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ob.smith\Documents\"/>
    </mc:Choice>
  </mc:AlternateContent>
  <bookViews>
    <workbookView xWindow="0" yWindow="0" windowWidth="20490" windowHeight="7365" tabRatio="929"/>
  </bookViews>
  <sheets>
    <sheet name="Protocol Notes" sheetId="18" r:id="rId1"/>
    <sheet name="AECC Nonlevelized RUS 12" sheetId="1" r:id="rId2"/>
    <sheet name="Divisor" sheetId="10" r:id="rId3"/>
    <sheet name="Land for Future Use" sheetId="11" r:id="rId4"/>
    <sheet name="Materials and Supplies" sheetId="2" r:id="rId5"/>
    <sheet name="FERC Fees" sheetId="12" r:id="rId6"/>
    <sheet name="Attach O, pg 3, ln 5" sheetId="3" r:id="rId7"/>
    <sheet name="Taxes Other Than Income Tax" sheetId="4" r:id="rId8"/>
    <sheet name="Trans Plt Excl from ISO Rates" sheetId="13" r:id="rId9"/>
    <sheet name="Trans Plt Incl in Ancil Serv" sheetId="14" r:id="rId10"/>
    <sheet name="Wages and Salaries" sheetId="5" r:id="rId11"/>
    <sheet name="w&amp;s Detail 1" sheetId="7" r:id="rId12"/>
    <sheet name="w&amp;s Detail 2" sheetId="17" r:id="rId13"/>
    <sheet name="Trans Rev" sheetId="15" r:id="rId14"/>
  </sheets>
  <definedNames>
    <definedName name="_xlnm.Print_Area" localSheetId="1">'AECC Nonlevelized RUS 12'!$A$1:$K$302</definedName>
  </definedNames>
  <calcPr calcId="152511"/>
</workbook>
</file>

<file path=xl/calcChain.xml><?xml version="1.0" encoding="utf-8"?>
<calcChain xmlns="http://schemas.openxmlformats.org/spreadsheetml/2006/main">
  <c r="N214" i="1" l="1"/>
  <c r="I12586" i="17" l="1"/>
  <c r="C12584" i="17"/>
  <c r="G12571" i="17" s="1"/>
  <c r="H12571" i="17" s="1"/>
  <c r="C12582" i="17"/>
  <c r="G12579" i="17"/>
  <c r="H12579" i="17" s="1"/>
  <c r="G12555" i="17"/>
  <c r="H12555" i="17" s="1"/>
  <c r="G12418" i="17"/>
  <c r="H12418" i="17" s="1"/>
  <c r="G12404" i="17"/>
  <c r="H12404" i="17" s="1"/>
  <c r="G12380" i="17"/>
  <c r="H12380" i="17" s="1"/>
  <c r="G12360" i="17"/>
  <c r="H12360" i="17" s="1"/>
  <c r="G12350" i="17"/>
  <c r="H12350" i="17" s="1"/>
  <c r="G12338" i="17"/>
  <c r="H12338" i="17" s="1"/>
  <c r="G12331" i="17"/>
  <c r="H12331" i="17" s="1"/>
  <c r="G12326" i="17"/>
  <c r="H12326" i="17" s="1"/>
  <c r="G12321" i="17"/>
  <c r="H12321" i="17" s="1"/>
  <c r="G12256" i="17"/>
  <c r="H12256" i="17" s="1"/>
  <c r="G12240" i="17"/>
  <c r="H12240" i="17" s="1"/>
  <c r="G12235" i="17"/>
  <c r="H12235" i="17" s="1"/>
  <c r="G12218" i="17"/>
  <c r="H12218" i="17" s="1"/>
  <c r="G12211" i="17"/>
  <c r="H12211" i="17" s="1"/>
  <c r="G12201" i="17"/>
  <c r="H12201" i="17" s="1"/>
  <c r="G12196" i="17"/>
  <c r="H12196" i="17" s="1"/>
  <c r="G12193" i="17"/>
  <c r="H12193" i="17" s="1"/>
  <c r="G12188" i="17"/>
  <c r="H12188" i="17" s="1"/>
  <c r="G12183" i="17"/>
  <c r="H12183" i="17" s="1"/>
  <c r="G12179" i="17"/>
  <c r="H12179" i="17" s="1"/>
  <c r="G12174" i="17"/>
  <c r="H12174" i="17" s="1"/>
  <c r="G12166" i="17"/>
  <c r="H12166" i="17" s="1"/>
  <c r="G12158" i="17"/>
  <c r="H12158" i="17" s="1"/>
  <c r="G12150" i="17"/>
  <c r="H12150" i="17" s="1"/>
  <c r="G12141" i="17"/>
  <c r="H12141" i="17" s="1"/>
  <c r="G12136" i="17"/>
  <c r="H12136" i="17" s="1"/>
  <c r="G12132" i="17"/>
  <c r="H12132" i="17" s="1"/>
  <c r="G12128" i="17"/>
  <c r="H12128" i="17" s="1"/>
  <c r="G12122" i="17"/>
  <c r="H12122" i="17" s="1"/>
  <c r="G12118" i="17"/>
  <c r="H12118" i="17" s="1"/>
  <c r="G12115" i="17"/>
  <c r="H12115" i="17" s="1"/>
  <c r="G12110" i="17"/>
  <c r="H12110" i="17" s="1"/>
  <c r="G12102" i="17"/>
  <c r="H12102" i="17" s="1"/>
  <c r="G12094" i="17"/>
  <c r="H12094" i="17" s="1"/>
  <c r="G12086" i="17"/>
  <c r="H12086" i="17" s="1"/>
  <c r="G12078" i="17"/>
  <c r="H12078" i="17" s="1"/>
  <c r="G12072" i="17"/>
  <c r="H12072" i="17" s="1"/>
  <c r="I12072" i="17" s="1"/>
  <c r="G12067" i="17"/>
  <c r="H12067" i="17" s="1"/>
  <c r="G12064" i="17"/>
  <c r="H12064" i="17" s="1"/>
  <c r="G12059" i="17"/>
  <c r="H12059" i="17" s="1"/>
  <c r="G12056" i="17"/>
  <c r="H12056" i="17" s="1"/>
  <c r="G12051" i="17"/>
  <c r="H12051" i="17" s="1"/>
  <c r="G12048" i="17"/>
  <c r="H12048" i="17" s="1"/>
  <c r="G12043" i="17"/>
  <c r="H12043" i="17" s="1"/>
  <c r="G12040" i="17"/>
  <c r="H12040" i="17" s="1"/>
  <c r="G12031" i="17"/>
  <c r="H12031" i="17" s="1"/>
  <c r="G12023" i="17"/>
  <c r="H12023" i="17" s="1"/>
  <c r="G12015" i="17"/>
  <c r="H12015" i="17" s="1"/>
  <c r="G12007" i="17"/>
  <c r="H12007" i="17" s="1"/>
  <c r="G12003" i="17"/>
  <c r="H12003" i="17" s="1"/>
  <c r="I12003" i="17" s="1"/>
  <c r="G11998" i="17"/>
  <c r="H11998" i="17" s="1"/>
  <c r="G11994" i="17"/>
  <c r="H11994" i="17" s="1"/>
  <c r="G11986" i="17"/>
  <c r="H11986" i="17" s="1"/>
  <c r="G11978" i="17"/>
  <c r="H11978" i="17" s="1"/>
  <c r="G11976" i="17"/>
  <c r="H11976" i="17" s="1"/>
  <c r="G11974" i="17"/>
  <c r="H11974" i="17" s="1"/>
  <c r="G11972" i="17"/>
  <c r="H11972" i="17" s="1"/>
  <c r="G11970" i="17"/>
  <c r="H11970" i="17" s="1"/>
  <c r="G11968" i="17"/>
  <c r="H11968" i="17" s="1"/>
  <c r="G11966" i="17"/>
  <c r="H11966" i="17" s="1"/>
  <c r="G11962" i="17"/>
  <c r="H11962" i="17" s="1"/>
  <c r="G11958" i="17"/>
  <c r="H11958" i="17" s="1"/>
  <c r="G11954" i="17"/>
  <c r="H11954" i="17" s="1"/>
  <c r="G11950" i="17"/>
  <c r="H11950" i="17" s="1"/>
  <c r="G11946" i="17"/>
  <c r="H11946" i="17" s="1"/>
  <c r="G11942" i="17"/>
  <c r="H11942" i="17" s="1"/>
  <c r="G11938" i="17"/>
  <c r="H11938" i="17" s="1"/>
  <c r="G11936" i="17"/>
  <c r="H11936" i="17" s="1"/>
  <c r="G11934" i="17"/>
  <c r="H11934" i="17" s="1"/>
  <c r="G11932" i="17"/>
  <c r="H11932" i="17" s="1"/>
  <c r="G11930" i="17"/>
  <c r="H11930" i="17" s="1"/>
  <c r="G11928" i="17"/>
  <c r="H11928" i="17" s="1"/>
  <c r="G11926" i="17"/>
  <c r="H11926" i="17" s="1"/>
  <c r="G11924" i="17"/>
  <c r="H11924" i="17" s="1"/>
  <c r="G11922" i="17"/>
  <c r="H11922" i="17" s="1"/>
  <c r="G11920" i="17"/>
  <c r="H11920" i="17" s="1"/>
  <c r="G11919" i="17"/>
  <c r="H11919" i="17" s="1"/>
  <c r="G11916" i="17"/>
  <c r="H11916" i="17" s="1"/>
  <c r="G11915" i="17"/>
  <c r="H11915" i="17" s="1"/>
  <c r="G11912" i="17"/>
  <c r="H11912" i="17" s="1"/>
  <c r="G11911" i="17"/>
  <c r="H11911" i="17" s="1"/>
  <c r="I11911" i="17" s="1"/>
  <c r="G11909" i="17"/>
  <c r="H11909" i="17" s="1"/>
  <c r="G11907" i="17"/>
  <c r="H11907" i="17" s="1"/>
  <c r="G11905" i="17"/>
  <c r="H11905" i="17" s="1"/>
  <c r="G11903" i="17"/>
  <c r="H11903" i="17" s="1"/>
  <c r="G11901" i="17"/>
  <c r="H11901" i="17" s="1"/>
  <c r="G11899" i="17"/>
  <c r="H11899" i="17" s="1"/>
  <c r="G11897" i="17"/>
  <c r="H11897" i="17" s="1"/>
  <c r="G11895" i="17"/>
  <c r="H11895" i="17" s="1"/>
  <c r="G11893" i="17"/>
  <c r="H11893" i="17" s="1"/>
  <c r="G11891" i="17"/>
  <c r="H11891" i="17" s="1"/>
  <c r="G11889" i="17"/>
  <c r="H11889" i="17" s="1"/>
  <c r="G11887" i="17"/>
  <c r="H11887" i="17" s="1"/>
  <c r="G11885" i="17"/>
  <c r="H11885" i="17" s="1"/>
  <c r="G11883" i="17"/>
  <c r="H11883" i="17" s="1"/>
  <c r="G11881" i="17"/>
  <c r="H11881" i="17" s="1"/>
  <c r="G11880" i="17"/>
  <c r="H11880" i="17" s="1"/>
  <c r="I11880" i="17" s="1"/>
  <c r="G11877" i="17"/>
  <c r="H11877" i="17" s="1"/>
  <c r="G11876" i="17"/>
  <c r="H11876" i="17" s="1"/>
  <c r="G11873" i="17"/>
  <c r="H11873" i="17" s="1"/>
  <c r="G11872" i="17"/>
  <c r="H11872" i="17" s="1"/>
  <c r="G11869" i="17"/>
  <c r="H11869" i="17" s="1"/>
  <c r="G11868" i="17"/>
  <c r="H11868" i="17" s="1"/>
  <c r="G11865" i="17"/>
  <c r="H11865" i="17" s="1"/>
  <c r="G11864" i="17"/>
  <c r="H11864" i="17" s="1"/>
  <c r="G11861" i="17"/>
  <c r="H11861" i="17" s="1"/>
  <c r="G11860" i="17"/>
  <c r="H11860" i="17" s="1"/>
  <c r="G11857" i="17"/>
  <c r="H11857" i="17" s="1"/>
  <c r="G11856" i="17"/>
  <c r="H11856" i="17" s="1"/>
  <c r="G11853" i="17"/>
  <c r="H11853" i="17" s="1"/>
  <c r="I11853" i="17" s="1"/>
  <c r="G11851" i="17"/>
  <c r="H11851" i="17" s="1"/>
  <c r="G11849" i="17"/>
  <c r="H11849" i="17" s="1"/>
  <c r="G11847" i="17"/>
  <c r="H11847" i="17" s="1"/>
  <c r="G11845" i="17"/>
  <c r="H11845" i="17" s="1"/>
  <c r="G11843" i="17"/>
  <c r="H11843" i="17" s="1"/>
  <c r="G11841" i="17"/>
  <c r="H11841" i="17" s="1"/>
  <c r="G11839" i="17"/>
  <c r="H11839" i="17" s="1"/>
  <c r="G11837" i="17"/>
  <c r="H11837" i="17" s="1"/>
  <c r="G11835" i="17"/>
  <c r="H11835" i="17" s="1"/>
  <c r="G11833" i="17"/>
  <c r="H11833" i="17" s="1"/>
  <c r="G11831" i="17"/>
  <c r="H11831" i="17" s="1"/>
  <c r="G11829" i="17"/>
  <c r="H11829" i="17" s="1"/>
  <c r="G11827" i="17"/>
  <c r="H11827" i="17" s="1"/>
  <c r="G11825" i="17"/>
  <c r="H11825" i="17" s="1"/>
  <c r="G11823" i="17"/>
  <c r="H11823" i="17" s="1"/>
  <c r="G11820" i="17"/>
  <c r="H11820" i="17" s="1"/>
  <c r="G11819" i="17"/>
  <c r="H11819" i="17" s="1"/>
  <c r="G11816" i="17"/>
  <c r="H11816" i="17" s="1"/>
  <c r="G11815" i="17"/>
  <c r="H11815" i="17" s="1"/>
  <c r="G11812" i="17"/>
  <c r="H11812" i="17" s="1"/>
  <c r="G11811" i="17"/>
  <c r="H11811" i="17" s="1"/>
  <c r="G11808" i="17"/>
  <c r="H11808" i="17" s="1"/>
  <c r="G11807" i="17"/>
  <c r="H11807" i="17" s="1"/>
  <c r="G11804" i="17"/>
  <c r="H11804" i="17" s="1"/>
  <c r="G11803" i="17"/>
  <c r="H11803" i="17" s="1"/>
  <c r="G11800" i="17"/>
  <c r="H11800" i="17" s="1"/>
  <c r="G11799" i="17"/>
  <c r="H11799" i="17" s="1"/>
  <c r="I11799" i="17" s="1"/>
  <c r="G11797" i="17"/>
  <c r="H11797" i="17" s="1"/>
  <c r="G11795" i="17"/>
  <c r="H11795" i="17" s="1"/>
  <c r="G11793" i="17"/>
  <c r="H11793" i="17" s="1"/>
  <c r="G11791" i="17"/>
  <c r="H11791" i="17" s="1"/>
  <c r="G11789" i="17"/>
  <c r="H11789" i="17" s="1"/>
  <c r="G11787" i="17"/>
  <c r="H11787" i="17" s="1"/>
  <c r="G11785" i="17"/>
  <c r="H11785" i="17" s="1"/>
  <c r="G11783" i="17"/>
  <c r="H11783" i="17" s="1"/>
  <c r="G11781" i="17"/>
  <c r="H11781" i="17" s="1"/>
  <c r="G11779" i="17"/>
  <c r="H11779" i="17" s="1"/>
  <c r="G11777" i="17"/>
  <c r="H11777" i="17" s="1"/>
  <c r="G11775" i="17"/>
  <c r="H11775" i="17" s="1"/>
  <c r="G11773" i="17"/>
  <c r="H11773" i="17" s="1"/>
  <c r="G11771" i="17"/>
  <c r="H11771" i="17" s="1"/>
  <c r="G11769" i="17"/>
  <c r="H11769" i="17" s="1"/>
  <c r="G11767" i="17"/>
  <c r="H11767" i="17" s="1"/>
  <c r="G11765" i="17"/>
  <c r="H11765" i="17" s="1"/>
  <c r="G11764" i="17"/>
  <c r="H11764" i="17" s="1"/>
  <c r="G11763" i="17"/>
  <c r="H11763" i="17" s="1"/>
  <c r="G11762" i="17"/>
  <c r="H11762" i="17" s="1"/>
  <c r="G11761" i="17"/>
  <c r="H11761" i="17" s="1"/>
  <c r="G11760" i="17"/>
  <c r="H11760" i="17" s="1"/>
  <c r="G11759" i="17"/>
  <c r="H11759" i="17" s="1"/>
  <c r="G11758" i="17"/>
  <c r="H11758" i="17" s="1"/>
  <c r="G11757" i="17"/>
  <c r="H11757" i="17" s="1"/>
  <c r="G11756" i="17"/>
  <c r="H11756" i="17" s="1"/>
  <c r="G11755" i="17"/>
  <c r="H11755" i="17" s="1"/>
  <c r="G11754" i="17"/>
  <c r="H11754" i="17" s="1"/>
  <c r="G11753" i="17"/>
  <c r="H11753" i="17" s="1"/>
  <c r="I11753" i="17" s="1"/>
  <c r="H11752" i="17"/>
  <c r="G11752" i="17"/>
  <c r="G11751" i="17"/>
  <c r="H11751" i="17" s="1"/>
  <c r="H11750" i="17"/>
  <c r="G11750" i="17"/>
  <c r="G11749" i="17"/>
  <c r="H11749" i="17" s="1"/>
  <c r="H11748" i="17"/>
  <c r="G11748" i="17"/>
  <c r="G11747" i="17"/>
  <c r="H11747" i="17" s="1"/>
  <c r="H11746" i="17"/>
  <c r="G11746" i="17"/>
  <c r="G11745" i="17"/>
  <c r="H11745" i="17" s="1"/>
  <c r="G11744" i="17"/>
  <c r="H11744" i="17" s="1"/>
  <c r="I11744" i="17" s="1"/>
  <c r="G11743" i="17"/>
  <c r="H11743" i="17" s="1"/>
  <c r="G11742" i="17"/>
  <c r="H11742" i="17" s="1"/>
  <c r="G11741" i="17"/>
  <c r="H11741" i="17" s="1"/>
  <c r="G11740" i="17"/>
  <c r="H11740" i="17" s="1"/>
  <c r="G11739" i="17"/>
  <c r="H11739" i="17" s="1"/>
  <c r="G11738" i="17"/>
  <c r="H11738" i="17" s="1"/>
  <c r="G11737" i="17"/>
  <c r="H11737" i="17" s="1"/>
  <c r="G11736" i="17"/>
  <c r="H11736" i="17" s="1"/>
  <c r="G11735" i="17"/>
  <c r="H11735" i="17" s="1"/>
  <c r="I11735" i="17" s="1"/>
  <c r="G11734" i="17"/>
  <c r="H11734" i="17" s="1"/>
  <c r="G11733" i="17"/>
  <c r="H11733" i="17" s="1"/>
  <c r="H11732" i="17"/>
  <c r="G11732" i="17"/>
  <c r="G11731" i="17"/>
  <c r="H11731" i="17" s="1"/>
  <c r="H11730" i="17"/>
  <c r="G11730" i="17"/>
  <c r="G11729" i="17"/>
  <c r="H11729" i="17" s="1"/>
  <c r="G11728" i="17"/>
  <c r="H11728" i="17" s="1"/>
  <c r="G11727" i="17"/>
  <c r="H11727" i="17" s="1"/>
  <c r="G11726" i="17"/>
  <c r="H11726" i="17" s="1"/>
  <c r="I11726" i="17" s="1"/>
  <c r="G11725" i="17"/>
  <c r="H11725" i="17" s="1"/>
  <c r="G11724" i="17"/>
  <c r="H11724" i="17" s="1"/>
  <c r="G11723" i="17"/>
  <c r="H11723" i="17" s="1"/>
  <c r="G11722" i="17"/>
  <c r="H11722" i="17" s="1"/>
  <c r="G11721" i="17"/>
  <c r="H11721" i="17" s="1"/>
  <c r="G11720" i="17"/>
  <c r="H11720" i="17" s="1"/>
  <c r="G11719" i="17"/>
  <c r="H11719" i="17" s="1"/>
  <c r="G11718" i="17"/>
  <c r="H11718" i="17" s="1"/>
  <c r="I11718" i="17" s="1"/>
  <c r="G11717" i="17"/>
  <c r="H11717" i="17" s="1"/>
  <c r="H11716" i="17"/>
  <c r="G11716" i="17"/>
  <c r="G11715" i="17"/>
  <c r="H11715" i="17" s="1"/>
  <c r="H11714" i="17"/>
  <c r="G11714" i="17"/>
  <c r="G11713" i="17"/>
  <c r="H11713" i="17" s="1"/>
  <c r="G11712" i="17"/>
  <c r="H11712" i="17" s="1"/>
  <c r="G11711" i="17"/>
  <c r="H11711" i="17" s="1"/>
  <c r="G11710" i="17"/>
  <c r="H11710" i="17" s="1"/>
  <c r="G11709" i="17"/>
  <c r="H11709" i="17" s="1"/>
  <c r="H11708" i="17"/>
  <c r="G11708" i="17"/>
  <c r="G11707" i="17"/>
  <c r="H11707" i="17" s="1"/>
  <c r="I11707" i="17" s="1"/>
  <c r="G11706" i="17"/>
  <c r="H11706" i="17" s="1"/>
  <c r="G11705" i="17"/>
  <c r="H11705" i="17" s="1"/>
  <c r="G11704" i="17"/>
  <c r="H11704" i="17" s="1"/>
  <c r="G11703" i="17"/>
  <c r="H11703" i="17" s="1"/>
  <c r="G11702" i="17"/>
  <c r="H11702" i="17" s="1"/>
  <c r="G11701" i="17"/>
  <c r="H11701" i="17" s="1"/>
  <c r="G11700" i="17"/>
  <c r="H11700" i="17" s="1"/>
  <c r="G11699" i="17"/>
  <c r="H11699" i="17" s="1"/>
  <c r="G11698" i="17"/>
  <c r="H11698" i="17" s="1"/>
  <c r="G11697" i="17"/>
  <c r="H11697" i="17" s="1"/>
  <c r="G11696" i="17"/>
  <c r="H11696" i="17" s="1"/>
  <c r="G11695" i="17"/>
  <c r="H11695" i="17" s="1"/>
  <c r="I11695" i="17" s="1"/>
  <c r="H11694" i="17"/>
  <c r="G11694" i="17"/>
  <c r="G11693" i="17"/>
  <c r="H11693" i="17" s="1"/>
  <c r="H11692" i="17"/>
  <c r="G11692" i="17"/>
  <c r="G11691" i="17"/>
  <c r="H11691" i="17" s="1"/>
  <c r="H11690" i="17"/>
  <c r="G11690" i="17"/>
  <c r="G11689" i="17"/>
  <c r="H11689" i="17" s="1"/>
  <c r="H11688" i="17"/>
  <c r="G11688" i="17"/>
  <c r="G11687" i="17"/>
  <c r="H11687" i="17" s="1"/>
  <c r="H11686" i="17"/>
  <c r="G11686" i="17"/>
  <c r="G11685" i="17"/>
  <c r="H11685" i="17" s="1"/>
  <c r="H11684" i="17"/>
  <c r="G11684" i="17"/>
  <c r="G11683" i="17"/>
  <c r="H11683" i="17" s="1"/>
  <c r="H11682" i="17"/>
  <c r="G11682" i="17"/>
  <c r="G11681" i="17"/>
  <c r="H11681" i="17" s="1"/>
  <c r="I11681" i="17" s="1"/>
  <c r="G11680" i="17"/>
  <c r="H11680" i="17" s="1"/>
  <c r="G11679" i="17"/>
  <c r="H11679" i="17" s="1"/>
  <c r="G11678" i="17"/>
  <c r="H11678" i="17" s="1"/>
  <c r="G11677" i="17"/>
  <c r="H11677" i="17" s="1"/>
  <c r="G11676" i="17"/>
  <c r="H11676" i="17" s="1"/>
  <c r="G11675" i="17"/>
  <c r="H11675" i="17" s="1"/>
  <c r="G11674" i="17"/>
  <c r="H11674" i="17" s="1"/>
  <c r="G11673" i="17"/>
  <c r="H11673" i="17" s="1"/>
  <c r="G11672" i="17"/>
  <c r="H11672" i="17" s="1"/>
  <c r="H11671" i="17"/>
  <c r="I11671" i="17" s="1"/>
  <c r="G11671" i="17"/>
  <c r="G11670" i="17"/>
  <c r="H11670" i="17" s="1"/>
  <c r="H11669" i="17"/>
  <c r="G11669" i="17"/>
  <c r="G11668" i="17"/>
  <c r="H11668" i="17" s="1"/>
  <c r="H11667" i="17"/>
  <c r="G11667" i="17"/>
  <c r="G11666" i="17"/>
  <c r="H11666" i="17" s="1"/>
  <c r="H11665" i="17"/>
  <c r="G11665" i="17"/>
  <c r="G11664" i="17"/>
  <c r="H11664" i="17" s="1"/>
  <c r="H11663" i="17"/>
  <c r="G11663" i="17"/>
  <c r="G11662" i="17"/>
  <c r="H11662" i="17" s="1"/>
  <c r="H11661" i="17"/>
  <c r="G11661" i="17"/>
  <c r="G11660" i="17"/>
  <c r="H11660" i="17" s="1"/>
  <c r="H11659" i="17"/>
  <c r="G11659" i="17"/>
  <c r="G11658" i="17"/>
  <c r="H11658" i="17" s="1"/>
  <c r="I11658" i="17" s="1"/>
  <c r="G11657" i="17"/>
  <c r="H11657" i="17" s="1"/>
  <c r="G11656" i="17"/>
  <c r="H11656" i="17" s="1"/>
  <c r="G11655" i="17"/>
  <c r="H11655" i="17" s="1"/>
  <c r="G11654" i="17"/>
  <c r="H11654" i="17" s="1"/>
  <c r="G11653" i="17"/>
  <c r="H11653" i="17" s="1"/>
  <c r="G11652" i="17"/>
  <c r="H11652" i="17" s="1"/>
  <c r="G11651" i="17"/>
  <c r="H11651" i="17" s="1"/>
  <c r="G11650" i="17"/>
  <c r="H11650" i="17" s="1"/>
  <c r="G11649" i="17"/>
  <c r="H11649" i="17" s="1"/>
  <c r="G11648" i="17"/>
  <c r="H11648" i="17" s="1"/>
  <c r="G11647" i="17"/>
  <c r="H11647" i="17" s="1"/>
  <c r="G11646" i="17"/>
  <c r="H11646" i="17" s="1"/>
  <c r="H11645" i="17"/>
  <c r="I11645" i="17" s="1"/>
  <c r="G11645" i="17"/>
  <c r="G11644" i="17"/>
  <c r="H11644" i="17" s="1"/>
  <c r="H11643" i="17"/>
  <c r="G11643" i="17"/>
  <c r="G11642" i="17"/>
  <c r="H11642" i="17" s="1"/>
  <c r="H11641" i="17"/>
  <c r="G11641" i="17"/>
  <c r="G11640" i="17"/>
  <c r="H11640" i="17" s="1"/>
  <c r="H11639" i="17"/>
  <c r="G11639" i="17"/>
  <c r="G11638" i="17"/>
  <c r="H11638" i="17" s="1"/>
  <c r="H11637" i="17"/>
  <c r="G11637" i="17"/>
  <c r="G11636" i="17"/>
  <c r="H11636" i="17" s="1"/>
  <c r="H11635" i="17"/>
  <c r="G11635" i="17"/>
  <c r="G11634" i="17"/>
  <c r="H11634" i="17" s="1"/>
  <c r="H11633" i="17"/>
  <c r="G11633" i="17"/>
  <c r="G11632" i="17"/>
  <c r="H11632" i="17" s="1"/>
  <c r="I11632" i="17" s="1"/>
  <c r="G11631" i="17"/>
  <c r="H11631" i="17" s="1"/>
  <c r="G11630" i="17"/>
  <c r="H11630" i="17" s="1"/>
  <c r="G11629" i="17"/>
  <c r="H11629" i="17" s="1"/>
  <c r="G11628" i="17"/>
  <c r="H11628" i="17" s="1"/>
  <c r="G11627" i="17"/>
  <c r="H11627" i="17" s="1"/>
  <c r="G11626" i="17"/>
  <c r="H11626" i="17" s="1"/>
  <c r="G11625" i="17"/>
  <c r="H11625" i="17" s="1"/>
  <c r="G11624" i="17"/>
  <c r="H11624" i="17" s="1"/>
  <c r="G11623" i="17"/>
  <c r="H11623" i="17" s="1"/>
  <c r="G11622" i="17"/>
  <c r="H11622" i="17" s="1"/>
  <c r="G11621" i="17"/>
  <c r="H11621" i="17" s="1"/>
  <c r="G11620" i="17"/>
  <c r="H11620" i="17" s="1"/>
  <c r="H11619" i="17"/>
  <c r="I11619" i="17" s="1"/>
  <c r="G11619" i="17"/>
  <c r="G11618" i="17"/>
  <c r="H11618" i="17" s="1"/>
  <c r="H11617" i="17"/>
  <c r="G11617" i="17"/>
  <c r="G11616" i="17"/>
  <c r="H11616" i="17" s="1"/>
  <c r="H11615" i="17"/>
  <c r="G11615" i="17"/>
  <c r="G11614" i="17"/>
  <c r="H11614" i="17" s="1"/>
  <c r="H11613" i="17"/>
  <c r="G11613" i="17"/>
  <c r="G11612" i="17"/>
  <c r="H11612" i="17" s="1"/>
  <c r="H11611" i="17"/>
  <c r="G11611" i="17"/>
  <c r="G11610" i="17"/>
  <c r="H11610" i="17" s="1"/>
  <c r="H11609" i="17"/>
  <c r="G11609" i="17"/>
  <c r="G11608" i="17"/>
  <c r="H11608" i="17" s="1"/>
  <c r="H11607" i="17"/>
  <c r="G11607" i="17"/>
  <c r="G11606" i="17"/>
  <c r="H11606" i="17" s="1"/>
  <c r="I11606" i="17" s="1"/>
  <c r="G11605" i="17"/>
  <c r="H11605" i="17" s="1"/>
  <c r="G11604" i="17"/>
  <c r="H11604" i="17" s="1"/>
  <c r="G11603" i="17"/>
  <c r="H11603" i="17" s="1"/>
  <c r="G11602" i="17"/>
  <c r="H11602" i="17" s="1"/>
  <c r="G11601" i="17"/>
  <c r="H11601" i="17" s="1"/>
  <c r="G11600" i="17"/>
  <c r="H11600" i="17" s="1"/>
  <c r="G11599" i="17"/>
  <c r="H11599" i="17" s="1"/>
  <c r="G11598" i="17"/>
  <c r="H11598" i="17" s="1"/>
  <c r="G11597" i="17"/>
  <c r="H11597" i="17" s="1"/>
  <c r="G11596" i="17"/>
  <c r="H11596" i="17" s="1"/>
  <c r="I11596" i="17" s="1"/>
  <c r="G11595" i="17"/>
  <c r="H11595" i="17" s="1"/>
  <c r="G11594" i="17"/>
  <c r="H11594" i="17" s="1"/>
  <c r="G11593" i="17"/>
  <c r="H11593" i="17" s="1"/>
  <c r="G11592" i="17"/>
  <c r="H11592" i="17" s="1"/>
  <c r="H11591" i="17"/>
  <c r="G11591" i="17"/>
  <c r="G11590" i="17"/>
  <c r="H11590" i="17" s="1"/>
  <c r="H11589" i="17"/>
  <c r="G11589" i="17"/>
  <c r="G11588" i="17"/>
  <c r="H11588" i="17" s="1"/>
  <c r="G11587" i="17"/>
  <c r="H11587" i="17" s="1"/>
  <c r="G11586" i="17"/>
  <c r="H11586" i="17" s="1"/>
  <c r="G11585" i="17"/>
  <c r="H11585" i="17" s="1"/>
  <c r="G11584" i="17"/>
  <c r="H11584" i="17" s="1"/>
  <c r="G11583" i="17"/>
  <c r="H11583" i="17" s="1"/>
  <c r="I11583" i="17" s="1"/>
  <c r="G11582" i="17"/>
  <c r="H11582" i="17" s="1"/>
  <c r="G11581" i="17"/>
  <c r="H11581" i="17" s="1"/>
  <c r="G11580" i="17"/>
  <c r="H11580" i="17" s="1"/>
  <c r="G11579" i="17"/>
  <c r="H11579" i="17" s="1"/>
  <c r="G11578" i="17"/>
  <c r="H11578" i="17" s="1"/>
  <c r="G11577" i="17"/>
  <c r="H11577" i="17" s="1"/>
  <c r="G11576" i="17"/>
  <c r="H11576" i="17" s="1"/>
  <c r="G11575" i="17"/>
  <c r="H11575" i="17" s="1"/>
  <c r="G11574" i="17"/>
  <c r="H11574" i="17" s="1"/>
  <c r="G11573" i="17"/>
  <c r="H11573" i="17" s="1"/>
  <c r="I11573" i="17" s="1"/>
  <c r="H11572" i="17"/>
  <c r="G11572" i="17"/>
  <c r="G11571" i="17"/>
  <c r="H11571" i="17" s="1"/>
  <c r="G11570" i="17"/>
  <c r="H11570" i="17" s="1"/>
  <c r="G11569" i="17"/>
  <c r="H11569" i="17" s="1"/>
  <c r="G11568" i="17"/>
  <c r="H11568" i="17" s="1"/>
  <c r="G11567" i="17"/>
  <c r="H11567" i="17" s="1"/>
  <c r="H11566" i="17"/>
  <c r="G11566" i="17"/>
  <c r="G11565" i="17"/>
  <c r="H11565" i="17" s="1"/>
  <c r="H11564" i="17"/>
  <c r="G11564" i="17"/>
  <c r="G11563" i="17"/>
  <c r="H11563" i="17" s="1"/>
  <c r="G11562" i="17"/>
  <c r="H11562" i="17" s="1"/>
  <c r="G11561" i="17"/>
  <c r="H11561" i="17" s="1"/>
  <c r="G11560" i="17"/>
  <c r="H11560" i="17" s="1"/>
  <c r="I11560" i="17" s="1"/>
  <c r="G11559" i="17"/>
  <c r="H11559" i="17" s="1"/>
  <c r="G11558" i="17"/>
  <c r="H11558" i="17" s="1"/>
  <c r="G11557" i="17"/>
  <c r="H11557" i="17" s="1"/>
  <c r="G11556" i="17"/>
  <c r="H11556" i="17" s="1"/>
  <c r="G11555" i="17"/>
  <c r="H11555" i="17" s="1"/>
  <c r="G11554" i="17"/>
  <c r="H11554" i="17" s="1"/>
  <c r="G11553" i="17"/>
  <c r="H11553" i="17" s="1"/>
  <c r="G11552" i="17"/>
  <c r="H11552" i="17" s="1"/>
  <c r="G11551" i="17"/>
  <c r="H11551" i="17" s="1"/>
  <c r="G11550" i="17"/>
  <c r="H11550" i="17" s="1"/>
  <c r="G11549" i="17"/>
  <c r="H11549" i="17" s="1"/>
  <c r="G11548" i="17"/>
  <c r="H11548" i="17" s="1"/>
  <c r="G11547" i="17"/>
  <c r="H11547" i="17" s="1"/>
  <c r="I11547" i="17" s="1"/>
  <c r="H11546" i="17"/>
  <c r="G11546" i="17"/>
  <c r="G11545" i="17"/>
  <c r="H11545" i="17" s="1"/>
  <c r="I11545" i="17" s="1"/>
  <c r="G11544" i="17"/>
  <c r="H11544" i="17" s="1"/>
  <c r="G11543" i="17"/>
  <c r="H11543" i="17" s="1"/>
  <c r="G11542" i="17"/>
  <c r="H11542" i="17" s="1"/>
  <c r="I11542" i="17" s="1"/>
  <c r="G11541" i="17"/>
  <c r="H11541" i="17" s="1"/>
  <c r="G11540" i="17"/>
  <c r="H11540" i="17" s="1"/>
  <c r="G11539" i="17"/>
  <c r="H11539" i="17" s="1"/>
  <c r="G11538" i="17"/>
  <c r="H11538" i="17" s="1"/>
  <c r="I11538" i="17" s="1"/>
  <c r="G11537" i="17"/>
  <c r="H11537" i="17" s="1"/>
  <c r="G11536" i="17"/>
  <c r="H11536" i="17" s="1"/>
  <c r="G11535" i="17"/>
  <c r="H11535" i="17" s="1"/>
  <c r="I11535" i="17" s="1"/>
  <c r="H11534" i="17"/>
  <c r="G11534" i="17"/>
  <c r="G11533" i="17"/>
  <c r="H11533" i="17" s="1"/>
  <c r="G11532" i="17"/>
  <c r="H11532" i="17" s="1"/>
  <c r="I11532" i="17" s="1"/>
  <c r="G11531" i="17"/>
  <c r="H11531" i="17" s="1"/>
  <c r="G11530" i="17"/>
  <c r="H11530" i="17" s="1"/>
  <c r="G11529" i="17"/>
  <c r="H11529" i="17" s="1"/>
  <c r="G11528" i="17"/>
  <c r="H11528" i="17" s="1"/>
  <c r="G11527" i="17"/>
  <c r="H11527" i="17" s="1"/>
  <c r="G11526" i="17"/>
  <c r="H11526" i="17" s="1"/>
  <c r="G11525" i="17"/>
  <c r="H11525" i="17" s="1"/>
  <c r="G11524" i="17"/>
  <c r="H11524" i="17" s="1"/>
  <c r="G11523" i="17"/>
  <c r="H11523" i="17" s="1"/>
  <c r="G11522" i="17"/>
  <c r="H11522" i="17" s="1"/>
  <c r="G11521" i="17"/>
  <c r="H11521" i="17" s="1"/>
  <c r="I11521" i="17" s="1"/>
  <c r="G11520" i="17"/>
  <c r="H11520" i="17" s="1"/>
  <c r="G11519" i="17"/>
  <c r="H11519" i="17" s="1"/>
  <c r="G11518" i="17"/>
  <c r="H11518" i="17" s="1"/>
  <c r="H11517" i="17"/>
  <c r="G11517" i="17"/>
  <c r="G11516" i="17"/>
  <c r="H11516" i="17" s="1"/>
  <c r="H11515" i="17"/>
  <c r="G11515" i="17"/>
  <c r="G11514" i="17"/>
  <c r="H11514" i="17" s="1"/>
  <c r="G11513" i="17"/>
  <c r="H11513" i="17" s="1"/>
  <c r="G11512" i="17"/>
  <c r="H11512" i="17" s="1"/>
  <c r="G11511" i="17"/>
  <c r="H11511" i="17" s="1"/>
  <c r="G11510" i="17"/>
  <c r="H11510" i="17" s="1"/>
  <c r="I11510" i="17" s="1"/>
  <c r="G11509" i="17"/>
  <c r="H11509" i="17" s="1"/>
  <c r="G11508" i="17"/>
  <c r="H11508" i="17" s="1"/>
  <c r="G11507" i="17"/>
  <c r="H11507" i="17" s="1"/>
  <c r="G11506" i="17"/>
  <c r="H11506" i="17" s="1"/>
  <c r="G11505" i="17"/>
  <c r="H11505" i="17" s="1"/>
  <c r="G11504" i="17"/>
  <c r="H11504" i="17" s="1"/>
  <c r="G11503" i="17"/>
  <c r="H11503" i="17" s="1"/>
  <c r="I11503" i="17" s="1"/>
  <c r="H11502" i="17"/>
  <c r="G11502" i="17"/>
  <c r="G11501" i="17"/>
  <c r="H11501" i="17" s="1"/>
  <c r="G11500" i="17"/>
  <c r="H11500" i="17" s="1"/>
  <c r="G11499" i="17"/>
  <c r="H11499" i="17" s="1"/>
  <c r="G11498" i="17"/>
  <c r="H11498" i="17" s="1"/>
  <c r="G11497" i="17"/>
  <c r="H11497" i="17" s="1"/>
  <c r="H11496" i="17"/>
  <c r="G11496" i="17"/>
  <c r="G11495" i="17"/>
  <c r="H11495" i="17" s="1"/>
  <c r="H11494" i="17"/>
  <c r="G11494" i="17"/>
  <c r="G11493" i="17"/>
  <c r="H11493" i="17" s="1"/>
  <c r="G11492" i="17"/>
  <c r="H11492" i="17" s="1"/>
  <c r="I11492" i="17" s="1"/>
  <c r="G11491" i="17"/>
  <c r="H11491" i="17" s="1"/>
  <c r="G11490" i="17"/>
  <c r="H11490" i="17" s="1"/>
  <c r="G11489" i="17"/>
  <c r="H11489" i="17" s="1"/>
  <c r="I11489" i="17" s="1"/>
  <c r="G11488" i="17"/>
  <c r="H11488" i="17" s="1"/>
  <c r="G11487" i="17"/>
  <c r="H11487" i="17" s="1"/>
  <c r="G11486" i="17"/>
  <c r="H11486" i="17" s="1"/>
  <c r="H11485" i="17"/>
  <c r="G11485" i="17"/>
  <c r="G11484" i="17"/>
  <c r="H11484" i="17" s="1"/>
  <c r="H11483" i="17"/>
  <c r="G11483" i="17"/>
  <c r="G11482" i="17"/>
  <c r="H11482" i="17" s="1"/>
  <c r="G11481" i="17"/>
  <c r="H11481" i="17" s="1"/>
  <c r="G11480" i="17"/>
  <c r="H11480" i="17" s="1"/>
  <c r="G11479" i="17"/>
  <c r="H11479" i="17" s="1"/>
  <c r="G11478" i="17"/>
  <c r="H11478" i="17" s="1"/>
  <c r="I11478" i="17" s="1"/>
  <c r="G11477" i="17"/>
  <c r="H11477" i="17" s="1"/>
  <c r="G11476" i="17"/>
  <c r="H11476" i="17" s="1"/>
  <c r="G11475" i="17"/>
  <c r="H11475" i="17" s="1"/>
  <c r="I11475" i="17" s="1"/>
  <c r="H11474" i="17"/>
  <c r="G11474" i="17"/>
  <c r="G11473" i="17"/>
  <c r="H11473" i="17" s="1"/>
  <c r="G11472" i="17"/>
  <c r="H11472" i="17" s="1"/>
  <c r="I11472" i="17" s="1"/>
  <c r="G11471" i="17"/>
  <c r="H11471" i="17" s="1"/>
  <c r="G11470" i="17"/>
  <c r="H11470" i="17" s="1"/>
  <c r="G11469" i="17"/>
  <c r="H11469" i="17" s="1"/>
  <c r="G11468" i="17"/>
  <c r="H11468" i="17" s="1"/>
  <c r="G11467" i="17"/>
  <c r="H11467" i="17" s="1"/>
  <c r="G11466" i="17"/>
  <c r="H11466" i="17" s="1"/>
  <c r="G11465" i="17"/>
  <c r="H11465" i="17" s="1"/>
  <c r="G11464" i="17"/>
  <c r="H11464" i="17" s="1"/>
  <c r="G11463" i="17"/>
  <c r="H11463" i="17" s="1"/>
  <c r="G11462" i="17"/>
  <c r="H11462" i="17" s="1"/>
  <c r="G11461" i="17"/>
  <c r="H11461" i="17" s="1"/>
  <c r="G11460" i="17"/>
  <c r="H11460" i="17" s="1"/>
  <c r="G11459" i="17"/>
  <c r="H11459" i="17" s="1"/>
  <c r="I11459" i="17" s="1"/>
  <c r="G11458" i="17"/>
  <c r="H11458" i="17" s="1"/>
  <c r="G11457" i="17"/>
  <c r="H11457" i="17" s="1"/>
  <c r="H11456" i="17"/>
  <c r="G11456" i="17"/>
  <c r="G11455" i="17"/>
  <c r="H11455" i="17" s="1"/>
  <c r="H11454" i="17"/>
  <c r="G11454" i="17"/>
  <c r="G11453" i="17"/>
  <c r="H11453" i="17" s="1"/>
  <c r="G11452" i="17"/>
  <c r="H11452" i="17" s="1"/>
  <c r="G11451" i="17"/>
  <c r="H11451" i="17" s="1"/>
  <c r="I11451" i="17" s="1"/>
  <c r="G11450" i="17"/>
  <c r="H11450" i="17" s="1"/>
  <c r="G11449" i="17"/>
  <c r="H11449" i="17" s="1"/>
  <c r="I11449" i="17" s="1"/>
  <c r="H11448" i="17"/>
  <c r="G11448" i="17"/>
  <c r="G11447" i="17"/>
  <c r="H11447" i="17" s="1"/>
  <c r="I11447" i="17" s="1"/>
  <c r="G11446" i="17"/>
  <c r="H11446" i="17" s="1"/>
  <c r="G11445" i="17"/>
  <c r="H11445" i="17" s="1"/>
  <c r="G11444" i="17"/>
  <c r="H11444" i="17" s="1"/>
  <c r="G11443" i="17"/>
  <c r="H11443" i="17" s="1"/>
  <c r="G11442" i="17"/>
  <c r="H11442" i="17" s="1"/>
  <c r="G11441" i="17"/>
  <c r="H11441" i="17" s="1"/>
  <c r="G11440" i="17"/>
  <c r="H11440" i="17" s="1"/>
  <c r="G11439" i="17"/>
  <c r="H11439" i="17" s="1"/>
  <c r="G11438" i="17"/>
  <c r="H11438" i="17" s="1"/>
  <c r="G11437" i="17"/>
  <c r="H11437" i="17" s="1"/>
  <c r="G11436" i="17"/>
  <c r="H11436" i="17" s="1"/>
  <c r="G11435" i="17"/>
  <c r="H11435" i="17" s="1"/>
  <c r="G11434" i="17"/>
  <c r="H11434" i="17" s="1"/>
  <c r="G11433" i="17"/>
  <c r="H11433" i="17" s="1"/>
  <c r="G11432" i="17"/>
  <c r="H11432" i="17" s="1"/>
  <c r="G11431" i="17"/>
  <c r="H11431" i="17" s="1"/>
  <c r="G11430" i="17"/>
  <c r="H11430" i="17" s="1"/>
  <c r="G11429" i="17"/>
  <c r="H11429" i="17" s="1"/>
  <c r="G11428" i="17"/>
  <c r="H11428" i="17" s="1"/>
  <c r="G11427" i="17"/>
  <c r="H11427" i="17" s="1"/>
  <c r="G11426" i="17"/>
  <c r="H11426" i="17" s="1"/>
  <c r="G11425" i="17"/>
  <c r="H11425" i="17" s="1"/>
  <c r="G11424" i="17"/>
  <c r="H11424" i="17" s="1"/>
  <c r="G11423" i="17"/>
  <c r="H11423" i="17" s="1"/>
  <c r="G11422" i="17"/>
  <c r="H11422" i="17" s="1"/>
  <c r="G11421" i="17"/>
  <c r="H11421" i="17" s="1"/>
  <c r="G11420" i="17"/>
  <c r="H11420" i="17" s="1"/>
  <c r="G11419" i="17"/>
  <c r="H11419" i="17" s="1"/>
  <c r="G11418" i="17"/>
  <c r="H11418" i="17" s="1"/>
  <c r="G11417" i="17"/>
  <c r="H11417" i="17" s="1"/>
  <c r="G11416" i="17"/>
  <c r="H11416" i="17" s="1"/>
  <c r="G11415" i="17"/>
  <c r="H11415" i="17" s="1"/>
  <c r="G11414" i="17"/>
  <c r="H11414" i="17" s="1"/>
  <c r="G11413" i="17"/>
  <c r="H11413" i="17" s="1"/>
  <c r="G11412" i="17"/>
  <c r="H11412" i="17" s="1"/>
  <c r="G11411" i="17"/>
  <c r="H11411" i="17" s="1"/>
  <c r="G11410" i="17"/>
  <c r="H11410" i="17" s="1"/>
  <c r="G11409" i="17"/>
  <c r="H11409" i="17" s="1"/>
  <c r="G11408" i="17"/>
  <c r="H11408" i="17" s="1"/>
  <c r="G11407" i="17"/>
  <c r="H11407" i="17" s="1"/>
  <c r="G11406" i="17"/>
  <c r="H11406" i="17" s="1"/>
  <c r="G11405" i="17"/>
  <c r="H11405" i="17" s="1"/>
  <c r="G11404" i="17"/>
  <c r="H11404" i="17" s="1"/>
  <c r="G11403" i="17"/>
  <c r="H11403" i="17" s="1"/>
  <c r="G11402" i="17"/>
  <c r="H11402" i="17" s="1"/>
  <c r="G11401" i="17"/>
  <c r="H11401" i="17" s="1"/>
  <c r="G11400" i="17"/>
  <c r="H11400" i="17" s="1"/>
  <c r="G11399" i="17"/>
  <c r="H11399" i="17" s="1"/>
  <c r="G11398" i="17"/>
  <c r="H11398" i="17" s="1"/>
  <c r="G11397" i="17"/>
  <c r="H11397" i="17" s="1"/>
  <c r="G11396" i="17"/>
  <c r="H11396" i="17" s="1"/>
  <c r="G11395" i="17"/>
  <c r="H11395" i="17" s="1"/>
  <c r="G11394" i="17"/>
  <c r="H11394" i="17" s="1"/>
  <c r="G11393" i="17"/>
  <c r="H11393" i="17" s="1"/>
  <c r="G11392" i="17"/>
  <c r="H11392" i="17" s="1"/>
  <c r="G11391" i="17"/>
  <c r="H11391" i="17" s="1"/>
  <c r="G11390" i="17"/>
  <c r="H11390" i="17" s="1"/>
  <c r="G11389" i="17"/>
  <c r="H11389" i="17" s="1"/>
  <c r="G11388" i="17"/>
  <c r="H11388" i="17" s="1"/>
  <c r="G11387" i="17"/>
  <c r="H11387" i="17" s="1"/>
  <c r="G11386" i="17"/>
  <c r="H11386" i="17" s="1"/>
  <c r="G11385" i="17"/>
  <c r="H11385" i="17" s="1"/>
  <c r="G11384" i="17"/>
  <c r="H11384" i="17" s="1"/>
  <c r="G11383" i="17"/>
  <c r="H11383" i="17" s="1"/>
  <c r="G11382" i="17"/>
  <c r="H11382" i="17" s="1"/>
  <c r="G11381" i="17"/>
  <c r="H11381" i="17" s="1"/>
  <c r="G11380" i="17"/>
  <c r="H11380" i="17" s="1"/>
  <c r="G11379" i="17"/>
  <c r="H11379" i="17" s="1"/>
  <c r="G11378" i="17"/>
  <c r="H11378" i="17" s="1"/>
  <c r="G11377" i="17"/>
  <c r="H11377" i="17" s="1"/>
  <c r="G11376" i="17"/>
  <c r="H11376" i="17" s="1"/>
  <c r="G11375" i="17"/>
  <c r="H11375" i="17" s="1"/>
  <c r="G11374" i="17"/>
  <c r="H11374" i="17" s="1"/>
  <c r="G11373" i="17"/>
  <c r="H11373" i="17" s="1"/>
  <c r="G11372" i="17"/>
  <c r="H11372" i="17" s="1"/>
  <c r="G11371" i="17"/>
  <c r="H11371" i="17" s="1"/>
  <c r="G11370" i="17"/>
  <c r="H11370" i="17" s="1"/>
  <c r="G11369" i="17"/>
  <c r="H11369" i="17" s="1"/>
  <c r="G11368" i="17"/>
  <c r="H11368" i="17" s="1"/>
  <c r="G11367" i="17"/>
  <c r="H11367" i="17" s="1"/>
  <c r="G11366" i="17"/>
  <c r="H11366" i="17" s="1"/>
  <c r="G11365" i="17"/>
  <c r="H11365" i="17" s="1"/>
  <c r="G11364" i="17"/>
  <c r="H11364" i="17" s="1"/>
  <c r="G11363" i="17"/>
  <c r="H11363" i="17" s="1"/>
  <c r="G11362" i="17"/>
  <c r="H11362" i="17" s="1"/>
  <c r="G11361" i="17"/>
  <c r="H11361" i="17" s="1"/>
  <c r="G11360" i="17"/>
  <c r="H11360" i="17" s="1"/>
  <c r="G11359" i="17"/>
  <c r="H11359" i="17" s="1"/>
  <c r="G11358" i="17"/>
  <c r="H11358" i="17" s="1"/>
  <c r="G11357" i="17"/>
  <c r="H11357" i="17" s="1"/>
  <c r="G11356" i="17"/>
  <c r="H11356" i="17" s="1"/>
  <c r="G11355" i="17"/>
  <c r="H11355" i="17" s="1"/>
  <c r="G11354" i="17"/>
  <c r="H11354" i="17" s="1"/>
  <c r="G11353" i="17"/>
  <c r="H11353" i="17" s="1"/>
  <c r="G11352" i="17"/>
  <c r="H11352" i="17" s="1"/>
  <c r="G11351" i="17"/>
  <c r="H11351" i="17" s="1"/>
  <c r="G11350" i="17"/>
  <c r="H11350" i="17" s="1"/>
  <c r="G11349" i="17"/>
  <c r="H11349" i="17" s="1"/>
  <c r="G11348" i="17"/>
  <c r="H11348" i="17" s="1"/>
  <c r="G11347" i="17"/>
  <c r="H11347" i="17" s="1"/>
  <c r="G11346" i="17"/>
  <c r="H11346" i="17" s="1"/>
  <c r="G11345" i="17"/>
  <c r="H11345" i="17" s="1"/>
  <c r="G11344" i="17"/>
  <c r="H11344" i="17" s="1"/>
  <c r="G11343" i="17"/>
  <c r="H11343" i="17" s="1"/>
  <c r="I11343" i="17" s="1"/>
  <c r="H11342" i="17"/>
  <c r="G11342" i="17"/>
  <c r="G11341" i="17"/>
  <c r="H11341" i="17" s="1"/>
  <c r="H11340" i="17"/>
  <c r="G11340" i="17"/>
  <c r="G11339" i="17"/>
  <c r="H11339" i="17" s="1"/>
  <c r="H11338" i="17"/>
  <c r="G11338" i="17"/>
  <c r="G11337" i="17"/>
  <c r="H11337" i="17" s="1"/>
  <c r="H11336" i="17"/>
  <c r="G11336" i="17"/>
  <c r="G11335" i="17"/>
  <c r="H11335" i="17" s="1"/>
  <c r="H11334" i="17"/>
  <c r="G11334" i="17"/>
  <c r="G11333" i="17"/>
  <c r="H11333" i="17" s="1"/>
  <c r="H11332" i="17"/>
  <c r="G11332" i="17"/>
  <c r="G11331" i="17"/>
  <c r="H11331" i="17" s="1"/>
  <c r="H11330" i="17"/>
  <c r="G11330" i="17"/>
  <c r="G11329" i="17"/>
  <c r="H11329" i="17" s="1"/>
  <c r="H11328" i="17"/>
  <c r="G11328" i="17"/>
  <c r="G11327" i="17"/>
  <c r="H11327" i="17" s="1"/>
  <c r="H11326" i="17"/>
  <c r="G11326" i="17"/>
  <c r="G11325" i="17"/>
  <c r="H11325" i="17" s="1"/>
  <c r="H11324" i="17"/>
  <c r="G11324" i="17"/>
  <c r="G11323" i="17"/>
  <c r="H11323" i="17" s="1"/>
  <c r="H11322" i="17"/>
  <c r="G11322" i="17"/>
  <c r="G11321" i="17"/>
  <c r="H11321" i="17" s="1"/>
  <c r="H11320" i="17"/>
  <c r="G11320" i="17"/>
  <c r="G11319" i="17"/>
  <c r="H11319" i="17" s="1"/>
  <c r="H11318" i="17"/>
  <c r="G11318" i="17"/>
  <c r="G11317" i="17"/>
  <c r="H11317" i="17" s="1"/>
  <c r="H11316" i="17"/>
  <c r="G11316" i="17"/>
  <c r="G11315" i="17"/>
  <c r="H11315" i="17" s="1"/>
  <c r="H11314" i="17"/>
  <c r="G11314" i="17"/>
  <c r="G11313" i="17"/>
  <c r="H11313" i="17" s="1"/>
  <c r="H11312" i="17"/>
  <c r="G11312" i="17"/>
  <c r="G11311" i="17"/>
  <c r="H11311" i="17" s="1"/>
  <c r="H11310" i="17"/>
  <c r="G11310" i="17"/>
  <c r="G11309" i="17"/>
  <c r="H11309" i="17" s="1"/>
  <c r="H11308" i="17"/>
  <c r="G11308" i="17"/>
  <c r="G11307" i="17"/>
  <c r="H11307" i="17" s="1"/>
  <c r="H11306" i="17"/>
  <c r="G11306" i="17"/>
  <c r="G11305" i="17"/>
  <c r="H11305" i="17" s="1"/>
  <c r="H11304" i="17"/>
  <c r="G11304" i="17"/>
  <c r="G11303" i="17"/>
  <c r="H11303" i="17" s="1"/>
  <c r="H11302" i="17"/>
  <c r="G11302" i="17"/>
  <c r="G11301" i="17"/>
  <c r="H11301" i="17" s="1"/>
  <c r="H11300" i="17"/>
  <c r="G11300" i="17"/>
  <c r="G11299" i="17"/>
  <c r="H11299" i="17" s="1"/>
  <c r="H11298" i="17"/>
  <c r="G11298" i="17"/>
  <c r="G11297" i="17"/>
  <c r="H11297" i="17" s="1"/>
  <c r="H11296" i="17"/>
  <c r="G11296" i="17"/>
  <c r="G11295" i="17"/>
  <c r="H11295" i="17" s="1"/>
  <c r="H11294" i="17"/>
  <c r="G11294" i="17"/>
  <c r="G11293" i="17"/>
  <c r="H11293" i="17" s="1"/>
  <c r="H11292" i="17"/>
  <c r="G11292" i="17"/>
  <c r="G11291" i="17"/>
  <c r="H11291" i="17" s="1"/>
  <c r="H11290" i="17"/>
  <c r="G11290" i="17"/>
  <c r="G11289" i="17"/>
  <c r="H11289" i="17" s="1"/>
  <c r="H11288" i="17"/>
  <c r="G11288" i="17"/>
  <c r="G11287" i="17"/>
  <c r="H11287" i="17" s="1"/>
  <c r="H11286" i="17"/>
  <c r="G11286" i="17"/>
  <c r="G11285" i="17"/>
  <c r="H11285" i="17" s="1"/>
  <c r="H11284" i="17"/>
  <c r="G11284" i="17"/>
  <c r="G11283" i="17"/>
  <c r="H11283" i="17" s="1"/>
  <c r="H11282" i="17"/>
  <c r="G11282" i="17"/>
  <c r="G11281" i="17"/>
  <c r="H11281" i="17" s="1"/>
  <c r="H11280" i="17"/>
  <c r="G11280" i="17"/>
  <c r="G11279" i="17"/>
  <c r="H11279" i="17" s="1"/>
  <c r="H11278" i="17"/>
  <c r="G11278" i="17"/>
  <c r="G11277" i="17"/>
  <c r="H11277" i="17" s="1"/>
  <c r="I11276" i="17"/>
  <c r="G11276" i="17"/>
  <c r="H11276" i="17" s="1"/>
  <c r="G11275" i="17"/>
  <c r="H11275" i="17" s="1"/>
  <c r="G11274" i="17"/>
  <c r="H11274" i="17" s="1"/>
  <c r="G11273" i="17"/>
  <c r="H11273" i="17" s="1"/>
  <c r="G11272" i="17"/>
  <c r="H11272" i="17" s="1"/>
  <c r="G11271" i="17"/>
  <c r="H11271" i="17" s="1"/>
  <c r="G11270" i="17"/>
  <c r="H11270" i="17" s="1"/>
  <c r="G11269" i="17"/>
  <c r="H11269" i="17" s="1"/>
  <c r="G11268" i="17"/>
  <c r="H11268" i="17" s="1"/>
  <c r="G11267" i="17"/>
  <c r="H11267" i="17" s="1"/>
  <c r="G11266" i="17"/>
  <c r="H11266" i="17" s="1"/>
  <c r="G11265" i="17"/>
  <c r="H11265" i="17" s="1"/>
  <c r="G11264" i="17"/>
  <c r="H11264" i="17" s="1"/>
  <c r="G11263" i="17"/>
  <c r="H11263" i="17" s="1"/>
  <c r="G11262" i="17"/>
  <c r="H11262" i="17" s="1"/>
  <c r="G11261" i="17"/>
  <c r="H11261" i="17" s="1"/>
  <c r="G11260" i="17"/>
  <c r="H11260" i="17" s="1"/>
  <c r="G11259" i="17"/>
  <c r="H11259" i="17" s="1"/>
  <c r="G11258" i="17"/>
  <c r="H11258" i="17" s="1"/>
  <c r="G11257" i="17"/>
  <c r="H11257" i="17" s="1"/>
  <c r="G11256" i="17"/>
  <c r="H11256" i="17" s="1"/>
  <c r="G11255" i="17"/>
  <c r="H11255" i="17" s="1"/>
  <c r="G11254" i="17"/>
  <c r="H11254" i="17" s="1"/>
  <c r="G11253" i="17"/>
  <c r="H11253" i="17" s="1"/>
  <c r="G11252" i="17"/>
  <c r="H11252" i="17" s="1"/>
  <c r="G11251" i="17"/>
  <c r="H11251" i="17" s="1"/>
  <c r="G11250" i="17"/>
  <c r="H11250" i="17" s="1"/>
  <c r="G11249" i="17"/>
  <c r="H11249" i="17" s="1"/>
  <c r="G11248" i="17"/>
  <c r="H11248" i="17" s="1"/>
  <c r="G11247" i="17"/>
  <c r="H11247" i="17" s="1"/>
  <c r="G11246" i="17"/>
  <c r="H11246" i="17" s="1"/>
  <c r="G11245" i="17"/>
  <c r="H11245" i="17" s="1"/>
  <c r="G11244" i="17"/>
  <c r="H11244" i="17" s="1"/>
  <c r="G11243" i="17"/>
  <c r="H11243" i="17" s="1"/>
  <c r="G11242" i="17"/>
  <c r="H11242" i="17" s="1"/>
  <c r="G11241" i="17"/>
  <c r="H11241" i="17" s="1"/>
  <c r="G11240" i="17"/>
  <c r="H11240" i="17" s="1"/>
  <c r="G11239" i="17"/>
  <c r="H11239" i="17" s="1"/>
  <c r="G11238" i="17"/>
  <c r="H11238" i="17" s="1"/>
  <c r="G11237" i="17"/>
  <c r="H11237" i="17" s="1"/>
  <c r="G11236" i="17"/>
  <c r="H11236" i="17" s="1"/>
  <c r="G11235" i="17"/>
  <c r="H11235" i="17" s="1"/>
  <c r="G11234" i="17"/>
  <c r="H11234" i="17" s="1"/>
  <c r="G11233" i="17"/>
  <c r="H11233" i="17" s="1"/>
  <c r="G11232" i="17"/>
  <c r="H11232" i="17" s="1"/>
  <c r="G11231" i="17"/>
  <c r="H11231" i="17" s="1"/>
  <c r="G11230" i="17"/>
  <c r="H11230" i="17" s="1"/>
  <c r="G11229" i="17"/>
  <c r="H11229" i="17" s="1"/>
  <c r="G11228" i="17"/>
  <c r="H11228" i="17" s="1"/>
  <c r="G11227" i="17"/>
  <c r="H11227" i="17" s="1"/>
  <c r="G11226" i="17"/>
  <c r="H11226" i="17" s="1"/>
  <c r="G11225" i="17"/>
  <c r="H11225" i="17" s="1"/>
  <c r="G11224" i="17"/>
  <c r="H11224" i="17" s="1"/>
  <c r="G11223" i="17"/>
  <c r="H11223" i="17" s="1"/>
  <c r="G11222" i="17"/>
  <c r="H11222" i="17" s="1"/>
  <c r="G11221" i="17"/>
  <c r="H11221" i="17" s="1"/>
  <c r="G11220" i="17"/>
  <c r="H11220" i="17" s="1"/>
  <c r="G11219" i="17"/>
  <c r="H11219" i="17" s="1"/>
  <c r="G11218" i="17"/>
  <c r="H11218" i="17" s="1"/>
  <c r="G11217" i="17"/>
  <c r="H11217" i="17" s="1"/>
  <c r="G11216" i="17"/>
  <c r="H11216" i="17" s="1"/>
  <c r="G11215" i="17"/>
  <c r="H11215" i="17" s="1"/>
  <c r="G11214" i="17"/>
  <c r="H11214" i="17" s="1"/>
  <c r="G11213" i="17"/>
  <c r="H11213" i="17" s="1"/>
  <c r="G11212" i="17"/>
  <c r="H11212" i="17" s="1"/>
  <c r="G11211" i="17"/>
  <c r="H11211" i="17" s="1"/>
  <c r="G11210" i="17"/>
  <c r="H11210" i="17" s="1"/>
  <c r="G11209" i="17"/>
  <c r="H11209" i="17" s="1"/>
  <c r="G11208" i="17"/>
  <c r="H11208" i="17" s="1"/>
  <c r="G11207" i="17"/>
  <c r="H11207" i="17" s="1"/>
  <c r="G11206" i="17"/>
  <c r="H11206" i="17" s="1"/>
  <c r="G11205" i="17"/>
  <c r="H11205" i="17" s="1"/>
  <c r="G11204" i="17"/>
  <c r="H11204" i="17" s="1"/>
  <c r="G11203" i="17"/>
  <c r="H11203" i="17" s="1"/>
  <c r="G11202" i="17"/>
  <c r="H11202" i="17" s="1"/>
  <c r="G11201" i="17"/>
  <c r="H11201" i="17" s="1"/>
  <c r="G11200" i="17"/>
  <c r="H11200" i="17" s="1"/>
  <c r="G11199" i="17"/>
  <c r="H11199" i="17" s="1"/>
  <c r="G11198" i="17"/>
  <c r="H11198" i="17" s="1"/>
  <c r="G11197" i="17"/>
  <c r="H11197" i="17" s="1"/>
  <c r="G11196" i="17"/>
  <c r="H11196" i="17" s="1"/>
  <c r="G11195" i="17"/>
  <c r="H11195" i="17" s="1"/>
  <c r="G11194" i="17"/>
  <c r="H11194" i="17" s="1"/>
  <c r="G11193" i="17"/>
  <c r="H11193" i="17" s="1"/>
  <c r="G11192" i="17"/>
  <c r="H11192" i="17" s="1"/>
  <c r="G11191" i="17"/>
  <c r="H11191" i="17" s="1"/>
  <c r="G11190" i="17"/>
  <c r="H11190" i="17" s="1"/>
  <c r="G11189" i="17"/>
  <c r="H11189" i="17" s="1"/>
  <c r="G11188" i="17"/>
  <c r="H11188" i="17" s="1"/>
  <c r="G11187" i="17"/>
  <c r="H11187" i="17" s="1"/>
  <c r="G11186" i="17"/>
  <c r="H11186" i="17" s="1"/>
  <c r="G11185" i="17"/>
  <c r="H11185" i="17" s="1"/>
  <c r="G11184" i="17"/>
  <c r="H11184" i="17" s="1"/>
  <c r="G11183" i="17"/>
  <c r="H11183" i="17" s="1"/>
  <c r="G11182" i="17"/>
  <c r="H11182" i="17" s="1"/>
  <c r="G11181" i="17"/>
  <c r="H11181" i="17" s="1"/>
  <c r="G11180" i="17"/>
  <c r="H11180" i="17" s="1"/>
  <c r="G11179" i="17"/>
  <c r="H11179" i="17" s="1"/>
  <c r="G11178" i="17"/>
  <c r="H11178" i="17" s="1"/>
  <c r="G11177" i="17"/>
  <c r="H11177" i="17" s="1"/>
  <c r="G11176" i="17"/>
  <c r="H11176" i="17" s="1"/>
  <c r="G11175" i="17"/>
  <c r="H11175" i="17" s="1"/>
  <c r="G11174" i="17"/>
  <c r="H11174" i="17" s="1"/>
  <c r="G11173" i="17"/>
  <c r="H11173" i="17" s="1"/>
  <c r="H11172" i="17"/>
  <c r="I11172" i="17" s="1"/>
  <c r="G11172" i="17"/>
  <c r="G11171" i="17"/>
  <c r="H11171" i="17" s="1"/>
  <c r="H11170" i="17"/>
  <c r="G11170" i="17"/>
  <c r="G11169" i="17"/>
  <c r="H11169" i="17" s="1"/>
  <c r="G11168" i="17"/>
  <c r="H11168" i="17" s="1"/>
  <c r="G11167" i="17"/>
  <c r="H11167" i="17" s="1"/>
  <c r="G11166" i="17"/>
  <c r="H11166" i="17" s="1"/>
  <c r="G11165" i="17"/>
  <c r="H11165" i="17" s="1"/>
  <c r="H11164" i="17"/>
  <c r="G11164" i="17"/>
  <c r="G11163" i="17"/>
  <c r="H11163" i="17" s="1"/>
  <c r="G11162" i="17"/>
  <c r="H11162" i="17" s="1"/>
  <c r="G11161" i="17"/>
  <c r="H11161" i="17" s="1"/>
  <c r="G11160" i="17"/>
  <c r="H11160" i="17" s="1"/>
  <c r="G11159" i="17"/>
  <c r="H11159" i="17" s="1"/>
  <c r="H11158" i="17"/>
  <c r="G11158" i="17"/>
  <c r="G11157" i="17"/>
  <c r="H11157" i="17" s="1"/>
  <c r="H11156" i="17"/>
  <c r="G11156" i="17"/>
  <c r="G11155" i="17"/>
  <c r="H11155" i="17" s="1"/>
  <c r="G11154" i="17"/>
  <c r="H11154" i="17" s="1"/>
  <c r="G11153" i="17"/>
  <c r="H11153" i="17" s="1"/>
  <c r="G11152" i="17"/>
  <c r="H11152" i="17" s="1"/>
  <c r="G11151" i="17"/>
  <c r="H11151" i="17" s="1"/>
  <c r="H11150" i="17"/>
  <c r="G11150" i="17"/>
  <c r="G11149" i="17"/>
  <c r="H11149" i="17" s="1"/>
  <c r="H11148" i="17"/>
  <c r="G11148" i="17"/>
  <c r="G11147" i="17"/>
  <c r="H11147" i="17" s="1"/>
  <c r="G11146" i="17"/>
  <c r="H11146" i="17" s="1"/>
  <c r="G11145" i="17"/>
  <c r="H11145" i="17" s="1"/>
  <c r="G11144" i="17"/>
  <c r="H11144" i="17" s="1"/>
  <c r="G11143" i="17"/>
  <c r="H11143" i="17" s="1"/>
  <c r="H11142" i="17"/>
  <c r="G11142" i="17"/>
  <c r="G11141" i="17"/>
  <c r="H11141" i="17" s="1"/>
  <c r="H11140" i="17"/>
  <c r="G11140" i="17"/>
  <c r="G11139" i="17"/>
  <c r="H11139" i="17" s="1"/>
  <c r="H11138" i="17"/>
  <c r="G11138" i="17"/>
  <c r="G11137" i="17"/>
  <c r="H11137" i="17" s="1"/>
  <c r="G11136" i="17"/>
  <c r="H11136" i="17" s="1"/>
  <c r="G11135" i="17"/>
  <c r="H11135" i="17" s="1"/>
  <c r="H11134" i="17"/>
  <c r="G11134" i="17"/>
  <c r="G11133" i="17"/>
  <c r="H11133" i="17" s="1"/>
  <c r="H11132" i="17"/>
  <c r="G11132" i="17"/>
  <c r="G11131" i="17"/>
  <c r="H11131" i="17" s="1"/>
  <c r="G11130" i="17"/>
  <c r="H11130" i="17" s="1"/>
  <c r="G11129" i="17"/>
  <c r="H11129" i="17" s="1"/>
  <c r="G11128" i="17"/>
  <c r="H11128" i="17" s="1"/>
  <c r="G11127" i="17"/>
  <c r="H11127" i="17" s="1"/>
  <c r="H11126" i="17"/>
  <c r="G11126" i="17"/>
  <c r="G11125" i="17"/>
  <c r="H11125" i="17" s="1"/>
  <c r="H11124" i="17"/>
  <c r="G11124" i="17"/>
  <c r="G11123" i="17"/>
  <c r="H11123" i="17" s="1"/>
  <c r="G11122" i="17"/>
  <c r="H11122" i="17" s="1"/>
  <c r="G11121" i="17"/>
  <c r="H11121" i="17" s="1"/>
  <c r="G11120" i="17"/>
  <c r="H11120" i="17" s="1"/>
  <c r="G11119" i="17"/>
  <c r="H11119" i="17" s="1"/>
  <c r="H11118" i="17"/>
  <c r="G11118" i="17"/>
  <c r="G11117" i="17"/>
  <c r="H11117" i="17" s="1"/>
  <c r="H11116" i="17"/>
  <c r="G11116" i="17"/>
  <c r="G11115" i="17"/>
  <c r="H11115" i="17" s="1"/>
  <c r="G11114" i="17"/>
  <c r="H11114" i="17" s="1"/>
  <c r="G11113" i="17"/>
  <c r="H11113" i="17" s="1"/>
  <c r="G11112" i="17"/>
  <c r="H11112" i="17" s="1"/>
  <c r="G11111" i="17"/>
  <c r="H11111" i="17" s="1"/>
  <c r="H11110" i="17"/>
  <c r="G11110" i="17"/>
  <c r="G11109" i="17"/>
  <c r="H11109" i="17" s="1"/>
  <c r="H11108" i="17"/>
  <c r="G11108" i="17"/>
  <c r="G11107" i="17"/>
  <c r="H11107" i="17" s="1"/>
  <c r="H11106" i="17"/>
  <c r="G11106" i="17"/>
  <c r="G11105" i="17"/>
  <c r="H11105" i="17" s="1"/>
  <c r="G11104" i="17"/>
  <c r="H11104" i="17" s="1"/>
  <c r="G11103" i="17"/>
  <c r="H11103" i="17" s="1"/>
  <c r="H11102" i="17"/>
  <c r="G11102" i="17"/>
  <c r="G11101" i="17"/>
  <c r="H11101" i="17" s="1"/>
  <c r="H11100" i="17"/>
  <c r="G11100" i="17"/>
  <c r="G11099" i="17"/>
  <c r="H11099" i="17" s="1"/>
  <c r="G11098" i="17"/>
  <c r="H11098" i="17" s="1"/>
  <c r="G11097" i="17"/>
  <c r="H11097" i="17" s="1"/>
  <c r="G11096" i="17"/>
  <c r="H11096" i="17" s="1"/>
  <c r="G11095" i="17"/>
  <c r="H11095" i="17" s="1"/>
  <c r="H11094" i="17"/>
  <c r="G11094" i="17"/>
  <c r="G11093" i="17"/>
  <c r="H11093" i="17" s="1"/>
  <c r="H11092" i="17"/>
  <c r="G11092" i="17"/>
  <c r="G11091" i="17"/>
  <c r="H11091" i="17" s="1"/>
  <c r="G11090" i="17"/>
  <c r="H11090" i="17" s="1"/>
  <c r="G11089" i="17"/>
  <c r="H11089" i="17" s="1"/>
  <c r="G11088" i="17"/>
  <c r="H11088" i="17" s="1"/>
  <c r="G11087" i="17"/>
  <c r="H11087" i="17" s="1"/>
  <c r="H11086" i="17"/>
  <c r="G11086" i="17"/>
  <c r="G11085" i="17"/>
  <c r="H11085" i="17" s="1"/>
  <c r="H11084" i="17"/>
  <c r="G11084" i="17"/>
  <c r="G11083" i="17"/>
  <c r="H11083" i="17" s="1"/>
  <c r="G11082" i="17"/>
  <c r="H11082" i="17" s="1"/>
  <c r="G11081" i="17"/>
  <c r="H11081" i="17" s="1"/>
  <c r="G11080" i="17"/>
  <c r="H11080" i="17" s="1"/>
  <c r="I11080" i="17" s="1"/>
  <c r="G11079" i="17"/>
  <c r="H11079" i="17" s="1"/>
  <c r="G11078" i="17"/>
  <c r="H11078" i="17" s="1"/>
  <c r="H11077" i="17"/>
  <c r="G11077" i="17"/>
  <c r="G11076" i="17"/>
  <c r="H11076" i="17" s="1"/>
  <c r="G11075" i="17"/>
  <c r="H11075" i="17" s="1"/>
  <c r="G11074" i="17"/>
  <c r="H11074" i="17" s="1"/>
  <c r="G11073" i="17"/>
  <c r="H11073" i="17" s="1"/>
  <c r="G11072" i="17"/>
  <c r="H11072" i="17" s="1"/>
  <c r="G11071" i="17"/>
  <c r="H11071" i="17" s="1"/>
  <c r="G11070" i="17"/>
  <c r="H11070" i="17" s="1"/>
  <c r="H11069" i="17"/>
  <c r="G11069" i="17"/>
  <c r="G11068" i="17"/>
  <c r="H11068" i="17" s="1"/>
  <c r="G11067" i="17"/>
  <c r="H11067" i="17" s="1"/>
  <c r="G11066" i="17"/>
  <c r="H11066" i="17" s="1"/>
  <c r="G11065" i="17"/>
  <c r="H11065" i="17" s="1"/>
  <c r="G11064" i="17"/>
  <c r="H11064" i="17" s="1"/>
  <c r="G11063" i="17"/>
  <c r="H11063" i="17" s="1"/>
  <c r="G11062" i="17"/>
  <c r="H11062" i="17" s="1"/>
  <c r="H11061" i="17"/>
  <c r="G11061" i="17"/>
  <c r="G11060" i="17"/>
  <c r="H11060" i="17" s="1"/>
  <c r="G11059" i="17"/>
  <c r="H11059" i="17" s="1"/>
  <c r="G11058" i="17"/>
  <c r="H11058" i="17" s="1"/>
  <c r="H11057" i="17"/>
  <c r="G11057" i="17"/>
  <c r="G11056" i="17"/>
  <c r="H11056" i="17" s="1"/>
  <c r="H11055" i="17"/>
  <c r="G11055" i="17"/>
  <c r="G11054" i="17"/>
  <c r="H11054" i="17" s="1"/>
  <c r="H11053" i="17"/>
  <c r="G11053" i="17"/>
  <c r="G11052" i="17"/>
  <c r="H11052" i="17" s="1"/>
  <c r="G11051" i="17"/>
  <c r="H11051" i="17" s="1"/>
  <c r="G11050" i="17"/>
  <c r="H11050" i="17" s="1"/>
  <c r="H11049" i="17"/>
  <c r="G11049" i="17"/>
  <c r="G11048" i="17"/>
  <c r="H11048" i="17" s="1"/>
  <c r="H11047" i="17"/>
  <c r="G11047" i="17"/>
  <c r="G11046" i="17"/>
  <c r="H11046" i="17" s="1"/>
  <c r="G11045" i="17"/>
  <c r="H11045" i="17" s="1"/>
  <c r="G11044" i="17"/>
  <c r="H11044" i="17" s="1"/>
  <c r="G11043" i="17"/>
  <c r="H11043" i="17" s="1"/>
  <c r="G11042" i="17"/>
  <c r="H11042" i="17" s="1"/>
  <c r="H11041" i="17"/>
  <c r="G11041" i="17"/>
  <c r="G11040" i="17"/>
  <c r="H11040" i="17" s="1"/>
  <c r="H11039" i="17"/>
  <c r="G11039" i="17"/>
  <c r="G11038" i="17"/>
  <c r="H11038" i="17" s="1"/>
  <c r="G11037" i="17"/>
  <c r="H11037" i="17" s="1"/>
  <c r="G11036" i="17"/>
  <c r="H11036" i="17" s="1"/>
  <c r="G11035" i="17"/>
  <c r="H11035" i="17" s="1"/>
  <c r="G11034" i="17"/>
  <c r="H11034" i="17" s="1"/>
  <c r="H11033" i="17"/>
  <c r="G11033" i="17"/>
  <c r="G11032" i="17"/>
  <c r="H11032" i="17" s="1"/>
  <c r="H11031" i="17"/>
  <c r="G11031" i="17"/>
  <c r="G11030" i="17"/>
  <c r="H11030" i="17" s="1"/>
  <c r="G11029" i="17"/>
  <c r="H11029" i="17" s="1"/>
  <c r="G11028" i="17"/>
  <c r="H11028" i="17" s="1"/>
  <c r="G11027" i="17"/>
  <c r="H11027" i="17" s="1"/>
  <c r="G11026" i="17"/>
  <c r="H11026" i="17" s="1"/>
  <c r="H11025" i="17"/>
  <c r="G11025" i="17"/>
  <c r="G11024" i="17"/>
  <c r="H11024" i="17" s="1"/>
  <c r="H11023" i="17"/>
  <c r="G11023" i="17"/>
  <c r="G11022" i="17"/>
  <c r="H11022" i="17" s="1"/>
  <c r="H11021" i="17"/>
  <c r="G11021" i="17"/>
  <c r="G11020" i="17"/>
  <c r="H11020" i="17" s="1"/>
  <c r="G11019" i="17"/>
  <c r="H11019" i="17" s="1"/>
  <c r="G11018" i="17"/>
  <c r="H11018" i="17" s="1"/>
  <c r="H11017" i="17"/>
  <c r="G11017" i="17"/>
  <c r="G11016" i="17"/>
  <c r="H11016" i="17" s="1"/>
  <c r="H11015" i="17"/>
  <c r="G11015" i="17"/>
  <c r="G11014" i="17"/>
  <c r="H11014" i="17" s="1"/>
  <c r="G11013" i="17"/>
  <c r="H11013" i="17" s="1"/>
  <c r="G11012" i="17"/>
  <c r="H11012" i="17" s="1"/>
  <c r="G11011" i="17"/>
  <c r="H11011" i="17" s="1"/>
  <c r="G11010" i="17"/>
  <c r="H11010" i="17" s="1"/>
  <c r="H11009" i="17"/>
  <c r="G11009" i="17"/>
  <c r="G11008" i="17"/>
  <c r="H11008" i="17" s="1"/>
  <c r="H11007" i="17"/>
  <c r="G11007" i="17"/>
  <c r="G11006" i="17"/>
  <c r="H11006" i="17" s="1"/>
  <c r="G11005" i="17"/>
  <c r="H11005" i="17" s="1"/>
  <c r="G11004" i="17"/>
  <c r="H11004" i="17" s="1"/>
  <c r="G11003" i="17"/>
  <c r="H11003" i="17" s="1"/>
  <c r="G11002" i="17"/>
  <c r="H11002" i="17" s="1"/>
  <c r="H11001" i="17"/>
  <c r="G11001" i="17"/>
  <c r="G11000" i="17"/>
  <c r="H11000" i="17" s="1"/>
  <c r="G10999" i="17"/>
  <c r="H10999" i="17" s="1"/>
  <c r="I10999" i="17" s="1"/>
  <c r="G10998" i="17"/>
  <c r="H10998" i="17" s="1"/>
  <c r="G10997" i="17"/>
  <c r="H10997" i="17" s="1"/>
  <c r="G10996" i="17"/>
  <c r="H10996" i="17" s="1"/>
  <c r="G10995" i="17"/>
  <c r="H10995" i="17" s="1"/>
  <c r="G10994" i="17"/>
  <c r="H10994" i="17" s="1"/>
  <c r="G10993" i="17"/>
  <c r="H10993" i="17" s="1"/>
  <c r="G10992" i="17"/>
  <c r="H10992" i="17" s="1"/>
  <c r="G10991" i="17"/>
  <c r="H10991" i="17" s="1"/>
  <c r="G10990" i="17"/>
  <c r="H10990" i="17" s="1"/>
  <c r="G10989" i="17"/>
  <c r="H10989" i="17" s="1"/>
  <c r="G10988" i="17"/>
  <c r="H10988" i="17" s="1"/>
  <c r="G10987" i="17"/>
  <c r="H10987" i="17" s="1"/>
  <c r="G10986" i="17"/>
  <c r="H10986" i="17" s="1"/>
  <c r="G10985" i="17"/>
  <c r="H10985" i="17" s="1"/>
  <c r="G10984" i="17"/>
  <c r="H10984" i="17" s="1"/>
  <c r="G10983" i="17"/>
  <c r="H10983" i="17" s="1"/>
  <c r="G10982" i="17"/>
  <c r="H10982" i="17" s="1"/>
  <c r="G10981" i="17"/>
  <c r="H10981" i="17" s="1"/>
  <c r="G10980" i="17"/>
  <c r="H10980" i="17" s="1"/>
  <c r="G10979" i="17"/>
  <c r="H10979" i="17" s="1"/>
  <c r="G10978" i="17"/>
  <c r="H10978" i="17" s="1"/>
  <c r="G10977" i="17"/>
  <c r="H10977" i="17" s="1"/>
  <c r="G10976" i="17"/>
  <c r="H10976" i="17" s="1"/>
  <c r="G10975" i="17"/>
  <c r="H10975" i="17" s="1"/>
  <c r="G10974" i="17"/>
  <c r="H10974" i="17" s="1"/>
  <c r="G10973" i="17"/>
  <c r="H10973" i="17" s="1"/>
  <c r="G10972" i="17"/>
  <c r="H10972" i="17" s="1"/>
  <c r="G10971" i="17"/>
  <c r="H10971" i="17" s="1"/>
  <c r="G10970" i="17"/>
  <c r="H10970" i="17" s="1"/>
  <c r="G10969" i="17"/>
  <c r="H10969" i="17" s="1"/>
  <c r="G10968" i="17"/>
  <c r="H10968" i="17" s="1"/>
  <c r="G10967" i="17"/>
  <c r="H10967" i="17" s="1"/>
  <c r="G10966" i="17"/>
  <c r="H10966" i="17" s="1"/>
  <c r="G10965" i="17"/>
  <c r="H10965" i="17" s="1"/>
  <c r="G10964" i="17"/>
  <c r="H10964" i="17" s="1"/>
  <c r="I10964" i="17" s="1"/>
  <c r="H10963" i="17"/>
  <c r="G10963" i="17"/>
  <c r="G10962" i="17"/>
  <c r="H10962" i="17" s="1"/>
  <c r="H10961" i="17"/>
  <c r="G10961" i="17"/>
  <c r="G10960" i="17"/>
  <c r="H10960" i="17" s="1"/>
  <c r="H10959" i="17"/>
  <c r="G10959" i="17"/>
  <c r="G10958" i="17"/>
  <c r="H10958" i="17" s="1"/>
  <c r="H10957" i="17"/>
  <c r="G10957" i="17"/>
  <c r="G10956" i="17"/>
  <c r="H10956" i="17" s="1"/>
  <c r="H10955" i="17"/>
  <c r="G10955" i="17"/>
  <c r="G10954" i="17"/>
  <c r="H10954" i="17" s="1"/>
  <c r="H10953" i="17"/>
  <c r="G10953" i="17"/>
  <c r="G10952" i="17"/>
  <c r="H10952" i="17" s="1"/>
  <c r="H10951" i="17"/>
  <c r="G10951" i="17"/>
  <c r="G10950" i="17"/>
  <c r="H10950" i="17" s="1"/>
  <c r="H10949" i="17"/>
  <c r="G10949" i="17"/>
  <c r="G10948" i="17"/>
  <c r="H10948" i="17" s="1"/>
  <c r="H10947" i="17"/>
  <c r="G10947" i="17"/>
  <c r="G10946" i="17"/>
  <c r="H10946" i="17" s="1"/>
  <c r="H10945" i="17"/>
  <c r="G10945" i="17"/>
  <c r="G10944" i="17"/>
  <c r="H10944" i="17" s="1"/>
  <c r="H10943" i="17"/>
  <c r="G10943" i="17"/>
  <c r="G10942" i="17"/>
  <c r="H10942" i="17" s="1"/>
  <c r="H10941" i="17"/>
  <c r="G10941" i="17"/>
  <c r="G10940" i="17"/>
  <c r="H10940" i="17" s="1"/>
  <c r="H10939" i="17"/>
  <c r="G10939" i="17"/>
  <c r="G10938" i="17"/>
  <c r="H10938" i="17" s="1"/>
  <c r="H10937" i="17"/>
  <c r="G10937" i="17"/>
  <c r="G10936" i="17"/>
  <c r="H10936" i="17" s="1"/>
  <c r="H10935" i="17"/>
  <c r="G10935" i="17"/>
  <c r="G10934" i="17"/>
  <c r="H10934" i="17" s="1"/>
  <c r="H10933" i="17"/>
  <c r="G10933" i="17"/>
  <c r="G10932" i="17"/>
  <c r="H10932" i="17" s="1"/>
  <c r="H10931" i="17"/>
  <c r="G10931" i="17"/>
  <c r="G10930" i="17"/>
  <c r="H10930" i="17" s="1"/>
  <c r="H10929" i="17"/>
  <c r="G10929" i="17"/>
  <c r="G10928" i="17"/>
  <c r="H10928" i="17" s="1"/>
  <c r="H10927" i="17"/>
  <c r="G10927" i="17"/>
  <c r="G10926" i="17"/>
  <c r="H10926" i="17" s="1"/>
  <c r="H10925" i="17"/>
  <c r="G10925" i="17"/>
  <c r="G10924" i="17"/>
  <c r="H10924" i="17" s="1"/>
  <c r="H10923" i="17"/>
  <c r="G10923" i="17"/>
  <c r="G10922" i="17"/>
  <c r="H10922" i="17" s="1"/>
  <c r="H10921" i="17"/>
  <c r="G10921" i="17"/>
  <c r="G10920" i="17"/>
  <c r="H10920" i="17" s="1"/>
  <c r="H10919" i="17"/>
  <c r="G10919" i="17"/>
  <c r="G10918" i="17"/>
  <c r="H10918" i="17" s="1"/>
  <c r="H10917" i="17"/>
  <c r="G10917" i="17"/>
  <c r="G10916" i="17"/>
  <c r="H10916" i="17" s="1"/>
  <c r="H10915" i="17"/>
  <c r="G10915" i="17"/>
  <c r="G10914" i="17"/>
  <c r="H10914" i="17" s="1"/>
  <c r="H10913" i="17"/>
  <c r="G10913" i="17"/>
  <c r="G10912" i="17"/>
  <c r="H10912" i="17" s="1"/>
  <c r="G10911" i="17"/>
  <c r="H10911" i="17" s="1"/>
  <c r="I10911" i="17" s="1"/>
  <c r="G10910" i="17"/>
  <c r="H10910" i="17" s="1"/>
  <c r="G10909" i="17"/>
  <c r="H10909" i="17" s="1"/>
  <c r="G10908" i="17"/>
  <c r="H10908" i="17" s="1"/>
  <c r="G10907" i="17"/>
  <c r="H10907" i="17" s="1"/>
  <c r="G10906" i="17"/>
  <c r="H10906" i="17" s="1"/>
  <c r="G10905" i="17"/>
  <c r="H10905" i="17" s="1"/>
  <c r="G10904" i="17"/>
  <c r="H10904" i="17" s="1"/>
  <c r="G10903" i="17"/>
  <c r="H10903" i="17" s="1"/>
  <c r="G10902" i="17"/>
  <c r="H10902" i="17" s="1"/>
  <c r="G10901" i="17"/>
  <c r="H10901" i="17" s="1"/>
  <c r="G10900" i="17"/>
  <c r="H10900" i="17" s="1"/>
  <c r="G10899" i="17"/>
  <c r="H10899" i="17" s="1"/>
  <c r="G10898" i="17"/>
  <c r="H10898" i="17" s="1"/>
  <c r="G10897" i="17"/>
  <c r="H10897" i="17" s="1"/>
  <c r="G10896" i="17"/>
  <c r="H10896" i="17" s="1"/>
  <c r="G10895" i="17"/>
  <c r="H10895" i="17" s="1"/>
  <c r="G10894" i="17"/>
  <c r="H10894" i="17" s="1"/>
  <c r="G10893" i="17"/>
  <c r="H10893" i="17" s="1"/>
  <c r="G10892" i="17"/>
  <c r="H10892" i="17" s="1"/>
  <c r="G10891" i="17"/>
  <c r="H10891" i="17" s="1"/>
  <c r="G10890" i="17"/>
  <c r="H10890" i="17" s="1"/>
  <c r="G10889" i="17"/>
  <c r="H10889" i="17" s="1"/>
  <c r="G10888" i="17"/>
  <c r="H10888" i="17" s="1"/>
  <c r="G10887" i="17"/>
  <c r="H10887" i="17" s="1"/>
  <c r="G10886" i="17"/>
  <c r="H10886" i="17" s="1"/>
  <c r="G10885" i="17"/>
  <c r="H10885" i="17" s="1"/>
  <c r="G10884" i="17"/>
  <c r="H10884" i="17" s="1"/>
  <c r="G10883" i="17"/>
  <c r="H10883" i="17" s="1"/>
  <c r="G10882" i="17"/>
  <c r="H10882" i="17" s="1"/>
  <c r="G10881" i="17"/>
  <c r="H10881" i="17" s="1"/>
  <c r="G10880" i="17"/>
  <c r="H10880" i="17" s="1"/>
  <c r="G10879" i="17"/>
  <c r="H10879" i="17" s="1"/>
  <c r="G10878" i="17"/>
  <c r="H10878" i="17" s="1"/>
  <c r="G10877" i="17"/>
  <c r="H10877" i="17" s="1"/>
  <c r="G10876" i="17"/>
  <c r="H10876" i="17" s="1"/>
  <c r="G10875" i="17"/>
  <c r="H10875" i="17" s="1"/>
  <c r="G10874" i="17"/>
  <c r="H10874" i="17" s="1"/>
  <c r="G10873" i="17"/>
  <c r="H10873" i="17" s="1"/>
  <c r="G10872" i="17"/>
  <c r="H10872" i="17" s="1"/>
  <c r="G10871" i="17"/>
  <c r="H10871" i="17" s="1"/>
  <c r="G10870" i="17"/>
  <c r="H10870" i="17" s="1"/>
  <c r="G10869" i="17"/>
  <c r="H10869" i="17" s="1"/>
  <c r="G10868" i="17"/>
  <c r="H10868" i="17" s="1"/>
  <c r="G10867" i="17"/>
  <c r="H10867" i="17" s="1"/>
  <c r="G10866" i="17"/>
  <c r="H10866" i="17" s="1"/>
  <c r="G10865" i="17"/>
  <c r="H10865" i="17" s="1"/>
  <c r="G10864" i="17"/>
  <c r="H10864" i="17" s="1"/>
  <c r="G10863" i="17"/>
  <c r="H10863" i="17" s="1"/>
  <c r="G10862" i="17"/>
  <c r="H10862" i="17" s="1"/>
  <c r="G10861" i="17"/>
  <c r="H10861" i="17" s="1"/>
  <c r="G10860" i="17"/>
  <c r="H10860" i="17" s="1"/>
  <c r="G10859" i="17"/>
  <c r="H10859" i="17" s="1"/>
  <c r="G10858" i="17"/>
  <c r="H10858" i="17" s="1"/>
  <c r="G10857" i="17"/>
  <c r="H10857" i="17" s="1"/>
  <c r="G10856" i="17"/>
  <c r="H10856" i="17" s="1"/>
  <c r="G10855" i="17"/>
  <c r="H10855" i="17" s="1"/>
  <c r="G10854" i="17"/>
  <c r="H10854" i="17" s="1"/>
  <c r="G10853" i="17"/>
  <c r="H10853" i="17" s="1"/>
  <c r="G10852" i="17"/>
  <c r="H10852" i="17" s="1"/>
  <c r="G10851" i="17"/>
  <c r="H10851" i="17" s="1"/>
  <c r="G10850" i="17"/>
  <c r="H10850" i="17" s="1"/>
  <c r="G10849" i="17"/>
  <c r="H10849" i="17" s="1"/>
  <c r="G10848" i="17"/>
  <c r="H10848" i="17" s="1"/>
  <c r="G10847" i="17"/>
  <c r="H10847" i="17" s="1"/>
  <c r="G10846" i="17"/>
  <c r="H10846" i="17" s="1"/>
  <c r="I10846" i="17" s="1"/>
  <c r="G10845" i="17"/>
  <c r="H10845" i="17" s="1"/>
  <c r="G10844" i="17"/>
  <c r="H10844" i="17" s="1"/>
  <c r="G10843" i="17"/>
  <c r="H10843" i="17" s="1"/>
  <c r="G10842" i="17"/>
  <c r="H10842" i="17" s="1"/>
  <c r="G10841" i="17"/>
  <c r="H10841" i="17" s="1"/>
  <c r="G10840" i="17"/>
  <c r="H10840" i="17" s="1"/>
  <c r="G10839" i="17"/>
  <c r="H10839" i="17" s="1"/>
  <c r="G10838" i="17"/>
  <c r="H10838" i="17" s="1"/>
  <c r="H10837" i="17"/>
  <c r="G10837" i="17"/>
  <c r="G10836" i="17"/>
  <c r="H10836" i="17" s="1"/>
  <c r="H10835" i="17"/>
  <c r="G10835" i="17"/>
  <c r="G10834" i="17"/>
  <c r="H10834" i="17" s="1"/>
  <c r="G10833" i="17"/>
  <c r="H10833" i="17" s="1"/>
  <c r="G10832" i="17"/>
  <c r="H10832" i="17" s="1"/>
  <c r="G10831" i="17"/>
  <c r="H10831" i="17" s="1"/>
  <c r="G10830" i="17"/>
  <c r="H10830" i="17" s="1"/>
  <c r="H10829" i="17"/>
  <c r="G10829" i="17"/>
  <c r="G10828" i="17"/>
  <c r="H10828" i="17" s="1"/>
  <c r="G10827" i="17"/>
  <c r="H10827" i="17" s="1"/>
  <c r="G10826" i="17"/>
  <c r="H10826" i="17" s="1"/>
  <c r="G10825" i="17"/>
  <c r="H10825" i="17" s="1"/>
  <c r="G10824" i="17"/>
  <c r="H10824" i="17" s="1"/>
  <c r="G10823" i="17"/>
  <c r="H10823" i="17" s="1"/>
  <c r="G10822" i="17"/>
  <c r="H10822" i="17" s="1"/>
  <c r="H10821" i="17"/>
  <c r="G10821" i="17"/>
  <c r="G10820" i="17"/>
  <c r="H10820" i="17" s="1"/>
  <c r="H10819" i="17"/>
  <c r="G10819" i="17"/>
  <c r="G10818" i="17"/>
  <c r="H10818" i="17" s="1"/>
  <c r="G10817" i="17"/>
  <c r="H10817" i="17" s="1"/>
  <c r="G10816" i="17"/>
  <c r="H10816" i="17" s="1"/>
  <c r="G10815" i="17"/>
  <c r="H10815" i="17" s="1"/>
  <c r="G10814" i="17"/>
  <c r="H10814" i="17" s="1"/>
  <c r="H10813" i="17"/>
  <c r="G10813" i="17"/>
  <c r="G10812" i="17"/>
  <c r="H10812" i="17" s="1"/>
  <c r="G10811" i="17"/>
  <c r="H10811" i="17" s="1"/>
  <c r="G10810" i="17"/>
  <c r="H10810" i="17" s="1"/>
  <c r="G10809" i="17"/>
  <c r="H10809" i="17" s="1"/>
  <c r="G10808" i="17"/>
  <c r="H10808" i="17" s="1"/>
  <c r="G10807" i="17"/>
  <c r="H10807" i="17" s="1"/>
  <c r="G10806" i="17"/>
  <c r="H10806" i="17" s="1"/>
  <c r="H10805" i="17"/>
  <c r="G10805" i="17"/>
  <c r="G10804" i="17"/>
  <c r="H10804" i="17" s="1"/>
  <c r="H10803" i="17"/>
  <c r="G10803" i="17"/>
  <c r="G10802" i="17"/>
  <c r="H10802" i="17" s="1"/>
  <c r="G10801" i="17"/>
  <c r="H10801" i="17" s="1"/>
  <c r="G10800" i="17"/>
  <c r="H10800" i="17" s="1"/>
  <c r="G10799" i="17"/>
  <c r="H10799" i="17" s="1"/>
  <c r="G10798" i="17"/>
  <c r="H10798" i="17" s="1"/>
  <c r="H10797" i="17"/>
  <c r="G10797" i="17"/>
  <c r="G10796" i="17"/>
  <c r="H10796" i="17" s="1"/>
  <c r="G10795" i="17"/>
  <c r="H10795" i="17" s="1"/>
  <c r="I10795" i="17" s="1"/>
  <c r="G10794" i="17"/>
  <c r="H10794" i="17" s="1"/>
  <c r="G10793" i="17"/>
  <c r="H10793" i="17" s="1"/>
  <c r="G10792" i="17"/>
  <c r="H10792" i="17" s="1"/>
  <c r="G10791" i="17"/>
  <c r="H10791" i="17" s="1"/>
  <c r="G10790" i="17"/>
  <c r="H10790" i="17" s="1"/>
  <c r="G10789" i="17"/>
  <c r="H10789" i="17" s="1"/>
  <c r="G10788" i="17"/>
  <c r="H10788" i="17" s="1"/>
  <c r="G10787" i="17"/>
  <c r="H10787" i="17" s="1"/>
  <c r="G10786" i="17"/>
  <c r="H10786" i="17" s="1"/>
  <c r="G10785" i="17"/>
  <c r="H10785" i="17" s="1"/>
  <c r="G10784" i="17"/>
  <c r="H10784" i="17" s="1"/>
  <c r="G10783" i="17"/>
  <c r="H10783" i="17" s="1"/>
  <c r="G10782" i="17"/>
  <c r="H10782" i="17" s="1"/>
  <c r="G10781" i="17"/>
  <c r="H10781" i="17" s="1"/>
  <c r="G10780" i="17"/>
  <c r="H10780" i="17" s="1"/>
  <c r="G10779" i="17"/>
  <c r="H10779" i="17" s="1"/>
  <c r="G10778" i="17"/>
  <c r="H10778" i="17" s="1"/>
  <c r="G10777" i="17"/>
  <c r="H10777" i="17" s="1"/>
  <c r="G10776" i="17"/>
  <c r="H10776" i="17" s="1"/>
  <c r="G10775" i="17"/>
  <c r="H10775" i="17" s="1"/>
  <c r="G10774" i="17"/>
  <c r="H10774" i="17" s="1"/>
  <c r="G10773" i="17"/>
  <c r="H10773" i="17" s="1"/>
  <c r="G10772" i="17"/>
  <c r="H10772" i="17" s="1"/>
  <c r="G10771" i="17"/>
  <c r="H10771" i="17" s="1"/>
  <c r="G10770" i="17"/>
  <c r="H10770" i="17" s="1"/>
  <c r="G10769" i="17"/>
  <c r="H10769" i="17" s="1"/>
  <c r="G10768" i="17"/>
  <c r="H10768" i="17" s="1"/>
  <c r="G10767" i="17"/>
  <c r="H10767" i="17" s="1"/>
  <c r="G10766" i="17"/>
  <c r="H10766" i="17" s="1"/>
  <c r="G10765" i="17"/>
  <c r="H10765" i="17" s="1"/>
  <c r="G10764" i="17"/>
  <c r="H10764" i="17" s="1"/>
  <c r="G10763" i="17"/>
  <c r="H10763" i="17" s="1"/>
  <c r="G10762" i="17"/>
  <c r="H10762" i="17" s="1"/>
  <c r="G10761" i="17"/>
  <c r="H10761" i="17" s="1"/>
  <c r="G10760" i="17"/>
  <c r="H10760" i="17" s="1"/>
  <c r="G10759" i="17"/>
  <c r="H10759" i="17" s="1"/>
  <c r="G10758" i="17"/>
  <c r="H10758" i="17" s="1"/>
  <c r="G10757" i="17"/>
  <c r="H10757" i="17" s="1"/>
  <c r="G10756" i="17"/>
  <c r="H10756" i="17" s="1"/>
  <c r="G10755" i="17"/>
  <c r="H10755" i="17" s="1"/>
  <c r="G10754" i="17"/>
  <c r="H10754" i="17" s="1"/>
  <c r="G10753" i="17"/>
  <c r="H10753" i="17" s="1"/>
  <c r="G10752" i="17"/>
  <c r="H10752" i="17" s="1"/>
  <c r="G10751" i="17"/>
  <c r="H10751" i="17" s="1"/>
  <c r="G10750" i="17"/>
  <c r="H10750" i="17" s="1"/>
  <c r="G10749" i="17"/>
  <c r="H10749" i="17" s="1"/>
  <c r="G10748" i="17"/>
  <c r="H10748" i="17" s="1"/>
  <c r="G10747" i="17"/>
  <c r="H10747" i="17" s="1"/>
  <c r="G10746" i="17"/>
  <c r="H10746" i="17" s="1"/>
  <c r="G10745" i="17"/>
  <c r="H10745" i="17" s="1"/>
  <c r="G10744" i="17"/>
  <c r="H10744" i="17" s="1"/>
  <c r="G10743" i="17"/>
  <c r="H10743" i="17" s="1"/>
  <c r="G10742" i="17"/>
  <c r="H10742" i="17" s="1"/>
  <c r="G10741" i="17"/>
  <c r="H10741" i="17" s="1"/>
  <c r="G10740" i="17"/>
  <c r="H10740" i="17" s="1"/>
  <c r="G10739" i="17"/>
  <c r="H10739" i="17" s="1"/>
  <c r="G10738" i="17"/>
  <c r="H10738" i="17" s="1"/>
  <c r="G10737" i="17"/>
  <c r="H10737" i="17" s="1"/>
  <c r="G10736" i="17"/>
  <c r="H10736" i="17" s="1"/>
  <c r="G10735" i="17"/>
  <c r="H10735" i="17" s="1"/>
  <c r="G10734" i="17"/>
  <c r="H10734" i="17" s="1"/>
  <c r="G10733" i="17"/>
  <c r="H10733" i="17" s="1"/>
  <c r="G10732" i="17"/>
  <c r="H10732" i="17" s="1"/>
  <c r="G10731" i="17"/>
  <c r="H10731" i="17" s="1"/>
  <c r="G10730" i="17"/>
  <c r="H10730" i="17" s="1"/>
  <c r="G10729" i="17"/>
  <c r="H10729" i="17" s="1"/>
  <c r="G10728" i="17"/>
  <c r="H10728" i="17" s="1"/>
  <c r="G10727" i="17"/>
  <c r="H10727" i="17" s="1"/>
  <c r="G10726" i="17"/>
  <c r="H10726" i="17" s="1"/>
  <c r="G10725" i="17"/>
  <c r="H10725" i="17" s="1"/>
  <c r="I10725" i="17" s="1"/>
  <c r="G10724" i="17"/>
  <c r="H10724" i="17" s="1"/>
  <c r="G10723" i="17"/>
  <c r="H10723" i="17" s="1"/>
  <c r="G10722" i="17"/>
  <c r="H10722" i="17" s="1"/>
  <c r="G10721" i="17"/>
  <c r="H10721" i="17" s="1"/>
  <c r="H10720" i="17"/>
  <c r="G10720" i="17"/>
  <c r="G10719" i="17"/>
  <c r="H10719" i="17" s="1"/>
  <c r="H10718" i="17"/>
  <c r="G10718" i="17"/>
  <c r="G10717" i="17"/>
  <c r="H10717" i="17" s="1"/>
  <c r="G10716" i="17"/>
  <c r="H10716" i="17" s="1"/>
  <c r="G10715" i="17"/>
  <c r="H10715" i="17" s="1"/>
  <c r="G10714" i="17"/>
  <c r="H10714" i="17" s="1"/>
  <c r="G10713" i="17"/>
  <c r="H10713" i="17" s="1"/>
  <c r="H10712" i="17"/>
  <c r="G10712" i="17"/>
  <c r="G10711" i="17"/>
  <c r="H10711" i="17" s="1"/>
  <c r="G10710" i="17"/>
  <c r="H10710" i="17" s="1"/>
  <c r="G10709" i="17"/>
  <c r="H10709" i="17" s="1"/>
  <c r="G10708" i="17"/>
  <c r="H10708" i="17" s="1"/>
  <c r="G10707" i="17"/>
  <c r="H10707" i="17" s="1"/>
  <c r="G10706" i="17"/>
  <c r="H10706" i="17" s="1"/>
  <c r="G10705" i="17"/>
  <c r="H10705" i="17" s="1"/>
  <c r="H10704" i="17"/>
  <c r="G10704" i="17"/>
  <c r="G10703" i="17"/>
  <c r="H10703" i="17" s="1"/>
  <c r="H10702" i="17"/>
  <c r="G10702" i="17"/>
  <c r="G10701" i="17"/>
  <c r="H10701" i="17" s="1"/>
  <c r="G10700" i="17"/>
  <c r="H10700" i="17" s="1"/>
  <c r="G10699" i="17"/>
  <c r="H10699" i="17" s="1"/>
  <c r="G10698" i="17"/>
  <c r="H10698" i="17" s="1"/>
  <c r="G10697" i="17"/>
  <c r="H10697" i="17" s="1"/>
  <c r="H10696" i="17"/>
  <c r="G10696" i="17"/>
  <c r="G10695" i="17"/>
  <c r="H10695" i="17" s="1"/>
  <c r="G10694" i="17"/>
  <c r="H10694" i="17" s="1"/>
  <c r="G10693" i="17"/>
  <c r="H10693" i="17" s="1"/>
  <c r="G10692" i="17"/>
  <c r="H10692" i="17" s="1"/>
  <c r="G10691" i="17"/>
  <c r="H10691" i="17" s="1"/>
  <c r="G10690" i="17"/>
  <c r="H10690" i="17" s="1"/>
  <c r="G10689" i="17"/>
  <c r="H10689" i="17" s="1"/>
  <c r="H10688" i="17"/>
  <c r="G10688" i="17"/>
  <c r="G10687" i="17"/>
  <c r="H10687" i="17" s="1"/>
  <c r="H10686" i="17"/>
  <c r="G10686" i="17"/>
  <c r="G10685" i="17"/>
  <c r="H10685" i="17" s="1"/>
  <c r="G10684" i="17"/>
  <c r="H10684" i="17" s="1"/>
  <c r="G10683" i="17"/>
  <c r="H10683" i="17" s="1"/>
  <c r="G10682" i="17"/>
  <c r="H10682" i="17" s="1"/>
  <c r="G10681" i="17"/>
  <c r="H10681" i="17" s="1"/>
  <c r="H10680" i="17"/>
  <c r="G10680" i="17"/>
  <c r="G10679" i="17"/>
  <c r="H10679" i="17" s="1"/>
  <c r="G10678" i="17"/>
  <c r="H10678" i="17" s="1"/>
  <c r="G10677" i="17"/>
  <c r="H10677" i="17" s="1"/>
  <c r="G10676" i="17"/>
  <c r="H10676" i="17" s="1"/>
  <c r="G10675" i="17"/>
  <c r="H10675" i="17" s="1"/>
  <c r="G10674" i="17"/>
  <c r="H10674" i="17" s="1"/>
  <c r="G10673" i="17"/>
  <c r="H10673" i="17" s="1"/>
  <c r="H10672" i="17"/>
  <c r="G10672" i="17"/>
  <c r="G10671" i="17"/>
  <c r="H10671" i="17" s="1"/>
  <c r="H10670" i="17"/>
  <c r="G10670" i="17"/>
  <c r="G10669" i="17"/>
  <c r="H10669" i="17" s="1"/>
  <c r="G10668" i="17"/>
  <c r="H10668" i="17" s="1"/>
  <c r="G10667" i="17"/>
  <c r="H10667" i="17" s="1"/>
  <c r="G10666" i="17"/>
  <c r="H10666" i="17" s="1"/>
  <c r="G10665" i="17"/>
  <c r="H10665" i="17" s="1"/>
  <c r="H10664" i="17"/>
  <c r="G10664" i="17"/>
  <c r="G10663" i="17"/>
  <c r="H10663" i="17" s="1"/>
  <c r="G10662" i="17"/>
  <c r="H10662" i="17" s="1"/>
  <c r="G10661" i="17"/>
  <c r="H10661" i="17" s="1"/>
  <c r="G10660" i="17"/>
  <c r="H10660" i="17" s="1"/>
  <c r="G10659" i="17"/>
  <c r="H10659" i="17" s="1"/>
  <c r="G10658" i="17"/>
  <c r="H10658" i="17" s="1"/>
  <c r="G10657" i="17"/>
  <c r="H10657" i="17" s="1"/>
  <c r="H10656" i="17"/>
  <c r="G10656" i="17"/>
  <c r="G10655" i="17"/>
  <c r="H10655" i="17" s="1"/>
  <c r="H10654" i="17"/>
  <c r="G10654" i="17"/>
  <c r="G10653" i="17"/>
  <c r="H10653" i="17" s="1"/>
  <c r="G10652" i="17"/>
  <c r="H10652" i="17" s="1"/>
  <c r="G10651" i="17"/>
  <c r="H10651" i="17" s="1"/>
  <c r="G10650" i="17"/>
  <c r="H10650" i="17" s="1"/>
  <c r="G10649" i="17"/>
  <c r="H10649" i="17" s="1"/>
  <c r="H10648" i="17"/>
  <c r="G10648" i="17"/>
  <c r="G10647" i="17"/>
  <c r="H10647" i="17" s="1"/>
  <c r="I10647" i="17" s="1"/>
  <c r="G10646" i="17"/>
  <c r="H10646" i="17" s="1"/>
  <c r="G10645" i="17"/>
  <c r="H10645" i="17" s="1"/>
  <c r="G10644" i="17"/>
  <c r="H10644" i="17" s="1"/>
  <c r="G10643" i="17"/>
  <c r="H10643" i="17" s="1"/>
  <c r="G10642" i="17"/>
  <c r="H10642" i="17" s="1"/>
  <c r="G10641" i="17"/>
  <c r="H10641" i="17" s="1"/>
  <c r="G10640" i="17"/>
  <c r="H10640" i="17" s="1"/>
  <c r="G10639" i="17"/>
  <c r="H10639" i="17" s="1"/>
  <c r="G10638" i="17"/>
  <c r="H10638" i="17" s="1"/>
  <c r="G10637" i="17"/>
  <c r="H10637" i="17" s="1"/>
  <c r="G10636" i="17"/>
  <c r="H10636" i="17" s="1"/>
  <c r="G10635" i="17"/>
  <c r="H10635" i="17" s="1"/>
  <c r="G10634" i="17"/>
  <c r="H10634" i="17" s="1"/>
  <c r="G10633" i="17"/>
  <c r="H10633" i="17" s="1"/>
  <c r="G10632" i="17"/>
  <c r="H10632" i="17" s="1"/>
  <c r="G10631" i="17"/>
  <c r="H10631" i="17" s="1"/>
  <c r="G10630" i="17"/>
  <c r="H10630" i="17" s="1"/>
  <c r="G10629" i="17"/>
  <c r="H10629" i="17" s="1"/>
  <c r="G10628" i="17"/>
  <c r="H10628" i="17" s="1"/>
  <c r="G10627" i="17"/>
  <c r="H10627" i="17" s="1"/>
  <c r="G10626" i="17"/>
  <c r="H10626" i="17" s="1"/>
  <c r="G10625" i="17"/>
  <c r="H10625" i="17" s="1"/>
  <c r="G10624" i="17"/>
  <c r="H10624" i="17" s="1"/>
  <c r="G10623" i="17"/>
  <c r="H10623" i="17" s="1"/>
  <c r="G10622" i="17"/>
  <c r="H10622" i="17" s="1"/>
  <c r="G10621" i="17"/>
  <c r="H10621" i="17" s="1"/>
  <c r="G10620" i="17"/>
  <c r="H10620" i="17" s="1"/>
  <c r="G10619" i="17"/>
  <c r="H10619" i="17" s="1"/>
  <c r="G10618" i="17"/>
  <c r="H10618" i="17" s="1"/>
  <c r="G10617" i="17"/>
  <c r="H10617" i="17" s="1"/>
  <c r="G10616" i="17"/>
  <c r="H10616" i="17" s="1"/>
  <c r="G10615" i="17"/>
  <c r="H10615" i="17" s="1"/>
  <c r="G10614" i="17"/>
  <c r="H10614" i="17" s="1"/>
  <c r="G10613" i="17"/>
  <c r="H10613" i="17" s="1"/>
  <c r="G10612" i="17"/>
  <c r="H10612" i="17" s="1"/>
  <c r="G10611" i="17"/>
  <c r="H10611" i="17" s="1"/>
  <c r="G10610" i="17"/>
  <c r="H10610" i="17" s="1"/>
  <c r="G10609" i="17"/>
  <c r="H10609" i="17" s="1"/>
  <c r="G10608" i="17"/>
  <c r="H10608" i="17" s="1"/>
  <c r="G10607" i="17"/>
  <c r="H10607" i="17" s="1"/>
  <c r="G10606" i="17"/>
  <c r="H10606" i="17" s="1"/>
  <c r="G10605" i="17"/>
  <c r="H10605" i="17" s="1"/>
  <c r="G10604" i="17"/>
  <c r="H10604" i="17" s="1"/>
  <c r="G10603" i="17"/>
  <c r="H10603" i="17" s="1"/>
  <c r="G10602" i="17"/>
  <c r="H10602" i="17" s="1"/>
  <c r="G10601" i="17"/>
  <c r="H10601" i="17" s="1"/>
  <c r="G10600" i="17"/>
  <c r="H10600" i="17" s="1"/>
  <c r="G10599" i="17"/>
  <c r="H10599" i="17" s="1"/>
  <c r="G10598" i="17"/>
  <c r="H10598" i="17" s="1"/>
  <c r="G10597" i="17"/>
  <c r="H10597" i="17" s="1"/>
  <c r="G10596" i="17"/>
  <c r="H10596" i="17" s="1"/>
  <c r="G10595" i="17"/>
  <c r="H10595" i="17" s="1"/>
  <c r="G10594" i="17"/>
  <c r="H10594" i="17" s="1"/>
  <c r="G10593" i="17"/>
  <c r="H10593" i="17" s="1"/>
  <c r="G10592" i="17"/>
  <c r="H10592" i="17" s="1"/>
  <c r="G10591" i="17"/>
  <c r="H10591" i="17" s="1"/>
  <c r="G10590" i="17"/>
  <c r="H10590" i="17" s="1"/>
  <c r="G10589" i="17"/>
  <c r="H10589" i="17" s="1"/>
  <c r="G10588" i="17"/>
  <c r="H10588" i="17" s="1"/>
  <c r="G10587" i="17"/>
  <c r="H10587" i="17" s="1"/>
  <c r="G10586" i="17"/>
  <c r="H10586" i="17" s="1"/>
  <c r="G10585" i="17"/>
  <c r="H10585" i="17" s="1"/>
  <c r="G10584" i="17"/>
  <c r="H10584" i="17" s="1"/>
  <c r="G10583" i="17"/>
  <c r="H10583" i="17" s="1"/>
  <c r="G10582" i="17"/>
  <c r="H10582" i="17" s="1"/>
  <c r="I10582" i="17" s="1"/>
  <c r="G10581" i="17"/>
  <c r="H10581" i="17" s="1"/>
  <c r="G10580" i="17"/>
  <c r="H10580" i="17" s="1"/>
  <c r="G10579" i="17"/>
  <c r="H10579" i="17" s="1"/>
  <c r="G10578" i="17"/>
  <c r="H10578" i="17" s="1"/>
  <c r="H10577" i="17"/>
  <c r="G10577" i="17"/>
  <c r="G10576" i="17"/>
  <c r="H10576" i="17" s="1"/>
  <c r="G10575" i="17"/>
  <c r="H10575" i="17" s="1"/>
  <c r="G10574" i="17"/>
  <c r="H10574" i="17" s="1"/>
  <c r="G10573" i="17"/>
  <c r="H10573" i="17" s="1"/>
  <c r="G10572" i="17"/>
  <c r="H10572" i="17" s="1"/>
  <c r="G10571" i="17"/>
  <c r="H10571" i="17" s="1"/>
  <c r="G10570" i="17"/>
  <c r="H10570" i="17" s="1"/>
  <c r="H10569" i="17"/>
  <c r="G10569" i="17"/>
  <c r="G10568" i="17"/>
  <c r="H10568" i="17" s="1"/>
  <c r="G10567" i="17"/>
  <c r="H10567" i="17" s="1"/>
  <c r="G10566" i="17"/>
  <c r="H10566" i="17" s="1"/>
  <c r="G10565" i="17"/>
  <c r="H10565" i="17" s="1"/>
  <c r="G10564" i="17"/>
  <c r="H10564" i="17" s="1"/>
  <c r="G10563" i="17"/>
  <c r="H10563" i="17" s="1"/>
  <c r="G10562" i="17"/>
  <c r="H10562" i="17" s="1"/>
  <c r="H10561" i="17"/>
  <c r="G10561" i="17"/>
  <c r="G10560" i="17"/>
  <c r="H10560" i="17" s="1"/>
  <c r="G10559" i="17"/>
  <c r="H10559" i="17" s="1"/>
  <c r="G10558" i="17"/>
  <c r="H10558" i="17" s="1"/>
  <c r="G10557" i="17"/>
  <c r="H10557" i="17" s="1"/>
  <c r="G10556" i="17"/>
  <c r="H10556" i="17" s="1"/>
  <c r="G10555" i="17"/>
  <c r="H10555" i="17" s="1"/>
  <c r="G10554" i="17"/>
  <c r="H10554" i="17" s="1"/>
  <c r="H10553" i="17"/>
  <c r="G10553" i="17"/>
  <c r="G10552" i="17"/>
  <c r="H10552" i="17" s="1"/>
  <c r="G10551" i="17"/>
  <c r="H10551" i="17" s="1"/>
  <c r="G10550" i="17"/>
  <c r="H10550" i="17" s="1"/>
  <c r="G10549" i="17"/>
  <c r="H10549" i="17" s="1"/>
  <c r="G10548" i="17"/>
  <c r="H10548" i="17" s="1"/>
  <c r="G10547" i="17"/>
  <c r="H10547" i="17" s="1"/>
  <c r="G10546" i="17"/>
  <c r="H10546" i="17" s="1"/>
  <c r="H10545" i="17"/>
  <c r="G10545" i="17"/>
  <c r="G10544" i="17"/>
  <c r="H10544" i="17" s="1"/>
  <c r="G10543" i="17"/>
  <c r="H10543" i="17" s="1"/>
  <c r="G10542" i="17"/>
  <c r="H10542" i="17" s="1"/>
  <c r="G10541" i="17"/>
  <c r="H10541" i="17" s="1"/>
  <c r="G10540" i="17"/>
  <c r="H10540" i="17" s="1"/>
  <c r="G10539" i="17"/>
  <c r="H10539" i="17" s="1"/>
  <c r="G10538" i="17"/>
  <c r="H10538" i="17" s="1"/>
  <c r="H10537" i="17"/>
  <c r="G10537" i="17"/>
  <c r="G10536" i="17"/>
  <c r="H10536" i="17" s="1"/>
  <c r="G10535" i="17"/>
  <c r="H10535" i="17" s="1"/>
  <c r="G10534" i="17"/>
  <c r="H10534" i="17" s="1"/>
  <c r="G10533" i="17"/>
  <c r="H10533" i="17" s="1"/>
  <c r="G10532" i="17"/>
  <c r="H10532" i="17" s="1"/>
  <c r="G10531" i="17"/>
  <c r="H10531" i="17" s="1"/>
  <c r="G10530" i="17"/>
  <c r="H10530" i="17" s="1"/>
  <c r="H10529" i="17"/>
  <c r="G10529" i="17"/>
  <c r="G10528" i="17"/>
  <c r="H10528" i="17" s="1"/>
  <c r="G10527" i="17"/>
  <c r="H10527" i="17" s="1"/>
  <c r="G10526" i="17"/>
  <c r="H10526" i="17" s="1"/>
  <c r="G10525" i="17"/>
  <c r="H10525" i="17" s="1"/>
  <c r="G10524" i="17"/>
  <c r="H10524" i="17" s="1"/>
  <c r="G10523" i="17"/>
  <c r="H10523" i="17" s="1"/>
  <c r="G10522" i="17"/>
  <c r="H10522" i="17" s="1"/>
  <c r="H10521" i="17"/>
  <c r="G10521" i="17"/>
  <c r="G10520" i="17"/>
  <c r="H10520" i="17" s="1"/>
  <c r="G10519" i="17"/>
  <c r="H10519" i="17" s="1"/>
  <c r="G10518" i="17"/>
  <c r="H10518" i="17" s="1"/>
  <c r="G10517" i="17"/>
  <c r="H10517" i="17" s="1"/>
  <c r="G10516" i="17"/>
  <c r="H10516" i="17" s="1"/>
  <c r="G10515" i="17"/>
  <c r="H10515" i="17" s="1"/>
  <c r="G10514" i="17"/>
  <c r="H10514" i="17" s="1"/>
  <c r="H10513" i="17"/>
  <c r="G10513" i="17"/>
  <c r="G10512" i="17"/>
  <c r="H10512" i="17" s="1"/>
  <c r="G10511" i="17"/>
  <c r="H10511" i="17" s="1"/>
  <c r="G10510" i="17"/>
  <c r="H10510" i="17" s="1"/>
  <c r="G10509" i="17"/>
  <c r="H10509" i="17" s="1"/>
  <c r="G10508" i="17"/>
  <c r="H10508" i="17" s="1"/>
  <c r="I10508" i="17" s="1"/>
  <c r="G10507" i="17"/>
  <c r="H10507" i="17" s="1"/>
  <c r="G10506" i="17"/>
  <c r="H10506" i="17" s="1"/>
  <c r="G10505" i="17"/>
  <c r="H10505" i="17" s="1"/>
  <c r="G10504" i="17"/>
  <c r="H10504" i="17" s="1"/>
  <c r="G10503" i="17"/>
  <c r="H10503" i="17" s="1"/>
  <c r="G10502" i="17"/>
  <c r="H10502" i="17" s="1"/>
  <c r="G10501" i="17"/>
  <c r="H10501" i="17" s="1"/>
  <c r="I10501" i="17" s="1"/>
  <c r="H10500" i="17"/>
  <c r="G10500" i="17"/>
  <c r="G10499" i="17"/>
  <c r="H10499" i="17" s="1"/>
  <c r="G10498" i="17"/>
  <c r="H10498" i="17" s="1"/>
  <c r="G10497" i="17"/>
  <c r="H10497" i="17" s="1"/>
  <c r="G10496" i="17"/>
  <c r="H10496" i="17" s="1"/>
  <c r="G10495" i="17"/>
  <c r="H10495" i="17" s="1"/>
  <c r="G10494" i="17"/>
  <c r="H10494" i="17" s="1"/>
  <c r="G10493" i="17"/>
  <c r="H10493" i="17" s="1"/>
  <c r="H10492" i="17"/>
  <c r="G10492" i="17"/>
  <c r="G10491" i="17"/>
  <c r="H10491" i="17" s="1"/>
  <c r="G10490" i="17"/>
  <c r="H10490" i="17" s="1"/>
  <c r="G10489" i="17"/>
  <c r="H10489" i="17" s="1"/>
  <c r="G10488" i="17"/>
  <c r="H10488" i="17" s="1"/>
  <c r="G10487" i="17"/>
  <c r="H10487" i="17" s="1"/>
  <c r="G10486" i="17"/>
  <c r="H10486" i="17" s="1"/>
  <c r="G10485" i="17"/>
  <c r="H10485" i="17" s="1"/>
  <c r="H10484" i="17"/>
  <c r="G10484" i="17"/>
  <c r="G10483" i="17"/>
  <c r="H10483" i="17" s="1"/>
  <c r="G10482" i="17"/>
  <c r="H10482" i="17" s="1"/>
  <c r="G10481" i="17"/>
  <c r="H10481" i="17" s="1"/>
  <c r="G10480" i="17"/>
  <c r="H10480" i="17" s="1"/>
  <c r="G10479" i="17"/>
  <c r="H10479" i="17" s="1"/>
  <c r="G10478" i="17"/>
  <c r="H10478" i="17" s="1"/>
  <c r="G10477" i="17"/>
  <c r="H10477" i="17" s="1"/>
  <c r="H10476" i="17"/>
  <c r="G10476" i="17"/>
  <c r="G10475" i="17"/>
  <c r="H10475" i="17" s="1"/>
  <c r="G10474" i="17"/>
  <c r="H10474" i="17" s="1"/>
  <c r="G10473" i="17"/>
  <c r="H10473" i="17" s="1"/>
  <c r="G10472" i="17"/>
  <c r="H10472" i="17" s="1"/>
  <c r="G10471" i="17"/>
  <c r="H10471" i="17" s="1"/>
  <c r="G10470" i="17"/>
  <c r="H10470" i="17" s="1"/>
  <c r="G10469" i="17"/>
  <c r="H10469" i="17" s="1"/>
  <c r="H10468" i="17"/>
  <c r="G10468" i="17"/>
  <c r="G10467" i="17"/>
  <c r="H10467" i="17" s="1"/>
  <c r="G10466" i="17"/>
  <c r="H10466" i="17" s="1"/>
  <c r="G10465" i="17"/>
  <c r="H10465" i="17" s="1"/>
  <c r="G10464" i="17"/>
  <c r="H10464" i="17" s="1"/>
  <c r="G10463" i="17"/>
  <c r="H10463" i="17" s="1"/>
  <c r="G10462" i="17"/>
  <c r="H10462" i="17" s="1"/>
  <c r="G10461" i="17"/>
  <c r="H10461" i="17" s="1"/>
  <c r="H10460" i="17"/>
  <c r="G10460" i="17"/>
  <c r="G10459" i="17"/>
  <c r="H10459" i="17" s="1"/>
  <c r="G10458" i="17"/>
  <c r="H10458" i="17" s="1"/>
  <c r="G10457" i="17"/>
  <c r="H10457" i="17" s="1"/>
  <c r="G10456" i="17"/>
  <c r="H10456" i="17" s="1"/>
  <c r="G10455" i="17"/>
  <c r="H10455" i="17" s="1"/>
  <c r="G10454" i="17"/>
  <c r="H10454" i="17" s="1"/>
  <c r="G10453" i="17"/>
  <c r="H10453" i="17" s="1"/>
  <c r="H10452" i="17"/>
  <c r="G10452" i="17"/>
  <c r="G10451" i="17"/>
  <c r="H10451" i="17" s="1"/>
  <c r="G10450" i="17"/>
  <c r="H10450" i="17" s="1"/>
  <c r="G10449" i="17"/>
  <c r="H10449" i="17" s="1"/>
  <c r="G10448" i="17"/>
  <c r="H10448" i="17" s="1"/>
  <c r="G10447" i="17"/>
  <c r="H10447" i="17" s="1"/>
  <c r="G10446" i="17"/>
  <c r="H10446" i="17" s="1"/>
  <c r="G10445" i="17"/>
  <c r="H10445" i="17" s="1"/>
  <c r="H10444" i="17"/>
  <c r="G10444" i="17"/>
  <c r="G10443" i="17"/>
  <c r="H10443" i="17" s="1"/>
  <c r="G10442" i="17"/>
  <c r="H10442" i="17" s="1"/>
  <c r="G10441" i="17"/>
  <c r="H10441" i="17" s="1"/>
  <c r="G10440" i="17"/>
  <c r="H10440" i="17" s="1"/>
  <c r="G10439" i="17"/>
  <c r="H10439" i="17" s="1"/>
  <c r="G10438" i="17"/>
  <c r="H10438" i="17" s="1"/>
  <c r="G10437" i="17"/>
  <c r="H10437" i="17" s="1"/>
  <c r="H10436" i="17"/>
  <c r="G10436" i="17"/>
  <c r="G10435" i="17"/>
  <c r="H10435" i="17" s="1"/>
  <c r="G10434" i="17"/>
  <c r="H10434" i="17" s="1"/>
  <c r="G10433" i="17"/>
  <c r="H10433" i="17" s="1"/>
  <c r="G10432" i="17"/>
  <c r="H10432" i="17" s="1"/>
  <c r="G10431" i="17"/>
  <c r="H10431" i="17" s="1"/>
  <c r="G10430" i="17"/>
  <c r="H10430" i="17" s="1"/>
  <c r="G10429" i="17"/>
  <c r="H10429" i="17" s="1"/>
  <c r="H10428" i="17"/>
  <c r="G10428" i="17"/>
  <c r="G10427" i="17"/>
  <c r="H10427" i="17" s="1"/>
  <c r="G10426" i="17"/>
  <c r="H10426" i="17" s="1"/>
  <c r="G10425" i="17"/>
  <c r="H10425" i="17" s="1"/>
  <c r="G10424" i="17"/>
  <c r="H10424" i="17" s="1"/>
  <c r="G10423" i="17"/>
  <c r="H10423" i="17" s="1"/>
  <c r="G10422" i="17"/>
  <c r="H10422" i="17" s="1"/>
  <c r="G10421" i="17"/>
  <c r="H10421" i="17" s="1"/>
  <c r="H10420" i="17"/>
  <c r="G10420" i="17"/>
  <c r="G10419" i="17"/>
  <c r="H10419" i="17" s="1"/>
  <c r="G10418" i="17"/>
  <c r="H10418" i="17" s="1"/>
  <c r="G10417" i="17"/>
  <c r="H10417" i="17" s="1"/>
  <c r="G10416" i="17"/>
  <c r="H10416" i="17" s="1"/>
  <c r="I10416" i="17" s="1"/>
  <c r="G10415" i="17"/>
  <c r="H10415" i="17" s="1"/>
  <c r="G10414" i="17"/>
  <c r="H10414" i="17" s="1"/>
  <c r="G10413" i="17"/>
  <c r="H10413" i="17" s="1"/>
  <c r="G10412" i="17"/>
  <c r="H10412" i="17" s="1"/>
  <c r="G10411" i="17"/>
  <c r="H10411" i="17" s="1"/>
  <c r="G10410" i="17"/>
  <c r="H10410" i="17" s="1"/>
  <c r="G10409" i="17"/>
  <c r="H10409" i="17" s="1"/>
  <c r="G10408" i="17"/>
  <c r="H10408" i="17" s="1"/>
  <c r="G10407" i="17"/>
  <c r="H10407" i="17" s="1"/>
  <c r="G10406" i="17"/>
  <c r="H10406" i="17" s="1"/>
  <c r="G10405" i="17"/>
  <c r="H10405" i="17" s="1"/>
  <c r="G10404" i="17"/>
  <c r="H10404" i="17" s="1"/>
  <c r="G10403" i="17"/>
  <c r="H10403" i="17" s="1"/>
  <c r="G10402" i="17"/>
  <c r="H10402" i="17" s="1"/>
  <c r="G10401" i="17"/>
  <c r="H10401" i="17" s="1"/>
  <c r="G10400" i="17"/>
  <c r="H10400" i="17" s="1"/>
  <c r="G10399" i="17"/>
  <c r="H10399" i="17" s="1"/>
  <c r="G10398" i="17"/>
  <c r="H10398" i="17" s="1"/>
  <c r="G10397" i="17"/>
  <c r="H10397" i="17" s="1"/>
  <c r="G10396" i="17"/>
  <c r="H10396" i="17" s="1"/>
  <c r="G10395" i="17"/>
  <c r="H10395" i="17" s="1"/>
  <c r="G10394" i="17"/>
  <c r="H10394" i="17" s="1"/>
  <c r="G10393" i="17"/>
  <c r="H10393" i="17" s="1"/>
  <c r="G10392" i="17"/>
  <c r="H10392" i="17" s="1"/>
  <c r="G10391" i="17"/>
  <c r="H10391" i="17" s="1"/>
  <c r="G10390" i="17"/>
  <c r="H10390" i="17" s="1"/>
  <c r="G10389" i="17"/>
  <c r="H10389" i="17" s="1"/>
  <c r="G10388" i="17"/>
  <c r="H10388" i="17" s="1"/>
  <c r="G10387" i="17"/>
  <c r="H10387" i="17" s="1"/>
  <c r="G10386" i="17"/>
  <c r="H10386" i="17" s="1"/>
  <c r="G10385" i="17"/>
  <c r="H10385" i="17" s="1"/>
  <c r="G10384" i="17"/>
  <c r="H10384" i="17" s="1"/>
  <c r="G10383" i="17"/>
  <c r="H10383" i="17" s="1"/>
  <c r="G10382" i="17"/>
  <c r="H10382" i="17" s="1"/>
  <c r="G10381" i="17"/>
  <c r="H10381" i="17" s="1"/>
  <c r="G10380" i="17"/>
  <c r="H10380" i="17" s="1"/>
  <c r="G10379" i="17"/>
  <c r="H10379" i="17" s="1"/>
  <c r="G10378" i="17"/>
  <c r="H10378" i="17" s="1"/>
  <c r="G10377" i="17"/>
  <c r="H10377" i="17" s="1"/>
  <c r="G10376" i="17"/>
  <c r="H10376" i="17" s="1"/>
  <c r="G10375" i="17"/>
  <c r="H10375" i="17" s="1"/>
  <c r="G10374" i="17"/>
  <c r="H10374" i="17" s="1"/>
  <c r="G10373" i="17"/>
  <c r="H10373" i="17" s="1"/>
  <c r="G10372" i="17"/>
  <c r="H10372" i="17" s="1"/>
  <c r="G10371" i="17"/>
  <c r="H10371" i="17" s="1"/>
  <c r="G10370" i="17"/>
  <c r="H10370" i="17" s="1"/>
  <c r="G10369" i="17"/>
  <c r="H10369" i="17" s="1"/>
  <c r="G10368" i="17"/>
  <c r="H10368" i="17" s="1"/>
  <c r="G10367" i="17"/>
  <c r="H10367" i="17" s="1"/>
  <c r="G10366" i="17"/>
  <c r="H10366" i="17" s="1"/>
  <c r="G10365" i="17"/>
  <c r="H10365" i="17" s="1"/>
  <c r="G10364" i="17"/>
  <c r="H10364" i="17" s="1"/>
  <c r="G10363" i="17"/>
  <c r="H10363" i="17" s="1"/>
  <c r="G10362" i="17"/>
  <c r="H10362" i="17" s="1"/>
  <c r="G10361" i="17"/>
  <c r="H10361" i="17" s="1"/>
  <c r="G10360" i="17"/>
  <c r="H10360" i="17" s="1"/>
  <c r="G10359" i="17"/>
  <c r="H10359" i="17" s="1"/>
  <c r="G10358" i="17"/>
  <c r="H10358" i="17" s="1"/>
  <c r="G10357" i="17"/>
  <c r="H10357" i="17" s="1"/>
  <c r="G10356" i="17"/>
  <c r="H10356" i="17" s="1"/>
  <c r="G10355" i="17"/>
  <c r="H10355" i="17" s="1"/>
  <c r="G10354" i="17"/>
  <c r="H10354" i="17" s="1"/>
  <c r="G10353" i="17"/>
  <c r="H10353" i="17" s="1"/>
  <c r="G10352" i="17"/>
  <c r="H10352" i="17" s="1"/>
  <c r="G10351" i="17"/>
  <c r="H10351" i="17" s="1"/>
  <c r="G10350" i="17"/>
  <c r="H10350" i="17" s="1"/>
  <c r="G10349" i="17"/>
  <c r="H10349" i="17" s="1"/>
  <c r="I10349" i="17" s="1"/>
  <c r="G10348" i="17"/>
  <c r="H10348" i="17" s="1"/>
  <c r="G10347" i="17"/>
  <c r="H10347" i="17" s="1"/>
  <c r="G10346" i="17"/>
  <c r="H10346" i="17" s="1"/>
  <c r="H10345" i="17"/>
  <c r="G10345" i="17"/>
  <c r="G10344" i="17"/>
  <c r="H10344" i="17" s="1"/>
  <c r="G10343" i="17"/>
  <c r="H10343" i="17" s="1"/>
  <c r="G10342" i="17"/>
  <c r="H10342" i="17" s="1"/>
  <c r="G10341" i="17"/>
  <c r="H10341" i="17" s="1"/>
  <c r="G10340" i="17"/>
  <c r="H10340" i="17" s="1"/>
  <c r="G10339" i="17"/>
  <c r="H10339" i="17" s="1"/>
  <c r="G10338" i="17"/>
  <c r="H10338" i="17" s="1"/>
  <c r="H10337" i="17"/>
  <c r="G10337" i="17"/>
  <c r="G10336" i="17"/>
  <c r="H10336" i="17" s="1"/>
  <c r="G10335" i="17"/>
  <c r="H10335" i="17" s="1"/>
  <c r="G10334" i="17"/>
  <c r="H10334" i="17" s="1"/>
  <c r="G10333" i="17"/>
  <c r="H10333" i="17" s="1"/>
  <c r="G10332" i="17"/>
  <c r="H10332" i="17" s="1"/>
  <c r="G10331" i="17"/>
  <c r="H10331" i="17" s="1"/>
  <c r="G10330" i="17"/>
  <c r="H10330" i="17" s="1"/>
  <c r="H10329" i="17"/>
  <c r="G10329" i="17"/>
  <c r="G10328" i="17"/>
  <c r="H10328" i="17" s="1"/>
  <c r="G10327" i="17"/>
  <c r="H10327" i="17" s="1"/>
  <c r="G10326" i="17"/>
  <c r="H10326" i="17" s="1"/>
  <c r="G10325" i="17"/>
  <c r="H10325" i="17" s="1"/>
  <c r="G10324" i="17"/>
  <c r="H10324" i="17" s="1"/>
  <c r="G10323" i="17"/>
  <c r="H10323" i="17" s="1"/>
  <c r="G10322" i="17"/>
  <c r="H10322" i="17" s="1"/>
  <c r="H10321" i="17"/>
  <c r="G10321" i="17"/>
  <c r="G10320" i="17"/>
  <c r="H10320" i="17" s="1"/>
  <c r="G10319" i="17"/>
  <c r="H10319" i="17" s="1"/>
  <c r="G10318" i="17"/>
  <c r="H10318" i="17" s="1"/>
  <c r="G10317" i="17"/>
  <c r="H10317" i="17" s="1"/>
  <c r="G10316" i="17"/>
  <c r="H10316" i="17" s="1"/>
  <c r="G10315" i="17"/>
  <c r="H10315" i="17" s="1"/>
  <c r="G10314" i="17"/>
  <c r="H10314" i="17" s="1"/>
  <c r="H10313" i="17"/>
  <c r="G10313" i="17"/>
  <c r="G10312" i="17"/>
  <c r="H10312" i="17" s="1"/>
  <c r="G10311" i="17"/>
  <c r="H10311" i="17" s="1"/>
  <c r="G10310" i="17"/>
  <c r="H10310" i="17" s="1"/>
  <c r="G10309" i="17"/>
  <c r="H10309" i="17" s="1"/>
  <c r="G10308" i="17"/>
  <c r="H10308" i="17" s="1"/>
  <c r="G10307" i="17"/>
  <c r="H10307" i="17" s="1"/>
  <c r="G10306" i="17"/>
  <c r="H10306" i="17" s="1"/>
  <c r="H10305" i="17"/>
  <c r="G10305" i="17"/>
  <c r="G10304" i="17"/>
  <c r="H10304" i="17" s="1"/>
  <c r="G10303" i="17"/>
  <c r="H10303" i="17" s="1"/>
  <c r="G10302" i="17"/>
  <c r="H10302" i="17" s="1"/>
  <c r="G10301" i="17"/>
  <c r="H10301" i="17" s="1"/>
  <c r="G10300" i="17"/>
  <c r="H10300" i="17" s="1"/>
  <c r="G10299" i="17"/>
  <c r="H10299" i="17" s="1"/>
  <c r="G10298" i="17"/>
  <c r="H10298" i="17" s="1"/>
  <c r="H10297" i="17"/>
  <c r="G10297" i="17"/>
  <c r="G10296" i="17"/>
  <c r="H10296" i="17" s="1"/>
  <c r="G10295" i="17"/>
  <c r="H10295" i="17" s="1"/>
  <c r="G10294" i="17"/>
  <c r="H10294" i="17" s="1"/>
  <c r="G10293" i="17"/>
  <c r="H10293" i="17" s="1"/>
  <c r="G10292" i="17"/>
  <c r="H10292" i="17" s="1"/>
  <c r="G10291" i="17"/>
  <c r="H10291" i="17" s="1"/>
  <c r="G10290" i="17"/>
  <c r="H10290" i="17" s="1"/>
  <c r="H10289" i="17"/>
  <c r="G10289" i="17"/>
  <c r="G10288" i="17"/>
  <c r="H10288" i="17" s="1"/>
  <c r="G10287" i="17"/>
  <c r="H10287" i="17" s="1"/>
  <c r="G10286" i="17"/>
  <c r="H10286" i="17" s="1"/>
  <c r="G10285" i="17"/>
  <c r="H10285" i="17" s="1"/>
  <c r="G10284" i="17"/>
  <c r="H10284" i="17" s="1"/>
  <c r="G10283" i="17"/>
  <c r="H10283" i="17" s="1"/>
  <c r="G10282" i="17"/>
  <c r="H10282" i="17" s="1"/>
  <c r="H10281" i="17"/>
  <c r="G10281" i="17"/>
  <c r="G10280" i="17"/>
  <c r="H10280" i="17" s="1"/>
  <c r="I10280" i="17" s="1"/>
  <c r="G10279" i="17"/>
  <c r="H10279" i="17" s="1"/>
  <c r="G10278" i="17"/>
  <c r="H10278" i="17" s="1"/>
  <c r="G10277" i="17"/>
  <c r="H10277" i="17" s="1"/>
  <c r="G10276" i="17"/>
  <c r="H10276" i="17" s="1"/>
  <c r="G10275" i="17"/>
  <c r="H10275" i="17" s="1"/>
  <c r="G10274" i="17"/>
  <c r="H10274" i="17" s="1"/>
  <c r="G10273" i="17"/>
  <c r="H10273" i="17" s="1"/>
  <c r="G10272" i="17"/>
  <c r="H10272" i="17" s="1"/>
  <c r="G10271" i="17"/>
  <c r="H10271" i="17" s="1"/>
  <c r="G10270" i="17"/>
  <c r="H10270" i="17" s="1"/>
  <c r="G10269" i="17"/>
  <c r="H10269" i="17" s="1"/>
  <c r="G10268" i="17"/>
  <c r="H10268" i="17" s="1"/>
  <c r="G10267" i="17"/>
  <c r="H10267" i="17" s="1"/>
  <c r="G10266" i="17"/>
  <c r="H10266" i="17" s="1"/>
  <c r="G10265" i="17"/>
  <c r="H10265" i="17" s="1"/>
  <c r="G10264" i="17"/>
  <c r="H10264" i="17" s="1"/>
  <c r="G10263" i="17"/>
  <c r="H10263" i="17" s="1"/>
  <c r="G10262" i="17"/>
  <c r="H10262" i="17" s="1"/>
  <c r="G10261" i="17"/>
  <c r="H10261" i="17" s="1"/>
  <c r="G10260" i="17"/>
  <c r="H10260" i="17" s="1"/>
  <c r="G10259" i="17"/>
  <c r="H10259" i="17" s="1"/>
  <c r="G10258" i="17"/>
  <c r="H10258" i="17" s="1"/>
  <c r="G10257" i="17"/>
  <c r="H10257" i="17" s="1"/>
  <c r="G10256" i="17"/>
  <c r="H10256" i="17" s="1"/>
  <c r="G10255" i="17"/>
  <c r="H10255" i="17" s="1"/>
  <c r="G10254" i="17"/>
  <c r="H10254" i="17" s="1"/>
  <c r="G10253" i="17"/>
  <c r="H10253" i="17" s="1"/>
  <c r="G10252" i="17"/>
  <c r="H10252" i="17" s="1"/>
  <c r="G10251" i="17"/>
  <c r="H10251" i="17" s="1"/>
  <c r="G10250" i="17"/>
  <c r="H10250" i="17" s="1"/>
  <c r="G10249" i="17"/>
  <c r="H10249" i="17" s="1"/>
  <c r="G10248" i="17"/>
  <c r="H10248" i="17" s="1"/>
  <c r="G10247" i="17"/>
  <c r="H10247" i="17" s="1"/>
  <c r="G10246" i="17"/>
  <c r="H10246" i="17" s="1"/>
  <c r="G10245" i="17"/>
  <c r="H10245" i="17" s="1"/>
  <c r="G10244" i="17"/>
  <c r="H10244" i="17" s="1"/>
  <c r="G10243" i="17"/>
  <c r="H10243" i="17" s="1"/>
  <c r="G10242" i="17"/>
  <c r="H10242" i="17" s="1"/>
  <c r="G10241" i="17"/>
  <c r="H10241" i="17" s="1"/>
  <c r="G10240" i="17"/>
  <c r="H10240" i="17" s="1"/>
  <c r="G10239" i="17"/>
  <c r="H10239" i="17" s="1"/>
  <c r="G10238" i="17"/>
  <c r="H10238" i="17" s="1"/>
  <c r="G10237" i="17"/>
  <c r="H10237" i="17" s="1"/>
  <c r="G10236" i="17"/>
  <c r="H10236" i="17" s="1"/>
  <c r="G10235" i="17"/>
  <c r="H10235" i="17" s="1"/>
  <c r="G10234" i="17"/>
  <c r="H10234" i="17" s="1"/>
  <c r="G10233" i="17"/>
  <c r="H10233" i="17" s="1"/>
  <c r="G10232" i="17"/>
  <c r="H10232" i="17" s="1"/>
  <c r="G10231" i="17"/>
  <c r="H10231" i="17" s="1"/>
  <c r="G10230" i="17"/>
  <c r="H10230" i="17" s="1"/>
  <c r="G10229" i="17"/>
  <c r="H10229" i="17" s="1"/>
  <c r="G10228" i="17"/>
  <c r="H10228" i="17" s="1"/>
  <c r="G10227" i="17"/>
  <c r="H10227" i="17" s="1"/>
  <c r="G10226" i="17"/>
  <c r="H10226" i="17" s="1"/>
  <c r="G10225" i="17"/>
  <c r="H10225" i="17" s="1"/>
  <c r="G10224" i="17"/>
  <c r="H10224" i="17" s="1"/>
  <c r="G10223" i="17"/>
  <c r="H10223" i="17" s="1"/>
  <c r="G10222" i="17"/>
  <c r="H10222" i="17" s="1"/>
  <c r="G10221" i="17"/>
  <c r="H10221" i="17" s="1"/>
  <c r="I10221" i="17" s="1"/>
  <c r="G10220" i="17"/>
  <c r="H10220" i="17" s="1"/>
  <c r="G10219" i="17"/>
  <c r="H10219" i="17" s="1"/>
  <c r="G10218" i="17"/>
  <c r="H10218" i="17" s="1"/>
  <c r="G10217" i="17"/>
  <c r="H10217" i="17" s="1"/>
  <c r="H10216" i="17"/>
  <c r="G10216" i="17"/>
  <c r="G10215" i="17"/>
  <c r="H10215" i="17" s="1"/>
  <c r="G10214" i="17"/>
  <c r="H10214" i="17" s="1"/>
  <c r="G10213" i="17"/>
  <c r="H10213" i="17" s="1"/>
  <c r="G10212" i="17"/>
  <c r="H10212" i="17" s="1"/>
  <c r="I10212" i="17" s="1"/>
  <c r="G10211" i="17"/>
  <c r="H10211" i="17" s="1"/>
  <c r="G10210" i="17"/>
  <c r="H10210" i="17" s="1"/>
  <c r="I10210" i="17" s="1"/>
  <c r="G10209" i="17"/>
  <c r="H10209" i="17" s="1"/>
  <c r="G10208" i="17"/>
  <c r="H10208" i="17" s="1"/>
  <c r="G10207" i="17"/>
  <c r="H10207" i="17" s="1"/>
  <c r="G10206" i="17"/>
  <c r="H10206" i="17" s="1"/>
  <c r="G10205" i="17"/>
  <c r="H10205" i="17" s="1"/>
  <c r="G10204" i="17"/>
  <c r="H10204" i="17" s="1"/>
  <c r="G10203" i="17"/>
  <c r="H10203" i="17" s="1"/>
  <c r="G10202" i="17"/>
  <c r="H10202" i="17" s="1"/>
  <c r="G10201" i="17"/>
  <c r="H10201" i="17" s="1"/>
  <c r="I10201" i="17" s="1"/>
  <c r="G10200" i="17"/>
  <c r="H10200" i="17" s="1"/>
  <c r="G10199" i="17"/>
  <c r="H10199" i="17" s="1"/>
  <c r="G10198" i="17"/>
  <c r="H10198" i="17" s="1"/>
  <c r="G10197" i="17"/>
  <c r="H10197" i="17" s="1"/>
  <c r="G10196" i="17"/>
  <c r="H10196" i="17" s="1"/>
  <c r="G10195" i="17"/>
  <c r="H10195" i="17" s="1"/>
  <c r="G10194" i="17"/>
  <c r="H10194" i="17" s="1"/>
  <c r="G10193" i="17"/>
  <c r="H10193" i="17" s="1"/>
  <c r="G10192" i="17"/>
  <c r="H10192" i="17" s="1"/>
  <c r="G10191" i="17"/>
  <c r="H10191" i="17" s="1"/>
  <c r="G10190" i="17"/>
  <c r="H10190" i="17" s="1"/>
  <c r="G10189" i="17"/>
  <c r="H10189" i="17" s="1"/>
  <c r="G10188" i="17"/>
  <c r="H10188" i="17" s="1"/>
  <c r="G10187" i="17"/>
  <c r="H10187" i="17" s="1"/>
  <c r="G10186" i="17"/>
  <c r="H10186" i="17" s="1"/>
  <c r="G10185" i="17"/>
  <c r="H10185" i="17" s="1"/>
  <c r="H10184" i="17"/>
  <c r="I10184" i="17" s="1"/>
  <c r="G10184" i="17"/>
  <c r="G10183" i="17"/>
  <c r="H10183" i="17" s="1"/>
  <c r="H10182" i="17"/>
  <c r="G10182" i="17"/>
  <c r="G10181" i="17"/>
  <c r="H10181" i="17" s="1"/>
  <c r="H10180" i="17"/>
  <c r="G10180" i="17"/>
  <c r="G10179" i="17"/>
  <c r="H10179" i="17" s="1"/>
  <c r="H10178" i="17"/>
  <c r="G10178" i="17"/>
  <c r="G10177" i="17"/>
  <c r="H10177" i="17" s="1"/>
  <c r="H10176" i="17"/>
  <c r="G10176" i="17"/>
  <c r="G10175" i="17"/>
  <c r="H10175" i="17" s="1"/>
  <c r="H10174" i="17"/>
  <c r="G10174" i="17"/>
  <c r="G10173" i="17"/>
  <c r="H10173" i="17" s="1"/>
  <c r="H10172" i="17"/>
  <c r="G10172" i="17"/>
  <c r="G10171" i="17"/>
  <c r="H10171" i="17" s="1"/>
  <c r="H10170" i="17"/>
  <c r="G10170" i="17"/>
  <c r="G10169" i="17"/>
  <c r="H10169" i="17" s="1"/>
  <c r="I10169" i="17" s="1"/>
  <c r="G10168" i="17"/>
  <c r="H10168" i="17" s="1"/>
  <c r="G10167" i="17"/>
  <c r="H10167" i="17" s="1"/>
  <c r="G10166" i="17"/>
  <c r="H10166" i="17" s="1"/>
  <c r="G10165" i="17"/>
  <c r="H10165" i="17" s="1"/>
  <c r="G10164" i="17"/>
  <c r="H10164" i="17" s="1"/>
  <c r="G10163" i="17"/>
  <c r="H10163" i="17" s="1"/>
  <c r="G10162" i="17"/>
  <c r="H10162" i="17" s="1"/>
  <c r="G10161" i="17"/>
  <c r="H10161" i="17" s="1"/>
  <c r="G10160" i="17"/>
  <c r="H10160" i="17" s="1"/>
  <c r="G10159" i="17"/>
  <c r="H10159" i="17" s="1"/>
  <c r="G10158" i="17"/>
  <c r="H10158" i="17" s="1"/>
  <c r="G10157" i="17"/>
  <c r="H10157" i="17" s="1"/>
  <c r="I10157" i="17" s="1"/>
  <c r="H10156" i="17"/>
  <c r="G10156" i="17"/>
  <c r="G10155" i="17"/>
  <c r="H10155" i="17" s="1"/>
  <c r="H10154" i="17"/>
  <c r="G10154" i="17"/>
  <c r="G10153" i="17"/>
  <c r="H10153" i="17" s="1"/>
  <c r="H10152" i="17"/>
  <c r="G10152" i="17"/>
  <c r="G10151" i="17"/>
  <c r="H10151" i="17" s="1"/>
  <c r="H10150" i="17"/>
  <c r="G10150" i="17"/>
  <c r="G10149" i="17"/>
  <c r="H10149" i="17" s="1"/>
  <c r="I10149" i="17" s="1"/>
  <c r="G10148" i="17"/>
  <c r="H10148" i="17" s="1"/>
  <c r="G10147" i="17"/>
  <c r="H10147" i="17" s="1"/>
  <c r="G10146" i="17"/>
  <c r="H10146" i="17" s="1"/>
  <c r="G10145" i="17"/>
  <c r="H10145" i="17" s="1"/>
  <c r="G10144" i="17"/>
  <c r="H10144" i="17" s="1"/>
  <c r="G10143" i="17"/>
  <c r="H10143" i="17" s="1"/>
  <c r="G10142" i="17"/>
  <c r="H10142" i="17" s="1"/>
  <c r="G10141" i="17"/>
  <c r="H10141" i="17" s="1"/>
  <c r="G10140" i="17"/>
  <c r="H10140" i="17" s="1"/>
  <c r="G10139" i="17"/>
  <c r="H10139" i="17" s="1"/>
  <c r="G10138" i="17"/>
  <c r="H10138" i="17" s="1"/>
  <c r="G10137" i="17"/>
  <c r="H10137" i="17" s="1"/>
  <c r="H10136" i="17"/>
  <c r="I10136" i="17" s="1"/>
  <c r="G10136" i="17"/>
  <c r="G10135" i="17"/>
  <c r="H10135" i="17" s="1"/>
  <c r="H10134" i="17"/>
  <c r="G10134" i="17"/>
  <c r="G10133" i="17"/>
  <c r="H10133" i="17" s="1"/>
  <c r="H10132" i="17"/>
  <c r="G10132" i="17"/>
  <c r="G10131" i="17"/>
  <c r="H10131" i="17" s="1"/>
  <c r="H10130" i="17"/>
  <c r="G10130" i="17"/>
  <c r="G10129" i="17"/>
  <c r="H10129" i="17" s="1"/>
  <c r="H10128" i="17"/>
  <c r="G10128" i="17"/>
  <c r="G10127" i="17"/>
  <c r="H10127" i="17" s="1"/>
  <c r="H10126" i="17"/>
  <c r="G10126" i="17"/>
  <c r="G10125" i="17"/>
  <c r="H10125" i="17" s="1"/>
  <c r="H10124" i="17"/>
  <c r="G10124" i="17"/>
  <c r="G10123" i="17"/>
  <c r="H10123" i="17" s="1"/>
  <c r="H10122" i="17"/>
  <c r="G10122" i="17"/>
  <c r="G10121" i="17"/>
  <c r="H10121" i="17" s="1"/>
  <c r="H10120" i="17"/>
  <c r="G10120" i="17"/>
  <c r="G10119" i="17"/>
  <c r="H10119" i="17" s="1"/>
  <c r="I10119" i="17" s="1"/>
  <c r="G10118" i="17"/>
  <c r="H10118" i="17" s="1"/>
  <c r="G10117" i="17"/>
  <c r="H10117" i="17" s="1"/>
  <c r="G10116" i="17"/>
  <c r="H10116" i="17" s="1"/>
  <c r="G10115" i="17"/>
  <c r="H10115" i="17" s="1"/>
  <c r="G10114" i="17"/>
  <c r="H10114" i="17" s="1"/>
  <c r="G10113" i="17"/>
  <c r="H10113" i="17" s="1"/>
  <c r="G10112" i="17"/>
  <c r="H10112" i="17" s="1"/>
  <c r="G10111" i="17"/>
  <c r="H10111" i="17" s="1"/>
  <c r="G10110" i="17"/>
  <c r="H10110" i="17" s="1"/>
  <c r="G10109" i="17"/>
  <c r="H10109" i="17" s="1"/>
  <c r="G10108" i="17"/>
  <c r="H10108" i="17" s="1"/>
  <c r="G10107" i="17"/>
  <c r="H10107" i="17" s="1"/>
  <c r="G10106" i="17"/>
  <c r="H10106" i="17" s="1"/>
  <c r="G10105" i="17"/>
  <c r="H10105" i="17" s="1"/>
  <c r="G10104" i="17"/>
  <c r="H10104" i="17" s="1"/>
  <c r="G10103" i="17"/>
  <c r="H10103" i="17" s="1"/>
  <c r="G10102" i="17"/>
  <c r="H10102" i="17" s="1"/>
  <c r="G10101" i="17"/>
  <c r="H10101" i="17" s="1"/>
  <c r="G10100" i="17"/>
  <c r="H10100" i="17" s="1"/>
  <c r="G10099" i="17"/>
  <c r="H10099" i="17" s="1"/>
  <c r="G10098" i="17"/>
  <c r="H10098" i="17" s="1"/>
  <c r="G10097" i="17"/>
  <c r="H10097" i="17" s="1"/>
  <c r="G10096" i="17"/>
  <c r="H10096" i="17" s="1"/>
  <c r="G10095" i="17"/>
  <c r="H10095" i="17" s="1"/>
  <c r="G10094" i="17"/>
  <c r="H10094" i="17" s="1"/>
  <c r="G10093" i="17"/>
  <c r="H10093" i="17" s="1"/>
  <c r="G10092" i="17"/>
  <c r="H10092" i="17" s="1"/>
  <c r="G10091" i="17"/>
  <c r="H10091" i="17" s="1"/>
  <c r="G10090" i="17"/>
  <c r="H10090" i="17" s="1"/>
  <c r="G10089" i="17"/>
  <c r="H10089" i="17" s="1"/>
  <c r="I10089" i="17" s="1"/>
  <c r="G10088" i="17"/>
  <c r="H10088" i="17" s="1"/>
  <c r="G10087" i="17"/>
  <c r="H10087" i="17" s="1"/>
  <c r="G10086" i="17"/>
  <c r="H10086" i="17" s="1"/>
  <c r="G10085" i="17"/>
  <c r="H10085" i="17" s="1"/>
  <c r="G10084" i="17"/>
  <c r="H10084" i="17" s="1"/>
  <c r="G10083" i="17"/>
  <c r="H10083" i="17" s="1"/>
  <c r="G10082" i="17"/>
  <c r="H10082" i="17" s="1"/>
  <c r="G10081" i="17"/>
  <c r="H10081" i="17" s="1"/>
  <c r="G10080" i="17"/>
  <c r="H10080" i="17" s="1"/>
  <c r="G10079" i="17"/>
  <c r="H10079" i="17" s="1"/>
  <c r="G10078" i="17"/>
  <c r="H10078" i="17" s="1"/>
  <c r="G10077" i="17"/>
  <c r="H10077" i="17" s="1"/>
  <c r="G10076" i="17"/>
  <c r="H10076" i="17" s="1"/>
  <c r="G10075" i="17"/>
  <c r="H10075" i="17" s="1"/>
  <c r="G10074" i="17"/>
  <c r="H10074" i="17" s="1"/>
  <c r="G10073" i="17"/>
  <c r="H10073" i="17" s="1"/>
  <c r="G10072" i="17"/>
  <c r="H10072" i="17" s="1"/>
  <c r="G10071" i="17"/>
  <c r="H10071" i="17" s="1"/>
  <c r="G10070" i="17"/>
  <c r="H10070" i="17" s="1"/>
  <c r="G10069" i="17"/>
  <c r="H10069" i="17" s="1"/>
  <c r="G10068" i="17"/>
  <c r="H10068" i="17" s="1"/>
  <c r="G10067" i="17"/>
  <c r="H10067" i="17" s="1"/>
  <c r="G10066" i="17"/>
  <c r="H10066" i="17" s="1"/>
  <c r="G10065" i="17"/>
  <c r="H10065" i="17" s="1"/>
  <c r="G10064" i="17"/>
  <c r="H10064" i="17" s="1"/>
  <c r="G10063" i="17"/>
  <c r="H10063" i="17" s="1"/>
  <c r="G10062" i="17"/>
  <c r="H10062" i="17" s="1"/>
  <c r="G10061" i="17"/>
  <c r="H10061" i="17" s="1"/>
  <c r="G10060" i="17"/>
  <c r="H10060" i="17" s="1"/>
  <c r="G10059" i="17"/>
  <c r="H10059" i="17" s="1"/>
  <c r="G10058" i="17"/>
  <c r="H10058" i="17" s="1"/>
  <c r="G10057" i="17"/>
  <c r="H10057" i="17" s="1"/>
  <c r="G10056" i="17"/>
  <c r="H10056" i="17" s="1"/>
  <c r="G10055" i="17"/>
  <c r="H10055" i="17" s="1"/>
  <c r="G10054" i="17"/>
  <c r="H10054" i="17" s="1"/>
  <c r="G10053" i="17"/>
  <c r="H10053" i="17" s="1"/>
  <c r="G10052" i="17"/>
  <c r="H10052" i="17" s="1"/>
  <c r="G10051" i="17"/>
  <c r="H10051" i="17" s="1"/>
  <c r="G10050" i="17"/>
  <c r="H10050" i="17" s="1"/>
  <c r="G10049" i="17"/>
  <c r="H10049" i="17" s="1"/>
  <c r="G10048" i="17"/>
  <c r="H10048" i="17" s="1"/>
  <c r="G10047" i="17"/>
  <c r="H10047" i="17" s="1"/>
  <c r="G10046" i="17"/>
  <c r="H10046" i="17" s="1"/>
  <c r="G10045" i="17"/>
  <c r="H10045" i="17" s="1"/>
  <c r="I10045" i="17" s="1"/>
  <c r="G10044" i="17"/>
  <c r="H10044" i="17" s="1"/>
  <c r="G10043" i="17"/>
  <c r="H10043" i="17" s="1"/>
  <c r="G10042" i="17"/>
  <c r="H10042" i="17" s="1"/>
  <c r="G10041" i="17"/>
  <c r="H10041" i="17" s="1"/>
  <c r="G10040" i="17"/>
  <c r="H10040" i="17" s="1"/>
  <c r="G10039" i="17"/>
  <c r="H10039" i="17" s="1"/>
  <c r="G10038" i="17"/>
  <c r="H10038" i="17" s="1"/>
  <c r="G10037" i="17"/>
  <c r="H10037" i="17" s="1"/>
  <c r="G10036" i="17"/>
  <c r="H10036" i="17" s="1"/>
  <c r="G10035" i="17"/>
  <c r="H10035" i="17" s="1"/>
  <c r="G10034" i="17"/>
  <c r="H10034" i="17" s="1"/>
  <c r="G10033" i="17"/>
  <c r="H10033" i="17" s="1"/>
  <c r="G10032" i="17"/>
  <c r="H10032" i="17" s="1"/>
  <c r="G10031" i="17"/>
  <c r="H10031" i="17" s="1"/>
  <c r="G10030" i="17"/>
  <c r="H10030" i="17" s="1"/>
  <c r="G10029" i="17"/>
  <c r="H10029" i="17" s="1"/>
  <c r="G10028" i="17"/>
  <c r="H10028" i="17" s="1"/>
  <c r="G10027" i="17"/>
  <c r="H10027" i="17" s="1"/>
  <c r="G10026" i="17"/>
  <c r="H10026" i="17" s="1"/>
  <c r="G10025" i="17"/>
  <c r="H10025" i="17" s="1"/>
  <c r="G10024" i="17"/>
  <c r="H10024" i="17" s="1"/>
  <c r="G10023" i="17"/>
  <c r="H10023" i="17" s="1"/>
  <c r="G10022" i="17"/>
  <c r="H10022" i="17" s="1"/>
  <c r="G10021" i="17"/>
  <c r="H10021" i="17" s="1"/>
  <c r="G10020" i="17"/>
  <c r="H10020" i="17" s="1"/>
  <c r="G10019" i="17"/>
  <c r="H10019" i="17" s="1"/>
  <c r="G10018" i="17"/>
  <c r="H10018" i="17" s="1"/>
  <c r="G10017" i="17"/>
  <c r="H10017" i="17" s="1"/>
  <c r="G10016" i="17"/>
  <c r="H10016" i="17" s="1"/>
  <c r="G10015" i="17"/>
  <c r="H10015" i="17" s="1"/>
  <c r="G10014" i="17"/>
  <c r="H10014" i="17" s="1"/>
  <c r="G10013" i="17"/>
  <c r="H10013" i="17" s="1"/>
  <c r="G10012" i="17"/>
  <c r="H10012" i="17" s="1"/>
  <c r="G10011" i="17"/>
  <c r="H10011" i="17" s="1"/>
  <c r="G10010" i="17"/>
  <c r="H10010" i="17" s="1"/>
  <c r="G10009" i="17"/>
  <c r="H10009" i="17" s="1"/>
  <c r="G10008" i="17"/>
  <c r="H10008" i="17" s="1"/>
  <c r="G10007" i="17"/>
  <c r="H10007" i="17" s="1"/>
  <c r="G10006" i="17"/>
  <c r="H10006" i="17" s="1"/>
  <c r="G10005" i="17"/>
  <c r="H10005" i="17" s="1"/>
  <c r="G10004" i="17"/>
  <c r="H10004" i="17" s="1"/>
  <c r="G10003" i="17"/>
  <c r="H10003" i="17" s="1"/>
  <c r="G10002" i="17"/>
  <c r="H10002" i="17" s="1"/>
  <c r="G10001" i="17"/>
  <c r="H10001" i="17" s="1"/>
  <c r="G10000" i="17"/>
  <c r="H10000" i="17" s="1"/>
  <c r="G9999" i="17"/>
  <c r="H9999" i="17" s="1"/>
  <c r="G9998" i="17"/>
  <c r="H9998" i="17" s="1"/>
  <c r="G9997" i="17"/>
  <c r="H9997" i="17" s="1"/>
  <c r="G9996" i="17"/>
  <c r="H9996" i="17" s="1"/>
  <c r="G9995" i="17"/>
  <c r="H9995" i="17" s="1"/>
  <c r="G9994" i="17"/>
  <c r="H9994" i="17" s="1"/>
  <c r="G9993" i="17"/>
  <c r="H9993" i="17" s="1"/>
  <c r="G9992" i="17"/>
  <c r="H9992" i="17" s="1"/>
  <c r="G9991" i="17"/>
  <c r="H9991" i="17" s="1"/>
  <c r="G9990" i="17"/>
  <c r="H9990" i="17" s="1"/>
  <c r="G9989" i="17"/>
  <c r="H9989" i="17" s="1"/>
  <c r="G9988" i="17"/>
  <c r="H9988" i="17" s="1"/>
  <c r="G9987" i="17"/>
  <c r="H9987" i="17" s="1"/>
  <c r="G9986" i="17"/>
  <c r="H9986" i="17" s="1"/>
  <c r="G9985" i="17"/>
  <c r="H9985" i="17" s="1"/>
  <c r="G9984" i="17"/>
  <c r="H9984" i="17" s="1"/>
  <c r="G9983" i="17"/>
  <c r="H9983" i="17" s="1"/>
  <c r="H9982" i="17"/>
  <c r="I9982" i="17" s="1"/>
  <c r="G9982" i="17"/>
  <c r="G9981" i="17"/>
  <c r="H9981" i="17" s="1"/>
  <c r="H9980" i="17"/>
  <c r="G9980" i="17"/>
  <c r="G9979" i="17"/>
  <c r="H9979" i="17" s="1"/>
  <c r="H9978" i="17"/>
  <c r="G9978" i="17"/>
  <c r="G9977" i="17"/>
  <c r="H9977" i="17" s="1"/>
  <c r="H9976" i="17"/>
  <c r="G9976" i="17"/>
  <c r="G9975" i="17"/>
  <c r="H9975" i="17" s="1"/>
  <c r="H9974" i="17"/>
  <c r="G9974" i="17"/>
  <c r="G9973" i="17"/>
  <c r="H9973" i="17" s="1"/>
  <c r="H9972" i="17"/>
  <c r="G9972" i="17"/>
  <c r="G9971" i="17"/>
  <c r="H9971" i="17" s="1"/>
  <c r="H9970" i="17"/>
  <c r="G9970" i="17"/>
  <c r="G9969" i="17"/>
  <c r="H9969" i="17" s="1"/>
  <c r="H9968" i="17"/>
  <c r="G9968" i="17"/>
  <c r="G9967" i="17"/>
  <c r="H9967" i="17" s="1"/>
  <c r="H9966" i="17"/>
  <c r="G9966" i="17"/>
  <c r="G9965" i="17"/>
  <c r="H9965" i="17" s="1"/>
  <c r="H9964" i="17"/>
  <c r="G9964" i="17"/>
  <c r="G9963" i="17"/>
  <c r="H9963" i="17" s="1"/>
  <c r="H9962" i="17"/>
  <c r="G9962" i="17"/>
  <c r="G9961" i="17"/>
  <c r="H9961" i="17" s="1"/>
  <c r="H9960" i="17"/>
  <c r="G9960" i="17"/>
  <c r="G9959" i="17"/>
  <c r="H9959" i="17" s="1"/>
  <c r="H9958" i="17"/>
  <c r="G9958" i="17"/>
  <c r="G9957" i="17"/>
  <c r="H9957" i="17" s="1"/>
  <c r="H9956" i="17"/>
  <c r="G9956" i="17"/>
  <c r="G9955" i="17"/>
  <c r="H9955" i="17" s="1"/>
  <c r="H9954" i="17"/>
  <c r="G9954" i="17"/>
  <c r="G9953" i="17"/>
  <c r="H9953" i="17" s="1"/>
  <c r="H9952" i="17"/>
  <c r="G9952" i="17"/>
  <c r="G9951" i="17"/>
  <c r="H9951" i="17" s="1"/>
  <c r="H9950" i="17"/>
  <c r="G9950" i="17"/>
  <c r="G9949" i="17"/>
  <c r="H9949" i="17" s="1"/>
  <c r="H9948" i="17"/>
  <c r="G9948" i="17"/>
  <c r="G9947" i="17"/>
  <c r="H9947" i="17" s="1"/>
  <c r="H9946" i="17"/>
  <c r="G9946" i="17"/>
  <c r="G9945" i="17"/>
  <c r="H9945" i="17" s="1"/>
  <c r="H9944" i="17"/>
  <c r="G9944" i="17"/>
  <c r="G9943" i="17"/>
  <c r="H9943" i="17" s="1"/>
  <c r="H9942" i="17"/>
  <c r="G9942" i="17"/>
  <c r="G9941" i="17"/>
  <c r="H9941" i="17" s="1"/>
  <c r="H9940" i="17"/>
  <c r="G9940" i="17"/>
  <c r="G9939" i="17"/>
  <c r="H9939" i="17" s="1"/>
  <c r="H9938" i="17"/>
  <c r="G9938" i="17"/>
  <c r="G9937" i="17"/>
  <c r="H9937" i="17" s="1"/>
  <c r="H9936" i="17"/>
  <c r="G9936" i="17"/>
  <c r="G9935" i="17"/>
  <c r="H9935" i="17" s="1"/>
  <c r="H9934" i="17"/>
  <c r="G9934" i="17"/>
  <c r="G9933" i="17"/>
  <c r="H9933" i="17" s="1"/>
  <c r="H9932" i="17"/>
  <c r="G9932" i="17"/>
  <c r="G9931" i="17"/>
  <c r="H9931" i="17" s="1"/>
  <c r="H9930" i="17"/>
  <c r="G9930" i="17"/>
  <c r="G9929" i="17"/>
  <c r="H9929" i="17" s="1"/>
  <c r="H9928" i="17"/>
  <c r="G9928" i="17"/>
  <c r="G9927" i="17"/>
  <c r="H9927" i="17" s="1"/>
  <c r="H9926" i="17"/>
  <c r="G9926" i="17"/>
  <c r="G9925" i="17"/>
  <c r="H9925" i="17" s="1"/>
  <c r="H9924" i="17"/>
  <c r="G9924" i="17"/>
  <c r="G9923" i="17"/>
  <c r="H9923" i="17" s="1"/>
  <c r="H9922" i="17"/>
  <c r="G9922" i="17"/>
  <c r="G9921" i="17"/>
  <c r="H9921" i="17" s="1"/>
  <c r="H9920" i="17"/>
  <c r="G9920" i="17"/>
  <c r="G9919" i="17"/>
  <c r="H9919" i="17" s="1"/>
  <c r="H9918" i="17"/>
  <c r="G9918" i="17"/>
  <c r="G9917" i="17"/>
  <c r="H9917" i="17" s="1"/>
  <c r="H9916" i="17"/>
  <c r="G9916" i="17"/>
  <c r="G9915" i="17"/>
  <c r="H9915" i="17" s="1"/>
  <c r="H9914" i="17"/>
  <c r="G9914" i="17"/>
  <c r="G9913" i="17"/>
  <c r="H9913" i="17" s="1"/>
  <c r="H9912" i="17"/>
  <c r="G9912" i="17"/>
  <c r="G9911" i="17"/>
  <c r="H9911" i="17" s="1"/>
  <c r="I9911" i="17" s="1"/>
  <c r="G9910" i="17"/>
  <c r="H9910" i="17" s="1"/>
  <c r="G9909" i="17"/>
  <c r="H9909" i="17" s="1"/>
  <c r="G9908" i="17"/>
  <c r="H9908" i="17" s="1"/>
  <c r="G9907" i="17"/>
  <c r="H9907" i="17" s="1"/>
  <c r="G9906" i="17"/>
  <c r="H9906" i="17" s="1"/>
  <c r="G9905" i="17"/>
  <c r="H9905" i="17" s="1"/>
  <c r="G9904" i="17"/>
  <c r="H9904" i="17" s="1"/>
  <c r="G9903" i="17"/>
  <c r="H9903" i="17" s="1"/>
  <c r="G9902" i="17"/>
  <c r="H9902" i="17" s="1"/>
  <c r="G9901" i="17"/>
  <c r="H9901" i="17" s="1"/>
  <c r="G9900" i="17"/>
  <c r="H9900" i="17" s="1"/>
  <c r="G9899" i="17"/>
  <c r="H9899" i="17" s="1"/>
  <c r="G9898" i="17"/>
  <c r="H9898" i="17" s="1"/>
  <c r="G9897" i="17"/>
  <c r="H9897" i="17" s="1"/>
  <c r="G9896" i="17"/>
  <c r="H9896" i="17" s="1"/>
  <c r="G9895" i="17"/>
  <c r="H9895" i="17" s="1"/>
  <c r="G9894" i="17"/>
  <c r="H9894" i="17" s="1"/>
  <c r="G9893" i="17"/>
  <c r="H9893" i="17" s="1"/>
  <c r="G9892" i="17"/>
  <c r="H9892" i="17" s="1"/>
  <c r="G9891" i="17"/>
  <c r="H9891" i="17" s="1"/>
  <c r="G9890" i="17"/>
  <c r="H9890" i="17" s="1"/>
  <c r="G9889" i="17"/>
  <c r="H9889" i="17" s="1"/>
  <c r="G9888" i="17"/>
  <c r="H9888" i="17" s="1"/>
  <c r="G9887" i="17"/>
  <c r="H9887" i="17" s="1"/>
  <c r="G9886" i="17"/>
  <c r="H9886" i="17" s="1"/>
  <c r="G9885" i="17"/>
  <c r="H9885" i="17" s="1"/>
  <c r="G9884" i="17"/>
  <c r="H9884" i="17" s="1"/>
  <c r="G9883" i="17"/>
  <c r="H9883" i="17" s="1"/>
  <c r="G9882" i="17"/>
  <c r="H9882" i="17" s="1"/>
  <c r="G9881" i="17"/>
  <c r="H9881" i="17" s="1"/>
  <c r="G9880" i="17"/>
  <c r="H9880" i="17" s="1"/>
  <c r="G9879" i="17"/>
  <c r="H9879" i="17" s="1"/>
  <c r="G9878" i="17"/>
  <c r="H9878" i="17" s="1"/>
  <c r="G9877" i="17"/>
  <c r="H9877" i="17" s="1"/>
  <c r="G9876" i="17"/>
  <c r="H9876" i="17" s="1"/>
  <c r="G9875" i="17"/>
  <c r="H9875" i="17" s="1"/>
  <c r="G9874" i="17"/>
  <c r="H9874" i="17" s="1"/>
  <c r="G9873" i="17"/>
  <c r="H9873" i="17" s="1"/>
  <c r="G9872" i="17"/>
  <c r="H9872" i="17" s="1"/>
  <c r="G9871" i="17"/>
  <c r="H9871" i="17" s="1"/>
  <c r="G9870" i="17"/>
  <c r="H9870" i="17" s="1"/>
  <c r="G9869" i="17"/>
  <c r="H9869" i="17" s="1"/>
  <c r="G9868" i="17"/>
  <c r="H9868" i="17" s="1"/>
  <c r="G9867" i="17"/>
  <c r="H9867" i="17" s="1"/>
  <c r="G9866" i="17"/>
  <c r="H9866" i="17" s="1"/>
  <c r="G9865" i="17"/>
  <c r="H9865" i="17" s="1"/>
  <c r="G9864" i="17"/>
  <c r="H9864" i="17" s="1"/>
  <c r="G9863" i="17"/>
  <c r="H9863" i="17" s="1"/>
  <c r="G9862" i="17"/>
  <c r="H9862" i="17" s="1"/>
  <c r="G9861" i="17"/>
  <c r="H9861" i="17" s="1"/>
  <c r="G9860" i="17"/>
  <c r="H9860" i="17" s="1"/>
  <c r="G9859" i="17"/>
  <c r="H9859" i="17" s="1"/>
  <c r="G9858" i="17"/>
  <c r="H9858" i="17" s="1"/>
  <c r="G9857" i="17"/>
  <c r="H9857" i="17" s="1"/>
  <c r="G9856" i="17"/>
  <c r="H9856" i="17" s="1"/>
  <c r="G9855" i="17"/>
  <c r="H9855" i="17" s="1"/>
  <c r="G9854" i="17"/>
  <c r="H9854" i="17" s="1"/>
  <c r="G9853" i="17"/>
  <c r="H9853" i="17" s="1"/>
  <c r="G9852" i="17"/>
  <c r="H9852" i="17" s="1"/>
  <c r="G9851" i="17"/>
  <c r="H9851" i="17" s="1"/>
  <c r="G9850" i="17"/>
  <c r="H9850" i="17" s="1"/>
  <c r="G9849" i="17"/>
  <c r="H9849" i="17" s="1"/>
  <c r="G9848" i="17"/>
  <c r="H9848" i="17" s="1"/>
  <c r="G9847" i="17"/>
  <c r="H9847" i="17" s="1"/>
  <c r="G9846" i="17"/>
  <c r="H9846" i="17" s="1"/>
  <c r="G9845" i="17"/>
  <c r="H9845" i="17" s="1"/>
  <c r="G9844" i="17"/>
  <c r="H9844" i="17" s="1"/>
  <c r="I9844" i="17" s="1"/>
  <c r="G9843" i="17"/>
  <c r="H9843" i="17" s="1"/>
  <c r="G9842" i="17"/>
  <c r="H9842" i="17" s="1"/>
  <c r="G9841" i="17"/>
  <c r="H9841" i="17" s="1"/>
  <c r="G9840" i="17"/>
  <c r="H9840" i="17" s="1"/>
  <c r="G9839" i="17"/>
  <c r="H9839" i="17" s="1"/>
  <c r="G9838" i="17"/>
  <c r="H9838" i="17" s="1"/>
  <c r="G9837" i="17"/>
  <c r="H9837" i="17" s="1"/>
  <c r="G9836" i="17"/>
  <c r="H9836" i="17" s="1"/>
  <c r="G9835" i="17"/>
  <c r="H9835" i="17" s="1"/>
  <c r="G9834" i="17"/>
  <c r="H9834" i="17" s="1"/>
  <c r="G9833" i="17"/>
  <c r="H9833" i="17" s="1"/>
  <c r="G9832" i="17"/>
  <c r="H9832" i="17" s="1"/>
  <c r="G9831" i="17"/>
  <c r="H9831" i="17" s="1"/>
  <c r="G9830" i="17"/>
  <c r="H9830" i="17" s="1"/>
  <c r="G9829" i="17"/>
  <c r="H9829" i="17" s="1"/>
  <c r="G9828" i="17"/>
  <c r="H9828" i="17" s="1"/>
  <c r="G9827" i="17"/>
  <c r="H9827" i="17" s="1"/>
  <c r="G9826" i="17"/>
  <c r="H9826" i="17" s="1"/>
  <c r="G9825" i="17"/>
  <c r="H9825" i="17" s="1"/>
  <c r="G9824" i="17"/>
  <c r="H9824" i="17" s="1"/>
  <c r="G9823" i="17"/>
  <c r="H9823" i="17" s="1"/>
  <c r="G9822" i="17"/>
  <c r="H9822" i="17" s="1"/>
  <c r="G9821" i="17"/>
  <c r="H9821" i="17" s="1"/>
  <c r="G9820" i="17"/>
  <c r="H9820" i="17" s="1"/>
  <c r="G9819" i="17"/>
  <c r="H9819" i="17" s="1"/>
  <c r="G9818" i="17"/>
  <c r="H9818" i="17" s="1"/>
  <c r="G9817" i="17"/>
  <c r="H9817" i="17" s="1"/>
  <c r="G9816" i="17"/>
  <c r="H9816" i="17" s="1"/>
  <c r="G9815" i="17"/>
  <c r="H9815" i="17" s="1"/>
  <c r="G9814" i="17"/>
  <c r="H9814" i="17" s="1"/>
  <c r="G9813" i="17"/>
  <c r="H9813" i="17" s="1"/>
  <c r="I9813" i="17" s="1"/>
  <c r="G9812" i="17"/>
  <c r="H9812" i="17" s="1"/>
  <c r="G9811" i="17"/>
  <c r="H9811" i="17" s="1"/>
  <c r="G9810" i="17"/>
  <c r="H9810" i="17" s="1"/>
  <c r="G9809" i="17"/>
  <c r="H9809" i="17" s="1"/>
  <c r="G9808" i="17"/>
  <c r="H9808" i="17" s="1"/>
  <c r="G9807" i="17"/>
  <c r="H9807" i="17" s="1"/>
  <c r="G9806" i="17"/>
  <c r="H9806" i="17" s="1"/>
  <c r="G9805" i="17"/>
  <c r="H9805" i="17" s="1"/>
  <c r="G9804" i="17"/>
  <c r="H9804" i="17" s="1"/>
  <c r="G9803" i="17"/>
  <c r="H9803" i="17" s="1"/>
  <c r="G9802" i="17"/>
  <c r="H9802" i="17" s="1"/>
  <c r="H9801" i="17"/>
  <c r="G9801" i="17"/>
  <c r="G9800" i="17"/>
  <c r="H9800" i="17" s="1"/>
  <c r="G9799" i="17"/>
  <c r="H9799" i="17" s="1"/>
  <c r="G9798" i="17"/>
  <c r="H9798" i="17" s="1"/>
  <c r="G9797" i="17"/>
  <c r="H9797" i="17" s="1"/>
  <c r="G9796" i="17"/>
  <c r="H9796" i="17" s="1"/>
  <c r="G9795" i="17"/>
  <c r="H9795" i="17" s="1"/>
  <c r="G9794" i="17"/>
  <c r="H9794" i="17" s="1"/>
  <c r="G9793" i="17"/>
  <c r="H9793" i="17" s="1"/>
  <c r="G9792" i="17"/>
  <c r="H9792" i="17" s="1"/>
  <c r="G9791" i="17"/>
  <c r="H9791" i="17" s="1"/>
  <c r="G9790" i="17"/>
  <c r="H9790" i="17" s="1"/>
  <c r="G9789" i="17"/>
  <c r="H9789" i="17" s="1"/>
  <c r="G9788" i="17"/>
  <c r="H9788" i="17" s="1"/>
  <c r="G9787" i="17"/>
  <c r="H9787" i="17" s="1"/>
  <c r="G9786" i="17"/>
  <c r="H9786" i="17" s="1"/>
  <c r="H9785" i="17"/>
  <c r="G9785" i="17"/>
  <c r="G9784" i="17"/>
  <c r="H9784" i="17" s="1"/>
  <c r="G9783" i="17"/>
  <c r="H9783" i="17" s="1"/>
  <c r="G9782" i="17"/>
  <c r="H9782" i="17" s="1"/>
  <c r="G9781" i="17"/>
  <c r="H9781" i="17" s="1"/>
  <c r="G9780" i="17"/>
  <c r="H9780" i="17" s="1"/>
  <c r="G9779" i="17"/>
  <c r="H9779" i="17" s="1"/>
  <c r="G9778" i="17"/>
  <c r="H9778" i="17" s="1"/>
  <c r="G9777" i="17"/>
  <c r="H9777" i="17" s="1"/>
  <c r="G9776" i="17"/>
  <c r="H9776" i="17" s="1"/>
  <c r="G9775" i="17"/>
  <c r="H9775" i="17" s="1"/>
  <c r="G9774" i="17"/>
  <c r="H9774" i="17" s="1"/>
  <c r="G9773" i="17"/>
  <c r="H9773" i="17" s="1"/>
  <c r="G9772" i="17"/>
  <c r="H9772" i="17" s="1"/>
  <c r="G9771" i="17"/>
  <c r="H9771" i="17" s="1"/>
  <c r="G9770" i="17"/>
  <c r="H9770" i="17" s="1"/>
  <c r="H9769" i="17"/>
  <c r="G9769" i="17"/>
  <c r="G9768" i="17"/>
  <c r="H9768" i="17" s="1"/>
  <c r="G9767" i="17"/>
  <c r="H9767" i="17" s="1"/>
  <c r="G9766" i="17"/>
  <c r="H9766" i="17" s="1"/>
  <c r="G9765" i="17"/>
  <c r="H9765" i="17" s="1"/>
  <c r="G9764" i="17"/>
  <c r="H9764" i="17" s="1"/>
  <c r="G9763" i="17"/>
  <c r="H9763" i="17" s="1"/>
  <c r="G9762" i="17"/>
  <c r="H9762" i="17" s="1"/>
  <c r="G9761" i="17"/>
  <c r="H9761" i="17" s="1"/>
  <c r="G9760" i="17"/>
  <c r="H9760" i="17" s="1"/>
  <c r="G9759" i="17"/>
  <c r="H9759" i="17" s="1"/>
  <c r="G9758" i="17"/>
  <c r="H9758" i="17" s="1"/>
  <c r="G9757" i="17"/>
  <c r="H9757" i="17" s="1"/>
  <c r="G9756" i="17"/>
  <c r="H9756" i="17" s="1"/>
  <c r="G9755" i="17"/>
  <c r="H9755" i="17" s="1"/>
  <c r="G9754" i="17"/>
  <c r="H9754" i="17" s="1"/>
  <c r="G9753" i="17"/>
  <c r="H9753" i="17" s="1"/>
  <c r="G9752" i="17"/>
  <c r="H9752" i="17" s="1"/>
  <c r="G9751" i="17"/>
  <c r="H9751" i="17" s="1"/>
  <c r="G9750" i="17"/>
  <c r="H9750" i="17" s="1"/>
  <c r="G9749" i="17"/>
  <c r="H9749" i="17" s="1"/>
  <c r="G9748" i="17"/>
  <c r="H9748" i="17" s="1"/>
  <c r="G9747" i="17"/>
  <c r="H9747" i="17" s="1"/>
  <c r="G9746" i="17"/>
  <c r="H9746" i="17" s="1"/>
  <c r="H9745" i="17"/>
  <c r="G9745" i="17"/>
  <c r="G9744" i="17"/>
  <c r="H9744" i="17" s="1"/>
  <c r="G9743" i="17"/>
  <c r="H9743" i="17" s="1"/>
  <c r="G9742" i="17"/>
  <c r="H9742" i="17" s="1"/>
  <c r="G9741" i="17"/>
  <c r="H9741" i="17" s="1"/>
  <c r="G9740" i="17"/>
  <c r="H9740" i="17" s="1"/>
  <c r="G9739" i="17"/>
  <c r="H9739" i="17" s="1"/>
  <c r="G9738" i="17"/>
  <c r="H9738" i="17" s="1"/>
  <c r="H9737" i="17"/>
  <c r="G9737" i="17"/>
  <c r="G9736" i="17"/>
  <c r="H9736" i="17" s="1"/>
  <c r="G9735" i="17"/>
  <c r="H9735" i="17" s="1"/>
  <c r="I9735" i="17" s="1"/>
  <c r="G9734" i="17"/>
  <c r="H9734" i="17" s="1"/>
  <c r="G9733" i="17"/>
  <c r="H9733" i="17" s="1"/>
  <c r="G9732" i="17"/>
  <c r="H9732" i="17" s="1"/>
  <c r="G9731" i="17"/>
  <c r="H9731" i="17" s="1"/>
  <c r="G9730" i="17"/>
  <c r="H9730" i="17" s="1"/>
  <c r="G9729" i="17"/>
  <c r="H9729" i="17" s="1"/>
  <c r="G9728" i="17"/>
  <c r="H9728" i="17" s="1"/>
  <c r="G9727" i="17"/>
  <c r="H9727" i="17" s="1"/>
  <c r="G9726" i="17"/>
  <c r="H9726" i="17" s="1"/>
  <c r="G9725" i="17"/>
  <c r="H9725" i="17" s="1"/>
  <c r="G9724" i="17"/>
  <c r="H9724" i="17" s="1"/>
  <c r="G9723" i="17"/>
  <c r="H9723" i="17" s="1"/>
  <c r="G9722" i="17"/>
  <c r="H9722" i="17" s="1"/>
  <c r="G9721" i="17"/>
  <c r="H9721" i="17" s="1"/>
  <c r="G9720" i="17"/>
  <c r="H9720" i="17" s="1"/>
  <c r="G9719" i="17"/>
  <c r="H9719" i="17" s="1"/>
  <c r="G9718" i="17"/>
  <c r="H9718" i="17" s="1"/>
  <c r="G9717" i="17"/>
  <c r="H9717" i="17" s="1"/>
  <c r="G9716" i="17"/>
  <c r="H9716" i="17" s="1"/>
  <c r="G9715" i="17"/>
  <c r="H9715" i="17" s="1"/>
  <c r="G9714" i="17"/>
  <c r="H9714" i="17" s="1"/>
  <c r="G9713" i="17"/>
  <c r="H9713" i="17" s="1"/>
  <c r="G9712" i="17"/>
  <c r="H9712" i="17" s="1"/>
  <c r="G9711" i="17"/>
  <c r="H9711" i="17" s="1"/>
  <c r="G9710" i="17"/>
  <c r="H9710" i="17" s="1"/>
  <c r="G9709" i="17"/>
  <c r="H9709" i="17" s="1"/>
  <c r="G9708" i="17"/>
  <c r="H9708" i="17" s="1"/>
  <c r="G9707" i="17"/>
  <c r="H9707" i="17" s="1"/>
  <c r="G9706" i="17"/>
  <c r="H9706" i="17" s="1"/>
  <c r="G9705" i="17"/>
  <c r="H9705" i="17" s="1"/>
  <c r="G9704" i="17"/>
  <c r="H9704" i="17" s="1"/>
  <c r="G9703" i="17"/>
  <c r="H9703" i="17" s="1"/>
  <c r="G9702" i="17"/>
  <c r="H9702" i="17" s="1"/>
  <c r="G9701" i="17"/>
  <c r="H9701" i="17" s="1"/>
  <c r="G9700" i="17"/>
  <c r="H9700" i="17" s="1"/>
  <c r="G9699" i="17"/>
  <c r="H9699" i="17" s="1"/>
  <c r="G9698" i="17"/>
  <c r="H9698" i="17" s="1"/>
  <c r="G9697" i="17"/>
  <c r="H9697" i="17" s="1"/>
  <c r="G9696" i="17"/>
  <c r="H9696" i="17" s="1"/>
  <c r="G9695" i="17"/>
  <c r="H9695" i="17" s="1"/>
  <c r="G9694" i="17"/>
  <c r="H9694" i="17" s="1"/>
  <c r="G9693" i="17"/>
  <c r="H9693" i="17" s="1"/>
  <c r="G9692" i="17"/>
  <c r="H9692" i="17" s="1"/>
  <c r="G9691" i="17"/>
  <c r="H9691" i="17" s="1"/>
  <c r="G9690" i="17"/>
  <c r="H9690" i="17" s="1"/>
  <c r="G9689" i="17"/>
  <c r="H9689" i="17" s="1"/>
  <c r="G9688" i="17"/>
  <c r="H9688" i="17" s="1"/>
  <c r="G9687" i="17"/>
  <c r="H9687" i="17" s="1"/>
  <c r="G9686" i="17"/>
  <c r="H9686" i="17" s="1"/>
  <c r="G9685" i="17"/>
  <c r="H9685" i="17" s="1"/>
  <c r="I9685" i="17" s="1"/>
  <c r="G9684" i="17"/>
  <c r="H9684" i="17" s="1"/>
  <c r="G9683" i="17"/>
  <c r="H9683" i="17" s="1"/>
  <c r="G9682" i="17"/>
  <c r="H9682" i="17" s="1"/>
  <c r="G9681" i="17"/>
  <c r="H9681" i="17" s="1"/>
  <c r="G9680" i="17"/>
  <c r="H9680" i="17" s="1"/>
  <c r="G9679" i="17"/>
  <c r="H9679" i="17" s="1"/>
  <c r="G9678" i="17"/>
  <c r="H9678" i="17" s="1"/>
  <c r="G9677" i="17"/>
  <c r="H9677" i="17" s="1"/>
  <c r="H9676" i="17"/>
  <c r="I9676" i="17" s="1"/>
  <c r="G9676" i="17"/>
  <c r="G9675" i="17"/>
  <c r="H9675" i="17" s="1"/>
  <c r="G9674" i="17"/>
  <c r="H9674" i="17" s="1"/>
  <c r="G9673" i="17"/>
  <c r="H9673" i="17" s="1"/>
  <c r="H9672" i="17"/>
  <c r="G9672" i="17"/>
  <c r="G9671" i="17"/>
  <c r="H9671" i="17" s="1"/>
  <c r="G9670" i="17"/>
  <c r="H9670" i="17" s="1"/>
  <c r="G9669" i="17"/>
  <c r="H9669" i="17" s="1"/>
  <c r="G9668" i="17"/>
  <c r="H9668" i="17" s="1"/>
  <c r="G9667" i="17"/>
  <c r="H9667" i="17" s="1"/>
  <c r="G9666" i="17"/>
  <c r="H9666" i="17" s="1"/>
  <c r="G9665" i="17"/>
  <c r="H9665" i="17" s="1"/>
  <c r="G9664" i="17"/>
  <c r="H9664" i="17" s="1"/>
  <c r="G9663" i="17"/>
  <c r="H9663" i="17" s="1"/>
  <c r="G9662" i="17"/>
  <c r="H9662" i="17" s="1"/>
  <c r="G9661" i="17"/>
  <c r="H9661" i="17" s="1"/>
  <c r="I9661" i="17" s="1"/>
  <c r="G9660" i="17"/>
  <c r="H9660" i="17" s="1"/>
  <c r="G9659" i="17"/>
  <c r="H9659" i="17" s="1"/>
  <c r="G9658" i="17"/>
  <c r="H9658" i="17" s="1"/>
  <c r="G9657" i="17"/>
  <c r="H9657" i="17" s="1"/>
  <c r="G9656" i="17"/>
  <c r="H9656" i="17" s="1"/>
  <c r="G9655" i="17"/>
  <c r="H9655" i="17" s="1"/>
  <c r="G9654" i="17"/>
  <c r="H9654" i="17" s="1"/>
  <c r="G9653" i="17"/>
  <c r="H9653" i="17" s="1"/>
  <c r="G9652" i="17"/>
  <c r="H9652" i="17" s="1"/>
  <c r="G9651" i="17"/>
  <c r="H9651" i="17" s="1"/>
  <c r="G9650" i="17"/>
  <c r="H9650" i="17" s="1"/>
  <c r="G9649" i="17"/>
  <c r="H9649" i="17" s="1"/>
  <c r="G9648" i="17"/>
  <c r="H9648" i="17" s="1"/>
  <c r="G9647" i="17"/>
  <c r="H9647" i="17" s="1"/>
  <c r="G9646" i="17"/>
  <c r="H9646" i="17" s="1"/>
  <c r="G9645" i="17"/>
  <c r="H9645" i="17" s="1"/>
  <c r="G9644" i="17"/>
  <c r="H9644" i="17" s="1"/>
  <c r="G9643" i="17"/>
  <c r="H9643" i="17" s="1"/>
  <c r="G9642" i="17"/>
  <c r="H9642" i="17" s="1"/>
  <c r="H9641" i="17"/>
  <c r="G9641" i="17"/>
  <c r="G9640" i="17"/>
  <c r="H9640" i="17" s="1"/>
  <c r="G9639" i="17"/>
  <c r="H9639" i="17" s="1"/>
  <c r="G9638" i="17"/>
  <c r="H9638" i="17" s="1"/>
  <c r="G9637" i="17"/>
  <c r="H9637" i="17" s="1"/>
  <c r="I9637" i="17" s="1"/>
  <c r="G9636" i="17"/>
  <c r="H9636" i="17" s="1"/>
  <c r="G9635" i="17"/>
  <c r="H9635" i="17" s="1"/>
  <c r="G9634" i="17"/>
  <c r="H9634" i="17" s="1"/>
  <c r="G9633" i="17"/>
  <c r="H9633" i="17" s="1"/>
  <c r="G9632" i="17"/>
  <c r="H9632" i="17" s="1"/>
  <c r="G9631" i="17"/>
  <c r="H9631" i="17" s="1"/>
  <c r="G9630" i="17"/>
  <c r="H9630" i="17" s="1"/>
  <c r="G9629" i="17"/>
  <c r="H9629" i="17" s="1"/>
  <c r="G9628" i="17"/>
  <c r="H9628" i="17" s="1"/>
  <c r="G9627" i="17"/>
  <c r="H9627" i="17" s="1"/>
  <c r="G9626" i="17"/>
  <c r="H9626" i="17" s="1"/>
  <c r="H9625" i="17"/>
  <c r="G9625" i="17"/>
  <c r="G9624" i="17"/>
  <c r="H9624" i="17" s="1"/>
  <c r="G9623" i="17"/>
  <c r="H9623" i="17" s="1"/>
  <c r="G9622" i="17"/>
  <c r="H9622" i="17" s="1"/>
  <c r="I9622" i="17" s="1"/>
  <c r="G9621" i="17"/>
  <c r="H9621" i="17" s="1"/>
  <c r="G9620" i="17"/>
  <c r="H9620" i="17" s="1"/>
  <c r="G9619" i="17"/>
  <c r="H9619" i="17" s="1"/>
  <c r="H9618" i="17"/>
  <c r="G9618" i="17"/>
  <c r="G9617" i="17"/>
  <c r="H9617" i="17" s="1"/>
  <c r="G9616" i="17"/>
  <c r="H9616" i="17" s="1"/>
  <c r="G9615" i="17"/>
  <c r="H9615" i="17" s="1"/>
  <c r="G9614" i="17"/>
  <c r="H9614" i="17" s="1"/>
  <c r="G9613" i="17"/>
  <c r="H9613" i="17" s="1"/>
  <c r="G9612" i="17"/>
  <c r="H9612" i="17" s="1"/>
  <c r="G9611" i="17"/>
  <c r="H9611" i="17" s="1"/>
  <c r="G9610" i="17"/>
  <c r="H9610" i="17" s="1"/>
  <c r="G9609" i="17"/>
  <c r="H9609" i="17" s="1"/>
  <c r="G9608" i="17"/>
  <c r="H9608" i="17" s="1"/>
  <c r="G9607" i="17"/>
  <c r="H9607" i="17" s="1"/>
  <c r="G9606" i="17"/>
  <c r="H9606" i="17" s="1"/>
  <c r="G9605" i="17"/>
  <c r="H9605" i="17" s="1"/>
  <c r="G9604" i="17"/>
  <c r="H9604" i="17" s="1"/>
  <c r="G9603" i="17"/>
  <c r="H9603" i="17" s="1"/>
  <c r="G9602" i="17"/>
  <c r="H9602" i="17" s="1"/>
  <c r="H9601" i="17"/>
  <c r="G9601" i="17"/>
  <c r="G9600" i="17"/>
  <c r="H9600" i="17" s="1"/>
  <c r="H9599" i="17"/>
  <c r="G9599" i="17"/>
  <c r="G9598" i="17"/>
  <c r="H9598" i="17" s="1"/>
  <c r="H9597" i="17"/>
  <c r="G9597" i="17"/>
  <c r="G9596" i="17"/>
  <c r="H9596" i="17" s="1"/>
  <c r="H9595" i="17"/>
  <c r="G9595" i="17"/>
  <c r="G9594" i="17"/>
  <c r="H9594" i="17" s="1"/>
  <c r="H9593" i="17"/>
  <c r="G9593" i="17"/>
  <c r="G9592" i="17"/>
  <c r="H9592" i="17" s="1"/>
  <c r="H9591" i="17"/>
  <c r="G9591" i="17"/>
  <c r="G9590" i="17"/>
  <c r="H9590" i="17" s="1"/>
  <c r="H9589" i="17"/>
  <c r="G9589" i="17"/>
  <c r="G9588" i="17"/>
  <c r="H9588" i="17" s="1"/>
  <c r="H9587" i="17"/>
  <c r="G9587" i="17"/>
  <c r="G9586" i="17"/>
  <c r="H9586" i="17" s="1"/>
  <c r="H9585" i="17"/>
  <c r="G9585" i="17"/>
  <c r="G9584" i="17"/>
  <c r="H9584" i="17" s="1"/>
  <c r="H9583" i="17"/>
  <c r="G9583" i="17"/>
  <c r="G9582" i="17"/>
  <c r="H9582" i="17" s="1"/>
  <c r="H9581" i="17"/>
  <c r="G9581" i="17"/>
  <c r="G9580" i="17"/>
  <c r="H9580" i="17" s="1"/>
  <c r="H9579" i="17"/>
  <c r="G9579" i="17"/>
  <c r="G9578" i="17"/>
  <c r="H9578" i="17" s="1"/>
  <c r="H9577" i="17"/>
  <c r="G9577" i="17"/>
  <c r="G9576" i="17"/>
  <c r="H9576" i="17" s="1"/>
  <c r="H9575" i="17"/>
  <c r="G9575" i="17"/>
  <c r="G9574" i="17"/>
  <c r="H9574" i="17" s="1"/>
  <c r="H9573" i="17"/>
  <c r="G9573" i="17"/>
  <c r="G9572" i="17"/>
  <c r="H9572" i="17" s="1"/>
  <c r="H9571" i="17"/>
  <c r="G9571" i="17"/>
  <c r="G9570" i="17"/>
  <c r="H9570" i="17" s="1"/>
  <c r="H9569" i="17"/>
  <c r="G9569" i="17"/>
  <c r="G9568" i="17"/>
  <c r="H9568" i="17" s="1"/>
  <c r="H9567" i="17"/>
  <c r="G9567" i="17"/>
  <c r="G9566" i="17"/>
  <c r="H9566" i="17" s="1"/>
  <c r="H9565" i="17"/>
  <c r="G9565" i="17"/>
  <c r="G9564" i="17"/>
  <c r="H9564" i="17" s="1"/>
  <c r="H9563" i="17"/>
  <c r="G9563" i="17"/>
  <c r="G9562" i="17"/>
  <c r="H9562" i="17" s="1"/>
  <c r="H9561" i="17"/>
  <c r="G9561" i="17"/>
  <c r="G9560" i="17"/>
  <c r="H9560" i="17" s="1"/>
  <c r="H9559" i="17"/>
  <c r="G9559" i="17"/>
  <c r="G9558" i="17"/>
  <c r="H9558" i="17" s="1"/>
  <c r="H9557" i="17"/>
  <c r="G9557" i="17"/>
  <c r="G9556" i="17"/>
  <c r="H9556" i="17" s="1"/>
  <c r="H9555" i="17"/>
  <c r="G9555" i="17"/>
  <c r="G9554" i="17"/>
  <c r="H9554" i="17" s="1"/>
  <c r="H9553" i="17"/>
  <c r="G9553" i="17"/>
  <c r="G9552" i="17"/>
  <c r="H9552" i="17" s="1"/>
  <c r="H9551" i="17"/>
  <c r="G9551" i="17"/>
  <c r="G9550" i="17"/>
  <c r="H9550" i="17" s="1"/>
  <c r="H9549" i="17"/>
  <c r="G9549" i="17"/>
  <c r="G9548" i="17"/>
  <c r="H9548" i="17" s="1"/>
  <c r="H9547" i="17"/>
  <c r="G9547" i="17"/>
  <c r="G9546" i="17"/>
  <c r="H9546" i="17" s="1"/>
  <c r="H9545" i="17"/>
  <c r="G9545" i="17"/>
  <c r="G9544" i="17"/>
  <c r="H9544" i="17" s="1"/>
  <c r="H9543" i="17"/>
  <c r="G9543" i="17"/>
  <c r="G9542" i="17"/>
  <c r="H9542" i="17" s="1"/>
  <c r="H9541" i="17"/>
  <c r="G9541" i="17"/>
  <c r="G9540" i="17"/>
  <c r="H9540" i="17" s="1"/>
  <c r="H9539" i="17"/>
  <c r="G9539" i="17"/>
  <c r="G9538" i="17"/>
  <c r="H9538" i="17" s="1"/>
  <c r="H9537" i="17"/>
  <c r="G9537" i="17"/>
  <c r="G9536" i="17"/>
  <c r="H9536" i="17" s="1"/>
  <c r="H9535" i="17"/>
  <c r="G9535" i="17"/>
  <c r="G9534" i="17"/>
  <c r="H9534" i="17" s="1"/>
  <c r="H9533" i="17"/>
  <c r="G9533" i="17"/>
  <c r="G9532" i="17"/>
  <c r="H9532" i="17" s="1"/>
  <c r="H9531" i="17"/>
  <c r="G9531" i="17"/>
  <c r="G9530" i="17"/>
  <c r="H9530" i="17" s="1"/>
  <c r="H9529" i="17"/>
  <c r="G9529" i="17"/>
  <c r="G9528" i="17"/>
  <c r="H9528" i="17" s="1"/>
  <c r="H9527" i="17"/>
  <c r="G9527" i="17"/>
  <c r="G9526" i="17"/>
  <c r="H9526" i="17" s="1"/>
  <c r="H9525" i="17"/>
  <c r="G9525" i="17"/>
  <c r="G9524" i="17"/>
  <c r="H9524" i="17" s="1"/>
  <c r="H9523" i="17"/>
  <c r="G9523" i="17"/>
  <c r="G9522" i="17"/>
  <c r="H9522" i="17" s="1"/>
  <c r="H9521" i="17"/>
  <c r="G9521" i="17"/>
  <c r="G9520" i="17"/>
  <c r="H9520" i="17" s="1"/>
  <c r="H9519" i="17"/>
  <c r="G9519" i="17"/>
  <c r="G9518" i="17"/>
  <c r="H9518" i="17" s="1"/>
  <c r="I9517" i="17"/>
  <c r="G9517" i="17"/>
  <c r="H9517" i="17" s="1"/>
  <c r="G9516" i="17"/>
  <c r="H9516" i="17" s="1"/>
  <c r="G9515" i="17"/>
  <c r="H9515" i="17" s="1"/>
  <c r="G9514" i="17"/>
  <c r="H9514" i="17" s="1"/>
  <c r="G9513" i="17"/>
  <c r="H9513" i="17" s="1"/>
  <c r="G9512" i="17"/>
  <c r="H9512" i="17" s="1"/>
  <c r="G9511" i="17"/>
  <c r="H9511" i="17" s="1"/>
  <c r="G9510" i="17"/>
  <c r="H9510" i="17" s="1"/>
  <c r="G9509" i="17"/>
  <c r="H9509" i="17" s="1"/>
  <c r="I9509" i="17" s="1"/>
  <c r="G9508" i="17"/>
  <c r="H9508" i="17" s="1"/>
  <c r="G9507" i="17"/>
  <c r="H9507" i="17" s="1"/>
  <c r="G9506" i="17"/>
  <c r="H9506" i="17" s="1"/>
  <c r="G9505" i="17"/>
  <c r="H9505" i="17" s="1"/>
  <c r="G9504" i="17"/>
  <c r="H9504" i="17" s="1"/>
  <c r="G9503" i="17"/>
  <c r="H9503" i="17" s="1"/>
  <c r="G9502" i="17"/>
  <c r="H9502" i="17" s="1"/>
  <c r="G9501" i="17"/>
  <c r="H9501" i="17" s="1"/>
  <c r="G9500" i="17"/>
  <c r="H9500" i="17" s="1"/>
  <c r="G9499" i="17"/>
  <c r="H9499" i="17" s="1"/>
  <c r="G9498" i="17"/>
  <c r="H9498" i="17" s="1"/>
  <c r="G9497" i="17"/>
  <c r="H9497" i="17" s="1"/>
  <c r="G9496" i="17"/>
  <c r="H9496" i="17" s="1"/>
  <c r="G9495" i="17"/>
  <c r="H9495" i="17" s="1"/>
  <c r="G9494" i="17"/>
  <c r="H9494" i="17" s="1"/>
  <c r="G9493" i="17"/>
  <c r="H9493" i="17" s="1"/>
  <c r="G9492" i="17"/>
  <c r="H9492" i="17" s="1"/>
  <c r="G9491" i="17"/>
  <c r="H9491" i="17" s="1"/>
  <c r="G9490" i="17"/>
  <c r="H9490" i="17" s="1"/>
  <c r="G9489" i="17"/>
  <c r="H9489" i="17" s="1"/>
  <c r="G9488" i="17"/>
  <c r="H9488" i="17" s="1"/>
  <c r="G9487" i="17"/>
  <c r="H9487" i="17" s="1"/>
  <c r="G9486" i="17"/>
  <c r="H9486" i="17" s="1"/>
  <c r="G9485" i="17"/>
  <c r="H9485" i="17" s="1"/>
  <c r="G9484" i="17"/>
  <c r="H9484" i="17" s="1"/>
  <c r="G9483" i="17"/>
  <c r="H9483" i="17" s="1"/>
  <c r="G9482" i="17"/>
  <c r="H9482" i="17" s="1"/>
  <c r="G9481" i="17"/>
  <c r="H9481" i="17" s="1"/>
  <c r="G9480" i="17"/>
  <c r="H9480" i="17" s="1"/>
  <c r="G9479" i="17"/>
  <c r="H9479" i="17" s="1"/>
  <c r="G9478" i="17"/>
  <c r="H9478" i="17" s="1"/>
  <c r="G9477" i="17"/>
  <c r="H9477" i="17" s="1"/>
  <c r="G9476" i="17"/>
  <c r="H9476" i="17" s="1"/>
  <c r="G9475" i="17"/>
  <c r="H9475" i="17" s="1"/>
  <c r="G9474" i="17"/>
  <c r="H9474" i="17" s="1"/>
  <c r="G9473" i="17"/>
  <c r="H9473" i="17" s="1"/>
  <c r="G9472" i="17"/>
  <c r="H9472" i="17" s="1"/>
  <c r="G9471" i="17"/>
  <c r="H9471" i="17" s="1"/>
  <c r="I9471" i="17" s="1"/>
  <c r="G9470" i="17"/>
  <c r="H9470" i="17" s="1"/>
  <c r="G9469" i="17"/>
  <c r="H9469" i="17" s="1"/>
  <c r="G9468" i="17"/>
  <c r="H9468" i="17" s="1"/>
  <c r="G9467" i="17"/>
  <c r="H9467" i="17" s="1"/>
  <c r="G9466" i="17"/>
  <c r="H9466" i="17" s="1"/>
  <c r="G9465" i="17"/>
  <c r="H9465" i="17" s="1"/>
  <c r="G9464" i="17"/>
  <c r="H9464" i="17" s="1"/>
  <c r="G9463" i="17"/>
  <c r="H9463" i="17" s="1"/>
  <c r="G9462" i="17"/>
  <c r="H9462" i="17" s="1"/>
  <c r="G9461" i="17"/>
  <c r="H9461" i="17" s="1"/>
  <c r="G9460" i="17"/>
  <c r="H9460" i="17" s="1"/>
  <c r="G9459" i="17"/>
  <c r="H9459" i="17" s="1"/>
  <c r="G9458" i="17"/>
  <c r="H9458" i="17" s="1"/>
  <c r="G9457" i="17"/>
  <c r="H9457" i="17" s="1"/>
  <c r="G9456" i="17"/>
  <c r="H9456" i="17" s="1"/>
  <c r="G9455" i="17"/>
  <c r="H9455" i="17" s="1"/>
  <c r="G9454" i="17"/>
  <c r="H9454" i="17" s="1"/>
  <c r="G9453" i="17"/>
  <c r="H9453" i="17" s="1"/>
  <c r="G9452" i="17"/>
  <c r="H9452" i="17" s="1"/>
  <c r="G9451" i="17"/>
  <c r="H9451" i="17" s="1"/>
  <c r="G9450" i="17"/>
  <c r="H9450" i="17" s="1"/>
  <c r="G9449" i="17"/>
  <c r="H9449" i="17" s="1"/>
  <c r="G9448" i="17"/>
  <c r="H9448" i="17" s="1"/>
  <c r="G9447" i="17"/>
  <c r="H9447" i="17" s="1"/>
  <c r="G9446" i="17"/>
  <c r="H9446" i="17" s="1"/>
  <c r="G9445" i="17"/>
  <c r="H9445" i="17" s="1"/>
  <c r="G9444" i="17"/>
  <c r="H9444" i="17" s="1"/>
  <c r="G9443" i="17"/>
  <c r="H9443" i="17" s="1"/>
  <c r="G9442" i="17"/>
  <c r="H9442" i="17" s="1"/>
  <c r="G9441" i="17"/>
  <c r="H9441" i="17" s="1"/>
  <c r="G9440" i="17"/>
  <c r="H9440" i="17" s="1"/>
  <c r="G9439" i="17"/>
  <c r="H9439" i="17" s="1"/>
  <c r="G9438" i="17"/>
  <c r="H9438" i="17" s="1"/>
  <c r="G9437" i="17"/>
  <c r="H9437" i="17" s="1"/>
  <c r="G9436" i="17"/>
  <c r="H9436" i="17" s="1"/>
  <c r="G9435" i="17"/>
  <c r="H9435" i="17" s="1"/>
  <c r="G9434" i="17"/>
  <c r="H9434" i="17" s="1"/>
  <c r="G9433" i="17"/>
  <c r="H9433" i="17" s="1"/>
  <c r="G9432" i="17"/>
  <c r="H9432" i="17" s="1"/>
  <c r="G9431" i="17"/>
  <c r="H9431" i="17" s="1"/>
  <c r="G9430" i="17"/>
  <c r="H9430" i="17" s="1"/>
  <c r="G9429" i="17"/>
  <c r="H9429" i="17" s="1"/>
  <c r="G9428" i="17"/>
  <c r="H9428" i="17" s="1"/>
  <c r="G9427" i="17"/>
  <c r="H9427" i="17" s="1"/>
  <c r="G9426" i="17"/>
  <c r="H9426" i="17" s="1"/>
  <c r="G9425" i="17"/>
  <c r="H9425" i="17" s="1"/>
  <c r="G9424" i="17"/>
  <c r="H9424" i="17" s="1"/>
  <c r="G9423" i="17"/>
  <c r="H9423" i="17" s="1"/>
  <c r="G9422" i="17"/>
  <c r="H9422" i="17" s="1"/>
  <c r="G9421" i="17"/>
  <c r="H9421" i="17" s="1"/>
  <c r="G9420" i="17"/>
  <c r="H9420" i="17" s="1"/>
  <c r="I9420" i="17" s="1"/>
  <c r="H9419" i="17"/>
  <c r="G9419" i="17"/>
  <c r="G9418" i="17"/>
  <c r="H9418" i="17" s="1"/>
  <c r="H9417" i="17"/>
  <c r="G9417" i="17"/>
  <c r="G9416" i="17"/>
  <c r="H9416" i="17" s="1"/>
  <c r="H9415" i="17"/>
  <c r="G9415" i="17"/>
  <c r="G9414" i="17"/>
  <c r="H9414" i="17" s="1"/>
  <c r="H9413" i="17"/>
  <c r="G9413" i="17"/>
  <c r="G9412" i="17"/>
  <c r="H9412" i="17" s="1"/>
  <c r="H9411" i="17"/>
  <c r="G9411" i="17"/>
  <c r="G9410" i="17"/>
  <c r="H9410" i="17" s="1"/>
  <c r="H9409" i="17"/>
  <c r="G9409" i="17"/>
  <c r="G9408" i="17"/>
  <c r="H9408" i="17" s="1"/>
  <c r="H9407" i="17"/>
  <c r="G9407" i="17"/>
  <c r="G9406" i="17"/>
  <c r="H9406" i="17" s="1"/>
  <c r="H9405" i="17"/>
  <c r="G9405" i="17"/>
  <c r="G9404" i="17"/>
  <c r="H9404" i="17" s="1"/>
  <c r="H9403" i="17"/>
  <c r="G9403" i="17"/>
  <c r="G9402" i="17"/>
  <c r="H9402" i="17" s="1"/>
  <c r="H9401" i="17"/>
  <c r="G9401" i="17"/>
  <c r="G9400" i="17"/>
  <c r="H9400" i="17" s="1"/>
  <c r="H9399" i="17"/>
  <c r="G9399" i="17"/>
  <c r="G9398" i="17"/>
  <c r="H9398" i="17" s="1"/>
  <c r="H9397" i="17"/>
  <c r="G9397" i="17"/>
  <c r="G9396" i="17"/>
  <c r="H9396" i="17" s="1"/>
  <c r="H9395" i="17"/>
  <c r="G9395" i="17"/>
  <c r="G9394" i="17"/>
  <c r="H9394" i="17" s="1"/>
  <c r="H9393" i="17"/>
  <c r="G9393" i="17"/>
  <c r="G9392" i="17"/>
  <c r="H9392" i="17" s="1"/>
  <c r="H9391" i="17"/>
  <c r="G9391" i="17"/>
  <c r="G9390" i="17"/>
  <c r="H9390" i="17" s="1"/>
  <c r="H9389" i="17"/>
  <c r="G9389" i="17"/>
  <c r="G9388" i="17"/>
  <c r="H9388" i="17" s="1"/>
  <c r="H9387" i="17"/>
  <c r="G9387" i="17"/>
  <c r="G9386" i="17"/>
  <c r="H9386" i="17" s="1"/>
  <c r="H9385" i="17"/>
  <c r="G9385" i="17"/>
  <c r="G9384" i="17"/>
  <c r="H9384" i="17" s="1"/>
  <c r="H9383" i="17"/>
  <c r="G9383" i="17"/>
  <c r="G9382" i="17"/>
  <c r="H9382" i="17" s="1"/>
  <c r="H9381" i="17"/>
  <c r="G9381" i="17"/>
  <c r="G9380" i="17"/>
  <c r="H9380" i="17" s="1"/>
  <c r="H9379" i="17"/>
  <c r="G9379" i="17"/>
  <c r="G9378" i="17"/>
  <c r="H9378" i="17" s="1"/>
  <c r="H9377" i="17"/>
  <c r="G9377" i="17"/>
  <c r="G9376" i="17"/>
  <c r="H9376" i="17" s="1"/>
  <c r="H9375" i="17"/>
  <c r="G9375" i="17"/>
  <c r="G9374" i="17"/>
  <c r="H9374" i="17" s="1"/>
  <c r="H9373" i="17"/>
  <c r="G9373" i="17"/>
  <c r="G9372" i="17"/>
  <c r="H9372" i="17" s="1"/>
  <c r="H9371" i="17"/>
  <c r="G9371" i="17"/>
  <c r="G9370" i="17"/>
  <c r="H9370" i="17" s="1"/>
  <c r="H9369" i="17"/>
  <c r="G9369" i="17"/>
  <c r="G9368" i="17"/>
  <c r="H9368" i="17" s="1"/>
  <c r="H9367" i="17"/>
  <c r="G9367" i="17"/>
  <c r="G9366" i="17"/>
  <c r="H9366" i="17" s="1"/>
  <c r="H9365" i="17"/>
  <c r="G9365" i="17"/>
  <c r="G9364" i="17"/>
  <c r="H9364" i="17" s="1"/>
  <c r="H9363" i="17"/>
  <c r="G9363" i="17"/>
  <c r="G9362" i="17"/>
  <c r="H9362" i="17" s="1"/>
  <c r="H9361" i="17"/>
  <c r="G9361" i="17"/>
  <c r="G9360" i="17"/>
  <c r="H9360" i="17" s="1"/>
  <c r="H9359" i="17"/>
  <c r="G9359" i="17"/>
  <c r="G9358" i="17"/>
  <c r="H9358" i="17" s="1"/>
  <c r="H9357" i="17"/>
  <c r="G9357" i="17"/>
  <c r="G9356" i="17"/>
  <c r="H9356" i="17" s="1"/>
  <c r="H9355" i="17"/>
  <c r="G9355" i="17"/>
  <c r="G9354" i="17"/>
  <c r="H9354" i="17" s="1"/>
  <c r="H9353" i="17"/>
  <c r="G9353" i="17"/>
  <c r="G9352" i="17"/>
  <c r="H9352" i="17" s="1"/>
  <c r="H9351" i="17"/>
  <c r="G9351" i="17"/>
  <c r="G9350" i="17"/>
  <c r="H9350" i="17" s="1"/>
  <c r="H9349" i="17"/>
  <c r="G9349" i="17"/>
  <c r="G9348" i="17"/>
  <c r="H9348" i="17" s="1"/>
  <c r="H9347" i="17"/>
  <c r="G9347" i="17"/>
  <c r="G9346" i="17"/>
  <c r="H9346" i="17" s="1"/>
  <c r="H9345" i="17"/>
  <c r="G9345" i="17"/>
  <c r="G9344" i="17"/>
  <c r="H9344" i="17" s="1"/>
  <c r="H9343" i="17"/>
  <c r="G9343" i="17"/>
  <c r="G9342" i="17"/>
  <c r="H9342" i="17" s="1"/>
  <c r="H9341" i="17"/>
  <c r="G9341" i="17"/>
  <c r="G9340" i="17"/>
  <c r="H9340" i="17" s="1"/>
  <c r="H9339" i="17"/>
  <c r="G9339" i="17"/>
  <c r="G9338" i="17"/>
  <c r="H9338" i="17" s="1"/>
  <c r="H9337" i="17"/>
  <c r="G9337" i="17"/>
  <c r="G9336" i="17"/>
  <c r="H9336" i="17" s="1"/>
  <c r="H9335" i="17"/>
  <c r="G9335" i="17"/>
  <c r="G9334" i="17"/>
  <c r="H9334" i="17" s="1"/>
  <c r="H9333" i="17"/>
  <c r="G9333" i="17"/>
  <c r="G9332" i="17"/>
  <c r="H9332" i="17" s="1"/>
  <c r="H9331" i="17"/>
  <c r="G9331" i="17"/>
  <c r="G9330" i="17"/>
  <c r="H9330" i="17" s="1"/>
  <c r="H9329" i="17"/>
  <c r="G9329" i="17"/>
  <c r="G9328" i="17"/>
  <c r="H9328" i="17" s="1"/>
  <c r="H9327" i="17"/>
  <c r="G9327" i="17"/>
  <c r="G9326" i="17"/>
  <c r="H9326" i="17" s="1"/>
  <c r="H9325" i="17"/>
  <c r="G9325" i="17"/>
  <c r="G9324" i="17"/>
  <c r="H9324" i="17" s="1"/>
  <c r="H9323" i="17"/>
  <c r="G9323" i="17"/>
  <c r="G9322" i="17"/>
  <c r="H9322" i="17" s="1"/>
  <c r="I9321" i="17"/>
  <c r="G9321" i="17"/>
  <c r="H9321" i="17" s="1"/>
  <c r="G9320" i="17"/>
  <c r="H9320" i="17" s="1"/>
  <c r="G9319" i="17"/>
  <c r="H9319" i="17" s="1"/>
  <c r="G9318" i="17"/>
  <c r="H9318" i="17" s="1"/>
  <c r="G9317" i="17"/>
  <c r="H9317" i="17" s="1"/>
  <c r="G9316" i="17"/>
  <c r="H9316" i="17" s="1"/>
  <c r="G9315" i="17"/>
  <c r="H9315" i="17" s="1"/>
  <c r="G9314" i="17"/>
  <c r="H9314" i="17" s="1"/>
  <c r="G9313" i="17"/>
  <c r="H9313" i="17" s="1"/>
  <c r="G9312" i="17"/>
  <c r="H9312" i="17" s="1"/>
  <c r="G9311" i="17"/>
  <c r="H9311" i="17" s="1"/>
  <c r="G9310" i="17"/>
  <c r="H9310" i="17" s="1"/>
  <c r="G9309" i="17"/>
  <c r="H9309" i="17" s="1"/>
  <c r="G9308" i="17"/>
  <c r="H9308" i="17" s="1"/>
  <c r="G9307" i="17"/>
  <c r="H9307" i="17" s="1"/>
  <c r="G9306" i="17"/>
  <c r="H9306" i="17" s="1"/>
  <c r="G9305" i="17"/>
  <c r="H9305" i="17" s="1"/>
  <c r="G9304" i="17"/>
  <c r="H9304" i="17" s="1"/>
  <c r="G9303" i="17"/>
  <c r="H9303" i="17" s="1"/>
  <c r="G9302" i="17"/>
  <c r="H9302" i="17" s="1"/>
  <c r="G9301" i="17"/>
  <c r="H9301" i="17" s="1"/>
  <c r="G9300" i="17"/>
  <c r="H9300" i="17" s="1"/>
  <c r="G9299" i="17"/>
  <c r="H9299" i="17" s="1"/>
  <c r="G9298" i="17"/>
  <c r="H9298" i="17" s="1"/>
  <c r="G9297" i="17"/>
  <c r="H9297" i="17" s="1"/>
  <c r="G9296" i="17"/>
  <c r="H9296" i="17" s="1"/>
  <c r="G9295" i="17"/>
  <c r="H9295" i="17" s="1"/>
  <c r="G9294" i="17"/>
  <c r="H9294" i="17" s="1"/>
  <c r="G9293" i="17"/>
  <c r="H9293" i="17" s="1"/>
  <c r="G9292" i="17"/>
  <c r="H9292" i="17" s="1"/>
  <c r="G9291" i="17"/>
  <c r="H9291" i="17" s="1"/>
  <c r="G9290" i="17"/>
  <c r="H9290" i="17" s="1"/>
  <c r="G9289" i="17"/>
  <c r="H9289" i="17" s="1"/>
  <c r="G9288" i="17"/>
  <c r="H9288" i="17" s="1"/>
  <c r="G9287" i="17"/>
  <c r="H9287" i="17" s="1"/>
  <c r="G9286" i="17"/>
  <c r="H9286" i="17" s="1"/>
  <c r="G9285" i="17"/>
  <c r="H9285" i="17" s="1"/>
  <c r="G9284" i="17"/>
  <c r="H9284" i="17" s="1"/>
  <c r="G9283" i="17"/>
  <c r="H9283" i="17" s="1"/>
  <c r="G9282" i="17"/>
  <c r="H9282" i="17" s="1"/>
  <c r="G9281" i="17"/>
  <c r="H9281" i="17" s="1"/>
  <c r="G9280" i="17"/>
  <c r="H9280" i="17" s="1"/>
  <c r="G9279" i="17"/>
  <c r="H9279" i="17" s="1"/>
  <c r="G9278" i="17"/>
  <c r="H9278" i="17" s="1"/>
  <c r="G9277" i="17"/>
  <c r="H9277" i="17" s="1"/>
  <c r="G9276" i="17"/>
  <c r="H9276" i="17" s="1"/>
  <c r="G9275" i="17"/>
  <c r="H9275" i="17" s="1"/>
  <c r="G9274" i="17"/>
  <c r="H9274" i="17" s="1"/>
  <c r="G9273" i="17"/>
  <c r="H9273" i="17" s="1"/>
  <c r="G9272" i="17"/>
  <c r="H9272" i="17" s="1"/>
  <c r="G9271" i="17"/>
  <c r="H9271" i="17" s="1"/>
  <c r="G9270" i="17"/>
  <c r="H9270" i="17" s="1"/>
  <c r="G9269" i="17"/>
  <c r="H9269" i="17" s="1"/>
  <c r="G9268" i="17"/>
  <c r="H9268" i="17" s="1"/>
  <c r="G9267" i="17"/>
  <c r="H9267" i="17" s="1"/>
  <c r="G9266" i="17"/>
  <c r="H9266" i="17" s="1"/>
  <c r="G9265" i="17"/>
  <c r="H9265" i="17" s="1"/>
  <c r="G9264" i="17"/>
  <c r="H9264" i="17" s="1"/>
  <c r="G9263" i="17"/>
  <c r="H9263" i="17" s="1"/>
  <c r="H9262" i="17"/>
  <c r="I9262" i="17" s="1"/>
  <c r="G9262" i="17"/>
  <c r="G9261" i="17"/>
  <c r="H9261" i="17" s="1"/>
  <c r="H9260" i="17"/>
  <c r="G9260" i="17"/>
  <c r="G9259" i="17"/>
  <c r="H9259" i="17" s="1"/>
  <c r="H9258" i="17"/>
  <c r="G9258" i="17"/>
  <c r="G9257" i="17"/>
  <c r="H9257" i="17" s="1"/>
  <c r="H9256" i="17"/>
  <c r="G9256" i="17"/>
  <c r="G9255" i="17"/>
  <c r="H9255" i="17" s="1"/>
  <c r="H9254" i="17"/>
  <c r="G9254" i="17"/>
  <c r="G9253" i="17"/>
  <c r="H9253" i="17" s="1"/>
  <c r="H9252" i="17"/>
  <c r="G9252" i="17"/>
  <c r="G9251" i="17"/>
  <c r="H9251" i="17" s="1"/>
  <c r="H9250" i="17"/>
  <c r="G9250" i="17"/>
  <c r="G9249" i="17"/>
  <c r="H9249" i="17" s="1"/>
  <c r="H9248" i="17"/>
  <c r="G9248" i="17"/>
  <c r="G9247" i="17"/>
  <c r="H9247" i="17" s="1"/>
  <c r="H9246" i="17"/>
  <c r="G9246" i="17"/>
  <c r="G9245" i="17"/>
  <c r="H9245" i="17" s="1"/>
  <c r="H9244" i="17"/>
  <c r="G9244" i="17"/>
  <c r="G9243" i="17"/>
  <c r="H9243" i="17" s="1"/>
  <c r="H9242" i="17"/>
  <c r="G9242" i="17"/>
  <c r="G9241" i="17"/>
  <c r="H9241" i="17" s="1"/>
  <c r="H9240" i="17"/>
  <c r="G9240" i="17"/>
  <c r="G9239" i="17"/>
  <c r="H9239" i="17" s="1"/>
  <c r="H9238" i="17"/>
  <c r="G9238" i="17"/>
  <c r="G9237" i="17"/>
  <c r="H9237" i="17" s="1"/>
  <c r="H9236" i="17"/>
  <c r="G9236" i="17"/>
  <c r="G9235" i="17"/>
  <c r="H9235" i="17" s="1"/>
  <c r="H9234" i="17"/>
  <c r="G9234" i="17"/>
  <c r="G9233" i="17"/>
  <c r="H9233" i="17" s="1"/>
  <c r="H9232" i="17"/>
  <c r="G9232" i="17"/>
  <c r="G9231" i="17"/>
  <c r="H9231" i="17" s="1"/>
  <c r="H9230" i="17"/>
  <c r="G9230" i="17"/>
  <c r="G9229" i="17"/>
  <c r="H9229" i="17" s="1"/>
  <c r="H9228" i="17"/>
  <c r="G9228" i="17"/>
  <c r="G9227" i="17"/>
  <c r="H9227" i="17" s="1"/>
  <c r="H9226" i="17"/>
  <c r="G9226" i="17"/>
  <c r="G9225" i="17"/>
  <c r="H9225" i="17" s="1"/>
  <c r="H9224" i="17"/>
  <c r="G9224" i="17"/>
  <c r="G9223" i="17"/>
  <c r="H9223" i="17" s="1"/>
  <c r="H9222" i="17"/>
  <c r="G9222" i="17"/>
  <c r="G9221" i="17"/>
  <c r="H9221" i="17" s="1"/>
  <c r="H9220" i="17"/>
  <c r="G9220" i="17"/>
  <c r="G9219" i="17"/>
  <c r="H9219" i="17" s="1"/>
  <c r="H9218" i="17"/>
  <c r="G9218" i="17"/>
  <c r="G9217" i="17"/>
  <c r="H9217" i="17" s="1"/>
  <c r="H9216" i="17"/>
  <c r="G9216" i="17"/>
  <c r="G9215" i="17"/>
  <c r="H9215" i="17" s="1"/>
  <c r="H9214" i="17"/>
  <c r="G9214" i="17"/>
  <c r="G9213" i="17"/>
  <c r="H9213" i="17" s="1"/>
  <c r="H9212" i="17"/>
  <c r="G9212" i="17"/>
  <c r="G9211" i="17"/>
  <c r="H9211" i="17" s="1"/>
  <c r="H9210" i="17"/>
  <c r="G9210" i="17"/>
  <c r="G9209" i="17"/>
  <c r="H9209" i="17" s="1"/>
  <c r="H9208" i="17"/>
  <c r="G9208" i="17"/>
  <c r="G9207" i="17"/>
  <c r="H9207" i="17" s="1"/>
  <c r="H9206" i="17"/>
  <c r="G9206" i="17"/>
  <c r="G9205" i="17"/>
  <c r="H9205" i="17" s="1"/>
  <c r="H9204" i="17"/>
  <c r="G9204" i="17"/>
  <c r="G9203" i="17"/>
  <c r="H9203" i="17" s="1"/>
  <c r="H9202" i="17"/>
  <c r="G9202" i="17"/>
  <c r="G9201" i="17"/>
  <c r="H9201" i="17" s="1"/>
  <c r="I9201" i="17" s="1"/>
  <c r="G9200" i="17"/>
  <c r="H9200" i="17" s="1"/>
  <c r="G9199" i="17"/>
  <c r="H9199" i="17" s="1"/>
  <c r="G9198" i="17"/>
  <c r="H9198" i="17" s="1"/>
  <c r="G9197" i="17"/>
  <c r="H9197" i="17" s="1"/>
  <c r="G9196" i="17"/>
  <c r="H9196" i="17" s="1"/>
  <c r="G9195" i="17"/>
  <c r="H9195" i="17" s="1"/>
  <c r="G9194" i="17"/>
  <c r="H9194" i="17" s="1"/>
  <c r="G9193" i="17"/>
  <c r="H9193" i="17" s="1"/>
  <c r="G9192" i="17"/>
  <c r="H9192" i="17" s="1"/>
  <c r="G9191" i="17"/>
  <c r="H9191" i="17" s="1"/>
  <c r="G9190" i="17"/>
  <c r="H9190" i="17" s="1"/>
  <c r="G9189" i="17"/>
  <c r="H9189" i="17" s="1"/>
  <c r="G9188" i="17"/>
  <c r="H9188" i="17" s="1"/>
  <c r="G9187" i="17"/>
  <c r="H9187" i="17" s="1"/>
  <c r="G9186" i="17"/>
  <c r="H9186" i="17" s="1"/>
  <c r="G9185" i="17"/>
  <c r="H9185" i="17" s="1"/>
  <c r="G9184" i="17"/>
  <c r="H9184" i="17" s="1"/>
  <c r="G9183" i="17"/>
  <c r="H9183" i="17" s="1"/>
  <c r="G9182" i="17"/>
  <c r="H9182" i="17" s="1"/>
  <c r="G9181" i="17"/>
  <c r="H9181" i="17" s="1"/>
  <c r="G9180" i="17"/>
  <c r="H9180" i="17" s="1"/>
  <c r="G9179" i="17"/>
  <c r="H9179" i="17" s="1"/>
  <c r="G9178" i="17"/>
  <c r="H9178" i="17" s="1"/>
  <c r="G9177" i="17"/>
  <c r="H9177" i="17" s="1"/>
  <c r="G9176" i="17"/>
  <c r="H9176" i="17" s="1"/>
  <c r="G9175" i="17"/>
  <c r="H9175" i="17" s="1"/>
  <c r="G9174" i="17"/>
  <c r="H9174" i="17" s="1"/>
  <c r="G9173" i="17"/>
  <c r="H9173" i="17" s="1"/>
  <c r="G9172" i="17"/>
  <c r="H9172" i="17" s="1"/>
  <c r="G9171" i="17"/>
  <c r="H9171" i="17" s="1"/>
  <c r="G9170" i="17"/>
  <c r="H9170" i="17" s="1"/>
  <c r="G9169" i="17"/>
  <c r="H9169" i="17" s="1"/>
  <c r="G9168" i="17"/>
  <c r="H9168" i="17" s="1"/>
  <c r="I9168" i="17" s="1"/>
  <c r="G9167" i="17"/>
  <c r="H9167" i="17" s="1"/>
  <c r="G9166" i="17"/>
  <c r="H9166" i="17" s="1"/>
  <c r="G9165" i="17"/>
  <c r="H9165" i="17" s="1"/>
  <c r="G9164" i="17"/>
  <c r="H9164" i="17" s="1"/>
  <c r="G9163" i="17"/>
  <c r="H9163" i="17" s="1"/>
  <c r="G9162" i="17"/>
  <c r="H9162" i="17" s="1"/>
  <c r="G9161" i="17"/>
  <c r="H9161" i="17" s="1"/>
  <c r="G9160" i="17"/>
  <c r="H9160" i="17" s="1"/>
  <c r="G9159" i="17"/>
  <c r="H9159" i="17" s="1"/>
  <c r="G9158" i="17"/>
  <c r="H9158" i="17" s="1"/>
  <c r="G9157" i="17"/>
  <c r="H9157" i="17" s="1"/>
  <c r="G9156" i="17"/>
  <c r="H9156" i="17" s="1"/>
  <c r="G9155" i="17"/>
  <c r="H9155" i="17" s="1"/>
  <c r="G9154" i="17"/>
  <c r="H9154" i="17" s="1"/>
  <c r="G9153" i="17"/>
  <c r="H9153" i="17" s="1"/>
  <c r="G9152" i="17"/>
  <c r="H9152" i="17" s="1"/>
  <c r="G9151" i="17"/>
  <c r="H9151" i="17" s="1"/>
  <c r="G9150" i="17"/>
  <c r="H9150" i="17" s="1"/>
  <c r="G9149" i="17"/>
  <c r="H9149" i="17" s="1"/>
  <c r="G9148" i="17"/>
  <c r="H9148" i="17" s="1"/>
  <c r="G9147" i="17"/>
  <c r="H9147" i="17" s="1"/>
  <c r="G9146" i="17"/>
  <c r="H9146" i="17" s="1"/>
  <c r="G9145" i="17"/>
  <c r="H9145" i="17" s="1"/>
  <c r="G9144" i="17"/>
  <c r="H9144" i="17" s="1"/>
  <c r="G9143" i="17"/>
  <c r="H9143" i="17" s="1"/>
  <c r="G9142" i="17"/>
  <c r="H9142" i="17" s="1"/>
  <c r="G9141" i="17"/>
  <c r="H9141" i="17" s="1"/>
  <c r="G9140" i="17"/>
  <c r="H9140" i="17" s="1"/>
  <c r="G9139" i="17"/>
  <c r="H9139" i="17" s="1"/>
  <c r="G9138" i="17"/>
  <c r="H9138" i="17" s="1"/>
  <c r="G9137" i="17"/>
  <c r="H9137" i="17" s="1"/>
  <c r="G9136" i="17"/>
  <c r="H9136" i="17" s="1"/>
  <c r="G9135" i="17"/>
  <c r="H9135" i="17" s="1"/>
  <c r="I9135" i="17" s="1"/>
  <c r="G9134" i="17"/>
  <c r="H9134" i="17" s="1"/>
  <c r="G9133" i="17"/>
  <c r="H9133" i="17" s="1"/>
  <c r="G9132" i="17"/>
  <c r="H9132" i="17" s="1"/>
  <c r="G9131" i="17"/>
  <c r="H9131" i="17" s="1"/>
  <c r="G9130" i="17"/>
  <c r="H9130" i="17" s="1"/>
  <c r="G9129" i="17"/>
  <c r="H9129" i="17" s="1"/>
  <c r="G9128" i="17"/>
  <c r="H9128" i="17" s="1"/>
  <c r="G9127" i="17"/>
  <c r="H9127" i="17" s="1"/>
  <c r="G9126" i="17"/>
  <c r="H9126" i="17" s="1"/>
  <c r="G9125" i="17"/>
  <c r="H9125" i="17" s="1"/>
  <c r="G9124" i="17"/>
  <c r="H9124" i="17" s="1"/>
  <c r="G9123" i="17"/>
  <c r="H9123" i="17" s="1"/>
  <c r="G9122" i="17"/>
  <c r="H9122" i="17" s="1"/>
  <c r="G9121" i="17"/>
  <c r="H9121" i="17" s="1"/>
  <c r="G9120" i="17"/>
  <c r="H9120" i="17" s="1"/>
  <c r="G9119" i="17"/>
  <c r="H9119" i="17" s="1"/>
  <c r="G9118" i="17"/>
  <c r="H9118" i="17" s="1"/>
  <c r="G9117" i="17"/>
  <c r="H9117" i="17" s="1"/>
  <c r="G9116" i="17"/>
  <c r="H9116" i="17" s="1"/>
  <c r="G9115" i="17"/>
  <c r="H9115" i="17" s="1"/>
  <c r="G9114" i="17"/>
  <c r="H9114" i="17" s="1"/>
  <c r="G9113" i="17"/>
  <c r="H9113" i="17" s="1"/>
  <c r="G9112" i="17"/>
  <c r="H9112" i="17" s="1"/>
  <c r="G9111" i="17"/>
  <c r="H9111" i="17" s="1"/>
  <c r="G9110" i="17"/>
  <c r="H9110" i="17" s="1"/>
  <c r="G9109" i="17"/>
  <c r="H9109" i="17" s="1"/>
  <c r="G9108" i="17"/>
  <c r="H9108" i="17" s="1"/>
  <c r="G9107" i="17"/>
  <c r="H9107" i="17" s="1"/>
  <c r="G9106" i="17"/>
  <c r="H9106" i="17" s="1"/>
  <c r="G9105" i="17"/>
  <c r="H9105" i="17" s="1"/>
  <c r="G9104" i="17"/>
  <c r="H9104" i="17" s="1"/>
  <c r="G9103" i="17"/>
  <c r="H9103" i="17" s="1"/>
  <c r="G9102" i="17"/>
  <c r="H9102" i="17" s="1"/>
  <c r="G9101" i="17"/>
  <c r="H9101" i="17" s="1"/>
  <c r="G9100" i="17"/>
  <c r="H9100" i="17" s="1"/>
  <c r="G9099" i="17"/>
  <c r="H9099" i="17" s="1"/>
  <c r="G9098" i="17"/>
  <c r="H9098" i="17" s="1"/>
  <c r="G9097" i="17"/>
  <c r="H9097" i="17" s="1"/>
  <c r="G9096" i="17"/>
  <c r="H9096" i="17" s="1"/>
  <c r="G9095" i="17"/>
  <c r="H9095" i="17" s="1"/>
  <c r="G9094" i="17"/>
  <c r="H9094" i="17" s="1"/>
  <c r="G9093" i="17"/>
  <c r="H9093" i="17" s="1"/>
  <c r="G9092" i="17"/>
  <c r="H9092" i="17" s="1"/>
  <c r="G9091" i="17"/>
  <c r="H9091" i="17" s="1"/>
  <c r="G9090" i="17"/>
  <c r="H9090" i="17" s="1"/>
  <c r="G9089" i="17"/>
  <c r="H9089" i="17" s="1"/>
  <c r="G9088" i="17"/>
  <c r="H9088" i="17" s="1"/>
  <c r="G9087" i="17"/>
  <c r="H9087" i="17" s="1"/>
  <c r="G9086" i="17"/>
  <c r="H9086" i="17" s="1"/>
  <c r="G9085" i="17"/>
  <c r="H9085" i="17" s="1"/>
  <c r="G9084" i="17"/>
  <c r="H9084" i="17" s="1"/>
  <c r="G9083" i="17"/>
  <c r="H9083" i="17" s="1"/>
  <c r="G9082" i="17"/>
  <c r="H9082" i="17" s="1"/>
  <c r="G9081" i="17"/>
  <c r="H9081" i="17" s="1"/>
  <c r="G9080" i="17"/>
  <c r="H9080" i="17" s="1"/>
  <c r="G9079" i="17"/>
  <c r="H9079" i="17" s="1"/>
  <c r="G9078" i="17"/>
  <c r="H9078" i="17" s="1"/>
  <c r="G9077" i="17"/>
  <c r="H9077" i="17" s="1"/>
  <c r="G9076" i="17"/>
  <c r="H9076" i="17" s="1"/>
  <c r="G9075" i="17"/>
  <c r="H9075" i="17" s="1"/>
  <c r="G9074" i="17"/>
  <c r="H9074" i="17" s="1"/>
  <c r="G9073" i="17"/>
  <c r="H9073" i="17" s="1"/>
  <c r="G9072" i="17"/>
  <c r="H9072" i="17" s="1"/>
  <c r="G9071" i="17"/>
  <c r="H9071" i="17" s="1"/>
  <c r="G9070" i="17"/>
  <c r="H9070" i="17" s="1"/>
  <c r="G9069" i="17"/>
  <c r="H9069" i="17" s="1"/>
  <c r="G9068" i="17"/>
  <c r="H9068" i="17" s="1"/>
  <c r="G9067" i="17"/>
  <c r="H9067" i="17" s="1"/>
  <c r="G9066" i="17"/>
  <c r="H9066" i="17" s="1"/>
  <c r="G9065" i="17"/>
  <c r="H9065" i="17" s="1"/>
  <c r="G9064" i="17"/>
  <c r="H9064" i="17" s="1"/>
  <c r="G9063" i="17"/>
  <c r="H9063" i="17" s="1"/>
  <c r="G9062" i="17"/>
  <c r="H9062" i="17" s="1"/>
  <c r="G9061" i="17"/>
  <c r="H9061" i="17" s="1"/>
  <c r="G9060" i="17"/>
  <c r="H9060" i="17" s="1"/>
  <c r="G9059" i="17"/>
  <c r="H9059" i="17" s="1"/>
  <c r="G9058" i="17"/>
  <c r="H9058" i="17" s="1"/>
  <c r="G9057" i="17"/>
  <c r="H9057" i="17" s="1"/>
  <c r="G9056" i="17"/>
  <c r="H9056" i="17" s="1"/>
  <c r="G9055" i="17"/>
  <c r="H9055" i="17" s="1"/>
  <c r="G9054" i="17"/>
  <c r="H9054" i="17" s="1"/>
  <c r="G9053" i="17"/>
  <c r="H9053" i="17" s="1"/>
  <c r="G9052" i="17"/>
  <c r="H9052" i="17" s="1"/>
  <c r="G9051" i="17"/>
  <c r="H9051" i="17" s="1"/>
  <c r="G9050" i="17"/>
  <c r="H9050" i="17" s="1"/>
  <c r="G9049" i="17"/>
  <c r="H9049" i="17" s="1"/>
  <c r="G9048" i="17"/>
  <c r="H9048" i="17" s="1"/>
  <c r="H9047" i="17"/>
  <c r="I9047" i="17" s="1"/>
  <c r="G9047" i="17"/>
  <c r="G9046" i="17"/>
  <c r="H9046" i="17" s="1"/>
  <c r="G9045" i="17"/>
  <c r="H9045" i="17" s="1"/>
  <c r="G9044" i="17"/>
  <c r="H9044" i="17" s="1"/>
  <c r="G9043" i="17"/>
  <c r="H9043" i="17" s="1"/>
  <c r="G9042" i="17"/>
  <c r="H9042" i="17" s="1"/>
  <c r="H9041" i="17"/>
  <c r="G9041" i="17"/>
  <c r="G9040" i="17"/>
  <c r="H9040" i="17" s="1"/>
  <c r="H9039" i="17"/>
  <c r="G9039" i="17"/>
  <c r="G9038" i="17"/>
  <c r="H9038" i="17" s="1"/>
  <c r="G9037" i="17"/>
  <c r="H9037" i="17" s="1"/>
  <c r="G9036" i="17"/>
  <c r="H9036" i="17" s="1"/>
  <c r="H9035" i="17"/>
  <c r="G9035" i="17"/>
  <c r="G9034" i="17"/>
  <c r="H9034" i="17" s="1"/>
  <c r="H9033" i="17"/>
  <c r="G9033" i="17"/>
  <c r="G9032" i="17"/>
  <c r="H9032" i="17" s="1"/>
  <c r="G9031" i="17"/>
  <c r="H9031" i="17" s="1"/>
  <c r="G9030" i="17"/>
  <c r="H9030" i="17" s="1"/>
  <c r="G9029" i="17"/>
  <c r="H9029" i="17" s="1"/>
  <c r="G9028" i="17"/>
  <c r="H9028" i="17" s="1"/>
  <c r="G9027" i="17"/>
  <c r="H9027" i="17" s="1"/>
  <c r="G9026" i="17"/>
  <c r="H9026" i="17" s="1"/>
  <c r="G9025" i="17"/>
  <c r="H9025" i="17" s="1"/>
  <c r="G9024" i="17"/>
  <c r="H9024" i="17" s="1"/>
  <c r="G9023" i="17"/>
  <c r="H9023" i="17" s="1"/>
  <c r="G9022" i="17"/>
  <c r="H9022" i="17" s="1"/>
  <c r="G9021" i="17"/>
  <c r="H9021" i="17" s="1"/>
  <c r="G9020" i="17"/>
  <c r="H9020" i="17" s="1"/>
  <c r="G9019" i="17"/>
  <c r="H9019" i="17" s="1"/>
  <c r="G9018" i="17"/>
  <c r="H9018" i="17" s="1"/>
  <c r="G9017" i="17"/>
  <c r="H9017" i="17" s="1"/>
  <c r="G9016" i="17"/>
  <c r="H9016" i="17" s="1"/>
  <c r="H9015" i="17"/>
  <c r="G9015" i="17"/>
  <c r="G9014" i="17"/>
  <c r="H9014" i="17" s="1"/>
  <c r="G9013" i="17"/>
  <c r="H9013" i="17" s="1"/>
  <c r="G9012" i="17"/>
  <c r="H9012" i="17" s="1"/>
  <c r="G9011" i="17"/>
  <c r="H9011" i="17" s="1"/>
  <c r="G9010" i="17"/>
  <c r="H9010" i="17" s="1"/>
  <c r="H9009" i="17"/>
  <c r="G9009" i="17"/>
  <c r="G9008" i="17"/>
  <c r="H9008" i="17" s="1"/>
  <c r="H9007" i="17"/>
  <c r="G9007" i="17"/>
  <c r="G9006" i="17"/>
  <c r="H9006" i="17" s="1"/>
  <c r="G9005" i="17"/>
  <c r="H9005" i="17" s="1"/>
  <c r="G9004" i="17"/>
  <c r="H9004" i="17" s="1"/>
  <c r="H9003" i="17"/>
  <c r="G9003" i="17"/>
  <c r="G9002" i="17"/>
  <c r="H9002" i="17" s="1"/>
  <c r="H9001" i="17"/>
  <c r="G9001" i="17"/>
  <c r="G9000" i="17"/>
  <c r="H9000" i="17" s="1"/>
  <c r="G8999" i="17"/>
  <c r="H8999" i="17" s="1"/>
  <c r="G8998" i="17"/>
  <c r="H8998" i="17" s="1"/>
  <c r="G8997" i="17"/>
  <c r="H8997" i="17" s="1"/>
  <c r="G8996" i="17"/>
  <c r="H8996" i="17" s="1"/>
  <c r="G8995" i="17"/>
  <c r="H8995" i="17" s="1"/>
  <c r="G8994" i="17"/>
  <c r="H8994" i="17" s="1"/>
  <c r="I8994" i="17" s="1"/>
  <c r="G8993" i="17"/>
  <c r="H8993" i="17" s="1"/>
  <c r="G8992" i="17"/>
  <c r="H8992" i="17" s="1"/>
  <c r="G8991" i="17"/>
  <c r="H8991" i="17" s="1"/>
  <c r="G8990" i="17"/>
  <c r="H8990" i="17" s="1"/>
  <c r="G8989" i="17"/>
  <c r="H8989" i="17" s="1"/>
  <c r="G8988" i="17"/>
  <c r="H8988" i="17" s="1"/>
  <c r="G8987" i="17"/>
  <c r="H8987" i="17" s="1"/>
  <c r="G8986" i="17"/>
  <c r="H8986" i="17" s="1"/>
  <c r="G8985" i="17"/>
  <c r="H8985" i="17" s="1"/>
  <c r="G8984" i="17"/>
  <c r="H8984" i="17" s="1"/>
  <c r="G8983" i="17"/>
  <c r="H8983" i="17" s="1"/>
  <c r="G8982" i="17"/>
  <c r="H8982" i="17" s="1"/>
  <c r="G8981" i="17"/>
  <c r="H8981" i="17" s="1"/>
  <c r="G8980" i="17"/>
  <c r="H8980" i="17" s="1"/>
  <c r="G8979" i="17"/>
  <c r="H8979" i="17" s="1"/>
  <c r="G8978" i="17"/>
  <c r="H8978" i="17" s="1"/>
  <c r="G8977" i="17"/>
  <c r="H8977" i="17" s="1"/>
  <c r="G8976" i="17"/>
  <c r="H8976" i="17" s="1"/>
  <c r="G8975" i="17"/>
  <c r="H8975" i="17" s="1"/>
  <c r="G8974" i="17"/>
  <c r="H8974" i="17" s="1"/>
  <c r="G8973" i="17"/>
  <c r="H8973" i="17" s="1"/>
  <c r="G8972" i="17"/>
  <c r="H8972" i="17" s="1"/>
  <c r="G8971" i="17"/>
  <c r="H8971" i="17" s="1"/>
  <c r="G8970" i="17"/>
  <c r="H8970" i="17" s="1"/>
  <c r="G8969" i="17"/>
  <c r="H8969" i="17" s="1"/>
  <c r="G8968" i="17"/>
  <c r="H8968" i="17" s="1"/>
  <c r="G8967" i="17"/>
  <c r="H8967" i="17" s="1"/>
  <c r="G8966" i="17"/>
  <c r="H8966" i="17" s="1"/>
  <c r="G8965" i="17"/>
  <c r="H8965" i="17" s="1"/>
  <c r="G8964" i="17"/>
  <c r="H8964" i="17" s="1"/>
  <c r="G8963" i="17"/>
  <c r="H8963" i="17" s="1"/>
  <c r="G8962" i="17"/>
  <c r="H8962" i="17" s="1"/>
  <c r="I8962" i="17" s="1"/>
  <c r="H8961" i="17"/>
  <c r="G8961" i="17"/>
  <c r="G8960" i="17"/>
  <c r="H8960" i="17" s="1"/>
  <c r="G8959" i="17"/>
  <c r="H8959" i="17" s="1"/>
  <c r="G8958" i="17"/>
  <c r="H8958" i="17" s="1"/>
  <c r="H8957" i="17"/>
  <c r="G8957" i="17"/>
  <c r="G8956" i="17"/>
  <c r="H8956" i="17" s="1"/>
  <c r="G8955" i="17"/>
  <c r="H8955" i="17" s="1"/>
  <c r="G8954" i="17"/>
  <c r="H8954" i="17" s="1"/>
  <c r="I8954" i="17" s="1"/>
  <c r="G8953" i="17"/>
  <c r="H8953" i="17" s="1"/>
  <c r="G8952" i="17"/>
  <c r="H8952" i="17" s="1"/>
  <c r="G8951" i="17"/>
  <c r="H8951" i="17" s="1"/>
  <c r="G8950" i="17"/>
  <c r="H8950" i="17" s="1"/>
  <c r="G8949" i="17"/>
  <c r="H8949" i="17" s="1"/>
  <c r="G8948" i="17"/>
  <c r="H8948" i="17" s="1"/>
  <c r="G8947" i="17"/>
  <c r="H8947" i="17" s="1"/>
  <c r="G8946" i="17"/>
  <c r="H8946" i="17" s="1"/>
  <c r="G8945" i="17"/>
  <c r="H8945" i="17" s="1"/>
  <c r="G8944" i="17"/>
  <c r="H8944" i="17" s="1"/>
  <c r="G8943" i="17"/>
  <c r="H8943" i="17" s="1"/>
  <c r="G8942" i="17"/>
  <c r="H8942" i="17" s="1"/>
  <c r="I8942" i="17" s="1"/>
  <c r="H8941" i="17"/>
  <c r="G8941" i="17"/>
  <c r="G8940" i="17"/>
  <c r="H8940" i="17" s="1"/>
  <c r="G8939" i="17"/>
  <c r="H8939" i="17" s="1"/>
  <c r="G8938" i="17"/>
  <c r="H8938" i="17" s="1"/>
  <c r="H8937" i="17"/>
  <c r="G8937" i="17"/>
  <c r="G8936" i="17"/>
  <c r="H8936" i="17" s="1"/>
  <c r="I8936" i="17" s="1"/>
  <c r="O660" i="17" s="1"/>
  <c r="B10" i="5" s="1"/>
  <c r="G8935" i="17"/>
  <c r="H8935" i="17" s="1"/>
  <c r="G8934" i="17"/>
  <c r="H8934" i="17" s="1"/>
  <c r="G8933" i="17"/>
  <c r="H8933" i="17" s="1"/>
  <c r="I8933" i="17" s="1"/>
  <c r="H8932" i="17"/>
  <c r="G8932" i="17"/>
  <c r="G8931" i="17"/>
  <c r="H8931" i="17" s="1"/>
  <c r="G8930" i="17"/>
  <c r="H8930" i="17" s="1"/>
  <c r="G8929" i="17"/>
  <c r="H8929" i="17" s="1"/>
  <c r="I8929" i="17" s="1"/>
  <c r="G8928" i="17"/>
  <c r="H8928" i="17" s="1"/>
  <c r="G8927" i="17"/>
  <c r="H8927" i="17" s="1"/>
  <c r="G8926" i="17"/>
  <c r="H8926" i="17" s="1"/>
  <c r="G8925" i="17"/>
  <c r="H8925" i="17" s="1"/>
  <c r="G8924" i="17"/>
  <c r="H8924" i="17" s="1"/>
  <c r="G8923" i="17"/>
  <c r="H8923" i="17" s="1"/>
  <c r="I8923" i="17" s="1"/>
  <c r="G8922" i="17"/>
  <c r="H8922" i="17" s="1"/>
  <c r="G8921" i="17"/>
  <c r="H8921" i="17" s="1"/>
  <c r="G8920" i="17"/>
  <c r="H8920" i="17" s="1"/>
  <c r="G8919" i="17"/>
  <c r="H8919" i="17" s="1"/>
  <c r="G8918" i="17"/>
  <c r="H8918" i="17" s="1"/>
  <c r="G8917" i="17"/>
  <c r="H8917" i="17" s="1"/>
  <c r="G8916" i="17"/>
  <c r="H8916" i="17" s="1"/>
  <c r="G8915" i="17"/>
  <c r="H8915" i="17" s="1"/>
  <c r="H8914" i="17"/>
  <c r="G8914" i="17"/>
  <c r="G8913" i="17"/>
  <c r="H8913" i="17" s="1"/>
  <c r="G8912" i="17"/>
  <c r="H8912" i="17" s="1"/>
  <c r="G8911" i="17"/>
  <c r="H8911" i="17" s="1"/>
  <c r="G8910" i="17"/>
  <c r="H8910" i="17" s="1"/>
  <c r="G8909" i="17"/>
  <c r="H8909" i="17" s="1"/>
  <c r="H8908" i="17"/>
  <c r="G8908" i="17"/>
  <c r="G8907" i="17"/>
  <c r="H8907" i="17" s="1"/>
  <c r="H8906" i="17"/>
  <c r="G8906" i="17"/>
  <c r="G8905" i="17"/>
  <c r="H8905" i="17" s="1"/>
  <c r="G8904" i="17"/>
  <c r="H8904" i="17" s="1"/>
  <c r="G8903" i="17"/>
  <c r="H8903" i="17" s="1"/>
  <c r="H8902" i="17"/>
  <c r="G8902" i="17"/>
  <c r="G8901" i="17"/>
  <c r="H8901" i="17" s="1"/>
  <c r="H8900" i="17"/>
  <c r="G8900" i="17"/>
  <c r="G8899" i="17"/>
  <c r="H8899" i="17" s="1"/>
  <c r="G8898" i="17"/>
  <c r="H8898" i="17" s="1"/>
  <c r="G8897" i="17"/>
  <c r="H8897" i="17" s="1"/>
  <c r="G8896" i="17"/>
  <c r="H8896" i="17" s="1"/>
  <c r="G8895" i="17"/>
  <c r="H8895" i="17" s="1"/>
  <c r="G8894" i="17"/>
  <c r="H8894" i="17" s="1"/>
  <c r="G8893" i="17"/>
  <c r="H8893" i="17" s="1"/>
  <c r="H8892" i="17"/>
  <c r="G8892" i="17"/>
  <c r="G8891" i="17"/>
  <c r="H8891" i="17" s="1"/>
  <c r="G8890" i="17"/>
  <c r="H8890" i="17" s="1"/>
  <c r="G8889" i="17"/>
  <c r="H8889" i="17" s="1"/>
  <c r="G8888" i="17"/>
  <c r="H8888" i="17" s="1"/>
  <c r="G8887" i="17"/>
  <c r="H8887" i="17" s="1"/>
  <c r="G8886" i="17"/>
  <c r="H8886" i="17" s="1"/>
  <c r="G8885" i="17"/>
  <c r="H8885" i="17" s="1"/>
  <c r="G8884" i="17"/>
  <c r="H8884" i="17" s="1"/>
  <c r="G8883" i="17"/>
  <c r="H8883" i="17" s="1"/>
  <c r="H8882" i="17"/>
  <c r="G8882" i="17"/>
  <c r="G8881" i="17"/>
  <c r="H8881" i="17" s="1"/>
  <c r="G8880" i="17"/>
  <c r="H8880" i="17" s="1"/>
  <c r="G8879" i="17"/>
  <c r="H8879" i="17" s="1"/>
  <c r="G8878" i="17"/>
  <c r="H8878" i="17" s="1"/>
  <c r="I8878" i="17" s="1"/>
  <c r="G8877" i="17"/>
  <c r="H8877" i="17" s="1"/>
  <c r="G8876" i="17"/>
  <c r="H8876" i="17" s="1"/>
  <c r="G8875" i="17"/>
  <c r="H8875" i="17" s="1"/>
  <c r="G8874" i="17"/>
  <c r="H8874" i="17" s="1"/>
  <c r="G8873" i="17"/>
  <c r="H8873" i="17" s="1"/>
  <c r="G8872" i="17"/>
  <c r="H8872" i="17" s="1"/>
  <c r="G8871" i="17"/>
  <c r="H8871" i="17" s="1"/>
  <c r="G8870" i="17"/>
  <c r="H8870" i="17" s="1"/>
  <c r="G8869" i="17"/>
  <c r="H8869" i="17" s="1"/>
  <c r="G8868" i="17"/>
  <c r="H8868" i="17" s="1"/>
  <c r="G8867" i="17"/>
  <c r="H8867" i="17" s="1"/>
  <c r="I8867" i="17" s="1"/>
  <c r="G8866" i="17"/>
  <c r="H8866" i="17" s="1"/>
  <c r="H8865" i="17"/>
  <c r="G8865" i="17"/>
  <c r="G8864" i="17"/>
  <c r="H8864" i="17" s="1"/>
  <c r="G8863" i="17"/>
  <c r="H8863" i="17" s="1"/>
  <c r="I8863" i="17" s="1"/>
  <c r="G8862" i="17"/>
  <c r="H8862" i="17" s="1"/>
  <c r="G8861" i="17"/>
  <c r="H8861" i="17" s="1"/>
  <c r="G8860" i="17"/>
  <c r="H8860" i="17" s="1"/>
  <c r="I8860" i="17" s="1"/>
  <c r="G8859" i="17"/>
  <c r="H8859" i="17" s="1"/>
  <c r="H8858" i="17"/>
  <c r="G8858" i="17"/>
  <c r="G8857" i="17"/>
  <c r="H8857" i="17" s="1"/>
  <c r="G8856" i="17"/>
  <c r="H8856" i="17" s="1"/>
  <c r="G8855" i="17"/>
  <c r="H8855" i="17" s="1"/>
  <c r="H8854" i="17"/>
  <c r="G8854" i="17"/>
  <c r="G8853" i="17"/>
  <c r="H8853" i="17" s="1"/>
  <c r="G8852" i="17"/>
  <c r="H8852" i="17" s="1"/>
  <c r="G8851" i="17"/>
  <c r="H8851" i="17" s="1"/>
  <c r="H8850" i="17"/>
  <c r="G8850" i="17"/>
  <c r="G8849" i="17"/>
  <c r="H8849" i="17" s="1"/>
  <c r="G8848" i="17"/>
  <c r="H8848" i="17" s="1"/>
  <c r="G8847" i="17"/>
  <c r="H8847" i="17" s="1"/>
  <c r="H8846" i="17"/>
  <c r="G8846" i="17"/>
  <c r="G8845" i="17"/>
  <c r="H8845" i="17" s="1"/>
  <c r="G8844" i="17"/>
  <c r="H8844" i="17" s="1"/>
  <c r="G8843" i="17"/>
  <c r="H8843" i="17" s="1"/>
  <c r="H8842" i="17"/>
  <c r="G8842" i="17"/>
  <c r="G8841" i="17"/>
  <c r="H8841" i="17" s="1"/>
  <c r="G8840" i="17"/>
  <c r="H8840" i="17" s="1"/>
  <c r="G8839" i="17"/>
  <c r="H8839" i="17" s="1"/>
  <c r="H8838" i="17"/>
  <c r="G8838" i="17"/>
  <c r="G8837" i="17"/>
  <c r="H8837" i="17" s="1"/>
  <c r="G8836" i="17"/>
  <c r="H8836" i="17" s="1"/>
  <c r="G8835" i="17"/>
  <c r="H8835" i="17" s="1"/>
  <c r="H8834" i="17"/>
  <c r="G8834" i="17"/>
  <c r="G8833" i="17"/>
  <c r="H8833" i="17" s="1"/>
  <c r="G8832" i="17"/>
  <c r="H8832" i="17" s="1"/>
  <c r="G8831" i="17"/>
  <c r="H8831" i="17" s="1"/>
  <c r="H8830" i="17"/>
  <c r="G8830" i="17"/>
  <c r="G8829" i="17"/>
  <c r="H8829" i="17" s="1"/>
  <c r="G8828" i="17"/>
  <c r="H8828" i="17" s="1"/>
  <c r="G8827" i="17"/>
  <c r="H8827" i="17" s="1"/>
  <c r="H8826" i="17"/>
  <c r="G8826" i="17"/>
  <c r="G8825" i="17"/>
  <c r="H8825" i="17" s="1"/>
  <c r="G8824" i="17"/>
  <c r="H8824" i="17" s="1"/>
  <c r="G8823" i="17"/>
  <c r="H8823" i="17" s="1"/>
  <c r="H8822" i="17"/>
  <c r="G8822" i="17"/>
  <c r="G8821" i="17"/>
  <c r="H8821" i="17" s="1"/>
  <c r="G8820" i="17"/>
  <c r="H8820" i="17" s="1"/>
  <c r="G8819" i="17"/>
  <c r="H8819" i="17" s="1"/>
  <c r="I8818" i="17"/>
  <c r="G8818" i="17"/>
  <c r="H8818" i="17" s="1"/>
  <c r="G8817" i="17"/>
  <c r="H8817" i="17" s="1"/>
  <c r="G8816" i="17"/>
  <c r="H8816" i="17" s="1"/>
  <c r="G8815" i="17"/>
  <c r="H8815" i="17" s="1"/>
  <c r="G8814" i="17"/>
  <c r="H8814" i="17" s="1"/>
  <c r="G8813" i="17"/>
  <c r="H8813" i="17" s="1"/>
  <c r="G8812" i="17"/>
  <c r="H8812" i="17" s="1"/>
  <c r="I8812" i="17" s="1"/>
  <c r="H8811" i="17"/>
  <c r="G8811" i="17"/>
  <c r="G8810" i="17"/>
  <c r="H8810" i="17" s="1"/>
  <c r="I8810" i="17" s="1"/>
  <c r="G8809" i="17"/>
  <c r="H8809" i="17" s="1"/>
  <c r="G8808" i="17"/>
  <c r="H8808" i="17" s="1"/>
  <c r="G8807" i="17"/>
  <c r="H8807" i="17" s="1"/>
  <c r="G8806" i="17"/>
  <c r="H8806" i="17" s="1"/>
  <c r="G8805" i="17"/>
  <c r="H8805" i="17" s="1"/>
  <c r="G8804" i="17"/>
  <c r="H8804" i="17" s="1"/>
  <c r="G8803" i="17"/>
  <c r="H8803" i="17" s="1"/>
  <c r="G8802" i="17"/>
  <c r="H8802" i="17" s="1"/>
  <c r="I8802" i="17" s="1"/>
  <c r="G8801" i="17"/>
  <c r="H8801" i="17" s="1"/>
  <c r="G8800" i="17"/>
  <c r="H8800" i="17" s="1"/>
  <c r="H8799" i="17"/>
  <c r="G8799" i="17"/>
  <c r="G8798" i="17"/>
  <c r="H8798" i="17" s="1"/>
  <c r="G8797" i="17"/>
  <c r="H8797" i="17" s="1"/>
  <c r="I8797" i="17" s="1"/>
  <c r="G8796" i="17"/>
  <c r="H8796" i="17" s="1"/>
  <c r="G8795" i="17"/>
  <c r="H8795" i="17" s="1"/>
  <c r="G8794" i="17"/>
  <c r="H8794" i="17" s="1"/>
  <c r="G8793" i="17"/>
  <c r="H8793" i="17" s="1"/>
  <c r="G8792" i="17"/>
  <c r="H8792" i="17" s="1"/>
  <c r="G8791" i="17"/>
  <c r="H8791" i="17" s="1"/>
  <c r="G8790" i="17"/>
  <c r="H8790" i="17" s="1"/>
  <c r="G8789" i="17"/>
  <c r="H8789" i="17" s="1"/>
  <c r="G8788" i="17"/>
  <c r="H8788" i="17" s="1"/>
  <c r="G8787" i="17"/>
  <c r="H8787" i="17" s="1"/>
  <c r="G8786" i="17"/>
  <c r="H8786" i="17" s="1"/>
  <c r="G8785" i="17"/>
  <c r="H8785" i="17" s="1"/>
  <c r="G8784" i="17"/>
  <c r="H8784" i="17" s="1"/>
  <c r="G8783" i="17"/>
  <c r="H8783" i="17" s="1"/>
  <c r="G8782" i="17"/>
  <c r="H8782" i="17" s="1"/>
  <c r="G8781" i="17"/>
  <c r="H8781" i="17" s="1"/>
  <c r="G8780" i="17"/>
  <c r="H8780" i="17" s="1"/>
  <c r="G8779" i="17"/>
  <c r="H8779" i="17" s="1"/>
  <c r="G8778" i="17"/>
  <c r="H8778" i="17" s="1"/>
  <c r="G8777" i="17"/>
  <c r="H8777" i="17" s="1"/>
  <c r="G8776" i="17"/>
  <c r="H8776" i="17" s="1"/>
  <c r="G8775" i="17"/>
  <c r="H8775" i="17" s="1"/>
  <c r="G8774" i="17"/>
  <c r="H8774" i="17" s="1"/>
  <c r="G8773" i="17"/>
  <c r="H8773" i="17" s="1"/>
  <c r="G8772" i="17"/>
  <c r="H8772" i="17" s="1"/>
  <c r="G8771" i="17"/>
  <c r="H8771" i="17" s="1"/>
  <c r="G8770" i="17"/>
  <c r="H8770" i="17" s="1"/>
  <c r="G8769" i="17"/>
  <c r="H8769" i="17" s="1"/>
  <c r="G8768" i="17"/>
  <c r="H8768" i="17" s="1"/>
  <c r="G8767" i="17"/>
  <c r="H8767" i="17" s="1"/>
  <c r="G8766" i="17"/>
  <c r="H8766" i="17" s="1"/>
  <c r="G8765" i="17"/>
  <c r="H8765" i="17" s="1"/>
  <c r="G8764" i="17"/>
  <c r="H8764" i="17" s="1"/>
  <c r="G8763" i="17"/>
  <c r="H8763" i="17" s="1"/>
  <c r="G8762" i="17"/>
  <c r="H8762" i="17" s="1"/>
  <c r="G8761" i="17"/>
  <c r="H8761" i="17" s="1"/>
  <c r="G8760" i="17"/>
  <c r="H8760" i="17" s="1"/>
  <c r="G8759" i="17"/>
  <c r="H8759" i="17" s="1"/>
  <c r="G8758" i="17"/>
  <c r="H8758" i="17" s="1"/>
  <c r="G8757" i="17"/>
  <c r="H8757" i="17" s="1"/>
  <c r="G8756" i="17"/>
  <c r="H8756" i="17" s="1"/>
  <c r="G8755" i="17"/>
  <c r="H8755" i="17" s="1"/>
  <c r="G8754" i="17"/>
  <c r="H8754" i="17" s="1"/>
  <c r="G8753" i="17"/>
  <c r="H8753" i="17" s="1"/>
  <c r="I8753" i="17" s="1"/>
  <c r="G8752" i="17"/>
  <c r="H8752" i="17" s="1"/>
  <c r="H8751" i="17"/>
  <c r="G8751" i="17"/>
  <c r="G8750" i="17"/>
  <c r="H8750" i="17" s="1"/>
  <c r="G8749" i="17"/>
  <c r="H8749" i="17" s="1"/>
  <c r="G8748" i="17"/>
  <c r="H8748" i="17" s="1"/>
  <c r="H8747" i="17"/>
  <c r="G8747" i="17"/>
  <c r="G8746" i="17"/>
  <c r="H8746" i="17" s="1"/>
  <c r="G8745" i="17"/>
  <c r="H8745" i="17" s="1"/>
  <c r="G8744" i="17"/>
  <c r="H8744" i="17" s="1"/>
  <c r="I8744" i="17" s="1"/>
  <c r="G8743" i="17"/>
  <c r="H8743" i="17" s="1"/>
  <c r="G8742" i="17"/>
  <c r="H8742" i="17" s="1"/>
  <c r="G8741" i="17"/>
  <c r="H8741" i="17" s="1"/>
  <c r="G8740" i="17"/>
  <c r="H8740" i="17" s="1"/>
  <c r="G8739" i="17"/>
  <c r="H8739" i="17" s="1"/>
  <c r="G8738" i="17"/>
  <c r="H8738" i="17" s="1"/>
  <c r="G8737" i="17"/>
  <c r="H8737" i="17" s="1"/>
  <c r="G8736" i="17"/>
  <c r="H8736" i="17" s="1"/>
  <c r="G8735" i="17"/>
  <c r="H8735" i="17" s="1"/>
  <c r="G8734" i="17"/>
  <c r="H8734" i="17" s="1"/>
  <c r="G8733" i="17"/>
  <c r="H8733" i="17" s="1"/>
  <c r="I8733" i="17" s="1"/>
  <c r="G8732" i="17"/>
  <c r="H8732" i="17" s="1"/>
  <c r="G8731" i="17"/>
  <c r="H8731" i="17" s="1"/>
  <c r="H8730" i="17"/>
  <c r="G8730" i="17"/>
  <c r="G8729" i="17"/>
  <c r="H8729" i="17" s="1"/>
  <c r="G8728" i="17"/>
  <c r="H8728" i="17" s="1"/>
  <c r="G8727" i="17"/>
  <c r="H8727" i="17" s="1"/>
  <c r="H8726" i="17"/>
  <c r="G8726" i="17"/>
  <c r="G8725" i="17"/>
  <c r="H8725" i="17" s="1"/>
  <c r="G8724" i="17"/>
  <c r="H8724" i="17" s="1"/>
  <c r="G8723" i="17"/>
  <c r="H8723" i="17" s="1"/>
  <c r="H8722" i="17"/>
  <c r="G8722" i="17"/>
  <c r="G8721" i="17"/>
  <c r="H8721" i="17" s="1"/>
  <c r="G8720" i="17"/>
  <c r="H8720" i="17" s="1"/>
  <c r="G8719" i="17"/>
  <c r="H8719" i="17" s="1"/>
  <c r="H8718" i="17"/>
  <c r="G8718" i="17"/>
  <c r="G8717" i="17"/>
  <c r="H8717" i="17" s="1"/>
  <c r="G8716" i="17"/>
  <c r="H8716" i="17" s="1"/>
  <c r="G8715" i="17"/>
  <c r="H8715" i="17" s="1"/>
  <c r="H8714" i="17"/>
  <c r="G8714" i="17"/>
  <c r="G8713" i="17"/>
  <c r="H8713" i="17" s="1"/>
  <c r="I8713" i="17" s="1"/>
  <c r="G8712" i="17"/>
  <c r="H8712" i="17" s="1"/>
  <c r="G8711" i="17"/>
  <c r="H8711" i="17" s="1"/>
  <c r="G8710" i="17"/>
  <c r="H8710" i="17" s="1"/>
  <c r="G8709" i="17"/>
  <c r="H8709" i="17" s="1"/>
  <c r="G8708" i="17"/>
  <c r="H8708" i="17" s="1"/>
  <c r="G8707" i="17"/>
  <c r="H8707" i="17" s="1"/>
  <c r="G8706" i="17"/>
  <c r="H8706" i="17" s="1"/>
  <c r="G8705" i="17"/>
  <c r="H8705" i="17" s="1"/>
  <c r="G8704" i="17"/>
  <c r="H8704" i="17" s="1"/>
  <c r="G8703" i="17"/>
  <c r="H8703" i="17" s="1"/>
  <c r="G8702" i="17"/>
  <c r="H8702" i="17" s="1"/>
  <c r="G8701" i="17"/>
  <c r="H8701" i="17" s="1"/>
  <c r="G8700" i="17"/>
  <c r="H8700" i="17" s="1"/>
  <c r="G8699" i="17"/>
  <c r="H8699" i="17" s="1"/>
  <c r="G8698" i="17"/>
  <c r="H8698" i="17" s="1"/>
  <c r="G8697" i="17"/>
  <c r="H8697" i="17" s="1"/>
  <c r="G8696" i="17"/>
  <c r="H8696" i="17" s="1"/>
  <c r="G8695" i="17"/>
  <c r="H8695" i="17" s="1"/>
  <c r="G8694" i="17"/>
  <c r="H8694" i="17" s="1"/>
  <c r="G8693" i="17"/>
  <c r="H8693" i="17" s="1"/>
  <c r="G8692" i="17"/>
  <c r="H8692" i="17" s="1"/>
  <c r="G8691" i="17"/>
  <c r="H8691" i="17" s="1"/>
  <c r="G8690" i="17"/>
  <c r="H8690" i="17" s="1"/>
  <c r="G8689" i="17"/>
  <c r="H8689" i="17" s="1"/>
  <c r="G8688" i="17"/>
  <c r="H8688" i="17" s="1"/>
  <c r="G8687" i="17"/>
  <c r="H8687" i="17" s="1"/>
  <c r="G8686" i="17"/>
  <c r="H8686" i="17" s="1"/>
  <c r="G8685" i="17"/>
  <c r="H8685" i="17" s="1"/>
  <c r="G8684" i="17"/>
  <c r="H8684" i="17" s="1"/>
  <c r="G8683" i="17"/>
  <c r="H8683" i="17" s="1"/>
  <c r="G8682" i="17"/>
  <c r="H8682" i="17" s="1"/>
  <c r="G8681" i="17"/>
  <c r="H8681" i="17" s="1"/>
  <c r="G8680" i="17"/>
  <c r="H8680" i="17" s="1"/>
  <c r="G8679" i="17"/>
  <c r="H8679" i="17" s="1"/>
  <c r="G8678" i="17"/>
  <c r="H8678" i="17" s="1"/>
  <c r="G8677" i="17"/>
  <c r="H8677" i="17" s="1"/>
  <c r="G8676" i="17"/>
  <c r="H8676" i="17" s="1"/>
  <c r="G8675" i="17"/>
  <c r="H8675" i="17" s="1"/>
  <c r="G8674" i="17"/>
  <c r="H8674" i="17" s="1"/>
  <c r="G8673" i="17"/>
  <c r="H8673" i="17" s="1"/>
  <c r="G8672" i="17"/>
  <c r="H8672" i="17" s="1"/>
  <c r="G8671" i="17"/>
  <c r="H8671" i="17" s="1"/>
  <c r="G8670" i="17"/>
  <c r="H8670" i="17" s="1"/>
  <c r="G8669" i="17"/>
  <c r="H8669" i="17" s="1"/>
  <c r="G8668" i="17"/>
  <c r="H8668" i="17" s="1"/>
  <c r="G8667" i="17"/>
  <c r="H8667" i="17" s="1"/>
  <c r="G8666" i="17"/>
  <c r="H8666" i="17" s="1"/>
  <c r="G8665" i="17"/>
  <c r="H8665" i="17" s="1"/>
  <c r="G8664" i="17"/>
  <c r="H8664" i="17" s="1"/>
  <c r="G8663" i="17"/>
  <c r="H8663" i="17" s="1"/>
  <c r="G8662" i="17"/>
  <c r="H8662" i="17" s="1"/>
  <c r="G8661" i="17"/>
  <c r="H8661" i="17" s="1"/>
  <c r="G8660" i="17"/>
  <c r="H8660" i="17" s="1"/>
  <c r="G8659" i="17"/>
  <c r="H8659" i="17" s="1"/>
  <c r="G8658" i="17"/>
  <c r="H8658" i="17" s="1"/>
  <c r="G8657" i="17"/>
  <c r="H8657" i="17" s="1"/>
  <c r="G8656" i="17"/>
  <c r="H8656" i="17" s="1"/>
  <c r="G8655" i="17"/>
  <c r="H8655" i="17" s="1"/>
  <c r="G8654" i="17"/>
  <c r="H8654" i="17" s="1"/>
  <c r="G8653" i="17"/>
  <c r="H8653" i="17" s="1"/>
  <c r="G8652" i="17"/>
  <c r="H8652" i="17" s="1"/>
  <c r="G8651" i="17"/>
  <c r="H8651" i="17" s="1"/>
  <c r="G8650" i="17"/>
  <c r="H8650" i="17" s="1"/>
  <c r="G8649" i="17"/>
  <c r="H8649" i="17" s="1"/>
  <c r="G8648" i="17"/>
  <c r="H8648" i="17" s="1"/>
  <c r="G8647" i="17"/>
  <c r="H8647" i="17" s="1"/>
  <c r="G8646" i="17"/>
  <c r="H8646" i="17" s="1"/>
  <c r="G8645" i="17"/>
  <c r="H8645" i="17" s="1"/>
  <c r="G8644" i="17"/>
  <c r="H8644" i="17" s="1"/>
  <c r="G8643" i="17"/>
  <c r="H8643" i="17" s="1"/>
  <c r="G8642" i="17"/>
  <c r="H8642" i="17" s="1"/>
  <c r="G8641" i="17"/>
  <c r="H8641" i="17" s="1"/>
  <c r="G8640" i="17"/>
  <c r="H8640" i="17" s="1"/>
  <c r="G8639" i="17"/>
  <c r="H8639" i="17" s="1"/>
  <c r="G8638" i="17"/>
  <c r="H8638" i="17" s="1"/>
  <c r="G8637" i="17"/>
  <c r="H8637" i="17" s="1"/>
  <c r="G8636" i="17"/>
  <c r="H8636" i="17" s="1"/>
  <c r="G8635" i="17"/>
  <c r="H8635" i="17" s="1"/>
  <c r="G8634" i="17"/>
  <c r="H8634" i="17" s="1"/>
  <c r="G8633" i="17"/>
  <c r="H8633" i="17" s="1"/>
  <c r="G8632" i="17"/>
  <c r="H8632" i="17" s="1"/>
  <c r="G8631" i="17"/>
  <c r="H8631" i="17" s="1"/>
  <c r="G8630" i="17"/>
  <c r="H8630" i="17" s="1"/>
  <c r="G8629" i="17"/>
  <c r="H8629" i="17" s="1"/>
  <c r="G8628" i="17"/>
  <c r="H8628" i="17" s="1"/>
  <c r="G8627" i="17"/>
  <c r="H8627" i="17" s="1"/>
  <c r="G8626" i="17"/>
  <c r="H8626" i="17" s="1"/>
  <c r="H8625" i="17"/>
  <c r="I8625" i="17" s="1"/>
  <c r="G8625" i="17"/>
  <c r="G8624" i="17"/>
  <c r="H8624" i="17" s="1"/>
  <c r="G8623" i="17"/>
  <c r="H8623" i="17" s="1"/>
  <c r="G8622" i="17"/>
  <c r="H8622" i="17" s="1"/>
  <c r="H8621" i="17"/>
  <c r="G8621" i="17"/>
  <c r="G8620" i="17"/>
  <c r="H8620" i="17" s="1"/>
  <c r="H8619" i="17"/>
  <c r="G8619" i="17"/>
  <c r="G8618" i="17"/>
  <c r="H8618" i="17" s="1"/>
  <c r="G8617" i="17"/>
  <c r="H8617" i="17" s="1"/>
  <c r="G8616" i="17"/>
  <c r="H8616" i="17" s="1"/>
  <c r="G8615" i="17"/>
  <c r="H8615" i="17" s="1"/>
  <c r="G8614" i="17"/>
  <c r="H8614" i="17" s="1"/>
  <c r="H8613" i="17"/>
  <c r="G8613" i="17"/>
  <c r="G8612" i="17"/>
  <c r="H8612" i="17" s="1"/>
  <c r="G8611" i="17"/>
  <c r="H8611" i="17" s="1"/>
  <c r="G8610" i="17"/>
  <c r="H8610" i="17" s="1"/>
  <c r="H8609" i="17"/>
  <c r="G8609" i="17"/>
  <c r="G8608" i="17"/>
  <c r="H8608" i="17" s="1"/>
  <c r="G8607" i="17"/>
  <c r="H8607" i="17" s="1"/>
  <c r="G8606" i="17"/>
  <c r="H8606" i="17" s="1"/>
  <c r="H8605" i="17"/>
  <c r="G8605" i="17"/>
  <c r="G8604" i="17"/>
  <c r="H8604" i="17" s="1"/>
  <c r="H8603" i="17"/>
  <c r="G8603" i="17"/>
  <c r="G8602" i="17"/>
  <c r="H8602" i="17" s="1"/>
  <c r="G8601" i="17"/>
  <c r="H8601" i="17" s="1"/>
  <c r="G8600" i="17"/>
  <c r="H8600" i="17" s="1"/>
  <c r="G8599" i="17"/>
  <c r="H8599" i="17" s="1"/>
  <c r="G8598" i="17"/>
  <c r="H8598" i="17" s="1"/>
  <c r="H8597" i="17"/>
  <c r="G8597" i="17"/>
  <c r="G8596" i="17"/>
  <c r="H8596" i="17" s="1"/>
  <c r="G8595" i="17"/>
  <c r="H8595" i="17" s="1"/>
  <c r="G8594" i="17"/>
  <c r="H8594" i="17" s="1"/>
  <c r="H8593" i="17"/>
  <c r="G8593" i="17"/>
  <c r="G8592" i="17"/>
  <c r="H8592" i="17" s="1"/>
  <c r="G8591" i="17"/>
  <c r="H8591" i="17" s="1"/>
  <c r="G8590" i="17"/>
  <c r="H8590" i="17" s="1"/>
  <c r="H8589" i="17"/>
  <c r="G8589" i="17"/>
  <c r="G8588" i="17"/>
  <c r="H8588" i="17" s="1"/>
  <c r="H8587" i="17"/>
  <c r="G8587" i="17"/>
  <c r="G8586" i="17"/>
  <c r="H8586" i="17" s="1"/>
  <c r="G8585" i="17"/>
  <c r="H8585" i="17" s="1"/>
  <c r="G8584" i="17"/>
  <c r="H8584" i="17" s="1"/>
  <c r="I8584" i="17" s="1"/>
  <c r="G8583" i="17"/>
  <c r="H8583" i="17" s="1"/>
  <c r="G8582" i="17"/>
  <c r="H8582" i="17" s="1"/>
  <c r="G8581" i="17"/>
  <c r="H8581" i="17" s="1"/>
  <c r="G8580" i="17"/>
  <c r="H8580" i="17" s="1"/>
  <c r="G8579" i="17"/>
  <c r="H8579" i="17" s="1"/>
  <c r="G8578" i="17"/>
  <c r="H8578" i="17" s="1"/>
  <c r="G8577" i="17"/>
  <c r="H8577" i="17" s="1"/>
  <c r="G8576" i="17"/>
  <c r="H8576" i="17" s="1"/>
  <c r="G8575" i="17"/>
  <c r="H8575" i="17" s="1"/>
  <c r="G8574" i="17"/>
  <c r="H8574" i="17" s="1"/>
  <c r="G8573" i="17"/>
  <c r="H8573" i="17" s="1"/>
  <c r="H8572" i="17"/>
  <c r="I8572" i="17" s="1"/>
  <c r="G8572" i="17"/>
  <c r="G8571" i="17"/>
  <c r="H8571" i="17" s="1"/>
  <c r="H8570" i="17"/>
  <c r="G8570" i="17"/>
  <c r="G8569" i="17"/>
  <c r="H8569" i="17" s="1"/>
  <c r="G8568" i="17"/>
  <c r="H8568" i="17" s="1"/>
  <c r="G8567" i="17"/>
  <c r="H8567" i="17" s="1"/>
  <c r="G8566" i="17"/>
  <c r="H8566" i="17" s="1"/>
  <c r="G8565" i="17"/>
  <c r="H8565" i="17" s="1"/>
  <c r="G8564" i="17"/>
  <c r="H8564" i="17" s="1"/>
  <c r="G8563" i="17"/>
  <c r="H8563" i="17" s="1"/>
  <c r="G8562" i="17"/>
  <c r="H8562" i="17" s="1"/>
  <c r="G8561" i="17"/>
  <c r="H8561" i="17" s="1"/>
  <c r="G8560" i="17"/>
  <c r="H8560" i="17" s="1"/>
  <c r="G8559" i="17"/>
  <c r="H8559" i="17" s="1"/>
  <c r="G8558" i="17"/>
  <c r="H8558" i="17" s="1"/>
  <c r="I8558" i="17" s="1"/>
  <c r="G8557" i="17"/>
  <c r="H8557" i="17" s="1"/>
  <c r="G8556" i="17"/>
  <c r="H8556" i="17" s="1"/>
  <c r="G8555" i="17"/>
  <c r="H8555" i="17" s="1"/>
  <c r="G8554" i="17"/>
  <c r="H8554" i="17" s="1"/>
  <c r="G8553" i="17"/>
  <c r="H8553" i="17" s="1"/>
  <c r="G8552" i="17"/>
  <c r="H8552" i="17" s="1"/>
  <c r="G8551" i="17"/>
  <c r="H8551" i="17" s="1"/>
  <c r="G8550" i="17"/>
  <c r="H8550" i="17" s="1"/>
  <c r="G8549" i="17"/>
  <c r="H8549" i="17" s="1"/>
  <c r="G8548" i="17"/>
  <c r="H8548" i="17" s="1"/>
  <c r="G8547" i="17"/>
  <c r="H8547" i="17" s="1"/>
  <c r="G8546" i="17"/>
  <c r="H8546" i="17" s="1"/>
  <c r="G8545" i="17"/>
  <c r="H8545" i="17" s="1"/>
  <c r="G8544" i="17"/>
  <c r="H8544" i="17" s="1"/>
  <c r="G8543" i="17"/>
  <c r="H8543" i="17" s="1"/>
  <c r="H8542" i="17"/>
  <c r="I8542" i="17" s="1"/>
  <c r="G8542" i="17"/>
  <c r="G8541" i="17"/>
  <c r="H8541" i="17" s="1"/>
  <c r="G8540" i="17"/>
  <c r="H8540" i="17" s="1"/>
  <c r="G8539" i="17"/>
  <c r="H8539" i="17" s="1"/>
  <c r="H8538" i="17"/>
  <c r="G8538" i="17"/>
  <c r="G8537" i="17"/>
  <c r="H8537" i="17" s="1"/>
  <c r="G8536" i="17"/>
  <c r="H8536" i="17" s="1"/>
  <c r="G8535" i="17"/>
  <c r="H8535" i="17" s="1"/>
  <c r="H8534" i="17"/>
  <c r="G8534" i="17"/>
  <c r="G8533" i="17"/>
  <c r="H8533" i="17" s="1"/>
  <c r="G8532" i="17"/>
  <c r="H8532" i="17" s="1"/>
  <c r="G8531" i="17"/>
  <c r="H8531" i="17" s="1"/>
  <c r="H8530" i="17"/>
  <c r="G8530" i="17"/>
  <c r="G8529" i="17"/>
  <c r="H8529" i="17" s="1"/>
  <c r="G8528" i="17"/>
  <c r="H8528" i="17" s="1"/>
  <c r="G8527" i="17"/>
  <c r="H8527" i="17" s="1"/>
  <c r="H8526" i="17"/>
  <c r="G8526" i="17"/>
  <c r="G8525" i="17"/>
  <c r="H8525" i="17" s="1"/>
  <c r="G8524" i="17"/>
  <c r="H8524" i="17" s="1"/>
  <c r="G8523" i="17"/>
  <c r="H8523" i="17" s="1"/>
  <c r="G8522" i="17"/>
  <c r="H8522" i="17" s="1"/>
  <c r="I8522" i="17" s="1"/>
  <c r="G8521" i="17"/>
  <c r="H8521" i="17" s="1"/>
  <c r="G8520" i="17"/>
  <c r="H8520" i="17" s="1"/>
  <c r="G8519" i="17"/>
  <c r="H8519" i="17" s="1"/>
  <c r="G8518" i="17"/>
  <c r="H8518" i="17" s="1"/>
  <c r="G8517" i="17"/>
  <c r="H8517" i="17" s="1"/>
  <c r="G8516" i="17"/>
  <c r="H8516" i="17" s="1"/>
  <c r="G8515" i="17"/>
  <c r="H8515" i="17" s="1"/>
  <c r="G8514" i="17"/>
  <c r="H8514" i="17" s="1"/>
  <c r="G8513" i="17"/>
  <c r="H8513" i="17" s="1"/>
  <c r="G8512" i="17"/>
  <c r="H8512" i="17" s="1"/>
  <c r="G8511" i="17"/>
  <c r="H8511" i="17" s="1"/>
  <c r="G8510" i="17"/>
  <c r="H8510" i="17" s="1"/>
  <c r="G8509" i="17"/>
  <c r="H8509" i="17" s="1"/>
  <c r="G8508" i="17"/>
  <c r="H8508" i="17" s="1"/>
  <c r="G8507" i="17"/>
  <c r="H8507" i="17" s="1"/>
  <c r="G8506" i="17"/>
  <c r="H8506" i="17" s="1"/>
  <c r="G8505" i="17"/>
  <c r="H8505" i="17" s="1"/>
  <c r="G8504" i="17"/>
  <c r="H8504" i="17" s="1"/>
  <c r="G8503" i="17"/>
  <c r="H8503" i="17" s="1"/>
  <c r="G8502" i="17"/>
  <c r="H8502" i="17" s="1"/>
  <c r="G8501" i="17"/>
  <c r="H8501" i="17" s="1"/>
  <c r="G8500" i="17"/>
  <c r="H8500" i="17" s="1"/>
  <c r="G8499" i="17"/>
  <c r="H8499" i="17" s="1"/>
  <c r="G8498" i="17"/>
  <c r="H8498" i="17" s="1"/>
  <c r="G8497" i="17"/>
  <c r="H8497" i="17" s="1"/>
  <c r="G8496" i="17"/>
  <c r="H8496" i="17" s="1"/>
  <c r="G8495" i="17"/>
  <c r="H8495" i="17" s="1"/>
  <c r="G8494" i="17"/>
  <c r="H8494" i="17" s="1"/>
  <c r="G8493" i="17"/>
  <c r="H8493" i="17" s="1"/>
  <c r="G8492" i="17"/>
  <c r="H8492" i="17" s="1"/>
  <c r="G8491" i="17"/>
  <c r="H8491" i="17" s="1"/>
  <c r="G8490" i="17"/>
  <c r="H8490" i="17" s="1"/>
  <c r="G8489" i="17"/>
  <c r="H8489" i="17" s="1"/>
  <c r="G8488" i="17"/>
  <c r="H8488" i="17" s="1"/>
  <c r="G8487" i="17"/>
  <c r="H8487" i="17" s="1"/>
  <c r="G8486" i="17"/>
  <c r="H8486" i="17" s="1"/>
  <c r="G8485" i="17"/>
  <c r="H8485" i="17" s="1"/>
  <c r="G8484" i="17"/>
  <c r="H8484" i="17" s="1"/>
  <c r="G8483" i="17"/>
  <c r="H8483" i="17" s="1"/>
  <c r="G8482" i="17"/>
  <c r="H8482" i="17" s="1"/>
  <c r="G8481" i="17"/>
  <c r="H8481" i="17" s="1"/>
  <c r="G8480" i="17"/>
  <c r="H8480" i="17" s="1"/>
  <c r="G8479" i="17"/>
  <c r="H8479" i="17" s="1"/>
  <c r="G8478" i="17"/>
  <c r="H8478" i="17" s="1"/>
  <c r="G8477" i="17"/>
  <c r="H8477" i="17" s="1"/>
  <c r="G8476" i="17"/>
  <c r="H8476" i="17" s="1"/>
  <c r="G8475" i="17"/>
  <c r="H8475" i="17" s="1"/>
  <c r="I8475" i="17" s="1"/>
  <c r="G8474" i="17"/>
  <c r="H8474" i="17" s="1"/>
  <c r="G8473" i="17"/>
  <c r="H8473" i="17" s="1"/>
  <c r="G8472" i="17"/>
  <c r="H8472" i="17" s="1"/>
  <c r="G8471" i="17"/>
  <c r="H8471" i="17" s="1"/>
  <c r="G8470" i="17"/>
  <c r="H8470" i="17" s="1"/>
  <c r="G8469" i="17"/>
  <c r="H8469" i="17" s="1"/>
  <c r="G8468" i="17"/>
  <c r="H8468" i="17" s="1"/>
  <c r="G8467" i="17"/>
  <c r="H8467" i="17" s="1"/>
  <c r="G8466" i="17"/>
  <c r="H8466" i="17" s="1"/>
  <c r="G8465" i="17"/>
  <c r="H8465" i="17" s="1"/>
  <c r="G8464" i="17"/>
  <c r="H8464" i="17" s="1"/>
  <c r="I8464" i="17" s="1"/>
  <c r="G8463" i="17"/>
  <c r="H8463" i="17" s="1"/>
  <c r="G8462" i="17"/>
  <c r="H8462" i="17" s="1"/>
  <c r="G8461" i="17"/>
  <c r="H8461" i="17" s="1"/>
  <c r="G8460" i="17"/>
  <c r="H8460" i="17" s="1"/>
  <c r="G8459" i="17"/>
  <c r="H8459" i="17" s="1"/>
  <c r="G8458" i="17"/>
  <c r="H8458" i="17" s="1"/>
  <c r="G8457" i="17"/>
  <c r="H8457" i="17" s="1"/>
  <c r="G8456" i="17"/>
  <c r="H8456" i="17" s="1"/>
  <c r="G8455" i="17"/>
  <c r="H8455" i="17" s="1"/>
  <c r="I8455" i="17" s="1"/>
  <c r="G8454" i="17"/>
  <c r="H8454" i="17" s="1"/>
  <c r="G8453" i="17"/>
  <c r="H8453" i="17" s="1"/>
  <c r="G8452" i="17"/>
  <c r="H8452" i="17" s="1"/>
  <c r="G8451" i="17"/>
  <c r="H8451" i="17" s="1"/>
  <c r="G8450" i="17"/>
  <c r="H8450" i="17" s="1"/>
  <c r="G8449" i="17"/>
  <c r="H8449" i="17" s="1"/>
  <c r="G8448" i="17"/>
  <c r="H8448" i="17" s="1"/>
  <c r="G8447" i="17"/>
  <c r="H8447" i="17" s="1"/>
  <c r="G8446" i="17"/>
  <c r="H8446" i="17" s="1"/>
  <c r="G8445" i="17"/>
  <c r="H8445" i="17" s="1"/>
  <c r="G8444" i="17"/>
  <c r="H8444" i="17" s="1"/>
  <c r="G8443" i="17"/>
  <c r="H8443" i="17" s="1"/>
  <c r="G8442" i="17"/>
  <c r="H8442" i="17" s="1"/>
  <c r="G8441" i="17"/>
  <c r="H8441" i="17" s="1"/>
  <c r="G8440" i="17"/>
  <c r="H8440" i="17" s="1"/>
  <c r="G8439" i="17"/>
  <c r="H8439" i="17" s="1"/>
  <c r="G8438" i="17"/>
  <c r="H8438" i="17" s="1"/>
  <c r="G8437" i="17"/>
  <c r="H8437" i="17" s="1"/>
  <c r="G8436" i="17"/>
  <c r="H8436" i="17" s="1"/>
  <c r="G8435" i="17"/>
  <c r="H8435" i="17" s="1"/>
  <c r="G8434" i="17"/>
  <c r="H8434" i="17" s="1"/>
  <c r="G8433" i="17"/>
  <c r="H8433" i="17" s="1"/>
  <c r="G8432" i="17"/>
  <c r="H8432" i="17" s="1"/>
  <c r="G8431" i="17"/>
  <c r="H8431" i="17" s="1"/>
  <c r="G8430" i="17"/>
  <c r="H8430" i="17" s="1"/>
  <c r="G8429" i="17"/>
  <c r="H8429" i="17" s="1"/>
  <c r="G8428" i="17"/>
  <c r="H8428" i="17" s="1"/>
  <c r="G8427" i="17"/>
  <c r="H8427" i="17" s="1"/>
  <c r="G8426" i="17"/>
  <c r="H8426" i="17" s="1"/>
  <c r="G8425" i="17"/>
  <c r="H8425" i="17" s="1"/>
  <c r="G8424" i="17"/>
  <c r="H8424" i="17" s="1"/>
  <c r="G8423" i="17"/>
  <c r="H8423" i="17" s="1"/>
  <c r="G8422" i="17"/>
  <c r="H8422" i="17" s="1"/>
  <c r="G8421" i="17"/>
  <c r="H8421" i="17" s="1"/>
  <c r="G8420" i="17"/>
  <c r="H8420" i="17" s="1"/>
  <c r="G8419" i="17"/>
  <c r="H8419" i="17" s="1"/>
  <c r="G8418" i="17"/>
  <c r="H8418" i="17" s="1"/>
  <c r="G8417" i="17"/>
  <c r="H8417" i="17" s="1"/>
  <c r="G8416" i="17"/>
  <c r="H8416" i="17" s="1"/>
  <c r="G8415" i="17"/>
  <c r="H8415" i="17" s="1"/>
  <c r="G8414" i="17"/>
  <c r="H8414" i="17" s="1"/>
  <c r="G8413" i="17"/>
  <c r="H8413" i="17" s="1"/>
  <c r="G8412" i="17"/>
  <c r="H8412" i="17" s="1"/>
  <c r="G8411" i="17"/>
  <c r="H8411" i="17" s="1"/>
  <c r="G8410" i="17"/>
  <c r="H8410" i="17" s="1"/>
  <c r="G8409" i="17"/>
  <c r="H8409" i="17" s="1"/>
  <c r="G8408" i="17"/>
  <c r="H8408" i="17" s="1"/>
  <c r="G8407" i="17"/>
  <c r="H8407" i="17" s="1"/>
  <c r="G8406" i="17"/>
  <c r="H8406" i="17" s="1"/>
  <c r="G8405" i="17"/>
  <c r="H8405" i="17" s="1"/>
  <c r="G8404" i="17"/>
  <c r="H8404" i="17" s="1"/>
  <c r="G8403" i="17"/>
  <c r="H8403" i="17" s="1"/>
  <c r="G8402" i="17"/>
  <c r="H8402" i="17" s="1"/>
  <c r="G8401" i="17"/>
  <c r="H8401" i="17" s="1"/>
  <c r="G8400" i="17"/>
  <c r="H8400" i="17" s="1"/>
  <c r="G8399" i="17"/>
  <c r="H8399" i="17" s="1"/>
  <c r="G8398" i="17"/>
  <c r="H8398" i="17" s="1"/>
  <c r="G8397" i="17"/>
  <c r="H8397" i="17" s="1"/>
  <c r="G8396" i="17"/>
  <c r="H8396" i="17" s="1"/>
  <c r="G8395" i="17"/>
  <c r="H8395" i="17" s="1"/>
  <c r="G8394" i="17"/>
  <c r="H8394" i="17" s="1"/>
  <c r="G8393" i="17"/>
  <c r="H8393" i="17" s="1"/>
  <c r="G8392" i="17"/>
  <c r="H8392" i="17" s="1"/>
  <c r="G8391" i="17"/>
  <c r="H8391" i="17" s="1"/>
  <c r="I8391" i="17" s="1"/>
  <c r="G8390" i="17"/>
  <c r="H8390" i="17" s="1"/>
  <c r="G8389" i="17"/>
  <c r="H8389" i="17" s="1"/>
  <c r="G8388" i="17"/>
  <c r="H8388" i="17" s="1"/>
  <c r="G8387" i="17"/>
  <c r="H8387" i="17" s="1"/>
  <c r="G8386" i="17"/>
  <c r="H8386" i="17" s="1"/>
  <c r="G8385" i="17"/>
  <c r="H8385" i="17" s="1"/>
  <c r="G8384" i="17"/>
  <c r="H8384" i="17" s="1"/>
  <c r="G8383" i="17"/>
  <c r="H8383" i="17" s="1"/>
  <c r="G8382" i="17"/>
  <c r="H8382" i="17" s="1"/>
  <c r="G8381" i="17"/>
  <c r="H8381" i="17" s="1"/>
  <c r="G8380" i="17"/>
  <c r="H8380" i="17" s="1"/>
  <c r="G8379" i="17"/>
  <c r="H8379" i="17" s="1"/>
  <c r="G8378" i="17"/>
  <c r="H8378" i="17" s="1"/>
  <c r="G8377" i="17"/>
  <c r="H8377" i="17" s="1"/>
  <c r="G8376" i="17"/>
  <c r="H8376" i="17" s="1"/>
  <c r="G8375" i="17"/>
  <c r="H8375" i="17" s="1"/>
  <c r="G8374" i="17"/>
  <c r="H8374" i="17" s="1"/>
  <c r="G8373" i="17"/>
  <c r="H8373" i="17" s="1"/>
  <c r="G8372" i="17"/>
  <c r="H8372" i="17" s="1"/>
  <c r="G8371" i="17"/>
  <c r="H8371" i="17" s="1"/>
  <c r="G8370" i="17"/>
  <c r="H8370" i="17" s="1"/>
  <c r="G8369" i="17"/>
  <c r="H8369" i="17" s="1"/>
  <c r="G8368" i="17"/>
  <c r="H8368" i="17" s="1"/>
  <c r="G8367" i="17"/>
  <c r="H8367" i="17" s="1"/>
  <c r="G8366" i="17"/>
  <c r="H8366" i="17" s="1"/>
  <c r="G8365" i="17"/>
  <c r="H8365" i="17" s="1"/>
  <c r="G8364" i="17"/>
  <c r="H8364" i="17" s="1"/>
  <c r="I8364" i="17" s="1"/>
  <c r="G8363" i="17"/>
  <c r="H8363" i="17" s="1"/>
  <c r="G8362" i="17"/>
  <c r="H8362" i="17" s="1"/>
  <c r="H8361" i="17"/>
  <c r="G8361" i="17"/>
  <c r="G8360" i="17"/>
  <c r="H8360" i="17" s="1"/>
  <c r="G8359" i="17"/>
  <c r="H8359" i="17" s="1"/>
  <c r="G8358" i="17"/>
  <c r="H8358" i="17" s="1"/>
  <c r="H8357" i="17"/>
  <c r="G8357" i="17"/>
  <c r="G8356" i="17"/>
  <c r="H8356" i="17" s="1"/>
  <c r="G8355" i="17"/>
  <c r="H8355" i="17" s="1"/>
  <c r="G8354" i="17"/>
  <c r="H8354" i="17" s="1"/>
  <c r="H8353" i="17"/>
  <c r="G8353" i="17"/>
  <c r="G8352" i="17"/>
  <c r="H8352" i="17" s="1"/>
  <c r="G8351" i="17"/>
  <c r="H8351" i="17" s="1"/>
  <c r="G8350" i="17"/>
  <c r="H8350" i="17" s="1"/>
  <c r="H8349" i="17"/>
  <c r="G8349" i="17"/>
  <c r="G8348" i="17"/>
  <c r="H8348" i="17" s="1"/>
  <c r="G8347" i="17"/>
  <c r="H8347" i="17" s="1"/>
  <c r="G8346" i="17"/>
  <c r="H8346" i="17" s="1"/>
  <c r="H8345" i="17"/>
  <c r="G8345" i="17"/>
  <c r="G8344" i="17"/>
  <c r="H8344" i="17" s="1"/>
  <c r="G8343" i="17"/>
  <c r="H8343" i="17" s="1"/>
  <c r="G8342" i="17"/>
  <c r="H8342" i="17" s="1"/>
  <c r="H8341" i="17"/>
  <c r="G8341" i="17"/>
  <c r="G8340" i="17"/>
  <c r="H8340" i="17" s="1"/>
  <c r="G8339" i="17"/>
  <c r="H8339" i="17" s="1"/>
  <c r="G8338" i="17"/>
  <c r="H8338" i="17" s="1"/>
  <c r="H8337" i="17"/>
  <c r="G8337" i="17"/>
  <c r="G8336" i="17"/>
  <c r="H8336" i="17" s="1"/>
  <c r="G8335" i="17"/>
  <c r="H8335" i="17" s="1"/>
  <c r="G8334" i="17"/>
  <c r="H8334" i="17" s="1"/>
  <c r="H8333" i="17"/>
  <c r="G8333" i="17"/>
  <c r="G8332" i="17"/>
  <c r="H8332" i="17" s="1"/>
  <c r="G8331" i="17"/>
  <c r="H8331" i="17" s="1"/>
  <c r="G8330" i="17"/>
  <c r="H8330" i="17" s="1"/>
  <c r="H8329" i="17"/>
  <c r="G8329" i="17"/>
  <c r="G8328" i="17"/>
  <c r="H8328" i="17" s="1"/>
  <c r="G8327" i="17"/>
  <c r="H8327" i="17" s="1"/>
  <c r="G8326" i="17"/>
  <c r="H8326" i="17" s="1"/>
  <c r="H8325" i="17"/>
  <c r="G8325" i="17"/>
  <c r="G8324" i="17"/>
  <c r="H8324" i="17" s="1"/>
  <c r="G8323" i="17"/>
  <c r="H8323" i="17" s="1"/>
  <c r="G8322" i="17"/>
  <c r="H8322" i="17" s="1"/>
  <c r="H8321" i="17"/>
  <c r="G8321" i="17"/>
  <c r="G8320" i="17"/>
  <c r="H8320" i="17" s="1"/>
  <c r="G8319" i="17"/>
  <c r="H8319" i="17" s="1"/>
  <c r="G8318" i="17"/>
  <c r="H8318" i="17" s="1"/>
  <c r="H8317" i="17"/>
  <c r="G8317" i="17"/>
  <c r="G8316" i="17"/>
  <c r="H8316" i="17" s="1"/>
  <c r="G8315" i="17"/>
  <c r="H8315" i="17" s="1"/>
  <c r="G8314" i="17"/>
  <c r="H8314" i="17" s="1"/>
  <c r="H8313" i="17"/>
  <c r="G8313" i="17"/>
  <c r="G8312" i="17"/>
  <c r="H8312" i="17" s="1"/>
  <c r="G8311" i="17"/>
  <c r="H8311" i="17" s="1"/>
  <c r="G8310" i="17"/>
  <c r="H8310" i="17" s="1"/>
  <c r="H8309" i="17"/>
  <c r="G8309" i="17"/>
  <c r="G8308" i="17"/>
  <c r="H8308" i="17" s="1"/>
  <c r="G8307" i="17"/>
  <c r="H8307" i="17" s="1"/>
  <c r="G8306" i="17"/>
  <c r="H8306" i="17" s="1"/>
  <c r="H8305" i="17"/>
  <c r="G8305" i="17"/>
  <c r="G8304" i="17"/>
  <c r="H8304" i="17" s="1"/>
  <c r="G8303" i="17"/>
  <c r="H8303" i="17" s="1"/>
  <c r="G8302" i="17"/>
  <c r="H8302" i="17" s="1"/>
  <c r="H8301" i="17"/>
  <c r="G8301" i="17"/>
  <c r="G8300" i="17"/>
  <c r="H8300" i="17" s="1"/>
  <c r="G8299" i="17"/>
  <c r="H8299" i="17" s="1"/>
  <c r="G8298" i="17"/>
  <c r="H8298" i="17" s="1"/>
  <c r="H8297" i="17"/>
  <c r="G8297" i="17"/>
  <c r="G8296" i="17"/>
  <c r="H8296" i="17" s="1"/>
  <c r="G8295" i="17"/>
  <c r="H8295" i="17" s="1"/>
  <c r="G8294" i="17"/>
  <c r="H8294" i="17" s="1"/>
  <c r="H8293" i="17"/>
  <c r="G8293" i="17"/>
  <c r="G8292" i="17"/>
  <c r="H8292" i="17" s="1"/>
  <c r="G8291" i="17"/>
  <c r="H8291" i="17" s="1"/>
  <c r="G8290" i="17"/>
  <c r="H8290" i="17" s="1"/>
  <c r="H8289" i="17"/>
  <c r="G8289" i="17"/>
  <c r="G8288" i="17"/>
  <c r="H8288" i="17" s="1"/>
  <c r="G8287" i="17"/>
  <c r="H8287" i="17" s="1"/>
  <c r="G8286" i="17"/>
  <c r="H8286" i="17" s="1"/>
  <c r="I8285" i="17"/>
  <c r="G8285" i="17"/>
  <c r="H8285" i="17" s="1"/>
  <c r="G8284" i="17"/>
  <c r="H8284" i="17" s="1"/>
  <c r="G8283" i="17"/>
  <c r="H8283" i="17" s="1"/>
  <c r="G8282" i="17"/>
  <c r="H8282" i="17" s="1"/>
  <c r="G8281" i="17"/>
  <c r="H8281" i="17" s="1"/>
  <c r="G8280" i="17"/>
  <c r="H8280" i="17" s="1"/>
  <c r="G8279" i="17"/>
  <c r="H8279" i="17" s="1"/>
  <c r="I8279" i="17" s="1"/>
  <c r="G8278" i="17"/>
  <c r="H8278" i="17" s="1"/>
  <c r="G8277" i="17"/>
  <c r="H8277" i="17" s="1"/>
  <c r="G8276" i="17"/>
  <c r="H8276" i="17" s="1"/>
  <c r="G8275" i="17"/>
  <c r="H8275" i="17" s="1"/>
  <c r="G8274" i="17"/>
  <c r="H8274" i="17" s="1"/>
  <c r="G8273" i="17"/>
  <c r="H8273" i="17" s="1"/>
  <c r="G8272" i="17"/>
  <c r="H8272" i="17" s="1"/>
  <c r="G8271" i="17"/>
  <c r="H8271" i="17" s="1"/>
  <c r="G8270" i="17"/>
  <c r="H8270" i="17" s="1"/>
  <c r="G8269" i="17"/>
  <c r="H8269" i="17" s="1"/>
  <c r="G8268" i="17"/>
  <c r="H8268" i="17" s="1"/>
  <c r="G8267" i="17"/>
  <c r="H8267" i="17" s="1"/>
  <c r="G8266" i="17"/>
  <c r="H8266" i="17" s="1"/>
  <c r="G8265" i="17"/>
  <c r="H8265" i="17" s="1"/>
  <c r="G8264" i="17"/>
  <c r="H8264" i="17" s="1"/>
  <c r="G8263" i="17"/>
  <c r="H8263" i="17" s="1"/>
  <c r="G8262" i="17"/>
  <c r="H8262" i="17" s="1"/>
  <c r="G8261" i="17"/>
  <c r="H8261" i="17" s="1"/>
  <c r="G8260" i="17"/>
  <c r="H8260" i="17" s="1"/>
  <c r="I8260" i="17" s="1"/>
  <c r="G8259" i="17"/>
  <c r="H8259" i="17" s="1"/>
  <c r="G8258" i="17"/>
  <c r="H8258" i="17" s="1"/>
  <c r="G8257" i="17"/>
  <c r="H8257" i="17" s="1"/>
  <c r="G8256" i="17"/>
  <c r="H8256" i="17" s="1"/>
  <c r="G8255" i="17"/>
  <c r="H8255" i="17" s="1"/>
  <c r="G8254" i="17"/>
  <c r="H8254" i="17" s="1"/>
  <c r="G8253" i="17"/>
  <c r="H8253" i="17" s="1"/>
  <c r="G8252" i="17"/>
  <c r="H8252" i="17" s="1"/>
  <c r="G8251" i="17"/>
  <c r="H8251" i="17" s="1"/>
  <c r="G8250" i="17"/>
  <c r="H8250" i="17" s="1"/>
  <c r="G8249" i="17"/>
  <c r="H8249" i="17" s="1"/>
  <c r="G8248" i="17"/>
  <c r="H8248" i="17" s="1"/>
  <c r="G8247" i="17"/>
  <c r="H8247" i="17" s="1"/>
  <c r="G8246" i="17"/>
  <c r="H8246" i="17" s="1"/>
  <c r="G8245" i="17"/>
  <c r="H8245" i="17" s="1"/>
  <c r="G8244" i="17"/>
  <c r="H8244" i="17" s="1"/>
  <c r="G8243" i="17"/>
  <c r="H8243" i="17" s="1"/>
  <c r="G8242" i="17"/>
  <c r="H8242" i="17" s="1"/>
  <c r="H8241" i="17"/>
  <c r="I8241" i="17" s="1"/>
  <c r="G8241" i="17"/>
  <c r="G8240" i="17"/>
  <c r="H8240" i="17" s="1"/>
  <c r="G8239" i="17"/>
  <c r="H8239" i="17" s="1"/>
  <c r="G8238" i="17"/>
  <c r="H8238" i="17" s="1"/>
  <c r="H8237" i="17"/>
  <c r="G8237" i="17"/>
  <c r="G8236" i="17"/>
  <c r="H8236" i="17" s="1"/>
  <c r="G8235" i="17"/>
  <c r="H8235" i="17" s="1"/>
  <c r="G8234" i="17"/>
  <c r="H8234" i="17" s="1"/>
  <c r="H8233" i="17"/>
  <c r="G8233" i="17"/>
  <c r="G8232" i="17"/>
  <c r="H8232" i="17" s="1"/>
  <c r="G8231" i="17"/>
  <c r="H8231" i="17" s="1"/>
  <c r="G8230" i="17"/>
  <c r="H8230" i="17" s="1"/>
  <c r="I8230" i="17" s="1"/>
  <c r="G8229" i="17"/>
  <c r="H8229" i="17" s="1"/>
  <c r="G8228" i="17"/>
  <c r="H8228" i="17" s="1"/>
  <c r="G8227" i="17"/>
  <c r="H8227" i="17" s="1"/>
  <c r="G8226" i="17"/>
  <c r="H8226" i="17" s="1"/>
  <c r="G8225" i="17"/>
  <c r="H8225" i="17" s="1"/>
  <c r="G8224" i="17"/>
  <c r="H8224" i="17" s="1"/>
  <c r="G8223" i="17"/>
  <c r="H8223" i="17" s="1"/>
  <c r="G8222" i="17"/>
  <c r="H8222" i="17" s="1"/>
  <c r="H8221" i="17"/>
  <c r="I8221" i="17" s="1"/>
  <c r="G8221" i="17"/>
  <c r="G8220" i="17"/>
  <c r="H8220" i="17" s="1"/>
  <c r="G8219" i="17"/>
  <c r="H8219" i="17" s="1"/>
  <c r="I8219" i="17" s="1"/>
  <c r="G8218" i="17"/>
  <c r="H8218" i="17" s="1"/>
  <c r="G8217" i="17"/>
  <c r="H8217" i="17" s="1"/>
  <c r="G8216" i="17"/>
  <c r="H8216" i="17" s="1"/>
  <c r="G8215" i="17"/>
  <c r="H8215" i="17" s="1"/>
  <c r="G8214" i="17"/>
  <c r="H8214" i="17" s="1"/>
  <c r="G8213" i="17"/>
  <c r="H8213" i="17" s="1"/>
  <c r="G8212" i="17"/>
  <c r="H8212" i="17" s="1"/>
  <c r="G8211" i="17"/>
  <c r="H8211" i="17" s="1"/>
  <c r="I8211" i="17" s="1"/>
  <c r="G8210" i="17"/>
  <c r="H8210" i="17" s="1"/>
  <c r="H8209" i="17"/>
  <c r="G8209" i="17"/>
  <c r="G8208" i="17"/>
  <c r="H8208" i="17" s="1"/>
  <c r="G8207" i="17"/>
  <c r="H8207" i="17" s="1"/>
  <c r="G8206" i="17"/>
  <c r="H8206" i="17" s="1"/>
  <c r="H8205" i="17"/>
  <c r="G8205" i="17"/>
  <c r="G8204" i="17"/>
  <c r="H8204" i="17" s="1"/>
  <c r="G8203" i="17"/>
  <c r="H8203" i="17" s="1"/>
  <c r="G8202" i="17"/>
  <c r="H8202" i="17" s="1"/>
  <c r="H8201" i="17"/>
  <c r="G8201" i="17"/>
  <c r="G8200" i="17"/>
  <c r="H8200" i="17" s="1"/>
  <c r="G8199" i="17"/>
  <c r="H8199" i="17" s="1"/>
  <c r="G8198" i="17"/>
  <c r="H8198" i="17" s="1"/>
  <c r="H8197" i="17"/>
  <c r="G8197" i="17"/>
  <c r="G8196" i="17"/>
  <c r="H8196" i="17" s="1"/>
  <c r="G8195" i="17"/>
  <c r="H8195" i="17" s="1"/>
  <c r="G8194" i="17"/>
  <c r="H8194" i="17" s="1"/>
  <c r="H8193" i="17"/>
  <c r="G8193" i="17"/>
  <c r="G8192" i="17"/>
  <c r="H8192" i="17" s="1"/>
  <c r="G8191" i="17"/>
  <c r="H8191" i="17" s="1"/>
  <c r="G8190" i="17"/>
  <c r="H8190" i="17" s="1"/>
  <c r="H8189" i="17"/>
  <c r="G8189" i="17"/>
  <c r="G8188" i="17"/>
  <c r="H8188" i="17" s="1"/>
  <c r="G8187" i="17"/>
  <c r="H8187" i="17" s="1"/>
  <c r="G8186" i="17"/>
  <c r="H8186" i="17" s="1"/>
  <c r="G8185" i="17"/>
  <c r="H8185" i="17" s="1"/>
  <c r="I8185" i="17" s="1"/>
  <c r="G8184" i="17"/>
  <c r="H8184" i="17" s="1"/>
  <c r="G8183" i="17"/>
  <c r="H8183" i="17" s="1"/>
  <c r="G8182" i="17"/>
  <c r="H8182" i="17" s="1"/>
  <c r="G8181" i="17"/>
  <c r="H8181" i="17" s="1"/>
  <c r="G8180" i="17"/>
  <c r="H8180" i="17" s="1"/>
  <c r="G8179" i="17"/>
  <c r="H8179" i="17" s="1"/>
  <c r="G8178" i="17"/>
  <c r="H8178" i="17" s="1"/>
  <c r="G8177" i="17"/>
  <c r="H8177" i="17" s="1"/>
  <c r="G8176" i="17"/>
  <c r="H8176" i="17" s="1"/>
  <c r="G8175" i="17"/>
  <c r="H8175" i="17" s="1"/>
  <c r="G8174" i="17"/>
  <c r="H8174" i="17" s="1"/>
  <c r="G8173" i="17"/>
  <c r="H8173" i="17" s="1"/>
  <c r="G8172" i="17"/>
  <c r="H8172" i="17" s="1"/>
  <c r="G8171" i="17"/>
  <c r="H8171" i="17" s="1"/>
  <c r="G8170" i="17"/>
  <c r="H8170" i="17" s="1"/>
  <c r="G8169" i="17"/>
  <c r="H8169" i="17" s="1"/>
  <c r="G8168" i="17"/>
  <c r="H8168" i="17" s="1"/>
  <c r="G8167" i="17"/>
  <c r="H8167" i="17" s="1"/>
  <c r="G8166" i="17"/>
  <c r="H8166" i="17" s="1"/>
  <c r="G8165" i="17"/>
  <c r="H8165" i="17" s="1"/>
  <c r="G8164" i="17"/>
  <c r="H8164" i="17" s="1"/>
  <c r="G8163" i="17"/>
  <c r="H8163" i="17" s="1"/>
  <c r="G8162" i="17"/>
  <c r="H8162" i="17" s="1"/>
  <c r="G8161" i="17"/>
  <c r="H8161" i="17" s="1"/>
  <c r="G8160" i="17"/>
  <c r="H8160" i="17" s="1"/>
  <c r="G8159" i="17"/>
  <c r="H8159" i="17" s="1"/>
  <c r="G8158" i="17"/>
  <c r="H8158" i="17" s="1"/>
  <c r="G8157" i="17"/>
  <c r="H8157" i="17" s="1"/>
  <c r="G8156" i="17"/>
  <c r="H8156" i="17" s="1"/>
  <c r="I8156" i="17" s="1"/>
  <c r="G8155" i="17"/>
  <c r="H8155" i="17" s="1"/>
  <c r="G8154" i="17"/>
  <c r="H8154" i="17" s="1"/>
  <c r="G8153" i="17"/>
  <c r="H8153" i="17" s="1"/>
  <c r="G8152" i="17"/>
  <c r="H8152" i="17" s="1"/>
  <c r="G8151" i="17"/>
  <c r="H8151" i="17" s="1"/>
  <c r="G8150" i="17"/>
  <c r="H8150" i="17" s="1"/>
  <c r="G8149" i="17"/>
  <c r="H8149" i="17" s="1"/>
  <c r="G8148" i="17"/>
  <c r="H8148" i="17" s="1"/>
  <c r="I8148" i="17" s="1"/>
  <c r="G8147" i="17"/>
  <c r="H8147" i="17" s="1"/>
  <c r="G8146" i="17"/>
  <c r="H8146" i="17" s="1"/>
  <c r="G8145" i="17"/>
  <c r="H8145" i="17" s="1"/>
  <c r="G8144" i="17"/>
  <c r="H8144" i="17" s="1"/>
  <c r="G8143" i="17"/>
  <c r="H8143" i="17" s="1"/>
  <c r="G8142" i="17"/>
  <c r="H8142" i="17" s="1"/>
  <c r="G8141" i="17"/>
  <c r="H8141" i="17" s="1"/>
  <c r="G8140" i="17"/>
  <c r="H8140" i="17" s="1"/>
  <c r="G8139" i="17"/>
  <c r="H8139" i="17" s="1"/>
  <c r="G8138" i="17"/>
  <c r="H8138" i="17" s="1"/>
  <c r="G8137" i="17"/>
  <c r="H8137" i="17" s="1"/>
  <c r="I8137" i="17" s="1"/>
  <c r="G8136" i="17"/>
  <c r="H8136" i="17" s="1"/>
  <c r="G8135" i="17"/>
  <c r="H8135" i="17" s="1"/>
  <c r="G8134" i="17"/>
  <c r="H8134" i="17" s="1"/>
  <c r="G8133" i="17"/>
  <c r="H8133" i="17" s="1"/>
  <c r="G8132" i="17"/>
  <c r="H8132" i="17" s="1"/>
  <c r="G8131" i="17"/>
  <c r="H8131" i="17" s="1"/>
  <c r="G8130" i="17"/>
  <c r="H8130" i="17" s="1"/>
  <c r="G8129" i="17"/>
  <c r="H8129" i="17" s="1"/>
  <c r="G8128" i="17"/>
  <c r="H8128" i="17" s="1"/>
  <c r="I8128" i="17" s="1"/>
  <c r="G8127" i="17"/>
  <c r="H8127" i="17" s="1"/>
  <c r="G8126" i="17"/>
  <c r="H8126" i="17" s="1"/>
  <c r="G8125" i="17"/>
  <c r="H8125" i="17" s="1"/>
  <c r="G8124" i="17"/>
  <c r="H8124" i="17" s="1"/>
  <c r="G8123" i="17"/>
  <c r="H8123" i="17" s="1"/>
  <c r="G8122" i="17"/>
  <c r="H8122" i="17" s="1"/>
  <c r="G8121" i="17"/>
  <c r="H8121" i="17" s="1"/>
  <c r="G8120" i="17"/>
  <c r="H8120" i="17" s="1"/>
  <c r="G8119" i="17"/>
  <c r="H8119" i="17" s="1"/>
  <c r="G8118" i="17"/>
  <c r="H8118" i="17" s="1"/>
  <c r="G8117" i="17"/>
  <c r="H8117" i="17" s="1"/>
  <c r="G8116" i="17"/>
  <c r="H8116" i="17" s="1"/>
  <c r="G8115" i="17"/>
  <c r="H8115" i="17" s="1"/>
  <c r="G8114" i="17"/>
  <c r="H8114" i="17" s="1"/>
  <c r="G8113" i="17"/>
  <c r="H8113" i="17" s="1"/>
  <c r="G8112" i="17"/>
  <c r="H8112" i="17" s="1"/>
  <c r="G8111" i="17"/>
  <c r="H8111" i="17" s="1"/>
  <c r="G8110" i="17"/>
  <c r="H8110" i="17" s="1"/>
  <c r="G8109" i="17"/>
  <c r="H8109" i="17" s="1"/>
  <c r="G8108" i="17"/>
  <c r="H8108" i="17" s="1"/>
  <c r="H8107" i="17"/>
  <c r="I8107" i="17" s="1"/>
  <c r="G8107" i="17"/>
  <c r="G8106" i="17"/>
  <c r="H8106" i="17" s="1"/>
  <c r="G8105" i="17"/>
  <c r="H8105" i="17" s="1"/>
  <c r="G8104" i="17"/>
  <c r="H8104" i="17" s="1"/>
  <c r="H8103" i="17"/>
  <c r="G8103" i="17"/>
  <c r="G8102" i="17"/>
  <c r="H8102" i="17" s="1"/>
  <c r="G8101" i="17"/>
  <c r="H8101" i="17" s="1"/>
  <c r="G8100" i="17"/>
  <c r="H8100" i="17" s="1"/>
  <c r="H8099" i="17"/>
  <c r="G8099" i="17"/>
  <c r="G8098" i="17"/>
  <c r="H8098" i="17" s="1"/>
  <c r="G8097" i="17"/>
  <c r="H8097" i="17" s="1"/>
  <c r="G8096" i="17"/>
  <c r="H8096" i="17" s="1"/>
  <c r="H8095" i="17"/>
  <c r="G8095" i="17"/>
  <c r="G8094" i="17"/>
  <c r="H8094" i="17" s="1"/>
  <c r="G8093" i="17"/>
  <c r="H8093" i="17" s="1"/>
  <c r="G8092" i="17"/>
  <c r="H8092" i="17" s="1"/>
  <c r="H8091" i="17"/>
  <c r="G8091" i="17"/>
  <c r="G8090" i="17"/>
  <c r="H8090" i="17" s="1"/>
  <c r="G8089" i="17"/>
  <c r="H8089" i="17" s="1"/>
  <c r="G8088" i="17"/>
  <c r="H8088" i="17" s="1"/>
  <c r="H8087" i="17"/>
  <c r="G8087" i="17"/>
  <c r="G8086" i="17"/>
  <c r="H8086" i="17" s="1"/>
  <c r="G8085" i="17"/>
  <c r="H8085" i="17" s="1"/>
  <c r="G8084" i="17"/>
  <c r="H8084" i="17" s="1"/>
  <c r="H8083" i="17"/>
  <c r="G8083" i="17"/>
  <c r="G8082" i="17"/>
  <c r="H8082" i="17" s="1"/>
  <c r="G8081" i="17"/>
  <c r="H8081" i="17" s="1"/>
  <c r="G8080" i="17"/>
  <c r="H8080" i="17" s="1"/>
  <c r="H8079" i="17"/>
  <c r="G8079" i="17"/>
  <c r="G8078" i="17"/>
  <c r="H8078" i="17" s="1"/>
  <c r="G8077" i="17"/>
  <c r="H8077" i="17" s="1"/>
  <c r="G8076" i="17"/>
  <c r="H8076" i="17" s="1"/>
  <c r="I8076" i="17" s="1"/>
  <c r="G8075" i="17"/>
  <c r="H8075" i="17" s="1"/>
  <c r="G8074" i="17"/>
  <c r="H8074" i="17" s="1"/>
  <c r="G8073" i="17"/>
  <c r="H8073" i="17" s="1"/>
  <c r="G8072" i="17"/>
  <c r="H8072" i="17" s="1"/>
  <c r="G8071" i="17"/>
  <c r="H8071" i="17" s="1"/>
  <c r="G8070" i="17"/>
  <c r="H8070" i="17" s="1"/>
  <c r="G8069" i="17"/>
  <c r="H8069" i="17" s="1"/>
  <c r="G8068" i="17"/>
  <c r="H8068" i="17" s="1"/>
  <c r="H8067" i="17"/>
  <c r="I8067" i="17" s="1"/>
  <c r="G8067" i="17"/>
  <c r="H8066" i="17"/>
  <c r="G8066" i="17"/>
  <c r="H8065" i="17"/>
  <c r="G8065" i="17"/>
  <c r="H8064" i="17"/>
  <c r="G8064" i="17"/>
  <c r="H8063" i="17"/>
  <c r="G8063" i="17"/>
  <c r="H8062" i="17"/>
  <c r="G8062" i="17"/>
  <c r="H8061" i="17"/>
  <c r="G8061" i="17"/>
  <c r="H8060" i="17"/>
  <c r="G8060" i="17"/>
  <c r="H8059" i="17"/>
  <c r="G8059" i="17"/>
  <c r="H8058" i="17"/>
  <c r="G8058" i="17"/>
  <c r="H8057" i="17"/>
  <c r="G8057" i="17"/>
  <c r="G8056" i="17"/>
  <c r="H8056" i="17" s="1"/>
  <c r="I8056" i="17" s="1"/>
  <c r="G8055" i="17"/>
  <c r="H8055" i="17" s="1"/>
  <c r="G8054" i="17"/>
  <c r="H8054" i="17" s="1"/>
  <c r="G8053" i="17"/>
  <c r="H8053" i="17" s="1"/>
  <c r="G8052" i="17"/>
  <c r="H8052" i="17" s="1"/>
  <c r="G8051" i="17"/>
  <c r="H8051" i="17" s="1"/>
  <c r="H8050" i="17"/>
  <c r="I8050" i="17" s="1"/>
  <c r="G8050" i="17"/>
  <c r="H8049" i="17"/>
  <c r="G8049" i="17"/>
  <c r="H8048" i="17"/>
  <c r="G8048" i="17"/>
  <c r="H8047" i="17"/>
  <c r="G8047" i="17"/>
  <c r="G8046" i="17"/>
  <c r="H8046" i="17" s="1"/>
  <c r="I8046" i="17" s="1"/>
  <c r="G8045" i="17"/>
  <c r="H8045" i="17" s="1"/>
  <c r="G8044" i="17"/>
  <c r="H8044" i="17" s="1"/>
  <c r="G8043" i="17"/>
  <c r="H8043" i="17" s="1"/>
  <c r="G8042" i="17"/>
  <c r="H8042" i="17" s="1"/>
  <c r="G8041" i="17"/>
  <c r="H8041" i="17" s="1"/>
  <c r="G8040" i="17"/>
  <c r="H8040" i="17" s="1"/>
  <c r="G8039" i="17"/>
  <c r="H8039" i="17" s="1"/>
  <c r="G8038" i="17"/>
  <c r="H8038" i="17" s="1"/>
  <c r="G8037" i="17"/>
  <c r="H8037" i="17" s="1"/>
  <c r="H8036" i="17"/>
  <c r="I8036" i="17" s="1"/>
  <c r="G8036" i="17"/>
  <c r="H8035" i="17"/>
  <c r="G8035" i="17"/>
  <c r="H8034" i="17"/>
  <c r="G8034" i="17"/>
  <c r="H8033" i="17"/>
  <c r="G8033" i="17"/>
  <c r="H8032" i="17"/>
  <c r="G8032" i="17"/>
  <c r="H8031" i="17"/>
  <c r="G8031" i="17"/>
  <c r="H8030" i="17"/>
  <c r="G8030" i="17"/>
  <c r="H8029" i="17"/>
  <c r="G8029" i="17"/>
  <c r="H8028" i="17"/>
  <c r="G8028" i="17"/>
  <c r="H8027" i="17"/>
  <c r="G8027" i="17"/>
  <c r="H8026" i="17"/>
  <c r="G8026" i="17"/>
  <c r="H8025" i="17"/>
  <c r="G8025" i="17"/>
  <c r="H8024" i="17"/>
  <c r="G8024" i="17"/>
  <c r="H8023" i="17"/>
  <c r="G8023" i="17"/>
  <c r="H8022" i="17"/>
  <c r="G8022" i="17"/>
  <c r="H8021" i="17"/>
  <c r="G8021" i="17"/>
  <c r="H8020" i="17"/>
  <c r="G8020" i="17"/>
  <c r="H8019" i="17"/>
  <c r="G8019" i="17"/>
  <c r="H8018" i="17"/>
  <c r="G8018" i="17"/>
  <c r="H8017" i="17"/>
  <c r="G8017" i="17"/>
  <c r="H8016" i="17"/>
  <c r="G8016" i="17"/>
  <c r="H8015" i="17"/>
  <c r="G8015" i="17"/>
  <c r="H8014" i="17"/>
  <c r="G8014" i="17"/>
  <c r="H8013" i="17"/>
  <c r="G8013" i="17"/>
  <c r="H8012" i="17"/>
  <c r="G8012" i="17"/>
  <c r="H8011" i="17"/>
  <c r="G8011" i="17"/>
  <c r="H8010" i="17"/>
  <c r="G8010" i="17"/>
  <c r="H8009" i="17"/>
  <c r="G8009" i="17"/>
  <c r="H8008" i="17"/>
  <c r="G8008" i="17"/>
  <c r="H8007" i="17"/>
  <c r="G8007" i="17"/>
  <c r="H8006" i="17"/>
  <c r="G8006" i="17"/>
  <c r="H8005" i="17"/>
  <c r="G8005" i="17"/>
  <c r="H8004" i="17"/>
  <c r="G8004" i="17"/>
  <c r="H8003" i="17"/>
  <c r="G8003" i="17"/>
  <c r="H8002" i="17"/>
  <c r="G8002" i="17"/>
  <c r="H8001" i="17"/>
  <c r="G8001" i="17"/>
  <c r="H8000" i="17"/>
  <c r="G8000" i="17"/>
  <c r="H7999" i="17"/>
  <c r="G7999" i="17"/>
  <c r="H7998" i="17"/>
  <c r="G7998" i="17"/>
  <c r="H7997" i="17"/>
  <c r="G7997" i="17"/>
  <c r="H7996" i="17"/>
  <c r="G7996" i="17"/>
  <c r="H7995" i="17"/>
  <c r="G7995" i="17"/>
  <c r="H7994" i="17"/>
  <c r="G7994" i="17"/>
  <c r="H7993" i="17"/>
  <c r="G7993" i="17"/>
  <c r="H7992" i="17"/>
  <c r="G7992" i="17"/>
  <c r="H7991" i="17"/>
  <c r="G7991" i="17"/>
  <c r="H7990" i="17"/>
  <c r="G7990" i="17"/>
  <c r="H7989" i="17"/>
  <c r="G7989" i="17"/>
  <c r="I7988" i="17"/>
  <c r="G7988" i="17"/>
  <c r="H7988" i="17" s="1"/>
  <c r="G7987" i="17"/>
  <c r="H7987" i="17" s="1"/>
  <c r="G7986" i="17"/>
  <c r="H7986" i="17" s="1"/>
  <c r="H7985" i="17"/>
  <c r="I7985" i="17" s="1"/>
  <c r="G7985" i="17"/>
  <c r="H7984" i="17"/>
  <c r="G7984" i="17"/>
  <c r="H7983" i="17"/>
  <c r="G7983" i="17"/>
  <c r="H7982" i="17"/>
  <c r="G7982" i="17"/>
  <c r="H7981" i="17"/>
  <c r="G7981" i="17"/>
  <c r="H7980" i="17"/>
  <c r="G7980" i="17"/>
  <c r="H7979" i="17"/>
  <c r="G7979" i="17"/>
  <c r="H7978" i="17"/>
  <c r="G7978" i="17"/>
  <c r="H7977" i="17"/>
  <c r="G7977" i="17"/>
  <c r="H7976" i="17"/>
  <c r="G7976" i="17"/>
  <c r="I7975" i="17"/>
  <c r="G7975" i="17"/>
  <c r="H7975" i="17" s="1"/>
  <c r="G7974" i="17"/>
  <c r="H7974" i="17" s="1"/>
  <c r="G7973" i="17"/>
  <c r="H7973" i="17" s="1"/>
  <c r="G7972" i="17"/>
  <c r="H7972" i="17" s="1"/>
  <c r="G7971" i="17"/>
  <c r="H7971" i="17" s="1"/>
  <c r="G7970" i="17"/>
  <c r="H7970" i="17" s="1"/>
  <c r="G7969" i="17"/>
  <c r="H7969" i="17" s="1"/>
  <c r="G7968" i="17"/>
  <c r="H7968" i="17" s="1"/>
  <c r="G7967" i="17"/>
  <c r="H7967" i="17" s="1"/>
  <c r="G7966" i="17"/>
  <c r="H7966" i="17" s="1"/>
  <c r="G7965" i="17"/>
  <c r="H7965" i="17" s="1"/>
  <c r="G7964" i="17"/>
  <c r="H7964" i="17" s="1"/>
  <c r="G7963" i="17"/>
  <c r="H7963" i="17" s="1"/>
  <c r="G7962" i="17"/>
  <c r="H7962" i="17" s="1"/>
  <c r="G7961" i="17"/>
  <c r="H7961" i="17" s="1"/>
  <c r="G7960" i="17"/>
  <c r="H7960" i="17" s="1"/>
  <c r="G7959" i="17"/>
  <c r="H7959" i="17" s="1"/>
  <c r="G7958" i="17"/>
  <c r="H7958" i="17" s="1"/>
  <c r="G7957" i="17"/>
  <c r="H7957" i="17" s="1"/>
  <c r="G7956" i="17"/>
  <c r="H7956" i="17" s="1"/>
  <c r="G7955" i="17"/>
  <c r="H7955" i="17" s="1"/>
  <c r="G7954" i="17"/>
  <c r="H7954" i="17" s="1"/>
  <c r="G7953" i="17"/>
  <c r="H7953" i="17" s="1"/>
  <c r="G7952" i="17"/>
  <c r="H7952" i="17" s="1"/>
  <c r="G7951" i="17"/>
  <c r="H7951" i="17" s="1"/>
  <c r="G7950" i="17"/>
  <c r="H7950" i="17" s="1"/>
  <c r="G7949" i="17"/>
  <c r="H7949" i="17" s="1"/>
  <c r="G7948" i="17"/>
  <c r="H7948" i="17" s="1"/>
  <c r="G7947" i="17"/>
  <c r="H7947" i="17" s="1"/>
  <c r="G7946" i="17"/>
  <c r="H7946" i="17" s="1"/>
  <c r="G7945" i="17"/>
  <c r="H7945" i="17" s="1"/>
  <c r="G7944" i="17"/>
  <c r="H7944" i="17" s="1"/>
  <c r="G7943" i="17"/>
  <c r="H7943" i="17" s="1"/>
  <c r="G7942" i="17"/>
  <c r="H7942" i="17" s="1"/>
  <c r="G7941" i="17"/>
  <c r="H7941" i="17" s="1"/>
  <c r="G7940" i="17"/>
  <c r="H7940" i="17" s="1"/>
  <c r="G7939" i="17"/>
  <c r="H7939" i="17" s="1"/>
  <c r="G7938" i="17"/>
  <c r="H7938" i="17" s="1"/>
  <c r="G7937" i="17"/>
  <c r="H7937" i="17" s="1"/>
  <c r="G7936" i="17"/>
  <c r="H7936" i="17" s="1"/>
  <c r="G7935" i="17"/>
  <c r="H7935" i="17" s="1"/>
  <c r="G7934" i="17"/>
  <c r="H7934" i="17" s="1"/>
  <c r="G7933" i="17"/>
  <c r="H7933" i="17" s="1"/>
  <c r="G7932" i="17"/>
  <c r="H7932" i="17" s="1"/>
  <c r="G7931" i="17"/>
  <c r="H7931" i="17" s="1"/>
  <c r="G7930" i="17"/>
  <c r="H7930" i="17" s="1"/>
  <c r="G7929" i="17"/>
  <c r="H7929" i="17" s="1"/>
  <c r="G7928" i="17"/>
  <c r="H7928" i="17" s="1"/>
  <c r="G7927" i="17"/>
  <c r="H7927" i="17" s="1"/>
  <c r="G7926" i="17"/>
  <c r="H7926" i="17" s="1"/>
  <c r="G7925" i="17"/>
  <c r="H7925" i="17" s="1"/>
  <c r="G7924" i="17"/>
  <c r="H7924" i="17" s="1"/>
  <c r="G7923" i="17"/>
  <c r="H7923" i="17" s="1"/>
  <c r="G7922" i="17"/>
  <c r="H7922" i="17" s="1"/>
  <c r="G7921" i="17"/>
  <c r="H7921" i="17" s="1"/>
  <c r="G7920" i="17"/>
  <c r="H7920" i="17" s="1"/>
  <c r="G7919" i="17"/>
  <c r="H7919" i="17" s="1"/>
  <c r="G7918" i="17"/>
  <c r="H7918" i="17" s="1"/>
  <c r="G7917" i="17"/>
  <c r="H7917" i="17" s="1"/>
  <c r="G7916" i="17"/>
  <c r="H7916" i="17" s="1"/>
  <c r="G7915" i="17"/>
  <c r="H7915" i="17" s="1"/>
  <c r="G7914" i="17"/>
  <c r="H7914" i="17" s="1"/>
  <c r="G7913" i="17"/>
  <c r="H7913" i="17" s="1"/>
  <c r="G7912" i="17"/>
  <c r="H7912" i="17" s="1"/>
  <c r="G7911" i="17"/>
  <c r="H7911" i="17" s="1"/>
  <c r="G7910" i="17"/>
  <c r="H7910" i="17" s="1"/>
  <c r="G7909" i="17"/>
  <c r="H7909" i="17" s="1"/>
  <c r="G7908" i="17"/>
  <c r="H7908" i="17" s="1"/>
  <c r="G7907" i="17"/>
  <c r="H7907" i="17" s="1"/>
  <c r="G7906" i="17"/>
  <c r="H7906" i="17" s="1"/>
  <c r="G7905" i="17"/>
  <c r="H7905" i="17" s="1"/>
  <c r="G7904" i="17"/>
  <c r="H7904" i="17" s="1"/>
  <c r="G7903" i="17"/>
  <c r="H7903" i="17" s="1"/>
  <c r="G7902" i="17"/>
  <c r="H7902" i="17" s="1"/>
  <c r="G7901" i="17"/>
  <c r="H7901" i="17" s="1"/>
  <c r="G7900" i="17"/>
  <c r="H7900" i="17" s="1"/>
  <c r="G7899" i="17"/>
  <c r="H7899" i="17" s="1"/>
  <c r="I7899" i="17" s="1"/>
  <c r="H7898" i="17"/>
  <c r="G7898" i="17"/>
  <c r="G7897" i="17"/>
  <c r="H7897" i="17" s="1"/>
  <c r="G7896" i="17"/>
  <c r="H7896" i="17" s="1"/>
  <c r="G7895" i="17"/>
  <c r="H7895" i="17" s="1"/>
  <c r="H7894" i="17"/>
  <c r="G7894" i="17"/>
  <c r="G7893" i="17"/>
  <c r="H7893" i="17" s="1"/>
  <c r="G7892" i="17"/>
  <c r="H7892" i="17" s="1"/>
  <c r="G7891" i="17"/>
  <c r="H7891" i="17" s="1"/>
  <c r="H7890" i="17"/>
  <c r="G7890" i="17"/>
  <c r="G7889" i="17"/>
  <c r="H7889" i="17" s="1"/>
  <c r="G7888" i="17"/>
  <c r="H7888" i="17" s="1"/>
  <c r="G7887" i="17"/>
  <c r="H7887" i="17" s="1"/>
  <c r="H7886" i="17"/>
  <c r="G7886" i="17"/>
  <c r="G7885" i="17"/>
  <c r="H7885" i="17" s="1"/>
  <c r="G7884" i="17"/>
  <c r="H7884" i="17" s="1"/>
  <c r="G7883" i="17"/>
  <c r="H7883" i="17" s="1"/>
  <c r="H7882" i="17"/>
  <c r="G7882" i="17"/>
  <c r="G7881" i="17"/>
  <c r="H7881" i="17" s="1"/>
  <c r="G7880" i="17"/>
  <c r="H7880" i="17" s="1"/>
  <c r="G7879" i="17"/>
  <c r="H7879" i="17" s="1"/>
  <c r="H7878" i="17"/>
  <c r="G7878" i="17"/>
  <c r="G7877" i="17"/>
  <c r="H7877" i="17" s="1"/>
  <c r="G7876" i="17"/>
  <c r="H7876" i="17" s="1"/>
  <c r="G7875" i="17"/>
  <c r="H7875" i="17" s="1"/>
  <c r="H7874" i="17"/>
  <c r="G7874" i="17"/>
  <c r="G7873" i="17"/>
  <c r="H7873" i="17" s="1"/>
  <c r="G7872" i="17"/>
  <c r="H7872" i="17" s="1"/>
  <c r="G7871" i="17"/>
  <c r="H7871" i="17" s="1"/>
  <c r="H7870" i="17"/>
  <c r="G7870" i="17"/>
  <c r="G7869" i="17"/>
  <c r="H7869" i="17" s="1"/>
  <c r="G7868" i="17"/>
  <c r="H7868" i="17" s="1"/>
  <c r="G7867" i="17"/>
  <c r="H7867" i="17" s="1"/>
  <c r="H7866" i="17"/>
  <c r="G7866" i="17"/>
  <c r="G7865" i="17"/>
  <c r="H7865" i="17" s="1"/>
  <c r="G7864" i="17"/>
  <c r="H7864" i="17" s="1"/>
  <c r="G7863" i="17"/>
  <c r="H7863" i="17" s="1"/>
  <c r="H7862" i="17"/>
  <c r="G7862" i="17"/>
  <c r="G7861" i="17"/>
  <c r="H7861" i="17" s="1"/>
  <c r="G7860" i="17"/>
  <c r="H7860" i="17" s="1"/>
  <c r="G7859" i="17"/>
  <c r="H7859" i="17" s="1"/>
  <c r="H7858" i="17"/>
  <c r="G7858" i="17"/>
  <c r="G7857" i="17"/>
  <c r="H7857" i="17" s="1"/>
  <c r="G7856" i="17"/>
  <c r="H7856" i="17" s="1"/>
  <c r="G7855" i="17"/>
  <c r="H7855" i="17" s="1"/>
  <c r="H7854" i="17"/>
  <c r="G7854" i="17"/>
  <c r="G7853" i="17"/>
  <c r="H7853" i="17" s="1"/>
  <c r="G7852" i="17"/>
  <c r="H7852" i="17" s="1"/>
  <c r="G7851" i="17"/>
  <c r="H7851" i="17" s="1"/>
  <c r="H7850" i="17"/>
  <c r="G7850" i="17"/>
  <c r="G7849" i="17"/>
  <c r="H7849" i="17" s="1"/>
  <c r="G7848" i="17"/>
  <c r="H7848" i="17" s="1"/>
  <c r="G7847" i="17"/>
  <c r="H7847" i="17" s="1"/>
  <c r="H7846" i="17"/>
  <c r="G7846" i="17"/>
  <c r="G7845" i="17"/>
  <c r="H7845" i="17" s="1"/>
  <c r="G7844" i="17"/>
  <c r="H7844" i="17" s="1"/>
  <c r="G7843" i="17"/>
  <c r="H7843" i="17" s="1"/>
  <c r="H7842" i="17"/>
  <c r="G7842" i="17"/>
  <c r="G7841" i="17"/>
  <c r="H7841" i="17" s="1"/>
  <c r="G7840" i="17"/>
  <c r="H7840" i="17" s="1"/>
  <c r="G7839" i="17"/>
  <c r="H7839" i="17" s="1"/>
  <c r="H7838" i="17"/>
  <c r="G7838" i="17"/>
  <c r="G7837" i="17"/>
  <c r="H7837" i="17" s="1"/>
  <c r="I7837" i="17" s="1"/>
  <c r="G7836" i="17"/>
  <c r="H7836" i="17" s="1"/>
  <c r="G7835" i="17"/>
  <c r="H7835" i="17" s="1"/>
  <c r="G7834" i="17"/>
  <c r="H7834" i="17" s="1"/>
  <c r="G7833" i="17"/>
  <c r="H7833" i="17" s="1"/>
  <c r="G7832" i="17"/>
  <c r="H7832" i="17" s="1"/>
  <c r="H7831" i="17"/>
  <c r="I7831" i="17" s="1"/>
  <c r="G7831" i="17"/>
  <c r="G7830" i="17"/>
  <c r="H7830" i="17" s="1"/>
  <c r="G7829" i="17"/>
  <c r="H7829" i="17" s="1"/>
  <c r="G7828" i="17"/>
  <c r="H7828" i="17" s="1"/>
  <c r="H7827" i="17"/>
  <c r="G7827" i="17"/>
  <c r="G7826" i="17"/>
  <c r="H7826" i="17" s="1"/>
  <c r="G7825" i="17"/>
  <c r="H7825" i="17" s="1"/>
  <c r="G7824" i="17"/>
  <c r="H7824" i="17" s="1"/>
  <c r="H7823" i="17"/>
  <c r="G7823" i="17"/>
  <c r="G7822" i="17"/>
  <c r="H7822" i="17" s="1"/>
  <c r="G7821" i="17"/>
  <c r="H7821" i="17" s="1"/>
  <c r="G7820" i="17"/>
  <c r="H7820" i="17" s="1"/>
  <c r="H7819" i="17"/>
  <c r="G7819" i="17"/>
  <c r="G7818" i="17"/>
  <c r="H7818" i="17" s="1"/>
  <c r="G7817" i="17"/>
  <c r="H7817" i="17" s="1"/>
  <c r="G7816" i="17"/>
  <c r="H7816" i="17" s="1"/>
  <c r="H7815" i="17"/>
  <c r="G7815" i="17"/>
  <c r="G7814" i="17"/>
  <c r="H7814" i="17" s="1"/>
  <c r="G7813" i="17"/>
  <c r="H7813" i="17" s="1"/>
  <c r="G7812" i="17"/>
  <c r="H7812" i="17" s="1"/>
  <c r="I7812" i="17" s="1"/>
  <c r="G7811" i="17"/>
  <c r="H7811" i="17" s="1"/>
  <c r="G7810" i="17"/>
  <c r="H7810" i="17" s="1"/>
  <c r="G7809" i="17"/>
  <c r="H7809" i="17" s="1"/>
  <c r="G7808" i="17"/>
  <c r="H7808" i="17" s="1"/>
  <c r="G7807" i="17"/>
  <c r="H7807" i="17" s="1"/>
  <c r="G7806" i="17"/>
  <c r="H7806" i="17" s="1"/>
  <c r="G7805" i="17"/>
  <c r="H7805" i="17" s="1"/>
  <c r="G7804" i="17"/>
  <c r="H7804" i="17" s="1"/>
  <c r="G7803" i="17"/>
  <c r="H7803" i="17" s="1"/>
  <c r="G7802" i="17"/>
  <c r="H7802" i="17" s="1"/>
  <c r="G7801" i="17"/>
  <c r="H7801" i="17" s="1"/>
  <c r="G7800" i="17"/>
  <c r="H7800" i="17" s="1"/>
  <c r="G7799" i="17"/>
  <c r="H7799" i="17" s="1"/>
  <c r="G7798" i="17"/>
  <c r="H7798" i="17" s="1"/>
  <c r="G7797" i="17"/>
  <c r="H7797" i="17" s="1"/>
  <c r="G7796" i="17"/>
  <c r="H7796" i="17" s="1"/>
  <c r="I7796" i="17" s="1"/>
  <c r="H7795" i="17"/>
  <c r="G7795" i="17"/>
  <c r="G7794" i="17"/>
  <c r="H7794" i="17" s="1"/>
  <c r="G7793" i="17"/>
  <c r="H7793" i="17" s="1"/>
  <c r="G7792" i="17"/>
  <c r="H7792" i="17" s="1"/>
  <c r="I7792" i="17" s="1"/>
  <c r="G7791" i="17"/>
  <c r="H7791" i="17" s="1"/>
  <c r="G7790" i="17"/>
  <c r="H7790" i="17" s="1"/>
  <c r="I7790" i="17" s="1"/>
  <c r="G7789" i="17"/>
  <c r="H7789" i="17" s="1"/>
  <c r="G7788" i="17"/>
  <c r="H7788" i="17" s="1"/>
  <c r="G7787" i="17"/>
  <c r="H7787" i="17" s="1"/>
  <c r="G7786" i="17"/>
  <c r="H7786" i="17" s="1"/>
  <c r="G7785" i="17"/>
  <c r="H7785" i="17" s="1"/>
  <c r="G7784" i="17"/>
  <c r="H7784" i="17" s="1"/>
  <c r="G7783" i="17"/>
  <c r="H7783" i="17" s="1"/>
  <c r="G7782" i="17"/>
  <c r="H7782" i="17" s="1"/>
  <c r="G7781" i="17"/>
  <c r="H7781" i="17" s="1"/>
  <c r="G7780" i="17"/>
  <c r="H7780" i="17" s="1"/>
  <c r="G7779" i="17"/>
  <c r="H7779" i="17" s="1"/>
  <c r="G7778" i="17"/>
  <c r="H7778" i="17" s="1"/>
  <c r="G7777" i="17"/>
  <c r="H7777" i="17" s="1"/>
  <c r="G7776" i="17"/>
  <c r="H7776" i="17" s="1"/>
  <c r="G7775" i="17"/>
  <c r="H7775" i="17" s="1"/>
  <c r="G7774" i="17"/>
  <c r="H7774" i="17" s="1"/>
  <c r="G7773" i="17"/>
  <c r="H7773" i="17" s="1"/>
  <c r="G7772" i="17"/>
  <c r="H7772" i="17" s="1"/>
  <c r="G7771" i="17"/>
  <c r="H7771" i="17" s="1"/>
  <c r="G7770" i="17"/>
  <c r="H7770" i="17" s="1"/>
  <c r="G7769" i="17"/>
  <c r="H7769" i="17" s="1"/>
  <c r="G7768" i="17"/>
  <c r="H7768" i="17" s="1"/>
  <c r="G7767" i="17"/>
  <c r="H7767" i="17" s="1"/>
  <c r="G7766" i="17"/>
  <c r="H7766" i="17" s="1"/>
  <c r="G7765" i="17"/>
  <c r="H7765" i="17" s="1"/>
  <c r="G7764" i="17"/>
  <c r="H7764" i="17" s="1"/>
  <c r="G7763" i="17"/>
  <c r="H7763" i="17" s="1"/>
  <c r="G7762" i="17"/>
  <c r="H7762" i="17" s="1"/>
  <c r="G7761" i="17"/>
  <c r="H7761" i="17" s="1"/>
  <c r="G7760" i="17"/>
  <c r="H7760" i="17" s="1"/>
  <c r="G7759" i="17"/>
  <c r="H7759" i="17" s="1"/>
  <c r="G7758" i="17"/>
  <c r="H7758" i="17" s="1"/>
  <c r="G7757" i="17"/>
  <c r="H7757" i="17" s="1"/>
  <c r="G7756" i="17"/>
  <c r="H7756" i="17" s="1"/>
  <c r="G7755" i="17"/>
  <c r="H7755" i="17" s="1"/>
  <c r="G7754" i="17"/>
  <c r="H7754" i="17" s="1"/>
  <c r="G7753" i="17"/>
  <c r="H7753" i="17" s="1"/>
  <c r="G7752" i="17"/>
  <c r="H7752" i="17" s="1"/>
  <c r="G7751" i="17"/>
  <c r="H7751" i="17" s="1"/>
  <c r="G7750" i="17"/>
  <c r="H7750" i="17" s="1"/>
  <c r="G7749" i="17"/>
  <c r="H7749" i="17" s="1"/>
  <c r="G7748" i="17"/>
  <c r="H7748" i="17" s="1"/>
  <c r="G7747" i="17"/>
  <c r="H7747" i="17" s="1"/>
  <c r="G7746" i="17"/>
  <c r="H7746" i="17" s="1"/>
  <c r="G7745" i="17"/>
  <c r="H7745" i="17" s="1"/>
  <c r="G7744" i="17"/>
  <c r="H7744" i="17" s="1"/>
  <c r="G7743" i="17"/>
  <c r="H7743" i="17" s="1"/>
  <c r="G7742" i="17"/>
  <c r="H7742" i="17" s="1"/>
  <c r="G7741" i="17"/>
  <c r="H7741" i="17" s="1"/>
  <c r="G7740" i="17"/>
  <c r="H7740" i="17" s="1"/>
  <c r="G7739" i="17"/>
  <c r="H7739" i="17" s="1"/>
  <c r="G7738" i="17"/>
  <c r="H7738" i="17" s="1"/>
  <c r="G7737" i="17"/>
  <c r="H7737" i="17" s="1"/>
  <c r="G7736" i="17"/>
  <c r="H7736" i="17" s="1"/>
  <c r="G7735" i="17"/>
  <c r="H7735" i="17" s="1"/>
  <c r="G7734" i="17"/>
  <c r="H7734" i="17" s="1"/>
  <c r="G7733" i="17"/>
  <c r="H7733" i="17" s="1"/>
  <c r="G7732" i="17"/>
  <c r="H7732" i="17" s="1"/>
  <c r="G7731" i="17"/>
  <c r="H7731" i="17" s="1"/>
  <c r="G7730" i="17"/>
  <c r="H7730" i="17" s="1"/>
  <c r="G7729" i="17"/>
  <c r="H7729" i="17" s="1"/>
  <c r="G7728" i="17"/>
  <c r="H7728" i="17" s="1"/>
  <c r="G7727" i="17"/>
  <c r="H7727" i="17" s="1"/>
  <c r="G7726" i="17"/>
  <c r="H7726" i="17" s="1"/>
  <c r="G7725" i="17"/>
  <c r="H7725" i="17" s="1"/>
  <c r="G7724" i="17"/>
  <c r="H7724" i="17" s="1"/>
  <c r="G7723" i="17"/>
  <c r="H7723" i="17" s="1"/>
  <c r="G7722" i="17"/>
  <c r="H7722" i="17" s="1"/>
  <c r="G7721" i="17"/>
  <c r="H7721" i="17" s="1"/>
  <c r="G7720" i="17"/>
  <c r="H7720" i="17" s="1"/>
  <c r="G7719" i="17"/>
  <c r="H7719" i="17" s="1"/>
  <c r="G7718" i="17"/>
  <c r="H7718" i="17" s="1"/>
  <c r="G7717" i="17"/>
  <c r="H7717" i="17" s="1"/>
  <c r="G7716" i="17"/>
  <c r="H7716" i="17" s="1"/>
  <c r="G7715" i="17"/>
  <c r="H7715" i="17" s="1"/>
  <c r="G7714" i="17"/>
  <c r="H7714" i="17" s="1"/>
  <c r="G7713" i="17"/>
  <c r="H7713" i="17" s="1"/>
  <c r="I7713" i="17" s="1"/>
  <c r="G7712" i="17"/>
  <c r="H7712" i="17" s="1"/>
  <c r="G7711" i="17"/>
  <c r="H7711" i="17" s="1"/>
  <c r="G7710" i="17"/>
  <c r="H7710" i="17" s="1"/>
  <c r="I7710" i="17" s="1"/>
  <c r="G7709" i="17"/>
  <c r="H7709" i="17" s="1"/>
  <c r="G7708" i="17"/>
  <c r="H7708" i="17" s="1"/>
  <c r="G7707" i="17"/>
  <c r="H7707" i="17" s="1"/>
  <c r="G7706" i="17"/>
  <c r="H7706" i="17" s="1"/>
  <c r="G7705" i="17"/>
  <c r="H7705" i="17" s="1"/>
  <c r="G7704" i="17"/>
  <c r="H7704" i="17" s="1"/>
  <c r="G7703" i="17"/>
  <c r="H7703" i="17" s="1"/>
  <c r="I7703" i="17" s="1"/>
  <c r="G7702" i="17"/>
  <c r="H7702" i="17" s="1"/>
  <c r="G7701" i="17"/>
  <c r="H7701" i="17" s="1"/>
  <c r="G7700" i="17"/>
  <c r="H7700" i="17" s="1"/>
  <c r="G7699" i="17"/>
  <c r="H7699" i="17" s="1"/>
  <c r="G7698" i="17"/>
  <c r="H7698" i="17" s="1"/>
  <c r="G7697" i="17"/>
  <c r="H7697" i="17" s="1"/>
  <c r="G7696" i="17"/>
  <c r="H7696" i="17" s="1"/>
  <c r="G7695" i="17"/>
  <c r="H7695" i="17" s="1"/>
  <c r="G7694" i="17"/>
  <c r="H7694" i="17" s="1"/>
  <c r="G7693" i="17"/>
  <c r="H7693" i="17" s="1"/>
  <c r="G7692" i="17"/>
  <c r="H7692" i="17" s="1"/>
  <c r="G7691" i="17"/>
  <c r="H7691" i="17" s="1"/>
  <c r="G7690" i="17"/>
  <c r="H7690" i="17" s="1"/>
  <c r="G7689" i="17"/>
  <c r="H7689" i="17" s="1"/>
  <c r="G7688" i="17"/>
  <c r="H7688" i="17" s="1"/>
  <c r="G7687" i="17"/>
  <c r="H7687" i="17" s="1"/>
  <c r="G7686" i="17"/>
  <c r="H7686" i="17" s="1"/>
  <c r="G7685" i="17"/>
  <c r="H7685" i="17" s="1"/>
  <c r="H7684" i="17"/>
  <c r="I7684" i="17" s="1"/>
  <c r="G7684" i="17"/>
  <c r="G7683" i="17"/>
  <c r="H7683" i="17" s="1"/>
  <c r="G7682" i="17"/>
  <c r="H7682" i="17" s="1"/>
  <c r="G7681" i="17"/>
  <c r="H7681" i="17" s="1"/>
  <c r="H7680" i="17"/>
  <c r="G7680" i="17"/>
  <c r="G7679" i="17"/>
  <c r="H7679" i="17" s="1"/>
  <c r="G7678" i="17"/>
  <c r="H7678" i="17" s="1"/>
  <c r="G7677" i="17"/>
  <c r="H7677" i="17" s="1"/>
  <c r="H7676" i="17"/>
  <c r="G7676" i="17"/>
  <c r="G7675" i="17"/>
  <c r="H7675" i="17" s="1"/>
  <c r="G7674" i="17"/>
  <c r="H7674" i="17" s="1"/>
  <c r="G7673" i="17"/>
  <c r="H7673" i="17" s="1"/>
  <c r="H7672" i="17"/>
  <c r="G7672" i="17"/>
  <c r="G7671" i="17"/>
  <c r="H7671" i="17" s="1"/>
  <c r="G7670" i="17"/>
  <c r="H7670" i="17" s="1"/>
  <c r="G7669" i="17"/>
  <c r="H7669" i="17" s="1"/>
  <c r="G7668" i="17"/>
  <c r="H7668" i="17" s="1"/>
  <c r="I7668" i="17" s="1"/>
  <c r="G7667" i="17"/>
  <c r="H7667" i="17" s="1"/>
  <c r="G7666" i="17"/>
  <c r="H7666" i="17" s="1"/>
  <c r="G7665" i="17"/>
  <c r="H7665" i="17" s="1"/>
  <c r="G7664" i="17"/>
  <c r="H7664" i="17" s="1"/>
  <c r="G7663" i="17"/>
  <c r="H7663" i="17" s="1"/>
  <c r="G7662" i="17"/>
  <c r="H7662" i="17" s="1"/>
  <c r="G7661" i="17"/>
  <c r="H7661" i="17" s="1"/>
  <c r="G7660" i="17"/>
  <c r="H7660" i="17" s="1"/>
  <c r="G7659" i="17"/>
  <c r="H7659" i="17" s="1"/>
  <c r="G7658" i="17"/>
  <c r="H7658" i="17" s="1"/>
  <c r="G7657" i="17"/>
  <c r="H7657" i="17" s="1"/>
  <c r="G7656" i="17"/>
  <c r="H7656" i="17" s="1"/>
  <c r="G7655" i="17"/>
  <c r="H7655" i="17" s="1"/>
  <c r="G7654" i="17"/>
  <c r="H7654" i="17" s="1"/>
  <c r="G7653" i="17"/>
  <c r="H7653" i="17" s="1"/>
  <c r="G7652" i="17"/>
  <c r="H7652" i="17" s="1"/>
  <c r="G7651" i="17"/>
  <c r="H7651" i="17" s="1"/>
  <c r="G7650" i="17"/>
  <c r="H7650" i="17" s="1"/>
  <c r="G7649" i="17"/>
  <c r="H7649" i="17" s="1"/>
  <c r="G7648" i="17"/>
  <c r="H7648" i="17" s="1"/>
  <c r="G7647" i="17"/>
  <c r="H7647" i="17" s="1"/>
  <c r="G7646" i="17"/>
  <c r="H7646" i="17" s="1"/>
  <c r="G7645" i="17"/>
  <c r="H7645" i="17" s="1"/>
  <c r="G7644" i="17"/>
  <c r="H7644" i="17" s="1"/>
  <c r="G7643" i="17"/>
  <c r="H7643" i="17" s="1"/>
  <c r="G7642" i="17"/>
  <c r="H7642" i="17" s="1"/>
  <c r="G7641" i="17"/>
  <c r="H7641" i="17" s="1"/>
  <c r="G7640" i="17"/>
  <c r="H7640" i="17" s="1"/>
  <c r="G7639" i="17"/>
  <c r="H7639" i="17" s="1"/>
  <c r="I7639" i="17" s="1"/>
  <c r="G7638" i="17"/>
  <c r="H7638" i="17" s="1"/>
  <c r="G7637" i="17"/>
  <c r="H7637" i="17" s="1"/>
  <c r="G7636" i="17"/>
  <c r="H7636" i="17" s="1"/>
  <c r="G7635" i="17"/>
  <c r="H7635" i="17" s="1"/>
  <c r="H7634" i="17"/>
  <c r="G7634" i="17"/>
  <c r="G7633" i="17"/>
  <c r="H7633" i="17" s="1"/>
  <c r="H7632" i="17"/>
  <c r="G7632" i="17"/>
  <c r="G7631" i="17"/>
  <c r="H7631" i="17" s="1"/>
  <c r="G7630" i="17"/>
  <c r="H7630" i="17" s="1"/>
  <c r="G7629" i="17"/>
  <c r="H7629" i="17" s="1"/>
  <c r="G7628" i="17"/>
  <c r="H7628" i="17" s="1"/>
  <c r="G7627" i="17"/>
  <c r="H7627" i="17" s="1"/>
  <c r="H7626" i="17"/>
  <c r="G7626" i="17"/>
  <c r="G7625" i="17"/>
  <c r="H7625" i="17" s="1"/>
  <c r="H7624" i="17"/>
  <c r="G7624" i="17"/>
  <c r="G7623" i="17"/>
  <c r="H7623" i="17" s="1"/>
  <c r="G7622" i="17"/>
  <c r="H7622" i="17" s="1"/>
  <c r="G7621" i="17"/>
  <c r="H7621" i="17" s="1"/>
  <c r="G7620" i="17"/>
  <c r="H7620" i="17" s="1"/>
  <c r="G7619" i="17"/>
  <c r="H7619" i="17" s="1"/>
  <c r="H7618" i="17"/>
  <c r="G7618" i="17"/>
  <c r="G7617" i="17"/>
  <c r="H7617" i="17" s="1"/>
  <c r="H7616" i="17"/>
  <c r="G7616" i="17"/>
  <c r="G7615" i="17"/>
  <c r="H7615" i="17" s="1"/>
  <c r="G7614" i="17"/>
  <c r="H7614" i="17" s="1"/>
  <c r="H7613" i="17"/>
  <c r="G7613" i="17"/>
  <c r="G7612" i="17"/>
  <c r="H7612" i="17" s="1"/>
  <c r="H7611" i="17"/>
  <c r="G7611" i="17"/>
  <c r="G7610" i="17"/>
  <c r="H7610" i="17" s="1"/>
  <c r="H7609" i="17"/>
  <c r="G7609" i="17"/>
  <c r="G7608" i="17"/>
  <c r="H7608" i="17" s="1"/>
  <c r="H7607" i="17"/>
  <c r="G7607" i="17"/>
  <c r="G7606" i="17"/>
  <c r="H7606" i="17" s="1"/>
  <c r="H7605" i="17"/>
  <c r="G7605" i="17"/>
  <c r="G7604" i="17"/>
  <c r="H7604" i="17" s="1"/>
  <c r="H7603" i="17"/>
  <c r="G7603" i="17"/>
  <c r="G7602" i="17"/>
  <c r="H7602" i="17" s="1"/>
  <c r="H7601" i="17"/>
  <c r="G7601" i="17"/>
  <c r="G7600" i="17"/>
  <c r="H7600" i="17" s="1"/>
  <c r="H7599" i="17"/>
  <c r="G7599" i="17"/>
  <c r="G7598" i="17"/>
  <c r="H7598" i="17" s="1"/>
  <c r="I7597" i="17"/>
  <c r="G7597" i="17"/>
  <c r="H7597" i="17" s="1"/>
  <c r="G7596" i="17"/>
  <c r="H7596" i="17" s="1"/>
  <c r="G7595" i="17"/>
  <c r="H7595" i="17" s="1"/>
  <c r="G7594" i="17"/>
  <c r="H7594" i="17" s="1"/>
  <c r="G7593" i="17"/>
  <c r="H7593" i="17" s="1"/>
  <c r="G7592" i="17"/>
  <c r="H7592" i="17" s="1"/>
  <c r="H7591" i="17"/>
  <c r="I7591" i="17" s="1"/>
  <c r="G7591" i="17"/>
  <c r="G7590" i="17"/>
  <c r="H7590" i="17" s="1"/>
  <c r="G7589" i="17"/>
  <c r="H7589" i="17" s="1"/>
  <c r="G7588" i="17"/>
  <c r="H7588" i="17" s="1"/>
  <c r="G7587" i="17"/>
  <c r="H7587" i="17" s="1"/>
  <c r="G7586" i="17"/>
  <c r="H7586" i="17" s="1"/>
  <c r="H7585" i="17"/>
  <c r="G7585" i="17"/>
  <c r="G7584" i="17"/>
  <c r="H7584" i="17" s="1"/>
  <c r="H7583" i="17"/>
  <c r="G7583" i="17"/>
  <c r="G7582" i="17"/>
  <c r="H7582" i="17" s="1"/>
  <c r="I7582" i="17" s="1"/>
  <c r="G7581" i="17"/>
  <c r="H7581" i="17" s="1"/>
  <c r="G7580" i="17"/>
  <c r="H7580" i="17" s="1"/>
  <c r="G7579" i="17"/>
  <c r="H7579" i="17" s="1"/>
  <c r="G7578" i="17"/>
  <c r="H7578" i="17" s="1"/>
  <c r="G7577" i="17"/>
  <c r="H7577" i="17" s="1"/>
  <c r="G7576" i="17"/>
  <c r="H7576" i="17" s="1"/>
  <c r="G7575" i="17"/>
  <c r="H7575" i="17" s="1"/>
  <c r="G7574" i="17"/>
  <c r="H7574" i="17" s="1"/>
  <c r="G7573" i="17"/>
  <c r="H7573" i="17" s="1"/>
  <c r="I7573" i="17" s="1"/>
  <c r="H7572" i="17"/>
  <c r="G7572" i="17"/>
  <c r="G7571" i="17"/>
  <c r="H7571" i="17" s="1"/>
  <c r="I7571" i="17" s="1"/>
  <c r="G7570" i="17"/>
  <c r="H7570" i="17" s="1"/>
  <c r="G7569" i="17"/>
  <c r="H7569" i="17" s="1"/>
  <c r="G7568" i="17"/>
  <c r="H7568" i="17" s="1"/>
  <c r="G7567" i="17"/>
  <c r="H7567" i="17" s="1"/>
  <c r="G7566" i="17"/>
  <c r="H7566" i="17" s="1"/>
  <c r="G7565" i="17"/>
  <c r="H7565" i="17" s="1"/>
  <c r="G7564" i="17"/>
  <c r="H7564" i="17" s="1"/>
  <c r="G7563" i="17"/>
  <c r="H7563" i="17" s="1"/>
  <c r="I7563" i="17" s="1"/>
  <c r="H7562" i="17"/>
  <c r="G7562" i="17"/>
  <c r="G7561" i="17"/>
  <c r="H7561" i="17" s="1"/>
  <c r="H7560" i="17"/>
  <c r="G7560" i="17"/>
  <c r="G7559" i="17"/>
  <c r="H7559" i="17" s="1"/>
  <c r="H7558" i="17"/>
  <c r="G7558" i="17"/>
  <c r="G7557" i="17"/>
  <c r="H7557" i="17" s="1"/>
  <c r="H7556" i="17"/>
  <c r="G7556" i="17"/>
  <c r="G7555" i="17"/>
  <c r="H7555" i="17" s="1"/>
  <c r="I7555" i="17" s="1"/>
  <c r="G7554" i="17"/>
  <c r="H7554" i="17" s="1"/>
  <c r="G7553" i="17"/>
  <c r="H7553" i="17" s="1"/>
  <c r="G7552" i="17"/>
  <c r="H7552" i="17" s="1"/>
  <c r="G7551" i="17"/>
  <c r="H7551" i="17" s="1"/>
  <c r="G7550" i="17"/>
  <c r="H7550" i="17" s="1"/>
  <c r="G7549" i="17"/>
  <c r="H7549" i="17" s="1"/>
  <c r="G7548" i="17"/>
  <c r="H7548" i="17" s="1"/>
  <c r="G7547" i="17"/>
  <c r="H7547" i="17" s="1"/>
  <c r="G7546" i="17"/>
  <c r="H7546" i="17" s="1"/>
  <c r="G7545" i="17"/>
  <c r="H7545" i="17" s="1"/>
  <c r="G7544" i="17"/>
  <c r="H7544" i="17" s="1"/>
  <c r="I7544" i="17" s="1"/>
  <c r="H7543" i="17"/>
  <c r="G7543" i="17"/>
  <c r="G7542" i="17"/>
  <c r="H7542" i="17" s="1"/>
  <c r="H7541" i="17"/>
  <c r="G7541" i="17"/>
  <c r="G7540" i="17"/>
  <c r="H7540" i="17" s="1"/>
  <c r="H7539" i="17"/>
  <c r="G7539" i="17"/>
  <c r="G7538" i="17"/>
  <c r="H7538" i="17" s="1"/>
  <c r="H7537" i="17"/>
  <c r="G7537" i="17"/>
  <c r="G7536" i="17"/>
  <c r="H7536" i="17" s="1"/>
  <c r="H7535" i="17"/>
  <c r="G7535" i="17"/>
  <c r="G7534" i="17"/>
  <c r="H7534" i="17" s="1"/>
  <c r="H7533" i="17"/>
  <c r="G7533" i="17"/>
  <c r="G7532" i="17"/>
  <c r="H7532" i="17" s="1"/>
  <c r="H7531" i="17"/>
  <c r="G7531" i="17"/>
  <c r="G7530" i="17"/>
  <c r="H7530" i="17" s="1"/>
  <c r="H7529" i="17"/>
  <c r="G7529" i="17"/>
  <c r="G7528" i="17"/>
  <c r="H7528" i="17" s="1"/>
  <c r="H7527" i="17"/>
  <c r="G7527" i="17"/>
  <c r="G7526" i="17"/>
  <c r="H7526" i="17" s="1"/>
  <c r="H7525" i="17"/>
  <c r="G7525" i="17"/>
  <c r="G7524" i="17"/>
  <c r="H7524" i="17" s="1"/>
  <c r="H7523" i="17"/>
  <c r="G7523" i="17"/>
  <c r="G7522" i="17"/>
  <c r="H7522" i="17" s="1"/>
  <c r="H7521" i="17"/>
  <c r="G7521" i="17"/>
  <c r="G7520" i="17"/>
  <c r="H7520" i="17" s="1"/>
  <c r="H7519" i="17"/>
  <c r="G7519" i="17"/>
  <c r="G7518" i="17"/>
  <c r="H7518" i="17" s="1"/>
  <c r="H7517" i="17"/>
  <c r="G7517" i="17"/>
  <c r="G7516" i="17"/>
  <c r="H7516" i="17" s="1"/>
  <c r="G7515" i="17"/>
  <c r="H7515" i="17" s="1"/>
  <c r="I7515" i="17" s="1"/>
  <c r="G7514" i="17"/>
  <c r="H7514" i="17" s="1"/>
  <c r="G7513" i="17"/>
  <c r="H7513" i="17" s="1"/>
  <c r="G7512" i="17"/>
  <c r="H7512" i="17" s="1"/>
  <c r="G7511" i="17"/>
  <c r="H7511" i="17" s="1"/>
  <c r="G7510" i="17"/>
  <c r="H7510" i="17" s="1"/>
  <c r="G7509" i="17"/>
  <c r="H7509" i="17" s="1"/>
  <c r="G7508" i="17"/>
  <c r="H7508" i="17" s="1"/>
  <c r="G7507" i="17"/>
  <c r="H7507" i="17" s="1"/>
  <c r="G7506" i="17"/>
  <c r="H7506" i="17" s="1"/>
  <c r="G7505" i="17"/>
  <c r="H7505" i="17" s="1"/>
  <c r="G7504" i="17"/>
  <c r="H7504" i="17" s="1"/>
  <c r="G7503" i="17"/>
  <c r="H7503" i="17" s="1"/>
  <c r="G7502" i="17"/>
  <c r="H7502" i="17" s="1"/>
  <c r="G7501" i="17"/>
  <c r="H7501" i="17" s="1"/>
  <c r="G7500" i="17"/>
  <c r="H7500" i="17" s="1"/>
  <c r="G7499" i="17"/>
  <c r="H7499" i="17" s="1"/>
  <c r="G7498" i="17"/>
  <c r="H7498" i="17" s="1"/>
  <c r="G7497" i="17"/>
  <c r="H7497" i="17" s="1"/>
  <c r="G7496" i="17"/>
  <c r="H7496" i="17" s="1"/>
  <c r="G7495" i="17"/>
  <c r="H7495" i="17" s="1"/>
  <c r="G7494" i="17"/>
  <c r="H7494" i="17" s="1"/>
  <c r="G7493" i="17"/>
  <c r="H7493" i="17" s="1"/>
  <c r="G7492" i="17"/>
  <c r="H7492" i="17" s="1"/>
  <c r="G7491" i="17"/>
  <c r="H7491" i="17" s="1"/>
  <c r="G7490" i="17"/>
  <c r="H7490" i="17" s="1"/>
  <c r="G7489" i="17"/>
  <c r="H7489" i="17" s="1"/>
  <c r="G7488" i="17"/>
  <c r="H7488" i="17" s="1"/>
  <c r="G7487" i="17"/>
  <c r="H7487" i="17" s="1"/>
  <c r="G7486" i="17"/>
  <c r="H7486" i="17" s="1"/>
  <c r="G7485" i="17"/>
  <c r="H7485" i="17" s="1"/>
  <c r="G7484" i="17"/>
  <c r="H7484" i="17" s="1"/>
  <c r="G7483" i="17"/>
  <c r="H7483" i="17" s="1"/>
  <c r="G7482" i="17"/>
  <c r="H7482" i="17" s="1"/>
  <c r="G7481" i="17"/>
  <c r="H7481" i="17" s="1"/>
  <c r="G7480" i="17"/>
  <c r="H7480" i="17" s="1"/>
  <c r="G7479" i="17"/>
  <c r="H7479" i="17" s="1"/>
  <c r="G7478" i="17"/>
  <c r="H7478" i="17" s="1"/>
  <c r="G7477" i="17"/>
  <c r="H7477" i="17" s="1"/>
  <c r="G7476" i="17"/>
  <c r="H7476" i="17" s="1"/>
  <c r="G7475" i="17"/>
  <c r="H7475" i="17" s="1"/>
  <c r="G7474" i="17"/>
  <c r="H7474" i="17" s="1"/>
  <c r="G7473" i="17"/>
  <c r="H7473" i="17" s="1"/>
  <c r="I7473" i="17" s="1"/>
  <c r="H7472" i="17"/>
  <c r="G7472" i="17"/>
  <c r="G7471" i="17"/>
  <c r="H7471" i="17" s="1"/>
  <c r="H7470" i="17"/>
  <c r="G7470" i="17"/>
  <c r="G7469" i="17"/>
  <c r="H7469" i="17" s="1"/>
  <c r="H7468" i="17"/>
  <c r="G7468" i="17"/>
  <c r="G7467" i="17"/>
  <c r="H7467" i="17" s="1"/>
  <c r="H7466" i="17"/>
  <c r="G7466" i="17"/>
  <c r="G7465" i="17"/>
  <c r="H7465" i="17" s="1"/>
  <c r="I7464" i="17"/>
  <c r="G7464" i="17"/>
  <c r="H7464" i="17" s="1"/>
  <c r="G7463" i="17"/>
  <c r="H7463" i="17" s="1"/>
  <c r="G7462" i="17"/>
  <c r="H7462" i="17" s="1"/>
  <c r="G7461" i="17"/>
  <c r="H7461" i="17" s="1"/>
  <c r="G7460" i="17"/>
  <c r="H7460" i="17" s="1"/>
  <c r="G7459" i="17"/>
  <c r="H7459" i="17" s="1"/>
  <c r="G7458" i="17"/>
  <c r="H7458" i="17" s="1"/>
  <c r="G7457" i="17"/>
  <c r="H7457" i="17" s="1"/>
  <c r="G7456" i="17"/>
  <c r="H7456" i="17" s="1"/>
  <c r="G7455" i="17"/>
  <c r="H7455" i="17" s="1"/>
  <c r="I7455" i="17" s="1"/>
  <c r="H7454" i="17"/>
  <c r="G7454" i="17"/>
  <c r="G7453" i="17"/>
  <c r="H7453" i="17" s="1"/>
  <c r="I7453" i="17" s="1"/>
  <c r="G7452" i="17"/>
  <c r="H7452" i="17" s="1"/>
  <c r="G7451" i="17"/>
  <c r="H7451" i="17" s="1"/>
  <c r="G7450" i="17"/>
  <c r="H7450" i="17" s="1"/>
  <c r="G7449" i="17"/>
  <c r="H7449" i="17" s="1"/>
  <c r="G7448" i="17"/>
  <c r="H7448" i="17" s="1"/>
  <c r="G7447" i="17"/>
  <c r="H7447" i="17" s="1"/>
  <c r="G7446" i="17"/>
  <c r="H7446" i="17" s="1"/>
  <c r="G7445" i="17"/>
  <c r="H7445" i="17" s="1"/>
  <c r="I7445" i="17" s="1"/>
  <c r="H7444" i="17"/>
  <c r="G7444" i="17"/>
  <c r="G7443" i="17"/>
  <c r="H7443" i="17" s="1"/>
  <c r="H7442" i="17"/>
  <c r="G7442" i="17"/>
  <c r="G7441" i="17"/>
  <c r="H7441" i="17" s="1"/>
  <c r="H7440" i="17"/>
  <c r="G7440" i="17"/>
  <c r="G7439" i="17"/>
  <c r="H7439" i="17" s="1"/>
  <c r="H7438" i="17"/>
  <c r="G7438" i="17"/>
  <c r="G7437" i="17"/>
  <c r="H7437" i="17" s="1"/>
  <c r="I7437" i="17" s="1"/>
  <c r="G7436" i="17"/>
  <c r="H7436" i="17" s="1"/>
  <c r="G7435" i="17"/>
  <c r="H7435" i="17" s="1"/>
  <c r="G7434" i="17"/>
  <c r="H7434" i="17" s="1"/>
  <c r="G7433" i="17"/>
  <c r="H7433" i="17" s="1"/>
  <c r="G7432" i="17"/>
  <c r="H7432" i="17" s="1"/>
  <c r="G7431" i="17"/>
  <c r="H7431" i="17" s="1"/>
  <c r="G7430" i="17"/>
  <c r="H7430" i="17" s="1"/>
  <c r="G7429" i="17"/>
  <c r="H7429" i="17" s="1"/>
  <c r="G7428" i="17"/>
  <c r="H7428" i="17" s="1"/>
  <c r="G7427" i="17"/>
  <c r="H7427" i="17" s="1"/>
  <c r="G7426" i="17"/>
  <c r="H7426" i="17" s="1"/>
  <c r="I7426" i="17" s="1"/>
  <c r="G7425" i="17"/>
  <c r="H7425" i="17" s="1"/>
  <c r="G7424" i="17"/>
  <c r="H7424" i="17" s="1"/>
  <c r="G7423" i="17"/>
  <c r="H7423" i="17" s="1"/>
  <c r="G7422" i="17"/>
  <c r="H7422" i="17" s="1"/>
  <c r="H7421" i="17"/>
  <c r="G7421" i="17"/>
  <c r="G7420" i="17"/>
  <c r="H7420" i="17" s="1"/>
  <c r="H7419" i="17"/>
  <c r="G7419" i="17"/>
  <c r="G7418" i="17"/>
  <c r="H7418" i="17" s="1"/>
  <c r="G7417" i="17"/>
  <c r="H7417" i="17" s="1"/>
  <c r="G7416" i="17"/>
  <c r="H7416" i="17" s="1"/>
  <c r="G7415" i="17"/>
  <c r="H7415" i="17" s="1"/>
  <c r="G7414" i="17"/>
  <c r="H7414" i="17" s="1"/>
  <c r="I7413" i="17"/>
  <c r="G7413" i="17"/>
  <c r="H7413" i="17" s="1"/>
  <c r="G7412" i="17"/>
  <c r="H7412" i="17" s="1"/>
  <c r="G7411" i="17"/>
  <c r="H7411" i="17" s="1"/>
  <c r="G7410" i="17"/>
  <c r="H7410" i="17" s="1"/>
  <c r="G7409" i="17"/>
  <c r="H7409" i="17" s="1"/>
  <c r="G7408" i="17"/>
  <c r="H7408" i="17" s="1"/>
  <c r="G7407" i="17"/>
  <c r="H7407" i="17" s="1"/>
  <c r="G7406" i="17"/>
  <c r="H7406" i="17" s="1"/>
  <c r="G7405" i="17"/>
  <c r="H7405" i="17" s="1"/>
  <c r="G7404" i="17"/>
  <c r="H7404" i="17" s="1"/>
  <c r="G7403" i="17"/>
  <c r="H7403" i="17" s="1"/>
  <c r="G7402" i="17"/>
  <c r="H7402" i="17" s="1"/>
  <c r="G7401" i="17"/>
  <c r="H7401" i="17" s="1"/>
  <c r="G7400" i="17"/>
  <c r="H7400" i="17" s="1"/>
  <c r="I7400" i="17" s="1"/>
  <c r="H7399" i="17"/>
  <c r="G7399" i="17"/>
  <c r="G7398" i="17"/>
  <c r="H7398" i="17" s="1"/>
  <c r="G7397" i="17"/>
  <c r="H7397" i="17" s="1"/>
  <c r="G7396" i="17"/>
  <c r="H7396" i="17" s="1"/>
  <c r="G7395" i="17"/>
  <c r="H7395" i="17" s="1"/>
  <c r="G7394" i="17"/>
  <c r="H7394" i="17" s="1"/>
  <c r="H7393" i="17"/>
  <c r="G7393" i="17"/>
  <c r="G7392" i="17"/>
  <c r="H7392" i="17" s="1"/>
  <c r="H7391" i="17"/>
  <c r="G7391" i="17"/>
  <c r="G7390" i="17"/>
  <c r="H7390" i="17" s="1"/>
  <c r="G7389" i="17"/>
  <c r="H7389" i="17" s="1"/>
  <c r="G7388" i="17"/>
  <c r="H7388" i="17" s="1"/>
  <c r="G7387" i="17"/>
  <c r="H7387" i="17" s="1"/>
  <c r="G7386" i="17"/>
  <c r="H7386" i="17" s="1"/>
  <c r="H7385" i="17"/>
  <c r="G7385" i="17"/>
  <c r="G7384" i="17"/>
  <c r="H7384" i="17" s="1"/>
  <c r="H7383" i="17"/>
  <c r="G7383" i="17"/>
  <c r="G7382" i="17"/>
  <c r="H7382" i="17" s="1"/>
  <c r="G7381" i="17"/>
  <c r="H7381" i="17" s="1"/>
  <c r="G7380" i="17"/>
  <c r="H7380" i="17" s="1"/>
  <c r="G7379" i="17"/>
  <c r="H7379" i="17" s="1"/>
  <c r="G7378" i="17"/>
  <c r="H7378" i="17" s="1"/>
  <c r="H7377" i="17"/>
  <c r="G7377" i="17"/>
  <c r="G7376" i="17"/>
  <c r="H7376" i="17" s="1"/>
  <c r="H7375" i="17"/>
  <c r="G7375" i="17"/>
  <c r="G7374" i="17"/>
  <c r="H7374" i="17" s="1"/>
  <c r="G7373" i="17"/>
  <c r="H7373" i="17" s="1"/>
  <c r="G7372" i="17"/>
  <c r="H7372" i="17" s="1"/>
  <c r="G7371" i="17"/>
  <c r="H7371" i="17" s="1"/>
  <c r="G7370" i="17"/>
  <c r="H7370" i="17" s="1"/>
  <c r="H7369" i="17"/>
  <c r="G7369" i="17"/>
  <c r="G7368" i="17"/>
  <c r="H7368" i="17" s="1"/>
  <c r="H7367" i="17"/>
  <c r="G7367" i="17"/>
  <c r="G7366" i="17"/>
  <c r="H7366" i="17" s="1"/>
  <c r="G7365" i="17"/>
  <c r="H7365" i="17" s="1"/>
  <c r="G7364" i="17"/>
  <c r="H7364" i="17" s="1"/>
  <c r="G7363" i="17"/>
  <c r="H7363" i="17" s="1"/>
  <c r="G7362" i="17"/>
  <c r="H7362" i="17" s="1"/>
  <c r="H7361" i="17"/>
  <c r="G7361" i="17"/>
  <c r="G7360" i="17"/>
  <c r="H7360" i="17" s="1"/>
  <c r="H7359" i="17"/>
  <c r="G7359" i="17"/>
  <c r="G7358" i="17"/>
  <c r="H7358" i="17" s="1"/>
  <c r="G7357" i="17"/>
  <c r="H7357" i="17" s="1"/>
  <c r="G7356" i="17"/>
  <c r="H7356" i="17" s="1"/>
  <c r="G7355" i="17"/>
  <c r="H7355" i="17" s="1"/>
  <c r="G7354" i="17"/>
  <c r="H7354" i="17" s="1"/>
  <c r="H7353" i="17"/>
  <c r="G7353" i="17"/>
  <c r="G7352" i="17"/>
  <c r="H7352" i="17" s="1"/>
  <c r="H7351" i="17"/>
  <c r="G7351" i="17"/>
  <c r="G7350" i="17"/>
  <c r="H7350" i="17" s="1"/>
  <c r="G7349" i="17"/>
  <c r="H7349" i="17" s="1"/>
  <c r="G7348" i="17"/>
  <c r="H7348" i="17" s="1"/>
  <c r="G7347" i="17"/>
  <c r="H7347" i="17" s="1"/>
  <c r="G7346" i="17"/>
  <c r="H7346" i="17" s="1"/>
  <c r="H7345" i="17"/>
  <c r="G7345" i="17"/>
  <c r="G7344" i="17"/>
  <c r="H7344" i="17" s="1"/>
  <c r="H7343" i="17"/>
  <c r="G7343" i="17"/>
  <c r="G7342" i="17"/>
  <c r="H7342" i="17" s="1"/>
  <c r="G7341" i="17"/>
  <c r="H7341" i="17" s="1"/>
  <c r="G7340" i="17"/>
  <c r="H7340" i="17" s="1"/>
  <c r="G7339" i="17"/>
  <c r="H7339" i="17" s="1"/>
  <c r="G7338" i="17"/>
  <c r="H7338" i="17" s="1"/>
  <c r="H7337" i="17"/>
  <c r="G7337" i="17"/>
  <c r="G7336" i="17"/>
  <c r="H7336" i="17" s="1"/>
  <c r="H7335" i="17"/>
  <c r="G7335" i="17"/>
  <c r="G7334" i="17"/>
  <c r="H7334" i="17" s="1"/>
  <c r="G7333" i="17"/>
  <c r="H7333" i="17" s="1"/>
  <c r="G7332" i="17"/>
  <c r="H7332" i="17" s="1"/>
  <c r="G7331" i="17"/>
  <c r="H7331" i="17" s="1"/>
  <c r="G7330" i="17"/>
  <c r="H7330" i="17" s="1"/>
  <c r="H7329" i="17"/>
  <c r="G7329" i="17"/>
  <c r="G7328" i="17"/>
  <c r="H7328" i="17" s="1"/>
  <c r="H7327" i="17"/>
  <c r="G7327" i="17"/>
  <c r="G7326" i="17"/>
  <c r="H7326" i="17" s="1"/>
  <c r="G7325" i="17"/>
  <c r="H7325" i="17" s="1"/>
  <c r="G7324" i="17"/>
  <c r="H7324" i="17" s="1"/>
  <c r="G7323" i="17"/>
  <c r="H7323" i="17" s="1"/>
  <c r="G7322" i="17"/>
  <c r="H7322" i="17" s="1"/>
  <c r="H7321" i="17"/>
  <c r="G7321" i="17"/>
  <c r="G7320" i="17"/>
  <c r="H7320" i="17" s="1"/>
  <c r="H7319" i="17"/>
  <c r="G7319" i="17"/>
  <c r="G7318" i="17"/>
  <c r="H7318" i="17" s="1"/>
  <c r="G7317" i="17"/>
  <c r="H7317" i="17" s="1"/>
  <c r="G7316" i="17"/>
  <c r="H7316" i="17" s="1"/>
  <c r="G7315" i="17"/>
  <c r="H7315" i="17" s="1"/>
  <c r="G7314" i="17"/>
  <c r="H7314" i="17" s="1"/>
  <c r="H7313" i="17"/>
  <c r="G7313" i="17"/>
  <c r="G7312" i="17"/>
  <c r="H7312" i="17" s="1"/>
  <c r="H7311" i="17"/>
  <c r="G7311" i="17"/>
  <c r="G7310" i="17"/>
  <c r="H7310" i="17" s="1"/>
  <c r="G7309" i="17"/>
  <c r="H7309" i="17" s="1"/>
  <c r="G7308" i="17"/>
  <c r="H7308" i="17" s="1"/>
  <c r="G7307" i="17"/>
  <c r="H7307" i="17" s="1"/>
  <c r="G7306" i="17"/>
  <c r="H7306" i="17" s="1"/>
  <c r="H7305" i="17"/>
  <c r="G7305" i="17"/>
  <c r="G7304" i="17"/>
  <c r="H7304" i="17" s="1"/>
  <c r="H7303" i="17"/>
  <c r="G7303" i="17"/>
  <c r="G7302" i="17"/>
  <c r="H7302" i="17" s="1"/>
  <c r="G7301" i="17"/>
  <c r="H7301" i="17" s="1"/>
  <c r="G7300" i="17"/>
  <c r="H7300" i="17" s="1"/>
  <c r="G7299" i="17"/>
  <c r="H7299" i="17" s="1"/>
  <c r="G7298" i="17"/>
  <c r="H7298" i="17" s="1"/>
  <c r="I7297" i="17"/>
  <c r="G7297" i="17"/>
  <c r="H7297" i="17" s="1"/>
  <c r="G7296" i="17"/>
  <c r="H7296" i="17" s="1"/>
  <c r="G7295" i="17"/>
  <c r="H7295" i="17" s="1"/>
  <c r="G7294" i="17"/>
  <c r="H7294" i="17" s="1"/>
  <c r="G7293" i="17"/>
  <c r="H7293" i="17" s="1"/>
  <c r="G7292" i="17"/>
  <c r="H7292" i="17" s="1"/>
  <c r="G7291" i="17"/>
  <c r="H7291" i="17" s="1"/>
  <c r="G7290" i="17"/>
  <c r="H7290" i="17" s="1"/>
  <c r="G7289" i="17"/>
  <c r="H7289" i="17" s="1"/>
  <c r="G7288" i="17"/>
  <c r="H7288" i="17" s="1"/>
  <c r="G7287" i="17"/>
  <c r="H7287" i="17" s="1"/>
  <c r="G7286" i="17"/>
  <c r="H7286" i="17" s="1"/>
  <c r="G7285" i="17"/>
  <c r="H7285" i="17" s="1"/>
  <c r="G7284" i="17"/>
  <c r="H7284" i="17" s="1"/>
  <c r="G7283" i="17"/>
  <c r="H7283" i="17" s="1"/>
  <c r="G7282" i="17"/>
  <c r="H7282" i="17" s="1"/>
  <c r="G7281" i="17"/>
  <c r="H7281" i="17" s="1"/>
  <c r="G7280" i="17"/>
  <c r="H7280" i="17" s="1"/>
  <c r="G7279" i="17"/>
  <c r="H7279" i="17" s="1"/>
  <c r="G7278" i="17"/>
  <c r="H7278" i="17" s="1"/>
  <c r="G7277" i="17"/>
  <c r="H7277" i="17" s="1"/>
  <c r="G7276" i="17"/>
  <c r="H7276" i="17" s="1"/>
  <c r="G7275" i="17"/>
  <c r="H7275" i="17" s="1"/>
  <c r="G7274" i="17"/>
  <c r="H7274" i="17" s="1"/>
  <c r="G7273" i="17"/>
  <c r="H7273" i="17" s="1"/>
  <c r="G7272" i="17"/>
  <c r="H7272" i="17" s="1"/>
  <c r="G7271" i="17"/>
  <c r="H7271" i="17" s="1"/>
  <c r="G7270" i="17"/>
  <c r="H7270" i="17" s="1"/>
  <c r="G7269" i="17"/>
  <c r="H7269" i="17" s="1"/>
  <c r="G7268" i="17"/>
  <c r="H7268" i="17" s="1"/>
  <c r="G7267" i="17"/>
  <c r="H7267" i="17" s="1"/>
  <c r="G7266" i="17"/>
  <c r="H7266" i="17" s="1"/>
  <c r="G7265" i="17"/>
  <c r="H7265" i="17" s="1"/>
  <c r="G7264" i="17"/>
  <c r="H7264" i="17" s="1"/>
  <c r="G7263" i="17"/>
  <c r="H7263" i="17" s="1"/>
  <c r="G7262" i="17"/>
  <c r="H7262" i="17" s="1"/>
  <c r="G7261" i="17"/>
  <c r="H7261" i="17" s="1"/>
  <c r="G7260" i="17"/>
  <c r="H7260" i="17" s="1"/>
  <c r="G7259" i="17"/>
  <c r="H7259" i="17" s="1"/>
  <c r="G7258" i="17"/>
  <c r="H7258" i="17" s="1"/>
  <c r="G7257" i="17"/>
  <c r="H7257" i="17" s="1"/>
  <c r="G7256" i="17"/>
  <c r="H7256" i="17" s="1"/>
  <c r="G7255" i="17"/>
  <c r="H7255" i="17" s="1"/>
  <c r="G7254" i="17"/>
  <c r="H7254" i="17" s="1"/>
  <c r="G7253" i="17"/>
  <c r="H7253" i="17" s="1"/>
  <c r="G7252" i="17"/>
  <c r="H7252" i="17" s="1"/>
  <c r="G7251" i="17"/>
  <c r="H7251" i="17" s="1"/>
  <c r="G7250" i="17"/>
  <c r="H7250" i="17" s="1"/>
  <c r="G7249" i="17"/>
  <c r="H7249" i="17" s="1"/>
  <c r="G7248" i="17"/>
  <c r="H7248" i="17" s="1"/>
  <c r="G7247" i="17"/>
  <c r="H7247" i="17" s="1"/>
  <c r="G7246" i="17"/>
  <c r="H7246" i="17" s="1"/>
  <c r="G7245" i="17"/>
  <c r="H7245" i="17" s="1"/>
  <c r="G7244" i="17"/>
  <c r="H7244" i="17" s="1"/>
  <c r="G7243" i="17"/>
  <c r="H7243" i="17" s="1"/>
  <c r="G7242" i="17"/>
  <c r="H7242" i="17" s="1"/>
  <c r="G7241" i="17"/>
  <c r="H7241" i="17" s="1"/>
  <c r="G7240" i="17"/>
  <c r="H7240" i="17" s="1"/>
  <c r="G7239" i="17"/>
  <c r="H7239" i="17" s="1"/>
  <c r="G7238" i="17"/>
  <c r="H7238" i="17" s="1"/>
  <c r="G7237" i="17"/>
  <c r="H7237" i="17" s="1"/>
  <c r="G7236" i="17"/>
  <c r="H7236" i="17" s="1"/>
  <c r="G7235" i="17"/>
  <c r="H7235" i="17" s="1"/>
  <c r="G7234" i="17"/>
  <c r="H7234" i="17" s="1"/>
  <c r="G7233" i="17"/>
  <c r="H7233" i="17" s="1"/>
  <c r="G7232" i="17"/>
  <c r="H7232" i="17" s="1"/>
  <c r="G7231" i="17"/>
  <c r="H7231" i="17" s="1"/>
  <c r="G7230" i="17"/>
  <c r="H7230" i="17" s="1"/>
  <c r="G7229" i="17"/>
  <c r="H7229" i="17" s="1"/>
  <c r="G7228" i="17"/>
  <c r="H7228" i="17" s="1"/>
  <c r="G7227" i="17"/>
  <c r="H7227" i="17" s="1"/>
  <c r="G7226" i="17"/>
  <c r="H7226" i="17" s="1"/>
  <c r="G7225" i="17"/>
  <c r="H7225" i="17" s="1"/>
  <c r="G7224" i="17"/>
  <c r="H7224" i="17" s="1"/>
  <c r="G7223" i="17"/>
  <c r="H7223" i="17" s="1"/>
  <c r="G7222" i="17"/>
  <c r="H7222" i="17" s="1"/>
  <c r="G7221" i="17"/>
  <c r="H7221" i="17" s="1"/>
  <c r="G7220" i="17"/>
  <c r="H7220" i="17" s="1"/>
  <c r="G7219" i="17"/>
  <c r="H7219" i="17" s="1"/>
  <c r="G7218" i="17"/>
  <c r="H7218" i="17" s="1"/>
  <c r="G7217" i="17"/>
  <c r="H7217" i="17" s="1"/>
  <c r="G7216" i="17"/>
  <c r="H7216" i="17" s="1"/>
  <c r="G7215" i="17"/>
  <c r="H7215" i="17" s="1"/>
  <c r="G7214" i="17"/>
  <c r="H7214" i="17" s="1"/>
  <c r="G7213" i="17"/>
  <c r="H7213" i="17" s="1"/>
  <c r="G7212" i="17"/>
  <c r="H7212" i="17" s="1"/>
  <c r="G7211" i="17"/>
  <c r="H7211" i="17" s="1"/>
  <c r="G7210" i="17"/>
  <c r="H7210" i="17" s="1"/>
  <c r="G7209" i="17"/>
  <c r="H7209" i="17" s="1"/>
  <c r="G7208" i="17"/>
  <c r="H7208" i="17" s="1"/>
  <c r="G7207" i="17"/>
  <c r="H7207" i="17" s="1"/>
  <c r="G7206" i="17"/>
  <c r="H7206" i="17" s="1"/>
  <c r="G7205" i="17"/>
  <c r="H7205" i="17" s="1"/>
  <c r="G7204" i="17"/>
  <c r="H7204" i="17" s="1"/>
  <c r="G7203" i="17"/>
  <c r="H7203" i="17" s="1"/>
  <c r="G7202" i="17"/>
  <c r="H7202" i="17" s="1"/>
  <c r="G7201" i="17"/>
  <c r="H7201" i="17" s="1"/>
  <c r="G7200" i="17"/>
  <c r="H7200" i="17" s="1"/>
  <c r="G7199" i="17"/>
  <c r="H7199" i="17" s="1"/>
  <c r="G7198" i="17"/>
  <c r="H7198" i="17" s="1"/>
  <c r="G7197" i="17"/>
  <c r="H7197" i="17" s="1"/>
  <c r="G7196" i="17"/>
  <c r="H7196" i="17" s="1"/>
  <c r="G7195" i="17"/>
  <c r="H7195" i="17" s="1"/>
  <c r="G7194" i="17"/>
  <c r="H7194" i="17" s="1"/>
  <c r="G7193" i="17"/>
  <c r="H7193" i="17" s="1"/>
  <c r="I7193" i="17" s="1"/>
  <c r="H7192" i="17"/>
  <c r="G7192" i="17"/>
  <c r="G7191" i="17"/>
  <c r="H7191" i="17" s="1"/>
  <c r="H7190" i="17"/>
  <c r="G7190" i="17"/>
  <c r="G7189" i="17"/>
  <c r="H7189" i="17" s="1"/>
  <c r="H7188" i="17"/>
  <c r="G7188" i="17"/>
  <c r="G7187" i="17"/>
  <c r="H7187" i="17" s="1"/>
  <c r="H7186" i="17"/>
  <c r="G7186" i="17"/>
  <c r="G7185" i="17"/>
  <c r="H7185" i="17" s="1"/>
  <c r="H7184" i="17"/>
  <c r="G7184" i="17"/>
  <c r="G7183" i="17"/>
  <c r="H7183" i="17" s="1"/>
  <c r="H7182" i="17"/>
  <c r="G7182" i="17"/>
  <c r="G7181" i="17"/>
  <c r="H7181" i="17" s="1"/>
  <c r="H7180" i="17"/>
  <c r="G7180" i="17"/>
  <c r="G7179" i="17"/>
  <c r="H7179" i="17" s="1"/>
  <c r="H7178" i="17"/>
  <c r="G7178" i="17"/>
  <c r="G7177" i="17"/>
  <c r="H7177" i="17" s="1"/>
  <c r="H7176" i="17"/>
  <c r="G7176" i="17"/>
  <c r="G7175" i="17"/>
  <c r="H7175" i="17" s="1"/>
  <c r="H7174" i="17"/>
  <c r="G7174" i="17"/>
  <c r="G7173" i="17"/>
  <c r="H7173" i="17" s="1"/>
  <c r="H7172" i="17"/>
  <c r="G7172" i="17"/>
  <c r="G7171" i="17"/>
  <c r="H7171" i="17" s="1"/>
  <c r="H7170" i="17"/>
  <c r="G7170" i="17"/>
  <c r="G7169" i="17"/>
  <c r="H7169" i="17" s="1"/>
  <c r="H7168" i="17"/>
  <c r="G7168" i="17"/>
  <c r="G7167" i="17"/>
  <c r="H7167" i="17" s="1"/>
  <c r="H7166" i="17"/>
  <c r="G7166" i="17"/>
  <c r="G7165" i="17"/>
  <c r="H7165" i="17" s="1"/>
  <c r="H7164" i="17"/>
  <c r="G7164" i="17"/>
  <c r="G7163" i="17"/>
  <c r="H7163" i="17" s="1"/>
  <c r="H7162" i="17"/>
  <c r="G7162" i="17"/>
  <c r="G7161" i="17"/>
  <c r="H7161" i="17" s="1"/>
  <c r="G7160" i="17"/>
  <c r="H7160" i="17" s="1"/>
  <c r="I7160" i="17" s="1"/>
  <c r="G7159" i="17"/>
  <c r="H7159" i="17" s="1"/>
  <c r="G7158" i="17"/>
  <c r="H7158" i="17" s="1"/>
  <c r="G7157" i="17"/>
  <c r="H7157" i="17" s="1"/>
  <c r="G7156" i="17"/>
  <c r="H7156" i="17" s="1"/>
  <c r="G7155" i="17"/>
  <c r="H7155" i="17" s="1"/>
  <c r="G7154" i="17"/>
  <c r="H7154" i="17" s="1"/>
  <c r="G7153" i="17"/>
  <c r="H7153" i="17" s="1"/>
  <c r="G7152" i="17"/>
  <c r="H7152" i="17" s="1"/>
  <c r="G7151" i="17"/>
  <c r="H7151" i="17" s="1"/>
  <c r="G7150" i="17"/>
  <c r="H7150" i="17" s="1"/>
  <c r="G7149" i="17"/>
  <c r="H7149" i="17" s="1"/>
  <c r="G7148" i="17"/>
  <c r="H7148" i="17" s="1"/>
  <c r="G7147" i="17"/>
  <c r="H7147" i="17" s="1"/>
  <c r="G7146" i="17"/>
  <c r="H7146" i="17" s="1"/>
  <c r="G7145" i="17"/>
  <c r="H7145" i="17" s="1"/>
  <c r="G7144" i="17"/>
  <c r="H7144" i="17" s="1"/>
  <c r="G7143" i="17"/>
  <c r="H7143" i="17" s="1"/>
  <c r="G7142" i="17"/>
  <c r="H7142" i="17" s="1"/>
  <c r="G7141" i="17"/>
  <c r="H7141" i="17" s="1"/>
  <c r="G7140" i="17"/>
  <c r="H7140" i="17" s="1"/>
  <c r="G7139" i="17"/>
  <c r="H7139" i="17" s="1"/>
  <c r="G7138" i="17"/>
  <c r="H7138" i="17" s="1"/>
  <c r="G7137" i="17"/>
  <c r="H7137" i="17" s="1"/>
  <c r="G7136" i="17"/>
  <c r="H7136" i="17" s="1"/>
  <c r="G7135" i="17"/>
  <c r="H7135" i="17" s="1"/>
  <c r="G7134" i="17"/>
  <c r="H7134" i="17" s="1"/>
  <c r="G7133" i="17"/>
  <c r="H7133" i="17" s="1"/>
  <c r="G7132" i="17"/>
  <c r="H7132" i="17" s="1"/>
  <c r="G7131" i="17"/>
  <c r="H7131" i="17" s="1"/>
  <c r="G7130" i="17"/>
  <c r="H7130" i="17" s="1"/>
  <c r="G7129" i="17"/>
  <c r="H7129" i="17" s="1"/>
  <c r="G7128" i="17"/>
  <c r="H7128" i="17" s="1"/>
  <c r="G7127" i="17"/>
  <c r="H7127" i="17" s="1"/>
  <c r="G7126" i="17"/>
  <c r="H7126" i="17" s="1"/>
  <c r="G7125" i="17"/>
  <c r="H7125" i="17" s="1"/>
  <c r="G7124" i="17"/>
  <c r="H7124" i="17" s="1"/>
  <c r="G7123" i="17"/>
  <c r="H7123" i="17" s="1"/>
  <c r="G7122" i="17"/>
  <c r="H7122" i="17" s="1"/>
  <c r="G7121" i="17"/>
  <c r="H7121" i="17" s="1"/>
  <c r="G7120" i="17"/>
  <c r="H7120" i="17" s="1"/>
  <c r="G7119" i="17"/>
  <c r="H7119" i="17" s="1"/>
  <c r="G7118" i="17"/>
  <c r="H7118" i="17" s="1"/>
  <c r="G7117" i="17"/>
  <c r="H7117" i="17" s="1"/>
  <c r="H7116" i="17"/>
  <c r="G7116" i="17"/>
  <c r="G7115" i="17"/>
  <c r="H7115" i="17" s="1"/>
  <c r="G7114" i="17"/>
  <c r="H7114" i="17" s="1"/>
  <c r="G7113" i="17"/>
  <c r="H7113" i="17" s="1"/>
  <c r="G7112" i="17"/>
  <c r="H7112" i="17" s="1"/>
  <c r="G7111" i="17"/>
  <c r="H7111" i="17" s="1"/>
  <c r="G7110" i="17"/>
  <c r="H7110" i="17" s="1"/>
  <c r="I7110" i="17" s="1"/>
  <c r="H7109" i="17"/>
  <c r="G7109" i="17"/>
  <c r="G7108" i="17"/>
  <c r="H7108" i="17" s="1"/>
  <c r="G7107" i="17"/>
  <c r="H7107" i="17" s="1"/>
  <c r="G7106" i="17"/>
  <c r="H7106" i="17" s="1"/>
  <c r="G7105" i="17"/>
  <c r="H7105" i="17" s="1"/>
  <c r="G7104" i="17"/>
  <c r="H7104" i="17" s="1"/>
  <c r="H7103" i="17"/>
  <c r="G7103" i="17"/>
  <c r="G7102" i="17"/>
  <c r="H7102" i="17" s="1"/>
  <c r="H7101" i="17"/>
  <c r="G7101" i="17"/>
  <c r="G7100" i="17"/>
  <c r="H7100" i="17" s="1"/>
  <c r="G7099" i="17"/>
  <c r="H7099" i="17" s="1"/>
  <c r="G7098" i="17"/>
  <c r="H7098" i="17" s="1"/>
  <c r="G7097" i="17"/>
  <c r="H7097" i="17" s="1"/>
  <c r="G7096" i="17"/>
  <c r="H7096" i="17" s="1"/>
  <c r="H7095" i="17"/>
  <c r="G7095" i="17"/>
  <c r="G7094" i="17"/>
  <c r="H7094" i="17" s="1"/>
  <c r="H7093" i="17"/>
  <c r="G7093" i="17"/>
  <c r="G7092" i="17"/>
  <c r="H7092" i="17" s="1"/>
  <c r="G7091" i="17"/>
  <c r="H7091" i="17" s="1"/>
  <c r="G7090" i="17"/>
  <c r="H7090" i="17" s="1"/>
  <c r="G7089" i="17"/>
  <c r="H7089" i="17" s="1"/>
  <c r="G7088" i="17"/>
  <c r="H7088" i="17" s="1"/>
  <c r="H7087" i="17"/>
  <c r="G7087" i="17"/>
  <c r="G7086" i="17"/>
  <c r="H7086" i="17" s="1"/>
  <c r="H7085" i="17"/>
  <c r="G7085" i="17"/>
  <c r="G7084" i="17"/>
  <c r="H7084" i="17" s="1"/>
  <c r="G7083" i="17"/>
  <c r="H7083" i="17" s="1"/>
  <c r="G7082" i="17"/>
  <c r="H7082" i="17" s="1"/>
  <c r="G7081" i="17"/>
  <c r="H7081" i="17" s="1"/>
  <c r="G7080" i="17"/>
  <c r="H7080" i="17" s="1"/>
  <c r="H7079" i="17"/>
  <c r="G7079" i="17"/>
  <c r="G7078" i="17"/>
  <c r="H7078" i="17" s="1"/>
  <c r="H7077" i="17"/>
  <c r="G7077" i="17"/>
  <c r="G7076" i="17"/>
  <c r="H7076" i="17" s="1"/>
  <c r="G7075" i="17"/>
  <c r="H7075" i="17" s="1"/>
  <c r="I7075" i="17" s="1"/>
  <c r="G7074" i="17"/>
  <c r="H7074" i="17" s="1"/>
  <c r="G7073" i="17"/>
  <c r="H7073" i="17" s="1"/>
  <c r="G7072" i="17"/>
  <c r="H7072" i="17" s="1"/>
  <c r="G7071" i="17"/>
  <c r="H7071" i="17" s="1"/>
  <c r="G7070" i="17"/>
  <c r="H7070" i="17" s="1"/>
  <c r="G7069" i="17"/>
  <c r="H7069" i="17" s="1"/>
  <c r="G7068" i="17"/>
  <c r="H7068" i="17" s="1"/>
  <c r="G7067" i="17"/>
  <c r="H7067" i="17" s="1"/>
  <c r="G7066" i="17"/>
  <c r="H7066" i="17" s="1"/>
  <c r="G7065" i="17"/>
  <c r="H7065" i="17" s="1"/>
  <c r="G7064" i="17"/>
  <c r="H7064" i="17" s="1"/>
  <c r="G7063" i="17"/>
  <c r="H7063" i="17" s="1"/>
  <c r="G7062" i="17"/>
  <c r="H7062" i="17" s="1"/>
  <c r="G7061" i="17"/>
  <c r="H7061" i="17" s="1"/>
  <c r="G7060" i="17"/>
  <c r="H7060" i="17" s="1"/>
  <c r="G7059" i="17"/>
  <c r="H7059" i="17" s="1"/>
  <c r="G7058" i="17"/>
  <c r="H7058" i="17" s="1"/>
  <c r="G7057" i="17"/>
  <c r="H7057" i="17" s="1"/>
  <c r="G7056" i="17"/>
  <c r="H7056" i="17" s="1"/>
  <c r="G7055" i="17"/>
  <c r="H7055" i="17" s="1"/>
  <c r="G7054" i="17"/>
  <c r="H7054" i="17" s="1"/>
  <c r="G7053" i="17"/>
  <c r="H7053" i="17" s="1"/>
  <c r="G7052" i="17"/>
  <c r="H7052" i="17" s="1"/>
  <c r="G7051" i="17"/>
  <c r="H7051" i="17" s="1"/>
  <c r="G7050" i="17"/>
  <c r="H7050" i="17" s="1"/>
  <c r="H7049" i="17"/>
  <c r="G7049" i="17"/>
  <c r="G7048" i="17"/>
  <c r="H7048" i="17" s="1"/>
  <c r="G7047" i="17"/>
  <c r="H7047" i="17" s="1"/>
  <c r="G7046" i="17"/>
  <c r="H7046" i="17" s="1"/>
  <c r="G7045" i="17"/>
  <c r="H7045" i="17" s="1"/>
  <c r="G7044" i="17"/>
  <c r="H7044" i="17" s="1"/>
  <c r="G7043" i="17"/>
  <c r="H7043" i="17" s="1"/>
  <c r="G7042" i="17"/>
  <c r="H7042" i="17" s="1"/>
  <c r="G7041" i="17"/>
  <c r="H7041" i="17" s="1"/>
  <c r="G7040" i="17"/>
  <c r="H7040" i="17" s="1"/>
  <c r="H7039" i="17"/>
  <c r="G7039" i="17"/>
  <c r="G7038" i="17"/>
  <c r="H7038" i="17" s="1"/>
  <c r="G7037" i="17"/>
  <c r="H7037" i="17" s="1"/>
  <c r="G7036" i="17"/>
  <c r="H7036" i="17" s="1"/>
  <c r="G7035" i="17"/>
  <c r="H7035" i="17" s="1"/>
  <c r="G7034" i="17"/>
  <c r="H7034" i="17" s="1"/>
  <c r="G7033" i="17"/>
  <c r="H7033" i="17" s="1"/>
  <c r="G7032" i="17"/>
  <c r="H7032" i="17" s="1"/>
  <c r="G7031" i="17"/>
  <c r="H7031" i="17" s="1"/>
  <c r="G7030" i="17"/>
  <c r="H7030" i="17" s="1"/>
  <c r="I7030" i="17" s="1"/>
  <c r="G7029" i="17"/>
  <c r="H7029" i="17" s="1"/>
  <c r="G7028" i="17"/>
  <c r="H7028" i="17" s="1"/>
  <c r="G7027" i="17"/>
  <c r="H7027" i="17" s="1"/>
  <c r="G7026" i="17"/>
  <c r="H7026" i="17" s="1"/>
  <c r="H7025" i="17"/>
  <c r="G7025" i="17"/>
  <c r="G7024" i="17"/>
  <c r="H7024" i="17" s="1"/>
  <c r="G7023" i="17"/>
  <c r="H7023" i="17" s="1"/>
  <c r="G7022" i="17"/>
  <c r="H7022" i="17" s="1"/>
  <c r="G7021" i="17"/>
  <c r="H7021" i="17" s="1"/>
  <c r="G7020" i="17"/>
  <c r="H7020" i="17" s="1"/>
  <c r="G7019" i="17"/>
  <c r="H7019" i="17" s="1"/>
  <c r="G7018" i="17"/>
  <c r="H7018" i="17" s="1"/>
  <c r="G7017" i="17"/>
  <c r="H7017" i="17" s="1"/>
  <c r="G7016" i="17"/>
  <c r="H7016" i="17" s="1"/>
  <c r="G7015" i="17"/>
  <c r="H7015" i="17" s="1"/>
  <c r="G7014" i="17"/>
  <c r="H7014" i="17" s="1"/>
  <c r="G7013" i="17"/>
  <c r="H7013" i="17" s="1"/>
  <c r="G7012" i="17"/>
  <c r="H7012" i="17" s="1"/>
  <c r="G7011" i="17"/>
  <c r="H7011" i="17" s="1"/>
  <c r="G7010" i="17"/>
  <c r="H7010" i="17" s="1"/>
  <c r="H7009" i="17"/>
  <c r="G7009" i="17"/>
  <c r="G7008" i="17"/>
  <c r="H7008" i="17" s="1"/>
  <c r="H7007" i="17"/>
  <c r="G7007" i="17"/>
  <c r="G7006" i="17"/>
  <c r="H7006" i="17" s="1"/>
  <c r="G7005" i="17"/>
  <c r="H7005" i="17" s="1"/>
  <c r="G7004" i="17"/>
  <c r="H7004" i="17" s="1"/>
  <c r="G7003" i="17"/>
  <c r="H7003" i="17" s="1"/>
  <c r="G7002" i="17"/>
  <c r="H7002" i="17" s="1"/>
  <c r="H7001" i="17"/>
  <c r="G7001" i="17"/>
  <c r="G7000" i="17"/>
  <c r="H7000" i="17" s="1"/>
  <c r="G6999" i="17"/>
  <c r="H6999" i="17" s="1"/>
  <c r="G6998" i="17"/>
  <c r="H6998" i="17" s="1"/>
  <c r="G6997" i="17"/>
  <c r="H6997" i="17" s="1"/>
  <c r="G6996" i="17"/>
  <c r="H6996" i="17" s="1"/>
  <c r="G6995" i="17"/>
  <c r="H6995" i="17" s="1"/>
  <c r="G6994" i="17"/>
  <c r="H6994" i="17" s="1"/>
  <c r="G6993" i="17"/>
  <c r="H6993" i="17" s="1"/>
  <c r="G6992" i="17"/>
  <c r="H6992" i="17" s="1"/>
  <c r="H6991" i="17"/>
  <c r="G6991" i="17"/>
  <c r="G6990" i="17"/>
  <c r="H6990" i="17" s="1"/>
  <c r="H6989" i="17"/>
  <c r="G6989" i="17"/>
  <c r="G6988" i="17"/>
  <c r="H6988" i="17" s="1"/>
  <c r="G6987" i="17"/>
  <c r="H6987" i="17" s="1"/>
  <c r="G6986" i="17"/>
  <c r="H6986" i="17" s="1"/>
  <c r="H6985" i="17"/>
  <c r="G6985" i="17"/>
  <c r="G6984" i="17"/>
  <c r="H6984" i="17" s="1"/>
  <c r="H6983" i="17"/>
  <c r="G6983" i="17"/>
  <c r="G6982" i="17"/>
  <c r="H6982" i="17" s="1"/>
  <c r="G6981" i="17"/>
  <c r="H6981" i="17" s="1"/>
  <c r="G6980" i="17"/>
  <c r="H6980" i="17" s="1"/>
  <c r="G6979" i="17"/>
  <c r="H6979" i="17" s="1"/>
  <c r="G6978" i="17"/>
  <c r="H6978" i="17" s="1"/>
  <c r="G6977" i="17"/>
  <c r="H6977" i="17" s="1"/>
  <c r="G6976" i="17"/>
  <c r="H6976" i="17" s="1"/>
  <c r="G6975" i="17"/>
  <c r="H6975" i="17" s="1"/>
  <c r="G6974" i="17"/>
  <c r="H6974" i="17" s="1"/>
  <c r="H6973" i="17"/>
  <c r="G6973" i="17"/>
  <c r="G6972" i="17"/>
  <c r="H6972" i="17" s="1"/>
  <c r="I6972" i="17" s="1"/>
  <c r="G6971" i="17"/>
  <c r="H6971" i="17" s="1"/>
  <c r="G6970" i="17"/>
  <c r="H6970" i="17" s="1"/>
  <c r="G6969" i="17"/>
  <c r="H6969" i="17" s="1"/>
  <c r="G6968" i="17"/>
  <c r="H6968" i="17" s="1"/>
  <c r="G6967" i="17"/>
  <c r="H6967" i="17" s="1"/>
  <c r="G6966" i="17"/>
  <c r="H6966" i="17" s="1"/>
  <c r="G6965" i="17"/>
  <c r="H6965" i="17" s="1"/>
  <c r="G6964" i="17"/>
  <c r="H6964" i="17" s="1"/>
  <c r="G6963" i="17"/>
  <c r="H6963" i="17" s="1"/>
  <c r="G6962" i="17"/>
  <c r="H6962" i="17" s="1"/>
  <c r="G6961" i="17"/>
  <c r="H6961" i="17" s="1"/>
  <c r="G6960" i="17"/>
  <c r="H6960" i="17" s="1"/>
  <c r="G6959" i="17"/>
  <c r="H6959" i="17" s="1"/>
  <c r="G6958" i="17"/>
  <c r="H6958" i="17" s="1"/>
  <c r="G6957" i="17"/>
  <c r="H6957" i="17" s="1"/>
  <c r="G6956" i="17"/>
  <c r="H6956" i="17" s="1"/>
  <c r="G6955" i="17"/>
  <c r="H6955" i="17" s="1"/>
  <c r="G6954" i="17"/>
  <c r="H6954" i="17" s="1"/>
  <c r="G6953" i="17"/>
  <c r="H6953" i="17" s="1"/>
  <c r="H6952" i="17"/>
  <c r="G6952" i="17"/>
  <c r="G6951" i="17"/>
  <c r="H6951" i="17" s="1"/>
  <c r="G6950" i="17"/>
  <c r="H6950" i="17" s="1"/>
  <c r="G6949" i="17"/>
  <c r="H6949" i="17" s="1"/>
  <c r="G6948" i="17"/>
  <c r="H6948" i="17" s="1"/>
  <c r="G6947" i="17"/>
  <c r="H6947" i="17" s="1"/>
  <c r="G6946" i="17"/>
  <c r="H6946" i="17" s="1"/>
  <c r="G6945" i="17"/>
  <c r="H6945" i="17" s="1"/>
  <c r="G6944" i="17"/>
  <c r="H6944" i="17" s="1"/>
  <c r="G6943" i="17"/>
  <c r="H6943" i="17" s="1"/>
  <c r="H6942" i="17"/>
  <c r="G6942" i="17"/>
  <c r="G6941" i="17"/>
  <c r="H6941" i="17" s="1"/>
  <c r="G6940" i="17"/>
  <c r="H6940" i="17" s="1"/>
  <c r="G6939" i="17"/>
  <c r="H6939" i="17" s="1"/>
  <c r="G6938" i="17"/>
  <c r="H6938" i="17" s="1"/>
  <c r="G6937" i="17"/>
  <c r="H6937" i="17" s="1"/>
  <c r="G6936" i="17"/>
  <c r="H6936" i="17" s="1"/>
  <c r="G6935" i="17"/>
  <c r="H6935" i="17" s="1"/>
  <c r="G6934" i="17"/>
  <c r="H6934" i="17" s="1"/>
  <c r="G6933" i="17"/>
  <c r="H6933" i="17" s="1"/>
  <c r="G6932" i="17"/>
  <c r="H6932" i="17" s="1"/>
  <c r="G6931" i="17"/>
  <c r="H6931" i="17" s="1"/>
  <c r="G6930" i="17"/>
  <c r="H6930" i="17" s="1"/>
  <c r="G6929" i="17"/>
  <c r="H6929" i="17" s="1"/>
  <c r="G6928" i="17"/>
  <c r="H6928" i="17" s="1"/>
  <c r="G6927" i="17"/>
  <c r="H6927" i="17" s="1"/>
  <c r="G6926" i="17"/>
  <c r="H6926" i="17" s="1"/>
  <c r="G6925" i="17"/>
  <c r="H6925" i="17" s="1"/>
  <c r="G6924" i="17"/>
  <c r="H6924" i="17" s="1"/>
  <c r="H6923" i="17"/>
  <c r="G6923" i="17"/>
  <c r="G6922" i="17"/>
  <c r="H6922" i="17" s="1"/>
  <c r="G6921" i="17"/>
  <c r="H6921" i="17" s="1"/>
  <c r="G6920" i="17"/>
  <c r="H6920" i="17" s="1"/>
  <c r="G6919" i="17"/>
  <c r="H6919" i="17" s="1"/>
  <c r="G6918" i="17"/>
  <c r="H6918" i="17" s="1"/>
  <c r="G6917" i="17"/>
  <c r="H6917" i="17" s="1"/>
  <c r="G6916" i="17"/>
  <c r="H6916" i="17" s="1"/>
  <c r="G6915" i="17"/>
  <c r="H6915" i="17" s="1"/>
  <c r="G6914" i="17"/>
  <c r="H6914" i="17" s="1"/>
  <c r="H6913" i="17"/>
  <c r="G6913" i="17"/>
  <c r="G6912" i="17"/>
  <c r="H6912" i="17" s="1"/>
  <c r="G6911" i="17"/>
  <c r="H6911" i="17" s="1"/>
  <c r="G6910" i="17"/>
  <c r="H6910" i="17" s="1"/>
  <c r="G6909" i="17"/>
  <c r="H6909" i="17" s="1"/>
  <c r="G6908" i="17"/>
  <c r="H6908" i="17" s="1"/>
  <c r="H6907" i="17"/>
  <c r="G6907" i="17"/>
  <c r="G6906" i="17"/>
  <c r="H6906" i="17" s="1"/>
  <c r="G6905" i="17"/>
  <c r="H6905" i="17" s="1"/>
  <c r="G6904" i="17"/>
  <c r="H6904" i="17" s="1"/>
  <c r="G6903" i="17"/>
  <c r="H6903" i="17" s="1"/>
  <c r="G6902" i="17"/>
  <c r="H6902" i="17" s="1"/>
  <c r="G6901" i="17"/>
  <c r="H6901" i="17" s="1"/>
  <c r="G6900" i="17"/>
  <c r="H6900" i="17" s="1"/>
  <c r="G6899" i="17"/>
  <c r="H6899" i="17" s="1"/>
  <c r="G6898" i="17"/>
  <c r="H6898" i="17" s="1"/>
  <c r="G6897" i="17"/>
  <c r="H6897" i="17" s="1"/>
  <c r="G6896" i="17"/>
  <c r="H6896" i="17" s="1"/>
  <c r="G6895" i="17"/>
  <c r="H6895" i="17" s="1"/>
  <c r="G6894" i="17"/>
  <c r="H6894" i="17" s="1"/>
  <c r="G6893" i="17"/>
  <c r="H6893" i="17" s="1"/>
  <c r="G6892" i="17"/>
  <c r="H6892" i="17" s="1"/>
  <c r="G6891" i="17"/>
  <c r="H6891" i="17" s="1"/>
  <c r="G6890" i="17"/>
  <c r="H6890" i="17" s="1"/>
  <c r="G6889" i="17"/>
  <c r="H6889" i="17" s="1"/>
  <c r="G6888" i="17"/>
  <c r="H6888" i="17" s="1"/>
  <c r="G6887" i="17"/>
  <c r="H6887" i="17" s="1"/>
  <c r="G6886" i="17"/>
  <c r="H6886" i="17" s="1"/>
  <c r="G6885" i="17"/>
  <c r="H6885" i="17" s="1"/>
  <c r="G6884" i="17"/>
  <c r="H6884" i="17" s="1"/>
  <c r="I6884" i="17" s="1"/>
  <c r="H6883" i="17"/>
  <c r="G6883" i="17"/>
  <c r="G6882" i="17"/>
  <c r="H6882" i="17" s="1"/>
  <c r="G6881" i="17"/>
  <c r="H6881" i="17" s="1"/>
  <c r="G6880" i="17"/>
  <c r="H6880" i="17" s="1"/>
  <c r="G6879" i="17"/>
  <c r="H6879" i="17" s="1"/>
  <c r="G6878" i="17"/>
  <c r="H6878" i="17" s="1"/>
  <c r="H6877" i="17"/>
  <c r="G6877" i="17"/>
  <c r="G6876" i="17"/>
  <c r="H6876" i="17" s="1"/>
  <c r="G6875" i="17"/>
  <c r="H6875" i="17" s="1"/>
  <c r="I6875" i="17" s="1"/>
  <c r="H6874" i="17"/>
  <c r="G6874" i="17"/>
  <c r="G6873" i="17"/>
  <c r="H6873" i="17" s="1"/>
  <c r="G6872" i="17"/>
  <c r="H6872" i="17" s="1"/>
  <c r="G6871" i="17"/>
  <c r="H6871" i="17" s="1"/>
  <c r="G6870" i="17"/>
  <c r="H6870" i="17" s="1"/>
  <c r="G6869" i="17"/>
  <c r="H6869" i="17" s="1"/>
  <c r="H6868" i="17"/>
  <c r="G6868" i="17"/>
  <c r="G6867" i="17"/>
  <c r="H6867" i="17" s="1"/>
  <c r="G6866" i="17"/>
  <c r="H6866" i="17" s="1"/>
  <c r="I6866" i="17" s="1"/>
  <c r="G6865" i="17"/>
  <c r="H6865" i="17" s="1"/>
  <c r="H6864" i="17"/>
  <c r="G6864" i="17"/>
  <c r="G6863" i="17"/>
  <c r="H6863" i="17" s="1"/>
  <c r="G6862" i="17"/>
  <c r="H6862" i="17" s="1"/>
  <c r="G6861" i="17"/>
  <c r="H6861" i="17" s="1"/>
  <c r="G6860" i="17"/>
  <c r="H6860" i="17" s="1"/>
  <c r="G6859" i="17"/>
  <c r="H6859" i="17" s="1"/>
  <c r="I6858" i="17"/>
  <c r="G6858" i="17"/>
  <c r="H6858" i="17" s="1"/>
  <c r="G6857" i="17"/>
  <c r="H6857" i="17" s="1"/>
  <c r="G6856" i="17"/>
  <c r="H6856" i="17" s="1"/>
  <c r="H6855" i="17"/>
  <c r="G6855" i="17"/>
  <c r="G6854" i="17"/>
  <c r="H6854" i="17" s="1"/>
  <c r="G6853" i="17"/>
  <c r="H6853" i="17" s="1"/>
  <c r="G6852" i="17"/>
  <c r="H6852" i="17" s="1"/>
  <c r="G6851" i="17"/>
  <c r="H6851" i="17" s="1"/>
  <c r="G6850" i="17"/>
  <c r="H6850" i="17" s="1"/>
  <c r="G6849" i="17"/>
  <c r="H6849" i="17" s="1"/>
  <c r="G6848" i="17"/>
  <c r="H6848" i="17" s="1"/>
  <c r="G6847" i="17"/>
  <c r="H6847" i="17" s="1"/>
  <c r="G6846" i="17"/>
  <c r="H6846" i="17" s="1"/>
  <c r="G6845" i="17"/>
  <c r="H6845" i="17" s="1"/>
  <c r="G6844" i="17"/>
  <c r="H6844" i="17" s="1"/>
  <c r="G6843" i="17"/>
  <c r="H6843" i="17" s="1"/>
  <c r="G6842" i="17"/>
  <c r="H6842" i="17" s="1"/>
  <c r="G6841" i="17"/>
  <c r="H6841" i="17" s="1"/>
  <c r="G6840" i="17"/>
  <c r="H6840" i="17" s="1"/>
  <c r="G6839" i="17"/>
  <c r="H6839" i="17" s="1"/>
  <c r="G6838" i="17"/>
  <c r="H6838" i="17" s="1"/>
  <c r="G6837" i="17"/>
  <c r="H6837" i="17" s="1"/>
  <c r="G6836" i="17"/>
  <c r="H6836" i="17" s="1"/>
  <c r="G6835" i="17"/>
  <c r="H6835" i="17" s="1"/>
  <c r="G6834" i="17"/>
  <c r="H6834" i="17" s="1"/>
  <c r="G6833" i="17"/>
  <c r="H6833" i="17" s="1"/>
  <c r="G6832" i="17"/>
  <c r="H6832" i="17" s="1"/>
  <c r="H6831" i="17"/>
  <c r="G6831" i="17"/>
  <c r="G6830" i="17"/>
  <c r="H6830" i="17" s="1"/>
  <c r="G6829" i="17"/>
  <c r="H6829" i="17" s="1"/>
  <c r="G6828" i="17"/>
  <c r="H6828" i="17" s="1"/>
  <c r="G6827" i="17"/>
  <c r="H6827" i="17" s="1"/>
  <c r="G6826" i="17"/>
  <c r="H6826" i="17" s="1"/>
  <c r="G6825" i="17"/>
  <c r="H6825" i="17" s="1"/>
  <c r="G6824" i="17"/>
  <c r="H6824" i="17" s="1"/>
  <c r="G6823" i="17"/>
  <c r="H6823" i="17" s="1"/>
  <c r="G6822" i="17"/>
  <c r="H6822" i="17" s="1"/>
  <c r="H6821" i="17"/>
  <c r="G6821" i="17"/>
  <c r="G6820" i="17"/>
  <c r="H6820" i="17" s="1"/>
  <c r="G6819" i="17"/>
  <c r="H6819" i="17" s="1"/>
  <c r="G6818" i="17"/>
  <c r="H6818" i="17" s="1"/>
  <c r="G6817" i="17"/>
  <c r="H6817" i="17" s="1"/>
  <c r="G6816" i="17"/>
  <c r="H6816" i="17" s="1"/>
  <c r="G6815" i="17"/>
  <c r="H6815" i="17" s="1"/>
  <c r="G6814" i="17"/>
  <c r="H6814" i="17" s="1"/>
  <c r="G6813" i="17"/>
  <c r="H6813" i="17" s="1"/>
  <c r="G6812" i="17"/>
  <c r="H6812" i="17" s="1"/>
  <c r="G6811" i="17"/>
  <c r="H6811" i="17" s="1"/>
  <c r="G6810" i="17"/>
  <c r="H6810" i="17" s="1"/>
  <c r="G6809" i="17"/>
  <c r="H6809" i="17" s="1"/>
  <c r="G6808" i="17"/>
  <c r="H6808" i="17" s="1"/>
  <c r="H6807" i="17"/>
  <c r="G6807" i="17"/>
  <c r="G6806" i="17"/>
  <c r="H6806" i="17" s="1"/>
  <c r="G6805" i="17"/>
  <c r="H6805" i="17" s="1"/>
  <c r="G6804" i="17"/>
  <c r="H6804" i="17" s="1"/>
  <c r="H6803" i="17"/>
  <c r="G6803" i="17"/>
  <c r="G6802" i="17"/>
  <c r="H6802" i="17" s="1"/>
  <c r="G6801" i="17"/>
  <c r="H6801" i="17" s="1"/>
  <c r="G6800" i="17"/>
  <c r="H6800" i="17" s="1"/>
  <c r="G6799" i="17"/>
  <c r="H6799" i="17" s="1"/>
  <c r="G6798" i="17"/>
  <c r="H6798" i="17" s="1"/>
  <c r="H6797" i="17"/>
  <c r="G6797" i="17"/>
  <c r="G6796" i="17"/>
  <c r="H6796" i="17" s="1"/>
  <c r="G6795" i="17"/>
  <c r="H6795" i="17" s="1"/>
  <c r="G6794" i="17"/>
  <c r="H6794" i="17" s="1"/>
  <c r="G6793" i="17"/>
  <c r="H6793" i="17" s="1"/>
  <c r="G6792" i="17"/>
  <c r="H6792" i="17" s="1"/>
  <c r="G6791" i="17"/>
  <c r="H6791" i="17" s="1"/>
  <c r="G6790" i="17"/>
  <c r="H6790" i="17" s="1"/>
  <c r="H6789" i="17"/>
  <c r="G6789" i="17"/>
  <c r="G6788" i="17"/>
  <c r="H6788" i="17" s="1"/>
  <c r="G6787" i="17"/>
  <c r="H6787" i="17" s="1"/>
  <c r="G6786" i="17"/>
  <c r="H6786" i="17" s="1"/>
  <c r="G6785" i="17"/>
  <c r="H6785" i="17" s="1"/>
  <c r="G6784" i="17"/>
  <c r="H6784" i="17" s="1"/>
  <c r="G6783" i="17"/>
  <c r="H6783" i="17" s="1"/>
  <c r="G6782" i="17"/>
  <c r="H6782" i="17" s="1"/>
  <c r="G6781" i="17"/>
  <c r="H6781" i="17" s="1"/>
  <c r="G6780" i="17"/>
  <c r="H6780" i="17" s="1"/>
  <c r="G6779" i="17"/>
  <c r="H6779" i="17" s="1"/>
  <c r="G6778" i="17"/>
  <c r="H6778" i="17" s="1"/>
  <c r="G6777" i="17"/>
  <c r="H6777" i="17" s="1"/>
  <c r="G6776" i="17"/>
  <c r="H6776" i="17" s="1"/>
  <c r="H6775" i="17"/>
  <c r="G6775" i="17"/>
  <c r="G6774" i="17"/>
  <c r="H6774" i="17" s="1"/>
  <c r="G6773" i="17"/>
  <c r="H6773" i="17" s="1"/>
  <c r="G6772" i="17"/>
  <c r="H6772" i="17" s="1"/>
  <c r="H6771" i="17"/>
  <c r="G6771" i="17"/>
  <c r="G6770" i="17"/>
  <c r="H6770" i="17" s="1"/>
  <c r="G6769" i="17"/>
  <c r="H6769" i="17" s="1"/>
  <c r="I6769" i="17" s="1"/>
  <c r="G6768" i="17"/>
  <c r="H6768" i="17" s="1"/>
  <c r="G6767" i="17"/>
  <c r="H6767" i="17" s="1"/>
  <c r="G6766" i="17"/>
  <c r="H6766" i="17" s="1"/>
  <c r="H6765" i="17"/>
  <c r="G6765" i="17"/>
  <c r="G6764" i="17"/>
  <c r="H6764" i="17" s="1"/>
  <c r="G6763" i="17"/>
  <c r="H6763" i="17" s="1"/>
  <c r="G6762" i="17"/>
  <c r="H6762" i="17" s="1"/>
  <c r="G6761" i="17"/>
  <c r="H6761" i="17" s="1"/>
  <c r="G6760" i="17"/>
  <c r="H6760" i="17" s="1"/>
  <c r="H6759" i="17"/>
  <c r="G6759" i="17"/>
  <c r="G6758" i="17"/>
  <c r="H6758" i="17" s="1"/>
  <c r="G6757" i="17"/>
  <c r="H6757" i="17" s="1"/>
  <c r="G6756" i="17"/>
  <c r="H6756" i="17" s="1"/>
  <c r="H6755" i="17"/>
  <c r="G6755" i="17"/>
  <c r="G6754" i="17"/>
  <c r="H6754" i="17" s="1"/>
  <c r="G6753" i="17"/>
  <c r="H6753" i="17" s="1"/>
  <c r="G6752" i="17"/>
  <c r="H6752" i="17" s="1"/>
  <c r="G6751" i="17"/>
  <c r="H6751" i="17" s="1"/>
  <c r="G6750" i="17"/>
  <c r="H6750" i="17" s="1"/>
  <c r="H6749" i="17"/>
  <c r="G6749" i="17"/>
  <c r="G6748" i="17"/>
  <c r="H6748" i="17" s="1"/>
  <c r="G6747" i="17"/>
  <c r="H6747" i="17" s="1"/>
  <c r="G6746" i="17"/>
  <c r="H6746" i="17" s="1"/>
  <c r="G6745" i="17"/>
  <c r="H6745" i="17" s="1"/>
  <c r="G6744" i="17"/>
  <c r="H6744" i="17" s="1"/>
  <c r="H6743" i="17"/>
  <c r="G6743" i="17"/>
  <c r="G6742" i="17"/>
  <c r="H6742" i="17" s="1"/>
  <c r="I6742" i="17" s="1"/>
  <c r="G6741" i="17"/>
  <c r="H6741" i="17" s="1"/>
  <c r="G6740" i="17"/>
  <c r="H6740" i="17" s="1"/>
  <c r="G6739" i="17"/>
  <c r="H6739" i="17" s="1"/>
  <c r="G6738" i="17"/>
  <c r="H6738" i="17" s="1"/>
  <c r="G6737" i="17"/>
  <c r="H6737" i="17" s="1"/>
  <c r="G6736" i="17"/>
  <c r="H6736" i="17" s="1"/>
  <c r="G6735" i="17"/>
  <c r="H6735" i="17" s="1"/>
  <c r="G6734" i="17"/>
  <c r="H6734" i="17" s="1"/>
  <c r="G6733" i="17"/>
  <c r="H6733" i="17" s="1"/>
  <c r="I6733" i="17" s="1"/>
  <c r="G6732" i="17"/>
  <c r="H6732" i="17" s="1"/>
  <c r="G6731" i="17"/>
  <c r="H6731" i="17" s="1"/>
  <c r="G6730" i="17"/>
  <c r="H6730" i="17" s="1"/>
  <c r="G6729" i="17"/>
  <c r="H6729" i="17" s="1"/>
  <c r="G6728" i="17"/>
  <c r="H6728" i="17" s="1"/>
  <c r="G6727" i="17"/>
  <c r="H6727" i="17" s="1"/>
  <c r="H6726" i="17"/>
  <c r="G6726" i="17"/>
  <c r="G6725" i="17"/>
  <c r="H6725" i="17" s="1"/>
  <c r="G6724" i="17"/>
  <c r="H6724" i="17" s="1"/>
  <c r="I6724" i="17" s="1"/>
  <c r="G6723" i="17"/>
  <c r="H6723" i="17" s="1"/>
  <c r="G6722" i="17"/>
  <c r="H6722" i="17" s="1"/>
  <c r="G6721" i="17"/>
  <c r="H6721" i="17" s="1"/>
  <c r="G6720" i="17"/>
  <c r="H6720" i="17" s="1"/>
  <c r="G6719" i="17"/>
  <c r="H6719" i="17" s="1"/>
  <c r="G6718" i="17"/>
  <c r="H6718" i="17" s="1"/>
  <c r="G6717" i="17"/>
  <c r="H6717" i="17" s="1"/>
  <c r="G6716" i="17"/>
  <c r="H6716" i="17" s="1"/>
  <c r="I6716" i="17" s="1"/>
  <c r="G6715" i="17"/>
  <c r="H6715" i="17" s="1"/>
  <c r="G6714" i="17"/>
  <c r="H6714" i="17" s="1"/>
  <c r="G6713" i="17"/>
  <c r="H6713" i="17" s="1"/>
  <c r="G6712" i="17"/>
  <c r="H6712" i="17" s="1"/>
  <c r="G6711" i="17"/>
  <c r="H6711" i="17" s="1"/>
  <c r="G6710" i="17"/>
  <c r="H6710" i="17" s="1"/>
  <c r="G6709" i="17"/>
  <c r="H6709" i="17" s="1"/>
  <c r="G6708" i="17"/>
  <c r="H6708" i="17" s="1"/>
  <c r="H6707" i="17"/>
  <c r="G6707" i="17"/>
  <c r="G6706" i="17"/>
  <c r="H6706" i="17" s="1"/>
  <c r="G6705" i="17"/>
  <c r="H6705" i="17" s="1"/>
  <c r="G6704" i="17"/>
  <c r="H6704" i="17" s="1"/>
  <c r="G6703" i="17"/>
  <c r="H6703" i="17" s="1"/>
  <c r="G6702" i="17"/>
  <c r="H6702" i="17" s="1"/>
  <c r="G6701" i="17"/>
  <c r="H6701" i="17" s="1"/>
  <c r="G6700" i="17"/>
  <c r="H6700" i="17" s="1"/>
  <c r="G6699" i="17"/>
  <c r="H6699" i="17" s="1"/>
  <c r="G6698" i="17"/>
  <c r="H6698" i="17" s="1"/>
  <c r="G6697" i="17"/>
  <c r="H6697" i="17" s="1"/>
  <c r="G6696" i="17"/>
  <c r="H6696" i="17" s="1"/>
  <c r="G6695" i="17"/>
  <c r="H6695" i="17" s="1"/>
  <c r="G6694" i="17"/>
  <c r="H6694" i="17" s="1"/>
  <c r="G6693" i="17"/>
  <c r="H6693" i="17" s="1"/>
  <c r="G6692" i="17"/>
  <c r="H6692" i="17" s="1"/>
  <c r="H6691" i="17"/>
  <c r="G6691" i="17"/>
  <c r="G6690" i="17"/>
  <c r="H6690" i="17" s="1"/>
  <c r="G6689" i="17"/>
  <c r="H6689" i="17" s="1"/>
  <c r="G6688" i="17"/>
  <c r="H6688" i="17" s="1"/>
  <c r="G6687" i="17"/>
  <c r="H6687" i="17" s="1"/>
  <c r="G6686" i="17"/>
  <c r="H6686" i="17" s="1"/>
  <c r="G6685" i="17"/>
  <c r="H6685" i="17" s="1"/>
  <c r="G6684" i="17"/>
  <c r="H6684" i="17" s="1"/>
  <c r="G6683" i="17"/>
  <c r="H6683" i="17" s="1"/>
  <c r="G6682" i="17"/>
  <c r="H6682" i="17" s="1"/>
  <c r="I6682" i="17" s="1"/>
  <c r="G6681" i="17"/>
  <c r="H6681" i="17" s="1"/>
  <c r="G6680" i="17"/>
  <c r="H6680" i="17" s="1"/>
  <c r="G6679" i="17"/>
  <c r="H6679" i="17" s="1"/>
  <c r="G6678" i="17"/>
  <c r="H6678" i="17" s="1"/>
  <c r="G6677" i="17"/>
  <c r="H6677" i="17" s="1"/>
  <c r="G6676" i="17"/>
  <c r="H6676" i="17" s="1"/>
  <c r="G6675" i="17"/>
  <c r="H6675" i="17" s="1"/>
  <c r="H6674" i="17"/>
  <c r="G6674" i="17"/>
  <c r="G6673" i="17"/>
  <c r="H6673" i="17" s="1"/>
  <c r="G6672" i="17"/>
  <c r="H6672" i="17" s="1"/>
  <c r="G6671" i="17"/>
  <c r="H6671" i="17" s="1"/>
  <c r="G6670" i="17"/>
  <c r="H6670" i="17" s="1"/>
  <c r="G6669" i="17"/>
  <c r="H6669" i="17" s="1"/>
  <c r="H6668" i="17"/>
  <c r="G6668" i="17"/>
  <c r="G6667" i="17"/>
  <c r="H6667" i="17" s="1"/>
  <c r="G6666" i="17"/>
  <c r="H6666" i="17" s="1"/>
  <c r="G6665" i="17"/>
  <c r="H6665" i="17" s="1"/>
  <c r="G6664" i="17"/>
  <c r="H6664" i="17" s="1"/>
  <c r="G6663" i="17"/>
  <c r="H6663" i="17" s="1"/>
  <c r="G6662" i="17"/>
  <c r="H6662" i="17" s="1"/>
  <c r="G6661" i="17"/>
  <c r="H6661" i="17" s="1"/>
  <c r="G6660" i="17"/>
  <c r="H6660" i="17" s="1"/>
  <c r="G6659" i="17"/>
  <c r="H6659" i="17" s="1"/>
  <c r="G6658" i="17"/>
  <c r="H6658" i="17" s="1"/>
  <c r="G6657" i="17"/>
  <c r="H6657" i="17" s="1"/>
  <c r="G6656" i="17"/>
  <c r="H6656" i="17" s="1"/>
  <c r="G6655" i="17"/>
  <c r="H6655" i="17" s="1"/>
  <c r="I6655" i="17" s="1"/>
  <c r="H6654" i="17"/>
  <c r="G6654" i="17"/>
  <c r="G6653" i="17"/>
  <c r="H6653" i="17" s="1"/>
  <c r="G6652" i="17"/>
  <c r="H6652" i="17" s="1"/>
  <c r="G6651" i="17"/>
  <c r="H6651" i="17" s="1"/>
  <c r="H6650" i="17"/>
  <c r="G6650" i="17"/>
  <c r="G6649" i="17"/>
  <c r="H6649" i="17" s="1"/>
  <c r="H6648" i="17"/>
  <c r="G6648" i="17"/>
  <c r="G6647" i="17"/>
  <c r="H6647" i="17" s="1"/>
  <c r="G6646" i="17"/>
  <c r="H6646" i="17" s="1"/>
  <c r="I6646" i="17" s="1"/>
  <c r="G6645" i="17"/>
  <c r="H6645" i="17" s="1"/>
  <c r="G6644" i="17"/>
  <c r="H6644" i="17" s="1"/>
  <c r="G6643" i="17"/>
  <c r="H6643" i="17" s="1"/>
  <c r="G6642" i="17"/>
  <c r="H6642" i="17" s="1"/>
  <c r="H6641" i="17"/>
  <c r="G6641" i="17"/>
  <c r="G6640" i="17"/>
  <c r="H6640" i="17" s="1"/>
  <c r="G6639" i="17"/>
  <c r="H6639" i="17" s="1"/>
  <c r="G6638" i="17"/>
  <c r="H6638" i="17" s="1"/>
  <c r="G6637" i="17"/>
  <c r="H6637" i="17" s="1"/>
  <c r="I6637" i="17" s="1"/>
  <c r="G6636" i="17"/>
  <c r="H6636" i="17" s="1"/>
  <c r="G6635" i="17"/>
  <c r="H6635" i="17" s="1"/>
  <c r="G6634" i="17"/>
  <c r="H6634" i="17" s="1"/>
  <c r="G6633" i="17"/>
  <c r="H6633" i="17" s="1"/>
  <c r="G6632" i="17"/>
  <c r="H6632" i="17" s="1"/>
  <c r="H6631" i="17"/>
  <c r="G6631" i="17"/>
  <c r="G6630" i="17"/>
  <c r="H6630" i="17" s="1"/>
  <c r="G6629" i="17"/>
  <c r="H6629" i="17" s="1"/>
  <c r="I6629" i="17" s="1"/>
  <c r="G6628" i="17"/>
  <c r="H6628" i="17" s="1"/>
  <c r="G6627" i="17"/>
  <c r="H6627" i="17" s="1"/>
  <c r="G6626" i="17"/>
  <c r="H6626" i="17" s="1"/>
  <c r="G6625" i="17"/>
  <c r="H6625" i="17" s="1"/>
  <c r="H6624" i="17"/>
  <c r="G6624" i="17"/>
  <c r="G6623" i="17"/>
  <c r="H6623" i="17" s="1"/>
  <c r="G6622" i="17"/>
  <c r="H6622" i="17" s="1"/>
  <c r="G6621" i="17"/>
  <c r="H6621" i="17" s="1"/>
  <c r="G6620" i="17"/>
  <c r="H6620" i="17" s="1"/>
  <c r="G6619" i="17"/>
  <c r="H6619" i="17" s="1"/>
  <c r="G6618" i="17"/>
  <c r="H6618" i="17" s="1"/>
  <c r="G6617" i="17"/>
  <c r="H6617" i="17" s="1"/>
  <c r="G6616" i="17"/>
  <c r="H6616" i="17" s="1"/>
  <c r="G6615" i="17"/>
  <c r="H6615" i="17" s="1"/>
  <c r="H6614" i="17"/>
  <c r="G6614" i="17"/>
  <c r="G6613" i="17"/>
  <c r="H6613" i="17" s="1"/>
  <c r="G6612" i="17"/>
  <c r="H6612" i="17" s="1"/>
  <c r="G6611" i="17"/>
  <c r="H6611" i="17" s="1"/>
  <c r="G6610" i="17"/>
  <c r="H6610" i="17" s="1"/>
  <c r="G6609" i="17"/>
  <c r="H6609" i="17" s="1"/>
  <c r="H6608" i="17"/>
  <c r="G6608" i="17"/>
  <c r="G6607" i="17"/>
  <c r="H6607" i="17" s="1"/>
  <c r="G6606" i="17"/>
  <c r="H6606" i="17" s="1"/>
  <c r="G6605" i="17"/>
  <c r="H6605" i="17" s="1"/>
  <c r="G6604" i="17"/>
  <c r="H6604" i="17" s="1"/>
  <c r="G6603" i="17"/>
  <c r="H6603" i="17" s="1"/>
  <c r="H6602" i="17"/>
  <c r="I6602" i="17" s="1"/>
  <c r="G6602" i="17"/>
  <c r="G6601" i="17"/>
  <c r="H6601" i="17" s="1"/>
  <c r="G6600" i="17"/>
  <c r="H6600" i="17" s="1"/>
  <c r="G6599" i="17"/>
  <c r="H6599" i="17" s="1"/>
  <c r="G6598" i="17"/>
  <c r="H6598" i="17" s="1"/>
  <c r="G6597" i="17"/>
  <c r="H6597" i="17" s="1"/>
  <c r="G6596" i="17"/>
  <c r="H6596" i="17" s="1"/>
  <c r="G6595" i="17"/>
  <c r="H6595" i="17" s="1"/>
  <c r="G6594" i="17"/>
  <c r="H6594" i="17" s="1"/>
  <c r="G6593" i="17"/>
  <c r="H6593" i="17" s="1"/>
  <c r="I6593" i="17" s="1"/>
  <c r="G6592" i="17"/>
  <c r="H6592" i="17" s="1"/>
  <c r="H6591" i="17"/>
  <c r="G6591" i="17"/>
  <c r="G6590" i="17"/>
  <c r="H6590" i="17" s="1"/>
  <c r="G6589" i="17"/>
  <c r="H6589" i="17" s="1"/>
  <c r="G6588" i="17"/>
  <c r="H6588" i="17" s="1"/>
  <c r="G6587" i="17"/>
  <c r="H6587" i="17" s="1"/>
  <c r="G6586" i="17"/>
  <c r="H6586" i="17" s="1"/>
  <c r="H6585" i="17"/>
  <c r="G6585" i="17"/>
  <c r="G6584" i="17"/>
  <c r="H6584" i="17" s="1"/>
  <c r="I6584" i="17" s="1"/>
  <c r="G6583" i="17"/>
  <c r="H6583" i="17" s="1"/>
  <c r="G6582" i="17"/>
  <c r="H6582" i="17" s="1"/>
  <c r="H6581" i="17"/>
  <c r="G6581" i="17"/>
  <c r="G6580" i="17"/>
  <c r="H6580" i="17" s="1"/>
  <c r="G6579" i="17"/>
  <c r="H6579" i="17" s="1"/>
  <c r="G6578" i="17"/>
  <c r="H6578" i="17" s="1"/>
  <c r="G6577" i="17"/>
  <c r="H6577" i="17" s="1"/>
  <c r="G6576" i="17"/>
  <c r="H6576" i="17" s="1"/>
  <c r="I6576" i="17" s="1"/>
  <c r="G6575" i="17"/>
  <c r="H6575" i="17" s="1"/>
  <c r="G6574" i="17"/>
  <c r="H6574" i="17" s="1"/>
  <c r="G6573" i="17"/>
  <c r="H6573" i="17" s="1"/>
  <c r="H6572" i="17"/>
  <c r="G6572" i="17"/>
  <c r="G6571" i="17"/>
  <c r="H6571" i="17" s="1"/>
  <c r="G6570" i="17"/>
  <c r="H6570" i="17" s="1"/>
  <c r="G6569" i="17"/>
  <c r="H6569" i="17" s="1"/>
  <c r="G6568" i="17"/>
  <c r="H6568" i="17" s="1"/>
  <c r="G6567" i="17"/>
  <c r="H6567" i="17" s="1"/>
  <c r="H6566" i="17"/>
  <c r="G6566" i="17"/>
  <c r="G6565" i="17"/>
  <c r="H6565" i="17" s="1"/>
  <c r="G6564" i="17"/>
  <c r="H6564" i="17" s="1"/>
  <c r="G6563" i="17"/>
  <c r="H6563" i="17" s="1"/>
  <c r="G6562" i="17"/>
  <c r="H6562" i="17" s="1"/>
  <c r="G6561" i="17"/>
  <c r="H6561" i="17" s="1"/>
  <c r="G6560" i="17"/>
  <c r="H6560" i="17" s="1"/>
  <c r="G6559" i="17"/>
  <c r="H6559" i="17" s="1"/>
  <c r="G6558" i="17"/>
  <c r="H6558" i="17" s="1"/>
  <c r="G6557" i="17"/>
  <c r="H6557" i="17" s="1"/>
  <c r="G6556" i="17"/>
  <c r="H6556" i="17" s="1"/>
  <c r="G6555" i="17"/>
  <c r="H6555" i="17" s="1"/>
  <c r="G6554" i="17"/>
  <c r="H6554" i="17" s="1"/>
  <c r="G6553" i="17"/>
  <c r="H6553" i="17" s="1"/>
  <c r="G6552" i="17"/>
  <c r="H6552" i="17" s="1"/>
  <c r="G6551" i="17"/>
  <c r="H6551" i="17" s="1"/>
  <c r="G6550" i="17"/>
  <c r="H6550" i="17" s="1"/>
  <c r="G6549" i="17"/>
  <c r="H6549" i="17" s="1"/>
  <c r="I6549" i="17" s="1"/>
  <c r="G6548" i="17"/>
  <c r="H6548" i="17" s="1"/>
  <c r="G6547" i="17"/>
  <c r="H6547" i="17" s="1"/>
  <c r="G6546" i="17"/>
  <c r="H6546" i="17" s="1"/>
  <c r="G6545" i="17"/>
  <c r="H6545" i="17" s="1"/>
  <c r="G6544" i="17"/>
  <c r="H6544" i="17" s="1"/>
  <c r="G6543" i="17"/>
  <c r="H6543" i="17" s="1"/>
  <c r="H6542" i="17"/>
  <c r="G6542" i="17"/>
  <c r="G6541" i="17"/>
  <c r="H6541" i="17" s="1"/>
  <c r="G6540" i="17"/>
  <c r="H6540" i="17" s="1"/>
  <c r="G6539" i="17"/>
  <c r="H6539" i="17" s="1"/>
  <c r="G6538" i="17"/>
  <c r="H6538" i="17" s="1"/>
  <c r="G6537" i="17"/>
  <c r="H6537" i="17" s="1"/>
  <c r="G6536" i="17"/>
  <c r="H6536" i="17" s="1"/>
  <c r="G6535" i="17"/>
  <c r="H6535" i="17" s="1"/>
  <c r="G6534" i="17"/>
  <c r="H6534" i="17" s="1"/>
  <c r="G6533" i="17"/>
  <c r="H6533" i="17" s="1"/>
  <c r="G6532" i="17"/>
  <c r="H6532" i="17" s="1"/>
  <c r="G6531" i="17"/>
  <c r="H6531" i="17" s="1"/>
  <c r="G6530" i="17"/>
  <c r="H6530" i="17" s="1"/>
  <c r="G6529" i="17"/>
  <c r="H6529" i="17" s="1"/>
  <c r="G6528" i="17"/>
  <c r="H6528" i="17" s="1"/>
  <c r="G6527" i="17"/>
  <c r="H6527" i="17" s="1"/>
  <c r="H6526" i="17"/>
  <c r="G6526" i="17"/>
  <c r="G6525" i="17"/>
  <c r="H6525" i="17" s="1"/>
  <c r="G6524" i="17"/>
  <c r="H6524" i="17" s="1"/>
  <c r="G6523" i="17"/>
  <c r="H6523" i="17" s="1"/>
  <c r="G6522" i="17"/>
  <c r="H6522" i="17" s="1"/>
  <c r="G6521" i="17"/>
  <c r="H6521" i="17" s="1"/>
  <c r="G6520" i="17"/>
  <c r="H6520" i="17" s="1"/>
  <c r="G6519" i="17"/>
  <c r="H6519" i="17" s="1"/>
  <c r="G6518" i="17"/>
  <c r="H6518" i="17" s="1"/>
  <c r="G6517" i="17"/>
  <c r="H6517" i="17" s="1"/>
  <c r="G6516" i="17"/>
  <c r="H6516" i="17" s="1"/>
  <c r="G6515" i="17"/>
  <c r="H6515" i="17" s="1"/>
  <c r="G6514" i="17"/>
  <c r="H6514" i="17" s="1"/>
  <c r="G6513" i="17"/>
  <c r="H6513" i="17" s="1"/>
  <c r="G6512" i="17"/>
  <c r="H6512" i="17" s="1"/>
  <c r="G6511" i="17"/>
  <c r="H6511" i="17" s="1"/>
  <c r="H6510" i="17"/>
  <c r="G6510" i="17"/>
  <c r="G6509" i="17"/>
  <c r="H6509" i="17" s="1"/>
  <c r="G6508" i="17"/>
  <c r="H6508" i="17" s="1"/>
  <c r="G6507" i="17"/>
  <c r="H6507" i="17" s="1"/>
  <c r="G6506" i="17"/>
  <c r="H6506" i="17" s="1"/>
  <c r="G6505" i="17"/>
  <c r="H6505" i="17" s="1"/>
  <c r="G6504" i="17"/>
  <c r="H6504" i="17" s="1"/>
  <c r="G6503" i="17"/>
  <c r="H6503" i="17" s="1"/>
  <c r="G6502" i="17"/>
  <c r="H6502" i="17" s="1"/>
  <c r="G6501" i="17"/>
  <c r="H6501" i="17" s="1"/>
  <c r="G6500" i="17"/>
  <c r="H6500" i="17" s="1"/>
  <c r="G6499" i="17"/>
  <c r="H6499" i="17" s="1"/>
  <c r="G6498" i="17"/>
  <c r="H6498" i="17" s="1"/>
  <c r="G6497" i="17"/>
  <c r="H6497" i="17" s="1"/>
  <c r="G6496" i="17"/>
  <c r="H6496" i="17" s="1"/>
  <c r="G6495" i="17"/>
  <c r="H6495" i="17" s="1"/>
  <c r="H6494" i="17"/>
  <c r="G6494" i="17"/>
  <c r="G6493" i="17"/>
  <c r="H6493" i="17" s="1"/>
  <c r="G6492" i="17"/>
  <c r="H6492" i="17" s="1"/>
  <c r="G6491" i="17"/>
  <c r="H6491" i="17" s="1"/>
  <c r="G6490" i="17"/>
  <c r="H6490" i="17" s="1"/>
  <c r="G6489" i="17"/>
  <c r="H6489" i="17" s="1"/>
  <c r="G6488" i="17"/>
  <c r="H6488" i="17" s="1"/>
  <c r="G6487" i="17"/>
  <c r="H6487" i="17" s="1"/>
  <c r="G6486" i="17"/>
  <c r="H6486" i="17" s="1"/>
  <c r="G6485" i="17"/>
  <c r="H6485" i="17" s="1"/>
  <c r="G6484" i="17"/>
  <c r="H6484" i="17" s="1"/>
  <c r="G6483" i="17"/>
  <c r="H6483" i="17" s="1"/>
  <c r="G6482" i="17"/>
  <c r="H6482" i="17" s="1"/>
  <c r="G6481" i="17"/>
  <c r="H6481" i="17" s="1"/>
  <c r="G6480" i="17"/>
  <c r="H6480" i="17" s="1"/>
  <c r="G6479" i="17"/>
  <c r="H6479" i="17" s="1"/>
  <c r="H6478" i="17"/>
  <c r="G6478" i="17"/>
  <c r="G6477" i="17"/>
  <c r="H6477" i="17" s="1"/>
  <c r="G6476" i="17"/>
  <c r="H6476" i="17" s="1"/>
  <c r="G6475" i="17"/>
  <c r="H6475" i="17" s="1"/>
  <c r="G6474" i="17"/>
  <c r="H6474" i="17" s="1"/>
  <c r="G6473" i="17"/>
  <c r="H6473" i="17" s="1"/>
  <c r="G6472" i="17"/>
  <c r="H6472" i="17" s="1"/>
  <c r="G6471" i="17"/>
  <c r="H6471" i="17" s="1"/>
  <c r="G6470" i="17"/>
  <c r="H6470" i="17" s="1"/>
  <c r="G6469" i="17"/>
  <c r="H6469" i="17" s="1"/>
  <c r="G6468" i="17"/>
  <c r="H6468" i="17" s="1"/>
  <c r="G6467" i="17"/>
  <c r="H6467" i="17" s="1"/>
  <c r="G6466" i="17"/>
  <c r="H6466" i="17" s="1"/>
  <c r="G6465" i="17"/>
  <c r="H6465" i="17" s="1"/>
  <c r="G6464" i="17"/>
  <c r="H6464" i="17" s="1"/>
  <c r="G6463" i="17"/>
  <c r="H6463" i="17" s="1"/>
  <c r="H6462" i="17"/>
  <c r="G6462" i="17"/>
  <c r="G6461" i="17"/>
  <c r="H6461" i="17" s="1"/>
  <c r="G6460" i="17"/>
  <c r="H6460" i="17" s="1"/>
  <c r="G6459" i="17"/>
  <c r="H6459" i="17" s="1"/>
  <c r="G6458" i="17"/>
  <c r="H6458" i="17" s="1"/>
  <c r="G6457" i="17"/>
  <c r="H6457" i="17" s="1"/>
  <c r="G6456" i="17"/>
  <c r="H6456" i="17" s="1"/>
  <c r="G6455" i="17"/>
  <c r="H6455" i="17" s="1"/>
  <c r="G6454" i="17"/>
  <c r="H6454" i="17" s="1"/>
  <c r="G6453" i="17"/>
  <c r="H6453" i="17" s="1"/>
  <c r="I6453" i="17" s="1"/>
  <c r="G6452" i="17"/>
  <c r="H6452" i="17" s="1"/>
  <c r="G6451" i="17"/>
  <c r="H6451" i="17" s="1"/>
  <c r="G6450" i="17"/>
  <c r="H6450" i="17" s="1"/>
  <c r="I6450" i="17" s="1"/>
  <c r="H6449" i="17"/>
  <c r="G6449" i="17"/>
  <c r="G6448" i="17"/>
  <c r="H6448" i="17" s="1"/>
  <c r="G6447" i="17"/>
  <c r="H6447" i="17" s="1"/>
  <c r="I6447" i="17" s="1"/>
  <c r="G6446" i="17"/>
  <c r="H6446" i="17" s="1"/>
  <c r="G6445" i="17"/>
  <c r="H6445" i="17" s="1"/>
  <c r="G6444" i="17"/>
  <c r="H6444" i="17" s="1"/>
  <c r="I6444" i="17" s="1"/>
  <c r="G6443" i="17"/>
  <c r="H6443" i="17" s="1"/>
  <c r="G6442" i="17"/>
  <c r="H6442" i="17" s="1"/>
  <c r="G6441" i="17"/>
  <c r="H6441" i="17" s="1"/>
  <c r="G6440" i="17"/>
  <c r="H6440" i="17" s="1"/>
  <c r="G6439" i="17"/>
  <c r="H6439" i="17" s="1"/>
  <c r="G6438" i="17"/>
  <c r="H6438" i="17" s="1"/>
  <c r="G6437" i="17"/>
  <c r="H6437" i="17" s="1"/>
  <c r="G6436" i="17"/>
  <c r="H6436" i="17" s="1"/>
  <c r="G6435" i="17"/>
  <c r="H6435" i="17" s="1"/>
  <c r="G6434" i="17"/>
  <c r="H6434" i="17" s="1"/>
  <c r="G6433" i="17"/>
  <c r="H6433" i="17" s="1"/>
  <c r="H6432" i="17"/>
  <c r="G6432" i="17"/>
  <c r="G6431" i="17"/>
  <c r="H6431" i="17" s="1"/>
  <c r="G6430" i="17"/>
  <c r="H6430" i="17" s="1"/>
  <c r="G6429" i="17"/>
  <c r="H6429" i="17" s="1"/>
  <c r="G6428" i="17"/>
  <c r="H6428" i="17" s="1"/>
  <c r="G6427" i="17"/>
  <c r="H6427" i="17" s="1"/>
  <c r="G6426" i="17"/>
  <c r="H6426" i="17" s="1"/>
  <c r="G6425" i="17"/>
  <c r="H6425" i="17" s="1"/>
  <c r="G6424" i="17"/>
  <c r="H6424" i="17" s="1"/>
  <c r="G6423" i="17"/>
  <c r="H6423" i="17" s="1"/>
  <c r="G6422" i="17"/>
  <c r="H6422" i="17" s="1"/>
  <c r="G6421" i="17"/>
  <c r="H6421" i="17" s="1"/>
  <c r="G6420" i="17"/>
  <c r="H6420" i="17" s="1"/>
  <c r="G6419" i="17"/>
  <c r="H6419" i="17" s="1"/>
  <c r="G6418" i="17"/>
  <c r="H6418" i="17" s="1"/>
  <c r="G6417" i="17"/>
  <c r="H6417" i="17" s="1"/>
  <c r="H6416" i="17"/>
  <c r="G6416" i="17"/>
  <c r="G6415" i="17"/>
  <c r="H6415" i="17" s="1"/>
  <c r="G6414" i="17"/>
  <c r="H6414" i="17" s="1"/>
  <c r="G6413" i="17"/>
  <c r="H6413" i="17" s="1"/>
  <c r="G6412" i="17"/>
  <c r="H6412" i="17" s="1"/>
  <c r="G6411" i="17"/>
  <c r="H6411" i="17" s="1"/>
  <c r="G6410" i="17"/>
  <c r="H6410" i="17" s="1"/>
  <c r="G6409" i="17"/>
  <c r="H6409" i="17" s="1"/>
  <c r="G6408" i="17"/>
  <c r="H6408" i="17" s="1"/>
  <c r="G6407" i="17"/>
  <c r="H6407" i="17" s="1"/>
  <c r="G6406" i="17"/>
  <c r="H6406" i="17" s="1"/>
  <c r="G6405" i="17"/>
  <c r="H6405" i="17" s="1"/>
  <c r="G6404" i="17"/>
  <c r="H6404" i="17" s="1"/>
  <c r="G6403" i="17"/>
  <c r="H6403" i="17" s="1"/>
  <c r="G6402" i="17"/>
  <c r="H6402" i="17" s="1"/>
  <c r="G6401" i="17"/>
  <c r="H6401" i="17" s="1"/>
  <c r="G6400" i="17"/>
  <c r="H6400" i="17" s="1"/>
  <c r="G6399" i="17"/>
  <c r="H6399" i="17" s="1"/>
  <c r="H6398" i="17"/>
  <c r="G6398" i="17"/>
  <c r="G6397" i="17"/>
  <c r="H6397" i="17" s="1"/>
  <c r="G6396" i="17"/>
  <c r="H6396" i="17" s="1"/>
  <c r="G6395" i="17"/>
  <c r="H6395" i="17" s="1"/>
  <c r="H6394" i="17"/>
  <c r="G6394" i="17"/>
  <c r="G6393" i="17"/>
  <c r="H6393" i="17" s="1"/>
  <c r="G6392" i="17"/>
  <c r="H6392" i="17" s="1"/>
  <c r="G6391" i="17"/>
  <c r="H6391" i="17" s="1"/>
  <c r="G6390" i="17"/>
  <c r="H6390" i="17" s="1"/>
  <c r="G6389" i="17"/>
  <c r="H6389" i="17" s="1"/>
  <c r="G6388" i="17"/>
  <c r="H6388" i="17" s="1"/>
  <c r="G6387" i="17"/>
  <c r="H6387" i="17" s="1"/>
  <c r="G6386" i="17"/>
  <c r="H6386" i="17" s="1"/>
  <c r="G6385" i="17"/>
  <c r="H6385" i="17" s="1"/>
  <c r="G6384" i="17"/>
  <c r="H6384" i="17" s="1"/>
  <c r="G6383" i="17"/>
  <c r="H6383" i="17" s="1"/>
  <c r="H6382" i="17"/>
  <c r="G6382" i="17"/>
  <c r="G6381" i="17"/>
  <c r="H6381" i="17" s="1"/>
  <c r="G6380" i="17"/>
  <c r="H6380" i="17" s="1"/>
  <c r="G6379" i="17"/>
  <c r="H6379" i="17" s="1"/>
  <c r="H6378" i="17"/>
  <c r="G6378" i="17"/>
  <c r="G6377" i="17"/>
  <c r="H6377" i="17" s="1"/>
  <c r="G6376" i="17"/>
  <c r="H6376" i="17" s="1"/>
  <c r="G6375" i="17"/>
  <c r="H6375" i="17" s="1"/>
  <c r="G6374" i="17"/>
  <c r="H6374" i="17" s="1"/>
  <c r="G6373" i="17"/>
  <c r="H6373" i="17" s="1"/>
  <c r="G6372" i="17"/>
  <c r="H6372" i="17" s="1"/>
  <c r="G6371" i="17"/>
  <c r="H6371" i="17" s="1"/>
  <c r="G6370" i="17"/>
  <c r="H6370" i="17" s="1"/>
  <c r="G6369" i="17"/>
  <c r="H6369" i="17" s="1"/>
  <c r="G6368" i="17"/>
  <c r="H6368" i="17" s="1"/>
  <c r="G6367" i="17"/>
  <c r="H6367" i="17" s="1"/>
  <c r="H6366" i="17"/>
  <c r="G6366" i="17"/>
  <c r="G6365" i="17"/>
  <c r="H6365" i="17" s="1"/>
  <c r="G6364" i="17"/>
  <c r="H6364" i="17" s="1"/>
  <c r="G6363" i="17"/>
  <c r="H6363" i="17" s="1"/>
  <c r="H6362" i="17"/>
  <c r="G6362" i="17"/>
  <c r="G6361" i="17"/>
  <c r="H6361" i="17" s="1"/>
  <c r="G6360" i="17"/>
  <c r="H6360" i="17" s="1"/>
  <c r="G6359" i="17"/>
  <c r="H6359" i="17" s="1"/>
  <c r="G6358" i="17"/>
  <c r="H6358" i="17" s="1"/>
  <c r="G6357" i="17"/>
  <c r="H6357" i="17" s="1"/>
  <c r="G6356" i="17"/>
  <c r="H6356" i="17" s="1"/>
  <c r="G6355" i="17"/>
  <c r="H6355" i="17" s="1"/>
  <c r="G6354" i="17"/>
  <c r="H6354" i="17" s="1"/>
  <c r="G6353" i="17"/>
  <c r="H6353" i="17" s="1"/>
  <c r="G6352" i="17"/>
  <c r="H6352" i="17" s="1"/>
  <c r="G6351" i="17"/>
  <c r="H6351" i="17" s="1"/>
  <c r="G6350" i="17"/>
  <c r="H6350" i="17" s="1"/>
  <c r="G6349" i="17"/>
  <c r="H6349" i="17" s="1"/>
  <c r="G6348" i="17"/>
  <c r="H6348" i="17" s="1"/>
  <c r="G6347" i="17"/>
  <c r="H6347" i="17" s="1"/>
  <c r="G6346" i="17"/>
  <c r="H6346" i="17" s="1"/>
  <c r="G6345" i="17"/>
  <c r="H6345" i="17" s="1"/>
  <c r="G6344" i="17"/>
  <c r="H6344" i="17" s="1"/>
  <c r="I6344" i="17" s="1"/>
  <c r="H6343" i="17"/>
  <c r="G6343" i="17"/>
  <c r="G6342" i="17"/>
  <c r="H6342" i="17" s="1"/>
  <c r="H6341" i="17"/>
  <c r="I6341" i="17" s="1"/>
  <c r="G6341" i="17"/>
  <c r="G6340" i="17"/>
  <c r="H6340" i="17" s="1"/>
  <c r="G6339" i="17"/>
  <c r="H6339" i="17" s="1"/>
  <c r="G6338" i="17"/>
  <c r="H6338" i="17" s="1"/>
  <c r="H6337" i="17"/>
  <c r="G6337" i="17"/>
  <c r="G6336" i="17"/>
  <c r="H6336" i="17" s="1"/>
  <c r="G6335" i="17"/>
  <c r="H6335" i="17" s="1"/>
  <c r="G6334" i="17"/>
  <c r="H6334" i="17" s="1"/>
  <c r="G6333" i="17"/>
  <c r="H6333" i="17" s="1"/>
  <c r="G6332" i="17"/>
  <c r="H6332" i="17" s="1"/>
  <c r="G6331" i="17"/>
  <c r="H6331" i="17" s="1"/>
  <c r="G6330" i="17"/>
  <c r="H6330" i="17" s="1"/>
  <c r="G6329" i="17"/>
  <c r="H6329" i="17" s="1"/>
  <c r="G6328" i="17"/>
  <c r="H6328" i="17" s="1"/>
  <c r="G6327" i="17"/>
  <c r="H6327" i="17" s="1"/>
  <c r="G6326" i="17"/>
  <c r="H6326" i="17" s="1"/>
  <c r="H6325" i="17"/>
  <c r="G6325" i="17"/>
  <c r="G6324" i="17"/>
  <c r="H6324" i="17" s="1"/>
  <c r="G6323" i="17"/>
  <c r="H6323" i="17" s="1"/>
  <c r="G6322" i="17"/>
  <c r="H6322" i="17" s="1"/>
  <c r="H6321" i="17"/>
  <c r="G6321" i="17"/>
  <c r="G6320" i="17"/>
  <c r="H6320" i="17" s="1"/>
  <c r="G6319" i="17"/>
  <c r="H6319" i="17" s="1"/>
  <c r="G6318" i="17"/>
  <c r="H6318" i="17" s="1"/>
  <c r="I6318" i="17" s="1"/>
  <c r="G6317" i="17"/>
  <c r="H6317" i="17" s="1"/>
  <c r="G6316" i="17"/>
  <c r="H6316" i="17" s="1"/>
  <c r="G6315" i="17"/>
  <c r="H6315" i="17" s="1"/>
  <c r="G6314" i="17"/>
  <c r="H6314" i="17" s="1"/>
  <c r="G6313" i="17"/>
  <c r="H6313" i="17" s="1"/>
  <c r="G6312" i="17"/>
  <c r="H6312" i="17" s="1"/>
  <c r="G6311" i="17"/>
  <c r="H6311" i="17" s="1"/>
  <c r="G6310" i="17"/>
  <c r="H6310" i="17" s="1"/>
  <c r="G6309" i="17"/>
  <c r="H6309" i="17" s="1"/>
  <c r="H6308" i="17"/>
  <c r="G6308" i="17"/>
  <c r="G6307" i="17"/>
  <c r="H6307" i="17" s="1"/>
  <c r="G6306" i="17"/>
  <c r="H6306" i="17" s="1"/>
  <c r="G6305" i="17"/>
  <c r="H6305" i="17" s="1"/>
  <c r="G6304" i="17"/>
  <c r="H6304" i="17" s="1"/>
  <c r="G6303" i="17"/>
  <c r="H6303" i="17" s="1"/>
  <c r="G6302" i="17"/>
  <c r="H6302" i="17" s="1"/>
  <c r="G6301" i="17"/>
  <c r="H6301" i="17" s="1"/>
  <c r="G6300" i="17"/>
  <c r="H6300" i="17" s="1"/>
  <c r="G6299" i="17"/>
  <c r="H6299" i="17" s="1"/>
  <c r="G6298" i="17"/>
  <c r="H6298" i="17" s="1"/>
  <c r="G6297" i="17"/>
  <c r="H6297" i="17" s="1"/>
  <c r="G6296" i="17"/>
  <c r="H6296" i="17" s="1"/>
  <c r="G6295" i="17"/>
  <c r="H6295" i="17" s="1"/>
  <c r="H6294" i="17"/>
  <c r="G6294" i="17"/>
  <c r="G6293" i="17"/>
  <c r="H6293" i="17" s="1"/>
  <c r="G6292" i="17"/>
  <c r="H6292" i="17" s="1"/>
  <c r="G6291" i="17"/>
  <c r="H6291" i="17" s="1"/>
  <c r="G6290" i="17"/>
  <c r="H6290" i="17" s="1"/>
  <c r="G6289" i="17"/>
  <c r="H6289" i="17" s="1"/>
  <c r="G6288" i="17"/>
  <c r="H6288" i="17" s="1"/>
  <c r="G6287" i="17"/>
  <c r="H6287" i="17" s="1"/>
  <c r="G6286" i="17"/>
  <c r="H6286" i="17" s="1"/>
  <c r="G6285" i="17"/>
  <c r="H6285" i="17" s="1"/>
  <c r="G6284" i="17"/>
  <c r="H6284" i="17" s="1"/>
  <c r="G6283" i="17"/>
  <c r="H6283" i="17" s="1"/>
  <c r="G6282" i="17"/>
  <c r="H6282" i="17" s="1"/>
  <c r="G6281" i="17"/>
  <c r="H6281" i="17" s="1"/>
  <c r="H6280" i="17"/>
  <c r="G6280" i="17"/>
  <c r="G6279" i="17"/>
  <c r="H6279" i="17" s="1"/>
  <c r="G6278" i="17"/>
  <c r="H6278" i="17" s="1"/>
  <c r="G6277" i="17"/>
  <c r="H6277" i="17" s="1"/>
  <c r="H6276" i="17"/>
  <c r="G6276" i="17"/>
  <c r="G6275" i="17"/>
  <c r="H6275" i="17" s="1"/>
  <c r="G6274" i="17"/>
  <c r="H6274" i="17" s="1"/>
  <c r="G6273" i="17"/>
  <c r="H6273" i="17" s="1"/>
  <c r="G6272" i="17"/>
  <c r="H6272" i="17" s="1"/>
  <c r="G6271" i="17"/>
  <c r="H6271" i="17" s="1"/>
  <c r="H6270" i="17"/>
  <c r="G6270" i="17"/>
  <c r="G6269" i="17"/>
  <c r="H6269" i="17" s="1"/>
  <c r="G6268" i="17"/>
  <c r="H6268" i="17" s="1"/>
  <c r="H6267" i="17"/>
  <c r="I6267" i="17" s="1"/>
  <c r="G6267" i="17"/>
  <c r="G6266" i="17"/>
  <c r="H6266" i="17" s="1"/>
  <c r="G6265" i="17"/>
  <c r="H6265" i="17" s="1"/>
  <c r="I6265" i="17" s="1"/>
  <c r="G6264" i="17"/>
  <c r="H6264" i="17" s="1"/>
  <c r="G6263" i="17"/>
  <c r="H6263" i="17" s="1"/>
  <c r="G6262" i="17"/>
  <c r="H6262" i="17" s="1"/>
  <c r="G6261" i="17"/>
  <c r="H6261" i="17" s="1"/>
  <c r="G6260" i="17"/>
  <c r="H6260" i="17" s="1"/>
  <c r="G6259" i="17"/>
  <c r="H6259" i="17" s="1"/>
  <c r="G6258" i="17"/>
  <c r="H6258" i="17" s="1"/>
  <c r="G6257" i="17"/>
  <c r="H6257" i="17" s="1"/>
  <c r="G6256" i="17"/>
  <c r="H6256" i="17" s="1"/>
  <c r="G6255" i="17"/>
  <c r="H6255" i="17" s="1"/>
  <c r="G6254" i="17"/>
  <c r="H6254" i="17" s="1"/>
  <c r="G6253" i="17"/>
  <c r="H6253" i="17" s="1"/>
  <c r="G6252" i="17"/>
  <c r="H6252" i="17" s="1"/>
  <c r="H6251" i="17"/>
  <c r="G6251" i="17"/>
  <c r="G6250" i="17"/>
  <c r="H6250" i="17" s="1"/>
  <c r="G6249" i="17"/>
  <c r="H6249" i="17" s="1"/>
  <c r="G6248" i="17"/>
  <c r="H6248" i="17" s="1"/>
  <c r="G6247" i="17"/>
  <c r="H6247" i="17" s="1"/>
  <c r="G6246" i="17"/>
  <c r="H6246" i="17" s="1"/>
  <c r="G6245" i="17"/>
  <c r="H6245" i="17" s="1"/>
  <c r="G6244" i="17"/>
  <c r="H6244" i="17" s="1"/>
  <c r="G6243" i="17"/>
  <c r="H6243" i="17" s="1"/>
  <c r="G6242" i="17"/>
  <c r="H6242" i="17" s="1"/>
  <c r="G6241" i="17"/>
  <c r="H6241" i="17" s="1"/>
  <c r="G6240" i="17"/>
  <c r="H6240" i="17" s="1"/>
  <c r="G6239" i="17"/>
  <c r="H6239" i="17" s="1"/>
  <c r="G6238" i="17"/>
  <c r="H6238" i="17" s="1"/>
  <c r="G6237" i="17"/>
  <c r="H6237" i="17" s="1"/>
  <c r="I6237" i="17" s="1"/>
  <c r="G6236" i="17"/>
  <c r="H6236" i="17" s="1"/>
  <c r="G6235" i="17"/>
  <c r="H6235" i="17" s="1"/>
  <c r="G6234" i="17"/>
  <c r="H6234" i="17" s="1"/>
  <c r="G6233" i="17"/>
  <c r="H6233" i="17" s="1"/>
  <c r="G6232" i="17"/>
  <c r="H6232" i="17" s="1"/>
  <c r="G6231" i="17"/>
  <c r="H6231" i="17" s="1"/>
  <c r="G6230" i="17"/>
  <c r="H6230" i="17" s="1"/>
  <c r="G6229" i="17"/>
  <c r="H6229" i="17" s="1"/>
  <c r="I6229" i="17" s="1"/>
  <c r="G6228" i="17"/>
  <c r="H6228" i="17" s="1"/>
  <c r="G6227" i="17"/>
  <c r="H6227" i="17" s="1"/>
  <c r="G6226" i="17"/>
  <c r="H6226" i="17" s="1"/>
  <c r="G6225" i="17"/>
  <c r="H6225" i="17" s="1"/>
  <c r="I6225" i="17" s="1"/>
  <c r="G6224" i="17"/>
  <c r="H6224" i="17" s="1"/>
  <c r="G6223" i="17"/>
  <c r="H6223" i="17" s="1"/>
  <c r="G6222" i="17"/>
  <c r="H6222" i="17" s="1"/>
  <c r="G6221" i="17"/>
  <c r="H6221" i="17" s="1"/>
  <c r="G6220" i="17"/>
  <c r="H6220" i="17" s="1"/>
  <c r="G6219" i="17"/>
  <c r="H6219" i="17" s="1"/>
  <c r="G6218" i="17"/>
  <c r="H6218" i="17" s="1"/>
  <c r="H6217" i="17"/>
  <c r="I6217" i="17" s="1"/>
  <c r="G6217" i="17"/>
  <c r="G6216" i="17"/>
  <c r="H6216" i="17" s="1"/>
  <c r="G6215" i="17"/>
  <c r="H6215" i="17" s="1"/>
  <c r="G6214" i="17"/>
  <c r="H6214" i="17" s="1"/>
  <c r="G6213" i="17"/>
  <c r="H6213" i="17" s="1"/>
  <c r="G6212" i="17"/>
  <c r="H6212" i="17" s="1"/>
  <c r="G6211" i="17"/>
  <c r="H6211" i="17" s="1"/>
  <c r="G6210" i="17"/>
  <c r="H6210" i="17" s="1"/>
  <c r="H6209" i="17"/>
  <c r="G6209" i="17"/>
  <c r="G6208" i="17"/>
  <c r="H6208" i="17" s="1"/>
  <c r="I6208" i="17" s="1"/>
  <c r="H6207" i="17"/>
  <c r="G6207" i="17"/>
  <c r="G6206" i="17"/>
  <c r="H6206" i="17" s="1"/>
  <c r="H6205" i="17"/>
  <c r="G6205" i="17"/>
  <c r="G6204" i="17"/>
  <c r="H6204" i="17" s="1"/>
  <c r="H6203" i="17"/>
  <c r="G6203" i="17"/>
  <c r="G6202" i="17"/>
  <c r="H6202" i="17" s="1"/>
  <c r="H6201" i="17"/>
  <c r="G6201" i="17"/>
  <c r="G6200" i="17"/>
  <c r="H6200" i="17" s="1"/>
  <c r="H6199" i="17"/>
  <c r="G6199" i="17"/>
  <c r="G6198" i="17"/>
  <c r="H6198" i="17" s="1"/>
  <c r="H6197" i="17"/>
  <c r="G6197" i="17"/>
  <c r="G6196" i="17"/>
  <c r="H6196" i="17" s="1"/>
  <c r="H6195" i="17"/>
  <c r="G6195" i="17"/>
  <c r="G6194" i="17"/>
  <c r="H6194" i="17" s="1"/>
  <c r="H6193" i="17"/>
  <c r="G6193" i="17"/>
  <c r="G6192" i="17"/>
  <c r="H6192" i="17" s="1"/>
  <c r="H6191" i="17"/>
  <c r="G6191" i="17"/>
  <c r="G6190" i="17"/>
  <c r="H6190" i="17" s="1"/>
  <c r="H6189" i="17"/>
  <c r="G6189" i="17"/>
  <c r="G6188" i="17"/>
  <c r="H6188" i="17" s="1"/>
  <c r="H6187" i="17"/>
  <c r="G6187" i="17"/>
  <c r="G6186" i="17"/>
  <c r="H6186" i="17" s="1"/>
  <c r="H6185" i="17"/>
  <c r="G6185" i="17"/>
  <c r="G6184" i="17"/>
  <c r="H6184" i="17" s="1"/>
  <c r="H6183" i="17"/>
  <c r="G6183" i="17"/>
  <c r="G6182" i="17"/>
  <c r="H6182" i="17" s="1"/>
  <c r="H6181" i="17"/>
  <c r="G6181" i="17"/>
  <c r="G6180" i="17"/>
  <c r="H6180" i="17" s="1"/>
  <c r="H6179" i="17"/>
  <c r="G6179" i="17"/>
  <c r="G6178" i="17"/>
  <c r="H6178" i="17" s="1"/>
  <c r="H6177" i="17"/>
  <c r="G6177" i="17"/>
  <c r="G6176" i="17"/>
  <c r="H6176" i="17" s="1"/>
  <c r="H6175" i="17"/>
  <c r="G6175" i="17"/>
  <c r="G6174" i="17"/>
  <c r="H6174" i="17" s="1"/>
  <c r="H6173" i="17"/>
  <c r="G6173" i="17"/>
  <c r="G6172" i="17"/>
  <c r="H6172" i="17" s="1"/>
  <c r="I6171" i="17"/>
  <c r="G6171" i="17"/>
  <c r="H6171" i="17" s="1"/>
  <c r="G6170" i="17"/>
  <c r="H6170" i="17" s="1"/>
  <c r="G6169" i="17"/>
  <c r="H6169" i="17" s="1"/>
  <c r="G6168" i="17"/>
  <c r="H6168" i="17" s="1"/>
  <c r="G6167" i="17"/>
  <c r="H6167" i="17" s="1"/>
  <c r="G6166" i="17"/>
  <c r="H6166" i="17" s="1"/>
  <c r="G6165" i="17"/>
  <c r="H6165" i="17" s="1"/>
  <c r="G6164" i="17"/>
  <c r="H6164" i="17" s="1"/>
  <c r="G6163" i="17"/>
  <c r="H6163" i="17" s="1"/>
  <c r="I6163" i="17" s="1"/>
  <c r="G6162" i="17"/>
  <c r="H6162" i="17" s="1"/>
  <c r="G6161" i="17"/>
  <c r="H6161" i="17" s="1"/>
  <c r="G6160" i="17"/>
  <c r="H6160" i="17" s="1"/>
  <c r="G6159" i="17"/>
  <c r="H6159" i="17" s="1"/>
  <c r="G6158" i="17"/>
  <c r="H6158" i="17" s="1"/>
  <c r="G6157" i="17"/>
  <c r="H6157" i="17" s="1"/>
  <c r="H6156" i="17"/>
  <c r="G6156" i="17"/>
  <c r="G6155" i="17"/>
  <c r="H6155" i="17" s="1"/>
  <c r="G6154" i="17"/>
  <c r="H6154" i="17" s="1"/>
  <c r="G6153" i="17"/>
  <c r="H6153" i="17" s="1"/>
  <c r="H6152" i="17"/>
  <c r="G6152" i="17"/>
  <c r="G6151" i="17"/>
  <c r="H6151" i="17" s="1"/>
  <c r="G6150" i="17"/>
  <c r="H6150" i="17" s="1"/>
  <c r="G6149" i="17"/>
  <c r="H6149" i="17" s="1"/>
  <c r="G6148" i="17"/>
  <c r="H6148" i="17" s="1"/>
  <c r="G6147" i="17"/>
  <c r="H6147" i="17" s="1"/>
  <c r="G6146" i="17"/>
  <c r="H6146" i="17" s="1"/>
  <c r="G6145" i="17"/>
  <c r="H6145" i="17" s="1"/>
  <c r="G6144" i="17"/>
  <c r="H6144" i="17" s="1"/>
  <c r="G6143" i="17"/>
  <c r="H6143" i="17" s="1"/>
  <c r="G6142" i="17"/>
  <c r="H6142" i="17" s="1"/>
  <c r="G6141" i="17"/>
  <c r="H6141" i="17" s="1"/>
  <c r="H6140" i="17"/>
  <c r="G6140" i="17"/>
  <c r="G6139" i="17"/>
  <c r="H6139" i="17" s="1"/>
  <c r="G6138" i="17"/>
  <c r="H6138" i="17" s="1"/>
  <c r="G6137" i="17"/>
  <c r="H6137" i="17" s="1"/>
  <c r="H6136" i="17"/>
  <c r="G6136" i="17"/>
  <c r="G6135" i="17"/>
  <c r="H6135" i="17" s="1"/>
  <c r="I6135" i="17" s="1"/>
  <c r="G6134" i="17"/>
  <c r="H6134" i="17" s="1"/>
  <c r="G6133" i="17"/>
  <c r="H6133" i="17" s="1"/>
  <c r="G6132" i="17"/>
  <c r="H6132" i="17" s="1"/>
  <c r="G6131" i="17"/>
  <c r="H6131" i="17" s="1"/>
  <c r="G6130" i="17"/>
  <c r="H6130" i="17" s="1"/>
  <c r="G6129" i="17"/>
  <c r="H6129" i="17" s="1"/>
  <c r="G6128" i="17"/>
  <c r="H6128" i="17" s="1"/>
  <c r="G6127" i="17"/>
  <c r="H6127" i="17" s="1"/>
  <c r="G6126" i="17"/>
  <c r="H6126" i="17" s="1"/>
  <c r="G6125" i="17"/>
  <c r="H6125" i="17" s="1"/>
  <c r="G6124" i="17"/>
  <c r="H6124" i="17" s="1"/>
  <c r="G6123" i="17"/>
  <c r="H6123" i="17" s="1"/>
  <c r="G6122" i="17"/>
  <c r="H6122" i="17" s="1"/>
  <c r="G6121" i="17"/>
  <c r="H6121" i="17" s="1"/>
  <c r="G6120" i="17"/>
  <c r="H6120" i="17" s="1"/>
  <c r="G6119" i="17"/>
  <c r="H6119" i="17" s="1"/>
  <c r="G6118" i="17"/>
  <c r="H6118" i="17" s="1"/>
  <c r="G6117" i="17"/>
  <c r="H6117" i="17" s="1"/>
  <c r="G6116" i="17"/>
  <c r="H6116" i="17" s="1"/>
  <c r="G6115" i="17"/>
  <c r="H6115" i="17" s="1"/>
  <c r="G6114" i="17"/>
  <c r="H6114" i="17" s="1"/>
  <c r="G6113" i="17"/>
  <c r="H6113" i="17" s="1"/>
  <c r="G6112" i="17"/>
  <c r="H6112" i="17" s="1"/>
  <c r="G6111" i="17"/>
  <c r="H6111" i="17" s="1"/>
  <c r="G6110" i="17"/>
  <c r="H6110" i="17" s="1"/>
  <c r="H6109" i="17"/>
  <c r="I6109" i="17" s="1"/>
  <c r="G6109" i="17"/>
  <c r="G6108" i="17"/>
  <c r="H6108" i="17" s="1"/>
  <c r="H6107" i="17"/>
  <c r="G6107" i="17"/>
  <c r="G6106" i="17"/>
  <c r="H6106" i="17" s="1"/>
  <c r="I6105" i="17"/>
  <c r="G6105" i="17"/>
  <c r="H6105" i="17" s="1"/>
  <c r="G6104" i="17"/>
  <c r="H6104" i="17" s="1"/>
  <c r="G6103" i="17"/>
  <c r="H6103" i="17" s="1"/>
  <c r="G6102" i="17"/>
  <c r="H6102" i="17" s="1"/>
  <c r="G6101" i="17"/>
  <c r="H6101" i="17" s="1"/>
  <c r="H6100" i="17"/>
  <c r="G6100" i="17"/>
  <c r="G6099" i="17"/>
  <c r="H6099" i="17" s="1"/>
  <c r="G6098" i="17"/>
  <c r="H6098" i="17" s="1"/>
  <c r="H6097" i="17"/>
  <c r="I6097" i="17" s="1"/>
  <c r="G6097" i="17"/>
  <c r="G6096" i="17"/>
  <c r="H6096" i="17" s="1"/>
  <c r="H6095" i="17"/>
  <c r="G6095" i="17"/>
  <c r="G6094" i="17"/>
  <c r="H6094" i="17" s="1"/>
  <c r="H6093" i="17"/>
  <c r="G6093" i="17"/>
  <c r="G6092" i="17"/>
  <c r="H6092" i="17" s="1"/>
  <c r="H6091" i="17"/>
  <c r="G6091" i="17"/>
  <c r="G6090" i="17"/>
  <c r="H6090" i="17" s="1"/>
  <c r="H6089" i="17"/>
  <c r="G6089" i="17"/>
  <c r="G6088" i="17"/>
  <c r="H6088" i="17" s="1"/>
  <c r="I6088" i="17" s="1"/>
  <c r="G6087" i="17"/>
  <c r="H6087" i="17" s="1"/>
  <c r="G6086" i="17"/>
  <c r="H6086" i="17" s="1"/>
  <c r="H6085" i="17"/>
  <c r="G6085" i="17"/>
  <c r="G6084" i="17"/>
  <c r="H6084" i="17" s="1"/>
  <c r="G6083" i="17"/>
  <c r="H6083" i="17" s="1"/>
  <c r="G6082" i="17"/>
  <c r="H6082" i="17" s="1"/>
  <c r="G6081" i="17"/>
  <c r="H6081" i="17" s="1"/>
  <c r="G6080" i="17"/>
  <c r="H6080" i="17" s="1"/>
  <c r="H6079" i="17"/>
  <c r="G6079" i="17"/>
  <c r="G6078" i="17"/>
  <c r="H6078" i="17" s="1"/>
  <c r="G6077" i="17"/>
  <c r="H6077" i="17" s="1"/>
  <c r="G6076" i="17"/>
  <c r="H6076" i="17" s="1"/>
  <c r="G6075" i="17"/>
  <c r="H6075" i="17" s="1"/>
  <c r="G6074" i="17"/>
  <c r="H6074" i="17" s="1"/>
  <c r="G6073" i="17"/>
  <c r="H6073" i="17" s="1"/>
  <c r="G6072" i="17"/>
  <c r="H6072" i="17" s="1"/>
  <c r="H6071" i="17"/>
  <c r="G6071" i="17"/>
  <c r="G6070" i="17"/>
  <c r="H6070" i="17" s="1"/>
  <c r="G6069" i="17"/>
  <c r="H6069" i="17" s="1"/>
  <c r="G6068" i="17"/>
  <c r="H6068" i="17" s="1"/>
  <c r="G6067" i="17"/>
  <c r="H6067" i="17" s="1"/>
  <c r="G6066" i="17"/>
  <c r="H6066" i="17" s="1"/>
  <c r="H6065" i="17"/>
  <c r="G6065" i="17"/>
  <c r="G6064" i="17"/>
  <c r="H6064" i="17" s="1"/>
  <c r="G6063" i="17"/>
  <c r="H6063" i="17" s="1"/>
  <c r="G6062" i="17"/>
  <c r="H6062" i="17" s="1"/>
  <c r="G6061" i="17"/>
  <c r="H6061" i="17" s="1"/>
  <c r="G6060" i="17"/>
  <c r="H6060" i="17" s="1"/>
  <c r="G6059" i="17"/>
  <c r="H6059" i="17" s="1"/>
  <c r="G6058" i="17"/>
  <c r="H6058" i="17" s="1"/>
  <c r="G6057" i="17"/>
  <c r="H6057" i="17" s="1"/>
  <c r="G6056" i="17"/>
  <c r="H6056" i="17" s="1"/>
  <c r="H6055" i="17"/>
  <c r="I6055" i="17" s="1"/>
  <c r="G6055" i="17"/>
  <c r="G6054" i="17"/>
  <c r="H6054" i="17" s="1"/>
  <c r="H6053" i="17"/>
  <c r="G6053" i="17"/>
  <c r="G6052" i="17"/>
  <c r="H6052" i="17" s="1"/>
  <c r="H6051" i="17"/>
  <c r="G6051" i="17"/>
  <c r="G6050" i="17"/>
  <c r="H6050" i="17" s="1"/>
  <c r="H6049" i="17"/>
  <c r="G6049" i="17"/>
  <c r="G6048" i="17"/>
  <c r="H6048" i="17" s="1"/>
  <c r="I6047" i="17"/>
  <c r="G6047" i="17"/>
  <c r="H6047" i="17" s="1"/>
  <c r="G6046" i="17"/>
  <c r="H6046" i="17" s="1"/>
  <c r="G6045" i="17"/>
  <c r="H6045" i="17" s="1"/>
  <c r="G6044" i="17"/>
  <c r="H6044" i="17" s="1"/>
  <c r="G6043" i="17"/>
  <c r="H6043" i="17" s="1"/>
  <c r="G6042" i="17"/>
  <c r="H6042" i="17" s="1"/>
  <c r="G6041" i="17"/>
  <c r="H6041" i="17" s="1"/>
  <c r="H6040" i="17"/>
  <c r="G6040" i="17"/>
  <c r="G6039" i="17"/>
  <c r="H6039" i="17" s="1"/>
  <c r="G6038" i="17"/>
  <c r="H6038" i="17" s="1"/>
  <c r="G6037" i="17"/>
  <c r="H6037" i="17" s="1"/>
  <c r="G6036" i="17"/>
  <c r="H6036" i="17" s="1"/>
  <c r="G6035" i="17"/>
  <c r="H6035" i="17" s="1"/>
  <c r="H6034" i="17"/>
  <c r="G6034" i="17"/>
  <c r="G6033" i="17"/>
  <c r="H6033" i="17" s="1"/>
  <c r="G6032" i="17"/>
  <c r="H6032" i="17" s="1"/>
  <c r="G6031" i="17"/>
  <c r="H6031" i="17" s="1"/>
  <c r="G6030" i="17"/>
  <c r="H6030" i="17" s="1"/>
  <c r="G6029" i="17"/>
  <c r="H6029" i="17" s="1"/>
  <c r="G6028" i="17"/>
  <c r="H6028" i="17" s="1"/>
  <c r="G6027" i="17"/>
  <c r="H6027" i="17" s="1"/>
  <c r="H6026" i="17"/>
  <c r="G6026" i="17"/>
  <c r="G6025" i="17"/>
  <c r="H6025" i="17" s="1"/>
  <c r="G6024" i="17"/>
  <c r="H6024" i="17" s="1"/>
  <c r="G6023" i="17"/>
  <c r="H6023" i="17" s="1"/>
  <c r="G6022" i="17"/>
  <c r="H6022" i="17" s="1"/>
  <c r="G6021" i="17"/>
  <c r="H6021" i="17" s="1"/>
  <c r="G6020" i="17"/>
  <c r="H6020" i="17" s="1"/>
  <c r="H6019" i="17"/>
  <c r="I6019" i="17" s="1"/>
  <c r="G6019" i="17"/>
  <c r="G6018" i="17"/>
  <c r="H6018" i="17" s="1"/>
  <c r="G6017" i="17"/>
  <c r="H6017" i="17" s="1"/>
  <c r="G6016" i="17"/>
  <c r="H6016" i="17" s="1"/>
  <c r="G6015" i="17"/>
  <c r="H6015" i="17" s="1"/>
  <c r="G6014" i="17"/>
  <c r="H6014" i="17" s="1"/>
  <c r="G6013" i="17"/>
  <c r="H6013" i="17" s="1"/>
  <c r="G6012" i="17"/>
  <c r="H6012" i="17" s="1"/>
  <c r="G6011" i="17"/>
  <c r="H6011" i="17" s="1"/>
  <c r="G6010" i="17"/>
  <c r="H6010" i="17" s="1"/>
  <c r="G6009" i="17"/>
  <c r="H6009" i="17" s="1"/>
  <c r="G6008" i="17"/>
  <c r="H6008" i="17" s="1"/>
  <c r="H6007" i="17"/>
  <c r="G6007" i="17"/>
  <c r="G6006" i="17"/>
  <c r="H6006" i="17" s="1"/>
  <c r="G6005" i="17"/>
  <c r="H6005" i="17" s="1"/>
  <c r="G6004" i="17"/>
  <c r="H6004" i="17" s="1"/>
  <c r="H6003" i="17"/>
  <c r="G6003" i="17"/>
  <c r="G6002" i="17"/>
  <c r="H6002" i="17" s="1"/>
  <c r="G6001" i="17"/>
  <c r="H6001" i="17" s="1"/>
  <c r="G6000" i="17"/>
  <c r="H6000" i="17" s="1"/>
  <c r="G5999" i="17"/>
  <c r="H5999" i="17" s="1"/>
  <c r="G5998" i="17"/>
  <c r="H5998" i="17" s="1"/>
  <c r="G5997" i="17"/>
  <c r="H5997" i="17" s="1"/>
  <c r="G5996" i="17"/>
  <c r="H5996" i="17" s="1"/>
  <c r="G5995" i="17"/>
  <c r="H5995" i="17" s="1"/>
  <c r="G5994" i="17"/>
  <c r="H5994" i="17" s="1"/>
  <c r="G5993" i="17"/>
  <c r="H5993" i="17" s="1"/>
  <c r="I5993" i="17" s="1"/>
  <c r="G5992" i="17"/>
  <c r="H5992" i="17" s="1"/>
  <c r="G5991" i="17"/>
  <c r="H5991" i="17" s="1"/>
  <c r="G5990" i="17"/>
  <c r="H5990" i="17" s="1"/>
  <c r="G5989" i="17"/>
  <c r="H5989" i="17" s="1"/>
  <c r="I5989" i="17" s="1"/>
  <c r="G5988" i="17"/>
  <c r="H5988" i="17" s="1"/>
  <c r="H5987" i="17"/>
  <c r="G5987" i="17"/>
  <c r="G5986" i="17"/>
  <c r="H5986" i="17" s="1"/>
  <c r="G5985" i="17"/>
  <c r="H5985" i="17" s="1"/>
  <c r="G5984" i="17"/>
  <c r="H5984" i="17" s="1"/>
  <c r="G5983" i="17"/>
  <c r="H5983" i="17" s="1"/>
  <c r="G5982" i="17"/>
  <c r="H5982" i="17" s="1"/>
  <c r="G5981" i="17"/>
  <c r="H5981" i="17" s="1"/>
  <c r="I5981" i="17" s="1"/>
  <c r="G5980" i="17"/>
  <c r="H5980" i="17" s="1"/>
  <c r="G5979" i="17"/>
  <c r="H5979" i="17" s="1"/>
  <c r="G5978" i="17"/>
  <c r="H5978" i="17" s="1"/>
  <c r="G5977" i="17"/>
  <c r="H5977" i="17" s="1"/>
  <c r="G5976" i="17"/>
  <c r="H5976" i="17" s="1"/>
  <c r="G5975" i="17"/>
  <c r="H5975" i="17" s="1"/>
  <c r="G5974" i="17"/>
  <c r="H5974" i="17" s="1"/>
  <c r="G5973" i="17"/>
  <c r="H5973" i="17" s="1"/>
  <c r="G5972" i="17"/>
  <c r="H5972" i="17" s="1"/>
  <c r="I5972" i="17" s="1"/>
  <c r="G5971" i="17"/>
  <c r="H5971" i="17" s="1"/>
  <c r="G5970" i="17"/>
  <c r="H5970" i="17" s="1"/>
  <c r="G5969" i="17"/>
  <c r="H5969" i="17" s="1"/>
  <c r="G5968" i="17"/>
  <c r="H5968" i="17" s="1"/>
  <c r="G5967" i="17"/>
  <c r="H5967" i="17" s="1"/>
  <c r="G5966" i="17"/>
  <c r="H5966" i="17" s="1"/>
  <c r="G5965" i="17"/>
  <c r="H5965" i="17" s="1"/>
  <c r="G5964" i="17"/>
  <c r="H5964" i="17" s="1"/>
  <c r="G5963" i="17"/>
  <c r="H5963" i="17" s="1"/>
  <c r="G5962" i="17"/>
  <c r="H5962" i="17" s="1"/>
  <c r="G5961" i="17"/>
  <c r="H5961" i="17" s="1"/>
  <c r="G5960" i="17"/>
  <c r="H5960" i="17" s="1"/>
  <c r="G5959" i="17"/>
  <c r="H5959" i="17" s="1"/>
  <c r="G5958" i="17"/>
  <c r="H5958" i="17" s="1"/>
  <c r="G5957" i="17"/>
  <c r="H5957" i="17" s="1"/>
  <c r="G5956" i="17"/>
  <c r="H5956" i="17" s="1"/>
  <c r="G5955" i="17"/>
  <c r="H5955" i="17" s="1"/>
  <c r="G5954" i="17"/>
  <c r="H5954" i="17" s="1"/>
  <c r="G5953" i="17"/>
  <c r="H5953" i="17" s="1"/>
  <c r="G5952" i="17"/>
  <c r="H5952" i="17" s="1"/>
  <c r="G5951" i="17"/>
  <c r="H5951" i="17" s="1"/>
  <c r="G5950" i="17"/>
  <c r="H5950" i="17" s="1"/>
  <c r="G5949" i="17"/>
  <c r="H5949" i="17" s="1"/>
  <c r="G5948" i="17"/>
  <c r="H5948" i="17" s="1"/>
  <c r="G5947" i="17"/>
  <c r="H5947" i="17" s="1"/>
  <c r="G5946" i="17"/>
  <c r="H5946" i="17" s="1"/>
  <c r="G5945" i="17"/>
  <c r="H5945" i="17" s="1"/>
  <c r="G5944" i="17"/>
  <c r="H5944" i="17" s="1"/>
  <c r="G5943" i="17"/>
  <c r="H5943" i="17" s="1"/>
  <c r="G5942" i="17"/>
  <c r="H5942" i="17" s="1"/>
  <c r="G5941" i="17"/>
  <c r="H5941" i="17" s="1"/>
  <c r="G5940" i="17"/>
  <c r="H5940" i="17" s="1"/>
  <c r="G5939" i="17"/>
  <c r="H5939" i="17" s="1"/>
  <c r="G5938" i="17"/>
  <c r="H5938" i="17" s="1"/>
  <c r="G5937" i="17"/>
  <c r="H5937" i="17" s="1"/>
  <c r="G5936" i="17"/>
  <c r="H5936" i="17" s="1"/>
  <c r="I5936" i="17" s="1"/>
  <c r="G5935" i="17"/>
  <c r="H5935" i="17" s="1"/>
  <c r="G5934" i="17"/>
  <c r="H5934" i="17" s="1"/>
  <c r="G5933" i="17"/>
  <c r="H5933" i="17" s="1"/>
  <c r="H5932" i="17"/>
  <c r="G5932" i="17"/>
  <c r="G5931" i="17"/>
  <c r="H5931" i="17" s="1"/>
  <c r="G5930" i="17"/>
  <c r="H5930" i="17" s="1"/>
  <c r="G5929" i="17"/>
  <c r="H5929" i="17" s="1"/>
  <c r="G5928" i="17"/>
  <c r="H5928" i="17" s="1"/>
  <c r="I5928" i="17" s="1"/>
  <c r="G5927" i="17"/>
  <c r="H5927" i="17" s="1"/>
  <c r="G5926" i="17"/>
  <c r="H5926" i="17" s="1"/>
  <c r="G5925" i="17"/>
  <c r="H5925" i="17" s="1"/>
  <c r="G5924" i="17"/>
  <c r="H5924" i="17" s="1"/>
  <c r="G5923" i="17"/>
  <c r="H5923" i="17" s="1"/>
  <c r="G5922" i="17"/>
  <c r="H5922" i="17" s="1"/>
  <c r="G5921" i="17"/>
  <c r="H5921" i="17" s="1"/>
  <c r="G5920" i="17"/>
  <c r="H5920" i="17" s="1"/>
  <c r="G5919" i="17"/>
  <c r="H5919" i="17" s="1"/>
  <c r="G5918" i="17"/>
  <c r="H5918" i="17" s="1"/>
  <c r="G5917" i="17"/>
  <c r="H5917" i="17" s="1"/>
  <c r="G5916" i="17"/>
  <c r="H5916" i="17" s="1"/>
  <c r="G5915" i="17"/>
  <c r="H5915" i="17" s="1"/>
  <c r="G5914" i="17"/>
  <c r="H5914" i="17" s="1"/>
  <c r="G5913" i="17"/>
  <c r="H5913" i="17" s="1"/>
  <c r="G5912" i="17"/>
  <c r="H5912" i="17" s="1"/>
  <c r="G5911" i="17"/>
  <c r="H5911" i="17" s="1"/>
  <c r="G5910" i="17"/>
  <c r="H5910" i="17" s="1"/>
  <c r="G5909" i="17"/>
  <c r="H5909" i="17" s="1"/>
  <c r="G5908" i="17"/>
  <c r="H5908" i="17" s="1"/>
  <c r="G5907" i="17"/>
  <c r="H5907" i="17" s="1"/>
  <c r="G5906" i="17"/>
  <c r="H5906" i="17" s="1"/>
  <c r="G5905" i="17"/>
  <c r="H5905" i="17" s="1"/>
  <c r="G5904" i="17"/>
  <c r="H5904" i="17" s="1"/>
  <c r="G5903" i="17"/>
  <c r="H5903" i="17" s="1"/>
  <c r="G5902" i="17"/>
  <c r="H5902" i="17" s="1"/>
  <c r="G5901" i="17"/>
  <c r="H5901" i="17" s="1"/>
  <c r="G5900" i="17"/>
  <c r="H5900" i="17" s="1"/>
  <c r="I5900" i="17" s="1"/>
  <c r="G5899" i="17"/>
  <c r="H5899" i="17" s="1"/>
  <c r="G5898" i="17"/>
  <c r="H5898" i="17" s="1"/>
  <c r="G5897" i="17"/>
  <c r="H5897" i="17" s="1"/>
  <c r="G5896" i="17"/>
  <c r="H5896" i="17" s="1"/>
  <c r="G5895" i="17"/>
  <c r="H5895" i="17" s="1"/>
  <c r="G5894" i="17"/>
  <c r="H5894" i="17" s="1"/>
  <c r="H5893" i="17"/>
  <c r="G5893" i="17"/>
  <c r="G5892" i="17"/>
  <c r="H5892" i="17" s="1"/>
  <c r="G5891" i="17"/>
  <c r="H5891" i="17" s="1"/>
  <c r="G5890" i="17"/>
  <c r="H5890" i="17" s="1"/>
  <c r="G5889" i="17"/>
  <c r="H5889" i="17" s="1"/>
  <c r="G5888" i="17"/>
  <c r="H5888" i="17" s="1"/>
  <c r="G5887" i="17"/>
  <c r="H5887" i="17" s="1"/>
  <c r="G5886" i="17"/>
  <c r="H5886" i="17" s="1"/>
  <c r="G5885" i="17"/>
  <c r="H5885" i="17" s="1"/>
  <c r="G5884" i="17"/>
  <c r="H5884" i="17" s="1"/>
  <c r="G5883" i="17"/>
  <c r="H5883" i="17" s="1"/>
  <c r="G5882" i="17"/>
  <c r="H5882" i="17" s="1"/>
  <c r="G5881" i="17"/>
  <c r="H5881" i="17" s="1"/>
  <c r="G5880" i="17"/>
  <c r="H5880" i="17" s="1"/>
  <c r="G5879" i="17"/>
  <c r="H5879" i="17" s="1"/>
  <c r="G5878" i="17"/>
  <c r="H5878" i="17" s="1"/>
  <c r="G5877" i="17"/>
  <c r="H5877" i="17" s="1"/>
  <c r="G5876" i="17"/>
  <c r="H5876" i="17" s="1"/>
  <c r="G5875" i="17"/>
  <c r="H5875" i="17" s="1"/>
  <c r="G5874" i="17"/>
  <c r="H5874" i="17" s="1"/>
  <c r="I5874" i="17" s="1"/>
  <c r="G5873" i="17"/>
  <c r="H5873" i="17" s="1"/>
  <c r="G5872" i="17"/>
  <c r="H5872" i="17" s="1"/>
  <c r="G5871" i="17"/>
  <c r="H5871" i="17" s="1"/>
  <c r="H5870" i="17"/>
  <c r="I5870" i="17" s="1"/>
  <c r="G5870" i="17"/>
  <c r="G5869" i="17"/>
  <c r="H5869" i="17" s="1"/>
  <c r="G5868" i="17"/>
  <c r="H5868" i="17" s="1"/>
  <c r="G5867" i="17"/>
  <c r="H5867" i="17" s="1"/>
  <c r="G5866" i="17"/>
  <c r="H5866" i="17" s="1"/>
  <c r="G5865" i="17"/>
  <c r="H5865" i="17" s="1"/>
  <c r="G5864" i="17"/>
  <c r="H5864" i="17" s="1"/>
  <c r="G5863" i="17"/>
  <c r="H5863" i="17" s="1"/>
  <c r="G5862" i="17"/>
  <c r="H5862" i="17" s="1"/>
  <c r="I5862" i="17" s="1"/>
  <c r="G5861" i="17"/>
  <c r="H5861" i="17" s="1"/>
  <c r="G5860" i="17"/>
  <c r="H5860" i="17" s="1"/>
  <c r="G5859" i="17"/>
  <c r="H5859" i="17" s="1"/>
  <c r="G5858" i="17"/>
  <c r="H5858" i="17" s="1"/>
  <c r="G5857" i="17"/>
  <c r="H5857" i="17" s="1"/>
  <c r="H5856" i="17"/>
  <c r="G5856" i="17"/>
  <c r="G5855" i="17"/>
  <c r="H5855" i="17" s="1"/>
  <c r="G5854" i="17"/>
  <c r="H5854" i="17" s="1"/>
  <c r="G5853" i="17"/>
  <c r="H5853" i="17" s="1"/>
  <c r="I5853" i="17" s="1"/>
  <c r="G5852" i="17"/>
  <c r="H5852" i="17" s="1"/>
  <c r="G5851" i="17"/>
  <c r="H5851" i="17" s="1"/>
  <c r="G5850" i="17"/>
  <c r="H5850" i="17" s="1"/>
  <c r="H5849" i="17"/>
  <c r="G5849" i="17"/>
  <c r="G5848" i="17"/>
  <c r="H5848" i="17" s="1"/>
  <c r="G5847" i="17"/>
  <c r="H5847" i="17" s="1"/>
  <c r="G5846" i="17"/>
  <c r="H5846" i="17" s="1"/>
  <c r="G5845" i="17"/>
  <c r="H5845" i="17" s="1"/>
  <c r="G5844" i="17"/>
  <c r="H5844" i="17" s="1"/>
  <c r="G5843" i="17"/>
  <c r="H5843" i="17" s="1"/>
  <c r="G5842" i="17"/>
  <c r="H5842" i="17" s="1"/>
  <c r="H5841" i="17"/>
  <c r="G5841" i="17"/>
  <c r="G5840" i="17"/>
  <c r="H5840" i="17" s="1"/>
  <c r="G5839" i="17"/>
  <c r="H5839" i="17" s="1"/>
  <c r="G5838" i="17"/>
  <c r="H5838" i="17" s="1"/>
  <c r="G5837" i="17"/>
  <c r="H5837" i="17" s="1"/>
  <c r="G5836" i="17"/>
  <c r="H5836" i="17" s="1"/>
  <c r="G5835" i="17"/>
  <c r="H5835" i="17" s="1"/>
  <c r="G5834" i="17"/>
  <c r="H5834" i="17" s="1"/>
  <c r="G5833" i="17"/>
  <c r="H5833" i="17" s="1"/>
  <c r="G5832" i="17"/>
  <c r="H5832" i="17" s="1"/>
  <c r="G5831" i="17"/>
  <c r="H5831" i="17" s="1"/>
  <c r="G5830" i="17"/>
  <c r="H5830" i="17" s="1"/>
  <c r="G5829" i="17"/>
  <c r="H5829" i="17" s="1"/>
  <c r="G5828" i="17"/>
  <c r="H5828" i="17" s="1"/>
  <c r="G5827" i="17"/>
  <c r="H5827" i="17" s="1"/>
  <c r="G5826" i="17"/>
  <c r="H5826" i="17" s="1"/>
  <c r="G5825" i="17"/>
  <c r="H5825" i="17" s="1"/>
  <c r="G5824" i="17"/>
  <c r="H5824" i="17" s="1"/>
  <c r="G5823" i="17"/>
  <c r="H5823" i="17" s="1"/>
  <c r="G5822" i="17"/>
  <c r="H5822" i="17" s="1"/>
  <c r="G5821" i="17"/>
  <c r="H5821" i="17" s="1"/>
  <c r="G5820" i="17"/>
  <c r="H5820" i="17" s="1"/>
  <c r="G5819" i="17"/>
  <c r="H5819" i="17" s="1"/>
  <c r="G5818" i="17"/>
  <c r="H5818" i="17" s="1"/>
  <c r="H5817" i="17"/>
  <c r="G5817" i="17"/>
  <c r="G5816" i="17"/>
  <c r="H5816" i="17" s="1"/>
  <c r="I5816" i="17" s="1"/>
  <c r="H5815" i="17"/>
  <c r="G5815" i="17"/>
  <c r="G5814" i="17"/>
  <c r="H5814" i="17" s="1"/>
  <c r="H5813" i="17"/>
  <c r="G5813" i="17"/>
  <c r="G5812" i="17"/>
  <c r="H5812" i="17" s="1"/>
  <c r="H5811" i="17"/>
  <c r="G5811" i="17"/>
  <c r="G5810" i="17"/>
  <c r="H5810" i="17" s="1"/>
  <c r="H5809" i="17"/>
  <c r="G5809" i="17"/>
  <c r="G5808" i="17"/>
  <c r="H5808" i="17" s="1"/>
  <c r="I5808" i="17" s="1"/>
  <c r="G5807" i="17"/>
  <c r="H5807" i="17" s="1"/>
  <c r="H5806" i="17"/>
  <c r="G5806" i="17"/>
  <c r="G5805" i="17"/>
  <c r="H5805" i="17" s="1"/>
  <c r="G5804" i="17"/>
  <c r="H5804" i="17" s="1"/>
  <c r="G5803" i="17"/>
  <c r="H5803" i="17" s="1"/>
  <c r="G5802" i="17"/>
  <c r="H5802" i="17" s="1"/>
  <c r="G5801" i="17"/>
  <c r="H5801" i="17" s="1"/>
  <c r="G5800" i="17"/>
  <c r="H5800" i="17" s="1"/>
  <c r="G5799" i="17"/>
  <c r="H5799" i="17" s="1"/>
  <c r="H5798" i="17"/>
  <c r="G5798" i="17"/>
  <c r="G5797" i="17"/>
  <c r="H5797" i="17" s="1"/>
  <c r="G5796" i="17"/>
  <c r="H5796" i="17" s="1"/>
  <c r="G5795" i="17"/>
  <c r="H5795" i="17" s="1"/>
  <c r="G5794" i="17"/>
  <c r="H5794" i="17" s="1"/>
  <c r="G5793" i="17"/>
  <c r="H5793" i="17" s="1"/>
  <c r="G5792" i="17"/>
  <c r="H5792" i="17" s="1"/>
  <c r="G5791" i="17"/>
  <c r="H5791" i="17" s="1"/>
  <c r="G5790" i="17"/>
  <c r="H5790" i="17" s="1"/>
  <c r="G5789" i="17"/>
  <c r="H5789" i="17" s="1"/>
  <c r="G5788" i="17"/>
  <c r="H5788" i="17" s="1"/>
  <c r="G5787" i="17"/>
  <c r="H5787" i="17" s="1"/>
  <c r="G5786" i="17"/>
  <c r="H5786" i="17" s="1"/>
  <c r="G5785" i="17"/>
  <c r="H5785" i="17" s="1"/>
  <c r="G5784" i="17"/>
  <c r="H5784" i="17" s="1"/>
  <c r="G5783" i="17"/>
  <c r="H5783" i="17" s="1"/>
  <c r="G5782" i="17"/>
  <c r="H5782" i="17" s="1"/>
  <c r="G5781" i="17"/>
  <c r="H5781" i="17" s="1"/>
  <c r="G5780" i="17"/>
  <c r="H5780" i="17" s="1"/>
  <c r="I5780" i="17" s="1"/>
  <c r="G5779" i="17"/>
  <c r="H5779" i="17" s="1"/>
  <c r="G5778" i="17"/>
  <c r="H5778" i="17" s="1"/>
  <c r="G5777" i="17"/>
  <c r="H5777" i="17" s="1"/>
  <c r="G5776" i="17"/>
  <c r="H5776" i="17" s="1"/>
  <c r="G5775" i="17"/>
  <c r="H5775" i="17" s="1"/>
  <c r="G5774" i="17"/>
  <c r="H5774" i="17" s="1"/>
  <c r="G5773" i="17"/>
  <c r="H5773" i="17" s="1"/>
  <c r="G5772" i="17"/>
  <c r="H5772" i="17" s="1"/>
  <c r="G5771" i="17"/>
  <c r="H5771" i="17" s="1"/>
  <c r="G5770" i="17"/>
  <c r="H5770" i="17" s="1"/>
  <c r="G5769" i="17"/>
  <c r="H5769" i="17" s="1"/>
  <c r="G5768" i="17"/>
  <c r="H5768" i="17" s="1"/>
  <c r="G5767" i="17"/>
  <c r="H5767" i="17" s="1"/>
  <c r="G5766" i="17"/>
  <c r="H5766" i="17" s="1"/>
  <c r="G5765" i="17"/>
  <c r="H5765" i="17" s="1"/>
  <c r="G5764" i="17"/>
  <c r="H5764" i="17" s="1"/>
  <c r="G5763" i="17"/>
  <c r="H5763" i="17" s="1"/>
  <c r="G5762" i="17"/>
  <c r="H5762" i="17" s="1"/>
  <c r="G5761" i="17"/>
  <c r="H5761" i="17" s="1"/>
  <c r="G5760" i="17"/>
  <c r="H5760" i="17" s="1"/>
  <c r="G5759" i="17"/>
  <c r="H5759" i="17" s="1"/>
  <c r="G5758" i="17"/>
  <c r="H5758" i="17" s="1"/>
  <c r="G5757" i="17"/>
  <c r="H5757" i="17" s="1"/>
  <c r="G5756" i="17"/>
  <c r="H5756" i="17" s="1"/>
  <c r="G5755" i="17"/>
  <c r="H5755" i="17" s="1"/>
  <c r="G5754" i="17"/>
  <c r="H5754" i="17" s="1"/>
  <c r="I5754" i="17" s="1"/>
  <c r="G5753" i="17"/>
  <c r="H5753" i="17" s="1"/>
  <c r="G5752" i="17"/>
  <c r="H5752" i="17" s="1"/>
  <c r="G5751" i="17"/>
  <c r="H5751" i="17" s="1"/>
  <c r="G5750" i="17"/>
  <c r="H5750" i="17" s="1"/>
  <c r="I5750" i="17" s="1"/>
  <c r="H5749" i="17"/>
  <c r="G5749" i="17"/>
  <c r="G5748" i="17"/>
  <c r="H5748" i="17" s="1"/>
  <c r="G5747" i="17"/>
  <c r="H5747" i="17" s="1"/>
  <c r="G5746" i="17"/>
  <c r="H5746" i="17" s="1"/>
  <c r="G5745" i="17"/>
  <c r="H5745" i="17" s="1"/>
  <c r="G5744" i="17"/>
  <c r="H5744" i="17" s="1"/>
  <c r="G5743" i="17"/>
  <c r="H5743" i="17" s="1"/>
  <c r="G5742" i="17"/>
  <c r="H5742" i="17" s="1"/>
  <c r="I5742" i="17" s="1"/>
  <c r="G5741" i="17"/>
  <c r="H5741" i="17" s="1"/>
  <c r="G5740" i="17"/>
  <c r="H5740" i="17" s="1"/>
  <c r="G5739" i="17"/>
  <c r="H5739" i="17" s="1"/>
  <c r="G5738" i="17"/>
  <c r="H5738" i="17" s="1"/>
  <c r="G5737" i="17"/>
  <c r="H5737" i="17" s="1"/>
  <c r="G5736" i="17"/>
  <c r="H5736" i="17" s="1"/>
  <c r="G5735" i="17"/>
  <c r="H5735" i="17" s="1"/>
  <c r="G5734" i="17"/>
  <c r="H5734" i="17" s="1"/>
  <c r="G5733" i="17"/>
  <c r="H5733" i="17" s="1"/>
  <c r="I5733" i="17" s="1"/>
  <c r="G5732" i="17"/>
  <c r="H5732" i="17" s="1"/>
  <c r="G5731" i="17"/>
  <c r="H5731" i="17" s="1"/>
  <c r="G5730" i="17"/>
  <c r="H5730" i="17" s="1"/>
  <c r="G5729" i="17"/>
  <c r="H5729" i="17" s="1"/>
  <c r="G5728" i="17"/>
  <c r="H5728" i="17" s="1"/>
  <c r="G5727" i="17"/>
  <c r="H5727" i="17" s="1"/>
  <c r="G5726" i="17"/>
  <c r="H5726" i="17" s="1"/>
  <c r="G5725" i="17"/>
  <c r="H5725" i="17" s="1"/>
  <c r="G5724" i="17"/>
  <c r="H5724" i="17" s="1"/>
  <c r="G5723" i="17"/>
  <c r="H5723" i="17" s="1"/>
  <c r="G5722" i="17"/>
  <c r="H5722" i="17" s="1"/>
  <c r="G5721" i="17"/>
  <c r="H5721" i="17" s="1"/>
  <c r="G5720" i="17"/>
  <c r="H5720" i="17" s="1"/>
  <c r="G5719" i="17"/>
  <c r="H5719" i="17" s="1"/>
  <c r="G5718" i="17"/>
  <c r="H5718" i="17" s="1"/>
  <c r="G5717" i="17"/>
  <c r="H5717" i="17" s="1"/>
  <c r="G5716" i="17"/>
  <c r="H5716" i="17" s="1"/>
  <c r="G5715" i="17"/>
  <c r="H5715" i="17" s="1"/>
  <c r="G5714" i="17"/>
  <c r="H5714" i="17" s="1"/>
  <c r="G5713" i="17"/>
  <c r="H5713" i="17" s="1"/>
  <c r="G5712" i="17"/>
  <c r="H5712" i="17" s="1"/>
  <c r="G5711" i="17"/>
  <c r="H5711" i="17" s="1"/>
  <c r="G5710" i="17"/>
  <c r="H5710" i="17" s="1"/>
  <c r="G5709" i="17"/>
  <c r="H5709" i="17" s="1"/>
  <c r="G5708" i="17"/>
  <c r="H5708" i="17" s="1"/>
  <c r="G5707" i="17"/>
  <c r="H5707" i="17" s="1"/>
  <c r="G5706" i="17"/>
  <c r="H5706" i="17" s="1"/>
  <c r="G5705" i="17"/>
  <c r="H5705" i="17" s="1"/>
  <c r="G5704" i="17"/>
  <c r="H5704" i="17" s="1"/>
  <c r="G5703" i="17"/>
  <c r="H5703" i="17" s="1"/>
  <c r="G5702" i="17"/>
  <c r="H5702" i="17" s="1"/>
  <c r="G5701" i="17"/>
  <c r="H5701" i="17" s="1"/>
  <c r="G5700" i="17"/>
  <c r="H5700" i="17" s="1"/>
  <c r="I5700" i="17" s="1"/>
  <c r="G5699" i="17"/>
  <c r="H5699" i="17" s="1"/>
  <c r="G5698" i="17"/>
  <c r="H5698" i="17" s="1"/>
  <c r="G5697" i="17"/>
  <c r="H5697" i="17" s="1"/>
  <c r="G5696" i="17"/>
  <c r="H5696" i="17" s="1"/>
  <c r="G5695" i="17"/>
  <c r="H5695" i="17" s="1"/>
  <c r="G5694" i="17"/>
  <c r="H5694" i="17" s="1"/>
  <c r="G5693" i="17"/>
  <c r="H5693" i="17" s="1"/>
  <c r="G5692" i="17"/>
  <c r="H5692" i="17" s="1"/>
  <c r="I5692" i="17" s="1"/>
  <c r="G5691" i="17"/>
  <c r="H5691" i="17" s="1"/>
  <c r="G5690" i="17"/>
  <c r="H5690" i="17" s="1"/>
  <c r="H5689" i="17"/>
  <c r="G5689" i="17"/>
  <c r="G5688" i="17"/>
  <c r="H5688" i="17" s="1"/>
  <c r="G5687" i="17"/>
  <c r="H5687" i="17" s="1"/>
  <c r="G5686" i="17"/>
  <c r="H5686" i="17" s="1"/>
  <c r="G5685" i="17"/>
  <c r="H5685" i="17" s="1"/>
  <c r="G5684" i="17"/>
  <c r="H5684" i="17" s="1"/>
  <c r="G5683" i="17"/>
  <c r="H5683" i="17" s="1"/>
  <c r="G5682" i="17"/>
  <c r="H5682" i="17" s="1"/>
  <c r="G5681" i="17"/>
  <c r="H5681" i="17" s="1"/>
  <c r="G5680" i="17"/>
  <c r="H5680" i="17" s="1"/>
  <c r="G5679" i="17"/>
  <c r="H5679" i="17" s="1"/>
  <c r="G5678" i="17"/>
  <c r="H5678" i="17" s="1"/>
  <c r="H5677" i="17"/>
  <c r="G5677" i="17"/>
  <c r="G5676" i="17"/>
  <c r="H5676" i="17" s="1"/>
  <c r="G5675" i="17"/>
  <c r="H5675" i="17" s="1"/>
  <c r="G5674" i="17"/>
  <c r="H5674" i="17" s="1"/>
  <c r="H5673" i="17"/>
  <c r="G5673" i="17"/>
  <c r="G5672" i="17"/>
  <c r="H5672" i="17" s="1"/>
  <c r="G5671" i="17"/>
  <c r="H5671" i="17" s="1"/>
  <c r="G5670" i="17"/>
  <c r="H5670" i="17" s="1"/>
  <c r="G5669" i="17"/>
  <c r="H5669" i="17" s="1"/>
  <c r="G5668" i="17"/>
  <c r="H5668" i="17" s="1"/>
  <c r="G5667" i="17"/>
  <c r="H5667" i="17" s="1"/>
  <c r="G5666" i="17"/>
  <c r="H5666" i="17" s="1"/>
  <c r="G5665" i="17"/>
  <c r="H5665" i="17" s="1"/>
  <c r="H5664" i="17"/>
  <c r="I5664" i="17" s="1"/>
  <c r="G5664" i="17"/>
  <c r="G5663" i="17"/>
  <c r="H5663" i="17" s="1"/>
  <c r="G5662" i="17"/>
  <c r="H5662" i="17" s="1"/>
  <c r="G5661" i="17"/>
  <c r="H5661" i="17" s="1"/>
  <c r="G5660" i="17"/>
  <c r="H5660" i="17" s="1"/>
  <c r="G5659" i="17"/>
  <c r="H5659" i="17" s="1"/>
  <c r="G5658" i="17"/>
  <c r="H5658" i="17" s="1"/>
  <c r="G5657" i="17"/>
  <c r="H5657" i="17" s="1"/>
  <c r="G5656" i="17"/>
  <c r="H5656" i="17" s="1"/>
  <c r="G5655" i="17"/>
  <c r="H5655" i="17" s="1"/>
  <c r="G5654" i="17"/>
  <c r="H5654" i="17" s="1"/>
  <c r="G5653" i="17"/>
  <c r="H5653" i="17" s="1"/>
  <c r="G5652" i="17"/>
  <c r="H5652" i="17" s="1"/>
  <c r="G5651" i="17"/>
  <c r="H5651" i="17" s="1"/>
  <c r="G5650" i="17"/>
  <c r="H5650" i="17" s="1"/>
  <c r="G5649" i="17"/>
  <c r="H5649" i="17" s="1"/>
  <c r="G5648" i="17"/>
  <c r="H5648" i="17" s="1"/>
  <c r="G5647" i="17"/>
  <c r="H5647" i="17" s="1"/>
  <c r="G5646" i="17"/>
  <c r="H5646" i="17" s="1"/>
  <c r="G5645" i="17"/>
  <c r="H5645" i="17" s="1"/>
  <c r="G5644" i="17"/>
  <c r="H5644" i="17" s="1"/>
  <c r="G5643" i="17"/>
  <c r="H5643" i="17" s="1"/>
  <c r="G5642" i="17"/>
  <c r="H5642" i="17" s="1"/>
  <c r="G5641" i="17"/>
  <c r="H5641" i="17" s="1"/>
  <c r="G5640" i="17"/>
  <c r="H5640" i="17" s="1"/>
  <c r="G5639" i="17"/>
  <c r="H5639" i="17" s="1"/>
  <c r="G5638" i="17"/>
  <c r="H5638" i="17" s="1"/>
  <c r="I5638" i="17" s="1"/>
  <c r="H5637" i="17"/>
  <c r="G5637" i="17"/>
  <c r="G5636" i="17"/>
  <c r="H5636" i="17" s="1"/>
  <c r="H5635" i="17"/>
  <c r="G5635" i="17"/>
  <c r="G5634" i="17"/>
  <c r="H5634" i="17" s="1"/>
  <c r="H5633" i="17"/>
  <c r="G5633" i="17"/>
  <c r="G5632" i="17"/>
  <c r="H5632" i="17" s="1"/>
  <c r="H5631" i="17"/>
  <c r="G5631" i="17"/>
  <c r="G5630" i="17"/>
  <c r="H5630" i="17" s="1"/>
  <c r="H5629" i="17"/>
  <c r="G5629" i="17"/>
  <c r="G5628" i="17"/>
  <c r="H5628" i="17" s="1"/>
  <c r="H5627" i="17"/>
  <c r="G5627" i="17"/>
  <c r="G5626" i="17"/>
  <c r="H5626" i="17" s="1"/>
  <c r="H5625" i="17"/>
  <c r="G5625" i="17"/>
  <c r="G5624" i="17"/>
  <c r="H5624" i="17" s="1"/>
  <c r="H5623" i="17"/>
  <c r="G5623" i="17"/>
  <c r="G5622" i="17"/>
  <c r="H5622" i="17" s="1"/>
  <c r="H5621" i="17"/>
  <c r="G5621" i="17"/>
  <c r="G5620" i="17"/>
  <c r="H5620" i="17" s="1"/>
  <c r="H5619" i="17"/>
  <c r="G5619" i="17"/>
  <c r="G5618" i="17"/>
  <c r="H5618" i="17" s="1"/>
  <c r="H5617" i="17"/>
  <c r="G5617" i="17"/>
  <c r="G5616" i="17"/>
  <c r="H5616" i="17" s="1"/>
  <c r="H5615" i="17"/>
  <c r="G5615" i="17"/>
  <c r="G5614" i="17"/>
  <c r="H5614" i="17" s="1"/>
  <c r="H5613" i="17"/>
  <c r="G5613" i="17"/>
  <c r="G5612" i="17"/>
  <c r="H5612" i="17" s="1"/>
  <c r="H5611" i="17"/>
  <c r="G5611" i="17"/>
  <c r="G5610" i="17"/>
  <c r="H5610" i="17" s="1"/>
  <c r="H5609" i="17"/>
  <c r="G5609" i="17"/>
  <c r="G5608" i="17"/>
  <c r="H5608" i="17" s="1"/>
  <c r="H5607" i="17"/>
  <c r="G5607" i="17"/>
  <c r="G5606" i="17"/>
  <c r="H5606" i="17" s="1"/>
  <c r="H5605" i="17"/>
  <c r="G5605" i="17"/>
  <c r="G5604" i="17"/>
  <c r="H5604" i="17" s="1"/>
  <c r="H5603" i="17"/>
  <c r="G5603" i="17"/>
  <c r="G5602" i="17"/>
  <c r="H5602" i="17" s="1"/>
  <c r="H5601" i="17"/>
  <c r="G5601" i="17"/>
  <c r="G5600" i="17"/>
  <c r="H5600" i="17" s="1"/>
  <c r="H5599" i="17"/>
  <c r="G5599" i="17"/>
  <c r="G5598" i="17"/>
  <c r="H5598" i="17" s="1"/>
  <c r="H5597" i="17"/>
  <c r="G5597" i="17"/>
  <c r="G5596" i="17"/>
  <c r="H5596" i="17" s="1"/>
  <c r="H5595" i="17"/>
  <c r="G5595" i="17"/>
  <c r="G5594" i="17"/>
  <c r="H5594" i="17" s="1"/>
  <c r="H5593" i="17"/>
  <c r="G5593" i="17"/>
  <c r="G5592" i="17"/>
  <c r="H5592" i="17" s="1"/>
  <c r="H5591" i="17"/>
  <c r="G5591" i="17"/>
  <c r="G5590" i="17"/>
  <c r="H5590" i="17" s="1"/>
  <c r="G5589" i="17"/>
  <c r="H5589" i="17" s="1"/>
  <c r="I5589" i="17" s="1"/>
  <c r="G5588" i="17"/>
  <c r="H5588" i="17" s="1"/>
  <c r="G5587" i="17"/>
  <c r="H5587" i="17" s="1"/>
  <c r="G5586" i="17"/>
  <c r="H5586" i="17" s="1"/>
  <c r="G5585" i="17"/>
  <c r="H5585" i="17" s="1"/>
  <c r="G5584" i="17"/>
  <c r="H5584" i="17" s="1"/>
  <c r="G5583" i="17"/>
  <c r="H5583" i="17" s="1"/>
  <c r="G5582" i="17"/>
  <c r="H5582" i="17" s="1"/>
  <c r="H5581" i="17"/>
  <c r="I5581" i="17" s="1"/>
  <c r="G5581" i="17"/>
  <c r="G5580" i="17"/>
  <c r="H5580" i="17" s="1"/>
  <c r="H5579" i="17"/>
  <c r="G5579" i="17"/>
  <c r="G5578" i="17"/>
  <c r="H5578" i="17" s="1"/>
  <c r="H5577" i="17"/>
  <c r="G5577" i="17"/>
  <c r="G5576" i="17"/>
  <c r="H5576" i="17" s="1"/>
  <c r="H5575" i="17"/>
  <c r="G5575" i="17"/>
  <c r="G5574" i="17"/>
  <c r="H5574" i="17" s="1"/>
  <c r="H5573" i="17"/>
  <c r="G5573" i="17"/>
  <c r="G5572" i="17"/>
  <c r="H5572" i="17" s="1"/>
  <c r="H5571" i="17"/>
  <c r="G5571" i="17"/>
  <c r="G5570" i="17"/>
  <c r="H5570" i="17" s="1"/>
  <c r="H5569" i="17"/>
  <c r="G5569" i="17"/>
  <c r="G5568" i="17"/>
  <c r="H5568" i="17" s="1"/>
  <c r="H5567" i="17"/>
  <c r="G5567" i="17"/>
  <c r="G5566" i="17"/>
  <c r="H5566" i="17" s="1"/>
  <c r="H5565" i="17"/>
  <c r="G5565" i="17"/>
  <c r="G5564" i="17"/>
  <c r="H5564" i="17" s="1"/>
  <c r="H5563" i="17"/>
  <c r="G5563" i="17"/>
  <c r="G5562" i="17"/>
  <c r="H5562" i="17" s="1"/>
  <c r="H5561" i="17"/>
  <c r="G5561" i="17"/>
  <c r="G5560" i="17"/>
  <c r="H5560" i="17" s="1"/>
  <c r="H5559" i="17"/>
  <c r="G5559" i="17"/>
  <c r="G5558" i="17"/>
  <c r="H5558" i="17" s="1"/>
  <c r="H5557" i="17"/>
  <c r="G5557" i="17"/>
  <c r="G5556" i="17"/>
  <c r="H5556" i="17" s="1"/>
  <c r="H5555" i="17"/>
  <c r="G5555" i="17"/>
  <c r="G5554" i="17"/>
  <c r="H5554" i="17" s="1"/>
  <c r="H5553" i="17"/>
  <c r="G5553" i="17"/>
  <c r="G5552" i="17"/>
  <c r="H5552" i="17" s="1"/>
  <c r="H5551" i="17"/>
  <c r="G5551" i="17"/>
  <c r="G5550" i="17"/>
  <c r="H5550" i="17" s="1"/>
  <c r="H5549" i="17"/>
  <c r="G5549" i="17"/>
  <c r="G5548" i="17"/>
  <c r="H5548" i="17" s="1"/>
  <c r="H5547" i="17"/>
  <c r="G5547" i="17"/>
  <c r="G5546" i="17"/>
  <c r="H5546" i="17" s="1"/>
  <c r="G5545" i="17"/>
  <c r="H5545" i="17" s="1"/>
  <c r="I5545" i="17" s="1"/>
  <c r="G5544" i="17"/>
  <c r="H5544" i="17" s="1"/>
  <c r="G5543" i="17"/>
  <c r="H5543" i="17" s="1"/>
  <c r="G5542" i="17"/>
  <c r="H5542" i="17" s="1"/>
  <c r="I5542" i="17" s="1"/>
  <c r="G5541" i="17"/>
  <c r="H5541" i="17" s="1"/>
  <c r="G5540" i="17"/>
  <c r="H5540" i="17" s="1"/>
  <c r="G5539" i="17"/>
  <c r="H5539" i="17" s="1"/>
  <c r="I5539" i="17" s="1"/>
  <c r="G5538" i="17"/>
  <c r="H5538" i="17" s="1"/>
  <c r="G5537" i="17"/>
  <c r="H5537" i="17" s="1"/>
  <c r="G5536" i="17"/>
  <c r="H5536" i="17" s="1"/>
  <c r="G5535" i="17"/>
  <c r="H5535" i="17" s="1"/>
  <c r="G5534" i="17"/>
  <c r="H5534" i="17" s="1"/>
  <c r="G5533" i="17"/>
  <c r="H5533" i="17" s="1"/>
  <c r="G5532" i="17"/>
  <c r="H5532" i="17" s="1"/>
  <c r="G5531" i="17"/>
  <c r="H5531" i="17" s="1"/>
  <c r="G5530" i="17"/>
  <c r="H5530" i="17" s="1"/>
  <c r="G5529" i="17"/>
  <c r="H5529" i="17" s="1"/>
  <c r="G5528" i="17"/>
  <c r="H5528" i="17" s="1"/>
  <c r="G5527" i="17"/>
  <c r="H5527" i="17" s="1"/>
  <c r="G5526" i="17"/>
  <c r="H5526" i="17" s="1"/>
  <c r="G5525" i="17"/>
  <c r="H5525" i="17" s="1"/>
  <c r="G5524" i="17"/>
  <c r="H5524" i="17" s="1"/>
  <c r="G5523" i="17"/>
  <c r="H5523" i="17" s="1"/>
  <c r="G5522" i="17"/>
  <c r="H5522" i="17" s="1"/>
  <c r="G5521" i="17"/>
  <c r="H5521" i="17" s="1"/>
  <c r="G5520" i="17"/>
  <c r="H5520" i="17" s="1"/>
  <c r="G5519" i="17"/>
  <c r="H5519" i="17" s="1"/>
  <c r="G5518" i="17"/>
  <c r="H5518" i="17" s="1"/>
  <c r="G5517" i="17"/>
  <c r="H5517" i="17" s="1"/>
  <c r="G5516" i="17"/>
  <c r="H5516" i="17" s="1"/>
  <c r="G5515" i="17"/>
  <c r="H5515" i="17" s="1"/>
  <c r="G5514" i="17"/>
  <c r="H5514" i="17" s="1"/>
  <c r="G5513" i="17"/>
  <c r="H5513" i="17" s="1"/>
  <c r="G5512" i="17"/>
  <c r="H5512" i="17" s="1"/>
  <c r="G5511" i="17"/>
  <c r="H5511" i="17" s="1"/>
  <c r="G5510" i="17"/>
  <c r="H5510" i="17" s="1"/>
  <c r="G5509" i="17"/>
  <c r="H5509" i="17" s="1"/>
  <c r="G5508" i="17"/>
  <c r="H5508" i="17" s="1"/>
  <c r="G5507" i="17"/>
  <c r="H5507" i="17" s="1"/>
  <c r="G5506" i="17"/>
  <c r="H5506" i="17" s="1"/>
  <c r="G5505" i="17"/>
  <c r="H5505" i="17" s="1"/>
  <c r="G5504" i="17"/>
  <c r="H5504" i="17" s="1"/>
  <c r="G5503" i="17"/>
  <c r="H5503" i="17" s="1"/>
  <c r="G5502" i="17"/>
  <c r="H5502" i="17" s="1"/>
  <c r="G5501" i="17"/>
  <c r="H5501" i="17" s="1"/>
  <c r="G5500" i="17"/>
  <c r="H5500" i="17" s="1"/>
  <c r="G5499" i="17"/>
  <c r="H5499" i="17" s="1"/>
  <c r="G5498" i="17"/>
  <c r="H5498" i="17" s="1"/>
  <c r="G5497" i="17"/>
  <c r="H5497" i="17" s="1"/>
  <c r="G5496" i="17"/>
  <c r="H5496" i="17" s="1"/>
  <c r="I5496" i="17" s="1"/>
  <c r="G5495" i="17"/>
  <c r="H5495" i="17" s="1"/>
  <c r="G5494" i="17"/>
  <c r="H5494" i="17" s="1"/>
  <c r="G5493" i="17"/>
  <c r="H5493" i="17" s="1"/>
  <c r="G5492" i="17"/>
  <c r="H5492" i="17" s="1"/>
  <c r="G5491" i="17"/>
  <c r="H5491" i="17" s="1"/>
  <c r="G5490" i="17"/>
  <c r="H5490" i="17" s="1"/>
  <c r="G5489" i="17"/>
  <c r="H5489" i="17" s="1"/>
  <c r="G5488" i="17"/>
  <c r="H5488" i="17" s="1"/>
  <c r="G5487" i="17"/>
  <c r="H5487" i="17" s="1"/>
  <c r="G5486" i="17"/>
  <c r="H5486" i="17" s="1"/>
  <c r="G5485" i="17"/>
  <c r="H5485" i="17" s="1"/>
  <c r="G5484" i="17"/>
  <c r="H5484" i="17" s="1"/>
  <c r="G5483" i="17"/>
  <c r="H5483" i="17" s="1"/>
  <c r="G5482" i="17"/>
  <c r="H5482" i="17" s="1"/>
  <c r="G5481" i="17"/>
  <c r="H5481" i="17" s="1"/>
  <c r="I5481" i="17" s="1"/>
  <c r="G5480" i="17"/>
  <c r="H5480" i="17" s="1"/>
  <c r="G5479" i="17"/>
  <c r="H5479" i="17" s="1"/>
  <c r="G5478" i="17"/>
  <c r="H5478" i="17" s="1"/>
  <c r="G5477" i="17"/>
  <c r="H5477" i="17" s="1"/>
  <c r="H5476" i="17"/>
  <c r="G5476" i="17"/>
  <c r="G5475" i="17"/>
  <c r="H5475" i="17" s="1"/>
  <c r="G5474" i="17"/>
  <c r="H5474" i="17" s="1"/>
  <c r="G5473" i="17"/>
  <c r="H5473" i="17" s="1"/>
  <c r="G5472" i="17"/>
  <c r="H5472" i="17" s="1"/>
  <c r="G5471" i="17"/>
  <c r="H5471" i="17" s="1"/>
  <c r="G5470" i="17"/>
  <c r="H5470" i="17" s="1"/>
  <c r="G5469" i="17"/>
  <c r="H5469" i="17" s="1"/>
  <c r="G5468" i="17"/>
  <c r="H5468" i="17" s="1"/>
  <c r="G5467" i="17"/>
  <c r="H5467" i="17" s="1"/>
  <c r="G5466" i="17"/>
  <c r="H5466" i="17" s="1"/>
  <c r="G5465" i="17"/>
  <c r="H5465" i="17" s="1"/>
  <c r="G5464" i="17"/>
  <c r="H5464" i="17" s="1"/>
  <c r="G5463" i="17"/>
  <c r="H5463" i="17" s="1"/>
  <c r="G5462" i="17"/>
  <c r="H5462" i="17" s="1"/>
  <c r="G5461" i="17"/>
  <c r="H5461" i="17" s="1"/>
  <c r="G5460" i="17"/>
  <c r="H5460" i="17" s="1"/>
  <c r="G5459" i="17"/>
  <c r="H5459" i="17" s="1"/>
  <c r="G5458" i="17"/>
  <c r="H5458" i="17" s="1"/>
  <c r="G5457" i="17"/>
  <c r="H5457" i="17" s="1"/>
  <c r="G5456" i="17"/>
  <c r="H5456" i="17" s="1"/>
  <c r="G5455" i="17"/>
  <c r="H5455" i="17" s="1"/>
  <c r="G5454" i="17"/>
  <c r="H5454" i="17" s="1"/>
  <c r="G5453" i="17"/>
  <c r="H5453" i="17" s="1"/>
  <c r="H5452" i="17"/>
  <c r="G5452" i="17"/>
  <c r="G5451" i="17"/>
  <c r="H5451" i="17" s="1"/>
  <c r="G5450" i="17"/>
  <c r="H5450" i="17" s="1"/>
  <c r="G5449" i="17"/>
  <c r="H5449" i="17" s="1"/>
  <c r="G5448" i="17"/>
  <c r="H5448" i="17" s="1"/>
  <c r="G5447" i="17"/>
  <c r="H5447" i="17" s="1"/>
  <c r="G5446" i="17"/>
  <c r="H5446" i="17" s="1"/>
  <c r="G5445" i="17"/>
  <c r="H5445" i="17" s="1"/>
  <c r="H5444" i="17"/>
  <c r="G5444" i="17"/>
  <c r="G5443" i="17"/>
  <c r="H5443" i="17" s="1"/>
  <c r="G5442" i="17"/>
  <c r="H5442" i="17" s="1"/>
  <c r="G5441" i="17"/>
  <c r="H5441" i="17" s="1"/>
  <c r="G5440" i="17"/>
  <c r="H5440" i="17" s="1"/>
  <c r="G5439" i="17"/>
  <c r="H5439" i="17" s="1"/>
  <c r="G5438" i="17"/>
  <c r="H5438" i="17" s="1"/>
  <c r="G5437" i="17"/>
  <c r="H5437" i="17" s="1"/>
  <c r="G5436" i="17"/>
  <c r="H5436" i="17" s="1"/>
  <c r="G5435" i="17"/>
  <c r="H5435" i="17" s="1"/>
  <c r="G5434" i="17"/>
  <c r="H5434" i="17" s="1"/>
  <c r="G5433" i="17"/>
  <c r="H5433" i="17" s="1"/>
  <c r="G5432" i="17"/>
  <c r="H5432" i="17" s="1"/>
  <c r="G5431" i="17"/>
  <c r="H5431" i="17" s="1"/>
  <c r="G5430" i="17"/>
  <c r="H5430" i="17" s="1"/>
  <c r="G5429" i="17"/>
  <c r="H5429" i="17" s="1"/>
  <c r="G5428" i="17"/>
  <c r="H5428" i="17" s="1"/>
  <c r="G5427" i="17"/>
  <c r="H5427" i="17" s="1"/>
  <c r="G5426" i="17"/>
  <c r="H5426" i="17" s="1"/>
  <c r="G5425" i="17"/>
  <c r="H5425" i="17" s="1"/>
  <c r="G5424" i="17"/>
  <c r="H5424" i="17" s="1"/>
  <c r="G5423" i="17"/>
  <c r="H5423" i="17" s="1"/>
  <c r="G5422" i="17"/>
  <c r="H5422" i="17" s="1"/>
  <c r="G5421" i="17"/>
  <c r="H5421" i="17" s="1"/>
  <c r="H5420" i="17"/>
  <c r="G5420" i="17"/>
  <c r="G5419" i="17"/>
  <c r="H5419" i="17" s="1"/>
  <c r="G5418" i="17"/>
  <c r="H5418" i="17" s="1"/>
  <c r="G5417" i="17"/>
  <c r="H5417" i="17" s="1"/>
  <c r="G5416" i="17"/>
  <c r="H5416" i="17" s="1"/>
  <c r="G5415" i="17"/>
  <c r="H5415" i="17" s="1"/>
  <c r="G5414" i="17"/>
  <c r="H5414" i="17" s="1"/>
  <c r="G5413" i="17"/>
  <c r="H5413" i="17" s="1"/>
  <c r="H5412" i="17"/>
  <c r="G5412" i="17"/>
  <c r="G5411" i="17"/>
  <c r="H5411" i="17" s="1"/>
  <c r="G5410" i="17"/>
  <c r="H5410" i="17" s="1"/>
  <c r="G5409" i="17"/>
  <c r="H5409" i="17" s="1"/>
  <c r="G5408" i="17"/>
  <c r="H5408" i="17" s="1"/>
  <c r="G5407" i="17"/>
  <c r="H5407" i="17" s="1"/>
  <c r="G5406" i="17"/>
  <c r="H5406" i="17" s="1"/>
  <c r="G5405" i="17"/>
  <c r="H5405" i="17" s="1"/>
  <c r="G5404" i="17"/>
  <c r="H5404" i="17" s="1"/>
  <c r="G5403" i="17"/>
  <c r="H5403" i="17" s="1"/>
  <c r="G5402" i="17"/>
  <c r="H5402" i="17" s="1"/>
  <c r="G5401" i="17"/>
  <c r="H5401" i="17" s="1"/>
  <c r="G5400" i="17"/>
  <c r="H5400" i="17" s="1"/>
  <c r="G5399" i="17"/>
  <c r="H5399" i="17" s="1"/>
  <c r="G5398" i="17"/>
  <c r="H5398" i="17" s="1"/>
  <c r="G5397" i="17"/>
  <c r="H5397" i="17" s="1"/>
  <c r="G5396" i="17"/>
  <c r="H5396" i="17" s="1"/>
  <c r="G5395" i="17"/>
  <c r="H5395" i="17" s="1"/>
  <c r="G5394" i="17"/>
  <c r="H5394" i="17" s="1"/>
  <c r="G5393" i="17"/>
  <c r="H5393" i="17" s="1"/>
  <c r="G5392" i="17"/>
  <c r="H5392" i="17" s="1"/>
  <c r="G5391" i="17"/>
  <c r="H5391" i="17" s="1"/>
  <c r="G5390" i="17"/>
  <c r="H5390" i="17" s="1"/>
  <c r="G5389" i="17"/>
  <c r="H5389" i="17" s="1"/>
  <c r="H5388" i="17"/>
  <c r="G5388" i="17"/>
  <c r="G5387" i="17"/>
  <c r="H5387" i="17" s="1"/>
  <c r="G5386" i="17"/>
  <c r="H5386" i="17" s="1"/>
  <c r="G5385" i="17"/>
  <c r="H5385" i="17" s="1"/>
  <c r="G5384" i="17"/>
  <c r="H5384" i="17" s="1"/>
  <c r="G5383" i="17"/>
  <c r="H5383" i="17" s="1"/>
  <c r="G5382" i="17"/>
  <c r="H5382" i="17" s="1"/>
  <c r="G5381" i="17"/>
  <c r="H5381" i="17" s="1"/>
  <c r="H5380" i="17"/>
  <c r="G5380" i="17"/>
  <c r="G5379" i="17"/>
  <c r="H5379" i="17" s="1"/>
  <c r="G5378" i="17"/>
  <c r="H5378" i="17" s="1"/>
  <c r="I5378" i="17" s="1"/>
  <c r="G5377" i="17"/>
  <c r="H5377" i="17" s="1"/>
  <c r="G5376" i="17"/>
  <c r="H5376" i="17" s="1"/>
  <c r="G5375" i="17"/>
  <c r="H5375" i="17" s="1"/>
  <c r="I5375" i="17" s="1"/>
  <c r="G5374" i="17"/>
  <c r="H5374" i="17" s="1"/>
  <c r="H5373" i="17"/>
  <c r="G5373" i="17"/>
  <c r="G5372" i="17"/>
  <c r="H5372" i="17" s="1"/>
  <c r="G5371" i="17"/>
  <c r="H5371" i="17" s="1"/>
  <c r="G5370" i="17"/>
  <c r="H5370" i="17" s="1"/>
  <c r="G5369" i="17"/>
  <c r="H5369" i="17" s="1"/>
  <c r="G5368" i="17"/>
  <c r="H5368" i="17" s="1"/>
  <c r="G5367" i="17"/>
  <c r="H5367" i="17" s="1"/>
  <c r="G5366" i="17"/>
  <c r="H5366" i="17" s="1"/>
  <c r="G5365" i="17"/>
  <c r="H5365" i="17" s="1"/>
  <c r="G5364" i="17"/>
  <c r="H5364" i="17" s="1"/>
  <c r="G5363" i="17"/>
  <c r="H5363" i="17" s="1"/>
  <c r="G5362" i="17"/>
  <c r="H5362" i="17" s="1"/>
  <c r="G5361" i="17"/>
  <c r="H5361" i="17" s="1"/>
  <c r="G5360" i="17"/>
  <c r="H5360" i="17" s="1"/>
  <c r="G5359" i="17"/>
  <c r="H5359" i="17" s="1"/>
  <c r="G5358" i="17"/>
  <c r="H5358" i="17" s="1"/>
  <c r="G5357" i="17"/>
  <c r="H5357" i="17" s="1"/>
  <c r="G5356" i="17"/>
  <c r="H5356" i="17" s="1"/>
  <c r="G5355" i="17"/>
  <c r="H5355" i="17" s="1"/>
  <c r="G5354" i="17"/>
  <c r="H5354" i="17" s="1"/>
  <c r="G5353" i="17"/>
  <c r="H5353" i="17" s="1"/>
  <c r="G5352" i="17"/>
  <c r="H5352" i="17" s="1"/>
  <c r="G5351" i="17"/>
  <c r="H5351" i="17" s="1"/>
  <c r="G5350" i="17"/>
  <c r="H5350" i="17" s="1"/>
  <c r="H5349" i="17"/>
  <c r="G5349" i="17"/>
  <c r="G5348" i="17"/>
  <c r="H5348" i="17" s="1"/>
  <c r="G5347" i="17"/>
  <c r="H5347" i="17" s="1"/>
  <c r="G5346" i="17"/>
  <c r="H5346" i="17" s="1"/>
  <c r="G5345" i="17"/>
  <c r="H5345" i="17" s="1"/>
  <c r="G5344" i="17"/>
  <c r="H5344" i="17" s="1"/>
  <c r="G5343" i="17"/>
  <c r="H5343" i="17" s="1"/>
  <c r="G5342" i="17"/>
  <c r="H5342" i="17" s="1"/>
  <c r="H5341" i="17"/>
  <c r="G5341" i="17"/>
  <c r="G5340" i="17"/>
  <c r="H5340" i="17" s="1"/>
  <c r="G5339" i="17"/>
  <c r="H5339" i="17" s="1"/>
  <c r="G5338" i="17"/>
  <c r="H5338" i="17" s="1"/>
  <c r="G5337" i="17"/>
  <c r="H5337" i="17" s="1"/>
  <c r="G5336" i="17"/>
  <c r="H5336" i="17" s="1"/>
  <c r="G5335" i="17"/>
  <c r="H5335" i="17" s="1"/>
  <c r="G5334" i="17"/>
  <c r="H5334" i="17" s="1"/>
  <c r="G5333" i="17"/>
  <c r="H5333" i="17" s="1"/>
  <c r="G5332" i="17"/>
  <c r="H5332" i="17" s="1"/>
  <c r="G5331" i="17"/>
  <c r="H5331" i="17" s="1"/>
  <c r="G5330" i="17"/>
  <c r="H5330" i="17" s="1"/>
  <c r="G5329" i="17"/>
  <c r="H5329" i="17" s="1"/>
  <c r="G5328" i="17"/>
  <c r="H5328" i="17" s="1"/>
  <c r="G5327" i="17"/>
  <c r="H5327" i="17" s="1"/>
  <c r="G5326" i="17"/>
  <c r="H5326" i="17" s="1"/>
  <c r="G5325" i="17"/>
  <c r="H5325" i="17" s="1"/>
  <c r="G5324" i="17"/>
  <c r="H5324" i="17" s="1"/>
  <c r="G5323" i="17"/>
  <c r="H5323" i="17" s="1"/>
  <c r="G5322" i="17"/>
  <c r="H5322" i="17" s="1"/>
  <c r="G5321" i="17"/>
  <c r="H5321" i="17" s="1"/>
  <c r="G5320" i="17"/>
  <c r="H5320" i="17" s="1"/>
  <c r="G5319" i="17"/>
  <c r="H5319" i="17" s="1"/>
  <c r="G5318" i="17"/>
  <c r="H5318" i="17" s="1"/>
  <c r="H5317" i="17"/>
  <c r="G5317" i="17"/>
  <c r="G5316" i="17"/>
  <c r="H5316" i="17" s="1"/>
  <c r="G5315" i="17"/>
  <c r="H5315" i="17" s="1"/>
  <c r="G5314" i="17"/>
  <c r="H5314" i="17" s="1"/>
  <c r="G5313" i="17"/>
  <c r="H5313" i="17" s="1"/>
  <c r="G5312" i="17"/>
  <c r="H5312" i="17" s="1"/>
  <c r="G5311" i="17"/>
  <c r="H5311" i="17" s="1"/>
  <c r="G5310" i="17"/>
  <c r="H5310" i="17" s="1"/>
  <c r="H5309" i="17"/>
  <c r="G5309" i="17"/>
  <c r="G5308" i="17"/>
  <c r="H5308" i="17" s="1"/>
  <c r="G5307" i="17"/>
  <c r="H5307" i="17" s="1"/>
  <c r="G5306" i="17"/>
  <c r="H5306" i="17" s="1"/>
  <c r="G5305" i="17"/>
  <c r="H5305" i="17" s="1"/>
  <c r="G5304" i="17"/>
  <c r="H5304" i="17" s="1"/>
  <c r="I5304" i="17" s="1"/>
  <c r="G5303" i="17"/>
  <c r="H5303" i="17" s="1"/>
  <c r="G5302" i="17"/>
  <c r="H5302" i="17" s="1"/>
  <c r="G5301" i="17"/>
  <c r="H5301" i="17" s="1"/>
  <c r="G5300" i="17"/>
  <c r="H5300" i="17" s="1"/>
  <c r="G5299" i="17"/>
  <c r="H5299" i="17" s="1"/>
  <c r="G5298" i="17"/>
  <c r="H5298" i="17" s="1"/>
  <c r="G5297" i="17"/>
  <c r="H5297" i="17" s="1"/>
  <c r="G5296" i="17"/>
  <c r="H5296" i="17" s="1"/>
  <c r="G5295" i="17"/>
  <c r="H5295" i="17" s="1"/>
  <c r="G5294" i="17"/>
  <c r="H5294" i="17" s="1"/>
  <c r="G5293" i="17"/>
  <c r="H5293" i="17" s="1"/>
  <c r="G5292" i="17"/>
  <c r="H5292" i="17" s="1"/>
  <c r="G5291" i="17"/>
  <c r="H5291" i="17" s="1"/>
  <c r="G5290" i="17"/>
  <c r="H5290" i="17" s="1"/>
  <c r="G5289" i="17"/>
  <c r="H5289" i="17" s="1"/>
  <c r="G5288" i="17"/>
  <c r="H5288" i="17" s="1"/>
  <c r="G5287" i="17"/>
  <c r="H5287" i="17" s="1"/>
  <c r="G5286" i="17"/>
  <c r="H5286" i="17" s="1"/>
  <c r="G5285" i="17"/>
  <c r="H5285" i="17" s="1"/>
  <c r="G5284" i="17"/>
  <c r="H5284" i="17" s="1"/>
  <c r="G5283" i="17"/>
  <c r="H5283" i="17" s="1"/>
  <c r="G5282" i="17"/>
  <c r="H5282" i="17" s="1"/>
  <c r="G5281" i="17"/>
  <c r="H5281" i="17" s="1"/>
  <c r="G5280" i="17"/>
  <c r="H5280" i="17" s="1"/>
  <c r="G5279" i="17"/>
  <c r="H5279" i="17" s="1"/>
  <c r="G5278" i="17"/>
  <c r="H5278" i="17" s="1"/>
  <c r="G5277" i="17"/>
  <c r="H5277" i="17" s="1"/>
  <c r="G5276" i="17"/>
  <c r="H5276" i="17" s="1"/>
  <c r="G5275" i="17"/>
  <c r="H5275" i="17" s="1"/>
  <c r="G5274" i="17"/>
  <c r="H5274" i="17" s="1"/>
  <c r="G5273" i="17"/>
  <c r="H5273" i="17" s="1"/>
  <c r="G5272" i="17"/>
  <c r="H5272" i="17" s="1"/>
  <c r="G5271" i="17"/>
  <c r="H5271" i="17" s="1"/>
  <c r="G5270" i="17"/>
  <c r="H5270" i="17" s="1"/>
  <c r="G5269" i="17"/>
  <c r="H5269" i="17" s="1"/>
  <c r="G5268" i="17"/>
  <c r="H5268" i="17" s="1"/>
  <c r="G5267" i="17"/>
  <c r="H5267" i="17" s="1"/>
  <c r="G5266" i="17"/>
  <c r="H5266" i="17" s="1"/>
  <c r="G5265" i="17"/>
  <c r="H5265" i="17" s="1"/>
  <c r="G5264" i="17"/>
  <c r="H5264" i="17" s="1"/>
  <c r="G5263" i="17"/>
  <c r="H5263" i="17" s="1"/>
  <c r="G5262" i="17"/>
  <c r="H5262" i="17" s="1"/>
  <c r="G5261" i="17"/>
  <c r="H5261" i="17" s="1"/>
  <c r="G5260" i="17"/>
  <c r="H5260" i="17" s="1"/>
  <c r="G5259" i="17"/>
  <c r="H5259" i="17" s="1"/>
  <c r="G5258" i="17"/>
  <c r="H5258" i="17" s="1"/>
  <c r="G5257" i="17"/>
  <c r="H5257" i="17" s="1"/>
  <c r="G5256" i="17"/>
  <c r="H5256" i="17" s="1"/>
  <c r="I5256" i="17" s="1"/>
  <c r="G5255" i="17"/>
  <c r="H5255" i="17" s="1"/>
  <c r="H5254" i="17"/>
  <c r="G5254" i="17"/>
  <c r="G5253" i="17"/>
  <c r="H5253" i="17" s="1"/>
  <c r="G5252" i="17"/>
  <c r="H5252" i="17" s="1"/>
  <c r="G5251" i="17"/>
  <c r="H5251" i="17" s="1"/>
  <c r="G5250" i="17"/>
  <c r="H5250" i="17" s="1"/>
  <c r="G5249" i="17"/>
  <c r="H5249" i="17" s="1"/>
  <c r="G5248" i="17"/>
  <c r="H5248" i="17" s="1"/>
  <c r="G5247" i="17"/>
  <c r="H5247" i="17" s="1"/>
  <c r="G5246" i="17"/>
  <c r="H5246" i="17" s="1"/>
  <c r="G5245" i="17"/>
  <c r="H5245" i="17" s="1"/>
  <c r="G5244" i="17"/>
  <c r="H5244" i="17" s="1"/>
  <c r="G5243" i="17"/>
  <c r="H5243" i="17" s="1"/>
  <c r="G5242" i="17"/>
  <c r="H5242" i="17" s="1"/>
  <c r="G5241" i="17"/>
  <c r="H5241" i="17" s="1"/>
  <c r="G5240" i="17"/>
  <c r="H5240" i="17" s="1"/>
  <c r="G5239" i="17"/>
  <c r="H5239" i="17" s="1"/>
  <c r="G5238" i="17"/>
  <c r="H5238" i="17" s="1"/>
  <c r="G5237" i="17"/>
  <c r="H5237" i="17" s="1"/>
  <c r="G5236" i="17"/>
  <c r="H5236" i="17" s="1"/>
  <c r="G5235" i="17"/>
  <c r="H5235" i="17" s="1"/>
  <c r="G5234" i="17"/>
  <c r="H5234" i="17" s="1"/>
  <c r="G5233" i="17"/>
  <c r="H5233" i="17" s="1"/>
  <c r="G5232" i="17"/>
  <c r="H5232" i="17" s="1"/>
  <c r="G5231" i="17"/>
  <c r="H5231" i="17" s="1"/>
  <c r="H5230" i="17"/>
  <c r="G5230" i="17"/>
  <c r="G5229" i="17"/>
  <c r="H5229" i="17" s="1"/>
  <c r="G5228" i="17"/>
  <c r="H5228" i="17" s="1"/>
  <c r="G5227" i="17"/>
  <c r="H5227" i="17" s="1"/>
  <c r="G5226" i="17"/>
  <c r="H5226" i="17" s="1"/>
  <c r="G5225" i="17"/>
  <c r="H5225" i="17" s="1"/>
  <c r="G5224" i="17"/>
  <c r="H5224" i="17" s="1"/>
  <c r="G5223" i="17"/>
  <c r="H5223" i="17" s="1"/>
  <c r="H5222" i="17"/>
  <c r="G5222" i="17"/>
  <c r="G5221" i="17"/>
  <c r="H5221" i="17" s="1"/>
  <c r="G5220" i="17"/>
  <c r="H5220" i="17" s="1"/>
  <c r="G5219" i="17"/>
  <c r="H5219" i="17" s="1"/>
  <c r="G5218" i="17"/>
  <c r="H5218" i="17" s="1"/>
  <c r="G5217" i="17"/>
  <c r="H5217" i="17" s="1"/>
  <c r="G5216" i="17"/>
  <c r="H5216" i="17" s="1"/>
  <c r="G5215" i="17"/>
  <c r="H5215" i="17" s="1"/>
  <c r="G5214" i="17"/>
  <c r="H5214" i="17" s="1"/>
  <c r="G5213" i="17"/>
  <c r="H5213" i="17" s="1"/>
  <c r="G5212" i="17"/>
  <c r="H5212" i="17" s="1"/>
  <c r="G5211" i="17"/>
  <c r="H5211" i="17" s="1"/>
  <c r="G5210" i="17"/>
  <c r="H5210" i="17" s="1"/>
  <c r="G5209" i="17"/>
  <c r="H5209" i="17" s="1"/>
  <c r="G5208" i="17"/>
  <c r="H5208" i="17" s="1"/>
  <c r="G5207" i="17"/>
  <c r="H5207" i="17" s="1"/>
  <c r="G5206" i="17"/>
  <c r="H5206" i="17" s="1"/>
  <c r="H5205" i="17"/>
  <c r="I5205" i="17" s="1"/>
  <c r="G5205" i="17"/>
  <c r="G5204" i="17"/>
  <c r="H5204" i="17" s="1"/>
  <c r="H5203" i="17"/>
  <c r="G5203" i="17"/>
  <c r="G5202" i="17"/>
  <c r="H5202" i="17" s="1"/>
  <c r="H5201" i="17"/>
  <c r="G5201" i="17"/>
  <c r="G5200" i="17"/>
  <c r="H5200" i="17" s="1"/>
  <c r="H5199" i="17"/>
  <c r="G5199" i="17"/>
  <c r="G5198" i="17"/>
  <c r="H5198" i="17" s="1"/>
  <c r="H5197" i="17"/>
  <c r="G5197" i="17"/>
  <c r="G5196" i="17"/>
  <c r="H5196" i="17" s="1"/>
  <c r="H5195" i="17"/>
  <c r="G5195" i="17"/>
  <c r="G5194" i="17"/>
  <c r="H5194" i="17" s="1"/>
  <c r="H5193" i="17"/>
  <c r="G5193" i="17"/>
  <c r="G5192" i="17"/>
  <c r="H5192" i="17" s="1"/>
  <c r="H5191" i="17"/>
  <c r="G5191" i="17"/>
  <c r="G5190" i="17"/>
  <c r="H5190" i="17" s="1"/>
  <c r="H5189" i="17"/>
  <c r="G5189" i="17"/>
  <c r="G5188" i="17"/>
  <c r="H5188" i="17" s="1"/>
  <c r="H5187" i="17"/>
  <c r="G5187" i="17"/>
  <c r="G5186" i="17"/>
  <c r="H5186" i="17" s="1"/>
  <c r="H5185" i="17"/>
  <c r="G5185" i="17"/>
  <c r="G5184" i="17"/>
  <c r="H5184" i="17" s="1"/>
  <c r="H5183" i="17"/>
  <c r="G5183" i="17"/>
  <c r="G5182" i="17"/>
  <c r="H5182" i="17" s="1"/>
  <c r="H5181" i="17"/>
  <c r="G5181" i="17"/>
  <c r="G5180" i="17"/>
  <c r="H5180" i="17" s="1"/>
  <c r="H5179" i="17"/>
  <c r="G5179" i="17"/>
  <c r="G5178" i="17"/>
  <c r="H5178" i="17" s="1"/>
  <c r="H5177" i="17"/>
  <c r="G5177" i="17"/>
  <c r="G5176" i="17"/>
  <c r="H5176" i="17" s="1"/>
  <c r="H5175" i="17"/>
  <c r="G5175" i="17"/>
  <c r="G5174" i="17"/>
  <c r="H5174" i="17" s="1"/>
  <c r="H5173" i="17"/>
  <c r="G5173" i="17"/>
  <c r="G5172" i="17"/>
  <c r="H5172" i="17" s="1"/>
  <c r="H5171" i="17"/>
  <c r="G5171" i="17"/>
  <c r="G5170" i="17"/>
  <c r="H5170" i="17" s="1"/>
  <c r="H5169" i="17"/>
  <c r="G5169" i="17"/>
  <c r="G5168" i="17"/>
  <c r="H5168" i="17" s="1"/>
  <c r="H5167" i="17"/>
  <c r="G5167" i="17"/>
  <c r="G5166" i="17"/>
  <c r="H5166" i="17" s="1"/>
  <c r="H5165" i="17"/>
  <c r="G5165" i="17"/>
  <c r="G5164" i="17"/>
  <c r="H5164" i="17" s="1"/>
  <c r="H5163" i="17"/>
  <c r="G5163" i="17"/>
  <c r="G5162" i="17"/>
  <c r="H5162" i="17" s="1"/>
  <c r="H5161" i="17"/>
  <c r="G5161" i="17"/>
  <c r="G5160" i="17"/>
  <c r="H5160" i="17" s="1"/>
  <c r="H5159" i="17"/>
  <c r="G5159" i="17"/>
  <c r="G5158" i="17"/>
  <c r="H5158" i="17" s="1"/>
  <c r="H5157" i="17"/>
  <c r="G5157" i="17"/>
  <c r="G5156" i="17"/>
  <c r="H5156" i="17" s="1"/>
  <c r="H5155" i="17"/>
  <c r="G5155" i="17"/>
  <c r="G5154" i="17"/>
  <c r="H5154" i="17" s="1"/>
  <c r="H5153" i="17"/>
  <c r="G5153" i="17"/>
  <c r="G5152" i="17"/>
  <c r="H5152" i="17" s="1"/>
  <c r="H5151" i="17"/>
  <c r="G5151" i="17"/>
  <c r="G5150" i="17"/>
  <c r="H5150" i="17" s="1"/>
  <c r="H5149" i="17"/>
  <c r="G5149" i="17"/>
  <c r="G5148" i="17"/>
  <c r="H5148" i="17" s="1"/>
  <c r="H5147" i="17"/>
  <c r="G5147" i="17"/>
  <c r="G5146" i="17"/>
  <c r="H5146" i="17" s="1"/>
  <c r="H5145" i="17"/>
  <c r="G5145" i="17"/>
  <c r="G5144" i="17"/>
  <c r="H5144" i="17" s="1"/>
  <c r="H5143" i="17"/>
  <c r="G5143" i="17"/>
  <c r="G5142" i="17"/>
  <c r="H5142" i="17" s="1"/>
  <c r="H5141" i="17"/>
  <c r="G5141" i="17"/>
  <c r="G5140" i="17"/>
  <c r="H5140" i="17" s="1"/>
  <c r="H5139" i="17"/>
  <c r="G5139" i="17"/>
  <c r="G5138" i="17"/>
  <c r="H5138" i="17" s="1"/>
  <c r="H5137" i="17"/>
  <c r="G5137" i="17"/>
  <c r="G5136" i="17"/>
  <c r="H5136" i="17" s="1"/>
  <c r="H5135" i="17"/>
  <c r="G5135" i="17"/>
  <c r="G5134" i="17"/>
  <c r="H5134" i="17" s="1"/>
  <c r="H5133" i="17"/>
  <c r="G5133" i="17"/>
  <c r="G5132" i="17"/>
  <c r="H5132" i="17" s="1"/>
  <c r="H5131" i="17"/>
  <c r="G5131" i="17"/>
  <c r="G5130" i="17"/>
  <c r="H5130" i="17" s="1"/>
  <c r="H5129" i="17"/>
  <c r="G5129" i="17"/>
  <c r="G5128" i="17"/>
  <c r="H5128" i="17" s="1"/>
  <c r="H5127" i="17"/>
  <c r="G5127" i="17"/>
  <c r="G5126" i="17"/>
  <c r="H5126" i="17" s="1"/>
  <c r="H5125" i="17"/>
  <c r="G5125" i="17"/>
  <c r="G5124" i="17"/>
  <c r="H5124" i="17" s="1"/>
  <c r="H5123" i="17"/>
  <c r="G5123" i="17"/>
  <c r="G5122" i="17"/>
  <c r="H5122" i="17" s="1"/>
  <c r="G5121" i="17"/>
  <c r="H5121" i="17" s="1"/>
  <c r="I5121" i="17" s="1"/>
  <c r="G5120" i="17"/>
  <c r="H5120" i="17" s="1"/>
  <c r="G5119" i="17"/>
  <c r="H5119" i="17" s="1"/>
  <c r="G5118" i="17"/>
  <c r="H5118" i="17" s="1"/>
  <c r="G5117" i="17"/>
  <c r="H5117" i="17" s="1"/>
  <c r="G5116" i="17"/>
  <c r="H5116" i="17" s="1"/>
  <c r="G5115" i="17"/>
  <c r="H5115" i="17" s="1"/>
  <c r="G5114" i="17"/>
  <c r="H5114" i="17" s="1"/>
  <c r="G5113" i="17"/>
  <c r="H5113" i="17" s="1"/>
  <c r="G5112" i="17"/>
  <c r="H5112" i="17" s="1"/>
  <c r="H5111" i="17"/>
  <c r="G5111" i="17"/>
  <c r="G5110" i="17"/>
  <c r="H5110" i="17" s="1"/>
  <c r="G5109" i="17"/>
  <c r="H5109" i="17" s="1"/>
  <c r="G5108" i="17"/>
  <c r="H5108" i="17" s="1"/>
  <c r="G5107" i="17"/>
  <c r="H5107" i="17" s="1"/>
  <c r="G5106" i="17"/>
  <c r="H5106" i="17" s="1"/>
  <c r="G5105" i="17"/>
  <c r="H5105" i="17" s="1"/>
  <c r="G5104" i="17"/>
  <c r="H5104" i="17" s="1"/>
  <c r="H5103" i="17"/>
  <c r="G5103" i="17"/>
  <c r="G5102" i="17"/>
  <c r="H5102" i="17" s="1"/>
  <c r="G5101" i="17"/>
  <c r="H5101" i="17" s="1"/>
  <c r="G5100" i="17"/>
  <c r="H5100" i="17" s="1"/>
  <c r="G5099" i="17"/>
  <c r="H5099" i="17" s="1"/>
  <c r="G5098" i="17"/>
  <c r="H5098" i="17" s="1"/>
  <c r="G5097" i="17"/>
  <c r="H5097" i="17" s="1"/>
  <c r="G5096" i="17"/>
  <c r="H5096" i="17" s="1"/>
  <c r="G5095" i="17"/>
  <c r="H5095" i="17" s="1"/>
  <c r="G5094" i="17"/>
  <c r="H5094" i="17" s="1"/>
  <c r="G5093" i="17"/>
  <c r="H5093" i="17" s="1"/>
  <c r="G5092" i="17"/>
  <c r="H5092" i="17" s="1"/>
  <c r="G5091" i="17"/>
  <c r="H5091" i="17" s="1"/>
  <c r="G5090" i="17"/>
  <c r="H5090" i="17" s="1"/>
  <c r="G5089" i="17"/>
  <c r="H5089" i="17" s="1"/>
  <c r="G5088" i="17"/>
  <c r="H5088" i="17" s="1"/>
  <c r="G5087" i="17"/>
  <c r="H5087" i="17" s="1"/>
  <c r="G5086" i="17"/>
  <c r="H5086" i="17" s="1"/>
  <c r="G5085" i="17"/>
  <c r="H5085" i="17" s="1"/>
  <c r="G5084" i="17"/>
  <c r="H5084" i="17" s="1"/>
  <c r="G5083" i="17"/>
  <c r="H5083" i="17" s="1"/>
  <c r="G5082" i="17"/>
  <c r="H5082" i="17" s="1"/>
  <c r="G5081" i="17"/>
  <c r="H5081" i="17" s="1"/>
  <c r="G5080" i="17"/>
  <c r="H5080" i="17" s="1"/>
  <c r="H5079" i="17"/>
  <c r="G5079" i="17"/>
  <c r="G5078" i="17"/>
  <c r="H5078" i="17" s="1"/>
  <c r="G5077" i="17"/>
  <c r="H5077" i="17" s="1"/>
  <c r="G5076" i="17"/>
  <c r="H5076" i="17" s="1"/>
  <c r="G5075" i="17"/>
  <c r="H5075" i="17" s="1"/>
  <c r="G5074" i="17"/>
  <c r="H5074" i="17" s="1"/>
  <c r="G5073" i="17"/>
  <c r="H5073" i="17" s="1"/>
  <c r="G5072" i="17"/>
  <c r="H5072" i="17" s="1"/>
  <c r="G5071" i="17"/>
  <c r="H5071" i="17" s="1"/>
  <c r="G5070" i="17"/>
  <c r="H5070" i="17" s="1"/>
  <c r="G5069" i="17"/>
  <c r="H5069" i="17" s="1"/>
  <c r="G5068" i="17"/>
  <c r="H5068" i="17" s="1"/>
  <c r="G5067" i="17"/>
  <c r="H5067" i="17" s="1"/>
  <c r="G5066" i="17"/>
  <c r="H5066" i="17" s="1"/>
  <c r="G5065" i="17"/>
  <c r="H5065" i="17" s="1"/>
  <c r="G5064" i="17"/>
  <c r="H5064" i="17" s="1"/>
  <c r="G5063" i="17"/>
  <c r="H5063" i="17" s="1"/>
  <c r="G5062" i="17"/>
  <c r="H5062" i="17" s="1"/>
  <c r="G5061" i="17"/>
  <c r="H5061" i="17" s="1"/>
  <c r="G5060" i="17"/>
  <c r="H5060" i="17" s="1"/>
  <c r="G5059" i="17"/>
  <c r="H5059" i="17" s="1"/>
  <c r="G5058" i="17"/>
  <c r="H5058" i="17" s="1"/>
  <c r="G5057" i="17"/>
  <c r="H5057" i="17" s="1"/>
  <c r="G5056" i="17"/>
  <c r="H5056" i="17" s="1"/>
  <c r="G5055" i="17"/>
  <c r="H5055" i="17" s="1"/>
  <c r="G5054" i="17"/>
  <c r="H5054" i="17" s="1"/>
  <c r="G5053" i="17"/>
  <c r="H5053" i="17" s="1"/>
  <c r="G5052" i="17"/>
  <c r="H5052" i="17" s="1"/>
  <c r="G5051" i="17"/>
  <c r="H5051" i="17" s="1"/>
  <c r="G5050" i="17"/>
  <c r="H5050" i="17" s="1"/>
  <c r="G5049" i="17"/>
  <c r="H5049" i="17" s="1"/>
  <c r="G5048" i="17"/>
  <c r="H5048" i="17" s="1"/>
  <c r="G5047" i="17"/>
  <c r="H5047" i="17" s="1"/>
  <c r="G5046" i="17"/>
  <c r="H5046" i="17" s="1"/>
  <c r="G5045" i="17"/>
  <c r="H5045" i="17" s="1"/>
  <c r="G5044" i="17"/>
  <c r="H5044" i="17" s="1"/>
  <c r="G5043" i="17"/>
  <c r="H5043" i="17" s="1"/>
  <c r="G5042" i="17"/>
  <c r="H5042" i="17" s="1"/>
  <c r="G5041" i="17"/>
  <c r="H5041" i="17" s="1"/>
  <c r="G5040" i="17"/>
  <c r="H5040" i="17" s="1"/>
  <c r="H5039" i="17"/>
  <c r="I5039" i="17" s="1"/>
  <c r="G5039" i="17"/>
  <c r="G5038" i="17"/>
  <c r="H5038" i="17" s="1"/>
  <c r="H5037" i="17"/>
  <c r="G5037" i="17"/>
  <c r="G5036" i="17"/>
  <c r="H5036" i="17" s="1"/>
  <c r="I5036" i="17" s="1"/>
  <c r="G5035" i="17"/>
  <c r="H5035" i="17" s="1"/>
  <c r="G5034" i="17"/>
  <c r="H5034" i="17" s="1"/>
  <c r="G5033" i="17"/>
  <c r="H5033" i="17" s="1"/>
  <c r="I5033" i="17" s="1"/>
  <c r="H5032" i="17"/>
  <c r="G5032" i="17"/>
  <c r="G5031" i="17"/>
  <c r="H5031" i="17" s="1"/>
  <c r="H5030" i="17"/>
  <c r="G5030" i="17"/>
  <c r="G5029" i="17"/>
  <c r="H5029" i="17" s="1"/>
  <c r="H5028" i="17"/>
  <c r="G5028" i="17"/>
  <c r="G5027" i="17"/>
  <c r="H5027" i="17" s="1"/>
  <c r="H5026" i="17"/>
  <c r="G5026" i="17"/>
  <c r="G5025" i="17"/>
  <c r="H5025" i="17" s="1"/>
  <c r="H5024" i="17"/>
  <c r="G5024" i="17"/>
  <c r="G5023" i="17"/>
  <c r="H5023" i="17" s="1"/>
  <c r="H5022" i="17"/>
  <c r="G5022" i="17"/>
  <c r="G5021" i="17"/>
  <c r="H5021" i="17" s="1"/>
  <c r="H5020" i="17"/>
  <c r="G5020" i="17"/>
  <c r="G5019" i="17"/>
  <c r="H5019" i="17" s="1"/>
  <c r="H5018" i="17"/>
  <c r="G5018" i="17"/>
  <c r="G5017" i="17"/>
  <c r="H5017" i="17" s="1"/>
  <c r="H5016" i="17"/>
  <c r="G5016" i="17"/>
  <c r="G5015" i="17"/>
  <c r="H5015" i="17" s="1"/>
  <c r="H5014" i="17"/>
  <c r="G5014" i="17"/>
  <c r="G5013" i="17"/>
  <c r="H5013" i="17" s="1"/>
  <c r="H5012" i="17"/>
  <c r="G5012" i="17"/>
  <c r="G5011" i="17"/>
  <c r="H5011" i="17" s="1"/>
  <c r="H5010" i="17"/>
  <c r="G5010" i="17"/>
  <c r="G5009" i="17"/>
  <c r="H5009" i="17" s="1"/>
  <c r="H5008" i="17"/>
  <c r="G5008" i="17"/>
  <c r="G5007" i="17"/>
  <c r="H5007" i="17" s="1"/>
  <c r="H5006" i="17"/>
  <c r="G5006" i="17"/>
  <c r="G5005" i="17"/>
  <c r="H5005" i="17" s="1"/>
  <c r="H5004" i="17"/>
  <c r="G5004" i="17"/>
  <c r="G5003" i="17"/>
  <c r="H5003" i="17" s="1"/>
  <c r="H5002" i="17"/>
  <c r="G5002" i="17"/>
  <c r="G5001" i="17"/>
  <c r="H5001" i="17" s="1"/>
  <c r="H5000" i="17"/>
  <c r="G5000" i="17"/>
  <c r="G4999" i="17"/>
  <c r="H4999" i="17" s="1"/>
  <c r="H4998" i="17"/>
  <c r="G4998" i="17"/>
  <c r="G4997" i="17"/>
  <c r="H4997" i="17" s="1"/>
  <c r="H4996" i="17"/>
  <c r="G4996" i="17"/>
  <c r="G4995" i="17"/>
  <c r="H4995" i="17" s="1"/>
  <c r="H4994" i="17"/>
  <c r="G4994" i="17"/>
  <c r="G4993" i="17"/>
  <c r="H4993" i="17" s="1"/>
  <c r="H4992" i="17"/>
  <c r="G4992" i="17"/>
  <c r="G4991" i="17"/>
  <c r="H4991" i="17" s="1"/>
  <c r="H4990" i="17"/>
  <c r="G4990" i="17"/>
  <c r="G4989" i="17"/>
  <c r="H4989" i="17" s="1"/>
  <c r="H4988" i="17"/>
  <c r="G4988" i="17"/>
  <c r="G4987" i="17"/>
  <c r="H4987" i="17" s="1"/>
  <c r="G4986" i="17"/>
  <c r="H4986" i="17" s="1"/>
  <c r="G4985" i="17"/>
  <c r="H4985" i="17" s="1"/>
  <c r="G4984" i="17"/>
  <c r="H4984" i="17" s="1"/>
  <c r="H4983" i="17"/>
  <c r="G4983" i="17"/>
  <c r="G4982" i="17"/>
  <c r="H4982" i="17" s="1"/>
  <c r="G4981" i="17"/>
  <c r="H4981" i="17" s="1"/>
  <c r="G4980" i="17"/>
  <c r="H4980" i="17" s="1"/>
  <c r="G4979" i="17"/>
  <c r="H4979" i="17" s="1"/>
  <c r="G4978" i="17"/>
  <c r="H4978" i="17" s="1"/>
  <c r="G4977" i="17"/>
  <c r="H4977" i="17" s="1"/>
  <c r="G4976" i="17"/>
  <c r="H4976" i="17" s="1"/>
  <c r="G4975" i="17"/>
  <c r="H4975" i="17" s="1"/>
  <c r="G4974" i="17"/>
  <c r="H4974" i="17" s="1"/>
  <c r="G4973" i="17"/>
  <c r="H4973" i="17" s="1"/>
  <c r="G4972" i="17"/>
  <c r="H4972" i="17" s="1"/>
  <c r="G4971" i="17"/>
  <c r="H4971" i="17" s="1"/>
  <c r="G4970" i="17"/>
  <c r="H4970" i="17" s="1"/>
  <c r="G4969" i="17"/>
  <c r="H4969" i="17" s="1"/>
  <c r="G4968" i="17"/>
  <c r="H4968" i="17" s="1"/>
  <c r="G4967" i="17"/>
  <c r="H4967" i="17" s="1"/>
  <c r="G4966" i="17"/>
  <c r="H4966" i="17" s="1"/>
  <c r="G4965" i="17"/>
  <c r="H4965" i="17" s="1"/>
  <c r="G4964" i="17"/>
  <c r="H4964" i="17" s="1"/>
  <c r="G4963" i="17"/>
  <c r="H4963" i="17" s="1"/>
  <c r="G4962" i="17"/>
  <c r="H4962" i="17" s="1"/>
  <c r="G4961" i="17"/>
  <c r="H4961" i="17" s="1"/>
  <c r="G4960" i="17"/>
  <c r="H4960" i="17" s="1"/>
  <c r="G4959" i="17"/>
  <c r="H4959" i="17" s="1"/>
  <c r="G4958" i="17"/>
  <c r="H4958" i="17" s="1"/>
  <c r="G4957" i="17"/>
  <c r="H4957" i="17" s="1"/>
  <c r="G4956" i="17"/>
  <c r="H4956" i="17" s="1"/>
  <c r="G4955" i="17"/>
  <c r="H4955" i="17" s="1"/>
  <c r="G4954" i="17"/>
  <c r="H4954" i="17" s="1"/>
  <c r="G4953" i="17"/>
  <c r="H4953" i="17" s="1"/>
  <c r="G4952" i="17"/>
  <c r="H4952" i="17" s="1"/>
  <c r="G4951" i="17"/>
  <c r="H4951" i="17" s="1"/>
  <c r="G4950" i="17"/>
  <c r="H4950" i="17" s="1"/>
  <c r="G4949" i="17"/>
  <c r="H4949" i="17" s="1"/>
  <c r="G4948" i="17"/>
  <c r="H4948" i="17" s="1"/>
  <c r="G4947" i="17"/>
  <c r="H4947" i="17" s="1"/>
  <c r="G4946" i="17"/>
  <c r="H4946" i="17" s="1"/>
  <c r="G4945" i="17"/>
  <c r="H4945" i="17" s="1"/>
  <c r="G4944" i="17"/>
  <c r="H4944" i="17" s="1"/>
  <c r="G4943" i="17"/>
  <c r="H4943" i="17" s="1"/>
  <c r="G4942" i="17"/>
  <c r="H4942" i="17" s="1"/>
  <c r="G4941" i="17"/>
  <c r="H4941" i="17" s="1"/>
  <c r="G4940" i="17"/>
  <c r="H4940" i="17" s="1"/>
  <c r="G4939" i="17"/>
  <c r="H4939" i="17" s="1"/>
  <c r="G4938" i="17"/>
  <c r="H4938" i="17" s="1"/>
  <c r="G4937" i="17"/>
  <c r="H4937" i="17" s="1"/>
  <c r="G4936" i="17"/>
  <c r="H4936" i="17" s="1"/>
  <c r="G4935" i="17"/>
  <c r="H4935" i="17" s="1"/>
  <c r="G4934" i="17"/>
  <c r="H4934" i="17" s="1"/>
  <c r="G4933" i="17"/>
  <c r="H4933" i="17" s="1"/>
  <c r="G4932" i="17"/>
  <c r="H4932" i="17" s="1"/>
  <c r="I4932" i="17" s="1"/>
  <c r="G4931" i="17"/>
  <c r="H4931" i="17" s="1"/>
  <c r="G4930" i="17"/>
  <c r="H4930" i="17" s="1"/>
  <c r="G4929" i="17"/>
  <c r="H4929" i="17" s="1"/>
  <c r="G4928" i="17"/>
  <c r="H4928" i="17" s="1"/>
  <c r="G4927" i="17"/>
  <c r="H4927" i="17" s="1"/>
  <c r="G4926" i="17"/>
  <c r="H4926" i="17" s="1"/>
  <c r="G4925" i="17"/>
  <c r="H4925" i="17" s="1"/>
  <c r="G4924" i="17"/>
  <c r="H4924" i="17" s="1"/>
  <c r="G4923" i="17"/>
  <c r="H4923" i="17" s="1"/>
  <c r="G4922" i="17"/>
  <c r="H4922" i="17" s="1"/>
  <c r="G4921" i="17"/>
  <c r="H4921" i="17" s="1"/>
  <c r="G4920" i="17"/>
  <c r="H4920" i="17" s="1"/>
  <c r="G4919" i="17"/>
  <c r="H4919" i="17" s="1"/>
  <c r="G4918" i="17"/>
  <c r="H4918" i="17" s="1"/>
  <c r="G4917" i="17"/>
  <c r="H4917" i="17" s="1"/>
  <c r="G4916" i="17"/>
  <c r="H4916" i="17" s="1"/>
  <c r="G4915" i="17"/>
  <c r="H4915" i="17" s="1"/>
  <c r="G4914" i="17"/>
  <c r="H4914" i="17" s="1"/>
  <c r="G4913" i="17"/>
  <c r="H4913" i="17" s="1"/>
  <c r="G4912" i="17"/>
  <c r="H4912" i="17" s="1"/>
  <c r="G4911" i="17"/>
  <c r="H4911" i="17" s="1"/>
  <c r="G4910" i="17"/>
  <c r="H4910" i="17" s="1"/>
  <c r="G4909" i="17"/>
  <c r="H4909" i="17" s="1"/>
  <c r="G4908" i="17"/>
  <c r="H4908" i="17" s="1"/>
  <c r="G4907" i="17"/>
  <c r="H4907" i="17" s="1"/>
  <c r="G4906" i="17"/>
  <c r="H4906" i="17" s="1"/>
  <c r="G4905" i="17"/>
  <c r="H4905" i="17" s="1"/>
  <c r="G4904" i="17"/>
  <c r="H4904" i="17" s="1"/>
  <c r="G4903" i="17"/>
  <c r="H4903" i="17" s="1"/>
  <c r="G4902" i="17"/>
  <c r="H4902" i="17" s="1"/>
  <c r="G4901" i="17"/>
  <c r="H4901" i="17" s="1"/>
  <c r="G4900" i="17"/>
  <c r="H4900" i="17" s="1"/>
  <c r="G4899" i="17"/>
  <c r="H4899" i="17" s="1"/>
  <c r="I4899" i="17" s="1"/>
  <c r="G4898" i="17"/>
  <c r="H4898" i="17" s="1"/>
  <c r="G4897" i="17"/>
  <c r="H4897" i="17" s="1"/>
  <c r="G4896" i="17"/>
  <c r="H4896" i="17" s="1"/>
  <c r="G4895" i="17"/>
  <c r="H4895" i="17" s="1"/>
  <c r="G4894" i="17"/>
  <c r="H4894" i="17" s="1"/>
  <c r="G4893" i="17"/>
  <c r="H4893" i="17" s="1"/>
  <c r="G4892" i="17"/>
  <c r="H4892" i="17" s="1"/>
  <c r="G4891" i="17"/>
  <c r="H4891" i="17" s="1"/>
  <c r="I4891" i="17" s="1"/>
  <c r="G4890" i="17"/>
  <c r="H4890" i="17" s="1"/>
  <c r="G4889" i="17"/>
  <c r="H4889" i="17" s="1"/>
  <c r="G4888" i="17"/>
  <c r="H4888" i="17" s="1"/>
  <c r="G4887" i="17"/>
  <c r="H4887" i="17" s="1"/>
  <c r="G4886" i="17"/>
  <c r="H4886" i="17" s="1"/>
  <c r="G4885" i="17"/>
  <c r="H4885" i="17" s="1"/>
  <c r="G4884" i="17"/>
  <c r="H4884" i="17" s="1"/>
  <c r="G4883" i="17"/>
  <c r="H4883" i="17" s="1"/>
  <c r="G4882" i="17"/>
  <c r="H4882" i="17" s="1"/>
  <c r="G4881" i="17"/>
  <c r="H4881" i="17" s="1"/>
  <c r="G4880" i="17"/>
  <c r="H4880" i="17" s="1"/>
  <c r="G4879" i="17"/>
  <c r="H4879" i="17" s="1"/>
  <c r="G4878" i="17"/>
  <c r="H4878" i="17" s="1"/>
  <c r="G4877" i="17"/>
  <c r="H4877" i="17" s="1"/>
  <c r="G4876" i="17"/>
  <c r="H4876" i="17" s="1"/>
  <c r="G4875" i="17"/>
  <c r="H4875" i="17" s="1"/>
  <c r="G4874" i="17"/>
  <c r="H4874" i="17" s="1"/>
  <c r="G4873" i="17"/>
  <c r="H4873" i="17" s="1"/>
  <c r="G4872" i="17"/>
  <c r="H4872" i="17" s="1"/>
  <c r="G4871" i="17"/>
  <c r="H4871" i="17" s="1"/>
  <c r="G4870" i="17"/>
  <c r="H4870" i="17" s="1"/>
  <c r="G4869" i="17"/>
  <c r="H4869" i="17" s="1"/>
  <c r="G4868" i="17"/>
  <c r="H4868" i="17" s="1"/>
  <c r="G4867" i="17"/>
  <c r="H4867" i="17" s="1"/>
  <c r="G4866" i="17"/>
  <c r="H4866" i="17" s="1"/>
  <c r="H4865" i="17"/>
  <c r="I4865" i="17" s="1"/>
  <c r="G4865" i="17"/>
  <c r="G4864" i="17"/>
  <c r="H4864" i="17" s="1"/>
  <c r="H4863" i="17"/>
  <c r="G4863" i="17"/>
  <c r="G4862" i="17"/>
  <c r="H4862" i="17" s="1"/>
  <c r="H4861" i="17"/>
  <c r="G4861" i="17"/>
  <c r="G4860" i="17"/>
  <c r="H4860" i="17" s="1"/>
  <c r="H4859" i="17"/>
  <c r="G4859" i="17"/>
  <c r="G4858" i="17"/>
  <c r="H4858" i="17" s="1"/>
  <c r="H4857" i="17"/>
  <c r="G4857" i="17"/>
  <c r="G4856" i="17"/>
  <c r="H4856" i="17" s="1"/>
  <c r="H4855" i="17"/>
  <c r="G4855" i="17"/>
  <c r="G4854" i="17"/>
  <c r="H4854" i="17" s="1"/>
  <c r="H4853" i="17"/>
  <c r="G4853" i="17"/>
  <c r="G4852" i="17"/>
  <c r="H4852" i="17" s="1"/>
  <c r="H4851" i="17"/>
  <c r="G4851" i="17"/>
  <c r="G4850" i="17"/>
  <c r="H4850" i="17" s="1"/>
  <c r="H4849" i="17"/>
  <c r="G4849" i="17"/>
  <c r="G4848" i="17"/>
  <c r="H4848" i="17" s="1"/>
  <c r="H4847" i="17"/>
  <c r="G4847" i="17"/>
  <c r="G4846" i="17"/>
  <c r="H4846" i="17" s="1"/>
  <c r="H4845" i="17"/>
  <c r="G4845" i="17"/>
  <c r="G4844" i="17"/>
  <c r="H4844" i="17" s="1"/>
  <c r="H4843" i="17"/>
  <c r="G4843" i="17"/>
  <c r="G4842" i="17"/>
  <c r="H4842" i="17" s="1"/>
  <c r="H4841" i="17"/>
  <c r="G4841" i="17"/>
  <c r="G4840" i="17"/>
  <c r="H4840" i="17" s="1"/>
  <c r="H4839" i="17"/>
  <c r="G4839" i="17"/>
  <c r="G4838" i="17"/>
  <c r="H4838" i="17" s="1"/>
  <c r="H4837" i="17"/>
  <c r="G4837" i="17"/>
  <c r="G4836" i="17"/>
  <c r="H4836" i="17" s="1"/>
  <c r="H4835" i="17"/>
  <c r="G4835" i="17"/>
  <c r="G4834" i="17"/>
  <c r="H4834" i="17" s="1"/>
  <c r="H4833" i="17"/>
  <c r="G4833" i="17"/>
  <c r="G4832" i="17"/>
  <c r="H4832" i="17" s="1"/>
  <c r="H4831" i="17"/>
  <c r="G4831" i="17"/>
  <c r="G4830" i="17"/>
  <c r="H4830" i="17" s="1"/>
  <c r="G4829" i="17"/>
  <c r="H4829" i="17" s="1"/>
  <c r="I4829" i="17" s="1"/>
  <c r="G4828" i="17"/>
  <c r="H4828" i="17" s="1"/>
  <c r="G4827" i="17"/>
  <c r="H4827" i="17" s="1"/>
  <c r="G4826" i="17"/>
  <c r="H4826" i="17" s="1"/>
  <c r="G4825" i="17"/>
  <c r="H4825" i="17" s="1"/>
  <c r="G4824" i="17"/>
  <c r="H4824" i="17" s="1"/>
  <c r="G4823" i="17"/>
  <c r="H4823" i="17" s="1"/>
  <c r="G4822" i="17"/>
  <c r="H4822" i="17" s="1"/>
  <c r="H4821" i="17"/>
  <c r="I4821" i="17" s="1"/>
  <c r="G4821" i="17"/>
  <c r="G4820" i="17"/>
  <c r="H4820" i="17" s="1"/>
  <c r="H4819" i="17"/>
  <c r="G4819" i="17"/>
  <c r="G4818" i="17"/>
  <c r="H4818" i="17" s="1"/>
  <c r="H4817" i="17"/>
  <c r="G4817" i="17"/>
  <c r="G4816" i="17"/>
  <c r="H4816" i="17" s="1"/>
  <c r="H4815" i="17"/>
  <c r="G4815" i="17"/>
  <c r="G4814" i="17"/>
  <c r="H4814" i="17" s="1"/>
  <c r="H4813" i="17"/>
  <c r="G4813" i="17"/>
  <c r="G4812" i="17"/>
  <c r="H4812" i="17" s="1"/>
  <c r="H4811" i="17"/>
  <c r="G4811" i="17"/>
  <c r="G4810" i="17"/>
  <c r="H4810" i="17" s="1"/>
  <c r="H4809" i="17"/>
  <c r="G4809" i="17"/>
  <c r="G4808" i="17"/>
  <c r="H4808" i="17" s="1"/>
  <c r="H4807" i="17"/>
  <c r="G4807" i="17"/>
  <c r="G4806" i="17"/>
  <c r="H4806" i="17" s="1"/>
  <c r="H4805" i="17"/>
  <c r="G4805" i="17"/>
  <c r="G4804" i="17"/>
  <c r="H4804" i="17" s="1"/>
  <c r="H4803" i="17"/>
  <c r="G4803" i="17"/>
  <c r="G4802" i="17"/>
  <c r="H4802" i="17" s="1"/>
  <c r="H4801" i="17"/>
  <c r="G4801" i="17"/>
  <c r="G4800" i="17"/>
  <c r="H4800" i="17" s="1"/>
  <c r="H4799" i="17"/>
  <c r="G4799" i="17"/>
  <c r="G4798" i="17"/>
  <c r="H4798" i="17" s="1"/>
  <c r="H4797" i="17"/>
  <c r="G4797" i="17"/>
  <c r="G4796" i="17"/>
  <c r="H4796" i="17" s="1"/>
  <c r="I4795" i="17"/>
  <c r="G4795" i="17"/>
  <c r="H4795" i="17" s="1"/>
  <c r="G4794" i="17"/>
  <c r="H4794" i="17" s="1"/>
  <c r="G4793" i="17"/>
  <c r="H4793" i="17" s="1"/>
  <c r="G4792" i="17"/>
  <c r="H4792" i="17" s="1"/>
  <c r="G4791" i="17"/>
  <c r="H4791" i="17" s="1"/>
  <c r="G4790" i="17"/>
  <c r="H4790" i="17" s="1"/>
  <c r="G4789" i="17"/>
  <c r="H4789" i="17" s="1"/>
  <c r="G4788" i="17"/>
  <c r="H4788" i="17" s="1"/>
  <c r="G4787" i="17"/>
  <c r="H4787" i="17" s="1"/>
  <c r="G4786" i="17"/>
  <c r="H4786" i="17" s="1"/>
  <c r="G4785" i="17"/>
  <c r="H4785" i="17" s="1"/>
  <c r="G4784" i="17"/>
  <c r="H4784" i="17" s="1"/>
  <c r="G4783" i="17"/>
  <c r="H4783" i="17" s="1"/>
  <c r="G4782" i="17"/>
  <c r="H4782" i="17" s="1"/>
  <c r="G4781" i="17"/>
  <c r="H4781" i="17" s="1"/>
  <c r="G4780" i="17"/>
  <c r="H4780" i="17" s="1"/>
  <c r="G4779" i="17"/>
  <c r="H4779" i="17" s="1"/>
  <c r="G4778" i="17"/>
  <c r="H4778" i="17" s="1"/>
  <c r="G4777" i="17"/>
  <c r="H4777" i="17" s="1"/>
  <c r="G4776" i="17"/>
  <c r="H4776" i="17" s="1"/>
  <c r="G4775" i="17"/>
  <c r="H4775" i="17" s="1"/>
  <c r="G4774" i="17"/>
  <c r="H4774" i="17" s="1"/>
  <c r="G4773" i="17"/>
  <c r="H4773" i="17" s="1"/>
  <c r="G4772" i="17"/>
  <c r="H4772" i="17" s="1"/>
  <c r="G4771" i="17"/>
  <c r="H4771" i="17" s="1"/>
  <c r="G4770" i="17"/>
  <c r="H4770" i="17" s="1"/>
  <c r="G4769" i="17"/>
  <c r="H4769" i="17" s="1"/>
  <c r="G4768" i="17"/>
  <c r="H4768" i="17" s="1"/>
  <c r="G4767" i="17"/>
  <c r="H4767" i="17" s="1"/>
  <c r="G4766" i="17"/>
  <c r="H4766" i="17" s="1"/>
  <c r="G4765" i="17"/>
  <c r="H4765" i="17" s="1"/>
  <c r="G4764" i="17"/>
  <c r="H4764" i="17" s="1"/>
  <c r="G4763" i="17"/>
  <c r="H4763" i="17" s="1"/>
  <c r="G4762" i="17"/>
  <c r="H4762" i="17" s="1"/>
  <c r="G4761" i="17"/>
  <c r="H4761" i="17" s="1"/>
  <c r="I4761" i="17" s="1"/>
  <c r="G4760" i="17"/>
  <c r="H4760" i="17" s="1"/>
  <c r="G4759" i="17"/>
  <c r="H4759" i="17" s="1"/>
  <c r="G4758" i="17"/>
  <c r="H4758" i="17" s="1"/>
  <c r="G4757" i="17"/>
  <c r="H4757" i="17" s="1"/>
  <c r="G4756" i="17"/>
  <c r="H4756" i="17" s="1"/>
  <c r="G4755" i="17"/>
  <c r="H4755" i="17" s="1"/>
  <c r="G4754" i="17"/>
  <c r="H4754" i="17" s="1"/>
  <c r="G4753" i="17"/>
  <c r="H4753" i="17" s="1"/>
  <c r="I4753" i="17" s="1"/>
  <c r="G4752" i="17"/>
  <c r="H4752" i="17" s="1"/>
  <c r="G4751" i="17"/>
  <c r="H4751" i="17" s="1"/>
  <c r="G4750" i="17"/>
  <c r="H4750" i="17" s="1"/>
  <c r="G4749" i="17"/>
  <c r="H4749" i="17" s="1"/>
  <c r="G4748" i="17"/>
  <c r="H4748" i="17" s="1"/>
  <c r="G4747" i="17"/>
  <c r="H4747" i="17" s="1"/>
  <c r="G4746" i="17"/>
  <c r="H4746" i="17" s="1"/>
  <c r="G4745" i="17"/>
  <c r="H4745" i="17" s="1"/>
  <c r="G4744" i="17"/>
  <c r="H4744" i="17" s="1"/>
  <c r="G4743" i="17"/>
  <c r="H4743" i="17" s="1"/>
  <c r="G4742" i="17"/>
  <c r="H4742" i="17" s="1"/>
  <c r="G4741" i="17"/>
  <c r="H4741" i="17" s="1"/>
  <c r="G4740" i="17"/>
  <c r="H4740" i="17" s="1"/>
  <c r="G4739" i="17"/>
  <c r="H4739" i="17" s="1"/>
  <c r="G4738" i="17"/>
  <c r="H4738" i="17" s="1"/>
  <c r="G4737" i="17"/>
  <c r="H4737" i="17" s="1"/>
  <c r="G4736" i="17"/>
  <c r="H4736" i="17" s="1"/>
  <c r="G4735" i="17"/>
  <c r="H4735" i="17" s="1"/>
  <c r="G4734" i="17"/>
  <c r="H4734" i="17" s="1"/>
  <c r="G4733" i="17"/>
  <c r="H4733" i="17" s="1"/>
  <c r="G4732" i="17"/>
  <c r="H4732" i="17" s="1"/>
  <c r="G4731" i="17"/>
  <c r="H4731" i="17" s="1"/>
  <c r="G4730" i="17"/>
  <c r="H4730" i="17" s="1"/>
  <c r="G4729" i="17"/>
  <c r="H4729" i="17" s="1"/>
  <c r="G4728" i="17"/>
  <c r="H4728" i="17" s="1"/>
  <c r="G4727" i="17"/>
  <c r="H4727" i="17" s="1"/>
  <c r="I4727" i="17" s="1"/>
  <c r="G4726" i="17"/>
  <c r="H4726" i="17" s="1"/>
  <c r="G4725" i="17"/>
  <c r="H4725" i="17" s="1"/>
  <c r="G4724" i="17"/>
  <c r="H4724" i="17" s="1"/>
  <c r="G4723" i="17"/>
  <c r="H4723" i="17" s="1"/>
  <c r="G4722" i="17"/>
  <c r="H4722" i="17" s="1"/>
  <c r="G4721" i="17"/>
  <c r="H4721" i="17" s="1"/>
  <c r="G4720" i="17"/>
  <c r="H4720" i="17" s="1"/>
  <c r="G4719" i="17"/>
  <c r="H4719" i="17" s="1"/>
  <c r="G4718" i="17"/>
  <c r="H4718" i="17" s="1"/>
  <c r="I4718" i="17" s="1"/>
  <c r="G4717" i="17"/>
  <c r="H4717" i="17" s="1"/>
  <c r="G4716" i="17"/>
  <c r="H4716" i="17" s="1"/>
  <c r="G4715" i="17"/>
  <c r="H4715" i="17" s="1"/>
  <c r="G4714" i="17"/>
  <c r="H4714" i="17" s="1"/>
  <c r="G4713" i="17"/>
  <c r="H4713" i="17" s="1"/>
  <c r="G4712" i="17"/>
  <c r="H4712" i="17" s="1"/>
  <c r="G4711" i="17"/>
  <c r="H4711" i="17" s="1"/>
  <c r="G4710" i="17"/>
  <c r="H4710" i="17" s="1"/>
  <c r="I4710" i="17" s="1"/>
  <c r="H4709" i="17"/>
  <c r="G4709" i="17"/>
  <c r="G4708" i="17"/>
  <c r="H4708" i="17" s="1"/>
  <c r="H4707" i="17"/>
  <c r="G4707" i="17"/>
  <c r="G4706" i="17"/>
  <c r="H4706" i="17" s="1"/>
  <c r="H4705" i="17"/>
  <c r="G4705" i="17"/>
  <c r="G4704" i="17"/>
  <c r="H4704" i="17" s="1"/>
  <c r="H4703" i="17"/>
  <c r="G4703" i="17"/>
  <c r="G4702" i="17"/>
  <c r="H4702" i="17" s="1"/>
  <c r="H4701" i="17"/>
  <c r="G4701" i="17"/>
  <c r="G4700" i="17"/>
  <c r="H4700" i="17" s="1"/>
  <c r="H4699" i="17"/>
  <c r="G4699" i="17"/>
  <c r="G4698" i="17"/>
  <c r="H4698" i="17" s="1"/>
  <c r="H4697" i="17"/>
  <c r="G4697" i="17"/>
  <c r="G4696" i="17"/>
  <c r="H4696" i="17" s="1"/>
  <c r="H4695" i="17"/>
  <c r="G4695" i="17"/>
  <c r="G4694" i="17"/>
  <c r="H4694" i="17" s="1"/>
  <c r="H4693" i="17"/>
  <c r="G4693" i="17"/>
  <c r="G4692" i="17"/>
  <c r="H4692" i="17" s="1"/>
  <c r="H4691" i="17"/>
  <c r="G4691" i="17"/>
  <c r="G4690" i="17"/>
  <c r="H4690" i="17" s="1"/>
  <c r="H4689" i="17"/>
  <c r="G4689" i="17"/>
  <c r="G4688" i="17"/>
  <c r="H4688" i="17" s="1"/>
  <c r="H4687" i="17"/>
  <c r="G4687" i="17"/>
  <c r="G4686" i="17"/>
  <c r="H4686" i="17" s="1"/>
  <c r="H4685" i="17"/>
  <c r="G4685" i="17"/>
  <c r="G4684" i="17"/>
  <c r="H4684" i="17" s="1"/>
  <c r="I4684" i="17" s="1"/>
  <c r="G4683" i="17"/>
  <c r="H4683" i="17" s="1"/>
  <c r="G4682" i="17"/>
  <c r="H4682" i="17" s="1"/>
  <c r="G4681" i="17"/>
  <c r="H4681" i="17" s="1"/>
  <c r="G4680" i="17"/>
  <c r="H4680" i="17" s="1"/>
  <c r="G4679" i="17"/>
  <c r="H4679" i="17" s="1"/>
  <c r="G4678" i="17"/>
  <c r="H4678" i="17" s="1"/>
  <c r="G4677" i="17"/>
  <c r="H4677" i="17" s="1"/>
  <c r="G4676" i="17"/>
  <c r="H4676" i="17" s="1"/>
  <c r="G4675" i="17"/>
  <c r="H4675" i="17" s="1"/>
  <c r="I4675" i="17" s="1"/>
  <c r="G4674" i="17"/>
  <c r="H4674" i="17" s="1"/>
  <c r="G4673" i="17"/>
  <c r="H4673" i="17" s="1"/>
  <c r="G4672" i="17"/>
  <c r="H4672" i="17" s="1"/>
  <c r="G4671" i="17"/>
  <c r="H4671" i="17" s="1"/>
  <c r="G4670" i="17"/>
  <c r="H4670" i="17" s="1"/>
  <c r="G4669" i="17"/>
  <c r="H4669" i="17" s="1"/>
  <c r="G4668" i="17"/>
  <c r="H4668" i="17" s="1"/>
  <c r="G4667" i="17"/>
  <c r="H4667" i="17" s="1"/>
  <c r="G4666" i="17"/>
  <c r="H4666" i="17" s="1"/>
  <c r="I4666" i="17" s="1"/>
  <c r="G4665" i="17"/>
  <c r="H4665" i="17" s="1"/>
  <c r="G4664" i="17"/>
  <c r="H4664" i="17" s="1"/>
  <c r="G4663" i="17"/>
  <c r="H4663" i="17" s="1"/>
  <c r="G4662" i="17"/>
  <c r="H4662" i="17" s="1"/>
  <c r="G4661" i="17"/>
  <c r="H4661" i="17" s="1"/>
  <c r="G4660" i="17"/>
  <c r="H4660" i="17" s="1"/>
  <c r="G4659" i="17"/>
  <c r="H4659" i="17" s="1"/>
  <c r="G4658" i="17"/>
  <c r="H4658" i="17" s="1"/>
  <c r="I4658" i="17" s="1"/>
  <c r="G4657" i="17"/>
  <c r="H4657" i="17" s="1"/>
  <c r="G4656" i="17"/>
  <c r="H4656" i="17" s="1"/>
  <c r="G4655" i="17"/>
  <c r="H4655" i="17" s="1"/>
  <c r="G4654" i="17"/>
  <c r="H4654" i="17" s="1"/>
  <c r="G4653" i="17"/>
  <c r="H4653" i="17" s="1"/>
  <c r="G4652" i="17"/>
  <c r="H4652" i="17" s="1"/>
  <c r="G4651" i="17"/>
  <c r="H4651" i="17" s="1"/>
  <c r="G4650" i="17"/>
  <c r="H4650" i="17" s="1"/>
  <c r="G4649" i="17"/>
  <c r="H4649" i="17" s="1"/>
  <c r="G4648" i="17"/>
  <c r="H4648" i="17" s="1"/>
  <c r="G4647" i="17"/>
  <c r="H4647" i="17" s="1"/>
  <c r="G4646" i="17"/>
  <c r="H4646" i="17" s="1"/>
  <c r="G4645" i="17"/>
  <c r="H4645" i="17" s="1"/>
  <c r="G4644" i="17"/>
  <c r="H4644" i="17" s="1"/>
  <c r="G4643" i="17"/>
  <c r="H4643" i="17" s="1"/>
  <c r="G4642" i="17"/>
  <c r="H4642" i="17" s="1"/>
  <c r="G4641" i="17"/>
  <c r="H4641" i="17" s="1"/>
  <c r="G4640" i="17"/>
  <c r="H4640" i="17" s="1"/>
  <c r="G4639" i="17"/>
  <c r="H4639" i="17" s="1"/>
  <c r="G4638" i="17"/>
  <c r="H4638" i="17" s="1"/>
  <c r="G4637" i="17"/>
  <c r="H4637" i="17" s="1"/>
  <c r="G4636" i="17"/>
  <c r="H4636" i="17" s="1"/>
  <c r="G4635" i="17"/>
  <c r="H4635" i="17" s="1"/>
  <c r="G4634" i="17"/>
  <c r="H4634" i="17" s="1"/>
  <c r="G4633" i="17"/>
  <c r="H4633" i="17" s="1"/>
  <c r="G4632" i="17"/>
  <c r="H4632" i="17" s="1"/>
  <c r="I4632" i="17" s="1"/>
  <c r="G4631" i="17"/>
  <c r="H4631" i="17" s="1"/>
  <c r="G4630" i="17"/>
  <c r="H4630" i="17" s="1"/>
  <c r="G4629" i="17"/>
  <c r="H4629" i="17" s="1"/>
  <c r="G4628" i="17"/>
  <c r="H4628" i="17" s="1"/>
  <c r="G4627" i="17"/>
  <c r="H4627" i="17" s="1"/>
  <c r="G4626" i="17"/>
  <c r="H4626" i="17" s="1"/>
  <c r="G4625" i="17"/>
  <c r="H4625" i="17" s="1"/>
  <c r="G4624" i="17"/>
  <c r="H4624" i="17" s="1"/>
  <c r="G4623" i="17"/>
  <c r="H4623" i="17" s="1"/>
  <c r="I4623" i="17" s="1"/>
  <c r="G4622" i="17"/>
  <c r="H4622" i="17" s="1"/>
  <c r="G4621" i="17"/>
  <c r="H4621" i="17" s="1"/>
  <c r="G4620" i="17"/>
  <c r="H4620" i="17" s="1"/>
  <c r="G4619" i="17"/>
  <c r="H4619" i="17" s="1"/>
  <c r="G4618" i="17"/>
  <c r="H4618" i="17" s="1"/>
  <c r="G4617" i="17"/>
  <c r="H4617" i="17" s="1"/>
  <c r="G4616" i="17"/>
  <c r="H4616" i="17" s="1"/>
  <c r="G4615" i="17"/>
  <c r="H4615" i="17" s="1"/>
  <c r="I4615" i="17" s="1"/>
  <c r="G4614" i="17"/>
  <c r="H4614" i="17" s="1"/>
  <c r="G4613" i="17"/>
  <c r="H4613" i="17" s="1"/>
  <c r="G4612" i="17"/>
  <c r="H4612" i="17" s="1"/>
  <c r="G4611" i="17"/>
  <c r="H4611" i="17" s="1"/>
  <c r="G4610" i="17"/>
  <c r="H4610" i="17" s="1"/>
  <c r="G4609" i="17"/>
  <c r="H4609" i="17" s="1"/>
  <c r="G4608" i="17"/>
  <c r="H4608" i="17" s="1"/>
  <c r="G4607" i="17"/>
  <c r="H4607" i="17" s="1"/>
  <c r="G4606" i="17"/>
  <c r="H4606" i="17" s="1"/>
  <c r="G4605" i="17"/>
  <c r="H4605" i="17" s="1"/>
  <c r="G4604" i="17"/>
  <c r="H4604" i="17" s="1"/>
  <c r="G4603" i="17"/>
  <c r="H4603" i="17" s="1"/>
  <c r="G4602" i="17"/>
  <c r="H4602" i="17" s="1"/>
  <c r="G4601" i="17"/>
  <c r="H4601" i="17" s="1"/>
  <c r="G4600" i="17"/>
  <c r="H4600" i="17" s="1"/>
  <c r="G4599" i="17"/>
  <c r="H4599" i="17" s="1"/>
  <c r="G4598" i="17"/>
  <c r="H4598" i="17" s="1"/>
  <c r="G4597" i="17"/>
  <c r="H4597" i="17" s="1"/>
  <c r="G4596" i="17"/>
  <c r="H4596" i="17" s="1"/>
  <c r="G4595" i="17"/>
  <c r="H4595" i="17" s="1"/>
  <c r="G4594" i="17"/>
  <c r="H4594" i="17" s="1"/>
  <c r="G4593" i="17"/>
  <c r="H4593" i="17" s="1"/>
  <c r="G4592" i="17"/>
  <c r="H4592" i="17" s="1"/>
  <c r="G4591" i="17"/>
  <c r="H4591" i="17" s="1"/>
  <c r="G4590" i="17"/>
  <c r="H4590" i="17" s="1"/>
  <c r="H4589" i="17"/>
  <c r="I4589" i="17" s="1"/>
  <c r="G4589" i="17"/>
  <c r="G4588" i="17"/>
  <c r="H4588" i="17" s="1"/>
  <c r="H4587" i="17"/>
  <c r="G4587" i="17"/>
  <c r="G4586" i="17"/>
  <c r="H4586" i="17" s="1"/>
  <c r="H4585" i="17"/>
  <c r="G4585" i="17"/>
  <c r="G4584" i="17"/>
  <c r="H4584" i="17" s="1"/>
  <c r="H4583" i="17"/>
  <c r="G4583" i="17"/>
  <c r="G4582" i="17"/>
  <c r="H4582" i="17" s="1"/>
  <c r="H4581" i="17"/>
  <c r="G4581" i="17"/>
  <c r="G4580" i="17"/>
  <c r="H4580" i="17" s="1"/>
  <c r="H4579" i="17"/>
  <c r="G4579" i="17"/>
  <c r="G4578" i="17"/>
  <c r="H4578" i="17" s="1"/>
  <c r="H4577" i="17"/>
  <c r="G4577" i="17"/>
  <c r="G4576" i="17"/>
  <c r="H4576" i="17" s="1"/>
  <c r="H4575" i="17"/>
  <c r="G4575" i="17"/>
  <c r="G4574" i="17"/>
  <c r="H4574" i="17" s="1"/>
  <c r="H4573" i="17"/>
  <c r="G4573" i="17"/>
  <c r="G4572" i="17"/>
  <c r="H4572" i="17" s="1"/>
  <c r="H4571" i="17"/>
  <c r="G4571" i="17"/>
  <c r="G4570" i="17"/>
  <c r="H4570" i="17" s="1"/>
  <c r="H4569" i="17"/>
  <c r="G4569" i="17"/>
  <c r="G4568" i="17"/>
  <c r="H4568" i="17" s="1"/>
  <c r="H4567" i="17"/>
  <c r="G4567" i="17"/>
  <c r="G4566" i="17"/>
  <c r="H4566" i="17" s="1"/>
  <c r="H4565" i="17"/>
  <c r="G4565" i="17"/>
  <c r="G4564" i="17"/>
  <c r="H4564" i="17" s="1"/>
  <c r="H4563" i="17"/>
  <c r="G4563" i="17"/>
  <c r="G4562" i="17"/>
  <c r="H4562" i="17" s="1"/>
  <c r="H4561" i="17"/>
  <c r="G4561" i="17"/>
  <c r="G4560" i="17"/>
  <c r="H4560" i="17" s="1"/>
  <c r="H4559" i="17"/>
  <c r="G4559" i="17"/>
  <c r="G4558" i="17"/>
  <c r="H4558" i="17" s="1"/>
  <c r="H4557" i="17"/>
  <c r="G4557" i="17"/>
  <c r="G4556" i="17"/>
  <c r="H4556" i="17" s="1"/>
  <c r="H4555" i="17"/>
  <c r="G4555" i="17"/>
  <c r="G4554" i="17"/>
  <c r="H4554" i="17" s="1"/>
  <c r="H4553" i="17"/>
  <c r="G4553" i="17"/>
  <c r="G4552" i="17"/>
  <c r="H4552" i="17" s="1"/>
  <c r="G4551" i="17"/>
  <c r="H4551" i="17" s="1"/>
  <c r="I4551" i="17" s="1"/>
  <c r="G4550" i="17"/>
  <c r="H4550" i="17" s="1"/>
  <c r="G4549" i="17"/>
  <c r="H4549" i="17" s="1"/>
  <c r="G4548" i="17"/>
  <c r="H4548" i="17" s="1"/>
  <c r="H4547" i="17"/>
  <c r="I4547" i="17" s="1"/>
  <c r="G4547" i="17"/>
  <c r="G4546" i="17"/>
  <c r="H4546" i="17" s="1"/>
  <c r="H4545" i="17"/>
  <c r="G4545" i="17"/>
  <c r="G4544" i="17"/>
  <c r="H4544" i="17" s="1"/>
  <c r="H4543" i="17"/>
  <c r="G4543" i="17"/>
  <c r="G4542" i="17"/>
  <c r="H4542" i="17" s="1"/>
  <c r="H4541" i="17"/>
  <c r="G4541" i="17"/>
  <c r="G4540" i="17"/>
  <c r="H4540" i="17" s="1"/>
  <c r="H4539" i="17"/>
  <c r="G4539" i="17"/>
  <c r="G4538" i="17"/>
  <c r="H4538" i="17" s="1"/>
  <c r="H4537" i="17"/>
  <c r="G4537" i="17"/>
  <c r="G4536" i="17"/>
  <c r="H4536" i="17" s="1"/>
  <c r="H4535" i="17"/>
  <c r="G4535" i="17"/>
  <c r="G4534" i="17"/>
  <c r="H4534" i="17" s="1"/>
  <c r="G4533" i="17"/>
  <c r="H4533" i="17" s="1"/>
  <c r="G4532" i="17"/>
  <c r="H4532" i="17" s="1"/>
  <c r="G4531" i="17"/>
  <c r="H4531" i="17" s="1"/>
  <c r="G4530" i="17"/>
  <c r="H4530" i="17" s="1"/>
  <c r="I4530" i="17" s="1"/>
  <c r="G4529" i="17"/>
  <c r="H4529" i="17" s="1"/>
  <c r="G4528" i="17"/>
  <c r="H4528" i="17" s="1"/>
  <c r="G4527" i="17"/>
  <c r="H4527" i="17" s="1"/>
  <c r="G4526" i="17"/>
  <c r="H4526" i="17" s="1"/>
  <c r="G4525" i="17"/>
  <c r="H4525" i="17" s="1"/>
  <c r="G4524" i="17"/>
  <c r="H4524" i="17" s="1"/>
  <c r="G4523" i="17"/>
  <c r="H4523" i="17" s="1"/>
  <c r="G4522" i="17"/>
  <c r="H4522" i="17" s="1"/>
  <c r="G4521" i="17"/>
  <c r="H4521" i="17" s="1"/>
  <c r="G4520" i="17"/>
  <c r="H4520" i="17" s="1"/>
  <c r="G4519" i="17"/>
  <c r="H4519" i="17" s="1"/>
  <c r="G4518" i="17"/>
  <c r="H4518" i="17" s="1"/>
  <c r="G4517" i="17"/>
  <c r="H4517" i="17" s="1"/>
  <c r="G4516" i="17"/>
  <c r="H4516" i="17" s="1"/>
  <c r="G4515" i="17"/>
  <c r="H4515" i="17" s="1"/>
  <c r="G4514" i="17"/>
  <c r="H4514" i="17" s="1"/>
  <c r="G4513" i="17"/>
  <c r="H4513" i="17" s="1"/>
  <c r="G4512" i="17"/>
  <c r="H4512" i="17" s="1"/>
  <c r="G4511" i="17"/>
  <c r="H4511" i="17" s="1"/>
  <c r="G4510" i="17"/>
  <c r="H4510" i="17" s="1"/>
  <c r="G4509" i="17"/>
  <c r="H4509" i="17" s="1"/>
  <c r="G4508" i="17"/>
  <c r="H4508" i="17" s="1"/>
  <c r="G4507" i="17"/>
  <c r="H4507" i="17" s="1"/>
  <c r="G4506" i="17"/>
  <c r="H4506" i="17" s="1"/>
  <c r="G4505" i="17"/>
  <c r="H4505" i="17" s="1"/>
  <c r="G4504" i="17"/>
  <c r="H4504" i="17" s="1"/>
  <c r="G4503" i="17"/>
  <c r="H4503" i="17" s="1"/>
  <c r="G4502" i="17"/>
  <c r="H4502" i="17" s="1"/>
  <c r="G4501" i="17"/>
  <c r="H4501" i="17" s="1"/>
  <c r="G4500" i="17"/>
  <c r="H4500" i="17" s="1"/>
  <c r="G4499" i="17"/>
  <c r="H4499" i="17" s="1"/>
  <c r="G4498" i="17"/>
  <c r="H4498" i="17" s="1"/>
  <c r="G4497" i="17"/>
  <c r="H4497" i="17" s="1"/>
  <c r="G4496" i="17"/>
  <c r="H4496" i="17" s="1"/>
  <c r="G4495" i="17"/>
  <c r="H4495" i="17" s="1"/>
  <c r="G4494" i="17"/>
  <c r="H4494" i="17" s="1"/>
  <c r="G4493" i="17"/>
  <c r="H4493" i="17" s="1"/>
  <c r="G4492" i="17"/>
  <c r="H4492" i="17" s="1"/>
  <c r="G4491" i="17"/>
  <c r="H4491" i="17" s="1"/>
  <c r="G4490" i="17"/>
  <c r="H4490" i="17" s="1"/>
  <c r="G4489" i="17"/>
  <c r="H4489" i="17" s="1"/>
  <c r="G4488" i="17"/>
  <c r="H4488" i="17" s="1"/>
  <c r="G4487" i="17"/>
  <c r="H4487" i="17" s="1"/>
  <c r="G4486" i="17"/>
  <c r="H4486" i="17" s="1"/>
  <c r="G4485" i="17"/>
  <c r="H4485" i="17" s="1"/>
  <c r="G4484" i="17"/>
  <c r="H4484" i="17" s="1"/>
  <c r="G4483" i="17"/>
  <c r="H4483" i="17" s="1"/>
  <c r="G4482" i="17"/>
  <c r="H4482" i="17" s="1"/>
  <c r="G4481" i="17"/>
  <c r="H4481" i="17" s="1"/>
  <c r="G4480" i="17"/>
  <c r="H4480" i="17" s="1"/>
  <c r="G4479" i="17"/>
  <c r="H4479" i="17" s="1"/>
  <c r="G4478" i="17"/>
  <c r="H4478" i="17" s="1"/>
  <c r="G4477" i="17"/>
  <c r="H4477" i="17" s="1"/>
  <c r="G4476" i="17"/>
  <c r="H4476" i="17" s="1"/>
  <c r="G4475" i="17"/>
  <c r="H4475" i="17" s="1"/>
  <c r="G4474" i="17"/>
  <c r="H4474" i="17" s="1"/>
  <c r="G4473" i="17"/>
  <c r="H4473" i="17" s="1"/>
  <c r="G4472" i="17"/>
  <c r="H4472" i="17" s="1"/>
  <c r="G4471" i="17"/>
  <c r="H4471" i="17" s="1"/>
  <c r="G4470" i="17"/>
  <c r="H4470" i="17" s="1"/>
  <c r="G4469" i="17"/>
  <c r="H4469" i="17" s="1"/>
  <c r="G4468" i="17"/>
  <c r="H4468" i="17" s="1"/>
  <c r="I4468" i="17" s="1"/>
  <c r="G4467" i="17"/>
  <c r="H4467" i="17" s="1"/>
  <c r="G4466" i="17"/>
  <c r="H4466" i="17" s="1"/>
  <c r="G4465" i="17"/>
  <c r="H4465" i="17" s="1"/>
  <c r="G4464" i="17"/>
  <c r="H4464" i="17" s="1"/>
  <c r="I4464" i="17" s="1"/>
  <c r="G4463" i="17"/>
  <c r="H4463" i="17" s="1"/>
  <c r="G4462" i="17"/>
  <c r="H4462" i="17" s="1"/>
  <c r="G4461" i="17"/>
  <c r="H4461" i="17" s="1"/>
  <c r="G4460" i="17"/>
  <c r="H4460" i="17" s="1"/>
  <c r="G4459" i="17"/>
  <c r="H4459" i="17" s="1"/>
  <c r="G4458" i="17"/>
  <c r="H4458" i="17" s="1"/>
  <c r="G4457" i="17"/>
  <c r="H4457" i="17" s="1"/>
  <c r="G4456" i="17"/>
  <c r="H4456" i="17" s="1"/>
  <c r="G4455" i="17"/>
  <c r="H4455" i="17" s="1"/>
  <c r="G4454" i="17"/>
  <c r="H4454" i="17" s="1"/>
  <c r="G4453" i="17"/>
  <c r="H4453" i="17" s="1"/>
  <c r="G4452" i="17"/>
  <c r="H4452" i="17" s="1"/>
  <c r="G4451" i="17"/>
  <c r="H4451" i="17" s="1"/>
  <c r="G4450" i="17"/>
  <c r="H4450" i="17" s="1"/>
  <c r="G4449" i="17"/>
  <c r="H4449" i="17" s="1"/>
  <c r="G4448" i="17"/>
  <c r="H4448" i="17" s="1"/>
  <c r="G4447" i="17"/>
  <c r="H4447" i="17" s="1"/>
  <c r="G4446" i="17"/>
  <c r="H4446" i="17" s="1"/>
  <c r="G4445" i="17"/>
  <c r="H4445" i="17" s="1"/>
  <c r="G4444" i="17"/>
  <c r="H4444" i="17" s="1"/>
  <c r="G4443" i="17"/>
  <c r="H4443" i="17" s="1"/>
  <c r="G4442" i="17"/>
  <c r="H4442" i="17" s="1"/>
  <c r="G4441" i="17"/>
  <c r="H4441" i="17" s="1"/>
  <c r="G4440" i="17"/>
  <c r="H4440" i="17" s="1"/>
  <c r="G4439" i="17"/>
  <c r="H4439" i="17" s="1"/>
  <c r="G4438" i="17"/>
  <c r="H4438" i="17" s="1"/>
  <c r="G4437" i="17"/>
  <c r="H4437" i="17" s="1"/>
  <c r="G4436" i="17"/>
  <c r="H4436" i="17" s="1"/>
  <c r="G4435" i="17"/>
  <c r="H4435" i="17" s="1"/>
  <c r="G4434" i="17"/>
  <c r="H4434" i="17" s="1"/>
  <c r="G4433" i="17"/>
  <c r="H4433" i="17" s="1"/>
  <c r="G4432" i="17"/>
  <c r="H4432" i="17" s="1"/>
  <c r="G4431" i="17"/>
  <c r="H4431" i="17" s="1"/>
  <c r="G4430" i="17"/>
  <c r="H4430" i="17" s="1"/>
  <c r="G4429" i="17"/>
  <c r="H4429" i="17" s="1"/>
  <c r="G4428" i="17"/>
  <c r="H4428" i="17" s="1"/>
  <c r="G4427" i="17"/>
  <c r="H4427" i="17" s="1"/>
  <c r="G4426" i="17"/>
  <c r="H4426" i="17" s="1"/>
  <c r="G4425" i="17"/>
  <c r="H4425" i="17" s="1"/>
  <c r="I4425" i="17" s="1"/>
  <c r="G4424" i="17"/>
  <c r="H4424" i="17" s="1"/>
  <c r="G4423" i="17"/>
  <c r="H4423" i="17" s="1"/>
  <c r="G4422" i="17"/>
  <c r="H4422" i="17" s="1"/>
  <c r="I4422" i="17" s="1"/>
  <c r="G4421" i="17"/>
  <c r="H4421" i="17" s="1"/>
  <c r="G4420" i="17"/>
  <c r="H4420" i="17" s="1"/>
  <c r="I4420" i="17" s="1"/>
  <c r="G4419" i="17"/>
  <c r="H4419" i="17" s="1"/>
  <c r="G4418" i="17"/>
  <c r="H4418" i="17" s="1"/>
  <c r="G4417" i="17"/>
  <c r="H4417" i="17" s="1"/>
  <c r="G4416" i="17"/>
  <c r="H4416" i="17" s="1"/>
  <c r="I4416" i="17" s="1"/>
  <c r="G4415" i="17"/>
  <c r="H4415" i="17" s="1"/>
  <c r="G4414" i="17"/>
  <c r="H4414" i="17" s="1"/>
  <c r="G4413" i="17"/>
  <c r="H4413" i="17" s="1"/>
  <c r="G4412" i="17"/>
  <c r="H4412" i="17" s="1"/>
  <c r="G4411" i="17"/>
  <c r="H4411" i="17" s="1"/>
  <c r="G4410" i="17"/>
  <c r="H4410" i="17" s="1"/>
  <c r="G4409" i="17"/>
  <c r="H4409" i="17" s="1"/>
  <c r="G4408" i="17"/>
  <c r="H4408" i="17" s="1"/>
  <c r="I4408" i="17" s="1"/>
  <c r="G4407" i="17"/>
  <c r="H4407" i="17" s="1"/>
  <c r="G4406" i="17"/>
  <c r="H4406" i="17" s="1"/>
  <c r="G4405" i="17"/>
  <c r="H4405" i="17" s="1"/>
  <c r="G4404" i="17"/>
  <c r="H4404" i="17" s="1"/>
  <c r="G4403" i="17"/>
  <c r="H4403" i="17" s="1"/>
  <c r="G4402" i="17"/>
  <c r="H4402" i="17" s="1"/>
  <c r="G4401" i="17"/>
  <c r="H4401" i="17" s="1"/>
  <c r="G4400" i="17"/>
  <c r="H4400" i="17" s="1"/>
  <c r="G4399" i="17"/>
  <c r="H4399" i="17" s="1"/>
  <c r="I4399" i="17" s="1"/>
  <c r="G4398" i="17"/>
  <c r="H4398" i="17" s="1"/>
  <c r="G4397" i="17"/>
  <c r="H4397" i="17" s="1"/>
  <c r="G4396" i="17"/>
  <c r="H4396" i="17" s="1"/>
  <c r="G4395" i="17"/>
  <c r="H4395" i="17" s="1"/>
  <c r="G4394" i="17"/>
  <c r="H4394" i="17" s="1"/>
  <c r="G4393" i="17"/>
  <c r="H4393" i="17" s="1"/>
  <c r="G4392" i="17"/>
  <c r="H4392" i="17" s="1"/>
  <c r="G4391" i="17"/>
  <c r="H4391" i="17" s="1"/>
  <c r="G4390" i="17"/>
  <c r="H4390" i="17" s="1"/>
  <c r="G4389" i="17"/>
  <c r="H4389" i="17" s="1"/>
  <c r="G4388" i="17"/>
  <c r="H4388" i="17" s="1"/>
  <c r="G4387" i="17"/>
  <c r="H4387" i="17" s="1"/>
  <c r="G4386" i="17"/>
  <c r="H4386" i="17" s="1"/>
  <c r="G4385" i="17"/>
  <c r="H4385" i="17" s="1"/>
  <c r="G4384" i="17"/>
  <c r="H4384" i="17" s="1"/>
  <c r="G4383" i="17"/>
  <c r="H4383" i="17" s="1"/>
  <c r="G4382" i="17"/>
  <c r="H4382" i="17" s="1"/>
  <c r="G4381" i="17"/>
  <c r="H4381" i="17" s="1"/>
  <c r="G4380" i="17"/>
  <c r="H4380" i="17" s="1"/>
  <c r="G4379" i="17"/>
  <c r="H4379" i="17" s="1"/>
  <c r="G4378" i="17"/>
  <c r="H4378" i="17" s="1"/>
  <c r="G4377" i="17"/>
  <c r="H4377" i="17" s="1"/>
  <c r="G4376" i="17"/>
  <c r="H4376" i="17" s="1"/>
  <c r="G4375" i="17"/>
  <c r="H4375" i="17" s="1"/>
  <c r="G4374" i="17"/>
  <c r="H4374" i="17" s="1"/>
  <c r="G4373" i="17"/>
  <c r="H4373" i="17" s="1"/>
  <c r="G4372" i="17"/>
  <c r="H4372" i="17" s="1"/>
  <c r="G4371" i="17"/>
  <c r="H4371" i="17" s="1"/>
  <c r="G4370" i="17"/>
  <c r="H4370" i="17" s="1"/>
  <c r="G4369" i="17"/>
  <c r="H4369" i="17" s="1"/>
  <c r="G4368" i="17"/>
  <c r="H4368" i="17" s="1"/>
  <c r="G4367" i="17"/>
  <c r="H4367" i="17" s="1"/>
  <c r="H4366" i="17"/>
  <c r="I4366" i="17" s="1"/>
  <c r="G4366" i="17"/>
  <c r="H4365" i="17"/>
  <c r="G4365" i="17"/>
  <c r="H4364" i="17"/>
  <c r="G4364" i="17"/>
  <c r="H4363" i="17"/>
  <c r="G4363" i="17"/>
  <c r="H4362" i="17"/>
  <c r="G4362" i="17"/>
  <c r="H4361" i="17"/>
  <c r="G4361" i="17"/>
  <c r="H4360" i="17"/>
  <c r="G4360" i="17"/>
  <c r="H4359" i="17"/>
  <c r="G4359" i="17"/>
  <c r="G4358" i="17"/>
  <c r="H4358" i="17" s="1"/>
  <c r="I4358" i="17" s="1"/>
  <c r="G4357" i="17"/>
  <c r="H4357" i="17" s="1"/>
  <c r="G4356" i="17"/>
  <c r="H4356" i="17" s="1"/>
  <c r="G4355" i="17"/>
  <c r="H4355" i="17" s="1"/>
  <c r="G4354" i="17"/>
  <c r="H4354" i="17" s="1"/>
  <c r="G4353" i="17"/>
  <c r="H4353" i="17" s="1"/>
  <c r="G4352" i="17"/>
  <c r="H4352" i="17" s="1"/>
  <c r="G4351" i="17"/>
  <c r="H4351" i="17" s="1"/>
  <c r="G4350" i="17"/>
  <c r="H4350" i="17" s="1"/>
  <c r="G4349" i="17"/>
  <c r="H4349" i="17" s="1"/>
  <c r="G4348" i="17"/>
  <c r="H4348" i="17" s="1"/>
  <c r="G4347" i="17"/>
  <c r="H4347" i="17" s="1"/>
  <c r="G4346" i="17"/>
  <c r="H4346" i="17" s="1"/>
  <c r="G4345" i="17"/>
  <c r="H4345" i="17" s="1"/>
  <c r="G4344" i="17"/>
  <c r="H4344" i="17" s="1"/>
  <c r="G4343" i="17"/>
  <c r="H4343" i="17" s="1"/>
  <c r="G4342" i="17"/>
  <c r="H4342" i="17" s="1"/>
  <c r="G4341" i="17"/>
  <c r="H4341" i="17" s="1"/>
  <c r="G4340" i="17"/>
  <c r="H4340" i="17" s="1"/>
  <c r="G4339" i="17"/>
  <c r="H4339" i="17" s="1"/>
  <c r="G4338" i="17"/>
  <c r="H4338" i="17" s="1"/>
  <c r="G4337" i="17"/>
  <c r="H4337" i="17" s="1"/>
  <c r="G4336" i="17"/>
  <c r="H4336" i="17" s="1"/>
  <c r="G4335" i="17"/>
  <c r="H4335" i="17" s="1"/>
  <c r="G4334" i="17"/>
  <c r="H4334" i="17" s="1"/>
  <c r="G4333" i="17"/>
  <c r="H4333" i="17" s="1"/>
  <c r="G4332" i="17"/>
  <c r="H4332" i="17" s="1"/>
  <c r="G4331" i="17"/>
  <c r="H4331" i="17" s="1"/>
  <c r="H4330" i="17"/>
  <c r="I4330" i="17" s="1"/>
  <c r="G4330" i="17"/>
  <c r="H4329" i="17"/>
  <c r="G4329" i="17"/>
  <c r="H4328" i="17"/>
  <c r="G4328" i="17"/>
  <c r="H4327" i="17"/>
  <c r="G4327" i="17"/>
  <c r="H4326" i="17"/>
  <c r="G4326" i="17"/>
  <c r="H4325" i="17"/>
  <c r="G4325" i="17"/>
  <c r="H4324" i="17"/>
  <c r="G4324" i="17"/>
  <c r="H4323" i="17"/>
  <c r="G4323" i="17"/>
  <c r="H4322" i="17"/>
  <c r="G4322" i="17"/>
  <c r="H4321" i="17"/>
  <c r="G4321" i="17"/>
  <c r="H4320" i="17"/>
  <c r="G4320" i="17"/>
  <c r="H4319" i="17"/>
  <c r="G4319" i="17"/>
  <c r="H4318" i="17"/>
  <c r="G4318" i="17"/>
  <c r="H4317" i="17"/>
  <c r="G4317" i="17"/>
  <c r="H4316" i="17"/>
  <c r="G4316" i="17"/>
  <c r="H4315" i="17"/>
  <c r="G4315" i="17"/>
  <c r="H4314" i="17"/>
  <c r="G4314" i="17"/>
  <c r="H4313" i="17"/>
  <c r="G4313" i="17"/>
  <c r="H4312" i="17"/>
  <c r="G4312" i="17"/>
  <c r="H4311" i="17"/>
  <c r="G4311" i="17"/>
  <c r="H4310" i="17"/>
  <c r="G4310" i="17"/>
  <c r="H4309" i="17"/>
  <c r="G4309" i="17"/>
  <c r="H4308" i="17"/>
  <c r="G4308" i="17"/>
  <c r="H4307" i="17"/>
  <c r="G4307" i="17"/>
  <c r="H4306" i="17"/>
  <c r="G4306" i="17"/>
  <c r="H4305" i="17"/>
  <c r="G4305" i="17"/>
  <c r="I4304" i="17"/>
  <c r="G4304" i="17"/>
  <c r="H4304" i="17" s="1"/>
  <c r="G4303" i="17"/>
  <c r="H4303" i="17" s="1"/>
  <c r="G4302" i="17"/>
  <c r="H4302" i="17" s="1"/>
  <c r="G4301" i="17"/>
  <c r="H4301" i="17" s="1"/>
  <c r="G4300" i="17"/>
  <c r="H4300" i="17" s="1"/>
  <c r="I4300" i="17" s="1"/>
  <c r="G4299" i="17"/>
  <c r="H4299" i="17" s="1"/>
  <c r="G4298" i="17"/>
  <c r="H4298" i="17" s="1"/>
  <c r="G4297" i="17"/>
  <c r="H4297" i="17" s="1"/>
  <c r="G4296" i="17"/>
  <c r="H4296" i="17" s="1"/>
  <c r="G4295" i="17"/>
  <c r="H4295" i="17" s="1"/>
  <c r="G4294" i="17"/>
  <c r="H4294" i="17" s="1"/>
  <c r="G4293" i="17"/>
  <c r="H4293" i="17" s="1"/>
  <c r="G4292" i="17"/>
  <c r="H4292" i="17" s="1"/>
  <c r="I4292" i="17" s="1"/>
  <c r="G4291" i="17"/>
  <c r="H4291" i="17" s="1"/>
  <c r="G4290" i="17"/>
  <c r="H4290" i="17" s="1"/>
  <c r="G4289" i="17"/>
  <c r="H4289" i="17" s="1"/>
  <c r="G4288" i="17"/>
  <c r="H4288" i="17" s="1"/>
  <c r="G4287" i="17"/>
  <c r="H4287" i="17" s="1"/>
  <c r="G4286" i="17"/>
  <c r="H4286" i="17" s="1"/>
  <c r="G4285" i="17"/>
  <c r="H4285" i="17" s="1"/>
  <c r="G4284" i="17"/>
  <c r="H4284" i="17" s="1"/>
  <c r="H4283" i="17"/>
  <c r="I4283" i="17" s="1"/>
  <c r="G4283" i="17"/>
  <c r="H4282" i="17"/>
  <c r="G4282" i="17"/>
  <c r="H4281" i="17"/>
  <c r="G4281" i="17"/>
  <c r="H4280" i="17"/>
  <c r="G4280" i="17"/>
  <c r="H4279" i="17"/>
  <c r="G4279" i="17"/>
  <c r="H4278" i="17"/>
  <c r="G4278" i="17"/>
  <c r="H4277" i="17"/>
  <c r="G4277" i="17"/>
  <c r="H4276" i="17"/>
  <c r="G4276" i="17"/>
  <c r="H4275" i="17"/>
  <c r="G4275" i="17"/>
  <c r="H4274" i="17"/>
  <c r="G4274" i="17"/>
  <c r="H4273" i="17"/>
  <c r="G4273" i="17"/>
  <c r="H4272" i="17"/>
  <c r="G4272" i="17"/>
  <c r="H4271" i="17"/>
  <c r="G4271" i="17"/>
  <c r="H4270" i="17"/>
  <c r="G4270" i="17"/>
  <c r="H4269" i="17"/>
  <c r="G4269" i="17"/>
  <c r="H4268" i="17"/>
  <c r="G4268" i="17"/>
  <c r="H4267" i="17"/>
  <c r="G4267" i="17"/>
  <c r="H4266" i="17"/>
  <c r="G4266" i="17"/>
  <c r="H4265" i="17"/>
  <c r="G4265" i="17"/>
  <c r="H4264" i="17"/>
  <c r="G4264" i="17"/>
  <c r="H4263" i="17"/>
  <c r="G4263" i="17"/>
  <c r="H4262" i="17"/>
  <c r="G4262" i="17"/>
  <c r="H4261" i="17"/>
  <c r="G4261" i="17"/>
  <c r="H4260" i="17"/>
  <c r="G4260" i="17"/>
  <c r="H4259" i="17"/>
  <c r="G4259" i="17"/>
  <c r="H4258" i="17"/>
  <c r="G4258" i="17"/>
  <c r="H4257" i="17"/>
  <c r="G4257" i="17"/>
  <c r="H4256" i="17"/>
  <c r="G4256" i="17"/>
  <c r="H4255" i="17"/>
  <c r="G4255" i="17"/>
  <c r="H4254" i="17"/>
  <c r="G4254" i="17"/>
  <c r="H4253" i="17"/>
  <c r="G4253" i="17"/>
  <c r="H4252" i="17"/>
  <c r="G4252" i="17"/>
  <c r="H4251" i="17"/>
  <c r="G4251" i="17"/>
  <c r="H4250" i="17"/>
  <c r="G4250" i="17"/>
  <c r="H4249" i="17"/>
  <c r="G4249" i="17"/>
  <c r="G4248" i="17"/>
  <c r="H4248" i="17" s="1"/>
  <c r="I4248" i="17" s="1"/>
  <c r="G4247" i="17"/>
  <c r="H4247" i="17" s="1"/>
  <c r="G4246" i="17"/>
  <c r="H4246" i="17" s="1"/>
  <c r="G4245" i="17"/>
  <c r="H4245" i="17" s="1"/>
  <c r="G4244" i="17"/>
  <c r="H4244" i="17" s="1"/>
  <c r="G4243" i="17"/>
  <c r="H4243" i="17" s="1"/>
  <c r="G4242" i="17"/>
  <c r="H4242" i="17" s="1"/>
  <c r="G4241" i="17"/>
  <c r="H4241" i="17" s="1"/>
  <c r="H4240" i="17"/>
  <c r="I4240" i="17" s="1"/>
  <c r="G4240" i="17"/>
  <c r="H4239" i="17"/>
  <c r="G4239" i="17"/>
  <c r="H4238" i="17"/>
  <c r="G4238" i="17"/>
  <c r="H4237" i="17"/>
  <c r="G4237" i="17"/>
  <c r="H4236" i="17"/>
  <c r="G4236" i="17"/>
  <c r="H4235" i="17"/>
  <c r="G4235" i="17"/>
  <c r="H4234" i="17"/>
  <c r="G4234" i="17"/>
  <c r="H4233" i="17"/>
  <c r="G4233" i="17"/>
  <c r="H4232" i="17"/>
  <c r="G4232" i="17"/>
  <c r="H4231" i="17"/>
  <c r="G4231" i="17"/>
  <c r="H4230" i="17"/>
  <c r="G4230" i="17"/>
  <c r="H4229" i="17"/>
  <c r="G4229" i="17"/>
  <c r="H4228" i="17"/>
  <c r="G4228" i="17"/>
  <c r="H4227" i="17"/>
  <c r="G4227" i="17"/>
  <c r="H4226" i="17"/>
  <c r="G4226" i="17"/>
  <c r="H4225" i="17"/>
  <c r="G4225" i="17"/>
  <c r="H4224" i="17"/>
  <c r="G4224" i="17"/>
  <c r="H4223" i="17"/>
  <c r="G4223" i="17"/>
  <c r="G4222" i="17"/>
  <c r="H4222" i="17" s="1"/>
  <c r="G4221" i="17"/>
  <c r="H4221" i="17" s="1"/>
  <c r="G4220" i="17"/>
  <c r="H4220" i="17" s="1"/>
  <c r="H4219" i="17"/>
  <c r="G4219" i="17"/>
  <c r="G4218" i="17"/>
  <c r="H4218" i="17" s="1"/>
  <c r="G4217" i="17"/>
  <c r="H4217" i="17" s="1"/>
  <c r="G4216" i="17"/>
  <c r="H4216" i="17" s="1"/>
  <c r="G4215" i="17"/>
  <c r="H4215" i="17" s="1"/>
  <c r="G4214" i="17"/>
  <c r="H4214" i="17" s="1"/>
  <c r="G4213" i="17"/>
  <c r="H4213" i="17" s="1"/>
  <c r="G4212" i="17"/>
  <c r="H4212" i="17" s="1"/>
  <c r="I4212" i="17" s="1"/>
  <c r="G4211" i="17"/>
  <c r="H4211" i="17" s="1"/>
  <c r="G4210" i="17"/>
  <c r="H4210" i="17" s="1"/>
  <c r="G4209" i="17"/>
  <c r="H4209" i="17" s="1"/>
  <c r="G4208" i="17"/>
  <c r="H4208" i="17" s="1"/>
  <c r="G4207" i="17"/>
  <c r="H4207" i="17" s="1"/>
  <c r="G4206" i="17"/>
  <c r="H4206" i="17" s="1"/>
  <c r="G4205" i="17"/>
  <c r="H4205" i="17" s="1"/>
  <c r="G4204" i="17"/>
  <c r="H4204" i="17" s="1"/>
  <c r="G4203" i="17"/>
  <c r="H4203" i="17" s="1"/>
  <c r="G4202" i="17"/>
  <c r="H4202" i="17" s="1"/>
  <c r="G4201" i="17"/>
  <c r="H4201" i="17" s="1"/>
  <c r="G4200" i="17"/>
  <c r="H4200" i="17" s="1"/>
  <c r="G4199" i="17"/>
  <c r="H4199" i="17" s="1"/>
  <c r="G4198" i="17"/>
  <c r="H4198" i="17" s="1"/>
  <c r="G4197" i="17"/>
  <c r="H4197" i="17" s="1"/>
  <c r="G4196" i="17"/>
  <c r="H4196" i="17" s="1"/>
  <c r="G4195" i="17"/>
  <c r="H4195" i="17" s="1"/>
  <c r="G4194" i="17"/>
  <c r="H4194" i="17" s="1"/>
  <c r="G4193" i="17"/>
  <c r="H4193" i="17" s="1"/>
  <c r="G4192" i="17"/>
  <c r="H4192" i="17" s="1"/>
  <c r="G4191" i="17"/>
  <c r="H4191" i="17" s="1"/>
  <c r="G4190" i="17"/>
  <c r="H4190" i="17" s="1"/>
  <c r="G4189" i="17"/>
  <c r="H4189" i="17" s="1"/>
  <c r="G4188" i="17"/>
  <c r="H4188" i="17" s="1"/>
  <c r="G4187" i="17"/>
  <c r="H4187" i="17" s="1"/>
  <c r="G4186" i="17"/>
  <c r="H4186" i="17" s="1"/>
  <c r="I4186" i="17" s="1"/>
  <c r="G4185" i="17"/>
  <c r="H4185" i="17" s="1"/>
  <c r="H4184" i="17"/>
  <c r="G4184" i="17"/>
  <c r="G4183" i="17"/>
  <c r="H4183" i="17" s="1"/>
  <c r="G4182" i="17"/>
  <c r="H4182" i="17" s="1"/>
  <c r="I4182" i="17" s="1"/>
  <c r="G4181" i="17"/>
  <c r="H4181" i="17" s="1"/>
  <c r="G4180" i="17"/>
  <c r="H4180" i="17" s="1"/>
  <c r="G4179" i="17"/>
  <c r="H4179" i="17" s="1"/>
  <c r="G4178" i="17"/>
  <c r="H4178" i="17" s="1"/>
  <c r="G4177" i="17"/>
  <c r="H4177" i="17" s="1"/>
  <c r="G4176" i="17"/>
  <c r="H4176" i="17" s="1"/>
  <c r="G4175" i="17"/>
  <c r="H4175" i="17" s="1"/>
  <c r="G4174" i="17"/>
  <c r="H4174" i="17" s="1"/>
  <c r="I4174" i="17" s="1"/>
  <c r="G4173" i="17"/>
  <c r="H4173" i="17" s="1"/>
  <c r="H4172" i="17"/>
  <c r="G4172" i="17"/>
  <c r="G4171" i="17"/>
  <c r="H4171" i="17" s="1"/>
  <c r="G4170" i="17"/>
  <c r="H4170" i="17" s="1"/>
  <c r="G4169" i="17"/>
  <c r="H4169" i="17" s="1"/>
  <c r="H4168" i="17"/>
  <c r="G4168" i="17"/>
  <c r="G4167" i="17"/>
  <c r="H4167" i="17" s="1"/>
  <c r="G4166" i="17"/>
  <c r="H4166" i="17" s="1"/>
  <c r="G4165" i="17"/>
  <c r="H4165" i="17" s="1"/>
  <c r="I4165" i="17" s="1"/>
  <c r="G4164" i="17"/>
  <c r="H4164" i="17" s="1"/>
  <c r="G4163" i="17"/>
  <c r="H4163" i="17" s="1"/>
  <c r="G4162" i="17"/>
  <c r="H4162" i="17" s="1"/>
  <c r="G4161" i="17"/>
  <c r="H4161" i="17" s="1"/>
  <c r="G4160" i="17"/>
  <c r="H4160" i="17" s="1"/>
  <c r="G4159" i="17"/>
  <c r="H4159" i="17" s="1"/>
  <c r="G4158" i="17"/>
  <c r="H4158" i="17" s="1"/>
  <c r="G4157" i="17"/>
  <c r="H4157" i="17" s="1"/>
  <c r="G4156" i="17"/>
  <c r="H4156" i="17" s="1"/>
  <c r="G4155" i="17"/>
  <c r="H4155" i="17" s="1"/>
  <c r="G4154" i="17"/>
  <c r="H4154" i="17" s="1"/>
  <c r="G4153" i="17"/>
  <c r="H4153" i="17" s="1"/>
  <c r="G4152" i="17"/>
  <c r="H4152" i="17" s="1"/>
  <c r="G4151" i="17"/>
  <c r="H4151" i="17" s="1"/>
  <c r="G4150" i="17"/>
  <c r="H4150" i="17" s="1"/>
  <c r="G4149" i="17"/>
  <c r="H4149" i="17" s="1"/>
  <c r="G4148" i="17"/>
  <c r="H4148" i="17" s="1"/>
  <c r="G4147" i="17"/>
  <c r="H4147" i="17" s="1"/>
  <c r="G4146" i="17"/>
  <c r="H4146" i="17" s="1"/>
  <c r="G4145" i="17"/>
  <c r="H4145" i="17" s="1"/>
  <c r="G4144" i="17"/>
  <c r="H4144" i="17" s="1"/>
  <c r="G4143" i="17"/>
  <c r="H4143" i="17" s="1"/>
  <c r="G4142" i="17"/>
  <c r="H4142" i="17" s="1"/>
  <c r="G4141" i="17"/>
  <c r="H4141" i="17" s="1"/>
  <c r="G4140" i="17"/>
  <c r="H4140" i="17" s="1"/>
  <c r="G4139" i="17"/>
  <c r="H4139" i="17" s="1"/>
  <c r="G4138" i="17"/>
  <c r="H4138" i="17" s="1"/>
  <c r="G4137" i="17"/>
  <c r="H4137" i="17" s="1"/>
  <c r="G4136" i="17"/>
  <c r="H4136" i="17" s="1"/>
  <c r="G4135" i="17"/>
  <c r="H4135" i="17" s="1"/>
  <c r="G4134" i="17"/>
  <c r="H4134" i="17" s="1"/>
  <c r="G4133" i="17"/>
  <c r="H4133" i="17" s="1"/>
  <c r="H4132" i="17"/>
  <c r="I4132" i="17" s="1"/>
  <c r="G4132" i="17"/>
  <c r="G4131" i="17"/>
  <c r="H4131" i="17" s="1"/>
  <c r="G4130" i="17"/>
  <c r="H4130" i="17" s="1"/>
  <c r="G4129" i="17"/>
  <c r="H4129" i="17" s="1"/>
  <c r="H4128" i="17"/>
  <c r="G4128" i="17"/>
  <c r="G4127" i="17"/>
  <c r="H4127" i="17" s="1"/>
  <c r="G4126" i="17"/>
  <c r="H4126" i="17" s="1"/>
  <c r="G4125" i="17"/>
  <c r="H4125" i="17" s="1"/>
  <c r="I4124" i="17"/>
  <c r="G4124" i="17"/>
  <c r="H4124" i="17" s="1"/>
  <c r="G4123" i="17"/>
  <c r="H4123" i="17" s="1"/>
  <c r="G4122" i="17"/>
  <c r="H4122" i="17" s="1"/>
  <c r="G4121" i="17"/>
  <c r="H4121" i="17" s="1"/>
  <c r="G4120" i="17"/>
  <c r="H4120" i="17" s="1"/>
  <c r="G4119" i="17"/>
  <c r="H4119" i="17" s="1"/>
  <c r="G4118" i="17"/>
  <c r="H4118" i="17" s="1"/>
  <c r="G4117" i="17"/>
  <c r="H4117" i="17" s="1"/>
  <c r="G4116" i="17"/>
  <c r="H4116" i="17" s="1"/>
  <c r="G4115" i="17"/>
  <c r="H4115" i="17" s="1"/>
  <c r="G4114" i="17"/>
  <c r="H4114" i="17" s="1"/>
  <c r="G4113" i="17"/>
  <c r="H4113" i="17" s="1"/>
  <c r="G4112" i="17"/>
  <c r="H4112" i="17" s="1"/>
  <c r="G4111" i="17"/>
  <c r="H4111" i="17" s="1"/>
  <c r="G4110" i="17"/>
  <c r="H4110" i="17" s="1"/>
  <c r="G4109" i="17"/>
  <c r="H4109" i="17" s="1"/>
  <c r="G4108" i="17"/>
  <c r="H4108" i="17" s="1"/>
  <c r="G4107" i="17"/>
  <c r="H4107" i="17" s="1"/>
  <c r="G4106" i="17"/>
  <c r="H4106" i="17" s="1"/>
  <c r="G4105" i="17"/>
  <c r="H4105" i="17" s="1"/>
  <c r="G4104" i="17"/>
  <c r="H4104" i="17" s="1"/>
  <c r="G4103" i="17"/>
  <c r="H4103" i="17" s="1"/>
  <c r="G4102" i="17"/>
  <c r="H4102" i="17" s="1"/>
  <c r="G4101" i="17"/>
  <c r="H4101" i="17" s="1"/>
  <c r="G4100" i="17"/>
  <c r="H4100" i="17" s="1"/>
  <c r="G4099" i="17"/>
  <c r="H4099" i="17" s="1"/>
  <c r="G4098" i="17"/>
  <c r="H4098" i="17" s="1"/>
  <c r="G4097" i="17"/>
  <c r="H4097" i="17" s="1"/>
  <c r="G4096" i="17"/>
  <c r="H4096" i="17" s="1"/>
  <c r="I4096" i="17" s="1"/>
  <c r="G4095" i="17"/>
  <c r="H4095" i="17" s="1"/>
  <c r="G4094" i="17"/>
  <c r="H4094" i="17" s="1"/>
  <c r="G4093" i="17"/>
  <c r="H4093" i="17" s="1"/>
  <c r="G4092" i="17"/>
  <c r="H4092" i="17" s="1"/>
  <c r="G4091" i="17"/>
  <c r="H4091" i="17" s="1"/>
  <c r="G4090" i="17"/>
  <c r="H4090" i="17" s="1"/>
  <c r="G4089" i="17"/>
  <c r="H4089" i="17" s="1"/>
  <c r="G4088" i="17"/>
  <c r="H4088" i="17" s="1"/>
  <c r="G4087" i="17"/>
  <c r="H4087" i="17" s="1"/>
  <c r="G4086" i="17"/>
  <c r="H4086" i="17" s="1"/>
  <c r="G4085" i="17"/>
  <c r="H4085" i="17" s="1"/>
  <c r="G4084" i="17"/>
  <c r="H4084" i="17" s="1"/>
  <c r="G4083" i="17"/>
  <c r="H4083" i="17" s="1"/>
  <c r="G4082" i="17"/>
  <c r="H4082" i="17" s="1"/>
  <c r="G4081" i="17"/>
  <c r="H4081" i="17" s="1"/>
  <c r="G4080" i="17"/>
  <c r="H4080" i="17" s="1"/>
  <c r="G4079" i="17"/>
  <c r="H4079" i="17" s="1"/>
  <c r="G4078" i="17"/>
  <c r="H4078" i="17" s="1"/>
  <c r="G4077" i="17"/>
  <c r="H4077" i="17" s="1"/>
  <c r="G4076" i="17"/>
  <c r="H4076" i="17" s="1"/>
  <c r="G4075" i="17"/>
  <c r="H4075" i="17" s="1"/>
  <c r="G4074" i="17"/>
  <c r="H4074" i="17" s="1"/>
  <c r="G4073" i="17"/>
  <c r="H4073" i="17" s="1"/>
  <c r="G4072" i="17"/>
  <c r="H4072" i="17" s="1"/>
  <c r="G4071" i="17"/>
  <c r="H4071" i="17" s="1"/>
  <c r="G4070" i="17"/>
  <c r="H4070" i="17" s="1"/>
  <c r="I4070" i="17" s="1"/>
  <c r="G4069" i="17"/>
  <c r="H4069" i="17" s="1"/>
  <c r="G4068" i="17"/>
  <c r="H4068" i="17" s="1"/>
  <c r="G4067" i="17"/>
  <c r="H4067" i="17" s="1"/>
  <c r="G4066" i="17"/>
  <c r="H4066" i="17" s="1"/>
  <c r="G4065" i="17"/>
  <c r="H4065" i="17" s="1"/>
  <c r="G4064" i="17"/>
  <c r="H4064" i="17" s="1"/>
  <c r="G4063" i="17"/>
  <c r="H4063" i="17" s="1"/>
  <c r="G4062" i="17"/>
  <c r="H4062" i="17" s="1"/>
  <c r="G4061" i="17"/>
  <c r="H4061" i="17" s="1"/>
  <c r="G4060" i="17"/>
  <c r="H4060" i="17" s="1"/>
  <c r="G4059" i="17"/>
  <c r="H4059" i="17" s="1"/>
  <c r="G4058" i="17"/>
  <c r="H4058" i="17" s="1"/>
  <c r="G4057" i="17"/>
  <c r="H4057" i="17" s="1"/>
  <c r="G4056" i="17"/>
  <c r="H4056" i="17" s="1"/>
  <c r="G4055" i="17"/>
  <c r="H4055" i="17" s="1"/>
  <c r="G4054" i="17"/>
  <c r="H4054" i="17" s="1"/>
  <c r="G4053" i="17"/>
  <c r="H4053" i="17" s="1"/>
  <c r="G4052" i="17"/>
  <c r="H4052" i="17" s="1"/>
  <c r="G4051" i="17"/>
  <c r="H4051" i="17" s="1"/>
  <c r="G4050" i="17"/>
  <c r="H4050" i="17" s="1"/>
  <c r="G4049" i="17"/>
  <c r="H4049" i="17" s="1"/>
  <c r="G4048" i="17"/>
  <c r="H4048" i="17" s="1"/>
  <c r="G4047" i="17"/>
  <c r="H4047" i="17" s="1"/>
  <c r="G4046" i="17"/>
  <c r="H4046" i="17" s="1"/>
  <c r="G4045" i="17"/>
  <c r="H4045" i="17" s="1"/>
  <c r="G4044" i="17"/>
  <c r="H4044" i="17" s="1"/>
  <c r="G4043" i="17"/>
  <c r="H4043" i="17" s="1"/>
  <c r="G4042" i="17"/>
  <c r="H4042" i="17" s="1"/>
  <c r="G4041" i="17"/>
  <c r="H4041" i="17" s="1"/>
  <c r="G4040" i="17"/>
  <c r="H4040" i="17" s="1"/>
  <c r="G4039" i="17"/>
  <c r="H4039" i="17" s="1"/>
  <c r="G4038" i="17"/>
  <c r="H4038" i="17" s="1"/>
  <c r="G4037" i="17"/>
  <c r="H4037" i="17" s="1"/>
  <c r="G4036" i="17"/>
  <c r="H4036" i="17" s="1"/>
  <c r="G4035" i="17"/>
  <c r="H4035" i="17" s="1"/>
  <c r="G4034" i="17"/>
  <c r="H4034" i="17" s="1"/>
  <c r="G4033" i="17"/>
  <c r="H4033" i="17" s="1"/>
  <c r="G4032" i="17"/>
  <c r="H4032" i="17" s="1"/>
  <c r="G4031" i="17"/>
  <c r="H4031" i="17" s="1"/>
  <c r="G4030" i="17"/>
  <c r="H4030" i="17" s="1"/>
  <c r="G4029" i="17"/>
  <c r="H4029" i="17" s="1"/>
  <c r="G4028" i="17"/>
  <c r="H4028" i="17" s="1"/>
  <c r="G4027" i="17"/>
  <c r="H4027" i="17" s="1"/>
  <c r="G4026" i="17"/>
  <c r="H4026" i="17" s="1"/>
  <c r="G4025" i="17"/>
  <c r="H4025" i="17" s="1"/>
  <c r="G4024" i="17"/>
  <c r="H4024" i="17" s="1"/>
  <c r="G4023" i="17"/>
  <c r="H4023" i="17" s="1"/>
  <c r="G4022" i="17"/>
  <c r="H4022" i="17" s="1"/>
  <c r="I4022" i="17" s="1"/>
  <c r="G4021" i="17"/>
  <c r="H4021" i="17" s="1"/>
  <c r="G4020" i="17"/>
  <c r="H4020" i="17" s="1"/>
  <c r="G4019" i="17"/>
  <c r="H4019" i="17" s="1"/>
  <c r="G4018" i="17"/>
  <c r="H4018" i="17" s="1"/>
  <c r="G4017" i="17"/>
  <c r="H4017" i="17" s="1"/>
  <c r="G4016" i="17"/>
  <c r="H4016" i="17" s="1"/>
  <c r="G4015" i="17"/>
  <c r="H4015" i="17" s="1"/>
  <c r="G4014" i="17"/>
  <c r="H4014" i="17" s="1"/>
  <c r="G4013" i="17"/>
  <c r="H4013" i="17" s="1"/>
  <c r="G4012" i="17"/>
  <c r="H4012" i="17" s="1"/>
  <c r="G4011" i="17"/>
  <c r="H4011" i="17" s="1"/>
  <c r="G4010" i="17"/>
  <c r="H4010" i="17" s="1"/>
  <c r="G4009" i="17"/>
  <c r="H4009" i="17" s="1"/>
  <c r="G4008" i="17"/>
  <c r="H4008" i="17" s="1"/>
  <c r="G4007" i="17"/>
  <c r="H4007" i="17" s="1"/>
  <c r="G4006" i="17"/>
  <c r="H4006" i="17" s="1"/>
  <c r="G4005" i="17"/>
  <c r="H4005" i="17" s="1"/>
  <c r="G4004" i="17"/>
  <c r="H4004" i="17" s="1"/>
  <c r="G4003" i="17"/>
  <c r="H4003" i="17" s="1"/>
  <c r="G4002" i="17"/>
  <c r="H4002" i="17" s="1"/>
  <c r="G4001" i="17"/>
  <c r="H4001" i="17" s="1"/>
  <c r="G4000" i="17"/>
  <c r="H4000" i="17" s="1"/>
  <c r="G3999" i="17"/>
  <c r="H3999" i="17" s="1"/>
  <c r="G3998" i="17"/>
  <c r="H3998" i="17" s="1"/>
  <c r="G3997" i="17"/>
  <c r="H3997" i="17" s="1"/>
  <c r="G3996" i="17"/>
  <c r="H3996" i="17" s="1"/>
  <c r="G3995" i="17"/>
  <c r="H3995" i="17" s="1"/>
  <c r="G3994" i="17"/>
  <c r="H3994" i="17" s="1"/>
  <c r="G3993" i="17"/>
  <c r="H3993" i="17" s="1"/>
  <c r="G3992" i="17"/>
  <c r="H3992" i="17" s="1"/>
  <c r="G3991" i="17"/>
  <c r="H3991" i="17" s="1"/>
  <c r="G3990" i="17"/>
  <c r="H3990" i="17" s="1"/>
  <c r="G3989" i="17"/>
  <c r="H3989" i="17" s="1"/>
  <c r="G3988" i="17"/>
  <c r="H3988" i="17" s="1"/>
  <c r="G3987" i="17"/>
  <c r="H3987" i="17" s="1"/>
  <c r="G3986" i="17"/>
  <c r="H3986" i="17" s="1"/>
  <c r="G3985" i="17"/>
  <c r="H3985" i="17" s="1"/>
  <c r="G3984" i="17"/>
  <c r="H3984" i="17" s="1"/>
  <c r="G3983" i="17"/>
  <c r="H3983" i="17" s="1"/>
  <c r="G3982" i="17"/>
  <c r="H3982" i="17" s="1"/>
  <c r="G3981" i="17"/>
  <c r="H3981" i="17" s="1"/>
  <c r="I3981" i="17" s="1"/>
  <c r="G3980" i="17"/>
  <c r="H3980" i="17" s="1"/>
  <c r="G3979" i="17"/>
  <c r="H3979" i="17" s="1"/>
  <c r="G3978" i="17"/>
  <c r="H3978" i="17" s="1"/>
  <c r="G3977" i="17"/>
  <c r="H3977" i="17" s="1"/>
  <c r="G3976" i="17"/>
  <c r="H3976" i="17" s="1"/>
  <c r="G3975" i="17"/>
  <c r="H3975" i="17" s="1"/>
  <c r="G3974" i="17"/>
  <c r="H3974" i="17" s="1"/>
  <c r="G3973" i="17"/>
  <c r="H3973" i="17" s="1"/>
  <c r="G3972" i="17"/>
  <c r="H3972" i="17" s="1"/>
  <c r="G3971" i="17"/>
  <c r="H3971" i="17" s="1"/>
  <c r="G3970" i="17"/>
  <c r="H3970" i="17" s="1"/>
  <c r="G3969" i="17"/>
  <c r="H3969" i="17" s="1"/>
  <c r="G3968" i="17"/>
  <c r="H3968" i="17" s="1"/>
  <c r="G3967" i="17"/>
  <c r="H3967" i="17" s="1"/>
  <c r="G3966" i="17"/>
  <c r="H3966" i="17" s="1"/>
  <c r="G3965" i="17"/>
  <c r="H3965" i="17" s="1"/>
  <c r="G3964" i="17"/>
  <c r="H3964" i="17" s="1"/>
  <c r="G3963" i="17"/>
  <c r="H3963" i="17" s="1"/>
  <c r="G3962" i="17"/>
  <c r="H3962" i="17" s="1"/>
  <c r="G3961" i="17"/>
  <c r="H3961" i="17" s="1"/>
  <c r="G3960" i="17"/>
  <c r="H3960" i="17" s="1"/>
  <c r="G3959" i="17"/>
  <c r="H3959" i="17" s="1"/>
  <c r="G3958" i="17"/>
  <c r="H3958" i="17" s="1"/>
  <c r="G3957" i="17"/>
  <c r="H3957" i="17" s="1"/>
  <c r="G3956" i="17"/>
  <c r="H3956" i="17" s="1"/>
  <c r="G3955" i="17"/>
  <c r="H3955" i="17" s="1"/>
  <c r="G3954" i="17"/>
  <c r="H3954" i="17" s="1"/>
  <c r="G3953" i="17"/>
  <c r="H3953" i="17" s="1"/>
  <c r="G3952" i="17"/>
  <c r="H3952" i="17" s="1"/>
  <c r="G3951" i="17"/>
  <c r="H3951" i="17" s="1"/>
  <c r="G3950" i="17"/>
  <c r="H3950" i="17" s="1"/>
  <c r="G3949" i="17"/>
  <c r="H3949" i="17" s="1"/>
  <c r="G3948" i="17"/>
  <c r="H3948" i="17" s="1"/>
  <c r="G3947" i="17"/>
  <c r="H3947" i="17" s="1"/>
  <c r="G3946" i="17"/>
  <c r="H3946" i="17" s="1"/>
  <c r="G3945" i="17"/>
  <c r="H3945" i="17" s="1"/>
  <c r="G3944" i="17"/>
  <c r="H3944" i="17" s="1"/>
  <c r="G3943" i="17"/>
  <c r="H3943" i="17" s="1"/>
  <c r="G3942" i="17"/>
  <c r="H3942" i="17" s="1"/>
  <c r="G3941" i="17"/>
  <c r="H3941" i="17" s="1"/>
  <c r="G3940" i="17"/>
  <c r="H3940" i="17" s="1"/>
  <c r="G3939" i="17"/>
  <c r="H3939" i="17" s="1"/>
  <c r="G3938" i="17"/>
  <c r="H3938" i="17" s="1"/>
  <c r="G3937" i="17"/>
  <c r="H3937" i="17" s="1"/>
  <c r="G3936" i="17"/>
  <c r="H3936" i="17" s="1"/>
  <c r="G3935" i="17"/>
  <c r="H3935" i="17" s="1"/>
  <c r="G3934" i="17"/>
  <c r="H3934" i="17" s="1"/>
  <c r="G3933" i="17"/>
  <c r="H3933" i="17" s="1"/>
  <c r="G3932" i="17"/>
  <c r="H3932" i="17" s="1"/>
  <c r="G3931" i="17"/>
  <c r="H3931" i="17" s="1"/>
  <c r="G3930" i="17"/>
  <c r="H3930" i="17" s="1"/>
  <c r="G3929" i="17"/>
  <c r="H3929" i="17" s="1"/>
  <c r="G3928" i="17"/>
  <c r="H3928" i="17" s="1"/>
  <c r="G3927" i="17"/>
  <c r="H3927" i="17" s="1"/>
  <c r="G3926" i="17"/>
  <c r="H3926" i="17" s="1"/>
  <c r="G3925" i="17"/>
  <c r="H3925" i="17" s="1"/>
  <c r="G3924" i="17"/>
  <c r="H3924" i="17" s="1"/>
  <c r="G3923" i="17"/>
  <c r="H3923" i="17" s="1"/>
  <c r="G3922" i="17"/>
  <c r="H3922" i="17" s="1"/>
  <c r="G3921" i="17"/>
  <c r="H3921" i="17" s="1"/>
  <c r="G3920" i="17"/>
  <c r="H3920" i="17" s="1"/>
  <c r="G3919" i="17"/>
  <c r="H3919" i="17" s="1"/>
  <c r="G3918" i="17"/>
  <c r="H3918" i="17" s="1"/>
  <c r="G3917" i="17"/>
  <c r="H3917" i="17" s="1"/>
  <c r="G3916" i="17"/>
  <c r="H3916" i="17" s="1"/>
  <c r="G3915" i="17"/>
  <c r="H3915" i="17" s="1"/>
  <c r="G3914" i="17"/>
  <c r="H3914" i="17" s="1"/>
  <c r="G3913" i="17"/>
  <c r="H3913" i="17" s="1"/>
  <c r="G3912" i="17"/>
  <c r="H3912" i="17" s="1"/>
  <c r="G3911" i="17"/>
  <c r="H3911" i="17" s="1"/>
  <c r="G3910" i="17"/>
  <c r="H3910" i="17" s="1"/>
  <c r="G3909" i="17"/>
  <c r="H3909" i="17" s="1"/>
  <c r="G3908" i="17"/>
  <c r="H3908" i="17" s="1"/>
  <c r="G3907" i="17"/>
  <c r="H3907" i="17" s="1"/>
  <c r="G3906" i="17"/>
  <c r="H3906" i="17" s="1"/>
  <c r="G3905" i="17"/>
  <c r="H3905" i="17" s="1"/>
  <c r="G3904" i="17"/>
  <c r="H3904" i="17" s="1"/>
  <c r="G3903" i="17"/>
  <c r="H3903" i="17" s="1"/>
  <c r="G3902" i="17"/>
  <c r="H3902" i="17" s="1"/>
  <c r="G3901" i="17"/>
  <c r="H3901" i="17" s="1"/>
  <c r="G3900" i="17"/>
  <c r="H3900" i="17" s="1"/>
  <c r="G3899" i="17"/>
  <c r="H3899" i="17" s="1"/>
  <c r="G3898" i="17"/>
  <c r="H3898" i="17" s="1"/>
  <c r="G3897" i="17"/>
  <c r="H3897" i="17" s="1"/>
  <c r="G3896" i="17"/>
  <c r="H3896" i="17" s="1"/>
  <c r="G3895" i="17"/>
  <c r="H3895" i="17" s="1"/>
  <c r="G3894" i="17"/>
  <c r="H3894" i="17" s="1"/>
  <c r="G3893" i="17"/>
  <c r="H3893" i="17" s="1"/>
  <c r="G3892" i="17"/>
  <c r="H3892" i="17" s="1"/>
  <c r="G3891" i="17"/>
  <c r="H3891" i="17" s="1"/>
  <c r="G3890" i="17"/>
  <c r="H3890" i="17" s="1"/>
  <c r="G3889" i="17"/>
  <c r="H3889" i="17" s="1"/>
  <c r="G3888" i="17"/>
  <c r="H3888" i="17" s="1"/>
  <c r="G3887" i="17"/>
  <c r="H3887" i="17" s="1"/>
  <c r="G3886" i="17"/>
  <c r="H3886" i="17" s="1"/>
  <c r="G3885" i="17"/>
  <c r="H3885" i="17" s="1"/>
  <c r="G3884" i="17"/>
  <c r="H3884" i="17" s="1"/>
  <c r="G3883" i="17"/>
  <c r="H3883" i="17" s="1"/>
  <c r="G3882" i="17"/>
  <c r="H3882" i="17" s="1"/>
  <c r="G3881" i="17"/>
  <c r="H3881" i="17" s="1"/>
  <c r="G3880" i="17"/>
  <c r="H3880" i="17" s="1"/>
  <c r="H3879" i="17"/>
  <c r="I3879" i="17" s="1"/>
  <c r="G3879" i="17"/>
  <c r="H3878" i="17"/>
  <c r="G3878" i="17"/>
  <c r="H3877" i="17"/>
  <c r="G3877" i="17"/>
  <c r="H3876" i="17"/>
  <c r="G3876" i="17"/>
  <c r="H3875" i="17"/>
  <c r="G3875" i="17"/>
  <c r="H3874" i="17"/>
  <c r="G3874" i="17"/>
  <c r="H3873" i="17"/>
  <c r="G3873" i="17"/>
  <c r="H3872" i="17"/>
  <c r="G3872" i="17"/>
  <c r="H3871" i="17"/>
  <c r="G3871" i="17"/>
  <c r="H3870" i="17"/>
  <c r="G3870" i="17"/>
  <c r="H3869" i="17"/>
  <c r="G3869" i="17"/>
  <c r="H3868" i="17"/>
  <c r="G3868" i="17"/>
  <c r="H3867" i="17"/>
  <c r="G3867" i="17"/>
  <c r="H3866" i="17"/>
  <c r="G3866" i="17"/>
  <c r="H3865" i="17"/>
  <c r="G3865" i="17"/>
  <c r="H3864" i="17"/>
  <c r="G3864" i="17"/>
  <c r="H3863" i="17"/>
  <c r="G3863" i="17"/>
  <c r="H3862" i="17"/>
  <c r="G3862" i="17"/>
  <c r="H3861" i="17"/>
  <c r="G3861" i="17"/>
  <c r="H3860" i="17"/>
  <c r="G3860" i="17"/>
  <c r="H3859" i="17"/>
  <c r="G3859" i="17"/>
  <c r="H3858" i="17"/>
  <c r="G3858" i="17"/>
  <c r="H3857" i="17"/>
  <c r="G3857" i="17"/>
  <c r="H3856" i="17"/>
  <c r="G3856" i="17"/>
  <c r="H3855" i="17"/>
  <c r="G3855" i="17"/>
  <c r="H3854" i="17"/>
  <c r="G3854" i="17"/>
  <c r="H3853" i="17"/>
  <c r="G3853" i="17"/>
  <c r="H3852" i="17"/>
  <c r="G3852" i="17"/>
  <c r="H3851" i="17"/>
  <c r="G3851" i="17"/>
  <c r="H3850" i="17"/>
  <c r="G3850" i="17"/>
  <c r="H3849" i="17"/>
  <c r="G3849" i="17"/>
  <c r="H3848" i="17"/>
  <c r="G3848" i="17"/>
  <c r="H3847" i="17"/>
  <c r="G3847" i="17"/>
  <c r="H3846" i="17"/>
  <c r="G3846" i="17"/>
  <c r="H3845" i="17"/>
  <c r="G3845" i="17"/>
  <c r="H3844" i="17"/>
  <c r="G3844" i="17"/>
  <c r="H3843" i="17"/>
  <c r="G3843" i="17"/>
  <c r="H3842" i="17"/>
  <c r="G3842" i="17"/>
  <c r="H3841" i="17"/>
  <c r="G3841" i="17"/>
  <c r="H3840" i="17"/>
  <c r="G3840" i="17"/>
  <c r="H3839" i="17"/>
  <c r="G3839" i="17"/>
  <c r="H3838" i="17"/>
  <c r="G3838" i="17"/>
  <c r="H3837" i="17"/>
  <c r="G3837" i="17"/>
  <c r="H3836" i="17"/>
  <c r="G3836" i="17"/>
  <c r="H3835" i="17"/>
  <c r="G3835" i="17"/>
  <c r="H3834" i="17"/>
  <c r="G3834" i="17"/>
  <c r="H3833" i="17"/>
  <c r="G3833" i="17"/>
  <c r="H3832" i="17"/>
  <c r="G3832" i="17"/>
  <c r="H3831" i="17"/>
  <c r="G3831" i="17"/>
  <c r="H3830" i="17"/>
  <c r="G3830" i="17"/>
  <c r="H3829" i="17"/>
  <c r="G3829" i="17"/>
  <c r="H3828" i="17"/>
  <c r="G3828" i="17"/>
  <c r="H3827" i="17"/>
  <c r="G3827" i="17"/>
  <c r="H3826" i="17"/>
  <c r="G3826" i="17"/>
  <c r="G3825" i="17"/>
  <c r="H3825" i="17" s="1"/>
  <c r="I3825" i="17" s="1"/>
  <c r="G3824" i="17"/>
  <c r="H3824" i="17" s="1"/>
  <c r="G3823" i="17"/>
  <c r="H3823" i="17" s="1"/>
  <c r="G3822" i="17"/>
  <c r="H3822" i="17" s="1"/>
  <c r="G3821" i="17"/>
  <c r="H3821" i="17" s="1"/>
  <c r="G3820" i="17"/>
  <c r="H3820" i="17" s="1"/>
  <c r="G3819" i="17"/>
  <c r="H3819" i="17" s="1"/>
  <c r="G3818" i="17"/>
  <c r="H3818" i="17" s="1"/>
  <c r="G3817" i="17"/>
  <c r="H3817" i="17" s="1"/>
  <c r="G3816" i="17"/>
  <c r="H3816" i="17" s="1"/>
  <c r="G3815" i="17"/>
  <c r="H3815" i="17" s="1"/>
  <c r="G3814" i="17"/>
  <c r="H3814" i="17" s="1"/>
  <c r="G3813" i="17"/>
  <c r="H3813" i="17" s="1"/>
  <c r="G3812" i="17"/>
  <c r="H3812" i="17" s="1"/>
  <c r="G3811" i="17"/>
  <c r="H3811" i="17" s="1"/>
  <c r="G3810" i="17"/>
  <c r="H3810" i="17" s="1"/>
  <c r="G3809" i="17"/>
  <c r="H3809" i="17" s="1"/>
  <c r="G3808" i="17"/>
  <c r="H3808" i="17" s="1"/>
  <c r="G3807" i="17"/>
  <c r="H3807" i="17" s="1"/>
  <c r="G3806" i="17"/>
  <c r="H3806" i="17" s="1"/>
  <c r="G3805" i="17"/>
  <c r="H3805" i="17" s="1"/>
  <c r="G3804" i="17"/>
  <c r="H3804" i="17" s="1"/>
  <c r="G3803" i="17"/>
  <c r="H3803" i="17" s="1"/>
  <c r="G3802" i="17"/>
  <c r="H3802" i="17" s="1"/>
  <c r="G3801" i="17"/>
  <c r="H3801" i="17" s="1"/>
  <c r="G3800" i="17"/>
  <c r="H3800" i="17" s="1"/>
  <c r="G3799" i="17"/>
  <c r="H3799" i="17" s="1"/>
  <c r="G3798" i="17"/>
  <c r="H3798" i="17" s="1"/>
  <c r="G3797" i="17"/>
  <c r="H3797" i="17" s="1"/>
  <c r="G3796" i="17"/>
  <c r="H3796" i="17" s="1"/>
  <c r="G3795" i="17"/>
  <c r="H3795" i="17" s="1"/>
  <c r="G3794" i="17"/>
  <c r="H3794" i="17" s="1"/>
  <c r="G3793" i="17"/>
  <c r="H3793" i="17" s="1"/>
  <c r="G3792" i="17"/>
  <c r="H3792" i="17" s="1"/>
  <c r="G3791" i="17"/>
  <c r="H3791" i="17" s="1"/>
  <c r="G3790" i="17"/>
  <c r="H3790" i="17" s="1"/>
  <c r="G3789" i="17"/>
  <c r="H3789" i="17" s="1"/>
  <c r="G3788" i="17"/>
  <c r="H3788" i="17" s="1"/>
  <c r="G3787" i="17"/>
  <c r="H3787" i="17" s="1"/>
  <c r="G3786" i="17"/>
  <c r="H3786" i="17" s="1"/>
  <c r="G3785" i="17"/>
  <c r="H3785" i="17" s="1"/>
  <c r="G3784" i="17"/>
  <c r="H3784" i="17" s="1"/>
  <c r="G3783" i="17"/>
  <c r="H3783" i="17" s="1"/>
  <c r="G3782" i="17"/>
  <c r="H3782" i="17" s="1"/>
  <c r="G3781" i="17"/>
  <c r="H3781" i="17" s="1"/>
  <c r="G3780" i="17"/>
  <c r="H3780" i="17" s="1"/>
  <c r="G3779" i="17"/>
  <c r="H3779" i="17" s="1"/>
  <c r="G3778" i="17"/>
  <c r="H3778" i="17" s="1"/>
  <c r="G3777" i="17"/>
  <c r="H3777" i="17" s="1"/>
  <c r="G3776" i="17"/>
  <c r="H3776" i="17" s="1"/>
  <c r="G3775" i="17"/>
  <c r="H3775" i="17" s="1"/>
  <c r="G3774" i="17"/>
  <c r="H3774" i="17" s="1"/>
  <c r="G3773" i="17"/>
  <c r="H3773" i="17" s="1"/>
  <c r="G3772" i="17"/>
  <c r="H3772" i="17" s="1"/>
  <c r="G3771" i="17"/>
  <c r="H3771" i="17" s="1"/>
  <c r="G3770" i="17"/>
  <c r="H3770" i="17" s="1"/>
  <c r="G3769" i="17"/>
  <c r="H3769" i="17" s="1"/>
  <c r="G3768" i="17"/>
  <c r="H3768" i="17" s="1"/>
  <c r="G3767" i="17"/>
  <c r="H3767" i="17" s="1"/>
  <c r="G3766" i="17"/>
  <c r="H3766" i="17" s="1"/>
  <c r="G3765" i="17"/>
  <c r="H3765" i="17" s="1"/>
  <c r="G3764" i="17"/>
  <c r="H3764" i="17" s="1"/>
  <c r="G3763" i="17"/>
  <c r="H3763" i="17" s="1"/>
  <c r="G3762" i="17"/>
  <c r="H3762" i="17" s="1"/>
  <c r="G3761" i="17"/>
  <c r="H3761" i="17" s="1"/>
  <c r="G3760" i="17"/>
  <c r="H3760" i="17" s="1"/>
  <c r="G3759" i="17"/>
  <c r="H3759" i="17" s="1"/>
  <c r="G3758" i="17"/>
  <c r="H3758" i="17" s="1"/>
  <c r="G3757" i="17"/>
  <c r="H3757" i="17" s="1"/>
  <c r="G3756" i="17"/>
  <c r="H3756" i="17" s="1"/>
  <c r="G3755" i="17"/>
  <c r="H3755" i="17" s="1"/>
  <c r="G3754" i="17"/>
  <c r="H3754" i="17" s="1"/>
  <c r="G3753" i="17"/>
  <c r="H3753" i="17" s="1"/>
  <c r="G3752" i="17"/>
  <c r="H3752" i="17" s="1"/>
  <c r="G3751" i="17"/>
  <c r="H3751" i="17" s="1"/>
  <c r="G3750" i="17"/>
  <c r="H3750" i="17" s="1"/>
  <c r="G3749" i="17"/>
  <c r="H3749" i="17" s="1"/>
  <c r="G3748" i="17"/>
  <c r="H3748" i="17" s="1"/>
  <c r="G3747" i="17"/>
  <c r="H3747" i="17" s="1"/>
  <c r="G3746" i="17"/>
  <c r="H3746" i="17" s="1"/>
  <c r="G3745" i="17"/>
  <c r="H3745" i="17" s="1"/>
  <c r="G3744" i="17"/>
  <c r="H3744" i="17" s="1"/>
  <c r="G3743" i="17"/>
  <c r="H3743" i="17" s="1"/>
  <c r="G3742" i="17"/>
  <c r="H3742" i="17" s="1"/>
  <c r="G3741" i="17"/>
  <c r="H3741" i="17" s="1"/>
  <c r="G3740" i="17"/>
  <c r="H3740" i="17" s="1"/>
  <c r="G3739" i="17"/>
  <c r="H3739" i="17" s="1"/>
  <c r="G3738" i="17"/>
  <c r="H3738" i="17" s="1"/>
  <c r="G3737" i="17"/>
  <c r="H3737" i="17" s="1"/>
  <c r="G3736" i="17"/>
  <c r="H3736" i="17" s="1"/>
  <c r="G3735" i="17"/>
  <c r="H3735" i="17" s="1"/>
  <c r="G3734" i="17"/>
  <c r="H3734" i="17" s="1"/>
  <c r="G3733" i="17"/>
  <c r="H3733" i="17" s="1"/>
  <c r="G3732" i="17"/>
  <c r="H3732" i="17" s="1"/>
  <c r="G3731" i="17"/>
  <c r="H3731" i="17" s="1"/>
  <c r="G3730" i="17"/>
  <c r="H3730" i="17" s="1"/>
  <c r="G3729" i="17"/>
  <c r="H3729" i="17" s="1"/>
  <c r="G3728" i="17"/>
  <c r="H3728" i="17" s="1"/>
  <c r="G3727" i="17"/>
  <c r="H3727" i="17" s="1"/>
  <c r="G3726" i="17"/>
  <c r="H3726" i="17" s="1"/>
  <c r="G3725" i="17"/>
  <c r="H3725" i="17" s="1"/>
  <c r="G3724" i="17"/>
  <c r="H3724" i="17" s="1"/>
  <c r="G3723" i="17"/>
  <c r="H3723" i="17" s="1"/>
  <c r="G3722" i="17"/>
  <c r="H3722" i="17" s="1"/>
  <c r="I3722" i="17" s="1"/>
  <c r="G3721" i="17"/>
  <c r="H3721" i="17" s="1"/>
  <c r="G3720" i="17"/>
  <c r="H3720" i="17" s="1"/>
  <c r="G3719" i="17"/>
  <c r="H3719" i="17" s="1"/>
  <c r="G3718" i="17"/>
  <c r="H3718" i="17" s="1"/>
  <c r="G3717" i="17"/>
  <c r="H3717" i="17" s="1"/>
  <c r="G3716" i="17"/>
  <c r="H3716" i="17" s="1"/>
  <c r="G3715" i="17"/>
  <c r="H3715" i="17" s="1"/>
  <c r="G3714" i="17"/>
  <c r="H3714" i="17" s="1"/>
  <c r="G3713" i="17"/>
  <c r="H3713" i="17" s="1"/>
  <c r="G3712" i="17"/>
  <c r="H3712" i="17" s="1"/>
  <c r="G3711" i="17"/>
  <c r="H3711" i="17" s="1"/>
  <c r="G3710" i="17"/>
  <c r="H3710" i="17" s="1"/>
  <c r="G3709" i="17"/>
  <c r="H3709" i="17" s="1"/>
  <c r="G3708" i="17"/>
  <c r="H3708" i="17" s="1"/>
  <c r="G3707" i="17"/>
  <c r="H3707" i="17" s="1"/>
  <c r="G3706" i="17"/>
  <c r="H3706" i="17" s="1"/>
  <c r="G3705" i="17"/>
  <c r="H3705" i="17" s="1"/>
  <c r="G3704" i="17"/>
  <c r="H3704" i="17" s="1"/>
  <c r="G3703" i="17"/>
  <c r="H3703" i="17" s="1"/>
  <c r="G3702" i="17"/>
  <c r="H3702" i="17" s="1"/>
  <c r="G3701" i="17"/>
  <c r="H3701" i="17" s="1"/>
  <c r="G3700" i="17"/>
  <c r="H3700" i="17" s="1"/>
  <c r="G3699" i="17"/>
  <c r="H3699" i="17" s="1"/>
  <c r="G3698" i="17"/>
  <c r="H3698" i="17" s="1"/>
  <c r="G3697" i="17"/>
  <c r="H3697" i="17" s="1"/>
  <c r="G3696" i="17"/>
  <c r="H3696" i="17" s="1"/>
  <c r="G3695" i="17"/>
  <c r="H3695" i="17" s="1"/>
  <c r="G3694" i="17"/>
  <c r="H3694" i="17" s="1"/>
  <c r="G3693" i="17"/>
  <c r="H3693" i="17" s="1"/>
  <c r="G3692" i="17"/>
  <c r="H3692" i="17" s="1"/>
  <c r="G3691" i="17"/>
  <c r="H3691" i="17" s="1"/>
  <c r="G3690" i="17"/>
  <c r="H3690" i="17" s="1"/>
  <c r="G3689" i="17"/>
  <c r="H3689" i="17" s="1"/>
  <c r="I3689" i="17" s="1"/>
  <c r="G3688" i="17"/>
  <c r="H3688" i="17" s="1"/>
  <c r="G3687" i="17"/>
  <c r="H3687" i="17" s="1"/>
  <c r="G3686" i="17"/>
  <c r="H3686" i="17" s="1"/>
  <c r="G3685" i="17"/>
  <c r="H3685" i="17" s="1"/>
  <c r="G3684" i="17"/>
  <c r="H3684" i="17" s="1"/>
  <c r="G3683" i="17"/>
  <c r="H3683" i="17" s="1"/>
  <c r="G3682" i="17"/>
  <c r="H3682" i="17" s="1"/>
  <c r="G3681" i="17"/>
  <c r="H3681" i="17" s="1"/>
  <c r="I3681" i="17" s="1"/>
  <c r="G3680" i="17"/>
  <c r="H3680" i="17" s="1"/>
  <c r="G3679" i="17"/>
  <c r="H3679" i="17" s="1"/>
  <c r="G3678" i="17"/>
  <c r="H3678" i="17" s="1"/>
  <c r="G3677" i="17"/>
  <c r="H3677" i="17" s="1"/>
  <c r="G3676" i="17"/>
  <c r="H3676" i="17" s="1"/>
  <c r="G3675" i="17"/>
  <c r="H3675" i="17" s="1"/>
  <c r="G3674" i="17"/>
  <c r="H3674" i="17" s="1"/>
  <c r="G3673" i="17"/>
  <c r="H3673" i="17" s="1"/>
  <c r="G3672" i="17"/>
  <c r="H3672" i="17" s="1"/>
  <c r="G3671" i="17"/>
  <c r="H3671" i="17" s="1"/>
  <c r="G3670" i="17"/>
  <c r="H3670" i="17" s="1"/>
  <c r="G3669" i="17"/>
  <c r="H3669" i="17" s="1"/>
  <c r="G3668" i="17"/>
  <c r="H3668" i="17" s="1"/>
  <c r="G3667" i="17"/>
  <c r="H3667" i="17" s="1"/>
  <c r="G3666" i="17"/>
  <c r="H3666" i="17" s="1"/>
  <c r="G3665" i="17"/>
  <c r="H3665" i="17" s="1"/>
  <c r="G3664" i="17"/>
  <c r="H3664" i="17" s="1"/>
  <c r="G3663" i="17"/>
  <c r="H3663" i="17" s="1"/>
  <c r="G3662" i="17"/>
  <c r="H3662" i="17" s="1"/>
  <c r="G3661" i="17"/>
  <c r="H3661" i="17" s="1"/>
  <c r="G3660" i="17"/>
  <c r="H3660" i="17" s="1"/>
  <c r="G3659" i="17"/>
  <c r="H3659" i="17" s="1"/>
  <c r="G3658" i="17"/>
  <c r="H3658" i="17" s="1"/>
  <c r="G3657" i="17"/>
  <c r="H3657" i="17" s="1"/>
  <c r="G3656" i="17"/>
  <c r="H3656" i="17" s="1"/>
  <c r="G3655" i="17"/>
  <c r="H3655" i="17" s="1"/>
  <c r="I3655" i="17" s="1"/>
  <c r="G3654" i="17"/>
  <c r="H3654" i="17" s="1"/>
  <c r="G3653" i="17"/>
  <c r="H3653" i="17" s="1"/>
  <c r="G3652" i="17"/>
  <c r="H3652" i="17" s="1"/>
  <c r="G3651" i="17"/>
  <c r="H3651" i="17" s="1"/>
  <c r="G3650" i="17"/>
  <c r="H3650" i="17" s="1"/>
  <c r="G3649" i="17"/>
  <c r="H3649" i="17" s="1"/>
  <c r="G3648" i="17"/>
  <c r="H3648" i="17" s="1"/>
  <c r="G3647" i="17"/>
  <c r="H3647" i="17" s="1"/>
  <c r="G3646" i="17"/>
  <c r="H3646" i="17" s="1"/>
  <c r="G3645" i="17"/>
  <c r="H3645" i="17" s="1"/>
  <c r="G3644" i="17"/>
  <c r="H3644" i="17" s="1"/>
  <c r="G3643" i="17"/>
  <c r="H3643" i="17" s="1"/>
  <c r="G3642" i="17"/>
  <c r="H3642" i="17" s="1"/>
  <c r="G3641" i="17"/>
  <c r="H3641" i="17" s="1"/>
  <c r="G3640" i="17"/>
  <c r="H3640" i="17" s="1"/>
  <c r="G3639" i="17"/>
  <c r="H3639" i="17" s="1"/>
  <c r="G3638" i="17"/>
  <c r="H3638" i="17" s="1"/>
  <c r="G3637" i="17"/>
  <c r="H3637" i="17" s="1"/>
  <c r="G3636" i="17"/>
  <c r="H3636" i="17" s="1"/>
  <c r="G3635" i="17"/>
  <c r="H3635" i="17" s="1"/>
  <c r="G3634" i="17"/>
  <c r="H3634" i="17" s="1"/>
  <c r="G3633" i="17"/>
  <c r="H3633" i="17" s="1"/>
  <c r="G3632" i="17"/>
  <c r="H3632" i="17" s="1"/>
  <c r="G3631" i="17"/>
  <c r="H3631" i="17" s="1"/>
  <c r="G3630" i="17"/>
  <c r="H3630" i="17" s="1"/>
  <c r="G3629" i="17"/>
  <c r="H3629" i="17" s="1"/>
  <c r="G3628" i="17"/>
  <c r="H3628" i="17" s="1"/>
  <c r="G3627" i="17"/>
  <c r="H3627" i="17" s="1"/>
  <c r="G3626" i="17"/>
  <c r="H3626" i="17" s="1"/>
  <c r="G3625" i="17"/>
  <c r="H3625" i="17" s="1"/>
  <c r="G3624" i="17"/>
  <c r="H3624" i="17" s="1"/>
  <c r="G3623" i="17"/>
  <c r="H3623" i="17" s="1"/>
  <c r="G3622" i="17"/>
  <c r="H3622" i="17" s="1"/>
  <c r="G3621" i="17"/>
  <c r="H3621" i="17" s="1"/>
  <c r="G3620" i="17"/>
  <c r="H3620" i="17" s="1"/>
  <c r="G3619" i="17"/>
  <c r="H3619" i="17" s="1"/>
  <c r="G3618" i="17"/>
  <c r="H3618" i="17" s="1"/>
  <c r="I3618" i="17" s="1"/>
  <c r="G3617" i="17"/>
  <c r="H3617" i="17" s="1"/>
  <c r="G3616" i="17"/>
  <c r="H3616" i="17" s="1"/>
  <c r="G3615" i="17"/>
  <c r="H3615" i="17" s="1"/>
  <c r="G3614" i="17"/>
  <c r="H3614" i="17" s="1"/>
  <c r="G3613" i="17"/>
  <c r="H3613" i="17" s="1"/>
  <c r="G3612" i="17"/>
  <c r="H3612" i="17" s="1"/>
  <c r="G3611" i="17"/>
  <c r="H3611" i="17" s="1"/>
  <c r="G3610" i="17"/>
  <c r="H3610" i="17" s="1"/>
  <c r="I3610" i="17" s="1"/>
  <c r="G3609" i="17"/>
  <c r="H3609" i="17" s="1"/>
  <c r="G3608" i="17"/>
  <c r="H3608" i="17" s="1"/>
  <c r="G3607" i="17"/>
  <c r="H3607" i="17" s="1"/>
  <c r="G3606" i="17"/>
  <c r="H3606" i="17" s="1"/>
  <c r="G3605" i="17"/>
  <c r="H3605" i="17" s="1"/>
  <c r="G3604" i="17"/>
  <c r="H3604" i="17" s="1"/>
  <c r="G3603" i="17"/>
  <c r="H3603" i="17" s="1"/>
  <c r="G3602" i="17"/>
  <c r="H3602" i="17" s="1"/>
  <c r="G3601" i="17"/>
  <c r="H3601" i="17" s="1"/>
  <c r="G3600" i="17"/>
  <c r="H3600" i="17" s="1"/>
  <c r="G3599" i="17"/>
  <c r="H3599" i="17" s="1"/>
  <c r="G3598" i="17"/>
  <c r="H3598" i="17" s="1"/>
  <c r="G3597" i="17"/>
  <c r="H3597" i="17" s="1"/>
  <c r="G3596" i="17"/>
  <c r="H3596" i="17" s="1"/>
  <c r="G3595" i="17"/>
  <c r="H3595" i="17" s="1"/>
  <c r="G3594" i="17"/>
  <c r="H3594" i="17" s="1"/>
  <c r="G3593" i="17"/>
  <c r="H3593" i="17" s="1"/>
  <c r="G3592" i="17"/>
  <c r="H3592" i="17" s="1"/>
  <c r="G3591" i="17"/>
  <c r="H3591" i="17" s="1"/>
  <c r="G3590" i="17"/>
  <c r="H3590" i="17" s="1"/>
  <c r="G3589" i="17"/>
  <c r="H3589" i="17" s="1"/>
  <c r="G3588" i="17"/>
  <c r="H3588" i="17" s="1"/>
  <c r="G3587" i="17"/>
  <c r="H3587" i="17" s="1"/>
  <c r="G3586" i="17"/>
  <c r="H3586" i="17" s="1"/>
  <c r="G3585" i="17"/>
  <c r="H3585" i="17" s="1"/>
  <c r="G3584" i="17"/>
  <c r="H3584" i="17" s="1"/>
  <c r="I3584" i="17" s="1"/>
  <c r="G3583" i="17"/>
  <c r="H3583" i="17" s="1"/>
  <c r="G3582" i="17"/>
  <c r="H3582" i="17" s="1"/>
  <c r="G3581" i="17"/>
  <c r="H3581" i="17" s="1"/>
  <c r="G3580" i="17"/>
  <c r="H3580" i="17" s="1"/>
  <c r="G3579" i="17"/>
  <c r="H3579" i="17" s="1"/>
  <c r="G3578" i="17"/>
  <c r="H3578" i="17" s="1"/>
  <c r="G3577" i="17"/>
  <c r="H3577" i="17" s="1"/>
  <c r="G3576" i="17"/>
  <c r="H3576" i="17" s="1"/>
  <c r="G3575" i="17"/>
  <c r="H3575" i="17" s="1"/>
  <c r="G3574" i="17"/>
  <c r="H3574" i="17" s="1"/>
  <c r="G3573" i="17"/>
  <c r="H3573" i="17" s="1"/>
  <c r="G3572" i="17"/>
  <c r="H3572" i="17" s="1"/>
  <c r="G3571" i="17"/>
  <c r="H3571" i="17" s="1"/>
  <c r="G3570" i="17"/>
  <c r="H3570" i="17" s="1"/>
  <c r="G3569" i="17"/>
  <c r="H3569" i="17" s="1"/>
  <c r="G3568" i="17"/>
  <c r="H3568" i="17" s="1"/>
  <c r="G3567" i="17"/>
  <c r="H3567" i="17" s="1"/>
  <c r="G3566" i="17"/>
  <c r="H3566" i="17" s="1"/>
  <c r="G3565" i="17"/>
  <c r="H3565" i="17" s="1"/>
  <c r="G3564" i="17"/>
  <c r="H3564" i="17" s="1"/>
  <c r="G3563" i="17"/>
  <c r="H3563" i="17" s="1"/>
  <c r="G3562" i="17"/>
  <c r="H3562" i="17" s="1"/>
  <c r="G3561" i="17"/>
  <c r="H3561" i="17" s="1"/>
  <c r="G3560" i="17"/>
  <c r="H3560" i="17" s="1"/>
  <c r="G3559" i="17"/>
  <c r="H3559" i="17" s="1"/>
  <c r="G3558" i="17"/>
  <c r="H3558" i="17" s="1"/>
  <c r="G3557" i="17"/>
  <c r="H3557" i="17" s="1"/>
  <c r="G3556" i="17"/>
  <c r="H3556" i="17" s="1"/>
  <c r="G3555" i="17"/>
  <c r="H3555" i="17" s="1"/>
  <c r="G3554" i="17"/>
  <c r="H3554" i="17" s="1"/>
  <c r="G3553" i="17"/>
  <c r="H3553" i="17" s="1"/>
  <c r="G3552" i="17"/>
  <c r="H3552" i="17" s="1"/>
  <c r="G3551" i="17"/>
  <c r="H3551" i="17" s="1"/>
  <c r="I3551" i="17" s="1"/>
  <c r="G3550" i="17"/>
  <c r="H3550" i="17" s="1"/>
  <c r="G3549" i="17"/>
  <c r="H3549" i="17" s="1"/>
  <c r="G3548" i="17"/>
  <c r="H3548" i="17" s="1"/>
  <c r="G3547" i="17"/>
  <c r="H3547" i="17" s="1"/>
  <c r="G3546" i="17"/>
  <c r="H3546" i="17" s="1"/>
  <c r="G3545" i="17"/>
  <c r="H3545" i="17" s="1"/>
  <c r="G3544" i="17"/>
  <c r="H3544" i="17" s="1"/>
  <c r="G3543" i="17"/>
  <c r="H3543" i="17" s="1"/>
  <c r="I3543" i="17" s="1"/>
  <c r="G3542" i="17"/>
  <c r="H3542" i="17" s="1"/>
  <c r="G3541" i="17"/>
  <c r="H3541" i="17" s="1"/>
  <c r="G3540" i="17"/>
  <c r="H3540" i="17" s="1"/>
  <c r="G3539" i="17"/>
  <c r="H3539" i="17" s="1"/>
  <c r="G3538" i="17"/>
  <c r="H3538" i="17" s="1"/>
  <c r="G3537" i="17"/>
  <c r="H3537" i="17" s="1"/>
  <c r="G3536" i="17"/>
  <c r="H3536" i="17" s="1"/>
  <c r="G3535" i="17"/>
  <c r="H3535" i="17" s="1"/>
  <c r="G3534" i="17"/>
  <c r="H3534" i="17" s="1"/>
  <c r="G3533" i="17"/>
  <c r="H3533" i="17" s="1"/>
  <c r="G3532" i="17"/>
  <c r="H3532" i="17" s="1"/>
  <c r="G3531" i="17"/>
  <c r="H3531" i="17" s="1"/>
  <c r="G3530" i="17"/>
  <c r="H3530" i="17" s="1"/>
  <c r="G3529" i="17"/>
  <c r="H3529" i="17" s="1"/>
  <c r="G3528" i="17"/>
  <c r="H3528" i="17" s="1"/>
  <c r="G3527" i="17"/>
  <c r="H3527" i="17" s="1"/>
  <c r="G3526" i="17"/>
  <c r="H3526" i="17" s="1"/>
  <c r="G3525" i="17"/>
  <c r="H3525" i="17" s="1"/>
  <c r="G3524" i="17"/>
  <c r="H3524" i="17" s="1"/>
  <c r="G3523" i="17"/>
  <c r="H3523" i="17" s="1"/>
  <c r="G3522" i="17"/>
  <c r="H3522" i="17" s="1"/>
  <c r="G3521" i="17"/>
  <c r="H3521" i="17" s="1"/>
  <c r="G3520" i="17"/>
  <c r="H3520" i="17" s="1"/>
  <c r="G3519" i="17"/>
  <c r="H3519" i="17" s="1"/>
  <c r="G3518" i="17"/>
  <c r="H3518" i="17" s="1"/>
  <c r="G3517" i="17"/>
  <c r="H3517" i="17" s="1"/>
  <c r="I3517" i="17" s="1"/>
  <c r="G3516" i="17"/>
  <c r="H3516" i="17" s="1"/>
  <c r="G3515" i="17"/>
  <c r="H3515" i="17" s="1"/>
  <c r="G3514" i="17"/>
  <c r="H3514" i="17" s="1"/>
  <c r="G3513" i="17"/>
  <c r="H3513" i="17" s="1"/>
  <c r="G3512" i="17"/>
  <c r="H3512" i="17" s="1"/>
  <c r="G3511" i="17"/>
  <c r="H3511" i="17" s="1"/>
  <c r="G3510" i="17"/>
  <c r="H3510" i="17" s="1"/>
  <c r="G3509" i="17"/>
  <c r="H3509" i="17" s="1"/>
  <c r="G3508" i="17"/>
  <c r="H3508" i="17" s="1"/>
  <c r="G3507" i="17"/>
  <c r="H3507" i="17" s="1"/>
  <c r="G3506" i="17"/>
  <c r="H3506" i="17" s="1"/>
  <c r="G3505" i="17"/>
  <c r="H3505" i="17" s="1"/>
  <c r="G3504" i="17"/>
  <c r="H3504" i="17" s="1"/>
  <c r="G3503" i="17"/>
  <c r="H3503" i="17" s="1"/>
  <c r="G3502" i="17"/>
  <c r="H3502" i="17" s="1"/>
  <c r="G3501" i="17"/>
  <c r="H3501" i="17" s="1"/>
  <c r="G3500" i="17"/>
  <c r="H3500" i="17" s="1"/>
  <c r="G3499" i="17"/>
  <c r="H3499" i="17" s="1"/>
  <c r="G3498" i="17"/>
  <c r="H3498" i="17" s="1"/>
  <c r="G3497" i="17"/>
  <c r="H3497" i="17" s="1"/>
  <c r="G3496" i="17"/>
  <c r="H3496" i="17" s="1"/>
  <c r="G3495" i="17"/>
  <c r="H3495" i="17" s="1"/>
  <c r="G3494" i="17"/>
  <c r="H3494" i="17" s="1"/>
  <c r="G3493" i="17"/>
  <c r="H3493" i="17" s="1"/>
  <c r="G3492" i="17"/>
  <c r="H3492" i="17" s="1"/>
  <c r="G3491" i="17"/>
  <c r="H3491" i="17" s="1"/>
  <c r="G3490" i="17"/>
  <c r="H3490" i="17" s="1"/>
  <c r="G3489" i="17"/>
  <c r="H3489" i="17" s="1"/>
  <c r="G3488" i="17"/>
  <c r="H3488" i="17" s="1"/>
  <c r="G3487" i="17"/>
  <c r="H3487" i="17" s="1"/>
  <c r="G3486" i="17"/>
  <c r="H3486" i="17" s="1"/>
  <c r="G3485" i="17"/>
  <c r="H3485" i="17" s="1"/>
  <c r="G3484" i="17"/>
  <c r="H3484" i="17" s="1"/>
  <c r="G3483" i="17"/>
  <c r="H3483" i="17" s="1"/>
  <c r="G3482" i="17"/>
  <c r="H3482" i="17" s="1"/>
  <c r="G3481" i="17"/>
  <c r="H3481" i="17" s="1"/>
  <c r="G3480" i="17"/>
  <c r="H3480" i="17" s="1"/>
  <c r="G3479" i="17"/>
  <c r="H3479" i="17" s="1"/>
  <c r="G3478" i="17"/>
  <c r="H3478" i="17" s="1"/>
  <c r="G3477" i="17"/>
  <c r="H3477" i="17" s="1"/>
  <c r="G3476" i="17"/>
  <c r="H3476" i="17" s="1"/>
  <c r="G3475" i="17"/>
  <c r="H3475" i="17" s="1"/>
  <c r="G3474" i="17"/>
  <c r="H3474" i="17" s="1"/>
  <c r="G3473" i="17"/>
  <c r="H3473" i="17" s="1"/>
  <c r="G3472" i="17"/>
  <c r="H3472" i="17" s="1"/>
  <c r="G3471" i="17"/>
  <c r="H3471" i="17" s="1"/>
  <c r="G3470" i="17"/>
  <c r="H3470" i="17" s="1"/>
  <c r="G3469" i="17"/>
  <c r="H3469" i="17" s="1"/>
  <c r="G3468" i="17"/>
  <c r="H3468" i="17" s="1"/>
  <c r="G3467" i="17"/>
  <c r="H3467" i="17" s="1"/>
  <c r="G3466" i="17"/>
  <c r="H3466" i="17" s="1"/>
  <c r="G3465" i="17"/>
  <c r="H3465" i="17" s="1"/>
  <c r="G3464" i="17"/>
  <c r="H3464" i="17" s="1"/>
  <c r="G3463" i="17"/>
  <c r="H3463" i="17" s="1"/>
  <c r="G3462" i="17"/>
  <c r="H3462" i="17" s="1"/>
  <c r="G3461" i="17"/>
  <c r="H3461" i="17" s="1"/>
  <c r="G3460" i="17"/>
  <c r="H3460" i="17" s="1"/>
  <c r="G3459" i="17"/>
  <c r="H3459" i="17" s="1"/>
  <c r="G3458" i="17"/>
  <c r="H3458" i="17" s="1"/>
  <c r="G3457" i="17"/>
  <c r="H3457" i="17" s="1"/>
  <c r="G3456" i="17"/>
  <c r="H3456" i="17" s="1"/>
  <c r="G3455" i="17"/>
  <c r="H3455" i="17" s="1"/>
  <c r="G3454" i="17"/>
  <c r="H3454" i="17" s="1"/>
  <c r="G3453" i="17"/>
  <c r="H3453" i="17" s="1"/>
  <c r="G3452" i="17"/>
  <c r="H3452" i="17" s="1"/>
  <c r="G3451" i="17"/>
  <c r="H3451" i="17" s="1"/>
  <c r="G3450" i="17"/>
  <c r="H3450" i="17" s="1"/>
  <c r="G3449" i="17"/>
  <c r="H3449" i="17" s="1"/>
  <c r="G3448" i="17"/>
  <c r="H3448" i="17" s="1"/>
  <c r="G3447" i="17"/>
  <c r="H3447" i="17" s="1"/>
  <c r="G3446" i="17"/>
  <c r="H3446" i="17" s="1"/>
  <c r="G3445" i="17"/>
  <c r="H3445" i="17" s="1"/>
  <c r="G3444" i="17"/>
  <c r="H3444" i="17" s="1"/>
  <c r="G3443" i="17"/>
  <c r="H3443" i="17" s="1"/>
  <c r="G3442" i="17"/>
  <c r="H3442" i="17" s="1"/>
  <c r="G3441" i="17"/>
  <c r="H3441" i="17" s="1"/>
  <c r="G3440" i="17"/>
  <c r="H3440" i="17" s="1"/>
  <c r="G3439" i="17"/>
  <c r="H3439" i="17" s="1"/>
  <c r="G3438" i="17"/>
  <c r="H3438" i="17" s="1"/>
  <c r="G3437" i="17"/>
  <c r="H3437" i="17" s="1"/>
  <c r="G3436" i="17"/>
  <c r="H3436" i="17" s="1"/>
  <c r="G3435" i="17"/>
  <c r="H3435" i="17" s="1"/>
  <c r="G3434" i="17"/>
  <c r="H3434" i="17" s="1"/>
  <c r="G3433" i="17"/>
  <c r="H3433" i="17" s="1"/>
  <c r="G3432" i="17"/>
  <c r="H3432" i="17" s="1"/>
  <c r="G3431" i="17"/>
  <c r="H3431" i="17" s="1"/>
  <c r="G3430" i="17"/>
  <c r="H3430" i="17" s="1"/>
  <c r="G3429" i="17"/>
  <c r="H3429" i="17" s="1"/>
  <c r="I3429" i="17" s="1"/>
  <c r="G3428" i="17"/>
  <c r="H3428" i="17" s="1"/>
  <c r="G3427" i="17"/>
  <c r="H3427" i="17" s="1"/>
  <c r="G3426" i="17"/>
  <c r="H3426" i="17" s="1"/>
  <c r="G3425" i="17"/>
  <c r="H3425" i="17" s="1"/>
  <c r="G3424" i="17"/>
  <c r="H3424" i="17" s="1"/>
  <c r="G3423" i="17"/>
  <c r="H3423" i="17" s="1"/>
  <c r="G3422" i="17"/>
  <c r="H3422" i="17" s="1"/>
  <c r="G3421" i="17"/>
  <c r="H3421" i="17" s="1"/>
  <c r="G3420" i="17"/>
  <c r="H3420" i="17" s="1"/>
  <c r="G3419" i="17"/>
  <c r="H3419" i="17" s="1"/>
  <c r="G3418" i="17"/>
  <c r="H3418" i="17" s="1"/>
  <c r="G3417" i="17"/>
  <c r="H3417" i="17" s="1"/>
  <c r="G3416" i="17"/>
  <c r="H3416" i="17" s="1"/>
  <c r="G3415" i="17"/>
  <c r="H3415" i="17" s="1"/>
  <c r="G3414" i="17"/>
  <c r="H3414" i="17" s="1"/>
  <c r="G3413" i="17"/>
  <c r="H3413" i="17" s="1"/>
  <c r="G3412" i="17"/>
  <c r="H3412" i="17" s="1"/>
  <c r="G3411" i="17"/>
  <c r="H3411" i="17" s="1"/>
  <c r="G3410" i="17"/>
  <c r="H3410" i="17" s="1"/>
  <c r="G3409" i="17"/>
  <c r="H3409" i="17" s="1"/>
  <c r="G3408" i="17"/>
  <c r="H3408" i="17" s="1"/>
  <c r="G3407" i="17"/>
  <c r="H3407" i="17" s="1"/>
  <c r="G3406" i="17"/>
  <c r="H3406" i="17" s="1"/>
  <c r="G3405" i="17"/>
  <c r="H3405" i="17" s="1"/>
  <c r="G3404" i="17"/>
  <c r="H3404" i="17" s="1"/>
  <c r="G3403" i="17"/>
  <c r="H3403" i="17" s="1"/>
  <c r="G3402" i="17"/>
  <c r="H3402" i="17" s="1"/>
  <c r="G3401" i="17"/>
  <c r="H3401" i="17" s="1"/>
  <c r="G3400" i="17"/>
  <c r="H3400" i="17" s="1"/>
  <c r="G3399" i="17"/>
  <c r="H3399" i="17" s="1"/>
  <c r="G3398" i="17"/>
  <c r="H3398" i="17" s="1"/>
  <c r="G3397" i="17"/>
  <c r="H3397" i="17" s="1"/>
  <c r="G3396" i="17"/>
  <c r="H3396" i="17" s="1"/>
  <c r="G3395" i="17"/>
  <c r="H3395" i="17" s="1"/>
  <c r="G3394" i="17"/>
  <c r="H3394" i="17" s="1"/>
  <c r="G3393" i="17"/>
  <c r="H3393" i="17" s="1"/>
  <c r="G3392" i="17"/>
  <c r="H3392" i="17" s="1"/>
  <c r="G3391" i="17"/>
  <c r="H3391" i="17" s="1"/>
  <c r="G3390" i="17"/>
  <c r="H3390" i="17" s="1"/>
  <c r="G3389" i="17"/>
  <c r="H3389" i="17" s="1"/>
  <c r="G3388" i="17"/>
  <c r="H3388" i="17" s="1"/>
  <c r="G3387" i="17"/>
  <c r="H3387" i="17" s="1"/>
  <c r="G3386" i="17"/>
  <c r="H3386" i="17" s="1"/>
  <c r="G3385" i="17"/>
  <c r="H3385" i="17" s="1"/>
  <c r="G3384" i="17"/>
  <c r="H3384" i="17" s="1"/>
  <c r="G3383" i="17"/>
  <c r="H3383" i="17" s="1"/>
  <c r="G3382" i="17"/>
  <c r="H3382" i="17" s="1"/>
  <c r="G3381" i="17"/>
  <c r="H3381" i="17" s="1"/>
  <c r="G3380" i="17"/>
  <c r="H3380" i="17" s="1"/>
  <c r="G3379" i="17"/>
  <c r="H3379" i="17" s="1"/>
  <c r="G3378" i="17"/>
  <c r="H3378" i="17" s="1"/>
  <c r="G3377" i="17"/>
  <c r="H3377" i="17" s="1"/>
  <c r="G3376" i="17"/>
  <c r="H3376" i="17" s="1"/>
  <c r="G3375" i="17"/>
  <c r="H3375" i="17" s="1"/>
  <c r="G3374" i="17"/>
  <c r="H3374" i="17" s="1"/>
  <c r="G3373" i="17"/>
  <c r="H3373" i="17" s="1"/>
  <c r="G3372" i="17"/>
  <c r="H3372" i="17" s="1"/>
  <c r="G3371" i="17"/>
  <c r="H3371" i="17" s="1"/>
  <c r="G3370" i="17"/>
  <c r="H3370" i="17" s="1"/>
  <c r="G3369" i="17"/>
  <c r="H3369" i="17" s="1"/>
  <c r="G3368" i="17"/>
  <c r="H3368" i="17" s="1"/>
  <c r="G3367" i="17"/>
  <c r="H3367" i="17" s="1"/>
  <c r="I3367" i="17" s="1"/>
  <c r="G3366" i="17"/>
  <c r="H3366" i="17" s="1"/>
  <c r="G3365" i="17"/>
  <c r="H3365" i="17" s="1"/>
  <c r="G3364" i="17"/>
  <c r="H3364" i="17" s="1"/>
  <c r="G3363" i="17"/>
  <c r="H3363" i="17" s="1"/>
  <c r="G3362" i="17"/>
  <c r="H3362" i="17" s="1"/>
  <c r="G3361" i="17"/>
  <c r="H3361" i="17" s="1"/>
  <c r="G3360" i="17"/>
  <c r="H3360" i="17" s="1"/>
  <c r="G3359" i="17"/>
  <c r="H3359" i="17" s="1"/>
  <c r="G3358" i="17"/>
  <c r="H3358" i="17" s="1"/>
  <c r="G3357" i="17"/>
  <c r="H3357" i="17" s="1"/>
  <c r="G3356" i="17"/>
  <c r="H3356" i="17" s="1"/>
  <c r="G3355" i="17"/>
  <c r="H3355" i="17" s="1"/>
  <c r="G3354" i="17"/>
  <c r="H3354" i="17" s="1"/>
  <c r="G3353" i="17"/>
  <c r="H3353" i="17" s="1"/>
  <c r="G3352" i="17"/>
  <c r="H3352" i="17" s="1"/>
  <c r="G3351" i="17"/>
  <c r="H3351" i="17" s="1"/>
  <c r="G3350" i="17"/>
  <c r="H3350" i="17" s="1"/>
  <c r="G3349" i="17"/>
  <c r="H3349" i="17" s="1"/>
  <c r="G3348" i="17"/>
  <c r="H3348" i="17" s="1"/>
  <c r="G3347" i="17"/>
  <c r="H3347" i="17" s="1"/>
  <c r="G3346" i="17"/>
  <c r="H3346" i="17" s="1"/>
  <c r="G3345" i="17"/>
  <c r="H3345" i="17" s="1"/>
  <c r="G3344" i="17"/>
  <c r="H3344" i="17" s="1"/>
  <c r="G3343" i="17"/>
  <c r="H3343" i="17" s="1"/>
  <c r="G3342" i="17"/>
  <c r="H3342" i="17" s="1"/>
  <c r="G3341" i="17"/>
  <c r="H3341" i="17" s="1"/>
  <c r="G3340" i="17"/>
  <c r="H3340" i="17" s="1"/>
  <c r="G3339" i="17"/>
  <c r="H3339" i="17" s="1"/>
  <c r="G3338" i="17"/>
  <c r="H3338" i="17" s="1"/>
  <c r="G3337" i="17"/>
  <c r="H3337" i="17" s="1"/>
  <c r="G3336" i="17"/>
  <c r="H3336" i="17" s="1"/>
  <c r="G3335" i="17"/>
  <c r="H3335" i="17" s="1"/>
  <c r="G3334" i="17"/>
  <c r="H3334" i="17" s="1"/>
  <c r="G3333" i="17"/>
  <c r="H3333" i="17" s="1"/>
  <c r="G3332" i="17"/>
  <c r="H3332" i="17" s="1"/>
  <c r="G3331" i="17"/>
  <c r="H3331" i="17" s="1"/>
  <c r="G3330" i="17"/>
  <c r="H3330" i="17" s="1"/>
  <c r="G3329" i="17"/>
  <c r="H3329" i="17" s="1"/>
  <c r="G3328" i="17"/>
  <c r="H3328" i="17" s="1"/>
  <c r="G3327" i="17"/>
  <c r="H3327" i="17" s="1"/>
  <c r="G3326" i="17"/>
  <c r="H3326" i="17" s="1"/>
  <c r="G3325" i="17"/>
  <c r="H3325" i="17" s="1"/>
  <c r="G3324" i="17"/>
  <c r="H3324" i="17" s="1"/>
  <c r="G3323" i="17"/>
  <c r="H3323" i="17" s="1"/>
  <c r="G3322" i="17"/>
  <c r="H3322" i="17" s="1"/>
  <c r="G3321" i="17"/>
  <c r="H3321" i="17" s="1"/>
  <c r="G3320" i="17"/>
  <c r="H3320" i="17" s="1"/>
  <c r="G3319" i="17"/>
  <c r="H3319" i="17" s="1"/>
  <c r="G3318" i="17"/>
  <c r="H3318" i="17" s="1"/>
  <c r="I3318" i="17" s="1"/>
  <c r="G3317" i="17"/>
  <c r="H3317" i="17" s="1"/>
  <c r="G3316" i="17"/>
  <c r="H3316" i="17" s="1"/>
  <c r="G3315" i="17"/>
  <c r="H3315" i="17" s="1"/>
  <c r="G3314" i="17"/>
  <c r="H3314" i="17" s="1"/>
  <c r="G3313" i="17"/>
  <c r="H3313" i="17" s="1"/>
  <c r="G3312" i="17"/>
  <c r="H3312" i="17" s="1"/>
  <c r="G3311" i="17"/>
  <c r="H3311" i="17" s="1"/>
  <c r="G3310" i="17"/>
  <c r="H3310" i="17" s="1"/>
  <c r="G3309" i="17"/>
  <c r="H3309" i="17" s="1"/>
  <c r="G3308" i="17"/>
  <c r="H3308" i="17" s="1"/>
  <c r="G3307" i="17"/>
  <c r="H3307" i="17" s="1"/>
  <c r="G3306" i="17"/>
  <c r="H3306" i="17" s="1"/>
  <c r="G3305" i="17"/>
  <c r="H3305" i="17" s="1"/>
  <c r="G3304" i="17"/>
  <c r="H3304" i="17" s="1"/>
  <c r="G3303" i="17"/>
  <c r="H3303" i="17" s="1"/>
  <c r="G3302" i="17"/>
  <c r="H3302" i="17" s="1"/>
  <c r="I3302" i="17" s="1"/>
  <c r="G3301" i="17"/>
  <c r="H3301" i="17" s="1"/>
  <c r="G3300" i="17"/>
  <c r="H3300" i="17" s="1"/>
  <c r="G3299" i="17"/>
  <c r="H3299" i="17" s="1"/>
  <c r="G3298" i="17"/>
  <c r="H3298" i="17" s="1"/>
  <c r="G3297" i="17"/>
  <c r="H3297" i="17" s="1"/>
  <c r="G3296" i="17"/>
  <c r="H3296" i="17" s="1"/>
  <c r="G3295" i="17"/>
  <c r="H3295" i="17" s="1"/>
  <c r="G3294" i="17"/>
  <c r="H3294" i="17" s="1"/>
  <c r="G3293" i="17"/>
  <c r="H3293" i="17" s="1"/>
  <c r="G3292" i="17"/>
  <c r="H3292" i="17" s="1"/>
  <c r="G3291" i="17"/>
  <c r="H3291" i="17" s="1"/>
  <c r="G3290" i="17"/>
  <c r="H3290" i="17" s="1"/>
  <c r="G3289" i="17"/>
  <c r="H3289" i="17" s="1"/>
  <c r="G3288" i="17"/>
  <c r="H3288" i="17" s="1"/>
  <c r="G3287" i="17"/>
  <c r="H3287" i="17" s="1"/>
  <c r="G3286" i="17"/>
  <c r="H3286" i="17" s="1"/>
  <c r="G3285" i="17"/>
  <c r="H3285" i="17" s="1"/>
  <c r="G3284" i="17"/>
  <c r="H3284" i="17" s="1"/>
  <c r="G3283" i="17"/>
  <c r="H3283" i="17" s="1"/>
  <c r="G3282" i="17"/>
  <c r="H3282" i="17" s="1"/>
  <c r="G3281" i="17"/>
  <c r="H3281" i="17" s="1"/>
  <c r="G3280" i="17"/>
  <c r="H3280" i="17" s="1"/>
  <c r="G3279" i="17"/>
  <c r="H3279" i="17" s="1"/>
  <c r="G3278" i="17"/>
  <c r="H3278" i="17" s="1"/>
  <c r="G3277" i="17"/>
  <c r="H3277" i="17" s="1"/>
  <c r="G3276" i="17"/>
  <c r="H3276" i="17" s="1"/>
  <c r="G3275" i="17"/>
  <c r="H3275" i="17" s="1"/>
  <c r="G3274" i="17"/>
  <c r="H3274" i="17" s="1"/>
  <c r="G3273" i="17"/>
  <c r="H3273" i="17" s="1"/>
  <c r="G3272" i="17"/>
  <c r="H3272" i="17" s="1"/>
  <c r="G3271" i="17"/>
  <c r="H3271" i="17" s="1"/>
  <c r="G3270" i="17"/>
  <c r="H3270" i="17" s="1"/>
  <c r="G3269" i="17"/>
  <c r="H3269" i="17" s="1"/>
  <c r="G3268" i="17"/>
  <c r="H3268" i="17" s="1"/>
  <c r="G3267" i="17"/>
  <c r="H3267" i="17" s="1"/>
  <c r="G3266" i="17"/>
  <c r="H3266" i="17" s="1"/>
  <c r="G3265" i="17"/>
  <c r="H3265" i="17" s="1"/>
  <c r="G3264" i="17"/>
  <c r="H3264" i="17" s="1"/>
  <c r="G3263" i="17"/>
  <c r="H3263" i="17" s="1"/>
  <c r="G3262" i="17"/>
  <c r="H3262" i="17" s="1"/>
  <c r="G3261" i="17"/>
  <c r="H3261" i="17" s="1"/>
  <c r="G3260" i="17"/>
  <c r="H3260" i="17" s="1"/>
  <c r="G3259" i="17"/>
  <c r="H3259" i="17" s="1"/>
  <c r="G3258" i="17"/>
  <c r="H3258" i="17" s="1"/>
  <c r="G3257" i="17"/>
  <c r="H3257" i="17" s="1"/>
  <c r="G3256" i="17"/>
  <c r="H3256" i="17" s="1"/>
  <c r="G3255" i="17"/>
  <c r="H3255" i="17" s="1"/>
  <c r="G3254" i="17"/>
  <c r="H3254" i="17" s="1"/>
  <c r="G3253" i="17"/>
  <c r="H3253" i="17" s="1"/>
  <c r="G3252" i="17"/>
  <c r="H3252" i="17" s="1"/>
  <c r="G3251" i="17"/>
  <c r="H3251" i="17" s="1"/>
  <c r="G3250" i="17"/>
  <c r="H3250" i="17" s="1"/>
  <c r="G3249" i="17"/>
  <c r="H3249" i="17" s="1"/>
  <c r="G3248" i="17"/>
  <c r="H3248" i="17" s="1"/>
  <c r="G3247" i="17"/>
  <c r="H3247" i="17" s="1"/>
  <c r="G3246" i="17"/>
  <c r="H3246" i="17" s="1"/>
  <c r="G3245" i="17"/>
  <c r="H3245" i="17" s="1"/>
  <c r="G3244" i="17"/>
  <c r="H3244" i="17" s="1"/>
  <c r="G3243" i="17"/>
  <c r="H3243" i="17" s="1"/>
  <c r="G3242" i="17"/>
  <c r="H3242" i="17" s="1"/>
  <c r="G3241" i="17"/>
  <c r="H3241" i="17" s="1"/>
  <c r="G3240" i="17"/>
  <c r="H3240" i="17" s="1"/>
  <c r="G3239" i="17"/>
  <c r="H3239" i="17" s="1"/>
  <c r="G3238" i="17"/>
  <c r="H3238" i="17" s="1"/>
  <c r="G3237" i="17"/>
  <c r="H3237" i="17" s="1"/>
  <c r="G3236" i="17"/>
  <c r="H3236" i="17" s="1"/>
  <c r="G3235" i="17"/>
  <c r="H3235" i="17" s="1"/>
  <c r="G3234" i="17"/>
  <c r="H3234" i="17" s="1"/>
  <c r="G3233" i="17"/>
  <c r="H3233" i="17" s="1"/>
  <c r="G3232" i="17"/>
  <c r="H3232" i="17" s="1"/>
  <c r="G3231" i="17"/>
  <c r="H3231" i="17" s="1"/>
  <c r="G3230" i="17"/>
  <c r="H3230" i="17" s="1"/>
  <c r="G3229" i="17"/>
  <c r="H3229" i="17" s="1"/>
  <c r="G3228" i="17"/>
  <c r="H3228" i="17" s="1"/>
  <c r="G3227" i="17"/>
  <c r="H3227" i="17" s="1"/>
  <c r="G3226" i="17"/>
  <c r="H3226" i="17" s="1"/>
  <c r="G3225" i="17"/>
  <c r="H3225" i="17" s="1"/>
  <c r="G3224" i="17"/>
  <c r="H3224" i="17" s="1"/>
  <c r="G3223" i="17"/>
  <c r="H3223" i="17" s="1"/>
  <c r="G3222" i="17"/>
  <c r="H3222" i="17" s="1"/>
  <c r="G3221" i="17"/>
  <c r="H3221" i="17" s="1"/>
  <c r="G3220" i="17"/>
  <c r="H3220" i="17" s="1"/>
  <c r="G3219" i="17"/>
  <c r="H3219" i="17" s="1"/>
  <c r="G3218" i="17"/>
  <c r="H3218" i="17" s="1"/>
  <c r="G3217" i="17"/>
  <c r="H3217" i="17" s="1"/>
  <c r="G3216" i="17"/>
  <c r="H3216" i="17" s="1"/>
  <c r="G3215" i="17"/>
  <c r="H3215" i="17" s="1"/>
  <c r="G3214" i="17"/>
  <c r="H3214" i="17" s="1"/>
  <c r="G3213" i="17"/>
  <c r="H3213" i="17" s="1"/>
  <c r="G3212" i="17"/>
  <c r="H3212" i="17" s="1"/>
  <c r="G3211" i="17"/>
  <c r="H3211" i="17" s="1"/>
  <c r="G3210" i="17"/>
  <c r="H3210" i="17" s="1"/>
  <c r="G3209" i="17"/>
  <c r="H3209" i="17" s="1"/>
  <c r="G3208" i="17"/>
  <c r="H3208" i="17" s="1"/>
  <c r="G3207" i="17"/>
  <c r="H3207" i="17" s="1"/>
  <c r="G3206" i="17"/>
  <c r="H3206" i="17" s="1"/>
  <c r="I3206" i="17" s="1"/>
  <c r="G3205" i="17"/>
  <c r="H3205" i="17" s="1"/>
  <c r="G3204" i="17"/>
  <c r="H3204" i="17" s="1"/>
  <c r="I3204" i="17" s="1"/>
  <c r="G3203" i="17"/>
  <c r="H3203" i="17" s="1"/>
  <c r="G3202" i="17"/>
  <c r="H3202" i="17" s="1"/>
  <c r="G3201" i="17"/>
  <c r="H3201" i="17" s="1"/>
  <c r="G3200" i="17"/>
  <c r="H3200" i="17" s="1"/>
  <c r="G3199" i="17"/>
  <c r="H3199" i="17" s="1"/>
  <c r="G3198" i="17"/>
  <c r="H3198" i="17" s="1"/>
  <c r="G3197" i="17"/>
  <c r="H3197" i="17" s="1"/>
  <c r="G3196" i="17"/>
  <c r="H3196" i="17" s="1"/>
  <c r="G3195" i="17"/>
  <c r="H3195" i="17" s="1"/>
  <c r="G3194" i="17"/>
  <c r="H3194" i="17" s="1"/>
  <c r="G3193" i="17"/>
  <c r="H3193" i="17" s="1"/>
  <c r="G3192" i="17"/>
  <c r="H3192" i="17" s="1"/>
  <c r="G3191" i="17"/>
  <c r="H3191" i="17" s="1"/>
  <c r="G3190" i="17"/>
  <c r="H3190" i="17" s="1"/>
  <c r="G3189" i="17"/>
  <c r="H3189" i="17" s="1"/>
  <c r="G3188" i="17"/>
  <c r="H3188" i="17" s="1"/>
  <c r="G3187" i="17"/>
  <c r="H3187" i="17" s="1"/>
  <c r="G3186" i="17"/>
  <c r="H3186" i="17" s="1"/>
  <c r="G3185" i="17"/>
  <c r="H3185" i="17" s="1"/>
  <c r="G3184" i="17"/>
  <c r="H3184" i="17" s="1"/>
  <c r="G3183" i="17"/>
  <c r="H3183" i="17" s="1"/>
  <c r="G3182" i="17"/>
  <c r="H3182" i="17" s="1"/>
  <c r="G3181" i="17"/>
  <c r="H3181" i="17" s="1"/>
  <c r="G3180" i="17"/>
  <c r="H3180" i="17" s="1"/>
  <c r="G3179" i="17"/>
  <c r="H3179" i="17" s="1"/>
  <c r="G3178" i="17"/>
  <c r="H3178" i="17" s="1"/>
  <c r="G3177" i="17"/>
  <c r="H3177" i="17" s="1"/>
  <c r="G3176" i="17"/>
  <c r="H3176" i="17" s="1"/>
  <c r="G3175" i="17"/>
  <c r="H3175" i="17" s="1"/>
  <c r="G3174" i="17"/>
  <c r="H3174" i="17" s="1"/>
  <c r="I3174" i="17" s="1"/>
  <c r="G3173" i="17"/>
  <c r="H3173" i="17" s="1"/>
  <c r="G3172" i="17"/>
  <c r="H3172" i="17" s="1"/>
  <c r="G3171" i="17"/>
  <c r="H3171" i="17" s="1"/>
  <c r="G3170" i="17"/>
  <c r="H3170" i="17" s="1"/>
  <c r="G3169" i="17"/>
  <c r="H3169" i="17" s="1"/>
  <c r="G3168" i="17"/>
  <c r="H3168" i="17" s="1"/>
  <c r="I3168" i="17" s="1"/>
  <c r="G3167" i="17"/>
  <c r="H3167" i="17" s="1"/>
  <c r="G3166" i="17"/>
  <c r="H3166" i="17" s="1"/>
  <c r="G3165" i="17"/>
  <c r="H3165" i="17" s="1"/>
  <c r="I3165" i="17" s="1"/>
  <c r="G3164" i="17"/>
  <c r="H3164" i="17" s="1"/>
  <c r="G3163" i="17"/>
  <c r="H3163" i="17" s="1"/>
  <c r="G3162" i="17"/>
  <c r="H3162" i="17" s="1"/>
  <c r="G3161" i="17"/>
  <c r="H3161" i="17" s="1"/>
  <c r="G3160" i="17"/>
  <c r="H3160" i="17" s="1"/>
  <c r="I3160" i="17" s="1"/>
  <c r="G3159" i="17"/>
  <c r="H3159" i="17" s="1"/>
  <c r="G3158" i="17"/>
  <c r="H3158" i="17" s="1"/>
  <c r="G3157" i="17"/>
  <c r="H3157" i="17" s="1"/>
  <c r="G3156" i="17"/>
  <c r="H3156" i="17" s="1"/>
  <c r="G3155" i="17"/>
  <c r="H3155" i="17" s="1"/>
  <c r="G3154" i="17"/>
  <c r="H3154" i="17" s="1"/>
  <c r="G3153" i="17"/>
  <c r="H3153" i="17" s="1"/>
  <c r="G3152" i="17"/>
  <c r="H3152" i="17" s="1"/>
  <c r="G3151" i="17"/>
  <c r="H3151" i="17" s="1"/>
  <c r="G3150" i="17"/>
  <c r="H3150" i="17" s="1"/>
  <c r="G3149" i="17"/>
  <c r="H3149" i="17" s="1"/>
  <c r="G3148" i="17"/>
  <c r="H3148" i="17" s="1"/>
  <c r="G3147" i="17"/>
  <c r="H3147" i="17" s="1"/>
  <c r="G3146" i="17"/>
  <c r="H3146" i="17" s="1"/>
  <c r="G3145" i="17"/>
  <c r="H3145" i="17" s="1"/>
  <c r="G3144" i="17"/>
  <c r="H3144" i="17" s="1"/>
  <c r="G3143" i="17"/>
  <c r="H3143" i="17" s="1"/>
  <c r="G3142" i="17"/>
  <c r="H3142" i="17" s="1"/>
  <c r="G3141" i="17"/>
  <c r="H3141" i="17" s="1"/>
  <c r="G3140" i="17"/>
  <c r="H3140" i="17" s="1"/>
  <c r="G3139" i="17"/>
  <c r="H3139" i="17" s="1"/>
  <c r="G3138" i="17"/>
  <c r="H3138" i="17" s="1"/>
  <c r="G3137" i="17"/>
  <c r="H3137" i="17" s="1"/>
  <c r="G3136" i="17"/>
  <c r="H3136" i="17" s="1"/>
  <c r="G3135" i="17"/>
  <c r="H3135" i="17" s="1"/>
  <c r="G3134" i="17"/>
  <c r="H3134" i="17" s="1"/>
  <c r="G3133" i="17"/>
  <c r="H3133" i="17" s="1"/>
  <c r="G3132" i="17"/>
  <c r="H3132" i="17" s="1"/>
  <c r="G3131" i="17"/>
  <c r="H3131" i="17" s="1"/>
  <c r="G3130" i="17"/>
  <c r="H3130" i="17" s="1"/>
  <c r="G3129" i="17"/>
  <c r="H3129" i="17" s="1"/>
  <c r="G3128" i="17"/>
  <c r="H3128" i="17" s="1"/>
  <c r="G3127" i="17"/>
  <c r="H3127" i="17" s="1"/>
  <c r="G3126" i="17"/>
  <c r="H3126" i="17" s="1"/>
  <c r="G3125" i="17"/>
  <c r="H3125" i="17" s="1"/>
  <c r="G3124" i="17"/>
  <c r="H3124" i="17" s="1"/>
  <c r="G3123" i="17"/>
  <c r="H3123" i="17" s="1"/>
  <c r="G3122" i="17"/>
  <c r="H3122" i="17" s="1"/>
  <c r="G3121" i="17"/>
  <c r="H3121" i="17" s="1"/>
  <c r="H3120" i="17"/>
  <c r="G3120" i="17"/>
  <c r="G3119" i="17"/>
  <c r="H3119" i="17" s="1"/>
  <c r="G3118" i="17"/>
  <c r="H3118" i="17" s="1"/>
  <c r="G3117" i="17"/>
  <c r="H3117" i="17" s="1"/>
  <c r="G3116" i="17"/>
  <c r="H3116" i="17" s="1"/>
  <c r="G3115" i="17"/>
  <c r="H3115" i="17" s="1"/>
  <c r="G3114" i="17"/>
  <c r="H3114" i="17" s="1"/>
  <c r="G3113" i="17"/>
  <c r="H3113" i="17" s="1"/>
  <c r="G3112" i="17"/>
  <c r="H3112" i="17" s="1"/>
  <c r="G3111" i="17"/>
  <c r="H3111" i="17" s="1"/>
  <c r="G3110" i="17"/>
  <c r="H3110" i="17" s="1"/>
  <c r="G3109" i="17"/>
  <c r="H3109" i="17" s="1"/>
  <c r="G3108" i="17"/>
  <c r="H3108" i="17" s="1"/>
  <c r="G3107" i="17"/>
  <c r="H3107" i="17" s="1"/>
  <c r="G3106" i="17"/>
  <c r="H3106" i="17" s="1"/>
  <c r="G3105" i="17"/>
  <c r="H3105" i="17" s="1"/>
  <c r="G3104" i="17"/>
  <c r="H3104" i="17" s="1"/>
  <c r="G3103" i="17"/>
  <c r="H3103" i="17" s="1"/>
  <c r="G3102" i="17"/>
  <c r="H3102" i="17" s="1"/>
  <c r="G3101" i="17"/>
  <c r="H3101" i="17" s="1"/>
  <c r="H3100" i="17"/>
  <c r="G3100" i="17"/>
  <c r="G3099" i="17"/>
  <c r="H3099" i="17" s="1"/>
  <c r="G3098" i="17"/>
  <c r="H3098" i="17" s="1"/>
  <c r="G3097" i="17"/>
  <c r="H3097" i="17" s="1"/>
  <c r="G3096" i="17"/>
  <c r="H3096" i="17" s="1"/>
  <c r="G3095" i="17"/>
  <c r="H3095" i="17" s="1"/>
  <c r="G3094" i="17"/>
  <c r="H3094" i="17" s="1"/>
  <c r="G3093" i="17"/>
  <c r="H3093" i="17" s="1"/>
  <c r="G3092" i="17"/>
  <c r="H3092" i="17" s="1"/>
  <c r="I3092" i="17" s="1"/>
  <c r="G3091" i="17"/>
  <c r="H3091" i="17" s="1"/>
  <c r="G3090" i="17"/>
  <c r="H3090" i="17" s="1"/>
  <c r="G3089" i="17"/>
  <c r="H3089" i="17" s="1"/>
  <c r="G3088" i="17"/>
  <c r="H3088" i="17" s="1"/>
  <c r="G3087" i="17"/>
  <c r="H3087" i="17" s="1"/>
  <c r="H3086" i="17"/>
  <c r="G3086" i="17"/>
  <c r="H3085" i="17"/>
  <c r="I3085" i="17" s="1"/>
  <c r="G3085" i="17"/>
  <c r="G3084" i="17"/>
  <c r="H3084" i="17" s="1"/>
  <c r="G3083" i="17"/>
  <c r="H3083" i="17" s="1"/>
  <c r="G3082" i="17"/>
  <c r="H3082" i="17" s="1"/>
  <c r="G3081" i="17"/>
  <c r="H3081" i="17" s="1"/>
  <c r="G3080" i="17"/>
  <c r="H3080" i="17" s="1"/>
  <c r="G3079" i="17"/>
  <c r="H3079" i="17" s="1"/>
  <c r="G3078" i="17"/>
  <c r="H3078" i="17" s="1"/>
  <c r="G3077" i="17"/>
  <c r="H3077" i="17" s="1"/>
  <c r="G3076" i="17"/>
  <c r="H3076" i="17" s="1"/>
  <c r="I3076" i="17" s="1"/>
  <c r="G3075" i="17"/>
  <c r="H3075" i="17" s="1"/>
  <c r="G3074" i="17"/>
  <c r="H3074" i="17" s="1"/>
  <c r="G3073" i="17"/>
  <c r="H3073" i="17" s="1"/>
  <c r="G3072" i="17"/>
  <c r="H3072" i="17" s="1"/>
  <c r="G3071" i="17"/>
  <c r="H3071" i="17" s="1"/>
  <c r="G3070" i="17"/>
  <c r="H3070" i="17" s="1"/>
  <c r="G3069" i="17"/>
  <c r="H3069" i="17" s="1"/>
  <c r="G3068" i="17"/>
  <c r="H3068" i="17" s="1"/>
  <c r="G3067" i="17"/>
  <c r="H3067" i="17" s="1"/>
  <c r="I3067" i="17" s="1"/>
  <c r="G3066" i="17"/>
  <c r="H3066" i="17" s="1"/>
  <c r="G3065" i="17"/>
  <c r="H3065" i="17" s="1"/>
  <c r="G3064" i="17"/>
  <c r="H3064" i="17" s="1"/>
  <c r="G3063" i="17"/>
  <c r="H3063" i="17" s="1"/>
  <c r="G3062" i="17"/>
  <c r="H3062" i="17" s="1"/>
  <c r="G3061" i="17"/>
  <c r="H3061" i="17" s="1"/>
  <c r="G3060" i="17"/>
  <c r="H3060" i="17" s="1"/>
  <c r="G3059" i="17"/>
  <c r="H3059" i="17" s="1"/>
  <c r="I3059" i="17" s="1"/>
  <c r="H3058" i="17"/>
  <c r="G3058" i="17"/>
  <c r="G3057" i="17"/>
  <c r="H3057" i="17" s="1"/>
  <c r="G3056" i="17"/>
  <c r="H3056" i="17" s="1"/>
  <c r="G3055" i="17"/>
  <c r="H3055" i="17" s="1"/>
  <c r="G3054" i="17"/>
  <c r="H3054" i="17" s="1"/>
  <c r="G3053" i="17"/>
  <c r="H3053" i="17" s="1"/>
  <c r="G3052" i="17"/>
  <c r="H3052" i="17" s="1"/>
  <c r="G3051" i="17"/>
  <c r="H3051" i="17" s="1"/>
  <c r="H3050" i="17"/>
  <c r="G3050" i="17"/>
  <c r="G3049" i="17"/>
  <c r="H3049" i="17" s="1"/>
  <c r="G3048" i="17"/>
  <c r="H3048" i="17" s="1"/>
  <c r="G3047" i="17"/>
  <c r="H3047" i="17" s="1"/>
  <c r="G3046" i="17"/>
  <c r="H3046" i="17" s="1"/>
  <c r="G3045" i="17"/>
  <c r="H3045" i="17" s="1"/>
  <c r="G3044" i="17"/>
  <c r="H3044" i="17" s="1"/>
  <c r="G3043" i="17"/>
  <c r="H3043" i="17" s="1"/>
  <c r="H3042" i="17"/>
  <c r="G3042" i="17"/>
  <c r="G3041" i="17"/>
  <c r="H3041" i="17" s="1"/>
  <c r="G3040" i="17"/>
  <c r="H3040" i="17" s="1"/>
  <c r="G3039" i="17"/>
  <c r="H3039" i="17" s="1"/>
  <c r="G3038" i="17"/>
  <c r="H3038" i="17" s="1"/>
  <c r="G3037" i="17"/>
  <c r="H3037" i="17" s="1"/>
  <c r="G3036" i="17"/>
  <c r="H3036" i="17" s="1"/>
  <c r="G3035" i="17"/>
  <c r="H3035" i="17" s="1"/>
  <c r="H3034" i="17"/>
  <c r="G3034" i="17"/>
  <c r="G3033" i="17"/>
  <c r="H3033" i="17" s="1"/>
  <c r="G3032" i="17"/>
  <c r="H3032" i="17" s="1"/>
  <c r="G3031" i="17"/>
  <c r="H3031" i="17" s="1"/>
  <c r="G3030" i="17"/>
  <c r="H3030" i="17" s="1"/>
  <c r="G3029" i="17"/>
  <c r="H3029" i="17" s="1"/>
  <c r="G3028" i="17"/>
  <c r="H3028" i="17" s="1"/>
  <c r="G3027" i="17"/>
  <c r="H3027" i="17" s="1"/>
  <c r="H3026" i="17"/>
  <c r="G3026" i="17"/>
  <c r="G3025" i="17"/>
  <c r="H3025" i="17" s="1"/>
  <c r="G3024" i="17"/>
  <c r="H3024" i="17" s="1"/>
  <c r="G3023" i="17"/>
  <c r="H3023" i="17" s="1"/>
  <c r="G3022" i="17"/>
  <c r="H3022" i="17" s="1"/>
  <c r="G3021" i="17"/>
  <c r="H3021" i="17" s="1"/>
  <c r="G3020" i="17"/>
  <c r="H3020" i="17" s="1"/>
  <c r="G3019" i="17"/>
  <c r="H3019" i="17" s="1"/>
  <c r="H3018" i="17"/>
  <c r="G3018" i="17"/>
  <c r="G3017" i="17"/>
  <c r="H3017" i="17" s="1"/>
  <c r="G3016" i="17"/>
  <c r="H3016" i="17" s="1"/>
  <c r="G3015" i="17"/>
  <c r="H3015" i="17" s="1"/>
  <c r="G3014" i="17"/>
  <c r="H3014" i="17" s="1"/>
  <c r="G3013" i="17"/>
  <c r="H3013" i="17" s="1"/>
  <c r="G3012" i="17"/>
  <c r="H3012" i="17" s="1"/>
  <c r="G3011" i="17"/>
  <c r="H3011" i="17" s="1"/>
  <c r="H3010" i="17"/>
  <c r="G3010" i="17"/>
  <c r="G3009" i="17"/>
  <c r="H3009" i="17" s="1"/>
  <c r="G3008" i="17"/>
  <c r="H3008" i="17" s="1"/>
  <c r="G3007" i="17"/>
  <c r="H3007" i="17" s="1"/>
  <c r="G3006" i="17"/>
  <c r="H3006" i="17" s="1"/>
  <c r="I3006" i="17" s="1"/>
  <c r="G3005" i="17"/>
  <c r="H3005" i="17" s="1"/>
  <c r="G3004" i="17"/>
  <c r="H3004" i="17" s="1"/>
  <c r="G3003" i="17"/>
  <c r="H3003" i="17" s="1"/>
  <c r="G3002" i="17"/>
  <c r="H3002" i="17" s="1"/>
  <c r="G3001" i="17"/>
  <c r="H3001" i="17" s="1"/>
  <c r="G3000" i="17"/>
  <c r="H3000" i="17" s="1"/>
  <c r="H2999" i="17"/>
  <c r="G2999" i="17"/>
  <c r="G2998" i="17"/>
  <c r="H2998" i="17" s="1"/>
  <c r="G2997" i="17"/>
  <c r="H2997" i="17" s="1"/>
  <c r="G2996" i="17"/>
  <c r="H2996" i="17" s="1"/>
  <c r="G2995" i="17"/>
  <c r="H2995" i="17" s="1"/>
  <c r="G2994" i="17"/>
  <c r="H2994" i="17" s="1"/>
  <c r="G2993" i="17"/>
  <c r="H2993" i="17" s="1"/>
  <c r="G2992" i="17"/>
  <c r="H2992" i="17" s="1"/>
  <c r="G2991" i="17"/>
  <c r="H2991" i="17" s="1"/>
  <c r="G2990" i="17"/>
  <c r="H2990" i="17" s="1"/>
  <c r="G2989" i="17"/>
  <c r="H2989" i="17" s="1"/>
  <c r="G2988" i="17"/>
  <c r="H2988" i="17" s="1"/>
  <c r="G2987" i="17"/>
  <c r="H2987" i="17" s="1"/>
  <c r="G2986" i="17"/>
  <c r="H2986" i="17" s="1"/>
  <c r="G2985" i="17"/>
  <c r="H2985" i="17" s="1"/>
  <c r="G2984" i="17"/>
  <c r="H2984" i="17" s="1"/>
  <c r="H2983" i="17"/>
  <c r="G2983" i="17"/>
  <c r="G2982" i="17"/>
  <c r="H2982" i="17" s="1"/>
  <c r="G2981" i="17"/>
  <c r="H2981" i="17" s="1"/>
  <c r="G2980" i="17"/>
  <c r="H2980" i="17" s="1"/>
  <c r="G2979" i="17"/>
  <c r="H2979" i="17" s="1"/>
  <c r="I2979" i="17" s="1"/>
  <c r="G2978" i="17"/>
  <c r="H2978" i="17" s="1"/>
  <c r="G2977" i="17"/>
  <c r="H2977" i="17" s="1"/>
  <c r="G2976" i="17"/>
  <c r="H2976" i="17" s="1"/>
  <c r="H2975" i="17"/>
  <c r="G2975" i="17"/>
  <c r="G2974" i="17"/>
  <c r="H2974" i="17" s="1"/>
  <c r="G2973" i="17"/>
  <c r="H2973" i="17" s="1"/>
  <c r="G2972" i="17"/>
  <c r="H2972" i="17" s="1"/>
  <c r="G2971" i="17"/>
  <c r="H2971" i="17" s="1"/>
  <c r="G2970" i="17"/>
  <c r="H2970" i="17" s="1"/>
  <c r="I2970" i="17" s="1"/>
  <c r="G2969" i="17"/>
  <c r="H2969" i="17" s="1"/>
  <c r="G2968" i="17"/>
  <c r="H2968" i="17" s="1"/>
  <c r="G2967" i="17"/>
  <c r="H2967" i="17" s="1"/>
  <c r="G2966" i="17"/>
  <c r="H2966" i="17" s="1"/>
  <c r="G2965" i="17"/>
  <c r="H2965" i="17" s="1"/>
  <c r="G2964" i="17"/>
  <c r="H2964" i="17" s="1"/>
  <c r="G2963" i="17"/>
  <c r="H2963" i="17" s="1"/>
  <c r="H2962" i="17"/>
  <c r="G2962" i="17"/>
  <c r="H2961" i="17"/>
  <c r="I2961" i="17" s="1"/>
  <c r="G2961" i="17"/>
  <c r="H2960" i="17"/>
  <c r="G2960" i="17"/>
  <c r="H2959" i="17"/>
  <c r="G2959" i="17"/>
  <c r="H2958" i="17"/>
  <c r="G2958" i="17"/>
  <c r="H2957" i="17"/>
  <c r="G2957" i="17"/>
  <c r="H2956" i="17"/>
  <c r="G2956" i="17"/>
  <c r="H2955" i="17"/>
  <c r="G2955" i="17"/>
  <c r="H2954" i="17"/>
  <c r="G2954" i="17"/>
  <c r="G2953" i="17"/>
  <c r="H2953" i="17" s="1"/>
  <c r="I2953" i="17" s="1"/>
  <c r="G2952" i="17"/>
  <c r="H2952" i="17" s="1"/>
  <c r="H2951" i="17"/>
  <c r="G2951" i="17"/>
  <c r="G2950" i="17"/>
  <c r="H2950" i="17" s="1"/>
  <c r="G2949" i="17"/>
  <c r="H2949" i="17" s="1"/>
  <c r="G2948" i="17"/>
  <c r="H2948" i="17" s="1"/>
  <c r="G2947" i="17"/>
  <c r="H2947" i="17" s="1"/>
  <c r="G2946" i="17"/>
  <c r="H2946" i="17" s="1"/>
  <c r="G2945" i="17"/>
  <c r="H2945" i="17" s="1"/>
  <c r="G2944" i="17"/>
  <c r="H2944" i="17" s="1"/>
  <c r="G2943" i="17"/>
  <c r="H2943" i="17" s="1"/>
  <c r="G2942" i="17"/>
  <c r="H2942" i="17" s="1"/>
  <c r="G2941" i="17"/>
  <c r="H2941" i="17" s="1"/>
  <c r="G2940" i="17"/>
  <c r="H2940" i="17" s="1"/>
  <c r="G2939" i="17"/>
  <c r="H2939" i="17" s="1"/>
  <c r="G2938" i="17"/>
  <c r="H2938" i="17" s="1"/>
  <c r="G2937" i="17"/>
  <c r="H2937" i="17" s="1"/>
  <c r="G2936" i="17"/>
  <c r="H2936" i="17" s="1"/>
  <c r="H2935" i="17"/>
  <c r="G2935" i="17"/>
  <c r="G2934" i="17"/>
  <c r="H2934" i="17" s="1"/>
  <c r="G2933" i="17"/>
  <c r="H2933" i="17" s="1"/>
  <c r="G2932" i="17"/>
  <c r="H2932" i="17" s="1"/>
  <c r="G2931" i="17"/>
  <c r="H2931" i="17" s="1"/>
  <c r="G2930" i="17"/>
  <c r="H2930" i="17" s="1"/>
  <c r="G2929" i="17"/>
  <c r="H2929" i="17" s="1"/>
  <c r="G2928" i="17"/>
  <c r="H2928" i="17" s="1"/>
  <c r="G2927" i="17"/>
  <c r="H2927" i="17" s="1"/>
  <c r="G2926" i="17"/>
  <c r="H2926" i="17" s="1"/>
  <c r="G2925" i="17"/>
  <c r="H2925" i="17" s="1"/>
  <c r="G2924" i="17"/>
  <c r="H2924" i="17" s="1"/>
  <c r="G2923" i="17"/>
  <c r="H2923" i="17" s="1"/>
  <c r="G2922" i="17"/>
  <c r="H2922" i="17" s="1"/>
  <c r="G2921" i="17"/>
  <c r="H2921" i="17" s="1"/>
  <c r="G2920" i="17"/>
  <c r="H2920" i="17" s="1"/>
  <c r="H2919" i="17"/>
  <c r="G2919" i="17"/>
  <c r="G2918" i="17"/>
  <c r="H2918" i="17" s="1"/>
  <c r="G2917" i="17"/>
  <c r="H2917" i="17" s="1"/>
  <c r="G2916" i="17"/>
  <c r="H2916" i="17" s="1"/>
  <c r="G2915" i="17"/>
  <c r="H2915" i="17" s="1"/>
  <c r="G2914" i="17"/>
  <c r="H2914" i="17" s="1"/>
  <c r="G2913" i="17"/>
  <c r="H2913" i="17" s="1"/>
  <c r="G2912" i="17"/>
  <c r="H2912" i="17" s="1"/>
  <c r="G2911" i="17"/>
  <c r="H2911" i="17" s="1"/>
  <c r="G2910" i="17"/>
  <c r="H2910" i="17" s="1"/>
  <c r="G2909" i="17"/>
  <c r="H2909" i="17" s="1"/>
  <c r="G2908" i="17"/>
  <c r="H2908" i="17" s="1"/>
  <c r="G2907" i="17"/>
  <c r="H2907" i="17" s="1"/>
  <c r="G2906" i="17"/>
  <c r="H2906" i="17" s="1"/>
  <c r="G2905" i="17"/>
  <c r="H2905" i="17" s="1"/>
  <c r="G2904" i="17"/>
  <c r="H2904" i="17" s="1"/>
  <c r="H2903" i="17"/>
  <c r="G2903" i="17"/>
  <c r="H2902" i="17"/>
  <c r="I2902" i="17" s="1"/>
  <c r="G2902" i="17"/>
  <c r="H2901" i="17"/>
  <c r="G2901" i="17"/>
  <c r="H2900" i="17"/>
  <c r="G2900" i="17"/>
  <c r="H2899" i="17"/>
  <c r="G2899" i="17"/>
  <c r="H2898" i="17"/>
  <c r="G2898" i="17"/>
  <c r="H2897" i="17"/>
  <c r="G2897" i="17"/>
  <c r="H2896" i="17"/>
  <c r="G2896" i="17"/>
  <c r="H2895" i="17"/>
  <c r="G2895" i="17"/>
  <c r="H2894" i="17"/>
  <c r="G2894" i="17"/>
  <c r="H2893" i="17"/>
  <c r="G2893" i="17"/>
  <c r="H2892" i="17"/>
  <c r="G2892" i="17"/>
  <c r="H2891" i="17"/>
  <c r="G2891" i="17"/>
  <c r="H2890" i="17"/>
  <c r="G2890" i="17"/>
  <c r="H2889" i="17"/>
  <c r="G2889" i="17"/>
  <c r="H2888" i="17"/>
  <c r="G2888" i="17"/>
  <c r="H2887" i="17"/>
  <c r="G2887" i="17"/>
  <c r="H2886" i="17"/>
  <c r="G2886" i="17"/>
  <c r="H2885" i="17"/>
  <c r="G2885" i="17"/>
  <c r="H2884" i="17"/>
  <c r="G2884" i="17"/>
  <c r="H2883" i="17"/>
  <c r="G2883" i="17"/>
  <c r="H2882" i="17"/>
  <c r="G2882" i="17"/>
  <c r="H2881" i="17"/>
  <c r="G2881" i="17"/>
  <c r="H2880" i="17"/>
  <c r="G2880" i="17"/>
  <c r="H2879" i="17"/>
  <c r="G2879" i="17"/>
  <c r="H2878" i="17"/>
  <c r="G2878" i="17"/>
  <c r="H2877" i="17"/>
  <c r="G2877" i="17"/>
  <c r="H2876" i="17"/>
  <c r="G2876" i="17"/>
  <c r="I2875" i="17"/>
  <c r="G2875" i="17"/>
  <c r="H2875" i="17" s="1"/>
  <c r="H2874" i="17"/>
  <c r="G2874" i="17"/>
  <c r="G2873" i="17"/>
  <c r="H2873" i="17" s="1"/>
  <c r="G2872" i="17"/>
  <c r="H2872" i="17" s="1"/>
  <c r="G2871" i="17"/>
  <c r="H2871" i="17" s="1"/>
  <c r="G2870" i="17"/>
  <c r="H2870" i="17" s="1"/>
  <c r="G2869" i="17"/>
  <c r="H2869" i="17" s="1"/>
  <c r="G2868" i="17"/>
  <c r="H2868" i="17" s="1"/>
  <c r="G2867" i="17"/>
  <c r="H2867" i="17" s="1"/>
  <c r="G2866" i="17"/>
  <c r="H2866" i="17" s="1"/>
  <c r="G2865" i="17"/>
  <c r="H2865" i="17" s="1"/>
  <c r="I2865" i="17" s="1"/>
  <c r="G2864" i="17"/>
  <c r="H2864" i="17" s="1"/>
  <c r="G2863" i="17"/>
  <c r="H2863" i="17" s="1"/>
  <c r="G2862" i="17"/>
  <c r="H2862" i="17" s="1"/>
  <c r="G2861" i="17"/>
  <c r="H2861" i="17" s="1"/>
  <c r="I2861" i="17" s="1"/>
  <c r="G2860" i="17"/>
  <c r="H2860" i="17" s="1"/>
  <c r="G2859" i="17"/>
  <c r="H2859" i="17" s="1"/>
  <c r="G2858" i="17"/>
  <c r="H2858" i="17" s="1"/>
  <c r="G2857" i="17"/>
  <c r="H2857" i="17" s="1"/>
  <c r="G2856" i="17"/>
  <c r="H2856" i="17" s="1"/>
  <c r="G2855" i="17"/>
  <c r="H2855" i="17" s="1"/>
  <c r="G2854" i="17"/>
  <c r="H2854" i="17" s="1"/>
  <c r="H2853" i="17"/>
  <c r="I2853" i="17" s="1"/>
  <c r="G2853" i="17"/>
  <c r="H2852" i="17"/>
  <c r="G2852" i="17"/>
  <c r="H2851" i="17"/>
  <c r="G2851" i="17"/>
  <c r="H2850" i="17"/>
  <c r="G2850" i="17"/>
  <c r="H2849" i="17"/>
  <c r="G2849" i="17"/>
  <c r="H2848" i="17"/>
  <c r="G2848" i="17"/>
  <c r="H2847" i="17"/>
  <c r="G2847" i="17"/>
  <c r="H2846" i="17"/>
  <c r="G2846" i="17"/>
  <c r="H2845" i="17"/>
  <c r="G2845" i="17"/>
  <c r="G2844" i="17"/>
  <c r="H2844" i="17" s="1"/>
  <c r="I2844" i="17" s="1"/>
  <c r="G2843" i="17"/>
  <c r="H2843" i="17" s="1"/>
  <c r="H2842" i="17"/>
  <c r="G2842" i="17"/>
  <c r="G2841" i="17"/>
  <c r="H2841" i="17" s="1"/>
  <c r="G2840" i="17"/>
  <c r="H2840" i="17" s="1"/>
  <c r="G2839" i="17"/>
  <c r="H2839" i="17" s="1"/>
  <c r="G2838" i="17"/>
  <c r="H2838" i="17" s="1"/>
  <c r="G2837" i="17"/>
  <c r="H2837" i="17" s="1"/>
  <c r="G2836" i="17"/>
  <c r="H2836" i="17" s="1"/>
  <c r="G2835" i="17"/>
  <c r="H2835" i="17" s="1"/>
  <c r="G2834" i="17"/>
  <c r="H2834" i="17" s="1"/>
  <c r="G2833" i="17"/>
  <c r="H2833" i="17" s="1"/>
  <c r="G2832" i="17"/>
  <c r="H2832" i="17" s="1"/>
  <c r="G2831" i="17"/>
  <c r="H2831" i="17" s="1"/>
  <c r="G2830" i="17"/>
  <c r="H2830" i="17" s="1"/>
  <c r="G2829" i="17"/>
  <c r="H2829" i="17" s="1"/>
  <c r="G2828" i="17"/>
  <c r="H2828" i="17" s="1"/>
  <c r="G2827" i="17"/>
  <c r="H2827" i="17" s="1"/>
  <c r="H2826" i="17"/>
  <c r="G2826" i="17"/>
  <c r="G2825" i="17"/>
  <c r="H2825" i="17" s="1"/>
  <c r="G2824" i="17"/>
  <c r="H2824" i="17" s="1"/>
  <c r="G2823" i="17"/>
  <c r="H2823" i="17" s="1"/>
  <c r="G2822" i="17"/>
  <c r="H2822" i="17" s="1"/>
  <c r="G2821" i="17"/>
  <c r="H2821" i="17" s="1"/>
  <c r="G2820" i="17"/>
  <c r="H2820" i="17" s="1"/>
  <c r="G2819" i="17"/>
  <c r="H2819" i="17" s="1"/>
  <c r="G2818" i="17"/>
  <c r="H2818" i="17" s="1"/>
  <c r="G2817" i="17"/>
  <c r="H2817" i="17" s="1"/>
  <c r="G2816" i="17"/>
  <c r="H2816" i="17" s="1"/>
  <c r="G2815" i="17"/>
  <c r="H2815" i="17" s="1"/>
  <c r="G2814" i="17"/>
  <c r="H2814" i="17" s="1"/>
  <c r="G2813" i="17"/>
  <c r="H2813" i="17" s="1"/>
  <c r="G2812" i="17"/>
  <c r="H2812" i="17" s="1"/>
  <c r="G2811" i="17"/>
  <c r="H2811" i="17" s="1"/>
  <c r="H2810" i="17"/>
  <c r="G2810" i="17"/>
  <c r="G2809" i="17"/>
  <c r="H2809" i="17" s="1"/>
  <c r="G2808" i="17"/>
  <c r="H2808" i="17" s="1"/>
  <c r="G2807" i="17"/>
  <c r="H2807" i="17" s="1"/>
  <c r="G2806" i="17"/>
  <c r="H2806" i="17" s="1"/>
  <c r="I2806" i="17" s="1"/>
  <c r="G2805" i="17"/>
  <c r="H2805" i="17" s="1"/>
  <c r="G2804" i="17"/>
  <c r="H2804" i="17" s="1"/>
  <c r="G2803" i="17"/>
  <c r="H2803" i="17" s="1"/>
  <c r="H2802" i="17"/>
  <c r="G2802" i="17"/>
  <c r="G2801" i="17"/>
  <c r="H2801" i="17" s="1"/>
  <c r="G2800" i="17"/>
  <c r="H2800" i="17" s="1"/>
  <c r="G2799" i="17"/>
  <c r="H2799" i="17" s="1"/>
  <c r="G2798" i="17"/>
  <c r="H2798" i="17" s="1"/>
  <c r="I2798" i="17" s="1"/>
  <c r="G2797" i="17"/>
  <c r="H2797" i="17" s="1"/>
  <c r="G2796" i="17"/>
  <c r="H2796" i="17" s="1"/>
  <c r="G2795" i="17"/>
  <c r="H2795" i="17" s="1"/>
  <c r="G2794" i="17"/>
  <c r="H2794" i="17" s="1"/>
  <c r="G2793" i="17"/>
  <c r="H2793" i="17" s="1"/>
  <c r="G2792" i="17"/>
  <c r="H2792" i="17" s="1"/>
  <c r="H2791" i="17"/>
  <c r="G2791" i="17"/>
  <c r="G2790" i="17"/>
  <c r="H2790" i="17" s="1"/>
  <c r="G2789" i="17"/>
  <c r="H2789" i="17" s="1"/>
  <c r="G2788" i="17"/>
  <c r="H2788" i="17" s="1"/>
  <c r="G2787" i="17"/>
  <c r="H2787" i="17" s="1"/>
  <c r="G2786" i="17"/>
  <c r="H2786" i="17" s="1"/>
  <c r="G2785" i="17"/>
  <c r="H2785" i="17" s="1"/>
  <c r="G2784" i="17"/>
  <c r="H2784" i="17" s="1"/>
  <c r="G2783" i="17"/>
  <c r="H2783" i="17" s="1"/>
  <c r="G2782" i="17"/>
  <c r="H2782" i="17" s="1"/>
  <c r="G2781" i="17"/>
  <c r="H2781" i="17" s="1"/>
  <c r="G2780" i="17"/>
  <c r="H2780" i="17" s="1"/>
  <c r="G2779" i="17"/>
  <c r="H2779" i="17" s="1"/>
  <c r="G2778" i="17"/>
  <c r="H2778" i="17" s="1"/>
  <c r="G2777" i="17"/>
  <c r="H2777" i="17" s="1"/>
  <c r="G2776" i="17"/>
  <c r="H2776" i="17" s="1"/>
  <c r="H2775" i="17"/>
  <c r="G2775" i="17"/>
  <c r="G2774" i="17"/>
  <c r="H2774" i="17" s="1"/>
  <c r="G2773" i="17"/>
  <c r="H2773" i="17" s="1"/>
  <c r="G2772" i="17"/>
  <c r="H2772" i="17" s="1"/>
  <c r="G2771" i="17"/>
  <c r="H2771" i="17" s="1"/>
  <c r="G2770" i="17"/>
  <c r="H2770" i="17" s="1"/>
  <c r="I2770" i="17" s="1"/>
  <c r="G2769" i="17"/>
  <c r="H2769" i="17" s="1"/>
  <c r="G2768" i="17"/>
  <c r="H2768" i="17" s="1"/>
  <c r="G2767" i="17"/>
  <c r="H2767" i="17" s="1"/>
  <c r="G2766" i="17"/>
  <c r="H2766" i="17" s="1"/>
  <c r="G2765" i="17"/>
  <c r="H2765" i="17" s="1"/>
  <c r="G2764" i="17"/>
  <c r="H2764" i="17" s="1"/>
  <c r="G2763" i="17"/>
  <c r="H2763" i="17" s="1"/>
  <c r="G2762" i="17"/>
  <c r="H2762" i="17" s="1"/>
  <c r="G2761" i="17"/>
  <c r="H2761" i="17" s="1"/>
  <c r="G2760" i="17"/>
  <c r="H2760" i="17" s="1"/>
  <c r="G2759" i="17"/>
  <c r="H2759" i="17" s="1"/>
  <c r="G2758" i="17"/>
  <c r="H2758" i="17" s="1"/>
  <c r="G2757" i="17"/>
  <c r="H2757" i="17" s="1"/>
  <c r="G2756" i="17"/>
  <c r="H2756" i="17" s="1"/>
  <c r="G2755" i="17"/>
  <c r="H2755" i="17" s="1"/>
  <c r="G2754" i="17"/>
  <c r="H2754" i="17" s="1"/>
  <c r="G2753" i="17"/>
  <c r="H2753" i="17" s="1"/>
  <c r="G2752" i="17"/>
  <c r="H2752" i="17" s="1"/>
  <c r="G2751" i="17"/>
  <c r="H2751" i="17" s="1"/>
  <c r="G2750" i="17"/>
  <c r="H2750" i="17" s="1"/>
  <c r="G2749" i="17"/>
  <c r="H2749" i="17" s="1"/>
  <c r="G2748" i="17"/>
  <c r="H2748" i="17" s="1"/>
  <c r="G2747" i="17"/>
  <c r="H2747" i="17" s="1"/>
  <c r="G2746" i="17"/>
  <c r="H2746" i="17" s="1"/>
  <c r="G2745" i="17"/>
  <c r="H2745" i="17" s="1"/>
  <c r="G2744" i="17"/>
  <c r="H2744" i="17" s="1"/>
  <c r="I2744" i="17" s="1"/>
  <c r="G2743" i="17"/>
  <c r="H2743" i="17" s="1"/>
  <c r="G2742" i="17"/>
  <c r="H2742" i="17" s="1"/>
  <c r="G2741" i="17"/>
  <c r="H2741" i="17" s="1"/>
  <c r="G2740" i="17"/>
  <c r="H2740" i="17" s="1"/>
  <c r="G2739" i="17"/>
  <c r="H2739" i="17" s="1"/>
  <c r="H2738" i="17"/>
  <c r="G2738" i="17"/>
  <c r="G2737" i="17"/>
  <c r="H2737" i="17" s="1"/>
  <c r="G2736" i="17"/>
  <c r="H2736" i="17" s="1"/>
  <c r="G2735" i="17"/>
  <c r="H2735" i="17" s="1"/>
  <c r="I2735" i="17" s="1"/>
  <c r="G2734" i="17"/>
  <c r="H2734" i="17" s="1"/>
  <c r="G2733" i="17"/>
  <c r="H2733" i="17" s="1"/>
  <c r="G2732" i="17"/>
  <c r="H2732" i="17" s="1"/>
  <c r="G2731" i="17"/>
  <c r="H2731" i="17" s="1"/>
  <c r="G2730" i="17"/>
  <c r="H2730" i="17" s="1"/>
  <c r="G2729" i="17"/>
  <c r="H2729" i="17" s="1"/>
  <c r="H2728" i="17"/>
  <c r="G2728" i="17"/>
  <c r="H2727" i="17"/>
  <c r="I2727" i="17" s="1"/>
  <c r="G2727" i="17"/>
  <c r="G2726" i="17"/>
  <c r="H2726" i="17" s="1"/>
  <c r="G2725" i="17"/>
  <c r="H2725" i="17" s="1"/>
  <c r="G2724" i="17"/>
  <c r="H2724" i="17" s="1"/>
  <c r="G2723" i="17"/>
  <c r="H2723" i="17" s="1"/>
  <c r="G2722" i="17"/>
  <c r="H2722" i="17" s="1"/>
  <c r="G2721" i="17"/>
  <c r="H2721" i="17" s="1"/>
  <c r="G2720" i="17"/>
  <c r="H2720" i="17" s="1"/>
  <c r="G2719" i="17"/>
  <c r="H2719" i="17" s="1"/>
  <c r="G2718" i="17"/>
  <c r="H2718" i="17" s="1"/>
  <c r="G2717" i="17"/>
  <c r="H2717" i="17" s="1"/>
  <c r="G2716" i="17"/>
  <c r="H2716" i="17" s="1"/>
  <c r="H2715" i="17"/>
  <c r="I2715" i="17" s="1"/>
  <c r="G2715" i="17"/>
  <c r="G2714" i="17"/>
  <c r="H2714" i="17" s="1"/>
  <c r="G2713" i="17"/>
  <c r="H2713" i="17" s="1"/>
  <c r="G2712" i="17"/>
  <c r="H2712" i="17" s="1"/>
  <c r="G2711" i="17"/>
  <c r="H2711" i="17" s="1"/>
  <c r="G2710" i="17"/>
  <c r="H2710" i="17" s="1"/>
  <c r="G2709" i="17"/>
  <c r="H2709" i="17" s="1"/>
  <c r="G2708" i="17"/>
  <c r="H2708" i="17" s="1"/>
  <c r="H2707" i="17"/>
  <c r="G2707" i="17"/>
  <c r="G2706" i="17"/>
  <c r="H2706" i="17" s="1"/>
  <c r="G2705" i="17"/>
  <c r="H2705" i="17" s="1"/>
  <c r="G2704" i="17"/>
  <c r="H2704" i="17" s="1"/>
  <c r="G2703" i="17"/>
  <c r="H2703" i="17" s="1"/>
  <c r="G2702" i="17"/>
  <c r="H2702" i="17" s="1"/>
  <c r="G2701" i="17"/>
  <c r="H2701" i="17" s="1"/>
  <c r="G2700" i="17"/>
  <c r="H2700" i="17" s="1"/>
  <c r="H2699" i="17"/>
  <c r="G2699" i="17"/>
  <c r="G2698" i="17"/>
  <c r="H2698" i="17" s="1"/>
  <c r="G2697" i="17"/>
  <c r="H2697" i="17" s="1"/>
  <c r="G2696" i="17"/>
  <c r="H2696" i="17" s="1"/>
  <c r="G2695" i="17"/>
  <c r="H2695" i="17" s="1"/>
  <c r="G2694" i="17"/>
  <c r="H2694" i="17" s="1"/>
  <c r="G2693" i="17"/>
  <c r="H2693" i="17" s="1"/>
  <c r="G2692" i="17"/>
  <c r="H2692" i="17" s="1"/>
  <c r="H2691" i="17"/>
  <c r="G2691" i="17"/>
  <c r="G2690" i="17"/>
  <c r="H2690" i="17" s="1"/>
  <c r="G2689" i="17"/>
  <c r="H2689" i="17" s="1"/>
  <c r="G2688" i="17"/>
  <c r="H2688" i="17" s="1"/>
  <c r="G2687" i="17"/>
  <c r="H2687" i="17" s="1"/>
  <c r="G2686" i="17"/>
  <c r="H2686" i="17" s="1"/>
  <c r="G2685" i="17"/>
  <c r="H2685" i="17" s="1"/>
  <c r="I2685" i="17" s="1"/>
  <c r="G2684" i="17"/>
  <c r="H2684" i="17" s="1"/>
  <c r="G2683" i="17"/>
  <c r="H2683" i="17" s="1"/>
  <c r="G2682" i="17"/>
  <c r="H2682" i="17" s="1"/>
  <c r="G2681" i="17"/>
  <c r="H2681" i="17" s="1"/>
  <c r="G2680" i="17"/>
  <c r="H2680" i="17" s="1"/>
  <c r="G2679" i="17"/>
  <c r="H2679" i="17" s="1"/>
  <c r="I2679" i="17" s="1"/>
  <c r="G2678" i="17"/>
  <c r="H2678" i="17" s="1"/>
  <c r="G2677" i="17"/>
  <c r="H2677" i="17" s="1"/>
  <c r="H2676" i="17"/>
  <c r="G2676" i="17"/>
  <c r="G2675" i="17"/>
  <c r="H2675" i="17" s="1"/>
  <c r="G2674" i="17"/>
  <c r="H2674" i="17" s="1"/>
  <c r="G2673" i="17"/>
  <c r="H2673" i="17" s="1"/>
  <c r="G2672" i="17"/>
  <c r="H2672" i="17" s="1"/>
  <c r="G2671" i="17"/>
  <c r="H2671" i="17" s="1"/>
  <c r="G2670" i="17"/>
  <c r="H2670" i="17" s="1"/>
  <c r="G2669" i="17"/>
  <c r="H2669" i="17" s="1"/>
  <c r="H2668" i="17"/>
  <c r="G2668" i="17"/>
  <c r="G2667" i="17"/>
  <c r="H2667" i="17" s="1"/>
  <c r="G2666" i="17"/>
  <c r="H2666" i="17" s="1"/>
  <c r="G2665" i="17"/>
  <c r="H2665" i="17" s="1"/>
  <c r="G2664" i="17"/>
  <c r="H2664" i="17" s="1"/>
  <c r="G2663" i="17"/>
  <c r="H2663" i="17" s="1"/>
  <c r="G2662" i="17"/>
  <c r="H2662" i="17" s="1"/>
  <c r="G2661" i="17"/>
  <c r="H2661" i="17" s="1"/>
  <c r="H2660" i="17"/>
  <c r="G2660" i="17"/>
  <c r="G2659" i="17"/>
  <c r="H2659" i="17" s="1"/>
  <c r="G2658" i="17"/>
  <c r="H2658" i="17" s="1"/>
  <c r="G2657" i="17"/>
  <c r="H2657" i="17" s="1"/>
  <c r="G2656" i="17"/>
  <c r="H2656" i="17" s="1"/>
  <c r="G2655" i="17"/>
  <c r="H2655" i="17" s="1"/>
  <c r="G2654" i="17"/>
  <c r="H2654" i="17" s="1"/>
  <c r="G2653" i="17"/>
  <c r="H2653" i="17" s="1"/>
  <c r="G2652" i="17"/>
  <c r="H2652" i="17" s="1"/>
  <c r="I2652" i="17" s="1"/>
  <c r="G2651" i="17"/>
  <c r="H2651" i="17" s="1"/>
  <c r="G2650" i="17"/>
  <c r="H2650" i="17" s="1"/>
  <c r="G2649" i="17"/>
  <c r="H2649" i="17" s="1"/>
  <c r="G2648" i="17"/>
  <c r="H2648" i="17" s="1"/>
  <c r="G2647" i="17"/>
  <c r="H2647" i="17" s="1"/>
  <c r="G2646" i="17"/>
  <c r="H2646" i="17" s="1"/>
  <c r="G2645" i="17"/>
  <c r="H2645" i="17" s="1"/>
  <c r="G2644" i="17"/>
  <c r="H2644" i="17" s="1"/>
  <c r="G2643" i="17"/>
  <c r="H2643" i="17" s="1"/>
  <c r="I2643" i="17" s="1"/>
  <c r="G2642" i="17"/>
  <c r="H2642" i="17" s="1"/>
  <c r="G2641" i="17"/>
  <c r="H2641" i="17" s="1"/>
  <c r="G2640" i="17"/>
  <c r="H2640" i="17" s="1"/>
  <c r="G2639" i="17"/>
  <c r="H2639" i="17" s="1"/>
  <c r="G2638" i="17"/>
  <c r="H2638" i="17" s="1"/>
  <c r="G2637" i="17"/>
  <c r="H2637" i="17" s="1"/>
  <c r="G2636" i="17"/>
  <c r="H2636" i="17" s="1"/>
  <c r="G2635" i="17"/>
  <c r="H2635" i="17" s="1"/>
  <c r="G2634" i="17"/>
  <c r="H2634" i="17" s="1"/>
  <c r="I2634" i="17" s="1"/>
  <c r="G2633" i="17"/>
  <c r="H2633" i="17" s="1"/>
  <c r="G2632" i="17"/>
  <c r="H2632" i="17" s="1"/>
  <c r="G2631" i="17"/>
  <c r="H2631" i="17" s="1"/>
  <c r="G2630" i="17"/>
  <c r="H2630" i="17" s="1"/>
  <c r="G2629" i="17"/>
  <c r="H2629" i="17" s="1"/>
  <c r="H2628" i="17"/>
  <c r="G2628" i="17"/>
  <c r="G2627" i="17"/>
  <c r="H2627" i="17" s="1"/>
  <c r="G2626" i="17"/>
  <c r="H2626" i="17" s="1"/>
  <c r="I2626" i="17" s="1"/>
  <c r="G2625" i="17"/>
  <c r="H2625" i="17" s="1"/>
  <c r="G2624" i="17"/>
  <c r="H2624" i="17" s="1"/>
  <c r="G2623" i="17"/>
  <c r="H2623" i="17" s="1"/>
  <c r="G2622" i="17"/>
  <c r="H2622" i="17" s="1"/>
  <c r="G2621" i="17"/>
  <c r="H2621" i="17" s="1"/>
  <c r="G2620" i="17"/>
  <c r="H2620" i="17" s="1"/>
  <c r="G2619" i="17"/>
  <c r="H2619" i="17" s="1"/>
  <c r="G2618" i="17"/>
  <c r="H2618" i="17" s="1"/>
  <c r="G2617" i="17"/>
  <c r="H2617" i="17" s="1"/>
  <c r="G2616" i="17"/>
  <c r="H2616" i="17" s="1"/>
  <c r="G2615" i="17"/>
  <c r="H2615" i="17" s="1"/>
  <c r="G2614" i="17"/>
  <c r="H2614" i="17" s="1"/>
  <c r="I2614" i="17" s="1"/>
  <c r="G2613" i="17"/>
  <c r="H2613" i="17" s="1"/>
  <c r="G2612" i="17"/>
  <c r="H2612" i="17" s="1"/>
  <c r="G2611" i="17"/>
  <c r="H2611" i="17" s="1"/>
  <c r="G2610" i="17"/>
  <c r="H2610" i="17" s="1"/>
  <c r="H2609" i="17"/>
  <c r="G2609" i="17"/>
  <c r="G2608" i="17"/>
  <c r="H2608" i="17" s="1"/>
  <c r="G2607" i="17"/>
  <c r="H2607" i="17" s="1"/>
  <c r="G2606" i="17"/>
  <c r="H2606" i="17" s="1"/>
  <c r="G2605" i="17"/>
  <c r="H2605" i="17" s="1"/>
  <c r="G2604" i="17"/>
  <c r="H2604" i="17" s="1"/>
  <c r="G2603" i="17"/>
  <c r="H2603" i="17" s="1"/>
  <c r="G2602" i="17"/>
  <c r="H2602" i="17" s="1"/>
  <c r="G2601" i="17"/>
  <c r="H2601" i="17" s="1"/>
  <c r="G2600" i="17"/>
  <c r="H2600" i="17" s="1"/>
  <c r="G2599" i="17"/>
  <c r="H2599" i="17" s="1"/>
  <c r="G2598" i="17"/>
  <c r="H2598" i="17" s="1"/>
  <c r="G2597" i="17"/>
  <c r="H2597" i="17" s="1"/>
  <c r="G2596" i="17"/>
  <c r="H2596" i="17" s="1"/>
  <c r="G2595" i="17"/>
  <c r="H2595" i="17" s="1"/>
  <c r="G2594" i="17"/>
  <c r="H2594" i="17" s="1"/>
  <c r="H2593" i="17"/>
  <c r="G2593" i="17"/>
  <c r="G2592" i="17"/>
  <c r="H2592" i="17" s="1"/>
  <c r="G2591" i="17"/>
  <c r="H2591" i="17" s="1"/>
  <c r="G2590" i="17"/>
  <c r="H2590" i="17" s="1"/>
  <c r="G2589" i="17"/>
  <c r="H2589" i="17" s="1"/>
  <c r="G2588" i="17"/>
  <c r="H2588" i="17" s="1"/>
  <c r="G2587" i="17"/>
  <c r="H2587" i="17" s="1"/>
  <c r="G2586" i="17"/>
  <c r="H2586" i="17" s="1"/>
  <c r="G2585" i="17"/>
  <c r="H2585" i="17" s="1"/>
  <c r="G2584" i="17"/>
  <c r="H2584" i="17" s="1"/>
  <c r="I2584" i="17" s="1"/>
  <c r="G2583" i="17"/>
  <c r="H2583" i="17" s="1"/>
  <c r="G2582" i="17"/>
  <c r="H2582" i="17" s="1"/>
  <c r="G2581" i="17"/>
  <c r="H2581" i="17" s="1"/>
  <c r="G2580" i="17"/>
  <c r="H2580" i="17" s="1"/>
  <c r="G2579" i="17"/>
  <c r="H2579" i="17" s="1"/>
  <c r="G2578" i="17"/>
  <c r="H2578" i="17" s="1"/>
  <c r="I2578" i="17" s="1"/>
  <c r="G2577" i="17"/>
  <c r="H2577" i="17" s="1"/>
  <c r="G2576" i="17"/>
  <c r="H2576" i="17" s="1"/>
  <c r="G2575" i="17"/>
  <c r="H2575" i="17" s="1"/>
  <c r="G2574" i="17"/>
  <c r="H2574" i="17" s="1"/>
  <c r="G2573" i="17"/>
  <c r="H2573" i="17" s="1"/>
  <c r="G2572" i="17"/>
  <c r="H2572" i="17" s="1"/>
  <c r="G2571" i="17"/>
  <c r="H2571" i="17" s="1"/>
  <c r="G2570" i="17"/>
  <c r="H2570" i="17" s="1"/>
  <c r="G2569" i="17"/>
  <c r="H2569" i="17" s="1"/>
  <c r="H2568" i="17"/>
  <c r="G2568" i="17"/>
  <c r="G2567" i="17"/>
  <c r="H2567" i="17" s="1"/>
  <c r="G2566" i="17"/>
  <c r="H2566" i="17" s="1"/>
  <c r="G2565" i="17"/>
  <c r="H2565" i="17" s="1"/>
  <c r="G2564" i="17"/>
  <c r="H2564" i="17" s="1"/>
  <c r="G2563" i="17"/>
  <c r="H2563" i="17" s="1"/>
  <c r="G2562" i="17"/>
  <c r="H2562" i="17" s="1"/>
  <c r="G2561" i="17"/>
  <c r="H2561" i="17" s="1"/>
  <c r="G2560" i="17"/>
  <c r="H2560" i="17" s="1"/>
  <c r="G2559" i="17"/>
  <c r="H2559" i="17" s="1"/>
  <c r="G2558" i="17"/>
  <c r="H2558" i="17" s="1"/>
  <c r="G2557" i="17"/>
  <c r="H2557" i="17" s="1"/>
  <c r="G2556" i="17"/>
  <c r="H2556" i="17" s="1"/>
  <c r="G2555" i="17"/>
  <c r="H2555" i="17" s="1"/>
  <c r="G2554" i="17"/>
  <c r="H2554" i="17" s="1"/>
  <c r="G2553" i="17"/>
  <c r="H2553" i="17" s="1"/>
  <c r="H2552" i="17"/>
  <c r="G2552" i="17"/>
  <c r="H2551" i="17"/>
  <c r="I2551" i="17" s="1"/>
  <c r="G2551" i="17"/>
  <c r="H2550" i="17"/>
  <c r="G2550" i="17"/>
  <c r="H2549" i="17"/>
  <c r="G2549" i="17"/>
  <c r="H2548" i="17"/>
  <c r="G2548" i="17"/>
  <c r="H2547" i="17"/>
  <c r="G2547" i="17"/>
  <c r="I2546" i="17"/>
  <c r="G2546" i="17"/>
  <c r="H2546" i="17" s="1"/>
  <c r="H2545" i="17"/>
  <c r="G2545" i="17"/>
  <c r="G2544" i="17"/>
  <c r="H2544" i="17" s="1"/>
  <c r="G2543" i="17"/>
  <c r="H2543" i="17" s="1"/>
  <c r="G2542" i="17"/>
  <c r="H2542" i="17" s="1"/>
  <c r="G2541" i="17"/>
  <c r="H2541" i="17" s="1"/>
  <c r="G2540" i="17"/>
  <c r="H2540" i="17" s="1"/>
  <c r="G2539" i="17"/>
  <c r="H2539" i="17" s="1"/>
  <c r="G2538" i="17"/>
  <c r="H2538" i="17" s="1"/>
  <c r="G2537" i="17"/>
  <c r="H2537" i="17" s="1"/>
  <c r="I2537" i="17" s="1"/>
  <c r="G2536" i="17"/>
  <c r="H2536" i="17" s="1"/>
  <c r="G2535" i="17"/>
  <c r="H2535" i="17" s="1"/>
  <c r="G2534" i="17"/>
  <c r="H2534" i="17" s="1"/>
  <c r="G2533" i="17"/>
  <c r="H2533" i="17" s="1"/>
  <c r="G2532" i="17"/>
  <c r="H2532" i="17" s="1"/>
  <c r="H2531" i="17"/>
  <c r="G2531" i="17"/>
  <c r="G2530" i="17"/>
  <c r="H2530" i="17" s="1"/>
  <c r="G2529" i="17"/>
  <c r="H2529" i="17" s="1"/>
  <c r="I2529" i="17" s="1"/>
  <c r="G2528" i="17"/>
  <c r="H2528" i="17" s="1"/>
  <c r="G2527" i="17"/>
  <c r="H2527" i="17" s="1"/>
  <c r="H2526" i="17"/>
  <c r="G2526" i="17"/>
  <c r="G2525" i="17"/>
  <c r="H2525" i="17" s="1"/>
  <c r="G2524" i="17"/>
  <c r="H2524" i="17" s="1"/>
  <c r="G2523" i="17"/>
  <c r="H2523" i="17" s="1"/>
  <c r="G2522" i="17"/>
  <c r="H2522" i="17" s="1"/>
  <c r="G2521" i="17"/>
  <c r="H2521" i="17" s="1"/>
  <c r="G2520" i="17"/>
  <c r="H2520" i="17" s="1"/>
  <c r="G2519" i="17"/>
  <c r="H2519" i="17" s="1"/>
  <c r="G2518" i="17"/>
  <c r="H2518" i="17" s="1"/>
  <c r="G2517" i="17"/>
  <c r="H2517" i="17" s="1"/>
  <c r="I2517" i="17" s="1"/>
  <c r="G2516" i="17"/>
  <c r="H2516" i="17" s="1"/>
  <c r="G2515" i="17"/>
  <c r="H2515" i="17" s="1"/>
  <c r="G2514" i="17"/>
  <c r="H2514" i="17" s="1"/>
  <c r="G2513" i="17"/>
  <c r="H2513" i="17" s="1"/>
  <c r="G2512" i="17"/>
  <c r="H2512" i="17" s="1"/>
  <c r="G2511" i="17"/>
  <c r="H2511" i="17" s="1"/>
  <c r="G2510" i="17"/>
  <c r="H2510" i="17" s="1"/>
  <c r="G2509" i="17"/>
  <c r="H2509" i="17" s="1"/>
  <c r="G2508" i="17"/>
  <c r="H2508" i="17" s="1"/>
  <c r="G2507" i="17"/>
  <c r="H2507" i="17" s="1"/>
  <c r="G2506" i="17"/>
  <c r="H2506" i="17" s="1"/>
  <c r="G2505" i="17"/>
  <c r="H2505" i="17" s="1"/>
  <c r="G2504" i="17"/>
  <c r="H2504" i="17" s="1"/>
  <c r="G2503" i="17"/>
  <c r="H2503" i="17" s="1"/>
  <c r="G2502" i="17"/>
  <c r="H2502" i="17" s="1"/>
  <c r="G2501" i="17"/>
  <c r="H2501" i="17" s="1"/>
  <c r="G2500" i="17"/>
  <c r="H2500" i="17" s="1"/>
  <c r="G2499" i="17"/>
  <c r="H2499" i="17" s="1"/>
  <c r="G2498" i="17"/>
  <c r="H2498" i="17" s="1"/>
  <c r="G2497" i="17"/>
  <c r="H2497" i="17" s="1"/>
  <c r="G2496" i="17"/>
  <c r="H2496" i="17" s="1"/>
  <c r="G2495" i="17"/>
  <c r="H2495" i="17" s="1"/>
  <c r="G2494" i="17"/>
  <c r="H2494" i="17" s="1"/>
  <c r="G2493" i="17"/>
  <c r="H2493" i="17" s="1"/>
  <c r="G2492" i="17"/>
  <c r="H2492" i="17" s="1"/>
  <c r="G2491" i="17"/>
  <c r="H2491" i="17" s="1"/>
  <c r="G2490" i="17"/>
  <c r="H2490" i="17" s="1"/>
  <c r="G2489" i="17"/>
  <c r="H2489" i="17" s="1"/>
  <c r="G2488" i="17"/>
  <c r="H2488" i="17" s="1"/>
  <c r="G2487" i="17"/>
  <c r="H2487" i="17" s="1"/>
  <c r="I2487" i="17" s="1"/>
  <c r="G2486" i="17"/>
  <c r="H2486" i="17" s="1"/>
  <c r="G2485" i="17"/>
  <c r="H2485" i="17" s="1"/>
  <c r="G2484" i="17"/>
  <c r="H2484" i="17" s="1"/>
  <c r="G2483" i="17"/>
  <c r="H2483" i="17" s="1"/>
  <c r="G2482" i="17"/>
  <c r="H2482" i="17" s="1"/>
  <c r="G2481" i="17"/>
  <c r="H2481" i="17" s="1"/>
  <c r="I2481" i="17" s="1"/>
  <c r="G2480" i="17"/>
  <c r="H2480" i="17" s="1"/>
  <c r="G2479" i="17"/>
  <c r="H2479" i="17" s="1"/>
  <c r="G2478" i="17"/>
  <c r="H2478" i="17" s="1"/>
  <c r="G2477" i="17"/>
  <c r="H2477" i="17" s="1"/>
  <c r="G2476" i="17"/>
  <c r="H2476" i="17" s="1"/>
  <c r="G2475" i="17"/>
  <c r="H2475" i="17" s="1"/>
  <c r="G2474" i="17"/>
  <c r="H2474" i="17" s="1"/>
  <c r="G2473" i="17"/>
  <c r="H2473" i="17" s="1"/>
  <c r="G2472" i="17"/>
  <c r="H2472" i="17" s="1"/>
  <c r="G2471" i="17"/>
  <c r="H2471" i="17" s="1"/>
  <c r="G2470" i="17"/>
  <c r="H2470" i="17" s="1"/>
  <c r="G2469" i="17"/>
  <c r="H2469" i="17" s="1"/>
  <c r="G2468" i="17"/>
  <c r="H2468" i="17" s="1"/>
  <c r="G2467" i="17"/>
  <c r="H2467" i="17" s="1"/>
  <c r="G2466" i="17"/>
  <c r="H2466" i="17" s="1"/>
  <c r="G2465" i="17"/>
  <c r="H2465" i="17" s="1"/>
  <c r="G2464" i="17"/>
  <c r="H2464" i="17" s="1"/>
  <c r="G2463" i="17"/>
  <c r="H2463" i="17" s="1"/>
  <c r="G2462" i="17"/>
  <c r="H2462" i="17" s="1"/>
  <c r="G2461" i="17"/>
  <c r="H2461" i="17" s="1"/>
  <c r="G2460" i="17"/>
  <c r="H2460" i="17" s="1"/>
  <c r="G2459" i="17"/>
  <c r="H2459" i="17" s="1"/>
  <c r="G2458" i="17"/>
  <c r="H2458" i="17" s="1"/>
  <c r="G2457" i="17"/>
  <c r="H2457" i="17" s="1"/>
  <c r="G2456" i="17"/>
  <c r="H2456" i="17" s="1"/>
  <c r="G2455" i="17"/>
  <c r="H2455" i="17" s="1"/>
  <c r="G2454" i="17"/>
  <c r="H2454" i="17" s="1"/>
  <c r="I2454" i="17" s="1"/>
  <c r="G2453" i="17"/>
  <c r="H2453" i="17" s="1"/>
  <c r="G2452" i="17"/>
  <c r="H2452" i="17" s="1"/>
  <c r="G2451" i="17"/>
  <c r="H2451" i="17" s="1"/>
  <c r="G2450" i="17"/>
  <c r="H2450" i="17" s="1"/>
  <c r="I2450" i="17" s="1"/>
  <c r="G2449" i="17"/>
  <c r="H2449" i="17" s="1"/>
  <c r="G2448" i="17"/>
  <c r="H2448" i="17" s="1"/>
  <c r="G2447" i="17"/>
  <c r="H2447" i="17" s="1"/>
  <c r="G2446" i="17"/>
  <c r="H2446" i="17" s="1"/>
  <c r="G2445" i="17"/>
  <c r="H2445" i="17" s="1"/>
  <c r="G2444" i="17"/>
  <c r="H2444" i="17" s="1"/>
  <c r="G2443" i="17"/>
  <c r="H2443" i="17" s="1"/>
  <c r="G2442" i="17"/>
  <c r="H2442" i="17" s="1"/>
  <c r="I2442" i="17" s="1"/>
  <c r="G2441" i="17"/>
  <c r="H2441" i="17" s="1"/>
  <c r="G2440" i="17"/>
  <c r="H2440" i="17" s="1"/>
  <c r="G2439" i="17"/>
  <c r="H2439" i="17" s="1"/>
  <c r="G2438" i="17"/>
  <c r="H2438" i="17" s="1"/>
  <c r="G2437" i="17"/>
  <c r="H2437" i="17" s="1"/>
  <c r="G2436" i="17"/>
  <c r="H2436" i="17" s="1"/>
  <c r="G2435" i="17"/>
  <c r="H2435" i="17" s="1"/>
  <c r="G2434" i="17"/>
  <c r="H2434" i="17" s="1"/>
  <c r="G2433" i="17"/>
  <c r="H2433" i="17" s="1"/>
  <c r="I2433" i="17" s="1"/>
  <c r="G2432" i="17"/>
  <c r="H2432" i="17" s="1"/>
  <c r="G2431" i="17"/>
  <c r="H2431" i="17" s="1"/>
  <c r="G2430" i="17"/>
  <c r="H2430" i="17" s="1"/>
  <c r="G2429" i="17"/>
  <c r="H2429" i="17" s="1"/>
  <c r="G2428" i="17"/>
  <c r="H2428" i="17" s="1"/>
  <c r="G2427" i="17"/>
  <c r="H2427" i="17" s="1"/>
  <c r="G2426" i="17"/>
  <c r="H2426" i="17" s="1"/>
  <c r="G2425" i="17"/>
  <c r="H2425" i="17" s="1"/>
  <c r="G2424" i="17"/>
  <c r="H2424" i="17" s="1"/>
  <c r="G2423" i="17"/>
  <c r="H2423" i="17" s="1"/>
  <c r="G2422" i="17"/>
  <c r="H2422" i="17" s="1"/>
  <c r="G2421" i="17"/>
  <c r="H2421" i="17" s="1"/>
  <c r="G2420" i="17"/>
  <c r="H2420" i="17" s="1"/>
  <c r="G2419" i="17"/>
  <c r="H2419" i="17" s="1"/>
  <c r="G2418" i="17"/>
  <c r="H2418" i="17" s="1"/>
  <c r="G2417" i="17"/>
  <c r="H2417" i="17" s="1"/>
  <c r="G2416" i="17"/>
  <c r="H2416" i="17" s="1"/>
  <c r="G2415" i="17"/>
  <c r="H2415" i="17" s="1"/>
  <c r="G2414" i="17"/>
  <c r="H2414" i="17" s="1"/>
  <c r="G2413" i="17"/>
  <c r="H2413" i="17" s="1"/>
  <c r="G2412" i="17"/>
  <c r="H2412" i="17" s="1"/>
  <c r="G2411" i="17"/>
  <c r="H2411" i="17" s="1"/>
  <c r="G2410" i="17"/>
  <c r="H2410" i="17" s="1"/>
  <c r="G2409" i="17"/>
  <c r="H2409" i="17" s="1"/>
  <c r="G2408" i="17"/>
  <c r="H2408" i="17" s="1"/>
  <c r="G2407" i="17"/>
  <c r="H2407" i="17" s="1"/>
  <c r="G2406" i="17"/>
  <c r="H2406" i="17" s="1"/>
  <c r="G2405" i="17"/>
  <c r="H2405" i="17" s="1"/>
  <c r="G2404" i="17"/>
  <c r="H2404" i="17" s="1"/>
  <c r="G2403" i="17"/>
  <c r="H2403" i="17" s="1"/>
  <c r="G2402" i="17"/>
  <c r="H2402" i="17" s="1"/>
  <c r="G2401" i="17"/>
  <c r="H2401" i="17" s="1"/>
  <c r="G2400" i="17"/>
  <c r="H2400" i="17" s="1"/>
  <c r="G2399" i="17"/>
  <c r="H2399" i="17" s="1"/>
  <c r="G2398" i="17"/>
  <c r="H2398" i="17" s="1"/>
  <c r="G2397" i="17"/>
  <c r="H2397" i="17" s="1"/>
  <c r="G2396" i="17"/>
  <c r="H2396" i="17" s="1"/>
  <c r="G2395" i="17"/>
  <c r="H2395" i="17" s="1"/>
  <c r="I2395" i="17" s="1"/>
  <c r="G2394" i="17"/>
  <c r="H2394" i="17" s="1"/>
  <c r="G2393" i="17"/>
  <c r="H2393" i="17" s="1"/>
  <c r="G2392" i="17"/>
  <c r="H2392" i="17" s="1"/>
  <c r="G2391" i="17"/>
  <c r="H2391" i="17" s="1"/>
  <c r="G2390" i="17"/>
  <c r="H2390" i="17" s="1"/>
  <c r="G2389" i="17"/>
  <c r="H2389" i="17" s="1"/>
  <c r="G2388" i="17"/>
  <c r="H2388" i="17" s="1"/>
  <c r="G2387" i="17"/>
  <c r="H2387" i="17" s="1"/>
  <c r="I2387" i="17" s="1"/>
  <c r="G2386" i="17"/>
  <c r="H2386" i="17" s="1"/>
  <c r="G2385" i="17"/>
  <c r="H2385" i="17" s="1"/>
  <c r="G2384" i="17"/>
  <c r="H2384" i="17" s="1"/>
  <c r="G2383" i="17"/>
  <c r="H2383" i="17" s="1"/>
  <c r="G2382" i="17"/>
  <c r="H2382" i="17" s="1"/>
  <c r="G2381" i="17"/>
  <c r="H2381" i="17" s="1"/>
  <c r="G2380" i="17"/>
  <c r="H2380" i="17" s="1"/>
  <c r="G2379" i="17"/>
  <c r="H2379" i="17" s="1"/>
  <c r="G2378" i="17"/>
  <c r="H2378" i="17" s="1"/>
  <c r="G2377" i="17"/>
  <c r="H2377" i="17" s="1"/>
  <c r="G2376" i="17"/>
  <c r="H2376" i="17" s="1"/>
  <c r="G2375" i="17"/>
  <c r="H2375" i="17" s="1"/>
  <c r="G2374" i="17"/>
  <c r="H2374" i="17" s="1"/>
  <c r="G2373" i="17"/>
  <c r="H2373" i="17" s="1"/>
  <c r="G2372" i="17"/>
  <c r="H2372" i="17" s="1"/>
  <c r="G2371" i="17"/>
  <c r="H2371" i="17" s="1"/>
  <c r="G2370" i="17"/>
  <c r="H2370" i="17" s="1"/>
  <c r="G2369" i="17"/>
  <c r="H2369" i="17" s="1"/>
  <c r="G2368" i="17"/>
  <c r="H2368" i="17" s="1"/>
  <c r="G2367" i="17"/>
  <c r="H2367" i="17" s="1"/>
  <c r="G2366" i="17"/>
  <c r="H2366" i="17" s="1"/>
  <c r="G2365" i="17"/>
  <c r="H2365" i="17" s="1"/>
  <c r="G2364" i="17"/>
  <c r="H2364" i="17" s="1"/>
  <c r="G2363" i="17"/>
  <c r="H2363" i="17" s="1"/>
  <c r="G2362" i="17"/>
  <c r="H2362" i="17" s="1"/>
  <c r="G2361" i="17"/>
  <c r="H2361" i="17" s="1"/>
  <c r="G2360" i="17"/>
  <c r="H2360" i="17" s="1"/>
  <c r="G2359" i="17"/>
  <c r="H2359" i="17" s="1"/>
  <c r="I2359" i="17" s="1"/>
  <c r="G2358" i="17"/>
  <c r="H2358" i="17" s="1"/>
  <c r="G2357" i="17"/>
  <c r="H2357" i="17" s="1"/>
  <c r="G2356" i="17"/>
  <c r="H2356" i="17" s="1"/>
  <c r="G2355" i="17"/>
  <c r="H2355" i="17" s="1"/>
  <c r="G2354" i="17"/>
  <c r="H2354" i="17" s="1"/>
  <c r="G2353" i="17"/>
  <c r="H2353" i="17" s="1"/>
  <c r="G2352" i="17"/>
  <c r="H2352" i="17" s="1"/>
  <c r="G2351" i="17"/>
  <c r="H2351" i="17" s="1"/>
  <c r="G2350" i="17"/>
  <c r="H2350" i="17" s="1"/>
  <c r="G2349" i="17"/>
  <c r="H2349" i="17" s="1"/>
  <c r="G2348" i="17"/>
  <c r="H2348" i="17" s="1"/>
  <c r="G2347" i="17"/>
  <c r="H2347" i="17" s="1"/>
  <c r="G2346" i="17"/>
  <c r="H2346" i="17" s="1"/>
  <c r="G2345" i="17"/>
  <c r="H2345" i="17" s="1"/>
  <c r="G2344" i="17"/>
  <c r="H2344" i="17" s="1"/>
  <c r="G2343" i="17"/>
  <c r="H2343" i="17" s="1"/>
  <c r="G2342" i="17"/>
  <c r="H2342" i="17" s="1"/>
  <c r="G2341" i="17"/>
  <c r="H2341" i="17" s="1"/>
  <c r="G2340" i="17"/>
  <c r="H2340" i="17" s="1"/>
  <c r="G2339" i="17"/>
  <c r="H2339" i="17" s="1"/>
  <c r="G2338" i="17"/>
  <c r="H2338" i="17" s="1"/>
  <c r="G2337" i="17"/>
  <c r="H2337" i="17" s="1"/>
  <c r="G2336" i="17"/>
  <c r="H2336" i="17" s="1"/>
  <c r="G2335" i="17"/>
  <c r="H2335" i="17" s="1"/>
  <c r="G2334" i="17"/>
  <c r="H2334" i="17" s="1"/>
  <c r="G2333" i="17"/>
  <c r="H2333" i="17" s="1"/>
  <c r="I2333" i="17" s="1"/>
  <c r="G2332" i="17"/>
  <c r="H2332" i="17" s="1"/>
  <c r="G2331" i="17"/>
  <c r="H2331" i="17" s="1"/>
  <c r="G2330" i="17"/>
  <c r="H2330" i="17" s="1"/>
  <c r="G2329" i="17"/>
  <c r="H2329" i="17" s="1"/>
  <c r="I2329" i="17" s="1"/>
  <c r="G2328" i="17"/>
  <c r="H2328" i="17" s="1"/>
  <c r="G2327" i="17"/>
  <c r="H2327" i="17" s="1"/>
  <c r="G2326" i="17"/>
  <c r="H2326" i="17" s="1"/>
  <c r="G2325" i="17"/>
  <c r="H2325" i="17" s="1"/>
  <c r="G2324" i="17"/>
  <c r="H2324" i="17" s="1"/>
  <c r="G2323" i="17"/>
  <c r="H2323" i="17" s="1"/>
  <c r="G2322" i="17"/>
  <c r="H2322" i="17" s="1"/>
  <c r="G2321" i="17"/>
  <c r="H2321" i="17" s="1"/>
  <c r="I2321" i="17" s="1"/>
  <c r="G2320" i="17"/>
  <c r="H2320" i="17" s="1"/>
  <c r="G2319" i="17"/>
  <c r="H2319" i="17" s="1"/>
  <c r="G2318" i="17"/>
  <c r="H2318" i="17" s="1"/>
  <c r="G2317" i="17"/>
  <c r="H2317" i="17" s="1"/>
  <c r="G2316" i="17"/>
  <c r="H2316" i="17" s="1"/>
  <c r="G2315" i="17"/>
  <c r="H2315" i="17" s="1"/>
  <c r="G2314" i="17"/>
  <c r="H2314" i="17" s="1"/>
  <c r="G2313" i="17"/>
  <c r="H2313" i="17" s="1"/>
  <c r="G2312" i="17"/>
  <c r="H2312" i="17" s="1"/>
  <c r="I2312" i="17" s="1"/>
  <c r="G2311" i="17"/>
  <c r="H2311" i="17" s="1"/>
  <c r="G2310" i="17"/>
  <c r="H2310" i="17" s="1"/>
  <c r="G2309" i="17"/>
  <c r="H2309" i="17" s="1"/>
  <c r="G2308" i="17"/>
  <c r="H2308" i="17" s="1"/>
  <c r="G2307" i="17"/>
  <c r="H2307" i="17" s="1"/>
  <c r="G2306" i="17"/>
  <c r="H2306" i="17" s="1"/>
  <c r="G2305" i="17"/>
  <c r="H2305" i="17" s="1"/>
  <c r="G2304" i="17"/>
  <c r="H2304" i="17" s="1"/>
  <c r="G2303" i="17"/>
  <c r="H2303" i="17" s="1"/>
  <c r="G2302" i="17"/>
  <c r="H2302" i="17" s="1"/>
  <c r="G2301" i="17"/>
  <c r="H2301" i="17" s="1"/>
  <c r="G2300" i="17"/>
  <c r="H2300" i="17" s="1"/>
  <c r="G2299" i="17"/>
  <c r="H2299" i="17" s="1"/>
  <c r="G2298" i="17"/>
  <c r="H2298" i="17" s="1"/>
  <c r="G2297" i="17"/>
  <c r="H2297" i="17" s="1"/>
  <c r="G2296" i="17"/>
  <c r="H2296" i="17" s="1"/>
  <c r="G2295" i="17"/>
  <c r="H2295" i="17" s="1"/>
  <c r="G2294" i="17"/>
  <c r="H2294" i="17" s="1"/>
  <c r="G2293" i="17"/>
  <c r="H2293" i="17" s="1"/>
  <c r="G2292" i="17"/>
  <c r="H2292" i="17" s="1"/>
  <c r="G2291" i="17"/>
  <c r="H2291" i="17" s="1"/>
  <c r="G2290" i="17"/>
  <c r="H2290" i="17" s="1"/>
  <c r="G2289" i="17"/>
  <c r="H2289" i="17" s="1"/>
  <c r="G2288" i="17"/>
  <c r="H2288" i="17" s="1"/>
  <c r="G2287" i="17"/>
  <c r="H2287" i="17" s="1"/>
  <c r="G2286" i="17"/>
  <c r="H2286" i="17" s="1"/>
  <c r="G2285" i="17"/>
  <c r="H2285" i="17" s="1"/>
  <c r="G2284" i="17"/>
  <c r="H2284" i="17" s="1"/>
  <c r="G2283" i="17"/>
  <c r="H2283" i="17" s="1"/>
  <c r="G2282" i="17"/>
  <c r="H2282" i="17" s="1"/>
  <c r="G2281" i="17"/>
  <c r="H2281" i="17" s="1"/>
  <c r="G2280" i="17"/>
  <c r="H2280" i="17" s="1"/>
  <c r="G2279" i="17"/>
  <c r="H2279" i="17" s="1"/>
  <c r="G2278" i="17"/>
  <c r="H2278" i="17" s="1"/>
  <c r="G2277" i="17"/>
  <c r="H2277" i="17" s="1"/>
  <c r="G2276" i="17"/>
  <c r="H2276" i="17" s="1"/>
  <c r="I2276" i="17" s="1"/>
  <c r="G2275" i="17"/>
  <c r="H2275" i="17" s="1"/>
  <c r="G2274" i="17"/>
  <c r="H2274" i="17" s="1"/>
  <c r="G2273" i="17"/>
  <c r="H2273" i="17" s="1"/>
  <c r="G2272" i="17"/>
  <c r="H2272" i="17" s="1"/>
  <c r="G2271" i="17"/>
  <c r="H2271" i="17" s="1"/>
  <c r="G2270" i="17"/>
  <c r="H2270" i="17" s="1"/>
  <c r="G2269" i="17"/>
  <c r="H2269" i="17" s="1"/>
  <c r="G2268" i="17"/>
  <c r="H2268" i="17" s="1"/>
  <c r="I2268" i="17" s="1"/>
  <c r="G2267" i="17"/>
  <c r="H2267" i="17" s="1"/>
  <c r="G2266" i="17"/>
  <c r="H2266" i="17" s="1"/>
  <c r="G2265" i="17"/>
  <c r="H2265" i="17" s="1"/>
  <c r="G2264" i="17"/>
  <c r="H2264" i="17" s="1"/>
  <c r="G2263" i="17"/>
  <c r="H2263" i="17" s="1"/>
  <c r="G2262" i="17"/>
  <c r="H2262" i="17" s="1"/>
  <c r="G2261" i="17"/>
  <c r="H2261" i="17" s="1"/>
  <c r="G2260" i="17"/>
  <c r="H2260" i="17" s="1"/>
  <c r="G2259" i="17"/>
  <c r="H2259" i="17" s="1"/>
  <c r="G2258" i="17"/>
  <c r="H2258" i="17" s="1"/>
  <c r="G2257" i="17"/>
  <c r="H2257" i="17" s="1"/>
  <c r="G2256" i="17"/>
  <c r="H2256" i="17" s="1"/>
  <c r="G2255" i="17"/>
  <c r="H2255" i="17" s="1"/>
  <c r="G2254" i="17"/>
  <c r="H2254" i="17" s="1"/>
  <c r="G2253" i="17"/>
  <c r="H2253" i="17" s="1"/>
  <c r="G2252" i="17"/>
  <c r="H2252" i="17" s="1"/>
  <c r="G2251" i="17"/>
  <c r="H2251" i="17" s="1"/>
  <c r="G2250" i="17"/>
  <c r="H2250" i="17" s="1"/>
  <c r="G2249" i="17"/>
  <c r="H2249" i="17" s="1"/>
  <c r="G2248" i="17"/>
  <c r="H2248" i="17" s="1"/>
  <c r="G2247" i="17"/>
  <c r="H2247" i="17" s="1"/>
  <c r="G2246" i="17"/>
  <c r="H2246" i="17" s="1"/>
  <c r="G2245" i="17"/>
  <c r="H2245" i="17" s="1"/>
  <c r="G2244" i="17"/>
  <c r="H2244" i="17" s="1"/>
  <c r="G2243" i="17"/>
  <c r="H2243" i="17" s="1"/>
  <c r="G2242" i="17"/>
  <c r="H2242" i="17" s="1"/>
  <c r="G2241" i="17"/>
  <c r="H2241" i="17" s="1"/>
  <c r="G2240" i="17"/>
  <c r="H2240" i="17" s="1"/>
  <c r="I2240" i="17" s="1"/>
  <c r="G2239" i="17"/>
  <c r="H2239" i="17" s="1"/>
  <c r="G2238" i="17"/>
  <c r="H2238" i="17" s="1"/>
  <c r="G2237" i="17"/>
  <c r="H2237" i="17" s="1"/>
  <c r="G2236" i="17"/>
  <c r="H2236" i="17" s="1"/>
  <c r="G2235" i="17"/>
  <c r="H2235" i="17" s="1"/>
  <c r="G2234" i="17"/>
  <c r="H2234" i="17" s="1"/>
  <c r="G2233" i="17"/>
  <c r="H2233" i="17" s="1"/>
  <c r="G2232" i="17"/>
  <c r="H2232" i="17" s="1"/>
  <c r="G2231" i="17"/>
  <c r="H2231" i="17" s="1"/>
  <c r="G2230" i="17"/>
  <c r="H2230" i="17" s="1"/>
  <c r="G2229" i="17"/>
  <c r="H2229" i="17" s="1"/>
  <c r="G2228" i="17"/>
  <c r="H2228" i="17" s="1"/>
  <c r="G2227" i="17"/>
  <c r="H2227" i="17" s="1"/>
  <c r="G2226" i="17"/>
  <c r="H2226" i="17" s="1"/>
  <c r="G2225" i="17"/>
  <c r="H2225" i="17" s="1"/>
  <c r="G2224" i="17"/>
  <c r="H2224" i="17" s="1"/>
  <c r="G2223" i="17"/>
  <c r="H2223" i="17" s="1"/>
  <c r="G2222" i="17"/>
  <c r="H2222" i="17" s="1"/>
  <c r="G2221" i="17"/>
  <c r="H2221" i="17" s="1"/>
  <c r="G2220" i="17"/>
  <c r="H2220" i="17" s="1"/>
  <c r="G2219" i="17"/>
  <c r="H2219" i="17" s="1"/>
  <c r="G2218" i="17"/>
  <c r="H2218" i="17" s="1"/>
  <c r="G2217" i="17"/>
  <c r="H2217" i="17" s="1"/>
  <c r="G2216" i="17"/>
  <c r="H2216" i="17" s="1"/>
  <c r="G2215" i="17"/>
  <c r="H2215" i="17" s="1"/>
  <c r="G2214" i="17"/>
  <c r="H2214" i="17" s="1"/>
  <c r="I2214" i="17" s="1"/>
  <c r="G2213" i="17"/>
  <c r="H2213" i="17" s="1"/>
  <c r="G2212" i="17"/>
  <c r="H2212" i="17" s="1"/>
  <c r="G2211" i="17"/>
  <c r="H2211" i="17" s="1"/>
  <c r="G2210" i="17"/>
  <c r="H2210" i="17" s="1"/>
  <c r="I2210" i="17" s="1"/>
  <c r="G2209" i="17"/>
  <c r="H2209" i="17" s="1"/>
  <c r="G2208" i="17"/>
  <c r="H2208" i="17" s="1"/>
  <c r="G2207" i="17"/>
  <c r="H2207" i="17" s="1"/>
  <c r="G2206" i="17"/>
  <c r="H2206" i="17" s="1"/>
  <c r="G2205" i="17"/>
  <c r="H2205" i="17" s="1"/>
  <c r="G2204" i="17"/>
  <c r="H2204" i="17" s="1"/>
  <c r="G2203" i="17"/>
  <c r="H2203" i="17" s="1"/>
  <c r="G2202" i="17"/>
  <c r="H2202" i="17" s="1"/>
  <c r="I2202" i="17" s="1"/>
  <c r="G2201" i="17"/>
  <c r="H2201" i="17" s="1"/>
  <c r="G2200" i="17"/>
  <c r="H2200" i="17" s="1"/>
  <c r="G2199" i="17"/>
  <c r="H2199" i="17" s="1"/>
  <c r="G2198" i="17"/>
  <c r="H2198" i="17" s="1"/>
  <c r="G2197" i="17"/>
  <c r="H2197" i="17" s="1"/>
  <c r="G2196" i="17"/>
  <c r="H2196" i="17" s="1"/>
  <c r="G2195" i="17"/>
  <c r="H2195" i="17" s="1"/>
  <c r="G2194" i="17"/>
  <c r="H2194" i="17" s="1"/>
  <c r="H2193" i="17"/>
  <c r="I2193" i="17" s="1"/>
  <c r="G2193" i="17"/>
  <c r="H2192" i="17"/>
  <c r="G2192" i="17"/>
  <c r="H2191" i="17"/>
  <c r="G2191" i="17"/>
  <c r="H2190" i="17"/>
  <c r="G2190" i="17"/>
  <c r="H2189" i="17"/>
  <c r="G2189" i="17"/>
  <c r="H2188" i="17"/>
  <c r="G2188" i="17"/>
  <c r="H2187" i="17"/>
  <c r="G2187" i="17"/>
  <c r="H2186" i="17"/>
  <c r="G2186" i="17"/>
  <c r="H2185" i="17"/>
  <c r="G2185" i="17"/>
  <c r="H2184" i="17"/>
  <c r="G2184" i="17"/>
  <c r="H2183" i="17"/>
  <c r="G2183" i="17"/>
  <c r="H2182" i="17"/>
  <c r="G2182" i="17"/>
  <c r="H2181" i="17"/>
  <c r="G2181" i="17"/>
  <c r="H2180" i="17"/>
  <c r="G2180" i="17"/>
  <c r="H2179" i="17"/>
  <c r="G2179" i="17"/>
  <c r="H2178" i="17"/>
  <c r="G2178" i="17"/>
  <c r="H2177" i="17"/>
  <c r="G2177" i="17"/>
  <c r="H2176" i="17"/>
  <c r="G2176" i="17"/>
  <c r="H2175" i="17"/>
  <c r="G2175" i="17"/>
  <c r="H2174" i="17"/>
  <c r="G2174" i="17"/>
  <c r="H2173" i="17"/>
  <c r="G2173" i="17"/>
  <c r="H2172" i="17"/>
  <c r="G2172" i="17"/>
  <c r="H2171" i="17"/>
  <c r="G2171" i="17"/>
  <c r="H2170" i="17"/>
  <c r="G2170" i="17"/>
  <c r="H2169" i="17"/>
  <c r="G2169" i="17"/>
  <c r="H2168" i="17"/>
  <c r="G2168" i="17"/>
  <c r="H2167" i="17"/>
  <c r="G2167" i="17"/>
  <c r="H2166" i="17"/>
  <c r="G2166" i="17"/>
  <c r="H2165" i="17"/>
  <c r="G2165" i="17"/>
  <c r="H2164" i="17"/>
  <c r="G2164" i="17"/>
  <c r="H2163" i="17"/>
  <c r="G2163" i="17"/>
  <c r="H2162" i="17"/>
  <c r="G2162" i="17"/>
  <c r="H2161" i="17"/>
  <c r="G2161" i="17"/>
  <c r="G2160" i="17"/>
  <c r="H2160" i="17" s="1"/>
  <c r="I2160" i="17" s="1"/>
  <c r="G2159" i="17"/>
  <c r="H2159" i="17" s="1"/>
  <c r="G2158" i="17"/>
  <c r="H2158" i="17" s="1"/>
  <c r="G2157" i="17"/>
  <c r="H2157" i="17" s="1"/>
  <c r="G2156" i="17"/>
  <c r="H2156" i="17" s="1"/>
  <c r="G2155" i="17"/>
  <c r="H2155" i="17" s="1"/>
  <c r="G2154" i="17"/>
  <c r="H2154" i="17" s="1"/>
  <c r="G2153" i="17"/>
  <c r="H2153" i="17" s="1"/>
  <c r="H2152" i="17"/>
  <c r="I2152" i="17" s="1"/>
  <c r="G2152" i="17"/>
  <c r="H2151" i="17"/>
  <c r="G2151" i="17"/>
  <c r="H2150" i="17"/>
  <c r="G2150" i="17"/>
  <c r="H2149" i="17"/>
  <c r="G2149" i="17"/>
  <c r="H2148" i="17"/>
  <c r="G2148" i="17"/>
  <c r="H2147" i="17"/>
  <c r="G2147" i="17"/>
  <c r="H2146" i="17"/>
  <c r="G2146" i="17"/>
  <c r="H2145" i="17"/>
  <c r="G2145" i="17"/>
  <c r="H2144" i="17"/>
  <c r="G2144" i="17"/>
  <c r="H2143" i="17"/>
  <c r="G2143" i="17"/>
  <c r="H2142" i="17"/>
  <c r="G2142" i="17"/>
  <c r="H2141" i="17"/>
  <c r="G2141" i="17"/>
  <c r="H2140" i="17"/>
  <c r="G2140" i="17"/>
  <c r="H2139" i="17"/>
  <c r="G2139" i="17"/>
  <c r="H2138" i="17"/>
  <c r="G2138" i="17"/>
  <c r="H2137" i="17"/>
  <c r="G2137" i="17"/>
  <c r="H2136" i="17"/>
  <c r="G2136" i="17"/>
  <c r="H2135" i="17"/>
  <c r="G2135" i="17"/>
  <c r="H2134" i="17"/>
  <c r="G2134" i="17"/>
  <c r="H2133" i="17"/>
  <c r="G2133" i="17"/>
  <c r="H2132" i="17"/>
  <c r="G2132" i="17"/>
  <c r="H2131" i="17"/>
  <c r="G2131" i="17"/>
  <c r="H2130" i="17"/>
  <c r="G2130" i="17"/>
  <c r="H2129" i="17"/>
  <c r="G2129" i="17"/>
  <c r="H2128" i="17"/>
  <c r="G2128" i="17"/>
  <c r="H2127" i="17"/>
  <c r="G2127" i="17"/>
  <c r="H2126" i="17"/>
  <c r="G2126" i="17"/>
  <c r="H2125" i="17"/>
  <c r="G2125" i="17"/>
  <c r="G2124" i="17"/>
  <c r="H2124" i="17" s="1"/>
  <c r="I2124" i="17" s="1"/>
  <c r="G2123" i="17"/>
  <c r="H2123" i="17" s="1"/>
  <c r="G2122" i="17"/>
  <c r="H2122" i="17" s="1"/>
  <c r="G2121" i="17"/>
  <c r="H2121" i="17" s="1"/>
  <c r="G2120" i="17"/>
  <c r="H2120" i="17" s="1"/>
  <c r="G2119" i="17"/>
  <c r="H2119" i="17" s="1"/>
  <c r="G2118" i="17"/>
  <c r="H2118" i="17" s="1"/>
  <c r="G2117" i="17"/>
  <c r="H2117" i="17" s="1"/>
  <c r="G2116" i="17"/>
  <c r="H2116" i="17" s="1"/>
  <c r="G2115" i="17"/>
  <c r="H2115" i="17" s="1"/>
  <c r="G2114" i="17"/>
  <c r="H2114" i="17" s="1"/>
  <c r="G2113" i="17"/>
  <c r="H2113" i="17" s="1"/>
  <c r="G2112" i="17"/>
  <c r="H2112" i="17" s="1"/>
  <c r="G2111" i="17"/>
  <c r="H2111" i="17" s="1"/>
  <c r="G2110" i="17"/>
  <c r="H2110" i="17" s="1"/>
  <c r="G2109" i="17"/>
  <c r="H2109" i="17" s="1"/>
  <c r="G2108" i="17"/>
  <c r="H2108" i="17" s="1"/>
  <c r="G2107" i="17"/>
  <c r="H2107" i="17" s="1"/>
  <c r="G2106" i="17"/>
  <c r="H2106" i="17" s="1"/>
  <c r="G2105" i="17"/>
  <c r="H2105" i="17" s="1"/>
  <c r="G2104" i="17"/>
  <c r="H2104" i="17" s="1"/>
  <c r="G2103" i="17"/>
  <c r="H2103" i="17" s="1"/>
  <c r="G2102" i="17"/>
  <c r="H2102" i="17" s="1"/>
  <c r="G2101" i="17"/>
  <c r="H2101" i="17" s="1"/>
  <c r="G2100" i="17"/>
  <c r="H2100" i="17" s="1"/>
  <c r="G2099" i="17"/>
  <c r="H2099" i="17" s="1"/>
  <c r="H2098" i="17"/>
  <c r="I2098" i="17" s="1"/>
  <c r="G2098" i="17"/>
  <c r="H2097" i="17"/>
  <c r="G2097" i="17"/>
  <c r="H2096" i="17"/>
  <c r="G2096" i="17"/>
  <c r="H2095" i="17"/>
  <c r="G2095" i="17"/>
  <c r="H2094" i="17"/>
  <c r="G2094" i="17"/>
  <c r="H2093" i="17"/>
  <c r="G2093" i="17"/>
  <c r="H2092" i="17"/>
  <c r="G2092" i="17"/>
  <c r="H2091" i="17"/>
  <c r="G2091" i="17"/>
  <c r="H2090" i="17"/>
  <c r="G2090" i="17"/>
  <c r="H2089" i="17"/>
  <c r="G2089" i="17"/>
  <c r="H2088" i="17"/>
  <c r="G2088" i="17"/>
  <c r="H2087" i="17"/>
  <c r="G2087" i="17"/>
  <c r="H2086" i="17"/>
  <c r="G2086" i="17"/>
  <c r="H2085" i="17"/>
  <c r="G2085" i="17"/>
  <c r="H2084" i="17"/>
  <c r="G2084" i="17"/>
  <c r="H2083" i="17"/>
  <c r="G2083" i="17"/>
  <c r="H2082" i="17"/>
  <c r="G2082" i="17"/>
  <c r="H2081" i="17"/>
  <c r="G2081" i="17"/>
  <c r="H2080" i="17"/>
  <c r="G2080" i="17"/>
  <c r="H2079" i="17"/>
  <c r="G2079" i="17"/>
  <c r="H2078" i="17"/>
  <c r="G2078" i="17"/>
  <c r="H2077" i="17"/>
  <c r="G2077" i="17"/>
  <c r="H2076" i="17"/>
  <c r="G2076" i="17"/>
  <c r="H2075" i="17"/>
  <c r="G2075" i="17"/>
  <c r="H2074" i="17"/>
  <c r="G2074" i="17"/>
  <c r="H2073" i="17"/>
  <c r="G2073" i="17"/>
  <c r="H2072" i="17"/>
  <c r="G2072" i="17"/>
  <c r="H2071" i="17"/>
  <c r="G2071" i="17"/>
  <c r="H2070" i="17"/>
  <c r="G2070" i="17"/>
  <c r="H2069" i="17"/>
  <c r="G2069" i="17"/>
  <c r="H2068" i="17"/>
  <c r="G2068" i="17"/>
  <c r="H2067" i="17"/>
  <c r="G2067" i="17"/>
  <c r="H2066" i="17"/>
  <c r="G2066" i="17"/>
  <c r="H2065" i="17"/>
  <c r="G2065" i="17"/>
  <c r="H2064" i="17"/>
  <c r="G2064" i="17"/>
  <c r="H2063" i="17"/>
  <c r="G2063" i="17"/>
  <c r="H2062" i="17"/>
  <c r="G2062" i="17"/>
  <c r="H2061" i="17"/>
  <c r="G2061" i="17"/>
  <c r="H2060" i="17"/>
  <c r="G2060" i="17"/>
  <c r="H2059" i="17"/>
  <c r="G2059" i="17"/>
  <c r="H2058" i="17"/>
  <c r="G2058" i="17"/>
  <c r="H2057" i="17"/>
  <c r="G2057" i="17"/>
  <c r="H2056" i="17"/>
  <c r="G2056" i="17"/>
  <c r="H2055" i="17"/>
  <c r="G2055" i="17"/>
  <c r="H2054" i="17"/>
  <c r="G2054" i="17"/>
  <c r="H2053" i="17"/>
  <c r="G2053" i="17"/>
  <c r="H2052" i="17"/>
  <c r="G2052" i="17"/>
  <c r="H2051" i="17"/>
  <c r="G2051" i="17"/>
  <c r="H2050" i="17"/>
  <c r="G2050" i="17"/>
  <c r="H2049" i="17"/>
  <c r="G2049" i="17"/>
  <c r="H2048" i="17"/>
  <c r="G2048" i="17"/>
  <c r="H2047" i="17"/>
  <c r="G2047" i="17"/>
  <c r="H2046" i="17"/>
  <c r="G2046" i="17"/>
  <c r="H2045" i="17"/>
  <c r="G2045" i="17"/>
  <c r="H2044" i="17"/>
  <c r="G2044" i="17"/>
  <c r="H2043" i="17"/>
  <c r="G2043" i="17"/>
  <c r="H2042" i="17"/>
  <c r="G2042" i="17"/>
  <c r="H2041" i="17"/>
  <c r="G2041" i="17"/>
  <c r="H2040" i="17"/>
  <c r="G2040" i="17"/>
  <c r="H2039" i="17"/>
  <c r="G2039" i="17"/>
  <c r="H2038" i="17"/>
  <c r="G2038" i="17"/>
  <c r="H2037" i="17"/>
  <c r="G2037" i="17"/>
  <c r="H2036" i="17"/>
  <c r="G2036" i="17"/>
  <c r="G2035" i="17"/>
  <c r="H2035" i="17" s="1"/>
  <c r="I2035" i="17" s="1"/>
  <c r="G2034" i="17"/>
  <c r="H2034" i="17" s="1"/>
  <c r="G2033" i="17"/>
  <c r="H2033" i="17" s="1"/>
  <c r="G2032" i="17"/>
  <c r="H2032" i="17" s="1"/>
  <c r="I2032" i="17" s="1"/>
  <c r="G2031" i="17"/>
  <c r="H2031" i="17" s="1"/>
  <c r="G2030" i="17"/>
  <c r="H2030" i="17" s="1"/>
  <c r="G2029" i="17"/>
  <c r="H2029" i="17" s="1"/>
  <c r="G2028" i="17"/>
  <c r="H2028" i="17" s="1"/>
  <c r="G2027" i="17"/>
  <c r="H2027" i="17" s="1"/>
  <c r="G2026" i="17"/>
  <c r="H2026" i="17" s="1"/>
  <c r="G2025" i="17"/>
  <c r="H2025" i="17" s="1"/>
  <c r="G2024" i="17"/>
  <c r="H2024" i="17" s="1"/>
  <c r="G2023" i="17"/>
  <c r="H2023" i="17" s="1"/>
  <c r="G2022" i="17"/>
  <c r="H2022" i="17" s="1"/>
  <c r="G2021" i="17"/>
  <c r="H2021" i="17" s="1"/>
  <c r="G2020" i="17"/>
  <c r="H2020" i="17" s="1"/>
  <c r="G2019" i="17"/>
  <c r="H2019" i="17" s="1"/>
  <c r="G2018" i="17"/>
  <c r="H2018" i="17" s="1"/>
  <c r="G2017" i="17"/>
  <c r="H2017" i="17" s="1"/>
  <c r="G2016" i="17"/>
  <c r="H2016" i="17" s="1"/>
  <c r="G2015" i="17"/>
  <c r="H2015" i="17" s="1"/>
  <c r="G2014" i="17"/>
  <c r="H2014" i="17" s="1"/>
  <c r="G2013" i="17"/>
  <c r="H2013" i="17" s="1"/>
  <c r="G2012" i="17"/>
  <c r="H2012" i="17" s="1"/>
  <c r="G2011" i="17"/>
  <c r="H2011" i="17" s="1"/>
  <c r="G2010" i="17"/>
  <c r="H2010" i="17" s="1"/>
  <c r="G2009" i="17"/>
  <c r="H2009" i="17" s="1"/>
  <c r="G2008" i="17"/>
  <c r="H2008" i="17" s="1"/>
  <c r="G2007" i="17"/>
  <c r="H2007" i="17" s="1"/>
  <c r="G2006" i="17"/>
  <c r="H2006" i="17" s="1"/>
  <c r="G2005" i="17"/>
  <c r="H2005" i="17" s="1"/>
  <c r="G2004" i="17"/>
  <c r="H2004" i="17" s="1"/>
  <c r="G2003" i="17"/>
  <c r="H2003" i="17" s="1"/>
  <c r="G2002" i="17"/>
  <c r="H2002" i="17" s="1"/>
  <c r="G2001" i="17"/>
  <c r="H2001" i="17" s="1"/>
  <c r="G2000" i="17"/>
  <c r="H2000" i="17" s="1"/>
  <c r="G1999" i="17"/>
  <c r="H1999" i="17" s="1"/>
  <c r="G1998" i="17"/>
  <c r="H1998" i="17" s="1"/>
  <c r="G1997" i="17"/>
  <c r="H1997" i="17" s="1"/>
  <c r="G1996" i="17"/>
  <c r="H1996" i="17" s="1"/>
  <c r="G1995" i="17"/>
  <c r="H1995" i="17" s="1"/>
  <c r="G1994" i="17"/>
  <c r="H1994" i="17" s="1"/>
  <c r="G1993" i="17"/>
  <c r="H1993" i="17" s="1"/>
  <c r="G1992" i="17"/>
  <c r="H1992" i="17" s="1"/>
  <c r="G1991" i="17"/>
  <c r="H1991" i="17" s="1"/>
  <c r="G1990" i="17"/>
  <c r="H1990" i="17" s="1"/>
  <c r="G1989" i="17"/>
  <c r="H1989" i="17" s="1"/>
  <c r="G1988" i="17"/>
  <c r="H1988" i="17" s="1"/>
  <c r="G1987" i="17"/>
  <c r="H1987" i="17" s="1"/>
  <c r="G1986" i="17"/>
  <c r="H1986" i="17" s="1"/>
  <c r="G1985" i="17"/>
  <c r="H1985" i="17" s="1"/>
  <c r="G1984" i="17"/>
  <c r="H1984" i="17" s="1"/>
  <c r="G1983" i="17"/>
  <c r="H1983" i="17" s="1"/>
  <c r="G1982" i="17"/>
  <c r="H1982" i="17" s="1"/>
  <c r="G1981" i="17"/>
  <c r="H1981" i="17" s="1"/>
  <c r="G1980" i="17"/>
  <c r="H1980" i="17" s="1"/>
  <c r="G1979" i="17"/>
  <c r="H1979" i="17" s="1"/>
  <c r="G1978" i="17"/>
  <c r="H1978" i="17" s="1"/>
  <c r="G1977" i="17"/>
  <c r="H1977" i="17" s="1"/>
  <c r="G1976" i="17"/>
  <c r="H1976" i="17" s="1"/>
  <c r="G1975" i="17"/>
  <c r="H1975" i="17" s="1"/>
  <c r="G1974" i="17"/>
  <c r="H1974" i="17" s="1"/>
  <c r="G1973" i="17"/>
  <c r="H1973" i="17" s="1"/>
  <c r="G1972" i="17"/>
  <c r="H1972" i="17" s="1"/>
  <c r="G1971" i="17"/>
  <c r="H1971" i="17" s="1"/>
  <c r="G1970" i="17"/>
  <c r="H1970" i="17" s="1"/>
  <c r="G1969" i="17"/>
  <c r="H1969" i="17" s="1"/>
  <c r="G1968" i="17"/>
  <c r="H1968" i="17" s="1"/>
  <c r="G1967" i="17"/>
  <c r="H1967" i="17" s="1"/>
  <c r="G1966" i="17"/>
  <c r="H1966" i="17" s="1"/>
  <c r="G1965" i="17"/>
  <c r="H1965" i="17" s="1"/>
  <c r="G1964" i="17"/>
  <c r="H1964" i="17" s="1"/>
  <c r="G1963" i="17"/>
  <c r="H1963" i="17" s="1"/>
  <c r="G1962" i="17"/>
  <c r="H1962" i="17" s="1"/>
  <c r="G1961" i="17"/>
  <c r="H1961" i="17" s="1"/>
  <c r="G1960" i="17"/>
  <c r="H1960" i="17" s="1"/>
  <c r="G1959" i="17"/>
  <c r="H1959" i="17" s="1"/>
  <c r="G1958" i="17"/>
  <c r="H1958" i="17" s="1"/>
  <c r="G1957" i="17"/>
  <c r="H1957" i="17" s="1"/>
  <c r="G1956" i="17"/>
  <c r="H1956" i="17" s="1"/>
  <c r="G1955" i="17"/>
  <c r="H1955" i="17" s="1"/>
  <c r="G1954" i="17"/>
  <c r="H1954" i="17" s="1"/>
  <c r="G1953" i="17"/>
  <c r="H1953" i="17" s="1"/>
  <c r="G1952" i="17"/>
  <c r="H1952" i="17" s="1"/>
  <c r="G1951" i="17"/>
  <c r="H1951" i="17" s="1"/>
  <c r="G1950" i="17"/>
  <c r="H1950" i="17" s="1"/>
  <c r="G1949" i="17"/>
  <c r="H1949" i="17" s="1"/>
  <c r="G1948" i="17"/>
  <c r="H1948" i="17" s="1"/>
  <c r="G1947" i="17"/>
  <c r="H1947" i="17" s="1"/>
  <c r="G1946" i="17"/>
  <c r="H1946" i="17" s="1"/>
  <c r="G1945" i="17"/>
  <c r="H1945" i="17" s="1"/>
  <c r="G1944" i="17"/>
  <c r="H1944" i="17" s="1"/>
  <c r="H1943" i="17"/>
  <c r="G1943" i="17"/>
  <c r="H1942" i="17"/>
  <c r="G1942" i="17"/>
  <c r="H1941" i="17"/>
  <c r="G1941" i="17"/>
  <c r="H1940" i="17"/>
  <c r="G1940" i="17"/>
  <c r="H1939" i="17"/>
  <c r="G1939" i="17"/>
  <c r="H1938" i="17"/>
  <c r="G1938" i="17"/>
  <c r="H1937" i="17"/>
  <c r="G1937" i="17"/>
  <c r="H1936" i="17"/>
  <c r="G1936" i="17"/>
  <c r="H1935" i="17"/>
  <c r="G1935" i="17"/>
  <c r="H1934" i="17"/>
  <c r="G1934" i="17"/>
  <c r="H1933" i="17"/>
  <c r="G1933" i="17"/>
  <c r="H1932" i="17"/>
  <c r="G1932" i="17"/>
  <c r="H1931" i="17"/>
  <c r="G1931" i="17"/>
  <c r="H1930" i="17"/>
  <c r="G1930" i="17"/>
  <c r="H1929" i="17"/>
  <c r="G1929" i="17"/>
  <c r="H1928" i="17"/>
  <c r="G1928" i="17"/>
  <c r="H1927" i="17"/>
  <c r="G1927" i="17"/>
  <c r="H1926" i="17"/>
  <c r="G1926" i="17"/>
  <c r="H1925" i="17"/>
  <c r="G1925" i="17"/>
  <c r="H1924" i="17"/>
  <c r="G1924" i="17"/>
  <c r="H1923" i="17"/>
  <c r="G1923" i="17"/>
  <c r="G1922" i="17"/>
  <c r="H1922" i="17" s="1"/>
  <c r="I1922" i="17" s="1"/>
  <c r="G1921" i="17"/>
  <c r="H1921" i="17" s="1"/>
  <c r="G1920" i="17"/>
  <c r="H1920" i="17" s="1"/>
  <c r="G1919" i="17"/>
  <c r="H1919" i="17" s="1"/>
  <c r="G1918" i="17"/>
  <c r="H1918" i="17" s="1"/>
  <c r="G1917" i="17"/>
  <c r="H1917" i="17" s="1"/>
  <c r="G1916" i="17"/>
  <c r="H1916" i="17" s="1"/>
  <c r="G1915" i="17"/>
  <c r="H1915" i="17" s="1"/>
  <c r="G1914" i="17"/>
  <c r="H1914" i="17" s="1"/>
  <c r="G1913" i="17"/>
  <c r="H1913" i="17" s="1"/>
  <c r="G1912" i="17"/>
  <c r="H1912" i="17" s="1"/>
  <c r="G1911" i="17"/>
  <c r="H1911" i="17" s="1"/>
  <c r="G1910" i="17"/>
  <c r="H1910" i="17" s="1"/>
  <c r="G1909" i="17"/>
  <c r="H1909" i="17" s="1"/>
  <c r="G1908" i="17"/>
  <c r="H1908" i="17" s="1"/>
  <c r="G1907" i="17"/>
  <c r="H1907" i="17" s="1"/>
  <c r="G1906" i="17"/>
  <c r="H1906" i="17" s="1"/>
  <c r="G1905" i="17"/>
  <c r="H1905" i="17" s="1"/>
  <c r="G1904" i="17"/>
  <c r="H1904" i="17" s="1"/>
  <c r="G1903" i="17"/>
  <c r="H1903" i="17" s="1"/>
  <c r="G1902" i="17"/>
  <c r="H1902" i="17" s="1"/>
  <c r="G1901" i="17"/>
  <c r="H1901" i="17" s="1"/>
  <c r="G1900" i="17"/>
  <c r="H1900" i="17" s="1"/>
  <c r="G1899" i="17"/>
  <c r="H1899" i="17" s="1"/>
  <c r="G1898" i="17"/>
  <c r="H1898" i="17" s="1"/>
  <c r="G1897" i="17"/>
  <c r="H1897" i="17" s="1"/>
  <c r="H1896" i="17"/>
  <c r="I1896" i="17" s="1"/>
  <c r="G1896" i="17"/>
  <c r="H1895" i="17"/>
  <c r="G1895" i="17"/>
  <c r="H1894" i="17"/>
  <c r="G1894" i="17"/>
  <c r="H1893" i="17"/>
  <c r="G1893" i="17"/>
  <c r="H1892" i="17"/>
  <c r="G1892" i="17"/>
  <c r="H1891" i="17"/>
  <c r="G1891" i="17"/>
  <c r="H1890" i="17"/>
  <c r="G1890" i="17"/>
  <c r="H1889" i="17"/>
  <c r="G1889" i="17"/>
  <c r="H1888" i="17"/>
  <c r="G1888" i="17"/>
  <c r="H1887" i="17"/>
  <c r="G1887" i="17"/>
  <c r="H1886" i="17"/>
  <c r="G1886" i="17"/>
  <c r="H1885" i="17"/>
  <c r="G1885" i="17"/>
  <c r="H1884" i="17"/>
  <c r="G1884" i="17"/>
  <c r="H1883" i="17"/>
  <c r="G1883" i="17"/>
  <c r="H1882" i="17"/>
  <c r="G1882" i="17"/>
  <c r="H1881" i="17"/>
  <c r="G1881" i="17"/>
  <c r="H1880" i="17"/>
  <c r="G1880" i="17"/>
  <c r="H1879" i="17"/>
  <c r="G1879" i="17"/>
  <c r="H1878" i="17"/>
  <c r="G1878" i="17"/>
  <c r="H1877" i="17"/>
  <c r="G1877" i="17"/>
  <c r="H1876" i="17"/>
  <c r="G1876" i="17"/>
  <c r="H1875" i="17"/>
  <c r="G1875" i="17"/>
  <c r="H1874" i="17"/>
  <c r="G1874" i="17"/>
  <c r="H1873" i="17"/>
  <c r="G1873" i="17"/>
  <c r="H1872" i="17"/>
  <c r="G1872" i="17"/>
  <c r="H1871" i="17"/>
  <c r="G1871" i="17"/>
  <c r="H1870" i="17"/>
  <c r="G1870" i="17"/>
  <c r="H1869" i="17"/>
  <c r="G1869" i="17"/>
  <c r="H1868" i="17"/>
  <c r="G1868" i="17"/>
  <c r="H1867" i="17"/>
  <c r="G1867" i="17"/>
  <c r="H1866" i="17"/>
  <c r="G1866" i="17"/>
  <c r="H1865" i="17"/>
  <c r="G1865" i="17"/>
  <c r="H1864" i="17"/>
  <c r="G1864" i="17"/>
  <c r="H1863" i="17"/>
  <c r="G1863" i="17"/>
  <c r="H1862" i="17"/>
  <c r="G1862" i="17"/>
  <c r="H1861" i="17"/>
  <c r="G1861" i="17"/>
  <c r="H1860" i="17"/>
  <c r="G1860" i="17"/>
  <c r="H1859" i="17"/>
  <c r="G1859" i="17"/>
  <c r="H1858" i="17"/>
  <c r="G1858" i="17"/>
  <c r="H1857" i="17"/>
  <c r="G1857" i="17"/>
  <c r="H1856" i="17"/>
  <c r="G1856" i="17"/>
  <c r="H1855" i="17"/>
  <c r="G1855" i="17"/>
  <c r="H1854" i="17"/>
  <c r="G1854" i="17"/>
  <c r="H1853" i="17"/>
  <c r="G1853" i="17"/>
  <c r="H1852" i="17"/>
  <c r="G1852" i="17"/>
  <c r="H1851" i="17"/>
  <c r="G1851" i="17"/>
  <c r="H1850" i="17"/>
  <c r="G1850" i="17"/>
  <c r="H1849" i="17"/>
  <c r="G1849" i="17"/>
  <c r="H1848" i="17"/>
  <c r="G1848" i="17"/>
  <c r="H1847" i="17"/>
  <c r="G1847" i="17"/>
  <c r="H1846" i="17"/>
  <c r="G1846" i="17"/>
  <c r="H1845" i="17"/>
  <c r="G1845" i="17"/>
  <c r="H1844" i="17"/>
  <c r="G1844" i="17"/>
  <c r="H1843" i="17"/>
  <c r="G1843" i="17"/>
  <c r="H1842" i="17"/>
  <c r="G1842" i="17"/>
  <c r="H1841" i="17"/>
  <c r="G1841" i="17"/>
  <c r="H1840" i="17"/>
  <c r="G1840" i="17"/>
  <c r="H1839" i="17"/>
  <c r="G1839" i="17"/>
  <c r="H1838" i="17"/>
  <c r="G1838" i="17"/>
  <c r="H1837" i="17"/>
  <c r="G1837" i="17"/>
  <c r="H1836" i="17"/>
  <c r="G1836" i="17"/>
  <c r="H1835" i="17"/>
  <c r="G1835" i="17"/>
  <c r="H1834" i="17"/>
  <c r="G1834" i="17"/>
  <c r="H1833" i="17"/>
  <c r="G1833" i="17"/>
  <c r="H1832" i="17"/>
  <c r="G1832" i="17"/>
  <c r="H1831" i="17"/>
  <c r="G1831" i="17"/>
  <c r="H1830" i="17"/>
  <c r="G1830" i="17"/>
  <c r="H1829" i="17"/>
  <c r="G1829" i="17"/>
  <c r="H1828" i="17"/>
  <c r="G1828" i="17"/>
  <c r="H1827" i="17"/>
  <c r="G1827" i="17"/>
  <c r="H1826" i="17"/>
  <c r="G1826" i="17"/>
  <c r="H1825" i="17"/>
  <c r="G1825" i="17"/>
  <c r="H1824" i="17"/>
  <c r="G1824" i="17"/>
  <c r="H1823" i="17"/>
  <c r="G1823" i="17"/>
  <c r="H1822" i="17"/>
  <c r="G1822" i="17"/>
  <c r="H1821" i="17"/>
  <c r="G1821" i="17"/>
  <c r="H1820" i="17"/>
  <c r="G1820" i="17"/>
  <c r="H1819" i="17"/>
  <c r="G1819" i="17"/>
  <c r="H1818" i="17"/>
  <c r="G1818" i="17"/>
  <c r="H1817" i="17"/>
  <c r="G1817" i="17"/>
  <c r="H1816" i="17"/>
  <c r="G1816" i="17"/>
  <c r="H1815" i="17"/>
  <c r="G1815" i="17"/>
  <c r="H1814" i="17"/>
  <c r="G1814" i="17"/>
  <c r="H1813" i="17"/>
  <c r="G1813" i="17"/>
  <c r="H1812" i="17"/>
  <c r="G1812" i="17"/>
  <c r="H1811" i="17"/>
  <c r="G1811" i="17"/>
  <c r="H1810" i="17"/>
  <c r="G1810" i="17"/>
  <c r="H1809" i="17"/>
  <c r="G1809" i="17"/>
  <c r="H1808" i="17"/>
  <c r="G1808" i="17"/>
  <c r="H1807" i="17"/>
  <c r="G1807" i="17"/>
  <c r="H1806" i="17"/>
  <c r="G1806" i="17"/>
  <c r="H1805" i="17"/>
  <c r="G1805" i="17"/>
  <c r="H1804" i="17"/>
  <c r="G1804" i="17"/>
  <c r="H1803" i="17"/>
  <c r="G1803" i="17"/>
  <c r="G1802" i="17"/>
  <c r="H1802" i="17" s="1"/>
  <c r="I1802" i="17" s="1"/>
  <c r="G1801" i="17"/>
  <c r="H1801" i="17" s="1"/>
  <c r="H1800" i="17"/>
  <c r="I1800" i="17" s="1"/>
  <c r="G1800" i="17"/>
  <c r="H1799" i="17"/>
  <c r="G1799" i="17"/>
  <c r="G1798" i="17"/>
  <c r="H1798" i="17" s="1"/>
  <c r="I1798" i="17" s="1"/>
  <c r="G1797" i="17"/>
  <c r="H1797" i="17" s="1"/>
  <c r="G1796" i="17"/>
  <c r="H1796" i="17" s="1"/>
  <c r="G1795" i="17"/>
  <c r="H1795" i="17" s="1"/>
  <c r="G1794" i="17"/>
  <c r="H1794" i="17" s="1"/>
  <c r="G1793" i="17"/>
  <c r="H1793" i="17" s="1"/>
  <c r="G1792" i="17"/>
  <c r="H1792" i="17" s="1"/>
  <c r="G1791" i="17"/>
  <c r="H1791" i="17" s="1"/>
  <c r="G1790" i="17"/>
  <c r="H1790" i="17" s="1"/>
  <c r="G1789" i="17"/>
  <c r="H1789" i="17" s="1"/>
  <c r="G1788" i="17"/>
  <c r="H1788" i="17" s="1"/>
  <c r="G1787" i="17"/>
  <c r="H1787" i="17" s="1"/>
  <c r="G1786" i="17"/>
  <c r="H1786" i="17" s="1"/>
  <c r="G1785" i="17"/>
  <c r="H1785" i="17" s="1"/>
  <c r="G1784" i="17"/>
  <c r="H1784" i="17" s="1"/>
  <c r="G1783" i="17"/>
  <c r="H1783" i="17" s="1"/>
  <c r="G1782" i="17"/>
  <c r="H1782" i="17" s="1"/>
  <c r="G1781" i="17"/>
  <c r="H1781" i="17" s="1"/>
  <c r="G1780" i="17"/>
  <c r="H1780" i="17" s="1"/>
  <c r="G1779" i="17"/>
  <c r="H1779" i="17" s="1"/>
  <c r="G1778" i="17"/>
  <c r="H1778" i="17" s="1"/>
  <c r="G1777" i="17"/>
  <c r="H1777" i="17" s="1"/>
  <c r="G1776" i="17"/>
  <c r="H1776" i="17" s="1"/>
  <c r="G1775" i="17"/>
  <c r="H1775" i="17" s="1"/>
  <c r="G1774" i="17"/>
  <c r="H1774" i="17" s="1"/>
  <c r="G1773" i="17"/>
  <c r="H1773" i="17" s="1"/>
  <c r="G1772" i="17"/>
  <c r="H1772" i="17" s="1"/>
  <c r="G1771" i="17"/>
  <c r="H1771" i="17" s="1"/>
  <c r="G1770" i="17"/>
  <c r="H1770" i="17" s="1"/>
  <c r="G1769" i="17"/>
  <c r="H1769" i="17" s="1"/>
  <c r="G1768" i="17"/>
  <c r="H1768" i="17" s="1"/>
  <c r="G1767" i="17"/>
  <c r="H1767" i="17" s="1"/>
  <c r="G1766" i="17"/>
  <c r="H1766" i="17" s="1"/>
  <c r="G1765" i="17"/>
  <c r="H1765" i="17" s="1"/>
  <c r="G1764" i="17"/>
  <c r="H1764" i="17" s="1"/>
  <c r="G1763" i="17"/>
  <c r="H1763" i="17" s="1"/>
  <c r="G1762" i="17"/>
  <c r="H1762" i="17" s="1"/>
  <c r="G1761" i="17"/>
  <c r="H1761" i="17" s="1"/>
  <c r="G1760" i="17"/>
  <c r="H1760" i="17" s="1"/>
  <c r="G1759" i="17"/>
  <c r="H1759" i="17" s="1"/>
  <c r="G1758" i="17"/>
  <c r="H1758" i="17" s="1"/>
  <c r="G1757" i="17"/>
  <c r="H1757" i="17" s="1"/>
  <c r="G1756" i="17"/>
  <c r="H1756" i="17" s="1"/>
  <c r="G1755" i="17"/>
  <c r="H1755" i="17" s="1"/>
  <c r="G1754" i="17"/>
  <c r="H1754" i="17" s="1"/>
  <c r="G1753" i="17"/>
  <c r="H1753" i="17" s="1"/>
  <c r="G1752" i="17"/>
  <c r="H1752" i="17" s="1"/>
  <c r="G1751" i="17"/>
  <c r="H1751" i="17" s="1"/>
  <c r="G1750" i="17"/>
  <c r="H1750" i="17" s="1"/>
  <c r="G1749" i="17"/>
  <c r="H1749" i="17" s="1"/>
  <c r="G1748" i="17"/>
  <c r="H1748" i="17" s="1"/>
  <c r="G1747" i="17"/>
  <c r="H1747" i="17" s="1"/>
  <c r="G1746" i="17"/>
  <c r="H1746" i="17" s="1"/>
  <c r="G1745" i="17"/>
  <c r="H1745" i="17" s="1"/>
  <c r="G1744" i="17"/>
  <c r="H1744" i="17" s="1"/>
  <c r="G1743" i="17"/>
  <c r="H1743" i="17" s="1"/>
  <c r="G1742" i="17"/>
  <c r="H1742" i="17" s="1"/>
  <c r="G1741" i="17"/>
  <c r="H1741" i="17" s="1"/>
  <c r="G1740" i="17"/>
  <c r="H1740" i="17" s="1"/>
  <c r="G1739" i="17"/>
  <c r="H1739" i="17" s="1"/>
  <c r="G1738" i="17"/>
  <c r="H1738" i="17" s="1"/>
  <c r="G1737" i="17"/>
  <c r="H1737" i="17" s="1"/>
  <c r="G1736" i="17"/>
  <c r="H1736" i="17" s="1"/>
  <c r="G1735" i="17"/>
  <c r="H1735" i="17" s="1"/>
  <c r="G1734" i="17"/>
  <c r="H1734" i="17" s="1"/>
  <c r="G1733" i="17"/>
  <c r="H1733" i="17" s="1"/>
  <c r="G1732" i="17"/>
  <c r="H1732" i="17" s="1"/>
  <c r="G1731" i="17"/>
  <c r="H1731" i="17" s="1"/>
  <c r="G1730" i="17"/>
  <c r="H1730" i="17" s="1"/>
  <c r="G1729" i="17"/>
  <c r="H1729" i="17" s="1"/>
  <c r="G1728" i="17"/>
  <c r="H1728" i="17" s="1"/>
  <c r="G1727" i="17"/>
  <c r="H1727" i="17" s="1"/>
  <c r="G1726" i="17"/>
  <c r="H1726" i="17" s="1"/>
  <c r="G1725" i="17"/>
  <c r="H1725" i="17" s="1"/>
  <c r="G1724" i="17"/>
  <c r="H1724" i="17" s="1"/>
  <c r="G1723" i="17"/>
  <c r="H1723" i="17" s="1"/>
  <c r="G1722" i="17"/>
  <c r="H1722" i="17" s="1"/>
  <c r="G1721" i="17"/>
  <c r="H1721" i="17" s="1"/>
  <c r="G1720" i="17"/>
  <c r="H1720" i="17" s="1"/>
  <c r="G1719" i="17"/>
  <c r="H1719" i="17" s="1"/>
  <c r="G1718" i="17"/>
  <c r="H1718" i="17" s="1"/>
  <c r="G1717" i="17"/>
  <c r="H1717" i="17" s="1"/>
  <c r="G1716" i="17"/>
  <c r="H1716" i="17" s="1"/>
  <c r="G1715" i="17"/>
  <c r="H1715" i="17" s="1"/>
  <c r="G1714" i="17"/>
  <c r="H1714" i="17" s="1"/>
  <c r="G1713" i="17"/>
  <c r="H1713" i="17" s="1"/>
  <c r="G1712" i="17"/>
  <c r="H1712" i="17" s="1"/>
  <c r="G1711" i="17"/>
  <c r="H1711" i="17" s="1"/>
  <c r="G1710" i="17"/>
  <c r="H1710" i="17" s="1"/>
  <c r="G1709" i="17"/>
  <c r="H1709" i="17" s="1"/>
  <c r="G1708" i="17"/>
  <c r="H1708" i="17" s="1"/>
  <c r="G1707" i="17"/>
  <c r="H1707" i="17" s="1"/>
  <c r="G1706" i="17"/>
  <c r="H1706" i="17" s="1"/>
  <c r="G1705" i="17"/>
  <c r="H1705" i="17" s="1"/>
  <c r="G1704" i="17"/>
  <c r="H1704" i="17" s="1"/>
  <c r="G1703" i="17"/>
  <c r="H1703" i="17" s="1"/>
  <c r="G1702" i="17"/>
  <c r="H1702" i="17" s="1"/>
  <c r="G1701" i="17"/>
  <c r="H1701" i="17" s="1"/>
  <c r="G1700" i="17"/>
  <c r="H1700" i="17" s="1"/>
  <c r="G1699" i="17"/>
  <c r="H1699" i="17" s="1"/>
  <c r="G1698" i="17"/>
  <c r="H1698" i="17" s="1"/>
  <c r="G1697" i="17"/>
  <c r="H1697" i="17" s="1"/>
  <c r="G1696" i="17"/>
  <c r="H1696" i="17" s="1"/>
  <c r="G1695" i="17"/>
  <c r="H1695" i="17" s="1"/>
  <c r="G1694" i="17"/>
  <c r="H1694" i="17" s="1"/>
  <c r="G1693" i="17"/>
  <c r="H1693" i="17" s="1"/>
  <c r="I1693" i="17" s="1"/>
  <c r="G1692" i="17"/>
  <c r="H1692" i="17" s="1"/>
  <c r="G1691" i="17"/>
  <c r="H1691" i="17" s="1"/>
  <c r="G1690" i="17"/>
  <c r="H1690" i="17" s="1"/>
  <c r="I1690" i="17" s="1"/>
  <c r="G1689" i="17"/>
  <c r="H1689" i="17" s="1"/>
  <c r="G1688" i="17"/>
  <c r="H1688" i="17" s="1"/>
  <c r="G1687" i="17"/>
  <c r="H1687" i="17" s="1"/>
  <c r="G1686" i="17"/>
  <c r="H1686" i="17" s="1"/>
  <c r="G1685" i="17"/>
  <c r="H1685" i="17" s="1"/>
  <c r="G1684" i="17"/>
  <c r="H1684" i="17" s="1"/>
  <c r="G1683" i="17"/>
  <c r="H1683" i="17" s="1"/>
  <c r="G1682" i="17"/>
  <c r="H1682" i="17" s="1"/>
  <c r="G1681" i="17"/>
  <c r="H1681" i="17" s="1"/>
  <c r="G1680" i="17"/>
  <c r="H1680" i="17" s="1"/>
  <c r="G1679" i="17"/>
  <c r="H1679" i="17" s="1"/>
  <c r="G1678" i="17"/>
  <c r="H1678" i="17" s="1"/>
  <c r="G1677" i="17"/>
  <c r="H1677" i="17" s="1"/>
  <c r="G1676" i="17"/>
  <c r="H1676" i="17" s="1"/>
  <c r="G1675" i="17"/>
  <c r="H1675" i="17" s="1"/>
  <c r="G1674" i="17"/>
  <c r="H1674" i="17" s="1"/>
  <c r="G1673" i="17"/>
  <c r="H1673" i="17" s="1"/>
  <c r="G1672" i="17"/>
  <c r="H1672" i="17" s="1"/>
  <c r="G1671" i="17"/>
  <c r="H1671" i="17" s="1"/>
  <c r="G1670" i="17"/>
  <c r="H1670" i="17" s="1"/>
  <c r="G1669" i="17"/>
  <c r="H1669" i="17" s="1"/>
  <c r="G1668" i="17"/>
  <c r="H1668" i="17" s="1"/>
  <c r="G1667" i="17"/>
  <c r="H1667" i="17" s="1"/>
  <c r="G1666" i="17"/>
  <c r="H1666" i="17" s="1"/>
  <c r="G1665" i="17"/>
  <c r="H1665" i="17" s="1"/>
  <c r="G1664" i="17"/>
  <c r="H1664" i="17" s="1"/>
  <c r="G1663" i="17"/>
  <c r="H1663" i="17" s="1"/>
  <c r="G1662" i="17"/>
  <c r="H1662" i="17" s="1"/>
  <c r="G1661" i="17"/>
  <c r="H1661" i="17" s="1"/>
  <c r="G1660" i="17"/>
  <c r="H1660" i="17" s="1"/>
  <c r="G1659" i="17"/>
  <c r="H1659" i="17" s="1"/>
  <c r="G1658" i="17"/>
  <c r="H1658" i="17" s="1"/>
  <c r="G1657" i="17"/>
  <c r="H1657" i="17" s="1"/>
  <c r="G1656" i="17"/>
  <c r="H1656" i="17" s="1"/>
  <c r="G1655" i="17"/>
  <c r="H1655" i="17" s="1"/>
  <c r="G1654" i="17"/>
  <c r="H1654" i="17" s="1"/>
  <c r="G1653" i="17"/>
  <c r="H1653" i="17" s="1"/>
  <c r="G1652" i="17"/>
  <c r="H1652" i="17" s="1"/>
  <c r="G1651" i="17"/>
  <c r="H1651" i="17" s="1"/>
  <c r="G1650" i="17"/>
  <c r="H1650" i="17" s="1"/>
  <c r="G1649" i="17"/>
  <c r="H1649" i="17" s="1"/>
  <c r="G1648" i="17"/>
  <c r="H1648" i="17" s="1"/>
  <c r="G1647" i="17"/>
  <c r="H1647" i="17" s="1"/>
  <c r="G1646" i="17"/>
  <c r="H1646" i="17" s="1"/>
  <c r="G1645" i="17"/>
  <c r="H1645" i="17" s="1"/>
  <c r="G1644" i="17"/>
  <c r="H1644" i="17" s="1"/>
  <c r="G1643" i="17"/>
  <c r="H1643" i="17" s="1"/>
  <c r="G1642" i="17"/>
  <c r="H1642" i="17" s="1"/>
  <c r="G1641" i="17"/>
  <c r="H1641" i="17" s="1"/>
  <c r="G1640" i="17"/>
  <c r="H1640" i="17" s="1"/>
  <c r="G1639" i="17"/>
  <c r="H1639" i="17" s="1"/>
  <c r="G1638" i="17"/>
  <c r="H1638" i="17" s="1"/>
  <c r="G1637" i="17"/>
  <c r="H1637" i="17" s="1"/>
  <c r="G1636" i="17"/>
  <c r="H1636" i="17" s="1"/>
  <c r="G1635" i="17"/>
  <c r="H1635" i="17" s="1"/>
  <c r="I1635" i="17" s="1"/>
  <c r="G1634" i="17"/>
  <c r="H1634" i="17" s="1"/>
  <c r="G1633" i="17"/>
  <c r="H1633" i="17" s="1"/>
  <c r="G1632" i="17"/>
  <c r="H1632" i="17" s="1"/>
  <c r="G1631" i="17"/>
  <c r="H1631" i="17" s="1"/>
  <c r="G1630" i="17"/>
  <c r="H1630" i="17" s="1"/>
  <c r="G1629" i="17"/>
  <c r="H1629" i="17" s="1"/>
  <c r="G1628" i="17"/>
  <c r="H1628" i="17" s="1"/>
  <c r="G1627" i="17"/>
  <c r="H1627" i="17" s="1"/>
  <c r="G1626" i="17"/>
  <c r="H1626" i="17" s="1"/>
  <c r="G1625" i="17"/>
  <c r="H1625" i="17" s="1"/>
  <c r="G1624" i="17"/>
  <c r="H1624" i="17" s="1"/>
  <c r="G1623" i="17"/>
  <c r="H1623" i="17" s="1"/>
  <c r="G1622" i="17"/>
  <c r="H1622" i="17" s="1"/>
  <c r="G1621" i="17"/>
  <c r="H1621" i="17" s="1"/>
  <c r="G1620" i="17"/>
  <c r="H1620" i="17" s="1"/>
  <c r="G1619" i="17"/>
  <c r="H1619" i="17" s="1"/>
  <c r="G1618" i="17"/>
  <c r="H1618" i="17" s="1"/>
  <c r="G1617" i="17"/>
  <c r="H1617" i="17" s="1"/>
  <c r="G1616" i="17"/>
  <c r="H1616" i="17" s="1"/>
  <c r="G1615" i="17"/>
  <c r="H1615" i="17" s="1"/>
  <c r="G1614" i="17"/>
  <c r="H1614" i="17" s="1"/>
  <c r="G1613" i="17"/>
  <c r="H1613" i="17" s="1"/>
  <c r="G1612" i="17"/>
  <c r="H1612" i="17" s="1"/>
  <c r="G1611" i="17"/>
  <c r="H1611" i="17" s="1"/>
  <c r="G1610" i="17"/>
  <c r="H1610" i="17" s="1"/>
  <c r="G1609" i="17"/>
  <c r="H1609" i="17" s="1"/>
  <c r="G1608" i="17"/>
  <c r="H1608" i="17" s="1"/>
  <c r="G1607" i="17"/>
  <c r="H1607" i="17" s="1"/>
  <c r="G1606" i="17"/>
  <c r="H1606" i="17" s="1"/>
  <c r="G1605" i="17"/>
  <c r="H1605" i="17" s="1"/>
  <c r="G1604" i="17"/>
  <c r="H1604" i="17" s="1"/>
  <c r="G1603" i="17"/>
  <c r="H1603" i="17" s="1"/>
  <c r="G1602" i="17"/>
  <c r="H1602" i="17" s="1"/>
  <c r="G1601" i="17"/>
  <c r="H1601" i="17" s="1"/>
  <c r="G1600" i="17"/>
  <c r="H1600" i="17" s="1"/>
  <c r="G1599" i="17"/>
  <c r="H1599" i="17" s="1"/>
  <c r="G1598" i="17"/>
  <c r="H1598" i="17" s="1"/>
  <c r="G1597" i="17"/>
  <c r="H1597" i="17" s="1"/>
  <c r="G1596" i="17"/>
  <c r="H1596" i="17" s="1"/>
  <c r="G1595" i="17"/>
  <c r="H1595" i="17" s="1"/>
  <c r="G1594" i="17"/>
  <c r="H1594" i="17" s="1"/>
  <c r="G1593" i="17"/>
  <c r="H1593" i="17" s="1"/>
  <c r="G1592" i="17"/>
  <c r="H1592" i="17" s="1"/>
  <c r="G1591" i="17"/>
  <c r="H1591" i="17" s="1"/>
  <c r="G1590" i="17"/>
  <c r="H1590" i="17" s="1"/>
  <c r="G1589" i="17"/>
  <c r="H1589" i="17" s="1"/>
  <c r="G1588" i="17"/>
  <c r="H1588" i="17" s="1"/>
  <c r="G1587" i="17"/>
  <c r="H1587" i="17" s="1"/>
  <c r="G1586" i="17"/>
  <c r="H1586" i="17" s="1"/>
  <c r="G1585" i="17"/>
  <c r="H1585" i="17" s="1"/>
  <c r="G1584" i="17"/>
  <c r="H1584" i="17" s="1"/>
  <c r="G1583" i="17"/>
  <c r="H1583" i="17" s="1"/>
  <c r="G1582" i="17"/>
  <c r="H1582" i="17" s="1"/>
  <c r="G1581" i="17"/>
  <c r="H1581" i="17" s="1"/>
  <c r="G1580" i="17"/>
  <c r="H1580" i="17" s="1"/>
  <c r="G1579" i="17"/>
  <c r="H1579" i="17" s="1"/>
  <c r="G1578" i="17"/>
  <c r="H1578" i="17" s="1"/>
  <c r="G1577" i="17"/>
  <c r="H1577" i="17" s="1"/>
  <c r="G1576" i="17"/>
  <c r="H1576" i="17" s="1"/>
  <c r="I1576" i="17" s="1"/>
  <c r="G1575" i="17"/>
  <c r="H1575" i="17" s="1"/>
  <c r="G1574" i="17"/>
  <c r="H1574" i="17" s="1"/>
  <c r="G1573" i="17"/>
  <c r="H1573" i="17" s="1"/>
  <c r="G1572" i="17"/>
  <c r="H1572" i="17" s="1"/>
  <c r="G1571" i="17"/>
  <c r="H1571" i="17" s="1"/>
  <c r="G1570" i="17"/>
  <c r="H1570" i="17" s="1"/>
  <c r="G1569" i="17"/>
  <c r="H1569" i="17" s="1"/>
  <c r="G1568" i="17"/>
  <c r="H1568" i="17" s="1"/>
  <c r="G1567" i="17"/>
  <c r="H1567" i="17" s="1"/>
  <c r="G1566" i="17"/>
  <c r="H1566" i="17" s="1"/>
  <c r="G1565" i="17"/>
  <c r="H1565" i="17" s="1"/>
  <c r="G1564" i="17"/>
  <c r="H1564" i="17" s="1"/>
  <c r="G1563" i="17"/>
  <c r="H1563" i="17" s="1"/>
  <c r="G1562" i="17"/>
  <c r="H1562" i="17" s="1"/>
  <c r="G1561" i="17"/>
  <c r="H1561" i="17" s="1"/>
  <c r="G1560" i="17"/>
  <c r="H1560" i="17" s="1"/>
  <c r="G1559" i="17"/>
  <c r="H1559" i="17" s="1"/>
  <c r="G1558" i="17"/>
  <c r="H1558" i="17" s="1"/>
  <c r="G1557" i="17"/>
  <c r="H1557" i="17" s="1"/>
  <c r="G1556" i="17"/>
  <c r="H1556" i="17" s="1"/>
  <c r="G1555" i="17"/>
  <c r="H1555" i="17" s="1"/>
  <c r="G1554" i="17"/>
  <c r="H1554" i="17" s="1"/>
  <c r="G1553" i="17"/>
  <c r="H1553" i="17" s="1"/>
  <c r="G1552" i="17"/>
  <c r="H1552" i="17" s="1"/>
  <c r="G1551" i="17"/>
  <c r="H1551" i="17" s="1"/>
  <c r="G1550" i="17"/>
  <c r="H1550" i="17" s="1"/>
  <c r="G1549" i="17"/>
  <c r="H1549" i="17" s="1"/>
  <c r="G1548" i="17"/>
  <c r="H1548" i="17" s="1"/>
  <c r="G1547" i="17"/>
  <c r="H1547" i="17" s="1"/>
  <c r="G1546" i="17"/>
  <c r="H1546" i="17" s="1"/>
  <c r="G1545" i="17"/>
  <c r="H1545" i="17" s="1"/>
  <c r="G1544" i="17"/>
  <c r="H1544" i="17" s="1"/>
  <c r="G1543" i="17"/>
  <c r="H1543" i="17" s="1"/>
  <c r="G1542" i="17"/>
  <c r="H1542" i="17" s="1"/>
  <c r="G1541" i="17"/>
  <c r="H1541" i="17" s="1"/>
  <c r="G1540" i="17"/>
  <c r="H1540" i="17" s="1"/>
  <c r="G1539" i="17"/>
  <c r="H1539" i="17" s="1"/>
  <c r="G1538" i="17"/>
  <c r="H1538" i="17" s="1"/>
  <c r="G1537" i="17"/>
  <c r="H1537" i="17" s="1"/>
  <c r="G1536" i="17"/>
  <c r="H1536" i="17" s="1"/>
  <c r="G1535" i="17"/>
  <c r="H1535" i="17" s="1"/>
  <c r="G1534" i="17"/>
  <c r="H1534" i="17" s="1"/>
  <c r="G1533" i="17"/>
  <c r="H1533" i="17" s="1"/>
  <c r="G1532" i="17"/>
  <c r="H1532" i="17" s="1"/>
  <c r="G1531" i="17"/>
  <c r="H1531" i="17" s="1"/>
  <c r="G1530" i="17"/>
  <c r="H1530" i="17" s="1"/>
  <c r="G1529" i="17"/>
  <c r="H1529" i="17" s="1"/>
  <c r="G1528" i="17"/>
  <c r="H1528" i="17" s="1"/>
  <c r="G1527" i="17"/>
  <c r="H1527" i="17" s="1"/>
  <c r="G1526" i="17"/>
  <c r="H1526" i="17" s="1"/>
  <c r="G1525" i="17"/>
  <c r="H1525" i="17" s="1"/>
  <c r="G1524" i="17"/>
  <c r="H1524" i="17" s="1"/>
  <c r="G1523" i="17"/>
  <c r="H1523" i="17" s="1"/>
  <c r="G1522" i="17"/>
  <c r="H1522" i="17" s="1"/>
  <c r="G1521" i="17"/>
  <c r="H1521" i="17" s="1"/>
  <c r="G1520" i="17"/>
  <c r="H1520" i="17" s="1"/>
  <c r="G1519" i="17"/>
  <c r="H1519" i="17" s="1"/>
  <c r="G1518" i="17"/>
  <c r="H1518" i="17" s="1"/>
  <c r="G1517" i="17"/>
  <c r="H1517" i="17" s="1"/>
  <c r="G1516" i="17"/>
  <c r="H1516" i="17" s="1"/>
  <c r="G1515" i="17"/>
  <c r="H1515" i="17" s="1"/>
  <c r="G1514" i="17"/>
  <c r="H1514" i="17" s="1"/>
  <c r="G1513" i="17"/>
  <c r="H1513" i="17" s="1"/>
  <c r="G1512" i="17"/>
  <c r="H1512" i="17" s="1"/>
  <c r="G1511" i="17"/>
  <c r="H1511" i="17" s="1"/>
  <c r="G1510" i="17"/>
  <c r="H1510" i="17" s="1"/>
  <c r="G1509" i="17"/>
  <c r="H1509" i="17" s="1"/>
  <c r="G1508" i="17"/>
  <c r="H1508" i="17" s="1"/>
  <c r="G1507" i="17"/>
  <c r="H1507" i="17" s="1"/>
  <c r="G1506" i="17"/>
  <c r="H1506" i="17" s="1"/>
  <c r="G1505" i="17"/>
  <c r="H1505" i="17" s="1"/>
  <c r="G1504" i="17"/>
  <c r="H1504" i="17" s="1"/>
  <c r="G1503" i="17"/>
  <c r="H1503" i="17" s="1"/>
  <c r="G1502" i="17"/>
  <c r="H1502" i="17" s="1"/>
  <c r="G1501" i="17"/>
  <c r="H1501" i="17" s="1"/>
  <c r="G1500" i="17"/>
  <c r="H1500" i="17" s="1"/>
  <c r="G1499" i="17"/>
  <c r="H1499" i="17" s="1"/>
  <c r="G1498" i="17"/>
  <c r="H1498" i="17" s="1"/>
  <c r="G1497" i="17"/>
  <c r="H1497" i="17" s="1"/>
  <c r="G1496" i="17"/>
  <c r="H1496" i="17" s="1"/>
  <c r="G1495" i="17"/>
  <c r="H1495" i="17" s="1"/>
  <c r="G1494" i="17"/>
  <c r="H1494" i="17" s="1"/>
  <c r="G1493" i="17"/>
  <c r="H1493" i="17" s="1"/>
  <c r="G1492" i="17"/>
  <c r="H1492" i="17" s="1"/>
  <c r="G1491" i="17"/>
  <c r="H1491" i="17" s="1"/>
  <c r="G1490" i="17"/>
  <c r="H1490" i="17" s="1"/>
  <c r="G1489" i="17"/>
  <c r="H1489" i="17" s="1"/>
  <c r="G1488" i="17"/>
  <c r="H1488" i="17" s="1"/>
  <c r="G1487" i="17"/>
  <c r="H1487" i="17" s="1"/>
  <c r="G1486" i="17"/>
  <c r="H1486" i="17" s="1"/>
  <c r="G1485" i="17"/>
  <c r="H1485" i="17" s="1"/>
  <c r="G1484" i="17"/>
  <c r="H1484" i="17" s="1"/>
  <c r="G1483" i="17"/>
  <c r="H1483" i="17" s="1"/>
  <c r="G1482" i="17"/>
  <c r="H1482" i="17" s="1"/>
  <c r="G1481" i="17"/>
  <c r="H1481" i="17" s="1"/>
  <c r="G1480" i="17"/>
  <c r="H1480" i="17" s="1"/>
  <c r="G1479" i="17"/>
  <c r="H1479" i="17" s="1"/>
  <c r="G1478" i="17"/>
  <c r="H1478" i="17" s="1"/>
  <c r="G1477" i="17"/>
  <c r="H1477" i="17" s="1"/>
  <c r="G1476" i="17"/>
  <c r="H1476" i="17" s="1"/>
  <c r="G1475" i="17"/>
  <c r="H1475" i="17" s="1"/>
  <c r="G1474" i="17"/>
  <c r="H1474" i="17" s="1"/>
  <c r="G1473" i="17"/>
  <c r="H1473" i="17" s="1"/>
  <c r="I1473" i="17" s="1"/>
  <c r="G1472" i="17"/>
  <c r="H1472" i="17" s="1"/>
  <c r="G1471" i="17"/>
  <c r="H1471" i="17" s="1"/>
  <c r="G1470" i="17"/>
  <c r="H1470" i="17" s="1"/>
  <c r="G1469" i="17"/>
  <c r="H1469" i="17" s="1"/>
  <c r="G1468" i="17"/>
  <c r="H1468" i="17" s="1"/>
  <c r="G1467" i="17"/>
  <c r="H1467" i="17" s="1"/>
  <c r="G1466" i="17"/>
  <c r="H1466" i="17" s="1"/>
  <c r="G1465" i="17"/>
  <c r="H1465" i="17" s="1"/>
  <c r="G1464" i="17"/>
  <c r="H1464" i="17" s="1"/>
  <c r="G1463" i="17"/>
  <c r="H1463" i="17" s="1"/>
  <c r="G1462" i="17"/>
  <c r="H1462" i="17" s="1"/>
  <c r="G1461" i="17"/>
  <c r="H1461" i="17" s="1"/>
  <c r="G1460" i="17"/>
  <c r="H1460" i="17" s="1"/>
  <c r="G1459" i="17"/>
  <c r="H1459" i="17" s="1"/>
  <c r="G1458" i="17"/>
  <c r="H1458" i="17" s="1"/>
  <c r="G1457" i="17"/>
  <c r="H1457" i="17" s="1"/>
  <c r="G1456" i="17"/>
  <c r="H1456" i="17" s="1"/>
  <c r="G1455" i="17"/>
  <c r="H1455" i="17" s="1"/>
  <c r="G1454" i="17"/>
  <c r="H1454" i="17" s="1"/>
  <c r="G1453" i="17"/>
  <c r="H1453" i="17" s="1"/>
  <c r="G1452" i="17"/>
  <c r="H1452" i="17" s="1"/>
  <c r="G1451" i="17"/>
  <c r="H1451" i="17" s="1"/>
  <c r="G1450" i="17"/>
  <c r="H1450" i="17" s="1"/>
  <c r="G1449" i="17"/>
  <c r="H1449" i="17" s="1"/>
  <c r="G1448" i="17"/>
  <c r="H1448" i="17" s="1"/>
  <c r="G1447" i="17"/>
  <c r="H1447" i="17" s="1"/>
  <c r="G1446" i="17"/>
  <c r="H1446" i="17" s="1"/>
  <c r="G1445" i="17"/>
  <c r="H1445" i="17" s="1"/>
  <c r="G1444" i="17"/>
  <c r="H1444" i="17" s="1"/>
  <c r="G1443" i="17"/>
  <c r="H1443" i="17" s="1"/>
  <c r="G1442" i="17"/>
  <c r="H1442" i="17" s="1"/>
  <c r="G1441" i="17"/>
  <c r="H1441" i="17" s="1"/>
  <c r="G1440" i="17"/>
  <c r="H1440" i="17" s="1"/>
  <c r="G1439" i="17"/>
  <c r="H1439" i="17" s="1"/>
  <c r="G1438" i="17"/>
  <c r="H1438" i="17" s="1"/>
  <c r="G1437" i="17"/>
  <c r="H1437" i="17" s="1"/>
  <c r="G1436" i="17"/>
  <c r="H1436" i="17" s="1"/>
  <c r="G1435" i="17"/>
  <c r="H1435" i="17" s="1"/>
  <c r="G1434" i="17"/>
  <c r="H1434" i="17" s="1"/>
  <c r="G1433" i="17"/>
  <c r="H1433" i="17" s="1"/>
  <c r="G1432" i="17"/>
  <c r="H1432" i="17" s="1"/>
  <c r="G1431" i="17"/>
  <c r="H1431" i="17" s="1"/>
  <c r="G1430" i="17"/>
  <c r="H1430" i="17" s="1"/>
  <c r="G1429" i="17"/>
  <c r="H1429" i="17" s="1"/>
  <c r="G1428" i="17"/>
  <c r="H1428" i="17" s="1"/>
  <c r="G1427" i="17"/>
  <c r="H1427" i="17" s="1"/>
  <c r="G1426" i="17"/>
  <c r="H1426" i="17" s="1"/>
  <c r="G1425" i="17"/>
  <c r="H1425" i="17" s="1"/>
  <c r="G1424" i="17"/>
  <c r="H1424" i="17" s="1"/>
  <c r="G1423" i="17"/>
  <c r="H1423" i="17" s="1"/>
  <c r="G1422" i="17"/>
  <c r="H1422" i="17" s="1"/>
  <c r="G1421" i="17"/>
  <c r="H1421" i="17" s="1"/>
  <c r="G1420" i="17"/>
  <c r="H1420" i="17" s="1"/>
  <c r="G1419" i="17"/>
  <c r="H1419" i="17" s="1"/>
  <c r="G1418" i="17"/>
  <c r="H1418" i="17" s="1"/>
  <c r="G1417" i="17"/>
  <c r="H1417" i="17" s="1"/>
  <c r="G1416" i="17"/>
  <c r="H1416" i="17" s="1"/>
  <c r="G1415" i="17"/>
  <c r="H1415" i="17" s="1"/>
  <c r="G1414" i="17"/>
  <c r="H1414" i="17" s="1"/>
  <c r="G1413" i="17"/>
  <c r="H1413" i="17" s="1"/>
  <c r="G1412" i="17"/>
  <c r="H1412" i="17" s="1"/>
  <c r="G1411" i="17"/>
  <c r="H1411" i="17" s="1"/>
  <c r="G1410" i="17"/>
  <c r="H1410" i="17" s="1"/>
  <c r="G1409" i="17"/>
  <c r="H1409" i="17" s="1"/>
  <c r="G1408" i="17"/>
  <c r="H1408" i="17" s="1"/>
  <c r="G1407" i="17"/>
  <c r="H1407" i="17" s="1"/>
  <c r="G1406" i="17"/>
  <c r="H1406" i="17" s="1"/>
  <c r="G1405" i="17"/>
  <c r="H1405" i="17" s="1"/>
  <c r="G1404" i="17"/>
  <c r="H1404" i="17" s="1"/>
  <c r="G1403" i="17"/>
  <c r="H1403" i="17" s="1"/>
  <c r="G1402" i="17"/>
  <c r="H1402" i="17" s="1"/>
  <c r="G1401" i="17"/>
  <c r="H1401" i="17" s="1"/>
  <c r="G1400" i="17"/>
  <c r="H1400" i="17" s="1"/>
  <c r="G1399" i="17"/>
  <c r="H1399" i="17" s="1"/>
  <c r="G1398" i="17"/>
  <c r="H1398" i="17" s="1"/>
  <c r="G1397" i="17"/>
  <c r="H1397" i="17" s="1"/>
  <c r="G1396" i="17"/>
  <c r="H1396" i="17" s="1"/>
  <c r="G1395" i="17"/>
  <c r="H1395" i="17" s="1"/>
  <c r="G1394" i="17"/>
  <c r="H1394" i="17" s="1"/>
  <c r="G1393" i="17"/>
  <c r="H1393" i="17" s="1"/>
  <c r="G1392" i="17"/>
  <c r="H1392" i="17" s="1"/>
  <c r="G1391" i="17"/>
  <c r="H1391" i="17" s="1"/>
  <c r="G1390" i="17"/>
  <c r="H1390" i="17" s="1"/>
  <c r="G1389" i="17"/>
  <c r="H1389" i="17" s="1"/>
  <c r="G1388" i="17"/>
  <c r="H1388" i="17" s="1"/>
  <c r="G1387" i="17"/>
  <c r="H1387" i="17" s="1"/>
  <c r="G1386" i="17"/>
  <c r="H1386" i="17" s="1"/>
  <c r="G1385" i="17"/>
  <c r="H1385" i="17" s="1"/>
  <c r="G1384" i="17"/>
  <c r="H1384" i="17" s="1"/>
  <c r="G1383" i="17"/>
  <c r="H1383" i="17" s="1"/>
  <c r="G1382" i="17"/>
  <c r="H1382" i="17" s="1"/>
  <c r="G1381" i="17"/>
  <c r="H1381" i="17" s="1"/>
  <c r="G1380" i="17"/>
  <c r="H1380" i="17" s="1"/>
  <c r="G1379" i="17"/>
  <c r="H1379" i="17" s="1"/>
  <c r="G1378" i="17"/>
  <c r="H1378" i="17" s="1"/>
  <c r="G1377" i="17"/>
  <c r="H1377" i="17" s="1"/>
  <c r="G1376" i="17"/>
  <c r="H1376" i="17" s="1"/>
  <c r="G1375" i="17"/>
  <c r="H1375" i="17" s="1"/>
  <c r="G1374" i="17"/>
  <c r="H1374" i="17" s="1"/>
  <c r="G1373" i="17"/>
  <c r="H1373" i="17" s="1"/>
  <c r="G1372" i="17"/>
  <c r="H1372" i="17" s="1"/>
  <c r="G1371" i="17"/>
  <c r="H1371" i="17" s="1"/>
  <c r="G1370" i="17"/>
  <c r="H1370" i="17" s="1"/>
  <c r="G1369" i="17"/>
  <c r="H1369" i="17" s="1"/>
  <c r="G1368" i="17"/>
  <c r="H1368" i="17" s="1"/>
  <c r="G1367" i="17"/>
  <c r="H1367" i="17" s="1"/>
  <c r="G1366" i="17"/>
  <c r="H1366" i="17" s="1"/>
  <c r="G1365" i="17"/>
  <c r="H1365" i="17" s="1"/>
  <c r="G1364" i="17"/>
  <c r="H1364" i="17" s="1"/>
  <c r="G1363" i="17"/>
  <c r="H1363" i="17" s="1"/>
  <c r="G1362" i="17"/>
  <c r="H1362" i="17" s="1"/>
  <c r="G1361" i="17"/>
  <c r="H1361" i="17" s="1"/>
  <c r="G1360" i="17"/>
  <c r="H1360" i="17" s="1"/>
  <c r="G1359" i="17"/>
  <c r="H1359" i="17" s="1"/>
  <c r="I1359" i="17" s="1"/>
  <c r="G1358" i="17"/>
  <c r="H1358" i="17" s="1"/>
  <c r="G1357" i="17"/>
  <c r="H1357" i="17" s="1"/>
  <c r="G1356" i="17"/>
  <c r="H1356" i="17" s="1"/>
  <c r="I1356" i="17" s="1"/>
  <c r="G1355" i="17"/>
  <c r="H1355" i="17" s="1"/>
  <c r="G1354" i="17"/>
  <c r="H1354" i="17" s="1"/>
  <c r="G1353" i="17"/>
  <c r="H1353" i="17" s="1"/>
  <c r="G1352" i="17"/>
  <c r="H1352" i="17" s="1"/>
  <c r="G1351" i="17"/>
  <c r="H1351" i="17" s="1"/>
  <c r="G1350" i="17"/>
  <c r="H1350" i="17" s="1"/>
  <c r="G1349" i="17"/>
  <c r="H1349" i="17" s="1"/>
  <c r="G1348" i="17"/>
  <c r="H1348" i="17" s="1"/>
  <c r="G1347" i="17"/>
  <c r="H1347" i="17" s="1"/>
  <c r="G1346" i="17"/>
  <c r="H1346" i="17" s="1"/>
  <c r="G1345" i="17"/>
  <c r="H1345" i="17" s="1"/>
  <c r="G1344" i="17"/>
  <c r="H1344" i="17" s="1"/>
  <c r="G1343" i="17"/>
  <c r="H1343" i="17" s="1"/>
  <c r="G1342" i="17"/>
  <c r="H1342" i="17" s="1"/>
  <c r="G1341" i="17"/>
  <c r="H1341" i="17" s="1"/>
  <c r="G1340" i="17"/>
  <c r="H1340" i="17" s="1"/>
  <c r="G1339" i="17"/>
  <c r="H1339" i="17" s="1"/>
  <c r="G1338" i="17"/>
  <c r="H1338" i="17" s="1"/>
  <c r="G1337" i="17"/>
  <c r="H1337" i="17" s="1"/>
  <c r="G1336" i="17"/>
  <c r="H1336" i="17" s="1"/>
  <c r="G1335" i="17"/>
  <c r="H1335" i="17" s="1"/>
  <c r="G1334" i="17"/>
  <c r="H1334" i="17" s="1"/>
  <c r="G1333" i="17"/>
  <c r="H1333" i="17" s="1"/>
  <c r="G1332" i="17"/>
  <c r="H1332" i="17" s="1"/>
  <c r="G1331" i="17"/>
  <c r="H1331" i="17" s="1"/>
  <c r="G1330" i="17"/>
  <c r="H1330" i="17" s="1"/>
  <c r="G1329" i="17"/>
  <c r="H1329" i="17" s="1"/>
  <c r="G1328" i="17"/>
  <c r="H1328" i="17" s="1"/>
  <c r="G1327" i="17"/>
  <c r="H1327" i="17" s="1"/>
  <c r="G1326" i="17"/>
  <c r="H1326" i="17" s="1"/>
  <c r="G1325" i="17"/>
  <c r="H1325" i="17" s="1"/>
  <c r="G1324" i="17"/>
  <c r="H1324" i="17" s="1"/>
  <c r="G1323" i="17"/>
  <c r="H1323" i="17" s="1"/>
  <c r="G1322" i="17"/>
  <c r="H1322" i="17" s="1"/>
  <c r="G1321" i="17"/>
  <c r="H1321" i="17" s="1"/>
  <c r="G1320" i="17"/>
  <c r="H1320" i="17" s="1"/>
  <c r="G1319" i="17"/>
  <c r="H1319" i="17" s="1"/>
  <c r="G1318" i="17"/>
  <c r="H1318" i="17" s="1"/>
  <c r="G1317" i="17"/>
  <c r="H1317" i="17" s="1"/>
  <c r="G1316" i="17"/>
  <c r="H1316" i="17" s="1"/>
  <c r="G1315" i="17"/>
  <c r="H1315" i="17" s="1"/>
  <c r="G1314" i="17"/>
  <c r="H1314" i="17" s="1"/>
  <c r="G1313" i="17"/>
  <c r="H1313" i="17" s="1"/>
  <c r="G1312" i="17"/>
  <c r="H1312" i="17" s="1"/>
  <c r="G1311" i="17"/>
  <c r="H1311" i="17" s="1"/>
  <c r="G1310" i="17"/>
  <c r="H1310" i="17" s="1"/>
  <c r="G1309" i="17"/>
  <c r="H1309" i="17" s="1"/>
  <c r="G1308" i="17"/>
  <c r="H1308" i="17" s="1"/>
  <c r="G1307" i="17"/>
  <c r="H1307" i="17" s="1"/>
  <c r="G1306" i="17"/>
  <c r="H1306" i="17" s="1"/>
  <c r="G1305" i="17"/>
  <c r="H1305" i="17" s="1"/>
  <c r="G1304" i="17"/>
  <c r="H1304" i="17" s="1"/>
  <c r="G1303" i="17"/>
  <c r="H1303" i="17" s="1"/>
  <c r="G1302" i="17"/>
  <c r="H1302" i="17" s="1"/>
  <c r="G1301" i="17"/>
  <c r="H1301" i="17" s="1"/>
  <c r="I1301" i="17" s="1"/>
  <c r="G1300" i="17"/>
  <c r="H1300" i="17" s="1"/>
  <c r="G1299" i="17"/>
  <c r="H1299" i="17" s="1"/>
  <c r="G1298" i="17"/>
  <c r="H1298" i="17" s="1"/>
  <c r="G1297" i="17"/>
  <c r="H1297" i="17" s="1"/>
  <c r="G1296" i="17"/>
  <c r="H1296" i="17" s="1"/>
  <c r="G1295" i="17"/>
  <c r="H1295" i="17" s="1"/>
  <c r="G1294" i="17"/>
  <c r="H1294" i="17" s="1"/>
  <c r="G1293" i="17"/>
  <c r="H1293" i="17" s="1"/>
  <c r="G1292" i="17"/>
  <c r="H1292" i="17" s="1"/>
  <c r="G1291" i="17"/>
  <c r="H1291" i="17" s="1"/>
  <c r="G1290" i="17"/>
  <c r="H1290" i="17" s="1"/>
  <c r="G1289" i="17"/>
  <c r="H1289" i="17" s="1"/>
  <c r="G1288" i="17"/>
  <c r="H1288" i="17" s="1"/>
  <c r="G1287" i="17"/>
  <c r="H1287" i="17" s="1"/>
  <c r="G1286" i="17"/>
  <c r="H1286" i="17" s="1"/>
  <c r="G1285" i="17"/>
  <c r="H1285" i="17" s="1"/>
  <c r="G1284" i="17"/>
  <c r="H1284" i="17" s="1"/>
  <c r="G1283" i="17"/>
  <c r="H1283" i="17" s="1"/>
  <c r="G1282" i="17"/>
  <c r="H1282" i="17" s="1"/>
  <c r="G1281" i="17"/>
  <c r="H1281" i="17" s="1"/>
  <c r="G1280" i="17"/>
  <c r="H1280" i="17" s="1"/>
  <c r="G1279" i="17"/>
  <c r="H1279" i="17" s="1"/>
  <c r="G1278" i="17"/>
  <c r="H1278" i="17" s="1"/>
  <c r="G1277" i="17"/>
  <c r="H1277" i="17" s="1"/>
  <c r="G1276" i="17"/>
  <c r="H1276" i="17" s="1"/>
  <c r="G1275" i="17"/>
  <c r="H1275" i="17" s="1"/>
  <c r="G1274" i="17"/>
  <c r="H1274" i="17" s="1"/>
  <c r="G1273" i="17"/>
  <c r="H1273" i="17" s="1"/>
  <c r="G1272" i="17"/>
  <c r="H1272" i="17" s="1"/>
  <c r="G1271" i="17"/>
  <c r="H1271" i="17" s="1"/>
  <c r="G1270" i="17"/>
  <c r="H1270" i="17" s="1"/>
  <c r="G1269" i="17"/>
  <c r="H1269" i="17" s="1"/>
  <c r="G1268" i="17"/>
  <c r="H1268" i="17" s="1"/>
  <c r="G1267" i="17"/>
  <c r="H1267" i="17" s="1"/>
  <c r="G1266" i="17"/>
  <c r="H1266" i="17" s="1"/>
  <c r="G1265" i="17"/>
  <c r="H1265" i="17" s="1"/>
  <c r="G1264" i="17"/>
  <c r="H1264" i="17" s="1"/>
  <c r="G1263" i="17"/>
  <c r="H1263" i="17" s="1"/>
  <c r="G1262" i="17"/>
  <c r="H1262" i="17" s="1"/>
  <c r="G1261" i="17"/>
  <c r="H1261" i="17" s="1"/>
  <c r="G1260" i="17"/>
  <c r="H1260" i="17" s="1"/>
  <c r="G1259" i="17"/>
  <c r="H1259" i="17" s="1"/>
  <c r="G1258" i="17"/>
  <c r="H1258" i="17" s="1"/>
  <c r="G1257" i="17"/>
  <c r="H1257" i="17" s="1"/>
  <c r="G1256" i="17"/>
  <c r="H1256" i="17" s="1"/>
  <c r="G1255" i="17"/>
  <c r="H1255" i="17" s="1"/>
  <c r="G1254" i="17"/>
  <c r="H1254" i="17" s="1"/>
  <c r="G1253" i="17"/>
  <c r="H1253" i="17" s="1"/>
  <c r="G1252" i="17"/>
  <c r="H1252" i="17" s="1"/>
  <c r="G1251" i="17"/>
  <c r="H1251" i="17" s="1"/>
  <c r="G1250" i="17"/>
  <c r="H1250" i="17" s="1"/>
  <c r="G1249" i="17"/>
  <c r="H1249" i="17" s="1"/>
  <c r="G1248" i="17"/>
  <c r="H1248" i="17" s="1"/>
  <c r="G1247" i="17"/>
  <c r="H1247" i="17" s="1"/>
  <c r="G1246" i="17"/>
  <c r="H1246" i="17" s="1"/>
  <c r="G1245" i="17"/>
  <c r="H1245" i="17" s="1"/>
  <c r="G1244" i="17"/>
  <c r="H1244" i="17" s="1"/>
  <c r="G1243" i="17"/>
  <c r="H1243" i="17" s="1"/>
  <c r="G1242" i="17"/>
  <c r="H1242" i="17" s="1"/>
  <c r="G1241" i="17"/>
  <c r="H1241" i="17" s="1"/>
  <c r="G1240" i="17"/>
  <c r="H1240" i="17" s="1"/>
  <c r="G1239" i="17"/>
  <c r="H1239" i="17" s="1"/>
  <c r="G1238" i="17"/>
  <c r="H1238" i="17" s="1"/>
  <c r="G1237" i="17"/>
  <c r="H1237" i="17" s="1"/>
  <c r="G1236" i="17"/>
  <c r="H1236" i="17" s="1"/>
  <c r="G1235" i="17"/>
  <c r="H1235" i="17" s="1"/>
  <c r="G1234" i="17"/>
  <c r="H1234" i="17" s="1"/>
  <c r="G1233" i="17"/>
  <c r="H1233" i="17" s="1"/>
  <c r="G1232" i="17"/>
  <c r="H1232" i="17" s="1"/>
  <c r="G1231" i="17"/>
  <c r="H1231" i="17" s="1"/>
  <c r="G1230" i="17"/>
  <c r="H1230" i="17" s="1"/>
  <c r="G1229" i="17"/>
  <c r="H1229" i="17" s="1"/>
  <c r="G1228" i="17"/>
  <c r="H1228" i="17" s="1"/>
  <c r="G1227" i="17"/>
  <c r="H1227" i="17" s="1"/>
  <c r="G1226" i="17"/>
  <c r="H1226" i="17" s="1"/>
  <c r="G1225" i="17"/>
  <c r="H1225" i="17" s="1"/>
  <c r="G1224" i="17"/>
  <c r="H1224" i="17" s="1"/>
  <c r="G1223" i="17"/>
  <c r="H1223" i="17" s="1"/>
  <c r="G1222" i="17"/>
  <c r="H1222" i="17" s="1"/>
  <c r="G1221" i="17"/>
  <c r="H1221" i="17" s="1"/>
  <c r="G1220" i="17"/>
  <c r="H1220" i="17" s="1"/>
  <c r="G1219" i="17"/>
  <c r="H1219" i="17" s="1"/>
  <c r="G1218" i="17"/>
  <c r="H1218" i="17" s="1"/>
  <c r="G1217" i="17"/>
  <c r="H1217" i="17" s="1"/>
  <c r="G1216" i="17"/>
  <c r="H1216" i="17" s="1"/>
  <c r="G1215" i="17"/>
  <c r="H1215" i="17" s="1"/>
  <c r="G1214" i="17"/>
  <c r="H1214" i="17" s="1"/>
  <c r="G1213" i="17"/>
  <c r="H1213" i="17" s="1"/>
  <c r="G1212" i="17"/>
  <c r="H1212" i="17" s="1"/>
  <c r="G1211" i="17"/>
  <c r="H1211" i="17" s="1"/>
  <c r="G1210" i="17"/>
  <c r="H1210" i="17" s="1"/>
  <c r="G1209" i="17"/>
  <c r="H1209" i="17" s="1"/>
  <c r="G1208" i="17"/>
  <c r="H1208" i="17" s="1"/>
  <c r="G1207" i="17"/>
  <c r="H1207" i="17" s="1"/>
  <c r="G1206" i="17"/>
  <c r="H1206" i="17" s="1"/>
  <c r="G1205" i="17"/>
  <c r="H1205" i="17" s="1"/>
  <c r="G1204" i="17"/>
  <c r="H1204" i="17" s="1"/>
  <c r="G1203" i="17"/>
  <c r="H1203" i="17" s="1"/>
  <c r="G1202" i="17"/>
  <c r="H1202" i="17" s="1"/>
  <c r="G1201" i="17"/>
  <c r="H1201" i="17" s="1"/>
  <c r="G1200" i="17"/>
  <c r="H1200" i="17" s="1"/>
  <c r="I1200" i="17" s="1"/>
  <c r="G1199" i="17"/>
  <c r="H1199" i="17" s="1"/>
  <c r="G1198" i="17"/>
  <c r="H1198" i="17" s="1"/>
  <c r="G1197" i="17"/>
  <c r="H1197" i="17" s="1"/>
  <c r="G1196" i="17"/>
  <c r="H1196" i="17" s="1"/>
  <c r="G1195" i="17"/>
  <c r="H1195" i="17" s="1"/>
  <c r="G1194" i="17"/>
  <c r="H1194" i="17" s="1"/>
  <c r="G1193" i="17"/>
  <c r="H1193" i="17" s="1"/>
  <c r="G1192" i="17"/>
  <c r="H1192" i="17" s="1"/>
  <c r="G1191" i="17"/>
  <c r="H1191" i="17" s="1"/>
  <c r="G1190" i="17"/>
  <c r="H1190" i="17" s="1"/>
  <c r="G1189" i="17"/>
  <c r="H1189" i="17" s="1"/>
  <c r="G1188" i="17"/>
  <c r="H1188" i="17" s="1"/>
  <c r="G1187" i="17"/>
  <c r="H1187" i="17" s="1"/>
  <c r="G1186" i="17"/>
  <c r="H1186" i="17" s="1"/>
  <c r="G1185" i="17"/>
  <c r="H1185" i="17" s="1"/>
  <c r="G1184" i="17"/>
  <c r="H1184" i="17" s="1"/>
  <c r="G1183" i="17"/>
  <c r="H1183" i="17" s="1"/>
  <c r="G1182" i="17"/>
  <c r="H1182" i="17" s="1"/>
  <c r="G1181" i="17"/>
  <c r="H1181" i="17" s="1"/>
  <c r="G1180" i="17"/>
  <c r="H1180" i="17" s="1"/>
  <c r="G1179" i="17"/>
  <c r="H1179" i="17" s="1"/>
  <c r="G1178" i="17"/>
  <c r="H1178" i="17" s="1"/>
  <c r="G1177" i="17"/>
  <c r="H1177" i="17" s="1"/>
  <c r="G1176" i="17"/>
  <c r="H1176" i="17" s="1"/>
  <c r="G1175" i="17"/>
  <c r="H1175" i="17" s="1"/>
  <c r="G1174" i="17"/>
  <c r="H1174" i="17" s="1"/>
  <c r="G1173" i="17"/>
  <c r="H1173" i="17" s="1"/>
  <c r="G1172" i="17"/>
  <c r="H1172" i="17" s="1"/>
  <c r="G1171" i="17"/>
  <c r="H1171" i="17" s="1"/>
  <c r="G1170" i="17"/>
  <c r="H1170" i="17" s="1"/>
  <c r="G1169" i="17"/>
  <c r="H1169" i="17" s="1"/>
  <c r="G1168" i="17"/>
  <c r="H1168" i="17" s="1"/>
  <c r="G1167" i="17"/>
  <c r="H1167" i="17" s="1"/>
  <c r="G1166" i="17"/>
  <c r="H1166" i="17" s="1"/>
  <c r="G1165" i="17"/>
  <c r="H1165" i="17" s="1"/>
  <c r="G1164" i="17"/>
  <c r="H1164" i="17" s="1"/>
  <c r="G1163" i="17"/>
  <c r="H1163" i="17" s="1"/>
  <c r="G1162" i="17"/>
  <c r="H1162" i="17" s="1"/>
  <c r="G1161" i="17"/>
  <c r="H1161" i="17" s="1"/>
  <c r="G1160" i="17"/>
  <c r="H1160" i="17" s="1"/>
  <c r="G1159" i="17"/>
  <c r="H1159" i="17" s="1"/>
  <c r="G1158" i="17"/>
  <c r="H1158" i="17" s="1"/>
  <c r="G1157" i="17"/>
  <c r="H1157" i="17" s="1"/>
  <c r="G1156" i="17"/>
  <c r="H1156" i="17" s="1"/>
  <c r="G1155" i="17"/>
  <c r="H1155" i="17" s="1"/>
  <c r="G1154" i="17"/>
  <c r="H1154" i="17" s="1"/>
  <c r="G1153" i="17"/>
  <c r="H1153" i="17" s="1"/>
  <c r="G1152" i="17"/>
  <c r="H1152" i="17" s="1"/>
  <c r="G1151" i="17"/>
  <c r="H1151" i="17" s="1"/>
  <c r="G1150" i="17"/>
  <c r="H1150" i="17" s="1"/>
  <c r="G1149" i="17"/>
  <c r="H1149" i="17" s="1"/>
  <c r="G1148" i="17"/>
  <c r="H1148" i="17" s="1"/>
  <c r="G1147" i="17"/>
  <c r="H1147" i="17" s="1"/>
  <c r="G1146" i="17"/>
  <c r="H1146" i="17" s="1"/>
  <c r="G1145" i="17"/>
  <c r="H1145" i="17" s="1"/>
  <c r="G1144" i="17"/>
  <c r="H1144" i="17" s="1"/>
  <c r="G1143" i="17"/>
  <c r="H1143" i="17" s="1"/>
  <c r="G1142" i="17"/>
  <c r="H1142" i="17" s="1"/>
  <c r="G1141" i="17"/>
  <c r="H1141" i="17" s="1"/>
  <c r="G1140" i="17"/>
  <c r="H1140" i="17" s="1"/>
  <c r="G1139" i="17"/>
  <c r="H1139" i="17" s="1"/>
  <c r="G1138" i="17"/>
  <c r="H1138" i="17" s="1"/>
  <c r="G1137" i="17"/>
  <c r="H1137" i="17" s="1"/>
  <c r="G1136" i="17"/>
  <c r="H1136" i="17" s="1"/>
  <c r="G1135" i="17"/>
  <c r="H1135" i="17" s="1"/>
  <c r="G1134" i="17"/>
  <c r="H1134" i="17" s="1"/>
  <c r="G1133" i="17"/>
  <c r="H1133" i="17" s="1"/>
  <c r="G1132" i="17"/>
  <c r="H1132" i="17" s="1"/>
  <c r="G1131" i="17"/>
  <c r="H1131" i="17" s="1"/>
  <c r="G1130" i="17"/>
  <c r="H1130" i="17" s="1"/>
  <c r="G1129" i="17"/>
  <c r="H1129" i="17" s="1"/>
  <c r="G1128" i="17"/>
  <c r="H1128" i="17" s="1"/>
  <c r="G1127" i="17"/>
  <c r="H1127" i="17" s="1"/>
  <c r="G1126" i="17"/>
  <c r="H1126" i="17" s="1"/>
  <c r="G1125" i="17"/>
  <c r="H1125" i="17" s="1"/>
  <c r="G1124" i="17"/>
  <c r="H1124" i="17" s="1"/>
  <c r="G1123" i="17"/>
  <c r="H1123" i="17" s="1"/>
  <c r="G1122" i="17"/>
  <c r="H1122" i="17" s="1"/>
  <c r="G1121" i="17"/>
  <c r="H1121" i="17" s="1"/>
  <c r="G1120" i="17"/>
  <c r="H1120" i="17" s="1"/>
  <c r="G1119" i="17"/>
  <c r="H1119" i="17" s="1"/>
  <c r="G1118" i="17"/>
  <c r="H1118" i="17" s="1"/>
  <c r="G1117" i="17"/>
  <c r="H1117" i="17" s="1"/>
  <c r="G1116" i="17"/>
  <c r="H1116" i="17" s="1"/>
  <c r="G1115" i="17"/>
  <c r="H1115" i="17" s="1"/>
  <c r="G1114" i="17"/>
  <c r="H1114" i="17" s="1"/>
  <c r="G1113" i="17"/>
  <c r="H1113" i="17" s="1"/>
  <c r="G1112" i="17"/>
  <c r="H1112" i="17" s="1"/>
  <c r="G1111" i="17"/>
  <c r="H1111" i="17" s="1"/>
  <c r="G1110" i="17"/>
  <c r="H1110" i="17" s="1"/>
  <c r="G1109" i="17"/>
  <c r="H1109" i="17" s="1"/>
  <c r="G1108" i="17"/>
  <c r="H1108" i="17" s="1"/>
  <c r="G1107" i="17"/>
  <c r="H1107" i="17" s="1"/>
  <c r="G1106" i="17"/>
  <c r="H1106" i="17" s="1"/>
  <c r="G1105" i="17"/>
  <c r="H1105" i="17" s="1"/>
  <c r="G1104" i="17"/>
  <c r="H1104" i="17" s="1"/>
  <c r="G1103" i="17"/>
  <c r="H1103" i="17" s="1"/>
  <c r="G1102" i="17"/>
  <c r="H1102" i="17" s="1"/>
  <c r="G1101" i="17"/>
  <c r="H1101" i="17" s="1"/>
  <c r="G1100" i="17"/>
  <c r="H1100" i="17" s="1"/>
  <c r="G1099" i="17"/>
  <c r="H1099" i="17" s="1"/>
  <c r="G1098" i="17"/>
  <c r="H1098" i="17" s="1"/>
  <c r="G1097" i="17"/>
  <c r="H1097" i="17" s="1"/>
  <c r="G1096" i="17"/>
  <c r="H1096" i="17" s="1"/>
  <c r="G1095" i="17"/>
  <c r="H1095" i="17" s="1"/>
  <c r="G1094" i="17"/>
  <c r="H1094" i="17" s="1"/>
  <c r="G1093" i="17"/>
  <c r="H1093" i="17" s="1"/>
  <c r="G1092" i="17"/>
  <c r="H1092" i="17" s="1"/>
  <c r="G1091" i="17"/>
  <c r="H1091" i="17" s="1"/>
  <c r="G1090" i="17"/>
  <c r="H1090" i="17" s="1"/>
  <c r="G1089" i="17"/>
  <c r="H1089" i="17" s="1"/>
  <c r="G1088" i="17"/>
  <c r="H1088" i="17" s="1"/>
  <c r="G1087" i="17"/>
  <c r="H1087" i="17" s="1"/>
  <c r="G1086" i="17"/>
  <c r="H1086" i="17" s="1"/>
  <c r="G1085" i="17"/>
  <c r="H1085" i="17" s="1"/>
  <c r="G1084" i="17"/>
  <c r="H1084" i="17" s="1"/>
  <c r="G1083" i="17"/>
  <c r="H1083" i="17" s="1"/>
  <c r="I1083" i="17" s="1"/>
  <c r="G1082" i="17"/>
  <c r="H1082" i="17" s="1"/>
  <c r="G1081" i="17"/>
  <c r="H1081" i="17" s="1"/>
  <c r="G1080" i="17"/>
  <c r="H1080" i="17" s="1"/>
  <c r="G1079" i="17"/>
  <c r="H1079" i="17" s="1"/>
  <c r="G1078" i="17"/>
  <c r="H1078" i="17" s="1"/>
  <c r="G1077" i="17"/>
  <c r="H1077" i="17" s="1"/>
  <c r="G1076" i="17"/>
  <c r="H1076" i="17" s="1"/>
  <c r="G1075" i="17"/>
  <c r="H1075" i="17" s="1"/>
  <c r="G1074" i="17"/>
  <c r="H1074" i="17" s="1"/>
  <c r="G1073" i="17"/>
  <c r="H1073" i="17" s="1"/>
  <c r="G1072" i="17"/>
  <c r="H1072" i="17" s="1"/>
  <c r="G1071" i="17"/>
  <c r="H1071" i="17" s="1"/>
  <c r="G1070" i="17"/>
  <c r="H1070" i="17" s="1"/>
  <c r="G1069" i="17"/>
  <c r="H1069" i="17" s="1"/>
  <c r="G1068" i="17"/>
  <c r="H1068" i="17" s="1"/>
  <c r="G1067" i="17"/>
  <c r="H1067" i="17" s="1"/>
  <c r="G1066" i="17"/>
  <c r="H1066" i="17" s="1"/>
  <c r="G1065" i="17"/>
  <c r="H1065" i="17" s="1"/>
  <c r="G1064" i="17"/>
  <c r="H1064" i="17" s="1"/>
  <c r="G1063" i="17"/>
  <c r="H1063" i="17" s="1"/>
  <c r="G1062" i="17"/>
  <c r="H1062" i="17" s="1"/>
  <c r="G1061" i="17"/>
  <c r="H1061" i="17" s="1"/>
  <c r="G1060" i="17"/>
  <c r="H1060" i="17" s="1"/>
  <c r="G1059" i="17"/>
  <c r="H1059" i="17" s="1"/>
  <c r="G1058" i="17"/>
  <c r="H1058" i="17" s="1"/>
  <c r="G1057" i="17"/>
  <c r="H1057" i="17" s="1"/>
  <c r="G1056" i="17"/>
  <c r="H1056" i="17" s="1"/>
  <c r="G1055" i="17"/>
  <c r="H1055" i="17" s="1"/>
  <c r="G1054" i="17"/>
  <c r="H1054" i="17" s="1"/>
  <c r="G1053" i="17"/>
  <c r="H1053" i="17" s="1"/>
  <c r="G1052" i="17"/>
  <c r="H1052" i="17" s="1"/>
  <c r="G1051" i="17"/>
  <c r="H1051" i="17" s="1"/>
  <c r="G1050" i="17"/>
  <c r="H1050" i="17" s="1"/>
  <c r="G1049" i="17"/>
  <c r="H1049" i="17" s="1"/>
  <c r="I1049" i="17" s="1"/>
  <c r="G1048" i="17"/>
  <c r="H1048" i="17" s="1"/>
  <c r="G1047" i="17"/>
  <c r="H1047" i="17" s="1"/>
  <c r="G1046" i="17"/>
  <c r="H1046" i="17" s="1"/>
  <c r="G1045" i="17"/>
  <c r="H1045" i="17" s="1"/>
  <c r="G1044" i="17"/>
  <c r="H1044" i="17" s="1"/>
  <c r="G1043" i="17"/>
  <c r="H1043" i="17" s="1"/>
  <c r="G1042" i="17"/>
  <c r="H1042" i="17" s="1"/>
  <c r="G1041" i="17"/>
  <c r="H1041" i="17" s="1"/>
  <c r="I1041" i="17" s="1"/>
  <c r="G1040" i="17"/>
  <c r="H1040" i="17" s="1"/>
  <c r="G1039" i="17"/>
  <c r="H1039" i="17" s="1"/>
  <c r="G1038" i="17"/>
  <c r="H1038" i="17" s="1"/>
  <c r="G1037" i="17"/>
  <c r="H1037" i="17" s="1"/>
  <c r="G1036" i="17"/>
  <c r="H1036" i="17" s="1"/>
  <c r="G1035" i="17"/>
  <c r="H1035" i="17" s="1"/>
  <c r="G1034" i="17"/>
  <c r="H1034" i="17" s="1"/>
  <c r="G1033" i="17"/>
  <c r="H1033" i="17" s="1"/>
  <c r="G1032" i="17"/>
  <c r="H1032" i="17" s="1"/>
  <c r="G1031" i="17"/>
  <c r="H1031" i="17" s="1"/>
  <c r="G1030" i="17"/>
  <c r="H1030" i="17" s="1"/>
  <c r="G1029" i="17"/>
  <c r="H1029" i="17" s="1"/>
  <c r="G1028" i="17"/>
  <c r="H1028" i="17" s="1"/>
  <c r="G1027" i="17"/>
  <c r="H1027" i="17" s="1"/>
  <c r="G1026" i="17"/>
  <c r="H1026" i="17" s="1"/>
  <c r="G1025" i="17"/>
  <c r="H1025" i="17" s="1"/>
  <c r="G1024" i="17"/>
  <c r="H1024" i="17" s="1"/>
  <c r="G1023" i="17"/>
  <c r="H1023" i="17" s="1"/>
  <c r="G1022" i="17"/>
  <c r="H1022" i="17" s="1"/>
  <c r="G1021" i="17"/>
  <c r="H1021" i="17" s="1"/>
  <c r="G1020" i="17"/>
  <c r="H1020" i="17" s="1"/>
  <c r="G1019" i="17"/>
  <c r="H1019" i="17" s="1"/>
  <c r="G1018" i="17"/>
  <c r="H1018" i="17" s="1"/>
  <c r="G1017" i="17"/>
  <c r="H1017" i="17" s="1"/>
  <c r="G1016" i="17"/>
  <c r="H1016" i="17" s="1"/>
  <c r="G1015" i="17"/>
  <c r="H1015" i="17" s="1"/>
  <c r="I1015" i="17" s="1"/>
  <c r="G1014" i="17"/>
  <c r="H1014" i="17" s="1"/>
  <c r="G1013" i="17"/>
  <c r="H1013" i="17" s="1"/>
  <c r="G1012" i="17"/>
  <c r="H1012" i="17" s="1"/>
  <c r="G1011" i="17"/>
  <c r="H1011" i="17" s="1"/>
  <c r="G1010" i="17"/>
  <c r="H1010" i="17" s="1"/>
  <c r="G1009" i="17"/>
  <c r="H1009" i="17" s="1"/>
  <c r="G1008" i="17"/>
  <c r="H1008" i="17" s="1"/>
  <c r="G1007" i="17"/>
  <c r="H1007" i="17" s="1"/>
  <c r="G1006" i="17"/>
  <c r="H1006" i="17" s="1"/>
  <c r="I1006" i="17" s="1"/>
  <c r="G1005" i="17"/>
  <c r="H1005" i="17" s="1"/>
  <c r="G1004" i="17"/>
  <c r="H1004" i="17" s="1"/>
  <c r="G1003" i="17"/>
  <c r="H1003" i="17" s="1"/>
  <c r="G1002" i="17"/>
  <c r="H1002" i="17" s="1"/>
  <c r="G1001" i="17"/>
  <c r="H1001" i="17" s="1"/>
  <c r="G1000" i="17"/>
  <c r="H1000" i="17" s="1"/>
  <c r="G999" i="17"/>
  <c r="H999" i="17" s="1"/>
  <c r="G998" i="17"/>
  <c r="H998" i="17" s="1"/>
  <c r="I998" i="17" s="1"/>
  <c r="G997" i="17"/>
  <c r="H997" i="17" s="1"/>
  <c r="G996" i="17"/>
  <c r="H996" i="17" s="1"/>
  <c r="G995" i="17"/>
  <c r="H995" i="17" s="1"/>
  <c r="G994" i="17"/>
  <c r="H994" i="17" s="1"/>
  <c r="G993" i="17"/>
  <c r="H993" i="17" s="1"/>
  <c r="G992" i="17"/>
  <c r="H992" i="17" s="1"/>
  <c r="G991" i="17"/>
  <c r="H991" i="17" s="1"/>
  <c r="G990" i="17"/>
  <c r="H990" i="17" s="1"/>
  <c r="G989" i="17"/>
  <c r="H989" i="17" s="1"/>
  <c r="G988" i="17"/>
  <c r="H988" i="17" s="1"/>
  <c r="G987" i="17"/>
  <c r="H987" i="17" s="1"/>
  <c r="G986" i="17"/>
  <c r="H986" i="17" s="1"/>
  <c r="I986" i="17" s="1"/>
  <c r="G985" i="17"/>
  <c r="H985" i="17" s="1"/>
  <c r="G984" i="17"/>
  <c r="H984" i="17" s="1"/>
  <c r="G983" i="17"/>
  <c r="H983" i="17" s="1"/>
  <c r="G982" i="17"/>
  <c r="H982" i="17" s="1"/>
  <c r="G981" i="17"/>
  <c r="H981" i="17" s="1"/>
  <c r="G980" i="17"/>
  <c r="H980" i="17" s="1"/>
  <c r="G979" i="17"/>
  <c r="H979" i="17" s="1"/>
  <c r="G978" i="17"/>
  <c r="H978" i="17" s="1"/>
  <c r="G977" i="17"/>
  <c r="H977" i="17" s="1"/>
  <c r="G976" i="17"/>
  <c r="H976" i="17" s="1"/>
  <c r="G975" i="17"/>
  <c r="H975" i="17" s="1"/>
  <c r="G974" i="17"/>
  <c r="H974" i="17" s="1"/>
  <c r="G973" i="17"/>
  <c r="H973" i="17" s="1"/>
  <c r="G972" i="17"/>
  <c r="H972" i="17" s="1"/>
  <c r="G971" i="17"/>
  <c r="H971" i="17" s="1"/>
  <c r="G970" i="17"/>
  <c r="H970" i="17" s="1"/>
  <c r="G969" i="17"/>
  <c r="H969" i="17" s="1"/>
  <c r="G968" i="17"/>
  <c r="H968" i="17" s="1"/>
  <c r="G967" i="17"/>
  <c r="H967" i="17" s="1"/>
  <c r="G966" i="17"/>
  <c r="H966" i="17" s="1"/>
  <c r="G965" i="17"/>
  <c r="H965" i="17" s="1"/>
  <c r="G964" i="17"/>
  <c r="H964" i="17" s="1"/>
  <c r="G963" i="17"/>
  <c r="H963" i="17" s="1"/>
  <c r="G962" i="17"/>
  <c r="H962" i="17" s="1"/>
  <c r="G961" i="17"/>
  <c r="H961" i="17" s="1"/>
  <c r="G960" i="17"/>
  <c r="H960" i="17" s="1"/>
  <c r="G959" i="17"/>
  <c r="H959" i="17" s="1"/>
  <c r="G958" i="17"/>
  <c r="H958" i="17" s="1"/>
  <c r="G957" i="17"/>
  <c r="H957" i="17" s="1"/>
  <c r="G956" i="17"/>
  <c r="H956" i="17" s="1"/>
  <c r="I956" i="17" s="1"/>
  <c r="G955" i="17"/>
  <c r="H955" i="17" s="1"/>
  <c r="G954" i="17"/>
  <c r="H954" i="17" s="1"/>
  <c r="G953" i="17"/>
  <c r="H953" i="17" s="1"/>
  <c r="G952" i="17"/>
  <c r="H952" i="17" s="1"/>
  <c r="G951" i="17"/>
  <c r="H951" i="17" s="1"/>
  <c r="G950" i="17"/>
  <c r="H950" i="17" s="1"/>
  <c r="I950" i="17" s="1"/>
  <c r="G949" i="17"/>
  <c r="H949" i="17" s="1"/>
  <c r="G948" i="17"/>
  <c r="H948" i="17" s="1"/>
  <c r="G947" i="17"/>
  <c r="H947" i="17" s="1"/>
  <c r="G946" i="17"/>
  <c r="H946" i="17" s="1"/>
  <c r="G945" i="17"/>
  <c r="H945" i="17" s="1"/>
  <c r="G944" i="17"/>
  <c r="H944" i="17" s="1"/>
  <c r="G943" i="17"/>
  <c r="H943" i="17" s="1"/>
  <c r="G942" i="17"/>
  <c r="H942" i="17" s="1"/>
  <c r="G941" i="17"/>
  <c r="H941" i="17" s="1"/>
  <c r="G940" i="17"/>
  <c r="H940" i="17" s="1"/>
  <c r="G939" i="17"/>
  <c r="H939" i="17" s="1"/>
  <c r="G938" i="17"/>
  <c r="H938" i="17" s="1"/>
  <c r="G937" i="17"/>
  <c r="H937" i="17" s="1"/>
  <c r="G936" i="17"/>
  <c r="H936" i="17" s="1"/>
  <c r="G935" i="17"/>
  <c r="H935" i="17" s="1"/>
  <c r="G934" i="17"/>
  <c r="H934" i="17" s="1"/>
  <c r="G933" i="17"/>
  <c r="H933" i="17" s="1"/>
  <c r="G932" i="17"/>
  <c r="H932" i="17" s="1"/>
  <c r="G931" i="17"/>
  <c r="H931" i="17" s="1"/>
  <c r="G930" i="17"/>
  <c r="H930" i="17" s="1"/>
  <c r="G929" i="17"/>
  <c r="H929" i="17" s="1"/>
  <c r="G928" i="17"/>
  <c r="H928" i="17" s="1"/>
  <c r="G927" i="17"/>
  <c r="H927" i="17" s="1"/>
  <c r="G926" i="17"/>
  <c r="H926" i="17" s="1"/>
  <c r="G925" i="17"/>
  <c r="H925" i="17" s="1"/>
  <c r="G924" i="17"/>
  <c r="H924" i="17" s="1"/>
  <c r="G923" i="17"/>
  <c r="H923" i="17" s="1"/>
  <c r="I923" i="17" s="1"/>
  <c r="G922" i="17"/>
  <c r="H922" i="17" s="1"/>
  <c r="G921" i="17"/>
  <c r="H921" i="17" s="1"/>
  <c r="G920" i="17"/>
  <c r="H920" i="17" s="1"/>
  <c r="G919" i="17"/>
  <c r="H919" i="17" s="1"/>
  <c r="G918" i="17"/>
  <c r="H918" i="17" s="1"/>
  <c r="G917" i="17"/>
  <c r="H917" i="17" s="1"/>
  <c r="G916" i="17"/>
  <c r="H916" i="17" s="1"/>
  <c r="G915" i="17"/>
  <c r="H915" i="17" s="1"/>
  <c r="G914" i="17"/>
  <c r="H914" i="17" s="1"/>
  <c r="I914" i="17" s="1"/>
  <c r="G913" i="17"/>
  <c r="H913" i="17" s="1"/>
  <c r="G912" i="17"/>
  <c r="H912" i="17" s="1"/>
  <c r="G911" i="17"/>
  <c r="H911" i="17" s="1"/>
  <c r="G910" i="17"/>
  <c r="H910" i="17" s="1"/>
  <c r="G909" i="17"/>
  <c r="H909" i="17" s="1"/>
  <c r="G908" i="17"/>
  <c r="H908" i="17" s="1"/>
  <c r="G907" i="17"/>
  <c r="H907" i="17" s="1"/>
  <c r="G906" i="17"/>
  <c r="H906" i="17" s="1"/>
  <c r="G905" i="17"/>
  <c r="H905" i="17" s="1"/>
  <c r="I905" i="17" s="1"/>
  <c r="G904" i="17"/>
  <c r="H904" i="17" s="1"/>
  <c r="G903" i="17"/>
  <c r="H903" i="17" s="1"/>
  <c r="G902" i="17"/>
  <c r="H902" i="17" s="1"/>
  <c r="G901" i="17"/>
  <c r="H901" i="17" s="1"/>
  <c r="G900" i="17"/>
  <c r="H900" i="17" s="1"/>
  <c r="G899" i="17"/>
  <c r="H899" i="17" s="1"/>
  <c r="G898" i="17"/>
  <c r="H898" i="17" s="1"/>
  <c r="G897" i="17"/>
  <c r="H897" i="17" s="1"/>
  <c r="I897" i="17" s="1"/>
  <c r="G896" i="17"/>
  <c r="H896" i="17" s="1"/>
  <c r="G895" i="17"/>
  <c r="H895" i="17" s="1"/>
  <c r="G894" i="17"/>
  <c r="H894" i="17" s="1"/>
  <c r="G893" i="17"/>
  <c r="H893" i="17" s="1"/>
  <c r="G892" i="17"/>
  <c r="H892" i="17" s="1"/>
  <c r="G891" i="17"/>
  <c r="H891" i="17" s="1"/>
  <c r="G890" i="17"/>
  <c r="H890" i="17" s="1"/>
  <c r="G889" i="17"/>
  <c r="H889" i="17" s="1"/>
  <c r="G888" i="17"/>
  <c r="H888" i="17" s="1"/>
  <c r="G887" i="17"/>
  <c r="H887" i="17" s="1"/>
  <c r="G886" i="17"/>
  <c r="H886" i="17" s="1"/>
  <c r="G885" i="17"/>
  <c r="H885" i="17" s="1"/>
  <c r="I885" i="17" s="1"/>
  <c r="G884" i="17"/>
  <c r="H884" i="17" s="1"/>
  <c r="G883" i="17"/>
  <c r="H883" i="17" s="1"/>
  <c r="G882" i="17"/>
  <c r="H882" i="17" s="1"/>
  <c r="G881" i="17"/>
  <c r="H881" i="17" s="1"/>
  <c r="G880" i="17"/>
  <c r="H880" i="17" s="1"/>
  <c r="G879" i="17"/>
  <c r="H879" i="17" s="1"/>
  <c r="G878" i="17"/>
  <c r="H878" i="17" s="1"/>
  <c r="G877" i="17"/>
  <c r="H877" i="17" s="1"/>
  <c r="G876" i="17"/>
  <c r="H876" i="17" s="1"/>
  <c r="G875" i="17"/>
  <c r="H875" i="17" s="1"/>
  <c r="G874" i="17"/>
  <c r="H874" i="17" s="1"/>
  <c r="G873" i="17"/>
  <c r="H873" i="17" s="1"/>
  <c r="G872" i="17"/>
  <c r="H872" i="17" s="1"/>
  <c r="G871" i="17"/>
  <c r="H871" i="17" s="1"/>
  <c r="G870" i="17"/>
  <c r="H870" i="17" s="1"/>
  <c r="G869" i="17"/>
  <c r="H869" i="17" s="1"/>
  <c r="G868" i="17"/>
  <c r="H868" i="17" s="1"/>
  <c r="G867" i="17"/>
  <c r="H867" i="17" s="1"/>
  <c r="G866" i="17"/>
  <c r="H866" i="17" s="1"/>
  <c r="G865" i="17"/>
  <c r="H865" i="17" s="1"/>
  <c r="G864" i="17"/>
  <c r="H864" i="17" s="1"/>
  <c r="G863" i="17"/>
  <c r="H863" i="17" s="1"/>
  <c r="G862" i="17"/>
  <c r="H862" i="17" s="1"/>
  <c r="G861" i="17"/>
  <c r="H861" i="17" s="1"/>
  <c r="G860" i="17"/>
  <c r="H860" i="17" s="1"/>
  <c r="G859" i="17"/>
  <c r="H859" i="17" s="1"/>
  <c r="G858" i="17"/>
  <c r="H858" i="17" s="1"/>
  <c r="G857" i="17"/>
  <c r="H857" i="17" s="1"/>
  <c r="G856" i="17"/>
  <c r="H856" i="17" s="1"/>
  <c r="G855" i="17"/>
  <c r="H855" i="17" s="1"/>
  <c r="I855" i="17" s="1"/>
  <c r="G854" i="17"/>
  <c r="H854" i="17" s="1"/>
  <c r="G853" i="17"/>
  <c r="H853" i="17" s="1"/>
  <c r="G852" i="17"/>
  <c r="H852" i="17" s="1"/>
  <c r="G851" i="17"/>
  <c r="H851" i="17" s="1"/>
  <c r="G850" i="17"/>
  <c r="H850" i="17" s="1"/>
  <c r="G849" i="17"/>
  <c r="H849" i="17" s="1"/>
  <c r="I849" i="17" s="1"/>
  <c r="G848" i="17"/>
  <c r="H848" i="17" s="1"/>
  <c r="G847" i="17"/>
  <c r="H847" i="17" s="1"/>
  <c r="G846" i="17"/>
  <c r="H846" i="17" s="1"/>
  <c r="G845" i="17"/>
  <c r="H845" i="17" s="1"/>
  <c r="G844" i="17"/>
  <c r="H844" i="17" s="1"/>
  <c r="G843" i="17"/>
  <c r="H843" i="17" s="1"/>
  <c r="G842" i="17"/>
  <c r="H842" i="17" s="1"/>
  <c r="G841" i="17"/>
  <c r="H841" i="17" s="1"/>
  <c r="G840" i="17"/>
  <c r="H840" i="17" s="1"/>
  <c r="G839" i="17"/>
  <c r="H839" i="17" s="1"/>
  <c r="G838" i="17"/>
  <c r="H838" i="17" s="1"/>
  <c r="G837" i="17"/>
  <c r="H837" i="17" s="1"/>
  <c r="G836" i="17"/>
  <c r="H836" i="17" s="1"/>
  <c r="G835" i="17"/>
  <c r="H835" i="17" s="1"/>
  <c r="G834" i="17"/>
  <c r="H834" i="17" s="1"/>
  <c r="G833" i="17"/>
  <c r="H833" i="17" s="1"/>
  <c r="G832" i="17"/>
  <c r="H832" i="17" s="1"/>
  <c r="G831" i="17"/>
  <c r="H831" i="17" s="1"/>
  <c r="G830" i="17"/>
  <c r="H830" i="17" s="1"/>
  <c r="G829" i="17"/>
  <c r="H829" i="17" s="1"/>
  <c r="G828" i="17"/>
  <c r="H828" i="17" s="1"/>
  <c r="G827" i="17"/>
  <c r="H827" i="17" s="1"/>
  <c r="G826" i="17"/>
  <c r="H826" i="17" s="1"/>
  <c r="G825" i="17"/>
  <c r="H825" i="17" s="1"/>
  <c r="G824" i="17"/>
  <c r="H824" i="17" s="1"/>
  <c r="G823" i="17"/>
  <c r="H823" i="17" s="1"/>
  <c r="G822" i="17"/>
  <c r="H822" i="17" s="1"/>
  <c r="I822" i="17" s="1"/>
  <c r="G821" i="17"/>
  <c r="H821" i="17" s="1"/>
  <c r="G820" i="17"/>
  <c r="H820" i="17" s="1"/>
  <c r="G819" i="17"/>
  <c r="H819" i="17" s="1"/>
  <c r="G818" i="17"/>
  <c r="H818" i="17" s="1"/>
  <c r="G817" i="17"/>
  <c r="H817" i="17" s="1"/>
  <c r="G816" i="17"/>
  <c r="H816" i="17" s="1"/>
  <c r="G815" i="17"/>
  <c r="H815" i="17" s="1"/>
  <c r="G814" i="17"/>
  <c r="H814" i="17" s="1"/>
  <c r="H813" i="17"/>
  <c r="I813" i="17" s="1"/>
  <c r="G813" i="17"/>
  <c r="G812" i="17"/>
  <c r="H812" i="17" s="1"/>
  <c r="H811" i="17"/>
  <c r="G811" i="17"/>
  <c r="G810" i="17"/>
  <c r="H810" i="17" s="1"/>
  <c r="H809" i="17"/>
  <c r="G809" i="17"/>
  <c r="G808" i="17"/>
  <c r="H808" i="17" s="1"/>
  <c r="H807" i="17"/>
  <c r="G807" i="17"/>
  <c r="G806" i="17"/>
  <c r="H806" i="17" s="1"/>
  <c r="G805" i="17"/>
  <c r="H805" i="17" s="1"/>
  <c r="I805" i="17" s="1"/>
  <c r="G804" i="17"/>
  <c r="H804" i="17" s="1"/>
  <c r="G803" i="17"/>
  <c r="H803" i="17" s="1"/>
  <c r="G802" i="17"/>
  <c r="H802" i="17" s="1"/>
  <c r="G801" i="17"/>
  <c r="H801" i="17" s="1"/>
  <c r="G800" i="17"/>
  <c r="H800" i="17" s="1"/>
  <c r="G799" i="17"/>
  <c r="H799" i="17" s="1"/>
  <c r="G798" i="17"/>
  <c r="H798" i="17" s="1"/>
  <c r="G797" i="17"/>
  <c r="H797" i="17" s="1"/>
  <c r="G796" i="17"/>
  <c r="H796" i="17" s="1"/>
  <c r="G795" i="17"/>
  <c r="H795" i="17" s="1"/>
  <c r="G794" i="17"/>
  <c r="H794" i="17" s="1"/>
  <c r="H793" i="17"/>
  <c r="I793" i="17" s="1"/>
  <c r="G793" i="17"/>
  <c r="G792" i="17"/>
  <c r="H792" i="17" s="1"/>
  <c r="H791" i="17"/>
  <c r="G791" i="17"/>
  <c r="G790" i="17"/>
  <c r="H790" i="17" s="1"/>
  <c r="H789" i="17"/>
  <c r="G789" i="17"/>
  <c r="G788" i="17"/>
  <c r="H788" i="17" s="1"/>
  <c r="H787" i="17"/>
  <c r="G787" i="17"/>
  <c r="G786" i="17"/>
  <c r="H786" i="17" s="1"/>
  <c r="H785" i="17"/>
  <c r="G785" i="17"/>
  <c r="G784" i="17"/>
  <c r="H784" i="17" s="1"/>
  <c r="H783" i="17"/>
  <c r="G783" i="17"/>
  <c r="G782" i="17"/>
  <c r="H782" i="17" s="1"/>
  <c r="H781" i="17"/>
  <c r="G781" i="17"/>
  <c r="G780" i="17"/>
  <c r="H780" i="17" s="1"/>
  <c r="H779" i="17"/>
  <c r="G779" i="17"/>
  <c r="G778" i="17"/>
  <c r="H778" i="17" s="1"/>
  <c r="H777" i="17"/>
  <c r="G777" i="17"/>
  <c r="G776" i="17"/>
  <c r="H776" i="17" s="1"/>
  <c r="H775" i="17"/>
  <c r="G775" i="17"/>
  <c r="G774" i="17"/>
  <c r="H774" i="17" s="1"/>
  <c r="H773" i="17"/>
  <c r="G773" i="17"/>
  <c r="G772" i="17"/>
  <c r="H772" i="17" s="1"/>
  <c r="H771" i="17"/>
  <c r="G771" i="17"/>
  <c r="G770" i="17"/>
  <c r="H770" i="17" s="1"/>
  <c r="H769" i="17"/>
  <c r="G769" i="17"/>
  <c r="G768" i="17"/>
  <c r="H768" i="17" s="1"/>
  <c r="H767" i="17"/>
  <c r="G767" i="17"/>
  <c r="G766" i="17"/>
  <c r="H766" i="17" s="1"/>
  <c r="H765" i="17"/>
  <c r="G765" i="17"/>
  <c r="G764" i="17"/>
  <c r="H764" i="17" s="1"/>
  <c r="H763" i="17"/>
  <c r="I763" i="17" s="1"/>
  <c r="G763" i="17"/>
  <c r="G762" i="17"/>
  <c r="H762" i="17" s="1"/>
  <c r="H761" i="17"/>
  <c r="G761" i="17"/>
  <c r="G760" i="17"/>
  <c r="H760" i="17" s="1"/>
  <c r="H759" i="17"/>
  <c r="G759" i="17"/>
  <c r="G758" i="17"/>
  <c r="H758" i="17" s="1"/>
  <c r="H757" i="17"/>
  <c r="I757" i="17" s="1"/>
  <c r="G757" i="17"/>
  <c r="G756" i="17"/>
  <c r="H756" i="17" s="1"/>
  <c r="H755" i="17"/>
  <c r="G755" i="17"/>
  <c r="G754" i="17"/>
  <c r="H754" i="17" s="1"/>
  <c r="H753" i="17"/>
  <c r="G753" i="17"/>
  <c r="G752" i="17"/>
  <c r="H752" i="17" s="1"/>
  <c r="H751" i="17"/>
  <c r="G751" i="17"/>
  <c r="G750" i="17"/>
  <c r="H750" i="17" s="1"/>
  <c r="H749" i="17"/>
  <c r="G749" i="17"/>
  <c r="G748" i="17"/>
  <c r="H748" i="17" s="1"/>
  <c r="H747" i="17"/>
  <c r="G747" i="17"/>
  <c r="G746" i="17"/>
  <c r="H746" i="17" s="1"/>
  <c r="H745" i="17"/>
  <c r="G745" i="17"/>
  <c r="G744" i="17"/>
  <c r="H744" i="17" s="1"/>
  <c r="H743" i="17"/>
  <c r="G743" i="17"/>
  <c r="G742" i="17"/>
  <c r="H742" i="17" s="1"/>
  <c r="H741" i="17"/>
  <c r="G741" i="17"/>
  <c r="G740" i="17"/>
  <c r="H740" i="17" s="1"/>
  <c r="H739" i="17"/>
  <c r="G739" i="17"/>
  <c r="G738" i="17"/>
  <c r="H738" i="17" s="1"/>
  <c r="H737" i="17"/>
  <c r="G737" i="17"/>
  <c r="G736" i="17"/>
  <c r="H736" i="17" s="1"/>
  <c r="H735" i="17"/>
  <c r="G735" i="17"/>
  <c r="G734" i="17"/>
  <c r="H734" i="17" s="1"/>
  <c r="H733" i="17"/>
  <c r="G733" i="17"/>
  <c r="G732" i="17"/>
  <c r="H732" i="17" s="1"/>
  <c r="H731" i="17"/>
  <c r="G731" i="17"/>
  <c r="G730" i="17"/>
  <c r="H730" i="17" s="1"/>
  <c r="I730" i="17" s="1"/>
  <c r="G729" i="17"/>
  <c r="H729" i="17" s="1"/>
  <c r="G728" i="17"/>
  <c r="H728" i="17" s="1"/>
  <c r="G727" i="17"/>
  <c r="H727" i="17" s="1"/>
  <c r="G726" i="17"/>
  <c r="H726" i="17" s="1"/>
  <c r="G725" i="17"/>
  <c r="H725" i="17" s="1"/>
  <c r="G724" i="17"/>
  <c r="H724" i="17" s="1"/>
  <c r="G723" i="17"/>
  <c r="H723" i="17" s="1"/>
  <c r="G722" i="17"/>
  <c r="H722" i="17" s="1"/>
  <c r="G721" i="17"/>
  <c r="H721" i="17" s="1"/>
  <c r="G720" i="17"/>
  <c r="H720" i="17" s="1"/>
  <c r="G719" i="17"/>
  <c r="H719" i="17" s="1"/>
  <c r="G718" i="17"/>
  <c r="H718" i="17" s="1"/>
  <c r="G717" i="17"/>
  <c r="H717" i="17" s="1"/>
  <c r="G716" i="17"/>
  <c r="H716" i="17" s="1"/>
  <c r="G715" i="17"/>
  <c r="H715" i="17" s="1"/>
  <c r="G714" i="17"/>
  <c r="H714" i="17" s="1"/>
  <c r="G713" i="17"/>
  <c r="H713" i="17" s="1"/>
  <c r="G712" i="17"/>
  <c r="H712" i="17" s="1"/>
  <c r="G711" i="17"/>
  <c r="H711" i="17" s="1"/>
  <c r="G710" i="17"/>
  <c r="H710" i="17" s="1"/>
  <c r="G709" i="17"/>
  <c r="H709" i="17" s="1"/>
  <c r="G708" i="17"/>
  <c r="H708" i="17" s="1"/>
  <c r="G707" i="17"/>
  <c r="H707" i="17" s="1"/>
  <c r="G706" i="17"/>
  <c r="H706" i="17" s="1"/>
  <c r="G705" i="17"/>
  <c r="H705" i="17" s="1"/>
  <c r="G704" i="17"/>
  <c r="H704" i="17" s="1"/>
  <c r="G703" i="17"/>
  <c r="H703" i="17" s="1"/>
  <c r="G702" i="17"/>
  <c r="H702" i="17" s="1"/>
  <c r="G701" i="17"/>
  <c r="H701" i="17" s="1"/>
  <c r="G700" i="17"/>
  <c r="H700" i="17" s="1"/>
  <c r="G699" i="17"/>
  <c r="H699" i="17" s="1"/>
  <c r="G698" i="17"/>
  <c r="H698" i="17" s="1"/>
  <c r="G697" i="17"/>
  <c r="H697" i="17" s="1"/>
  <c r="G696" i="17"/>
  <c r="H696" i="17" s="1"/>
  <c r="G695" i="17"/>
  <c r="H695" i="17" s="1"/>
  <c r="G694" i="17"/>
  <c r="H694" i="17" s="1"/>
  <c r="I694" i="17" s="1"/>
  <c r="H693" i="17"/>
  <c r="G693" i="17"/>
  <c r="G692" i="17"/>
  <c r="H692" i="17" s="1"/>
  <c r="H691" i="17"/>
  <c r="G691" i="17"/>
  <c r="G690" i="17"/>
  <c r="H690" i="17" s="1"/>
  <c r="H689" i="17"/>
  <c r="G689" i="17"/>
  <c r="G688" i="17"/>
  <c r="H688" i="17" s="1"/>
  <c r="H687" i="17"/>
  <c r="G687" i="17"/>
  <c r="G686" i="17"/>
  <c r="H686" i="17" s="1"/>
  <c r="I686" i="17" s="1"/>
  <c r="H685" i="17"/>
  <c r="G685" i="17"/>
  <c r="G684" i="17"/>
  <c r="H684" i="17" s="1"/>
  <c r="H683" i="17"/>
  <c r="G683" i="17"/>
  <c r="G682" i="17"/>
  <c r="H682" i="17" s="1"/>
  <c r="H681" i="17"/>
  <c r="G681" i="17"/>
  <c r="G680" i="17"/>
  <c r="H680" i="17" s="1"/>
  <c r="H679" i="17"/>
  <c r="G679" i="17"/>
  <c r="G678" i="17"/>
  <c r="H678" i="17" s="1"/>
  <c r="H677" i="17"/>
  <c r="G677" i="17"/>
  <c r="G676" i="17"/>
  <c r="H676" i="17" s="1"/>
  <c r="H675" i="17"/>
  <c r="G675" i="17"/>
  <c r="G674" i="17"/>
  <c r="H674" i="17" s="1"/>
  <c r="H673" i="17"/>
  <c r="G673" i="17"/>
  <c r="G672" i="17"/>
  <c r="H672" i="17" s="1"/>
  <c r="H671" i="17"/>
  <c r="G671" i="17"/>
  <c r="G670" i="17"/>
  <c r="H670" i="17" s="1"/>
  <c r="H669" i="17"/>
  <c r="G669" i="17"/>
  <c r="G668" i="17"/>
  <c r="H668" i="17" s="1"/>
  <c r="H667" i="17"/>
  <c r="G667" i="17"/>
  <c r="G666" i="17"/>
  <c r="H666" i="17" s="1"/>
  <c r="H665" i="17"/>
  <c r="G665" i="17"/>
  <c r="G664" i="17"/>
  <c r="H664" i="17" s="1"/>
  <c r="H663" i="17"/>
  <c r="G663" i="17"/>
  <c r="G662" i="17"/>
  <c r="H662" i="17" s="1"/>
  <c r="H661" i="17"/>
  <c r="G661" i="17"/>
  <c r="G660" i="17"/>
  <c r="H660" i="17" s="1"/>
  <c r="I660" i="17" s="1"/>
  <c r="G659" i="17"/>
  <c r="H659" i="17" s="1"/>
  <c r="G658" i="17"/>
  <c r="H658" i="17" s="1"/>
  <c r="G657" i="17"/>
  <c r="H657" i="17" s="1"/>
  <c r="G656" i="17"/>
  <c r="H656" i="17" s="1"/>
  <c r="G655" i="17"/>
  <c r="H655" i="17" s="1"/>
  <c r="G654" i="17"/>
  <c r="H654" i="17" s="1"/>
  <c r="G653" i="17"/>
  <c r="H653" i="17" s="1"/>
  <c r="G652" i="17"/>
  <c r="H652" i="17" s="1"/>
  <c r="G651" i="17"/>
  <c r="H651" i="17" s="1"/>
  <c r="G650" i="17"/>
  <c r="H650" i="17" s="1"/>
  <c r="G649" i="17"/>
  <c r="H649" i="17" s="1"/>
  <c r="G648" i="17"/>
  <c r="H648" i="17" s="1"/>
  <c r="G647" i="17"/>
  <c r="H647" i="17" s="1"/>
  <c r="G646" i="17"/>
  <c r="H646" i="17" s="1"/>
  <c r="G645" i="17"/>
  <c r="H645" i="17" s="1"/>
  <c r="G644" i="17"/>
  <c r="H644" i="17" s="1"/>
  <c r="G643" i="17"/>
  <c r="H643" i="17" s="1"/>
  <c r="G642" i="17"/>
  <c r="H642" i="17" s="1"/>
  <c r="G641" i="17"/>
  <c r="H641" i="17" s="1"/>
  <c r="G640" i="17"/>
  <c r="H640" i="17" s="1"/>
  <c r="G639" i="17"/>
  <c r="H639" i="17" s="1"/>
  <c r="G638" i="17"/>
  <c r="H638" i="17" s="1"/>
  <c r="G637" i="17"/>
  <c r="H637" i="17" s="1"/>
  <c r="G636" i="17"/>
  <c r="H636" i="17" s="1"/>
  <c r="G635" i="17"/>
  <c r="H635" i="17" s="1"/>
  <c r="G634" i="17"/>
  <c r="H634" i="17" s="1"/>
  <c r="G633" i="17"/>
  <c r="H633" i="17" s="1"/>
  <c r="G632" i="17"/>
  <c r="H632" i="17" s="1"/>
  <c r="G631" i="17"/>
  <c r="H631" i="17" s="1"/>
  <c r="G630" i="17"/>
  <c r="H630" i="17" s="1"/>
  <c r="G629" i="17"/>
  <c r="H629" i="17" s="1"/>
  <c r="G628" i="17"/>
  <c r="H628" i="17" s="1"/>
  <c r="G627" i="17"/>
  <c r="H627" i="17" s="1"/>
  <c r="G626" i="17"/>
  <c r="H626" i="17" s="1"/>
  <c r="G625" i="17"/>
  <c r="H625" i="17" s="1"/>
  <c r="G624" i="17"/>
  <c r="H624" i="17" s="1"/>
  <c r="I624" i="17" s="1"/>
  <c r="G623" i="17"/>
  <c r="H623" i="17" s="1"/>
  <c r="G622" i="17"/>
  <c r="H622" i="17" s="1"/>
  <c r="G621" i="17"/>
  <c r="H621" i="17" s="1"/>
  <c r="G620" i="17"/>
  <c r="H620" i="17" s="1"/>
  <c r="G619" i="17"/>
  <c r="H619" i="17" s="1"/>
  <c r="G618" i="17"/>
  <c r="H618" i="17" s="1"/>
  <c r="G617" i="17"/>
  <c r="H617" i="17" s="1"/>
  <c r="G616" i="17"/>
  <c r="H616" i="17" s="1"/>
  <c r="I616" i="17" s="1"/>
  <c r="G615" i="17"/>
  <c r="H615" i="17" s="1"/>
  <c r="G614" i="17"/>
  <c r="H614" i="17" s="1"/>
  <c r="G613" i="17"/>
  <c r="H613" i="17" s="1"/>
  <c r="G612" i="17"/>
  <c r="H612" i="17" s="1"/>
  <c r="G611" i="17"/>
  <c r="H611" i="17" s="1"/>
  <c r="G610" i="17"/>
  <c r="H610" i="17" s="1"/>
  <c r="G609" i="17"/>
  <c r="H609" i="17" s="1"/>
  <c r="G608" i="17"/>
  <c r="H608" i="17" s="1"/>
  <c r="G607" i="17"/>
  <c r="H607" i="17" s="1"/>
  <c r="G606" i="17"/>
  <c r="H606" i="17" s="1"/>
  <c r="G605" i="17"/>
  <c r="H605" i="17" s="1"/>
  <c r="G604" i="17"/>
  <c r="H604" i="17" s="1"/>
  <c r="G603" i="17"/>
  <c r="H603" i="17" s="1"/>
  <c r="G602" i="17"/>
  <c r="H602" i="17" s="1"/>
  <c r="G601" i="17"/>
  <c r="H601" i="17" s="1"/>
  <c r="G600" i="17"/>
  <c r="H600" i="17" s="1"/>
  <c r="G599" i="17"/>
  <c r="H599" i="17" s="1"/>
  <c r="G598" i="17"/>
  <c r="H598" i="17" s="1"/>
  <c r="G597" i="17"/>
  <c r="H597" i="17" s="1"/>
  <c r="G596" i="17"/>
  <c r="H596" i="17" s="1"/>
  <c r="G595" i="17"/>
  <c r="H595" i="17" s="1"/>
  <c r="G594" i="17"/>
  <c r="H594" i="17" s="1"/>
  <c r="G593" i="17"/>
  <c r="H593" i="17" s="1"/>
  <c r="G592" i="17"/>
  <c r="H592" i="17" s="1"/>
  <c r="G591" i="17"/>
  <c r="H591" i="17" s="1"/>
  <c r="G590" i="17"/>
  <c r="H590" i="17" s="1"/>
  <c r="I590" i="17" s="1"/>
  <c r="G589" i="17"/>
  <c r="H589" i="17" s="1"/>
  <c r="G588" i="17"/>
  <c r="H588" i="17" s="1"/>
  <c r="G587" i="17"/>
  <c r="H587" i="17" s="1"/>
  <c r="G586" i="17"/>
  <c r="H586" i="17" s="1"/>
  <c r="G585" i="17"/>
  <c r="H585" i="17" s="1"/>
  <c r="G584" i="17"/>
  <c r="H584" i="17" s="1"/>
  <c r="G583" i="17"/>
  <c r="H583" i="17" s="1"/>
  <c r="G582" i="17"/>
  <c r="H582" i="17" s="1"/>
  <c r="G581" i="17"/>
  <c r="H581" i="17" s="1"/>
  <c r="G580" i="17"/>
  <c r="H580" i="17" s="1"/>
  <c r="G579" i="17"/>
  <c r="H579" i="17" s="1"/>
  <c r="G578" i="17"/>
  <c r="H578" i="17" s="1"/>
  <c r="G577" i="17"/>
  <c r="H577" i="17" s="1"/>
  <c r="G576" i="17"/>
  <c r="H576" i="17" s="1"/>
  <c r="G575" i="17"/>
  <c r="H575" i="17" s="1"/>
  <c r="G574" i="17"/>
  <c r="H574" i="17" s="1"/>
  <c r="G573" i="17"/>
  <c r="H573" i="17" s="1"/>
  <c r="G572" i="17"/>
  <c r="H572" i="17" s="1"/>
  <c r="G571" i="17"/>
  <c r="H571" i="17" s="1"/>
  <c r="G570" i="17"/>
  <c r="H570" i="17" s="1"/>
  <c r="G569" i="17"/>
  <c r="H569" i="17" s="1"/>
  <c r="G568" i="17"/>
  <c r="H568" i="17" s="1"/>
  <c r="G567" i="17"/>
  <c r="H567" i="17" s="1"/>
  <c r="G566" i="17"/>
  <c r="H566" i="17" s="1"/>
  <c r="G565" i="17"/>
  <c r="H565" i="17" s="1"/>
  <c r="G564" i="17"/>
  <c r="H564" i="17" s="1"/>
  <c r="G563" i="17"/>
  <c r="H563" i="17" s="1"/>
  <c r="G562" i="17"/>
  <c r="H562" i="17" s="1"/>
  <c r="G561" i="17"/>
  <c r="H561" i="17" s="1"/>
  <c r="G560" i="17"/>
  <c r="H560" i="17" s="1"/>
  <c r="G559" i="17"/>
  <c r="H559" i="17" s="1"/>
  <c r="G558" i="17"/>
  <c r="H558" i="17" s="1"/>
  <c r="G557" i="17"/>
  <c r="H557" i="17" s="1"/>
  <c r="G556" i="17"/>
  <c r="H556" i="17" s="1"/>
  <c r="I556" i="17" s="1"/>
  <c r="G555" i="17"/>
  <c r="H555" i="17" s="1"/>
  <c r="G554" i="17"/>
  <c r="H554" i="17" s="1"/>
  <c r="G553" i="17"/>
  <c r="H553" i="17" s="1"/>
  <c r="G552" i="17"/>
  <c r="H552" i="17" s="1"/>
  <c r="G551" i="17"/>
  <c r="H551" i="17" s="1"/>
  <c r="G550" i="17"/>
  <c r="H550" i="17" s="1"/>
  <c r="G549" i="17"/>
  <c r="H549" i="17" s="1"/>
  <c r="G548" i="17"/>
  <c r="H548" i="17" s="1"/>
  <c r="I548" i="17" s="1"/>
  <c r="G547" i="17"/>
  <c r="H547" i="17" s="1"/>
  <c r="G546" i="17"/>
  <c r="H546" i="17" s="1"/>
  <c r="G545" i="17"/>
  <c r="H545" i="17" s="1"/>
  <c r="G544" i="17"/>
  <c r="H544" i="17" s="1"/>
  <c r="G543" i="17"/>
  <c r="H543" i="17" s="1"/>
  <c r="G542" i="17"/>
  <c r="H542" i="17" s="1"/>
  <c r="G541" i="17"/>
  <c r="H541" i="17" s="1"/>
  <c r="G540" i="17"/>
  <c r="H540" i="17" s="1"/>
  <c r="G539" i="17"/>
  <c r="H539" i="17" s="1"/>
  <c r="G538" i="17"/>
  <c r="H538" i="17" s="1"/>
  <c r="G537" i="17"/>
  <c r="H537" i="17" s="1"/>
  <c r="G536" i="17"/>
  <c r="H536" i="17" s="1"/>
  <c r="G535" i="17"/>
  <c r="H535" i="17" s="1"/>
  <c r="G534" i="17"/>
  <c r="H534" i="17" s="1"/>
  <c r="G533" i="17"/>
  <c r="H533" i="17" s="1"/>
  <c r="G532" i="17"/>
  <c r="H532" i="17" s="1"/>
  <c r="G531" i="17"/>
  <c r="H531" i="17" s="1"/>
  <c r="G530" i="17"/>
  <c r="H530" i="17" s="1"/>
  <c r="G529" i="17"/>
  <c r="H529" i="17" s="1"/>
  <c r="G528" i="17"/>
  <c r="H528" i="17" s="1"/>
  <c r="G527" i="17"/>
  <c r="H527" i="17" s="1"/>
  <c r="G526" i="17"/>
  <c r="H526" i="17" s="1"/>
  <c r="G525" i="17"/>
  <c r="H525" i="17" s="1"/>
  <c r="G524" i="17"/>
  <c r="H524" i="17" s="1"/>
  <c r="G523" i="17"/>
  <c r="H523" i="17" s="1"/>
  <c r="G522" i="17"/>
  <c r="H522" i="17" s="1"/>
  <c r="I522" i="17" s="1"/>
  <c r="G521" i="17"/>
  <c r="H521" i="17" s="1"/>
  <c r="G520" i="17"/>
  <c r="H520" i="17" s="1"/>
  <c r="G519" i="17"/>
  <c r="H519" i="17" s="1"/>
  <c r="G518" i="17"/>
  <c r="H518" i="17" s="1"/>
  <c r="G517" i="17"/>
  <c r="H517" i="17" s="1"/>
  <c r="G516" i="17"/>
  <c r="H516" i="17" s="1"/>
  <c r="G515" i="17"/>
  <c r="H515" i="17" s="1"/>
  <c r="G514" i="17"/>
  <c r="H514" i="17" s="1"/>
  <c r="G513" i="17"/>
  <c r="H513" i="17" s="1"/>
  <c r="G512" i="17"/>
  <c r="H512" i="17" s="1"/>
  <c r="G511" i="17"/>
  <c r="H511" i="17" s="1"/>
  <c r="G510" i="17"/>
  <c r="H510" i="17" s="1"/>
  <c r="G509" i="17"/>
  <c r="H509" i="17" s="1"/>
  <c r="G508" i="17"/>
  <c r="H508" i="17" s="1"/>
  <c r="G507" i="17"/>
  <c r="H507" i="17" s="1"/>
  <c r="G506" i="17"/>
  <c r="H506" i="17" s="1"/>
  <c r="G505" i="17"/>
  <c r="H505" i="17" s="1"/>
  <c r="G504" i="17"/>
  <c r="H504" i="17" s="1"/>
  <c r="G503" i="17"/>
  <c r="H503" i="17" s="1"/>
  <c r="G502" i="17"/>
  <c r="H502" i="17" s="1"/>
  <c r="G501" i="17"/>
  <c r="H501" i="17" s="1"/>
  <c r="G500" i="17"/>
  <c r="H500" i="17" s="1"/>
  <c r="G499" i="17"/>
  <c r="H499" i="17" s="1"/>
  <c r="G498" i="17"/>
  <c r="H498" i="17" s="1"/>
  <c r="G497" i="17"/>
  <c r="H497" i="17" s="1"/>
  <c r="G496" i="17"/>
  <c r="H496" i="17" s="1"/>
  <c r="G495" i="17"/>
  <c r="H495" i="17" s="1"/>
  <c r="G494" i="17"/>
  <c r="H494" i="17" s="1"/>
  <c r="G493" i="17"/>
  <c r="H493" i="17" s="1"/>
  <c r="G492" i="17"/>
  <c r="H492" i="17" s="1"/>
  <c r="G491" i="17"/>
  <c r="H491" i="17" s="1"/>
  <c r="G490" i="17"/>
  <c r="H490" i="17" s="1"/>
  <c r="G489" i="17"/>
  <c r="H489" i="17" s="1"/>
  <c r="G488" i="17"/>
  <c r="H488" i="17" s="1"/>
  <c r="G487" i="17"/>
  <c r="H487" i="17" s="1"/>
  <c r="G486" i="17"/>
  <c r="H486" i="17" s="1"/>
  <c r="G485" i="17"/>
  <c r="H485" i="17" s="1"/>
  <c r="G484" i="17"/>
  <c r="H484" i="17" s="1"/>
  <c r="G483" i="17"/>
  <c r="H483" i="17" s="1"/>
  <c r="G482" i="17"/>
  <c r="H482" i="17" s="1"/>
  <c r="G481" i="17"/>
  <c r="H481" i="17" s="1"/>
  <c r="G480" i="17"/>
  <c r="H480" i="17" s="1"/>
  <c r="G479" i="17"/>
  <c r="H479" i="17" s="1"/>
  <c r="G478" i="17"/>
  <c r="H478" i="17" s="1"/>
  <c r="G477" i="17"/>
  <c r="H477" i="17" s="1"/>
  <c r="G476" i="17"/>
  <c r="H476" i="17" s="1"/>
  <c r="G475" i="17"/>
  <c r="H475" i="17" s="1"/>
  <c r="G474" i="17"/>
  <c r="H474" i="17" s="1"/>
  <c r="G473" i="17"/>
  <c r="H473" i="17" s="1"/>
  <c r="G472" i="17"/>
  <c r="H472" i="17" s="1"/>
  <c r="G471" i="17"/>
  <c r="H471" i="17" s="1"/>
  <c r="G470" i="17"/>
  <c r="H470" i="17" s="1"/>
  <c r="G469" i="17"/>
  <c r="H469" i="17" s="1"/>
  <c r="G468" i="17"/>
  <c r="H468" i="17" s="1"/>
  <c r="G467" i="17"/>
  <c r="H467" i="17" s="1"/>
  <c r="G466" i="17"/>
  <c r="H466" i="17" s="1"/>
  <c r="G465" i="17"/>
  <c r="H465" i="17" s="1"/>
  <c r="G464" i="17"/>
  <c r="H464" i="17" s="1"/>
  <c r="G463" i="17"/>
  <c r="H463" i="17" s="1"/>
  <c r="G462" i="17"/>
  <c r="H462" i="17" s="1"/>
  <c r="G461" i="17"/>
  <c r="H461" i="17" s="1"/>
  <c r="G460" i="17"/>
  <c r="H460" i="17" s="1"/>
  <c r="G459" i="17"/>
  <c r="H459" i="17" s="1"/>
  <c r="G458" i="17"/>
  <c r="H458" i="17" s="1"/>
  <c r="G457" i="17"/>
  <c r="H457" i="17" s="1"/>
  <c r="G456" i="17"/>
  <c r="G455" i="17"/>
  <c r="H455" i="17" s="1"/>
  <c r="I455" i="17" s="1"/>
  <c r="G454" i="17"/>
  <c r="H454" i="17" s="1"/>
  <c r="G453" i="17"/>
  <c r="H453" i="17" s="1"/>
  <c r="G452" i="17"/>
  <c r="H452" i="17" s="1"/>
  <c r="G451" i="17"/>
  <c r="H451" i="17" s="1"/>
  <c r="G450" i="17"/>
  <c r="H450" i="17" s="1"/>
  <c r="G449" i="17"/>
  <c r="H449" i="17" s="1"/>
  <c r="G448" i="17"/>
  <c r="H448" i="17" s="1"/>
  <c r="G447" i="17"/>
  <c r="H447" i="17" s="1"/>
  <c r="G446" i="17"/>
  <c r="H446" i="17" s="1"/>
  <c r="G445" i="17"/>
  <c r="H445" i="17" s="1"/>
  <c r="G444" i="17"/>
  <c r="H444" i="17" s="1"/>
  <c r="G443" i="17"/>
  <c r="H443" i="17" s="1"/>
  <c r="G442" i="17"/>
  <c r="H442" i="17" s="1"/>
  <c r="G441" i="17"/>
  <c r="H441" i="17" s="1"/>
  <c r="G440" i="17"/>
  <c r="H440" i="17" s="1"/>
  <c r="G439" i="17"/>
  <c r="H439" i="17" s="1"/>
  <c r="G438" i="17"/>
  <c r="H438" i="17" s="1"/>
  <c r="G437" i="17"/>
  <c r="H437" i="17" s="1"/>
  <c r="G436" i="17"/>
  <c r="H436" i="17" s="1"/>
  <c r="G435" i="17"/>
  <c r="H435" i="17" s="1"/>
  <c r="G434" i="17"/>
  <c r="H434" i="17" s="1"/>
  <c r="G433" i="17"/>
  <c r="H433" i="17" s="1"/>
  <c r="G432" i="17"/>
  <c r="H432" i="17" s="1"/>
  <c r="G431" i="17"/>
  <c r="H431" i="17" s="1"/>
  <c r="G430" i="17"/>
  <c r="H430" i="17" s="1"/>
  <c r="G429" i="17"/>
  <c r="H429" i="17" s="1"/>
  <c r="G428" i="17"/>
  <c r="H428" i="17" s="1"/>
  <c r="G427" i="17"/>
  <c r="H427" i="17" s="1"/>
  <c r="G426" i="17"/>
  <c r="H426" i="17" s="1"/>
  <c r="G425" i="17"/>
  <c r="H425" i="17" s="1"/>
  <c r="G424" i="17"/>
  <c r="H424" i="17" s="1"/>
  <c r="G423" i="17"/>
  <c r="H423" i="17" s="1"/>
  <c r="G422" i="17"/>
  <c r="H422" i="17" s="1"/>
  <c r="G421" i="17"/>
  <c r="H421" i="17" s="1"/>
  <c r="G420" i="17"/>
  <c r="H420" i="17" s="1"/>
  <c r="G419" i="17"/>
  <c r="H419" i="17" s="1"/>
  <c r="G418" i="17"/>
  <c r="H418" i="17" s="1"/>
  <c r="G417" i="17"/>
  <c r="H417" i="17" s="1"/>
  <c r="G416" i="17"/>
  <c r="H416" i="17" s="1"/>
  <c r="G415" i="17"/>
  <c r="H415" i="17" s="1"/>
  <c r="G414" i="17"/>
  <c r="H414" i="17" s="1"/>
  <c r="G413" i="17"/>
  <c r="H413" i="17" s="1"/>
  <c r="G412" i="17"/>
  <c r="H412" i="17" s="1"/>
  <c r="G411" i="17"/>
  <c r="H411" i="17" s="1"/>
  <c r="G410" i="17"/>
  <c r="H410" i="17" s="1"/>
  <c r="G409" i="17"/>
  <c r="H409" i="17" s="1"/>
  <c r="G408" i="17"/>
  <c r="H408" i="17" s="1"/>
  <c r="G407" i="17"/>
  <c r="H407" i="17" s="1"/>
  <c r="G406" i="17"/>
  <c r="H406" i="17" s="1"/>
  <c r="G405" i="17"/>
  <c r="H405" i="17" s="1"/>
  <c r="G404" i="17"/>
  <c r="H404" i="17" s="1"/>
  <c r="G403" i="17"/>
  <c r="H403" i="17" s="1"/>
  <c r="G402" i="17"/>
  <c r="H402" i="17" s="1"/>
  <c r="G401" i="17"/>
  <c r="H401" i="17" s="1"/>
  <c r="G400" i="17"/>
  <c r="H400" i="17" s="1"/>
  <c r="G399" i="17"/>
  <c r="H399" i="17" s="1"/>
  <c r="G398" i="17"/>
  <c r="H398" i="17" s="1"/>
  <c r="G397" i="17"/>
  <c r="H397" i="17" s="1"/>
  <c r="G396" i="17"/>
  <c r="H396" i="17" s="1"/>
  <c r="G395" i="17"/>
  <c r="H395" i="17" s="1"/>
  <c r="G394" i="17"/>
  <c r="H394" i="17" s="1"/>
  <c r="G393" i="17"/>
  <c r="H393" i="17" s="1"/>
  <c r="G392" i="17"/>
  <c r="H392" i="17" s="1"/>
  <c r="G391" i="17"/>
  <c r="H391" i="17" s="1"/>
  <c r="G390" i="17"/>
  <c r="H390" i="17" s="1"/>
  <c r="G389" i="17"/>
  <c r="H389" i="17" s="1"/>
  <c r="G388" i="17"/>
  <c r="H388" i="17" s="1"/>
  <c r="G387" i="17"/>
  <c r="H387" i="17" s="1"/>
  <c r="G386" i="17"/>
  <c r="H386" i="17" s="1"/>
  <c r="G385" i="17"/>
  <c r="H385" i="17" s="1"/>
  <c r="G384" i="17"/>
  <c r="H384" i="17" s="1"/>
  <c r="G383" i="17"/>
  <c r="H383" i="17" s="1"/>
  <c r="G382" i="17"/>
  <c r="H382" i="17" s="1"/>
  <c r="G381" i="17"/>
  <c r="H381" i="17" s="1"/>
  <c r="G380" i="17"/>
  <c r="H380" i="17" s="1"/>
  <c r="G379" i="17"/>
  <c r="H379" i="17" s="1"/>
  <c r="G378" i="17"/>
  <c r="H378" i="17" s="1"/>
  <c r="G377" i="17"/>
  <c r="H377" i="17" s="1"/>
  <c r="G376" i="17"/>
  <c r="H376" i="17" s="1"/>
  <c r="G375" i="17"/>
  <c r="H375" i="17" s="1"/>
  <c r="G374" i="17"/>
  <c r="H374" i="17" s="1"/>
  <c r="G373" i="17"/>
  <c r="H373" i="17" s="1"/>
  <c r="G372" i="17"/>
  <c r="H372" i="17" s="1"/>
  <c r="G371" i="17"/>
  <c r="H371" i="17" s="1"/>
  <c r="G370" i="17"/>
  <c r="H370" i="17" s="1"/>
  <c r="G369" i="17"/>
  <c r="H369" i="17" s="1"/>
  <c r="G368" i="17"/>
  <c r="H368" i="17" s="1"/>
  <c r="G367" i="17"/>
  <c r="H367" i="17" s="1"/>
  <c r="G366" i="17"/>
  <c r="H366" i="17" s="1"/>
  <c r="G365" i="17"/>
  <c r="H365" i="17" s="1"/>
  <c r="G364" i="17"/>
  <c r="H364" i="17" s="1"/>
  <c r="G363" i="17"/>
  <c r="H363" i="17" s="1"/>
  <c r="G362" i="17"/>
  <c r="H362" i="17" s="1"/>
  <c r="G361" i="17"/>
  <c r="H361" i="17" s="1"/>
  <c r="G360" i="17"/>
  <c r="H360" i="17" s="1"/>
  <c r="G359" i="17"/>
  <c r="H359" i="17" s="1"/>
  <c r="G358" i="17"/>
  <c r="H358" i="17" s="1"/>
  <c r="G357" i="17"/>
  <c r="H357" i="17" s="1"/>
  <c r="G356" i="17"/>
  <c r="H356" i="17" s="1"/>
  <c r="G355" i="17"/>
  <c r="H355" i="17" s="1"/>
  <c r="G354" i="17"/>
  <c r="H354" i="17" s="1"/>
  <c r="G353" i="17"/>
  <c r="H353" i="17" s="1"/>
  <c r="G352" i="17"/>
  <c r="H352" i="17" s="1"/>
  <c r="G351" i="17"/>
  <c r="H351" i="17" s="1"/>
  <c r="G350" i="17"/>
  <c r="H350" i="17" s="1"/>
  <c r="G349" i="17"/>
  <c r="H349" i="17" s="1"/>
  <c r="G348" i="17"/>
  <c r="H348" i="17" s="1"/>
  <c r="G347" i="17"/>
  <c r="H347" i="17" s="1"/>
  <c r="G346" i="17"/>
  <c r="H346" i="17" s="1"/>
  <c r="G345" i="17"/>
  <c r="H345" i="17" s="1"/>
  <c r="G344" i="17"/>
  <c r="H344" i="17" s="1"/>
  <c r="G343" i="17"/>
  <c r="H343" i="17" s="1"/>
  <c r="G342" i="17"/>
  <c r="H342" i="17" s="1"/>
  <c r="G341" i="17"/>
  <c r="H341" i="17" s="1"/>
  <c r="G340" i="17"/>
  <c r="H340" i="17" s="1"/>
  <c r="G339" i="17"/>
  <c r="H339" i="17" s="1"/>
  <c r="G338" i="17"/>
  <c r="H338" i="17" s="1"/>
  <c r="G337" i="17"/>
  <c r="H337" i="17" s="1"/>
  <c r="G336" i="17"/>
  <c r="H336" i="17" s="1"/>
  <c r="G335" i="17"/>
  <c r="H335" i="17" s="1"/>
  <c r="G334" i="17"/>
  <c r="H334" i="17" s="1"/>
  <c r="G333" i="17"/>
  <c r="H333" i="17" s="1"/>
  <c r="G332" i="17"/>
  <c r="H332" i="17" s="1"/>
  <c r="G331" i="17"/>
  <c r="H331" i="17" s="1"/>
  <c r="G330" i="17"/>
  <c r="H330" i="17" s="1"/>
  <c r="G329" i="17"/>
  <c r="H329" i="17" s="1"/>
  <c r="G328" i="17"/>
  <c r="H328" i="17" s="1"/>
  <c r="G327" i="17"/>
  <c r="H327" i="17" s="1"/>
  <c r="G326" i="17"/>
  <c r="H326" i="17" s="1"/>
  <c r="G325" i="17"/>
  <c r="H325" i="17" s="1"/>
  <c r="G324" i="17"/>
  <c r="H324" i="17" s="1"/>
  <c r="G323" i="17"/>
  <c r="H323" i="17" s="1"/>
  <c r="G322" i="17"/>
  <c r="H322" i="17" s="1"/>
  <c r="G321" i="17"/>
  <c r="H321" i="17" s="1"/>
  <c r="G320" i="17"/>
  <c r="H320" i="17" s="1"/>
  <c r="G319" i="17"/>
  <c r="H319" i="17" s="1"/>
  <c r="G318" i="17"/>
  <c r="H318" i="17" s="1"/>
  <c r="G317" i="17"/>
  <c r="H317" i="17" s="1"/>
  <c r="G316" i="17"/>
  <c r="H316" i="17" s="1"/>
  <c r="G315" i="17"/>
  <c r="H315" i="17" s="1"/>
  <c r="G314" i="17"/>
  <c r="H314" i="17" s="1"/>
  <c r="G313" i="17"/>
  <c r="H313" i="17" s="1"/>
  <c r="G312" i="17"/>
  <c r="H312" i="17" s="1"/>
  <c r="G311" i="17"/>
  <c r="H311" i="17" s="1"/>
  <c r="G310" i="17"/>
  <c r="H310" i="17" s="1"/>
  <c r="G309" i="17"/>
  <c r="H309" i="17" s="1"/>
  <c r="G308" i="17"/>
  <c r="H308" i="17" s="1"/>
  <c r="G307" i="17"/>
  <c r="H307" i="17" s="1"/>
  <c r="G306" i="17"/>
  <c r="H306" i="17" s="1"/>
  <c r="G305" i="17"/>
  <c r="H305" i="17" s="1"/>
  <c r="G304" i="17"/>
  <c r="H304" i="17" s="1"/>
  <c r="G303" i="17"/>
  <c r="H303" i="17" s="1"/>
  <c r="G302" i="17"/>
  <c r="H302" i="17" s="1"/>
  <c r="G301" i="17"/>
  <c r="H301" i="17" s="1"/>
  <c r="G300" i="17"/>
  <c r="H300" i="17" s="1"/>
  <c r="G299" i="17"/>
  <c r="H299" i="17" s="1"/>
  <c r="G298" i="17"/>
  <c r="H298" i="17" s="1"/>
  <c r="G297" i="17"/>
  <c r="H297" i="17" s="1"/>
  <c r="G296" i="17"/>
  <c r="H296" i="17" s="1"/>
  <c r="G295" i="17"/>
  <c r="H295" i="17" s="1"/>
  <c r="G294" i="17"/>
  <c r="H294" i="17" s="1"/>
  <c r="G293" i="17"/>
  <c r="H293" i="17" s="1"/>
  <c r="G292" i="17"/>
  <c r="H292" i="17" s="1"/>
  <c r="G291" i="17"/>
  <c r="H291" i="17" s="1"/>
  <c r="G290" i="17"/>
  <c r="H290" i="17" s="1"/>
  <c r="G289" i="17"/>
  <c r="H289" i="17" s="1"/>
  <c r="G288" i="17"/>
  <c r="H288" i="17" s="1"/>
  <c r="G287" i="17"/>
  <c r="H287" i="17" s="1"/>
  <c r="G286" i="17"/>
  <c r="H286" i="17" s="1"/>
  <c r="G285" i="17"/>
  <c r="H285" i="17" s="1"/>
  <c r="G284" i="17"/>
  <c r="H284" i="17" s="1"/>
  <c r="G283" i="17"/>
  <c r="H283" i="17" s="1"/>
  <c r="G282" i="17"/>
  <c r="H282" i="17" s="1"/>
  <c r="G281" i="17"/>
  <c r="H281" i="17" s="1"/>
  <c r="G280" i="17"/>
  <c r="H280" i="17" s="1"/>
  <c r="G279" i="17"/>
  <c r="H279" i="17" s="1"/>
  <c r="G278" i="17"/>
  <c r="H278" i="17" s="1"/>
  <c r="G277" i="17"/>
  <c r="H277" i="17" s="1"/>
  <c r="G276" i="17"/>
  <c r="H276" i="17" s="1"/>
  <c r="G275" i="17"/>
  <c r="H275" i="17" s="1"/>
  <c r="G274" i="17"/>
  <c r="H274" i="17" s="1"/>
  <c r="G273" i="17"/>
  <c r="H273" i="17" s="1"/>
  <c r="G272" i="17"/>
  <c r="H272" i="17" s="1"/>
  <c r="G271" i="17"/>
  <c r="H271" i="17" s="1"/>
  <c r="G270" i="17"/>
  <c r="H270" i="17" s="1"/>
  <c r="G269" i="17"/>
  <c r="H269" i="17" s="1"/>
  <c r="G268" i="17"/>
  <c r="H268" i="17" s="1"/>
  <c r="G267" i="17"/>
  <c r="H267" i="17" s="1"/>
  <c r="G266" i="17"/>
  <c r="H266" i="17" s="1"/>
  <c r="G265" i="17"/>
  <c r="H265" i="17" s="1"/>
  <c r="G264" i="17"/>
  <c r="H264" i="17" s="1"/>
  <c r="G263" i="17"/>
  <c r="H263" i="17" s="1"/>
  <c r="G262" i="17"/>
  <c r="H262" i="17" s="1"/>
  <c r="G261" i="17"/>
  <c r="H261" i="17" s="1"/>
  <c r="G260" i="17"/>
  <c r="H260" i="17" s="1"/>
  <c r="G259" i="17"/>
  <c r="H259" i="17" s="1"/>
  <c r="G258" i="17"/>
  <c r="H258" i="17" s="1"/>
  <c r="G257" i="17"/>
  <c r="H257" i="17" s="1"/>
  <c r="G256" i="17"/>
  <c r="H256" i="17" s="1"/>
  <c r="G255" i="17"/>
  <c r="H255" i="17" s="1"/>
  <c r="G254" i="17"/>
  <c r="H254" i="17" s="1"/>
  <c r="G253" i="17"/>
  <c r="H253" i="17" s="1"/>
  <c r="G252" i="17"/>
  <c r="H252" i="17" s="1"/>
  <c r="G251" i="17"/>
  <c r="H251" i="17" s="1"/>
  <c r="G250" i="17"/>
  <c r="H250" i="17" s="1"/>
  <c r="G249" i="17"/>
  <c r="H249" i="17" s="1"/>
  <c r="G248" i="17"/>
  <c r="H248" i="17" s="1"/>
  <c r="G247" i="17"/>
  <c r="H247" i="17" s="1"/>
  <c r="G246" i="17"/>
  <c r="H246" i="17" s="1"/>
  <c r="G245" i="17"/>
  <c r="H245" i="17" s="1"/>
  <c r="G244" i="17"/>
  <c r="H244" i="17" s="1"/>
  <c r="G243" i="17"/>
  <c r="H243" i="17" s="1"/>
  <c r="G242" i="17"/>
  <c r="H242" i="17" s="1"/>
  <c r="G241" i="17"/>
  <c r="H241" i="17" s="1"/>
  <c r="G240" i="17"/>
  <c r="H240" i="17" s="1"/>
  <c r="G239" i="17"/>
  <c r="H239" i="17" s="1"/>
  <c r="G238" i="17"/>
  <c r="H238" i="17" s="1"/>
  <c r="G237" i="17"/>
  <c r="H237" i="17" s="1"/>
  <c r="G236" i="17"/>
  <c r="H236" i="17" s="1"/>
  <c r="G235" i="17"/>
  <c r="H235" i="17" s="1"/>
  <c r="G234" i="17"/>
  <c r="H234" i="17" s="1"/>
  <c r="G233" i="17"/>
  <c r="H233" i="17" s="1"/>
  <c r="G232" i="17"/>
  <c r="H232" i="17" s="1"/>
  <c r="G231" i="17"/>
  <c r="H231" i="17" s="1"/>
  <c r="G230" i="17"/>
  <c r="H230" i="17" s="1"/>
  <c r="G229" i="17"/>
  <c r="H229" i="17" s="1"/>
  <c r="G228" i="17"/>
  <c r="H228" i="17" s="1"/>
  <c r="G227" i="17"/>
  <c r="H227" i="17" s="1"/>
  <c r="G226" i="17"/>
  <c r="H226" i="17" s="1"/>
  <c r="G225" i="17"/>
  <c r="H225" i="17" s="1"/>
  <c r="G224" i="17"/>
  <c r="H224" i="17" s="1"/>
  <c r="G223" i="17"/>
  <c r="H223" i="17" s="1"/>
  <c r="G222" i="17"/>
  <c r="H222" i="17" s="1"/>
  <c r="G221" i="17"/>
  <c r="H221" i="17" s="1"/>
  <c r="G220" i="17"/>
  <c r="H220" i="17" s="1"/>
  <c r="G219" i="17"/>
  <c r="H219" i="17" s="1"/>
  <c r="G218" i="17"/>
  <c r="H218" i="17" s="1"/>
  <c r="G217" i="17"/>
  <c r="H217" i="17" s="1"/>
  <c r="G216" i="17"/>
  <c r="H216" i="17" s="1"/>
  <c r="G215" i="17"/>
  <c r="H215" i="17" s="1"/>
  <c r="G214" i="17"/>
  <c r="H214" i="17" s="1"/>
  <c r="G213" i="17"/>
  <c r="H213" i="17" s="1"/>
  <c r="G212" i="17"/>
  <c r="H212" i="17" s="1"/>
  <c r="G211" i="17"/>
  <c r="H211" i="17" s="1"/>
  <c r="G210" i="17"/>
  <c r="H210" i="17" s="1"/>
  <c r="G209" i="17"/>
  <c r="H209" i="17" s="1"/>
  <c r="G208" i="17"/>
  <c r="H208" i="17" s="1"/>
  <c r="G207" i="17"/>
  <c r="H207" i="17" s="1"/>
  <c r="G206" i="17"/>
  <c r="H206" i="17" s="1"/>
  <c r="G205" i="17"/>
  <c r="H205" i="17" s="1"/>
  <c r="G204" i="17"/>
  <c r="H204" i="17" s="1"/>
  <c r="G203" i="17"/>
  <c r="H203" i="17" s="1"/>
  <c r="G202" i="17"/>
  <c r="H202" i="17" s="1"/>
  <c r="G201" i="17"/>
  <c r="H201" i="17" s="1"/>
  <c r="G200" i="17"/>
  <c r="H200" i="17" s="1"/>
  <c r="G199" i="17"/>
  <c r="H199" i="17" s="1"/>
  <c r="G198" i="17"/>
  <c r="H198" i="17" s="1"/>
  <c r="G197" i="17"/>
  <c r="H197" i="17" s="1"/>
  <c r="G196" i="17"/>
  <c r="H196" i="17" s="1"/>
  <c r="G195" i="17"/>
  <c r="H195" i="17" s="1"/>
  <c r="G194" i="17"/>
  <c r="H194" i="17" s="1"/>
  <c r="G193" i="17"/>
  <c r="H193" i="17" s="1"/>
  <c r="G192" i="17"/>
  <c r="H192" i="17" s="1"/>
  <c r="G191" i="17"/>
  <c r="H191" i="17" s="1"/>
  <c r="G190" i="17"/>
  <c r="H190" i="17" s="1"/>
  <c r="G189" i="17"/>
  <c r="H189" i="17" s="1"/>
  <c r="G188" i="17"/>
  <c r="H188" i="17" s="1"/>
  <c r="G187" i="17"/>
  <c r="H187" i="17" s="1"/>
  <c r="G186" i="17"/>
  <c r="H186" i="17" s="1"/>
  <c r="G185" i="17"/>
  <c r="H185" i="17" s="1"/>
  <c r="G184" i="17"/>
  <c r="H184" i="17" s="1"/>
  <c r="G183" i="17"/>
  <c r="H183" i="17" s="1"/>
  <c r="G182" i="17"/>
  <c r="H182" i="17" s="1"/>
  <c r="G181" i="17"/>
  <c r="H181" i="17" s="1"/>
  <c r="G180" i="17"/>
  <c r="H180" i="17" s="1"/>
  <c r="G179" i="17"/>
  <c r="H179" i="17" s="1"/>
  <c r="G178" i="17"/>
  <c r="H178" i="17" s="1"/>
  <c r="G177" i="17"/>
  <c r="H177" i="17" s="1"/>
  <c r="G176" i="17"/>
  <c r="H176" i="17" s="1"/>
  <c r="G175" i="17"/>
  <c r="H175" i="17" s="1"/>
  <c r="G174" i="17"/>
  <c r="H174" i="17" s="1"/>
  <c r="G173" i="17"/>
  <c r="H173" i="17" s="1"/>
  <c r="G172" i="17"/>
  <c r="H172" i="17" s="1"/>
  <c r="G171" i="17"/>
  <c r="H171" i="17" s="1"/>
  <c r="G170" i="17"/>
  <c r="H170" i="17" s="1"/>
  <c r="G169" i="17"/>
  <c r="H169" i="17" s="1"/>
  <c r="G168" i="17"/>
  <c r="H168" i="17" s="1"/>
  <c r="G167" i="17"/>
  <c r="H167" i="17" s="1"/>
  <c r="G166" i="17"/>
  <c r="H166" i="17" s="1"/>
  <c r="G165" i="17"/>
  <c r="H165" i="17" s="1"/>
  <c r="G164" i="17"/>
  <c r="H164" i="17" s="1"/>
  <c r="G163" i="17"/>
  <c r="H163" i="17" s="1"/>
  <c r="G162" i="17"/>
  <c r="H162" i="17" s="1"/>
  <c r="G161" i="17"/>
  <c r="H161" i="17" s="1"/>
  <c r="G160" i="17"/>
  <c r="H160" i="17" s="1"/>
  <c r="G159" i="17"/>
  <c r="H159" i="17" s="1"/>
  <c r="G158" i="17"/>
  <c r="H158" i="17" s="1"/>
  <c r="G157" i="17"/>
  <c r="H157" i="17" s="1"/>
  <c r="G156" i="17"/>
  <c r="H156" i="17" s="1"/>
  <c r="G155" i="17"/>
  <c r="H155" i="17" s="1"/>
  <c r="G154" i="17"/>
  <c r="H154" i="17" s="1"/>
  <c r="G153" i="17"/>
  <c r="H153" i="17" s="1"/>
  <c r="G152" i="17"/>
  <c r="H152" i="17" s="1"/>
  <c r="G151" i="17"/>
  <c r="H151" i="17" s="1"/>
  <c r="G150" i="17"/>
  <c r="H150" i="17" s="1"/>
  <c r="G149" i="17"/>
  <c r="H149" i="17" s="1"/>
  <c r="G148" i="17"/>
  <c r="H148" i="17" s="1"/>
  <c r="G147" i="17"/>
  <c r="H147" i="17" s="1"/>
  <c r="G146" i="17"/>
  <c r="H146" i="17" s="1"/>
  <c r="G145" i="17"/>
  <c r="H145" i="17" s="1"/>
  <c r="G144" i="17"/>
  <c r="H144" i="17" s="1"/>
  <c r="G143" i="17"/>
  <c r="H143" i="17" s="1"/>
  <c r="G142" i="17"/>
  <c r="H142" i="17" s="1"/>
  <c r="G141" i="17"/>
  <c r="H141" i="17" s="1"/>
  <c r="G140" i="17"/>
  <c r="H140" i="17" s="1"/>
  <c r="G139" i="17"/>
  <c r="H139" i="17" s="1"/>
  <c r="G138" i="17"/>
  <c r="H138" i="17" s="1"/>
  <c r="G137" i="17"/>
  <c r="H137" i="17" s="1"/>
  <c r="G136" i="17"/>
  <c r="H136" i="17" s="1"/>
  <c r="G135" i="17"/>
  <c r="H135" i="17" s="1"/>
  <c r="G134" i="17"/>
  <c r="H134" i="17" s="1"/>
  <c r="G133" i="17"/>
  <c r="H133" i="17" s="1"/>
  <c r="G132" i="17"/>
  <c r="H132" i="17" s="1"/>
  <c r="G131" i="17"/>
  <c r="H131" i="17" s="1"/>
  <c r="G130" i="17"/>
  <c r="H130" i="17" s="1"/>
  <c r="G129" i="17"/>
  <c r="H129" i="17" s="1"/>
  <c r="G128" i="17"/>
  <c r="H128" i="17" s="1"/>
  <c r="G127" i="17"/>
  <c r="H127" i="17" s="1"/>
  <c r="G126" i="17"/>
  <c r="H126" i="17" s="1"/>
  <c r="G125" i="17"/>
  <c r="H125" i="17" s="1"/>
  <c r="G124" i="17"/>
  <c r="H124" i="17" s="1"/>
  <c r="G123" i="17"/>
  <c r="H123" i="17" s="1"/>
  <c r="G122" i="17"/>
  <c r="H122" i="17" s="1"/>
  <c r="G121" i="17"/>
  <c r="H121" i="17" s="1"/>
  <c r="G120" i="17"/>
  <c r="H120" i="17" s="1"/>
  <c r="G119" i="17"/>
  <c r="H119" i="17" s="1"/>
  <c r="G118" i="17"/>
  <c r="H118" i="17" s="1"/>
  <c r="G117" i="17"/>
  <c r="H117" i="17" s="1"/>
  <c r="G116" i="17"/>
  <c r="H116" i="17" s="1"/>
  <c r="G115" i="17"/>
  <c r="H115" i="17" s="1"/>
  <c r="G114" i="17"/>
  <c r="H114" i="17" s="1"/>
  <c r="G113" i="17"/>
  <c r="H113" i="17" s="1"/>
  <c r="G112" i="17"/>
  <c r="H112" i="17" s="1"/>
  <c r="G111" i="17"/>
  <c r="H111" i="17" s="1"/>
  <c r="G110" i="17"/>
  <c r="H110" i="17" s="1"/>
  <c r="G109" i="17"/>
  <c r="H109" i="17" s="1"/>
  <c r="G108" i="17"/>
  <c r="H108" i="17" s="1"/>
  <c r="G107" i="17"/>
  <c r="H107" i="17" s="1"/>
  <c r="G106" i="17"/>
  <c r="H106" i="17" s="1"/>
  <c r="G105" i="17"/>
  <c r="H105" i="17" s="1"/>
  <c r="G104" i="17"/>
  <c r="H104" i="17" s="1"/>
  <c r="G103" i="17"/>
  <c r="H103" i="17" s="1"/>
  <c r="G102" i="17"/>
  <c r="H102" i="17" s="1"/>
  <c r="G101" i="17"/>
  <c r="H101" i="17" s="1"/>
  <c r="G100" i="17"/>
  <c r="H100" i="17" s="1"/>
  <c r="G99" i="17"/>
  <c r="H99" i="17" s="1"/>
  <c r="G98" i="17"/>
  <c r="H98" i="17" s="1"/>
  <c r="G97" i="17"/>
  <c r="H97" i="17" s="1"/>
  <c r="G96" i="17"/>
  <c r="H96" i="17" s="1"/>
  <c r="G95" i="17"/>
  <c r="H95" i="17" s="1"/>
  <c r="G94" i="17"/>
  <c r="H94" i="17" s="1"/>
  <c r="G93" i="17"/>
  <c r="H93" i="17" s="1"/>
  <c r="G92" i="17"/>
  <c r="H92" i="17" s="1"/>
  <c r="G91" i="17"/>
  <c r="H91" i="17" s="1"/>
  <c r="G90" i="17"/>
  <c r="H90" i="17" s="1"/>
  <c r="G89" i="17"/>
  <c r="H89" i="17" s="1"/>
  <c r="G88" i="17"/>
  <c r="H88" i="17" s="1"/>
  <c r="G87" i="17"/>
  <c r="H87" i="17" s="1"/>
  <c r="G86" i="17"/>
  <c r="H86" i="17" s="1"/>
  <c r="G85" i="17"/>
  <c r="H85" i="17" s="1"/>
  <c r="G84" i="17"/>
  <c r="H84" i="17" s="1"/>
  <c r="G83" i="17"/>
  <c r="H83" i="17" s="1"/>
  <c r="G82" i="17"/>
  <c r="H82" i="17" s="1"/>
  <c r="G81" i="17"/>
  <c r="H81" i="17" s="1"/>
  <c r="G80" i="17"/>
  <c r="H80" i="17" s="1"/>
  <c r="G79" i="17"/>
  <c r="H79" i="17" s="1"/>
  <c r="G78" i="17"/>
  <c r="H78" i="17" s="1"/>
  <c r="G77" i="17"/>
  <c r="H77" i="17" s="1"/>
  <c r="G76" i="17"/>
  <c r="H76" i="17" s="1"/>
  <c r="G75" i="17"/>
  <c r="H75" i="17" s="1"/>
  <c r="G74" i="17"/>
  <c r="H74" i="17" s="1"/>
  <c r="G73" i="17"/>
  <c r="H73" i="17" s="1"/>
  <c r="G72" i="17"/>
  <c r="H72" i="17" s="1"/>
  <c r="G71" i="17"/>
  <c r="H71" i="17" s="1"/>
  <c r="G70" i="17"/>
  <c r="H70" i="17" s="1"/>
  <c r="G69" i="17"/>
  <c r="H69" i="17" s="1"/>
  <c r="G68" i="17"/>
  <c r="H68" i="17" s="1"/>
  <c r="G67" i="17"/>
  <c r="H67" i="17" s="1"/>
  <c r="G66" i="17"/>
  <c r="H66" i="17" s="1"/>
  <c r="G65" i="17"/>
  <c r="H65" i="17" s="1"/>
  <c r="G64" i="17"/>
  <c r="H64" i="17" s="1"/>
  <c r="G63" i="17"/>
  <c r="H63" i="17" s="1"/>
  <c r="G62" i="17"/>
  <c r="H62" i="17" s="1"/>
  <c r="G61" i="17"/>
  <c r="H61" i="17" s="1"/>
  <c r="G60" i="17"/>
  <c r="H60" i="17" s="1"/>
  <c r="G59" i="17"/>
  <c r="H59" i="17" s="1"/>
  <c r="G58" i="17"/>
  <c r="H58" i="17" s="1"/>
  <c r="G57" i="17"/>
  <c r="H57" i="17" s="1"/>
  <c r="G56" i="17"/>
  <c r="H56" i="17" s="1"/>
  <c r="G55" i="17"/>
  <c r="H55" i="17" s="1"/>
  <c r="G54" i="17"/>
  <c r="H54" i="17" s="1"/>
  <c r="G53" i="17"/>
  <c r="H53" i="17" s="1"/>
  <c r="G52" i="17"/>
  <c r="H52" i="17" s="1"/>
  <c r="G51" i="17"/>
  <c r="H51" i="17" s="1"/>
  <c r="G50" i="17"/>
  <c r="H50" i="17" s="1"/>
  <c r="G49" i="17"/>
  <c r="H49" i="17" s="1"/>
  <c r="G48" i="17"/>
  <c r="H48" i="17" s="1"/>
  <c r="G47" i="17"/>
  <c r="H47" i="17" s="1"/>
  <c r="G46" i="17"/>
  <c r="H46" i="17" s="1"/>
  <c r="G45" i="17"/>
  <c r="H45" i="17" s="1"/>
  <c r="G44" i="17"/>
  <c r="H44" i="17" s="1"/>
  <c r="G43" i="17"/>
  <c r="H43" i="17" s="1"/>
  <c r="G42" i="17"/>
  <c r="H42" i="17" s="1"/>
  <c r="G41" i="17"/>
  <c r="H41" i="17" s="1"/>
  <c r="G40" i="17"/>
  <c r="H40" i="17" s="1"/>
  <c r="G39" i="17"/>
  <c r="H39" i="17" s="1"/>
  <c r="G38" i="17"/>
  <c r="H38" i="17" s="1"/>
  <c r="G37" i="17"/>
  <c r="H37" i="17" s="1"/>
  <c r="G36" i="17"/>
  <c r="H36" i="17" s="1"/>
  <c r="G35" i="17"/>
  <c r="H35" i="17" s="1"/>
  <c r="G34" i="17"/>
  <c r="H34" i="17" s="1"/>
  <c r="G33" i="17"/>
  <c r="H33" i="17" s="1"/>
  <c r="G32" i="17"/>
  <c r="H32" i="17" s="1"/>
  <c r="G31" i="17"/>
  <c r="H31" i="17" s="1"/>
  <c r="G30" i="17"/>
  <c r="H30" i="17" s="1"/>
  <c r="G29" i="17"/>
  <c r="H29" i="17" s="1"/>
  <c r="G28" i="17"/>
  <c r="H28" i="17" s="1"/>
  <c r="G27" i="17"/>
  <c r="H27" i="17" s="1"/>
  <c r="G26" i="17"/>
  <c r="H26" i="17" s="1"/>
  <c r="G25" i="17"/>
  <c r="H25" i="17" s="1"/>
  <c r="G24" i="17"/>
  <c r="H24" i="17" s="1"/>
  <c r="G23" i="17"/>
  <c r="H23" i="17" s="1"/>
  <c r="G22" i="17"/>
  <c r="H22" i="17" s="1"/>
  <c r="G21" i="17"/>
  <c r="H21" i="17" s="1"/>
  <c r="G20" i="17"/>
  <c r="H20" i="17" s="1"/>
  <c r="G19" i="17"/>
  <c r="H19" i="17" s="1"/>
  <c r="G18" i="17"/>
  <c r="H18" i="17" s="1"/>
  <c r="G17" i="17"/>
  <c r="H17" i="17" s="1"/>
  <c r="G16" i="17"/>
  <c r="H16" i="17" s="1"/>
  <c r="G15" i="17"/>
  <c r="H15" i="17" s="1"/>
  <c r="G14" i="17"/>
  <c r="H14" i="17" s="1"/>
  <c r="G13" i="17"/>
  <c r="H13" i="17" s="1"/>
  <c r="G12" i="17"/>
  <c r="H12" i="17" s="1"/>
  <c r="G11" i="17"/>
  <c r="H11" i="17" s="1"/>
  <c r="G10" i="17"/>
  <c r="H10" i="17" s="1"/>
  <c r="G9" i="17"/>
  <c r="H9" i="17" s="1"/>
  <c r="G8" i="17"/>
  <c r="H8" i="17" s="1"/>
  <c r="G7" i="17"/>
  <c r="H7" i="17" s="1"/>
  <c r="G6" i="17"/>
  <c r="H6" i="17" s="1"/>
  <c r="G5" i="17"/>
  <c r="H5" i="17" s="1"/>
  <c r="G11766" i="17" l="1"/>
  <c r="H11766" i="17" s="1"/>
  <c r="G11770" i="17"/>
  <c r="H11770" i="17" s="1"/>
  <c r="G11774" i="17"/>
  <c r="H11774" i="17" s="1"/>
  <c r="G11778" i="17"/>
  <c r="H11778" i="17" s="1"/>
  <c r="G11782" i="17"/>
  <c r="H11782" i="17" s="1"/>
  <c r="G11786" i="17"/>
  <c r="H11786" i="17" s="1"/>
  <c r="G11790" i="17"/>
  <c r="H11790" i="17" s="1"/>
  <c r="G11794" i="17"/>
  <c r="H11794" i="17" s="1"/>
  <c r="G11798" i="17"/>
  <c r="H11798" i="17" s="1"/>
  <c r="G11801" i="17"/>
  <c r="H11801" i="17" s="1"/>
  <c r="G11806" i="17"/>
  <c r="H11806" i="17" s="1"/>
  <c r="G11809" i="17"/>
  <c r="H11809" i="17" s="1"/>
  <c r="G11814" i="17"/>
  <c r="H11814" i="17" s="1"/>
  <c r="G11817" i="17"/>
  <c r="H11817" i="17" s="1"/>
  <c r="G11822" i="17"/>
  <c r="H11822" i="17" s="1"/>
  <c r="I11822" i="17" s="1"/>
  <c r="O624" i="17" s="1"/>
  <c r="G11826" i="17"/>
  <c r="H11826" i="17" s="1"/>
  <c r="G11830" i="17"/>
  <c r="H11830" i="17" s="1"/>
  <c r="G11834" i="17"/>
  <c r="H11834" i="17" s="1"/>
  <c r="G11838" i="17"/>
  <c r="H11838" i="17" s="1"/>
  <c r="G11842" i="17"/>
  <c r="H11842" i="17" s="1"/>
  <c r="G11846" i="17"/>
  <c r="H11846" i="17" s="1"/>
  <c r="G11850" i="17"/>
  <c r="H11850" i="17" s="1"/>
  <c r="G11854" i="17"/>
  <c r="H11854" i="17" s="1"/>
  <c r="G11859" i="17"/>
  <c r="H11859" i="17" s="1"/>
  <c r="G11862" i="17"/>
  <c r="H11862" i="17" s="1"/>
  <c r="G11867" i="17"/>
  <c r="H11867" i="17" s="1"/>
  <c r="G11870" i="17"/>
  <c r="H11870" i="17" s="1"/>
  <c r="G11875" i="17"/>
  <c r="H11875" i="17" s="1"/>
  <c r="G11878" i="17"/>
  <c r="H11878" i="17" s="1"/>
  <c r="G11884" i="17"/>
  <c r="H11884" i="17" s="1"/>
  <c r="G11888" i="17"/>
  <c r="H11888" i="17" s="1"/>
  <c r="G11892" i="17"/>
  <c r="H11892" i="17" s="1"/>
  <c r="G11896" i="17"/>
  <c r="H11896" i="17" s="1"/>
  <c r="G11900" i="17"/>
  <c r="H11900" i="17" s="1"/>
  <c r="G11904" i="17"/>
  <c r="H11904" i="17" s="1"/>
  <c r="G11908" i="17"/>
  <c r="H11908" i="17" s="1"/>
  <c r="G11914" i="17"/>
  <c r="H11914" i="17" s="1"/>
  <c r="G11917" i="17"/>
  <c r="H11917" i="17" s="1"/>
  <c r="G11923" i="17"/>
  <c r="H11923" i="17" s="1"/>
  <c r="G11927" i="17"/>
  <c r="H11927" i="17" s="1"/>
  <c r="G11931" i="17"/>
  <c r="H11931" i="17" s="1"/>
  <c r="G11935" i="17"/>
  <c r="H11935" i="17" s="1"/>
  <c r="G11940" i="17"/>
  <c r="H11940" i="17" s="1"/>
  <c r="G11948" i="17"/>
  <c r="H11948" i="17" s="1"/>
  <c r="G11956" i="17"/>
  <c r="H11956" i="17" s="1"/>
  <c r="G11964" i="17"/>
  <c r="H11964" i="17" s="1"/>
  <c r="G11969" i="17"/>
  <c r="H11969" i="17" s="1"/>
  <c r="G11973" i="17"/>
  <c r="H11973" i="17" s="1"/>
  <c r="G11977" i="17"/>
  <c r="H11977" i="17" s="1"/>
  <c r="G11988" i="17"/>
  <c r="H11988" i="17" s="1"/>
  <c r="G12001" i="17"/>
  <c r="H12001" i="17" s="1"/>
  <c r="G12013" i="17"/>
  <c r="H12013" i="17" s="1"/>
  <c r="G12029" i="17"/>
  <c r="H12029" i="17" s="1"/>
  <c r="G12042" i="17"/>
  <c r="H12042" i="17" s="1"/>
  <c r="G12050" i="17"/>
  <c r="H12050" i="17" s="1"/>
  <c r="G12058" i="17"/>
  <c r="H12058" i="17" s="1"/>
  <c r="G12066" i="17"/>
  <c r="H12066" i="17" s="1"/>
  <c r="G12076" i="17"/>
  <c r="H12076" i="17" s="1"/>
  <c r="G12092" i="17"/>
  <c r="H12092" i="17" s="1"/>
  <c r="G12108" i="17"/>
  <c r="H12108" i="17" s="1"/>
  <c r="G12117" i="17"/>
  <c r="H12117" i="17" s="1"/>
  <c r="G12125" i="17"/>
  <c r="H12125" i="17" s="1"/>
  <c r="G12133" i="17"/>
  <c r="H12133" i="17" s="1"/>
  <c r="G12146" i="17"/>
  <c r="H12146" i="17" s="1"/>
  <c r="G12162" i="17"/>
  <c r="H12162" i="17" s="1"/>
  <c r="G12177" i="17"/>
  <c r="H12177" i="17" s="1"/>
  <c r="G12185" i="17"/>
  <c r="H12185" i="17" s="1"/>
  <c r="G12195" i="17"/>
  <c r="H12195" i="17" s="1"/>
  <c r="G12204" i="17"/>
  <c r="H12204" i="17" s="1"/>
  <c r="G12221" i="17"/>
  <c r="H12221" i="17" s="1"/>
  <c r="G12254" i="17"/>
  <c r="H12254" i="17" s="1"/>
  <c r="G12323" i="17"/>
  <c r="H12323" i="17" s="1"/>
  <c r="G12334" i="17"/>
  <c r="H12334" i="17" s="1"/>
  <c r="G12354" i="17"/>
  <c r="H12354" i="17" s="1"/>
  <c r="I12354" i="17" s="1"/>
  <c r="G12392" i="17"/>
  <c r="H12392" i="17" s="1"/>
  <c r="G12547" i="17"/>
  <c r="H12547" i="17" s="1"/>
  <c r="G11768" i="17"/>
  <c r="H11768" i="17" s="1"/>
  <c r="G11772" i="17"/>
  <c r="H11772" i="17" s="1"/>
  <c r="G11776" i="17"/>
  <c r="H11776" i="17" s="1"/>
  <c r="G11780" i="17"/>
  <c r="H11780" i="17" s="1"/>
  <c r="G11784" i="17"/>
  <c r="H11784" i="17" s="1"/>
  <c r="G11788" i="17"/>
  <c r="H11788" i="17" s="1"/>
  <c r="G11792" i="17"/>
  <c r="H11792" i="17" s="1"/>
  <c r="G11796" i="17"/>
  <c r="H11796" i="17" s="1"/>
  <c r="G11802" i="17"/>
  <c r="H11802" i="17" s="1"/>
  <c r="G11805" i="17"/>
  <c r="H11805" i="17" s="1"/>
  <c r="G11810" i="17"/>
  <c r="H11810" i="17" s="1"/>
  <c r="G11813" i="17"/>
  <c r="H11813" i="17" s="1"/>
  <c r="G11818" i="17"/>
  <c r="H11818" i="17" s="1"/>
  <c r="G11821" i="17"/>
  <c r="H11821" i="17" s="1"/>
  <c r="G11824" i="17"/>
  <c r="H11824" i="17" s="1"/>
  <c r="G11828" i="17"/>
  <c r="H11828" i="17" s="1"/>
  <c r="G11832" i="17"/>
  <c r="H11832" i="17" s="1"/>
  <c r="G11836" i="17"/>
  <c r="H11836" i="17" s="1"/>
  <c r="G11840" i="17"/>
  <c r="H11840" i="17" s="1"/>
  <c r="G11844" i="17"/>
  <c r="H11844" i="17" s="1"/>
  <c r="G11848" i="17"/>
  <c r="H11848" i="17" s="1"/>
  <c r="G11852" i="17"/>
  <c r="H11852" i="17" s="1"/>
  <c r="G11855" i="17"/>
  <c r="H11855" i="17" s="1"/>
  <c r="G11858" i="17"/>
  <c r="H11858" i="17" s="1"/>
  <c r="G11863" i="17"/>
  <c r="H11863" i="17" s="1"/>
  <c r="G11866" i="17"/>
  <c r="H11866" i="17" s="1"/>
  <c r="G11871" i="17"/>
  <c r="H11871" i="17" s="1"/>
  <c r="G11874" i="17"/>
  <c r="H11874" i="17" s="1"/>
  <c r="G11879" i="17"/>
  <c r="H11879" i="17" s="1"/>
  <c r="G11882" i="17"/>
  <c r="H11882" i="17" s="1"/>
  <c r="G11886" i="17"/>
  <c r="H11886" i="17" s="1"/>
  <c r="G11890" i="17"/>
  <c r="H11890" i="17" s="1"/>
  <c r="G11894" i="17"/>
  <c r="H11894" i="17" s="1"/>
  <c r="G11898" i="17"/>
  <c r="H11898" i="17" s="1"/>
  <c r="G11902" i="17"/>
  <c r="H11902" i="17" s="1"/>
  <c r="G11906" i="17"/>
  <c r="H11906" i="17" s="1"/>
  <c r="G11910" i="17"/>
  <c r="H11910" i="17" s="1"/>
  <c r="G11913" i="17"/>
  <c r="H11913" i="17" s="1"/>
  <c r="G11918" i="17"/>
  <c r="H11918" i="17" s="1"/>
  <c r="G11921" i="17"/>
  <c r="H11921" i="17" s="1"/>
  <c r="G11925" i="17"/>
  <c r="H11925" i="17" s="1"/>
  <c r="G11929" i="17"/>
  <c r="H11929" i="17" s="1"/>
  <c r="G11933" i="17"/>
  <c r="H11933" i="17" s="1"/>
  <c r="G11937" i="17"/>
  <c r="H11937" i="17" s="1"/>
  <c r="I11937" i="17" s="1"/>
  <c r="G11944" i="17"/>
  <c r="H11944" i="17" s="1"/>
  <c r="G11952" i="17"/>
  <c r="H11952" i="17" s="1"/>
  <c r="G11960" i="17"/>
  <c r="H11960" i="17" s="1"/>
  <c r="G11967" i="17"/>
  <c r="H11967" i="17" s="1"/>
  <c r="G11971" i="17"/>
  <c r="H11971" i="17" s="1"/>
  <c r="G11975" i="17"/>
  <c r="H11975" i="17" s="1"/>
  <c r="G11980" i="17"/>
  <c r="H11980" i="17" s="1"/>
  <c r="G11996" i="17"/>
  <c r="H11996" i="17" s="1"/>
  <c r="G12005" i="17"/>
  <c r="H12005" i="17" s="1"/>
  <c r="G12021" i="17"/>
  <c r="H12021" i="17" s="1"/>
  <c r="G12037" i="17"/>
  <c r="H12037" i="17" s="1"/>
  <c r="G12045" i="17"/>
  <c r="H12045" i="17" s="1"/>
  <c r="G12053" i="17"/>
  <c r="H12053" i="17" s="1"/>
  <c r="G12061" i="17"/>
  <c r="H12061" i="17" s="1"/>
  <c r="G12069" i="17"/>
  <c r="H12069" i="17" s="1"/>
  <c r="G12084" i="17"/>
  <c r="H12084" i="17" s="1"/>
  <c r="G12100" i="17"/>
  <c r="H12100" i="17" s="1"/>
  <c r="G12112" i="17"/>
  <c r="H12112" i="17" s="1"/>
  <c r="G12120" i="17"/>
  <c r="H12120" i="17" s="1"/>
  <c r="G12130" i="17"/>
  <c r="H12130" i="17" s="1"/>
  <c r="G12138" i="17"/>
  <c r="H12138" i="17" s="1"/>
  <c r="G12156" i="17"/>
  <c r="H12156" i="17" s="1"/>
  <c r="G12172" i="17"/>
  <c r="H12172" i="17" s="1"/>
  <c r="G12180" i="17"/>
  <c r="H12180" i="17" s="1"/>
  <c r="G12191" i="17"/>
  <c r="H12191" i="17" s="1"/>
  <c r="G12199" i="17"/>
  <c r="H12199" i="17" s="1"/>
  <c r="G12215" i="17"/>
  <c r="H12215" i="17" s="1"/>
  <c r="G12237" i="17"/>
  <c r="H12237" i="17" s="1"/>
  <c r="G12259" i="17"/>
  <c r="H12259" i="17" s="1"/>
  <c r="G12329" i="17"/>
  <c r="H12329" i="17" s="1"/>
  <c r="G12343" i="17"/>
  <c r="H12343" i="17" s="1"/>
  <c r="G12372" i="17"/>
  <c r="H12372" i="17" s="1"/>
  <c r="G12412" i="17"/>
  <c r="H12412" i="17" s="1"/>
  <c r="G12567" i="17"/>
  <c r="H12567" i="17" s="1"/>
  <c r="O556" i="17"/>
  <c r="O590" i="17"/>
  <c r="O616" i="17"/>
  <c r="G11941" i="17"/>
  <c r="H11941" i="17" s="1"/>
  <c r="G11945" i="17"/>
  <c r="H11945" i="17" s="1"/>
  <c r="G11949" i="17"/>
  <c r="H11949" i="17" s="1"/>
  <c r="G11953" i="17"/>
  <c r="H11953" i="17" s="1"/>
  <c r="G11957" i="17"/>
  <c r="H11957" i="17" s="1"/>
  <c r="G11961" i="17"/>
  <c r="H11961" i="17" s="1"/>
  <c r="G11965" i="17"/>
  <c r="H11965" i="17" s="1"/>
  <c r="I11965" i="17" s="1"/>
  <c r="G11982" i="17"/>
  <c r="H11982" i="17" s="1"/>
  <c r="G11992" i="17"/>
  <c r="H11992" i="17" s="1"/>
  <c r="G11997" i="17"/>
  <c r="H11997" i="17" s="1"/>
  <c r="G12000" i="17"/>
  <c r="H12000" i="17" s="1"/>
  <c r="G12009" i="17"/>
  <c r="H12009" i="17" s="1"/>
  <c r="G12019" i="17"/>
  <c r="H12019" i="17" s="1"/>
  <c r="G12025" i="17"/>
  <c r="H12025" i="17" s="1"/>
  <c r="G12035" i="17"/>
  <c r="H12035" i="17" s="1"/>
  <c r="G12039" i="17"/>
  <c r="H12039" i="17" s="1"/>
  <c r="G12046" i="17"/>
  <c r="H12046" i="17" s="1"/>
  <c r="G12049" i="17"/>
  <c r="H12049" i="17" s="1"/>
  <c r="G12052" i="17"/>
  <c r="H12052" i="17" s="1"/>
  <c r="G12055" i="17"/>
  <c r="H12055" i="17" s="1"/>
  <c r="G12062" i="17"/>
  <c r="H12062" i="17" s="1"/>
  <c r="G12065" i="17"/>
  <c r="H12065" i="17" s="1"/>
  <c r="G12068" i="17"/>
  <c r="H12068" i="17" s="1"/>
  <c r="G12071" i="17"/>
  <c r="H12071" i="17" s="1"/>
  <c r="G12082" i="17"/>
  <c r="H12082" i="17" s="1"/>
  <c r="G12088" i="17"/>
  <c r="H12088" i="17" s="1"/>
  <c r="G12098" i="17"/>
  <c r="H12098" i="17" s="1"/>
  <c r="G12104" i="17"/>
  <c r="H12104" i="17" s="1"/>
  <c r="G12113" i="17"/>
  <c r="H12113" i="17" s="1"/>
  <c r="G12116" i="17"/>
  <c r="H12116" i="17" s="1"/>
  <c r="G12119" i="17"/>
  <c r="H12119" i="17" s="1"/>
  <c r="G12124" i="17"/>
  <c r="H12124" i="17" s="1"/>
  <c r="G12129" i="17"/>
  <c r="H12129" i="17" s="1"/>
  <c r="G12137" i="17"/>
  <c r="H12137" i="17" s="1"/>
  <c r="G12143" i="17"/>
  <c r="H12143" i="17" s="1"/>
  <c r="I12143" i="17" s="1"/>
  <c r="G12154" i="17"/>
  <c r="H12154" i="17" s="1"/>
  <c r="G12170" i="17"/>
  <c r="H12170" i="17" s="1"/>
  <c r="G12184" i="17"/>
  <c r="H12184" i="17" s="1"/>
  <c r="G12190" i="17"/>
  <c r="H12190" i="17" s="1"/>
  <c r="G12198" i="17"/>
  <c r="H12198" i="17" s="1"/>
  <c r="G12203" i="17"/>
  <c r="H12203" i="17" s="1"/>
  <c r="G12213" i="17"/>
  <c r="H12213" i="17" s="1"/>
  <c r="G12219" i="17"/>
  <c r="H12219" i="17" s="1"/>
  <c r="G12236" i="17"/>
  <c r="H12236" i="17" s="1"/>
  <c r="G12241" i="17"/>
  <c r="H12241" i="17" s="1"/>
  <c r="G12258" i="17"/>
  <c r="H12258" i="17" s="1"/>
  <c r="G12322" i="17"/>
  <c r="H12322" i="17" s="1"/>
  <c r="G12327" i="17"/>
  <c r="H12327" i="17" s="1"/>
  <c r="G12333" i="17"/>
  <c r="H12333" i="17" s="1"/>
  <c r="G12339" i="17"/>
  <c r="H12339" i="17" s="1"/>
  <c r="G12351" i="17"/>
  <c r="H12351" i="17" s="1"/>
  <c r="G12364" i="17"/>
  <c r="H12364" i="17" s="1"/>
  <c r="G12388" i="17"/>
  <c r="H12388" i="17" s="1"/>
  <c r="G12408" i="17"/>
  <c r="H12408" i="17" s="1"/>
  <c r="G12539" i="17"/>
  <c r="H12539" i="17" s="1"/>
  <c r="G12563" i="17"/>
  <c r="H12563" i="17" s="1"/>
  <c r="G11939" i="17"/>
  <c r="H11939" i="17" s="1"/>
  <c r="G11943" i="17"/>
  <c r="H11943" i="17" s="1"/>
  <c r="G11947" i="17"/>
  <c r="H11947" i="17" s="1"/>
  <c r="G11951" i="17"/>
  <c r="H11951" i="17" s="1"/>
  <c r="G11955" i="17"/>
  <c r="H11955" i="17" s="1"/>
  <c r="G11959" i="17"/>
  <c r="H11959" i="17" s="1"/>
  <c r="G11963" i="17"/>
  <c r="H11963" i="17" s="1"/>
  <c r="G11984" i="17"/>
  <c r="H11984" i="17" s="1"/>
  <c r="G11990" i="17"/>
  <c r="H11990" i="17" s="1"/>
  <c r="G11999" i="17"/>
  <c r="H11999" i="17" s="1"/>
  <c r="G12002" i="17"/>
  <c r="H12002" i="17" s="1"/>
  <c r="G12011" i="17"/>
  <c r="H12011" i="17" s="1"/>
  <c r="G12017" i="17"/>
  <c r="H12017" i="17" s="1"/>
  <c r="G12027" i="17"/>
  <c r="H12027" i="17" s="1"/>
  <c r="G12033" i="17"/>
  <c r="H12033" i="17" s="1"/>
  <c r="G12038" i="17"/>
  <c r="H12038" i="17" s="1"/>
  <c r="G12041" i="17"/>
  <c r="H12041" i="17" s="1"/>
  <c r="G12044" i="17"/>
  <c r="H12044" i="17" s="1"/>
  <c r="G12047" i="17"/>
  <c r="H12047" i="17" s="1"/>
  <c r="G12054" i="17"/>
  <c r="H12054" i="17" s="1"/>
  <c r="G12057" i="17"/>
  <c r="H12057" i="17" s="1"/>
  <c r="G12060" i="17"/>
  <c r="H12060" i="17" s="1"/>
  <c r="G12063" i="17"/>
  <c r="H12063" i="17" s="1"/>
  <c r="G12070" i="17"/>
  <c r="H12070" i="17" s="1"/>
  <c r="G12074" i="17"/>
  <c r="H12074" i="17" s="1"/>
  <c r="G12080" i="17"/>
  <c r="H12080" i="17" s="1"/>
  <c r="G12090" i="17"/>
  <c r="H12090" i="17" s="1"/>
  <c r="G12096" i="17"/>
  <c r="H12096" i="17" s="1"/>
  <c r="G12106" i="17"/>
  <c r="H12106" i="17" s="1"/>
  <c r="G12111" i="17"/>
  <c r="H12111" i="17" s="1"/>
  <c r="G12114" i="17"/>
  <c r="H12114" i="17" s="1"/>
  <c r="G12121" i="17"/>
  <c r="H12121" i="17" s="1"/>
  <c r="G12127" i="17"/>
  <c r="H12127" i="17" s="1"/>
  <c r="G12135" i="17"/>
  <c r="H12135" i="17" s="1"/>
  <c r="G12140" i="17"/>
  <c r="H12140" i="17" s="1"/>
  <c r="G12148" i="17"/>
  <c r="H12148" i="17" s="1"/>
  <c r="G12164" i="17"/>
  <c r="H12164" i="17" s="1"/>
  <c r="G12182" i="17"/>
  <c r="H12182" i="17" s="1"/>
  <c r="G12187" i="17"/>
  <c r="H12187" i="17" s="1"/>
  <c r="G12192" i="17"/>
  <c r="H12192" i="17" s="1"/>
  <c r="G12200" i="17"/>
  <c r="H12200" i="17" s="1"/>
  <c r="G12209" i="17"/>
  <c r="H12209" i="17" s="1"/>
  <c r="G12216" i="17"/>
  <c r="H12216" i="17" s="1"/>
  <c r="G12222" i="17"/>
  <c r="H12222" i="17" s="1"/>
  <c r="I12222" i="17" s="1"/>
  <c r="G12239" i="17"/>
  <c r="H12239" i="17" s="1"/>
  <c r="G12255" i="17"/>
  <c r="H12255" i="17" s="1"/>
  <c r="G12260" i="17"/>
  <c r="H12260" i="17" s="1"/>
  <c r="G12325" i="17"/>
  <c r="H12325" i="17" s="1"/>
  <c r="G12330" i="17"/>
  <c r="H12330" i="17" s="1"/>
  <c r="G12335" i="17"/>
  <c r="H12335" i="17" s="1"/>
  <c r="G12346" i="17"/>
  <c r="H12346" i="17" s="1"/>
  <c r="G12356" i="17"/>
  <c r="H12356" i="17" s="1"/>
  <c r="G12376" i="17"/>
  <c r="H12376" i="17" s="1"/>
  <c r="G12396" i="17"/>
  <c r="H12396" i="17" s="1"/>
  <c r="G12417" i="17"/>
  <c r="H12417" i="17" s="1"/>
  <c r="G12551" i="17"/>
  <c r="H12551" i="17" s="1"/>
  <c r="O522" i="17"/>
  <c r="O4" i="17"/>
  <c r="O548" i="17"/>
  <c r="H456" i="17"/>
  <c r="G12535" i="17"/>
  <c r="H12535" i="17" s="1"/>
  <c r="I12535" i="17" s="1"/>
  <c r="G12533" i="17"/>
  <c r="H12533" i="17" s="1"/>
  <c r="G12531" i="17"/>
  <c r="H12531" i="17" s="1"/>
  <c r="G12529" i="17"/>
  <c r="H12529" i="17" s="1"/>
  <c r="G12527" i="17"/>
  <c r="H12527" i="17" s="1"/>
  <c r="G12525" i="17"/>
  <c r="H12525" i="17" s="1"/>
  <c r="G12523" i="17"/>
  <c r="H12523" i="17" s="1"/>
  <c r="G12521" i="17"/>
  <c r="H12521" i="17" s="1"/>
  <c r="G12519" i="17"/>
  <c r="H12519" i="17" s="1"/>
  <c r="G12517" i="17"/>
  <c r="H12517" i="17" s="1"/>
  <c r="G12515" i="17"/>
  <c r="H12515" i="17" s="1"/>
  <c r="G12513" i="17"/>
  <c r="H12513" i="17" s="1"/>
  <c r="G12511" i="17"/>
  <c r="H12511" i="17" s="1"/>
  <c r="G12509" i="17"/>
  <c r="H12509" i="17" s="1"/>
  <c r="G12507" i="17"/>
  <c r="H12507" i="17" s="1"/>
  <c r="G12505" i="17"/>
  <c r="H12505" i="17" s="1"/>
  <c r="G12503" i="17"/>
  <c r="H12503" i="17" s="1"/>
  <c r="G12501" i="17"/>
  <c r="H12501" i="17" s="1"/>
  <c r="G12499" i="17"/>
  <c r="H12499" i="17" s="1"/>
  <c r="G12497" i="17"/>
  <c r="H12497" i="17" s="1"/>
  <c r="G12495" i="17"/>
  <c r="H12495" i="17" s="1"/>
  <c r="G12493" i="17"/>
  <c r="H12493" i="17" s="1"/>
  <c r="G12491" i="17"/>
  <c r="H12491" i="17" s="1"/>
  <c r="G12489" i="17"/>
  <c r="H12489" i="17" s="1"/>
  <c r="G12487" i="17"/>
  <c r="H12487" i="17" s="1"/>
  <c r="G12485" i="17"/>
  <c r="H12485" i="17" s="1"/>
  <c r="G12483" i="17"/>
  <c r="H12483" i="17" s="1"/>
  <c r="G12481" i="17"/>
  <c r="H12481" i="17" s="1"/>
  <c r="G12479" i="17"/>
  <c r="H12479" i="17" s="1"/>
  <c r="G12474" i="17"/>
  <c r="H12474" i="17" s="1"/>
  <c r="I12474" i="17" s="1"/>
  <c r="G12472" i="17"/>
  <c r="H12472" i="17" s="1"/>
  <c r="G12470" i="17"/>
  <c r="H12470" i="17" s="1"/>
  <c r="G12468" i="17"/>
  <c r="H12468" i="17" s="1"/>
  <c r="G12466" i="17"/>
  <c r="H12466" i="17" s="1"/>
  <c r="G12464" i="17"/>
  <c r="H12464" i="17" s="1"/>
  <c r="G12462" i="17"/>
  <c r="H12462" i="17" s="1"/>
  <c r="G12460" i="17"/>
  <c r="H12460" i="17" s="1"/>
  <c r="G12458" i="17"/>
  <c r="H12458" i="17" s="1"/>
  <c r="G12456" i="17"/>
  <c r="H12456" i="17" s="1"/>
  <c r="G12454" i="17"/>
  <c r="H12454" i="17" s="1"/>
  <c r="G12452" i="17"/>
  <c r="H12452" i="17" s="1"/>
  <c r="G12450" i="17"/>
  <c r="H12450" i="17" s="1"/>
  <c r="G12448" i="17"/>
  <c r="H12448" i="17" s="1"/>
  <c r="G12446" i="17"/>
  <c r="H12446" i="17" s="1"/>
  <c r="G12444" i="17"/>
  <c r="H12444" i="17" s="1"/>
  <c r="G12442" i="17"/>
  <c r="H12442" i="17" s="1"/>
  <c r="G12440" i="17"/>
  <c r="H12440" i="17" s="1"/>
  <c r="G12438" i="17"/>
  <c r="H12438" i="17" s="1"/>
  <c r="G12436" i="17"/>
  <c r="H12436" i="17" s="1"/>
  <c r="G12434" i="17"/>
  <c r="H12434" i="17" s="1"/>
  <c r="G12432" i="17"/>
  <c r="H12432" i="17" s="1"/>
  <c r="G12430" i="17"/>
  <c r="H12430" i="17" s="1"/>
  <c r="G12428" i="17"/>
  <c r="H12428" i="17" s="1"/>
  <c r="G12426" i="17"/>
  <c r="H12426" i="17" s="1"/>
  <c r="G12424" i="17"/>
  <c r="H12424" i="17" s="1"/>
  <c r="G12422" i="17"/>
  <c r="H12422" i="17" s="1"/>
  <c r="G12420" i="17"/>
  <c r="H12420" i="17" s="1"/>
  <c r="G12534" i="17"/>
  <c r="H12534" i="17" s="1"/>
  <c r="G12532" i="17"/>
  <c r="H12532" i="17" s="1"/>
  <c r="G12530" i="17"/>
  <c r="H12530" i="17" s="1"/>
  <c r="G12528" i="17"/>
  <c r="H12528" i="17" s="1"/>
  <c r="G12526" i="17"/>
  <c r="H12526" i="17" s="1"/>
  <c r="G12524" i="17"/>
  <c r="H12524" i="17" s="1"/>
  <c r="G12522" i="17"/>
  <c r="H12522" i="17" s="1"/>
  <c r="G12520" i="17"/>
  <c r="H12520" i="17" s="1"/>
  <c r="G12518" i="17"/>
  <c r="H12518" i="17" s="1"/>
  <c r="G12516" i="17"/>
  <c r="H12516" i="17" s="1"/>
  <c r="G12514" i="17"/>
  <c r="H12514" i="17" s="1"/>
  <c r="G12512" i="17"/>
  <c r="H12512" i="17" s="1"/>
  <c r="G12510" i="17"/>
  <c r="H12510" i="17" s="1"/>
  <c r="G12508" i="17"/>
  <c r="H12508" i="17" s="1"/>
  <c r="G12506" i="17"/>
  <c r="H12506" i="17" s="1"/>
  <c r="G12504" i="17"/>
  <c r="H12504" i="17" s="1"/>
  <c r="G12502" i="17"/>
  <c r="H12502" i="17" s="1"/>
  <c r="G12500" i="17"/>
  <c r="H12500" i="17" s="1"/>
  <c r="G12498" i="17"/>
  <c r="H12498" i="17" s="1"/>
  <c r="G12496" i="17"/>
  <c r="H12496" i="17" s="1"/>
  <c r="G12494" i="17"/>
  <c r="H12494" i="17" s="1"/>
  <c r="G12492" i="17"/>
  <c r="H12492" i="17" s="1"/>
  <c r="G12490" i="17"/>
  <c r="H12490" i="17" s="1"/>
  <c r="G12488" i="17"/>
  <c r="H12488" i="17" s="1"/>
  <c r="G12486" i="17"/>
  <c r="H12486" i="17" s="1"/>
  <c r="G12484" i="17"/>
  <c r="H12484" i="17" s="1"/>
  <c r="G12482" i="17"/>
  <c r="H12482" i="17" s="1"/>
  <c r="G12480" i="17"/>
  <c r="H12480" i="17" s="1"/>
  <c r="G12478" i="17"/>
  <c r="H12478" i="17" s="1"/>
  <c r="G12473" i="17"/>
  <c r="H12473" i="17" s="1"/>
  <c r="G12471" i="17"/>
  <c r="H12471" i="17" s="1"/>
  <c r="G12469" i="17"/>
  <c r="H12469" i="17" s="1"/>
  <c r="G12467" i="17"/>
  <c r="H12467" i="17" s="1"/>
  <c r="G12465" i="17"/>
  <c r="H12465" i="17" s="1"/>
  <c r="G12463" i="17"/>
  <c r="H12463" i="17" s="1"/>
  <c r="G12461" i="17"/>
  <c r="H12461" i="17" s="1"/>
  <c r="G12459" i="17"/>
  <c r="H12459" i="17" s="1"/>
  <c r="G12457" i="17"/>
  <c r="H12457" i="17" s="1"/>
  <c r="G12455" i="17"/>
  <c r="H12455" i="17" s="1"/>
  <c r="G12453" i="17"/>
  <c r="H12453" i="17" s="1"/>
  <c r="G12451" i="17"/>
  <c r="H12451" i="17" s="1"/>
  <c r="G12449" i="17"/>
  <c r="H12449" i="17" s="1"/>
  <c r="G12447" i="17"/>
  <c r="H12447" i="17" s="1"/>
  <c r="G12445" i="17"/>
  <c r="H12445" i="17" s="1"/>
  <c r="G12443" i="17"/>
  <c r="H12443" i="17" s="1"/>
  <c r="G12441" i="17"/>
  <c r="H12441" i="17" s="1"/>
  <c r="G12439" i="17"/>
  <c r="H12439" i="17" s="1"/>
  <c r="G12437" i="17"/>
  <c r="H12437" i="17" s="1"/>
  <c r="G12435" i="17"/>
  <c r="H12435" i="17" s="1"/>
  <c r="G12433" i="17"/>
  <c r="H12433" i="17" s="1"/>
  <c r="G12431" i="17"/>
  <c r="H12431" i="17" s="1"/>
  <c r="G12429" i="17"/>
  <c r="H12429" i="17" s="1"/>
  <c r="G12427" i="17"/>
  <c r="H12427" i="17" s="1"/>
  <c r="G12425" i="17"/>
  <c r="H12425" i="17" s="1"/>
  <c r="G12423" i="17"/>
  <c r="H12423" i="17" s="1"/>
  <c r="G12421" i="17"/>
  <c r="H12421" i="17" s="1"/>
  <c r="G12419" i="17"/>
  <c r="H12419" i="17" s="1"/>
  <c r="G12578" i="17"/>
  <c r="H12578" i="17" s="1"/>
  <c r="G12574" i="17"/>
  <c r="H12574" i="17" s="1"/>
  <c r="G12570" i="17"/>
  <c r="H12570" i="17" s="1"/>
  <c r="G12566" i="17"/>
  <c r="H12566" i="17" s="1"/>
  <c r="G12562" i="17"/>
  <c r="H12562" i="17" s="1"/>
  <c r="G12558" i="17"/>
  <c r="H12558" i="17" s="1"/>
  <c r="G12554" i="17"/>
  <c r="H12554" i="17" s="1"/>
  <c r="G12550" i="17"/>
  <c r="H12550" i="17" s="1"/>
  <c r="G12546" i="17"/>
  <c r="H12546" i="17" s="1"/>
  <c r="G12542" i="17"/>
  <c r="H12542" i="17" s="1"/>
  <c r="G12538" i="17"/>
  <c r="H12538" i="17" s="1"/>
  <c r="G12581" i="17"/>
  <c r="H12581" i="17" s="1"/>
  <c r="G12577" i="17"/>
  <c r="H12577" i="17" s="1"/>
  <c r="G12573" i="17"/>
  <c r="H12573" i="17" s="1"/>
  <c r="G12569" i="17"/>
  <c r="H12569" i="17" s="1"/>
  <c r="G12565" i="17"/>
  <c r="H12565" i="17" s="1"/>
  <c r="G12561" i="17"/>
  <c r="H12561" i="17" s="1"/>
  <c r="G12557" i="17"/>
  <c r="H12557" i="17" s="1"/>
  <c r="G12553" i="17"/>
  <c r="H12553" i="17" s="1"/>
  <c r="G12549" i="17"/>
  <c r="H12549" i="17" s="1"/>
  <c r="G12545" i="17"/>
  <c r="H12545" i="17" s="1"/>
  <c r="G12541" i="17"/>
  <c r="H12541" i="17" s="1"/>
  <c r="G12537" i="17"/>
  <c r="H12537" i="17" s="1"/>
  <c r="G12415" i="17"/>
  <c r="H12415" i="17" s="1"/>
  <c r="I12415" i="17" s="1"/>
  <c r="G12413" i="17"/>
  <c r="H12413" i="17" s="1"/>
  <c r="G12411" i="17"/>
  <c r="H12411" i="17" s="1"/>
  <c r="G12409" i="17"/>
  <c r="H12409" i="17" s="1"/>
  <c r="G12407" i="17"/>
  <c r="H12407" i="17" s="1"/>
  <c r="G12405" i="17"/>
  <c r="H12405" i="17" s="1"/>
  <c r="G12403" i="17"/>
  <c r="H12403" i="17" s="1"/>
  <c r="G12401" i="17"/>
  <c r="H12401" i="17" s="1"/>
  <c r="G12399" i="17"/>
  <c r="H12399" i="17" s="1"/>
  <c r="G12397" i="17"/>
  <c r="H12397" i="17" s="1"/>
  <c r="G12395" i="17"/>
  <c r="H12395" i="17" s="1"/>
  <c r="G12393" i="17"/>
  <c r="H12393" i="17" s="1"/>
  <c r="G12391" i="17"/>
  <c r="H12391" i="17" s="1"/>
  <c r="G12389" i="17"/>
  <c r="H12389" i="17" s="1"/>
  <c r="G12387" i="17"/>
  <c r="H12387" i="17" s="1"/>
  <c r="G12385" i="17"/>
  <c r="H12385" i="17" s="1"/>
  <c r="G12383" i="17"/>
  <c r="H12383" i="17" s="1"/>
  <c r="G12381" i="17"/>
  <c r="H12381" i="17" s="1"/>
  <c r="G12379" i="17"/>
  <c r="H12379" i="17" s="1"/>
  <c r="G12377" i="17"/>
  <c r="H12377" i="17" s="1"/>
  <c r="G12375" i="17"/>
  <c r="H12375" i="17" s="1"/>
  <c r="G12373" i="17"/>
  <c r="H12373" i="17" s="1"/>
  <c r="G12371" i="17"/>
  <c r="H12371" i="17" s="1"/>
  <c r="G12369" i="17"/>
  <c r="H12369" i="17" s="1"/>
  <c r="G12367" i="17"/>
  <c r="H12367" i="17" s="1"/>
  <c r="G12365" i="17"/>
  <c r="H12365" i="17" s="1"/>
  <c r="G12363" i="17"/>
  <c r="H12363" i="17" s="1"/>
  <c r="G12361" i="17"/>
  <c r="H12361" i="17" s="1"/>
  <c r="G12359" i="17"/>
  <c r="H12359" i="17" s="1"/>
  <c r="G12357" i="17"/>
  <c r="H12357" i="17" s="1"/>
  <c r="G12355" i="17"/>
  <c r="H12355" i="17" s="1"/>
  <c r="G12580" i="17"/>
  <c r="H12580" i="17" s="1"/>
  <c r="G12572" i="17"/>
  <c r="H12572" i="17" s="1"/>
  <c r="G12564" i="17"/>
  <c r="H12564" i="17" s="1"/>
  <c r="G12556" i="17"/>
  <c r="H12556" i="17" s="1"/>
  <c r="G12548" i="17"/>
  <c r="H12548" i="17" s="1"/>
  <c r="G12540" i="17"/>
  <c r="H12540" i="17" s="1"/>
  <c r="G12475" i="17"/>
  <c r="H12475" i="17" s="1"/>
  <c r="G12410" i="17"/>
  <c r="H12410" i="17" s="1"/>
  <c r="G12402" i="17"/>
  <c r="H12402" i="17" s="1"/>
  <c r="G12394" i="17"/>
  <c r="H12394" i="17" s="1"/>
  <c r="G12386" i="17"/>
  <c r="H12386" i="17" s="1"/>
  <c r="G12378" i="17"/>
  <c r="H12378" i="17" s="1"/>
  <c r="G12370" i="17"/>
  <c r="H12370" i="17" s="1"/>
  <c r="G12362" i="17"/>
  <c r="H12362" i="17" s="1"/>
  <c r="G12352" i="17"/>
  <c r="H12352" i="17" s="1"/>
  <c r="G12349" i="17"/>
  <c r="H12349" i="17" s="1"/>
  <c r="G12344" i="17"/>
  <c r="H12344" i="17" s="1"/>
  <c r="G12341" i="17"/>
  <c r="H12341" i="17" s="1"/>
  <c r="G12336" i="17"/>
  <c r="H12336" i="17" s="1"/>
  <c r="G12320" i="17"/>
  <c r="H12320" i="17" s="1"/>
  <c r="I12320" i="17" s="1"/>
  <c r="G12318" i="17"/>
  <c r="H12318" i="17" s="1"/>
  <c r="G12316" i="17"/>
  <c r="H12316" i="17" s="1"/>
  <c r="G12314" i="17"/>
  <c r="H12314" i="17" s="1"/>
  <c r="G12312" i="17"/>
  <c r="H12312" i="17" s="1"/>
  <c r="G12310" i="17"/>
  <c r="H12310" i="17" s="1"/>
  <c r="G12308" i="17"/>
  <c r="H12308" i="17" s="1"/>
  <c r="G12306" i="17"/>
  <c r="H12306" i="17" s="1"/>
  <c r="G12304" i="17"/>
  <c r="H12304" i="17" s="1"/>
  <c r="G12302" i="17"/>
  <c r="H12302" i="17" s="1"/>
  <c r="G12300" i="17"/>
  <c r="H12300" i="17" s="1"/>
  <c r="G12298" i="17"/>
  <c r="H12298" i="17" s="1"/>
  <c r="G12296" i="17"/>
  <c r="H12296" i="17" s="1"/>
  <c r="G12294" i="17"/>
  <c r="H12294" i="17" s="1"/>
  <c r="G12292" i="17"/>
  <c r="H12292" i="17" s="1"/>
  <c r="G12290" i="17"/>
  <c r="H12290" i="17" s="1"/>
  <c r="G12288" i="17"/>
  <c r="H12288" i="17" s="1"/>
  <c r="G12286" i="17"/>
  <c r="H12286" i="17" s="1"/>
  <c r="G12284" i="17"/>
  <c r="H12284" i="17" s="1"/>
  <c r="G12282" i="17"/>
  <c r="H12282" i="17" s="1"/>
  <c r="G12280" i="17"/>
  <c r="H12280" i="17" s="1"/>
  <c r="G12278" i="17"/>
  <c r="H12278" i="17" s="1"/>
  <c r="G12276" i="17"/>
  <c r="H12276" i="17" s="1"/>
  <c r="G12274" i="17"/>
  <c r="H12274" i="17" s="1"/>
  <c r="G12272" i="17"/>
  <c r="H12272" i="17" s="1"/>
  <c r="G12270" i="17"/>
  <c r="H12270" i="17" s="1"/>
  <c r="G12268" i="17"/>
  <c r="H12268" i="17" s="1"/>
  <c r="G12266" i="17"/>
  <c r="H12266" i="17" s="1"/>
  <c r="G12264" i="17"/>
  <c r="H12264" i="17" s="1"/>
  <c r="G12262" i="17"/>
  <c r="H12262" i="17" s="1"/>
  <c r="G12251" i="17"/>
  <c r="H12251" i="17" s="1"/>
  <c r="G12249" i="17"/>
  <c r="H12249" i="17" s="1"/>
  <c r="G12247" i="17"/>
  <c r="H12247" i="17" s="1"/>
  <c r="G12245" i="17"/>
  <c r="H12245" i="17" s="1"/>
  <c r="G12243" i="17"/>
  <c r="H12243" i="17" s="1"/>
  <c r="G12234" i="17"/>
  <c r="H12234" i="17" s="1"/>
  <c r="I12234" i="17" s="1"/>
  <c r="G12232" i="17"/>
  <c r="H12232" i="17" s="1"/>
  <c r="G12230" i="17"/>
  <c r="H12230" i="17" s="1"/>
  <c r="G12228" i="17"/>
  <c r="H12228" i="17" s="1"/>
  <c r="G12226" i="17"/>
  <c r="H12226" i="17" s="1"/>
  <c r="G12224" i="17"/>
  <c r="H12224" i="17" s="1"/>
  <c r="G12576" i="17"/>
  <c r="H12576" i="17" s="1"/>
  <c r="G12568" i="17"/>
  <c r="H12568" i="17" s="1"/>
  <c r="G12560" i="17"/>
  <c r="H12560" i="17" s="1"/>
  <c r="G12552" i="17"/>
  <c r="H12552" i="17" s="1"/>
  <c r="G12544" i="17"/>
  <c r="H12544" i="17" s="1"/>
  <c r="G12536" i="17"/>
  <c r="H12536" i="17" s="1"/>
  <c r="G12477" i="17"/>
  <c r="H12477" i="17" s="1"/>
  <c r="I12477" i="17" s="1"/>
  <c r="G12416" i="17"/>
  <c r="H12416" i="17" s="1"/>
  <c r="G12414" i="17"/>
  <c r="H12414" i="17" s="1"/>
  <c r="G12406" i="17"/>
  <c r="H12406" i="17" s="1"/>
  <c r="G12398" i="17"/>
  <c r="H12398" i="17" s="1"/>
  <c r="G12390" i="17"/>
  <c r="H12390" i="17" s="1"/>
  <c r="G12382" i="17"/>
  <c r="H12382" i="17" s="1"/>
  <c r="G12374" i="17"/>
  <c r="H12374" i="17" s="1"/>
  <c r="G12366" i="17"/>
  <c r="H12366" i="17" s="1"/>
  <c r="G12358" i="17"/>
  <c r="H12358" i="17" s="1"/>
  <c r="G12353" i="17"/>
  <c r="H12353" i="17" s="1"/>
  <c r="G12348" i="17"/>
  <c r="H12348" i="17" s="1"/>
  <c r="G12345" i="17"/>
  <c r="H12345" i="17" s="1"/>
  <c r="G12340" i="17"/>
  <c r="H12340" i="17" s="1"/>
  <c r="G12337" i="17"/>
  <c r="H12337" i="17" s="1"/>
  <c r="G12319" i="17"/>
  <c r="H12319" i="17" s="1"/>
  <c r="G12317" i="17"/>
  <c r="H12317" i="17" s="1"/>
  <c r="G12315" i="17"/>
  <c r="H12315" i="17" s="1"/>
  <c r="G12313" i="17"/>
  <c r="H12313" i="17" s="1"/>
  <c r="G12311" i="17"/>
  <c r="H12311" i="17" s="1"/>
  <c r="G12309" i="17"/>
  <c r="H12309" i="17" s="1"/>
  <c r="G12307" i="17"/>
  <c r="H12307" i="17" s="1"/>
  <c r="G12305" i="17"/>
  <c r="H12305" i="17" s="1"/>
  <c r="G12303" i="17"/>
  <c r="H12303" i="17" s="1"/>
  <c r="G12301" i="17"/>
  <c r="H12301" i="17" s="1"/>
  <c r="G12299" i="17"/>
  <c r="H12299" i="17" s="1"/>
  <c r="G12297" i="17"/>
  <c r="H12297" i="17" s="1"/>
  <c r="G12295" i="17"/>
  <c r="H12295" i="17" s="1"/>
  <c r="G12293" i="17"/>
  <c r="H12293" i="17" s="1"/>
  <c r="G12291" i="17"/>
  <c r="H12291" i="17" s="1"/>
  <c r="G12289" i="17"/>
  <c r="H12289" i="17" s="1"/>
  <c r="G12287" i="17"/>
  <c r="H12287" i="17" s="1"/>
  <c r="G12285" i="17"/>
  <c r="H12285" i="17" s="1"/>
  <c r="G12283" i="17"/>
  <c r="H12283" i="17" s="1"/>
  <c r="G12281" i="17"/>
  <c r="H12281" i="17" s="1"/>
  <c r="G12279" i="17"/>
  <c r="H12279" i="17" s="1"/>
  <c r="G12277" i="17"/>
  <c r="H12277" i="17" s="1"/>
  <c r="G12275" i="17"/>
  <c r="H12275" i="17" s="1"/>
  <c r="G12273" i="17"/>
  <c r="H12273" i="17" s="1"/>
  <c r="G12271" i="17"/>
  <c r="H12271" i="17" s="1"/>
  <c r="G12269" i="17"/>
  <c r="H12269" i="17" s="1"/>
  <c r="G12267" i="17"/>
  <c r="H12267" i="17" s="1"/>
  <c r="G12265" i="17"/>
  <c r="H12265" i="17" s="1"/>
  <c r="G12263" i="17"/>
  <c r="H12263" i="17" s="1"/>
  <c r="G12252" i="17"/>
  <c r="H12252" i="17" s="1"/>
  <c r="I12252" i="17" s="1"/>
  <c r="G12250" i="17"/>
  <c r="H12250" i="17" s="1"/>
  <c r="G12248" i="17"/>
  <c r="H12248" i="17" s="1"/>
  <c r="G12246" i="17"/>
  <c r="H12246" i="17" s="1"/>
  <c r="G12244" i="17"/>
  <c r="H12244" i="17" s="1"/>
  <c r="G12233" i="17"/>
  <c r="H12233" i="17" s="1"/>
  <c r="G12231" i="17"/>
  <c r="H12231" i="17" s="1"/>
  <c r="G12229" i="17"/>
  <c r="H12229" i="17" s="1"/>
  <c r="G12227" i="17"/>
  <c r="H12227" i="17" s="1"/>
  <c r="G12225" i="17"/>
  <c r="H12225" i="17" s="1"/>
  <c r="G12223" i="17"/>
  <c r="H12223" i="17" s="1"/>
  <c r="G12214" i="17"/>
  <c r="H12214" i="17" s="1"/>
  <c r="I12214" i="17" s="1"/>
  <c r="G12212" i="17"/>
  <c r="H12212" i="17" s="1"/>
  <c r="G12210" i="17"/>
  <c r="H12210" i="17" s="1"/>
  <c r="G12208" i="17"/>
  <c r="H12208" i="17" s="1"/>
  <c r="G12206" i="17"/>
  <c r="H12206" i="17" s="1"/>
  <c r="G12175" i="17"/>
  <c r="H12175" i="17" s="1"/>
  <c r="G12173" i="17"/>
  <c r="H12173" i="17" s="1"/>
  <c r="G12171" i="17"/>
  <c r="H12171" i="17" s="1"/>
  <c r="G12169" i="17"/>
  <c r="H12169" i="17" s="1"/>
  <c r="G12167" i="17"/>
  <c r="H12167" i="17" s="1"/>
  <c r="G12165" i="17"/>
  <c r="H12165" i="17" s="1"/>
  <c r="G12163" i="17"/>
  <c r="H12163" i="17" s="1"/>
  <c r="G12161" i="17"/>
  <c r="H12161" i="17" s="1"/>
  <c r="G12159" i="17"/>
  <c r="H12159" i="17" s="1"/>
  <c r="G12157" i="17"/>
  <c r="H12157" i="17" s="1"/>
  <c r="G12155" i="17"/>
  <c r="H12155" i="17" s="1"/>
  <c r="G12153" i="17"/>
  <c r="H12153" i="17" s="1"/>
  <c r="G12151" i="17"/>
  <c r="H12151" i="17" s="1"/>
  <c r="G12149" i="17"/>
  <c r="H12149" i="17" s="1"/>
  <c r="G12147" i="17"/>
  <c r="H12147" i="17" s="1"/>
  <c r="G12145" i="17"/>
  <c r="H12145" i="17" s="1"/>
  <c r="G11979" i="17"/>
  <c r="H11979" i="17" s="1"/>
  <c r="G11981" i="17"/>
  <c r="H11981" i="17" s="1"/>
  <c r="G11983" i="17"/>
  <c r="H11983" i="17" s="1"/>
  <c r="G11985" i="17"/>
  <c r="H11985" i="17" s="1"/>
  <c r="G11987" i="17"/>
  <c r="H11987" i="17" s="1"/>
  <c r="G11989" i="17"/>
  <c r="H11989" i="17" s="1"/>
  <c r="G11991" i="17"/>
  <c r="H11991" i="17" s="1"/>
  <c r="G11993" i="17"/>
  <c r="H11993" i="17" s="1"/>
  <c r="G11995" i="17"/>
  <c r="H11995" i="17" s="1"/>
  <c r="I11995" i="17" s="1"/>
  <c r="G12004" i="17"/>
  <c r="H12004" i="17" s="1"/>
  <c r="G12006" i="17"/>
  <c r="H12006" i="17" s="1"/>
  <c r="G12008" i="17"/>
  <c r="H12008" i="17" s="1"/>
  <c r="G12010" i="17"/>
  <c r="H12010" i="17" s="1"/>
  <c r="G12012" i="17"/>
  <c r="H12012" i="17" s="1"/>
  <c r="G12014" i="17"/>
  <c r="H12014" i="17" s="1"/>
  <c r="G12016" i="17"/>
  <c r="H12016" i="17" s="1"/>
  <c r="G12018" i="17"/>
  <c r="H12018" i="17" s="1"/>
  <c r="G12020" i="17"/>
  <c r="H12020" i="17" s="1"/>
  <c r="G12022" i="17"/>
  <c r="H12022" i="17" s="1"/>
  <c r="G12024" i="17"/>
  <c r="H12024" i="17" s="1"/>
  <c r="G12026" i="17"/>
  <c r="H12026" i="17" s="1"/>
  <c r="G12028" i="17"/>
  <c r="H12028" i="17" s="1"/>
  <c r="G12030" i="17"/>
  <c r="H12030" i="17" s="1"/>
  <c r="G12032" i="17"/>
  <c r="H12032" i="17" s="1"/>
  <c r="G12034" i="17"/>
  <c r="H12034" i="17" s="1"/>
  <c r="G12036" i="17"/>
  <c r="H12036" i="17" s="1"/>
  <c r="I12036" i="17" s="1"/>
  <c r="G12073" i="17"/>
  <c r="H12073" i="17" s="1"/>
  <c r="G12075" i="17"/>
  <c r="H12075" i="17" s="1"/>
  <c r="G12077" i="17"/>
  <c r="H12077" i="17" s="1"/>
  <c r="G12079" i="17"/>
  <c r="H12079" i="17" s="1"/>
  <c r="G12081" i="17"/>
  <c r="H12081" i="17" s="1"/>
  <c r="G12083" i="17"/>
  <c r="H12083" i="17" s="1"/>
  <c r="G12085" i="17"/>
  <c r="H12085" i="17" s="1"/>
  <c r="G12087" i="17"/>
  <c r="H12087" i="17" s="1"/>
  <c r="G12089" i="17"/>
  <c r="H12089" i="17" s="1"/>
  <c r="G12091" i="17"/>
  <c r="H12091" i="17" s="1"/>
  <c r="G12093" i="17"/>
  <c r="H12093" i="17" s="1"/>
  <c r="G12095" i="17"/>
  <c r="H12095" i="17" s="1"/>
  <c r="G12097" i="17"/>
  <c r="H12097" i="17" s="1"/>
  <c r="G12099" i="17"/>
  <c r="H12099" i="17" s="1"/>
  <c r="G12101" i="17"/>
  <c r="H12101" i="17" s="1"/>
  <c r="G12103" i="17"/>
  <c r="H12103" i="17" s="1"/>
  <c r="G12105" i="17"/>
  <c r="H12105" i="17" s="1"/>
  <c r="G12107" i="17"/>
  <c r="H12107" i="17" s="1"/>
  <c r="G12109" i="17"/>
  <c r="H12109" i="17" s="1"/>
  <c r="I12109" i="17" s="1"/>
  <c r="G12123" i="17"/>
  <c r="H12123" i="17" s="1"/>
  <c r="G12126" i="17"/>
  <c r="H12126" i="17" s="1"/>
  <c r="G12131" i="17"/>
  <c r="H12131" i="17" s="1"/>
  <c r="G12134" i="17"/>
  <c r="H12134" i="17" s="1"/>
  <c r="G12139" i="17"/>
  <c r="H12139" i="17" s="1"/>
  <c r="G12142" i="17"/>
  <c r="H12142" i="17" s="1"/>
  <c r="G12144" i="17"/>
  <c r="H12144" i="17" s="1"/>
  <c r="G12152" i="17"/>
  <c r="H12152" i="17" s="1"/>
  <c r="G12160" i="17"/>
  <c r="H12160" i="17" s="1"/>
  <c r="G12168" i="17"/>
  <c r="H12168" i="17" s="1"/>
  <c r="G12176" i="17"/>
  <c r="H12176" i="17" s="1"/>
  <c r="I12176" i="17" s="1"/>
  <c r="G12178" i="17"/>
  <c r="H12178" i="17" s="1"/>
  <c r="G12181" i="17"/>
  <c r="H12181" i="17" s="1"/>
  <c r="G12186" i="17"/>
  <c r="H12186" i="17" s="1"/>
  <c r="G12189" i="17"/>
  <c r="H12189" i="17" s="1"/>
  <c r="G12194" i="17"/>
  <c r="H12194" i="17" s="1"/>
  <c r="G12197" i="17"/>
  <c r="H12197" i="17" s="1"/>
  <c r="G12202" i="17"/>
  <c r="H12202" i="17" s="1"/>
  <c r="G12205" i="17"/>
  <c r="H12205" i="17" s="1"/>
  <c r="I12205" i="17" s="1"/>
  <c r="G12207" i="17"/>
  <c r="H12207" i="17" s="1"/>
  <c r="G12217" i="17"/>
  <c r="H12217" i="17" s="1"/>
  <c r="G12220" i="17"/>
  <c r="H12220" i="17" s="1"/>
  <c r="G12238" i="17"/>
  <c r="H12238" i="17" s="1"/>
  <c r="G12242" i="17"/>
  <c r="H12242" i="17" s="1"/>
  <c r="I12242" i="17" s="1"/>
  <c r="G12253" i="17"/>
  <c r="H12253" i="17" s="1"/>
  <c r="G12257" i="17"/>
  <c r="H12257" i="17" s="1"/>
  <c r="G12261" i="17"/>
  <c r="H12261" i="17" s="1"/>
  <c r="I12261" i="17" s="1"/>
  <c r="G12324" i="17"/>
  <c r="H12324" i="17" s="1"/>
  <c r="G12328" i="17"/>
  <c r="H12328" i="17" s="1"/>
  <c r="G12332" i="17"/>
  <c r="H12332" i="17" s="1"/>
  <c r="G12342" i="17"/>
  <c r="H12342" i="17" s="1"/>
  <c r="G12347" i="17"/>
  <c r="H12347" i="17" s="1"/>
  <c r="G12368" i="17"/>
  <c r="H12368" i="17" s="1"/>
  <c r="G12384" i="17"/>
  <c r="H12384" i="17" s="1"/>
  <c r="G12400" i="17"/>
  <c r="H12400" i="17" s="1"/>
  <c r="G12476" i="17"/>
  <c r="H12476" i="17" s="1"/>
  <c r="G12543" i="17"/>
  <c r="H12543" i="17" s="1"/>
  <c r="G12559" i="17"/>
  <c r="H12559" i="17" s="1"/>
  <c r="G12575" i="17"/>
  <c r="H12575" i="17" s="1"/>
  <c r="G12582" i="17"/>
  <c r="H12582" i="17" s="1"/>
  <c r="I12582" i="17" s="1"/>
  <c r="H12584" i="17" l="1"/>
  <c r="B12" i="5"/>
  <c r="B8" i="5"/>
  <c r="O686" i="17"/>
  <c r="B7" i="5"/>
  <c r="G12584" i="17"/>
  <c r="I12584" i="17"/>
  <c r="I12588" i="17" s="1"/>
  <c r="D240" i="1" l="1"/>
  <c r="D224" i="1" l="1"/>
  <c r="D223" i="1"/>
  <c r="H12866" i="7"/>
  <c r="G12866" i="7"/>
  <c r="H12865" i="7"/>
  <c r="G12865" i="7"/>
  <c r="H12864" i="7"/>
  <c r="I12864" i="7" s="1"/>
  <c r="G12864" i="7"/>
  <c r="H12863" i="7"/>
  <c r="G12863" i="7"/>
  <c r="H12862" i="7"/>
  <c r="G12862" i="7"/>
  <c r="H12861" i="7"/>
  <c r="I12861" i="7" s="1"/>
  <c r="G12861" i="7"/>
  <c r="H12860" i="7"/>
  <c r="G12860" i="7"/>
  <c r="H12859" i="7"/>
  <c r="G12859" i="7"/>
  <c r="H12858" i="7"/>
  <c r="G12858" i="7"/>
  <c r="H12857" i="7"/>
  <c r="G12857" i="7"/>
  <c r="H12856" i="7"/>
  <c r="I12856" i="7" s="1"/>
  <c r="G12856" i="7"/>
  <c r="H12855" i="7"/>
  <c r="G12855" i="7"/>
  <c r="H12854" i="7"/>
  <c r="G12854" i="7"/>
  <c r="H12853" i="7"/>
  <c r="G12853" i="7"/>
  <c r="H12852" i="7"/>
  <c r="G12852" i="7"/>
  <c r="H12851" i="7"/>
  <c r="G12851" i="7"/>
  <c r="H12850" i="7"/>
  <c r="G12850" i="7"/>
  <c r="H12849" i="7"/>
  <c r="G12849" i="7"/>
  <c r="H12848" i="7"/>
  <c r="G12848" i="7"/>
  <c r="H12847" i="7"/>
  <c r="G12847" i="7"/>
  <c r="H12846" i="7"/>
  <c r="G12846" i="7"/>
  <c r="H12845" i="7"/>
  <c r="G12845" i="7"/>
  <c r="H12844" i="7"/>
  <c r="G12844" i="7"/>
  <c r="H12843" i="7"/>
  <c r="G12843" i="7"/>
  <c r="H12842" i="7"/>
  <c r="G12842" i="7"/>
  <c r="H12841" i="7"/>
  <c r="I12841" i="7" s="1"/>
  <c r="G12841" i="7"/>
  <c r="H12840" i="7"/>
  <c r="G12840" i="7"/>
  <c r="H12839" i="7"/>
  <c r="G12839" i="7"/>
  <c r="H12838" i="7"/>
  <c r="G12838" i="7"/>
  <c r="H12837" i="7"/>
  <c r="G12837" i="7"/>
  <c r="H12836" i="7"/>
  <c r="G12836" i="7"/>
  <c r="H12835" i="7"/>
  <c r="G12835" i="7"/>
  <c r="H12834" i="7"/>
  <c r="G12834" i="7"/>
  <c r="H12833" i="7"/>
  <c r="G12833" i="7"/>
  <c r="H12832" i="7"/>
  <c r="G12832" i="7"/>
  <c r="H12831" i="7"/>
  <c r="G12831" i="7"/>
  <c r="H12830" i="7"/>
  <c r="G12830" i="7"/>
  <c r="H12829" i="7"/>
  <c r="G12829" i="7"/>
  <c r="H12828" i="7"/>
  <c r="G12828" i="7"/>
  <c r="H12827" i="7"/>
  <c r="G12827" i="7"/>
  <c r="H12826" i="7"/>
  <c r="G12826" i="7"/>
  <c r="H12825" i="7"/>
  <c r="G12825" i="7"/>
  <c r="H12824" i="7"/>
  <c r="G12824" i="7"/>
  <c r="H12823" i="7"/>
  <c r="G12823" i="7"/>
  <c r="H12822" i="7"/>
  <c r="G12822" i="7"/>
  <c r="H12821" i="7"/>
  <c r="G12821" i="7"/>
  <c r="H12820" i="7"/>
  <c r="G12820" i="7"/>
  <c r="H12819" i="7"/>
  <c r="G12819" i="7"/>
  <c r="H12818" i="7"/>
  <c r="G12818" i="7"/>
  <c r="H12817" i="7"/>
  <c r="G12817" i="7"/>
  <c r="H12816" i="7"/>
  <c r="G12816" i="7"/>
  <c r="H12815" i="7"/>
  <c r="G12815" i="7"/>
  <c r="H12814" i="7"/>
  <c r="G12814" i="7"/>
  <c r="H12813" i="7"/>
  <c r="G12813" i="7"/>
  <c r="H12812" i="7"/>
  <c r="G12812" i="7"/>
  <c r="H12811" i="7"/>
  <c r="G12811" i="7"/>
  <c r="H12810" i="7"/>
  <c r="G12810" i="7"/>
  <c r="H12809" i="7"/>
  <c r="G12809" i="7"/>
  <c r="H12808" i="7"/>
  <c r="G12808" i="7"/>
  <c r="H12807" i="7"/>
  <c r="G12807" i="7"/>
  <c r="H12806" i="7"/>
  <c r="G12806" i="7"/>
  <c r="H12805" i="7"/>
  <c r="G12805" i="7"/>
  <c r="H12804" i="7"/>
  <c r="I12804" i="7" s="1"/>
  <c r="G12804" i="7"/>
  <c r="H12803" i="7"/>
  <c r="G12803" i="7"/>
  <c r="H12802" i="7"/>
  <c r="G12802" i="7"/>
  <c r="H12801" i="7"/>
  <c r="G12801" i="7"/>
  <c r="H12800" i="7"/>
  <c r="I12800" i="7" s="1"/>
  <c r="G12800" i="7"/>
  <c r="H12799" i="7"/>
  <c r="G12799" i="7"/>
  <c r="H12798" i="7"/>
  <c r="G12798" i="7"/>
  <c r="H12797" i="7"/>
  <c r="I12797" i="7" s="1"/>
  <c r="G12797" i="7"/>
  <c r="H12796" i="7"/>
  <c r="G12796" i="7"/>
  <c r="H12795" i="7"/>
  <c r="G12795" i="7"/>
  <c r="H12794" i="7"/>
  <c r="G12794" i="7"/>
  <c r="H12793" i="7"/>
  <c r="G12793" i="7"/>
  <c r="H12792" i="7"/>
  <c r="I12792" i="7" s="1"/>
  <c r="G12792" i="7"/>
  <c r="H12791" i="7"/>
  <c r="G12791" i="7"/>
  <c r="H12790" i="7"/>
  <c r="G12790" i="7"/>
  <c r="H12789" i="7"/>
  <c r="G12789" i="7"/>
  <c r="H12788" i="7"/>
  <c r="G12788" i="7"/>
  <c r="H12787" i="7"/>
  <c r="G12787" i="7"/>
  <c r="H12786" i="7"/>
  <c r="G12786" i="7"/>
  <c r="H12785" i="7"/>
  <c r="G12785" i="7"/>
  <c r="H12784" i="7"/>
  <c r="G12784" i="7"/>
  <c r="H12783" i="7"/>
  <c r="G12783" i="7"/>
  <c r="H12782" i="7"/>
  <c r="G12782" i="7"/>
  <c r="H12781" i="7"/>
  <c r="G12781" i="7"/>
  <c r="H12780" i="7"/>
  <c r="G12780" i="7"/>
  <c r="H12779" i="7"/>
  <c r="G12779" i="7"/>
  <c r="H12778" i="7"/>
  <c r="G12778" i="7"/>
  <c r="H12777" i="7"/>
  <c r="I12777" i="7" s="1"/>
  <c r="G12777" i="7"/>
  <c r="H12776" i="7"/>
  <c r="G12776" i="7"/>
  <c r="H12775" i="7"/>
  <c r="G12775" i="7"/>
  <c r="H12774" i="7"/>
  <c r="G12774" i="7"/>
  <c r="I12773" i="7"/>
  <c r="H12773" i="7"/>
  <c r="G12773" i="7"/>
  <c r="H12772" i="7"/>
  <c r="G12772" i="7"/>
  <c r="H12771" i="7"/>
  <c r="G12771" i="7"/>
  <c r="I12771" i="7" s="1"/>
  <c r="H12770" i="7"/>
  <c r="G12770" i="7"/>
  <c r="H12769" i="7"/>
  <c r="G12769" i="7"/>
  <c r="I12769" i="7" s="1"/>
  <c r="H12768" i="7"/>
  <c r="G12768" i="7"/>
  <c r="H12767" i="7"/>
  <c r="G12767" i="7"/>
  <c r="H12766" i="7"/>
  <c r="G12766" i="7"/>
  <c r="H12765" i="7"/>
  <c r="G12765" i="7"/>
  <c r="H12764" i="7"/>
  <c r="G12764" i="7"/>
  <c r="I12764" i="7" s="1"/>
  <c r="H12763" i="7"/>
  <c r="G12763" i="7"/>
  <c r="H12762" i="7"/>
  <c r="G12762" i="7"/>
  <c r="I12762" i="7" s="1"/>
  <c r="H12761" i="7"/>
  <c r="G12761" i="7"/>
  <c r="I12761" i="7" s="1"/>
  <c r="H12760" i="7"/>
  <c r="G12760" i="7"/>
  <c r="H12759" i="7"/>
  <c r="G12759" i="7"/>
  <c r="H12758" i="7"/>
  <c r="G12758" i="7"/>
  <c r="H12757" i="7"/>
  <c r="G12757" i="7"/>
  <c r="I12757" i="7" s="1"/>
  <c r="H12756" i="7"/>
  <c r="G12756" i="7"/>
  <c r="I12756" i="7" s="1"/>
  <c r="H12755" i="7"/>
  <c r="G12755" i="7"/>
  <c r="H12754" i="7"/>
  <c r="G12754" i="7"/>
  <c r="I12754" i="7" s="1"/>
  <c r="H12753" i="7"/>
  <c r="G12753" i="7"/>
  <c r="I12753" i="7" s="1"/>
  <c r="H12752" i="7"/>
  <c r="G12752" i="7"/>
  <c r="H12751" i="7"/>
  <c r="G12751" i="7"/>
  <c r="H12750" i="7"/>
  <c r="G12750" i="7"/>
  <c r="H12749" i="7"/>
  <c r="G12749" i="7"/>
  <c r="I12749" i="7" s="1"/>
  <c r="H12748" i="7"/>
  <c r="I12748" i="7" s="1"/>
  <c r="G12748" i="7"/>
  <c r="H12747" i="7"/>
  <c r="G12747" i="7"/>
  <c r="H12746" i="7"/>
  <c r="G12746" i="7"/>
  <c r="H12745" i="7"/>
  <c r="I12745" i="7" s="1"/>
  <c r="G12745" i="7"/>
  <c r="H12744" i="7"/>
  <c r="G12744" i="7"/>
  <c r="H12743" i="7"/>
  <c r="G12743" i="7"/>
  <c r="H12742" i="7"/>
  <c r="G12742" i="7"/>
  <c r="I12741" i="7"/>
  <c r="H12741" i="7"/>
  <c r="G12741" i="7"/>
  <c r="H12740" i="7"/>
  <c r="G12740" i="7"/>
  <c r="H12739" i="7"/>
  <c r="G12739" i="7"/>
  <c r="H12738" i="7"/>
  <c r="G12738" i="7"/>
  <c r="H12737" i="7"/>
  <c r="G12737" i="7"/>
  <c r="H12736" i="7"/>
  <c r="G12736" i="7"/>
  <c r="H12735" i="7"/>
  <c r="G12735" i="7"/>
  <c r="H12734" i="7"/>
  <c r="G12734" i="7"/>
  <c r="H12733" i="7"/>
  <c r="G12733" i="7"/>
  <c r="H12732" i="7"/>
  <c r="G12732" i="7"/>
  <c r="I12732" i="7" s="1"/>
  <c r="H12731" i="7"/>
  <c r="G12731" i="7"/>
  <c r="H12730" i="7"/>
  <c r="G12730" i="7"/>
  <c r="I12730" i="7" s="1"/>
  <c r="H12729" i="7"/>
  <c r="G12729" i="7"/>
  <c r="H12728" i="7"/>
  <c r="G12728" i="7"/>
  <c r="H12727" i="7"/>
  <c r="G12727" i="7"/>
  <c r="H12726" i="7"/>
  <c r="G12726" i="7"/>
  <c r="H12725" i="7"/>
  <c r="G12725" i="7"/>
  <c r="H12724" i="7"/>
  <c r="G12724" i="7"/>
  <c r="I12724" i="7" s="1"/>
  <c r="H12723" i="7"/>
  <c r="G12723" i="7"/>
  <c r="H12722" i="7"/>
  <c r="G12722" i="7"/>
  <c r="I12722" i="7" s="1"/>
  <c r="H12721" i="7"/>
  <c r="G12721" i="7"/>
  <c r="I12721" i="7" s="1"/>
  <c r="H12720" i="7"/>
  <c r="G12720" i="7"/>
  <c r="H12719" i="7"/>
  <c r="G12719" i="7"/>
  <c r="H12718" i="7"/>
  <c r="G12718" i="7"/>
  <c r="H12717" i="7"/>
  <c r="G12717" i="7"/>
  <c r="I12717" i="7" s="1"/>
  <c r="H12716" i="7"/>
  <c r="G12716" i="7"/>
  <c r="I12716" i="7" s="1"/>
  <c r="H12715" i="7"/>
  <c r="G12715" i="7"/>
  <c r="H12714" i="7"/>
  <c r="G12714" i="7"/>
  <c r="H12713" i="7"/>
  <c r="G12713" i="7"/>
  <c r="H12712" i="7"/>
  <c r="G12712" i="7"/>
  <c r="H12711" i="7"/>
  <c r="G12711" i="7"/>
  <c r="H12710" i="7"/>
  <c r="G12710" i="7"/>
  <c r="H12709" i="7"/>
  <c r="I12709" i="7" s="1"/>
  <c r="G12709" i="7"/>
  <c r="H12708" i="7"/>
  <c r="G12708" i="7"/>
  <c r="H12707" i="7"/>
  <c r="G12707" i="7"/>
  <c r="H12706" i="7"/>
  <c r="G12706" i="7"/>
  <c r="H12705" i="7"/>
  <c r="G12705" i="7"/>
  <c r="H12704" i="7"/>
  <c r="G12704" i="7"/>
  <c r="H12703" i="7"/>
  <c r="G12703" i="7"/>
  <c r="H12702" i="7"/>
  <c r="G12702" i="7"/>
  <c r="H12701" i="7"/>
  <c r="I12701" i="7" s="1"/>
  <c r="G12701" i="7"/>
  <c r="H12700" i="7"/>
  <c r="G12700" i="7"/>
  <c r="H12699" i="7"/>
  <c r="G12699" i="7"/>
  <c r="H12698" i="7"/>
  <c r="G12698" i="7"/>
  <c r="H12697" i="7"/>
  <c r="G12697" i="7"/>
  <c r="H12696" i="7"/>
  <c r="G12696" i="7"/>
  <c r="H12695" i="7"/>
  <c r="G12695" i="7"/>
  <c r="H12694" i="7"/>
  <c r="G12694" i="7"/>
  <c r="H12693" i="7"/>
  <c r="G12693" i="7"/>
  <c r="H12692" i="7"/>
  <c r="G12692" i="7"/>
  <c r="H12691" i="7"/>
  <c r="G12691" i="7"/>
  <c r="H12690" i="7"/>
  <c r="G12690" i="7"/>
  <c r="H12689" i="7"/>
  <c r="I12689" i="7" s="1"/>
  <c r="G12689" i="7"/>
  <c r="H12688" i="7"/>
  <c r="G12688" i="7"/>
  <c r="H12687" i="7"/>
  <c r="G12687" i="7"/>
  <c r="H12686" i="7"/>
  <c r="G12686" i="7"/>
  <c r="H12685" i="7"/>
  <c r="G12685" i="7"/>
  <c r="H12684" i="7"/>
  <c r="G12684" i="7"/>
  <c r="H12683" i="7"/>
  <c r="G12683" i="7"/>
  <c r="H12682" i="7"/>
  <c r="G12682" i="7"/>
  <c r="H12681" i="7"/>
  <c r="G12681" i="7"/>
  <c r="H12680" i="7"/>
  <c r="G12680" i="7"/>
  <c r="H12679" i="7"/>
  <c r="G12679" i="7"/>
  <c r="H12678" i="7"/>
  <c r="G12678" i="7"/>
  <c r="H12677" i="7"/>
  <c r="G12677" i="7"/>
  <c r="H12676" i="7"/>
  <c r="I12676" i="7" s="1"/>
  <c r="G12676" i="7"/>
  <c r="H12675" i="7"/>
  <c r="G12675" i="7"/>
  <c r="H12674" i="7"/>
  <c r="G12674" i="7"/>
  <c r="H12673" i="7"/>
  <c r="G12673" i="7"/>
  <c r="H12672" i="7"/>
  <c r="I12672" i="7" s="1"/>
  <c r="G12672" i="7"/>
  <c r="H12671" i="7"/>
  <c r="G12671" i="7"/>
  <c r="H12670" i="7"/>
  <c r="G12670" i="7"/>
  <c r="H12669" i="7"/>
  <c r="G12669" i="7"/>
  <c r="H12668" i="7"/>
  <c r="G12668" i="7"/>
  <c r="H12667" i="7"/>
  <c r="G12667" i="7"/>
  <c r="H12666" i="7"/>
  <c r="G12666" i="7"/>
  <c r="H12665" i="7"/>
  <c r="G12665" i="7"/>
  <c r="H12664" i="7"/>
  <c r="I12664" i="7" s="1"/>
  <c r="G12664" i="7"/>
  <c r="H12663" i="7"/>
  <c r="G12663" i="7"/>
  <c r="H12662" i="7"/>
  <c r="G12662" i="7"/>
  <c r="H12661" i="7"/>
  <c r="G12661" i="7"/>
  <c r="H12660" i="7"/>
  <c r="G12660" i="7"/>
  <c r="H12659" i="7"/>
  <c r="G12659" i="7"/>
  <c r="H12658" i="7"/>
  <c r="G12658" i="7"/>
  <c r="H12657" i="7"/>
  <c r="G12657" i="7"/>
  <c r="H12656" i="7"/>
  <c r="G12656" i="7"/>
  <c r="H12655" i="7"/>
  <c r="G12655" i="7"/>
  <c r="H12654" i="7"/>
  <c r="G12654" i="7"/>
  <c r="H12653" i="7"/>
  <c r="G12653" i="7"/>
  <c r="H12652" i="7"/>
  <c r="G12652" i="7"/>
  <c r="H12651" i="7"/>
  <c r="G12651" i="7"/>
  <c r="H12650" i="7"/>
  <c r="G12650" i="7"/>
  <c r="H12649" i="7"/>
  <c r="I12649" i="7" s="1"/>
  <c r="G12649" i="7"/>
  <c r="H12648" i="7"/>
  <c r="G12648" i="7"/>
  <c r="H12647" i="7"/>
  <c r="G12647" i="7"/>
  <c r="H12646" i="7"/>
  <c r="G12646" i="7"/>
  <c r="H12645" i="7"/>
  <c r="G12645" i="7"/>
  <c r="H12644" i="7"/>
  <c r="I12644" i="7" s="1"/>
  <c r="G12644" i="7"/>
  <c r="H12643" i="7"/>
  <c r="G12643" i="7"/>
  <c r="H12642" i="7"/>
  <c r="G12642" i="7"/>
  <c r="H12641" i="7"/>
  <c r="G12641" i="7"/>
  <c r="H12640" i="7"/>
  <c r="I12640" i="7" s="1"/>
  <c r="G12640" i="7"/>
  <c r="H12639" i="7"/>
  <c r="G12639" i="7"/>
  <c r="H12638" i="7"/>
  <c r="G12638" i="7"/>
  <c r="H12637" i="7"/>
  <c r="G12637" i="7"/>
  <c r="H12636" i="7"/>
  <c r="G12636" i="7"/>
  <c r="H12635" i="7"/>
  <c r="G12635" i="7"/>
  <c r="H12634" i="7"/>
  <c r="G12634" i="7"/>
  <c r="H12633" i="7"/>
  <c r="G12633" i="7"/>
  <c r="H12632" i="7"/>
  <c r="I12632" i="7" s="1"/>
  <c r="G12632" i="7"/>
  <c r="H12631" i="7"/>
  <c r="G12631" i="7"/>
  <c r="H12630" i="7"/>
  <c r="G12630" i="7"/>
  <c r="H12629" i="7"/>
  <c r="G12629" i="7"/>
  <c r="H12628" i="7"/>
  <c r="G12628" i="7"/>
  <c r="H12627" i="7"/>
  <c r="G12627" i="7"/>
  <c r="H12626" i="7"/>
  <c r="G12626" i="7"/>
  <c r="H12625" i="7"/>
  <c r="G12625" i="7"/>
  <c r="H12624" i="7"/>
  <c r="G12624" i="7"/>
  <c r="H12623" i="7"/>
  <c r="G12623" i="7"/>
  <c r="H12622" i="7"/>
  <c r="G12622" i="7"/>
  <c r="H12621" i="7"/>
  <c r="G12621" i="7"/>
  <c r="H12620" i="7"/>
  <c r="G12620" i="7"/>
  <c r="H12619" i="7"/>
  <c r="G12619" i="7"/>
  <c r="H12618" i="7"/>
  <c r="G12618" i="7"/>
  <c r="H12617" i="7"/>
  <c r="I12617" i="7" s="1"/>
  <c r="G12617" i="7"/>
  <c r="H12616" i="7"/>
  <c r="G12616" i="7"/>
  <c r="H12615" i="7"/>
  <c r="G12615" i="7"/>
  <c r="H12614" i="7"/>
  <c r="G12614" i="7"/>
  <c r="H12613" i="7"/>
  <c r="G12613" i="7"/>
  <c r="I12613" i="7" s="1"/>
  <c r="H12612" i="7"/>
  <c r="G12612" i="7"/>
  <c r="H12611" i="7"/>
  <c r="G12611" i="7"/>
  <c r="I12611" i="7" s="1"/>
  <c r="H12610" i="7"/>
  <c r="G12610" i="7"/>
  <c r="H12609" i="7"/>
  <c r="G12609" i="7"/>
  <c r="I12609" i="7" s="1"/>
  <c r="H12608" i="7"/>
  <c r="G12608" i="7"/>
  <c r="H12607" i="7"/>
  <c r="G12607" i="7"/>
  <c r="H12606" i="7"/>
  <c r="G12606" i="7"/>
  <c r="H12605" i="7"/>
  <c r="G12605" i="7"/>
  <c r="H12604" i="7"/>
  <c r="G12604" i="7"/>
  <c r="I12604" i="7" s="1"/>
  <c r="H12603" i="7"/>
  <c r="G12603" i="7"/>
  <c r="I12603" i="7" s="1"/>
  <c r="H12602" i="7"/>
  <c r="G12602" i="7"/>
  <c r="I12602" i="7" s="1"/>
  <c r="H12601" i="7"/>
  <c r="G12601" i="7"/>
  <c r="I12601" i="7" s="1"/>
  <c r="H12600" i="7"/>
  <c r="G12600" i="7"/>
  <c r="H12599" i="7"/>
  <c r="G12599" i="7"/>
  <c r="H12598" i="7"/>
  <c r="G12598" i="7"/>
  <c r="H12597" i="7"/>
  <c r="G12597" i="7"/>
  <c r="I12597" i="7" s="1"/>
  <c r="H12596" i="7"/>
  <c r="G12596" i="7"/>
  <c r="I12596" i="7" s="1"/>
  <c r="H12595" i="7"/>
  <c r="G12595" i="7"/>
  <c r="H12594" i="7"/>
  <c r="G12594" i="7"/>
  <c r="I12594" i="7" s="1"/>
  <c r="H12593" i="7"/>
  <c r="G12593" i="7"/>
  <c r="I12593" i="7" s="1"/>
  <c r="H12592" i="7"/>
  <c r="G12592" i="7"/>
  <c r="H12591" i="7"/>
  <c r="G12591" i="7"/>
  <c r="H12590" i="7"/>
  <c r="G12590" i="7"/>
  <c r="I12590" i="7" s="1"/>
  <c r="H12589" i="7"/>
  <c r="G12589" i="7"/>
  <c r="H12588" i="7"/>
  <c r="G12588" i="7"/>
  <c r="I12588" i="7" s="1"/>
  <c r="H12587" i="7"/>
  <c r="G12587" i="7"/>
  <c r="H12586" i="7"/>
  <c r="G12586" i="7"/>
  <c r="I12586" i="7" s="1"/>
  <c r="H12585" i="7"/>
  <c r="G12585" i="7"/>
  <c r="H12584" i="7"/>
  <c r="G12584" i="7"/>
  <c r="I12584" i="7" s="1"/>
  <c r="H12583" i="7"/>
  <c r="G12583" i="7"/>
  <c r="H12582" i="7"/>
  <c r="G12582" i="7"/>
  <c r="I12582" i="7" s="1"/>
  <c r="H12581" i="7"/>
  <c r="G12581" i="7"/>
  <c r="I12581" i="7" s="1"/>
  <c r="H12580" i="7"/>
  <c r="G12580" i="7"/>
  <c r="I12580" i="7" s="1"/>
  <c r="H12579" i="7"/>
  <c r="G12579" i="7"/>
  <c r="H12578" i="7"/>
  <c r="G12578" i="7"/>
  <c r="H12577" i="7"/>
  <c r="G12577" i="7"/>
  <c r="H12576" i="7"/>
  <c r="G12576" i="7"/>
  <c r="H12575" i="7"/>
  <c r="G12575" i="7"/>
  <c r="H12574" i="7"/>
  <c r="G12574" i="7"/>
  <c r="H12573" i="7"/>
  <c r="G12573" i="7"/>
  <c r="H12572" i="7"/>
  <c r="G12572" i="7"/>
  <c r="H12571" i="7"/>
  <c r="G12571" i="7"/>
  <c r="H12570" i="7"/>
  <c r="G12570" i="7"/>
  <c r="H12569" i="7"/>
  <c r="G12569" i="7"/>
  <c r="H12568" i="7"/>
  <c r="G12568" i="7"/>
  <c r="H12567" i="7"/>
  <c r="G12567" i="7"/>
  <c r="H12566" i="7"/>
  <c r="G12566" i="7"/>
  <c r="H12565" i="7"/>
  <c r="G12565" i="7"/>
  <c r="H12564" i="7"/>
  <c r="G12564" i="7"/>
  <c r="H12563" i="7"/>
  <c r="G12563" i="7"/>
  <c r="H12562" i="7"/>
  <c r="G12562" i="7"/>
  <c r="H12561" i="7"/>
  <c r="G12561" i="7"/>
  <c r="I12561" i="7" s="1"/>
  <c r="H12560" i="7"/>
  <c r="G12560" i="7"/>
  <c r="H12559" i="7"/>
  <c r="G12559" i="7"/>
  <c r="H12558" i="7"/>
  <c r="G12558" i="7"/>
  <c r="H12557" i="7"/>
  <c r="G12557" i="7"/>
  <c r="H12556" i="7"/>
  <c r="G12556" i="7"/>
  <c r="H12555" i="7"/>
  <c r="G12555" i="7"/>
  <c r="H12554" i="7"/>
  <c r="G12554" i="7"/>
  <c r="H12553" i="7"/>
  <c r="G12553" i="7"/>
  <c r="H12552" i="7"/>
  <c r="G12552" i="7"/>
  <c r="H12551" i="7"/>
  <c r="G12551" i="7"/>
  <c r="H12550" i="7"/>
  <c r="G12550" i="7"/>
  <c r="H12549" i="7"/>
  <c r="G12549" i="7"/>
  <c r="H12548" i="7"/>
  <c r="G12548" i="7"/>
  <c r="I12548" i="7" s="1"/>
  <c r="H12547" i="7"/>
  <c r="G12547" i="7"/>
  <c r="I12547" i="7" s="1"/>
  <c r="H12546" i="7"/>
  <c r="G12546" i="7"/>
  <c r="I12546" i="7" s="1"/>
  <c r="H12545" i="7"/>
  <c r="G12545" i="7"/>
  <c r="I12545" i="7" s="1"/>
  <c r="H12544" i="7"/>
  <c r="G12544" i="7"/>
  <c r="I12544" i="7" s="1"/>
  <c r="H12543" i="7"/>
  <c r="G12543" i="7"/>
  <c r="H12542" i="7"/>
  <c r="G12542" i="7"/>
  <c r="H12541" i="7"/>
  <c r="G12541" i="7"/>
  <c r="I12541" i="7" s="1"/>
  <c r="H12540" i="7"/>
  <c r="G12540" i="7"/>
  <c r="H12539" i="7"/>
  <c r="G12539" i="7"/>
  <c r="H12538" i="7"/>
  <c r="G12538" i="7"/>
  <c r="H12537" i="7"/>
  <c r="G12537" i="7"/>
  <c r="H12536" i="7"/>
  <c r="G12536" i="7"/>
  <c r="H12535" i="7"/>
  <c r="G12535" i="7"/>
  <c r="H12534" i="7"/>
  <c r="G12534" i="7"/>
  <c r="H12533" i="7"/>
  <c r="G12533" i="7"/>
  <c r="I12533" i="7" s="1"/>
  <c r="H12532" i="7"/>
  <c r="G12532" i="7"/>
  <c r="H12531" i="7"/>
  <c r="G12531" i="7"/>
  <c r="H12530" i="7"/>
  <c r="G12530" i="7"/>
  <c r="H12529" i="7"/>
  <c r="G12529" i="7"/>
  <c r="I12529" i="7" s="1"/>
  <c r="H12528" i="7"/>
  <c r="G12528" i="7"/>
  <c r="H12527" i="7"/>
  <c r="G12527" i="7"/>
  <c r="I12527" i="7" s="1"/>
  <c r="H12526" i="7"/>
  <c r="G12526" i="7"/>
  <c r="I12526" i="7" s="1"/>
  <c r="H12525" i="7"/>
  <c r="G12525" i="7"/>
  <c r="H12524" i="7"/>
  <c r="G12524" i="7"/>
  <c r="H12523" i="7"/>
  <c r="G12523" i="7"/>
  <c r="H12522" i="7"/>
  <c r="G12522" i="7"/>
  <c r="H12521" i="7"/>
  <c r="G12521" i="7"/>
  <c r="H12520" i="7"/>
  <c r="G12520" i="7"/>
  <c r="H12519" i="7"/>
  <c r="G12519" i="7"/>
  <c r="H12518" i="7"/>
  <c r="G12518" i="7"/>
  <c r="H12517" i="7"/>
  <c r="G12517" i="7"/>
  <c r="H12516" i="7"/>
  <c r="G12516" i="7"/>
  <c r="H12515" i="7"/>
  <c r="G12515" i="7"/>
  <c r="H12514" i="7"/>
  <c r="G12514" i="7"/>
  <c r="H12513" i="7"/>
  <c r="G12513" i="7"/>
  <c r="H12512" i="7"/>
  <c r="G12512" i="7"/>
  <c r="H12511" i="7"/>
  <c r="G12511" i="7"/>
  <c r="H12510" i="7"/>
  <c r="G12510" i="7"/>
  <c r="H12509" i="7"/>
  <c r="G12509" i="7"/>
  <c r="H12508" i="7"/>
  <c r="G12508" i="7"/>
  <c r="H12507" i="7"/>
  <c r="G12507" i="7"/>
  <c r="H12506" i="7"/>
  <c r="G12506" i="7"/>
  <c r="I12506" i="7" s="1"/>
  <c r="H12505" i="7"/>
  <c r="G12505" i="7"/>
  <c r="H12504" i="7"/>
  <c r="G12504" i="7"/>
  <c r="H12503" i="7"/>
  <c r="G12503" i="7"/>
  <c r="I12503" i="7" s="1"/>
  <c r="H12502" i="7"/>
  <c r="G12502" i="7"/>
  <c r="I12502" i="7" s="1"/>
  <c r="H12501" i="7"/>
  <c r="G12501" i="7"/>
  <c r="I12501" i="7" s="1"/>
  <c r="H12500" i="7"/>
  <c r="G12500" i="7"/>
  <c r="I12500" i="7" s="1"/>
  <c r="H12499" i="7"/>
  <c r="G12499" i="7"/>
  <c r="I12499" i="7" s="1"/>
  <c r="H12498" i="7"/>
  <c r="G12498" i="7"/>
  <c r="H12497" i="7"/>
  <c r="G12497" i="7"/>
  <c r="H12496" i="7"/>
  <c r="G12496" i="7"/>
  <c r="H12495" i="7"/>
  <c r="G12495" i="7"/>
  <c r="I12495" i="7" s="1"/>
  <c r="H12494" i="7"/>
  <c r="G12494" i="7"/>
  <c r="I12494" i="7" s="1"/>
  <c r="H12493" i="7"/>
  <c r="G12493" i="7"/>
  <c r="H12492" i="7"/>
  <c r="G12492" i="7"/>
  <c r="H12491" i="7"/>
  <c r="G12491" i="7"/>
  <c r="H12490" i="7"/>
  <c r="G12490" i="7"/>
  <c r="H12489" i="7"/>
  <c r="G12489" i="7"/>
  <c r="H12488" i="7"/>
  <c r="G12488" i="7"/>
  <c r="H12487" i="7"/>
  <c r="G12487" i="7"/>
  <c r="H12486" i="7"/>
  <c r="G12486" i="7"/>
  <c r="H12485" i="7"/>
  <c r="G12485" i="7"/>
  <c r="H12484" i="7"/>
  <c r="G12484" i="7"/>
  <c r="H12483" i="7"/>
  <c r="G12483" i="7"/>
  <c r="H12482" i="7"/>
  <c r="G12482" i="7"/>
  <c r="H12481" i="7"/>
  <c r="G12481" i="7"/>
  <c r="H12480" i="7"/>
  <c r="G12480" i="7"/>
  <c r="H12479" i="7"/>
  <c r="G12479" i="7"/>
  <c r="H12478" i="7"/>
  <c r="G12478" i="7"/>
  <c r="H12477" i="7"/>
  <c r="G12477" i="7"/>
  <c r="H12476" i="7"/>
  <c r="G12476" i="7"/>
  <c r="H12475" i="7"/>
  <c r="G12475" i="7"/>
  <c r="H12474" i="7"/>
  <c r="G12474" i="7"/>
  <c r="I12474" i="7" s="1"/>
  <c r="H12473" i="7"/>
  <c r="G12473" i="7"/>
  <c r="H12472" i="7"/>
  <c r="G12472" i="7"/>
  <c r="H12471" i="7"/>
  <c r="G12471" i="7"/>
  <c r="I12471" i="7" s="1"/>
  <c r="H12470" i="7"/>
  <c r="G12470" i="7"/>
  <c r="I12470" i="7" s="1"/>
  <c r="H12469" i="7"/>
  <c r="G12469" i="7"/>
  <c r="I12469" i="7" s="1"/>
  <c r="H12468" i="7"/>
  <c r="G12468" i="7"/>
  <c r="H12467" i="7"/>
  <c r="G12467" i="7"/>
  <c r="H12466" i="7"/>
  <c r="G12466" i="7"/>
  <c r="H12465" i="7"/>
  <c r="G12465" i="7"/>
  <c r="H12464" i="7"/>
  <c r="G12464" i="7"/>
  <c r="H12463" i="7"/>
  <c r="G12463" i="7"/>
  <c r="H12462" i="7"/>
  <c r="G12462" i="7"/>
  <c r="I12462" i="7" s="1"/>
  <c r="H12461" i="7"/>
  <c r="G12461" i="7"/>
  <c r="H12460" i="7"/>
  <c r="G12460" i="7"/>
  <c r="H12459" i="7"/>
  <c r="G12459" i="7"/>
  <c r="H12458" i="7"/>
  <c r="G12458" i="7"/>
  <c r="I12458" i="7" s="1"/>
  <c r="H12457" i="7"/>
  <c r="G12457" i="7"/>
  <c r="H12456" i="7"/>
  <c r="G12456" i="7"/>
  <c r="H12455" i="7"/>
  <c r="G12455" i="7"/>
  <c r="H12454" i="7"/>
  <c r="G12454" i="7"/>
  <c r="H12453" i="7"/>
  <c r="G12453" i="7"/>
  <c r="H12452" i="7"/>
  <c r="G12452" i="7"/>
  <c r="H12451" i="7"/>
  <c r="G12451" i="7"/>
  <c r="H12450" i="7"/>
  <c r="G12450" i="7"/>
  <c r="H12449" i="7"/>
  <c r="G12449" i="7"/>
  <c r="H12448" i="7"/>
  <c r="G12448" i="7"/>
  <c r="H12447" i="7"/>
  <c r="G12447" i="7"/>
  <c r="H12446" i="7"/>
  <c r="G12446" i="7"/>
  <c r="H12445" i="7"/>
  <c r="G12445" i="7"/>
  <c r="H12444" i="7"/>
  <c r="G12444" i="7"/>
  <c r="H12443" i="7"/>
  <c r="G12443" i="7"/>
  <c r="H12442" i="7"/>
  <c r="G12442" i="7"/>
  <c r="I12442" i="7" s="1"/>
  <c r="H12441" i="7"/>
  <c r="G12441" i="7"/>
  <c r="H12440" i="7"/>
  <c r="G12440" i="7"/>
  <c r="H12439" i="7"/>
  <c r="G12439" i="7"/>
  <c r="H12438" i="7"/>
  <c r="G12438" i="7"/>
  <c r="I12438" i="7" s="1"/>
  <c r="H12437" i="7"/>
  <c r="G12437" i="7"/>
  <c r="I12437" i="7" s="1"/>
  <c r="H12436" i="7"/>
  <c r="G12436" i="7"/>
  <c r="H12435" i="7"/>
  <c r="G12435" i="7"/>
  <c r="H12434" i="7"/>
  <c r="G12434" i="7"/>
  <c r="H12433" i="7"/>
  <c r="G12433" i="7"/>
  <c r="H12432" i="7"/>
  <c r="G12432" i="7"/>
  <c r="H12431" i="7"/>
  <c r="G12431" i="7"/>
  <c r="I12431" i="7" s="1"/>
  <c r="H12430" i="7"/>
  <c r="G12430" i="7"/>
  <c r="I12430" i="7" s="1"/>
  <c r="H12429" i="7"/>
  <c r="G12429" i="7"/>
  <c r="H12428" i="7"/>
  <c r="G12428" i="7"/>
  <c r="H12427" i="7"/>
  <c r="G12427" i="7"/>
  <c r="H12426" i="7"/>
  <c r="G12426" i="7"/>
  <c r="I12426" i="7" s="1"/>
  <c r="H12425" i="7"/>
  <c r="G12425" i="7"/>
  <c r="H12424" i="7"/>
  <c r="G12424" i="7"/>
  <c r="H12423" i="7"/>
  <c r="G12423" i="7"/>
  <c r="H12422" i="7"/>
  <c r="G12422" i="7"/>
  <c r="H12421" i="7"/>
  <c r="G12421" i="7"/>
  <c r="H12420" i="7"/>
  <c r="G12420" i="7"/>
  <c r="H12419" i="7"/>
  <c r="G12419" i="7"/>
  <c r="H12418" i="7"/>
  <c r="G12418" i="7"/>
  <c r="H12417" i="7"/>
  <c r="G12417" i="7"/>
  <c r="H12416" i="7"/>
  <c r="G12416" i="7"/>
  <c r="H12415" i="7"/>
  <c r="G12415" i="7"/>
  <c r="H12414" i="7"/>
  <c r="G12414" i="7"/>
  <c r="H12413" i="7"/>
  <c r="G12413" i="7"/>
  <c r="H12412" i="7"/>
  <c r="G12412" i="7"/>
  <c r="H12411" i="7"/>
  <c r="G12411" i="7"/>
  <c r="H12410" i="7"/>
  <c r="G12410" i="7"/>
  <c r="I12410" i="7" s="1"/>
  <c r="H12409" i="7"/>
  <c r="G12409" i="7"/>
  <c r="H12408" i="7"/>
  <c r="G12408" i="7"/>
  <c r="H12407" i="7"/>
  <c r="G12407" i="7"/>
  <c r="I12407" i="7" s="1"/>
  <c r="H12406" i="7"/>
  <c r="G12406" i="7"/>
  <c r="I12406" i="7" s="1"/>
  <c r="H12405" i="7"/>
  <c r="G12405" i="7"/>
  <c r="I12405" i="7" s="1"/>
  <c r="H12404" i="7"/>
  <c r="G12404" i="7"/>
  <c r="H12403" i="7"/>
  <c r="G12403" i="7"/>
  <c r="H12402" i="7"/>
  <c r="G12402" i="7"/>
  <c r="H12401" i="7"/>
  <c r="G12401" i="7"/>
  <c r="H12400" i="7"/>
  <c r="G12400" i="7"/>
  <c r="H12399" i="7"/>
  <c r="G12399" i="7"/>
  <c r="H12398" i="7"/>
  <c r="G12398" i="7"/>
  <c r="I12398" i="7" s="1"/>
  <c r="H12397" i="7"/>
  <c r="G12397" i="7"/>
  <c r="H12396" i="7"/>
  <c r="G12396" i="7"/>
  <c r="H12395" i="7"/>
  <c r="G12395" i="7"/>
  <c r="H12394" i="7"/>
  <c r="G12394" i="7"/>
  <c r="I12394" i="7" s="1"/>
  <c r="H12393" i="7"/>
  <c r="G12393" i="7"/>
  <c r="H12392" i="7"/>
  <c r="G12392" i="7"/>
  <c r="H12391" i="7"/>
  <c r="G12391" i="7"/>
  <c r="H12390" i="7"/>
  <c r="G12390" i="7"/>
  <c r="H12389" i="7"/>
  <c r="G12389" i="7"/>
  <c r="H12388" i="7"/>
  <c r="G12388" i="7"/>
  <c r="H12387" i="7"/>
  <c r="G12387" i="7"/>
  <c r="H12386" i="7"/>
  <c r="G12386" i="7"/>
  <c r="H12385" i="7"/>
  <c r="G12385" i="7"/>
  <c r="H12384" i="7"/>
  <c r="G12384" i="7"/>
  <c r="H12383" i="7"/>
  <c r="G12383" i="7"/>
  <c r="H12382" i="7"/>
  <c r="G12382" i="7"/>
  <c r="H12381" i="7"/>
  <c r="G12381" i="7"/>
  <c r="H12380" i="7"/>
  <c r="G12380" i="7"/>
  <c r="H12379" i="7"/>
  <c r="G12379" i="7"/>
  <c r="H12378" i="7"/>
  <c r="G12378" i="7"/>
  <c r="I12378" i="7" s="1"/>
  <c r="H12377" i="7"/>
  <c r="G12377" i="7"/>
  <c r="H12376" i="7"/>
  <c r="G12376" i="7"/>
  <c r="H12375" i="7"/>
  <c r="G12375" i="7"/>
  <c r="I12375" i="7" s="1"/>
  <c r="H12374" i="7"/>
  <c r="G12374" i="7"/>
  <c r="I12374" i="7" s="1"/>
  <c r="H12373" i="7"/>
  <c r="G12373" i="7"/>
  <c r="I12373" i="7" s="1"/>
  <c r="H12372" i="7"/>
  <c r="G12372" i="7"/>
  <c r="H12371" i="7"/>
  <c r="G12371" i="7"/>
  <c r="H12370" i="7"/>
  <c r="G12370" i="7"/>
  <c r="H12369" i="7"/>
  <c r="G12369" i="7"/>
  <c r="H12368" i="7"/>
  <c r="G12368" i="7"/>
  <c r="H12367" i="7"/>
  <c r="G12367" i="7"/>
  <c r="H12366" i="7"/>
  <c r="G12366" i="7"/>
  <c r="I12366" i="7" s="1"/>
  <c r="H12365" i="7"/>
  <c r="G12365" i="7"/>
  <c r="H12364" i="7"/>
  <c r="G12364" i="7"/>
  <c r="H12363" i="7"/>
  <c r="G12363" i="7"/>
  <c r="H12362" i="7"/>
  <c r="G12362" i="7"/>
  <c r="I12362" i="7" s="1"/>
  <c r="H12361" i="7"/>
  <c r="G12361" i="7"/>
  <c r="H12360" i="7"/>
  <c r="G12360" i="7"/>
  <c r="H12359" i="7"/>
  <c r="G12359" i="7"/>
  <c r="I12359" i="7" s="1"/>
  <c r="H12358" i="7"/>
  <c r="G12358" i="7"/>
  <c r="H12357" i="7"/>
  <c r="G12357" i="7"/>
  <c r="I12357" i="7" s="1"/>
  <c r="H12356" i="7"/>
  <c r="G12356" i="7"/>
  <c r="H12355" i="7"/>
  <c r="G12355" i="7"/>
  <c r="I12355" i="7" s="1"/>
  <c r="H12354" i="7"/>
  <c r="G12354" i="7"/>
  <c r="I12354" i="7" s="1"/>
  <c r="H12353" i="7"/>
  <c r="G12353" i="7"/>
  <c r="H12352" i="7"/>
  <c r="G12352" i="7"/>
  <c r="H12351" i="7"/>
  <c r="G12351" i="7"/>
  <c r="H12350" i="7"/>
  <c r="G12350" i="7"/>
  <c r="I12350" i="7" s="1"/>
  <c r="H12349" i="7"/>
  <c r="G12349" i="7"/>
  <c r="I12349" i="7" s="1"/>
  <c r="H12348" i="7"/>
  <c r="G12348" i="7"/>
  <c r="H12347" i="7"/>
  <c r="G12347" i="7"/>
  <c r="I12347" i="7" s="1"/>
  <c r="H12346" i="7"/>
  <c r="G12346" i="7"/>
  <c r="I12346" i="7" s="1"/>
  <c r="H12345" i="7"/>
  <c r="G12345" i="7"/>
  <c r="H12344" i="7"/>
  <c r="G12344" i="7"/>
  <c r="H12343" i="7"/>
  <c r="G12343" i="7"/>
  <c r="H12342" i="7"/>
  <c r="G12342" i="7"/>
  <c r="H12341" i="7"/>
  <c r="G12341" i="7"/>
  <c r="I12341" i="7" s="1"/>
  <c r="H12340" i="7"/>
  <c r="G12340" i="7"/>
  <c r="I12340" i="7" s="1"/>
  <c r="H12339" i="7"/>
  <c r="G12339" i="7"/>
  <c r="I12339" i="7" s="1"/>
  <c r="H12338" i="7"/>
  <c r="G12338" i="7"/>
  <c r="H12337" i="7"/>
  <c r="G12337" i="7"/>
  <c r="H12336" i="7"/>
  <c r="G12336" i="7"/>
  <c r="H12335" i="7"/>
  <c r="G12335" i="7"/>
  <c r="I12335" i="7" s="1"/>
  <c r="H12334" i="7"/>
  <c r="G12334" i="7"/>
  <c r="I12334" i="7" s="1"/>
  <c r="H12333" i="7"/>
  <c r="G12333" i="7"/>
  <c r="H12332" i="7"/>
  <c r="G12332" i="7"/>
  <c r="H12331" i="7"/>
  <c r="G12331" i="7"/>
  <c r="H12330" i="7"/>
  <c r="G12330" i="7"/>
  <c r="H12329" i="7"/>
  <c r="G12329" i="7"/>
  <c r="H12328" i="7"/>
  <c r="G12328" i="7"/>
  <c r="H12327" i="7"/>
  <c r="G12327" i="7"/>
  <c r="H12326" i="7"/>
  <c r="G12326" i="7"/>
  <c r="H12325" i="7"/>
  <c r="G12325" i="7"/>
  <c r="H12324" i="7"/>
  <c r="G12324" i="7"/>
  <c r="H12323" i="7"/>
  <c r="G12323" i="7"/>
  <c r="H12322" i="7"/>
  <c r="G12322" i="7"/>
  <c r="H12321" i="7"/>
  <c r="G12321" i="7"/>
  <c r="H12320" i="7"/>
  <c r="G12320" i="7"/>
  <c r="H12319" i="7"/>
  <c r="G12319" i="7"/>
  <c r="H12318" i="7"/>
  <c r="G12318" i="7"/>
  <c r="H12317" i="7"/>
  <c r="G12317" i="7"/>
  <c r="H12316" i="7"/>
  <c r="G12316" i="7"/>
  <c r="H12315" i="7"/>
  <c r="G12315" i="7"/>
  <c r="H12314" i="7"/>
  <c r="G12314" i="7"/>
  <c r="I12314" i="7" s="1"/>
  <c r="H12313" i="7"/>
  <c r="G12313" i="7"/>
  <c r="H12312" i="7"/>
  <c r="G12312" i="7"/>
  <c r="H12311" i="7"/>
  <c r="G12311" i="7"/>
  <c r="I12311" i="7" s="1"/>
  <c r="H12310" i="7"/>
  <c r="G12310" i="7"/>
  <c r="I12310" i="7" s="1"/>
  <c r="H12309" i="7"/>
  <c r="G12309" i="7"/>
  <c r="I12309" i="7" s="1"/>
  <c r="H12308" i="7"/>
  <c r="G12308" i="7"/>
  <c r="H12307" i="7"/>
  <c r="G12307" i="7"/>
  <c r="H12306" i="7"/>
  <c r="G12306" i="7"/>
  <c r="H12305" i="7"/>
  <c r="G12305" i="7"/>
  <c r="H12304" i="7"/>
  <c r="G12304" i="7"/>
  <c r="H12303" i="7"/>
  <c r="G12303" i="7"/>
  <c r="H12302" i="7"/>
  <c r="G12302" i="7"/>
  <c r="I12302" i="7" s="1"/>
  <c r="H12301" i="7"/>
  <c r="G12301" i="7"/>
  <c r="H12300" i="7"/>
  <c r="G12300" i="7"/>
  <c r="H12299" i="7"/>
  <c r="G12299" i="7"/>
  <c r="H12298" i="7"/>
  <c r="G12298" i="7"/>
  <c r="I12298" i="7" s="1"/>
  <c r="H12297" i="7"/>
  <c r="G12297" i="7"/>
  <c r="H12296" i="7"/>
  <c r="G12296" i="7"/>
  <c r="H12295" i="7"/>
  <c r="G12295" i="7"/>
  <c r="H12294" i="7"/>
  <c r="G12294" i="7"/>
  <c r="H12293" i="7"/>
  <c r="G12293" i="7"/>
  <c r="I12293" i="7" s="1"/>
  <c r="H12292" i="7"/>
  <c r="G12292" i="7"/>
  <c r="H12291" i="7"/>
  <c r="G12291" i="7"/>
  <c r="I12291" i="7" s="1"/>
  <c r="H12290" i="7"/>
  <c r="G12290" i="7"/>
  <c r="I12290" i="7" s="1"/>
  <c r="H12289" i="7"/>
  <c r="G12289" i="7"/>
  <c r="H12288" i="7"/>
  <c r="G12288" i="7"/>
  <c r="H12287" i="7"/>
  <c r="G12287" i="7"/>
  <c r="H12286" i="7"/>
  <c r="G12286" i="7"/>
  <c r="I12286" i="7" s="1"/>
  <c r="H12285" i="7"/>
  <c r="G12285" i="7"/>
  <c r="I12285" i="7" s="1"/>
  <c r="H12284" i="7"/>
  <c r="G12284" i="7"/>
  <c r="H12283" i="7"/>
  <c r="G12283" i="7"/>
  <c r="I12283" i="7" s="1"/>
  <c r="H12282" i="7"/>
  <c r="G12282" i="7"/>
  <c r="I12282" i="7" s="1"/>
  <c r="H12281" i="7"/>
  <c r="G12281" i="7"/>
  <c r="H12280" i="7"/>
  <c r="G12280" i="7"/>
  <c r="H12279" i="7"/>
  <c r="G12279" i="7"/>
  <c r="H12278" i="7"/>
  <c r="G12278" i="7"/>
  <c r="H12277" i="7"/>
  <c r="G12277" i="7"/>
  <c r="I12277" i="7" s="1"/>
  <c r="H12276" i="7"/>
  <c r="G12276" i="7"/>
  <c r="I12276" i="7" s="1"/>
  <c r="H12275" i="7"/>
  <c r="G12275" i="7"/>
  <c r="I12275" i="7" s="1"/>
  <c r="H12274" i="7"/>
  <c r="G12274" i="7"/>
  <c r="H12273" i="7"/>
  <c r="G12273" i="7"/>
  <c r="H12272" i="7"/>
  <c r="G12272" i="7"/>
  <c r="H12271" i="7"/>
  <c r="G12271" i="7"/>
  <c r="I12271" i="7" s="1"/>
  <c r="H12270" i="7"/>
  <c r="G12270" i="7"/>
  <c r="I12270" i="7" s="1"/>
  <c r="H12269" i="7"/>
  <c r="G12269" i="7"/>
  <c r="H12268" i="7"/>
  <c r="G12268" i="7"/>
  <c r="H12267" i="7"/>
  <c r="G12267" i="7"/>
  <c r="H12266" i="7"/>
  <c r="G12266" i="7"/>
  <c r="H12265" i="7"/>
  <c r="G12265" i="7"/>
  <c r="H12264" i="7"/>
  <c r="G12264" i="7"/>
  <c r="H12263" i="7"/>
  <c r="G12263" i="7"/>
  <c r="H12262" i="7"/>
  <c r="G12262" i="7"/>
  <c r="H12261" i="7"/>
  <c r="G12261" i="7"/>
  <c r="H12260" i="7"/>
  <c r="G12260" i="7"/>
  <c r="H12259" i="7"/>
  <c r="G12259" i="7"/>
  <c r="I12259" i="7" s="1"/>
  <c r="H12258" i="7"/>
  <c r="G12258" i="7"/>
  <c r="H12257" i="7"/>
  <c r="G12257" i="7"/>
  <c r="I12257" i="7" s="1"/>
  <c r="H12256" i="7"/>
  <c r="G12256" i="7"/>
  <c r="H12255" i="7"/>
  <c r="G12255" i="7"/>
  <c r="I12255" i="7" s="1"/>
  <c r="H12254" i="7"/>
  <c r="G12254" i="7"/>
  <c r="H12253" i="7"/>
  <c r="G12253" i="7"/>
  <c r="I12253" i="7" s="1"/>
  <c r="H12252" i="7"/>
  <c r="G12252" i="7"/>
  <c r="H12251" i="7"/>
  <c r="G12251" i="7"/>
  <c r="I12251" i="7" s="1"/>
  <c r="H12250" i="7"/>
  <c r="G12250" i="7"/>
  <c r="I12250" i="7" s="1"/>
  <c r="H12249" i="7"/>
  <c r="G12249" i="7"/>
  <c r="H12248" i="7"/>
  <c r="G12248" i="7"/>
  <c r="I12248" i="7" s="1"/>
  <c r="H12247" i="7"/>
  <c r="G12247" i="7"/>
  <c r="I12247" i="7" s="1"/>
  <c r="H12246" i="7"/>
  <c r="G12246" i="7"/>
  <c r="H12245" i="7"/>
  <c r="G12245" i="7"/>
  <c r="H12244" i="7"/>
  <c r="G12244" i="7"/>
  <c r="H12243" i="7"/>
  <c r="G12243" i="7"/>
  <c r="H12242" i="7"/>
  <c r="G12242" i="7"/>
  <c r="H12241" i="7"/>
  <c r="G12241" i="7"/>
  <c r="H12240" i="7"/>
  <c r="G12240" i="7"/>
  <c r="H12239" i="7"/>
  <c r="G12239" i="7"/>
  <c r="H12238" i="7"/>
  <c r="G12238" i="7"/>
  <c r="I12238" i="7" s="1"/>
  <c r="H12237" i="7"/>
  <c r="G12237" i="7"/>
  <c r="H12236" i="7"/>
  <c r="G12236" i="7"/>
  <c r="I12236" i="7" s="1"/>
  <c r="H12235" i="7"/>
  <c r="G12235" i="7"/>
  <c r="H12234" i="7"/>
  <c r="G12234" i="7"/>
  <c r="I12234" i="7" s="1"/>
  <c r="H12233" i="7"/>
  <c r="G12233" i="7"/>
  <c r="H12232" i="7"/>
  <c r="G12232" i="7"/>
  <c r="I12232" i="7" s="1"/>
  <c r="H12231" i="7"/>
  <c r="G12231" i="7"/>
  <c r="I12231" i="7" s="1"/>
  <c r="H12230" i="7"/>
  <c r="G12230" i="7"/>
  <c r="H12229" i="7"/>
  <c r="G12229" i="7"/>
  <c r="H12228" i="7"/>
  <c r="G12228" i="7"/>
  <c r="H12227" i="7"/>
  <c r="G12227" i="7"/>
  <c r="I12227" i="7" s="1"/>
  <c r="H12226" i="7"/>
  <c r="G12226" i="7"/>
  <c r="H12225" i="7"/>
  <c r="G12225" i="7"/>
  <c r="I12225" i="7" s="1"/>
  <c r="H12224" i="7"/>
  <c r="G12224" i="7"/>
  <c r="H12223" i="7"/>
  <c r="G12223" i="7"/>
  <c r="I12223" i="7" s="1"/>
  <c r="H12222" i="7"/>
  <c r="G12222" i="7"/>
  <c r="I12222" i="7" s="1"/>
  <c r="H12221" i="7"/>
  <c r="G12221" i="7"/>
  <c r="I12221" i="7" s="1"/>
  <c r="H12220" i="7"/>
  <c r="G12220" i="7"/>
  <c r="H12219" i="7"/>
  <c r="G12219" i="7"/>
  <c r="H12218" i="7"/>
  <c r="G12218" i="7"/>
  <c r="H12217" i="7"/>
  <c r="G12217" i="7"/>
  <c r="H12216" i="7"/>
  <c r="G12216" i="7"/>
  <c r="H12215" i="7"/>
  <c r="G12215" i="7"/>
  <c r="H12214" i="7"/>
  <c r="G12214" i="7"/>
  <c r="H12213" i="7"/>
  <c r="G12213" i="7"/>
  <c r="H12212" i="7"/>
  <c r="G12212" i="7"/>
  <c r="H12211" i="7"/>
  <c r="G12211" i="7"/>
  <c r="H12210" i="7"/>
  <c r="G12210" i="7"/>
  <c r="H12209" i="7"/>
  <c r="G12209" i="7"/>
  <c r="H12208" i="7"/>
  <c r="G12208" i="7"/>
  <c r="H12207" i="7"/>
  <c r="G12207" i="7"/>
  <c r="H12206" i="7"/>
  <c r="G12206" i="7"/>
  <c r="I12206" i="7" s="1"/>
  <c r="H12205" i="7"/>
  <c r="G12205" i="7"/>
  <c r="H12204" i="7"/>
  <c r="G12204" i="7"/>
  <c r="H12203" i="7"/>
  <c r="G12203" i="7"/>
  <c r="H12202" i="7"/>
  <c r="G12202" i="7"/>
  <c r="I12202" i="7" s="1"/>
  <c r="H12201" i="7"/>
  <c r="G12201" i="7"/>
  <c r="I12201" i="7" s="1"/>
  <c r="H12200" i="7"/>
  <c r="G12200" i="7"/>
  <c r="H12199" i="7"/>
  <c r="G12199" i="7"/>
  <c r="I12199" i="7" s="1"/>
  <c r="H12198" i="7"/>
  <c r="G12198" i="7"/>
  <c r="I12198" i="7" s="1"/>
  <c r="H12197" i="7"/>
  <c r="G12197" i="7"/>
  <c r="H12196" i="7"/>
  <c r="G12196" i="7"/>
  <c r="H12195" i="7"/>
  <c r="G12195" i="7"/>
  <c r="I12195" i="7" s="1"/>
  <c r="H12194" i="7"/>
  <c r="G12194" i="7"/>
  <c r="H12193" i="7"/>
  <c r="G12193" i="7"/>
  <c r="H12192" i="7"/>
  <c r="G12192" i="7"/>
  <c r="H12191" i="7"/>
  <c r="G12191" i="7"/>
  <c r="H12190" i="7"/>
  <c r="G12190" i="7"/>
  <c r="H12189" i="7"/>
  <c r="G12189" i="7"/>
  <c r="H12188" i="7"/>
  <c r="G12188" i="7"/>
  <c r="H12187" i="7"/>
  <c r="G12187" i="7"/>
  <c r="H12186" i="7"/>
  <c r="G12186" i="7"/>
  <c r="H12185" i="7"/>
  <c r="G12185" i="7"/>
  <c r="I12185" i="7" s="1"/>
  <c r="H12184" i="7"/>
  <c r="G12184" i="7"/>
  <c r="I12184" i="7" s="1"/>
  <c r="H12183" i="7"/>
  <c r="G12183" i="7"/>
  <c r="I12183" i="7" s="1"/>
  <c r="H12182" i="7"/>
  <c r="G12182" i="7"/>
  <c r="I12182" i="7" s="1"/>
  <c r="H12181" i="7"/>
  <c r="G12181" i="7"/>
  <c r="H12180" i="7"/>
  <c r="G12180" i="7"/>
  <c r="H12179" i="7"/>
  <c r="G12179" i="7"/>
  <c r="H12178" i="7"/>
  <c r="G12178" i="7"/>
  <c r="H12177" i="7"/>
  <c r="G12177" i="7"/>
  <c r="H12176" i="7"/>
  <c r="G12176" i="7"/>
  <c r="H12175" i="7"/>
  <c r="G12175" i="7"/>
  <c r="H12174" i="7"/>
  <c r="G12174" i="7"/>
  <c r="I12174" i="7" s="1"/>
  <c r="H12173" i="7"/>
  <c r="G12173" i="7"/>
  <c r="I12173" i="7" s="1"/>
  <c r="H12172" i="7"/>
  <c r="G12172" i="7"/>
  <c r="I12172" i="7" s="1"/>
  <c r="H12171" i="7"/>
  <c r="G12171" i="7"/>
  <c r="H12170" i="7"/>
  <c r="G12170" i="7"/>
  <c r="I12170" i="7" s="1"/>
  <c r="H12169" i="7"/>
  <c r="G12169" i="7"/>
  <c r="H12168" i="7"/>
  <c r="G12168" i="7"/>
  <c r="I12168" i="7" s="1"/>
  <c r="H12167" i="7"/>
  <c r="G12167" i="7"/>
  <c r="I12167" i="7" s="1"/>
  <c r="H12166" i="7"/>
  <c r="G12166" i="7"/>
  <c r="I12166" i="7" s="1"/>
  <c r="H12165" i="7"/>
  <c r="G12165" i="7"/>
  <c r="H12164" i="7"/>
  <c r="G12164" i="7"/>
  <c r="H12163" i="7"/>
  <c r="G12163" i="7"/>
  <c r="H12162" i="7"/>
  <c r="G12162" i="7"/>
  <c r="H12161" i="7"/>
  <c r="G12161" i="7"/>
  <c r="H12160" i="7"/>
  <c r="G12160" i="7"/>
  <c r="H12159" i="7"/>
  <c r="G12159" i="7"/>
  <c r="H12158" i="7"/>
  <c r="G12158" i="7"/>
  <c r="I12158" i="7" s="1"/>
  <c r="H12157" i="7"/>
  <c r="G12157" i="7"/>
  <c r="I12157" i="7" s="1"/>
  <c r="H12156" i="7"/>
  <c r="G12156" i="7"/>
  <c r="I12156" i="7" s="1"/>
  <c r="H12155" i="7"/>
  <c r="G12155" i="7"/>
  <c r="H12154" i="7"/>
  <c r="G12154" i="7"/>
  <c r="I12154" i="7" s="1"/>
  <c r="H12153" i="7"/>
  <c r="G12153" i="7"/>
  <c r="H12152" i="7"/>
  <c r="G12152" i="7"/>
  <c r="I12152" i="7" s="1"/>
  <c r="H12151" i="7"/>
  <c r="G12151" i="7"/>
  <c r="I12151" i="7" s="1"/>
  <c r="H12150" i="7"/>
  <c r="G12150" i="7"/>
  <c r="I12150" i="7" s="1"/>
  <c r="H12149" i="7"/>
  <c r="G12149" i="7"/>
  <c r="H12148" i="7"/>
  <c r="G12148" i="7"/>
  <c r="H12147" i="7"/>
  <c r="G12147" i="7"/>
  <c r="H12146" i="7"/>
  <c r="G12146" i="7"/>
  <c r="H12145" i="7"/>
  <c r="G12145" i="7"/>
  <c r="H12144" i="7"/>
  <c r="G12144" i="7"/>
  <c r="H12143" i="7"/>
  <c r="G12143" i="7"/>
  <c r="H12142" i="7"/>
  <c r="G12142" i="7"/>
  <c r="I12142" i="7" s="1"/>
  <c r="H12141" i="7"/>
  <c r="G12141" i="7"/>
  <c r="I12141" i="7" s="1"/>
  <c r="H12140" i="7"/>
  <c r="G12140" i="7"/>
  <c r="I12140" i="7" s="1"/>
  <c r="H12139" i="7"/>
  <c r="G12139" i="7"/>
  <c r="H12138" i="7"/>
  <c r="G12138" i="7"/>
  <c r="I12138" i="7" s="1"/>
  <c r="H12137" i="7"/>
  <c r="G12137" i="7"/>
  <c r="H12136" i="7"/>
  <c r="G12136" i="7"/>
  <c r="I12136" i="7" s="1"/>
  <c r="H12135" i="7"/>
  <c r="G12135" i="7"/>
  <c r="I12135" i="7" s="1"/>
  <c r="H12134" i="7"/>
  <c r="G12134" i="7"/>
  <c r="I12134" i="7" s="1"/>
  <c r="H12133" i="7"/>
  <c r="G12133" i="7"/>
  <c r="H12132" i="7"/>
  <c r="G12132" i="7"/>
  <c r="H12131" i="7"/>
  <c r="G12131" i="7"/>
  <c r="H12130" i="7"/>
  <c r="G12130" i="7"/>
  <c r="H12129" i="7"/>
  <c r="G12129" i="7"/>
  <c r="H12128" i="7"/>
  <c r="G12128" i="7"/>
  <c r="H12127" i="7"/>
  <c r="G12127" i="7"/>
  <c r="H12126" i="7"/>
  <c r="G12126" i="7"/>
  <c r="I12126" i="7" s="1"/>
  <c r="H12125" i="7"/>
  <c r="G12125" i="7"/>
  <c r="I12125" i="7" s="1"/>
  <c r="H12124" i="7"/>
  <c r="G12124" i="7"/>
  <c r="I12124" i="7" s="1"/>
  <c r="H12123" i="7"/>
  <c r="G12123" i="7"/>
  <c r="H12122" i="7"/>
  <c r="G12122" i="7"/>
  <c r="I12122" i="7" s="1"/>
  <c r="H12121" i="7"/>
  <c r="G12121" i="7"/>
  <c r="H12120" i="7"/>
  <c r="G12120" i="7"/>
  <c r="I12120" i="7" s="1"/>
  <c r="H12119" i="7"/>
  <c r="G12119" i="7"/>
  <c r="I12119" i="7" s="1"/>
  <c r="H12118" i="7"/>
  <c r="G12118" i="7"/>
  <c r="I12118" i="7" s="1"/>
  <c r="H12117" i="7"/>
  <c r="G12117" i="7"/>
  <c r="H12116" i="7"/>
  <c r="G12116" i="7"/>
  <c r="H12115" i="7"/>
  <c r="G12115" i="7"/>
  <c r="H12114" i="7"/>
  <c r="G12114" i="7"/>
  <c r="H12113" i="7"/>
  <c r="G12113" i="7"/>
  <c r="H12112" i="7"/>
  <c r="G12112" i="7"/>
  <c r="H12111" i="7"/>
  <c r="G12111" i="7"/>
  <c r="H12110" i="7"/>
  <c r="G12110" i="7"/>
  <c r="I12110" i="7" s="1"/>
  <c r="H12109" i="7"/>
  <c r="G12109" i="7"/>
  <c r="I12109" i="7" s="1"/>
  <c r="H12108" i="7"/>
  <c r="G12108" i="7"/>
  <c r="I12108" i="7" s="1"/>
  <c r="H12107" i="7"/>
  <c r="G12107" i="7"/>
  <c r="H12106" i="7"/>
  <c r="G12106" i="7"/>
  <c r="I12106" i="7" s="1"/>
  <c r="H12105" i="7"/>
  <c r="G12105" i="7"/>
  <c r="H12104" i="7"/>
  <c r="G12104" i="7"/>
  <c r="I12104" i="7" s="1"/>
  <c r="H12103" i="7"/>
  <c r="G12103" i="7"/>
  <c r="I12103" i="7" s="1"/>
  <c r="H12102" i="7"/>
  <c r="G12102" i="7"/>
  <c r="I12102" i="7" s="1"/>
  <c r="H12101" i="7"/>
  <c r="G12101" i="7"/>
  <c r="H12100" i="7"/>
  <c r="G12100" i="7"/>
  <c r="H12099" i="7"/>
  <c r="G12099" i="7"/>
  <c r="H12098" i="7"/>
  <c r="G12098" i="7"/>
  <c r="H12097" i="7"/>
  <c r="G12097" i="7"/>
  <c r="H12096" i="7"/>
  <c r="G12096" i="7"/>
  <c r="H12095" i="7"/>
  <c r="G12095" i="7"/>
  <c r="H12094" i="7"/>
  <c r="G12094" i="7"/>
  <c r="I12094" i="7" s="1"/>
  <c r="H12093" i="7"/>
  <c r="G12093" i="7"/>
  <c r="I12093" i="7" s="1"/>
  <c r="H12092" i="7"/>
  <c r="G12092" i="7"/>
  <c r="I12092" i="7" s="1"/>
  <c r="H12091" i="7"/>
  <c r="G12091" i="7"/>
  <c r="H12090" i="7"/>
  <c r="G12090" i="7"/>
  <c r="I12090" i="7" s="1"/>
  <c r="H12089" i="7"/>
  <c r="G12089" i="7"/>
  <c r="H12088" i="7"/>
  <c r="G12088" i="7"/>
  <c r="I12088" i="7" s="1"/>
  <c r="H12087" i="7"/>
  <c r="G12087" i="7"/>
  <c r="I12087" i="7" s="1"/>
  <c r="H12086" i="7"/>
  <c r="G12086" i="7"/>
  <c r="I12086" i="7" s="1"/>
  <c r="H12085" i="7"/>
  <c r="G12085" i="7"/>
  <c r="H12084" i="7"/>
  <c r="G12084" i="7"/>
  <c r="H12083" i="7"/>
  <c r="G12083" i="7"/>
  <c r="H12082" i="7"/>
  <c r="G12082" i="7"/>
  <c r="H12081" i="7"/>
  <c r="G12081" i="7"/>
  <c r="H12080" i="7"/>
  <c r="G12080" i="7"/>
  <c r="H12079" i="7"/>
  <c r="G12079" i="7"/>
  <c r="H12078" i="7"/>
  <c r="G12078" i="7"/>
  <c r="I12078" i="7" s="1"/>
  <c r="H12077" i="7"/>
  <c r="G12077" i="7"/>
  <c r="I12077" i="7" s="1"/>
  <c r="H12076" i="7"/>
  <c r="G12076" i="7"/>
  <c r="I12076" i="7" s="1"/>
  <c r="H12075" i="7"/>
  <c r="G12075" i="7"/>
  <c r="H12074" i="7"/>
  <c r="G12074" i="7"/>
  <c r="I12074" i="7" s="1"/>
  <c r="H12073" i="7"/>
  <c r="G12073" i="7"/>
  <c r="H12072" i="7"/>
  <c r="G12072" i="7"/>
  <c r="I12072" i="7" s="1"/>
  <c r="H12071" i="7"/>
  <c r="G12071" i="7"/>
  <c r="I12071" i="7" s="1"/>
  <c r="H12070" i="7"/>
  <c r="G12070" i="7"/>
  <c r="I12070" i="7" s="1"/>
  <c r="H12069" i="7"/>
  <c r="G12069" i="7"/>
  <c r="H12068" i="7"/>
  <c r="G12068" i="7"/>
  <c r="H12067" i="7"/>
  <c r="G12067" i="7"/>
  <c r="H12066" i="7"/>
  <c r="G12066" i="7"/>
  <c r="H12065" i="7"/>
  <c r="G12065" i="7"/>
  <c r="H12064" i="7"/>
  <c r="G12064" i="7"/>
  <c r="H12063" i="7"/>
  <c r="G12063" i="7"/>
  <c r="H12062" i="7"/>
  <c r="G12062" i="7"/>
  <c r="I12062" i="7" s="1"/>
  <c r="H12061" i="7"/>
  <c r="G12061" i="7"/>
  <c r="I12061" i="7" s="1"/>
  <c r="H12060" i="7"/>
  <c r="G12060" i="7"/>
  <c r="I12060" i="7" s="1"/>
  <c r="H12059" i="7"/>
  <c r="G12059" i="7"/>
  <c r="H12058" i="7"/>
  <c r="G12058" i="7"/>
  <c r="I12058" i="7" s="1"/>
  <c r="H12057" i="7"/>
  <c r="G12057" i="7"/>
  <c r="H12056" i="7"/>
  <c r="G12056" i="7"/>
  <c r="I12056" i="7" s="1"/>
  <c r="H12055" i="7"/>
  <c r="G12055" i="7"/>
  <c r="I12055" i="7" s="1"/>
  <c r="H12054" i="7"/>
  <c r="G12054" i="7"/>
  <c r="I12054" i="7" s="1"/>
  <c r="H12053" i="7"/>
  <c r="G12053" i="7"/>
  <c r="H12052" i="7"/>
  <c r="G12052" i="7"/>
  <c r="H12051" i="7"/>
  <c r="G12051" i="7"/>
  <c r="H12050" i="7"/>
  <c r="G12050" i="7"/>
  <c r="H12049" i="7"/>
  <c r="G12049" i="7"/>
  <c r="H12048" i="7"/>
  <c r="G12048" i="7"/>
  <c r="H12047" i="7"/>
  <c r="G12047" i="7"/>
  <c r="H12046" i="7"/>
  <c r="G12046" i="7"/>
  <c r="I12046" i="7" s="1"/>
  <c r="H12045" i="7"/>
  <c r="G12045" i="7"/>
  <c r="I12045" i="7" s="1"/>
  <c r="H12044" i="7"/>
  <c r="G12044" i="7"/>
  <c r="I12044" i="7" s="1"/>
  <c r="H12043" i="7"/>
  <c r="G12043" i="7"/>
  <c r="H12042" i="7"/>
  <c r="G12042" i="7"/>
  <c r="I12042" i="7" s="1"/>
  <c r="H12041" i="7"/>
  <c r="G12041" i="7"/>
  <c r="H12040" i="7"/>
  <c r="G12040" i="7"/>
  <c r="I12040" i="7" s="1"/>
  <c r="H12039" i="7"/>
  <c r="G12039" i="7"/>
  <c r="I12039" i="7" s="1"/>
  <c r="H12038" i="7"/>
  <c r="G12038" i="7"/>
  <c r="I12038" i="7" s="1"/>
  <c r="H12037" i="7"/>
  <c r="G12037" i="7"/>
  <c r="H12036" i="7"/>
  <c r="G12036" i="7"/>
  <c r="H12035" i="7"/>
  <c r="G12035" i="7"/>
  <c r="H12034" i="7"/>
  <c r="G12034" i="7"/>
  <c r="H12033" i="7"/>
  <c r="G12033" i="7"/>
  <c r="H12032" i="7"/>
  <c r="G12032" i="7"/>
  <c r="H12031" i="7"/>
  <c r="G12031" i="7"/>
  <c r="H12030" i="7"/>
  <c r="G12030" i="7"/>
  <c r="I12030" i="7" s="1"/>
  <c r="H12029" i="7"/>
  <c r="G12029" i="7"/>
  <c r="I12029" i="7" s="1"/>
  <c r="H12028" i="7"/>
  <c r="G12028" i="7"/>
  <c r="I12028" i="7" s="1"/>
  <c r="H12027" i="7"/>
  <c r="G12027" i="7"/>
  <c r="H12026" i="7"/>
  <c r="G12026" i="7"/>
  <c r="I12026" i="7" s="1"/>
  <c r="H12025" i="7"/>
  <c r="G12025" i="7"/>
  <c r="H12024" i="7"/>
  <c r="G12024" i="7"/>
  <c r="I12024" i="7" s="1"/>
  <c r="H12023" i="7"/>
  <c r="G12023" i="7"/>
  <c r="I12023" i="7" s="1"/>
  <c r="H12022" i="7"/>
  <c r="G12022" i="7"/>
  <c r="I12022" i="7" s="1"/>
  <c r="H12021" i="7"/>
  <c r="G12021" i="7"/>
  <c r="H12020" i="7"/>
  <c r="G12020" i="7"/>
  <c r="H12019" i="7"/>
  <c r="G12019" i="7"/>
  <c r="H12018" i="7"/>
  <c r="G12018" i="7"/>
  <c r="H12017" i="7"/>
  <c r="G12017" i="7"/>
  <c r="H12016" i="7"/>
  <c r="G12016" i="7"/>
  <c r="H12015" i="7"/>
  <c r="G12015" i="7"/>
  <c r="H12014" i="7"/>
  <c r="G12014" i="7"/>
  <c r="I12014" i="7" s="1"/>
  <c r="H12013" i="7"/>
  <c r="G12013" i="7"/>
  <c r="I12013" i="7" s="1"/>
  <c r="H12012" i="7"/>
  <c r="G12012" i="7"/>
  <c r="I12012" i="7" s="1"/>
  <c r="H12011" i="7"/>
  <c r="G12011" i="7"/>
  <c r="H12010" i="7"/>
  <c r="G12010" i="7"/>
  <c r="I12010" i="7" s="1"/>
  <c r="H12009" i="7"/>
  <c r="G12009" i="7"/>
  <c r="H12008" i="7"/>
  <c r="G12008" i="7"/>
  <c r="I12008" i="7" s="1"/>
  <c r="H12007" i="7"/>
  <c r="G12007" i="7"/>
  <c r="I12007" i="7" s="1"/>
  <c r="H12006" i="7"/>
  <c r="G12006" i="7"/>
  <c r="I12006" i="7" s="1"/>
  <c r="H12005" i="7"/>
  <c r="G12005" i="7"/>
  <c r="H12004" i="7"/>
  <c r="G12004" i="7"/>
  <c r="H12003" i="7"/>
  <c r="G12003" i="7"/>
  <c r="H12002" i="7"/>
  <c r="G12002" i="7"/>
  <c r="H12001" i="7"/>
  <c r="G12001" i="7"/>
  <c r="H12000" i="7"/>
  <c r="G12000" i="7"/>
  <c r="H11999" i="7"/>
  <c r="G11999" i="7"/>
  <c r="H11998" i="7"/>
  <c r="G11998" i="7"/>
  <c r="I11998" i="7" s="1"/>
  <c r="H11997" i="7"/>
  <c r="G11997" i="7"/>
  <c r="I11997" i="7" s="1"/>
  <c r="H11996" i="7"/>
  <c r="G11996" i="7"/>
  <c r="I11996" i="7" s="1"/>
  <c r="H11995" i="7"/>
  <c r="G11995" i="7"/>
  <c r="H11994" i="7"/>
  <c r="G11994" i="7"/>
  <c r="I11994" i="7" s="1"/>
  <c r="H11993" i="7"/>
  <c r="G11993" i="7"/>
  <c r="H11992" i="7"/>
  <c r="G11992" i="7"/>
  <c r="I11992" i="7" s="1"/>
  <c r="H11991" i="7"/>
  <c r="G11991" i="7"/>
  <c r="I11991" i="7" s="1"/>
  <c r="H11990" i="7"/>
  <c r="G11990" i="7"/>
  <c r="I11990" i="7" s="1"/>
  <c r="H11989" i="7"/>
  <c r="G11989" i="7"/>
  <c r="H11988" i="7"/>
  <c r="G11988" i="7"/>
  <c r="H11987" i="7"/>
  <c r="G11987" i="7"/>
  <c r="H11986" i="7"/>
  <c r="G11986" i="7"/>
  <c r="H11985" i="7"/>
  <c r="G11985" i="7"/>
  <c r="H11984" i="7"/>
  <c r="G11984" i="7"/>
  <c r="H11983" i="7"/>
  <c r="G11983" i="7"/>
  <c r="H11982" i="7"/>
  <c r="G11982" i="7"/>
  <c r="I11982" i="7" s="1"/>
  <c r="H11981" i="7"/>
  <c r="G11981" i="7"/>
  <c r="I11981" i="7" s="1"/>
  <c r="H11980" i="7"/>
  <c r="G11980" i="7"/>
  <c r="I11980" i="7" s="1"/>
  <c r="H11979" i="7"/>
  <c r="G11979" i="7"/>
  <c r="H11978" i="7"/>
  <c r="G11978" i="7"/>
  <c r="I11978" i="7" s="1"/>
  <c r="H11977" i="7"/>
  <c r="G11977" i="7"/>
  <c r="H11976" i="7"/>
  <c r="G11976" i="7"/>
  <c r="I11976" i="7" s="1"/>
  <c r="H11975" i="7"/>
  <c r="G11975" i="7"/>
  <c r="I11975" i="7" s="1"/>
  <c r="H11974" i="7"/>
  <c r="G11974" i="7"/>
  <c r="I11974" i="7" s="1"/>
  <c r="H11973" i="7"/>
  <c r="G11973" i="7"/>
  <c r="H11972" i="7"/>
  <c r="G11972" i="7"/>
  <c r="H11971" i="7"/>
  <c r="G11971" i="7"/>
  <c r="H11970" i="7"/>
  <c r="G11970" i="7"/>
  <c r="H11969" i="7"/>
  <c r="G11969" i="7"/>
  <c r="H11968" i="7"/>
  <c r="G11968" i="7"/>
  <c r="H11967" i="7"/>
  <c r="G11967" i="7"/>
  <c r="H11966" i="7"/>
  <c r="G11966" i="7"/>
  <c r="I11966" i="7" s="1"/>
  <c r="H11965" i="7"/>
  <c r="G11965" i="7"/>
  <c r="I11965" i="7" s="1"/>
  <c r="H11964" i="7"/>
  <c r="G11964" i="7"/>
  <c r="I11964" i="7" s="1"/>
  <c r="H11963" i="7"/>
  <c r="G11963" i="7"/>
  <c r="H11962" i="7"/>
  <c r="G11962" i="7"/>
  <c r="I11962" i="7" s="1"/>
  <c r="H11961" i="7"/>
  <c r="G11961" i="7"/>
  <c r="H11960" i="7"/>
  <c r="G11960" i="7"/>
  <c r="I11960" i="7" s="1"/>
  <c r="H11959" i="7"/>
  <c r="G11959" i="7"/>
  <c r="I11959" i="7" s="1"/>
  <c r="H11958" i="7"/>
  <c r="G11958" i="7"/>
  <c r="I11958" i="7" s="1"/>
  <c r="H11957" i="7"/>
  <c r="G11957" i="7"/>
  <c r="H11956" i="7"/>
  <c r="G11956" i="7"/>
  <c r="H11955" i="7"/>
  <c r="G11955" i="7"/>
  <c r="H11954" i="7"/>
  <c r="G11954" i="7"/>
  <c r="H11953" i="7"/>
  <c r="G11953" i="7"/>
  <c r="H11952" i="7"/>
  <c r="G11952" i="7"/>
  <c r="H11951" i="7"/>
  <c r="G11951" i="7"/>
  <c r="H11950" i="7"/>
  <c r="G11950" i="7"/>
  <c r="I11950" i="7" s="1"/>
  <c r="H11949" i="7"/>
  <c r="G11949" i="7"/>
  <c r="I11949" i="7" s="1"/>
  <c r="H11948" i="7"/>
  <c r="G11948" i="7"/>
  <c r="I11948" i="7" s="1"/>
  <c r="H11947" i="7"/>
  <c r="G11947" i="7"/>
  <c r="H11946" i="7"/>
  <c r="G11946" i="7"/>
  <c r="I11946" i="7" s="1"/>
  <c r="H11945" i="7"/>
  <c r="G11945" i="7"/>
  <c r="H11944" i="7"/>
  <c r="G11944" i="7"/>
  <c r="I11944" i="7" s="1"/>
  <c r="H11943" i="7"/>
  <c r="G11943" i="7"/>
  <c r="H11942" i="7"/>
  <c r="G11942" i="7"/>
  <c r="I11942" i="7" s="1"/>
  <c r="H11941" i="7"/>
  <c r="G11941" i="7"/>
  <c r="I11941" i="7" s="1"/>
  <c r="H11940" i="7"/>
  <c r="G11940" i="7"/>
  <c r="I11940" i="7" s="1"/>
  <c r="H11939" i="7"/>
  <c r="G11939" i="7"/>
  <c r="I11939" i="7" s="1"/>
  <c r="H11938" i="7"/>
  <c r="G11938" i="7"/>
  <c r="I11938" i="7" s="1"/>
  <c r="H11937" i="7"/>
  <c r="G11937" i="7"/>
  <c r="H11936" i="7"/>
  <c r="G11936" i="7"/>
  <c r="H11935" i="7"/>
  <c r="G11935" i="7"/>
  <c r="I11935" i="7" s="1"/>
  <c r="H11934" i="7"/>
  <c r="G11934" i="7"/>
  <c r="H11933" i="7"/>
  <c r="G11933" i="7"/>
  <c r="H11932" i="7"/>
  <c r="G11932" i="7"/>
  <c r="H11931" i="7"/>
  <c r="G11931" i="7"/>
  <c r="H11930" i="7"/>
  <c r="G11930" i="7"/>
  <c r="H11929" i="7"/>
  <c r="G11929" i="7"/>
  <c r="H11928" i="7"/>
  <c r="G11928" i="7"/>
  <c r="H11927" i="7"/>
  <c r="G11927" i="7"/>
  <c r="I11927" i="7" s="1"/>
  <c r="H11926" i="7"/>
  <c r="G11926" i="7"/>
  <c r="I11926" i="7" s="1"/>
  <c r="H11925" i="7"/>
  <c r="G11925" i="7"/>
  <c r="H11924" i="7"/>
  <c r="G11924" i="7"/>
  <c r="I11924" i="7" s="1"/>
  <c r="H11923" i="7"/>
  <c r="G11923" i="7"/>
  <c r="I11923" i="7" s="1"/>
  <c r="H11922" i="7"/>
  <c r="G11922" i="7"/>
  <c r="H11921" i="7"/>
  <c r="G11921" i="7"/>
  <c r="H11920" i="7"/>
  <c r="G11920" i="7"/>
  <c r="I11920" i="7" s="1"/>
  <c r="H11919" i="7"/>
  <c r="G11919" i="7"/>
  <c r="H11918" i="7"/>
  <c r="G11918" i="7"/>
  <c r="I11918" i="7" s="1"/>
  <c r="H11917" i="7"/>
  <c r="G11917" i="7"/>
  <c r="H11916" i="7"/>
  <c r="G11916" i="7"/>
  <c r="I11916" i="7" s="1"/>
  <c r="H11915" i="7"/>
  <c r="G11915" i="7"/>
  <c r="H11914" i="7"/>
  <c r="G11914" i="7"/>
  <c r="I11914" i="7" s="1"/>
  <c r="H11913" i="7"/>
  <c r="G11913" i="7"/>
  <c r="H11912" i="7"/>
  <c r="G11912" i="7"/>
  <c r="I11912" i="7" s="1"/>
  <c r="H11911" i="7"/>
  <c r="G11911" i="7"/>
  <c r="I11911" i="7" s="1"/>
  <c r="H11910" i="7"/>
  <c r="G11910" i="7"/>
  <c r="I11910" i="7" s="1"/>
  <c r="H11909" i="7"/>
  <c r="G11909" i="7"/>
  <c r="H11908" i="7"/>
  <c r="G11908" i="7"/>
  <c r="H11907" i="7"/>
  <c r="G11907" i="7"/>
  <c r="H11906" i="7"/>
  <c r="G11906" i="7"/>
  <c r="H11905" i="7"/>
  <c r="G11905" i="7"/>
  <c r="H11904" i="7"/>
  <c r="G11904" i="7"/>
  <c r="H11903" i="7"/>
  <c r="G11903" i="7"/>
  <c r="H11902" i="7"/>
  <c r="G11902" i="7"/>
  <c r="H11901" i="7"/>
  <c r="G11901" i="7"/>
  <c r="H11900" i="7"/>
  <c r="G11900" i="7"/>
  <c r="H11899" i="7"/>
  <c r="G11899" i="7"/>
  <c r="H11898" i="7"/>
  <c r="G11898" i="7"/>
  <c r="H11897" i="7"/>
  <c r="G11897" i="7"/>
  <c r="H11896" i="7"/>
  <c r="G11896" i="7"/>
  <c r="H11895" i="7"/>
  <c r="G11895" i="7"/>
  <c r="H11894" i="7"/>
  <c r="G11894" i="7"/>
  <c r="H11893" i="7"/>
  <c r="G11893" i="7"/>
  <c r="H11892" i="7"/>
  <c r="G11892" i="7"/>
  <c r="H11891" i="7"/>
  <c r="G11891" i="7"/>
  <c r="I11891" i="7" s="1"/>
  <c r="H11890" i="7"/>
  <c r="G11890" i="7"/>
  <c r="H11889" i="7"/>
  <c r="G11889" i="7"/>
  <c r="I11889" i="7" s="1"/>
  <c r="H11888" i="7"/>
  <c r="G11888" i="7"/>
  <c r="H11887" i="7"/>
  <c r="G11887" i="7"/>
  <c r="H11886" i="7"/>
  <c r="G11886" i="7"/>
  <c r="H11885" i="7"/>
  <c r="G11885" i="7"/>
  <c r="H11884" i="7"/>
  <c r="G11884" i="7"/>
  <c r="H11883" i="7"/>
  <c r="G11883" i="7"/>
  <c r="H11882" i="7"/>
  <c r="G11882" i="7"/>
  <c r="H11881" i="7"/>
  <c r="G11881" i="7"/>
  <c r="H11880" i="7"/>
  <c r="G11880" i="7"/>
  <c r="H11879" i="7"/>
  <c r="G11879" i="7"/>
  <c r="H11878" i="7"/>
  <c r="G11878" i="7"/>
  <c r="H11877" i="7"/>
  <c r="G11877" i="7"/>
  <c r="H11876" i="7"/>
  <c r="G11876" i="7"/>
  <c r="H11875" i="7"/>
  <c r="G11875" i="7"/>
  <c r="H11874" i="7"/>
  <c r="G11874" i="7"/>
  <c r="I11874" i="7" s="1"/>
  <c r="H11873" i="7"/>
  <c r="G11873" i="7"/>
  <c r="I11873" i="7" s="1"/>
  <c r="H11872" i="7"/>
  <c r="G11872" i="7"/>
  <c r="I11872" i="7" s="1"/>
  <c r="H11871" i="7"/>
  <c r="G11871" i="7"/>
  <c r="I11871" i="7" s="1"/>
  <c r="H11870" i="7"/>
  <c r="G11870" i="7"/>
  <c r="H11869" i="7"/>
  <c r="G11869" i="7"/>
  <c r="H11868" i="7"/>
  <c r="G11868" i="7"/>
  <c r="H11867" i="7"/>
  <c r="G11867" i="7"/>
  <c r="H11866" i="7"/>
  <c r="G11866" i="7"/>
  <c r="H11865" i="7"/>
  <c r="G11865" i="7"/>
  <c r="H11864" i="7"/>
  <c r="G11864" i="7"/>
  <c r="H11863" i="7"/>
  <c r="G11863" i="7"/>
  <c r="H11862" i="7"/>
  <c r="G11862" i="7"/>
  <c r="H11861" i="7"/>
  <c r="G11861" i="7"/>
  <c r="H11860" i="7"/>
  <c r="G11860" i="7"/>
  <c r="H11859" i="7"/>
  <c r="G11859" i="7"/>
  <c r="I11859" i="7" s="1"/>
  <c r="H11858" i="7"/>
  <c r="G11858" i="7"/>
  <c r="H11857" i="7"/>
  <c r="G11857" i="7"/>
  <c r="I11857" i="7" s="1"/>
  <c r="H11856" i="7"/>
  <c r="G11856" i="7"/>
  <c r="I11856" i="7" s="1"/>
  <c r="H11855" i="7"/>
  <c r="G11855" i="7"/>
  <c r="H11854" i="7"/>
  <c r="G11854" i="7"/>
  <c r="H11853" i="7"/>
  <c r="G11853" i="7"/>
  <c r="H11852" i="7"/>
  <c r="G11852" i="7"/>
  <c r="H11851" i="7"/>
  <c r="G11851" i="7"/>
  <c r="H11850" i="7"/>
  <c r="G11850" i="7"/>
  <c r="H11849" i="7"/>
  <c r="G11849" i="7"/>
  <c r="H11848" i="7"/>
  <c r="G11848" i="7"/>
  <c r="H11847" i="7"/>
  <c r="G11847" i="7"/>
  <c r="H11846" i="7"/>
  <c r="G11846" i="7"/>
  <c r="I11846" i="7" s="1"/>
  <c r="H11845" i="7"/>
  <c r="G11845" i="7"/>
  <c r="H11844" i="7"/>
  <c r="G11844" i="7"/>
  <c r="I11844" i="7" s="1"/>
  <c r="H11843" i="7"/>
  <c r="G11843" i="7"/>
  <c r="H11842" i="7"/>
  <c r="G11842" i="7"/>
  <c r="I11842" i="7" s="1"/>
  <c r="H11841" i="7"/>
  <c r="G11841" i="7"/>
  <c r="I11841" i="7" s="1"/>
  <c r="H11840" i="7"/>
  <c r="G11840" i="7"/>
  <c r="H11839" i="7"/>
  <c r="G11839" i="7"/>
  <c r="I11839" i="7" s="1"/>
  <c r="H11838" i="7"/>
  <c r="G11838" i="7"/>
  <c r="I11838" i="7" s="1"/>
  <c r="H11837" i="7"/>
  <c r="G11837" i="7"/>
  <c r="H11836" i="7"/>
  <c r="G11836" i="7"/>
  <c r="I11836" i="7" s="1"/>
  <c r="H11835" i="7"/>
  <c r="G11835" i="7"/>
  <c r="H11834" i="7"/>
  <c r="G11834" i="7"/>
  <c r="I11834" i="7" s="1"/>
  <c r="H11833" i="7"/>
  <c r="G11833" i="7"/>
  <c r="H11832" i="7"/>
  <c r="G11832" i="7"/>
  <c r="I11832" i="7" s="1"/>
  <c r="H11831" i="7"/>
  <c r="G11831" i="7"/>
  <c r="H11830" i="7"/>
  <c r="G11830" i="7"/>
  <c r="I11830" i="7" s="1"/>
  <c r="H11829" i="7"/>
  <c r="G11829" i="7"/>
  <c r="H11828" i="7"/>
  <c r="G11828" i="7"/>
  <c r="H11827" i="7"/>
  <c r="G11827" i="7"/>
  <c r="H11826" i="7"/>
  <c r="G11826" i="7"/>
  <c r="H11825" i="7"/>
  <c r="G11825" i="7"/>
  <c r="I11825" i="7" s="1"/>
  <c r="H11824" i="7"/>
  <c r="G11824" i="7"/>
  <c r="H11823" i="7"/>
  <c r="G11823" i="7"/>
  <c r="I11823" i="7" s="1"/>
  <c r="H11822" i="7"/>
  <c r="G11822" i="7"/>
  <c r="I11822" i="7" s="1"/>
  <c r="H11821" i="7"/>
  <c r="G11821" i="7"/>
  <c r="H11820" i="7"/>
  <c r="G11820" i="7"/>
  <c r="H11819" i="7"/>
  <c r="G11819" i="7"/>
  <c r="H11818" i="7"/>
  <c r="G11818" i="7"/>
  <c r="I11818" i="7" s="1"/>
  <c r="H11817" i="7"/>
  <c r="G11817" i="7"/>
  <c r="I11817" i="7" s="1"/>
  <c r="H11816" i="7"/>
  <c r="G11816" i="7"/>
  <c r="H11815" i="7"/>
  <c r="G11815" i="7"/>
  <c r="I11815" i="7" s="1"/>
  <c r="H11814" i="7"/>
  <c r="G11814" i="7"/>
  <c r="I11814" i="7" s="1"/>
  <c r="H11813" i="7"/>
  <c r="G11813" i="7"/>
  <c r="H11812" i="7"/>
  <c r="G11812" i="7"/>
  <c r="H11811" i="7"/>
  <c r="G11811" i="7"/>
  <c r="H11810" i="7"/>
  <c r="G11810" i="7"/>
  <c r="H11809" i="7"/>
  <c r="G11809" i="7"/>
  <c r="I11809" i="7" s="1"/>
  <c r="H11808" i="7"/>
  <c r="G11808" i="7"/>
  <c r="I11808" i="7" s="1"/>
  <c r="H11807" i="7"/>
  <c r="G11807" i="7"/>
  <c r="H11806" i="7"/>
  <c r="G11806" i="7"/>
  <c r="H11805" i="7"/>
  <c r="G11805" i="7"/>
  <c r="H11804" i="7"/>
  <c r="G11804" i="7"/>
  <c r="H11803" i="7"/>
  <c r="G11803" i="7"/>
  <c r="I11803" i="7" s="1"/>
  <c r="H11802" i="7"/>
  <c r="G11802" i="7"/>
  <c r="I11802" i="7" s="1"/>
  <c r="H11801" i="7"/>
  <c r="G11801" i="7"/>
  <c r="H11800" i="7"/>
  <c r="G11800" i="7"/>
  <c r="H11799" i="7"/>
  <c r="G11799" i="7"/>
  <c r="H11798" i="7"/>
  <c r="G11798" i="7"/>
  <c r="H11797" i="7"/>
  <c r="G11797" i="7"/>
  <c r="H11796" i="7"/>
  <c r="G11796" i="7"/>
  <c r="H11795" i="7"/>
  <c r="G11795" i="7"/>
  <c r="H11794" i="7"/>
  <c r="G11794" i="7"/>
  <c r="H11793" i="7"/>
  <c r="G11793" i="7"/>
  <c r="H11792" i="7"/>
  <c r="G11792" i="7"/>
  <c r="H11791" i="7"/>
  <c r="G11791" i="7"/>
  <c r="H11790" i="7"/>
  <c r="G11790" i="7"/>
  <c r="H11789" i="7"/>
  <c r="G11789" i="7"/>
  <c r="H11788" i="7"/>
  <c r="G11788" i="7"/>
  <c r="H11787" i="7"/>
  <c r="G11787" i="7"/>
  <c r="H11786" i="7"/>
  <c r="G11786" i="7"/>
  <c r="H11785" i="7"/>
  <c r="G11785" i="7"/>
  <c r="H11784" i="7"/>
  <c r="G11784" i="7"/>
  <c r="H11783" i="7"/>
  <c r="G11783" i="7"/>
  <c r="H11782" i="7"/>
  <c r="G11782" i="7"/>
  <c r="I11782" i="7" s="1"/>
  <c r="H11781" i="7"/>
  <c r="G11781" i="7"/>
  <c r="H11780" i="7"/>
  <c r="G11780" i="7"/>
  <c r="H11779" i="7"/>
  <c r="G11779" i="7"/>
  <c r="I11779" i="7" s="1"/>
  <c r="H11778" i="7"/>
  <c r="G11778" i="7"/>
  <c r="I11778" i="7" s="1"/>
  <c r="H11777" i="7"/>
  <c r="G11777" i="7"/>
  <c r="I11777" i="7" s="1"/>
  <c r="H11776" i="7"/>
  <c r="G11776" i="7"/>
  <c r="H11775" i="7"/>
  <c r="G11775" i="7"/>
  <c r="H11774" i="7"/>
  <c r="G11774" i="7"/>
  <c r="H11773" i="7"/>
  <c r="G11773" i="7"/>
  <c r="H11772" i="7"/>
  <c r="G11772" i="7"/>
  <c r="H11771" i="7"/>
  <c r="G11771" i="7"/>
  <c r="H11770" i="7"/>
  <c r="I11770" i="7" s="1"/>
  <c r="G11770" i="7"/>
  <c r="H11769" i="7"/>
  <c r="G11769" i="7"/>
  <c r="H11768" i="7"/>
  <c r="G11768" i="7"/>
  <c r="H11767" i="7"/>
  <c r="G11767" i="7"/>
  <c r="H11766" i="7"/>
  <c r="G11766" i="7"/>
  <c r="H11765" i="7"/>
  <c r="G11765" i="7"/>
  <c r="H11764" i="7"/>
  <c r="G11764" i="7"/>
  <c r="H11763" i="7"/>
  <c r="G11763" i="7"/>
  <c r="H11762" i="7"/>
  <c r="G11762" i="7"/>
  <c r="H11761" i="7"/>
  <c r="G11761" i="7"/>
  <c r="H11760" i="7"/>
  <c r="G11760" i="7"/>
  <c r="H11759" i="7"/>
  <c r="G11759" i="7"/>
  <c r="H11758" i="7"/>
  <c r="G11758" i="7"/>
  <c r="H11757" i="7"/>
  <c r="G11757" i="7"/>
  <c r="H11756" i="7"/>
  <c r="G11756" i="7"/>
  <c r="H11755" i="7"/>
  <c r="G11755" i="7"/>
  <c r="H11754" i="7"/>
  <c r="G11754" i="7"/>
  <c r="H11753" i="7"/>
  <c r="G11753" i="7"/>
  <c r="H11752" i="7"/>
  <c r="G11752" i="7"/>
  <c r="H11751" i="7"/>
  <c r="G11751" i="7"/>
  <c r="H11750" i="7"/>
  <c r="G11750" i="7"/>
  <c r="H11749" i="7"/>
  <c r="G11749" i="7"/>
  <c r="H11748" i="7"/>
  <c r="G11748" i="7"/>
  <c r="H11747" i="7"/>
  <c r="G11747" i="7"/>
  <c r="H11746" i="7"/>
  <c r="G11746" i="7"/>
  <c r="H11745" i="7"/>
  <c r="G11745" i="7"/>
  <c r="I11745" i="7" s="1"/>
  <c r="H11744" i="7"/>
  <c r="G11744" i="7"/>
  <c r="I11744" i="7" s="1"/>
  <c r="H11743" i="7"/>
  <c r="G11743" i="7"/>
  <c r="I11743" i="7" s="1"/>
  <c r="H11742" i="7"/>
  <c r="G11742" i="7"/>
  <c r="H11741" i="7"/>
  <c r="G11741" i="7"/>
  <c r="H11740" i="7"/>
  <c r="G11740" i="7"/>
  <c r="H11739" i="7"/>
  <c r="G11739" i="7"/>
  <c r="I11739" i="7" s="1"/>
  <c r="H11738" i="7"/>
  <c r="G11738" i="7"/>
  <c r="I11738" i="7" s="1"/>
  <c r="H11737" i="7"/>
  <c r="G11737" i="7"/>
  <c r="H11736" i="7"/>
  <c r="G11736" i="7"/>
  <c r="H11735" i="7"/>
  <c r="G11735" i="7"/>
  <c r="H11734" i="7"/>
  <c r="G11734" i="7"/>
  <c r="H11733" i="7"/>
  <c r="G11733" i="7"/>
  <c r="H11732" i="7"/>
  <c r="G11732" i="7"/>
  <c r="H11731" i="7"/>
  <c r="G11731" i="7"/>
  <c r="H11730" i="7"/>
  <c r="G11730" i="7"/>
  <c r="H11729" i="7"/>
  <c r="G11729" i="7"/>
  <c r="H11728" i="7"/>
  <c r="G11728" i="7"/>
  <c r="H11727" i="7"/>
  <c r="G11727" i="7"/>
  <c r="H11726" i="7"/>
  <c r="G11726" i="7"/>
  <c r="H11725" i="7"/>
  <c r="G11725" i="7"/>
  <c r="H11724" i="7"/>
  <c r="G11724" i="7"/>
  <c r="H11723" i="7"/>
  <c r="G11723" i="7"/>
  <c r="H11722" i="7"/>
  <c r="G11722" i="7"/>
  <c r="H11721" i="7"/>
  <c r="G11721" i="7"/>
  <c r="H11720" i="7"/>
  <c r="G11720" i="7"/>
  <c r="H11719" i="7"/>
  <c r="G11719" i="7"/>
  <c r="H11718" i="7"/>
  <c r="G11718" i="7"/>
  <c r="I11718" i="7" s="1"/>
  <c r="H11717" i="7"/>
  <c r="G11717" i="7"/>
  <c r="H11716" i="7"/>
  <c r="G11716" i="7"/>
  <c r="H11715" i="7"/>
  <c r="G11715" i="7"/>
  <c r="I11715" i="7" s="1"/>
  <c r="H11714" i="7"/>
  <c r="G11714" i="7"/>
  <c r="I11714" i="7" s="1"/>
  <c r="H11713" i="7"/>
  <c r="G11713" i="7"/>
  <c r="I11713" i="7" s="1"/>
  <c r="H11712" i="7"/>
  <c r="G11712" i="7"/>
  <c r="H11711" i="7"/>
  <c r="G11711" i="7"/>
  <c r="H11710" i="7"/>
  <c r="G11710" i="7"/>
  <c r="H11709" i="7"/>
  <c r="G11709" i="7"/>
  <c r="H11708" i="7"/>
  <c r="G11708" i="7"/>
  <c r="H11707" i="7"/>
  <c r="G11707" i="7"/>
  <c r="H11706" i="7"/>
  <c r="G11706" i="7"/>
  <c r="H11705" i="7"/>
  <c r="G11705" i="7"/>
  <c r="H11704" i="7"/>
  <c r="G11704" i="7"/>
  <c r="H11703" i="7"/>
  <c r="G11703" i="7"/>
  <c r="H11702" i="7"/>
  <c r="G11702" i="7"/>
  <c r="H11701" i="7"/>
  <c r="G11701" i="7"/>
  <c r="H11700" i="7"/>
  <c r="G11700" i="7"/>
  <c r="H11699" i="7"/>
  <c r="G11699" i="7"/>
  <c r="H11698" i="7"/>
  <c r="G11698" i="7"/>
  <c r="H11697" i="7"/>
  <c r="G11697" i="7"/>
  <c r="H11696" i="7"/>
  <c r="G11696" i="7"/>
  <c r="H11695" i="7"/>
  <c r="G11695" i="7"/>
  <c r="H11694" i="7"/>
  <c r="G11694" i="7"/>
  <c r="H11693" i="7"/>
  <c r="G11693" i="7"/>
  <c r="H11692" i="7"/>
  <c r="G11692" i="7"/>
  <c r="H11691" i="7"/>
  <c r="G11691" i="7"/>
  <c r="H11690" i="7"/>
  <c r="G11690" i="7"/>
  <c r="H11689" i="7"/>
  <c r="G11689" i="7"/>
  <c r="H11688" i="7"/>
  <c r="G11688" i="7"/>
  <c r="H11687" i="7"/>
  <c r="G11687" i="7"/>
  <c r="H11686" i="7"/>
  <c r="G11686" i="7"/>
  <c r="H11685" i="7"/>
  <c r="G11685" i="7"/>
  <c r="H11684" i="7"/>
  <c r="G11684" i="7"/>
  <c r="H11683" i="7"/>
  <c r="G11683" i="7"/>
  <c r="H11682" i="7"/>
  <c r="G11682" i="7"/>
  <c r="H11681" i="7"/>
  <c r="G11681" i="7"/>
  <c r="H11680" i="7"/>
  <c r="G11680" i="7"/>
  <c r="H11679" i="7"/>
  <c r="G11679" i="7"/>
  <c r="H11678" i="7"/>
  <c r="G11678" i="7"/>
  <c r="H11677" i="7"/>
  <c r="G11677" i="7"/>
  <c r="H11676" i="7"/>
  <c r="G11676" i="7"/>
  <c r="H11675" i="7"/>
  <c r="G11675" i="7"/>
  <c r="H11674" i="7"/>
  <c r="G11674" i="7"/>
  <c r="H11673" i="7"/>
  <c r="I11673" i="7" s="1"/>
  <c r="G11673" i="7"/>
  <c r="H11672" i="7"/>
  <c r="G11672" i="7"/>
  <c r="H11671" i="7"/>
  <c r="G11671" i="7"/>
  <c r="H11670" i="7"/>
  <c r="G11670" i="7"/>
  <c r="H11669" i="7"/>
  <c r="I11669" i="7" s="1"/>
  <c r="G11669" i="7"/>
  <c r="H11668" i="7"/>
  <c r="G11668" i="7"/>
  <c r="H11667" i="7"/>
  <c r="G11667" i="7"/>
  <c r="H11666" i="7"/>
  <c r="I11666" i="7" s="1"/>
  <c r="G11666" i="7"/>
  <c r="H11665" i="7"/>
  <c r="G11665" i="7"/>
  <c r="H11664" i="7"/>
  <c r="G11664" i="7"/>
  <c r="H11663" i="7"/>
  <c r="G11663" i="7"/>
  <c r="H11662" i="7"/>
  <c r="G11662" i="7"/>
  <c r="H11661" i="7"/>
  <c r="I11661" i="7" s="1"/>
  <c r="G11661" i="7"/>
  <c r="H11660" i="7"/>
  <c r="G11660" i="7"/>
  <c r="H11659" i="7"/>
  <c r="G11659" i="7"/>
  <c r="H11658" i="7"/>
  <c r="G11658" i="7"/>
  <c r="H11657" i="7"/>
  <c r="G11657" i="7"/>
  <c r="H11656" i="7"/>
  <c r="G11656" i="7"/>
  <c r="H11655" i="7"/>
  <c r="G11655" i="7"/>
  <c r="H11654" i="7"/>
  <c r="G11654" i="7"/>
  <c r="H11653" i="7"/>
  <c r="G11653" i="7"/>
  <c r="H11652" i="7"/>
  <c r="G11652" i="7"/>
  <c r="H11651" i="7"/>
  <c r="G11651" i="7"/>
  <c r="H11650" i="7"/>
  <c r="G11650" i="7"/>
  <c r="H11649" i="7"/>
  <c r="G11649" i="7"/>
  <c r="H11648" i="7"/>
  <c r="G11648" i="7"/>
  <c r="H11647" i="7"/>
  <c r="G11647" i="7"/>
  <c r="H11646" i="7"/>
  <c r="I11646" i="7" s="1"/>
  <c r="G11646" i="7"/>
  <c r="H11645" i="7"/>
  <c r="G11645" i="7"/>
  <c r="H11644" i="7"/>
  <c r="G11644" i="7"/>
  <c r="H11643" i="7"/>
  <c r="G11643" i="7"/>
  <c r="H11642" i="7"/>
  <c r="G11642" i="7"/>
  <c r="H11641" i="7"/>
  <c r="G11641" i="7"/>
  <c r="H11640" i="7"/>
  <c r="G11640" i="7"/>
  <c r="H11639" i="7"/>
  <c r="G11639" i="7"/>
  <c r="H11638" i="7"/>
  <c r="G11638" i="7"/>
  <c r="H11637" i="7"/>
  <c r="G11637" i="7"/>
  <c r="H11636" i="7"/>
  <c r="G11636" i="7"/>
  <c r="H11635" i="7"/>
  <c r="G11635" i="7"/>
  <c r="H11634" i="7"/>
  <c r="G11634" i="7"/>
  <c r="H11633" i="7"/>
  <c r="G11633" i="7"/>
  <c r="H11632" i="7"/>
  <c r="G11632" i="7"/>
  <c r="H11631" i="7"/>
  <c r="G11631" i="7"/>
  <c r="H11630" i="7"/>
  <c r="G11630" i="7"/>
  <c r="H11629" i="7"/>
  <c r="G11629" i="7"/>
  <c r="H11628" i="7"/>
  <c r="G11628" i="7"/>
  <c r="H11627" i="7"/>
  <c r="G11627" i="7"/>
  <c r="H11626" i="7"/>
  <c r="G11626" i="7"/>
  <c r="H11625" i="7"/>
  <c r="G11625" i="7"/>
  <c r="H11624" i="7"/>
  <c r="G11624" i="7"/>
  <c r="H11623" i="7"/>
  <c r="G11623" i="7"/>
  <c r="H11622" i="7"/>
  <c r="G11622" i="7"/>
  <c r="H11621" i="7"/>
  <c r="G11621" i="7"/>
  <c r="H11620" i="7"/>
  <c r="G11620" i="7"/>
  <c r="H11619" i="7"/>
  <c r="G11619" i="7"/>
  <c r="H11618" i="7"/>
  <c r="G11618" i="7"/>
  <c r="H11617" i="7"/>
  <c r="G11617" i="7"/>
  <c r="H11616" i="7"/>
  <c r="G11616" i="7"/>
  <c r="H11615" i="7"/>
  <c r="G11615" i="7"/>
  <c r="H11614" i="7"/>
  <c r="G11614" i="7"/>
  <c r="H11613" i="7"/>
  <c r="G11613" i="7"/>
  <c r="H11612" i="7"/>
  <c r="G11612" i="7"/>
  <c r="H11611" i="7"/>
  <c r="G11611" i="7"/>
  <c r="H11610" i="7"/>
  <c r="G11610" i="7"/>
  <c r="H11609" i="7"/>
  <c r="I11609" i="7" s="1"/>
  <c r="G11609" i="7"/>
  <c r="H11608" i="7"/>
  <c r="G11608" i="7"/>
  <c r="H11607" i="7"/>
  <c r="G11607" i="7"/>
  <c r="H11606" i="7"/>
  <c r="G11606" i="7"/>
  <c r="H11605" i="7"/>
  <c r="I11605" i="7" s="1"/>
  <c r="G11605" i="7"/>
  <c r="H11604" i="7"/>
  <c r="G11604" i="7"/>
  <c r="H11603" i="7"/>
  <c r="G11603" i="7"/>
  <c r="H11602" i="7"/>
  <c r="I11602" i="7" s="1"/>
  <c r="G11602" i="7"/>
  <c r="H11601" i="7"/>
  <c r="G11601" i="7"/>
  <c r="H11600" i="7"/>
  <c r="G11600" i="7"/>
  <c r="H11599" i="7"/>
  <c r="G11599" i="7"/>
  <c r="H11598" i="7"/>
  <c r="G11598" i="7"/>
  <c r="H11597" i="7"/>
  <c r="I11597" i="7" s="1"/>
  <c r="G11597" i="7"/>
  <c r="H11596" i="7"/>
  <c r="G11596" i="7"/>
  <c r="H11595" i="7"/>
  <c r="G11595" i="7"/>
  <c r="H11594" i="7"/>
  <c r="G11594" i="7"/>
  <c r="H11593" i="7"/>
  <c r="G11593" i="7"/>
  <c r="H11592" i="7"/>
  <c r="G11592" i="7"/>
  <c r="H11591" i="7"/>
  <c r="G11591" i="7"/>
  <c r="H11590" i="7"/>
  <c r="G11590" i="7"/>
  <c r="H11589" i="7"/>
  <c r="G11589" i="7"/>
  <c r="H11588" i="7"/>
  <c r="G11588" i="7"/>
  <c r="H11587" i="7"/>
  <c r="G11587" i="7"/>
  <c r="H11586" i="7"/>
  <c r="G11586" i="7"/>
  <c r="H11585" i="7"/>
  <c r="G11585" i="7"/>
  <c r="H11584" i="7"/>
  <c r="G11584" i="7"/>
  <c r="H11583" i="7"/>
  <c r="G11583" i="7"/>
  <c r="H11582" i="7"/>
  <c r="G11582" i="7"/>
  <c r="H11581" i="7"/>
  <c r="G11581" i="7"/>
  <c r="H11580" i="7"/>
  <c r="G11580" i="7"/>
  <c r="H11579" i="7"/>
  <c r="G11579" i="7"/>
  <c r="H11578" i="7"/>
  <c r="G11578" i="7"/>
  <c r="H11577" i="7"/>
  <c r="G11577" i="7"/>
  <c r="H11576" i="7"/>
  <c r="G11576" i="7"/>
  <c r="H11575" i="7"/>
  <c r="G11575" i="7"/>
  <c r="H11574" i="7"/>
  <c r="G11574" i="7"/>
  <c r="H11573" i="7"/>
  <c r="G11573" i="7"/>
  <c r="H11572" i="7"/>
  <c r="G11572" i="7"/>
  <c r="H11571" i="7"/>
  <c r="G11571" i="7"/>
  <c r="H11570" i="7"/>
  <c r="G11570" i="7"/>
  <c r="H11569" i="7"/>
  <c r="G11569" i="7"/>
  <c r="H11568" i="7"/>
  <c r="G11568" i="7"/>
  <c r="H11567" i="7"/>
  <c r="G11567" i="7"/>
  <c r="H11566" i="7"/>
  <c r="G11566" i="7"/>
  <c r="H11565" i="7"/>
  <c r="G11565" i="7"/>
  <c r="H11564" i="7"/>
  <c r="G11564" i="7"/>
  <c r="H11563" i="7"/>
  <c r="G11563" i="7"/>
  <c r="H11562" i="7"/>
  <c r="G11562" i="7"/>
  <c r="H11561" i="7"/>
  <c r="G11561" i="7"/>
  <c r="H11560" i="7"/>
  <c r="G11560" i="7"/>
  <c r="H11559" i="7"/>
  <c r="G11559" i="7"/>
  <c r="H11558" i="7"/>
  <c r="G11558" i="7"/>
  <c r="H11557" i="7"/>
  <c r="G11557" i="7"/>
  <c r="H11556" i="7"/>
  <c r="G11556" i="7"/>
  <c r="H11555" i="7"/>
  <c r="G11555" i="7"/>
  <c r="H11554" i="7"/>
  <c r="G11554" i="7"/>
  <c r="H11553" i="7"/>
  <c r="G11553" i="7"/>
  <c r="H11552" i="7"/>
  <c r="G11552" i="7"/>
  <c r="H11551" i="7"/>
  <c r="G11551" i="7"/>
  <c r="H11550" i="7"/>
  <c r="G11550" i="7"/>
  <c r="H11549" i="7"/>
  <c r="G11549" i="7"/>
  <c r="H11548" i="7"/>
  <c r="G11548" i="7"/>
  <c r="H11547" i="7"/>
  <c r="G11547" i="7"/>
  <c r="H11546" i="7"/>
  <c r="G11546" i="7"/>
  <c r="H11545" i="7"/>
  <c r="G11545" i="7"/>
  <c r="H11544" i="7"/>
  <c r="G11544" i="7"/>
  <c r="H11543" i="7"/>
  <c r="G11543" i="7"/>
  <c r="H11542" i="7"/>
  <c r="G11542" i="7"/>
  <c r="H11541" i="7"/>
  <c r="I11541" i="7" s="1"/>
  <c r="G11541" i="7"/>
  <c r="H11540" i="7"/>
  <c r="G11540" i="7"/>
  <c r="H11539" i="7"/>
  <c r="G11539" i="7"/>
  <c r="H11538" i="7"/>
  <c r="I11538" i="7" s="1"/>
  <c r="G11538" i="7"/>
  <c r="H11537" i="7"/>
  <c r="G11537" i="7"/>
  <c r="H11536" i="7"/>
  <c r="G11536" i="7"/>
  <c r="H11535" i="7"/>
  <c r="G11535" i="7"/>
  <c r="H11534" i="7"/>
  <c r="G11534" i="7"/>
  <c r="H11533" i="7"/>
  <c r="I11533" i="7" s="1"/>
  <c r="G11533" i="7"/>
  <c r="H11532" i="7"/>
  <c r="G11532" i="7"/>
  <c r="H11531" i="7"/>
  <c r="G11531" i="7"/>
  <c r="H11530" i="7"/>
  <c r="G11530" i="7"/>
  <c r="H11529" i="7"/>
  <c r="G11529" i="7"/>
  <c r="H11528" i="7"/>
  <c r="G11528" i="7"/>
  <c r="H11527" i="7"/>
  <c r="G11527" i="7"/>
  <c r="H11526" i="7"/>
  <c r="G11526" i="7"/>
  <c r="H11525" i="7"/>
  <c r="G11525" i="7"/>
  <c r="H11524" i="7"/>
  <c r="G11524" i="7"/>
  <c r="H11523" i="7"/>
  <c r="G11523" i="7"/>
  <c r="H11522" i="7"/>
  <c r="G11522" i="7"/>
  <c r="H11521" i="7"/>
  <c r="G11521" i="7"/>
  <c r="H11520" i="7"/>
  <c r="G11520" i="7"/>
  <c r="H11519" i="7"/>
  <c r="G11519" i="7"/>
  <c r="H11518" i="7"/>
  <c r="G11518" i="7"/>
  <c r="H11517" i="7"/>
  <c r="G11517" i="7"/>
  <c r="H11516" i="7"/>
  <c r="G11516" i="7"/>
  <c r="H11515" i="7"/>
  <c r="G11515" i="7"/>
  <c r="H11514" i="7"/>
  <c r="G11514" i="7"/>
  <c r="H11513" i="7"/>
  <c r="I11513" i="7" s="1"/>
  <c r="G11513" i="7"/>
  <c r="H11512" i="7"/>
  <c r="G11512" i="7"/>
  <c r="H11511" i="7"/>
  <c r="G11511" i="7"/>
  <c r="H11510" i="7"/>
  <c r="G11510" i="7"/>
  <c r="H11509" i="7"/>
  <c r="I11509" i="7" s="1"/>
  <c r="G11509" i="7"/>
  <c r="H11508" i="7"/>
  <c r="G11508" i="7"/>
  <c r="H11507" i="7"/>
  <c r="G11507" i="7"/>
  <c r="H11506" i="7"/>
  <c r="I11506" i="7" s="1"/>
  <c r="G11506" i="7"/>
  <c r="H11505" i="7"/>
  <c r="G11505" i="7"/>
  <c r="H11504" i="7"/>
  <c r="G11504" i="7"/>
  <c r="H11503" i="7"/>
  <c r="G11503" i="7"/>
  <c r="H11502" i="7"/>
  <c r="G11502" i="7"/>
  <c r="H11501" i="7"/>
  <c r="I11501" i="7" s="1"/>
  <c r="G11501" i="7"/>
  <c r="H11500" i="7"/>
  <c r="G11500" i="7"/>
  <c r="H11499" i="7"/>
  <c r="G11499" i="7"/>
  <c r="H11498" i="7"/>
  <c r="G11498" i="7"/>
  <c r="H11497" i="7"/>
  <c r="G11497" i="7"/>
  <c r="H11496" i="7"/>
  <c r="G11496" i="7"/>
  <c r="H11495" i="7"/>
  <c r="G11495" i="7"/>
  <c r="H11494" i="7"/>
  <c r="G11494" i="7"/>
  <c r="H11493" i="7"/>
  <c r="G11493" i="7"/>
  <c r="H11492" i="7"/>
  <c r="G11492" i="7"/>
  <c r="H11491" i="7"/>
  <c r="G11491" i="7"/>
  <c r="H11490" i="7"/>
  <c r="G11490" i="7"/>
  <c r="H11489" i="7"/>
  <c r="G11489" i="7"/>
  <c r="H11488" i="7"/>
  <c r="G11488" i="7"/>
  <c r="H11487" i="7"/>
  <c r="G11487" i="7"/>
  <c r="H11486" i="7"/>
  <c r="G11486" i="7"/>
  <c r="H11485" i="7"/>
  <c r="G11485" i="7"/>
  <c r="H11484" i="7"/>
  <c r="G11484" i="7"/>
  <c r="H11483" i="7"/>
  <c r="G11483" i="7"/>
  <c r="H11482" i="7"/>
  <c r="G11482" i="7"/>
  <c r="H11481" i="7"/>
  <c r="G11481" i="7"/>
  <c r="H11480" i="7"/>
  <c r="G11480" i="7"/>
  <c r="H11479" i="7"/>
  <c r="G11479" i="7"/>
  <c r="H11478" i="7"/>
  <c r="G11478" i="7"/>
  <c r="H11477" i="7"/>
  <c r="G11477" i="7"/>
  <c r="H11476" i="7"/>
  <c r="G11476" i="7"/>
  <c r="H11475" i="7"/>
  <c r="G11475" i="7"/>
  <c r="H11474" i="7"/>
  <c r="G11474" i="7"/>
  <c r="H11473" i="7"/>
  <c r="G11473" i="7"/>
  <c r="H11472" i="7"/>
  <c r="G11472" i="7"/>
  <c r="H11471" i="7"/>
  <c r="G11471" i="7"/>
  <c r="H11470" i="7"/>
  <c r="G11470" i="7"/>
  <c r="H11469" i="7"/>
  <c r="G11469" i="7"/>
  <c r="H11468" i="7"/>
  <c r="G11468" i="7"/>
  <c r="H11467" i="7"/>
  <c r="G11467" i="7"/>
  <c r="H11466" i="7"/>
  <c r="G11466" i="7"/>
  <c r="H11465" i="7"/>
  <c r="G11465" i="7"/>
  <c r="H11464" i="7"/>
  <c r="G11464" i="7"/>
  <c r="H11463" i="7"/>
  <c r="G11463" i="7"/>
  <c r="H11462" i="7"/>
  <c r="G11462" i="7"/>
  <c r="H11461" i="7"/>
  <c r="G11461" i="7"/>
  <c r="H11460" i="7"/>
  <c r="G11460" i="7"/>
  <c r="H11459" i="7"/>
  <c r="G11459" i="7"/>
  <c r="H11458" i="7"/>
  <c r="G11458" i="7"/>
  <c r="H11457" i="7"/>
  <c r="G11457" i="7"/>
  <c r="H11456" i="7"/>
  <c r="G11456" i="7"/>
  <c r="H11455" i="7"/>
  <c r="G11455" i="7"/>
  <c r="H11454" i="7"/>
  <c r="G11454" i="7"/>
  <c r="H11453" i="7"/>
  <c r="G11453" i="7"/>
  <c r="H11452" i="7"/>
  <c r="G11452" i="7"/>
  <c r="H11451" i="7"/>
  <c r="G11451" i="7"/>
  <c r="H11450" i="7"/>
  <c r="G11450" i="7"/>
  <c r="H11449" i="7"/>
  <c r="I11449" i="7" s="1"/>
  <c r="G11449" i="7"/>
  <c r="H11448" i="7"/>
  <c r="G11448" i="7"/>
  <c r="H11447" i="7"/>
  <c r="G11447" i="7"/>
  <c r="H11446" i="7"/>
  <c r="G11446" i="7"/>
  <c r="H11445" i="7"/>
  <c r="I11445" i="7" s="1"/>
  <c r="G11445" i="7"/>
  <c r="H11444" i="7"/>
  <c r="G11444" i="7"/>
  <c r="H11443" i="7"/>
  <c r="G11443" i="7"/>
  <c r="H11442" i="7"/>
  <c r="I11442" i="7" s="1"/>
  <c r="G11442" i="7"/>
  <c r="H11441" i="7"/>
  <c r="G11441" i="7"/>
  <c r="H11440" i="7"/>
  <c r="G11440" i="7"/>
  <c r="H11439" i="7"/>
  <c r="G11439" i="7"/>
  <c r="H11438" i="7"/>
  <c r="G11438" i="7"/>
  <c r="H11437" i="7"/>
  <c r="I11437" i="7" s="1"/>
  <c r="G11437" i="7"/>
  <c r="H11436" i="7"/>
  <c r="G11436" i="7"/>
  <c r="H11435" i="7"/>
  <c r="G11435" i="7"/>
  <c r="H11434" i="7"/>
  <c r="G11434" i="7"/>
  <c r="H11433" i="7"/>
  <c r="G11433" i="7"/>
  <c r="H11432" i="7"/>
  <c r="G11432" i="7"/>
  <c r="H11431" i="7"/>
  <c r="G11431" i="7"/>
  <c r="H11430" i="7"/>
  <c r="G11430" i="7"/>
  <c r="H11429" i="7"/>
  <c r="G11429" i="7"/>
  <c r="H11428" i="7"/>
  <c r="G11428" i="7"/>
  <c r="H11427" i="7"/>
  <c r="G11427" i="7"/>
  <c r="H11426" i="7"/>
  <c r="G11426" i="7"/>
  <c r="H11425" i="7"/>
  <c r="G11425" i="7"/>
  <c r="H11424" i="7"/>
  <c r="G11424" i="7"/>
  <c r="H11423" i="7"/>
  <c r="G11423" i="7"/>
  <c r="H11422" i="7"/>
  <c r="G11422" i="7"/>
  <c r="H11421" i="7"/>
  <c r="G11421" i="7"/>
  <c r="H11420" i="7"/>
  <c r="G11420" i="7"/>
  <c r="H11419" i="7"/>
  <c r="G11419" i="7"/>
  <c r="H11418" i="7"/>
  <c r="G11418" i="7"/>
  <c r="H11417" i="7"/>
  <c r="G11417" i="7"/>
  <c r="H11416" i="7"/>
  <c r="G11416" i="7"/>
  <c r="H11415" i="7"/>
  <c r="G11415" i="7"/>
  <c r="H11414" i="7"/>
  <c r="G11414" i="7"/>
  <c r="H11413" i="7"/>
  <c r="G11413" i="7"/>
  <c r="H11412" i="7"/>
  <c r="G11412" i="7"/>
  <c r="H11411" i="7"/>
  <c r="G11411" i="7"/>
  <c r="H11410" i="7"/>
  <c r="G11410" i="7"/>
  <c r="H11409" i="7"/>
  <c r="G11409" i="7"/>
  <c r="H11408" i="7"/>
  <c r="G11408" i="7"/>
  <c r="H11407" i="7"/>
  <c r="G11407" i="7"/>
  <c r="H11406" i="7"/>
  <c r="G11406" i="7"/>
  <c r="H11405" i="7"/>
  <c r="G11405" i="7"/>
  <c r="H11404" i="7"/>
  <c r="G11404" i="7"/>
  <c r="H11403" i="7"/>
  <c r="G11403" i="7"/>
  <c r="H11402" i="7"/>
  <c r="G11402" i="7"/>
  <c r="H11401" i="7"/>
  <c r="G11401" i="7"/>
  <c r="H11400" i="7"/>
  <c r="G11400" i="7"/>
  <c r="H11399" i="7"/>
  <c r="G11399" i="7"/>
  <c r="H11398" i="7"/>
  <c r="I11398" i="7" s="1"/>
  <c r="G11398" i="7"/>
  <c r="H11397" i="7"/>
  <c r="G11397" i="7"/>
  <c r="H11396" i="7"/>
  <c r="G11396" i="7"/>
  <c r="H11395" i="7"/>
  <c r="G11395" i="7"/>
  <c r="H11394" i="7"/>
  <c r="G11394" i="7"/>
  <c r="H11393" i="7"/>
  <c r="I11393" i="7" s="1"/>
  <c r="G11393" i="7"/>
  <c r="H11392" i="7"/>
  <c r="G11392" i="7"/>
  <c r="H11391" i="7"/>
  <c r="G11391" i="7"/>
  <c r="H11390" i="7"/>
  <c r="G11390" i="7"/>
  <c r="H11389" i="7"/>
  <c r="G11389" i="7"/>
  <c r="H11388" i="7"/>
  <c r="G11388" i="7"/>
  <c r="H11387" i="7"/>
  <c r="G11387" i="7"/>
  <c r="H11386" i="7"/>
  <c r="G11386" i="7"/>
  <c r="H11385" i="7"/>
  <c r="G11385" i="7"/>
  <c r="H11384" i="7"/>
  <c r="G11384" i="7"/>
  <c r="H11383" i="7"/>
  <c r="G11383" i="7"/>
  <c r="H11382" i="7"/>
  <c r="G11382" i="7"/>
  <c r="I11381" i="7"/>
  <c r="H11381" i="7"/>
  <c r="G11381" i="7"/>
  <c r="H11380" i="7"/>
  <c r="G11380" i="7"/>
  <c r="I11380" i="7" s="1"/>
  <c r="H11379" i="7"/>
  <c r="G11379" i="7"/>
  <c r="H11378" i="7"/>
  <c r="G11378" i="7"/>
  <c r="I11378" i="7" s="1"/>
  <c r="H11377" i="7"/>
  <c r="G11377" i="7"/>
  <c r="H11376" i="7"/>
  <c r="G11376" i="7"/>
  <c r="I11376" i="7" s="1"/>
  <c r="H11375" i="7"/>
  <c r="G11375" i="7"/>
  <c r="I11375" i="7" s="1"/>
  <c r="H11374" i="7"/>
  <c r="G11374" i="7"/>
  <c r="H11373" i="7"/>
  <c r="G11373" i="7"/>
  <c r="H11372" i="7"/>
  <c r="G11372" i="7"/>
  <c r="H11371" i="7"/>
  <c r="G11371" i="7"/>
  <c r="I11371" i="7" s="1"/>
  <c r="H11370" i="7"/>
  <c r="G11370" i="7"/>
  <c r="H11369" i="7"/>
  <c r="G11369" i="7"/>
  <c r="I11369" i="7" s="1"/>
  <c r="H11368" i="7"/>
  <c r="G11368" i="7"/>
  <c r="H11367" i="7"/>
  <c r="G11367" i="7"/>
  <c r="I11367" i="7" s="1"/>
  <c r="H11366" i="7"/>
  <c r="G11366" i="7"/>
  <c r="I11366" i="7" s="1"/>
  <c r="H11365" i="7"/>
  <c r="G11365" i="7"/>
  <c r="I11365" i="7" s="1"/>
  <c r="H11364" i="7"/>
  <c r="G11364" i="7"/>
  <c r="H11363" i="7"/>
  <c r="G11363" i="7"/>
  <c r="H11362" i="7"/>
  <c r="G11362" i="7"/>
  <c r="I11362" i="7" s="1"/>
  <c r="H11361" i="7"/>
  <c r="G11361" i="7"/>
  <c r="H11360" i="7"/>
  <c r="G11360" i="7"/>
  <c r="H11359" i="7"/>
  <c r="G11359" i="7"/>
  <c r="H11358" i="7"/>
  <c r="G11358" i="7"/>
  <c r="H11357" i="7"/>
  <c r="G11357" i="7"/>
  <c r="H11356" i="7"/>
  <c r="G11356" i="7"/>
  <c r="H11355" i="7"/>
  <c r="G11355" i="7"/>
  <c r="H11354" i="7"/>
  <c r="G11354" i="7"/>
  <c r="H11353" i="7"/>
  <c r="G11353" i="7"/>
  <c r="H11352" i="7"/>
  <c r="G11352" i="7"/>
  <c r="H11351" i="7"/>
  <c r="G11351" i="7"/>
  <c r="H11350" i="7"/>
  <c r="G11350" i="7"/>
  <c r="H11349" i="7"/>
  <c r="I11349" i="7" s="1"/>
  <c r="G11349" i="7"/>
  <c r="H11348" i="7"/>
  <c r="G11348" i="7"/>
  <c r="H11347" i="7"/>
  <c r="G11347" i="7"/>
  <c r="H11346" i="7"/>
  <c r="G11346" i="7"/>
  <c r="H11345" i="7"/>
  <c r="G11345" i="7"/>
  <c r="H11344" i="7"/>
  <c r="G11344" i="7"/>
  <c r="H11343" i="7"/>
  <c r="G11343" i="7"/>
  <c r="H11342" i="7"/>
  <c r="G11342" i="7"/>
  <c r="H11341" i="7"/>
  <c r="G11341" i="7"/>
  <c r="H11340" i="7"/>
  <c r="G11340" i="7"/>
  <c r="I11339" i="7"/>
  <c r="H11339" i="7"/>
  <c r="G11339" i="7"/>
  <c r="H11338" i="7"/>
  <c r="G11338" i="7"/>
  <c r="H11337" i="7"/>
  <c r="G11337" i="7"/>
  <c r="H11336" i="7"/>
  <c r="G11336" i="7"/>
  <c r="H11335" i="7"/>
  <c r="G11335" i="7"/>
  <c r="I11335" i="7" s="1"/>
  <c r="H11334" i="7"/>
  <c r="G11334" i="7"/>
  <c r="H11333" i="7"/>
  <c r="G11333" i="7"/>
  <c r="I11333" i="7" s="1"/>
  <c r="H11332" i="7"/>
  <c r="G11332" i="7"/>
  <c r="H11331" i="7"/>
  <c r="G11331" i="7"/>
  <c r="I11331" i="7" s="1"/>
  <c r="H11330" i="7"/>
  <c r="G11330" i="7"/>
  <c r="I11330" i="7" s="1"/>
  <c r="H11329" i="7"/>
  <c r="G11329" i="7"/>
  <c r="H11328" i="7"/>
  <c r="G11328" i="7"/>
  <c r="I11328" i="7" s="1"/>
  <c r="H11327" i="7"/>
  <c r="G11327" i="7"/>
  <c r="I11327" i="7" s="1"/>
  <c r="H11326" i="7"/>
  <c r="G11326" i="7"/>
  <c r="H11325" i="7"/>
  <c r="G11325" i="7"/>
  <c r="H11324" i="7"/>
  <c r="G11324" i="7"/>
  <c r="H11323" i="7"/>
  <c r="G11323" i="7"/>
  <c r="H11322" i="7"/>
  <c r="G11322" i="7"/>
  <c r="H11321" i="7"/>
  <c r="G11321" i="7"/>
  <c r="H11320" i="7"/>
  <c r="G11320" i="7"/>
  <c r="H11319" i="7"/>
  <c r="G11319" i="7"/>
  <c r="H11318" i="7"/>
  <c r="G11318" i="7"/>
  <c r="I11318" i="7" s="1"/>
  <c r="H11317" i="7"/>
  <c r="I11317" i="7" s="1"/>
  <c r="G11317" i="7"/>
  <c r="H11316" i="7"/>
  <c r="G11316" i="7"/>
  <c r="H11315" i="7"/>
  <c r="G11315" i="7"/>
  <c r="H11314" i="7"/>
  <c r="G11314" i="7"/>
  <c r="H11313" i="7"/>
  <c r="I11313" i="7" s="1"/>
  <c r="G11313" i="7"/>
  <c r="H11312" i="7"/>
  <c r="G11312" i="7"/>
  <c r="H11311" i="7"/>
  <c r="G11311" i="7"/>
  <c r="H11310" i="7"/>
  <c r="I11310" i="7" s="1"/>
  <c r="G11310" i="7"/>
  <c r="H11309" i="7"/>
  <c r="G11309" i="7"/>
  <c r="H11308" i="7"/>
  <c r="G11308" i="7"/>
  <c r="H11307" i="7"/>
  <c r="G11307" i="7"/>
  <c r="H11306" i="7"/>
  <c r="I11306" i="7" s="1"/>
  <c r="G11306" i="7"/>
  <c r="H11305" i="7"/>
  <c r="G11305" i="7"/>
  <c r="H11304" i="7"/>
  <c r="G11304" i="7"/>
  <c r="H11303" i="7"/>
  <c r="G11303" i="7"/>
  <c r="H11302" i="7"/>
  <c r="G11302" i="7"/>
  <c r="H11301" i="7"/>
  <c r="G11301" i="7"/>
  <c r="I11301" i="7" s="1"/>
  <c r="H11300" i="7"/>
  <c r="G11300" i="7"/>
  <c r="H11299" i="7"/>
  <c r="G11299" i="7"/>
  <c r="I11299" i="7" s="1"/>
  <c r="H11298" i="7"/>
  <c r="G11298" i="7"/>
  <c r="I11298" i="7" s="1"/>
  <c r="H11297" i="7"/>
  <c r="G11297" i="7"/>
  <c r="H11296" i="7"/>
  <c r="G11296" i="7"/>
  <c r="H11295" i="7"/>
  <c r="G11295" i="7"/>
  <c r="H11294" i="7"/>
  <c r="G11294" i="7"/>
  <c r="H11293" i="7"/>
  <c r="G11293" i="7"/>
  <c r="H11292" i="7"/>
  <c r="G11292" i="7"/>
  <c r="H11291" i="7"/>
  <c r="G11291" i="7"/>
  <c r="H11290" i="7"/>
  <c r="G11290" i="7"/>
  <c r="H11289" i="7"/>
  <c r="G11289" i="7"/>
  <c r="H11288" i="7"/>
  <c r="G11288" i="7"/>
  <c r="H11287" i="7"/>
  <c r="G11287" i="7"/>
  <c r="H11286" i="7"/>
  <c r="G11286" i="7"/>
  <c r="I11286" i="7" s="1"/>
  <c r="H11285" i="7"/>
  <c r="G11285" i="7"/>
  <c r="H11284" i="7"/>
  <c r="G11284" i="7"/>
  <c r="H11283" i="7"/>
  <c r="G11283" i="7"/>
  <c r="H11282" i="7"/>
  <c r="G11282" i="7"/>
  <c r="H11281" i="7"/>
  <c r="G11281" i="7"/>
  <c r="I11281" i="7" s="1"/>
  <c r="H11280" i="7"/>
  <c r="G11280" i="7"/>
  <c r="H11279" i="7"/>
  <c r="G11279" i="7"/>
  <c r="H11278" i="7"/>
  <c r="G11278" i="7"/>
  <c r="I11278" i="7" s="1"/>
  <c r="H11277" i="7"/>
  <c r="G11277" i="7"/>
  <c r="H11276" i="7"/>
  <c r="G11276" i="7"/>
  <c r="H11275" i="7"/>
  <c r="G11275" i="7"/>
  <c r="I11275" i="7" s="1"/>
  <c r="H11274" i="7"/>
  <c r="G11274" i="7"/>
  <c r="H11273" i="7"/>
  <c r="G11273" i="7"/>
  <c r="H11272" i="7"/>
  <c r="G11272" i="7"/>
  <c r="H11271" i="7"/>
  <c r="G11271" i="7"/>
  <c r="H11270" i="7"/>
  <c r="G11270" i="7"/>
  <c r="H11269" i="7"/>
  <c r="G11269" i="7"/>
  <c r="H11268" i="7"/>
  <c r="G11268" i="7"/>
  <c r="H11267" i="7"/>
  <c r="G11267" i="7"/>
  <c r="H11266" i="7"/>
  <c r="G11266" i="7"/>
  <c r="H11265" i="7"/>
  <c r="G11265" i="7"/>
  <c r="H11264" i="7"/>
  <c r="G11264" i="7"/>
  <c r="H11263" i="7"/>
  <c r="G11263" i="7"/>
  <c r="I11263" i="7" s="1"/>
  <c r="H11262" i="7"/>
  <c r="G11262" i="7"/>
  <c r="H11261" i="7"/>
  <c r="G11261" i="7"/>
  <c r="I11261" i="7" s="1"/>
  <c r="H11260" i="7"/>
  <c r="G11260" i="7"/>
  <c r="H11259" i="7"/>
  <c r="G11259" i="7"/>
  <c r="I11259" i="7" s="1"/>
  <c r="H11258" i="7"/>
  <c r="G11258" i="7"/>
  <c r="H11257" i="7"/>
  <c r="G11257" i="7"/>
  <c r="I11257" i="7" s="1"/>
  <c r="H11256" i="7"/>
  <c r="G11256" i="7"/>
  <c r="H11255" i="7"/>
  <c r="G11255" i="7"/>
  <c r="I11255" i="7" s="1"/>
  <c r="H11254" i="7"/>
  <c r="G11254" i="7"/>
  <c r="I11254" i="7" s="1"/>
  <c r="H11253" i="7"/>
  <c r="G11253" i="7"/>
  <c r="I11253" i="7" s="1"/>
  <c r="H11252" i="7"/>
  <c r="G11252" i="7"/>
  <c r="H11251" i="7"/>
  <c r="G11251" i="7"/>
  <c r="H11250" i="7"/>
  <c r="G11250" i="7"/>
  <c r="H11249" i="7"/>
  <c r="G11249" i="7"/>
  <c r="H11248" i="7"/>
  <c r="G11248" i="7"/>
  <c r="H11247" i="7"/>
  <c r="G11247" i="7"/>
  <c r="H11246" i="7"/>
  <c r="G11246" i="7"/>
  <c r="H11245" i="7"/>
  <c r="G11245" i="7"/>
  <c r="H11244" i="7"/>
  <c r="G11244" i="7"/>
  <c r="H11243" i="7"/>
  <c r="G11243" i="7"/>
  <c r="H11242" i="7"/>
  <c r="G11242" i="7"/>
  <c r="H11241" i="7"/>
  <c r="G11241" i="7"/>
  <c r="H11240" i="7"/>
  <c r="G11240" i="7"/>
  <c r="H11239" i="7"/>
  <c r="G11239" i="7"/>
  <c r="H11238" i="7"/>
  <c r="G11238" i="7"/>
  <c r="H11237" i="7"/>
  <c r="G11237" i="7"/>
  <c r="H11236" i="7"/>
  <c r="G11236" i="7"/>
  <c r="H11235" i="7"/>
  <c r="G11235" i="7"/>
  <c r="H11234" i="7"/>
  <c r="G11234" i="7"/>
  <c r="H11233" i="7"/>
  <c r="G11233" i="7"/>
  <c r="H11232" i="7"/>
  <c r="G11232" i="7"/>
  <c r="H11231" i="7"/>
  <c r="G11231" i="7"/>
  <c r="H11230" i="7"/>
  <c r="G11230" i="7"/>
  <c r="H11229" i="7"/>
  <c r="G11229" i="7"/>
  <c r="H11228" i="7"/>
  <c r="G11228" i="7"/>
  <c r="H11227" i="7"/>
  <c r="G11227" i="7"/>
  <c r="H11226" i="7"/>
  <c r="G11226" i="7"/>
  <c r="H11225" i="7"/>
  <c r="G11225" i="7"/>
  <c r="H11224" i="7"/>
  <c r="G11224" i="7"/>
  <c r="H11223" i="7"/>
  <c r="G11223" i="7"/>
  <c r="H11222" i="7"/>
  <c r="G11222" i="7"/>
  <c r="H11221" i="7"/>
  <c r="G11221" i="7"/>
  <c r="H11220" i="7"/>
  <c r="G11220" i="7"/>
  <c r="H11219" i="7"/>
  <c r="G11219" i="7"/>
  <c r="H11218" i="7"/>
  <c r="G11218" i="7"/>
  <c r="H11217" i="7"/>
  <c r="I11217" i="7" s="1"/>
  <c r="G11217" i="7"/>
  <c r="H11216" i="7"/>
  <c r="G11216" i="7"/>
  <c r="H11215" i="7"/>
  <c r="G11215" i="7"/>
  <c r="H11214" i="7"/>
  <c r="I11214" i="7" s="1"/>
  <c r="G11214" i="7"/>
  <c r="H11213" i="7"/>
  <c r="G11213" i="7"/>
  <c r="H11212" i="7"/>
  <c r="G11212" i="7"/>
  <c r="H11211" i="7"/>
  <c r="G11211" i="7"/>
  <c r="H11210" i="7"/>
  <c r="G11210" i="7"/>
  <c r="H11209" i="7"/>
  <c r="I11209" i="7" s="1"/>
  <c r="G11209" i="7"/>
  <c r="H11208" i="7"/>
  <c r="G11208" i="7"/>
  <c r="H11207" i="7"/>
  <c r="G11207" i="7"/>
  <c r="H11206" i="7"/>
  <c r="G11206" i="7"/>
  <c r="H11205" i="7"/>
  <c r="G11205" i="7"/>
  <c r="H11204" i="7"/>
  <c r="G11204" i="7"/>
  <c r="H11203" i="7"/>
  <c r="G11203" i="7"/>
  <c r="H11202" i="7"/>
  <c r="G11202" i="7"/>
  <c r="H11201" i="7"/>
  <c r="G11201" i="7"/>
  <c r="H11200" i="7"/>
  <c r="G11200" i="7"/>
  <c r="H11199" i="7"/>
  <c r="G11199" i="7"/>
  <c r="H11198" i="7"/>
  <c r="G11198" i="7"/>
  <c r="H11197" i="7"/>
  <c r="G11197" i="7"/>
  <c r="H11196" i="7"/>
  <c r="G11196" i="7"/>
  <c r="H11195" i="7"/>
  <c r="G11195" i="7"/>
  <c r="H11194" i="7"/>
  <c r="G11194" i="7"/>
  <c r="H11193" i="7"/>
  <c r="G11193" i="7"/>
  <c r="H11192" i="7"/>
  <c r="G11192" i="7"/>
  <c r="H11191" i="7"/>
  <c r="G11191" i="7"/>
  <c r="H11190" i="7"/>
  <c r="G11190" i="7"/>
  <c r="H11189" i="7"/>
  <c r="G11189" i="7"/>
  <c r="H11188" i="7"/>
  <c r="G11188" i="7"/>
  <c r="H11187" i="7"/>
  <c r="G11187" i="7"/>
  <c r="H11186" i="7"/>
  <c r="G11186" i="7"/>
  <c r="H11185" i="7"/>
  <c r="G11185" i="7"/>
  <c r="H11184" i="7"/>
  <c r="G11184" i="7"/>
  <c r="H11183" i="7"/>
  <c r="G11183" i="7"/>
  <c r="H11182" i="7"/>
  <c r="G11182" i="7"/>
  <c r="H11181" i="7"/>
  <c r="G11181" i="7"/>
  <c r="H11180" i="7"/>
  <c r="G11180" i="7"/>
  <c r="H11179" i="7"/>
  <c r="G11179" i="7"/>
  <c r="H11178" i="7"/>
  <c r="G11178" i="7"/>
  <c r="H11177" i="7"/>
  <c r="G11177" i="7"/>
  <c r="H11176" i="7"/>
  <c r="G11176" i="7"/>
  <c r="H11175" i="7"/>
  <c r="G11175" i="7"/>
  <c r="H11174" i="7"/>
  <c r="G11174" i="7"/>
  <c r="H11173" i="7"/>
  <c r="G11173" i="7"/>
  <c r="H11172" i="7"/>
  <c r="G11172" i="7"/>
  <c r="H11171" i="7"/>
  <c r="G11171" i="7"/>
  <c r="H11170" i="7"/>
  <c r="G11170" i="7"/>
  <c r="H11169" i="7"/>
  <c r="G11169" i="7"/>
  <c r="H11168" i="7"/>
  <c r="G11168" i="7"/>
  <c r="H11167" i="7"/>
  <c r="G11167" i="7"/>
  <c r="H11166" i="7"/>
  <c r="G11166" i="7"/>
  <c r="H11165" i="7"/>
  <c r="G11165" i="7"/>
  <c r="H11164" i="7"/>
  <c r="G11164" i="7"/>
  <c r="H11163" i="7"/>
  <c r="G11163" i="7"/>
  <c r="H11162" i="7"/>
  <c r="G11162" i="7"/>
  <c r="H11161" i="7"/>
  <c r="G11161" i="7"/>
  <c r="H11160" i="7"/>
  <c r="G11160" i="7"/>
  <c r="H11159" i="7"/>
  <c r="G11159" i="7"/>
  <c r="H11158" i="7"/>
  <c r="G11158" i="7"/>
  <c r="H11157" i="7"/>
  <c r="G11157" i="7"/>
  <c r="H11156" i="7"/>
  <c r="G11156" i="7"/>
  <c r="H11155" i="7"/>
  <c r="G11155" i="7"/>
  <c r="H11154" i="7"/>
  <c r="G11154" i="7"/>
  <c r="H11153" i="7"/>
  <c r="I11153" i="7" s="1"/>
  <c r="G11153" i="7"/>
  <c r="H11152" i="7"/>
  <c r="G11152" i="7"/>
  <c r="H11151" i="7"/>
  <c r="G11151" i="7"/>
  <c r="H11150" i="7"/>
  <c r="I11150" i="7" s="1"/>
  <c r="G11150" i="7"/>
  <c r="H11149" i="7"/>
  <c r="G11149" i="7"/>
  <c r="H11148" i="7"/>
  <c r="G11148" i="7"/>
  <c r="H11147" i="7"/>
  <c r="G11147" i="7"/>
  <c r="H11146" i="7"/>
  <c r="G11146" i="7"/>
  <c r="H11145" i="7"/>
  <c r="I11145" i="7" s="1"/>
  <c r="G11145" i="7"/>
  <c r="H11144" i="7"/>
  <c r="G11144" i="7"/>
  <c r="H11143" i="7"/>
  <c r="G11143" i="7"/>
  <c r="H11142" i="7"/>
  <c r="G11142" i="7"/>
  <c r="H11141" i="7"/>
  <c r="G11141" i="7"/>
  <c r="H11140" i="7"/>
  <c r="G11140" i="7"/>
  <c r="H11139" i="7"/>
  <c r="G11139" i="7"/>
  <c r="H11138" i="7"/>
  <c r="G11138" i="7"/>
  <c r="H11137" i="7"/>
  <c r="G11137" i="7"/>
  <c r="H11136" i="7"/>
  <c r="G11136" i="7"/>
  <c r="H11135" i="7"/>
  <c r="G11135" i="7"/>
  <c r="H11134" i="7"/>
  <c r="G11134" i="7"/>
  <c r="H11133" i="7"/>
  <c r="G11133" i="7"/>
  <c r="H11132" i="7"/>
  <c r="G11132" i="7"/>
  <c r="H11131" i="7"/>
  <c r="G11131" i="7"/>
  <c r="H11130" i="7"/>
  <c r="G11130" i="7"/>
  <c r="H11129" i="7"/>
  <c r="G11129" i="7"/>
  <c r="H11128" i="7"/>
  <c r="G11128" i="7"/>
  <c r="H11127" i="7"/>
  <c r="G11127" i="7"/>
  <c r="H11126" i="7"/>
  <c r="G11126" i="7"/>
  <c r="H11125" i="7"/>
  <c r="G11125" i="7"/>
  <c r="H11124" i="7"/>
  <c r="G11124" i="7"/>
  <c r="H11123" i="7"/>
  <c r="G11123" i="7"/>
  <c r="H11122" i="7"/>
  <c r="G11122" i="7"/>
  <c r="H11121" i="7"/>
  <c r="G11121" i="7"/>
  <c r="H11120" i="7"/>
  <c r="G11120" i="7"/>
  <c r="H11119" i="7"/>
  <c r="G11119" i="7"/>
  <c r="H11118" i="7"/>
  <c r="G11118" i="7"/>
  <c r="H11117" i="7"/>
  <c r="G11117" i="7"/>
  <c r="H11116" i="7"/>
  <c r="G11116" i="7"/>
  <c r="H11115" i="7"/>
  <c r="G11115" i="7"/>
  <c r="H11114" i="7"/>
  <c r="G11114" i="7"/>
  <c r="H11113" i="7"/>
  <c r="G11113" i="7"/>
  <c r="H11112" i="7"/>
  <c r="G11112" i="7"/>
  <c r="H11111" i="7"/>
  <c r="G11111" i="7"/>
  <c r="H11110" i="7"/>
  <c r="G11110" i="7"/>
  <c r="H11109" i="7"/>
  <c r="G11109" i="7"/>
  <c r="H11108" i="7"/>
  <c r="G11108" i="7"/>
  <c r="H11107" i="7"/>
  <c r="G11107" i="7"/>
  <c r="H11106" i="7"/>
  <c r="G11106" i="7"/>
  <c r="H11105" i="7"/>
  <c r="G11105" i="7"/>
  <c r="H11104" i="7"/>
  <c r="G11104" i="7"/>
  <c r="H11103" i="7"/>
  <c r="G11103" i="7"/>
  <c r="H11102" i="7"/>
  <c r="G11102" i="7"/>
  <c r="H11101" i="7"/>
  <c r="G11101" i="7"/>
  <c r="H11100" i="7"/>
  <c r="G11100" i="7"/>
  <c r="H11099" i="7"/>
  <c r="G11099" i="7"/>
  <c r="H11098" i="7"/>
  <c r="G11098" i="7"/>
  <c r="H11097" i="7"/>
  <c r="G11097" i="7"/>
  <c r="H11096" i="7"/>
  <c r="G11096" i="7"/>
  <c r="H11095" i="7"/>
  <c r="G11095" i="7"/>
  <c r="H11094" i="7"/>
  <c r="G11094" i="7"/>
  <c r="H11093" i="7"/>
  <c r="G11093" i="7"/>
  <c r="H11092" i="7"/>
  <c r="G11092" i="7"/>
  <c r="H11091" i="7"/>
  <c r="G11091" i="7"/>
  <c r="H11090" i="7"/>
  <c r="G11090" i="7"/>
  <c r="H11089" i="7"/>
  <c r="I11089" i="7" s="1"/>
  <c r="G11089" i="7"/>
  <c r="H11088" i="7"/>
  <c r="G11088" i="7"/>
  <c r="H11087" i="7"/>
  <c r="G11087" i="7"/>
  <c r="H11086" i="7"/>
  <c r="I11086" i="7" s="1"/>
  <c r="G11086" i="7"/>
  <c r="H11085" i="7"/>
  <c r="G11085" i="7"/>
  <c r="H11084" i="7"/>
  <c r="G11084" i="7"/>
  <c r="H11083" i="7"/>
  <c r="G11083" i="7"/>
  <c r="H11082" i="7"/>
  <c r="G11082" i="7"/>
  <c r="H11081" i="7"/>
  <c r="I11081" i="7" s="1"/>
  <c r="G11081" i="7"/>
  <c r="H11080" i="7"/>
  <c r="G11080" i="7"/>
  <c r="H11079" i="7"/>
  <c r="G11079" i="7"/>
  <c r="H11078" i="7"/>
  <c r="G11078" i="7"/>
  <c r="H11077" i="7"/>
  <c r="G11077" i="7"/>
  <c r="H11076" i="7"/>
  <c r="G11076" i="7"/>
  <c r="H11075" i="7"/>
  <c r="G11075" i="7"/>
  <c r="H11074" i="7"/>
  <c r="G11074" i="7"/>
  <c r="H11073" i="7"/>
  <c r="G11073" i="7"/>
  <c r="H11072" i="7"/>
  <c r="G11072" i="7"/>
  <c r="H11071" i="7"/>
  <c r="G11071" i="7"/>
  <c r="H11070" i="7"/>
  <c r="G11070" i="7"/>
  <c r="H11069" i="7"/>
  <c r="G11069" i="7"/>
  <c r="H11068" i="7"/>
  <c r="G11068" i="7"/>
  <c r="H11067" i="7"/>
  <c r="G11067" i="7"/>
  <c r="H11066" i="7"/>
  <c r="G11066" i="7"/>
  <c r="H11065" i="7"/>
  <c r="G11065" i="7"/>
  <c r="H11064" i="7"/>
  <c r="G11064" i="7"/>
  <c r="H11063" i="7"/>
  <c r="G11063" i="7"/>
  <c r="H11062" i="7"/>
  <c r="G11062" i="7"/>
  <c r="H11061" i="7"/>
  <c r="G11061" i="7"/>
  <c r="H11060" i="7"/>
  <c r="G11060" i="7"/>
  <c r="H11059" i="7"/>
  <c r="G11059" i="7"/>
  <c r="H11058" i="7"/>
  <c r="G11058" i="7"/>
  <c r="H11057" i="7"/>
  <c r="G11057" i="7"/>
  <c r="H11056" i="7"/>
  <c r="G11056" i="7"/>
  <c r="H11055" i="7"/>
  <c r="G11055" i="7"/>
  <c r="H11054" i="7"/>
  <c r="G11054" i="7"/>
  <c r="H11053" i="7"/>
  <c r="G11053" i="7"/>
  <c r="H11052" i="7"/>
  <c r="G11052" i="7"/>
  <c r="H11051" i="7"/>
  <c r="G11051" i="7"/>
  <c r="H11050" i="7"/>
  <c r="G11050" i="7"/>
  <c r="H11049" i="7"/>
  <c r="G11049" i="7"/>
  <c r="H11048" i="7"/>
  <c r="G11048" i="7"/>
  <c r="H11047" i="7"/>
  <c r="G11047" i="7"/>
  <c r="H11046" i="7"/>
  <c r="G11046" i="7"/>
  <c r="H11045" i="7"/>
  <c r="G11045" i="7"/>
  <c r="H11044" i="7"/>
  <c r="G11044" i="7"/>
  <c r="H11043" i="7"/>
  <c r="G11043" i="7"/>
  <c r="H11042" i="7"/>
  <c r="G11042" i="7"/>
  <c r="H11041" i="7"/>
  <c r="G11041" i="7"/>
  <c r="H11040" i="7"/>
  <c r="G11040" i="7"/>
  <c r="H11039" i="7"/>
  <c r="G11039" i="7"/>
  <c r="H11038" i="7"/>
  <c r="G11038" i="7"/>
  <c r="H11037" i="7"/>
  <c r="G11037" i="7"/>
  <c r="H11036" i="7"/>
  <c r="G11036" i="7"/>
  <c r="H11035" i="7"/>
  <c r="G11035" i="7"/>
  <c r="H11034" i="7"/>
  <c r="G11034" i="7"/>
  <c r="H11033" i="7"/>
  <c r="G11033" i="7"/>
  <c r="H11032" i="7"/>
  <c r="G11032" i="7"/>
  <c r="H11031" i="7"/>
  <c r="G11031" i="7"/>
  <c r="H11030" i="7"/>
  <c r="G11030" i="7"/>
  <c r="H11029" i="7"/>
  <c r="G11029" i="7"/>
  <c r="H11028" i="7"/>
  <c r="G11028" i="7"/>
  <c r="H11027" i="7"/>
  <c r="G11027" i="7"/>
  <c r="H11026" i="7"/>
  <c r="G11026" i="7"/>
  <c r="H11025" i="7"/>
  <c r="G11025" i="7"/>
  <c r="H11024" i="7"/>
  <c r="G11024" i="7"/>
  <c r="H11023" i="7"/>
  <c r="G11023" i="7"/>
  <c r="H11022" i="7"/>
  <c r="I11022" i="7" s="1"/>
  <c r="G11022" i="7"/>
  <c r="H11021" i="7"/>
  <c r="G11021" i="7"/>
  <c r="H11020" i="7"/>
  <c r="G11020" i="7"/>
  <c r="H11019" i="7"/>
  <c r="G11019" i="7"/>
  <c r="H11018" i="7"/>
  <c r="G11018" i="7"/>
  <c r="H11017" i="7"/>
  <c r="I11017" i="7" s="1"/>
  <c r="G11017" i="7"/>
  <c r="H11016" i="7"/>
  <c r="G11016" i="7"/>
  <c r="H11015" i="7"/>
  <c r="G11015" i="7"/>
  <c r="H11014" i="7"/>
  <c r="G11014" i="7"/>
  <c r="H11013" i="7"/>
  <c r="G11013" i="7"/>
  <c r="H11012" i="7"/>
  <c r="G11012" i="7"/>
  <c r="H11011" i="7"/>
  <c r="G11011" i="7"/>
  <c r="H11010" i="7"/>
  <c r="G11010" i="7"/>
  <c r="H11009" i="7"/>
  <c r="G11009" i="7"/>
  <c r="H11008" i="7"/>
  <c r="G11008" i="7"/>
  <c r="H11007" i="7"/>
  <c r="G11007" i="7"/>
  <c r="H11006" i="7"/>
  <c r="G11006" i="7"/>
  <c r="H11005" i="7"/>
  <c r="G11005" i="7"/>
  <c r="H11004" i="7"/>
  <c r="G11004" i="7"/>
  <c r="H11003" i="7"/>
  <c r="G11003" i="7"/>
  <c r="H11002" i="7"/>
  <c r="G11002" i="7"/>
  <c r="H11001" i="7"/>
  <c r="G11001" i="7"/>
  <c r="H11000" i="7"/>
  <c r="G11000" i="7"/>
  <c r="H10999" i="7"/>
  <c r="G10999" i="7"/>
  <c r="H10998" i="7"/>
  <c r="G10998" i="7"/>
  <c r="H10997" i="7"/>
  <c r="G10997" i="7"/>
  <c r="H10996" i="7"/>
  <c r="G10996" i="7"/>
  <c r="H10995" i="7"/>
  <c r="G10995" i="7"/>
  <c r="H10994" i="7"/>
  <c r="G10994" i="7"/>
  <c r="H10993" i="7"/>
  <c r="G10993" i="7"/>
  <c r="H10992" i="7"/>
  <c r="G10992" i="7"/>
  <c r="H10991" i="7"/>
  <c r="G10991" i="7"/>
  <c r="H10990" i="7"/>
  <c r="I10990" i="7" s="1"/>
  <c r="G10990" i="7"/>
  <c r="H10989" i="7"/>
  <c r="G10989" i="7"/>
  <c r="H10988" i="7"/>
  <c r="G10988" i="7"/>
  <c r="H10987" i="7"/>
  <c r="G10987" i="7"/>
  <c r="H10986" i="7"/>
  <c r="G10986" i="7"/>
  <c r="H10985" i="7"/>
  <c r="I10985" i="7" s="1"/>
  <c r="G10985" i="7"/>
  <c r="H10984" i="7"/>
  <c r="G10984" i="7"/>
  <c r="H10983" i="7"/>
  <c r="G10983" i="7"/>
  <c r="H10982" i="7"/>
  <c r="G10982" i="7"/>
  <c r="H10981" i="7"/>
  <c r="G10981" i="7"/>
  <c r="H10980" i="7"/>
  <c r="G10980" i="7"/>
  <c r="H10979" i="7"/>
  <c r="G10979" i="7"/>
  <c r="H10978" i="7"/>
  <c r="G10978" i="7"/>
  <c r="H10977" i="7"/>
  <c r="G10977" i="7"/>
  <c r="H10976" i="7"/>
  <c r="G10976" i="7"/>
  <c r="H10975" i="7"/>
  <c r="G10975" i="7"/>
  <c r="H10974" i="7"/>
  <c r="G10974" i="7"/>
  <c r="H10973" i="7"/>
  <c r="G10973" i="7"/>
  <c r="H10972" i="7"/>
  <c r="G10972" i="7"/>
  <c r="H10971" i="7"/>
  <c r="G10971" i="7"/>
  <c r="H10970" i="7"/>
  <c r="G10970" i="7"/>
  <c r="H10969" i="7"/>
  <c r="G10969" i="7"/>
  <c r="H10968" i="7"/>
  <c r="G10968" i="7"/>
  <c r="H10967" i="7"/>
  <c r="G10967" i="7"/>
  <c r="H10966" i="7"/>
  <c r="G10966" i="7"/>
  <c r="H10965" i="7"/>
  <c r="G10965" i="7"/>
  <c r="H10964" i="7"/>
  <c r="G10964" i="7"/>
  <c r="H10963" i="7"/>
  <c r="G10963" i="7"/>
  <c r="H10962" i="7"/>
  <c r="G10962" i="7"/>
  <c r="H10961" i="7"/>
  <c r="G10961" i="7"/>
  <c r="H10960" i="7"/>
  <c r="G10960" i="7"/>
  <c r="H10959" i="7"/>
  <c r="G10959" i="7"/>
  <c r="H10958" i="7"/>
  <c r="G10958" i="7"/>
  <c r="H10957" i="7"/>
  <c r="G10957" i="7"/>
  <c r="H10956" i="7"/>
  <c r="G10956" i="7"/>
  <c r="H10955" i="7"/>
  <c r="G10955" i="7"/>
  <c r="H10954" i="7"/>
  <c r="G10954" i="7"/>
  <c r="H10953" i="7"/>
  <c r="G10953" i="7"/>
  <c r="H10952" i="7"/>
  <c r="G10952" i="7"/>
  <c r="H10951" i="7"/>
  <c r="G10951" i="7"/>
  <c r="H10950" i="7"/>
  <c r="G10950" i="7"/>
  <c r="H10949" i="7"/>
  <c r="G10949" i="7"/>
  <c r="H10948" i="7"/>
  <c r="G10948" i="7"/>
  <c r="H10947" i="7"/>
  <c r="G10947" i="7"/>
  <c r="H10946" i="7"/>
  <c r="G10946" i="7"/>
  <c r="H10945" i="7"/>
  <c r="G10945" i="7"/>
  <c r="H10944" i="7"/>
  <c r="G10944" i="7"/>
  <c r="H10943" i="7"/>
  <c r="G10943" i="7"/>
  <c r="H10942" i="7"/>
  <c r="G10942" i="7"/>
  <c r="H10941" i="7"/>
  <c r="G10941" i="7"/>
  <c r="H10940" i="7"/>
  <c r="G10940" i="7"/>
  <c r="H10939" i="7"/>
  <c r="G10939" i="7"/>
  <c r="H10938" i="7"/>
  <c r="G10938" i="7"/>
  <c r="H10937" i="7"/>
  <c r="G10937" i="7"/>
  <c r="H10936" i="7"/>
  <c r="G10936" i="7"/>
  <c r="H10935" i="7"/>
  <c r="G10935" i="7"/>
  <c r="H10934" i="7"/>
  <c r="G10934" i="7"/>
  <c r="H10933" i="7"/>
  <c r="G10933" i="7"/>
  <c r="H10932" i="7"/>
  <c r="G10932" i="7"/>
  <c r="H10931" i="7"/>
  <c r="G10931" i="7"/>
  <c r="H10930" i="7"/>
  <c r="G10930" i="7"/>
  <c r="H10929" i="7"/>
  <c r="I10929" i="7" s="1"/>
  <c r="G10929" i="7"/>
  <c r="H10928" i="7"/>
  <c r="G10928" i="7"/>
  <c r="H10927" i="7"/>
  <c r="G10927" i="7"/>
  <c r="H10926" i="7"/>
  <c r="I10926" i="7" s="1"/>
  <c r="G10926" i="7"/>
  <c r="H10925" i="7"/>
  <c r="G10925" i="7"/>
  <c r="H10924" i="7"/>
  <c r="G10924" i="7"/>
  <c r="H10923" i="7"/>
  <c r="G10923" i="7"/>
  <c r="H10922" i="7"/>
  <c r="G10922" i="7"/>
  <c r="H10921" i="7"/>
  <c r="I10921" i="7" s="1"/>
  <c r="G10921" i="7"/>
  <c r="H10920" i="7"/>
  <c r="G10920" i="7"/>
  <c r="H10919" i="7"/>
  <c r="G10919" i="7"/>
  <c r="H10918" i="7"/>
  <c r="G10918" i="7"/>
  <c r="H10917" i="7"/>
  <c r="G10917" i="7"/>
  <c r="H10916" i="7"/>
  <c r="G10916" i="7"/>
  <c r="H10915" i="7"/>
  <c r="G10915" i="7"/>
  <c r="H10914" i="7"/>
  <c r="G10914" i="7"/>
  <c r="H10913" i="7"/>
  <c r="G10913" i="7"/>
  <c r="H10912" i="7"/>
  <c r="G10912" i="7"/>
  <c r="H10911" i="7"/>
  <c r="G10911" i="7"/>
  <c r="H10910" i="7"/>
  <c r="G10910" i="7"/>
  <c r="H10909" i="7"/>
  <c r="G10909" i="7"/>
  <c r="H10908" i="7"/>
  <c r="G10908" i="7"/>
  <c r="H10907" i="7"/>
  <c r="G10907" i="7"/>
  <c r="H10906" i="7"/>
  <c r="G10906" i="7"/>
  <c r="H10905" i="7"/>
  <c r="I10905" i="7" s="1"/>
  <c r="G10905" i="7"/>
  <c r="H10904" i="7"/>
  <c r="G10904" i="7"/>
  <c r="H10903" i="7"/>
  <c r="G10903" i="7"/>
  <c r="H10902" i="7"/>
  <c r="G10902" i="7"/>
  <c r="H10901" i="7"/>
  <c r="G10901" i="7"/>
  <c r="H10900" i="7"/>
  <c r="G10900" i="7"/>
  <c r="H10899" i="7"/>
  <c r="G10899" i="7"/>
  <c r="H10898" i="7"/>
  <c r="G10898" i="7"/>
  <c r="H10897" i="7"/>
  <c r="G10897" i="7"/>
  <c r="H10896" i="7"/>
  <c r="G10896" i="7"/>
  <c r="H10895" i="7"/>
  <c r="G10895" i="7"/>
  <c r="H10894" i="7"/>
  <c r="G10894" i="7"/>
  <c r="H10893" i="7"/>
  <c r="G10893" i="7"/>
  <c r="H10892" i="7"/>
  <c r="G10892" i="7"/>
  <c r="H10891" i="7"/>
  <c r="G10891" i="7"/>
  <c r="H10890" i="7"/>
  <c r="G10890" i="7"/>
  <c r="H10889" i="7"/>
  <c r="G10889" i="7"/>
  <c r="H10888" i="7"/>
  <c r="G10888" i="7"/>
  <c r="H10887" i="7"/>
  <c r="G10887" i="7"/>
  <c r="H10886" i="7"/>
  <c r="G10886" i="7"/>
  <c r="H10885" i="7"/>
  <c r="G10885" i="7"/>
  <c r="H10884" i="7"/>
  <c r="G10884" i="7"/>
  <c r="H10883" i="7"/>
  <c r="G10883" i="7"/>
  <c r="H10882" i="7"/>
  <c r="G10882" i="7"/>
  <c r="H10881" i="7"/>
  <c r="G10881" i="7"/>
  <c r="H10880" i="7"/>
  <c r="G10880" i="7"/>
  <c r="H10879" i="7"/>
  <c r="G10879" i="7"/>
  <c r="H10878" i="7"/>
  <c r="G10878" i="7"/>
  <c r="H10877" i="7"/>
  <c r="G10877" i="7"/>
  <c r="H10876" i="7"/>
  <c r="G10876" i="7"/>
  <c r="H10875" i="7"/>
  <c r="G10875" i="7"/>
  <c r="H10874" i="7"/>
  <c r="G10874" i="7"/>
  <c r="H10873" i="7"/>
  <c r="G10873" i="7"/>
  <c r="H10872" i="7"/>
  <c r="G10872" i="7"/>
  <c r="H10871" i="7"/>
  <c r="G10871" i="7"/>
  <c r="H10870" i="7"/>
  <c r="G10870" i="7"/>
  <c r="H10869" i="7"/>
  <c r="G10869" i="7"/>
  <c r="H10868" i="7"/>
  <c r="G10868" i="7"/>
  <c r="H10867" i="7"/>
  <c r="G10867" i="7"/>
  <c r="H10866" i="7"/>
  <c r="G10866" i="7"/>
  <c r="H10865" i="7"/>
  <c r="G10865" i="7"/>
  <c r="H10864" i="7"/>
  <c r="G10864" i="7"/>
  <c r="H10863" i="7"/>
  <c r="G10863" i="7"/>
  <c r="H10862" i="7"/>
  <c r="G10862" i="7"/>
  <c r="H10861" i="7"/>
  <c r="G10861" i="7"/>
  <c r="H10860" i="7"/>
  <c r="G10860" i="7"/>
  <c r="H10859" i="7"/>
  <c r="G10859" i="7"/>
  <c r="H10858" i="7"/>
  <c r="G10858" i="7"/>
  <c r="H10857" i="7"/>
  <c r="I10857" i="7" s="1"/>
  <c r="G10857" i="7"/>
  <c r="H10856" i="7"/>
  <c r="G10856" i="7"/>
  <c r="H10855" i="7"/>
  <c r="G10855" i="7"/>
  <c r="H10854" i="7"/>
  <c r="G10854" i="7"/>
  <c r="H10853" i="7"/>
  <c r="G10853" i="7"/>
  <c r="H10852" i="7"/>
  <c r="G10852" i="7"/>
  <c r="H10851" i="7"/>
  <c r="G10851" i="7"/>
  <c r="H10850" i="7"/>
  <c r="G10850" i="7"/>
  <c r="H10849" i="7"/>
  <c r="G10849" i="7"/>
  <c r="H10848" i="7"/>
  <c r="G10848" i="7"/>
  <c r="H10847" i="7"/>
  <c r="G10847" i="7"/>
  <c r="H10846" i="7"/>
  <c r="G10846" i="7"/>
  <c r="H10845" i="7"/>
  <c r="G10845" i="7"/>
  <c r="H10844" i="7"/>
  <c r="G10844" i="7"/>
  <c r="H10843" i="7"/>
  <c r="G10843" i="7"/>
  <c r="H10842" i="7"/>
  <c r="G10842" i="7"/>
  <c r="H10841" i="7"/>
  <c r="G10841" i="7"/>
  <c r="H10840" i="7"/>
  <c r="G10840" i="7"/>
  <c r="H10839" i="7"/>
  <c r="G10839" i="7"/>
  <c r="H10838" i="7"/>
  <c r="G10838" i="7"/>
  <c r="H10837" i="7"/>
  <c r="G10837" i="7"/>
  <c r="H10836" i="7"/>
  <c r="G10836" i="7"/>
  <c r="H10835" i="7"/>
  <c r="G10835" i="7"/>
  <c r="H10834" i="7"/>
  <c r="G10834" i="7"/>
  <c r="H10833" i="7"/>
  <c r="G10833" i="7"/>
  <c r="H10832" i="7"/>
  <c r="G10832" i="7"/>
  <c r="H10831" i="7"/>
  <c r="G10831" i="7"/>
  <c r="H10830" i="7"/>
  <c r="G10830" i="7"/>
  <c r="H10829" i="7"/>
  <c r="G10829" i="7"/>
  <c r="H10828" i="7"/>
  <c r="G10828" i="7"/>
  <c r="H10827" i="7"/>
  <c r="G10827" i="7"/>
  <c r="H10826" i="7"/>
  <c r="G10826" i="7"/>
  <c r="H10825" i="7"/>
  <c r="G10825" i="7"/>
  <c r="H10824" i="7"/>
  <c r="G10824" i="7"/>
  <c r="H10823" i="7"/>
  <c r="G10823" i="7"/>
  <c r="H10822" i="7"/>
  <c r="G10822" i="7"/>
  <c r="H10821" i="7"/>
  <c r="G10821" i="7"/>
  <c r="H10820" i="7"/>
  <c r="G10820" i="7"/>
  <c r="H10819" i="7"/>
  <c r="G10819" i="7"/>
  <c r="H10818" i="7"/>
  <c r="G10818" i="7"/>
  <c r="H10817" i="7"/>
  <c r="G10817" i="7"/>
  <c r="H10816" i="7"/>
  <c r="G10816" i="7"/>
  <c r="H10815" i="7"/>
  <c r="G10815" i="7"/>
  <c r="H10814" i="7"/>
  <c r="G10814" i="7"/>
  <c r="H10813" i="7"/>
  <c r="G10813" i="7"/>
  <c r="H10812" i="7"/>
  <c r="G10812" i="7"/>
  <c r="H10811" i="7"/>
  <c r="G10811" i="7"/>
  <c r="H10810" i="7"/>
  <c r="G10810" i="7"/>
  <c r="H10809" i="7"/>
  <c r="G10809" i="7"/>
  <c r="H10808" i="7"/>
  <c r="G10808" i="7"/>
  <c r="H10807" i="7"/>
  <c r="G10807" i="7"/>
  <c r="H10806" i="7"/>
  <c r="I10806" i="7" s="1"/>
  <c r="G10806" i="7"/>
  <c r="H10805" i="7"/>
  <c r="G10805" i="7"/>
  <c r="H10804" i="7"/>
  <c r="G10804" i="7"/>
  <c r="H10803" i="7"/>
  <c r="G10803" i="7"/>
  <c r="H10802" i="7"/>
  <c r="G10802" i="7"/>
  <c r="H10801" i="7"/>
  <c r="G10801" i="7"/>
  <c r="H10800" i="7"/>
  <c r="G10800" i="7"/>
  <c r="H10799" i="7"/>
  <c r="G10799" i="7"/>
  <c r="H10798" i="7"/>
  <c r="G10798" i="7"/>
  <c r="H10797" i="7"/>
  <c r="G10797" i="7"/>
  <c r="H10796" i="7"/>
  <c r="G10796" i="7"/>
  <c r="H10795" i="7"/>
  <c r="G10795" i="7"/>
  <c r="H10794" i="7"/>
  <c r="G10794" i="7"/>
  <c r="H10793" i="7"/>
  <c r="G10793" i="7"/>
  <c r="H10792" i="7"/>
  <c r="G10792" i="7"/>
  <c r="H10791" i="7"/>
  <c r="G10791" i="7"/>
  <c r="H10790" i="7"/>
  <c r="G10790" i="7"/>
  <c r="H10789" i="7"/>
  <c r="G10789" i="7"/>
  <c r="H10788" i="7"/>
  <c r="G10788" i="7"/>
  <c r="H10787" i="7"/>
  <c r="G10787" i="7"/>
  <c r="H10786" i="7"/>
  <c r="G10786" i="7"/>
  <c r="H10785" i="7"/>
  <c r="G10785" i="7"/>
  <c r="H10784" i="7"/>
  <c r="G10784" i="7"/>
  <c r="H10783" i="7"/>
  <c r="G10783" i="7"/>
  <c r="H10782" i="7"/>
  <c r="G10782" i="7"/>
  <c r="I10781" i="7"/>
  <c r="H10781" i="7"/>
  <c r="G10781" i="7"/>
  <c r="H10780" i="7"/>
  <c r="G10780" i="7"/>
  <c r="I10780" i="7" s="1"/>
  <c r="H10779" i="7"/>
  <c r="G10779" i="7"/>
  <c r="I10779" i="7" s="1"/>
  <c r="H10778" i="7"/>
  <c r="G10778" i="7"/>
  <c r="I10778" i="7" s="1"/>
  <c r="H10777" i="7"/>
  <c r="G10777" i="7"/>
  <c r="H10776" i="7"/>
  <c r="G10776" i="7"/>
  <c r="H10775" i="7"/>
  <c r="G10775" i="7"/>
  <c r="H10774" i="7"/>
  <c r="G10774" i="7"/>
  <c r="H10773" i="7"/>
  <c r="G10773" i="7"/>
  <c r="I10773" i="7" s="1"/>
  <c r="H10772" i="7"/>
  <c r="G10772" i="7"/>
  <c r="H10771" i="7"/>
  <c r="G10771" i="7"/>
  <c r="H10770" i="7"/>
  <c r="G10770" i="7"/>
  <c r="H10769" i="7"/>
  <c r="G10769" i="7"/>
  <c r="H10768" i="7"/>
  <c r="G10768" i="7"/>
  <c r="H10767" i="7"/>
  <c r="G10767" i="7"/>
  <c r="I10767" i="7" s="1"/>
  <c r="H10766" i="7"/>
  <c r="G10766" i="7"/>
  <c r="H10765" i="7"/>
  <c r="G10765" i="7"/>
  <c r="I10765" i="7" s="1"/>
  <c r="H10764" i="7"/>
  <c r="G10764" i="7"/>
  <c r="H10763" i="7"/>
  <c r="G10763" i="7"/>
  <c r="I10763" i="7" s="1"/>
  <c r="H10762" i="7"/>
  <c r="G10762" i="7"/>
  <c r="H10761" i="7"/>
  <c r="G10761" i="7"/>
  <c r="H10760" i="7"/>
  <c r="G10760" i="7"/>
  <c r="H10759" i="7"/>
  <c r="G10759" i="7"/>
  <c r="H10758" i="7"/>
  <c r="G10758" i="7"/>
  <c r="H10757" i="7"/>
  <c r="G10757" i="7"/>
  <c r="I10757" i="7" s="1"/>
  <c r="H10756" i="7"/>
  <c r="G10756" i="7"/>
  <c r="H10755" i="7"/>
  <c r="G10755" i="7"/>
  <c r="H10754" i="7"/>
  <c r="G10754" i="7"/>
  <c r="I10754" i="7" s="1"/>
  <c r="H10753" i="7"/>
  <c r="G10753" i="7"/>
  <c r="H10752" i="7"/>
  <c r="G10752" i="7"/>
  <c r="H10751" i="7"/>
  <c r="G10751" i="7"/>
  <c r="H10750" i="7"/>
  <c r="G10750" i="7"/>
  <c r="H10749" i="7"/>
  <c r="G10749" i="7"/>
  <c r="I10749" i="7" s="1"/>
  <c r="H10748" i="7"/>
  <c r="G10748" i="7"/>
  <c r="I10748" i="7" s="1"/>
  <c r="H10747" i="7"/>
  <c r="G10747" i="7"/>
  <c r="I10747" i="7" s="1"/>
  <c r="H10746" i="7"/>
  <c r="G10746" i="7"/>
  <c r="I10746" i="7" s="1"/>
  <c r="H10745" i="7"/>
  <c r="G10745" i="7"/>
  <c r="H10744" i="7"/>
  <c r="G10744" i="7"/>
  <c r="H10743" i="7"/>
  <c r="G10743" i="7"/>
  <c r="H10742" i="7"/>
  <c r="G10742" i="7"/>
  <c r="I10742" i="7" s="1"/>
  <c r="H10741" i="7"/>
  <c r="G10741" i="7"/>
  <c r="H10740" i="7"/>
  <c r="G10740" i="7"/>
  <c r="H10739" i="7"/>
  <c r="G10739" i="7"/>
  <c r="H10738" i="7"/>
  <c r="G10738" i="7"/>
  <c r="I10738" i="7" s="1"/>
  <c r="H10737" i="7"/>
  <c r="G10737" i="7"/>
  <c r="H10736" i="7"/>
  <c r="G10736" i="7"/>
  <c r="H10735" i="7"/>
  <c r="G10735" i="7"/>
  <c r="I10735" i="7" s="1"/>
  <c r="H10734" i="7"/>
  <c r="G10734" i="7"/>
  <c r="I10734" i="7" s="1"/>
  <c r="H10733" i="7"/>
  <c r="G10733" i="7"/>
  <c r="I10733" i="7" s="1"/>
  <c r="H10732" i="7"/>
  <c r="G10732" i="7"/>
  <c r="I10732" i="7" s="1"/>
  <c r="H10731" i="7"/>
  <c r="G10731" i="7"/>
  <c r="I10731" i="7" s="1"/>
  <c r="H10730" i="7"/>
  <c r="G10730" i="7"/>
  <c r="I10730" i="7" s="1"/>
  <c r="H10729" i="7"/>
  <c r="G10729" i="7"/>
  <c r="H10728" i="7"/>
  <c r="G10728" i="7"/>
  <c r="H10727" i="7"/>
  <c r="G10727" i="7"/>
  <c r="H10726" i="7"/>
  <c r="G10726" i="7"/>
  <c r="I10726" i="7" s="1"/>
  <c r="H10725" i="7"/>
  <c r="G10725" i="7"/>
  <c r="I10725" i="7" s="1"/>
  <c r="H10724" i="7"/>
  <c r="G10724" i="7"/>
  <c r="H10723" i="7"/>
  <c r="G10723" i="7"/>
  <c r="H10722" i="7"/>
  <c r="G10722" i="7"/>
  <c r="I10722" i="7" s="1"/>
  <c r="H10721" i="7"/>
  <c r="G10721" i="7"/>
  <c r="H10720" i="7"/>
  <c r="G10720" i="7"/>
  <c r="H10719" i="7"/>
  <c r="G10719" i="7"/>
  <c r="H10718" i="7"/>
  <c r="G10718" i="7"/>
  <c r="H10717" i="7"/>
  <c r="G10717" i="7"/>
  <c r="I10717" i="7" s="1"/>
  <c r="H10716" i="7"/>
  <c r="G10716" i="7"/>
  <c r="I10716" i="7" s="1"/>
  <c r="H10715" i="7"/>
  <c r="G10715" i="7"/>
  <c r="I10715" i="7" s="1"/>
  <c r="H10714" i="7"/>
  <c r="G10714" i="7"/>
  <c r="I10714" i="7" s="1"/>
  <c r="H10713" i="7"/>
  <c r="G10713" i="7"/>
  <c r="H10712" i="7"/>
  <c r="G10712" i="7"/>
  <c r="H10711" i="7"/>
  <c r="G10711" i="7"/>
  <c r="H10710" i="7"/>
  <c r="G10710" i="7"/>
  <c r="I10710" i="7" s="1"/>
  <c r="H10709" i="7"/>
  <c r="G10709" i="7"/>
  <c r="H10708" i="7"/>
  <c r="G10708" i="7"/>
  <c r="H10707" i="7"/>
  <c r="G10707" i="7"/>
  <c r="H10706" i="7"/>
  <c r="G10706" i="7"/>
  <c r="H10705" i="7"/>
  <c r="G10705" i="7"/>
  <c r="H10704" i="7"/>
  <c r="G10704" i="7"/>
  <c r="H10703" i="7"/>
  <c r="G10703" i="7"/>
  <c r="H10702" i="7"/>
  <c r="G10702" i="7"/>
  <c r="H10701" i="7"/>
  <c r="G10701" i="7"/>
  <c r="H10700" i="7"/>
  <c r="G10700" i="7"/>
  <c r="H10699" i="7"/>
  <c r="G10699" i="7"/>
  <c r="H10698" i="7"/>
  <c r="G10698" i="7"/>
  <c r="H10697" i="7"/>
  <c r="G10697" i="7"/>
  <c r="H10696" i="7"/>
  <c r="G10696" i="7"/>
  <c r="H10695" i="7"/>
  <c r="G10695" i="7"/>
  <c r="H10694" i="7"/>
  <c r="G10694" i="7"/>
  <c r="H10693" i="7"/>
  <c r="G10693" i="7"/>
  <c r="H10692" i="7"/>
  <c r="G10692" i="7"/>
  <c r="H10691" i="7"/>
  <c r="G10691" i="7"/>
  <c r="H10690" i="7"/>
  <c r="G10690" i="7"/>
  <c r="I10690" i="7" s="1"/>
  <c r="H10689" i="7"/>
  <c r="G10689" i="7"/>
  <c r="H10688" i="7"/>
  <c r="G10688" i="7"/>
  <c r="I10688" i="7" s="1"/>
  <c r="H10687" i="7"/>
  <c r="G10687" i="7"/>
  <c r="H10686" i="7"/>
  <c r="G10686" i="7"/>
  <c r="I10686" i="7" s="1"/>
  <c r="H10685" i="7"/>
  <c r="G10685" i="7"/>
  <c r="I10685" i="7" s="1"/>
  <c r="H10684" i="7"/>
  <c r="G10684" i="7"/>
  <c r="H10683" i="7"/>
  <c r="G10683" i="7"/>
  <c r="H10682" i="7"/>
  <c r="G10682" i="7"/>
  <c r="H10681" i="7"/>
  <c r="G10681" i="7"/>
  <c r="H10680" i="7"/>
  <c r="G10680" i="7"/>
  <c r="H10679" i="7"/>
  <c r="G10679" i="7"/>
  <c r="H10678" i="7"/>
  <c r="G10678" i="7"/>
  <c r="I10678" i="7" s="1"/>
  <c r="H10677" i="7"/>
  <c r="G10677" i="7"/>
  <c r="I10677" i="7" s="1"/>
  <c r="H10676" i="7"/>
  <c r="G10676" i="7"/>
  <c r="H10675" i="7"/>
  <c r="G10675" i="7"/>
  <c r="H10674" i="7"/>
  <c r="G10674" i="7"/>
  <c r="I10674" i="7" s="1"/>
  <c r="H10673" i="7"/>
  <c r="G10673" i="7"/>
  <c r="H10672" i="7"/>
  <c r="G10672" i="7"/>
  <c r="I10672" i="7" s="1"/>
  <c r="H10671" i="7"/>
  <c r="G10671" i="7"/>
  <c r="I10671" i="7" s="1"/>
  <c r="H10670" i="7"/>
  <c r="G10670" i="7"/>
  <c r="I10670" i="7" s="1"/>
  <c r="H10669" i="7"/>
  <c r="G10669" i="7"/>
  <c r="I10669" i="7" s="1"/>
  <c r="H10668" i="7"/>
  <c r="G10668" i="7"/>
  <c r="I10668" i="7" s="1"/>
  <c r="H10667" i="7"/>
  <c r="G10667" i="7"/>
  <c r="I10667" i="7" s="1"/>
  <c r="H10666" i="7"/>
  <c r="G10666" i="7"/>
  <c r="I10666" i="7" s="1"/>
  <c r="H10665" i="7"/>
  <c r="G10665" i="7"/>
  <c r="H10664" i="7"/>
  <c r="G10664" i="7"/>
  <c r="H10663" i="7"/>
  <c r="G10663" i="7"/>
  <c r="H10662" i="7"/>
  <c r="G10662" i="7"/>
  <c r="I10662" i="7" s="1"/>
  <c r="H10661" i="7"/>
  <c r="G10661" i="7"/>
  <c r="I10661" i="7" s="1"/>
  <c r="H10660" i="7"/>
  <c r="G10660" i="7"/>
  <c r="H10659" i="7"/>
  <c r="G10659" i="7"/>
  <c r="H10658" i="7"/>
  <c r="G10658" i="7"/>
  <c r="I10658" i="7" s="1"/>
  <c r="H10657" i="7"/>
  <c r="G10657" i="7"/>
  <c r="H10656" i="7"/>
  <c r="G10656" i="7"/>
  <c r="H10655" i="7"/>
  <c r="G10655" i="7"/>
  <c r="H10654" i="7"/>
  <c r="G10654" i="7"/>
  <c r="I10654" i="7" s="1"/>
  <c r="H10653" i="7"/>
  <c r="G10653" i="7"/>
  <c r="I10653" i="7" s="1"/>
  <c r="H10652" i="7"/>
  <c r="G10652" i="7"/>
  <c r="H10651" i="7"/>
  <c r="G10651" i="7"/>
  <c r="I10651" i="7" s="1"/>
  <c r="H10650" i="7"/>
  <c r="G10650" i="7"/>
  <c r="H10649" i="7"/>
  <c r="G10649" i="7"/>
  <c r="H10648" i="7"/>
  <c r="G10648" i="7"/>
  <c r="H10647" i="7"/>
  <c r="G10647" i="7"/>
  <c r="H10646" i="7"/>
  <c r="G10646" i="7"/>
  <c r="I10646" i="7" s="1"/>
  <c r="H10645" i="7"/>
  <c r="G10645" i="7"/>
  <c r="I10645" i="7" s="1"/>
  <c r="H10644" i="7"/>
  <c r="G10644" i="7"/>
  <c r="H10643" i="7"/>
  <c r="G10643" i="7"/>
  <c r="H10642" i="7"/>
  <c r="G10642" i="7"/>
  <c r="H10641" i="7"/>
  <c r="G10641" i="7"/>
  <c r="H10640" i="7"/>
  <c r="G10640" i="7"/>
  <c r="I10640" i="7" s="1"/>
  <c r="H10639" i="7"/>
  <c r="G10639" i="7"/>
  <c r="I10639" i="7" s="1"/>
  <c r="H10638" i="7"/>
  <c r="G10638" i="7"/>
  <c r="I10638" i="7" s="1"/>
  <c r="H10637" i="7"/>
  <c r="G10637" i="7"/>
  <c r="I10637" i="7" s="1"/>
  <c r="H10636" i="7"/>
  <c r="G10636" i="7"/>
  <c r="I10636" i="7" s="1"/>
  <c r="H10635" i="7"/>
  <c r="G10635" i="7"/>
  <c r="I10635" i="7" s="1"/>
  <c r="H10634" i="7"/>
  <c r="G10634" i="7"/>
  <c r="H10633" i="7"/>
  <c r="G10633" i="7"/>
  <c r="H10632" i="7"/>
  <c r="G10632" i="7"/>
  <c r="H10631" i="7"/>
  <c r="G10631" i="7"/>
  <c r="H10630" i="7"/>
  <c r="G10630" i="7"/>
  <c r="I10630" i="7" s="1"/>
  <c r="H10629" i="7"/>
  <c r="G10629" i="7"/>
  <c r="I10629" i="7" s="1"/>
  <c r="H10628" i="7"/>
  <c r="G10628" i="7"/>
  <c r="H10627" i="7"/>
  <c r="G10627" i="7"/>
  <c r="H10626" i="7"/>
  <c r="G10626" i="7"/>
  <c r="H10625" i="7"/>
  <c r="G10625" i="7"/>
  <c r="H10624" i="7"/>
  <c r="G10624" i="7"/>
  <c r="H10623" i="7"/>
  <c r="G10623" i="7"/>
  <c r="I10623" i="7" s="1"/>
  <c r="H10622" i="7"/>
  <c r="G10622" i="7"/>
  <c r="H10621" i="7"/>
  <c r="G10621" i="7"/>
  <c r="I10621" i="7" s="1"/>
  <c r="H10620" i="7"/>
  <c r="G10620" i="7"/>
  <c r="H10619" i="7"/>
  <c r="G10619" i="7"/>
  <c r="I10619" i="7" s="1"/>
  <c r="H10618" i="7"/>
  <c r="G10618" i="7"/>
  <c r="H10617" i="7"/>
  <c r="G10617" i="7"/>
  <c r="I10617" i="7" s="1"/>
  <c r="H10616" i="7"/>
  <c r="G10616" i="7"/>
  <c r="H10615" i="7"/>
  <c r="G10615" i="7"/>
  <c r="H10614" i="7"/>
  <c r="G10614" i="7"/>
  <c r="I10614" i="7" s="1"/>
  <c r="H10613" i="7"/>
  <c r="G10613" i="7"/>
  <c r="H10612" i="7"/>
  <c r="G10612" i="7"/>
  <c r="I10612" i="7" s="1"/>
  <c r="H10611" i="7"/>
  <c r="G10611" i="7"/>
  <c r="I10611" i="7" s="1"/>
  <c r="H10610" i="7"/>
  <c r="G10610" i="7"/>
  <c r="H10609" i="7"/>
  <c r="G10609" i="7"/>
  <c r="H10608" i="7"/>
  <c r="G10608" i="7"/>
  <c r="H10607" i="7"/>
  <c r="G10607" i="7"/>
  <c r="H10606" i="7"/>
  <c r="G10606" i="7"/>
  <c r="H10605" i="7"/>
  <c r="G10605" i="7"/>
  <c r="H10604" i="7"/>
  <c r="G10604" i="7"/>
  <c r="H10603" i="7"/>
  <c r="G10603" i="7"/>
  <c r="H10602" i="7"/>
  <c r="G10602" i="7"/>
  <c r="H10601" i="7"/>
  <c r="G10601" i="7"/>
  <c r="H10600" i="7"/>
  <c r="G10600" i="7"/>
  <c r="H10599" i="7"/>
  <c r="G10599" i="7"/>
  <c r="H10598" i="7"/>
  <c r="G10598" i="7"/>
  <c r="H10597" i="7"/>
  <c r="G10597" i="7"/>
  <c r="H10596" i="7"/>
  <c r="G10596" i="7"/>
  <c r="H10595" i="7"/>
  <c r="G10595" i="7"/>
  <c r="I10595" i="7" s="1"/>
  <c r="H10594" i="7"/>
  <c r="G10594" i="7"/>
  <c r="H10593" i="7"/>
  <c r="G10593" i="7"/>
  <c r="I10593" i="7" s="1"/>
  <c r="H10592" i="7"/>
  <c r="G10592" i="7"/>
  <c r="H10591" i="7"/>
  <c r="G10591" i="7"/>
  <c r="I10591" i="7" s="1"/>
  <c r="H10590" i="7"/>
  <c r="G10590" i="7"/>
  <c r="H10589" i="7"/>
  <c r="G10589" i="7"/>
  <c r="I10589" i="7" s="1"/>
  <c r="H10588" i="7"/>
  <c r="G10588" i="7"/>
  <c r="H10587" i="7"/>
  <c r="G10587" i="7"/>
  <c r="I10587" i="7" s="1"/>
  <c r="H10586" i="7"/>
  <c r="G10586" i="7"/>
  <c r="H10585" i="7"/>
  <c r="G10585" i="7"/>
  <c r="I10585" i="7" s="1"/>
  <c r="H10584" i="7"/>
  <c r="G10584" i="7"/>
  <c r="I10584" i="7" s="1"/>
  <c r="H10583" i="7"/>
  <c r="G10583" i="7"/>
  <c r="H10582" i="7"/>
  <c r="G10582" i="7"/>
  <c r="I10582" i="7" s="1"/>
  <c r="H10581" i="7"/>
  <c r="G10581" i="7"/>
  <c r="H10580" i="7"/>
  <c r="G10580" i="7"/>
  <c r="I10580" i="7" s="1"/>
  <c r="H10579" i="7"/>
  <c r="G10579" i="7"/>
  <c r="I10579" i="7" s="1"/>
  <c r="H10578" i="7"/>
  <c r="G10578" i="7"/>
  <c r="H10577" i="7"/>
  <c r="G10577" i="7"/>
  <c r="H10576" i="7"/>
  <c r="G10576" i="7"/>
  <c r="H10575" i="7"/>
  <c r="G10575" i="7"/>
  <c r="H10574" i="7"/>
  <c r="G10574" i="7"/>
  <c r="H10573" i="7"/>
  <c r="G10573" i="7"/>
  <c r="H10572" i="7"/>
  <c r="G10572" i="7"/>
  <c r="H10571" i="7"/>
  <c r="G10571" i="7"/>
  <c r="H10570" i="7"/>
  <c r="G10570" i="7"/>
  <c r="H10569" i="7"/>
  <c r="G10569" i="7"/>
  <c r="H10568" i="7"/>
  <c r="G10568" i="7"/>
  <c r="H10567" i="7"/>
  <c r="G10567" i="7"/>
  <c r="H10566" i="7"/>
  <c r="G10566" i="7"/>
  <c r="H10565" i="7"/>
  <c r="G10565" i="7"/>
  <c r="H10564" i="7"/>
  <c r="G10564" i="7"/>
  <c r="H10563" i="7"/>
  <c r="G10563" i="7"/>
  <c r="I10563" i="7" s="1"/>
  <c r="H10562" i="7"/>
  <c r="G10562" i="7"/>
  <c r="H10561" i="7"/>
  <c r="G10561" i="7"/>
  <c r="I10561" i="7" s="1"/>
  <c r="H10560" i="7"/>
  <c r="G10560" i="7"/>
  <c r="H10559" i="7"/>
  <c r="G10559" i="7"/>
  <c r="I10559" i="7" s="1"/>
  <c r="H10558" i="7"/>
  <c r="G10558" i="7"/>
  <c r="H10557" i="7"/>
  <c r="G10557" i="7"/>
  <c r="I10557" i="7" s="1"/>
  <c r="H10556" i="7"/>
  <c r="G10556" i="7"/>
  <c r="H10555" i="7"/>
  <c r="G10555" i="7"/>
  <c r="I10555" i="7" s="1"/>
  <c r="H10554" i="7"/>
  <c r="G10554" i="7"/>
  <c r="H10553" i="7"/>
  <c r="G10553" i="7"/>
  <c r="I10553" i="7" s="1"/>
  <c r="H10552" i="7"/>
  <c r="G10552" i="7"/>
  <c r="I10552" i="7" s="1"/>
  <c r="H10551" i="7"/>
  <c r="G10551" i="7"/>
  <c r="H10550" i="7"/>
  <c r="G10550" i="7"/>
  <c r="I10550" i="7" s="1"/>
  <c r="H10549" i="7"/>
  <c r="G10549" i="7"/>
  <c r="H10548" i="7"/>
  <c r="G10548" i="7"/>
  <c r="I10548" i="7" s="1"/>
  <c r="H10547" i="7"/>
  <c r="G10547" i="7"/>
  <c r="I10547" i="7" s="1"/>
  <c r="H10546" i="7"/>
  <c r="G10546" i="7"/>
  <c r="H10545" i="7"/>
  <c r="G10545" i="7"/>
  <c r="H10544" i="7"/>
  <c r="G10544" i="7"/>
  <c r="H10543" i="7"/>
  <c r="G10543" i="7"/>
  <c r="H10542" i="7"/>
  <c r="G10542" i="7"/>
  <c r="H10541" i="7"/>
  <c r="G10541" i="7"/>
  <c r="H10540" i="7"/>
  <c r="G10540" i="7"/>
  <c r="H10539" i="7"/>
  <c r="G10539" i="7"/>
  <c r="H10538" i="7"/>
  <c r="G10538" i="7"/>
  <c r="H10537" i="7"/>
  <c r="G10537" i="7"/>
  <c r="H10536" i="7"/>
  <c r="G10536" i="7"/>
  <c r="H10535" i="7"/>
  <c r="G10535" i="7"/>
  <c r="H10534" i="7"/>
  <c r="G10534" i="7"/>
  <c r="H10533" i="7"/>
  <c r="G10533" i="7"/>
  <c r="H10532" i="7"/>
  <c r="G10532" i="7"/>
  <c r="H10531" i="7"/>
  <c r="G10531" i="7"/>
  <c r="I10531" i="7" s="1"/>
  <c r="H10530" i="7"/>
  <c r="G10530" i="7"/>
  <c r="H10529" i="7"/>
  <c r="G10529" i="7"/>
  <c r="I10529" i="7" s="1"/>
  <c r="H10528" i="7"/>
  <c r="G10528" i="7"/>
  <c r="H10527" i="7"/>
  <c r="G10527" i="7"/>
  <c r="I10527" i="7" s="1"/>
  <c r="H10526" i="7"/>
  <c r="G10526" i="7"/>
  <c r="H10525" i="7"/>
  <c r="G10525" i="7"/>
  <c r="I10525" i="7" s="1"/>
  <c r="H10524" i="7"/>
  <c r="G10524" i="7"/>
  <c r="H10523" i="7"/>
  <c r="G10523" i="7"/>
  <c r="I10523" i="7" s="1"/>
  <c r="H10522" i="7"/>
  <c r="G10522" i="7"/>
  <c r="H10521" i="7"/>
  <c r="G10521" i="7"/>
  <c r="I10521" i="7" s="1"/>
  <c r="H10520" i="7"/>
  <c r="G10520" i="7"/>
  <c r="I10520" i="7" s="1"/>
  <c r="H10519" i="7"/>
  <c r="G10519" i="7"/>
  <c r="H10518" i="7"/>
  <c r="G10518" i="7"/>
  <c r="I10518" i="7" s="1"/>
  <c r="H10517" i="7"/>
  <c r="G10517" i="7"/>
  <c r="H10516" i="7"/>
  <c r="G10516" i="7"/>
  <c r="I10516" i="7" s="1"/>
  <c r="H10515" i="7"/>
  <c r="G10515" i="7"/>
  <c r="I10515" i="7" s="1"/>
  <c r="H10514" i="7"/>
  <c r="G10514" i="7"/>
  <c r="H10513" i="7"/>
  <c r="G10513" i="7"/>
  <c r="H10512" i="7"/>
  <c r="G10512" i="7"/>
  <c r="H10511" i="7"/>
  <c r="G10511" i="7"/>
  <c r="H10510" i="7"/>
  <c r="G10510" i="7"/>
  <c r="H10509" i="7"/>
  <c r="G10509" i="7"/>
  <c r="H10508" i="7"/>
  <c r="G10508" i="7"/>
  <c r="H10507" i="7"/>
  <c r="G10507" i="7"/>
  <c r="H10506" i="7"/>
  <c r="G10506" i="7"/>
  <c r="H10505" i="7"/>
  <c r="G10505" i="7"/>
  <c r="H10504" i="7"/>
  <c r="G10504" i="7"/>
  <c r="H10503" i="7"/>
  <c r="G10503" i="7"/>
  <c r="H10502" i="7"/>
  <c r="G10502" i="7"/>
  <c r="H10501" i="7"/>
  <c r="G10501" i="7"/>
  <c r="H10500" i="7"/>
  <c r="G10500" i="7"/>
  <c r="H10499" i="7"/>
  <c r="G10499" i="7"/>
  <c r="I10499" i="7" s="1"/>
  <c r="H10498" i="7"/>
  <c r="G10498" i="7"/>
  <c r="H10497" i="7"/>
  <c r="G10497" i="7"/>
  <c r="I10497" i="7" s="1"/>
  <c r="H10496" i="7"/>
  <c r="G10496" i="7"/>
  <c r="H10495" i="7"/>
  <c r="G10495" i="7"/>
  <c r="H10494" i="7"/>
  <c r="G10494" i="7"/>
  <c r="H10493" i="7"/>
  <c r="G10493" i="7"/>
  <c r="I10493" i="7" s="1"/>
  <c r="H10492" i="7"/>
  <c r="G10492" i="7"/>
  <c r="I10492" i="7" s="1"/>
  <c r="H10491" i="7"/>
  <c r="G10491" i="7"/>
  <c r="H10490" i="7"/>
  <c r="G10490" i="7"/>
  <c r="H10489" i="7"/>
  <c r="G10489" i="7"/>
  <c r="H10488" i="7"/>
  <c r="G10488" i="7"/>
  <c r="I10488" i="7" s="1"/>
  <c r="H10487" i="7"/>
  <c r="G10487" i="7"/>
  <c r="H10486" i="7"/>
  <c r="G10486" i="7"/>
  <c r="I10486" i="7" s="1"/>
  <c r="H10485" i="7"/>
  <c r="G10485" i="7"/>
  <c r="H10484" i="7"/>
  <c r="G10484" i="7"/>
  <c r="I10484" i="7" s="1"/>
  <c r="H10483" i="7"/>
  <c r="G10483" i="7"/>
  <c r="H10482" i="7"/>
  <c r="G10482" i="7"/>
  <c r="I10482" i="7" s="1"/>
  <c r="H10481" i="7"/>
  <c r="G10481" i="7"/>
  <c r="H10480" i="7"/>
  <c r="G10480" i="7"/>
  <c r="I10480" i="7" s="1"/>
  <c r="H10479" i="7"/>
  <c r="G10479" i="7"/>
  <c r="H10478" i="7"/>
  <c r="G10478" i="7"/>
  <c r="H10477" i="7"/>
  <c r="G10477" i="7"/>
  <c r="I10477" i="7" s="1"/>
  <c r="H10476" i="7"/>
  <c r="G10476" i="7"/>
  <c r="I10476" i="7" s="1"/>
  <c r="H10475" i="7"/>
  <c r="G10475" i="7"/>
  <c r="H10474" i="7"/>
  <c r="G10474" i="7"/>
  <c r="H10473" i="7"/>
  <c r="G10473" i="7"/>
  <c r="H10472" i="7"/>
  <c r="G10472" i="7"/>
  <c r="I10472" i="7" s="1"/>
  <c r="H10471" i="7"/>
  <c r="G10471" i="7"/>
  <c r="H10470" i="7"/>
  <c r="G10470" i="7"/>
  <c r="H10469" i="7"/>
  <c r="G10469" i="7"/>
  <c r="H10468" i="7"/>
  <c r="G10468" i="7"/>
  <c r="H10467" i="7"/>
  <c r="G10467" i="7"/>
  <c r="H10466" i="7"/>
  <c r="G10466" i="7"/>
  <c r="H10465" i="7"/>
  <c r="G10465" i="7"/>
  <c r="H10464" i="7"/>
  <c r="G10464" i="7"/>
  <c r="H10463" i="7"/>
  <c r="G10463" i="7"/>
  <c r="H10462" i="7"/>
  <c r="G10462" i="7"/>
  <c r="H10461" i="7"/>
  <c r="G10461" i="7"/>
  <c r="H10460" i="7"/>
  <c r="G10460" i="7"/>
  <c r="H10459" i="7"/>
  <c r="G10459" i="7"/>
  <c r="H10458" i="7"/>
  <c r="G10458" i="7"/>
  <c r="H10457" i="7"/>
  <c r="G10457" i="7"/>
  <c r="H10456" i="7"/>
  <c r="G10456" i="7"/>
  <c r="H10455" i="7"/>
  <c r="G10455" i="7"/>
  <c r="H10454" i="7"/>
  <c r="G10454" i="7"/>
  <c r="H10453" i="7"/>
  <c r="G10453" i="7"/>
  <c r="H10452" i="7"/>
  <c r="G10452" i="7"/>
  <c r="H10451" i="7"/>
  <c r="G10451" i="7"/>
  <c r="H10450" i="7"/>
  <c r="G10450" i="7"/>
  <c r="H10449" i="7"/>
  <c r="G10449" i="7"/>
  <c r="H10448" i="7"/>
  <c r="G10448" i="7"/>
  <c r="H10447" i="7"/>
  <c r="G10447" i="7"/>
  <c r="H10446" i="7"/>
  <c r="G10446" i="7"/>
  <c r="H10445" i="7"/>
  <c r="G10445" i="7"/>
  <c r="H10444" i="7"/>
  <c r="G10444" i="7"/>
  <c r="H10443" i="7"/>
  <c r="G10443" i="7"/>
  <c r="H10442" i="7"/>
  <c r="G10442" i="7"/>
  <c r="H10441" i="7"/>
  <c r="G10441" i="7"/>
  <c r="I10440" i="7"/>
  <c r="H10440" i="7"/>
  <c r="G10440" i="7"/>
  <c r="H10439" i="7"/>
  <c r="G10439" i="7"/>
  <c r="H10438" i="7"/>
  <c r="G10438" i="7"/>
  <c r="I10438" i="7" s="1"/>
  <c r="H10437" i="7"/>
  <c r="G10437" i="7"/>
  <c r="H10436" i="7"/>
  <c r="G10436" i="7"/>
  <c r="I10436" i="7" s="1"/>
  <c r="H10435" i="7"/>
  <c r="G10435" i="7"/>
  <c r="H10434" i="7"/>
  <c r="G10434" i="7"/>
  <c r="I10434" i="7" s="1"/>
  <c r="H10433" i="7"/>
  <c r="G10433" i="7"/>
  <c r="H10432" i="7"/>
  <c r="G10432" i="7"/>
  <c r="I10432" i="7" s="1"/>
  <c r="H10431" i="7"/>
  <c r="G10431" i="7"/>
  <c r="H10430" i="7"/>
  <c r="G10430" i="7"/>
  <c r="H10429" i="7"/>
  <c r="G10429" i="7"/>
  <c r="I10429" i="7" s="1"/>
  <c r="H10428" i="7"/>
  <c r="G10428" i="7"/>
  <c r="I10428" i="7" s="1"/>
  <c r="H10427" i="7"/>
  <c r="G10427" i="7"/>
  <c r="H10426" i="7"/>
  <c r="G10426" i="7"/>
  <c r="H10425" i="7"/>
  <c r="G10425" i="7"/>
  <c r="I10425" i="7" s="1"/>
  <c r="H10424" i="7"/>
  <c r="G10424" i="7"/>
  <c r="I10424" i="7" s="1"/>
  <c r="H10423" i="7"/>
  <c r="G10423" i="7"/>
  <c r="H10422" i="7"/>
  <c r="G10422" i="7"/>
  <c r="I10422" i="7" s="1"/>
  <c r="H10421" i="7"/>
  <c r="G10421" i="7"/>
  <c r="H10420" i="7"/>
  <c r="G10420" i="7"/>
  <c r="I10420" i="7" s="1"/>
  <c r="H10419" i="7"/>
  <c r="G10419" i="7"/>
  <c r="H10418" i="7"/>
  <c r="G10418" i="7"/>
  <c r="I10418" i="7" s="1"/>
  <c r="H10417" i="7"/>
  <c r="G10417" i="7"/>
  <c r="H10416" i="7"/>
  <c r="G10416" i="7"/>
  <c r="I10416" i="7" s="1"/>
  <c r="H10415" i="7"/>
  <c r="G10415" i="7"/>
  <c r="H10414" i="7"/>
  <c r="G10414" i="7"/>
  <c r="H10413" i="7"/>
  <c r="G10413" i="7"/>
  <c r="H10412" i="7"/>
  <c r="G10412" i="7"/>
  <c r="I10412" i="7" s="1"/>
  <c r="I10444" i="7" l="1"/>
  <c r="I10448" i="7"/>
  <c r="I10450" i="7"/>
  <c r="I10452" i="7"/>
  <c r="I10454" i="7"/>
  <c r="I10456" i="7"/>
  <c r="I10460" i="7"/>
  <c r="I10464" i="7"/>
  <c r="I10466" i="7"/>
  <c r="I10468" i="7"/>
  <c r="I10470" i="7"/>
  <c r="I10501" i="7"/>
  <c r="I10533" i="7"/>
  <c r="I10565" i="7"/>
  <c r="I10597" i="7"/>
  <c r="I10681" i="7"/>
  <c r="I10697" i="7"/>
  <c r="I10789" i="7"/>
  <c r="I10795" i="7"/>
  <c r="I10811" i="7"/>
  <c r="I10813" i="7"/>
  <c r="I10821" i="7"/>
  <c r="I10843" i="7"/>
  <c r="I10845" i="7"/>
  <c r="I10847" i="7"/>
  <c r="I10875" i="7"/>
  <c r="I10877" i="7"/>
  <c r="I10885" i="7"/>
  <c r="I10891" i="7"/>
  <c r="I10893" i="7"/>
  <c r="I10895" i="7"/>
  <c r="I10901" i="7"/>
  <c r="I10909" i="7"/>
  <c r="I10911" i="7"/>
  <c r="I10933" i="7"/>
  <c r="I10939" i="7"/>
  <c r="I10941" i="7"/>
  <c r="I10947" i="7"/>
  <c r="I10949" i="7"/>
  <c r="I10959" i="7"/>
  <c r="I10965" i="7"/>
  <c r="I10967" i="7"/>
  <c r="I10973" i="7"/>
  <c r="I10975" i="7"/>
  <c r="I10997" i="7"/>
  <c r="I11003" i="7"/>
  <c r="I11005" i="7"/>
  <c r="I11007" i="7"/>
  <c r="I11029" i="7"/>
  <c r="I11035" i="7"/>
  <c r="I11037" i="7"/>
  <c r="I11043" i="7"/>
  <c r="I11045" i="7"/>
  <c r="I11055" i="7"/>
  <c r="I11061" i="7"/>
  <c r="I11063" i="7"/>
  <c r="I11069" i="7"/>
  <c r="I11071" i="7"/>
  <c r="I11093" i="7"/>
  <c r="I11099" i="7"/>
  <c r="I11101" i="7"/>
  <c r="I11107" i="7"/>
  <c r="I11109" i="7"/>
  <c r="I11119" i="7"/>
  <c r="I11125" i="7"/>
  <c r="I11127" i="7"/>
  <c r="I11133" i="7"/>
  <c r="I11135" i="7"/>
  <c r="I11157" i="7"/>
  <c r="I11163" i="7"/>
  <c r="I11165" i="7"/>
  <c r="I11171" i="7"/>
  <c r="I11173" i="7"/>
  <c r="I11183" i="7"/>
  <c r="I11189" i="7"/>
  <c r="I11191" i="7"/>
  <c r="I11197" i="7"/>
  <c r="I11199" i="7"/>
  <c r="I11221" i="7"/>
  <c r="I11229" i="7"/>
  <c r="I11235" i="7"/>
  <c r="I11237" i="7"/>
  <c r="I11270" i="7"/>
  <c r="I11290" i="7"/>
  <c r="I11351" i="7"/>
  <c r="I11353" i="7"/>
  <c r="I11355" i="7"/>
  <c r="I11361" i="7"/>
  <c r="I11382" i="7"/>
  <c r="I11406" i="7"/>
  <c r="I11414" i="7"/>
  <c r="I11418" i="7"/>
  <c r="I11422" i="7"/>
  <c r="I11426" i="7"/>
  <c r="I11430" i="7"/>
  <c r="I11450" i="7"/>
  <c r="I11456" i="7"/>
  <c r="I11462" i="7"/>
  <c r="I11470" i="7"/>
  <c r="I11478" i="7"/>
  <c r="I11706" i="7"/>
  <c r="I10419" i="7"/>
  <c r="I10423" i="7"/>
  <c r="I10445" i="7"/>
  <c r="I10461" i="7"/>
  <c r="I10506" i="7"/>
  <c r="I10510" i="7"/>
  <c r="I10514" i="7"/>
  <c r="I10538" i="7"/>
  <c r="I10542" i="7"/>
  <c r="I10546" i="7"/>
  <c r="I10570" i="7"/>
  <c r="I10574" i="7"/>
  <c r="I10578" i="7"/>
  <c r="I10602" i="7"/>
  <c r="I10606" i="7"/>
  <c r="I10610" i="7"/>
  <c r="I10774" i="7"/>
  <c r="I10782" i="7"/>
  <c r="I10786" i="7"/>
  <c r="I10790" i="7"/>
  <c r="I10794" i="7"/>
  <c r="I10810" i="7"/>
  <c r="I10812" i="7"/>
  <c r="I10818" i="7"/>
  <c r="I10822" i="7"/>
  <c r="I10826" i="7"/>
  <c r="I10828" i="7"/>
  <c r="I10830" i="7"/>
  <c r="I10834" i="7"/>
  <c r="I10838" i="7"/>
  <c r="I10850" i="7"/>
  <c r="I10870" i="7"/>
  <c r="I10874" i="7"/>
  <c r="I10876" i="7"/>
  <c r="I10882" i="7"/>
  <c r="I10886" i="7"/>
  <c r="I10890" i="7"/>
  <c r="I10892" i="7"/>
  <c r="I10894" i="7"/>
  <c r="I10898" i="7"/>
  <c r="I10902" i="7"/>
  <c r="I10910" i="7"/>
  <c r="I10914" i="7"/>
  <c r="I10934" i="7"/>
  <c r="I10938" i="7"/>
  <c r="I10946" i="7"/>
  <c r="I10954" i="7"/>
  <c r="I10956" i="7"/>
  <c r="I10962" i="7"/>
  <c r="I10964" i="7"/>
  <c r="I10966" i="7"/>
  <c r="I10970" i="7"/>
  <c r="I10974" i="7"/>
  <c r="I10978" i="7"/>
  <c r="I10994" i="7"/>
  <c r="I10998" i="7"/>
  <c r="I11002" i="7"/>
  <c r="I11010" i="7"/>
  <c r="I11018" i="7"/>
  <c r="I11030" i="7"/>
  <c r="I11034" i="7"/>
  <c r="I11042" i="7"/>
  <c r="I11050" i="7"/>
  <c r="I11052" i="7"/>
  <c r="I11058" i="7"/>
  <c r="I11060" i="7"/>
  <c r="I11062" i="7"/>
  <c r="I11066" i="7"/>
  <c r="I11070" i="7"/>
  <c r="I11074" i="7"/>
  <c r="I11094" i="7"/>
  <c r="I11098" i="7"/>
  <c r="I11106" i="7"/>
  <c r="I11114" i="7"/>
  <c r="I11116" i="7"/>
  <c r="I11122" i="7"/>
  <c r="I11124" i="7"/>
  <c r="I11126" i="7"/>
  <c r="I11130" i="7"/>
  <c r="I11134" i="7"/>
  <c r="I11138" i="7"/>
  <c r="I11158" i="7"/>
  <c r="I11162" i="7"/>
  <c r="I11170" i="7"/>
  <c r="I11178" i="7"/>
  <c r="I11180" i="7"/>
  <c r="I11186" i="7"/>
  <c r="I11188" i="7"/>
  <c r="I11190" i="7"/>
  <c r="I11194" i="7"/>
  <c r="I11198" i="7"/>
  <c r="I11202" i="7"/>
  <c r="I11222" i="7"/>
  <c r="I11226" i="7"/>
  <c r="I11234" i="7"/>
  <c r="I11242" i="7"/>
  <c r="I11250" i="7"/>
  <c r="I11252" i="7"/>
  <c r="I11265" i="7"/>
  <c r="I11295" i="7"/>
  <c r="I11322" i="7"/>
  <c r="I11350" i="7"/>
  <c r="I11360" i="7"/>
  <c r="I11383" i="7"/>
  <c r="I11385" i="7"/>
  <c r="I11387" i="7"/>
  <c r="I11389" i="7"/>
  <c r="I11391" i="7"/>
  <c r="I11403" i="7"/>
  <c r="I11417" i="7"/>
  <c r="I11419" i="7"/>
  <c r="I11425" i="7"/>
  <c r="I11427" i="7"/>
  <c r="I11451" i="7"/>
  <c r="I11455" i="7"/>
  <c r="I11457" i="7"/>
  <c r="I11463" i="7"/>
  <c r="I11465" i="7"/>
  <c r="I11482" i="7"/>
  <c r="I11486" i="7"/>
  <c r="I11490" i="7"/>
  <c r="I11494" i="7"/>
  <c r="I11514" i="7"/>
  <c r="I11518" i="7"/>
  <c r="I11522" i="7"/>
  <c r="I11526" i="7"/>
  <c r="I11546" i="7"/>
  <c r="I11550" i="7"/>
  <c r="I11558" i="7"/>
  <c r="I11566" i="7"/>
  <c r="I11574" i="7"/>
  <c r="I11578" i="7"/>
  <c r="I11582" i="7"/>
  <c r="I11586" i="7"/>
  <c r="I11590" i="7"/>
  <c r="I11610" i="7"/>
  <c r="I11616" i="7"/>
  <c r="I11622" i="7"/>
  <c r="I11626" i="7"/>
  <c r="I11630" i="7"/>
  <c r="I11638" i="7"/>
  <c r="I11642" i="7"/>
  <c r="I11650" i="7"/>
  <c r="I11654" i="7"/>
  <c r="I11674" i="7"/>
  <c r="I11680" i="7"/>
  <c r="I11686" i="7"/>
  <c r="I11690" i="7"/>
  <c r="I11694" i="7"/>
  <c r="I11702" i="7"/>
  <c r="I11725" i="7"/>
  <c r="I11733" i="7"/>
  <c r="I11737" i="7"/>
  <c r="I11751" i="7"/>
  <c r="I11753" i="7"/>
  <c r="I11759" i="7"/>
  <c r="I11761" i="7"/>
  <c r="I11774" i="7"/>
  <c r="I11794" i="7"/>
  <c r="I11868" i="7"/>
  <c r="I11884" i="7"/>
  <c r="I11900" i="7"/>
  <c r="I11922" i="7"/>
  <c r="I12190" i="7"/>
  <c r="I12210" i="7"/>
  <c r="I12218" i="7"/>
  <c r="I12242" i="7"/>
  <c r="I12306" i="7"/>
  <c r="I12326" i="7"/>
  <c r="I12370" i="7"/>
  <c r="I12402" i="7"/>
  <c r="I12434" i="7"/>
  <c r="I12466" i="7"/>
  <c r="I12486" i="7"/>
  <c r="I12518" i="7"/>
  <c r="I12538" i="7"/>
  <c r="I12554" i="7"/>
  <c r="I12570" i="7"/>
  <c r="I12592" i="7"/>
  <c r="I12620" i="7"/>
  <c r="I12646" i="7"/>
  <c r="I12650" i="7"/>
  <c r="I12652" i="7"/>
  <c r="I12654" i="7"/>
  <c r="I12684" i="7"/>
  <c r="I12690" i="7"/>
  <c r="I12692" i="7"/>
  <c r="I12698" i="7"/>
  <c r="I12700" i="7"/>
  <c r="I12733" i="7"/>
  <c r="I12780" i="7"/>
  <c r="I12782" i="7"/>
  <c r="I12806" i="7"/>
  <c r="I12810" i="7"/>
  <c r="I12812" i="7"/>
  <c r="I12818" i="7"/>
  <c r="I12820" i="7"/>
  <c r="I12826" i="7"/>
  <c r="I12828" i="7"/>
  <c r="I12844" i="7"/>
  <c r="I12846" i="7"/>
  <c r="I11481" i="7"/>
  <c r="I11483" i="7"/>
  <c r="I11489" i="7"/>
  <c r="I11491" i="7"/>
  <c r="I11515" i="7"/>
  <c r="I11521" i="7"/>
  <c r="I11523" i="7"/>
  <c r="I11545" i="7"/>
  <c r="I11551" i="7"/>
  <c r="I11553" i="7"/>
  <c r="I11559" i="7"/>
  <c r="I11561" i="7"/>
  <c r="I11571" i="7"/>
  <c r="I11577" i="7"/>
  <c r="I11579" i="7"/>
  <c r="I11585" i="7"/>
  <c r="I11587" i="7"/>
  <c r="I11611" i="7"/>
  <c r="I11615" i="7"/>
  <c r="I11617" i="7"/>
  <c r="I11623" i="7"/>
  <c r="I11625" i="7"/>
  <c r="I11631" i="7"/>
  <c r="I11633" i="7"/>
  <c r="I11649" i="7"/>
  <c r="I11651" i="7"/>
  <c r="I11675" i="7"/>
  <c r="I11679" i="7"/>
  <c r="I11681" i="7"/>
  <c r="I11687" i="7"/>
  <c r="I11689" i="7"/>
  <c r="I11695" i="7"/>
  <c r="I11697" i="7"/>
  <c r="I11710" i="7"/>
  <c r="I11730" i="7"/>
  <c r="I11750" i="7"/>
  <c r="I11754" i="7"/>
  <c r="I11758" i="7"/>
  <c r="I11766" i="7"/>
  <c r="I11789" i="7"/>
  <c r="I11797" i="7"/>
  <c r="I11801" i="7"/>
  <c r="I11851" i="7"/>
  <c r="I11855" i="7"/>
  <c r="I11879" i="7"/>
  <c r="I11903" i="7"/>
  <c r="I11907" i="7"/>
  <c r="I11955" i="7"/>
  <c r="I11971" i="7"/>
  <c r="I11987" i="7"/>
  <c r="I12003" i="7"/>
  <c r="I12019" i="7"/>
  <c r="I12035" i="7"/>
  <c r="I12051" i="7"/>
  <c r="I12067" i="7"/>
  <c r="I12083" i="7"/>
  <c r="I12099" i="7"/>
  <c r="I12115" i="7"/>
  <c r="I12131" i="7"/>
  <c r="I12147" i="7"/>
  <c r="I12163" i="7"/>
  <c r="I12179" i="7"/>
  <c r="I12215" i="7"/>
  <c r="I12269" i="7"/>
  <c r="I12321" i="7"/>
  <c r="I12329" i="7"/>
  <c r="I12333" i="7"/>
  <c r="I12385" i="7"/>
  <c r="I12393" i="7"/>
  <c r="I12417" i="7"/>
  <c r="I12425" i="7"/>
  <c r="I12449" i="7"/>
  <c r="I12457" i="7"/>
  <c r="I12481" i="7"/>
  <c r="I12493" i="7"/>
  <c r="I12513" i="7"/>
  <c r="I12521" i="7"/>
  <c r="I12525" i="7"/>
  <c r="I12573" i="7"/>
  <c r="I12577" i="7"/>
  <c r="I12621" i="7"/>
  <c r="I12625" i="7"/>
  <c r="I12629" i="7"/>
  <c r="I12633" i="7"/>
  <c r="I12641" i="7"/>
  <c r="I12643" i="7"/>
  <c r="I12645" i="7"/>
  <c r="I12657" i="7"/>
  <c r="I12661" i="7"/>
  <c r="I12665" i="7"/>
  <c r="I12667" i="7"/>
  <c r="I12673" i="7"/>
  <c r="I12675" i="7"/>
  <c r="I12677" i="7"/>
  <c r="I12742" i="7"/>
  <c r="I12746" i="7"/>
  <c r="I12781" i="7"/>
  <c r="I12785" i="7"/>
  <c r="I12805" i="7"/>
  <c r="I12817" i="7"/>
  <c r="I12821" i="7"/>
  <c r="I12825" i="7"/>
  <c r="I12833" i="7"/>
  <c r="I12835" i="7"/>
  <c r="I12837" i="7"/>
  <c r="I12845" i="7"/>
  <c r="I12849" i="7"/>
  <c r="I10451" i="7"/>
  <c r="I10455" i="7"/>
  <c r="I10457" i="7"/>
  <c r="I10483" i="7"/>
  <c r="I10487" i="7"/>
  <c r="I10489" i="7"/>
  <c r="I10498" i="7"/>
  <c r="I10500" i="7"/>
  <c r="I10502" i="7"/>
  <c r="I10504" i="7"/>
  <c r="I10517" i="7"/>
  <c r="I10537" i="7"/>
  <c r="I10539" i="7"/>
  <c r="I10541" i="7"/>
  <c r="I10543" i="7"/>
  <c r="I10545" i="7"/>
  <c r="I10554" i="7"/>
  <c r="I10558" i="7"/>
  <c r="I10562" i="7"/>
  <c r="I10564" i="7"/>
  <c r="I10566" i="7"/>
  <c r="I10568" i="7"/>
  <c r="I10581" i="7"/>
  <c r="I10601" i="7"/>
  <c r="I10603" i="7"/>
  <c r="I10605" i="7"/>
  <c r="I10607" i="7"/>
  <c r="I10609" i="7"/>
  <c r="I10626" i="7"/>
  <c r="I10634" i="7"/>
  <c r="I10650" i="7"/>
  <c r="I10652" i="7"/>
  <c r="I10745" i="7"/>
  <c r="I10751" i="7"/>
  <c r="I10797" i="7"/>
  <c r="I10799" i="7"/>
  <c r="I10805" i="7"/>
  <c r="I10814" i="7"/>
  <c r="I10825" i="7"/>
  <c r="I10854" i="7"/>
  <c r="I10858" i="7"/>
  <c r="I10860" i="7"/>
  <c r="I10862" i="7"/>
  <c r="I10866" i="7"/>
  <c r="I10873" i="7"/>
  <c r="I10879" i="7"/>
  <c r="I10906" i="7"/>
  <c r="I10908" i="7"/>
  <c r="I10917" i="7"/>
  <c r="I10943" i="7"/>
  <c r="I10958" i="7"/>
  <c r="I10971" i="7"/>
  <c r="I10986" i="7"/>
  <c r="I10996" i="7"/>
  <c r="I10999" i="7"/>
  <c r="I11006" i="7"/>
  <c r="I12390" i="7"/>
  <c r="I12404" i="7"/>
  <c r="I12411" i="7"/>
  <c r="I12413" i="7"/>
  <c r="I12419" i="7"/>
  <c r="I12421" i="7"/>
  <c r="I12461" i="7"/>
  <c r="I12463" i="7"/>
  <c r="I12467" i="7"/>
  <c r="I12478" i="7"/>
  <c r="I12482" i="7"/>
  <c r="I12490" i="7"/>
  <c r="I12543" i="7"/>
  <c r="I12686" i="7"/>
  <c r="I12760" i="7"/>
  <c r="I12768" i="7"/>
  <c r="I12772" i="7"/>
  <c r="I12774" i="7"/>
  <c r="I12778" i="7"/>
  <c r="I12789" i="7"/>
  <c r="I12793" i="7"/>
  <c r="I12801" i="7"/>
  <c r="I12803" i="7"/>
  <c r="I12814" i="7"/>
  <c r="I12829" i="7"/>
  <c r="I12850" i="7"/>
  <c r="I12852" i="7"/>
  <c r="I12858" i="7"/>
  <c r="I12860" i="7"/>
  <c r="I10656" i="7"/>
  <c r="I10665" i="7"/>
  <c r="I10683" i="7"/>
  <c r="I10694" i="7"/>
  <c r="I10698" i="7"/>
  <c r="I10700" i="7"/>
  <c r="I10702" i="7"/>
  <c r="I10704" i="7"/>
  <c r="I10706" i="7"/>
  <c r="I10713" i="7"/>
  <c r="I10719" i="7"/>
  <c r="I10793" i="7"/>
  <c r="I10841" i="7"/>
  <c r="I11020" i="7"/>
  <c r="I11026" i="7"/>
  <c r="I11028" i="7"/>
  <c r="I11031" i="7"/>
  <c r="I11038" i="7"/>
  <c r="I11049" i="7"/>
  <c r="I11075" i="7"/>
  <c r="I11077" i="7"/>
  <c r="I11087" i="7"/>
  <c r="I11103" i="7"/>
  <c r="I11118" i="7"/>
  <c r="I11131" i="7"/>
  <c r="I11146" i="7"/>
  <c r="I11148" i="7"/>
  <c r="I11154" i="7"/>
  <c r="I11156" i="7"/>
  <c r="I11159" i="7"/>
  <c r="I11166" i="7"/>
  <c r="I11177" i="7"/>
  <c r="I11185" i="7"/>
  <c r="I11203" i="7"/>
  <c r="I11205" i="7"/>
  <c r="I11231" i="7"/>
  <c r="I11246" i="7"/>
  <c r="I11271" i="7"/>
  <c r="I11273" i="7"/>
  <c r="I11294" i="7"/>
  <c r="I11296" i="7"/>
  <c r="I11303" i="7"/>
  <c r="I11305" i="7"/>
  <c r="I11307" i="7"/>
  <c r="I11311" i="7"/>
  <c r="I11329" i="7"/>
  <c r="I11345" i="7"/>
  <c r="I11354" i="7"/>
  <c r="I11377" i="7"/>
  <c r="I11386" i="7"/>
  <c r="I11392" i="7"/>
  <c r="I11394" i="7"/>
  <c r="I11413" i="7"/>
  <c r="I11431" i="7"/>
  <c r="I11433" i="7"/>
  <c r="I11454" i="7"/>
  <c r="I11458" i="7"/>
  <c r="I11469" i="7"/>
  <c r="I11477" i="7"/>
  <c r="I11495" i="7"/>
  <c r="I11497" i="7"/>
  <c r="I11527" i="7"/>
  <c r="I11529" i="7"/>
  <c r="I11555" i="7"/>
  <c r="I11570" i="7"/>
  <c r="I11583" i="7"/>
  <c r="I11598" i="7"/>
  <c r="I11606" i="7"/>
  <c r="I11619" i="7"/>
  <c r="I11634" i="7"/>
  <c r="I11648" i="7"/>
  <c r="I11655" i="7"/>
  <c r="I11657" i="7"/>
  <c r="I11663" i="7"/>
  <c r="I11665" i="7"/>
  <c r="I11678" i="7"/>
  <c r="I11682" i="7"/>
  <c r="I11693" i="7"/>
  <c r="I11701" i="7"/>
  <c r="I11705" i="7"/>
  <c r="I11707" i="7"/>
  <c r="I11722" i="7"/>
  <c r="I11726" i="7"/>
  <c r="I11734" i="7"/>
  <c r="I11747" i="7"/>
  <c r="I11762" i="7"/>
  <c r="I11776" i="7"/>
  <c r="I11783" i="7"/>
  <c r="I11785" i="7"/>
  <c r="I11791" i="7"/>
  <c r="I11793" i="7"/>
  <c r="I11806" i="7"/>
  <c r="I11810" i="7"/>
  <c r="I11821" i="7"/>
  <c r="I11829" i="7"/>
  <c r="I11835" i="7"/>
  <c r="I11843" i="7"/>
  <c r="I11847" i="7"/>
  <c r="I11858" i="7"/>
  <c r="I11860" i="7"/>
  <c r="I11862" i="7"/>
  <c r="I11875" i="7"/>
  <c r="I11877" i="7"/>
  <c r="I11888" i="7"/>
  <c r="I11892" i="7"/>
  <c r="I11894" i="7"/>
  <c r="I11902" i="7"/>
  <c r="I11904" i="7"/>
  <c r="I11908" i="7"/>
  <c r="I11915" i="7"/>
  <c r="I11919" i="7"/>
  <c r="I11921" i="7"/>
  <c r="I11932" i="7"/>
  <c r="I11936" i="7"/>
  <c r="I11943" i="7"/>
  <c r="I11951" i="7"/>
  <c r="I11957" i="7"/>
  <c r="I11968" i="7"/>
  <c r="I11970" i="7"/>
  <c r="I11972" i="7"/>
  <c r="I11979" i="7"/>
  <c r="I11983" i="7"/>
  <c r="I11989" i="7"/>
  <c r="I12000" i="7"/>
  <c r="I12002" i="7"/>
  <c r="I12004" i="7"/>
  <c r="I12011" i="7"/>
  <c r="I12015" i="7"/>
  <c r="I12021" i="7"/>
  <c r="I12032" i="7"/>
  <c r="I12034" i="7"/>
  <c r="I12036" i="7"/>
  <c r="I12043" i="7"/>
  <c r="I12047" i="7"/>
  <c r="I12053" i="7"/>
  <c r="I12064" i="7"/>
  <c r="I12066" i="7"/>
  <c r="I12068" i="7"/>
  <c r="I12075" i="7"/>
  <c r="I12079" i="7"/>
  <c r="I12085" i="7"/>
  <c r="I12096" i="7"/>
  <c r="I12098" i="7"/>
  <c r="I12100" i="7"/>
  <c r="I12107" i="7"/>
  <c r="I12111" i="7"/>
  <c r="I12117" i="7"/>
  <c r="I12128" i="7"/>
  <c r="I12130" i="7"/>
  <c r="I12132" i="7"/>
  <c r="I12139" i="7"/>
  <c r="I12143" i="7"/>
  <c r="I12149" i="7"/>
  <c r="I12160" i="7"/>
  <c r="I12162" i="7"/>
  <c r="I12164" i="7"/>
  <c r="I12171" i="7"/>
  <c r="I12175" i="7"/>
  <c r="I12181" i="7"/>
  <c r="I12186" i="7"/>
  <c r="I12205" i="7"/>
  <c r="I12207" i="7"/>
  <c r="I12209" i="7"/>
  <c r="I12211" i="7"/>
  <c r="I12217" i="7"/>
  <c r="I12219" i="7"/>
  <c r="I12230" i="7"/>
  <c r="I12249" i="7"/>
  <c r="I12263" i="7"/>
  <c r="I12265" i="7"/>
  <c r="I12274" i="7"/>
  <c r="I12278" i="7"/>
  <c r="I12289" i="7"/>
  <c r="I12297" i="7"/>
  <c r="I12301" i="7"/>
  <c r="I12303" i="7"/>
  <c r="I12318" i="7"/>
  <c r="I12322" i="7"/>
  <c r="I12330" i="7"/>
  <c r="I12343" i="7"/>
  <c r="I12358" i="7"/>
  <c r="I12372" i="7"/>
  <c r="I12379" i="7"/>
  <c r="I12381" i="7"/>
  <c r="I12387" i="7"/>
  <c r="I12389" i="7"/>
  <c r="I12429" i="7"/>
  <c r="I12435" i="7"/>
  <c r="I12446" i="7"/>
  <c r="I12450" i="7"/>
  <c r="I12507" i="7"/>
  <c r="I12509" i="7"/>
  <c r="I12515" i="7"/>
  <c r="I12517" i="7"/>
  <c r="I12528" i="7"/>
  <c r="I12530" i="7"/>
  <c r="I12532" i="7"/>
  <c r="I12558" i="7"/>
  <c r="I12562" i="7"/>
  <c r="I12564" i="7"/>
  <c r="I12572" i="7"/>
  <c r="I12574" i="7"/>
  <c r="I12578" i="7"/>
  <c r="I12585" i="7"/>
  <c r="I12589" i="7"/>
  <c r="I12591" i="7"/>
  <c r="I12600" i="7"/>
  <c r="I12608" i="7"/>
  <c r="I12612" i="7"/>
  <c r="I12614" i="7"/>
  <c r="I12618" i="7"/>
  <c r="I12669" i="7"/>
  <c r="I12713" i="7"/>
  <c r="I12728" i="7"/>
  <c r="I12736" i="7"/>
  <c r="I12740" i="7"/>
  <c r="I10435" i="7"/>
  <c r="I10439" i="7"/>
  <c r="I10441" i="7"/>
  <c r="I10467" i="7"/>
  <c r="I10471" i="7"/>
  <c r="I10473" i="7"/>
  <c r="I10505" i="7"/>
  <c r="I10507" i="7"/>
  <c r="I10509" i="7"/>
  <c r="I10511" i="7"/>
  <c r="I10513" i="7"/>
  <c r="I10522" i="7"/>
  <c r="I10526" i="7"/>
  <c r="I10530" i="7"/>
  <c r="I10532" i="7"/>
  <c r="I10534" i="7"/>
  <c r="I10536" i="7"/>
  <c r="I10549" i="7"/>
  <c r="I10569" i="7"/>
  <c r="I10571" i="7"/>
  <c r="I10573" i="7"/>
  <c r="I10575" i="7"/>
  <c r="I10577" i="7"/>
  <c r="I10586" i="7"/>
  <c r="I10590" i="7"/>
  <c r="I10594" i="7"/>
  <c r="I10596" i="7"/>
  <c r="I10598" i="7"/>
  <c r="I10600" i="7"/>
  <c r="I10613" i="7"/>
  <c r="I10633" i="7"/>
  <c r="I10687" i="7"/>
  <c r="I10741" i="7"/>
  <c r="I10750" i="7"/>
  <c r="I10761" i="7"/>
  <c r="I10796" i="7"/>
  <c r="I10798" i="7"/>
  <c r="I10802" i="7"/>
  <c r="I10809" i="7"/>
  <c r="I10815" i="7"/>
  <c r="I10842" i="7"/>
  <c r="I10844" i="7"/>
  <c r="I10853" i="7"/>
  <c r="I10859" i="7"/>
  <c r="I10861" i="7"/>
  <c r="I10863" i="7"/>
  <c r="I10869" i="7"/>
  <c r="I10878" i="7"/>
  <c r="I10889" i="7"/>
  <c r="I10907" i="7"/>
  <c r="I10918" i="7"/>
  <c r="I10922" i="7"/>
  <c r="I10930" i="7"/>
  <c r="I10932" i="7"/>
  <c r="I10935" i="7"/>
  <c r="I10942" i="7"/>
  <c r="I10953" i="7"/>
  <c r="I10961" i="7"/>
  <c r="I10979" i="7"/>
  <c r="I10981" i="7"/>
  <c r="I12397" i="7"/>
  <c r="I12399" i="7"/>
  <c r="I12403" i="7"/>
  <c r="I12414" i="7"/>
  <c r="I12418" i="7"/>
  <c r="I12439" i="7"/>
  <c r="I12454" i="7"/>
  <c r="I12468" i="7"/>
  <c r="I12475" i="7"/>
  <c r="I12477" i="7"/>
  <c r="I12483" i="7"/>
  <c r="I12485" i="7"/>
  <c r="I12487" i="7"/>
  <c r="I12498" i="7"/>
  <c r="I12542" i="7"/>
  <c r="I12549" i="7"/>
  <c r="I12622" i="7"/>
  <c r="I12637" i="7"/>
  <c r="I12658" i="7"/>
  <c r="I12660" i="7"/>
  <c r="I12666" i="7"/>
  <c r="I12668" i="7"/>
  <c r="I12681" i="7"/>
  <c r="I12685" i="7"/>
  <c r="I12696" i="7"/>
  <c r="I12704" i="7"/>
  <c r="I12708" i="7"/>
  <c r="I12710" i="7"/>
  <c r="I12714" i="7"/>
  <c r="I12725" i="7"/>
  <c r="I12729" i="7"/>
  <c r="I12737" i="7"/>
  <c r="I12739" i="7"/>
  <c r="I12750" i="7"/>
  <c r="I12765" i="7"/>
  <c r="I12786" i="7"/>
  <c r="I12788" i="7"/>
  <c r="I12794" i="7"/>
  <c r="I12796" i="7"/>
  <c r="I12809" i="7"/>
  <c r="I12813" i="7"/>
  <c r="I12824" i="7"/>
  <c r="I12832" i="7"/>
  <c r="I12836" i="7"/>
  <c r="I12838" i="7"/>
  <c r="I12842" i="7"/>
  <c r="I12853" i="7"/>
  <c r="I12857" i="7"/>
  <c r="I12859" i="7"/>
  <c r="I12865" i="7"/>
  <c r="I10413" i="7"/>
  <c r="I10642" i="7"/>
  <c r="I10649" i="7"/>
  <c r="I10655" i="7"/>
  <c r="I10682" i="7"/>
  <c r="I10684" i="7"/>
  <c r="I10693" i="7"/>
  <c r="I10699" i="7"/>
  <c r="I10701" i="7"/>
  <c r="I10703" i="7"/>
  <c r="I10709" i="7"/>
  <c r="I10718" i="7"/>
  <c r="I10720" i="7"/>
  <c r="I10729" i="7"/>
  <c r="I10758" i="7"/>
  <c r="I10762" i="7"/>
  <c r="I10764" i="7"/>
  <c r="I10766" i="7"/>
  <c r="I10770" i="7"/>
  <c r="I10777" i="7"/>
  <c r="I10783" i="7"/>
  <c r="I10827" i="7"/>
  <c r="I10829" i="7"/>
  <c r="I10831" i="7"/>
  <c r="I10837" i="7"/>
  <c r="I10846" i="7"/>
  <c r="I10993" i="7"/>
  <c r="I11011" i="7"/>
  <c r="I11013" i="7"/>
  <c r="I11023" i="7"/>
  <c r="I11039" i="7"/>
  <c r="I11054" i="7"/>
  <c r="I11067" i="7"/>
  <c r="I11082" i="7"/>
  <c r="I11084" i="7"/>
  <c r="I11090" i="7"/>
  <c r="I11092" i="7"/>
  <c r="I11095" i="7"/>
  <c r="I11102" i="7"/>
  <c r="I11113" i="7"/>
  <c r="I11121" i="7"/>
  <c r="I11139" i="7"/>
  <c r="I11141" i="7"/>
  <c r="I11151" i="7"/>
  <c r="I11167" i="7"/>
  <c r="I11182" i="7"/>
  <c r="I11195" i="7"/>
  <c r="I11210" i="7"/>
  <c r="I11218" i="7"/>
  <c r="I11220" i="7"/>
  <c r="I11223" i="7"/>
  <c r="I11230" i="7"/>
  <c r="I11241" i="7"/>
  <c r="I11249" i="7"/>
  <c r="I11258" i="7"/>
  <c r="I11264" i="7"/>
  <c r="I11266" i="7"/>
  <c r="I11285" i="7"/>
  <c r="I11287" i="7"/>
  <c r="I11289" i="7"/>
  <c r="I11291" i="7"/>
  <c r="I11297" i="7"/>
  <c r="I11302" i="7"/>
  <c r="I11312" i="7"/>
  <c r="I11314" i="7"/>
  <c r="I11316" i="7"/>
  <c r="I11319" i="7"/>
  <c r="I11321" i="7"/>
  <c r="I11323" i="7"/>
  <c r="I11325" i="7"/>
  <c r="I11334" i="7"/>
  <c r="I11342" i="7"/>
  <c r="I11346" i="7"/>
  <c r="I11359" i="7"/>
  <c r="I11363" i="7"/>
  <c r="I11374" i="7"/>
  <c r="I11399" i="7"/>
  <c r="I11401" i="7"/>
  <c r="I11410" i="7"/>
  <c r="I11438" i="7"/>
  <c r="I11446" i="7"/>
  <c r="I11459" i="7"/>
  <c r="I11474" i="7"/>
  <c r="I11487" i="7"/>
  <c r="I11502" i="7"/>
  <c r="I11510" i="7"/>
  <c r="I11519" i="7"/>
  <c r="I11534" i="7"/>
  <c r="I11542" i="7"/>
  <c r="I11547" i="7"/>
  <c r="I11554" i="7"/>
  <c r="I11565" i="7"/>
  <c r="I11573" i="7"/>
  <c r="I11591" i="7"/>
  <c r="I11593" i="7"/>
  <c r="I11603" i="7"/>
  <c r="I11614" i="7"/>
  <c r="I11618" i="7"/>
  <c r="I11629" i="7"/>
  <c r="I11637" i="7"/>
  <c r="I11641" i="7"/>
  <c r="I11643" i="7"/>
  <c r="I11647" i="7"/>
  <c r="I11658" i="7"/>
  <c r="I11662" i="7"/>
  <c r="I11670" i="7"/>
  <c r="I11683" i="7"/>
  <c r="I11698" i="7"/>
  <c r="I11712" i="7"/>
  <c r="I11719" i="7"/>
  <c r="I11721" i="7"/>
  <c r="I11727" i="7"/>
  <c r="I11729" i="7"/>
  <c r="I11742" i="7"/>
  <c r="I11746" i="7"/>
  <c r="I11757" i="7"/>
  <c r="I11765" i="7"/>
  <c r="I11769" i="7"/>
  <c r="I11771" i="7"/>
  <c r="I11786" i="7"/>
  <c r="I11790" i="7"/>
  <c r="I11798" i="7"/>
  <c r="I11811" i="7"/>
  <c r="I11826" i="7"/>
  <c r="I11840" i="7"/>
  <c r="I11848" i="7"/>
  <c r="I11850" i="7"/>
  <c r="I11852" i="7"/>
  <c r="I11863" i="7"/>
  <c r="I11876" i="7"/>
  <c r="I11878" i="7"/>
  <c r="I11880" i="7"/>
  <c r="I11882" i="7"/>
  <c r="I11895" i="7"/>
  <c r="I11937" i="7"/>
  <c r="I11952" i="7"/>
  <c r="I11954" i="7"/>
  <c r="I11956" i="7"/>
  <c r="I11963" i="7"/>
  <c r="I11967" i="7"/>
  <c r="I11973" i="7"/>
  <c r="I11984" i="7"/>
  <c r="I11986" i="7"/>
  <c r="I11995" i="7"/>
  <c r="I11999" i="7"/>
  <c r="I12005" i="7"/>
  <c r="I12016" i="7"/>
  <c r="I12018" i="7"/>
  <c r="I12020" i="7"/>
  <c r="I12027" i="7"/>
  <c r="I12031" i="7"/>
  <c r="I12037" i="7"/>
  <c r="I12048" i="7"/>
  <c r="I12050" i="7"/>
  <c r="I12052" i="7"/>
  <c r="I12059" i="7"/>
  <c r="I12063" i="7"/>
  <c r="I12069" i="7"/>
  <c r="I12080" i="7"/>
  <c r="I12082" i="7"/>
  <c r="I12084" i="7"/>
  <c r="I12091" i="7"/>
  <c r="I12095" i="7"/>
  <c r="I12101" i="7"/>
  <c r="I12112" i="7"/>
  <c r="I12114" i="7"/>
  <c r="I12116" i="7"/>
  <c r="I12123" i="7"/>
  <c r="I12127" i="7"/>
  <c r="I12133" i="7"/>
  <c r="I12144" i="7"/>
  <c r="I12146" i="7"/>
  <c r="I12148" i="7"/>
  <c r="I12155" i="7"/>
  <c r="I12159" i="7"/>
  <c r="I12165" i="7"/>
  <c r="I12176" i="7"/>
  <c r="I12178" i="7"/>
  <c r="I12180" i="7"/>
  <c r="I12187" i="7"/>
  <c r="I12189" i="7"/>
  <c r="I12191" i="7"/>
  <c r="I12193" i="7"/>
  <c r="I12214" i="7"/>
  <c r="I12216" i="7"/>
  <c r="I12220" i="7"/>
  <c r="I12237" i="7"/>
  <c r="I12239" i="7"/>
  <c r="I12241" i="7"/>
  <c r="I12243" i="7"/>
  <c r="I12245" i="7"/>
  <c r="I12254" i="7"/>
  <c r="I12262" i="7"/>
  <c r="I12266" i="7"/>
  <c r="I12279" i="7"/>
  <c r="I12294" i="7"/>
  <c r="I12308" i="7"/>
  <c r="I12315" i="7"/>
  <c r="I12317" i="7"/>
  <c r="I12323" i="7"/>
  <c r="I12325" i="7"/>
  <c r="I12338" i="7"/>
  <c r="I12342" i="7"/>
  <c r="I12353" i="7"/>
  <c r="I12365" i="7"/>
  <c r="I12367" i="7"/>
  <c r="I12371" i="7"/>
  <c r="I12382" i="7"/>
  <c r="I12386" i="7"/>
  <c r="I12422" i="7"/>
  <c r="I12436" i="7"/>
  <c r="I12443" i="7"/>
  <c r="I12445" i="7"/>
  <c r="I12451" i="7"/>
  <c r="I12453" i="7"/>
  <c r="I12510" i="7"/>
  <c r="I12514" i="7"/>
  <c r="I12522" i="7"/>
  <c r="I12550" i="7"/>
  <c r="I12552" i="7"/>
  <c r="I12565" i="7"/>
  <c r="I12605" i="7"/>
  <c r="I12626" i="7"/>
  <c r="I12628" i="7"/>
  <c r="I12634" i="7"/>
  <c r="I12636" i="7"/>
  <c r="I12653" i="7"/>
  <c r="I12678" i="7"/>
  <c r="I12693" i="7"/>
  <c r="I12697" i="7"/>
  <c r="I12705" i="7"/>
  <c r="I12707" i="7"/>
  <c r="I12718" i="7"/>
  <c r="I10427" i="7"/>
  <c r="I10443" i="7"/>
  <c r="I10459" i="7"/>
  <c r="I10475" i="7"/>
  <c r="I10491" i="7"/>
  <c r="I10616" i="7"/>
  <c r="I10625" i="7"/>
  <c r="I10627" i="7"/>
  <c r="I10632" i="7"/>
  <c r="I10644" i="7"/>
  <c r="I10647" i="7"/>
  <c r="I10657" i="7"/>
  <c r="I10659" i="7"/>
  <c r="I10664" i="7"/>
  <c r="I10676" i="7"/>
  <c r="I10679" i="7"/>
  <c r="I10689" i="7"/>
  <c r="I10691" i="7"/>
  <c r="I10696" i="7"/>
  <c r="I10708" i="7"/>
  <c r="I10711" i="7"/>
  <c r="I10721" i="7"/>
  <c r="I10723" i="7"/>
  <c r="I10740" i="7"/>
  <c r="I10743" i="7"/>
  <c r="I10753" i="7"/>
  <c r="I10755" i="7"/>
  <c r="I10772" i="7"/>
  <c r="I10775" i="7"/>
  <c r="I10785" i="7"/>
  <c r="I10787" i="7"/>
  <c r="I10804" i="7"/>
  <c r="I10807" i="7"/>
  <c r="I10817" i="7"/>
  <c r="I10819" i="7"/>
  <c r="I10836" i="7"/>
  <c r="I10839" i="7"/>
  <c r="I10849" i="7"/>
  <c r="I10851" i="7"/>
  <c r="I10868" i="7"/>
  <c r="I10871" i="7"/>
  <c r="I10881" i="7"/>
  <c r="I10883" i="7"/>
  <c r="I10900" i="7"/>
  <c r="I10903" i="7"/>
  <c r="I10913" i="7"/>
  <c r="I10915" i="7"/>
  <c r="I10940" i="7"/>
  <c r="I10945" i="7"/>
  <c r="I10955" i="7"/>
  <c r="I10957" i="7"/>
  <c r="I10982" i="7"/>
  <c r="I11004" i="7"/>
  <c r="I11009" i="7"/>
  <c r="I11019" i="7"/>
  <c r="I11021" i="7"/>
  <c r="I11046" i="7"/>
  <c r="I11068" i="7"/>
  <c r="I11073" i="7"/>
  <c r="I11083" i="7"/>
  <c r="I11085" i="7"/>
  <c r="I11110" i="7"/>
  <c r="I11132" i="7"/>
  <c r="I11137" i="7"/>
  <c r="I11147" i="7"/>
  <c r="I11149" i="7"/>
  <c r="I11174" i="7"/>
  <c r="I11196" i="7"/>
  <c r="I11201" i="7"/>
  <c r="I11211" i="7"/>
  <c r="I11213" i="7"/>
  <c r="I11238" i="7"/>
  <c r="I11262" i="7"/>
  <c r="I11279" i="7"/>
  <c r="I11338" i="7"/>
  <c r="I11364" i="7"/>
  <c r="I11390" i="7"/>
  <c r="I11407" i="7"/>
  <c r="I11409" i="7"/>
  <c r="I11434" i="7"/>
  <c r="I11461" i="7"/>
  <c r="I11471" i="7"/>
  <c r="I11473" i="7"/>
  <c r="I11498" i="7"/>
  <c r="I11520" i="7"/>
  <c r="I11525" i="7"/>
  <c r="I11535" i="7"/>
  <c r="I11537" i="7"/>
  <c r="I11562" i="7"/>
  <c r="I11584" i="7"/>
  <c r="I11589" i="7"/>
  <c r="I11599" i="7"/>
  <c r="I11601" i="7"/>
  <c r="I10415" i="7"/>
  <c r="I10417" i="7"/>
  <c r="I10426" i="7"/>
  <c r="I10431" i="7"/>
  <c r="I10433" i="7"/>
  <c r="I10442" i="7"/>
  <c r="I10447" i="7"/>
  <c r="I10449" i="7"/>
  <c r="I10458" i="7"/>
  <c r="I10463" i="7"/>
  <c r="I10465" i="7"/>
  <c r="I10474" i="7"/>
  <c r="I10479" i="7"/>
  <c r="I10481" i="7"/>
  <c r="I10490" i="7"/>
  <c r="I10495" i="7"/>
  <c r="I10414" i="7"/>
  <c r="I10421" i="7"/>
  <c r="I10430" i="7"/>
  <c r="I10437" i="7"/>
  <c r="I10446" i="7"/>
  <c r="I10453" i="7"/>
  <c r="I10462" i="7"/>
  <c r="I10469" i="7"/>
  <c r="I10478" i="7"/>
  <c r="I10485" i="7"/>
  <c r="I10494" i="7"/>
  <c r="I10496" i="7"/>
  <c r="I10503" i="7"/>
  <c r="I10512" i="7"/>
  <c r="I10519" i="7"/>
  <c r="I10528" i="7"/>
  <c r="I10535" i="7"/>
  <c r="I10544" i="7"/>
  <c r="I10551" i="7"/>
  <c r="I10560" i="7"/>
  <c r="I10567" i="7"/>
  <c r="I10576" i="7"/>
  <c r="I10583" i="7"/>
  <c r="I10592" i="7"/>
  <c r="I10599" i="7"/>
  <c r="I10608" i="7"/>
  <c r="I10615" i="7"/>
  <c r="I10618" i="7"/>
  <c r="I10622" i="7"/>
  <c r="I10624" i="7"/>
  <c r="I10628" i="7"/>
  <c r="I10631" i="7"/>
  <c r="I10641" i="7"/>
  <c r="I10643" i="7"/>
  <c r="I10648" i="7"/>
  <c r="I10660" i="7"/>
  <c r="I10663" i="7"/>
  <c r="I10673" i="7"/>
  <c r="I10675" i="7"/>
  <c r="I10680" i="7"/>
  <c r="I10692" i="7"/>
  <c r="I10695" i="7"/>
  <c r="I10705" i="7"/>
  <c r="I10707" i="7"/>
  <c r="I10712" i="7"/>
  <c r="I10724" i="7"/>
  <c r="I10727" i="7"/>
  <c r="I10737" i="7"/>
  <c r="I10739" i="7"/>
  <c r="I10756" i="7"/>
  <c r="I10759" i="7"/>
  <c r="I10769" i="7"/>
  <c r="I10771" i="7"/>
  <c r="I10788" i="7"/>
  <c r="I10791" i="7"/>
  <c r="I10801" i="7"/>
  <c r="I10803" i="7"/>
  <c r="I10820" i="7"/>
  <c r="I10823" i="7"/>
  <c r="I10833" i="7"/>
  <c r="I10835" i="7"/>
  <c r="I10852" i="7"/>
  <c r="I10855" i="7"/>
  <c r="I10865" i="7"/>
  <c r="I10867" i="7"/>
  <c r="I10884" i="7"/>
  <c r="I10887" i="7"/>
  <c r="I10897" i="7"/>
  <c r="I10899" i="7"/>
  <c r="I10916" i="7"/>
  <c r="I10919" i="7"/>
  <c r="I10923" i="7"/>
  <c r="I10925" i="7"/>
  <c r="I10950" i="7"/>
  <c r="I10972" i="7"/>
  <c r="I10977" i="7"/>
  <c r="I10987" i="7"/>
  <c r="I10989" i="7"/>
  <c r="I11014" i="7"/>
  <c r="I11036" i="7"/>
  <c r="I11041" i="7"/>
  <c r="I11051" i="7"/>
  <c r="I11053" i="7"/>
  <c r="I11078" i="7"/>
  <c r="I11100" i="7"/>
  <c r="I11105" i="7"/>
  <c r="I11115" i="7"/>
  <c r="I11117" i="7"/>
  <c r="I11142" i="7"/>
  <c r="I11164" i="7"/>
  <c r="I11169" i="7"/>
  <c r="I11179" i="7"/>
  <c r="I11181" i="7"/>
  <c r="I11206" i="7"/>
  <c r="I11228" i="7"/>
  <c r="I11233" i="7"/>
  <c r="I11243" i="7"/>
  <c r="I11245" i="7"/>
  <c r="I11267" i="7"/>
  <c r="I11269" i="7"/>
  <c r="I11274" i="7"/>
  <c r="I11282" i="7"/>
  <c r="I11300" i="7"/>
  <c r="I11326" i="7"/>
  <c r="I11343" i="7"/>
  <c r="I11358" i="7"/>
  <c r="I11395" i="7"/>
  <c r="I11397" i="7"/>
  <c r="I11402" i="7"/>
  <c r="I11424" i="7"/>
  <c r="I11429" i="7"/>
  <c r="I11439" i="7"/>
  <c r="I11441" i="7"/>
  <c r="I11466" i="7"/>
  <c r="I11488" i="7"/>
  <c r="I11493" i="7"/>
  <c r="I11503" i="7"/>
  <c r="I11505" i="7"/>
  <c r="I11530" i="7"/>
  <c r="I11552" i="7"/>
  <c r="I11557" i="7"/>
  <c r="I11567" i="7"/>
  <c r="I11569" i="7"/>
  <c r="I11594" i="7"/>
  <c r="I11621" i="7"/>
  <c r="I11653" i="7"/>
  <c r="I11685" i="7"/>
  <c r="I11717" i="7"/>
  <c r="I11749" i="7"/>
  <c r="I11781" i="7"/>
  <c r="I11813" i="7"/>
  <c r="I11883" i="7"/>
  <c r="I11890" i="7"/>
  <c r="I11947" i="7"/>
  <c r="I12194" i="7"/>
  <c r="I12246" i="7"/>
  <c r="I12258" i="7"/>
  <c r="I12281" i="7"/>
  <c r="I12313" i="7"/>
  <c r="I12345" i="7"/>
  <c r="I12377" i="7"/>
  <c r="I12409" i="7"/>
  <c r="I12441" i="7"/>
  <c r="I12473" i="7"/>
  <c r="I12505" i="7"/>
  <c r="I12553" i="7"/>
  <c r="I12560" i="7"/>
  <c r="I12624" i="7"/>
  <c r="I12656" i="7"/>
  <c r="I12688" i="7"/>
  <c r="I12720" i="7"/>
  <c r="I12752" i="7"/>
  <c r="I12784" i="7"/>
  <c r="I12816" i="7"/>
  <c r="I12848" i="7"/>
  <c r="I10924" i="7"/>
  <c r="I10927" i="7"/>
  <c r="I10937" i="7"/>
  <c r="I10969" i="7"/>
  <c r="I10988" i="7"/>
  <c r="I10991" i="7"/>
  <c r="I11001" i="7"/>
  <c r="I11033" i="7"/>
  <c r="I11065" i="7"/>
  <c r="I11097" i="7"/>
  <c r="I11129" i="7"/>
  <c r="I11161" i="7"/>
  <c r="I11193" i="7"/>
  <c r="I11212" i="7"/>
  <c r="I11215" i="7"/>
  <c r="I11225" i="7"/>
  <c r="I11227" i="7"/>
  <c r="I11244" i="7"/>
  <c r="I11247" i="7"/>
  <c r="I11337" i="7"/>
  <c r="I11411" i="7"/>
  <c r="I11421" i="7"/>
  <c r="I11423" i="7"/>
  <c r="I11443" i="7"/>
  <c r="I11453" i="7"/>
  <c r="I11475" i="7"/>
  <c r="I11485" i="7"/>
  <c r="I11507" i="7"/>
  <c r="I11517" i="7"/>
  <c r="I11539" i="7"/>
  <c r="I11549" i="7"/>
  <c r="I11581" i="7"/>
  <c r="I11613" i="7"/>
  <c r="I11635" i="7"/>
  <c r="I11645" i="7"/>
  <c r="I11667" i="7"/>
  <c r="I11677" i="7"/>
  <c r="I11699" i="7"/>
  <c r="I11709" i="7"/>
  <c r="I11711" i="7"/>
  <c r="I11731" i="7"/>
  <c r="I11741" i="7"/>
  <c r="I11763" i="7"/>
  <c r="I11773" i="7"/>
  <c r="I11775" i="7"/>
  <c r="I11795" i="7"/>
  <c r="I11805" i="7"/>
  <c r="I11807" i="7"/>
  <c r="I11827" i="7"/>
  <c r="I11867" i="7"/>
  <c r="I11887" i="7"/>
  <c r="I11899" i="7"/>
  <c r="I11906" i="7"/>
  <c r="I11931" i="7"/>
  <c r="I11988" i="7"/>
  <c r="I12273" i="7"/>
  <c r="I12295" i="7"/>
  <c r="I12305" i="7"/>
  <c r="I12307" i="7"/>
  <c r="I12327" i="7"/>
  <c r="I12337" i="7"/>
  <c r="I12369" i="7"/>
  <c r="I12391" i="7"/>
  <c r="I12401" i="7"/>
  <c r="I12423" i="7"/>
  <c r="I12433" i="7"/>
  <c r="I12455" i="7"/>
  <c r="I12465" i="7"/>
  <c r="I12497" i="7"/>
  <c r="I12519" i="7"/>
  <c r="I12537" i="7"/>
  <c r="I12557" i="7"/>
  <c r="I12559" i="7"/>
  <c r="I12569" i="7"/>
  <c r="I12576" i="7"/>
  <c r="I12606" i="7"/>
  <c r="I12616" i="7"/>
  <c r="I12635" i="7"/>
  <c r="I12638" i="7"/>
  <c r="I12648" i="7"/>
  <c r="I12670" i="7"/>
  <c r="I12680" i="7"/>
  <c r="I12682" i="7"/>
  <c r="I12699" i="7"/>
  <c r="I12702" i="7"/>
  <c r="I12712" i="7"/>
  <c r="I12731" i="7"/>
  <c r="I12734" i="7"/>
  <c r="I12744" i="7"/>
  <c r="I12763" i="7"/>
  <c r="I12766" i="7"/>
  <c r="I12776" i="7"/>
  <c r="I12795" i="7"/>
  <c r="I12798" i="7"/>
  <c r="I12808" i="7"/>
  <c r="I12827" i="7"/>
  <c r="I12830" i="7"/>
  <c r="I12840" i="7"/>
  <c r="I12862" i="7"/>
  <c r="I10931" i="7"/>
  <c r="I10948" i="7"/>
  <c r="I10951" i="7"/>
  <c r="I10963" i="7"/>
  <c r="I10980" i="7"/>
  <c r="I10983" i="7"/>
  <c r="I10995" i="7"/>
  <c r="I11012" i="7"/>
  <c r="I11015" i="7"/>
  <c r="I11025" i="7"/>
  <c r="I11027" i="7"/>
  <c r="I11044" i="7"/>
  <c r="I11047" i="7"/>
  <c r="I11057" i="7"/>
  <c r="I11059" i="7"/>
  <c r="I11076" i="7"/>
  <c r="I11079" i="7"/>
  <c r="I11091" i="7"/>
  <c r="I11108" i="7"/>
  <c r="I11111" i="7"/>
  <c r="I11123" i="7"/>
  <c r="I11140" i="7"/>
  <c r="I11143" i="7"/>
  <c r="I11155" i="7"/>
  <c r="I11172" i="7"/>
  <c r="I11175" i="7"/>
  <c r="I11187" i="7"/>
  <c r="I11204" i="7"/>
  <c r="I11207" i="7"/>
  <c r="I11219" i="7"/>
  <c r="I11236" i="7"/>
  <c r="I11239" i="7"/>
  <c r="I11251" i="7"/>
  <c r="I11277" i="7"/>
  <c r="I11280" i="7"/>
  <c r="I11283" i="7"/>
  <c r="I11315" i="7"/>
  <c r="I11341" i="7"/>
  <c r="I11344" i="7"/>
  <c r="I11347" i="7"/>
  <c r="I11370" i="7"/>
  <c r="I11379" i="7"/>
  <c r="I11405" i="7"/>
  <c r="I11415" i="7"/>
  <c r="I11432" i="7"/>
  <c r="I11435" i="7"/>
  <c r="I11447" i="7"/>
  <c r="I11464" i="7"/>
  <c r="I11467" i="7"/>
  <c r="I11479" i="7"/>
  <c r="I11496" i="7"/>
  <c r="I11499" i="7"/>
  <c r="I11511" i="7"/>
  <c r="I11528" i="7"/>
  <c r="I11531" i="7"/>
  <c r="I11543" i="7"/>
  <c r="I11560" i="7"/>
  <c r="I11563" i="7"/>
  <c r="I11575" i="7"/>
  <c r="I11592" i="7"/>
  <c r="I11595" i="7"/>
  <c r="I11607" i="7"/>
  <c r="I11624" i="7"/>
  <c r="I11627" i="7"/>
  <c r="I11639" i="7"/>
  <c r="I11656" i="7"/>
  <c r="I11659" i="7"/>
  <c r="I11671" i="7"/>
  <c r="I11688" i="7"/>
  <c r="I11691" i="7"/>
  <c r="I11703" i="7"/>
  <c r="I11720" i="7"/>
  <c r="I11723" i="7"/>
  <c r="I11735" i="7"/>
  <c r="I11752" i="7"/>
  <c r="I11755" i="7"/>
  <c r="I11767" i="7"/>
  <c r="I11784" i="7"/>
  <c r="I11787" i="7"/>
  <c r="I11799" i="7"/>
  <c r="I11816" i="7"/>
  <c r="I11819" i="7"/>
  <c r="I11831" i="7"/>
  <c r="I11864" i="7"/>
  <c r="I11866" i="7"/>
  <c r="I11893" i="7"/>
  <c r="I11896" i="7"/>
  <c r="I11898" i="7"/>
  <c r="I11905" i="7"/>
  <c r="I11928" i="7"/>
  <c r="I11930" i="7"/>
  <c r="I12200" i="7"/>
  <c r="I12203" i="7"/>
  <c r="I12226" i="7"/>
  <c r="I12233" i="7"/>
  <c r="I12235" i="7"/>
  <c r="I12261" i="7"/>
  <c r="I12264" i="7"/>
  <c r="I12267" i="7"/>
  <c r="I12284" i="7"/>
  <c r="I12287" i="7"/>
  <c r="I12299" i="7"/>
  <c r="I12316" i="7"/>
  <c r="I12319" i="7"/>
  <c r="I12331" i="7"/>
  <c r="I12348" i="7"/>
  <c r="I12351" i="7"/>
  <c r="I12361" i="7"/>
  <c r="I12363" i="7"/>
  <c r="I12380" i="7"/>
  <c r="I12383" i="7"/>
  <c r="I12395" i="7"/>
  <c r="I12412" i="7"/>
  <c r="I12415" i="7"/>
  <c r="I12427" i="7"/>
  <c r="I12444" i="7"/>
  <c r="I12447" i="7"/>
  <c r="I12459" i="7"/>
  <c r="I12476" i="7"/>
  <c r="I12479" i="7"/>
  <c r="I12489" i="7"/>
  <c r="I12491" i="7"/>
  <c r="I12508" i="7"/>
  <c r="I12511" i="7"/>
  <c r="I12523" i="7"/>
  <c r="I12534" i="7"/>
  <c r="I12536" i="7"/>
  <c r="I12563" i="7"/>
  <c r="I12566" i="7"/>
  <c r="I12568" i="7"/>
  <c r="I12575" i="7"/>
  <c r="I12598" i="7"/>
  <c r="I12610" i="7"/>
  <c r="I12630" i="7"/>
  <c r="I12642" i="7"/>
  <c r="I12662" i="7"/>
  <c r="I12674" i="7"/>
  <c r="I12694" i="7"/>
  <c r="I12706" i="7"/>
  <c r="I12726" i="7"/>
  <c r="I12738" i="7"/>
  <c r="I12758" i="7"/>
  <c r="I12770" i="7"/>
  <c r="I12790" i="7"/>
  <c r="I12802" i="7"/>
  <c r="I12822" i="7"/>
  <c r="I12834" i="7"/>
  <c r="I12854" i="7"/>
  <c r="I12866" i="7"/>
  <c r="I10728" i="7"/>
  <c r="I10736" i="7"/>
  <c r="I10744" i="7"/>
  <c r="I10752" i="7"/>
  <c r="I10760" i="7"/>
  <c r="I10768" i="7"/>
  <c r="I10776" i="7"/>
  <c r="I10784" i="7"/>
  <c r="I10792" i="7"/>
  <c r="I10800" i="7"/>
  <c r="I10808" i="7"/>
  <c r="I10816" i="7"/>
  <c r="I10824" i="7"/>
  <c r="I10832" i="7"/>
  <c r="I10840" i="7"/>
  <c r="I10848" i="7"/>
  <c r="I10856" i="7"/>
  <c r="I10864" i="7"/>
  <c r="I10872" i="7"/>
  <c r="I10880" i="7"/>
  <c r="I10888" i="7"/>
  <c r="I10896" i="7"/>
  <c r="I10904" i="7"/>
  <c r="I10912" i="7"/>
  <c r="I10920" i="7"/>
  <c r="I10928" i="7"/>
  <c r="I10936" i="7"/>
  <c r="I10944" i="7"/>
  <c r="I10952" i="7"/>
  <c r="I10960" i="7"/>
  <c r="I10968" i="7"/>
  <c r="I10976" i="7"/>
  <c r="I10984" i="7"/>
  <c r="I10992" i="7"/>
  <c r="I11000" i="7"/>
  <c r="I11008" i="7"/>
  <c r="I11016" i="7"/>
  <c r="I11024" i="7"/>
  <c r="I11032" i="7"/>
  <c r="I11040" i="7"/>
  <c r="I11048" i="7"/>
  <c r="I11056" i="7"/>
  <c r="I11064" i="7"/>
  <c r="I11072" i="7"/>
  <c r="I11080" i="7"/>
  <c r="I11088" i="7"/>
  <c r="I11096" i="7"/>
  <c r="I11104" i="7"/>
  <c r="I11112" i="7"/>
  <c r="I11120" i="7"/>
  <c r="I11128" i="7"/>
  <c r="I11136" i="7"/>
  <c r="I11144" i="7"/>
  <c r="I11152" i="7"/>
  <c r="I11160" i="7"/>
  <c r="I11168" i="7"/>
  <c r="I11176" i="7"/>
  <c r="I11184" i="7"/>
  <c r="I11192" i="7"/>
  <c r="I11200" i="7"/>
  <c r="I11208" i="7"/>
  <c r="I11216" i="7"/>
  <c r="I11224" i="7"/>
  <c r="I11232" i="7"/>
  <c r="I11240" i="7"/>
  <c r="I11248" i="7"/>
  <c r="I11284" i="7"/>
  <c r="I11309" i="7"/>
  <c r="I11348" i="7"/>
  <c r="I11373" i="7"/>
  <c r="I11416" i="7"/>
  <c r="I11448" i="7"/>
  <c r="I11480" i="7"/>
  <c r="I11512" i="7"/>
  <c r="I11544" i="7"/>
  <c r="I11576" i="7"/>
  <c r="I11608" i="7"/>
  <c r="I11640" i="7"/>
  <c r="I11672" i="7"/>
  <c r="I11704" i="7"/>
  <c r="I11736" i="7"/>
  <c r="I11768" i="7"/>
  <c r="I11800" i="7"/>
  <c r="I11854" i="7"/>
  <c r="I10508" i="7"/>
  <c r="I10524" i="7"/>
  <c r="I10540" i="7"/>
  <c r="I10556" i="7"/>
  <c r="I10572" i="7"/>
  <c r="I10588" i="7"/>
  <c r="I10604" i="7"/>
  <c r="I10620" i="7"/>
  <c r="I11268" i="7"/>
  <c r="I11293" i="7"/>
  <c r="I11332" i="7"/>
  <c r="I11357" i="7"/>
  <c r="I11396" i="7"/>
  <c r="I11408" i="7"/>
  <c r="I11440" i="7"/>
  <c r="I11472" i="7"/>
  <c r="I11504" i="7"/>
  <c r="I11536" i="7"/>
  <c r="I11568" i="7"/>
  <c r="I11600" i="7"/>
  <c r="I11632" i="7"/>
  <c r="I11664" i="7"/>
  <c r="I11696" i="7"/>
  <c r="I11728" i="7"/>
  <c r="I11760" i="7"/>
  <c r="I11792" i="7"/>
  <c r="I11824" i="7"/>
  <c r="I11260" i="7"/>
  <c r="I11276" i="7"/>
  <c r="I11292" i="7"/>
  <c r="I11308" i="7"/>
  <c r="I11324" i="7"/>
  <c r="I11340" i="7"/>
  <c r="I11356" i="7"/>
  <c r="I11372" i="7"/>
  <c r="I11388" i="7"/>
  <c r="I11404" i="7"/>
  <c r="I11412" i="7"/>
  <c r="I11420" i="7"/>
  <c r="I11428" i="7"/>
  <c r="I11436" i="7"/>
  <c r="I11444" i="7"/>
  <c r="I11452" i="7"/>
  <c r="I11460" i="7"/>
  <c r="I11468" i="7"/>
  <c r="I11476" i="7"/>
  <c r="I11484" i="7"/>
  <c r="I11492" i="7"/>
  <c r="I11500" i="7"/>
  <c r="I11508" i="7"/>
  <c r="I11516" i="7"/>
  <c r="I11524" i="7"/>
  <c r="I11532" i="7"/>
  <c r="I11540" i="7"/>
  <c r="I11548" i="7"/>
  <c r="I11556" i="7"/>
  <c r="I11564" i="7"/>
  <c r="I11572" i="7"/>
  <c r="I11580" i="7"/>
  <c r="I11588" i="7"/>
  <c r="I11596" i="7"/>
  <c r="I11604" i="7"/>
  <c r="I11612" i="7"/>
  <c r="I11620" i="7"/>
  <c r="I11628" i="7"/>
  <c r="I11636" i="7"/>
  <c r="I11644" i="7"/>
  <c r="I11652" i="7"/>
  <c r="I11660" i="7"/>
  <c r="I11668" i="7"/>
  <c r="I11676" i="7"/>
  <c r="I11684" i="7"/>
  <c r="I11692" i="7"/>
  <c r="I11700" i="7"/>
  <c r="I11708" i="7"/>
  <c r="I11716" i="7"/>
  <c r="I11724" i="7"/>
  <c r="I11732" i="7"/>
  <c r="I11740" i="7"/>
  <c r="I11748" i="7"/>
  <c r="I11756" i="7"/>
  <c r="I11764" i="7"/>
  <c r="I11772" i="7"/>
  <c r="I11780" i="7"/>
  <c r="I11788" i="7"/>
  <c r="I11796" i="7"/>
  <c r="I11804" i="7"/>
  <c r="I11812" i="7"/>
  <c r="I11820" i="7"/>
  <c r="I11828" i="7"/>
  <c r="I11861" i="7"/>
  <c r="I11886" i="7"/>
  <c r="I11925" i="7"/>
  <c r="I12197" i="7"/>
  <c r="I11256" i="7"/>
  <c r="I11272" i="7"/>
  <c r="I11288" i="7"/>
  <c r="I11304" i="7"/>
  <c r="I11320" i="7"/>
  <c r="I11336" i="7"/>
  <c r="I11352" i="7"/>
  <c r="I11368" i="7"/>
  <c r="I11384" i="7"/>
  <c r="I11400" i="7"/>
  <c r="I11845" i="7"/>
  <c r="I11870" i="7"/>
  <c r="I11909" i="7"/>
  <c r="I11934" i="7"/>
  <c r="I11837" i="7"/>
  <c r="I11853" i="7"/>
  <c r="I11869" i="7"/>
  <c r="I11885" i="7"/>
  <c r="I11901" i="7"/>
  <c r="I11917" i="7"/>
  <c r="I11933" i="7"/>
  <c r="I12204" i="7"/>
  <c r="I12229" i="7"/>
  <c r="I12268" i="7"/>
  <c r="I12300" i="7"/>
  <c r="I12332" i="7"/>
  <c r="I12364" i="7"/>
  <c r="I12396" i="7"/>
  <c r="I12428" i="7"/>
  <c r="I12460" i="7"/>
  <c r="I12492" i="7"/>
  <c r="I12524" i="7"/>
  <c r="I11833" i="7"/>
  <c r="I11849" i="7"/>
  <c r="I11865" i="7"/>
  <c r="I11881" i="7"/>
  <c r="I11897" i="7"/>
  <c r="I11913" i="7"/>
  <c r="I11929" i="7"/>
  <c r="I11945" i="7"/>
  <c r="I11953" i="7"/>
  <c r="I11961" i="7"/>
  <c r="I11969" i="7"/>
  <c r="I11977" i="7"/>
  <c r="I11985" i="7"/>
  <c r="I11993" i="7"/>
  <c r="I12001" i="7"/>
  <c r="I12009" i="7"/>
  <c r="I12017" i="7"/>
  <c r="I12025" i="7"/>
  <c r="I12033" i="7"/>
  <c r="I12041" i="7"/>
  <c r="I12049" i="7"/>
  <c r="I12057" i="7"/>
  <c r="I12065" i="7"/>
  <c r="I12073" i="7"/>
  <c r="I12081" i="7"/>
  <c r="I12089" i="7"/>
  <c r="I12097" i="7"/>
  <c r="I12105" i="7"/>
  <c r="I12113" i="7"/>
  <c r="I12121" i="7"/>
  <c r="I12129" i="7"/>
  <c r="I12137" i="7"/>
  <c r="I12145" i="7"/>
  <c r="I12153" i="7"/>
  <c r="I12161" i="7"/>
  <c r="I12169" i="7"/>
  <c r="I12177" i="7"/>
  <c r="I12188" i="7"/>
  <c r="I12213" i="7"/>
  <c r="I12252" i="7"/>
  <c r="I12292" i="7"/>
  <c r="I12324" i="7"/>
  <c r="I12356" i="7"/>
  <c r="I12388" i="7"/>
  <c r="I12420" i="7"/>
  <c r="I12452" i="7"/>
  <c r="I12484" i="7"/>
  <c r="I12516" i="7"/>
  <c r="I12196" i="7"/>
  <c r="I12212" i="7"/>
  <c r="I12228" i="7"/>
  <c r="I12244" i="7"/>
  <c r="I12260" i="7"/>
  <c r="I12272" i="7"/>
  <c r="I12280" i="7"/>
  <c r="I12288" i="7"/>
  <c r="I12296" i="7"/>
  <c r="I12304" i="7"/>
  <c r="I12312" i="7"/>
  <c r="I12320" i="7"/>
  <c r="I12328" i="7"/>
  <c r="I12336" i="7"/>
  <c r="I12344" i="7"/>
  <c r="I12352" i="7"/>
  <c r="I12360" i="7"/>
  <c r="I12368" i="7"/>
  <c r="I12376" i="7"/>
  <c r="I12384" i="7"/>
  <c r="I12392" i="7"/>
  <c r="I12400" i="7"/>
  <c r="I12408" i="7"/>
  <c r="I12416" i="7"/>
  <c r="I12424" i="7"/>
  <c r="I12432" i="7"/>
  <c r="I12440" i="7"/>
  <c r="I12448" i="7"/>
  <c r="I12456" i="7"/>
  <c r="I12464" i="7"/>
  <c r="I12472" i="7"/>
  <c r="I12480" i="7"/>
  <c r="I12488" i="7"/>
  <c r="I12496" i="7"/>
  <c r="I12504" i="7"/>
  <c r="I12512" i="7"/>
  <c r="I12520" i="7"/>
  <c r="I12531" i="7"/>
  <c r="I12556" i="7"/>
  <c r="I12595" i="7"/>
  <c r="I12627" i="7"/>
  <c r="I12659" i="7"/>
  <c r="I12691" i="7"/>
  <c r="I12723" i="7"/>
  <c r="I12755" i="7"/>
  <c r="I12787" i="7"/>
  <c r="I12819" i="7"/>
  <c r="I12851" i="7"/>
  <c r="I12192" i="7"/>
  <c r="I12208" i="7"/>
  <c r="I12224" i="7"/>
  <c r="I12240" i="7"/>
  <c r="I12256" i="7"/>
  <c r="I12540" i="7"/>
  <c r="I12579" i="7"/>
  <c r="I12619" i="7"/>
  <c r="I12651" i="7"/>
  <c r="I12683" i="7"/>
  <c r="I12715" i="7"/>
  <c r="I12747" i="7"/>
  <c r="I12779" i="7"/>
  <c r="I12811" i="7"/>
  <c r="I12843" i="7"/>
  <c r="I12539" i="7"/>
  <c r="I12555" i="7"/>
  <c r="I12571" i="7"/>
  <c r="I12587" i="7"/>
  <c r="I12599" i="7"/>
  <c r="I12607" i="7"/>
  <c r="I12615" i="7"/>
  <c r="I12623" i="7"/>
  <c r="I12631" i="7"/>
  <c r="I12639" i="7"/>
  <c r="I12647" i="7"/>
  <c r="I12655" i="7"/>
  <c r="I12663" i="7"/>
  <c r="I12671" i="7"/>
  <c r="I12679" i="7"/>
  <c r="I12687" i="7"/>
  <c r="I12695" i="7"/>
  <c r="I12703" i="7"/>
  <c r="I12711" i="7"/>
  <c r="I12719" i="7"/>
  <c r="I12727" i="7"/>
  <c r="I12735" i="7"/>
  <c r="I12743" i="7"/>
  <c r="I12751" i="7"/>
  <c r="I12759" i="7"/>
  <c r="I12767" i="7"/>
  <c r="I12775" i="7"/>
  <c r="I12783" i="7"/>
  <c r="I12791" i="7"/>
  <c r="I12799" i="7"/>
  <c r="I12807" i="7"/>
  <c r="I12815" i="7"/>
  <c r="I12823" i="7"/>
  <c r="I12831" i="7"/>
  <c r="I12839" i="7"/>
  <c r="I12847" i="7"/>
  <c r="I12855" i="7"/>
  <c r="I12863" i="7"/>
  <c r="I12535" i="7"/>
  <c r="I12551" i="7"/>
  <c r="I12567" i="7"/>
  <c r="I12583" i="7"/>
  <c r="B7" i="3" l="1"/>
  <c r="D152" i="1" l="1"/>
  <c r="D142" i="1"/>
  <c r="D140" i="1"/>
  <c r="D86" i="1"/>
  <c r="D81" i="1"/>
  <c r="B26" i="3" l="1"/>
  <c r="B31" i="3" l="1"/>
  <c r="C12" i="12"/>
  <c r="D143" i="1" s="1"/>
  <c r="B15" i="3" l="1"/>
  <c r="B29" i="3" s="1"/>
  <c r="C43" i="13"/>
  <c r="C37" i="13"/>
  <c r="C34" i="13"/>
  <c r="E30" i="13"/>
  <c r="C48" i="13" l="1"/>
  <c r="C5" i="13" s="1"/>
  <c r="C6" i="13" s="1"/>
  <c r="C7" i="13"/>
  <c r="I206" i="1" s="1"/>
  <c r="B20" i="10" l="1"/>
  <c r="B22" i="10" s="1"/>
  <c r="H10411" i="7" l="1"/>
  <c r="G10411" i="7"/>
  <c r="H10410" i="7"/>
  <c r="G10410" i="7"/>
  <c r="H10409" i="7"/>
  <c r="G10409" i="7"/>
  <c r="H10408" i="7"/>
  <c r="G10408" i="7"/>
  <c r="H10407" i="7"/>
  <c r="G10407" i="7"/>
  <c r="H10406" i="7"/>
  <c r="G10406" i="7"/>
  <c r="H10405" i="7"/>
  <c r="G10405" i="7"/>
  <c r="H10404" i="7"/>
  <c r="G10404" i="7"/>
  <c r="H10403" i="7"/>
  <c r="G10403" i="7"/>
  <c r="H10402" i="7"/>
  <c r="G10402" i="7"/>
  <c r="H10401" i="7"/>
  <c r="G10401" i="7"/>
  <c r="H10400" i="7"/>
  <c r="G10400" i="7"/>
  <c r="H10399" i="7"/>
  <c r="G10399" i="7"/>
  <c r="H10398" i="7"/>
  <c r="G10398" i="7"/>
  <c r="H10397" i="7"/>
  <c r="G10397" i="7"/>
  <c r="H10396" i="7"/>
  <c r="G10396" i="7"/>
  <c r="I10396" i="7" s="1"/>
  <c r="H10395" i="7"/>
  <c r="G10395" i="7"/>
  <c r="H10394" i="7"/>
  <c r="G10394" i="7"/>
  <c r="H10393" i="7"/>
  <c r="G10393" i="7"/>
  <c r="H10392" i="7"/>
  <c r="G10392" i="7"/>
  <c r="H10391" i="7"/>
  <c r="G10391" i="7"/>
  <c r="H10390" i="7"/>
  <c r="G10390" i="7"/>
  <c r="H10389" i="7"/>
  <c r="G10389" i="7"/>
  <c r="H10388" i="7"/>
  <c r="G10388" i="7"/>
  <c r="H10387" i="7"/>
  <c r="G10387" i="7"/>
  <c r="H10386" i="7"/>
  <c r="G10386" i="7"/>
  <c r="H10385" i="7"/>
  <c r="G10385" i="7"/>
  <c r="H10384" i="7"/>
  <c r="G10384" i="7"/>
  <c r="H10383" i="7"/>
  <c r="G10383" i="7"/>
  <c r="H10382" i="7"/>
  <c r="G10382" i="7"/>
  <c r="H10381" i="7"/>
  <c r="G10381" i="7"/>
  <c r="H10380" i="7"/>
  <c r="G10380" i="7"/>
  <c r="H10379" i="7"/>
  <c r="G10379" i="7"/>
  <c r="H10378" i="7"/>
  <c r="G10378" i="7"/>
  <c r="H10377" i="7"/>
  <c r="G10377" i="7"/>
  <c r="H10376" i="7"/>
  <c r="G10376" i="7"/>
  <c r="H10375" i="7"/>
  <c r="G10375" i="7"/>
  <c r="H10374" i="7"/>
  <c r="G10374" i="7"/>
  <c r="H10373" i="7"/>
  <c r="G10373" i="7"/>
  <c r="H10372" i="7"/>
  <c r="G10372" i="7"/>
  <c r="H10371" i="7"/>
  <c r="G10371" i="7"/>
  <c r="H10370" i="7"/>
  <c r="G10370" i="7"/>
  <c r="H10369" i="7"/>
  <c r="G10369" i="7"/>
  <c r="H10368" i="7"/>
  <c r="G10368" i="7"/>
  <c r="H10367" i="7"/>
  <c r="G10367" i="7"/>
  <c r="H10366" i="7"/>
  <c r="G10366" i="7"/>
  <c r="H10365" i="7"/>
  <c r="G10365" i="7"/>
  <c r="H10364" i="7"/>
  <c r="G10364" i="7"/>
  <c r="H10363" i="7"/>
  <c r="G10363" i="7"/>
  <c r="H10362" i="7"/>
  <c r="G10362" i="7"/>
  <c r="H10361" i="7"/>
  <c r="G10361" i="7"/>
  <c r="H10360" i="7"/>
  <c r="G10360" i="7"/>
  <c r="H10359" i="7"/>
  <c r="G10359" i="7"/>
  <c r="H10358" i="7"/>
  <c r="G10358" i="7"/>
  <c r="H10357" i="7"/>
  <c r="G10357" i="7"/>
  <c r="H10356" i="7"/>
  <c r="G10356" i="7"/>
  <c r="H10355" i="7"/>
  <c r="G10355" i="7"/>
  <c r="H10354" i="7"/>
  <c r="G10354" i="7"/>
  <c r="H10353" i="7"/>
  <c r="G10353" i="7"/>
  <c r="H10352" i="7"/>
  <c r="G10352" i="7"/>
  <c r="H10351" i="7"/>
  <c r="G10351" i="7"/>
  <c r="H10350" i="7"/>
  <c r="G10350" i="7"/>
  <c r="H10349" i="7"/>
  <c r="G10349" i="7"/>
  <c r="H10348" i="7"/>
  <c r="G10348" i="7"/>
  <c r="H10347" i="7"/>
  <c r="G10347" i="7"/>
  <c r="H10346" i="7"/>
  <c r="G10346" i="7"/>
  <c r="H10345" i="7"/>
  <c r="G10345" i="7"/>
  <c r="H10344" i="7"/>
  <c r="G10344" i="7"/>
  <c r="H10343" i="7"/>
  <c r="G10343" i="7"/>
  <c r="H10342" i="7"/>
  <c r="G10342" i="7"/>
  <c r="H10341" i="7"/>
  <c r="G10341" i="7"/>
  <c r="H10340" i="7"/>
  <c r="G10340" i="7"/>
  <c r="H10339" i="7"/>
  <c r="G10339" i="7"/>
  <c r="H10338" i="7"/>
  <c r="G10338" i="7"/>
  <c r="H10337" i="7"/>
  <c r="G10337" i="7"/>
  <c r="H10336" i="7"/>
  <c r="G10336" i="7"/>
  <c r="H10335" i="7"/>
  <c r="G10335" i="7"/>
  <c r="H10334" i="7"/>
  <c r="G10334" i="7"/>
  <c r="H10333" i="7"/>
  <c r="G10333" i="7"/>
  <c r="H10332" i="7"/>
  <c r="G10332" i="7"/>
  <c r="H10331" i="7"/>
  <c r="G10331" i="7"/>
  <c r="H10330" i="7"/>
  <c r="G10330" i="7"/>
  <c r="H10329" i="7"/>
  <c r="G10329" i="7"/>
  <c r="H10328" i="7"/>
  <c r="G10328" i="7"/>
  <c r="H10327" i="7"/>
  <c r="G10327" i="7"/>
  <c r="H10326" i="7"/>
  <c r="G10326" i="7"/>
  <c r="H10325" i="7"/>
  <c r="G10325" i="7"/>
  <c r="H10324" i="7"/>
  <c r="G10324" i="7"/>
  <c r="H10323" i="7"/>
  <c r="G10323" i="7"/>
  <c r="H10322" i="7"/>
  <c r="G10322" i="7"/>
  <c r="H10321" i="7"/>
  <c r="G10321" i="7"/>
  <c r="H10320" i="7"/>
  <c r="G10320" i="7"/>
  <c r="H10319" i="7"/>
  <c r="G10319" i="7"/>
  <c r="H10318" i="7"/>
  <c r="G10318" i="7"/>
  <c r="H10317" i="7"/>
  <c r="G10317" i="7"/>
  <c r="H10316" i="7"/>
  <c r="G10316" i="7"/>
  <c r="H10315" i="7"/>
  <c r="G10315" i="7"/>
  <c r="H10314" i="7"/>
  <c r="G10314" i="7"/>
  <c r="H10313" i="7"/>
  <c r="G10313" i="7"/>
  <c r="H10312" i="7"/>
  <c r="G10312" i="7"/>
  <c r="H10311" i="7"/>
  <c r="G10311" i="7"/>
  <c r="H10310" i="7"/>
  <c r="G10310" i="7"/>
  <c r="H10309" i="7"/>
  <c r="G10309" i="7"/>
  <c r="H10308" i="7"/>
  <c r="G10308" i="7"/>
  <c r="H10307" i="7"/>
  <c r="G10307" i="7"/>
  <c r="H10306" i="7"/>
  <c r="G10306" i="7"/>
  <c r="H10305" i="7"/>
  <c r="G10305" i="7"/>
  <c r="H10304" i="7"/>
  <c r="G10304" i="7"/>
  <c r="H10303" i="7"/>
  <c r="G10303" i="7"/>
  <c r="H10302" i="7"/>
  <c r="G10302" i="7"/>
  <c r="H10301" i="7"/>
  <c r="G10301" i="7"/>
  <c r="H10300" i="7"/>
  <c r="G10300" i="7"/>
  <c r="H10299" i="7"/>
  <c r="G10299" i="7"/>
  <c r="H10298" i="7"/>
  <c r="G10298" i="7"/>
  <c r="H10297" i="7"/>
  <c r="G10297" i="7"/>
  <c r="H10296" i="7"/>
  <c r="G10296" i="7"/>
  <c r="H10295" i="7"/>
  <c r="G10295" i="7"/>
  <c r="H10294" i="7"/>
  <c r="G10294" i="7"/>
  <c r="H10293" i="7"/>
  <c r="G10293" i="7"/>
  <c r="H10292" i="7"/>
  <c r="G10292" i="7"/>
  <c r="H10291" i="7"/>
  <c r="G10291" i="7"/>
  <c r="H10290" i="7"/>
  <c r="G10290" i="7"/>
  <c r="H10289" i="7"/>
  <c r="G10289" i="7"/>
  <c r="H10288" i="7"/>
  <c r="G10288" i="7"/>
  <c r="H10287" i="7"/>
  <c r="G10287" i="7"/>
  <c r="H10286" i="7"/>
  <c r="G10286" i="7"/>
  <c r="H10285" i="7"/>
  <c r="G10285" i="7"/>
  <c r="H10284" i="7"/>
  <c r="G10284" i="7"/>
  <c r="I10284" i="7" s="1"/>
  <c r="H10283" i="7"/>
  <c r="G10283" i="7"/>
  <c r="H10282" i="7"/>
  <c r="G10282" i="7"/>
  <c r="H10281" i="7"/>
  <c r="G10281" i="7"/>
  <c r="H10280" i="7"/>
  <c r="G10280" i="7"/>
  <c r="I10280" i="7" s="1"/>
  <c r="H10279" i="7"/>
  <c r="G10279" i="7"/>
  <c r="H10278" i="7"/>
  <c r="G10278" i="7"/>
  <c r="I10278" i="7" s="1"/>
  <c r="H10277" i="7"/>
  <c r="G10277" i="7"/>
  <c r="H10276" i="7"/>
  <c r="G10276" i="7"/>
  <c r="H10275" i="7"/>
  <c r="G10275" i="7"/>
  <c r="H10274" i="7"/>
  <c r="G10274" i="7"/>
  <c r="H10273" i="7"/>
  <c r="G10273" i="7"/>
  <c r="H10272" i="7"/>
  <c r="G10272" i="7"/>
  <c r="H10271" i="7"/>
  <c r="G10271" i="7"/>
  <c r="H10270" i="7"/>
  <c r="G10270" i="7"/>
  <c r="H10269" i="7"/>
  <c r="G10269" i="7"/>
  <c r="H10268" i="7"/>
  <c r="G10268" i="7"/>
  <c r="I10268" i="7" s="1"/>
  <c r="H10267" i="7"/>
  <c r="G10267" i="7"/>
  <c r="H10266" i="7"/>
  <c r="G10266" i="7"/>
  <c r="H10265" i="7"/>
  <c r="G10265" i="7"/>
  <c r="H10264" i="7"/>
  <c r="G10264" i="7"/>
  <c r="H10263" i="7"/>
  <c r="G10263" i="7"/>
  <c r="H10262" i="7"/>
  <c r="G10262" i="7"/>
  <c r="H10261" i="7"/>
  <c r="G10261" i="7"/>
  <c r="H10260" i="7"/>
  <c r="G10260" i="7"/>
  <c r="H10259" i="7"/>
  <c r="G10259" i="7"/>
  <c r="H10258" i="7"/>
  <c r="G10258" i="7"/>
  <c r="H10257" i="7"/>
  <c r="G10257" i="7"/>
  <c r="H10256" i="7"/>
  <c r="G10256" i="7"/>
  <c r="H10255" i="7"/>
  <c r="G10255" i="7"/>
  <c r="H10254" i="7"/>
  <c r="G10254" i="7"/>
  <c r="H10253" i="7"/>
  <c r="G10253" i="7"/>
  <c r="H10252" i="7"/>
  <c r="G10252" i="7"/>
  <c r="H10251" i="7"/>
  <c r="G10251" i="7"/>
  <c r="H10250" i="7"/>
  <c r="G10250" i="7"/>
  <c r="H10249" i="7"/>
  <c r="G10249" i="7"/>
  <c r="H10248" i="7"/>
  <c r="G10248" i="7"/>
  <c r="H10247" i="7"/>
  <c r="G10247" i="7"/>
  <c r="H10246" i="7"/>
  <c r="G10246" i="7"/>
  <c r="H10245" i="7"/>
  <c r="G10245" i="7"/>
  <c r="H10244" i="7"/>
  <c r="G10244" i="7"/>
  <c r="H10243" i="7"/>
  <c r="G10243" i="7"/>
  <c r="H10242" i="7"/>
  <c r="G10242" i="7"/>
  <c r="H10241" i="7"/>
  <c r="G10241" i="7"/>
  <c r="H10240" i="7"/>
  <c r="G10240" i="7"/>
  <c r="H10239" i="7"/>
  <c r="G10239" i="7"/>
  <c r="H10238" i="7"/>
  <c r="G10238" i="7"/>
  <c r="H10237" i="7"/>
  <c r="G10237" i="7"/>
  <c r="H10236" i="7"/>
  <c r="G10236" i="7"/>
  <c r="H10235" i="7"/>
  <c r="G10235" i="7"/>
  <c r="H10234" i="7"/>
  <c r="G10234" i="7"/>
  <c r="H10233" i="7"/>
  <c r="G10233" i="7"/>
  <c r="H10232" i="7"/>
  <c r="G10232" i="7"/>
  <c r="H10231" i="7"/>
  <c r="G10231" i="7"/>
  <c r="H10230" i="7"/>
  <c r="G10230" i="7"/>
  <c r="H10229" i="7"/>
  <c r="G10229" i="7"/>
  <c r="H10228" i="7"/>
  <c r="G10228" i="7"/>
  <c r="H10227" i="7"/>
  <c r="G10227" i="7"/>
  <c r="H10226" i="7"/>
  <c r="G10226" i="7"/>
  <c r="H10225" i="7"/>
  <c r="G10225" i="7"/>
  <c r="H10224" i="7"/>
  <c r="G10224" i="7"/>
  <c r="H10223" i="7"/>
  <c r="G10223" i="7"/>
  <c r="H10222" i="7"/>
  <c r="G10222" i="7"/>
  <c r="H10221" i="7"/>
  <c r="G10221" i="7"/>
  <c r="H10220" i="7"/>
  <c r="G10220" i="7"/>
  <c r="I10220" i="7" s="1"/>
  <c r="H10219" i="7"/>
  <c r="G10219" i="7"/>
  <c r="H10218" i="7"/>
  <c r="G10218" i="7"/>
  <c r="I10218" i="7" s="1"/>
  <c r="H10217" i="7"/>
  <c r="G10217" i="7"/>
  <c r="H10216" i="7"/>
  <c r="G10216" i="7"/>
  <c r="I10216" i="7" s="1"/>
  <c r="H10215" i="7"/>
  <c r="G10215" i="7"/>
  <c r="H10214" i="7"/>
  <c r="G10214" i="7"/>
  <c r="I10214" i="7" s="1"/>
  <c r="H10213" i="7"/>
  <c r="G10213" i="7"/>
  <c r="H10212" i="7"/>
  <c r="G10212" i="7"/>
  <c r="H10211" i="7"/>
  <c r="G10211" i="7"/>
  <c r="H10210" i="7"/>
  <c r="G10210" i="7"/>
  <c r="H10209" i="7"/>
  <c r="G10209" i="7"/>
  <c r="I10209" i="7" s="1"/>
  <c r="H10208" i="7"/>
  <c r="G10208" i="7"/>
  <c r="I10208" i="7" s="1"/>
  <c r="H10207" i="7"/>
  <c r="G10207" i="7"/>
  <c r="H10206" i="7"/>
  <c r="G10206" i="7"/>
  <c r="H10205" i="7"/>
  <c r="G10205" i="7"/>
  <c r="H10204" i="7"/>
  <c r="G10204" i="7"/>
  <c r="H10203" i="7"/>
  <c r="G10203" i="7"/>
  <c r="H10202" i="7"/>
  <c r="G10202" i="7"/>
  <c r="H10201" i="7"/>
  <c r="G10201" i="7"/>
  <c r="H10200" i="7"/>
  <c r="G10200" i="7"/>
  <c r="H10199" i="7"/>
  <c r="G10199" i="7"/>
  <c r="H10198" i="7"/>
  <c r="G10198" i="7"/>
  <c r="H10197" i="7"/>
  <c r="G10197" i="7"/>
  <c r="H10196" i="7"/>
  <c r="G10196" i="7"/>
  <c r="H10195" i="7"/>
  <c r="G10195" i="7"/>
  <c r="H10194" i="7"/>
  <c r="G10194" i="7"/>
  <c r="H10193" i="7"/>
  <c r="G10193" i="7"/>
  <c r="I10193" i="7" s="1"/>
  <c r="H10192" i="7"/>
  <c r="G10192" i="7"/>
  <c r="H10191" i="7"/>
  <c r="G10191" i="7"/>
  <c r="H10190" i="7"/>
  <c r="G10190" i="7"/>
  <c r="H10189" i="7"/>
  <c r="G10189" i="7"/>
  <c r="I10189" i="7" s="1"/>
  <c r="H10188" i="7"/>
  <c r="G10188" i="7"/>
  <c r="I10188" i="7" s="1"/>
  <c r="H10187" i="7"/>
  <c r="G10187" i="7"/>
  <c r="H10186" i="7"/>
  <c r="G10186" i="7"/>
  <c r="H10185" i="7"/>
  <c r="G10185" i="7"/>
  <c r="H10184" i="7"/>
  <c r="G10184" i="7"/>
  <c r="H10183" i="7"/>
  <c r="G10183" i="7"/>
  <c r="H10182" i="7"/>
  <c r="G10182" i="7"/>
  <c r="H10181" i="7"/>
  <c r="G10181" i="7"/>
  <c r="H10180" i="7"/>
  <c r="G10180" i="7"/>
  <c r="H10179" i="7"/>
  <c r="G10179" i="7"/>
  <c r="H10178" i="7"/>
  <c r="G10178" i="7"/>
  <c r="H10177" i="7"/>
  <c r="G10177" i="7"/>
  <c r="H10176" i="7"/>
  <c r="G10176" i="7"/>
  <c r="H10175" i="7"/>
  <c r="G10175" i="7"/>
  <c r="H10174" i="7"/>
  <c r="G10174" i="7"/>
  <c r="H10173" i="7"/>
  <c r="G10173" i="7"/>
  <c r="H10172" i="7"/>
  <c r="G10172" i="7"/>
  <c r="H10171" i="7"/>
  <c r="G10171" i="7"/>
  <c r="H10170" i="7"/>
  <c r="G10170" i="7"/>
  <c r="H10169" i="7"/>
  <c r="G10169" i="7"/>
  <c r="H10168" i="7"/>
  <c r="G10168" i="7"/>
  <c r="H10167" i="7"/>
  <c r="G10167" i="7"/>
  <c r="H10166" i="7"/>
  <c r="G10166" i="7"/>
  <c r="H10165" i="7"/>
  <c r="G10165" i="7"/>
  <c r="H10164" i="7"/>
  <c r="G10164" i="7"/>
  <c r="H10163" i="7"/>
  <c r="G10163" i="7"/>
  <c r="H10162" i="7"/>
  <c r="G10162" i="7"/>
  <c r="H10161" i="7"/>
  <c r="G10161" i="7"/>
  <c r="H10160" i="7"/>
  <c r="G10160" i="7"/>
  <c r="H10159" i="7"/>
  <c r="G10159" i="7"/>
  <c r="H10158" i="7"/>
  <c r="G10158" i="7"/>
  <c r="H10157" i="7"/>
  <c r="G10157" i="7"/>
  <c r="H10156" i="7"/>
  <c r="G10156" i="7"/>
  <c r="H10155" i="7"/>
  <c r="G10155" i="7"/>
  <c r="H10154" i="7"/>
  <c r="G10154" i="7"/>
  <c r="H10153" i="7"/>
  <c r="G10153" i="7"/>
  <c r="H10152" i="7"/>
  <c r="G10152" i="7"/>
  <c r="H10151" i="7"/>
  <c r="G10151" i="7"/>
  <c r="H10150" i="7"/>
  <c r="G10150" i="7"/>
  <c r="H10149" i="7"/>
  <c r="G10149" i="7"/>
  <c r="H10148" i="7"/>
  <c r="G10148" i="7"/>
  <c r="H10147" i="7"/>
  <c r="G10147" i="7"/>
  <c r="H10146" i="7"/>
  <c r="G10146" i="7"/>
  <c r="H10145" i="7"/>
  <c r="G10145" i="7"/>
  <c r="H10144" i="7"/>
  <c r="G10144" i="7"/>
  <c r="H10143" i="7"/>
  <c r="G10143" i="7"/>
  <c r="H10142" i="7"/>
  <c r="G10142" i="7"/>
  <c r="H10141" i="7"/>
  <c r="G10141" i="7"/>
  <c r="I10141" i="7" s="1"/>
  <c r="H10140" i="7"/>
  <c r="G10140" i="7"/>
  <c r="H10139" i="7"/>
  <c r="G10139" i="7"/>
  <c r="H10138" i="7"/>
  <c r="G10138" i="7"/>
  <c r="H10137" i="7"/>
  <c r="G10137" i="7"/>
  <c r="H10136" i="7"/>
  <c r="G10136" i="7"/>
  <c r="H10135" i="7"/>
  <c r="G10135" i="7"/>
  <c r="H10134" i="7"/>
  <c r="G10134" i="7"/>
  <c r="H10133" i="7"/>
  <c r="G10133" i="7"/>
  <c r="H10132" i="7"/>
  <c r="G10132" i="7"/>
  <c r="H10131" i="7"/>
  <c r="G10131" i="7"/>
  <c r="H10130" i="7"/>
  <c r="G10130" i="7"/>
  <c r="H10129" i="7"/>
  <c r="G10129" i="7"/>
  <c r="H10128" i="7"/>
  <c r="G10128" i="7"/>
  <c r="H10127" i="7"/>
  <c r="G10127" i="7"/>
  <c r="H10126" i="7"/>
  <c r="G10126" i="7"/>
  <c r="H10125" i="7"/>
  <c r="G10125" i="7"/>
  <c r="H10124" i="7"/>
  <c r="G10124" i="7"/>
  <c r="H10123" i="7"/>
  <c r="G10123" i="7"/>
  <c r="H10122" i="7"/>
  <c r="G10122" i="7"/>
  <c r="H10121" i="7"/>
  <c r="G10121" i="7"/>
  <c r="H10120" i="7"/>
  <c r="G10120" i="7"/>
  <c r="H10119" i="7"/>
  <c r="G10119" i="7"/>
  <c r="H10118" i="7"/>
  <c r="G10118" i="7"/>
  <c r="H10117" i="7"/>
  <c r="G10117" i="7"/>
  <c r="H10116" i="7"/>
  <c r="G10116" i="7"/>
  <c r="H10115" i="7"/>
  <c r="G10115" i="7"/>
  <c r="H10114" i="7"/>
  <c r="G10114" i="7"/>
  <c r="H10113" i="7"/>
  <c r="G10113" i="7"/>
  <c r="H10112" i="7"/>
  <c r="G10112" i="7"/>
  <c r="H10111" i="7"/>
  <c r="G10111" i="7"/>
  <c r="H10110" i="7"/>
  <c r="G10110" i="7"/>
  <c r="H10109" i="7"/>
  <c r="G10109" i="7"/>
  <c r="H10108" i="7"/>
  <c r="G10108" i="7"/>
  <c r="H10107" i="7"/>
  <c r="G10107" i="7"/>
  <c r="H10106" i="7"/>
  <c r="G10106" i="7"/>
  <c r="H10105" i="7"/>
  <c r="G10105" i="7"/>
  <c r="H10104" i="7"/>
  <c r="G10104" i="7"/>
  <c r="H10103" i="7"/>
  <c r="G10103" i="7"/>
  <c r="H10102" i="7"/>
  <c r="G10102" i="7"/>
  <c r="H10101" i="7"/>
  <c r="G10101" i="7"/>
  <c r="H10100" i="7"/>
  <c r="G10100" i="7"/>
  <c r="H10099" i="7"/>
  <c r="G10099" i="7"/>
  <c r="H10098" i="7"/>
  <c r="G10098" i="7"/>
  <c r="H10097" i="7"/>
  <c r="G10097" i="7"/>
  <c r="H10096" i="7"/>
  <c r="G10096" i="7"/>
  <c r="H10095" i="7"/>
  <c r="G10095" i="7"/>
  <c r="H10094" i="7"/>
  <c r="G10094" i="7"/>
  <c r="H10093" i="7"/>
  <c r="G10093" i="7"/>
  <c r="H10092" i="7"/>
  <c r="G10092" i="7"/>
  <c r="H10091" i="7"/>
  <c r="G10091" i="7"/>
  <c r="H10090" i="7"/>
  <c r="G10090" i="7"/>
  <c r="H10089" i="7"/>
  <c r="G10089" i="7"/>
  <c r="H10088" i="7"/>
  <c r="G10088" i="7"/>
  <c r="H10087" i="7"/>
  <c r="G10087" i="7"/>
  <c r="H10086" i="7"/>
  <c r="G10086" i="7"/>
  <c r="H10085" i="7"/>
  <c r="G10085" i="7"/>
  <c r="H10084" i="7"/>
  <c r="G10084" i="7"/>
  <c r="H10083" i="7"/>
  <c r="G10083" i="7"/>
  <c r="H10082" i="7"/>
  <c r="G10082" i="7"/>
  <c r="H10081" i="7"/>
  <c r="G10081" i="7"/>
  <c r="H10080" i="7"/>
  <c r="G10080" i="7"/>
  <c r="H10079" i="7"/>
  <c r="G10079" i="7"/>
  <c r="H10078" i="7"/>
  <c r="G10078" i="7"/>
  <c r="H10077" i="7"/>
  <c r="G10077" i="7"/>
  <c r="H10076" i="7"/>
  <c r="G10076" i="7"/>
  <c r="H10075" i="7"/>
  <c r="G10075" i="7"/>
  <c r="H10074" i="7"/>
  <c r="G10074" i="7"/>
  <c r="H10073" i="7"/>
  <c r="G10073" i="7"/>
  <c r="H10072" i="7"/>
  <c r="G10072" i="7"/>
  <c r="H10071" i="7"/>
  <c r="G10071" i="7"/>
  <c r="H10070" i="7"/>
  <c r="G10070" i="7"/>
  <c r="H10069" i="7"/>
  <c r="G10069" i="7"/>
  <c r="H10068" i="7"/>
  <c r="G10068" i="7"/>
  <c r="H10067" i="7"/>
  <c r="G10067" i="7"/>
  <c r="H10066" i="7"/>
  <c r="G10066" i="7"/>
  <c r="H10065" i="7"/>
  <c r="G10065" i="7"/>
  <c r="H10064" i="7"/>
  <c r="G10064" i="7"/>
  <c r="H10063" i="7"/>
  <c r="G10063" i="7"/>
  <c r="H10062" i="7"/>
  <c r="G10062" i="7"/>
  <c r="H10061" i="7"/>
  <c r="G10061" i="7"/>
  <c r="H10060" i="7"/>
  <c r="G10060" i="7"/>
  <c r="H10059" i="7"/>
  <c r="G10059" i="7"/>
  <c r="H10058" i="7"/>
  <c r="G10058" i="7"/>
  <c r="H10057" i="7"/>
  <c r="G10057" i="7"/>
  <c r="H10056" i="7"/>
  <c r="G10056" i="7"/>
  <c r="H10055" i="7"/>
  <c r="G10055" i="7"/>
  <c r="H10054" i="7"/>
  <c r="G10054" i="7"/>
  <c r="H10053" i="7"/>
  <c r="G10053" i="7"/>
  <c r="H10052" i="7"/>
  <c r="G10052" i="7"/>
  <c r="H10051" i="7"/>
  <c r="G10051" i="7"/>
  <c r="H10050" i="7"/>
  <c r="G10050" i="7"/>
  <c r="H10049" i="7"/>
  <c r="G10049" i="7"/>
  <c r="H10048" i="7"/>
  <c r="G10048" i="7"/>
  <c r="H10047" i="7"/>
  <c r="G10047" i="7"/>
  <c r="H10046" i="7"/>
  <c r="G10046" i="7"/>
  <c r="H10045" i="7"/>
  <c r="G10045" i="7"/>
  <c r="H10044" i="7"/>
  <c r="G10044" i="7"/>
  <c r="H10043" i="7"/>
  <c r="G10043" i="7"/>
  <c r="H10042" i="7"/>
  <c r="G10042" i="7"/>
  <c r="H10041" i="7"/>
  <c r="G10041" i="7"/>
  <c r="H10040" i="7"/>
  <c r="G10040" i="7"/>
  <c r="H10039" i="7"/>
  <c r="G10039" i="7"/>
  <c r="H10038" i="7"/>
  <c r="G10038" i="7"/>
  <c r="H10037" i="7"/>
  <c r="G10037" i="7"/>
  <c r="H10036" i="7"/>
  <c r="G10036" i="7"/>
  <c r="H10035" i="7"/>
  <c r="G10035" i="7"/>
  <c r="H10034" i="7"/>
  <c r="G10034" i="7"/>
  <c r="H10033" i="7"/>
  <c r="G10033" i="7"/>
  <c r="H10032" i="7"/>
  <c r="G10032" i="7"/>
  <c r="H10031" i="7"/>
  <c r="G10031" i="7"/>
  <c r="H10030" i="7"/>
  <c r="G10030" i="7"/>
  <c r="H10029" i="7"/>
  <c r="G10029" i="7"/>
  <c r="H10028" i="7"/>
  <c r="G10028" i="7"/>
  <c r="H10027" i="7"/>
  <c r="G10027" i="7"/>
  <c r="H10026" i="7"/>
  <c r="G10026" i="7"/>
  <c r="H10025" i="7"/>
  <c r="G10025" i="7"/>
  <c r="H10024" i="7"/>
  <c r="G10024" i="7"/>
  <c r="H10023" i="7"/>
  <c r="G10023" i="7"/>
  <c r="H10022" i="7"/>
  <c r="G10022" i="7"/>
  <c r="H10021" i="7"/>
  <c r="G10021" i="7"/>
  <c r="H10020" i="7"/>
  <c r="G10020" i="7"/>
  <c r="H10019" i="7"/>
  <c r="G10019" i="7"/>
  <c r="H10018" i="7"/>
  <c r="G10018" i="7"/>
  <c r="H10017" i="7"/>
  <c r="G10017" i="7"/>
  <c r="H10016" i="7"/>
  <c r="G10016" i="7"/>
  <c r="H10015" i="7"/>
  <c r="G10015" i="7"/>
  <c r="H10014" i="7"/>
  <c r="G10014" i="7"/>
  <c r="H10013" i="7"/>
  <c r="G10013" i="7"/>
  <c r="H10012" i="7"/>
  <c r="G10012" i="7"/>
  <c r="H10011" i="7"/>
  <c r="G10011" i="7"/>
  <c r="H10010" i="7"/>
  <c r="G10010" i="7"/>
  <c r="H10009" i="7"/>
  <c r="G10009" i="7"/>
  <c r="H10008" i="7"/>
  <c r="G10008" i="7"/>
  <c r="H10007" i="7"/>
  <c r="G10007" i="7"/>
  <c r="H10006" i="7"/>
  <c r="G10006" i="7"/>
  <c r="H10005" i="7"/>
  <c r="G10005" i="7"/>
  <c r="H10004" i="7"/>
  <c r="G10004" i="7"/>
  <c r="H10003" i="7"/>
  <c r="G10003" i="7"/>
  <c r="H10002" i="7"/>
  <c r="G10002" i="7"/>
  <c r="H10001" i="7"/>
  <c r="G10001" i="7"/>
  <c r="H10000" i="7"/>
  <c r="G10000" i="7"/>
  <c r="H9999" i="7"/>
  <c r="G9999" i="7"/>
  <c r="H9998" i="7"/>
  <c r="G9998" i="7"/>
  <c r="H9997" i="7"/>
  <c r="G9997" i="7"/>
  <c r="H9996" i="7"/>
  <c r="G9996" i="7"/>
  <c r="H9995" i="7"/>
  <c r="I9995" i="7" s="1"/>
  <c r="G9995" i="7"/>
  <c r="H9994" i="7"/>
  <c r="G9994" i="7"/>
  <c r="H9993" i="7"/>
  <c r="G9993" i="7"/>
  <c r="H9992" i="7"/>
  <c r="I9992" i="7" s="1"/>
  <c r="G9992" i="7"/>
  <c r="H9991" i="7"/>
  <c r="G9991" i="7"/>
  <c r="H9990" i="7"/>
  <c r="G9990" i="7"/>
  <c r="H9989" i="7"/>
  <c r="G9989" i="7"/>
  <c r="H9988" i="7"/>
  <c r="G9988" i="7"/>
  <c r="H9987" i="7"/>
  <c r="G9987" i="7"/>
  <c r="H9986" i="7"/>
  <c r="G9986" i="7"/>
  <c r="H9985" i="7"/>
  <c r="G9985" i="7"/>
  <c r="H9984" i="7"/>
  <c r="G9984" i="7"/>
  <c r="H9983" i="7"/>
  <c r="I9983" i="7" s="1"/>
  <c r="G9983" i="7"/>
  <c r="H9982" i="7"/>
  <c r="G9982" i="7"/>
  <c r="H9981" i="7"/>
  <c r="G9981" i="7"/>
  <c r="H9980" i="7"/>
  <c r="G9980" i="7"/>
  <c r="H9979" i="7"/>
  <c r="I9979" i="7" s="1"/>
  <c r="G9979" i="7"/>
  <c r="H9978" i="7"/>
  <c r="G9978" i="7"/>
  <c r="H9977" i="7"/>
  <c r="G9977" i="7"/>
  <c r="H9976" i="7"/>
  <c r="G9976" i="7"/>
  <c r="H9975" i="7"/>
  <c r="G9975" i="7"/>
  <c r="H9974" i="7"/>
  <c r="G9974" i="7"/>
  <c r="H9973" i="7"/>
  <c r="G9973" i="7"/>
  <c r="H9972" i="7"/>
  <c r="G9972" i="7"/>
  <c r="H9971" i="7"/>
  <c r="G9971" i="7"/>
  <c r="H9970" i="7"/>
  <c r="G9970" i="7"/>
  <c r="H9969" i="7"/>
  <c r="G9969" i="7"/>
  <c r="H9968" i="7"/>
  <c r="G9968" i="7"/>
  <c r="H9967" i="7"/>
  <c r="I9967" i="7" s="1"/>
  <c r="G9967" i="7"/>
  <c r="H9966" i="7"/>
  <c r="G9966" i="7"/>
  <c r="H9965" i="7"/>
  <c r="G9965" i="7"/>
  <c r="H9964" i="7"/>
  <c r="G9964" i="7"/>
  <c r="H9963" i="7"/>
  <c r="I9963" i="7" s="1"/>
  <c r="G9963" i="7"/>
  <c r="H9962" i="7"/>
  <c r="G9962" i="7"/>
  <c r="H9961" i="7"/>
  <c r="G9961" i="7"/>
  <c r="H9960" i="7"/>
  <c r="G9960" i="7"/>
  <c r="H9959" i="7"/>
  <c r="G9959" i="7"/>
  <c r="H9958" i="7"/>
  <c r="G9958" i="7"/>
  <c r="H9957" i="7"/>
  <c r="G9957" i="7"/>
  <c r="H9956" i="7"/>
  <c r="G9956" i="7"/>
  <c r="H9955" i="7"/>
  <c r="G9955" i="7"/>
  <c r="H9954" i="7"/>
  <c r="G9954" i="7"/>
  <c r="H9953" i="7"/>
  <c r="G9953" i="7"/>
  <c r="H9952" i="7"/>
  <c r="G9952" i="7"/>
  <c r="H9951" i="7"/>
  <c r="G9951" i="7"/>
  <c r="H9950" i="7"/>
  <c r="G9950" i="7"/>
  <c r="H9949" i="7"/>
  <c r="G9949" i="7"/>
  <c r="H9948" i="7"/>
  <c r="G9948" i="7"/>
  <c r="H9947" i="7"/>
  <c r="G9947" i="7"/>
  <c r="H9946" i="7"/>
  <c r="G9946" i="7"/>
  <c r="H9945" i="7"/>
  <c r="G9945" i="7"/>
  <c r="H9944" i="7"/>
  <c r="G9944" i="7"/>
  <c r="H9943" i="7"/>
  <c r="G9943" i="7"/>
  <c r="H9942" i="7"/>
  <c r="G9942" i="7"/>
  <c r="H9941" i="7"/>
  <c r="G9941" i="7"/>
  <c r="H9940" i="7"/>
  <c r="I9940" i="7" s="1"/>
  <c r="G9940" i="7"/>
  <c r="H9939" i="7"/>
  <c r="G9939" i="7"/>
  <c r="H9938" i="7"/>
  <c r="G9938" i="7"/>
  <c r="H9937" i="7"/>
  <c r="G9937" i="7"/>
  <c r="H9936" i="7"/>
  <c r="G9936" i="7"/>
  <c r="H9935" i="7"/>
  <c r="G9935" i="7"/>
  <c r="H9934" i="7"/>
  <c r="G9934" i="7"/>
  <c r="H9933" i="7"/>
  <c r="G9933" i="7"/>
  <c r="H9932" i="7"/>
  <c r="G9932" i="7"/>
  <c r="H9931" i="7"/>
  <c r="G9931" i="7"/>
  <c r="H9930" i="7"/>
  <c r="G9930" i="7"/>
  <c r="H9929" i="7"/>
  <c r="G9929" i="7"/>
  <c r="H9928" i="7"/>
  <c r="I9928" i="7" s="1"/>
  <c r="G9928" i="7"/>
  <c r="H9927" i="7"/>
  <c r="G9927" i="7"/>
  <c r="H9926" i="7"/>
  <c r="G9926" i="7"/>
  <c r="H9925" i="7"/>
  <c r="G9925" i="7"/>
  <c r="H9924" i="7"/>
  <c r="G9924" i="7"/>
  <c r="H9923" i="7"/>
  <c r="G9923" i="7"/>
  <c r="H9922" i="7"/>
  <c r="G9922" i="7"/>
  <c r="H9921" i="7"/>
  <c r="G9921" i="7"/>
  <c r="H9920" i="7"/>
  <c r="G9920" i="7"/>
  <c r="H9919" i="7"/>
  <c r="G9919" i="7"/>
  <c r="H9918" i="7"/>
  <c r="G9918" i="7"/>
  <c r="H9917" i="7"/>
  <c r="G9917" i="7"/>
  <c r="H9916" i="7"/>
  <c r="G9916" i="7"/>
  <c r="H9915" i="7"/>
  <c r="G9915" i="7"/>
  <c r="H9914" i="7"/>
  <c r="G9914" i="7"/>
  <c r="H9913" i="7"/>
  <c r="G9913" i="7"/>
  <c r="H9912" i="7"/>
  <c r="G9912" i="7"/>
  <c r="H9911" i="7"/>
  <c r="G9911" i="7"/>
  <c r="H9910" i="7"/>
  <c r="G9910" i="7"/>
  <c r="H9909" i="7"/>
  <c r="G9909" i="7"/>
  <c r="H9908" i="7"/>
  <c r="G9908" i="7"/>
  <c r="H9907" i="7"/>
  <c r="G9907" i="7"/>
  <c r="H9906" i="7"/>
  <c r="G9906" i="7"/>
  <c r="H9905" i="7"/>
  <c r="G9905" i="7"/>
  <c r="H9904" i="7"/>
  <c r="G9904" i="7"/>
  <c r="H9903" i="7"/>
  <c r="G9903" i="7"/>
  <c r="H9902" i="7"/>
  <c r="G9902" i="7"/>
  <c r="H9901" i="7"/>
  <c r="G9901" i="7"/>
  <c r="H9900" i="7"/>
  <c r="G9900" i="7"/>
  <c r="H9899" i="7"/>
  <c r="G9899" i="7"/>
  <c r="H9898" i="7"/>
  <c r="G9898" i="7"/>
  <c r="H9897" i="7"/>
  <c r="G9897" i="7"/>
  <c r="H9896" i="7"/>
  <c r="G9896" i="7"/>
  <c r="H9895" i="7"/>
  <c r="G9895" i="7"/>
  <c r="H9894" i="7"/>
  <c r="G9894" i="7"/>
  <c r="H9893" i="7"/>
  <c r="G9893" i="7"/>
  <c r="H9892" i="7"/>
  <c r="G9892" i="7"/>
  <c r="H9891" i="7"/>
  <c r="G9891" i="7"/>
  <c r="H9890" i="7"/>
  <c r="G9890" i="7"/>
  <c r="H9889" i="7"/>
  <c r="G9889" i="7"/>
  <c r="H9888" i="7"/>
  <c r="G9888" i="7"/>
  <c r="H9887" i="7"/>
  <c r="G9887" i="7"/>
  <c r="H9886" i="7"/>
  <c r="G9886" i="7"/>
  <c r="H9885" i="7"/>
  <c r="G9885" i="7"/>
  <c r="H9884" i="7"/>
  <c r="G9884" i="7"/>
  <c r="H9883" i="7"/>
  <c r="G9883" i="7"/>
  <c r="H9882" i="7"/>
  <c r="G9882" i="7"/>
  <c r="H9881" i="7"/>
  <c r="G9881" i="7"/>
  <c r="H9880" i="7"/>
  <c r="G9880" i="7"/>
  <c r="H9879" i="7"/>
  <c r="G9879" i="7"/>
  <c r="H9878" i="7"/>
  <c r="G9878" i="7"/>
  <c r="H9877" i="7"/>
  <c r="G9877" i="7"/>
  <c r="H9876" i="7"/>
  <c r="G9876" i="7"/>
  <c r="H9875" i="7"/>
  <c r="G9875" i="7"/>
  <c r="H9874" i="7"/>
  <c r="G9874" i="7"/>
  <c r="H9873" i="7"/>
  <c r="G9873" i="7"/>
  <c r="H9872" i="7"/>
  <c r="G9872" i="7"/>
  <c r="H9871" i="7"/>
  <c r="G9871" i="7"/>
  <c r="H9870" i="7"/>
  <c r="G9870" i="7"/>
  <c r="H9869" i="7"/>
  <c r="G9869" i="7"/>
  <c r="H9868" i="7"/>
  <c r="G9868" i="7"/>
  <c r="H9867" i="7"/>
  <c r="G9867" i="7"/>
  <c r="H9866" i="7"/>
  <c r="G9866" i="7"/>
  <c r="H9865" i="7"/>
  <c r="G9865" i="7"/>
  <c r="H9864" i="7"/>
  <c r="G9864" i="7"/>
  <c r="H9863" i="7"/>
  <c r="G9863" i="7"/>
  <c r="H9862" i="7"/>
  <c r="G9862" i="7"/>
  <c r="H9861" i="7"/>
  <c r="G9861" i="7"/>
  <c r="H9860" i="7"/>
  <c r="G9860" i="7"/>
  <c r="H9859" i="7"/>
  <c r="G9859" i="7"/>
  <c r="H9858" i="7"/>
  <c r="G9858" i="7"/>
  <c r="H9857" i="7"/>
  <c r="G9857" i="7"/>
  <c r="H9856" i="7"/>
  <c r="G9856" i="7"/>
  <c r="H9855" i="7"/>
  <c r="G9855" i="7"/>
  <c r="H9854" i="7"/>
  <c r="G9854" i="7"/>
  <c r="H9853" i="7"/>
  <c r="G9853" i="7"/>
  <c r="H9852" i="7"/>
  <c r="G9852" i="7"/>
  <c r="H9851" i="7"/>
  <c r="G9851" i="7"/>
  <c r="H9850" i="7"/>
  <c r="G9850" i="7"/>
  <c r="H9849" i="7"/>
  <c r="G9849" i="7"/>
  <c r="H9848" i="7"/>
  <c r="G9848" i="7"/>
  <c r="H9847" i="7"/>
  <c r="G9847" i="7"/>
  <c r="H9846" i="7"/>
  <c r="G9846" i="7"/>
  <c r="H9845" i="7"/>
  <c r="G9845" i="7"/>
  <c r="H9844" i="7"/>
  <c r="G9844" i="7"/>
  <c r="H9843" i="7"/>
  <c r="G9843" i="7"/>
  <c r="H9842" i="7"/>
  <c r="G9842" i="7"/>
  <c r="H9841" i="7"/>
  <c r="G9841" i="7"/>
  <c r="H9840" i="7"/>
  <c r="G9840" i="7"/>
  <c r="H9839" i="7"/>
  <c r="G9839" i="7"/>
  <c r="H9838" i="7"/>
  <c r="G9838" i="7"/>
  <c r="H9837" i="7"/>
  <c r="G9837" i="7"/>
  <c r="H9836" i="7"/>
  <c r="G9836" i="7"/>
  <c r="H9835" i="7"/>
  <c r="G9835" i="7"/>
  <c r="H9834" i="7"/>
  <c r="G9834" i="7"/>
  <c r="H9833" i="7"/>
  <c r="G9833" i="7"/>
  <c r="H9832" i="7"/>
  <c r="G9832" i="7"/>
  <c r="H9831" i="7"/>
  <c r="G9831" i="7"/>
  <c r="H9830" i="7"/>
  <c r="G9830" i="7"/>
  <c r="H9829" i="7"/>
  <c r="G9829" i="7"/>
  <c r="H9828" i="7"/>
  <c r="G9828" i="7"/>
  <c r="H9827" i="7"/>
  <c r="G9827" i="7"/>
  <c r="H9826" i="7"/>
  <c r="G9826" i="7"/>
  <c r="H9825" i="7"/>
  <c r="G9825" i="7"/>
  <c r="H9824" i="7"/>
  <c r="G9824" i="7"/>
  <c r="H9823" i="7"/>
  <c r="G9823" i="7"/>
  <c r="H9822" i="7"/>
  <c r="G9822" i="7"/>
  <c r="H9821" i="7"/>
  <c r="G9821" i="7"/>
  <c r="H9820" i="7"/>
  <c r="G9820" i="7"/>
  <c r="H9819" i="7"/>
  <c r="G9819" i="7"/>
  <c r="H9818" i="7"/>
  <c r="G9818" i="7"/>
  <c r="H9817" i="7"/>
  <c r="G9817" i="7"/>
  <c r="H9816" i="7"/>
  <c r="G9816" i="7"/>
  <c r="H9815" i="7"/>
  <c r="G9815" i="7"/>
  <c r="H9814" i="7"/>
  <c r="G9814" i="7"/>
  <c r="H9813" i="7"/>
  <c r="G9813" i="7"/>
  <c r="H9812" i="7"/>
  <c r="G9812" i="7"/>
  <c r="H9811" i="7"/>
  <c r="G9811" i="7"/>
  <c r="H9810" i="7"/>
  <c r="G9810" i="7"/>
  <c r="H9809" i="7"/>
  <c r="G9809" i="7"/>
  <c r="H9808" i="7"/>
  <c r="G9808" i="7"/>
  <c r="H9807" i="7"/>
  <c r="G9807" i="7"/>
  <c r="H9806" i="7"/>
  <c r="G9806" i="7"/>
  <c r="H9805" i="7"/>
  <c r="G9805" i="7"/>
  <c r="H9804" i="7"/>
  <c r="G9804" i="7"/>
  <c r="H9803" i="7"/>
  <c r="G9803" i="7"/>
  <c r="H9802" i="7"/>
  <c r="G9802" i="7"/>
  <c r="H9801" i="7"/>
  <c r="G9801" i="7"/>
  <c r="H9800" i="7"/>
  <c r="G9800" i="7"/>
  <c r="H9799" i="7"/>
  <c r="G9799" i="7"/>
  <c r="H9798" i="7"/>
  <c r="G9798" i="7"/>
  <c r="H9797" i="7"/>
  <c r="G9797" i="7"/>
  <c r="H9796" i="7"/>
  <c r="G9796" i="7"/>
  <c r="H9795" i="7"/>
  <c r="G9795" i="7"/>
  <c r="H9794" i="7"/>
  <c r="G9794" i="7"/>
  <c r="H9793" i="7"/>
  <c r="G9793" i="7"/>
  <c r="H9792" i="7"/>
  <c r="G9792" i="7"/>
  <c r="H9791" i="7"/>
  <c r="G9791" i="7"/>
  <c r="H9790" i="7"/>
  <c r="G9790" i="7"/>
  <c r="H9789" i="7"/>
  <c r="G9789" i="7"/>
  <c r="H9788" i="7"/>
  <c r="G9788" i="7"/>
  <c r="H9787" i="7"/>
  <c r="G9787" i="7"/>
  <c r="H9786" i="7"/>
  <c r="G9786" i="7"/>
  <c r="H9785" i="7"/>
  <c r="G9785" i="7"/>
  <c r="H9784" i="7"/>
  <c r="G9784" i="7"/>
  <c r="H9783" i="7"/>
  <c r="G9783" i="7"/>
  <c r="H9782" i="7"/>
  <c r="G9782" i="7"/>
  <c r="H9781" i="7"/>
  <c r="G9781" i="7"/>
  <c r="H9780" i="7"/>
  <c r="G9780" i="7"/>
  <c r="H9779" i="7"/>
  <c r="G9779" i="7"/>
  <c r="H9778" i="7"/>
  <c r="G9778" i="7"/>
  <c r="H9777" i="7"/>
  <c r="G9777" i="7"/>
  <c r="H9776" i="7"/>
  <c r="G9776" i="7"/>
  <c r="H9775" i="7"/>
  <c r="G9775" i="7"/>
  <c r="H9774" i="7"/>
  <c r="G9774" i="7"/>
  <c r="H9773" i="7"/>
  <c r="G9773" i="7"/>
  <c r="H9772" i="7"/>
  <c r="G9772" i="7"/>
  <c r="H9771" i="7"/>
  <c r="G9771" i="7"/>
  <c r="H9770" i="7"/>
  <c r="G9770" i="7"/>
  <c r="H9769" i="7"/>
  <c r="G9769" i="7"/>
  <c r="H9768" i="7"/>
  <c r="G9768" i="7"/>
  <c r="H9767" i="7"/>
  <c r="G9767" i="7"/>
  <c r="H9766" i="7"/>
  <c r="G9766" i="7"/>
  <c r="H9765" i="7"/>
  <c r="G9765" i="7"/>
  <c r="H9764" i="7"/>
  <c r="G9764" i="7"/>
  <c r="H9763" i="7"/>
  <c r="G9763" i="7"/>
  <c r="H9762" i="7"/>
  <c r="G9762" i="7"/>
  <c r="H9761" i="7"/>
  <c r="G9761" i="7"/>
  <c r="H9760" i="7"/>
  <c r="G9760" i="7"/>
  <c r="H9759" i="7"/>
  <c r="G9759" i="7"/>
  <c r="H9758" i="7"/>
  <c r="G9758" i="7"/>
  <c r="H9757" i="7"/>
  <c r="G9757" i="7"/>
  <c r="H9756" i="7"/>
  <c r="G9756" i="7"/>
  <c r="H9755" i="7"/>
  <c r="G9755" i="7"/>
  <c r="H9754" i="7"/>
  <c r="G9754" i="7"/>
  <c r="H9753" i="7"/>
  <c r="G9753" i="7"/>
  <c r="H9752" i="7"/>
  <c r="G9752" i="7"/>
  <c r="H9751" i="7"/>
  <c r="G9751" i="7"/>
  <c r="H9750" i="7"/>
  <c r="G9750" i="7"/>
  <c r="H9749" i="7"/>
  <c r="G9749" i="7"/>
  <c r="H9748" i="7"/>
  <c r="G9748" i="7"/>
  <c r="H9747" i="7"/>
  <c r="G9747" i="7"/>
  <c r="H9746" i="7"/>
  <c r="G9746" i="7"/>
  <c r="H9745" i="7"/>
  <c r="G9745" i="7"/>
  <c r="H9744" i="7"/>
  <c r="G9744" i="7"/>
  <c r="H9743" i="7"/>
  <c r="G9743" i="7"/>
  <c r="H9742" i="7"/>
  <c r="G9742" i="7"/>
  <c r="H9741" i="7"/>
  <c r="G9741" i="7"/>
  <c r="H9740" i="7"/>
  <c r="G9740" i="7"/>
  <c r="H9739" i="7"/>
  <c r="G9739" i="7"/>
  <c r="H9738" i="7"/>
  <c r="G9738" i="7"/>
  <c r="H9737" i="7"/>
  <c r="G9737" i="7"/>
  <c r="H9736" i="7"/>
  <c r="G9736" i="7"/>
  <c r="H9735" i="7"/>
  <c r="G9735" i="7"/>
  <c r="H9734" i="7"/>
  <c r="G9734" i="7"/>
  <c r="H9733" i="7"/>
  <c r="G9733" i="7"/>
  <c r="H9732" i="7"/>
  <c r="G9732" i="7"/>
  <c r="H9731" i="7"/>
  <c r="G9731" i="7"/>
  <c r="H9730" i="7"/>
  <c r="G9730" i="7"/>
  <c r="H9729" i="7"/>
  <c r="G9729" i="7"/>
  <c r="H9728" i="7"/>
  <c r="G9728" i="7"/>
  <c r="H9727" i="7"/>
  <c r="G9727" i="7"/>
  <c r="H9726" i="7"/>
  <c r="G9726" i="7"/>
  <c r="H9725" i="7"/>
  <c r="G9725" i="7"/>
  <c r="H9724" i="7"/>
  <c r="G9724" i="7"/>
  <c r="H9723" i="7"/>
  <c r="I9723" i="7" s="1"/>
  <c r="G9723" i="7"/>
  <c r="H9722" i="7"/>
  <c r="G9722" i="7"/>
  <c r="H9721" i="7"/>
  <c r="G9721" i="7"/>
  <c r="H9720" i="7"/>
  <c r="G9720" i="7"/>
  <c r="H9719" i="7"/>
  <c r="I9719" i="7" s="1"/>
  <c r="G9719" i="7"/>
  <c r="H9718" i="7"/>
  <c r="G9718" i="7"/>
  <c r="H9717" i="7"/>
  <c r="G9717" i="7"/>
  <c r="H9716" i="7"/>
  <c r="G9716" i="7"/>
  <c r="H9715" i="7"/>
  <c r="G9715" i="7"/>
  <c r="H9714" i="7"/>
  <c r="G9714" i="7"/>
  <c r="H9713" i="7"/>
  <c r="G9713" i="7"/>
  <c r="H9712" i="7"/>
  <c r="G9712" i="7"/>
  <c r="H9711" i="7"/>
  <c r="G9711" i="7"/>
  <c r="H9710" i="7"/>
  <c r="G9710" i="7"/>
  <c r="H9709" i="7"/>
  <c r="G9709" i="7"/>
  <c r="H9708" i="7"/>
  <c r="G9708" i="7"/>
  <c r="H9707" i="7"/>
  <c r="I9707" i="7" s="1"/>
  <c r="G9707" i="7"/>
  <c r="H9706" i="7"/>
  <c r="G9706" i="7"/>
  <c r="H9705" i="7"/>
  <c r="G9705" i="7"/>
  <c r="H9704" i="7"/>
  <c r="G9704" i="7"/>
  <c r="H9703" i="7"/>
  <c r="I9703" i="7" s="1"/>
  <c r="G9703" i="7"/>
  <c r="H9702" i="7"/>
  <c r="G9702" i="7"/>
  <c r="H9701" i="7"/>
  <c r="G9701" i="7"/>
  <c r="H9700" i="7"/>
  <c r="G9700" i="7"/>
  <c r="H9699" i="7"/>
  <c r="G9699" i="7"/>
  <c r="H9698" i="7"/>
  <c r="G9698" i="7"/>
  <c r="H9697" i="7"/>
  <c r="G9697" i="7"/>
  <c r="H9696" i="7"/>
  <c r="G9696" i="7"/>
  <c r="H9695" i="7"/>
  <c r="G9695" i="7"/>
  <c r="H9694" i="7"/>
  <c r="G9694" i="7"/>
  <c r="H9693" i="7"/>
  <c r="G9693" i="7"/>
  <c r="H9692" i="7"/>
  <c r="G9692" i="7"/>
  <c r="H9691" i="7"/>
  <c r="G9691" i="7"/>
  <c r="H9690" i="7"/>
  <c r="G9690" i="7"/>
  <c r="H9689" i="7"/>
  <c r="G9689" i="7"/>
  <c r="H9688" i="7"/>
  <c r="G9688" i="7"/>
  <c r="H9687" i="7"/>
  <c r="G9687" i="7"/>
  <c r="H9686" i="7"/>
  <c r="G9686" i="7"/>
  <c r="H9685" i="7"/>
  <c r="G9685" i="7"/>
  <c r="H9684" i="7"/>
  <c r="G9684" i="7"/>
  <c r="H9683" i="7"/>
  <c r="G9683" i="7"/>
  <c r="H9682" i="7"/>
  <c r="G9682" i="7"/>
  <c r="H9681" i="7"/>
  <c r="G9681" i="7"/>
  <c r="H9680" i="7"/>
  <c r="I9680" i="7" s="1"/>
  <c r="G9680" i="7"/>
  <c r="H9679" i="7"/>
  <c r="G9679" i="7"/>
  <c r="H9678" i="7"/>
  <c r="G9678" i="7"/>
  <c r="H9677" i="7"/>
  <c r="G9677" i="7"/>
  <c r="H9676" i="7"/>
  <c r="G9676" i="7"/>
  <c r="H9675" i="7"/>
  <c r="G9675" i="7"/>
  <c r="H9674" i="7"/>
  <c r="G9674" i="7"/>
  <c r="H9673" i="7"/>
  <c r="G9673" i="7"/>
  <c r="H9672" i="7"/>
  <c r="G9672" i="7"/>
  <c r="H9671" i="7"/>
  <c r="G9671" i="7"/>
  <c r="H9670" i="7"/>
  <c r="G9670" i="7"/>
  <c r="H9669" i="7"/>
  <c r="G9669" i="7"/>
  <c r="H9668" i="7"/>
  <c r="I9668" i="7" s="1"/>
  <c r="G9668" i="7"/>
  <c r="H9667" i="7"/>
  <c r="G9667" i="7"/>
  <c r="H9666" i="7"/>
  <c r="G9666" i="7"/>
  <c r="H9665" i="7"/>
  <c r="G9665" i="7"/>
  <c r="H9664" i="7"/>
  <c r="G9664" i="7"/>
  <c r="H9663" i="7"/>
  <c r="G9663" i="7"/>
  <c r="H9662" i="7"/>
  <c r="G9662" i="7"/>
  <c r="H9661" i="7"/>
  <c r="G9661" i="7"/>
  <c r="H9660" i="7"/>
  <c r="G9660" i="7"/>
  <c r="H9659" i="7"/>
  <c r="G9659" i="7"/>
  <c r="H9658" i="7"/>
  <c r="G9658" i="7"/>
  <c r="H9657" i="7"/>
  <c r="G9657" i="7"/>
  <c r="H9656" i="7"/>
  <c r="G9656" i="7"/>
  <c r="H9655" i="7"/>
  <c r="G9655" i="7"/>
  <c r="H9654" i="7"/>
  <c r="G9654" i="7"/>
  <c r="H9653" i="7"/>
  <c r="G9653" i="7"/>
  <c r="H9652" i="7"/>
  <c r="G9652" i="7"/>
  <c r="H9651" i="7"/>
  <c r="G9651" i="7"/>
  <c r="H9650" i="7"/>
  <c r="G9650" i="7"/>
  <c r="H9649" i="7"/>
  <c r="G9649" i="7"/>
  <c r="H9648" i="7"/>
  <c r="G9648" i="7"/>
  <c r="H9647" i="7"/>
  <c r="G9647" i="7"/>
  <c r="H9646" i="7"/>
  <c r="G9646" i="7"/>
  <c r="H9645" i="7"/>
  <c r="G9645" i="7"/>
  <c r="H9644" i="7"/>
  <c r="G9644" i="7"/>
  <c r="H9643" i="7"/>
  <c r="G9643" i="7"/>
  <c r="H9642" i="7"/>
  <c r="G9642" i="7"/>
  <c r="H9641" i="7"/>
  <c r="G9641" i="7"/>
  <c r="H9640" i="7"/>
  <c r="G9640" i="7"/>
  <c r="H9639" i="7"/>
  <c r="G9639" i="7"/>
  <c r="H9638" i="7"/>
  <c r="G9638" i="7"/>
  <c r="H9637" i="7"/>
  <c r="G9637" i="7"/>
  <c r="H9636" i="7"/>
  <c r="G9636" i="7"/>
  <c r="H9635" i="7"/>
  <c r="G9635" i="7"/>
  <c r="H9634" i="7"/>
  <c r="G9634" i="7"/>
  <c r="H9633" i="7"/>
  <c r="G9633" i="7"/>
  <c r="H9632" i="7"/>
  <c r="G9632" i="7"/>
  <c r="H9631" i="7"/>
  <c r="G9631" i="7"/>
  <c r="H9630" i="7"/>
  <c r="G9630" i="7"/>
  <c r="H9629" i="7"/>
  <c r="G9629" i="7"/>
  <c r="H9628" i="7"/>
  <c r="G9628" i="7"/>
  <c r="H9627" i="7"/>
  <c r="G9627" i="7"/>
  <c r="H9626" i="7"/>
  <c r="G9626" i="7"/>
  <c r="H9625" i="7"/>
  <c r="G9625" i="7"/>
  <c r="H9624" i="7"/>
  <c r="G9624" i="7"/>
  <c r="H9623" i="7"/>
  <c r="G9623" i="7"/>
  <c r="H9622" i="7"/>
  <c r="G9622" i="7"/>
  <c r="H9621" i="7"/>
  <c r="G9621" i="7"/>
  <c r="H9620" i="7"/>
  <c r="G9620" i="7"/>
  <c r="H9619" i="7"/>
  <c r="G9619" i="7"/>
  <c r="H9618" i="7"/>
  <c r="G9618" i="7"/>
  <c r="H9617" i="7"/>
  <c r="G9617" i="7"/>
  <c r="H9616" i="7"/>
  <c r="G9616" i="7"/>
  <c r="H9615" i="7"/>
  <c r="G9615" i="7"/>
  <c r="H9614" i="7"/>
  <c r="G9614" i="7"/>
  <c r="H9613" i="7"/>
  <c r="G9613" i="7"/>
  <c r="H9612" i="7"/>
  <c r="G9612" i="7"/>
  <c r="H9611" i="7"/>
  <c r="G9611" i="7"/>
  <c r="H9610" i="7"/>
  <c r="G9610" i="7"/>
  <c r="H9609" i="7"/>
  <c r="G9609" i="7"/>
  <c r="H9608" i="7"/>
  <c r="G9608" i="7"/>
  <c r="H9607" i="7"/>
  <c r="G9607" i="7"/>
  <c r="H9606" i="7"/>
  <c r="G9606" i="7"/>
  <c r="H9605" i="7"/>
  <c r="G9605" i="7"/>
  <c r="H9604" i="7"/>
  <c r="G9604" i="7"/>
  <c r="H9603" i="7"/>
  <c r="G9603" i="7"/>
  <c r="H9602" i="7"/>
  <c r="G9602" i="7"/>
  <c r="H9601" i="7"/>
  <c r="G9601" i="7"/>
  <c r="H9600" i="7"/>
  <c r="G9600" i="7"/>
  <c r="H9599" i="7"/>
  <c r="G9599" i="7"/>
  <c r="H9598" i="7"/>
  <c r="G9598" i="7"/>
  <c r="H9597" i="7"/>
  <c r="G9597" i="7"/>
  <c r="H9596" i="7"/>
  <c r="G9596" i="7"/>
  <c r="H9595" i="7"/>
  <c r="G9595" i="7"/>
  <c r="H9594" i="7"/>
  <c r="G9594" i="7"/>
  <c r="H9593" i="7"/>
  <c r="G9593" i="7"/>
  <c r="H9592" i="7"/>
  <c r="G9592" i="7"/>
  <c r="H9591" i="7"/>
  <c r="G9591" i="7"/>
  <c r="H9590" i="7"/>
  <c r="G9590" i="7"/>
  <c r="H9589" i="7"/>
  <c r="G9589" i="7"/>
  <c r="H9588" i="7"/>
  <c r="G9588" i="7"/>
  <c r="H9587" i="7"/>
  <c r="G9587" i="7"/>
  <c r="H9586" i="7"/>
  <c r="G9586" i="7"/>
  <c r="H9585" i="7"/>
  <c r="G9585" i="7"/>
  <c r="H9584" i="7"/>
  <c r="G9584" i="7"/>
  <c r="H9583" i="7"/>
  <c r="G9583" i="7"/>
  <c r="H9582" i="7"/>
  <c r="G9582" i="7"/>
  <c r="H9581" i="7"/>
  <c r="G9581" i="7"/>
  <c r="H9580" i="7"/>
  <c r="G9580" i="7"/>
  <c r="H9579" i="7"/>
  <c r="I9579" i="7" s="1"/>
  <c r="G9579" i="7"/>
  <c r="H9578" i="7"/>
  <c r="G9578" i="7"/>
  <c r="H9577" i="7"/>
  <c r="G9577" i="7"/>
  <c r="H9576" i="7"/>
  <c r="G9576" i="7"/>
  <c r="H9575" i="7"/>
  <c r="I9575" i="7" s="1"/>
  <c r="G9575" i="7"/>
  <c r="H9574" i="7"/>
  <c r="G9574" i="7"/>
  <c r="H9573" i="7"/>
  <c r="G9573" i="7"/>
  <c r="H9572" i="7"/>
  <c r="I9572" i="7" s="1"/>
  <c r="G9572" i="7"/>
  <c r="H9571" i="7"/>
  <c r="G9571" i="7"/>
  <c r="H9570" i="7"/>
  <c r="G9570" i="7"/>
  <c r="H9569" i="7"/>
  <c r="G9569" i="7"/>
  <c r="H9568" i="7"/>
  <c r="G9568" i="7"/>
  <c r="H9567" i="7"/>
  <c r="G9567" i="7"/>
  <c r="H9566" i="7"/>
  <c r="G9566" i="7"/>
  <c r="H9565" i="7"/>
  <c r="G9565" i="7"/>
  <c r="H9564" i="7"/>
  <c r="G9564" i="7"/>
  <c r="H9563" i="7"/>
  <c r="G9563" i="7"/>
  <c r="H9562" i="7"/>
  <c r="G9562" i="7"/>
  <c r="H9561" i="7"/>
  <c r="G9561" i="7"/>
  <c r="H9560" i="7"/>
  <c r="G9560" i="7"/>
  <c r="H9559" i="7"/>
  <c r="G9559" i="7"/>
  <c r="H9558" i="7"/>
  <c r="G9558" i="7"/>
  <c r="H9557" i="7"/>
  <c r="G9557" i="7"/>
  <c r="H9556" i="7"/>
  <c r="G9556" i="7"/>
  <c r="H9555" i="7"/>
  <c r="G9555" i="7"/>
  <c r="H9554" i="7"/>
  <c r="G9554" i="7"/>
  <c r="H9553" i="7"/>
  <c r="G9553" i="7"/>
  <c r="H9552" i="7"/>
  <c r="G9552" i="7"/>
  <c r="H9551" i="7"/>
  <c r="G9551" i="7"/>
  <c r="H9550" i="7"/>
  <c r="G9550" i="7"/>
  <c r="H9549" i="7"/>
  <c r="G9549" i="7"/>
  <c r="H9548" i="7"/>
  <c r="G9548" i="7"/>
  <c r="H9547" i="7"/>
  <c r="G9547" i="7"/>
  <c r="H9546" i="7"/>
  <c r="G9546" i="7"/>
  <c r="H9545" i="7"/>
  <c r="G9545" i="7"/>
  <c r="H9544" i="7"/>
  <c r="G9544" i="7"/>
  <c r="H9543" i="7"/>
  <c r="G9543" i="7"/>
  <c r="H9542" i="7"/>
  <c r="G9542" i="7"/>
  <c r="H9541" i="7"/>
  <c r="G9541" i="7"/>
  <c r="H9540" i="7"/>
  <c r="G9540" i="7"/>
  <c r="H9539" i="7"/>
  <c r="G9539" i="7"/>
  <c r="H9538" i="7"/>
  <c r="G9538" i="7"/>
  <c r="H9537" i="7"/>
  <c r="G9537" i="7"/>
  <c r="H9536" i="7"/>
  <c r="G9536" i="7"/>
  <c r="H9535" i="7"/>
  <c r="G9535" i="7"/>
  <c r="H9534" i="7"/>
  <c r="G9534" i="7"/>
  <c r="H9533" i="7"/>
  <c r="G9533" i="7"/>
  <c r="H9532" i="7"/>
  <c r="G9532" i="7"/>
  <c r="H9531" i="7"/>
  <c r="G9531" i="7"/>
  <c r="H9530" i="7"/>
  <c r="G9530" i="7"/>
  <c r="H9529" i="7"/>
  <c r="G9529" i="7"/>
  <c r="H9528" i="7"/>
  <c r="G9528" i="7"/>
  <c r="H9527" i="7"/>
  <c r="G9527" i="7"/>
  <c r="H9526" i="7"/>
  <c r="G9526" i="7"/>
  <c r="H9525" i="7"/>
  <c r="G9525" i="7"/>
  <c r="H9524" i="7"/>
  <c r="G9524" i="7"/>
  <c r="H9523" i="7"/>
  <c r="G9523" i="7"/>
  <c r="H9522" i="7"/>
  <c r="G9522" i="7"/>
  <c r="H9521" i="7"/>
  <c r="G9521" i="7"/>
  <c r="H9520" i="7"/>
  <c r="G9520" i="7"/>
  <c r="H9519" i="7"/>
  <c r="G9519" i="7"/>
  <c r="H9518" i="7"/>
  <c r="G9518" i="7"/>
  <c r="H9517" i="7"/>
  <c r="G9517" i="7"/>
  <c r="H9516" i="7"/>
  <c r="G9516" i="7"/>
  <c r="H9515" i="7"/>
  <c r="G9515" i="7"/>
  <c r="H9514" i="7"/>
  <c r="G9514" i="7"/>
  <c r="H9513" i="7"/>
  <c r="G9513" i="7"/>
  <c r="H9512" i="7"/>
  <c r="G9512" i="7"/>
  <c r="H9511" i="7"/>
  <c r="G9511" i="7"/>
  <c r="H9510" i="7"/>
  <c r="G9510" i="7"/>
  <c r="H9509" i="7"/>
  <c r="G9509" i="7"/>
  <c r="H9508" i="7"/>
  <c r="G9508" i="7"/>
  <c r="H9507" i="7"/>
  <c r="G9507" i="7"/>
  <c r="H9506" i="7"/>
  <c r="G9506" i="7"/>
  <c r="H9505" i="7"/>
  <c r="G9505" i="7"/>
  <c r="H9504" i="7"/>
  <c r="G9504" i="7"/>
  <c r="H9503" i="7"/>
  <c r="G9503" i="7"/>
  <c r="H9502" i="7"/>
  <c r="G9502" i="7"/>
  <c r="H9501" i="7"/>
  <c r="G9501" i="7"/>
  <c r="H9500" i="7"/>
  <c r="G9500" i="7"/>
  <c r="H9499" i="7"/>
  <c r="G9499" i="7"/>
  <c r="H9498" i="7"/>
  <c r="G9498" i="7"/>
  <c r="H9497" i="7"/>
  <c r="G9497" i="7"/>
  <c r="H9496" i="7"/>
  <c r="G9496" i="7"/>
  <c r="H9495" i="7"/>
  <c r="G9495" i="7"/>
  <c r="H9494" i="7"/>
  <c r="G9494" i="7"/>
  <c r="H9493" i="7"/>
  <c r="G9493" i="7"/>
  <c r="H9492" i="7"/>
  <c r="G9492" i="7"/>
  <c r="H9491" i="7"/>
  <c r="G9491" i="7"/>
  <c r="H9490" i="7"/>
  <c r="G9490" i="7"/>
  <c r="H9489" i="7"/>
  <c r="G9489" i="7"/>
  <c r="H9488" i="7"/>
  <c r="I9488" i="7" s="1"/>
  <c r="G9488" i="7"/>
  <c r="H9487" i="7"/>
  <c r="G9487" i="7"/>
  <c r="H9486" i="7"/>
  <c r="G9486" i="7"/>
  <c r="H9485" i="7"/>
  <c r="G9485" i="7"/>
  <c r="H9484" i="7"/>
  <c r="G9484" i="7"/>
  <c r="H9483" i="7"/>
  <c r="G9483" i="7"/>
  <c r="H9482" i="7"/>
  <c r="G9482" i="7"/>
  <c r="H9481" i="7"/>
  <c r="G9481" i="7"/>
  <c r="H9480" i="7"/>
  <c r="G9480" i="7"/>
  <c r="H9479" i="7"/>
  <c r="G9479" i="7"/>
  <c r="H9478" i="7"/>
  <c r="G9478" i="7"/>
  <c r="H9477" i="7"/>
  <c r="G9477" i="7"/>
  <c r="H9476" i="7"/>
  <c r="G9476" i="7"/>
  <c r="H9475" i="7"/>
  <c r="G9475" i="7"/>
  <c r="H9474" i="7"/>
  <c r="G9474" i="7"/>
  <c r="H9473" i="7"/>
  <c r="G9473" i="7"/>
  <c r="H9472" i="7"/>
  <c r="G9472" i="7"/>
  <c r="H9471" i="7"/>
  <c r="G9471" i="7"/>
  <c r="H9470" i="7"/>
  <c r="G9470" i="7"/>
  <c r="H9469" i="7"/>
  <c r="G9469" i="7"/>
  <c r="H9468" i="7"/>
  <c r="G9468" i="7"/>
  <c r="H9467" i="7"/>
  <c r="G9467" i="7"/>
  <c r="H9466" i="7"/>
  <c r="G9466" i="7"/>
  <c r="H9465" i="7"/>
  <c r="G9465" i="7"/>
  <c r="H9464" i="7"/>
  <c r="G9464" i="7"/>
  <c r="H9463" i="7"/>
  <c r="G9463" i="7"/>
  <c r="H9462" i="7"/>
  <c r="G9462" i="7"/>
  <c r="H9461" i="7"/>
  <c r="G9461" i="7"/>
  <c r="H9460" i="7"/>
  <c r="G9460" i="7"/>
  <c r="H9459" i="7"/>
  <c r="G9459" i="7"/>
  <c r="H9458" i="7"/>
  <c r="G9458" i="7"/>
  <c r="H9457" i="7"/>
  <c r="G9457" i="7"/>
  <c r="H9456" i="7"/>
  <c r="G9456" i="7"/>
  <c r="H9455" i="7"/>
  <c r="G9455" i="7"/>
  <c r="H9454" i="7"/>
  <c r="G9454" i="7"/>
  <c r="H9453" i="7"/>
  <c r="G9453" i="7"/>
  <c r="H9452" i="7"/>
  <c r="G9452" i="7"/>
  <c r="H9451" i="7"/>
  <c r="G9451" i="7"/>
  <c r="H9450" i="7"/>
  <c r="G9450" i="7"/>
  <c r="H9449" i="7"/>
  <c r="G9449" i="7"/>
  <c r="H9448" i="7"/>
  <c r="G9448" i="7"/>
  <c r="H9447" i="7"/>
  <c r="G9447" i="7"/>
  <c r="H9446" i="7"/>
  <c r="G9446" i="7"/>
  <c r="H9445" i="7"/>
  <c r="G9445" i="7"/>
  <c r="H9444" i="7"/>
  <c r="I9444" i="7" s="1"/>
  <c r="G9444" i="7"/>
  <c r="H9443" i="7"/>
  <c r="G9443" i="7"/>
  <c r="H9442" i="7"/>
  <c r="G9442" i="7"/>
  <c r="H9441" i="7"/>
  <c r="G9441" i="7"/>
  <c r="H9440" i="7"/>
  <c r="G9440" i="7"/>
  <c r="H9439" i="7"/>
  <c r="G9439" i="7"/>
  <c r="H9438" i="7"/>
  <c r="G9438" i="7"/>
  <c r="H9437" i="7"/>
  <c r="G9437" i="7"/>
  <c r="H9436" i="7"/>
  <c r="G9436" i="7"/>
  <c r="H9435" i="7"/>
  <c r="G9435" i="7"/>
  <c r="H9434" i="7"/>
  <c r="G9434" i="7"/>
  <c r="H9433" i="7"/>
  <c r="G9433" i="7"/>
  <c r="H9432" i="7"/>
  <c r="G9432" i="7"/>
  <c r="H9431" i="7"/>
  <c r="G9431" i="7"/>
  <c r="H9430" i="7"/>
  <c r="G9430" i="7"/>
  <c r="H9429" i="7"/>
  <c r="G9429" i="7"/>
  <c r="H9428" i="7"/>
  <c r="G9428" i="7"/>
  <c r="H9427" i="7"/>
  <c r="G9427" i="7"/>
  <c r="H9426" i="7"/>
  <c r="G9426" i="7"/>
  <c r="H9425" i="7"/>
  <c r="G9425" i="7"/>
  <c r="H9424" i="7"/>
  <c r="G9424" i="7"/>
  <c r="H9423" i="7"/>
  <c r="G9423" i="7"/>
  <c r="H9422" i="7"/>
  <c r="G9422" i="7"/>
  <c r="H9421" i="7"/>
  <c r="G9421" i="7"/>
  <c r="H9420" i="7"/>
  <c r="G9420" i="7"/>
  <c r="H9419" i="7"/>
  <c r="G9419" i="7"/>
  <c r="H9418" i="7"/>
  <c r="G9418" i="7"/>
  <c r="H9417" i="7"/>
  <c r="G9417" i="7"/>
  <c r="H9416" i="7"/>
  <c r="G9416" i="7"/>
  <c r="H9415" i="7"/>
  <c r="G9415" i="7"/>
  <c r="H9414" i="7"/>
  <c r="G9414" i="7"/>
  <c r="H9413" i="7"/>
  <c r="G9413" i="7"/>
  <c r="H9412" i="7"/>
  <c r="G9412" i="7"/>
  <c r="H9411" i="7"/>
  <c r="G9411" i="7"/>
  <c r="H9410" i="7"/>
  <c r="G9410" i="7"/>
  <c r="H9409" i="7"/>
  <c r="G9409" i="7"/>
  <c r="H9408" i="7"/>
  <c r="G9408" i="7"/>
  <c r="H9407" i="7"/>
  <c r="G9407" i="7"/>
  <c r="H9406" i="7"/>
  <c r="G9406" i="7"/>
  <c r="H9405" i="7"/>
  <c r="G9405" i="7"/>
  <c r="H9404" i="7"/>
  <c r="G9404" i="7"/>
  <c r="H9403" i="7"/>
  <c r="G9403" i="7"/>
  <c r="H9402" i="7"/>
  <c r="G9402" i="7"/>
  <c r="H9401" i="7"/>
  <c r="G9401" i="7"/>
  <c r="H9400" i="7"/>
  <c r="G9400" i="7"/>
  <c r="H9399" i="7"/>
  <c r="I9399" i="7" s="1"/>
  <c r="G9399" i="7"/>
  <c r="H9398" i="7"/>
  <c r="G9398" i="7"/>
  <c r="H9397" i="7"/>
  <c r="G9397" i="7"/>
  <c r="H9396" i="7"/>
  <c r="G9396" i="7"/>
  <c r="H9395" i="7"/>
  <c r="G9395" i="7"/>
  <c r="H9394" i="7"/>
  <c r="G9394" i="7"/>
  <c r="H9393" i="7"/>
  <c r="G9393" i="7"/>
  <c r="H9392" i="7"/>
  <c r="G9392" i="7"/>
  <c r="H9391" i="7"/>
  <c r="G9391" i="7"/>
  <c r="H9390" i="7"/>
  <c r="G9390" i="7"/>
  <c r="H9389" i="7"/>
  <c r="G9389" i="7"/>
  <c r="H9388" i="7"/>
  <c r="G9388" i="7"/>
  <c r="H9387" i="7"/>
  <c r="G9387" i="7"/>
  <c r="H9386" i="7"/>
  <c r="G9386" i="7"/>
  <c r="H9385" i="7"/>
  <c r="G9385" i="7"/>
  <c r="H9384" i="7"/>
  <c r="G9384" i="7"/>
  <c r="H9383" i="7"/>
  <c r="I9383" i="7" s="1"/>
  <c r="G9383" i="7"/>
  <c r="H9382" i="7"/>
  <c r="G9382" i="7"/>
  <c r="H9381" i="7"/>
  <c r="G9381" i="7"/>
  <c r="H9380" i="7"/>
  <c r="G9380" i="7"/>
  <c r="H9379" i="7"/>
  <c r="G9379" i="7"/>
  <c r="H9378" i="7"/>
  <c r="G9378" i="7"/>
  <c r="H9377" i="7"/>
  <c r="G9377" i="7"/>
  <c r="H9376" i="7"/>
  <c r="G9376" i="7"/>
  <c r="H9375" i="7"/>
  <c r="G9375" i="7"/>
  <c r="H9374" i="7"/>
  <c r="G9374" i="7"/>
  <c r="H9373" i="7"/>
  <c r="G9373" i="7"/>
  <c r="H9372" i="7"/>
  <c r="G9372" i="7"/>
  <c r="H9371" i="7"/>
  <c r="G9371" i="7"/>
  <c r="H9370" i="7"/>
  <c r="G9370" i="7"/>
  <c r="H9369" i="7"/>
  <c r="G9369" i="7"/>
  <c r="H9368" i="7"/>
  <c r="G9368" i="7"/>
  <c r="H9367" i="7"/>
  <c r="G9367" i="7"/>
  <c r="H9366" i="7"/>
  <c r="G9366" i="7"/>
  <c r="H9365" i="7"/>
  <c r="G9365" i="7"/>
  <c r="H9364" i="7"/>
  <c r="G9364" i="7"/>
  <c r="H9363" i="7"/>
  <c r="G9363" i="7"/>
  <c r="H9362" i="7"/>
  <c r="G9362" i="7"/>
  <c r="H9361" i="7"/>
  <c r="G9361" i="7"/>
  <c r="H9360" i="7"/>
  <c r="G9360" i="7"/>
  <c r="H9359" i="7"/>
  <c r="G9359" i="7"/>
  <c r="H9358" i="7"/>
  <c r="G9358" i="7"/>
  <c r="H9357" i="7"/>
  <c r="G9357" i="7"/>
  <c r="H9356" i="7"/>
  <c r="G9356" i="7"/>
  <c r="H9355" i="7"/>
  <c r="G9355" i="7"/>
  <c r="H9354" i="7"/>
  <c r="G9354" i="7"/>
  <c r="H9353" i="7"/>
  <c r="G9353" i="7"/>
  <c r="H9352" i="7"/>
  <c r="G9352" i="7"/>
  <c r="H9351" i="7"/>
  <c r="G9351" i="7"/>
  <c r="H9350" i="7"/>
  <c r="G9350" i="7"/>
  <c r="H9349" i="7"/>
  <c r="G9349" i="7"/>
  <c r="H9348" i="7"/>
  <c r="G9348" i="7"/>
  <c r="H9347" i="7"/>
  <c r="G9347" i="7"/>
  <c r="H9346" i="7"/>
  <c r="G9346" i="7"/>
  <c r="H9345" i="7"/>
  <c r="G9345" i="7"/>
  <c r="H9344" i="7"/>
  <c r="G9344" i="7"/>
  <c r="H9343" i="7"/>
  <c r="G9343" i="7"/>
  <c r="H9342" i="7"/>
  <c r="G9342" i="7"/>
  <c r="H9341" i="7"/>
  <c r="G9341" i="7"/>
  <c r="H9340" i="7"/>
  <c r="G9340" i="7"/>
  <c r="H9339" i="7"/>
  <c r="G9339" i="7"/>
  <c r="H9338" i="7"/>
  <c r="G9338" i="7"/>
  <c r="H9337" i="7"/>
  <c r="G9337" i="7"/>
  <c r="H9336" i="7"/>
  <c r="G9336" i="7"/>
  <c r="H9335" i="7"/>
  <c r="G9335" i="7"/>
  <c r="H9334" i="7"/>
  <c r="G9334" i="7"/>
  <c r="H9333" i="7"/>
  <c r="G9333" i="7"/>
  <c r="H9332" i="7"/>
  <c r="G9332" i="7"/>
  <c r="H9331" i="7"/>
  <c r="G9331" i="7"/>
  <c r="H9330" i="7"/>
  <c r="G9330" i="7"/>
  <c r="H9329" i="7"/>
  <c r="G9329" i="7"/>
  <c r="H9328" i="7"/>
  <c r="G9328" i="7"/>
  <c r="H9327" i="7"/>
  <c r="G9327" i="7"/>
  <c r="H9326" i="7"/>
  <c r="G9326" i="7"/>
  <c r="H9325" i="7"/>
  <c r="G9325" i="7"/>
  <c r="H9324" i="7"/>
  <c r="G9324" i="7"/>
  <c r="H9323" i="7"/>
  <c r="G9323" i="7"/>
  <c r="H9322" i="7"/>
  <c r="G9322" i="7"/>
  <c r="H9321" i="7"/>
  <c r="G9321" i="7"/>
  <c r="H9320" i="7"/>
  <c r="G9320" i="7"/>
  <c r="H9319" i="7"/>
  <c r="G9319" i="7"/>
  <c r="H9318" i="7"/>
  <c r="G9318" i="7"/>
  <c r="H9317" i="7"/>
  <c r="G9317" i="7"/>
  <c r="H9316" i="7"/>
  <c r="G9316" i="7"/>
  <c r="H9315" i="7"/>
  <c r="G9315" i="7"/>
  <c r="H9314" i="7"/>
  <c r="G9314" i="7"/>
  <c r="H9313" i="7"/>
  <c r="G9313" i="7"/>
  <c r="H9312" i="7"/>
  <c r="G9312" i="7"/>
  <c r="H9311" i="7"/>
  <c r="G9311" i="7"/>
  <c r="H9310" i="7"/>
  <c r="G9310" i="7"/>
  <c r="H9309" i="7"/>
  <c r="G9309" i="7"/>
  <c r="H9308" i="7"/>
  <c r="G9308" i="7"/>
  <c r="H9307" i="7"/>
  <c r="G9307" i="7"/>
  <c r="H9306" i="7"/>
  <c r="G9306" i="7"/>
  <c r="H9305" i="7"/>
  <c r="G9305" i="7"/>
  <c r="H9304" i="7"/>
  <c r="G9304" i="7"/>
  <c r="H9303" i="7"/>
  <c r="G9303" i="7"/>
  <c r="H9302" i="7"/>
  <c r="G9302" i="7"/>
  <c r="H9301" i="7"/>
  <c r="G9301" i="7"/>
  <c r="H9300" i="7"/>
  <c r="G9300" i="7"/>
  <c r="H9299" i="7"/>
  <c r="G9299" i="7"/>
  <c r="H9298" i="7"/>
  <c r="G9298" i="7"/>
  <c r="H9297" i="7"/>
  <c r="G9297" i="7"/>
  <c r="H9296" i="7"/>
  <c r="G9296" i="7"/>
  <c r="H9295" i="7"/>
  <c r="G9295" i="7"/>
  <c r="H9294" i="7"/>
  <c r="G9294" i="7"/>
  <c r="H9293" i="7"/>
  <c r="G9293" i="7"/>
  <c r="H9292" i="7"/>
  <c r="G9292" i="7"/>
  <c r="H9291" i="7"/>
  <c r="G9291" i="7"/>
  <c r="H9290" i="7"/>
  <c r="G9290" i="7"/>
  <c r="H9289" i="7"/>
  <c r="G9289" i="7"/>
  <c r="H9288" i="7"/>
  <c r="G9288" i="7"/>
  <c r="H9287" i="7"/>
  <c r="G9287" i="7"/>
  <c r="H9286" i="7"/>
  <c r="G9286" i="7"/>
  <c r="H9285" i="7"/>
  <c r="G9285" i="7"/>
  <c r="H9284" i="7"/>
  <c r="G9284" i="7"/>
  <c r="H9283" i="7"/>
  <c r="G9283" i="7"/>
  <c r="H9282" i="7"/>
  <c r="G9282" i="7"/>
  <c r="H9281" i="7"/>
  <c r="G9281" i="7"/>
  <c r="H9280" i="7"/>
  <c r="G9280" i="7"/>
  <c r="H9279" i="7"/>
  <c r="G9279" i="7"/>
  <c r="H9278" i="7"/>
  <c r="G9278" i="7"/>
  <c r="H9277" i="7"/>
  <c r="G9277" i="7"/>
  <c r="H9276" i="7"/>
  <c r="G9276" i="7"/>
  <c r="H9275" i="7"/>
  <c r="G9275" i="7"/>
  <c r="H9274" i="7"/>
  <c r="G9274" i="7"/>
  <c r="H9273" i="7"/>
  <c r="G9273" i="7"/>
  <c r="H9272" i="7"/>
  <c r="G9272" i="7"/>
  <c r="H9271" i="7"/>
  <c r="G9271" i="7"/>
  <c r="H9270" i="7"/>
  <c r="G9270" i="7"/>
  <c r="H9269" i="7"/>
  <c r="G9269" i="7"/>
  <c r="H9268" i="7"/>
  <c r="G9268" i="7"/>
  <c r="H9267" i="7"/>
  <c r="G9267" i="7"/>
  <c r="H9266" i="7"/>
  <c r="G9266" i="7"/>
  <c r="H9265" i="7"/>
  <c r="G9265" i="7"/>
  <c r="H9264" i="7"/>
  <c r="G9264" i="7"/>
  <c r="H9263" i="7"/>
  <c r="G9263" i="7"/>
  <c r="H9262" i="7"/>
  <c r="G9262" i="7"/>
  <c r="H9261" i="7"/>
  <c r="G9261" i="7"/>
  <c r="I9261" i="7" s="1"/>
  <c r="H9260" i="7"/>
  <c r="G9260" i="7"/>
  <c r="H9259" i="7"/>
  <c r="G9259" i="7"/>
  <c r="H9258" i="7"/>
  <c r="G9258" i="7"/>
  <c r="H9257" i="7"/>
  <c r="G9257" i="7"/>
  <c r="H9256" i="7"/>
  <c r="G9256" i="7"/>
  <c r="H9255" i="7"/>
  <c r="G9255" i="7"/>
  <c r="H9254" i="7"/>
  <c r="G9254" i="7"/>
  <c r="H9253" i="7"/>
  <c r="G9253" i="7"/>
  <c r="I9253" i="7" s="1"/>
  <c r="H9252" i="7"/>
  <c r="G9252" i="7"/>
  <c r="H9251" i="7"/>
  <c r="G9251" i="7"/>
  <c r="H9250" i="7"/>
  <c r="G9250" i="7"/>
  <c r="H9249" i="7"/>
  <c r="G9249" i="7"/>
  <c r="I9249" i="7" s="1"/>
  <c r="H9248" i="7"/>
  <c r="G9248" i="7"/>
  <c r="H9247" i="7"/>
  <c r="G9247" i="7"/>
  <c r="H9246" i="7"/>
  <c r="G9246" i="7"/>
  <c r="H9245" i="7"/>
  <c r="G9245" i="7"/>
  <c r="H9244" i="7"/>
  <c r="G9244" i="7"/>
  <c r="H9243" i="7"/>
  <c r="G9243" i="7"/>
  <c r="H9242" i="7"/>
  <c r="G9242" i="7"/>
  <c r="H9241" i="7"/>
  <c r="G9241" i="7"/>
  <c r="H9240" i="7"/>
  <c r="G9240" i="7"/>
  <c r="H9239" i="7"/>
  <c r="G9239" i="7"/>
  <c r="H9238" i="7"/>
  <c r="G9238" i="7"/>
  <c r="H9237" i="7"/>
  <c r="G9237" i="7"/>
  <c r="H9236" i="7"/>
  <c r="G9236" i="7"/>
  <c r="H9235" i="7"/>
  <c r="G9235" i="7"/>
  <c r="H9234" i="7"/>
  <c r="G9234" i="7"/>
  <c r="H9233" i="7"/>
  <c r="G9233" i="7"/>
  <c r="H9232" i="7"/>
  <c r="G9232" i="7"/>
  <c r="H9231" i="7"/>
  <c r="G9231" i="7"/>
  <c r="H9230" i="7"/>
  <c r="G9230" i="7"/>
  <c r="H9229" i="7"/>
  <c r="G9229" i="7"/>
  <c r="H9228" i="7"/>
  <c r="G9228" i="7"/>
  <c r="H9227" i="7"/>
  <c r="G9227" i="7"/>
  <c r="H9226" i="7"/>
  <c r="G9226" i="7"/>
  <c r="H9225" i="7"/>
  <c r="G9225" i="7"/>
  <c r="H9224" i="7"/>
  <c r="G9224" i="7"/>
  <c r="H9223" i="7"/>
  <c r="G9223" i="7"/>
  <c r="H9222" i="7"/>
  <c r="G9222" i="7"/>
  <c r="H9221" i="7"/>
  <c r="G9221" i="7"/>
  <c r="H9220" i="7"/>
  <c r="G9220" i="7"/>
  <c r="H9219" i="7"/>
  <c r="G9219" i="7"/>
  <c r="H9218" i="7"/>
  <c r="G9218" i="7"/>
  <c r="H9217" i="7"/>
  <c r="G9217" i="7"/>
  <c r="H9216" i="7"/>
  <c r="G9216" i="7"/>
  <c r="H9215" i="7"/>
  <c r="G9215" i="7"/>
  <c r="H9214" i="7"/>
  <c r="G9214" i="7"/>
  <c r="H9213" i="7"/>
  <c r="G9213" i="7"/>
  <c r="H9212" i="7"/>
  <c r="G9212" i="7"/>
  <c r="H9211" i="7"/>
  <c r="G9211" i="7"/>
  <c r="H9210" i="7"/>
  <c r="G9210" i="7"/>
  <c r="H9209" i="7"/>
  <c r="G9209" i="7"/>
  <c r="H9208" i="7"/>
  <c r="G9208" i="7"/>
  <c r="H9207" i="7"/>
  <c r="G9207" i="7"/>
  <c r="H9206" i="7"/>
  <c r="G9206" i="7"/>
  <c r="H9205" i="7"/>
  <c r="G9205" i="7"/>
  <c r="H9204" i="7"/>
  <c r="G9204" i="7"/>
  <c r="H9203" i="7"/>
  <c r="G9203" i="7"/>
  <c r="H9202" i="7"/>
  <c r="G9202" i="7"/>
  <c r="H9201" i="7"/>
  <c r="G9201" i="7"/>
  <c r="H9200" i="7"/>
  <c r="G9200" i="7"/>
  <c r="H9199" i="7"/>
  <c r="G9199" i="7"/>
  <c r="H9198" i="7"/>
  <c r="G9198" i="7"/>
  <c r="H9197" i="7"/>
  <c r="G9197" i="7"/>
  <c r="H9196" i="7"/>
  <c r="G9196" i="7"/>
  <c r="H9195" i="7"/>
  <c r="G9195" i="7"/>
  <c r="H9194" i="7"/>
  <c r="G9194" i="7"/>
  <c r="H9193" i="7"/>
  <c r="G9193" i="7"/>
  <c r="H9192" i="7"/>
  <c r="G9192" i="7"/>
  <c r="H9191" i="7"/>
  <c r="G9191" i="7"/>
  <c r="H9190" i="7"/>
  <c r="G9190" i="7"/>
  <c r="H9189" i="7"/>
  <c r="G9189" i="7"/>
  <c r="H9188" i="7"/>
  <c r="G9188" i="7"/>
  <c r="H9187" i="7"/>
  <c r="G9187" i="7"/>
  <c r="H9186" i="7"/>
  <c r="G9186" i="7"/>
  <c r="H9185" i="7"/>
  <c r="G9185" i="7"/>
  <c r="H9184" i="7"/>
  <c r="G9184" i="7"/>
  <c r="H9183" i="7"/>
  <c r="G9183" i="7"/>
  <c r="H9182" i="7"/>
  <c r="G9182" i="7"/>
  <c r="H9181" i="7"/>
  <c r="G9181" i="7"/>
  <c r="H9180" i="7"/>
  <c r="G9180" i="7"/>
  <c r="H9179" i="7"/>
  <c r="G9179" i="7"/>
  <c r="H9178" i="7"/>
  <c r="G9178" i="7"/>
  <c r="H9177" i="7"/>
  <c r="G9177" i="7"/>
  <c r="H9176" i="7"/>
  <c r="G9176" i="7"/>
  <c r="H9175" i="7"/>
  <c r="G9175" i="7"/>
  <c r="H9174" i="7"/>
  <c r="G9174" i="7"/>
  <c r="H9173" i="7"/>
  <c r="G9173" i="7"/>
  <c r="H9172" i="7"/>
  <c r="G9172" i="7"/>
  <c r="H9171" i="7"/>
  <c r="G9171" i="7"/>
  <c r="H9170" i="7"/>
  <c r="G9170" i="7"/>
  <c r="H9169" i="7"/>
  <c r="G9169" i="7"/>
  <c r="H9168" i="7"/>
  <c r="G9168" i="7"/>
  <c r="H9167" i="7"/>
  <c r="G9167" i="7"/>
  <c r="H9166" i="7"/>
  <c r="G9166" i="7"/>
  <c r="H9165" i="7"/>
  <c r="G9165" i="7"/>
  <c r="H9164" i="7"/>
  <c r="G9164" i="7"/>
  <c r="H9163" i="7"/>
  <c r="G9163" i="7"/>
  <c r="H9162" i="7"/>
  <c r="G9162" i="7"/>
  <c r="H9161" i="7"/>
  <c r="G9161" i="7"/>
  <c r="H9160" i="7"/>
  <c r="G9160" i="7"/>
  <c r="H9159" i="7"/>
  <c r="G9159" i="7"/>
  <c r="H9158" i="7"/>
  <c r="G9158" i="7"/>
  <c r="H9157" i="7"/>
  <c r="G9157" i="7"/>
  <c r="H9156" i="7"/>
  <c r="G9156" i="7"/>
  <c r="H9155" i="7"/>
  <c r="G9155" i="7"/>
  <c r="H9154" i="7"/>
  <c r="G9154" i="7"/>
  <c r="H9153" i="7"/>
  <c r="G9153" i="7"/>
  <c r="H9152" i="7"/>
  <c r="G9152" i="7"/>
  <c r="H9151" i="7"/>
  <c r="G9151" i="7"/>
  <c r="H9150" i="7"/>
  <c r="G9150" i="7"/>
  <c r="H9149" i="7"/>
  <c r="G9149" i="7"/>
  <c r="H9148" i="7"/>
  <c r="G9148" i="7"/>
  <c r="H9147" i="7"/>
  <c r="G9147" i="7"/>
  <c r="H9146" i="7"/>
  <c r="G9146" i="7"/>
  <c r="H9145" i="7"/>
  <c r="G9145" i="7"/>
  <c r="H9144" i="7"/>
  <c r="G9144" i="7"/>
  <c r="H9143" i="7"/>
  <c r="G9143" i="7"/>
  <c r="H9142" i="7"/>
  <c r="G9142" i="7"/>
  <c r="H9141" i="7"/>
  <c r="G9141" i="7"/>
  <c r="H9140" i="7"/>
  <c r="G9140" i="7"/>
  <c r="H9139" i="7"/>
  <c r="G9139" i="7"/>
  <c r="H9138" i="7"/>
  <c r="G9138" i="7"/>
  <c r="H9137" i="7"/>
  <c r="G9137" i="7"/>
  <c r="H9136" i="7"/>
  <c r="G9136" i="7"/>
  <c r="H9135" i="7"/>
  <c r="G9135" i="7"/>
  <c r="H9134" i="7"/>
  <c r="G9134" i="7"/>
  <c r="H9133" i="7"/>
  <c r="G9133" i="7"/>
  <c r="H9132" i="7"/>
  <c r="G9132" i="7"/>
  <c r="H9131" i="7"/>
  <c r="G9131" i="7"/>
  <c r="H9130" i="7"/>
  <c r="G9130" i="7"/>
  <c r="H9129" i="7"/>
  <c r="G9129" i="7"/>
  <c r="H9128" i="7"/>
  <c r="G9128" i="7"/>
  <c r="H9127" i="7"/>
  <c r="G9127" i="7"/>
  <c r="H9126" i="7"/>
  <c r="G9126" i="7"/>
  <c r="H9125" i="7"/>
  <c r="G9125" i="7"/>
  <c r="H9124" i="7"/>
  <c r="G9124" i="7"/>
  <c r="H9123" i="7"/>
  <c r="G9123" i="7"/>
  <c r="H9122" i="7"/>
  <c r="G9122" i="7"/>
  <c r="H9121" i="7"/>
  <c r="G9121" i="7"/>
  <c r="H9120" i="7"/>
  <c r="G9120" i="7"/>
  <c r="H9119" i="7"/>
  <c r="G9119" i="7"/>
  <c r="H9118" i="7"/>
  <c r="G9118" i="7"/>
  <c r="H9117" i="7"/>
  <c r="G9117" i="7"/>
  <c r="H9116" i="7"/>
  <c r="G9116" i="7"/>
  <c r="H9115" i="7"/>
  <c r="G9115" i="7"/>
  <c r="H9114" i="7"/>
  <c r="G9114" i="7"/>
  <c r="H9113" i="7"/>
  <c r="G9113" i="7"/>
  <c r="H9112" i="7"/>
  <c r="G9112" i="7"/>
  <c r="H9111" i="7"/>
  <c r="G9111" i="7"/>
  <c r="H9110" i="7"/>
  <c r="G9110" i="7"/>
  <c r="H9109" i="7"/>
  <c r="G9109" i="7"/>
  <c r="H9108" i="7"/>
  <c r="G9108" i="7"/>
  <c r="H9107" i="7"/>
  <c r="G9107" i="7"/>
  <c r="H9106" i="7"/>
  <c r="G9106" i="7"/>
  <c r="H9105" i="7"/>
  <c r="G9105" i="7"/>
  <c r="H9104" i="7"/>
  <c r="G9104" i="7"/>
  <c r="H9103" i="7"/>
  <c r="G9103" i="7"/>
  <c r="H9102" i="7"/>
  <c r="G9102" i="7"/>
  <c r="H9101" i="7"/>
  <c r="G9101" i="7"/>
  <c r="H9100" i="7"/>
  <c r="G9100" i="7"/>
  <c r="H9099" i="7"/>
  <c r="G9099" i="7"/>
  <c r="H9098" i="7"/>
  <c r="G9098" i="7"/>
  <c r="H9097" i="7"/>
  <c r="G9097" i="7"/>
  <c r="H9096" i="7"/>
  <c r="G9096" i="7"/>
  <c r="H9095" i="7"/>
  <c r="G9095" i="7"/>
  <c r="H9094" i="7"/>
  <c r="G9094" i="7"/>
  <c r="H9093" i="7"/>
  <c r="G9093" i="7"/>
  <c r="H9092" i="7"/>
  <c r="G9092" i="7"/>
  <c r="H9091" i="7"/>
  <c r="G9091" i="7"/>
  <c r="H9090" i="7"/>
  <c r="G9090" i="7"/>
  <c r="H9089" i="7"/>
  <c r="G9089" i="7"/>
  <c r="H9088" i="7"/>
  <c r="G9088" i="7"/>
  <c r="H9087" i="7"/>
  <c r="G9087" i="7"/>
  <c r="H9086" i="7"/>
  <c r="G9086" i="7"/>
  <c r="H9085" i="7"/>
  <c r="G9085" i="7"/>
  <c r="H9084" i="7"/>
  <c r="G9084" i="7"/>
  <c r="H9083" i="7"/>
  <c r="G9083" i="7"/>
  <c r="H9082" i="7"/>
  <c r="G9082" i="7"/>
  <c r="H9081" i="7"/>
  <c r="G9081" i="7"/>
  <c r="H9080" i="7"/>
  <c r="G9080" i="7"/>
  <c r="H9079" i="7"/>
  <c r="G9079" i="7"/>
  <c r="H9078" i="7"/>
  <c r="G9078" i="7"/>
  <c r="H9077" i="7"/>
  <c r="G9077" i="7"/>
  <c r="H9076" i="7"/>
  <c r="G9076" i="7"/>
  <c r="H9075" i="7"/>
  <c r="G9075" i="7"/>
  <c r="H9074" i="7"/>
  <c r="G9074" i="7"/>
  <c r="H9073" i="7"/>
  <c r="G9073" i="7"/>
  <c r="H9072" i="7"/>
  <c r="G9072" i="7"/>
  <c r="H9071" i="7"/>
  <c r="G9071" i="7"/>
  <c r="H9070" i="7"/>
  <c r="G9070" i="7"/>
  <c r="H9069" i="7"/>
  <c r="G9069" i="7"/>
  <c r="H9068" i="7"/>
  <c r="G9068" i="7"/>
  <c r="H9067" i="7"/>
  <c r="G9067" i="7"/>
  <c r="H9066" i="7"/>
  <c r="G9066" i="7"/>
  <c r="H9065" i="7"/>
  <c r="G9065" i="7"/>
  <c r="H9064" i="7"/>
  <c r="G9064" i="7"/>
  <c r="H9063" i="7"/>
  <c r="G9063" i="7"/>
  <c r="H9062" i="7"/>
  <c r="G9062" i="7"/>
  <c r="H9061" i="7"/>
  <c r="G9061" i="7"/>
  <c r="H9060" i="7"/>
  <c r="G9060" i="7"/>
  <c r="H9059" i="7"/>
  <c r="G9059" i="7"/>
  <c r="H9058" i="7"/>
  <c r="G9058" i="7"/>
  <c r="H9057" i="7"/>
  <c r="G9057" i="7"/>
  <c r="H9056" i="7"/>
  <c r="G9056" i="7"/>
  <c r="H9055" i="7"/>
  <c r="G9055" i="7"/>
  <c r="H9054" i="7"/>
  <c r="G9054" i="7"/>
  <c r="H9053" i="7"/>
  <c r="G9053" i="7"/>
  <c r="H9052" i="7"/>
  <c r="G9052" i="7"/>
  <c r="H9051" i="7"/>
  <c r="G9051" i="7"/>
  <c r="H9050" i="7"/>
  <c r="G9050" i="7"/>
  <c r="H9049" i="7"/>
  <c r="G9049" i="7"/>
  <c r="H9048" i="7"/>
  <c r="G9048" i="7"/>
  <c r="H9047" i="7"/>
  <c r="G9047" i="7"/>
  <c r="H9046" i="7"/>
  <c r="G9046" i="7"/>
  <c r="H9045" i="7"/>
  <c r="G9045" i="7"/>
  <c r="H9044" i="7"/>
  <c r="G9044" i="7"/>
  <c r="H9043" i="7"/>
  <c r="G9043" i="7"/>
  <c r="H9042" i="7"/>
  <c r="G9042" i="7"/>
  <c r="H9041" i="7"/>
  <c r="G9041" i="7"/>
  <c r="H9040" i="7"/>
  <c r="G9040" i="7"/>
  <c r="H9039" i="7"/>
  <c r="G9039" i="7"/>
  <c r="H9038" i="7"/>
  <c r="G9038" i="7"/>
  <c r="H9037" i="7"/>
  <c r="G9037" i="7"/>
  <c r="H9036" i="7"/>
  <c r="G9036" i="7"/>
  <c r="H9035" i="7"/>
  <c r="G9035" i="7"/>
  <c r="H9034" i="7"/>
  <c r="G9034" i="7"/>
  <c r="H9033" i="7"/>
  <c r="G9033" i="7"/>
  <c r="H9032" i="7"/>
  <c r="G9032" i="7"/>
  <c r="H9031" i="7"/>
  <c r="G9031" i="7"/>
  <c r="H9030" i="7"/>
  <c r="G9030" i="7"/>
  <c r="H9029" i="7"/>
  <c r="G9029" i="7"/>
  <c r="H9028" i="7"/>
  <c r="G9028" i="7"/>
  <c r="H9027" i="7"/>
  <c r="G9027" i="7"/>
  <c r="H9026" i="7"/>
  <c r="G9026" i="7"/>
  <c r="H9025" i="7"/>
  <c r="G9025" i="7"/>
  <c r="H9024" i="7"/>
  <c r="G9024" i="7"/>
  <c r="H9023" i="7"/>
  <c r="G9023" i="7"/>
  <c r="H9022" i="7"/>
  <c r="G9022" i="7"/>
  <c r="H9021" i="7"/>
  <c r="G9021" i="7"/>
  <c r="H9020" i="7"/>
  <c r="G9020" i="7"/>
  <c r="H9019" i="7"/>
  <c r="G9019" i="7"/>
  <c r="H9018" i="7"/>
  <c r="G9018" i="7"/>
  <c r="H9017" i="7"/>
  <c r="G9017" i="7"/>
  <c r="H9016" i="7"/>
  <c r="G9016" i="7"/>
  <c r="H9015" i="7"/>
  <c r="G9015" i="7"/>
  <c r="H9014" i="7"/>
  <c r="G9014" i="7"/>
  <c r="H9013" i="7"/>
  <c r="G9013" i="7"/>
  <c r="I9013" i="7" s="1"/>
  <c r="H9012" i="7"/>
  <c r="G9012" i="7"/>
  <c r="H9011" i="7"/>
  <c r="G9011" i="7"/>
  <c r="H9010" i="7"/>
  <c r="G9010" i="7"/>
  <c r="H9009" i="7"/>
  <c r="G9009" i="7"/>
  <c r="H9008" i="7"/>
  <c r="G9008" i="7"/>
  <c r="H9007" i="7"/>
  <c r="G9007" i="7"/>
  <c r="H9006" i="7"/>
  <c r="G9006" i="7"/>
  <c r="H9005" i="7"/>
  <c r="G9005" i="7"/>
  <c r="I9005" i="7" s="1"/>
  <c r="H9004" i="7"/>
  <c r="G9004" i="7"/>
  <c r="H9003" i="7"/>
  <c r="G9003" i="7"/>
  <c r="H9002" i="7"/>
  <c r="G9002" i="7"/>
  <c r="H9001" i="7"/>
  <c r="G9001" i="7"/>
  <c r="H9000" i="7"/>
  <c r="G9000" i="7"/>
  <c r="H8999" i="7"/>
  <c r="G8999" i="7"/>
  <c r="H8998" i="7"/>
  <c r="G8998" i="7"/>
  <c r="H8997" i="7"/>
  <c r="G8997" i="7"/>
  <c r="H8996" i="7"/>
  <c r="G8996" i="7"/>
  <c r="H8995" i="7"/>
  <c r="G8995" i="7"/>
  <c r="H8994" i="7"/>
  <c r="G8994" i="7"/>
  <c r="H8993" i="7"/>
  <c r="G8993" i="7"/>
  <c r="H8992" i="7"/>
  <c r="G8992" i="7"/>
  <c r="H8991" i="7"/>
  <c r="G8991" i="7"/>
  <c r="H8990" i="7"/>
  <c r="G8990" i="7"/>
  <c r="H8989" i="7"/>
  <c r="G8989" i="7"/>
  <c r="H8988" i="7"/>
  <c r="G8988" i="7"/>
  <c r="H8987" i="7"/>
  <c r="G8987" i="7"/>
  <c r="H8986" i="7"/>
  <c r="G8986" i="7"/>
  <c r="H8985" i="7"/>
  <c r="G8985" i="7"/>
  <c r="H8984" i="7"/>
  <c r="G8984" i="7"/>
  <c r="H8983" i="7"/>
  <c r="G8983" i="7"/>
  <c r="H8982" i="7"/>
  <c r="G8982" i="7"/>
  <c r="H8981" i="7"/>
  <c r="G8981" i="7"/>
  <c r="H8980" i="7"/>
  <c r="G8980" i="7"/>
  <c r="H8979" i="7"/>
  <c r="G8979" i="7"/>
  <c r="H8978" i="7"/>
  <c r="G8978" i="7"/>
  <c r="H8977" i="7"/>
  <c r="G8977" i="7"/>
  <c r="H8976" i="7"/>
  <c r="G8976" i="7"/>
  <c r="H8975" i="7"/>
  <c r="G8975" i="7"/>
  <c r="H8974" i="7"/>
  <c r="G8974" i="7"/>
  <c r="H8973" i="7"/>
  <c r="G8973" i="7"/>
  <c r="H8972" i="7"/>
  <c r="G8972" i="7"/>
  <c r="H8971" i="7"/>
  <c r="G8971" i="7"/>
  <c r="H8970" i="7"/>
  <c r="G8970" i="7"/>
  <c r="H8969" i="7"/>
  <c r="G8969" i="7"/>
  <c r="H8968" i="7"/>
  <c r="G8968" i="7"/>
  <c r="H8967" i="7"/>
  <c r="G8967" i="7"/>
  <c r="H8966" i="7"/>
  <c r="G8966" i="7"/>
  <c r="H8965" i="7"/>
  <c r="G8965" i="7"/>
  <c r="H8964" i="7"/>
  <c r="G8964" i="7"/>
  <c r="H8963" i="7"/>
  <c r="G8963" i="7"/>
  <c r="H8962" i="7"/>
  <c r="G8962" i="7"/>
  <c r="H8961" i="7"/>
  <c r="G8961" i="7"/>
  <c r="H8960" i="7"/>
  <c r="G8960" i="7"/>
  <c r="H8959" i="7"/>
  <c r="G8959" i="7"/>
  <c r="H8958" i="7"/>
  <c r="G8958" i="7"/>
  <c r="H8957" i="7"/>
  <c r="G8957" i="7"/>
  <c r="H8956" i="7"/>
  <c r="G8956" i="7"/>
  <c r="H8955" i="7"/>
  <c r="G8955" i="7"/>
  <c r="H8954" i="7"/>
  <c r="G8954" i="7"/>
  <c r="H8953" i="7"/>
  <c r="G8953" i="7"/>
  <c r="H8952" i="7"/>
  <c r="G8952" i="7"/>
  <c r="H8951" i="7"/>
  <c r="G8951" i="7"/>
  <c r="H8950" i="7"/>
  <c r="G8950" i="7"/>
  <c r="H8949" i="7"/>
  <c r="G8949" i="7"/>
  <c r="I8949" i="7" s="1"/>
  <c r="H8948" i="7"/>
  <c r="G8948" i="7"/>
  <c r="H8947" i="7"/>
  <c r="G8947" i="7"/>
  <c r="H8946" i="7"/>
  <c r="G8946" i="7"/>
  <c r="H8945" i="7"/>
  <c r="G8945" i="7"/>
  <c r="H8944" i="7"/>
  <c r="G8944" i="7"/>
  <c r="H8943" i="7"/>
  <c r="G8943" i="7"/>
  <c r="H8942" i="7"/>
  <c r="G8942" i="7"/>
  <c r="H8941" i="7"/>
  <c r="G8941" i="7"/>
  <c r="I8941" i="7" s="1"/>
  <c r="H8940" i="7"/>
  <c r="G8940" i="7"/>
  <c r="H8939" i="7"/>
  <c r="G8939" i="7"/>
  <c r="H8938" i="7"/>
  <c r="G8938" i="7"/>
  <c r="H8937" i="7"/>
  <c r="G8937" i="7"/>
  <c r="H8936" i="7"/>
  <c r="G8936" i="7"/>
  <c r="H8935" i="7"/>
  <c r="G8935" i="7"/>
  <c r="H8934" i="7"/>
  <c r="G8934" i="7"/>
  <c r="H8933" i="7"/>
  <c r="G8933" i="7"/>
  <c r="H8932" i="7"/>
  <c r="G8932" i="7"/>
  <c r="H8931" i="7"/>
  <c r="G8931" i="7"/>
  <c r="H8930" i="7"/>
  <c r="G8930" i="7"/>
  <c r="H8929" i="7"/>
  <c r="G8929" i="7"/>
  <c r="H8928" i="7"/>
  <c r="G8928" i="7"/>
  <c r="H8927" i="7"/>
  <c r="G8927" i="7"/>
  <c r="H8926" i="7"/>
  <c r="G8926" i="7"/>
  <c r="H8925" i="7"/>
  <c r="G8925" i="7"/>
  <c r="H8924" i="7"/>
  <c r="G8924" i="7"/>
  <c r="H8923" i="7"/>
  <c r="G8923" i="7"/>
  <c r="H8922" i="7"/>
  <c r="G8922" i="7"/>
  <c r="H8921" i="7"/>
  <c r="G8921" i="7"/>
  <c r="H8920" i="7"/>
  <c r="G8920" i="7"/>
  <c r="H8919" i="7"/>
  <c r="G8919" i="7"/>
  <c r="H8918" i="7"/>
  <c r="G8918" i="7"/>
  <c r="H8917" i="7"/>
  <c r="G8917" i="7"/>
  <c r="H8916" i="7"/>
  <c r="G8916" i="7"/>
  <c r="H8915" i="7"/>
  <c r="G8915" i="7"/>
  <c r="H8914" i="7"/>
  <c r="G8914" i="7"/>
  <c r="H8913" i="7"/>
  <c r="G8913" i="7"/>
  <c r="H8912" i="7"/>
  <c r="G8912" i="7"/>
  <c r="H8911" i="7"/>
  <c r="G8911" i="7"/>
  <c r="H8910" i="7"/>
  <c r="G8910" i="7"/>
  <c r="H8909" i="7"/>
  <c r="G8909" i="7"/>
  <c r="H8908" i="7"/>
  <c r="G8908" i="7"/>
  <c r="H8907" i="7"/>
  <c r="G8907" i="7"/>
  <c r="H8906" i="7"/>
  <c r="G8906" i="7"/>
  <c r="H8905" i="7"/>
  <c r="G8905" i="7"/>
  <c r="H8904" i="7"/>
  <c r="G8904" i="7"/>
  <c r="H8903" i="7"/>
  <c r="G8903" i="7"/>
  <c r="H8902" i="7"/>
  <c r="G8902" i="7"/>
  <c r="H8901" i="7"/>
  <c r="G8901" i="7"/>
  <c r="I8901" i="7" s="1"/>
  <c r="H8900" i="7"/>
  <c r="G8900" i="7"/>
  <c r="H8899" i="7"/>
  <c r="G8899" i="7"/>
  <c r="H8898" i="7"/>
  <c r="G8898" i="7"/>
  <c r="H8897" i="7"/>
  <c r="G8897" i="7"/>
  <c r="H8896" i="7"/>
  <c r="G8896" i="7"/>
  <c r="H8895" i="7"/>
  <c r="G8895" i="7"/>
  <c r="H8894" i="7"/>
  <c r="G8894" i="7"/>
  <c r="H8893" i="7"/>
  <c r="G8893" i="7"/>
  <c r="H8892" i="7"/>
  <c r="G8892" i="7"/>
  <c r="H8891" i="7"/>
  <c r="G8891" i="7"/>
  <c r="H8890" i="7"/>
  <c r="G8890" i="7"/>
  <c r="H8889" i="7"/>
  <c r="G8889" i="7"/>
  <c r="H8888" i="7"/>
  <c r="G8888" i="7"/>
  <c r="H8887" i="7"/>
  <c r="G8887" i="7"/>
  <c r="H8886" i="7"/>
  <c r="G8886" i="7"/>
  <c r="H8885" i="7"/>
  <c r="G8885" i="7"/>
  <c r="H8884" i="7"/>
  <c r="G8884" i="7"/>
  <c r="H8883" i="7"/>
  <c r="G8883" i="7"/>
  <c r="H8882" i="7"/>
  <c r="G8882" i="7"/>
  <c r="H8881" i="7"/>
  <c r="G8881" i="7"/>
  <c r="H8880" i="7"/>
  <c r="G8880" i="7"/>
  <c r="H8879" i="7"/>
  <c r="G8879" i="7"/>
  <c r="H8878" i="7"/>
  <c r="G8878" i="7"/>
  <c r="H8877" i="7"/>
  <c r="G8877" i="7"/>
  <c r="H8876" i="7"/>
  <c r="G8876" i="7"/>
  <c r="H8875" i="7"/>
  <c r="G8875" i="7"/>
  <c r="H8874" i="7"/>
  <c r="G8874" i="7"/>
  <c r="H8873" i="7"/>
  <c r="G8873" i="7"/>
  <c r="H8872" i="7"/>
  <c r="G8872" i="7"/>
  <c r="H8871" i="7"/>
  <c r="G8871" i="7"/>
  <c r="H8870" i="7"/>
  <c r="G8870" i="7"/>
  <c r="H8869" i="7"/>
  <c r="G8869" i="7"/>
  <c r="H8868" i="7"/>
  <c r="G8868" i="7"/>
  <c r="H8867" i="7"/>
  <c r="G8867" i="7"/>
  <c r="H8866" i="7"/>
  <c r="G8866" i="7"/>
  <c r="H8865" i="7"/>
  <c r="G8865" i="7"/>
  <c r="H8864" i="7"/>
  <c r="G8864" i="7"/>
  <c r="H8863" i="7"/>
  <c r="G8863" i="7"/>
  <c r="H8862" i="7"/>
  <c r="G8862" i="7"/>
  <c r="H8861" i="7"/>
  <c r="G8861" i="7"/>
  <c r="H8860" i="7"/>
  <c r="G8860" i="7"/>
  <c r="H8859" i="7"/>
  <c r="G8859" i="7"/>
  <c r="H8858" i="7"/>
  <c r="G8858" i="7"/>
  <c r="H8857" i="7"/>
  <c r="G8857" i="7"/>
  <c r="H8856" i="7"/>
  <c r="G8856" i="7"/>
  <c r="H8855" i="7"/>
  <c r="G8855" i="7"/>
  <c r="H8854" i="7"/>
  <c r="G8854" i="7"/>
  <c r="H8853" i="7"/>
  <c r="G8853" i="7"/>
  <c r="H8852" i="7"/>
  <c r="G8852" i="7"/>
  <c r="H8851" i="7"/>
  <c r="G8851" i="7"/>
  <c r="H8850" i="7"/>
  <c r="G8850" i="7"/>
  <c r="H8849" i="7"/>
  <c r="G8849" i="7"/>
  <c r="H8848" i="7"/>
  <c r="G8848" i="7"/>
  <c r="H8847" i="7"/>
  <c r="G8847" i="7"/>
  <c r="H8846" i="7"/>
  <c r="G8846" i="7"/>
  <c r="H8845" i="7"/>
  <c r="G8845" i="7"/>
  <c r="H8844" i="7"/>
  <c r="G8844" i="7"/>
  <c r="H8843" i="7"/>
  <c r="G8843" i="7"/>
  <c r="H8842" i="7"/>
  <c r="G8842" i="7"/>
  <c r="H8841" i="7"/>
  <c r="G8841" i="7"/>
  <c r="H8840" i="7"/>
  <c r="G8840" i="7"/>
  <c r="H8839" i="7"/>
  <c r="G8839" i="7"/>
  <c r="H8838" i="7"/>
  <c r="G8838" i="7"/>
  <c r="H8837" i="7"/>
  <c r="G8837" i="7"/>
  <c r="H8836" i="7"/>
  <c r="G8836" i="7"/>
  <c r="H8835" i="7"/>
  <c r="G8835" i="7"/>
  <c r="H8834" i="7"/>
  <c r="G8834" i="7"/>
  <c r="H8833" i="7"/>
  <c r="G8833" i="7"/>
  <c r="H8832" i="7"/>
  <c r="G8832" i="7"/>
  <c r="H8831" i="7"/>
  <c r="G8831" i="7"/>
  <c r="H8830" i="7"/>
  <c r="G8830" i="7"/>
  <c r="H8829" i="7"/>
  <c r="G8829" i="7"/>
  <c r="H8828" i="7"/>
  <c r="G8828" i="7"/>
  <c r="H8827" i="7"/>
  <c r="G8827" i="7"/>
  <c r="H8826" i="7"/>
  <c r="G8826" i="7"/>
  <c r="H8825" i="7"/>
  <c r="G8825" i="7"/>
  <c r="H8824" i="7"/>
  <c r="G8824" i="7"/>
  <c r="H8823" i="7"/>
  <c r="G8823" i="7"/>
  <c r="H8822" i="7"/>
  <c r="G8822" i="7"/>
  <c r="H8821" i="7"/>
  <c r="G8821" i="7"/>
  <c r="H8820" i="7"/>
  <c r="G8820" i="7"/>
  <c r="H8819" i="7"/>
  <c r="G8819" i="7"/>
  <c r="H8818" i="7"/>
  <c r="G8818" i="7"/>
  <c r="H8817" i="7"/>
  <c r="G8817" i="7"/>
  <c r="H8816" i="7"/>
  <c r="G8816" i="7"/>
  <c r="H8815" i="7"/>
  <c r="G8815" i="7"/>
  <c r="H8814" i="7"/>
  <c r="G8814" i="7"/>
  <c r="H8813" i="7"/>
  <c r="G8813" i="7"/>
  <c r="H8812" i="7"/>
  <c r="G8812" i="7"/>
  <c r="H8811" i="7"/>
  <c r="G8811" i="7"/>
  <c r="H8810" i="7"/>
  <c r="G8810" i="7"/>
  <c r="H8809" i="7"/>
  <c r="G8809" i="7"/>
  <c r="H8808" i="7"/>
  <c r="G8808" i="7"/>
  <c r="H8807" i="7"/>
  <c r="G8807" i="7"/>
  <c r="H8806" i="7"/>
  <c r="G8806" i="7"/>
  <c r="H8805" i="7"/>
  <c r="G8805" i="7"/>
  <c r="H8804" i="7"/>
  <c r="G8804" i="7"/>
  <c r="H8803" i="7"/>
  <c r="G8803" i="7"/>
  <c r="H8802" i="7"/>
  <c r="G8802" i="7"/>
  <c r="H8801" i="7"/>
  <c r="G8801" i="7"/>
  <c r="H8800" i="7"/>
  <c r="G8800" i="7"/>
  <c r="H8799" i="7"/>
  <c r="G8799" i="7"/>
  <c r="H8798" i="7"/>
  <c r="G8798" i="7"/>
  <c r="H8797" i="7"/>
  <c r="G8797" i="7"/>
  <c r="H8796" i="7"/>
  <c r="G8796" i="7"/>
  <c r="H8795" i="7"/>
  <c r="G8795" i="7"/>
  <c r="H8794" i="7"/>
  <c r="G8794" i="7"/>
  <c r="H8793" i="7"/>
  <c r="G8793" i="7"/>
  <c r="H8792" i="7"/>
  <c r="G8792" i="7"/>
  <c r="H8791" i="7"/>
  <c r="G8791" i="7"/>
  <c r="H8790" i="7"/>
  <c r="G8790" i="7"/>
  <c r="H8789" i="7"/>
  <c r="G8789" i="7"/>
  <c r="H8788" i="7"/>
  <c r="G8788" i="7"/>
  <c r="H8787" i="7"/>
  <c r="G8787" i="7"/>
  <c r="H8786" i="7"/>
  <c r="G8786" i="7"/>
  <c r="H8785" i="7"/>
  <c r="G8785" i="7"/>
  <c r="H8784" i="7"/>
  <c r="G8784" i="7"/>
  <c r="H8783" i="7"/>
  <c r="G8783" i="7"/>
  <c r="H8782" i="7"/>
  <c r="G8782" i="7"/>
  <c r="H8781" i="7"/>
  <c r="G8781" i="7"/>
  <c r="H8780" i="7"/>
  <c r="G8780" i="7"/>
  <c r="H8779" i="7"/>
  <c r="G8779" i="7"/>
  <c r="H8778" i="7"/>
  <c r="G8778" i="7"/>
  <c r="H8777" i="7"/>
  <c r="G8777" i="7"/>
  <c r="H8776" i="7"/>
  <c r="G8776" i="7"/>
  <c r="H8775" i="7"/>
  <c r="G8775" i="7"/>
  <c r="H8774" i="7"/>
  <c r="G8774" i="7"/>
  <c r="H8773" i="7"/>
  <c r="G8773" i="7"/>
  <c r="H8772" i="7"/>
  <c r="G8772" i="7"/>
  <c r="H8771" i="7"/>
  <c r="G8771" i="7"/>
  <c r="H8770" i="7"/>
  <c r="G8770" i="7"/>
  <c r="H8769" i="7"/>
  <c r="G8769" i="7"/>
  <c r="H8768" i="7"/>
  <c r="G8768" i="7"/>
  <c r="H8767" i="7"/>
  <c r="G8767" i="7"/>
  <c r="H8766" i="7"/>
  <c r="G8766" i="7"/>
  <c r="H8765" i="7"/>
  <c r="G8765" i="7"/>
  <c r="H8764" i="7"/>
  <c r="G8764" i="7"/>
  <c r="H8763" i="7"/>
  <c r="G8763" i="7"/>
  <c r="H8762" i="7"/>
  <c r="G8762" i="7"/>
  <c r="H8761" i="7"/>
  <c r="G8761" i="7"/>
  <c r="H8760" i="7"/>
  <c r="G8760" i="7"/>
  <c r="H8759" i="7"/>
  <c r="G8759" i="7"/>
  <c r="H8758" i="7"/>
  <c r="G8758" i="7"/>
  <c r="H8757" i="7"/>
  <c r="G8757" i="7"/>
  <c r="H8756" i="7"/>
  <c r="G8756" i="7"/>
  <c r="H8755" i="7"/>
  <c r="G8755" i="7"/>
  <c r="H8754" i="7"/>
  <c r="G8754" i="7"/>
  <c r="H8753" i="7"/>
  <c r="G8753" i="7"/>
  <c r="H8752" i="7"/>
  <c r="G8752" i="7"/>
  <c r="H8751" i="7"/>
  <c r="G8751" i="7"/>
  <c r="H8750" i="7"/>
  <c r="G8750" i="7"/>
  <c r="H8749" i="7"/>
  <c r="G8749" i="7"/>
  <c r="H8748" i="7"/>
  <c r="G8748" i="7"/>
  <c r="H8747" i="7"/>
  <c r="G8747" i="7"/>
  <c r="H8746" i="7"/>
  <c r="G8746" i="7"/>
  <c r="H8745" i="7"/>
  <c r="G8745" i="7"/>
  <c r="H8744" i="7"/>
  <c r="G8744" i="7"/>
  <c r="H8743" i="7"/>
  <c r="G8743" i="7"/>
  <c r="H8742" i="7"/>
  <c r="G8742" i="7"/>
  <c r="H8741" i="7"/>
  <c r="G8741" i="7"/>
  <c r="H8740" i="7"/>
  <c r="G8740" i="7"/>
  <c r="H8739" i="7"/>
  <c r="G8739" i="7"/>
  <c r="H8738" i="7"/>
  <c r="G8738" i="7"/>
  <c r="H8737" i="7"/>
  <c r="G8737" i="7"/>
  <c r="H8736" i="7"/>
  <c r="G8736" i="7"/>
  <c r="H8735" i="7"/>
  <c r="G8735" i="7"/>
  <c r="H8734" i="7"/>
  <c r="G8734" i="7"/>
  <c r="H8733" i="7"/>
  <c r="G8733" i="7"/>
  <c r="H8732" i="7"/>
  <c r="G8732" i="7"/>
  <c r="H8731" i="7"/>
  <c r="G8731" i="7"/>
  <c r="H8730" i="7"/>
  <c r="G8730" i="7"/>
  <c r="H8729" i="7"/>
  <c r="G8729" i="7"/>
  <c r="H8728" i="7"/>
  <c r="G8728" i="7"/>
  <c r="H8727" i="7"/>
  <c r="G8727" i="7"/>
  <c r="H8726" i="7"/>
  <c r="G8726" i="7"/>
  <c r="H8725" i="7"/>
  <c r="G8725" i="7"/>
  <c r="H8724" i="7"/>
  <c r="G8724" i="7"/>
  <c r="H8723" i="7"/>
  <c r="G8723" i="7"/>
  <c r="H8722" i="7"/>
  <c r="G8722" i="7"/>
  <c r="H8721" i="7"/>
  <c r="G8721" i="7"/>
  <c r="H8720" i="7"/>
  <c r="G8720" i="7"/>
  <c r="H8719" i="7"/>
  <c r="G8719" i="7"/>
  <c r="H8718" i="7"/>
  <c r="G8718" i="7"/>
  <c r="H8717" i="7"/>
  <c r="G8717" i="7"/>
  <c r="H8716" i="7"/>
  <c r="G8716" i="7"/>
  <c r="H8715" i="7"/>
  <c r="G8715" i="7"/>
  <c r="H8714" i="7"/>
  <c r="G8714" i="7"/>
  <c r="H8713" i="7"/>
  <c r="G8713" i="7"/>
  <c r="H8712" i="7"/>
  <c r="G8712" i="7"/>
  <c r="H8711" i="7"/>
  <c r="G8711" i="7"/>
  <c r="H8710" i="7"/>
  <c r="G8710" i="7"/>
  <c r="H8709" i="7"/>
  <c r="G8709" i="7"/>
  <c r="H8708" i="7"/>
  <c r="G8708" i="7"/>
  <c r="H8707" i="7"/>
  <c r="G8707" i="7"/>
  <c r="H8706" i="7"/>
  <c r="G8706" i="7"/>
  <c r="H8705" i="7"/>
  <c r="G8705" i="7"/>
  <c r="H8704" i="7"/>
  <c r="G8704" i="7"/>
  <c r="H8703" i="7"/>
  <c r="G8703" i="7"/>
  <c r="H8702" i="7"/>
  <c r="G8702" i="7"/>
  <c r="H8701" i="7"/>
  <c r="G8701" i="7"/>
  <c r="H8700" i="7"/>
  <c r="G8700" i="7"/>
  <c r="H8699" i="7"/>
  <c r="G8699" i="7"/>
  <c r="H8698" i="7"/>
  <c r="G8698" i="7"/>
  <c r="H8697" i="7"/>
  <c r="G8697" i="7"/>
  <c r="H8696" i="7"/>
  <c r="G8696" i="7"/>
  <c r="H8695" i="7"/>
  <c r="G8695" i="7"/>
  <c r="H8694" i="7"/>
  <c r="G8694" i="7"/>
  <c r="H8693" i="7"/>
  <c r="G8693" i="7"/>
  <c r="H8692" i="7"/>
  <c r="G8692" i="7"/>
  <c r="H8691" i="7"/>
  <c r="G8691" i="7"/>
  <c r="H8690" i="7"/>
  <c r="G8690" i="7"/>
  <c r="H8689" i="7"/>
  <c r="G8689" i="7"/>
  <c r="H8688" i="7"/>
  <c r="G8688" i="7"/>
  <c r="H8687" i="7"/>
  <c r="G8687" i="7"/>
  <c r="H8686" i="7"/>
  <c r="G8686" i="7"/>
  <c r="H8685" i="7"/>
  <c r="G8685" i="7"/>
  <c r="H8684" i="7"/>
  <c r="G8684" i="7"/>
  <c r="H8683" i="7"/>
  <c r="G8683" i="7"/>
  <c r="H8682" i="7"/>
  <c r="G8682" i="7"/>
  <c r="H8681" i="7"/>
  <c r="G8681" i="7"/>
  <c r="H8680" i="7"/>
  <c r="G8680" i="7"/>
  <c r="H8679" i="7"/>
  <c r="G8679" i="7"/>
  <c r="H8678" i="7"/>
  <c r="G8678" i="7"/>
  <c r="H8677" i="7"/>
  <c r="G8677" i="7"/>
  <c r="H8676" i="7"/>
  <c r="G8676" i="7"/>
  <c r="H8675" i="7"/>
  <c r="G8675" i="7"/>
  <c r="H8674" i="7"/>
  <c r="G8674" i="7"/>
  <c r="H8673" i="7"/>
  <c r="G8673" i="7"/>
  <c r="H8672" i="7"/>
  <c r="G8672" i="7"/>
  <c r="H8671" i="7"/>
  <c r="G8671" i="7"/>
  <c r="H8670" i="7"/>
  <c r="G8670" i="7"/>
  <c r="H8669" i="7"/>
  <c r="G8669" i="7"/>
  <c r="H8668" i="7"/>
  <c r="G8668" i="7"/>
  <c r="H8667" i="7"/>
  <c r="G8667" i="7"/>
  <c r="H8666" i="7"/>
  <c r="G8666" i="7"/>
  <c r="H8665" i="7"/>
  <c r="G8665" i="7"/>
  <c r="H8664" i="7"/>
  <c r="G8664" i="7"/>
  <c r="H8663" i="7"/>
  <c r="G8663" i="7"/>
  <c r="H8662" i="7"/>
  <c r="G8662" i="7"/>
  <c r="H8661" i="7"/>
  <c r="G8661" i="7"/>
  <c r="H8660" i="7"/>
  <c r="G8660" i="7"/>
  <c r="H8659" i="7"/>
  <c r="G8659" i="7"/>
  <c r="H8658" i="7"/>
  <c r="G8658" i="7"/>
  <c r="H8657" i="7"/>
  <c r="G8657" i="7"/>
  <c r="H8656" i="7"/>
  <c r="G8656" i="7"/>
  <c r="H8655" i="7"/>
  <c r="G8655" i="7"/>
  <c r="H8654" i="7"/>
  <c r="G8654" i="7"/>
  <c r="H8653" i="7"/>
  <c r="G8653" i="7"/>
  <c r="H8652" i="7"/>
  <c r="G8652" i="7"/>
  <c r="H8651" i="7"/>
  <c r="G8651" i="7"/>
  <c r="H8650" i="7"/>
  <c r="G8650" i="7"/>
  <c r="H8649" i="7"/>
  <c r="G8649" i="7"/>
  <c r="H8648" i="7"/>
  <c r="G8648" i="7"/>
  <c r="H8647" i="7"/>
  <c r="G8647" i="7"/>
  <c r="H8646" i="7"/>
  <c r="G8646" i="7"/>
  <c r="H8645" i="7"/>
  <c r="G8645" i="7"/>
  <c r="H8644" i="7"/>
  <c r="G8644" i="7"/>
  <c r="H8643" i="7"/>
  <c r="G8643" i="7"/>
  <c r="H8642" i="7"/>
  <c r="G8642" i="7"/>
  <c r="H8641" i="7"/>
  <c r="G8641" i="7"/>
  <c r="H8640" i="7"/>
  <c r="G8640" i="7"/>
  <c r="H8639" i="7"/>
  <c r="G8639" i="7"/>
  <c r="H8638" i="7"/>
  <c r="G8638" i="7"/>
  <c r="H8637" i="7"/>
  <c r="G8637" i="7"/>
  <c r="H8636" i="7"/>
  <c r="G8636" i="7"/>
  <c r="H8635" i="7"/>
  <c r="G8635" i="7"/>
  <c r="H8634" i="7"/>
  <c r="G8634" i="7"/>
  <c r="H8633" i="7"/>
  <c r="G8633" i="7"/>
  <c r="H8632" i="7"/>
  <c r="G8632" i="7"/>
  <c r="H8631" i="7"/>
  <c r="G8631" i="7"/>
  <c r="H8630" i="7"/>
  <c r="G8630" i="7"/>
  <c r="H8629" i="7"/>
  <c r="G8629" i="7"/>
  <c r="H8628" i="7"/>
  <c r="G8628" i="7"/>
  <c r="H8627" i="7"/>
  <c r="G8627" i="7"/>
  <c r="H8626" i="7"/>
  <c r="G8626" i="7"/>
  <c r="H8625" i="7"/>
  <c r="G8625" i="7"/>
  <c r="H8624" i="7"/>
  <c r="G8624" i="7"/>
  <c r="H8623" i="7"/>
  <c r="G8623" i="7"/>
  <c r="H8622" i="7"/>
  <c r="G8622" i="7"/>
  <c r="H8621" i="7"/>
  <c r="G8621" i="7"/>
  <c r="H8620" i="7"/>
  <c r="G8620" i="7"/>
  <c r="H8619" i="7"/>
  <c r="G8619" i="7"/>
  <c r="H8618" i="7"/>
  <c r="G8618" i="7"/>
  <c r="H8617" i="7"/>
  <c r="G8617" i="7"/>
  <c r="H8616" i="7"/>
  <c r="G8616" i="7"/>
  <c r="H8615" i="7"/>
  <c r="G8615" i="7"/>
  <c r="H8614" i="7"/>
  <c r="G8614" i="7"/>
  <c r="H8613" i="7"/>
  <c r="G8613" i="7"/>
  <c r="H8612" i="7"/>
  <c r="G8612" i="7"/>
  <c r="H8611" i="7"/>
  <c r="G8611" i="7"/>
  <c r="H8610" i="7"/>
  <c r="G8610" i="7"/>
  <c r="H8609" i="7"/>
  <c r="G8609" i="7"/>
  <c r="H8608" i="7"/>
  <c r="G8608" i="7"/>
  <c r="H8607" i="7"/>
  <c r="G8607" i="7"/>
  <c r="H8606" i="7"/>
  <c r="G8606" i="7"/>
  <c r="H8605" i="7"/>
  <c r="G8605" i="7"/>
  <c r="H8604" i="7"/>
  <c r="G8604" i="7"/>
  <c r="H8603" i="7"/>
  <c r="G8603" i="7"/>
  <c r="H8602" i="7"/>
  <c r="G8602" i="7"/>
  <c r="H8601" i="7"/>
  <c r="G8601" i="7"/>
  <c r="H8600" i="7"/>
  <c r="G8600" i="7"/>
  <c r="H8599" i="7"/>
  <c r="G8599" i="7"/>
  <c r="H8598" i="7"/>
  <c r="G8598" i="7"/>
  <c r="H8597" i="7"/>
  <c r="G8597" i="7"/>
  <c r="H8596" i="7"/>
  <c r="G8596" i="7"/>
  <c r="H8595" i="7"/>
  <c r="G8595" i="7"/>
  <c r="H8594" i="7"/>
  <c r="G8594" i="7"/>
  <c r="H8593" i="7"/>
  <c r="G8593" i="7"/>
  <c r="H8592" i="7"/>
  <c r="G8592" i="7"/>
  <c r="H8591" i="7"/>
  <c r="G8591" i="7"/>
  <c r="H8590" i="7"/>
  <c r="G8590" i="7"/>
  <c r="H8589" i="7"/>
  <c r="G8589" i="7"/>
  <c r="I8589" i="7" s="1"/>
  <c r="H8588" i="7"/>
  <c r="G8588" i="7"/>
  <c r="H8587" i="7"/>
  <c r="G8587" i="7"/>
  <c r="H8586" i="7"/>
  <c r="G8586" i="7"/>
  <c r="H8585" i="7"/>
  <c r="G8585" i="7"/>
  <c r="H8584" i="7"/>
  <c r="G8584" i="7"/>
  <c r="H8583" i="7"/>
  <c r="G8583" i="7"/>
  <c r="H8582" i="7"/>
  <c r="G8582" i="7"/>
  <c r="H8581" i="7"/>
  <c r="G8581" i="7"/>
  <c r="H8580" i="7"/>
  <c r="G8580" i="7"/>
  <c r="H8579" i="7"/>
  <c r="G8579" i="7"/>
  <c r="H8578" i="7"/>
  <c r="G8578" i="7"/>
  <c r="H8577" i="7"/>
  <c r="G8577" i="7"/>
  <c r="H8576" i="7"/>
  <c r="G8576" i="7"/>
  <c r="H8575" i="7"/>
  <c r="G8575" i="7"/>
  <c r="H8574" i="7"/>
  <c r="G8574" i="7"/>
  <c r="H8573" i="7"/>
  <c r="G8573" i="7"/>
  <c r="H8572" i="7"/>
  <c r="G8572" i="7"/>
  <c r="H8571" i="7"/>
  <c r="G8571" i="7"/>
  <c r="H8570" i="7"/>
  <c r="G8570" i="7"/>
  <c r="H8569" i="7"/>
  <c r="G8569" i="7"/>
  <c r="H8568" i="7"/>
  <c r="G8568" i="7"/>
  <c r="H8567" i="7"/>
  <c r="G8567" i="7"/>
  <c r="H8566" i="7"/>
  <c r="G8566" i="7"/>
  <c r="H8565" i="7"/>
  <c r="G8565" i="7"/>
  <c r="H8564" i="7"/>
  <c r="G8564" i="7"/>
  <c r="H8563" i="7"/>
  <c r="G8563" i="7"/>
  <c r="H8562" i="7"/>
  <c r="G8562" i="7"/>
  <c r="H8561" i="7"/>
  <c r="G8561" i="7"/>
  <c r="H8560" i="7"/>
  <c r="G8560" i="7"/>
  <c r="H8559" i="7"/>
  <c r="G8559" i="7"/>
  <c r="H8558" i="7"/>
  <c r="G8558" i="7"/>
  <c r="H8557" i="7"/>
  <c r="G8557" i="7"/>
  <c r="H8556" i="7"/>
  <c r="G8556" i="7"/>
  <c r="H8555" i="7"/>
  <c r="G8555" i="7"/>
  <c r="H8554" i="7"/>
  <c r="G8554" i="7"/>
  <c r="H8553" i="7"/>
  <c r="G8553" i="7"/>
  <c r="H8552" i="7"/>
  <c r="G8552" i="7"/>
  <c r="H8551" i="7"/>
  <c r="G8551" i="7"/>
  <c r="H8550" i="7"/>
  <c r="G8550" i="7"/>
  <c r="H8549" i="7"/>
  <c r="G8549" i="7"/>
  <c r="H8548" i="7"/>
  <c r="G8548" i="7"/>
  <c r="H8547" i="7"/>
  <c r="G8547" i="7"/>
  <c r="H8546" i="7"/>
  <c r="G8546" i="7"/>
  <c r="H8545" i="7"/>
  <c r="G8545" i="7"/>
  <c r="H8544" i="7"/>
  <c r="G8544" i="7"/>
  <c r="H8543" i="7"/>
  <c r="G8543" i="7"/>
  <c r="H8542" i="7"/>
  <c r="G8542" i="7"/>
  <c r="H8541" i="7"/>
  <c r="G8541" i="7"/>
  <c r="H8540" i="7"/>
  <c r="G8540" i="7"/>
  <c r="H8539" i="7"/>
  <c r="G8539" i="7"/>
  <c r="H8538" i="7"/>
  <c r="G8538" i="7"/>
  <c r="H8537" i="7"/>
  <c r="G8537" i="7"/>
  <c r="H8536" i="7"/>
  <c r="G8536" i="7"/>
  <c r="H8535" i="7"/>
  <c r="G8535" i="7"/>
  <c r="H8534" i="7"/>
  <c r="G8534" i="7"/>
  <c r="H8533" i="7"/>
  <c r="G8533" i="7"/>
  <c r="H8532" i="7"/>
  <c r="G8532" i="7"/>
  <c r="H8531" i="7"/>
  <c r="G8531" i="7"/>
  <c r="H8530" i="7"/>
  <c r="G8530" i="7"/>
  <c r="H8529" i="7"/>
  <c r="G8529" i="7"/>
  <c r="H8528" i="7"/>
  <c r="G8528" i="7"/>
  <c r="H8527" i="7"/>
  <c r="G8527" i="7"/>
  <c r="H8526" i="7"/>
  <c r="G8526" i="7"/>
  <c r="H8525" i="7"/>
  <c r="G8525" i="7"/>
  <c r="H8524" i="7"/>
  <c r="G8524" i="7"/>
  <c r="H8523" i="7"/>
  <c r="G8523" i="7"/>
  <c r="H8522" i="7"/>
  <c r="G8522" i="7"/>
  <c r="H8521" i="7"/>
  <c r="G8521" i="7"/>
  <c r="H8520" i="7"/>
  <c r="G8520" i="7"/>
  <c r="H8519" i="7"/>
  <c r="G8519" i="7"/>
  <c r="H8518" i="7"/>
  <c r="G8518" i="7"/>
  <c r="H8517" i="7"/>
  <c r="G8517" i="7"/>
  <c r="H8516" i="7"/>
  <c r="G8516" i="7"/>
  <c r="H8515" i="7"/>
  <c r="G8515" i="7"/>
  <c r="H8514" i="7"/>
  <c r="G8514" i="7"/>
  <c r="H8513" i="7"/>
  <c r="G8513" i="7"/>
  <c r="H8512" i="7"/>
  <c r="G8512" i="7"/>
  <c r="H8511" i="7"/>
  <c r="G8511" i="7"/>
  <c r="H8510" i="7"/>
  <c r="G8510" i="7"/>
  <c r="H8509" i="7"/>
  <c r="G8509" i="7"/>
  <c r="H8508" i="7"/>
  <c r="G8508" i="7"/>
  <c r="H8507" i="7"/>
  <c r="G8507" i="7"/>
  <c r="H8506" i="7"/>
  <c r="G8506" i="7"/>
  <c r="H8505" i="7"/>
  <c r="G8505" i="7"/>
  <c r="H8504" i="7"/>
  <c r="G8504" i="7"/>
  <c r="H8503" i="7"/>
  <c r="G8503" i="7"/>
  <c r="H8502" i="7"/>
  <c r="G8502" i="7"/>
  <c r="H8501" i="7"/>
  <c r="G8501" i="7"/>
  <c r="H8500" i="7"/>
  <c r="G8500" i="7"/>
  <c r="H8499" i="7"/>
  <c r="G8499" i="7"/>
  <c r="H8498" i="7"/>
  <c r="G8498" i="7"/>
  <c r="H8497" i="7"/>
  <c r="G8497" i="7"/>
  <c r="H8496" i="7"/>
  <c r="G8496" i="7"/>
  <c r="H8495" i="7"/>
  <c r="G8495" i="7"/>
  <c r="H8494" i="7"/>
  <c r="G8494" i="7"/>
  <c r="H8493" i="7"/>
  <c r="G8493" i="7"/>
  <c r="H8492" i="7"/>
  <c r="G8492" i="7"/>
  <c r="H8491" i="7"/>
  <c r="G8491" i="7"/>
  <c r="H8490" i="7"/>
  <c r="G8490" i="7"/>
  <c r="H8489" i="7"/>
  <c r="G8489" i="7"/>
  <c r="H8488" i="7"/>
  <c r="G8488" i="7"/>
  <c r="H8487" i="7"/>
  <c r="G8487" i="7"/>
  <c r="H8486" i="7"/>
  <c r="G8486" i="7"/>
  <c r="H8485" i="7"/>
  <c r="G8485" i="7"/>
  <c r="H8484" i="7"/>
  <c r="G8484" i="7"/>
  <c r="H8483" i="7"/>
  <c r="G8483" i="7"/>
  <c r="H8482" i="7"/>
  <c r="G8482" i="7"/>
  <c r="H8481" i="7"/>
  <c r="G8481" i="7"/>
  <c r="H8480" i="7"/>
  <c r="G8480" i="7"/>
  <c r="H8479" i="7"/>
  <c r="G8479" i="7"/>
  <c r="H8478" i="7"/>
  <c r="G8478" i="7"/>
  <c r="H8477" i="7"/>
  <c r="G8477" i="7"/>
  <c r="H8476" i="7"/>
  <c r="G8476" i="7"/>
  <c r="H8475" i="7"/>
  <c r="G8475" i="7"/>
  <c r="H8474" i="7"/>
  <c r="G8474" i="7"/>
  <c r="H8473" i="7"/>
  <c r="G8473" i="7"/>
  <c r="H8472" i="7"/>
  <c r="G8472" i="7"/>
  <c r="H8471" i="7"/>
  <c r="G8471" i="7"/>
  <c r="H8470" i="7"/>
  <c r="G8470" i="7"/>
  <c r="H8469" i="7"/>
  <c r="G8469" i="7"/>
  <c r="H8468" i="7"/>
  <c r="G8468" i="7"/>
  <c r="H8467" i="7"/>
  <c r="G8467" i="7"/>
  <c r="H8466" i="7"/>
  <c r="G8466" i="7"/>
  <c r="H8465" i="7"/>
  <c r="G8465" i="7"/>
  <c r="H8464" i="7"/>
  <c r="G8464" i="7"/>
  <c r="H8463" i="7"/>
  <c r="G8463" i="7"/>
  <c r="H8462" i="7"/>
  <c r="G8462" i="7"/>
  <c r="H8461" i="7"/>
  <c r="G8461" i="7"/>
  <c r="H8460" i="7"/>
  <c r="G8460" i="7"/>
  <c r="H8459" i="7"/>
  <c r="G8459" i="7"/>
  <c r="H8458" i="7"/>
  <c r="G8458" i="7"/>
  <c r="H8457" i="7"/>
  <c r="G8457" i="7"/>
  <c r="H8456" i="7"/>
  <c r="G8456" i="7"/>
  <c r="H8455" i="7"/>
  <c r="G8455" i="7"/>
  <c r="H8454" i="7"/>
  <c r="G8454" i="7"/>
  <c r="H8453" i="7"/>
  <c r="G8453" i="7"/>
  <c r="H8452" i="7"/>
  <c r="G8452" i="7"/>
  <c r="H8451" i="7"/>
  <c r="G8451" i="7"/>
  <c r="H8450" i="7"/>
  <c r="G8450" i="7"/>
  <c r="H8449" i="7"/>
  <c r="G8449" i="7"/>
  <c r="H8448" i="7"/>
  <c r="G8448" i="7"/>
  <c r="H8447" i="7"/>
  <c r="G8447" i="7"/>
  <c r="H8446" i="7"/>
  <c r="G8446" i="7"/>
  <c r="H8445" i="7"/>
  <c r="G8445" i="7"/>
  <c r="H8444" i="7"/>
  <c r="G8444" i="7"/>
  <c r="H8443" i="7"/>
  <c r="G8443" i="7"/>
  <c r="H8442" i="7"/>
  <c r="G8442" i="7"/>
  <c r="H8441" i="7"/>
  <c r="G8441" i="7"/>
  <c r="I8441" i="7" s="1"/>
  <c r="H8440" i="7"/>
  <c r="G8440" i="7"/>
  <c r="H8439" i="7"/>
  <c r="G8439" i="7"/>
  <c r="H8438" i="7"/>
  <c r="G8438" i="7"/>
  <c r="H8437" i="7"/>
  <c r="G8437" i="7"/>
  <c r="H8436" i="7"/>
  <c r="G8436" i="7"/>
  <c r="H8435" i="7"/>
  <c r="G8435" i="7"/>
  <c r="H8434" i="7"/>
  <c r="G8434" i="7"/>
  <c r="H8433" i="7"/>
  <c r="G8433" i="7"/>
  <c r="H8432" i="7"/>
  <c r="G8432" i="7"/>
  <c r="H8431" i="7"/>
  <c r="G8431" i="7"/>
  <c r="H8430" i="7"/>
  <c r="G8430" i="7"/>
  <c r="H8429" i="7"/>
  <c r="G8429" i="7"/>
  <c r="H8428" i="7"/>
  <c r="G8428" i="7"/>
  <c r="H8427" i="7"/>
  <c r="G8427" i="7"/>
  <c r="H8426" i="7"/>
  <c r="G8426" i="7"/>
  <c r="H8425" i="7"/>
  <c r="G8425" i="7"/>
  <c r="H8424" i="7"/>
  <c r="G8424" i="7"/>
  <c r="H8423" i="7"/>
  <c r="G8423" i="7"/>
  <c r="H8422" i="7"/>
  <c r="G8422" i="7"/>
  <c r="H8421" i="7"/>
  <c r="G8421" i="7"/>
  <c r="H8420" i="7"/>
  <c r="G8420" i="7"/>
  <c r="H8419" i="7"/>
  <c r="G8419" i="7"/>
  <c r="H8418" i="7"/>
  <c r="G8418" i="7"/>
  <c r="H8417" i="7"/>
  <c r="G8417" i="7"/>
  <c r="H8416" i="7"/>
  <c r="G8416" i="7"/>
  <c r="H8415" i="7"/>
  <c r="G8415" i="7"/>
  <c r="H8414" i="7"/>
  <c r="G8414" i="7"/>
  <c r="H8413" i="7"/>
  <c r="G8413" i="7"/>
  <c r="H8412" i="7"/>
  <c r="G8412" i="7"/>
  <c r="H8411" i="7"/>
  <c r="G8411" i="7"/>
  <c r="H8410" i="7"/>
  <c r="G8410" i="7"/>
  <c r="H8409" i="7"/>
  <c r="G8409" i="7"/>
  <c r="H8408" i="7"/>
  <c r="G8408" i="7"/>
  <c r="H8407" i="7"/>
  <c r="G8407" i="7"/>
  <c r="H8406" i="7"/>
  <c r="G8406" i="7"/>
  <c r="H8405" i="7"/>
  <c r="G8405" i="7"/>
  <c r="I8405" i="7" s="1"/>
  <c r="H8404" i="7"/>
  <c r="G8404" i="7"/>
  <c r="H8403" i="7"/>
  <c r="G8403" i="7"/>
  <c r="H8402" i="7"/>
  <c r="G8402" i="7"/>
  <c r="H8401" i="7"/>
  <c r="G8401" i="7"/>
  <c r="H8400" i="7"/>
  <c r="G8400" i="7"/>
  <c r="H8399" i="7"/>
  <c r="G8399" i="7"/>
  <c r="H8398" i="7"/>
  <c r="G8398" i="7"/>
  <c r="H8397" i="7"/>
  <c r="G8397" i="7"/>
  <c r="I8397" i="7" s="1"/>
  <c r="H8396" i="7"/>
  <c r="I8396" i="7" s="1"/>
  <c r="G8396" i="7"/>
  <c r="H8395" i="7"/>
  <c r="G8395" i="7"/>
  <c r="H8394" i="7"/>
  <c r="G8394" i="7"/>
  <c r="H8393" i="7"/>
  <c r="G8393" i="7"/>
  <c r="H8392" i="7"/>
  <c r="G8392" i="7"/>
  <c r="H8391" i="7"/>
  <c r="G8391" i="7"/>
  <c r="H8390" i="7"/>
  <c r="G8390" i="7"/>
  <c r="H8389" i="7"/>
  <c r="G8389" i="7"/>
  <c r="I8389" i="7" s="1"/>
  <c r="H8388" i="7"/>
  <c r="I8388" i="7" s="1"/>
  <c r="G8388" i="7"/>
  <c r="H8387" i="7"/>
  <c r="G8387" i="7"/>
  <c r="H8386" i="7"/>
  <c r="G8386" i="7"/>
  <c r="H8385" i="7"/>
  <c r="G8385" i="7"/>
  <c r="I8385" i="7" s="1"/>
  <c r="H8384" i="7"/>
  <c r="G8384" i="7"/>
  <c r="H8383" i="7"/>
  <c r="G8383" i="7"/>
  <c r="H8382" i="7"/>
  <c r="G8382" i="7"/>
  <c r="H8381" i="7"/>
  <c r="G8381" i="7"/>
  <c r="I8381" i="7" s="1"/>
  <c r="H8380" i="7"/>
  <c r="I8380" i="7" s="1"/>
  <c r="G8380" i="7"/>
  <c r="H8379" i="7"/>
  <c r="G8379" i="7"/>
  <c r="H8378" i="7"/>
  <c r="G8378" i="7"/>
  <c r="H8377" i="7"/>
  <c r="G8377" i="7"/>
  <c r="I8377" i="7" s="1"/>
  <c r="H8376" i="7"/>
  <c r="G8376" i="7"/>
  <c r="H8375" i="7"/>
  <c r="G8375" i="7"/>
  <c r="H8374" i="7"/>
  <c r="G8374" i="7"/>
  <c r="H8373" i="7"/>
  <c r="G8373" i="7"/>
  <c r="H8372" i="7"/>
  <c r="G8372" i="7"/>
  <c r="H8371" i="7"/>
  <c r="G8371" i="7"/>
  <c r="H8370" i="7"/>
  <c r="G8370" i="7"/>
  <c r="H8369" i="7"/>
  <c r="G8369" i="7"/>
  <c r="H8368" i="7"/>
  <c r="G8368" i="7"/>
  <c r="H8367" i="7"/>
  <c r="G8367" i="7"/>
  <c r="H8366" i="7"/>
  <c r="G8366" i="7"/>
  <c r="H8365" i="7"/>
  <c r="G8365" i="7"/>
  <c r="I8365" i="7" s="1"/>
  <c r="H8364" i="7"/>
  <c r="G8364" i="7"/>
  <c r="H8363" i="7"/>
  <c r="G8363" i="7"/>
  <c r="H8362" i="7"/>
  <c r="G8362" i="7"/>
  <c r="H8361" i="7"/>
  <c r="G8361" i="7"/>
  <c r="H8360" i="7"/>
  <c r="G8360" i="7"/>
  <c r="H8359" i="7"/>
  <c r="G8359" i="7"/>
  <c r="H8358" i="7"/>
  <c r="G8358" i="7"/>
  <c r="H8357" i="7"/>
  <c r="G8357" i="7"/>
  <c r="I8357" i="7" s="1"/>
  <c r="H8356" i="7"/>
  <c r="G8356" i="7"/>
  <c r="H8355" i="7"/>
  <c r="G8355" i="7"/>
  <c r="H8354" i="7"/>
  <c r="G8354" i="7"/>
  <c r="H8353" i="7"/>
  <c r="G8353" i="7"/>
  <c r="I8353" i="7" s="1"/>
  <c r="H8352" i="7"/>
  <c r="G8352" i="7"/>
  <c r="H8351" i="7"/>
  <c r="G8351" i="7"/>
  <c r="H8350" i="7"/>
  <c r="G8350" i="7"/>
  <c r="H8349" i="7"/>
  <c r="G8349" i="7"/>
  <c r="H8348" i="7"/>
  <c r="I8348" i="7" s="1"/>
  <c r="G8348" i="7"/>
  <c r="H8347" i="7"/>
  <c r="G8347" i="7"/>
  <c r="H8346" i="7"/>
  <c r="G8346" i="7"/>
  <c r="H8345" i="7"/>
  <c r="G8345" i="7"/>
  <c r="H8344" i="7"/>
  <c r="G8344" i="7"/>
  <c r="H8343" i="7"/>
  <c r="G8343" i="7"/>
  <c r="H8342" i="7"/>
  <c r="G8342" i="7"/>
  <c r="H8341" i="7"/>
  <c r="G8341" i="7"/>
  <c r="H8340" i="7"/>
  <c r="G8340" i="7"/>
  <c r="H8339" i="7"/>
  <c r="G8339" i="7"/>
  <c r="H8338" i="7"/>
  <c r="G8338" i="7"/>
  <c r="H8337" i="7"/>
  <c r="G8337" i="7"/>
  <c r="H8336" i="7"/>
  <c r="G8336" i="7"/>
  <c r="H8335" i="7"/>
  <c r="G8335" i="7"/>
  <c r="H8334" i="7"/>
  <c r="G8334" i="7"/>
  <c r="H8333" i="7"/>
  <c r="G8333" i="7"/>
  <c r="H8332" i="7"/>
  <c r="G8332" i="7"/>
  <c r="H8331" i="7"/>
  <c r="G8331" i="7"/>
  <c r="H8330" i="7"/>
  <c r="G8330" i="7"/>
  <c r="H8329" i="7"/>
  <c r="G8329" i="7"/>
  <c r="H8328" i="7"/>
  <c r="G8328" i="7"/>
  <c r="H8327" i="7"/>
  <c r="G8327" i="7"/>
  <c r="H8326" i="7"/>
  <c r="G8326" i="7"/>
  <c r="H8325" i="7"/>
  <c r="G8325" i="7"/>
  <c r="H8324" i="7"/>
  <c r="G8324" i="7"/>
  <c r="H8323" i="7"/>
  <c r="G8323" i="7"/>
  <c r="H8322" i="7"/>
  <c r="G8322" i="7"/>
  <c r="H8321" i="7"/>
  <c r="G8321" i="7"/>
  <c r="H8320" i="7"/>
  <c r="G8320" i="7"/>
  <c r="H8319" i="7"/>
  <c r="G8319" i="7"/>
  <c r="H8318" i="7"/>
  <c r="G8318" i="7"/>
  <c r="H8317" i="7"/>
  <c r="G8317" i="7"/>
  <c r="H8316" i="7"/>
  <c r="G8316" i="7"/>
  <c r="H8315" i="7"/>
  <c r="G8315" i="7"/>
  <c r="H8314" i="7"/>
  <c r="G8314" i="7"/>
  <c r="H8313" i="7"/>
  <c r="G8313" i="7"/>
  <c r="H8312" i="7"/>
  <c r="G8312" i="7"/>
  <c r="H8311" i="7"/>
  <c r="G8311" i="7"/>
  <c r="H8310" i="7"/>
  <c r="G8310" i="7"/>
  <c r="H8309" i="7"/>
  <c r="G8309" i="7"/>
  <c r="H8308" i="7"/>
  <c r="G8308" i="7"/>
  <c r="H8307" i="7"/>
  <c r="G8307" i="7"/>
  <c r="H8306" i="7"/>
  <c r="G8306" i="7"/>
  <c r="H8305" i="7"/>
  <c r="G8305" i="7"/>
  <c r="H8304" i="7"/>
  <c r="G8304" i="7"/>
  <c r="H8303" i="7"/>
  <c r="G8303" i="7"/>
  <c r="H8302" i="7"/>
  <c r="G8302" i="7"/>
  <c r="H8301" i="7"/>
  <c r="G8301" i="7"/>
  <c r="H8300" i="7"/>
  <c r="G8300" i="7"/>
  <c r="H8299" i="7"/>
  <c r="G8299" i="7"/>
  <c r="H8298" i="7"/>
  <c r="G8298" i="7"/>
  <c r="H8297" i="7"/>
  <c r="G8297" i="7"/>
  <c r="H8296" i="7"/>
  <c r="G8296" i="7"/>
  <c r="H8295" i="7"/>
  <c r="G8295" i="7"/>
  <c r="H8294" i="7"/>
  <c r="G8294" i="7"/>
  <c r="H8293" i="7"/>
  <c r="G8293" i="7"/>
  <c r="H8292" i="7"/>
  <c r="G8292" i="7"/>
  <c r="H8291" i="7"/>
  <c r="G8291" i="7"/>
  <c r="H8290" i="7"/>
  <c r="G8290" i="7"/>
  <c r="H8289" i="7"/>
  <c r="G8289" i="7"/>
  <c r="H8288" i="7"/>
  <c r="G8288" i="7"/>
  <c r="H8287" i="7"/>
  <c r="G8287" i="7"/>
  <c r="H8286" i="7"/>
  <c r="G8286" i="7"/>
  <c r="H8285" i="7"/>
  <c r="G8285" i="7"/>
  <c r="H8284" i="7"/>
  <c r="G8284" i="7"/>
  <c r="H8283" i="7"/>
  <c r="G8283" i="7"/>
  <c r="H8282" i="7"/>
  <c r="G8282" i="7"/>
  <c r="H8281" i="7"/>
  <c r="G8281" i="7"/>
  <c r="H8280" i="7"/>
  <c r="G8280" i="7"/>
  <c r="H8279" i="7"/>
  <c r="G8279" i="7"/>
  <c r="H8278" i="7"/>
  <c r="G8278" i="7"/>
  <c r="H8277" i="7"/>
  <c r="G8277" i="7"/>
  <c r="H8276" i="7"/>
  <c r="G8276" i="7"/>
  <c r="H8275" i="7"/>
  <c r="G8275" i="7"/>
  <c r="H8274" i="7"/>
  <c r="G8274" i="7"/>
  <c r="H8273" i="7"/>
  <c r="G8273" i="7"/>
  <c r="H8272" i="7"/>
  <c r="G8272" i="7"/>
  <c r="H8271" i="7"/>
  <c r="G8271" i="7"/>
  <c r="H8270" i="7"/>
  <c r="G8270" i="7"/>
  <c r="H8269" i="7"/>
  <c r="G8269" i="7"/>
  <c r="H8268" i="7"/>
  <c r="G8268" i="7"/>
  <c r="H8267" i="7"/>
  <c r="G8267" i="7"/>
  <c r="H8266" i="7"/>
  <c r="G8266" i="7"/>
  <c r="H8265" i="7"/>
  <c r="G8265" i="7"/>
  <c r="H8264" i="7"/>
  <c r="G8264" i="7"/>
  <c r="H8263" i="7"/>
  <c r="G8263" i="7"/>
  <c r="H8262" i="7"/>
  <c r="G8262" i="7"/>
  <c r="H8261" i="7"/>
  <c r="G8261" i="7"/>
  <c r="H8260" i="7"/>
  <c r="G8260" i="7"/>
  <c r="H8259" i="7"/>
  <c r="G8259" i="7"/>
  <c r="H8258" i="7"/>
  <c r="G8258" i="7"/>
  <c r="H8257" i="7"/>
  <c r="G8257" i="7"/>
  <c r="H8256" i="7"/>
  <c r="G8256" i="7"/>
  <c r="H8255" i="7"/>
  <c r="G8255" i="7"/>
  <c r="H8254" i="7"/>
  <c r="G8254" i="7"/>
  <c r="H8253" i="7"/>
  <c r="G8253" i="7"/>
  <c r="H8252" i="7"/>
  <c r="G8252" i="7"/>
  <c r="H8251" i="7"/>
  <c r="G8251" i="7"/>
  <c r="H8250" i="7"/>
  <c r="G8250" i="7"/>
  <c r="H8249" i="7"/>
  <c r="G8249" i="7"/>
  <c r="H8248" i="7"/>
  <c r="G8248" i="7"/>
  <c r="H8247" i="7"/>
  <c r="G8247" i="7"/>
  <c r="H8246" i="7"/>
  <c r="G8246" i="7"/>
  <c r="H8245" i="7"/>
  <c r="G8245" i="7"/>
  <c r="H8244" i="7"/>
  <c r="G8244" i="7"/>
  <c r="H8243" i="7"/>
  <c r="G8243" i="7"/>
  <c r="H8242" i="7"/>
  <c r="G8242" i="7"/>
  <c r="H8241" i="7"/>
  <c r="G8241" i="7"/>
  <c r="H8240" i="7"/>
  <c r="G8240" i="7"/>
  <c r="H8239" i="7"/>
  <c r="G8239" i="7"/>
  <c r="H8238" i="7"/>
  <c r="G8238" i="7"/>
  <c r="H8237" i="7"/>
  <c r="G8237" i="7"/>
  <c r="H8236" i="7"/>
  <c r="G8236" i="7"/>
  <c r="H8235" i="7"/>
  <c r="G8235" i="7"/>
  <c r="H8234" i="7"/>
  <c r="G8234" i="7"/>
  <c r="H8233" i="7"/>
  <c r="G8233" i="7"/>
  <c r="H8232" i="7"/>
  <c r="G8232" i="7"/>
  <c r="H8231" i="7"/>
  <c r="G8231" i="7"/>
  <c r="H8230" i="7"/>
  <c r="G8230" i="7"/>
  <c r="H8229" i="7"/>
  <c r="G8229" i="7"/>
  <c r="H8228" i="7"/>
  <c r="G8228" i="7"/>
  <c r="H8227" i="7"/>
  <c r="G8227" i="7"/>
  <c r="H8226" i="7"/>
  <c r="G8226" i="7"/>
  <c r="H8225" i="7"/>
  <c r="G8225" i="7"/>
  <c r="H8224" i="7"/>
  <c r="G8224" i="7"/>
  <c r="H8223" i="7"/>
  <c r="G8223" i="7"/>
  <c r="H8222" i="7"/>
  <c r="G8222" i="7"/>
  <c r="H8221" i="7"/>
  <c r="G8221" i="7"/>
  <c r="H8220" i="7"/>
  <c r="G8220" i="7"/>
  <c r="H8219" i="7"/>
  <c r="G8219" i="7"/>
  <c r="H8218" i="7"/>
  <c r="G8218" i="7"/>
  <c r="H8217" i="7"/>
  <c r="G8217" i="7"/>
  <c r="H8216" i="7"/>
  <c r="G8216" i="7"/>
  <c r="H8215" i="7"/>
  <c r="G8215" i="7"/>
  <c r="H8214" i="7"/>
  <c r="G8214" i="7"/>
  <c r="H8213" i="7"/>
  <c r="G8213" i="7"/>
  <c r="H8212" i="7"/>
  <c r="G8212" i="7"/>
  <c r="H8211" i="7"/>
  <c r="G8211" i="7"/>
  <c r="H8210" i="7"/>
  <c r="G8210" i="7"/>
  <c r="H8209" i="7"/>
  <c r="G8209" i="7"/>
  <c r="H8208" i="7"/>
  <c r="G8208" i="7"/>
  <c r="H8207" i="7"/>
  <c r="G8207" i="7"/>
  <c r="H8206" i="7"/>
  <c r="G8206" i="7"/>
  <c r="H8205" i="7"/>
  <c r="G8205" i="7"/>
  <c r="H8204" i="7"/>
  <c r="G8204" i="7"/>
  <c r="H8203" i="7"/>
  <c r="G8203" i="7"/>
  <c r="H8202" i="7"/>
  <c r="G8202" i="7"/>
  <c r="H8201" i="7"/>
  <c r="G8201" i="7"/>
  <c r="H8200" i="7"/>
  <c r="G8200" i="7"/>
  <c r="H8199" i="7"/>
  <c r="G8199" i="7"/>
  <c r="H8198" i="7"/>
  <c r="G8198" i="7"/>
  <c r="H8197" i="7"/>
  <c r="G8197" i="7"/>
  <c r="H8196" i="7"/>
  <c r="G8196" i="7"/>
  <c r="H8195" i="7"/>
  <c r="G8195" i="7"/>
  <c r="H8194" i="7"/>
  <c r="G8194" i="7"/>
  <c r="H8193" i="7"/>
  <c r="G8193" i="7"/>
  <c r="H8192" i="7"/>
  <c r="G8192" i="7"/>
  <c r="H8191" i="7"/>
  <c r="G8191" i="7"/>
  <c r="H8190" i="7"/>
  <c r="G8190" i="7"/>
  <c r="H8189" i="7"/>
  <c r="G8189" i="7"/>
  <c r="H8188" i="7"/>
  <c r="G8188" i="7"/>
  <c r="H8187" i="7"/>
  <c r="G8187" i="7"/>
  <c r="H8186" i="7"/>
  <c r="G8186" i="7"/>
  <c r="H8185" i="7"/>
  <c r="G8185" i="7"/>
  <c r="H8184" i="7"/>
  <c r="G8184" i="7"/>
  <c r="H8183" i="7"/>
  <c r="G8183" i="7"/>
  <c r="H8182" i="7"/>
  <c r="G8182" i="7"/>
  <c r="H8181" i="7"/>
  <c r="G8181" i="7"/>
  <c r="H8180" i="7"/>
  <c r="G8180" i="7"/>
  <c r="H8179" i="7"/>
  <c r="G8179" i="7"/>
  <c r="H8178" i="7"/>
  <c r="G8178" i="7"/>
  <c r="H8177" i="7"/>
  <c r="G8177" i="7"/>
  <c r="H8176" i="7"/>
  <c r="G8176" i="7"/>
  <c r="H8175" i="7"/>
  <c r="G8175" i="7"/>
  <c r="H8174" i="7"/>
  <c r="G8174" i="7"/>
  <c r="H8173" i="7"/>
  <c r="G8173" i="7"/>
  <c r="H8172" i="7"/>
  <c r="G8172" i="7"/>
  <c r="H8171" i="7"/>
  <c r="G8171" i="7"/>
  <c r="H8170" i="7"/>
  <c r="G8170" i="7"/>
  <c r="H8169" i="7"/>
  <c r="G8169" i="7"/>
  <c r="H8168" i="7"/>
  <c r="G8168" i="7"/>
  <c r="H8167" i="7"/>
  <c r="G8167" i="7"/>
  <c r="H8166" i="7"/>
  <c r="G8166" i="7"/>
  <c r="H8165" i="7"/>
  <c r="G8165" i="7"/>
  <c r="H8164" i="7"/>
  <c r="G8164" i="7"/>
  <c r="H8163" i="7"/>
  <c r="G8163" i="7"/>
  <c r="H8162" i="7"/>
  <c r="G8162" i="7"/>
  <c r="H8161" i="7"/>
  <c r="G8161" i="7"/>
  <c r="H8160" i="7"/>
  <c r="G8160" i="7"/>
  <c r="H8159" i="7"/>
  <c r="G8159" i="7"/>
  <c r="H8158" i="7"/>
  <c r="G8158" i="7"/>
  <c r="H8157" i="7"/>
  <c r="G8157" i="7"/>
  <c r="H8156" i="7"/>
  <c r="G8156" i="7"/>
  <c r="H8155" i="7"/>
  <c r="G8155" i="7"/>
  <c r="H8154" i="7"/>
  <c r="G8154" i="7"/>
  <c r="H8153" i="7"/>
  <c r="G8153" i="7"/>
  <c r="H8152" i="7"/>
  <c r="G8152" i="7"/>
  <c r="H8151" i="7"/>
  <c r="G8151" i="7"/>
  <c r="H8150" i="7"/>
  <c r="G8150" i="7"/>
  <c r="H8149" i="7"/>
  <c r="G8149" i="7"/>
  <c r="I8149" i="7" s="1"/>
  <c r="H8148" i="7"/>
  <c r="G8148" i="7"/>
  <c r="H8147" i="7"/>
  <c r="G8147" i="7"/>
  <c r="H8146" i="7"/>
  <c r="G8146" i="7"/>
  <c r="H8145" i="7"/>
  <c r="G8145" i="7"/>
  <c r="H8144" i="7"/>
  <c r="G8144" i="7"/>
  <c r="H8143" i="7"/>
  <c r="G8143" i="7"/>
  <c r="H8142" i="7"/>
  <c r="G8142" i="7"/>
  <c r="H8141" i="7"/>
  <c r="G8141" i="7"/>
  <c r="H8140" i="7"/>
  <c r="G8140" i="7"/>
  <c r="H8139" i="7"/>
  <c r="G8139" i="7"/>
  <c r="H8138" i="7"/>
  <c r="G8138" i="7"/>
  <c r="H8137" i="7"/>
  <c r="G8137" i="7"/>
  <c r="H8136" i="7"/>
  <c r="G8136" i="7"/>
  <c r="H8135" i="7"/>
  <c r="G8135" i="7"/>
  <c r="H8134" i="7"/>
  <c r="G8134" i="7"/>
  <c r="H8133" i="7"/>
  <c r="G8133" i="7"/>
  <c r="H8132" i="7"/>
  <c r="G8132" i="7"/>
  <c r="H8131" i="7"/>
  <c r="G8131" i="7"/>
  <c r="H8130" i="7"/>
  <c r="G8130" i="7"/>
  <c r="H8129" i="7"/>
  <c r="G8129" i="7"/>
  <c r="H8128" i="7"/>
  <c r="G8128" i="7"/>
  <c r="H8127" i="7"/>
  <c r="G8127" i="7"/>
  <c r="H8126" i="7"/>
  <c r="G8126" i="7"/>
  <c r="H8125" i="7"/>
  <c r="G8125" i="7"/>
  <c r="H8124" i="7"/>
  <c r="G8124" i="7"/>
  <c r="H8123" i="7"/>
  <c r="G8123" i="7"/>
  <c r="H8122" i="7"/>
  <c r="G8122" i="7"/>
  <c r="H8121" i="7"/>
  <c r="G8121" i="7"/>
  <c r="H8120" i="7"/>
  <c r="G8120" i="7"/>
  <c r="H8119" i="7"/>
  <c r="G8119" i="7"/>
  <c r="H8118" i="7"/>
  <c r="G8118" i="7"/>
  <c r="H8117" i="7"/>
  <c r="G8117" i="7"/>
  <c r="H8116" i="7"/>
  <c r="G8116" i="7"/>
  <c r="H8115" i="7"/>
  <c r="G8115" i="7"/>
  <c r="H8114" i="7"/>
  <c r="G8114" i="7"/>
  <c r="H8113" i="7"/>
  <c r="G8113" i="7"/>
  <c r="H8112" i="7"/>
  <c r="G8112" i="7"/>
  <c r="H8111" i="7"/>
  <c r="G8111" i="7"/>
  <c r="H8110" i="7"/>
  <c r="G8110" i="7"/>
  <c r="H8109" i="7"/>
  <c r="G8109" i="7"/>
  <c r="H8108" i="7"/>
  <c r="G8108" i="7"/>
  <c r="H8107" i="7"/>
  <c r="G8107" i="7"/>
  <c r="H8106" i="7"/>
  <c r="G8106" i="7"/>
  <c r="H8105" i="7"/>
  <c r="G8105" i="7"/>
  <c r="H8104" i="7"/>
  <c r="G8104" i="7"/>
  <c r="H8103" i="7"/>
  <c r="G8103" i="7"/>
  <c r="H8102" i="7"/>
  <c r="G8102" i="7"/>
  <c r="H8101" i="7"/>
  <c r="G8101" i="7"/>
  <c r="H8100" i="7"/>
  <c r="G8100" i="7"/>
  <c r="H8099" i="7"/>
  <c r="G8099" i="7"/>
  <c r="H8098" i="7"/>
  <c r="G8098" i="7"/>
  <c r="H8097" i="7"/>
  <c r="G8097" i="7"/>
  <c r="H8096" i="7"/>
  <c r="G8096" i="7"/>
  <c r="H8095" i="7"/>
  <c r="G8095" i="7"/>
  <c r="H8094" i="7"/>
  <c r="G8094" i="7"/>
  <c r="H8093" i="7"/>
  <c r="G8093" i="7"/>
  <c r="H8092" i="7"/>
  <c r="G8092" i="7"/>
  <c r="H8091" i="7"/>
  <c r="G8091" i="7"/>
  <c r="H8090" i="7"/>
  <c r="G8090" i="7"/>
  <c r="H8089" i="7"/>
  <c r="G8089" i="7"/>
  <c r="H8088" i="7"/>
  <c r="G8088" i="7"/>
  <c r="H8087" i="7"/>
  <c r="G8087" i="7"/>
  <c r="H8086" i="7"/>
  <c r="G8086" i="7"/>
  <c r="H8085" i="7"/>
  <c r="G8085" i="7"/>
  <c r="H8084" i="7"/>
  <c r="G8084" i="7"/>
  <c r="H8083" i="7"/>
  <c r="G8083" i="7"/>
  <c r="H8082" i="7"/>
  <c r="G8082" i="7"/>
  <c r="H8081" i="7"/>
  <c r="G8081" i="7"/>
  <c r="H8080" i="7"/>
  <c r="G8080" i="7"/>
  <c r="H8079" i="7"/>
  <c r="G8079" i="7"/>
  <c r="H8078" i="7"/>
  <c r="G8078" i="7"/>
  <c r="H8077" i="7"/>
  <c r="G8077" i="7"/>
  <c r="H8076" i="7"/>
  <c r="G8076" i="7"/>
  <c r="H8075" i="7"/>
  <c r="G8075" i="7"/>
  <c r="H8074" i="7"/>
  <c r="G8074" i="7"/>
  <c r="H8073" i="7"/>
  <c r="G8073" i="7"/>
  <c r="H8072" i="7"/>
  <c r="G8072" i="7"/>
  <c r="H8071" i="7"/>
  <c r="G8071" i="7"/>
  <c r="H8070" i="7"/>
  <c r="G8070" i="7"/>
  <c r="H8069" i="7"/>
  <c r="G8069" i="7"/>
  <c r="H8068" i="7"/>
  <c r="G8068" i="7"/>
  <c r="H8067" i="7"/>
  <c r="G8067" i="7"/>
  <c r="H8066" i="7"/>
  <c r="G8066" i="7"/>
  <c r="H8065" i="7"/>
  <c r="G8065" i="7"/>
  <c r="H8064" i="7"/>
  <c r="G8064" i="7"/>
  <c r="H8063" i="7"/>
  <c r="G8063" i="7"/>
  <c r="H8062" i="7"/>
  <c r="G8062" i="7"/>
  <c r="H8061" i="7"/>
  <c r="G8061" i="7"/>
  <c r="H8060" i="7"/>
  <c r="G8060" i="7"/>
  <c r="H8059" i="7"/>
  <c r="G8059" i="7"/>
  <c r="H8058" i="7"/>
  <c r="G8058" i="7"/>
  <c r="H8057" i="7"/>
  <c r="G8057" i="7"/>
  <c r="H8056" i="7"/>
  <c r="G8056" i="7"/>
  <c r="H8055" i="7"/>
  <c r="G8055" i="7"/>
  <c r="H8054" i="7"/>
  <c r="G8054" i="7"/>
  <c r="H8053" i="7"/>
  <c r="G8053" i="7"/>
  <c r="H8052" i="7"/>
  <c r="G8052" i="7"/>
  <c r="H8051" i="7"/>
  <c r="G8051" i="7"/>
  <c r="H8050" i="7"/>
  <c r="G8050" i="7"/>
  <c r="H8049" i="7"/>
  <c r="G8049" i="7"/>
  <c r="H8048" i="7"/>
  <c r="G8048" i="7"/>
  <c r="H8047" i="7"/>
  <c r="G8047" i="7"/>
  <c r="H8046" i="7"/>
  <c r="G8046" i="7"/>
  <c r="H8045" i="7"/>
  <c r="G8045" i="7"/>
  <c r="H8044" i="7"/>
  <c r="G8044" i="7"/>
  <c r="H8043" i="7"/>
  <c r="G8043" i="7"/>
  <c r="H8042" i="7"/>
  <c r="G8042" i="7"/>
  <c r="H8041" i="7"/>
  <c r="G8041" i="7"/>
  <c r="H8040" i="7"/>
  <c r="G8040" i="7"/>
  <c r="H8039" i="7"/>
  <c r="G8039" i="7"/>
  <c r="H8038" i="7"/>
  <c r="G8038" i="7"/>
  <c r="H8037" i="7"/>
  <c r="G8037" i="7"/>
  <c r="H8036" i="7"/>
  <c r="G8036" i="7"/>
  <c r="H8035" i="7"/>
  <c r="G8035" i="7"/>
  <c r="H8034" i="7"/>
  <c r="G8034" i="7"/>
  <c r="H8033" i="7"/>
  <c r="G8033" i="7"/>
  <c r="H8032" i="7"/>
  <c r="G8032" i="7"/>
  <c r="H8031" i="7"/>
  <c r="G8031" i="7"/>
  <c r="H8030" i="7"/>
  <c r="G8030" i="7"/>
  <c r="H8029" i="7"/>
  <c r="G8029" i="7"/>
  <c r="H8028" i="7"/>
  <c r="G8028" i="7"/>
  <c r="H8027" i="7"/>
  <c r="G8027" i="7"/>
  <c r="H8026" i="7"/>
  <c r="G8026" i="7"/>
  <c r="H8025" i="7"/>
  <c r="G8025" i="7"/>
  <c r="H8024" i="7"/>
  <c r="G8024" i="7"/>
  <c r="H8023" i="7"/>
  <c r="G8023" i="7"/>
  <c r="H8022" i="7"/>
  <c r="G8022" i="7"/>
  <c r="H8021" i="7"/>
  <c r="G8021" i="7"/>
  <c r="H8020" i="7"/>
  <c r="G8020" i="7"/>
  <c r="H8019" i="7"/>
  <c r="G8019" i="7"/>
  <c r="H8018" i="7"/>
  <c r="G8018" i="7"/>
  <c r="H8017" i="7"/>
  <c r="G8017" i="7"/>
  <c r="H8016" i="7"/>
  <c r="G8016" i="7"/>
  <c r="H8015" i="7"/>
  <c r="G8015" i="7"/>
  <c r="H8014" i="7"/>
  <c r="G8014" i="7"/>
  <c r="H8013" i="7"/>
  <c r="G8013" i="7"/>
  <c r="H8012" i="7"/>
  <c r="G8012" i="7"/>
  <c r="H8011" i="7"/>
  <c r="G8011" i="7"/>
  <c r="H8010" i="7"/>
  <c r="G8010" i="7"/>
  <c r="H8009" i="7"/>
  <c r="G8009" i="7"/>
  <c r="H8008" i="7"/>
  <c r="G8008" i="7"/>
  <c r="H8007" i="7"/>
  <c r="G8007" i="7"/>
  <c r="H8006" i="7"/>
  <c r="G8006" i="7"/>
  <c r="H8005" i="7"/>
  <c r="G8005" i="7"/>
  <c r="H8004" i="7"/>
  <c r="G8004" i="7"/>
  <c r="H8003" i="7"/>
  <c r="G8003" i="7"/>
  <c r="H8002" i="7"/>
  <c r="G8002" i="7"/>
  <c r="H8001" i="7"/>
  <c r="G8001" i="7"/>
  <c r="H8000" i="7"/>
  <c r="G8000" i="7"/>
  <c r="H7999" i="7"/>
  <c r="G7999" i="7"/>
  <c r="H7998" i="7"/>
  <c r="G7998" i="7"/>
  <c r="H7997" i="7"/>
  <c r="G7997" i="7"/>
  <c r="H7996" i="7"/>
  <c r="G7996" i="7"/>
  <c r="H7995" i="7"/>
  <c r="G7995" i="7"/>
  <c r="H7994" i="7"/>
  <c r="G7994" i="7"/>
  <c r="H7993" i="7"/>
  <c r="G7993" i="7"/>
  <c r="H7992" i="7"/>
  <c r="G7992" i="7"/>
  <c r="H7991" i="7"/>
  <c r="G7991" i="7"/>
  <c r="H7990" i="7"/>
  <c r="G7990" i="7"/>
  <c r="H7989" i="7"/>
  <c r="G7989" i="7"/>
  <c r="H7988" i="7"/>
  <c r="G7988" i="7"/>
  <c r="H7987" i="7"/>
  <c r="G7987" i="7"/>
  <c r="H7986" i="7"/>
  <c r="G7986" i="7"/>
  <c r="H7985" i="7"/>
  <c r="G7985" i="7"/>
  <c r="H7984" i="7"/>
  <c r="G7984" i="7"/>
  <c r="H7983" i="7"/>
  <c r="G7983" i="7"/>
  <c r="H7982" i="7"/>
  <c r="G7982" i="7"/>
  <c r="H7981" i="7"/>
  <c r="G7981" i="7"/>
  <c r="H7980" i="7"/>
  <c r="G7980" i="7"/>
  <c r="H7979" i="7"/>
  <c r="G7979" i="7"/>
  <c r="H7978" i="7"/>
  <c r="G7978" i="7"/>
  <c r="H7977" i="7"/>
  <c r="G7977" i="7"/>
  <c r="H7976" i="7"/>
  <c r="G7976" i="7"/>
  <c r="H7975" i="7"/>
  <c r="G7975" i="7"/>
  <c r="H7974" i="7"/>
  <c r="G7974" i="7"/>
  <c r="H7973" i="7"/>
  <c r="G7973" i="7"/>
  <c r="H7972" i="7"/>
  <c r="G7972" i="7"/>
  <c r="H7971" i="7"/>
  <c r="G7971" i="7"/>
  <c r="H7970" i="7"/>
  <c r="G7970" i="7"/>
  <c r="H7969" i="7"/>
  <c r="G7969" i="7"/>
  <c r="H7968" i="7"/>
  <c r="G7968" i="7"/>
  <c r="H7967" i="7"/>
  <c r="G7967" i="7"/>
  <c r="H7966" i="7"/>
  <c r="G7966" i="7"/>
  <c r="H7965" i="7"/>
  <c r="G7965" i="7"/>
  <c r="H7964" i="7"/>
  <c r="G7964" i="7"/>
  <c r="H7963" i="7"/>
  <c r="G7963" i="7"/>
  <c r="H7962" i="7"/>
  <c r="G7962" i="7"/>
  <c r="H7961" i="7"/>
  <c r="G7961" i="7"/>
  <c r="H7960" i="7"/>
  <c r="G7960" i="7"/>
  <c r="H7959" i="7"/>
  <c r="G7959" i="7"/>
  <c r="H7958" i="7"/>
  <c r="G7958" i="7"/>
  <c r="H7957" i="7"/>
  <c r="G7957" i="7"/>
  <c r="H7956" i="7"/>
  <c r="G7956" i="7"/>
  <c r="H7955" i="7"/>
  <c r="G7955" i="7"/>
  <c r="H7954" i="7"/>
  <c r="G7954" i="7"/>
  <c r="H7953" i="7"/>
  <c r="G7953" i="7"/>
  <c r="H7952" i="7"/>
  <c r="G7952" i="7"/>
  <c r="H7951" i="7"/>
  <c r="G7951" i="7"/>
  <c r="H7950" i="7"/>
  <c r="G7950" i="7"/>
  <c r="H7949" i="7"/>
  <c r="G7949" i="7"/>
  <c r="H7948" i="7"/>
  <c r="G7948" i="7"/>
  <c r="H7947" i="7"/>
  <c r="G7947" i="7"/>
  <c r="H7946" i="7"/>
  <c r="G7946" i="7"/>
  <c r="H7945" i="7"/>
  <c r="G7945" i="7"/>
  <c r="H7944" i="7"/>
  <c r="G7944" i="7"/>
  <c r="H7943" i="7"/>
  <c r="G7943" i="7"/>
  <c r="H7942" i="7"/>
  <c r="G7942" i="7"/>
  <c r="H7941" i="7"/>
  <c r="G7941" i="7"/>
  <c r="H7940" i="7"/>
  <c r="G7940" i="7"/>
  <c r="H7939" i="7"/>
  <c r="G7939" i="7"/>
  <c r="H7938" i="7"/>
  <c r="G7938" i="7"/>
  <c r="H7937" i="7"/>
  <c r="G7937" i="7"/>
  <c r="H7936" i="7"/>
  <c r="G7936" i="7"/>
  <c r="H7935" i="7"/>
  <c r="G7935" i="7"/>
  <c r="H7934" i="7"/>
  <c r="G7934" i="7"/>
  <c r="H7933" i="7"/>
  <c r="G7933" i="7"/>
  <c r="H7932" i="7"/>
  <c r="G7932" i="7"/>
  <c r="H7931" i="7"/>
  <c r="G7931" i="7"/>
  <c r="H7930" i="7"/>
  <c r="G7930" i="7"/>
  <c r="H7929" i="7"/>
  <c r="G7929" i="7"/>
  <c r="H7928" i="7"/>
  <c r="G7928" i="7"/>
  <c r="H7927" i="7"/>
  <c r="G7927" i="7"/>
  <c r="H7926" i="7"/>
  <c r="G7926" i="7"/>
  <c r="H7925" i="7"/>
  <c r="G7925" i="7"/>
  <c r="H7924" i="7"/>
  <c r="G7924" i="7"/>
  <c r="H7923" i="7"/>
  <c r="G7923" i="7"/>
  <c r="H7922" i="7"/>
  <c r="G7922" i="7"/>
  <c r="H7921" i="7"/>
  <c r="G7921" i="7"/>
  <c r="H7920" i="7"/>
  <c r="G7920" i="7"/>
  <c r="H7919" i="7"/>
  <c r="G7919" i="7"/>
  <c r="H7918" i="7"/>
  <c r="G7918" i="7"/>
  <c r="H7917" i="7"/>
  <c r="G7917" i="7"/>
  <c r="H7916" i="7"/>
  <c r="G7916" i="7"/>
  <c r="H7915" i="7"/>
  <c r="G7915" i="7"/>
  <c r="H7914" i="7"/>
  <c r="G7914" i="7"/>
  <c r="H7913" i="7"/>
  <c r="G7913" i="7"/>
  <c r="H7912" i="7"/>
  <c r="G7912" i="7"/>
  <c r="H7911" i="7"/>
  <c r="G7911" i="7"/>
  <c r="H7910" i="7"/>
  <c r="G7910" i="7"/>
  <c r="H7909" i="7"/>
  <c r="G7909" i="7"/>
  <c r="H7908" i="7"/>
  <c r="G7908" i="7"/>
  <c r="H7907" i="7"/>
  <c r="G7907" i="7"/>
  <c r="H7906" i="7"/>
  <c r="G7906" i="7"/>
  <c r="H7905" i="7"/>
  <c r="G7905" i="7"/>
  <c r="H7904" i="7"/>
  <c r="G7904" i="7"/>
  <c r="H7903" i="7"/>
  <c r="G7903" i="7"/>
  <c r="H7902" i="7"/>
  <c r="G7902" i="7"/>
  <c r="H7901" i="7"/>
  <c r="G7901" i="7"/>
  <c r="H7900" i="7"/>
  <c r="G7900" i="7"/>
  <c r="H7899" i="7"/>
  <c r="G7899" i="7"/>
  <c r="H7898" i="7"/>
  <c r="G7898" i="7"/>
  <c r="H7897" i="7"/>
  <c r="G7897" i="7"/>
  <c r="H7896" i="7"/>
  <c r="G7896" i="7"/>
  <c r="H7895" i="7"/>
  <c r="G7895" i="7"/>
  <c r="H7894" i="7"/>
  <c r="G7894" i="7"/>
  <c r="H7893" i="7"/>
  <c r="G7893" i="7"/>
  <c r="H7892" i="7"/>
  <c r="G7892" i="7"/>
  <c r="H7891" i="7"/>
  <c r="G7891" i="7"/>
  <c r="H7890" i="7"/>
  <c r="G7890" i="7"/>
  <c r="H7889" i="7"/>
  <c r="G7889" i="7"/>
  <c r="H7888" i="7"/>
  <c r="G7888" i="7"/>
  <c r="H7887" i="7"/>
  <c r="G7887" i="7"/>
  <c r="H7886" i="7"/>
  <c r="G7886" i="7"/>
  <c r="H7885" i="7"/>
  <c r="G7885" i="7"/>
  <c r="H7884" i="7"/>
  <c r="G7884" i="7"/>
  <c r="H7883" i="7"/>
  <c r="G7883" i="7"/>
  <c r="H7882" i="7"/>
  <c r="G7882" i="7"/>
  <c r="H7881" i="7"/>
  <c r="G7881" i="7"/>
  <c r="H7880" i="7"/>
  <c r="G7880" i="7"/>
  <c r="H7879" i="7"/>
  <c r="G7879" i="7"/>
  <c r="H7878" i="7"/>
  <c r="G7878" i="7"/>
  <c r="H7877" i="7"/>
  <c r="G7877" i="7"/>
  <c r="H7876" i="7"/>
  <c r="G7876" i="7"/>
  <c r="H7875" i="7"/>
  <c r="G7875" i="7"/>
  <c r="H7874" i="7"/>
  <c r="G7874" i="7"/>
  <c r="H7873" i="7"/>
  <c r="G7873" i="7"/>
  <c r="H7872" i="7"/>
  <c r="G7872" i="7"/>
  <c r="H7871" i="7"/>
  <c r="G7871" i="7"/>
  <c r="H7870" i="7"/>
  <c r="G7870" i="7"/>
  <c r="H7869" i="7"/>
  <c r="G7869" i="7"/>
  <c r="H7868" i="7"/>
  <c r="G7868" i="7"/>
  <c r="H7867" i="7"/>
  <c r="G7867" i="7"/>
  <c r="H7866" i="7"/>
  <c r="G7866" i="7"/>
  <c r="H7865" i="7"/>
  <c r="G7865" i="7"/>
  <c r="H7864" i="7"/>
  <c r="G7864" i="7"/>
  <c r="H7863" i="7"/>
  <c r="G7863" i="7"/>
  <c r="H7862" i="7"/>
  <c r="G7862" i="7"/>
  <c r="H7861" i="7"/>
  <c r="G7861" i="7"/>
  <c r="H7860" i="7"/>
  <c r="G7860" i="7"/>
  <c r="H7859" i="7"/>
  <c r="G7859" i="7"/>
  <c r="H7858" i="7"/>
  <c r="G7858" i="7"/>
  <c r="H7857" i="7"/>
  <c r="G7857" i="7"/>
  <c r="H7856" i="7"/>
  <c r="G7856" i="7"/>
  <c r="H7855" i="7"/>
  <c r="G7855" i="7"/>
  <c r="H7854" i="7"/>
  <c r="G7854" i="7"/>
  <c r="H7853" i="7"/>
  <c r="G7853" i="7"/>
  <c r="H7852" i="7"/>
  <c r="G7852" i="7"/>
  <c r="H7851" i="7"/>
  <c r="G7851" i="7"/>
  <c r="H7850" i="7"/>
  <c r="G7850" i="7"/>
  <c r="H7849" i="7"/>
  <c r="G7849" i="7"/>
  <c r="H7848" i="7"/>
  <c r="G7848" i="7"/>
  <c r="H7847" i="7"/>
  <c r="G7847" i="7"/>
  <c r="H7846" i="7"/>
  <c r="G7846" i="7"/>
  <c r="H7845" i="7"/>
  <c r="G7845" i="7"/>
  <c r="H7844" i="7"/>
  <c r="G7844" i="7"/>
  <c r="H7843" i="7"/>
  <c r="G7843" i="7"/>
  <c r="H7842" i="7"/>
  <c r="G7842" i="7"/>
  <c r="H7841" i="7"/>
  <c r="G7841" i="7"/>
  <c r="H7840" i="7"/>
  <c r="G7840" i="7"/>
  <c r="H7839" i="7"/>
  <c r="G7839" i="7"/>
  <c r="H7838" i="7"/>
  <c r="G7838" i="7"/>
  <c r="H7837" i="7"/>
  <c r="G7837" i="7"/>
  <c r="H7836" i="7"/>
  <c r="G7836" i="7"/>
  <c r="H7835" i="7"/>
  <c r="G7835" i="7"/>
  <c r="H7834" i="7"/>
  <c r="G7834" i="7"/>
  <c r="H7833" i="7"/>
  <c r="G7833" i="7"/>
  <c r="H7832" i="7"/>
  <c r="G7832" i="7"/>
  <c r="H7831" i="7"/>
  <c r="G7831" i="7"/>
  <c r="H7830" i="7"/>
  <c r="G7830" i="7"/>
  <c r="H7829" i="7"/>
  <c r="G7829" i="7"/>
  <c r="H7828" i="7"/>
  <c r="G7828" i="7"/>
  <c r="H7827" i="7"/>
  <c r="G7827" i="7"/>
  <c r="H7826" i="7"/>
  <c r="G7826" i="7"/>
  <c r="H7825" i="7"/>
  <c r="G7825" i="7"/>
  <c r="H7824" i="7"/>
  <c r="G7824" i="7"/>
  <c r="H7823" i="7"/>
  <c r="G7823" i="7"/>
  <c r="I7823" i="7" s="1"/>
  <c r="H7822" i="7"/>
  <c r="G7822" i="7"/>
  <c r="H7821" i="7"/>
  <c r="G7821" i="7"/>
  <c r="H7820" i="7"/>
  <c r="G7820" i="7"/>
  <c r="H7819" i="7"/>
  <c r="G7819" i="7"/>
  <c r="H7818" i="7"/>
  <c r="G7818" i="7"/>
  <c r="H7817" i="7"/>
  <c r="G7817" i="7"/>
  <c r="H7816" i="7"/>
  <c r="G7816" i="7"/>
  <c r="H7815" i="7"/>
  <c r="G7815" i="7"/>
  <c r="H7814" i="7"/>
  <c r="G7814" i="7"/>
  <c r="H7813" i="7"/>
  <c r="G7813" i="7"/>
  <c r="H7812" i="7"/>
  <c r="G7812" i="7"/>
  <c r="H7811" i="7"/>
  <c r="G7811" i="7"/>
  <c r="H7810" i="7"/>
  <c r="G7810" i="7"/>
  <c r="H7809" i="7"/>
  <c r="G7809" i="7"/>
  <c r="H7808" i="7"/>
  <c r="G7808" i="7"/>
  <c r="H7807" i="7"/>
  <c r="G7807" i="7"/>
  <c r="H7806" i="7"/>
  <c r="G7806" i="7"/>
  <c r="H7805" i="7"/>
  <c r="G7805" i="7"/>
  <c r="H7804" i="7"/>
  <c r="G7804" i="7"/>
  <c r="H7803" i="7"/>
  <c r="G7803" i="7"/>
  <c r="H7802" i="7"/>
  <c r="G7802" i="7"/>
  <c r="H7801" i="7"/>
  <c r="G7801" i="7"/>
  <c r="H7800" i="7"/>
  <c r="G7800" i="7"/>
  <c r="H7799" i="7"/>
  <c r="G7799" i="7"/>
  <c r="H7798" i="7"/>
  <c r="G7798" i="7"/>
  <c r="H7797" i="7"/>
  <c r="G7797" i="7"/>
  <c r="H7796" i="7"/>
  <c r="G7796" i="7"/>
  <c r="H7795" i="7"/>
  <c r="G7795" i="7"/>
  <c r="H7794" i="7"/>
  <c r="G7794" i="7"/>
  <c r="H7793" i="7"/>
  <c r="G7793" i="7"/>
  <c r="H7792" i="7"/>
  <c r="I7792" i="7" s="1"/>
  <c r="G7792" i="7"/>
  <c r="H7791" i="7"/>
  <c r="G7791" i="7"/>
  <c r="H7790" i="7"/>
  <c r="G7790" i="7"/>
  <c r="H7789" i="7"/>
  <c r="G7789" i="7"/>
  <c r="H7788" i="7"/>
  <c r="G7788" i="7"/>
  <c r="H7787" i="7"/>
  <c r="G7787" i="7"/>
  <c r="H7786" i="7"/>
  <c r="G7786" i="7"/>
  <c r="H7785" i="7"/>
  <c r="G7785" i="7"/>
  <c r="H7784" i="7"/>
  <c r="G7784" i="7"/>
  <c r="H7783" i="7"/>
  <c r="G7783" i="7"/>
  <c r="H7782" i="7"/>
  <c r="G7782" i="7"/>
  <c r="H7781" i="7"/>
  <c r="G7781" i="7"/>
  <c r="H7780" i="7"/>
  <c r="I7780" i="7" s="1"/>
  <c r="G7780" i="7"/>
  <c r="H7779" i="7"/>
  <c r="G7779" i="7"/>
  <c r="H7778" i="7"/>
  <c r="G7778" i="7"/>
  <c r="H7777" i="7"/>
  <c r="G7777" i="7"/>
  <c r="H7776" i="7"/>
  <c r="I7776" i="7" s="1"/>
  <c r="G7776" i="7"/>
  <c r="H7775" i="7"/>
  <c r="G7775" i="7"/>
  <c r="H7774" i="7"/>
  <c r="G7774" i="7"/>
  <c r="H7773" i="7"/>
  <c r="G7773" i="7"/>
  <c r="H7772" i="7"/>
  <c r="G7772" i="7"/>
  <c r="H7771" i="7"/>
  <c r="G7771" i="7"/>
  <c r="H7770" i="7"/>
  <c r="G7770" i="7"/>
  <c r="H7769" i="7"/>
  <c r="G7769" i="7"/>
  <c r="H7768" i="7"/>
  <c r="G7768" i="7"/>
  <c r="H7767" i="7"/>
  <c r="G7767" i="7"/>
  <c r="H7766" i="7"/>
  <c r="G7766" i="7"/>
  <c r="H7765" i="7"/>
  <c r="G7765" i="7"/>
  <c r="H7764" i="7"/>
  <c r="G7764" i="7"/>
  <c r="H7763" i="7"/>
  <c r="G7763" i="7"/>
  <c r="H7762" i="7"/>
  <c r="G7762" i="7"/>
  <c r="H7761" i="7"/>
  <c r="G7761" i="7"/>
  <c r="H7760" i="7"/>
  <c r="G7760" i="7"/>
  <c r="H7759" i="7"/>
  <c r="G7759" i="7"/>
  <c r="H7758" i="7"/>
  <c r="G7758" i="7"/>
  <c r="H7757" i="7"/>
  <c r="G7757" i="7"/>
  <c r="H7756" i="7"/>
  <c r="G7756" i="7"/>
  <c r="H7755" i="7"/>
  <c r="G7755" i="7"/>
  <c r="H7754" i="7"/>
  <c r="G7754" i="7"/>
  <c r="H7753" i="7"/>
  <c r="G7753" i="7"/>
  <c r="H7752" i="7"/>
  <c r="G7752" i="7"/>
  <c r="H7751" i="7"/>
  <c r="G7751" i="7"/>
  <c r="H7750" i="7"/>
  <c r="G7750" i="7"/>
  <c r="H7749" i="7"/>
  <c r="G7749" i="7"/>
  <c r="H7748" i="7"/>
  <c r="G7748" i="7"/>
  <c r="H7747" i="7"/>
  <c r="G7747" i="7"/>
  <c r="H7746" i="7"/>
  <c r="G7746" i="7"/>
  <c r="H7745" i="7"/>
  <c r="G7745" i="7"/>
  <c r="H7744" i="7"/>
  <c r="G7744" i="7"/>
  <c r="H7743" i="7"/>
  <c r="G7743" i="7"/>
  <c r="H7742" i="7"/>
  <c r="G7742" i="7"/>
  <c r="H7741" i="7"/>
  <c r="G7741" i="7"/>
  <c r="H7740" i="7"/>
  <c r="G7740" i="7"/>
  <c r="H7739" i="7"/>
  <c r="G7739" i="7"/>
  <c r="H7738" i="7"/>
  <c r="G7738" i="7"/>
  <c r="H7737" i="7"/>
  <c r="G7737" i="7"/>
  <c r="H7736" i="7"/>
  <c r="G7736" i="7"/>
  <c r="H7735" i="7"/>
  <c r="G7735" i="7"/>
  <c r="H7734" i="7"/>
  <c r="G7734" i="7"/>
  <c r="H7733" i="7"/>
  <c r="G7733" i="7"/>
  <c r="H7732" i="7"/>
  <c r="G7732" i="7"/>
  <c r="H7731" i="7"/>
  <c r="G7731" i="7"/>
  <c r="H7730" i="7"/>
  <c r="G7730" i="7"/>
  <c r="H7729" i="7"/>
  <c r="G7729" i="7"/>
  <c r="H7728" i="7"/>
  <c r="G7728" i="7"/>
  <c r="H7727" i="7"/>
  <c r="G7727" i="7"/>
  <c r="H7726" i="7"/>
  <c r="G7726" i="7"/>
  <c r="H7725" i="7"/>
  <c r="G7725" i="7"/>
  <c r="H7724" i="7"/>
  <c r="G7724" i="7"/>
  <c r="H7723" i="7"/>
  <c r="G7723" i="7"/>
  <c r="H7722" i="7"/>
  <c r="G7722" i="7"/>
  <c r="H7721" i="7"/>
  <c r="G7721" i="7"/>
  <c r="H7720" i="7"/>
  <c r="G7720" i="7"/>
  <c r="H7719" i="7"/>
  <c r="G7719" i="7"/>
  <c r="H7718" i="7"/>
  <c r="G7718" i="7"/>
  <c r="H7717" i="7"/>
  <c r="G7717" i="7"/>
  <c r="H7716" i="7"/>
  <c r="G7716" i="7"/>
  <c r="H7715" i="7"/>
  <c r="G7715" i="7"/>
  <c r="H7714" i="7"/>
  <c r="G7714" i="7"/>
  <c r="H7713" i="7"/>
  <c r="G7713" i="7"/>
  <c r="H7712" i="7"/>
  <c r="G7712" i="7"/>
  <c r="H7711" i="7"/>
  <c r="G7711" i="7"/>
  <c r="H7710" i="7"/>
  <c r="G7710" i="7"/>
  <c r="H7709" i="7"/>
  <c r="G7709" i="7"/>
  <c r="H7708" i="7"/>
  <c r="G7708" i="7"/>
  <c r="H7707" i="7"/>
  <c r="G7707" i="7"/>
  <c r="H7706" i="7"/>
  <c r="I7706" i="7" s="1"/>
  <c r="G7706" i="7"/>
  <c r="H7705" i="7"/>
  <c r="G7705" i="7"/>
  <c r="H7704" i="7"/>
  <c r="G7704" i="7"/>
  <c r="H7703" i="7"/>
  <c r="G7703" i="7"/>
  <c r="H7702" i="7"/>
  <c r="G7702" i="7"/>
  <c r="H7701" i="7"/>
  <c r="G7701" i="7"/>
  <c r="H7700" i="7"/>
  <c r="G7700" i="7"/>
  <c r="H7699" i="7"/>
  <c r="G7699" i="7"/>
  <c r="H7698" i="7"/>
  <c r="G7698" i="7"/>
  <c r="H7697" i="7"/>
  <c r="G7697" i="7"/>
  <c r="H7696" i="7"/>
  <c r="G7696" i="7"/>
  <c r="H7695" i="7"/>
  <c r="G7695" i="7"/>
  <c r="I7695" i="7" s="1"/>
  <c r="H7694" i="7"/>
  <c r="G7694" i="7"/>
  <c r="H7693" i="7"/>
  <c r="G7693" i="7"/>
  <c r="I7693" i="7" s="1"/>
  <c r="H7692" i="7"/>
  <c r="G7692" i="7"/>
  <c r="H7691" i="7"/>
  <c r="G7691" i="7"/>
  <c r="I7691" i="7" s="1"/>
  <c r="H7690" i="7"/>
  <c r="G7690" i="7"/>
  <c r="H7689" i="7"/>
  <c r="G7689" i="7"/>
  <c r="I7689" i="7" s="1"/>
  <c r="H7688" i="7"/>
  <c r="G7688" i="7"/>
  <c r="H7687" i="7"/>
  <c r="G7687" i="7"/>
  <c r="I7687" i="7" s="1"/>
  <c r="H7686" i="7"/>
  <c r="G7686" i="7"/>
  <c r="H7685" i="7"/>
  <c r="G7685" i="7"/>
  <c r="I7685" i="7" s="1"/>
  <c r="H7684" i="7"/>
  <c r="G7684" i="7"/>
  <c r="H7683" i="7"/>
  <c r="G7683" i="7"/>
  <c r="I7683" i="7" s="1"/>
  <c r="H7682" i="7"/>
  <c r="G7682" i="7"/>
  <c r="H7681" i="7"/>
  <c r="G7681" i="7"/>
  <c r="I7681" i="7" s="1"/>
  <c r="H7680" i="7"/>
  <c r="G7680" i="7"/>
  <c r="H7679" i="7"/>
  <c r="G7679" i="7"/>
  <c r="I7679" i="7" s="1"/>
  <c r="H7678" i="7"/>
  <c r="G7678" i="7"/>
  <c r="H7677" i="7"/>
  <c r="G7677" i="7"/>
  <c r="I7677" i="7" s="1"/>
  <c r="H7676" i="7"/>
  <c r="G7676" i="7"/>
  <c r="H7675" i="7"/>
  <c r="G7675" i="7"/>
  <c r="I7675" i="7" s="1"/>
  <c r="H7674" i="7"/>
  <c r="G7674" i="7"/>
  <c r="H7673" i="7"/>
  <c r="G7673" i="7"/>
  <c r="I7673" i="7" s="1"/>
  <c r="H7672" i="7"/>
  <c r="G7672" i="7"/>
  <c r="H7671" i="7"/>
  <c r="G7671" i="7"/>
  <c r="I7671" i="7" s="1"/>
  <c r="H7670" i="7"/>
  <c r="G7670" i="7"/>
  <c r="H7669" i="7"/>
  <c r="G7669" i="7"/>
  <c r="I7669" i="7" s="1"/>
  <c r="H7668" i="7"/>
  <c r="G7668" i="7"/>
  <c r="H7667" i="7"/>
  <c r="G7667" i="7"/>
  <c r="I7667" i="7" s="1"/>
  <c r="H7666" i="7"/>
  <c r="G7666" i="7"/>
  <c r="H7665" i="7"/>
  <c r="G7665" i="7"/>
  <c r="I7665" i="7" s="1"/>
  <c r="H7664" i="7"/>
  <c r="G7664" i="7"/>
  <c r="H7663" i="7"/>
  <c r="G7663" i="7"/>
  <c r="I7663" i="7" s="1"/>
  <c r="H7662" i="7"/>
  <c r="G7662" i="7"/>
  <c r="H7661" i="7"/>
  <c r="G7661" i="7"/>
  <c r="H7660" i="7"/>
  <c r="G7660" i="7"/>
  <c r="H7659" i="7"/>
  <c r="G7659" i="7"/>
  <c r="H7658" i="7"/>
  <c r="G7658" i="7"/>
  <c r="H7657" i="7"/>
  <c r="G7657" i="7"/>
  <c r="I7657" i="7" s="1"/>
  <c r="H7656" i="7"/>
  <c r="G7656" i="7"/>
  <c r="H7655" i="7"/>
  <c r="G7655" i="7"/>
  <c r="H7654" i="7"/>
  <c r="G7654" i="7"/>
  <c r="H7653" i="7"/>
  <c r="G7653" i="7"/>
  <c r="I7653" i="7" s="1"/>
  <c r="H7652" i="7"/>
  <c r="G7652" i="7"/>
  <c r="H7651" i="7"/>
  <c r="G7651" i="7"/>
  <c r="I7651" i="7" s="1"/>
  <c r="H7650" i="7"/>
  <c r="I7650" i="7" s="1"/>
  <c r="G7650" i="7"/>
  <c r="H7649" i="7"/>
  <c r="G7649" i="7"/>
  <c r="I7649" i="7" s="1"/>
  <c r="H7648" i="7"/>
  <c r="G7648" i="7"/>
  <c r="H7647" i="7"/>
  <c r="G7647" i="7"/>
  <c r="H7646" i="7"/>
  <c r="G7646" i="7"/>
  <c r="H7645" i="7"/>
  <c r="G7645" i="7"/>
  <c r="I7645" i="7" s="1"/>
  <c r="H7644" i="7"/>
  <c r="G7644" i="7"/>
  <c r="H7643" i="7"/>
  <c r="G7643" i="7"/>
  <c r="H7642" i="7"/>
  <c r="G7642" i="7"/>
  <c r="H7641" i="7"/>
  <c r="G7641" i="7"/>
  <c r="H7640" i="7"/>
  <c r="G7640" i="7"/>
  <c r="H7639" i="7"/>
  <c r="G7639" i="7"/>
  <c r="H7638" i="7"/>
  <c r="G7638" i="7"/>
  <c r="H7637" i="7"/>
  <c r="G7637" i="7"/>
  <c r="H7636" i="7"/>
  <c r="G7636" i="7"/>
  <c r="H7635" i="7"/>
  <c r="G7635" i="7"/>
  <c r="H7634" i="7"/>
  <c r="G7634" i="7"/>
  <c r="H7633" i="7"/>
  <c r="G7633" i="7"/>
  <c r="H7632" i="7"/>
  <c r="G7632" i="7"/>
  <c r="H7631" i="7"/>
  <c r="G7631" i="7"/>
  <c r="H7630" i="7"/>
  <c r="G7630" i="7"/>
  <c r="H7629" i="7"/>
  <c r="G7629" i="7"/>
  <c r="H7628" i="7"/>
  <c r="G7628" i="7"/>
  <c r="H7627" i="7"/>
  <c r="G7627" i="7"/>
  <c r="H7626" i="7"/>
  <c r="G7626" i="7"/>
  <c r="H7625" i="7"/>
  <c r="G7625" i="7"/>
  <c r="H7624" i="7"/>
  <c r="G7624" i="7"/>
  <c r="H7623" i="7"/>
  <c r="G7623" i="7"/>
  <c r="H7622" i="7"/>
  <c r="G7622" i="7"/>
  <c r="H7621" i="7"/>
  <c r="G7621" i="7"/>
  <c r="H7620" i="7"/>
  <c r="G7620" i="7"/>
  <c r="H7619" i="7"/>
  <c r="G7619" i="7"/>
  <c r="H7618" i="7"/>
  <c r="G7618" i="7"/>
  <c r="H7617" i="7"/>
  <c r="G7617" i="7"/>
  <c r="H7616" i="7"/>
  <c r="G7616" i="7"/>
  <c r="H7615" i="7"/>
  <c r="G7615" i="7"/>
  <c r="H7614" i="7"/>
  <c r="G7614" i="7"/>
  <c r="H7613" i="7"/>
  <c r="G7613" i="7"/>
  <c r="H7612" i="7"/>
  <c r="G7612" i="7"/>
  <c r="H7611" i="7"/>
  <c r="G7611" i="7"/>
  <c r="H7610" i="7"/>
  <c r="G7610" i="7"/>
  <c r="H7609" i="7"/>
  <c r="G7609" i="7"/>
  <c r="H7608" i="7"/>
  <c r="G7608" i="7"/>
  <c r="H7607" i="7"/>
  <c r="G7607" i="7"/>
  <c r="H7606" i="7"/>
  <c r="G7606" i="7"/>
  <c r="H7605" i="7"/>
  <c r="G7605" i="7"/>
  <c r="H7604" i="7"/>
  <c r="G7604" i="7"/>
  <c r="H7603" i="7"/>
  <c r="G7603" i="7"/>
  <c r="H7602" i="7"/>
  <c r="G7602" i="7"/>
  <c r="H7601" i="7"/>
  <c r="G7601" i="7"/>
  <c r="H7600" i="7"/>
  <c r="G7600" i="7"/>
  <c r="H7599" i="7"/>
  <c r="G7599" i="7"/>
  <c r="H7598" i="7"/>
  <c r="G7598" i="7"/>
  <c r="H7597" i="7"/>
  <c r="G7597" i="7"/>
  <c r="H7596" i="7"/>
  <c r="G7596" i="7"/>
  <c r="H7595" i="7"/>
  <c r="G7595" i="7"/>
  <c r="H7594" i="7"/>
  <c r="G7594" i="7"/>
  <c r="H7593" i="7"/>
  <c r="G7593" i="7"/>
  <c r="H7592" i="7"/>
  <c r="G7592" i="7"/>
  <c r="H7591" i="7"/>
  <c r="G7591" i="7"/>
  <c r="H7590" i="7"/>
  <c r="G7590" i="7"/>
  <c r="H7589" i="7"/>
  <c r="G7589" i="7"/>
  <c r="H7588" i="7"/>
  <c r="G7588" i="7"/>
  <c r="H7587" i="7"/>
  <c r="G7587" i="7"/>
  <c r="H7586" i="7"/>
  <c r="G7586" i="7"/>
  <c r="H7585" i="7"/>
  <c r="G7585" i="7"/>
  <c r="H7584" i="7"/>
  <c r="G7584" i="7"/>
  <c r="H7583" i="7"/>
  <c r="G7583" i="7"/>
  <c r="H7582" i="7"/>
  <c r="G7582" i="7"/>
  <c r="H7581" i="7"/>
  <c r="G7581" i="7"/>
  <c r="H7580" i="7"/>
  <c r="G7580" i="7"/>
  <c r="H7579" i="7"/>
  <c r="G7579" i="7"/>
  <c r="H7578" i="7"/>
  <c r="G7578" i="7"/>
  <c r="H7577" i="7"/>
  <c r="G7577" i="7"/>
  <c r="I7577" i="7" s="1"/>
  <c r="H7576" i="7"/>
  <c r="G7576" i="7"/>
  <c r="H7575" i="7"/>
  <c r="G7575" i="7"/>
  <c r="I7575" i="7" s="1"/>
  <c r="H7574" i="7"/>
  <c r="G7574" i="7"/>
  <c r="H7573" i="7"/>
  <c r="G7573" i="7"/>
  <c r="H7572" i="7"/>
  <c r="G7572" i="7"/>
  <c r="H7571" i="7"/>
  <c r="G7571" i="7"/>
  <c r="H7570" i="7"/>
  <c r="G7570" i="7"/>
  <c r="H7569" i="7"/>
  <c r="G7569" i="7"/>
  <c r="H7568" i="7"/>
  <c r="G7568" i="7"/>
  <c r="H7567" i="7"/>
  <c r="G7567" i="7"/>
  <c r="I7567" i="7" s="1"/>
  <c r="H7566" i="7"/>
  <c r="G7566" i="7"/>
  <c r="H7565" i="7"/>
  <c r="G7565" i="7"/>
  <c r="I7565" i="7" s="1"/>
  <c r="H7564" i="7"/>
  <c r="G7564" i="7"/>
  <c r="H7563" i="7"/>
  <c r="G7563" i="7"/>
  <c r="I7563" i="7" s="1"/>
  <c r="H7562" i="7"/>
  <c r="G7562" i="7"/>
  <c r="H7561" i="7"/>
  <c r="G7561" i="7"/>
  <c r="H7560" i="7"/>
  <c r="G7560" i="7"/>
  <c r="H7559" i="7"/>
  <c r="G7559" i="7"/>
  <c r="I7559" i="7" s="1"/>
  <c r="H7558" i="7"/>
  <c r="G7558" i="7"/>
  <c r="H7557" i="7"/>
  <c r="G7557" i="7"/>
  <c r="I7557" i="7" s="1"/>
  <c r="H7556" i="7"/>
  <c r="G7556" i="7"/>
  <c r="H7555" i="7"/>
  <c r="G7555" i="7"/>
  <c r="I7555" i="7" s="1"/>
  <c r="H7554" i="7"/>
  <c r="G7554" i="7"/>
  <c r="H7553" i="7"/>
  <c r="G7553" i="7"/>
  <c r="H7552" i="7"/>
  <c r="G7552" i="7"/>
  <c r="H7551" i="7"/>
  <c r="G7551" i="7"/>
  <c r="H7550" i="7"/>
  <c r="G7550" i="7"/>
  <c r="H7549" i="7"/>
  <c r="G7549" i="7"/>
  <c r="H7548" i="7"/>
  <c r="G7548" i="7"/>
  <c r="H7547" i="7"/>
  <c r="G7547" i="7"/>
  <c r="H7546" i="7"/>
  <c r="G7546" i="7"/>
  <c r="H7545" i="7"/>
  <c r="G7545" i="7"/>
  <c r="H7544" i="7"/>
  <c r="G7544" i="7"/>
  <c r="H7543" i="7"/>
  <c r="G7543" i="7"/>
  <c r="I7543" i="7" s="1"/>
  <c r="H7542" i="7"/>
  <c r="G7542" i="7"/>
  <c r="H7541" i="7"/>
  <c r="G7541" i="7"/>
  <c r="H7540" i="7"/>
  <c r="G7540" i="7"/>
  <c r="H7539" i="7"/>
  <c r="G7539" i="7"/>
  <c r="H7538" i="7"/>
  <c r="G7538" i="7"/>
  <c r="H7537" i="7"/>
  <c r="G7537" i="7"/>
  <c r="H7536" i="7"/>
  <c r="G7536" i="7"/>
  <c r="H7535" i="7"/>
  <c r="G7535" i="7"/>
  <c r="H7534" i="7"/>
  <c r="G7534" i="7"/>
  <c r="H7533" i="7"/>
  <c r="G7533" i="7"/>
  <c r="H7532" i="7"/>
  <c r="G7532" i="7"/>
  <c r="H7531" i="7"/>
  <c r="G7531" i="7"/>
  <c r="H7530" i="7"/>
  <c r="G7530" i="7"/>
  <c r="H7529" i="7"/>
  <c r="G7529" i="7"/>
  <c r="H7528" i="7"/>
  <c r="G7528" i="7"/>
  <c r="H7527" i="7"/>
  <c r="G7527" i="7"/>
  <c r="I7527" i="7" s="1"/>
  <c r="H7526" i="7"/>
  <c r="G7526" i="7"/>
  <c r="H7525" i="7"/>
  <c r="G7525" i="7"/>
  <c r="H7524" i="7"/>
  <c r="G7524" i="7"/>
  <c r="H7523" i="7"/>
  <c r="G7523" i="7"/>
  <c r="I7523" i="7" s="1"/>
  <c r="H7522" i="7"/>
  <c r="G7522" i="7"/>
  <c r="H7521" i="7"/>
  <c r="G7521" i="7"/>
  <c r="I7521" i="7" s="1"/>
  <c r="H7520" i="7"/>
  <c r="G7520" i="7"/>
  <c r="H7519" i="7"/>
  <c r="G7519" i="7"/>
  <c r="I7519" i="7" s="1"/>
  <c r="H7518" i="7"/>
  <c r="G7518" i="7"/>
  <c r="H7517" i="7"/>
  <c r="G7517" i="7"/>
  <c r="I7517" i="7" s="1"/>
  <c r="H7516" i="7"/>
  <c r="G7516" i="7"/>
  <c r="H7515" i="7"/>
  <c r="G7515" i="7"/>
  <c r="I7515" i="7" s="1"/>
  <c r="H7514" i="7"/>
  <c r="G7514" i="7"/>
  <c r="H7513" i="7"/>
  <c r="G7513" i="7"/>
  <c r="I7513" i="7" s="1"/>
  <c r="H7512" i="7"/>
  <c r="G7512" i="7"/>
  <c r="H7511" i="7"/>
  <c r="G7511" i="7"/>
  <c r="I7511" i="7" s="1"/>
  <c r="H7510" i="7"/>
  <c r="G7510" i="7"/>
  <c r="H7509" i="7"/>
  <c r="G7509" i="7"/>
  <c r="I7509" i="7" s="1"/>
  <c r="H7508" i="7"/>
  <c r="G7508" i="7"/>
  <c r="H7507" i="7"/>
  <c r="G7507" i="7"/>
  <c r="I7507" i="7" s="1"/>
  <c r="H7506" i="7"/>
  <c r="G7506" i="7"/>
  <c r="H7505" i="7"/>
  <c r="G7505" i="7"/>
  <c r="I7505" i="7" s="1"/>
  <c r="H7504" i="7"/>
  <c r="G7504" i="7"/>
  <c r="H7503" i="7"/>
  <c r="G7503" i="7"/>
  <c r="I7503" i="7" s="1"/>
  <c r="H7502" i="7"/>
  <c r="G7502" i="7"/>
  <c r="H7501" i="7"/>
  <c r="G7501" i="7"/>
  <c r="I7501" i="7" s="1"/>
  <c r="H7500" i="7"/>
  <c r="G7500" i="7"/>
  <c r="H7499" i="7"/>
  <c r="G7499" i="7"/>
  <c r="I7499" i="7" s="1"/>
  <c r="H7498" i="7"/>
  <c r="G7498" i="7"/>
  <c r="H7497" i="7"/>
  <c r="G7497" i="7"/>
  <c r="H7496" i="7"/>
  <c r="G7496" i="7"/>
  <c r="H7495" i="7"/>
  <c r="G7495" i="7"/>
  <c r="H7494" i="7"/>
  <c r="G7494" i="7"/>
  <c r="H7493" i="7"/>
  <c r="G7493" i="7"/>
  <c r="H7492" i="7"/>
  <c r="G7492" i="7"/>
  <c r="H7491" i="7"/>
  <c r="G7491" i="7"/>
  <c r="I7491" i="7" s="1"/>
  <c r="H7490" i="7"/>
  <c r="G7490" i="7"/>
  <c r="H7489" i="7"/>
  <c r="G7489" i="7"/>
  <c r="I7489" i="7" s="1"/>
  <c r="H7488" i="7"/>
  <c r="G7488" i="7"/>
  <c r="H7487" i="7"/>
  <c r="G7487" i="7"/>
  <c r="I7487" i="7" s="1"/>
  <c r="H7486" i="7"/>
  <c r="G7486" i="7"/>
  <c r="H7485" i="7"/>
  <c r="G7485" i="7"/>
  <c r="I7485" i="7" s="1"/>
  <c r="H7484" i="7"/>
  <c r="G7484" i="7"/>
  <c r="H7483" i="7"/>
  <c r="G7483" i="7"/>
  <c r="I7483" i="7" s="1"/>
  <c r="H7482" i="7"/>
  <c r="G7482" i="7"/>
  <c r="H7481" i="7"/>
  <c r="G7481" i="7"/>
  <c r="I7481" i="7" s="1"/>
  <c r="H7480" i="7"/>
  <c r="G7480" i="7"/>
  <c r="H7479" i="7"/>
  <c r="G7479" i="7"/>
  <c r="I7479" i="7" s="1"/>
  <c r="H7478" i="7"/>
  <c r="G7478" i="7"/>
  <c r="H7477" i="7"/>
  <c r="G7477" i="7"/>
  <c r="I7477" i="7" s="1"/>
  <c r="H7476" i="7"/>
  <c r="G7476" i="7"/>
  <c r="H7475" i="7"/>
  <c r="G7475" i="7"/>
  <c r="I7475" i="7" s="1"/>
  <c r="H7474" i="7"/>
  <c r="G7474" i="7"/>
  <c r="H7473" i="7"/>
  <c r="G7473" i="7"/>
  <c r="I7473" i="7" s="1"/>
  <c r="H7472" i="7"/>
  <c r="G7472" i="7"/>
  <c r="H7471" i="7"/>
  <c r="G7471" i="7"/>
  <c r="I7471" i="7" s="1"/>
  <c r="H7470" i="7"/>
  <c r="G7470" i="7"/>
  <c r="H7469" i="7"/>
  <c r="G7469" i="7"/>
  <c r="I7469" i="7" s="1"/>
  <c r="H7468" i="7"/>
  <c r="G7468" i="7"/>
  <c r="H7467" i="7"/>
  <c r="G7467" i="7"/>
  <c r="I7467" i="7" s="1"/>
  <c r="H7466" i="7"/>
  <c r="G7466" i="7"/>
  <c r="H7465" i="7"/>
  <c r="G7465" i="7"/>
  <c r="I7465" i="7" s="1"/>
  <c r="H7464" i="7"/>
  <c r="G7464" i="7"/>
  <c r="H7463" i="7"/>
  <c r="G7463" i="7"/>
  <c r="I7463" i="7" s="1"/>
  <c r="H7462" i="7"/>
  <c r="G7462" i="7"/>
  <c r="H7461" i="7"/>
  <c r="G7461" i="7"/>
  <c r="I7461" i="7" s="1"/>
  <c r="H7460" i="7"/>
  <c r="G7460" i="7"/>
  <c r="H7459" i="7"/>
  <c r="G7459" i="7"/>
  <c r="I7459" i="7" s="1"/>
  <c r="H7458" i="7"/>
  <c r="G7458" i="7"/>
  <c r="H7457" i="7"/>
  <c r="G7457" i="7"/>
  <c r="I7457" i="7" s="1"/>
  <c r="H7456" i="7"/>
  <c r="G7456" i="7"/>
  <c r="H7455" i="7"/>
  <c r="G7455" i="7"/>
  <c r="I7455" i="7" s="1"/>
  <c r="H7454" i="7"/>
  <c r="G7454" i="7"/>
  <c r="H7453" i="7"/>
  <c r="G7453" i="7"/>
  <c r="H7452" i="7"/>
  <c r="G7452" i="7"/>
  <c r="H7451" i="7"/>
  <c r="G7451" i="7"/>
  <c r="H7450" i="7"/>
  <c r="G7450" i="7"/>
  <c r="H7449" i="7"/>
  <c r="G7449" i="7"/>
  <c r="I7449" i="7" s="1"/>
  <c r="H7448" i="7"/>
  <c r="G7448" i="7"/>
  <c r="H7447" i="7"/>
  <c r="G7447" i="7"/>
  <c r="I7447" i="7" s="1"/>
  <c r="H7446" i="7"/>
  <c r="G7446" i="7"/>
  <c r="H7445" i="7"/>
  <c r="G7445" i="7"/>
  <c r="I7445" i="7" s="1"/>
  <c r="H7444" i="7"/>
  <c r="G7444" i="7"/>
  <c r="H7443" i="7"/>
  <c r="G7443" i="7"/>
  <c r="I7443" i="7" s="1"/>
  <c r="H7442" i="7"/>
  <c r="G7442" i="7"/>
  <c r="H7441" i="7"/>
  <c r="G7441" i="7"/>
  <c r="I7441" i="7" s="1"/>
  <c r="H7440" i="7"/>
  <c r="G7440" i="7"/>
  <c r="H7439" i="7"/>
  <c r="G7439" i="7"/>
  <c r="I7439" i="7" s="1"/>
  <c r="H7438" i="7"/>
  <c r="G7438" i="7"/>
  <c r="H7437" i="7"/>
  <c r="G7437" i="7"/>
  <c r="H7436" i="7"/>
  <c r="G7436" i="7"/>
  <c r="H7435" i="7"/>
  <c r="G7435" i="7"/>
  <c r="H7434" i="7"/>
  <c r="G7434" i="7"/>
  <c r="H7433" i="7"/>
  <c r="G7433" i="7"/>
  <c r="I7433" i="7" s="1"/>
  <c r="H7432" i="7"/>
  <c r="G7432" i="7"/>
  <c r="H7431" i="7"/>
  <c r="G7431" i="7"/>
  <c r="I7431" i="7" s="1"/>
  <c r="H7430" i="7"/>
  <c r="G7430" i="7"/>
  <c r="H7429" i="7"/>
  <c r="G7429" i="7"/>
  <c r="I7429" i="7" s="1"/>
  <c r="H7428" i="7"/>
  <c r="G7428" i="7"/>
  <c r="H7427" i="7"/>
  <c r="G7427" i="7"/>
  <c r="I7427" i="7" s="1"/>
  <c r="H7426" i="7"/>
  <c r="G7426" i="7"/>
  <c r="H7425" i="7"/>
  <c r="G7425" i="7"/>
  <c r="I7425" i="7" s="1"/>
  <c r="H7424" i="7"/>
  <c r="G7424" i="7"/>
  <c r="H7423" i="7"/>
  <c r="G7423" i="7"/>
  <c r="I7423" i="7" s="1"/>
  <c r="H7422" i="7"/>
  <c r="G7422" i="7"/>
  <c r="H7421" i="7"/>
  <c r="G7421" i="7"/>
  <c r="H7420" i="7"/>
  <c r="G7420" i="7"/>
  <c r="H7419" i="7"/>
  <c r="G7419" i="7"/>
  <c r="I7419" i="7" s="1"/>
  <c r="H7418" i="7"/>
  <c r="G7418" i="7"/>
  <c r="H7417" i="7"/>
  <c r="G7417" i="7"/>
  <c r="H7416" i="7"/>
  <c r="G7416" i="7"/>
  <c r="H7415" i="7"/>
  <c r="G7415" i="7"/>
  <c r="H7414" i="7"/>
  <c r="G7414" i="7"/>
  <c r="H7413" i="7"/>
  <c r="G7413" i="7"/>
  <c r="H7412" i="7"/>
  <c r="G7412" i="7"/>
  <c r="H7411" i="7"/>
  <c r="G7411" i="7"/>
  <c r="I7411" i="7" s="1"/>
  <c r="H7410" i="7"/>
  <c r="G7410" i="7"/>
  <c r="H7409" i="7"/>
  <c r="G7409" i="7"/>
  <c r="I7409" i="7" s="1"/>
  <c r="H7408" i="7"/>
  <c r="G7408" i="7"/>
  <c r="H7407" i="7"/>
  <c r="G7407" i="7"/>
  <c r="I7407" i="7" s="1"/>
  <c r="H7406" i="7"/>
  <c r="G7406" i="7"/>
  <c r="H7405" i="7"/>
  <c r="G7405" i="7"/>
  <c r="H7404" i="7"/>
  <c r="G7404" i="7"/>
  <c r="H7403" i="7"/>
  <c r="G7403" i="7"/>
  <c r="H7402" i="7"/>
  <c r="G7402" i="7"/>
  <c r="H7401" i="7"/>
  <c r="G7401" i="7"/>
  <c r="H7400" i="7"/>
  <c r="G7400" i="7"/>
  <c r="H7399" i="7"/>
  <c r="G7399" i="7"/>
  <c r="H7398" i="7"/>
  <c r="G7398" i="7"/>
  <c r="H7397" i="7"/>
  <c r="G7397" i="7"/>
  <c r="H7396" i="7"/>
  <c r="G7396" i="7"/>
  <c r="H7395" i="7"/>
  <c r="G7395" i="7"/>
  <c r="H7394" i="7"/>
  <c r="G7394" i="7"/>
  <c r="H7393" i="7"/>
  <c r="G7393" i="7"/>
  <c r="H7392" i="7"/>
  <c r="G7392" i="7"/>
  <c r="H7391" i="7"/>
  <c r="G7391" i="7"/>
  <c r="H7390" i="7"/>
  <c r="G7390" i="7"/>
  <c r="H7389" i="7"/>
  <c r="G7389" i="7"/>
  <c r="H7388" i="7"/>
  <c r="G7388" i="7"/>
  <c r="H7387" i="7"/>
  <c r="G7387" i="7"/>
  <c r="H7386" i="7"/>
  <c r="G7386" i="7"/>
  <c r="H7385" i="7"/>
  <c r="G7385" i="7"/>
  <c r="H7384" i="7"/>
  <c r="G7384" i="7"/>
  <c r="H7383" i="7"/>
  <c r="G7383" i="7"/>
  <c r="H7382" i="7"/>
  <c r="G7382" i="7"/>
  <c r="H7381" i="7"/>
  <c r="G7381" i="7"/>
  <c r="I7381" i="7" s="1"/>
  <c r="H7380" i="7"/>
  <c r="G7380" i="7"/>
  <c r="H7379" i="7"/>
  <c r="G7379" i="7"/>
  <c r="I7379" i="7" s="1"/>
  <c r="H7378" i="7"/>
  <c r="G7378" i="7"/>
  <c r="H7377" i="7"/>
  <c r="G7377" i="7"/>
  <c r="H7376" i="7"/>
  <c r="G7376" i="7"/>
  <c r="H7375" i="7"/>
  <c r="G7375" i="7"/>
  <c r="H7374" i="7"/>
  <c r="G7374" i="7"/>
  <c r="H7373" i="7"/>
  <c r="G7373" i="7"/>
  <c r="H7372" i="7"/>
  <c r="G7372" i="7"/>
  <c r="H7371" i="7"/>
  <c r="G7371" i="7"/>
  <c r="I7371" i="7" s="1"/>
  <c r="H7370" i="7"/>
  <c r="G7370" i="7"/>
  <c r="H7369" i="7"/>
  <c r="G7369" i="7"/>
  <c r="H7368" i="7"/>
  <c r="G7368" i="7"/>
  <c r="H7367" i="7"/>
  <c r="G7367" i="7"/>
  <c r="I7367" i="7" s="1"/>
  <c r="H7366" i="7"/>
  <c r="G7366" i="7"/>
  <c r="H7365" i="7"/>
  <c r="G7365" i="7"/>
  <c r="H7364" i="7"/>
  <c r="G7364" i="7"/>
  <c r="H7363" i="7"/>
  <c r="G7363" i="7"/>
  <c r="H7362" i="7"/>
  <c r="G7362" i="7"/>
  <c r="H7361" i="7"/>
  <c r="G7361" i="7"/>
  <c r="H7360" i="7"/>
  <c r="G7360" i="7"/>
  <c r="H7359" i="7"/>
  <c r="G7359" i="7"/>
  <c r="H7358" i="7"/>
  <c r="G7358" i="7"/>
  <c r="H7357" i="7"/>
  <c r="G7357" i="7"/>
  <c r="H7356" i="7"/>
  <c r="G7356" i="7"/>
  <c r="H7355" i="7"/>
  <c r="G7355" i="7"/>
  <c r="H7354" i="7"/>
  <c r="G7354" i="7"/>
  <c r="H7353" i="7"/>
  <c r="G7353" i="7"/>
  <c r="H7352" i="7"/>
  <c r="G7352" i="7"/>
  <c r="H7351" i="7"/>
  <c r="G7351" i="7"/>
  <c r="H7350" i="7"/>
  <c r="G7350" i="7"/>
  <c r="H7349" i="7"/>
  <c r="G7349" i="7"/>
  <c r="H7348" i="7"/>
  <c r="G7348" i="7"/>
  <c r="H7347" i="7"/>
  <c r="G7347" i="7"/>
  <c r="H7346" i="7"/>
  <c r="G7346" i="7"/>
  <c r="H7345" i="7"/>
  <c r="G7345" i="7"/>
  <c r="H7344" i="7"/>
  <c r="G7344" i="7"/>
  <c r="H7343" i="7"/>
  <c r="G7343" i="7"/>
  <c r="H7342" i="7"/>
  <c r="G7342" i="7"/>
  <c r="H7341" i="7"/>
  <c r="G7341" i="7"/>
  <c r="H7340" i="7"/>
  <c r="G7340" i="7"/>
  <c r="H7339" i="7"/>
  <c r="G7339" i="7"/>
  <c r="H7338" i="7"/>
  <c r="G7338" i="7"/>
  <c r="H7337" i="7"/>
  <c r="G7337" i="7"/>
  <c r="H7336" i="7"/>
  <c r="G7336" i="7"/>
  <c r="H7335" i="7"/>
  <c r="G7335" i="7"/>
  <c r="H7334" i="7"/>
  <c r="G7334" i="7"/>
  <c r="H7333" i="7"/>
  <c r="G7333" i="7"/>
  <c r="H7332" i="7"/>
  <c r="G7332" i="7"/>
  <c r="H7331" i="7"/>
  <c r="G7331" i="7"/>
  <c r="H7330" i="7"/>
  <c r="G7330" i="7"/>
  <c r="H7329" i="7"/>
  <c r="G7329" i="7"/>
  <c r="H7328" i="7"/>
  <c r="G7328" i="7"/>
  <c r="H7327" i="7"/>
  <c r="G7327" i="7"/>
  <c r="H7326" i="7"/>
  <c r="G7326" i="7"/>
  <c r="H7325" i="7"/>
  <c r="G7325" i="7"/>
  <c r="H7324" i="7"/>
  <c r="G7324" i="7"/>
  <c r="H7323" i="7"/>
  <c r="G7323" i="7"/>
  <c r="H7322" i="7"/>
  <c r="G7322" i="7"/>
  <c r="H7321" i="7"/>
  <c r="G7321" i="7"/>
  <c r="H7320" i="7"/>
  <c r="G7320" i="7"/>
  <c r="H7319" i="7"/>
  <c r="G7319" i="7"/>
  <c r="H7318" i="7"/>
  <c r="G7318" i="7"/>
  <c r="H7317" i="7"/>
  <c r="G7317" i="7"/>
  <c r="H7316" i="7"/>
  <c r="G7316" i="7"/>
  <c r="H7315" i="7"/>
  <c r="G7315" i="7"/>
  <c r="I7315" i="7" s="1"/>
  <c r="H7314" i="7"/>
  <c r="G7314" i="7"/>
  <c r="H7313" i="7"/>
  <c r="G7313" i="7"/>
  <c r="H7312" i="7"/>
  <c r="G7312" i="7"/>
  <c r="H7311" i="7"/>
  <c r="G7311" i="7"/>
  <c r="H7310" i="7"/>
  <c r="G7310" i="7"/>
  <c r="H7309" i="7"/>
  <c r="G7309" i="7"/>
  <c r="I7309" i="7" s="1"/>
  <c r="H7308" i="7"/>
  <c r="G7308" i="7"/>
  <c r="H7307" i="7"/>
  <c r="G7307" i="7"/>
  <c r="I7307" i="7" s="1"/>
  <c r="H7306" i="7"/>
  <c r="G7306" i="7"/>
  <c r="H7305" i="7"/>
  <c r="G7305" i="7"/>
  <c r="I7305" i="7" s="1"/>
  <c r="H7304" i="7"/>
  <c r="G7304" i="7"/>
  <c r="H7303" i="7"/>
  <c r="G7303" i="7"/>
  <c r="H7302" i="7"/>
  <c r="G7302" i="7"/>
  <c r="H7301" i="7"/>
  <c r="G7301" i="7"/>
  <c r="I7301" i="7" s="1"/>
  <c r="H7300" i="7"/>
  <c r="G7300" i="7"/>
  <c r="H7299" i="7"/>
  <c r="G7299" i="7"/>
  <c r="I7299" i="7" s="1"/>
  <c r="H7298" i="7"/>
  <c r="G7298" i="7"/>
  <c r="H7297" i="7"/>
  <c r="G7297" i="7"/>
  <c r="H7296" i="7"/>
  <c r="G7296" i="7"/>
  <c r="H7295" i="7"/>
  <c r="G7295" i="7"/>
  <c r="H7294" i="7"/>
  <c r="G7294" i="7"/>
  <c r="H7293" i="7"/>
  <c r="G7293" i="7"/>
  <c r="I7293" i="7" s="1"/>
  <c r="H7292" i="7"/>
  <c r="G7292" i="7"/>
  <c r="H7291" i="7"/>
  <c r="G7291" i="7"/>
  <c r="I7291" i="7" s="1"/>
  <c r="H7290" i="7"/>
  <c r="G7290" i="7"/>
  <c r="H7289" i="7"/>
  <c r="G7289" i="7"/>
  <c r="I7289" i="7" s="1"/>
  <c r="H7288" i="7"/>
  <c r="G7288" i="7"/>
  <c r="H7287" i="7"/>
  <c r="G7287" i="7"/>
  <c r="I7287" i="7" s="1"/>
  <c r="H7286" i="7"/>
  <c r="I7286" i="7" s="1"/>
  <c r="G7286" i="7"/>
  <c r="H7285" i="7"/>
  <c r="G7285" i="7"/>
  <c r="I7285" i="7" s="1"/>
  <c r="H7284" i="7"/>
  <c r="G7284" i="7"/>
  <c r="H7283" i="7"/>
  <c r="G7283" i="7"/>
  <c r="I7283" i="7" s="1"/>
  <c r="H7282" i="7"/>
  <c r="G7282" i="7"/>
  <c r="H7281" i="7"/>
  <c r="G7281" i="7"/>
  <c r="I7281" i="7" s="1"/>
  <c r="H7280" i="7"/>
  <c r="G7280" i="7"/>
  <c r="H7279" i="7"/>
  <c r="G7279" i="7"/>
  <c r="I7279" i="7" s="1"/>
  <c r="H7278" i="7"/>
  <c r="G7278" i="7"/>
  <c r="H7277" i="7"/>
  <c r="G7277" i="7"/>
  <c r="I7277" i="7" s="1"/>
  <c r="H7276" i="7"/>
  <c r="G7276" i="7"/>
  <c r="H7275" i="7"/>
  <c r="G7275" i="7"/>
  <c r="I7275" i="7" s="1"/>
  <c r="H7274" i="7"/>
  <c r="G7274" i="7"/>
  <c r="H7273" i="7"/>
  <c r="G7273" i="7"/>
  <c r="I7273" i="7" s="1"/>
  <c r="H7272" i="7"/>
  <c r="G7272" i="7"/>
  <c r="H7271" i="7"/>
  <c r="G7271" i="7"/>
  <c r="I7271" i="7" s="1"/>
  <c r="H7270" i="7"/>
  <c r="G7270" i="7"/>
  <c r="H7269" i="7"/>
  <c r="G7269" i="7"/>
  <c r="I7269" i="7" s="1"/>
  <c r="H7268" i="7"/>
  <c r="G7268" i="7"/>
  <c r="H7267" i="7"/>
  <c r="G7267" i="7"/>
  <c r="I7267" i="7" s="1"/>
  <c r="H7266" i="7"/>
  <c r="G7266" i="7"/>
  <c r="H7265" i="7"/>
  <c r="G7265" i="7"/>
  <c r="I7265" i="7" s="1"/>
  <c r="H7264" i="7"/>
  <c r="G7264" i="7"/>
  <c r="H7263" i="7"/>
  <c r="G7263" i="7"/>
  <c r="I7263" i="7" s="1"/>
  <c r="H7262" i="7"/>
  <c r="G7262" i="7"/>
  <c r="H7261" i="7"/>
  <c r="G7261" i="7"/>
  <c r="H7260" i="7"/>
  <c r="G7260" i="7"/>
  <c r="H7259" i="7"/>
  <c r="G7259" i="7"/>
  <c r="H7258" i="7"/>
  <c r="G7258" i="7"/>
  <c r="H7257" i="7"/>
  <c r="G7257" i="7"/>
  <c r="H7256" i="7"/>
  <c r="G7256" i="7"/>
  <c r="H7255" i="7"/>
  <c r="G7255" i="7"/>
  <c r="H7254" i="7"/>
  <c r="G7254" i="7"/>
  <c r="H7253" i="7"/>
  <c r="G7253" i="7"/>
  <c r="H7252" i="7"/>
  <c r="G7252" i="7"/>
  <c r="H7251" i="7"/>
  <c r="G7251" i="7"/>
  <c r="H7250" i="7"/>
  <c r="G7250" i="7"/>
  <c r="H7249" i="7"/>
  <c r="G7249" i="7"/>
  <c r="H7248" i="7"/>
  <c r="G7248" i="7"/>
  <c r="H7247" i="7"/>
  <c r="G7247" i="7"/>
  <c r="H7246" i="7"/>
  <c r="G7246" i="7"/>
  <c r="H7245" i="7"/>
  <c r="G7245" i="7"/>
  <c r="H7244" i="7"/>
  <c r="G7244" i="7"/>
  <c r="H7243" i="7"/>
  <c r="G7243" i="7"/>
  <c r="H7242" i="7"/>
  <c r="G7242" i="7"/>
  <c r="H7241" i="7"/>
  <c r="G7241" i="7"/>
  <c r="H7240" i="7"/>
  <c r="G7240" i="7"/>
  <c r="H7239" i="7"/>
  <c r="G7239" i="7"/>
  <c r="H7238" i="7"/>
  <c r="G7238" i="7"/>
  <c r="H7237" i="7"/>
  <c r="G7237" i="7"/>
  <c r="H7236" i="7"/>
  <c r="G7236" i="7"/>
  <c r="H7235" i="7"/>
  <c r="G7235" i="7"/>
  <c r="H7234" i="7"/>
  <c r="G7234" i="7"/>
  <c r="H7233" i="7"/>
  <c r="G7233" i="7"/>
  <c r="H7232" i="7"/>
  <c r="G7232" i="7"/>
  <c r="H7231" i="7"/>
  <c r="G7231" i="7"/>
  <c r="H7230" i="7"/>
  <c r="G7230" i="7"/>
  <c r="H7229" i="7"/>
  <c r="G7229" i="7"/>
  <c r="H7228" i="7"/>
  <c r="G7228" i="7"/>
  <c r="H7227" i="7"/>
  <c r="G7227" i="7"/>
  <c r="H7226" i="7"/>
  <c r="G7226" i="7"/>
  <c r="H7225" i="7"/>
  <c r="G7225" i="7"/>
  <c r="I7225" i="7" s="1"/>
  <c r="H7224" i="7"/>
  <c r="G7224" i="7"/>
  <c r="H7223" i="7"/>
  <c r="G7223" i="7"/>
  <c r="H7222" i="7"/>
  <c r="G7222" i="7"/>
  <c r="H7221" i="7"/>
  <c r="G7221" i="7"/>
  <c r="H7220" i="7"/>
  <c r="G7220" i="7"/>
  <c r="H7219" i="7"/>
  <c r="G7219" i="7"/>
  <c r="H7218" i="7"/>
  <c r="G7218" i="7"/>
  <c r="H7217" i="7"/>
  <c r="G7217" i="7"/>
  <c r="H7216" i="7"/>
  <c r="G7216" i="7"/>
  <c r="H7215" i="7"/>
  <c r="G7215" i="7"/>
  <c r="H7214" i="7"/>
  <c r="G7214" i="7"/>
  <c r="H7213" i="7"/>
  <c r="G7213" i="7"/>
  <c r="H7212" i="7"/>
  <c r="G7212" i="7"/>
  <c r="H7211" i="7"/>
  <c r="G7211" i="7"/>
  <c r="H7210" i="7"/>
  <c r="G7210" i="7"/>
  <c r="H7209" i="7"/>
  <c r="G7209" i="7"/>
  <c r="H7208" i="7"/>
  <c r="G7208" i="7"/>
  <c r="H7207" i="7"/>
  <c r="G7207" i="7"/>
  <c r="H7206" i="7"/>
  <c r="G7206" i="7"/>
  <c r="H7205" i="7"/>
  <c r="G7205" i="7"/>
  <c r="H7204" i="7"/>
  <c r="G7204" i="7"/>
  <c r="H7203" i="7"/>
  <c r="G7203" i="7"/>
  <c r="H7202" i="7"/>
  <c r="G7202" i="7"/>
  <c r="H7201" i="7"/>
  <c r="G7201" i="7"/>
  <c r="H7200" i="7"/>
  <c r="G7200" i="7"/>
  <c r="H7199" i="7"/>
  <c r="G7199" i="7"/>
  <c r="H7198" i="7"/>
  <c r="G7198" i="7"/>
  <c r="H7197" i="7"/>
  <c r="G7197" i="7"/>
  <c r="H7196" i="7"/>
  <c r="G7196" i="7"/>
  <c r="H7195" i="7"/>
  <c r="G7195" i="7"/>
  <c r="H7194" i="7"/>
  <c r="G7194" i="7"/>
  <c r="H7193" i="7"/>
  <c r="G7193" i="7"/>
  <c r="H7192" i="7"/>
  <c r="G7192" i="7"/>
  <c r="H7191" i="7"/>
  <c r="G7191" i="7"/>
  <c r="I7191" i="7" s="1"/>
  <c r="H7190" i="7"/>
  <c r="G7190" i="7"/>
  <c r="H7189" i="7"/>
  <c r="G7189" i="7"/>
  <c r="H7188" i="7"/>
  <c r="G7188" i="7"/>
  <c r="H7187" i="7"/>
  <c r="G7187" i="7"/>
  <c r="H7186" i="7"/>
  <c r="G7186" i="7"/>
  <c r="H7185" i="7"/>
  <c r="G7185" i="7"/>
  <c r="H7184" i="7"/>
  <c r="G7184" i="7"/>
  <c r="H7183" i="7"/>
  <c r="G7183" i="7"/>
  <c r="H7182" i="7"/>
  <c r="G7182" i="7"/>
  <c r="H7181" i="7"/>
  <c r="G7181" i="7"/>
  <c r="H7180" i="7"/>
  <c r="G7180" i="7"/>
  <c r="H7179" i="7"/>
  <c r="G7179" i="7"/>
  <c r="I7179" i="7" s="1"/>
  <c r="H7178" i="7"/>
  <c r="G7178" i="7"/>
  <c r="H7177" i="7"/>
  <c r="G7177" i="7"/>
  <c r="H7176" i="7"/>
  <c r="G7176" i="7"/>
  <c r="H7175" i="7"/>
  <c r="G7175" i="7"/>
  <c r="H7174" i="7"/>
  <c r="G7174" i="7"/>
  <c r="H7173" i="7"/>
  <c r="G7173" i="7"/>
  <c r="H7172" i="7"/>
  <c r="G7172" i="7"/>
  <c r="H7171" i="7"/>
  <c r="G7171" i="7"/>
  <c r="H7170" i="7"/>
  <c r="G7170" i="7"/>
  <c r="H7169" i="7"/>
  <c r="G7169" i="7"/>
  <c r="H7168" i="7"/>
  <c r="G7168" i="7"/>
  <c r="H7167" i="7"/>
  <c r="G7167" i="7"/>
  <c r="H7166" i="7"/>
  <c r="G7166" i="7"/>
  <c r="H7165" i="7"/>
  <c r="G7165" i="7"/>
  <c r="H7164" i="7"/>
  <c r="G7164" i="7"/>
  <c r="H7163" i="7"/>
  <c r="G7163" i="7"/>
  <c r="H7162" i="7"/>
  <c r="G7162" i="7"/>
  <c r="H7161" i="7"/>
  <c r="G7161" i="7"/>
  <c r="H7160" i="7"/>
  <c r="G7160" i="7"/>
  <c r="H7159" i="7"/>
  <c r="G7159" i="7"/>
  <c r="H7158" i="7"/>
  <c r="G7158" i="7"/>
  <c r="H7157" i="7"/>
  <c r="G7157" i="7"/>
  <c r="H7156" i="7"/>
  <c r="G7156" i="7"/>
  <c r="H7155" i="7"/>
  <c r="G7155" i="7"/>
  <c r="H7154" i="7"/>
  <c r="G7154" i="7"/>
  <c r="H7153" i="7"/>
  <c r="G7153" i="7"/>
  <c r="H7152" i="7"/>
  <c r="G7152" i="7"/>
  <c r="H7151" i="7"/>
  <c r="G7151" i="7"/>
  <c r="H7150" i="7"/>
  <c r="G7150" i="7"/>
  <c r="H7149" i="7"/>
  <c r="G7149" i="7"/>
  <c r="H7148" i="7"/>
  <c r="G7148" i="7"/>
  <c r="H7147" i="7"/>
  <c r="G7147" i="7"/>
  <c r="H7146" i="7"/>
  <c r="G7146" i="7"/>
  <c r="H7145" i="7"/>
  <c r="G7145" i="7"/>
  <c r="H7144" i="7"/>
  <c r="G7144" i="7"/>
  <c r="H7143" i="7"/>
  <c r="G7143" i="7"/>
  <c r="H7142" i="7"/>
  <c r="G7142" i="7"/>
  <c r="H7141" i="7"/>
  <c r="G7141" i="7"/>
  <c r="H7140" i="7"/>
  <c r="G7140" i="7"/>
  <c r="H7139" i="7"/>
  <c r="G7139" i="7"/>
  <c r="H7138" i="7"/>
  <c r="G7138" i="7"/>
  <c r="H7137" i="7"/>
  <c r="G7137" i="7"/>
  <c r="H7136" i="7"/>
  <c r="G7136" i="7"/>
  <c r="H7135" i="7"/>
  <c r="G7135" i="7"/>
  <c r="H7134" i="7"/>
  <c r="G7134" i="7"/>
  <c r="H7133" i="7"/>
  <c r="G7133" i="7"/>
  <c r="H7132" i="7"/>
  <c r="G7132" i="7"/>
  <c r="H7131" i="7"/>
  <c r="G7131" i="7"/>
  <c r="H7130" i="7"/>
  <c r="G7130" i="7"/>
  <c r="H7129" i="7"/>
  <c r="G7129" i="7"/>
  <c r="H7128" i="7"/>
  <c r="G7128" i="7"/>
  <c r="H7127" i="7"/>
  <c r="G7127" i="7"/>
  <c r="H7126" i="7"/>
  <c r="G7126" i="7"/>
  <c r="H7125" i="7"/>
  <c r="G7125" i="7"/>
  <c r="I7125" i="7" s="1"/>
  <c r="H7124" i="7"/>
  <c r="G7124" i="7"/>
  <c r="H7123" i="7"/>
  <c r="G7123" i="7"/>
  <c r="H7122" i="7"/>
  <c r="G7122" i="7"/>
  <c r="H7121" i="7"/>
  <c r="G7121" i="7"/>
  <c r="H7120" i="7"/>
  <c r="G7120" i="7"/>
  <c r="H7119" i="7"/>
  <c r="G7119" i="7"/>
  <c r="H7118" i="7"/>
  <c r="G7118" i="7"/>
  <c r="H7117" i="7"/>
  <c r="G7117" i="7"/>
  <c r="H7116" i="7"/>
  <c r="G7116" i="7"/>
  <c r="H7115" i="7"/>
  <c r="G7115" i="7"/>
  <c r="H7114" i="7"/>
  <c r="G7114" i="7"/>
  <c r="H7113" i="7"/>
  <c r="G7113" i="7"/>
  <c r="H7112" i="7"/>
  <c r="G7112" i="7"/>
  <c r="H7111" i="7"/>
  <c r="G7111" i="7"/>
  <c r="H7110" i="7"/>
  <c r="G7110" i="7"/>
  <c r="H7109" i="7"/>
  <c r="G7109" i="7"/>
  <c r="H7108" i="7"/>
  <c r="G7108" i="7"/>
  <c r="H7107" i="7"/>
  <c r="G7107" i="7"/>
  <c r="H7106" i="7"/>
  <c r="G7106" i="7"/>
  <c r="H7105" i="7"/>
  <c r="G7105" i="7"/>
  <c r="H7104" i="7"/>
  <c r="G7104" i="7"/>
  <c r="H7103" i="7"/>
  <c r="G7103" i="7"/>
  <c r="H7102" i="7"/>
  <c r="G7102" i="7"/>
  <c r="H7101" i="7"/>
  <c r="G7101" i="7"/>
  <c r="H7100" i="7"/>
  <c r="G7100" i="7"/>
  <c r="H7099" i="7"/>
  <c r="G7099" i="7"/>
  <c r="H7098" i="7"/>
  <c r="G7098" i="7"/>
  <c r="H7097" i="7"/>
  <c r="G7097" i="7"/>
  <c r="H7096" i="7"/>
  <c r="G7096" i="7"/>
  <c r="H7095" i="7"/>
  <c r="G7095" i="7"/>
  <c r="H7094" i="7"/>
  <c r="G7094" i="7"/>
  <c r="H7093" i="7"/>
  <c r="G7093" i="7"/>
  <c r="H7092" i="7"/>
  <c r="G7092" i="7"/>
  <c r="H7091" i="7"/>
  <c r="G7091" i="7"/>
  <c r="H7090" i="7"/>
  <c r="G7090" i="7"/>
  <c r="H7089" i="7"/>
  <c r="G7089" i="7"/>
  <c r="H7088" i="7"/>
  <c r="G7088" i="7"/>
  <c r="H7087" i="7"/>
  <c r="G7087" i="7"/>
  <c r="H7086" i="7"/>
  <c r="G7086" i="7"/>
  <c r="H7085" i="7"/>
  <c r="G7085" i="7"/>
  <c r="H7084" i="7"/>
  <c r="G7084" i="7"/>
  <c r="H7083" i="7"/>
  <c r="G7083" i="7"/>
  <c r="H7082" i="7"/>
  <c r="G7082" i="7"/>
  <c r="H7081" i="7"/>
  <c r="G7081" i="7"/>
  <c r="H7080" i="7"/>
  <c r="G7080" i="7"/>
  <c r="H7079" i="7"/>
  <c r="G7079" i="7"/>
  <c r="H7078" i="7"/>
  <c r="G7078" i="7"/>
  <c r="H7077" i="7"/>
  <c r="G7077" i="7"/>
  <c r="H7076" i="7"/>
  <c r="G7076" i="7"/>
  <c r="H7075" i="7"/>
  <c r="G7075" i="7"/>
  <c r="H7074" i="7"/>
  <c r="G7074" i="7"/>
  <c r="H7073" i="7"/>
  <c r="G7073" i="7"/>
  <c r="H7072" i="7"/>
  <c r="G7072" i="7"/>
  <c r="H7071" i="7"/>
  <c r="G7071" i="7"/>
  <c r="H7070" i="7"/>
  <c r="G7070" i="7"/>
  <c r="H7069" i="7"/>
  <c r="G7069" i="7"/>
  <c r="H7068" i="7"/>
  <c r="G7068" i="7"/>
  <c r="H7067" i="7"/>
  <c r="G7067" i="7"/>
  <c r="H7066" i="7"/>
  <c r="G7066" i="7"/>
  <c r="H7065" i="7"/>
  <c r="G7065" i="7"/>
  <c r="H7064" i="7"/>
  <c r="G7064" i="7"/>
  <c r="H7063" i="7"/>
  <c r="G7063" i="7"/>
  <c r="H7062" i="7"/>
  <c r="G7062" i="7"/>
  <c r="H7061" i="7"/>
  <c r="G7061" i="7"/>
  <c r="H7060" i="7"/>
  <c r="G7060" i="7"/>
  <c r="H7059" i="7"/>
  <c r="G7059" i="7"/>
  <c r="H7058" i="7"/>
  <c r="G7058" i="7"/>
  <c r="H7057" i="7"/>
  <c r="G7057" i="7"/>
  <c r="H7056" i="7"/>
  <c r="G7056" i="7"/>
  <c r="H7055" i="7"/>
  <c r="G7055" i="7"/>
  <c r="H7054" i="7"/>
  <c r="G7054" i="7"/>
  <c r="H7053" i="7"/>
  <c r="G7053" i="7"/>
  <c r="H7052" i="7"/>
  <c r="G7052" i="7"/>
  <c r="H7051" i="7"/>
  <c r="G7051" i="7"/>
  <c r="H7050" i="7"/>
  <c r="G7050" i="7"/>
  <c r="H7049" i="7"/>
  <c r="G7049" i="7"/>
  <c r="H7048" i="7"/>
  <c r="G7048" i="7"/>
  <c r="H7047" i="7"/>
  <c r="G7047" i="7"/>
  <c r="H7046" i="7"/>
  <c r="G7046" i="7"/>
  <c r="H7045" i="7"/>
  <c r="G7045" i="7"/>
  <c r="H7044" i="7"/>
  <c r="G7044" i="7"/>
  <c r="H7043" i="7"/>
  <c r="G7043" i="7"/>
  <c r="H7042" i="7"/>
  <c r="G7042" i="7"/>
  <c r="H7041" i="7"/>
  <c r="G7041" i="7"/>
  <c r="H7040" i="7"/>
  <c r="G7040" i="7"/>
  <c r="H7039" i="7"/>
  <c r="G7039" i="7"/>
  <c r="H7038" i="7"/>
  <c r="G7038" i="7"/>
  <c r="H7037" i="7"/>
  <c r="G7037" i="7"/>
  <c r="H7036" i="7"/>
  <c r="G7036" i="7"/>
  <c r="H7035" i="7"/>
  <c r="G7035" i="7"/>
  <c r="H7034" i="7"/>
  <c r="G7034" i="7"/>
  <c r="H7033" i="7"/>
  <c r="G7033" i="7"/>
  <c r="H7032" i="7"/>
  <c r="G7032" i="7"/>
  <c r="H7031" i="7"/>
  <c r="G7031" i="7"/>
  <c r="H7030" i="7"/>
  <c r="G7030" i="7"/>
  <c r="H7029" i="7"/>
  <c r="G7029" i="7"/>
  <c r="H7028" i="7"/>
  <c r="G7028" i="7"/>
  <c r="H7027" i="7"/>
  <c r="G7027" i="7"/>
  <c r="H7026" i="7"/>
  <c r="G7026" i="7"/>
  <c r="H7025" i="7"/>
  <c r="G7025" i="7"/>
  <c r="H7024" i="7"/>
  <c r="G7024" i="7"/>
  <c r="H7023" i="7"/>
  <c r="G7023" i="7"/>
  <c r="H7022" i="7"/>
  <c r="G7022" i="7"/>
  <c r="H7021" i="7"/>
  <c r="G7021" i="7"/>
  <c r="H7020" i="7"/>
  <c r="G7020" i="7"/>
  <c r="H7019" i="7"/>
  <c r="G7019" i="7"/>
  <c r="H7018" i="7"/>
  <c r="G7018" i="7"/>
  <c r="H7017" i="7"/>
  <c r="G7017" i="7"/>
  <c r="H7016" i="7"/>
  <c r="G7016" i="7"/>
  <c r="H7015" i="7"/>
  <c r="G7015" i="7"/>
  <c r="H7014" i="7"/>
  <c r="G7014" i="7"/>
  <c r="H7013" i="7"/>
  <c r="G7013" i="7"/>
  <c r="H7012" i="7"/>
  <c r="G7012" i="7"/>
  <c r="H7011" i="7"/>
  <c r="G7011" i="7"/>
  <c r="H7010" i="7"/>
  <c r="G7010" i="7"/>
  <c r="H7009" i="7"/>
  <c r="G7009" i="7"/>
  <c r="H7008" i="7"/>
  <c r="G7008" i="7"/>
  <c r="H7007" i="7"/>
  <c r="G7007" i="7"/>
  <c r="H7006" i="7"/>
  <c r="G7006" i="7"/>
  <c r="H7005" i="7"/>
  <c r="G7005" i="7"/>
  <c r="H7004" i="7"/>
  <c r="G7004" i="7"/>
  <c r="H7003" i="7"/>
  <c r="G7003" i="7"/>
  <c r="H7002" i="7"/>
  <c r="G7002" i="7"/>
  <c r="H7001" i="7"/>
  <c r="G7001" i="7"/>
  <c r="H7000" i="7"/>
  <c r="G7000" i="7"/>
  <c r="H6999" i="7"/>
  <c r="G6999" i="7"/>
  <c r="H6998" i="7"/>
  <c r="G6998" i="7"/>
  <c r="H6997" i="7"/>
  <c r="G6997" i="7"/>
  <c r="H6996" i="7"/>
  <c r="G6996" i="7"/>
  <c r="H6995" i="7"/>
  <c r="G6995" i="7"/>
  <c r="H6994" i="7"/>
  <c r="G6994" i="7"/>
  <c r="H6993" i="7"/>
  <c r="G6993" i="7"/>
  <c r="H6992" i="7"/>
  <c r="G6992" i="7"/>
  <c r="H6991" i="7"/>
  <c r="G6991" i="7"/>
  <c r="H6990" i="7"/>
  <c r="G6990" i="7"/>
  <c r="H6989" i="7"/>
  <c r="G6989" i="7"/>
  <c r="H6988" i="7"/>
  <c r="G6988" i="7"/>
  <c r="H6987" i="7"/>
  <c r="G6987" i="7"/>
  <c r="H6986" i="7"/>
  <c r="G6986" i="7"/>
  <c r="H6985" i="7"/>
  <c r="G6985" i="7"/>
  <c r="H6984" i="7"/>
  <c r="G6984" i="7"/>
  <c r="H6983" i="7"/>
  <c r="G6983" i="7"/>
  <c r="H6982" i="7"/>
  <c r="G6982" i="7"/>
  <c r="H6981" i="7"/>
  <c r="G6981" i="7"/>
  <c r="H6980" i="7"/>
  <c r="G6980" i="7"/>
  <c r="H6979" i="7"/>
  <c r="G6979" i="7"/>
  <c r="H6978" i="7"/>
  <c r="G6978" i="7"/>
  <c r="H6977" i="7"/>
  <c r="G6977" i="7"/>
  <c r="H6976" i="7"/>
  <c r="G6976" i="7"/>
  <c r="H6975" i="7"/>
  <c r="G6975" i="7"/>
  <c r="H6974" i="7"/>
  <c r="G6974" i="7"/>
  <c r="H6973" i="7"/>
  <c r="G6973" i="7"/>
  <c r="H6972" i="7"/>
  <c r="G6972" i="7"/>
  <c r="H6971" i="7"/>
  <c r="G6971" i="7"/>
  <c r="H6970" i="7"/>
  <c r="G6970" i="7"/>
  <c r="H6969" i="7"/>
  <c r="G6969" i="7"/>
  <c r="H6968" i="7"/>
  <c r="G6968" i="7"/>
  <c r="H6967" i="7"/>
  <c r="G6967" i="7"/>
  <c r="H6966" i="7"/>
  <c r="G6966" i="7"/>
  <c r="H6965" i="7"/>
  <c r="G6965" i="7"/>
  <c r="H6964" i="7"/>
  <c r="G6964" i="7"/>
  <c r="H6963" i="7"/>
  <c r="G6963" i="7"/>
  <c r="H6962" i="7"/>
  <c r="G6962" i="7"/>
  <c r="H6961" i="7"/>
  <c r="G6961" i="7"/>
  <c r="H6960" i="7"/>
  <c r="G6960" i="7"/>
  <c r="H6959" i="7"/>
  <c r="G6959" i="7"/>
  <c r="H6958" i="7"/>
  <c r="G6958" i="7"/>
  <c r="H6957" i="7"/>
  <c r="G6957" i="7"/>
  <c r="H6956" i="7"/>
  <c r="G6956" i="7"/>
  <c r="H6955" i="7"/>
  <c r="G6955" i="7"/>
  <c r="H6954" i="7"/>
  <c r="G6954" i="7"/>
  <c r="H6953" i="7"/>
  <c r="G6953" i="7"/>
  <c r="H6952" i="7"/>
  <c r="G6952" i="7"/>
  <c r="H6951" i="7"/>
  <c r="G6951" i="7"/>
  <c r="H6950" i="7"/>
  <c r="G6950" i="7"/>
  <c r="H6949" i="7"/>
  <c r="G6949" i="7"/>
  <c r="H6948" i="7"/>
  <c r="G6948" i="7"/>
  <c r="H6947" i="7"/>
  <c r="G6947" i="7"/>
  <c r="H6946" i="7"/>
  <c r="G6946" i="7"/>
  <c r="H6945" i="7"/>
  <c r="G6945" i="7"/>
  <c r="H6944" i="7"/>
  <c r="G6944" i="7"/>
  <c r="H6943" i="7"/>
  <c r="G6943" i="7"/>
  <c r="H6942" i="7"/>
  <c r="G6942" i="7"/>
  <c r="H6941" i="7"/>
  <c r="G6941" i="7"/>
  <c r="H6940" i="7"/>
  <c r="G6940" i="7"/>
  <c r="H6939" i="7"/>
  <c r="G6939" i="7"/>
  <c r="H6938" i="7"/>
  <c r="G6938" i="7"/>
  <c r="H6937" i="7"/>
  <c r="G6937" i="7"/>
  <c r="H6936" i="7"/>
  <c r="G6936" i="7"/>
  <c r="H6935" i="7"/>
  <c r="G6935" i="7"/>
  <c r="H6934" i="7"/>
  <c r="G6934" i="7"/>
  <c r="H6933" i="7"/>
  <c r="G6933" i="7"/>
  <c r="H6932" i="7"/>
  <c r="G6932" i="7"/>
  <c r="H6931" i="7"/>
  <c r="G6931" i="7"/>
  <c r="H6930" i="7"/>
  <c r="G6930" i="7"/>
  <c r="H6929" i="7"/>
  <c r="G6929" i="7"/>
  <c r="H6928" i="7"/>
  <c r="G6928" i="7"/>
  <c r="H6927" i="7"/>
  <c r="G6927" i="7"/>
  <c r="H6926" i="7"/>
  <c r="G6926" i="7"/>
  <c r="H6925" i="7"/>
  <c r="G6925" i="7"/>
  <c r="H6924" i="7"/>
  <c r="G6924" i="7"/>
  <c r="H6923" i="7"/>
  <c r="G6923" i="7"/>
  <c r="H6922" i="7"/>
  <c r="G6922" i="7"/>
  <c r="H6921" i="7"/>
  <c r="G6921" i="7"/>
  <c r="H6920" i="7"/>
  <c r="G6920" i="7"/>
  <c r="H6919" i="7"/>
  <c r="G6919" i="7"/>
  <c r="H6918" i="7"/>
  <c r="G6918" i="7"/>
  <c r="H6917" i="7"/>
  <c r="G6917" i="7"/>
  <c r="H6916" i="7"/>
  <c r="G6916" i="7"/>
  <c r="H6915" i="7"/>
  <c r="G6915" i="7"/>
  <c r="H6914" i="7"/>
  <c r="G6914" i="7"/>
  <c r="H6913" i="7"/>
  <c r="G6913" i="7"/>
  <c r="H6912" i="7"/>
  <c r="G6912" i="7"/>
  <c r="H6911" i="7"/>
  <c r="G6911" i="7"/>
  <c r="H6910" i="7"/>
  <c r="G6910" i="7"/>
  <c r="H6909" i="7"/>
  <c r="G6909" i="7"/>
  <c r="H6908" i="7"/>
  <c r="G6908" i="7"/>
  <c r="H6907" i="7"/>
  <c r="G6907" i="7"/>
  <c r="H6906" i="7"/>
  <c r="G6906" i="7"/>
  <c r="H6905" i="7"/>
  <c r="G6905" i="7"/>
  <c r="H6904" i="7"/>
  <c r="G6904" i="7"/>
  <c r="H6903" i="7"/>
  <c r="G6903" i="7"/>
  <c r="H6902" i="7"/>
  <c r="G6902" i="7"/>
  <c r="H6901" i="7"/>
  <c r="G6901" i="7"/>
  <c r="H6900" i="7"/>
  <c r="G6900" i="7"/>
  <c r="H6899" i="7"/>
  <c r="G6899" i="7"/>
  <c r="H6898" i="7"/>
  <c r="G6898" i="7"/>
  <c r="H6897" i="7"/>
  <c r="G6897" i="7"/>
  <c r="H6896" i="7"/>
  <c r="G6896" i="7"/>
  <c r="H6895" i="7"/>
  <c r="G6895" i="7"/>
  <c r="H6894" i="7"/>
  <c r="G6894" i="7"/>
  <c r="H6893" i="7"/>
  <c r="G6893" i="7"/>
  <c r="H6892" i="7"/>
  <c r="G6892" i="7"/>
  <c r="H6891" i="7"/>
  <c r="G6891" i="7"/>
  <c r="H6890" i="7"/>
  <c r="G6890" i="7"/>
  <c r="H6889" i="7"/>
  <c r="G6889" i="7"/>
  <c r="H6888" i="7"/>
  <c r="G6888" i="7"/>
  <c r="H6887" i="7"/>
  <c r="G6887" i="7"/>
  <c r="H6886" i="7"/>
  <c r="G6886" i="7"/>
  <c r="H6885" i="7"/>
  <c r="G6885" i="7"/>
  <c r="H6884" i="7"/>
  <c r="G6884" i="7"/>
  <c r="H6883" i="7"/>
  <c r="G6883" i="7"/>
  <c r="H6882" i="7"/>
  <c r="G6882" i="7"/>
  <c r="H6881" i="7"/>
  <c r="G6881" i="7"/>
  <c r="H6880" i="7"/>
  <c r="G6880" i="7"/>
  <c r="H6879" i="7"/>
  <c r="G6879" i="7"/>
  <c r="H6878" i="7"/>
  <c r="G6878" i="7"/>
  <c r="H6877" i="7"/>
  <c r="G6877" i="7"/>
  <c r="H6876" i="7"/>
  <c r="G6876" i="7"/>
  <c r="H6875" i="7"/>
  <c r="G6875" i="7"/>
  <c r="H6874" i="7"/>
  <c r="G6874" i="7"/>
  <c r="H6873" i="7"/>
  <c r="G6873" i="7"/>
  <c r="H6872" i="7"/>
  <c r="G6872" i="7"/>
  <c r="H6871" i="7"/>
  <c r="G6871" i="7"/>
  <c r="H6870" i="7"/>
  <c r="G6870" i="7"/>
  <c r="H6869" i="7"/>
  <c r="G6869" i="7"/>
  <c r="H6868" i="7"/>
  <c r="I6868" i="7" s="1"/>
  <c r="G6868" i="7"/>
  <c r="H6867" i="7"/>
  <c r="G6867" i="7"/>
  <c r="H6866" i="7"/>
  <c r="G6866" i="7"/>
  <c r="H6865" i="7"/>
  <c r="G6865" i="7"/>
  <c r="H6864" i="7"/>
  <c r="G6864" i="7"/>
  <c r="H6863" i="7"/>
  <c r="G6863" i="7"/>
  <c r="H6862" i="7"/>
  <c r="G6862" i="7"/>
  <c r="H6861" i="7"/>
  <c r="G6861" i="7"/>
  <c r="H6860" i="7"/>
  <c r="I6860" i="7" s="1"/>
  <c r="G6860" i="7"/>
  <c r="H6859" i="7"/>
  <c r="G6859" i="7"/>
  <c r="H6858" i="7"/>
  <c r="G6858" i="7"/>
  <c r="H6857" i="7"/>
  <c r="G6857" i="7"/>
  <c r="H6856" i="7"/>
  <c r="G6856" i="7"/>
  <c r="H6855" i="7"/>
  <c r="G6855" i="7"/>
  <c r="H6854" i="7"/>
  <c r="G6854" i="7"/>
  <c r="H6853" i="7"/>
  <c r="G6853" i="7"/>
  <c r="H6852" i="7"/>
  <c r="G6852" i="7"/>
  <c r="H6851" i="7"/>
  <c r="G6851" i="7"/>
  <c r="H6850" i="7"/>
  <c r="G6850" i="7"/>
  <c r="H6849" i="7"/>
  <c r="G6849" i="7"/>
  <c r="H6848" i="7"/>
  <c r="G6848" i="7"/>
  <c r="H6847" i="7"/>
  <c r="G6847" i="7"/>
  <c r="H6846" i="7"/>
  <c r="G6846" i="7"/>
  <c r="H6845" i="7"/>
  <c r="G6845" i="7"/>
  <c r="H6844" i="7"/>
  <c r="G6844" i="7"/>
  <c r="H6843" i="7"/>
  <c r="G6843" i="7"/>
  <c r="H6842" i="7"/>
  <c r="G6842" i="7"/>
  <c r="H6841" i="7"/>
  <c r="G6841" i="7"/>
  <c r="H6840" i="7"/>
  <c r="G6840" i="7"/>
  <c r="H6839" i="7"/>
  <c r="G6839" i="7"/>
  <c r="H6838" i="7"/>
  <c r="G6838" i="7"/>
  <c r="H6837" i="7"/>
  <c r="G6837" i="7"/>
  <c r="H6836" i="7"/>
  <c r="I6836" i="7" s="1"/>
  <c r="G6836" i="7"/>
  <c r="H6835" i="7"/>
  <c r="G6835" i="7"/>
  <c r="H6834" i="7"/>
  <c r="G6834" i="7"/>
  <c r="H6833" i="7"/>
  <c r="G6833" i="7"/>
  <c r="H6832" i="7"/>
  <c r="G6832" i="7"/>
  <c r="H6831" i="7"/>
  <c r="G6831" i="7"/>
  <c r="H6830" i="7"/>
  <c r="G6830" i="7"/>
  <c r="H6829" i="7"/>
  <c r="G6829" i="7"/>
  <c r="H6828" i="7"/>
  <c r="G6828" i="7"/>
  <c r="H6827" i="7"/>
  <c r="G6827" i="7"/>
  <c r="H6826" i="7"/>
  <c r="G6826" i="7"/>
  <c r="H6825" i="7"/>
  <c r="G6825" i="7"/>
  <c r="H6824" i="7"/>
  <c r="G6824" i="7"/>
  <c r="H6823" i="7"/>
  <c r="G6823" i="7"/>
  <c r="H6822" i="7"/>
  <c r="G6822" i="7"/>
  <c r="H6821" i="7"/>
  <c r="G6821" i="7"/>
  <c r="H6820" i="7"/>
  <c r="G6820" i="7"/>
  <c r="H6819" i="7"/>
  <c r="G6819" i="7"/>
  <c r="H6818" i="7"/>
  <c r="G6818" i="7"/>
  <c r="H6817" i="7"/>
  <c r="G6817" i="7"/>
  <c r="H6816" i="7"/>
  <c r="G6816" i="7"/>
  <c r="H6815" i="7"/>
  <c r="G6815" i="7"/>
  <c r="H6814" i="7"/>
  <c r="G6814" i="7"/>
  <c r="H6813" i="7"/>
  <c r="G6813" i="7"/>
  <c r="H6812" i="7"/>
  <c r="G6812" i="7"/>
  <c r="H6811" i="7"/>
  <c r="G6811" i="7"/>
  <c r="H6810" i="7"/>
  <c r="G6810" i="7"/>
  <c r="H6809" i="7"/>
  <c r="G6809" i="7"/>
  <c r="H6808" i="7"/>
  <c r="G6808" i="7"/>
  <c r="H6807" i="7"/>
  <c r="G6807" i="7"/>
  <c r="H6806" i="7"/>
  <c r="G6806" i="7"/>
  <c r="H6805" i="7"/>
  <c r="G6805" i="7"/>
  <c r="H6804" i="7"/>
  <c r="G6804" i="7"/>
  <c r="H6803" i="7"/>
  <c r="G6803" i="7"/>
  <c r="H6802" i="7"/>
  <c r="G6802" i="7"/>
  <c r="H6801" i="7"/>
  <c r="G6801" i="7"/>
  <c r="H6800" i="7"/>
  <c r="G6800" i="7"/>
  <c r="H6799" i="7"/>
  <c r="G6799" i="7"/>
  <c r="H6798" i="7"/>
  <c r="G6798" i="7"/>
  <c r="H6797" i="7"/>
  <c r="G6797" i="7"/>
  <c r="H6796" i="7"/>
  <c r="G6796" i="7"/>
  <c r="H6795" i="7"/>
  <c r="G6795" i="7"/>
  <c r="H6794" i="7"/>
  <c r="G6794" i="7"/>
  <c r="H6793" i="7"/>
  <c r="G6793" i="7"/>
  <c r="H6792" i="7"/>
  <c r="G6792" i="7"/>
  <c r="H6791" i="7"/>
  <c r="G6791" i="7"/>
  <c r="H6790" i="7"/>
  <c r="G6790" i="7"/>
  <c r="H6789" i="7"/>
  <c r="G6789" i="7"/>
  <c r="H6788" i="7"/>
  <c r="G6788" i="7"/>
  <c r="H6787" i="7"/>
  <c r="G6787" i="7"/>
  <c r="H6786" i="7"/>
  <c r="G6786" i="7"/>
  <c r="H6785" i="7"/>
  <c r="G6785" i="7"/>
  <c r="H6784" i="7"/>
  <c r="G6784" i="7"/>
  <c r="H6783" i="7"/>
  <c r="G6783" i="7"/>
  <c r="H6782" i="7"/>
  <c r="G6782" i="7"/>
  <c r="H6781" i="7"/>
  <c r="G6781" i="7"/>
  <c r="H6780" i="7"/>
  <c r="G6780" i="7"/>
  <c r="H6779" i="7"/>
  <c r="G6779" i="7"/>
  <c r="H6778" i="7"/>
  <c r="G6778" i="7"/>
  <c r="H6777" i="7"/>
  <c r="G6777" i="7"/>
  <c r="H6776" i="7"/>
  <c r="G6776" i="7"/>
  <c r="H6775" i="7"/>
  <c r="G6775" i="7"/>
  <c r="H6774" i="7"/>
  <c r="G6774" i="7"/>
  <c r="H6773" i="7"/>
  <c r="G6773" i="7"/>
  <c r="H6772" i="7"/>
  <c r="G6772" i="7"/>
  <c r="H6771" i="7"/>
  <c r="G6771" i="7"/>
  <c r="H6770" i="7"/>
  <c r="G6770" i="7"/>
  <c r="H6769" i="7"/>
  <c r="G6769" i="7"/>
  <c r="H6768" i="7"/>
  <c r="G6768" i="7"/>
  <c r="H6767" i="7"/>
  <c r="G6767" i="7"/>
  <c r="H6766" i="7"/>
  <c r="G6766" i="7"/>
  <c r="H6765" i="7"/>
  <c r="G6765" i="7"/>
  <c r="H6764" i="7"/>
  <c r="G6764" i="7"/>
  <c r="H6763" i="7"/>
  <c r="G6763" i="7"/>
  <c r="H6762" i="7"/>
  <c r="G6762" i="7"/>
  <c r="H6761" i="7"/>
  <c r="G6761" i="7"/>
  <c r="H6760" i="7"/>
  <c r="G6760" i="7"/>
  <c r="H6759" i="7"/>
  <c r="G6759" i="7"/>
  <c r="H6758" i="7"/>
  <c r="G6758" i="7"/>
  <c r="H6757" i="7"/>
  <c r="G6757" i="7"/>
  <c r="H6756" i="7"/>
  <c r="G6756" i="7"/>
  <c r="H6755" i="7"/>
  <c r="G6755" i="7"/>
  <c r="H6754" i="7"/>
  <c r="G6754" i="7"/>
  <c r="H6753" i="7"/>
  <c r="G6753" i="7"/>
  <c r="H6752" i="7"/>
  <c r="G6752" i="7"/>
  <c r="H6751" i="7"/>
  <c r="G6751" i="7"/>
  <c r="H6750" i="7"/>
  <c r="G6750" i="7"/>
  <c r="H6749" i="7"/>
  <c r="G6749" i="7"/>
  <c r="H6748" i="7"/>
  <c r="G6748" i="7"/>
  <c r="H6747" i="7"/>
  <c r="G6747" i="7"/>
  <c r="H6746" i="7"/>
  <c r="G6746" i="7"/>
  <c r="H6745" i="7"/>
  <c r="G6745" i="7"/>
  <c r="H6744" i="7"/>
  <c r="G6744" i="7"/>
  <c r="H6743" i="7"/>
  <c r="G6743" i="7"/>
  <c r="H6742" i="7"/>
  <c r="G6742" i="7"/>
  <c r="H6741" i="7"/>
  <c r="G6741" i="7"/>
  <c r="H6740" i="7"/>
  <c r="G6740" i="7"/>
  <c r="H6739" i="7"/>
  <c r="G6739" i="7"/>
  <c r="H6738" i="7"/>
  <c r="G6738" i="7"/>
  <c r="H6737" i="7"/>
  <c r="G6737" i="7"/>
  <c r="H6736" i="7"/>
  <c r="G6736" i="7"/>
  <c r="H6735" i="7"/>
  <c r="G6735" i="7"/>
  <c r="H6734" i="7"/>
  <c r="G6734" i="7"/>
  <c r="H6733" i="7"/>
  <c r="G6733" i="7"/>
  <c r="H6732" i="7"/>
  <c r="G6732" i="7"/>
  <c r="H6731" i="7"/>
  <c r="G6731" i="7"/>
  <c r="H6730" i="7"/>
  <c r="G6730" i="7"/>
  <c r="H6729" i="7"/>
  <c r="G6729" i="7"/>
  <c r="H6728" i="7"/>
  <c r="G6728" i="7"/>
  <c r="H6727" i="7"/>
  <c r="G6727" i="7"/>
  <c r="H6726" i="7"/>
  <c r="G6726" i="7"/>
  <c r="H6725" i="7"/>
  <c r="G6725" i="7"/>
  <c r="H6724" i="7"/>
  <c r="G6724" i="7"/>
  <c r="H6723" i="7"/>
  <c r="G6723" i="7"/>
  <c r="H6722" i="7"/>
  <c r="G6722" i="7"/>
  <c r="H6721" i="7"/>
  <c r="G6721" i="7"/>
  <c r="H6720" i="7"/>
  <c r="G6720" i="7"/>
  <c r="H6719" i="7"/>
  <c r="G6719" i="7"/>
  <c r="H6718" i="7"/>
  <c r="G6718" i="7"/>
  <c r="H6717" i="7"/>
  <c r="G6717" i="7"/>
  <c r="H6716" i="7"/>
  <c r="G6716" i="7"/>
  <c r="H6715" i="7"/>
  <c r="G6715" i="7"/>
  <c r="H6714" i="7"/>
  <c r="G6714" i="7"/>
  <c r="H6713" i="7"/>
  <c r="G6713" i="7"/>
  <c r="H6712" i="7"/>
  <c r="G6712" i="7"/>
  <c r="H6711" i="7"/>
  <c r="G6711" i="7"/>
  <c r="H6710" i="7"/>
  <c r="G6710" i="7"/>
  <c r="H6709" i="7"/>
  <c r="G6709" i="7"/>
  <c r="H6708" i="7"/>
  <c r="G6708" i="7"/>
  <c r="H6707" i="7"/>
  <c r="G6707" i="7"/>
  <c r="H6706" i="7"/>
  <c r="G6706" i="7"/>
  <c r="H6705" i="7"/>
  <c r="G6705" i="7"/>
  <c r="H6704" i="7"/>
  <c r="G6704" i="7"/>
  <c r="H6703" i="7"/>
  <c r="G6703" i="7"/>
  <c r="H6702" i="7"/>
  <c r="G6702" i="7"/>
  <c r="H6701" i="7"/>
  <c r="G6701" i="7"/>
  <c r="H6700" i="7"/>
  <c r="G6700" i="7"/>
  <c r="H6699" i="7"/>
  <c r="G6699" i="7"/>
  <c r="H6698" i="7"/>
  <c r="G6698" i="7"/>
  <c r="H6697" i="7"/>
  <c r="G6697" i="7"/>
  <c r="H6696" i="7"/>
  <c r="G6696" i="7"/>
  <c r="H6695" i="7"/>
  <c r="G6695" i="7"/>
  <c r="H6694" i="7"/>
  <c r="G6694" i="7"/>
  <c r="H6693" i="7"/>
  <c r="G6693" i="7"/>
  <c r="H6692" i="7"/>
  <c r="G6692" i="7"/>
  <c r="H6691" i="7"/>
  <c r="G6691" i="7"/>
  <c r="H6690" i="7"/>
  <c r="G6690" i="7"/>
  <c r="H6689" i="7"/>
  <c r="G6689" i="7"/>
  <c r="H6688" i="7"/>
  <c r="G6688" i="7"/>
  <c r="H6687" i="7"/>
  <c r="G6687" i="7"/>
  <c r="H6686" i="7"/>
  <c r="G6686" i="7"/>
  <c r="H6685" i="7"/>
  <c r="G6685" i="7"/>
  <c r="H6684" i="7"/>
  <c r="G6684" i="7"/>
  <c r="H6683" i="7"/>
  <c r="G6683" i="7"/>
  <c r="H6682" i="7"/>
  <c r="G6682" i="7"/>
  <c r="H6681" i="7"/>
  <c r="G6681" i="7"/>
  <c r="H6680" i="7"/>
  <c r="G6680" i="7"/>
  <c r="H6679" i="7"/>
  <c r="G6679" i="7"/>
  <c r="H6678" i="7"/>
  <c r="G6678" i="7"/>
  <c r="H6677" i="7"/>
  <c r="G6677" i="7"/>
  <c r="H6676" i="7"/>
  <c r="G6676" i="7"/>
  <c r="H6675" i="7"/>
  <c r="G6675" i="7"/>
  <c r="H6674" i="7"/>
  <c r="G6674" i="7"/>
  <c r="H6673" i="7"/>
  <c r="G6673" i="7"/>
  <c r="H6672" i="7"/>
  <c r="G6672" i="7"/>
  <c r="H6671" i="7"/>
  <c r="G6671" i="7"/>
  <c r="H6670" i="7"/>
  <c r="G6670" i="7"/>
  <c r="H6669" i="7"/>
  <c r="G6669" i="7"/>
  <c r="H6668" i="7"/>
  <c r="G6668" i="7"/>
  <c r="H6667" i="7"/>
  <c r="G6667" i="7"/>
  <c r="H6666" i="7"/>
  <c r="G6666" i="7"/>
  <c r="H6665" i="7"/>
  <c r="G6665" i="7"/>
  <c r="H6664" i="7"/>
  <c r="G6664" i="7"/>
  <c r="H6663" i="7"/>
  <c r="G6663" i="7"/>
  <c r="H6662" i="7"/>
  <c r="G6662" i="7"/>
  <c r="H6661" i="7"/>
  <c r="G6661" i="7"/>
  <c r="H6660" i="7"/>
  <c r="G6660" i="7"/>
  <c r="H6659" i="7"/>
  <c r="G6659" i="7"/>
  <c r="H6658" i="7"/>
  <c r="G6658" i="7"/>
  <c r="H6657" i="7"/>
  <c r="G6657" i="7"/>
  <c r="H6656" i="7"/>
  <c r="G6656" i="7"/>
  <c r="H6655" i="7"/>
  <c r="G6655" i="7"/>
  <c r="H6654" i="7"/>
  <c r="G6654" i="7"/>
  <c r="H6653" i="7"/>
  <c r="G6653" i="7"/>
  <c r="H6652" i="7"/>
  <c r="G6652" i="7"/>
  <c r="H6651" i="7"/>
  <c r="G6651" i="7"/>
  <c r="H6650" i="7"/>
  <c r="G6650" i="7"/>
  <c r="H6649" i="7"/>
  <c r="G6649" i="7"/>
  <c r="H6648" i="7"/>
  <c r="G6648" i="7"/>
  <c r="H6647" i="7"/>
  <c r="G6647" i="7"/>
  <c r="H6646" i="7"/>
  <c r="G6646" i="7"/>
  <c r="H6645" i="7"/>
  <c r="G6645" i="7"/>
  <c r="H6644" i="7"/>
  <c r="G6644" i="7"/>
  <c r="H6643" i="7"/>
  <c r="G6643" i="7"/>
  <c r="H6642" i="7"/>
  <c r="G6642" i="7"/>
  <c r="H6641" i="7"/>
  <c r="G6641" i="7"/>
  <c r="H6640" i="7"/>
  <c r="G6640" i="7"/>
  <c r="H6639" i="7"/>
  <c r="G6639" i="7"/>
  <c r="H6638" i="7"/>
  <c r="G6638" i="7"/>
  <c r="H6637" i="7"/>
  <c r="G6637" i="7"/>
  <c r="H6636" i="7"/>
  <c r="G6636" i="7"/>
  <c r="H6635" i="7"/>
  <c r="G6635" i="7"/>
  <c r="H6634" i="7"/>
  <c r="G6634" i="7"/>
  <c r="H6633" i="7"/>
  <c r="G6633" i="7"/>
  <c r="H6632" i="7"/>
  <c r="G6632" i="7"/>
  <c r="H6631" i="7"/>
  <c r="G6631" i="7"/>
  <c r="H6630" i="7"/>
  <c r="G6630" i="7"/>
  <c r="H6629" i="7"/>
  <c r="G6629" i="7"/>
  <c r="H6628" i="7"/>
  <c r="G6628" i="7"/>
  <c r="H6627" i="7"/>
  <c r="G6627" i="7"/>
  <c r="H6626" i="7"/>
  <c r="G6626" i="7"/>
  <c r="H6625" i="7"/>
  <c r="G6625" i="7"/>
  <c r="H6624" i="7"/>
  <c r="G6624" i="7"/>
  <c r="H6623" i="7"/>
  <c r="G6623" i="7"/>
  <c r="H6622" i="7"/>
  <c r="G6622" i="7"/>
  <c r="H6621" i="7"/>
  <c r="G6621" i="7"/>
  <c r="H6620" i="7"/>
  <c r="G6620" i="7"/>
  <c r="H6619" i="7"/>
  <c r="G6619" i="7"/>
  <c r="H6618" i="7"/>
  <c r="G6618" i="7"/>
  <c r="H6617" i="7"/>
  <c r="G6617" i="7"/>
  <c r="H6616" i="7"/>
  <c r="G6616" i="7"/>
  <c r="H6615" i="7"/>
  <c r="G6615" i="7"/>
  <c r="H6614" i="7"/>
  <c r="G6614" i="7"/>
  <c r="H6613" i="7"/>
  <c r="G6613" i="7"/>
  <c r="H6612" i="7"/>
  <c r="G6612" i="7"/>
  <c r="H6611" i="7"/>
  <c r="G6611" i="7"/>
  <c r="I6611" i="7" s="1"/>
  <c r="H6610" i="7"/>
  <c r="G6610" i="7"/>
  <c r="H6609" i="7"/>
  <c r="G6609" i="7"/>
  <c r="H6608" i="7"/>
  <c r="G6608" i="7"/>
  <c r="H6607" i="7"/>
  <c r="G6607" i="7"/>
  <c r="H6606" i="7"/>
  <c r="G6606" i="7"/>
  <c r="H6605" i="7"/>
  <c r="G6605" i="7"/>
  <c r="H6604" i="7"/>
  <c r="G6604" i="7"/>
  <c r="H6603" i="7"/>
  <c r="G6603" i="7"/>
  <c r="I6603" i="7" s="1"/>
  <c r="H6602" i="7"/>
  <c r="G6602" i="7"/>
  <c r="H6601" i="7"/>
  <c r="G6601" i="7"/>
  <c r="H6600" i="7"/>
  <c r="G6600" i="7"/>
  <c r="H6599" i="7"/>
  <c r="G6599" i="7"/>
  <c r="I6599" i="7" s="1"/>
  <c r="H6598" i="7"/>
  <c r="G6598" i="7"/>
  <c r="H6597" i="7"/>
  <c r="G6597" i="7"/>
  <c r="H6596" i="7"/>
  <c r="G6596" i="7"/>
  <c r="H6595" i="7"/>
  <c r="G6595" i="7"/>
  <c r="I6595" i="7" s="1"/>
  <c r="H6594" i="7"/>
  <c r="G6594" i="7"/>
  <c r="H6593" i="7"/>
  <c r="G6593" i="7"/>
  <c r="H6592" i="7"/>
  <c r="G6592" i="7"/>
  <c r="H6591" i="7"/>
  <c r="G6591" i="7"/>
  <c r="H6590" i="7"/>
  <c r="G6590" i="7"/>
  <c r="H6589" i="7"/>
  <c r="G6589" i="7"/>
  <c r="H6588" i="7"/>
  <c r="G6588" i="7"/>
  <c r="H6587" i="7"/>
  <c r="G6587" i="7"/>
  <c r="I6587" i="7" s="1"/>
  <c r="H6586" i="7"/>
  <c r="G6586" i="7"/>
  <c r="H6585" i="7"/>
  <c r="G6585" i="7"/>
  <c r="H6584" i="7"/>
  <c r="G6584" i="7"/>
  <c r="H6583" i="7"/>
  <c r="G6583" i="7"/>
  <c r="H6582" i="7"/>
  <c r="G6582" i="7"/>
  <c r="H6581" i="7"/>
  <c r="G6581" i="7"/>
  <c r="I6581" i="7" s="1"/>
  <c r="H6580" i="7"/>
  <c r="G6580" i="7"/>
  <c r="H6579" i="7"/>
  <c r="G6579" i="7"/>
  <c r="I6579" i="7" s="1"/>
  <c r="H6578" i="7"/>
  <c r="G6578" i="7"/>
  <c r="H6577" i="7"/>
  <c r="G6577" i="7"/>
  <c r="H6576" i="7"/>
  <c r="G6576" i="7"/>
  <c r="H6575" i="7"/>
  <c r="G6575" i="7"/>
  <c r="H6574" i="7"/>
  <c r="G6574" i="7"/>
  <c r="H6573" i="7"/>
  <c r="G6573" i="7"/>
  <c r="H6572" i="7"/>
  <c r="G6572" i="7"/>
  <c r="H6571" i="7"/>
  <c r="G6571" i="7"/>
  <c r="H6570" i="7"/>
  <c r="G6570" i="7"/>
  <c r="H6569" i="7"/>
  <c r="G6569" i="7"/>
  <c r="H6568" i="7"/>
  <c r="G6568" i="7"/>
  <c r="H6567" i="7"/>
  <c r="G6567" i="7"/>
  <c r="H6566" i="7"/>
  <c r="G6566" i="7"/>
  <c r="H6565" i="7"/>
  <c r="G6565" i="7"/>
  <c r="H6564" i="7"/>
  <c r="G6564" i="7"/>
  <c r="H6563" i="7"/>
  <c r="G6563" i="7"/>
  <c r="H6562" i="7"/>
  <c r="G6562" i="7"/>
  <c r="H6561" i="7"/>
  <c r="G6561" i="7"/>
  <c r="H6560" i="7"/>
  <c r="G6560" i="7"/>
  <c r="H6559" i="7"/>
  <c r="G6559" i="7"/>
  <c r="H6558" i="7"/>
  <c r="G6558" i="7"/>
  <c r="H6557" i="7"/>
  <c r="G6557" i="7"/>
  <c r="I6557" i="7" s="1"/>
  <c r="H6556" i="7"/>
  <c r="G6556" i="7"/>
  <c r="H6555" i="7"/>
  <c r="G6555" i="7"/>
  <c r="I6555" i="7" s="1"/>
  <c r="H6554" i="7"/>
  <c r="G6554" i="7"/>
  <c r="H6553" i="7"/>
  <c r="G6553" i="7"/>
  <c r="H6552" i="7"/>
  <c r="G6552" i="7"/>
  <c r="H6551" i="7"/>
  <c r="G6551" i="7"/>
  <c r="I6551" i="7" s="1"/>
  <c r="H6550" i="7"/>
  <c r="G6550" i="7"/>
  <c r="H6549" i="7"/>
  <c r="G6549" i="7"/>
  <c r="H6548" i="7"/>
  <c r="G6548" i="7"/>
  <c r="H6547" i="7"/>
  <c r="G6547" i="7"/>
  <c r="I6547" i="7" s="1"/>
  <c r="H6546" i="7"/>
  <c r="G6546" i="7"/>
  <c r="H6545" i="7"/>
  <c r="G6545" i="7"/>
  <c r="H6544" i="7"/>
  <c r="G6544" i="7"/>
  <c r="H6543" i="7"/>
  <c r="G6543" i="7"/>
  <c r="I6543" i="7" s="1"/>
  <c r="H6542" i="7"/>
  <c r="G6542" i="7"/>
  <c r="H6541" i="7"/>
  <c r="G6541" i="7"/>
  <c r="H6540" i="7"/>
  <c r="G6540" i="7"/>
  <c r="H6539" i="7"/>
  <c r="G6539" i="7"/>
  <c r="H6538" i="7"/>
  <c r="G6538" i="7"/>
  <c r="H6537" i="7"/>
  <c r="G6537" i="7"/>
  <c r="H6536" i="7"/>
  <c r="G6536" i="7"/>
  <c r="H6535" i="7"/>
  <c r="G6535" i="7"/>
  <c r="H6534" i="7"/>
  <c r="G6534" i="7"/>
  <c r="H6533" i="7"/>
  <c r="G6533" i="7"/>
  <c r="H6532" i="7"/>
  <c r="G6532" i="7"/>
  <c r="H6531" i="7"/>
  <c r="G6531" i="7"/>
  <c r="H6530" i="7"/>
  <c r="G6530" i="7"/>
  <c r="H6529" i="7"/>
  <c r="G6529" i="7"/>
  <c r="H6528" i="7"/>
  <c r="G6528" i="7"/>
  <c r="H6527" i="7"/>
  <c r="G6527" i="7"/>
  <c r="H6526" i="7"/>
  <c r="G6526" i="7"/>
  <c r="H6525" i="7"/>
  <c r="G6525" i="7"/>
  <c r="H6524" i="7"/>
  <c r="G6524" i="7"/>
  <c r="H6523" i="7"/>
  <c r="G6523" i="7"/>
  <c r="H6522" i="7"/>
  <c r="G6522" i="7"/>
  <c r="H6521" i="7"/>
  <c r="G6521" i="7"/>
  <c r="H6520" i="7"/>
  <c r="G6520" i="7"/>
  <c r="H6519" i="7"/>
  <c r="G6519" i="7"/>
  <c r="H6518" i="7"/>
  <c r="G6518" i="7"/>
  <c r="H6517" i="7"/>
  <c r="G6517" i="7"/>
  <c r="H6516" i="7"/>
  <c r="G6516" i="7"/>
  <c r="H6515" i="7"/>
  <c r="G6515" i="7"/>
  <c r="H6514" i="7"/>
  <c r="G6514" i="7"/>
  <c r="H6513" i="7"/>
  <c r="G6513" i="7"/>
  <c r="H6512" i="7"/>
  <c r="G6512" i="7"/>
  <c r="H6511" i="7"/>
  <c r="G6511" i="7"/>
  <c r="H6510" i="7"/>
  <c r="G6510" i="7"/>
  <c r="H6509" i="7"/>
  <c r="G6509" i="7"/>
  <c r="H6508" i="7"/>
  <c r="G6508" i="7"/>
  <c r="H6507" i="7"/>
  <c r="G6507" i="7"/>
  <c r="H6506" i="7"/>
  <c r="G6506" i="7"/>
  <c r="H6505" i="7"/>
  <c r="G6505" i="7"/>
  <c r="H6504" i="7"/>
  <c r="G6504" i="7"/>
  <c r="H6503" i="7"/>
  <c r="G6503" i="7"/>
  <c r="H6502" i="7"/>
  <c r="G6502" i="7"/>
  <c r="H6501" i="7"/>
  <c r="G6501" i="7"/>
  <c r="H6500" i="7"/>
  <c r="G6500" i="7"/>
  <c r="H6499" i="7"/>
  <c r="G6499" i="7"/>
  <c r="H6498" i="7"/>
  <c r="G6498" i="7"/>
  <c r="H6497" i="7"/>
  <c r="G6497" i="7"/>
  <c r="H6496" i="7"/>
  <c r="G6496" i="7"/>
  <c r="H6495" i="7"/>
  <c r="G6495" i="7"/>
  <c r="H6494" i="7"/>
  <c r="G6494" i="7"/>
  <c r="H6493" i="7"/>
  <c r="G6493" i="7"/>
  <c r="H6492" i="7"/>
  <c r="G6492" i="7"/>
  <c r="H6491" i="7"/>
  <c r="G6491" i="7"/>
  <c r="H6490" i="7"/>
  <c r="G6490" i="7"/>
  <c r="H6489" i="7"/>
  <c r="G6489" i="7"/>
  <c r="H6488" i="7"/>
  <c r="G6488" i="7"/>
  <c r="H6487" i="7"/>
  <c r="G6487" i="7"/>
  <c r="H6486" i="7"/>
  <c r="G6486" i="7"/>
  <c r="H6485" i="7"/>
  <c r="G6485" i="7"/>
  <c r="H6484" i="7"/>
  <c r="G6484" i="7"/>
  <c r="H6483" i="7"/>
  <c r="G6483" i="7"/>
  <c r="H6482" i="7"/>
  <c r="G6482" i="7"/>
  <c r="H6481" i="7"/>
  <c r="G6481" i="7"/>
  <c r="H6480" i="7"/>
  <c r="G6480" i="7"/>
  <c r="H6479" i="7"/>
  <c r="G6479" i="7"/>
  <c r="H6478" i="7"/>
  <c r="G6478" i="7"/>
  <c r="H6477" i="7"/>
  <c r="G6477" i="7"/>
  <c r="H6476" i="7"/>
  <c r="G6476" i="7"/>
  <c r="H6475" i="7"/>
  <c r="G6475" i="7"/>
  <c r="H6474" i="7"/>
  <c r="G6474" i="7"/>
  <c r="H6473" i="7"/>
  <c r="G6473" i="7"/>
  <c r="H6472" i="7"/>
  <c r="G6472" i="7"/>
  <c r="H6471" i="7"/>
  <c r="G6471" i="7"/>
  <c r="H6470" i="7"/>
  <c r="G6470" i="7"/>
  <c r="H6469" i="7"/>
  <c r="G6469" i="7"/>
  <c r="H6468" i="7"/>
  <c r="G6468" i="7"/>
  <c r="H6467" i="7"/>
  <c r="G6467" i="7"/>
  <c r="H6466" i="7"/>
  <c r="G6466" i="7"/>
  <c r="H6465" i="7"/>
  <c r="G6465" i="7"/>
  <c r="H6464" i="7"/>
  <c r="G6464" i="7"/>
  <c r="H6463" i="7"/>
  <c r="G6463" i="7"/>
  <c r="H6462" i="7"/>
  <c r="G6462" i="7"/>
  <c r="H6461" i="7"/>
  <c r="G6461" i="7"/>
  <c r="H6460" i="7"/>
  <c r="G6460" i="7"/>
  <c r="H6459" i="7"/>
  <c r="G6459" i="7"/>
  <c r="H6458" i="7"/>
  <c r="G6458" i="7"/>
  <c r="H6457" i="7"/>
  <c r="G6457" i="7"/>
  <c r="H6456" i="7"/>
  <c r="G6456" i="7"/>
  <c r="H6455" i="7"/>
  <c r="G6455" i="7"/>
  <c r="H6454" i="7"/>
  <c r="G6454" i="7"/>
  <c r="H6453" i="7"/>
  <c r="G6453" i="7"/>
  <c r="H6452" i="7"/>
  <c r="G6452" i="7"/>
  <c r="H6451" i="7"/>
  <c r="G6451" i="7"/>
  <c r="H6450" i="7"/>
  <c r="G6450" i="7"/>
  <c r="H6449" i="7"/>
  <c r="G6449" i="7"/>
  <c r="H6448" i="7"/>
  <c r="G6448" i="7"/>
  <c r="H6447" i="7"/>
  <c r="G6447" i="7"/>
  <c r="H6446" i="7"/>
  <c r="G6446" i="7"/>
  <c r="H6445" i="7"/>
  <c r="G6445" i="7"/>
  <c r="H6444" i="7"/>
  <c r="G6444" i="7"/>
  <c r="H6443" i="7"/>
  <c r="G6443" i="7"/>
  <c r="H6442" i="7"/>
  <c r="G6442" i="7"/>
  <c r="H6441" i="7"/>
  <c r="G6441" i="7"/>
  <c r="H6440" i="7"/>
  <c r="G6440" i="7"/>
  <c r="H6439" i="7"/>
  <c r="G6439" i="7"/>
  <c r="H6438" i="7"/>
  <c r="G6438" i="7"/>
  <c r="H6437" i="7"/>
  <c r="G6437" i="7"/>
  <c r="H6436" i="7"/>
  <c r="G6436" i="7"/>
  <c r="H6435" i="7"/>
  <c r="G6435" i="7"/>
  <c r="H6434" i="7"/>
  <c r="G6434" i="7"/>
  <c r="H6433" i="7"/>
  <c r="G6433" i="7"/>
  <c r="H6432" i="7"/>
  <c r="G6432" i="7"/>
  <c r="H6431" i="7"/>
  <c r="G6431" i="7"/>
  <c r="H6430" i="7"/>
  <c r="G6430" i="7"/>
  <c r="H6429" i="7"/>
  <c r="G6429" i="7"/>
  <c r="H6428" i="7"/>
  <c r="G6428" i="7"/>
  <c r="H6427" i="7"/>
  <c r="G6427" i="7"/>
  <c r="H6426" i="7"/>
  <c r="G6426" i="7"/>
  <c r="H6425" i="7"/>
  <c r="G6425" i="7"/>
  <c r="H6424" i="7"/>
  <c r="G6424" i="7"/>
  <c r="H6423" i="7"/>
  <c r="G6423" i="7"/>
  <c r="H6422" i="7"/>
  <c r="G6422" i="7"/>
  <c r="H6421" i="7"/>
  <c r="G6421" i="7"/>
  <c r="H6420" i="7"/>
  <c r="G6420" i="7"/>
  <c r="H6419" i="7"/>
  <c r="G6419" i="7"/>
  <c r="H6418" i="7"/>
  <c r="G6418" i="7"/>
  <c r="H6417" i="7"/>
  <c r="G6417" i="7"/>
  <c r="H6416" i="7"/>
  <c r="G6416" i="7"/>
  <c r="H6415" i="7"/>
  <c r="G6415" i="7"/>
  <c r="H6414" i="7"/>
  <c r="G6414" i="7"/>
  <c r="H6413" i="7"/>
  <c r="G6413" i="7"/>
  <c r="H6412" i="7"/>
  <c r="G6412" i="7"/>
  <c r="H6411" i="7"/>
  <c r="G6411" i="7"/>
  <c r="H6410" i="7"/>
  <c r="G6410" i="7"/>
  <c r="H6409" i="7"/>
  <c r="G6409" i="7"/>
  <c r="H6408" i="7"/>
  <c r="G6408" i="7"/>
  <c r="H6407" i="7"/>
  <c r="G6407" i="7"/>
  <c r="H6406" i="7"/>
  <c r="G6406" i="7"/>
  <c r="H6405" i="7"/>
  <c r="G6405" i="7"/>
  <c r="H6404" i="7"/>
  <c r="G6404" i="7"/>
  <c r="H6403" i="7"/>
  <c r="G6403" i="7"/>
  <c r="H6402" i="7"/>
  <c r="G6402" i="7"/>
  <c r="H6401" i="7"/>
  <c r="G6401" i="7"/>
  <c r="H6400" i="7"/>
  <c r="G6400" i="7"/>
  <c r="H6399" i="7"/>
  <c r="G6399" i="7"/>
  <c r="H6398" i="7"/>
  <c r="G6398" i="7"/>
  <c r="H6397" i="7"/>
  <c r="G6397" i="7"/>
  <c r="H6396" i="7"/>
  <c r="G6396" i="7"/>
  <c r="H6395" i="7"/>
  <c r="G6395" i="7"/>
  <c r="H6394" i="7"/>
  <c r="G6394" i="7"/>
  <c r="H6393" i="7"/>
  <c r="G6393" i="7"/>
  <c r="H6392" i="7"/>
  <c r="G6392" i="7"/>
  <c r="H6391" i="7"/>
  <c r="G6391" i="7"/>
  <c r="H6390" i="7"/>
  <c r="G6390" i="7"/>
  <c r="H6389" i="7"/>
  <c r="G6389" i="7"/>
  <c r="H6388" i="7"/>
  <c r="G6388" i="7"/>
  <c r="H6387" i="7"/>
  <c r="G6387" i="7"/>
  <c r="H6386" i="7"/>
  <c r="G6386" i="7"/>
  <c r="H6385" i="7"/>
  <c r="G6385" i="7"/>
  <c r="H6384" i="7"/>
  <c r="G6384" i="7"/>
  <c r="H6383" i="7"/>
  <c r="G6383" i="7"/>
  <c r="H6382" i="7"/>
  <c r="G6382" i="7"/>
  <c r="H6381" i="7"/>
  <c r="G6381" i="7"/>
  <c r="H6380" i="7"/>
  <c r="G6380" i="7"/>
  <c r="H6379" i="7"/>
  <c r="G6379" i="7"/>
  <c r="H6378" i="7"/>
  <c r="G6378" i="7"/>
  <c r="H6377" i="7"/>
  <c r="G6377" i="7"/>
  <c r="H6376" i="7"/>
  <c r="G6376" i="7"/>
  <c r="H6375" i="7"/>
  <c r="G6375" i="7"/>
  <c r="H6374" i="7"/>
  <c r="G6374" i="7"/>
  <c r="H6373" i="7"/>
  <c r="G6373" i="7"/>
  <c r="H6372" i="7"/>
  <c r="G6372" i="7"/>
  <c r="H6371" i="7"/>
  <c r="G6371" i="7"/>
  <c r="H6370" i="7"/>
  <c r="G6370" i="7"/>
  <c r="H6369" i="7"/>
  <c r="G6369" i="7"/>
  <c r="H6368" i="7"/>
  <c r="G6368" i="7"/>
  <c r="H6367" i="7"/>
  <c r="G6367" i="7"/>
  <c r="H6366" i="7"/>
  <c r="G6366" i="7"/>
  <c r="H6365" i="7"/>
  <c r="G6365" i="7"/>
  <c r="H6364" i="7"/>
  <c r="G6364" i="7"/>
  <c r="H6363" i="7"/>
  <c r="G6363" i="7"/>
  <c r="H6362" i="7"/>
  <c r="G6362" i="7"/>
  <c r="H6361" i="7"/>
  <c r="G6361" i="7"/>
  <c r="H6360" i="7"/>
  <c r="G6360" i="7"/>
  <c r="H6359" i="7"/>
  <c r="G6359" i="7"/>
  <c r="H6358" i="7"/>
  <c r="G6358" i="7"/>
  <c r="H6357" i="7"/>
  <c r="G6357" i="7"/>
  <c r="H6356" i="7"/>
  <c r="G6356" i="7"/>
  <c r="H6355" i="7"/>
  <c r="G6355" i="7"/>
  <c r="H6354" i="7"/>
  <c r="G6354" i="7"/>
  <c r="H6353" i="7"/>
  <c r="G6353" i="7"/>
  <c r="H6352" i="7"/>
  <c r="G6352" i="7"/>
  <c r="H6351" i="7"/>
  <c r="G6351" i="7"/>
  <c r="H6350" i="7"/>
  <c r="G6350" i="7"/>
  <c r="H6349" i="7"/>
  <c r="G6349" i="7"/>
  <c r="H6348" i="7"/>
  <c r="G6348" i="7"/>
  <c r="H6347" i="7"/>
  <c r="G6347" i="7"/>
  <c r="H6346" i="7"/>
  <c r="G6346" i="7"/>
  <c r="H6345" i="7"/>
  <c r="G6345" i="7"/>
  <c r="H6344" i="7"/>
  <c r="G6344" i="7"/>
  <c r="H6343" i="7"/>
  <c r="G6343" i="7"/>
  <c r="H6342" i="7"/>
  <c r="G6342" i="7"/>
  <c r="H6341" i="7"/>
  <c r="G6341" i="7"/>
  <c r="H6340" i="7"/>
  <c r="G6340" i="7"/>
  <c r="H6339" i="7"/>
  <c r="G6339" i="7"/>
  <c r="H6338" i="7"/>
  <c r="G6338" i="7"/>
  <c r="H6337" i="7"/>
  <c r="G6337" i="7"/>
  <c r="H6336" i="7"/>
  <c r="G6336" i="7"/>
  <c r="H6335" i="7"/>
  <c r="G6335" i="7"/>
  <c r="H6334" i="7"/>
  <c r="G6334" i="7"/>
  <c r="H6333" i="7"/>
  <c r="G6333" i="7"/>
  <c r="I6333" i="7" s="1"/>
  <c r="H6332" i="7"/>
  <c r="G6332" i="7"/>
  <c r="H6331" i="7"/>
  <c r="G6331" i="7"/>
  <c r="I6331" i="7" s="1"/>
  <c r="H6330" i="7"/>
  <c r="G6330" i="7"/>
  <c r="H6329" i="7"/>
  <c r="G6329" i="7"/>
  <c r="I6329" i="7" s="1"/>
  <c r="H6328" i="7"/>
  <c r="G6328" i="7"/>
  <c r="H6327" i="7"/>
  <c r="G6327" i="7"/>
  <c r="I6327" i="7" s="1"/>
  <c r="H6326" i="7"/>
  <c r="G6326" i="7"/>
  <c r="H6325" i="7"/>
  <c r="G6325" i="7"/>
  <c r="H6324" i="7"/>
  <c r="G6324" i="7"/>
  <c r="H6323" i="7"/>
  <c r="G6323" i="7"/>
  <c r="H6322" i="7"/>
  <c r="G6322" i="7"/>
  <c r="H6321" i="7"/>
  <c r="G6321" i="7"/>
  <c r="H6320" i="7"/>
  <c r="G6320" i="7"/>
  <c r="H6319" i="7"/>
  <c r="G6319" i="7"/>
  <c r="H6318" i="7"/>
  <c r="G6318" i="7"/>
  <c r="H6317" i="7"/>
  <c r="G6317" i="7"/>
  <c r="H6316" i="7"/>
  <c r="G6316" i="7"/>
  <c r="H6315" i="7"/>
  <c r="G6315" i="7"/>
  <c r="H6314" i="7"/>
  <c r="G6314" i="7"/>
  <c r="H6313" i="7"/>
  <c r="G6313" i="7"/>
  <c r="H6312" i="7"/>
  <c r="G6312" i="7"/>
  <c r="H6311" i="7"/>
  <c r="G6311" i="7"/>
  <c r="H6310" i="7"/>
  <c r="G6310" i="7"/>
  <c r="H6309" i="7"/>
  <c r="G6309" i="7"/>
  <c r="H6308" i="7"/>
  <c r="G6308" i="7"/>
  <c r="H6307" i="7"/>
  <c r="G6307" i="7"/>
  <c r="H6306" i="7"/>
  <c r="G6306" i="7"/>
  <c r="H6305" i="7"/>
  <c r="G6305" i="7"/>
  <c r="H6304" i="7"/>
  <c r="G6304" i="7"/>
  <c r="H6303" i="7"/>
  <c r="G6303" i="7"/>
  <c r="H6302" i="7"/>
  <c r="G6302" i="7"/>
  <c r="H6301" i="7"/>
  <c r="G6301" i="7"/>
  <c r="H6300" i="7"/>
  <c r="G6300" i="7"/>
  <c r="H6299" i="7"/>
  <c r="G6299" i="7"/>
  <c r="H6298" i="7"/>
  <c r="G6298" i="7"/>
  <c r="H6297" i="7"/>
  <c r="G6297" i="7"/>
  <c r="H6296" i="7"/>
  <c r="G6296" i="7"/>
  <c r="H6295" i="7"/>
  <c r="G6295" i="7"/>
  <c r="H6294" i="7"/>
  <c r="G6294" i="7"/>
  <c r="H6293" i="7"/>
  <c r="G6293" i="7"/>
  <c r="H6292" i="7"/>
  <c r="G6292" i="7"/>
  <c r="H6291" i="7"/>
  <c r="G6291" i="7"/>
  <c r="H6290" i="7"/>
  <c r="G6290" i="7"/>
  <c r="H6289" i="7"/>
  <c r="G6289" i="7"/>
  <c r="H6288" i="7"/>
  <c r="G6288" i="7"/>
  <c r="H6287" i="7"/>
  <c r="G6287" i="7"/>
  <c r="H6286" i="7"/>
  <c r="G6286" i="7"/>
  <c r="H6285" i="7"/>
  <c r="G6285" i="7"/>
  <c r="H6284" i="7"/>
  <c r="G6284" i="7"/>
  <c r="H6283" i="7"/>
  <c r="G6283" i="7"/>
  <c r="H6282" i="7"/>
  <c r="G6282" i="7"/>
  <c r="H6281" i="7"/>
  <c r="G6281" i="7"/>
  <c r="H6280" i="7"/>
  <c r="G6280" i="7"/>
  <c r="H6279" i="7"/>
  <c r="G6279" i="7"/>
  <c r="H6278" i="7"/>
  <c r="G6278" i="7"/>
  <c r="H6277" i="7"/>
  <c r="G6277" i="7"/>
  <c r="H6276" i="7"/>
  <c r="G6276" i="7"/>
  <c r="H6275" i="7"/>
  <c r="G6275" i="7"/>
  <c r="H6274" i="7"/>
  <c r="G6274" i="7"/>
  <c r="H6273" i="7"/>
  <c r="G6273" i="7"/>
  <c r="H6272" i="7"/>
  <c r="G6272" i="7"/>
  <c r="H6271" i="7"/>
  <c r="G6271" i="7"/>
  <c r="H6270" i="7"/>
  <c r="G6270" i="7"/>
  <c r="H6269" i="7"/>
  <c r="G6269" i="7"/>
  <c r="H6268" i="7"/>
  <c r="G6268" i="7"/>
  <c r="H6267" i="7"/>
  <c r="G6267" i="7"/>
  <c r="H6266" i="7"/>
  <c r="G6266" i="7"/>
  <c r="H6265" i="7"/>
  <c r="G6265" i="7"/>
  <c r="H6264" i="7"/>
  <c r="G6264" i="7"/>
  <c r="H6263" i="7"/>
  <c r="G6263" i="7"/>
  <c r="H6262" i="7"/>
  <c r="G6262" i="7"/>
  <c r="H6261" i="7"/>
  <c r="G6261" i="7"/>
  <c r="H6260" i="7"/>
  <c r="G6260" i="7"/>
  <c r="H6259" i="7"/>
  <c r="G6259" i="7"/>
  <c r="H6258" i="7"/>
  <c r="G6258" i="7"/>
  <c r="H6257" i="7"/>
  <c r="G6257" i="7"/>
  <c r="H6256" i="7"/>
  <c r="G6256" i="7"/>
  <c r="H6255" i="7"/>
  <c r="G6255" i="7"/>
  <c r="H6254" i="7"/>
  <c r="G6254" i="7"/>
  <c r="H6253" i="7"/>
  <c r="G6253" i="7"/>
  <c r="H6252" i="7"/>
  <c r="G6252" i="7"/>
  <c r="H6251" i="7"/>
  <c r="G6251" i="7"/>
  <c r="H6250" i="7"/>
  <c r="G6250" i="7"/>
  <c r="H6249" i="7"/>
  <c r="G6249" i="7"/>
  <c r="H6248" i="7"/>
  <c r="G6248" i="7"/>
  <c r="H6247" i="7"/>
  <c r="G6247" i="7"/>
  <c r="H6246" i="7"/>
  <c r="G6246" i="7"/>
  <c r="H6245" i="7"/>
  <c r="G6245" i="7"/>
  <c r="H6244" i="7"/>
  <c r="G6244" i="7"/>
  <c r="H6243" i="7"/>
  <c r="G6243" i="7"/>
  <c r="H6242" i="7"/>
  <c r="G6242" i="7"/>
  <c r="H6241" i="7"/>
  <c r="G6241" i="7"/>
  <c r="H6240" i="7"/>
  <c r="G6240" i="7"/>
  <c r="H6239" i="7"/>
  <c r="G6239" i="7"/>
  <c r="H6238" i="7"/>
  <c r="G6238" i="7"/>
  <c r="H6237" i="7"/>
  <c r="G6237" i="7"/>
  <c r="H6236" i="7"/>
  <c r="G6236" i="7"/>
  <c r="H6235" i="7"/>
  <c r="G6235" i="7"/>
  <c r="H6234" i="7"/>
  <c r="G6234" i="7"/>
  <c r="H6233" i="7"/>
  <c r="G6233" i="7"/>
  <c r="H6232" i="7"/>
  <c r="G6232" i="7"/>
  <c r="H6231" i="7"/>
  <c r="G6231" i="7"/>
  <c r="H6230" i="7"/>
  <c r="G6230" i="7"/>
  <c r="H6229" i="7"/>
  <c r="G6229" i="7"/>
  <c r="H6228" i="7"/>
  <c r="G6228" i="7"/>
  <c r="H6227" i="7"/>
  <c r="G6227" i="7"/>
  <c r="H6226" i="7"/>
  <c r="G6226" i="7"/>
  <c r="H6225" i="7"/>
  <c r="G6225" i="7"/>
  <c r="H6224" i="7"/>
  <c r="G6224" i="7"/>
  <c r="H6223" i="7"/>
  <c r="G6223" i="7"/>
  <c r="H6222" i="7"/>
  <c r="G6222" i="7"/>
  <c r="H6221" i="7"/>
  <c r="G6221" i="7"/>
  <c r="H6220" i="7"/>
  <c r="G6220" i="7"/>
  <c r="H6219" i="7"/>
  <c r="G6219" i="7"/>
  <c r="H6218" i="7"/>
  <c r="G6218" i="7"/>
  <c r="H6217" i="7"/>
  <c r="G6217" i="7"/>
  <c r="H6216" i="7"/>
  <c r="G6216" i="7"/>
  <c r="H6215" i="7"/>
  <c r="G6215" i="7"/>
  <c r="H6214" i="7"/>
  <c r="G6214" i="7"/>
  <c r="H6213" i="7"/>
  <c r="G6213" i="7"/>
  <c r="H6212" i="7"/>
  <c r="G6212" i="7"/>
  <c r="H6211" i="7"/>
  <c r="G6211" i="7"/>
  <c r="H6210" i="7"/>
  <c r="G6210" i="7"/>
  <c r="H6209" i="7"/>
  <c r="G6209" i="7"/>
  <c r="H6208" i="7"/>
  <c r="G6208" i="7"/>
  <c r="H6207" i="7"/>
  <c r="G6207" i="7"/>
  <c r="H6206" i="7"/>
  <c r="G6206" i="7"/>
  <c r="H6205" i="7"/>
  <c r="G6205" i="7"/>
  <c r="H6204" i="7"/>
  <c r="G6204" i="7"/>
  <c r="H6203" i="7"/>
  <c r="G6203" i="7"/>
  <c r="H6202" i="7"/>
  <c r="G6202" i="7"/>
  <c r="H6201" i="7"/>
  <c r="G6201" i="7"/>
  <c r="H6200" i="7"/>
  <c r="G6200" i="7"/>
  <c r="H6199" i="7"/>
  <c r="G6199" i="7"/>
  <c r="H6198" i="7"/>
  <c r="G6198" i="7"/>
  <c r="H6197" i="7"/>
  <c r="G6197" i="7"/>
  <c r="H6196" i="7"/>
  <c r="G6196" i="7"/>
  <c r="H6195" i="7"/>
  <c r="G6195" i="7"/>
  <c r="H6194" i="7"/>
  <c r="G6194" i="7"/>
  <c r="H6193" i="7"/>
  <c r="G6193" i="7"/>
  <c r="H6192" i="7"/>
  <c r="G6192" i="7"/>
  <c r="H6191" i="7"/>
  <c r="G6191" i="7"/>
  <c r="H6190" i="7"/>
  <c r="G6190" i="7"/>
  <c r="H6189" i="7"/>
  <c r="G6189" i="7"/>
  <c r="H6188" i="7"/>
  <c r="G6188" i="7"/>
  <c r="H6187" i="7"/>
  <c r="G6187" i="7"/>
  <c r="H6186" i="7"/>
  <c r="G6186" i="7"/>
  <c r="H6185" i="7"/>
  <c r="G6185" i="7"/>
  <c r="H6184" i="7"/>
  <c r="G6184" i="7"/>
  <c r="H6183" i="7"/>
  <c r="G6183" i="7"/>
  <c r="H6182" i="7"/>
  <c r="G6182" i="7"/>
  <c r="H6181" i="7"/>
  <c r="G6181" i="7"/>
  <c r="H6180" i="7"/>
  <c r="G6180" i="7"/>
  <c r="H6179" i="7"/>
  <c r="G6179" i="7"/>
  <c r="H6178" i="7"/>
  <c r="G6178" i="7"/>
  <c r="H6177" i="7"/>
  <c r="G6177" i="7"/>
  <c r="H6176" i="7"/>
  <c r="G6176" i="7"/>
  <c r="H6175" i="7"/>
  <c r="G6175" i="7"/>
  <c r="H6174" i="7"/>
  <c r="G6174" i="7"/>
  <c r="H6173" i="7"/>
  <c r="G6173" i="7"/>
  <c r="H6172" i="7"/>
  <c r="G6172" i="7"/>
  <c r="H6171" i="7"/>
  <c r="G6171" i="7"/>
  <c r="H6170" i="7"/>
  <c r="G6170" i="7"/>
  <c r="H6169" i="7"/>
  <c r="G6169" i="7"/>
  <c r="H6168" i="7"/>
  <c r="G6168" i="7"/>
  <c r="H6167" i="7"/>
  <c r="G6167" i="7"/>
  <c r="H6166" i="7"/>
  <c r="G6166" i="7"/>
  <c r="H6165" i="7"/>
  <c r="G6165" i="7"/>
  <c r="H6164" i="7"/>
  <c r="G6164" i="7"/>
  <c r="H6163" i="7"/>
  <c r="G6163" i="7"/>
  <c r="H6162" i="7"/>
  <c r="G6162" i="7"/>
  <c r="H6161" i="7"/>
  <c r="G6161" i="7"/>
  <c r="H6160" i="7"/>
  <c r="G6160" i="7"/>
  <c r="H6159" i="7"/>
  <c r="G6159" i="7"/>
  <c r="H6158" i="7"/>
  <c r="G6158" i="7"/>
  <c r="H6157" i="7"/>
  <c r="G6157" i="7"/>
  <c r="H6156" i="7"/>
  <c r="G6156" i="7"/>
  <c r="H6155" i="7"/>
  <c r="G6155" i="7"/>
  <c r="H6154" i="7"/>
  <c r="G6154" i="7"/>
  <c r="H6153" i="7"/>
  <c r="G6153" i="7"/>
  <c r="H6152" i="7"/>
  <c r="G6152" i="7"/>
  <c r="H6151" i="7"/>
  <c r="G6151" i="7"/>
  <c r="H6150" i="7"/>
  <c r="G6150" i="7"/>
  <c r="H6149" i="7"/>
  <c r="G6149" i="7"/>
  <c r="H6148" i="7"/>
  <c r="G6148" i="7"/>
  <c r="H6147" i="7"/>
  <c r="G6147" i="7"/>
  <c r="H6146" i="7"/>
  <c r="G6146" i="7"/>
  <c r="H6145" i="7"/>
  <c r="G6145" i="7"/>
  <c r="H6144" i="7"/>
  <c r="G6144" i="7"/>
  <c r="H6143" i="7"/>
  <c r="G6143" i="7"/>
  <c r="H6142" i="7"/>
  <c r="G6142" i="7"/>
  <c r="H6141" i="7"/>
  <c r="G6141" i="7"/>
  <c r="H6140" i="7"/>
  <c r="G6140" i="7"/>
  <c r="H6139" i="7"/>
  <c r="G6139" i="7"/>
  <c r="H6138" i="7"/>
  <c r="G6138" i="7"/>
  <c r="H6137" i="7"/>
  <c r="G6137" i="7"/>
  <c r="H6136" i="7"/>
  <c r="G6136" i="7"/>
  <c r="H6135" i="7"/>
  <c r="G6135" i="7"/>
  <c r="H6134" i="7"/>
  <c r="G6134" i="7"/>
  <c r="H6133" i="7"/>
  <c r="G6133" i="7"/>
  <c r="H6132" i="7"/>
  <c r="G6132" i="7"/>
  <c r="H6131" i="7"/>
  <c r="G6131" i="7"/>
  <c r="H6130" i="7"/>
  <c r="G6130" i="7"/>
  <c r="H6129" i="7"/>
  <c r="G6129" i="7"/>
  <c r="H6128" i="7"/>
  <c r="G6128" i="7"/>
  <c r="H6127" i="7"/>
  <c r="G6127" i="7"/>
  <c r="H6126" i="7"/>
  <c r="G6126" i="7"/>
  <c r="H6125" i="7"/>
  <c r="G6125" i="7"/>
  <c r="H6124" i="7"/>
  <c r="G6124" i="7"/>
  <c r="H6123" i="7"/>
  <c r="G6123" i="7"/>
  <c r="H6122" i="7"/>
  <c r="G6122" i="7"/>
  <c r="H6121" i="7"/>
  <c r="G6121" i="7"/>
  <c r="H6120" i="7"/>
  <c r="G6120" i="7"/>
  <c r="H6119" i="7"/>
  <c r="G6119" i="7"/>
  <c r="H6118" i="7"/>
  <c r="G6118" i="7"/>
  <c r="H6117" i="7"/>
  <c r="G6117" i="7"/>
  <c r="H6116" i="7"/>
  <c r="G6116" i="7"/>
  <c r="H6115" i="7"/>
  <c r="G6115" i="7"/>
  <c r="H6114" i="7"/>
  <c r="G6114" i="7"/>
  <c r="H6113" i="7"/>
  <c r="G6113" i="7"/>
  <c r="H6112" i="7"/>
  <c r="G6112" i="7"/>
  <c r="H6111" i="7"/>
  <c r="G6111" i="7"/>
  <c r="H6110" i="7"/>
  <c r="G6110" i="7"/>
  <c r="H6109" i="7"/>
  <c r="G6109" i="7"/>
  <c r="H6108" i="7"/>
  <c r="G6108" i="7"/>
  <c r="H6107" i="7"/>
  <c r="G6107" i="7"/>
  <c r="H6106" i="7"/>
  <c r="G6106" i="7"/>
  <c r="H6105" i="7"/>
  <c r="G6105" i="7"/>
  <c r="H6104" i="7"/>
  <c r="G6104" i="7"/>
  <c r="H6103" i="7"/>
  <c r="G6103" i="7"/>
  <c r="H6102" i="7"/>
  <c r="G6102" i="7"/>
  <c r="H6101" i="7"/>
  <c r="G6101" i="7"/>
  <c r="H6100" i="7"/>
  <c r="G6100" i="7"/>
  <c r="H6099" i="7"/>
  <c r="G6099" i="7"/>
  <c r="H6098" i="7"/>
  <c r="G6098" i="7"/>
  <c r="H6097" i="7"/>
  <c r="G6097" i="7"/>
  <c r="H6096" i="7"/>
  <c r="G6096" i="7"/>
  <c r="H6095" i="7"/>
  <c r="G6095" i="7"/>
  <c r="H6094" i="7"/>
  <c r="G6094" i="7"/>
  <c r="H6093" i="7"/>
  <c r="G6093" i="7"/>
  <c r="H6092" i="7"/>
  <c r="G6092" i="7"/>
  <c r="H6091" i="7"/>
  <c r="G6091" i="7"/>
  <c r="H6090" i="7"/>
  <c r="G6090" i="7"/>
  <c r="H6089" i="7"/>
  <c r="G6089" i="7"/>
  <c r="H6088" i="7"/>
  <c r="G6088" i="7"/>
  <c r="H6087" i="7"/>
  <c r="G6087" i="7"/>
  <c r="H6086" i="7"/>
  <c r="G6086" i="7"/>
  <c r="H6085" i="7"/>
  <c r="G6085" i="7"/>
  <c r="H6084" i="7"/>
  <c r="G6084" i="7"/>
  <c r="H6083" i="7"/>
  <c r="G6083" i="7"/>
  <c r="H6082" i="7"/>
  <c r="G6082" i="7"/>
  <c r="H6081" i="7"/>
  <c r="G6081" i="7"/>
  <c r="H6080" i="7"/>
  <c r="G6080" i="7"/>
  <c r="H6079" i="7"/>
  <c r="G6079" i="7"/>
  <c r="H6078" i="7"/>
  <c r="G6078" i="7"/>
  <c r="H6077" i="7"/>
  <c r="G6077" i="7"/>
  <c r="H6076" i="7"/>
  <c r="G6076" i="7"/>
  <c r="H6075" i="7"/>
  <c r="G6075" i="7"/>
  <c r="H6074" i="7"/>
  <c r="G6074" i="7"/>
  <c r="H6073" i="7"/>
  <c r="G6073" i="7"/>
  <c r="H6072" i="7"/>
  <c r="G6072" i="7"/>
  <c r="H6071" i="7"/>
  <c r="G6071" i="7"/>
  <c r="H6070" i="7"/>
  <c r="G6070" i="7"/>
  <c r="H6069" i="7"/>
  <c r="G6069" i="7"/>
  <c r="H6068" i="7"/>
  <c r="G6068" i="7"/>
  <c r="H6067" i="7"/>
  <c r="G6067" i="7"/>
  <c r="H6066" i="7"/>
  <c r="G6066" i="7"/>
  <c r="H6065" i="7"/>
  <c r="G6065" i="7"/>
  <c r="H6064" i="7"/>
  <c r="G6064" i="7"/>
  <c r="H6063" i="7"/>
  <c r="G6063" i="7"/>
  <c r="H6062" i="7"/>
  <c r="G6062" i="7"/>
  <c r="H6061" i="7"/>
  <c r="G6061" i="7"/>
  <c r="H6060" i="7"/>
  <c r="G6060" i="7"/>
  <c r="H6059" i="7"/>
  <c r="G6059" i="7"/>
  <c r="H6058" i="7"/>
  <c r="G6058" i="7"/>
  <c r="H6057" i="7"/>
  <c r="G6057" i="7"/>
  <c r="H6056" i="7"/>
  <c r="G6056" i="7"/>
  <c r="H6055" i="7"/>
  <c r="G6055" i="7"/>
  <c r="H6054" i="7"/>
  <c r="G6054" i="7"/>
  <c r="H6053" i="7"/>
  <c r="G6053" i="7"/>
  <c r="H6052" i="7"/>
  <c r="G6052" i="7"/>
  <c r="H6051" i="7"/>
  <c r="G6051" i="7"/>
  <c r="H6050" i="7"/>
  <c r="G6050" i="7"/>
  <c r="H6049" i="7"/>
  <c r="G6049" i="7"/>
  <c r="H6048" i="7"/>
  <c r="G6048" i="7"/>
  <c r="H6047" i="7"/>
  <c r="G6047" i="7"/>
  <c r="H6046" i="7"/>
  <c r="G6046" i="7"/>
  <c r="H6045" i="7"/>
  <c r="G6045" i="7"/>
  <c r="H6044" i="7"/>
  <c r="G6044" i="7"/>
  <c r="H6043" i="7"/>
  <c r="G6043" i="7"/>
  <c r="H6042" i="7"/>
  <c r="G6042" i="7"/>
  <c r="H6041" i="7"/>
  <c r="G6041" i="7"/>
  <c r="H6040" i="7"/>
  <c r="G6040" i="7"/>
  <c r="H6039" i="7"/>
  <c r="G6039" i="7"/>
  <c r="H6038" i="7"/>
  <c r="G6038" i="7"/>
  <c r="H6037" i="7"/>
  <c r="G6037" i="7"/>
  <c r="H6036" i="7"/>
  <c r="G6036" i="7"/>
  <c r="H6035" i="7"/>
  <c r="G6035" i="7"/>
  <c r="H6034" i="7"/>
  <c r="G6034" i="7"/>
  <c r="H6033" i="7"/>
  <c r="G6033" i="7"/>
  <c r="H6032" i="7"/>
  <c r="G6032" i="7"/>
  <c r="H6031" i="7"/>
  <c r="G6031" i="7"/>
  <c r="H6030" i="7"/>
  <c r="G6030" i="7"/>
  <c r="H6029" i="7"/>
  <c r="G6029" i="7"/>
  <c r="H6028" i="7"/>
  <c r="G6028" i="7"/>
  <c r="H6027" i="7"/>
  <c r="G6027" i="7"/>
  <c r="H6026" i="7"/>
  <c r="G6026" i="7"/>
  <c r="H6025" i="7"/>
  <c r="G6025" i="7"/>
  <c r="H6024" i="7"/>
  <c r="G6024" i="7"/>
  <c r="H6023" i="7"/>
  <c r="G6023" i="7"/>
  <c r="H6022" i="7"/>
  <c r="G6022" i="7"/>
  <c r="H6021" i="7"/>
  <c r="G6021" i="7"/>
  <c r="H6020" i="7"/>
  <c r="G6020" i="7"/>
  <c r="H6019" i="7"/>
  <c r="G6019" i="7"/>
  <c r="H6018" i="7"/>
  <c r="G6018" i="7"/>
  <c r="H6017" i="7"/>
  <c r="G6017" i="7"/>
  <c r="H6016" i="7"/>
  <c r="G6016" i="7"/>
  <c r="H6015" i="7"/>
  <c r="G6015" i="7"/>
  <c r="H6014" i="7"/>
  <c r="G6014" i="7"/>
  <c r="H6013" i="7"/>
  <c r="G6013" i="7"/>
  <c r="H6012" i="7"/>
  <c r="G6012" i="7"/>
  <c r="H6011" i="7"/>
  <c r="G6011" i="7"/>
  <c r="H6010" i="7"/>
  <c r="G6010" i="7"/>
  <c r="H6009" i="7"/>
  <c r="G6009" i="7"/>
  <c r="H6008" i="7"/>
  <c r="G6008" i="7"/>
  <c r="H6007" i="7"/>
  <c r="G6007" i="7"/>
  <c r="H6006" i="7"/>
  <c r="G6006" i="7"/>
  <c r="H6005" i="7"/>
  <c r="G6005" i="7"/>
  <c r="H6004" i="7"/>
  <c r="G6004" i="7"/>
  <c r="H6003" i="7"/>
  <c r="G6003" i="7"/>
  <c r="H6002" i="7"/>
  <c r="G6002" i="7"/>
  <c r="H6001" i="7"/>
  <c r="G6001" i="7"/>
  <c r="H6000" i="7"/>
  <c r="G6000" i="7"/>
  <c r="H5999" i="7"/>
  <c r="G5999" i="7"/>
  <c r="H5998" i="7"/>
  <c r="G5998" i="7"/>
  <c r="H5997" i="7"/>
  <c r="G5997" i="7"/>
  <c r="H5996" i="7"/>
  <c r="G5996" i="7"/>
  <c r="H5995" i="7"/>
  <c r="G5995" i="7"/>
  <c r="H5994" i="7"/>
  <c r="G5994" i="7"/>
  <c r="H5993" i="7"/>
  <c r="G5993" i="7"/>
  <c r="H5992" i="7"/>
  <c r="G5992" i="7"/>
  <c r="H5991" i="7"/>
  <c r="G5991" i="7"/>
  <c r="H5990" i="7"/>
  <c r="G5990" i="7"/>
  <c r="H5989" i="7"/>
  <c r="G5989" i="7"/>
  <c r="H5988" i="7"/>
  <c r="G5988" i="7"/>
  <c r="H5987" i="7"/>
  <c r="G5987" i="7"/>
  <c r="H5986" i="7"/>
  <c r="G5986" i="7"/>
  <c r="H5985" i="7"/>
  <c r="G5985" i="7"/>
  <c r="H5984" i="7"/>
  <c r="G5984" i="7"/>
  <c r="H5983" i="7"/>
  <c r="G5983" i="7"/>
  <c r="H5982" i="7"/>
  <c r="G5982" i="7"/>
  <c r="H5981" i="7"/>
  <c r="G5981" i="7"/>
  <c r="H5980" i="7"/>
  <c r="G5980" i="7"/>
  <c r="H5979" i="7"/>
  <c r="G5979" i="7"/>
  <c r="H5978" i="7"/>
  <c r="G5978" i="7"/>
  <c r="H5977" i="7"/>
  <c r="G5977" i="7"/>
  <c r="H5976" i="7"/>
  <c r="G5976" i="7"/>
  <c r="H5975" i="7"/>
  <c r="G5975" i="7"/>
  <c r="H5974" i="7"/>
  <c r="G5974" i="7"/>
  <c r="H5973" i="7"/>
  <c r="G5973" i="7"/>
  <c r="H5972" i="7"/>
  <c r="G5972" i="7"/>
  <c r="H5971" i="7"/>
  <c r="G5971" i="7"/>
  <c r="H5970" i="7"/>
  <c r="G5970" i="7"/>
  <c r="H5969" i="7"/>
  <c r="G5969" i="7"/>
  <c r="H5968" i="7"/>
  <c r="G5968" i="7"/>
  <c r="H5967" i="7"/>
  <c r="G5967" i="7"/>
  <c r="H5966" i="7"/>
  <c r="G5966" i="7"/>
  <c r="H5965" i="7"/>
  <c r="G5965" i="7"/>
  <c r="H5964" i="7"/>
  <c r="G5964" i="7"/>
  <c r="H5963" i="7"/>
  <c r="G5963" i="7"/>
  <c r="H5962" i="7"/>
  <c r="G5962" i="7"/>
  <c r="H5961" i="7"/>
  <c r="G5961" i="7"/>
  <c r="H5960" i="7"/>
  <c r="G5960" i="7"/>
  <c r="H5959" i="7"/>
  <c r="G5959" i="7"/>
  <c r="H5958" i="7"/>
  <c r="G5958" i="7"/>
  <c r="H5957" i="7"/>
  <c r="G5957" i="7"/>
  <c r="H5956" i="7"/>
  <c r="G5956" i="7"/>
  <c r="H5955" i="7"/>
  <c r="G5955" i="7"/>
  <c r="H5954" i="7"/>
  <c r="G5954" i="7"/>
  <c r="H5953" i="7"/>
  <c r="G5953" i="7"/>
  <c r="H5952" i="7"/>
  <c r="G5952" i="7"/>
  <c r="H5951" i="7"/>
  <c r="G5951" i="7"/>
  <c r="H5950" i="7"/>
  <c r="G5950" i="7"/>
  <c r="H5949" i="7"/>
  <c r="G5949" i="7"/>
  <c r="H5948" i="7"/>
  <c r="G5948" i="7"/>
  <c r="H5947" i="7"/>
  <c r="G5947" i="7"/>
  <c r="H5946" i="7"/>
  <c r="G5946" i="7"/>
  <c r="H5945" i="7"/>
  <c r="G5945" i="7"/>
  <c r="H5944" i="7"/>
  <c r="G5944" i="7"/>
  <c r="H5943" i="7"/>
  <c r="G5943" i="7"/>
  <c r="H5942" i="7"/>
  <c r="G5942" i="7"/>
  <c r="H5941" i="7"/>
  <c r="G5941" i="7"/>
  <c r="H5940" i="7"/>
  <c r="G5940" i="7"/>
  <c r="H5939" i="7"/>
  <c r="G5939" i="7"/>
  <c r="H5938" i="7"/>
  <c r="G5938" i="7"/>
  <c r="H5937" i="7"/>
  <c r="G5937" i="7"/>
  <c r="H5936" i="7"/>
  <c r="G5936" i="7"/>
  <c r="H5935" i="7"/>
  <c r="G5935" i="7"/>
  <c r="H5934" i="7"/>
  <c r="G5934" i="7"/>
  <c r="H5933" i="7"/>
  <c r="G5933" i="7"/>
  <c r="H5932" i="7"/>
  <c r="G5932" i="7"/>
  <c r="H5931" i="7"/>
  <c r="G5931" i="7"/>
  <c r="H5930" i="7"/>
  <c r="G5930" i="7"/>
  <c r="H5929" i="7"/>
  <c r="G5929" i="7"/>
  <c r="H5928" i="7"/>
  <c r="G5928" i="7"/>
  <c r="H5927" i="7"/>
  <c r="G5927" i="7"/>
  <c r="H5926" i="7"/>
  <c r="G5926" i="7"/>
  <c r="H5925" i="7"/>
  <c r="G5925" i="7"/>
  <c r="H5924" i="7"/>
  <c r="G5924" i="7"/>
  <c r="H5923" i="7"/>
  <c r="G5923" i="7"/>
  <c r="H5922" i="7"/>
  <c r="G5922" i="7"/>
  <c r="H5921" i="7"/>
  <c r="G5921" i="7"/>
  <c r="H5920" i="7"/>
  <c r="G5920" i="7"/>
  <c r="H5919" i="7"/>
  <c r="G5919" i="7"/>
  <c r="H5918" i="7"/>
  <c r="G5918" i="7"/>
  <c r="H5917" i="7"/>
  <c r="G5917" i="7"/>
  <c r="H5916" i="7"/>
  <c r="G5916" i="7"/>
  <c r="H5915" i="7"/>
  <c r="G5915" i="7"/>
  <c r="H5914" i="7"/>
  <c r="G5914" i="7"/>
  <c r="H5913" i="7"/>
  <c r="G5913" i="7"/>
  <c r="H5912" i="7"/>
  <c r="G5912" i="7"/>
  <c r="H5911" i="7"/>
  <c r="G5911" i="7"/>
  <c r="H5910" i="7"/>
  <c r="G5910" i="7"/>
  <c r="H5909" i="7"/>
  <c r="G5909" i="7"/>
  <c r="H5908" i="7"/>
  <c r="G5908" i="7"/>
  <c r="H5907" i="7"/>
  <c r="G5907" i="7"/>
  <c r="H5906" i="7"/>
  <c r="G5906" i="7"/>
  <c r="H5905" i="7"/>
  <c r="G5905" i="7"/>
  <c r="H5904" i="7"/>
  <c r="G5904" i="7"/>
  <c r="H5903" i="7"/>
  <c r="G5903" i="7"/>
  <c r="H5902" i="7"/>
  <c r="G5902" i="7"/>
  <c r="H5901" i="7"/>
  <c r="G5901" i="7"/>
  <c r="H5900" i="7"/>
  <c r="G5900" i="7"/>
  <c r="H5899" i="7"/>
  <c r="G5899" i="7"/>
  <c r="H5898" i="7"/>
  <c r="G5898" i="7"/>
  <c r="H5897" i="7"/>
  <c r="G5897" i="7"/>
  <c r="H5896" i="7"/>
  <c r="G5896" i="7"/>
  <c r="H5895" i="7"/>
  <c r="G5895" i="7"/>
  <c r="H5894" i="7"/>
  <c r="G5894" i="7"/>
  <c r="H5893" i="7"/>
  <c r="G5893" i="7"/>
  <c r="H5892" i="7"/>
  <c r="G5892" i="7"/>
  <c r="H5891" i="7"/>
  <c r="G5891" i="7"/>
  <c r="H5890" i="7"/>
  <c r="G5890" i="7"/>
  <c r="H5889" i="7"/>
  <c r="G5889" i="7"/>
  <c r="H5888" i="7"/>
  <c r="G5888" i="7"/>
  <c r="H5887" i="7"/>
  <c r="G5887" i="7"/>
  <c r="H5886" i="7"/>
  <c r="G5886" i="7"/>
  <c r="H5885" i="7"/>
  <c r="G5885" i="7"/>
  <c r="H5884" i="7"/>
  <c r="G5884" i="7"/>
  <c r="H5883" i="7"/>
  <c r="G5883" i="7"/>
  <c r="H5882" i="7"/>
  <c r="G5882" i="7"/>
  <c r="H5881" i="7"/>
  <c r="G5881" i="7"/>
  <c r="H5880" i="7"/>
  <c r="G5880" i="7"/>
  <c r="H5879" i="7"/>
  <c r="G5879" i="7"/>
  <c r="H5878" i="7"/>
  <c r="G5878" i="7"/>
  <c r="H5877" i="7"/>
  <c r="G5877" i="7"/>
  <c r="H5876" i="7"/>
  <c r="G5876" i="7"/>
  <c r="H5875" i="7"/>
  <c r="G5875" i="7"/>
  <c r="H5874" i="7"/>
  <c r="G5874" i="7"/>
  <c r="H5873" i="7"/>
  <c r="G5873" i="7"/>
  <c r="H5872" i="7"/>
  <c r="G5872" i="7"/>
  <c r="H5871" i="7"/>
  <c r="G5871" i="7"/>
  <c r="H5870" i="7"/>
  <c r="G5870" i="7"/>
  <c r="H5869" i="7"/>
  <c r="G5869" i="7"/>
  <c r="H5868" i="7"/>
  <c r="G5868" i="7"/>
  <c r="H5867" i="7"/>
  <c r="G5867" i="7"/>
  <c r="H5866" i="7"/>
  <c r="G5866" i="7"/>
  <c r="H5865" i="7"/>
  <c r="G5865" i="7"/>
  <c r="H5864" i="7"/>
  <c r="G5864" i="7"/>
  <c r="H5863" i="7"/>
  <c r="G5863" i="7"/>
  <c r="H5862" i="7"/>
  <c r="G5862" i="7"/>
  <c r="H5861" i="7"/>
  <c r="G5861" i="7"/>
  <c r="H5860" i="7"/>
  <c r="G5860" i="7"/>
  <c r="H5859" i="7"/>
  <c r="G5859" i="7"/>
  <c r="H5858" i="7"/>
  <c r="G5858" i="7"/>
  <c r="H5857" i="7"/>
  <c r="G5857" i="7"/>
  <c r="H5856" i="7"/>
  <c r="G5856" i="7"/>
  <c r="H5855" i="7"/>
  <c r="G5855" i="7"/>
  <c r="H5854" i="7"/>
  <c r="G5854" i="7"/>
  <c r="H5853" i="7"/>
  <c r="G5853" i="7"/>
  <c r="H5852" i="7"/>
  <c r="G5852" i="7"/>
  <c r="H5851" i="7"/>
  <c r="G5851" i="7"/>
  <c r="H5850" i="7"/>
  <c r="G5850" i="7"/>
  <c r="H5849" i="7"/>
  <c r="G5849" i="7"/>
  <c r="H5848" i="7"/>
  <c r="G5848" i="7"/>
  <c r="H5847" i="7"/>
  <c r="G5847" i="7"/>
  <c r="H5846" i="7"/>
  <c r="G5846" i="7"/>
  <c r="H5845" i="7"/>
  <c r="G5845" i="7"/>
  <c r="H5844" i="7"/>
  <c r="G5844" i="7"/>
  <c r="H5843" i="7"/>
  <c r="G5843" i="7"/>
  <c r="H5842" i="7"/>
  <c r="G5842" i="7"/>
  <c r="H5841" i="7"/>
  <c r="G5841" i="7"/>
  <c r="H5840" i="7"/>
  <c r="G5840" i="7"/>
  <c r="H5839" i="7"/>
  <c r="G5839" i="7"/>
  <c r="H5838" i="7"/>
  <c r="G5838" i="7"/>
  <c r="H5837" i="7"/>
  <c r="G5837" i="7"/>
  <c r="H5836" i="7"/>
  <c r="G5836" i="7"/>
  <c r="H5835" i="7"/>
  <c r="G5835" i="7"/>
  <c r="H5834" i="7"/>
  <c r="G5834" i="7"/>
  <c r="H5833" i="7"/>
  <c r="G5833" i="7"/>
  <c r="H5832" i="7"/>
  <c r="G5832" i="7"/>
  <c r="H5831" i="7"/>
  <c r="G5831" i="7"/>
  <c r="H5830" i="7"/>
  <c r="G5830" i="7"/>
  <c r="H5829" i="7"/>
  <c r="G5829" i="7"/>
  <c r="H5828" i="7"/>
  <c r="G5828" i="7"/>
  <c r="H5827" i="7"/>
  <c r="G5827" i="7"/>
  <c r="H5826" i="7"/>
  <c r="G5826" i="7"/>
  <c r="H5825" i="7"/>
  <c r="G5825" i="7"/>
  <c r="H5824" i="7"/>
  <c r="G5824" i="7"/>
  <c r="H5823" i="7"/>
  <c r="G5823" i="7"/>
  <c r="H5822" i="7"/>
  <c r="G5822" i="7"/>
  <c r="H5821" i="7"/>
  <c r="G5821" i="7"/>
  <c r="H5820" i="7"/>
  <c r="G5820" i="7"/>
  <c r="H5819" i="7"/>
  <c r="G5819" i="7"/>
  <c r="H5818" i="7"/>
  <c r="G5818" i="7"/>
  <c r="H5817" i="7"/>
  <c r="G5817" i="7"/>
  <c r="H5816" i="7"/>
  <c r="G5816" i="7"/>
  <c r="H5815" i="7"/>
  <c r="G5815" i="7"/>
  <c r="H5814" i="7"/>
  <c r="G5814" i="7"/>
  <c r="H5813" i="7"/>
  <c r="G5813" i="7"/>
  <c r="H5812" i="7"/>
  <c r="G5812" i="7"/>
  <c r="H5811" i="7"/>
  <c r="G5811" i="7"/>
  <c r="H5810" i="7"/>
  <c r="G5810" i="7"/>
  <c r="H5809" i="7"/>
  <c r="G5809" i="7"/>
  <c r="H5808" i="7"/>
  <c r="G5808" i="7"/>
  <c r="H5807" i="7"/>
  <c r="G5807" i="7"/>
  <c r="H5806" i="7"/>
  <c r="G5806" i="7"/>
  <c r="H5805" i="7"/>
  <c r="G5805" i="7"/>
  <c r="H5804" i="7"/>
  <c r="G5804" i="7"/>
  <c r="H5803" i="7"/>
  <c r="G5803" i="7"/>
  <c r="H5802" i="7"/>
  <c r="G5802" i="7"/>
  <c r="H5801" i="7"/>
  <c r="G5801" i="7"/>
  <c r="H5800" i="7"/>
  <c r="G5800" i="7"/>
  <c r="H5799" i="7"/>
  <c r="G5799" i="7"/>
  <c r="H5798" i="7"/>
  <c r="G5798" i="7"/>
  <c r="H5797" i="7"/>
  <c r="G5797" i="7"/>
  <c r="H5796" i="7"/>
  <c r="G5796" i="7"/>
  <c r="H5795" i="7"/>
  <c r="G5795" i="7"/>
  <c r="H5794" i="7"/>
  <c r="G5794" i="7"/>
  <c r="H5793" i="7"/>
  <c r="G5793" i="7"/>
  <c r="H5792" i="7"/>
  <c r="G5792" i="7"/>
  <c r="H5791" i="7"/>
  <c r="G5791" i="7"/>
  <c r="H5790" i="7"/>
  <c r="G5790" i="7"/>
  <c r="H5789" i="7"/>
  <c r="G5789" i="7"/>
  <c r="H5788" i="7"/>
  <c r="G5788" i="7"/>
  <c r="H5787" i="7"/>
  <c r="G5787" i="7"/>
  <c r="H5786" i="7"/>
  <c r="G5786" i="7"/>
  <c r="H5785" i="7"/>
  <c r="G5785" i="7"/>
  <c r="H5784" i="7"/>
  <c r="G5784" i="7"/>
  <c r="H5783" i="7"/>
  <c r="G5783" i="7"/>
  <c r="H5782" i="7"/>
  <c r="G5782" i="7"/>
  <c r="H5781" i="7"/>
  <c r="G5781" i="7"/>
  <c r="H5780" i="7"/>
  <c r="G5780" i="7"/>
  <c r="H5779" i="7"/>
  <c r="G5779" i="7"/>
  <c r="H5778" i="7"/>
  <c r="G5778" i="7"/>
  <c r="H5777" i="7"/>
  <c r="G5777" i="7"/>
  <c r="H5776" i="7"/>
  <c r="G5776" i="7"/>
  <c r="H5775" i="7"/>
  <c r="G5775" i="7"/>
  <c r="H5774" i="7"/>
  <c r="G5774" i="7"/>
  <c r="H5773" i="7"/>
  <c r="G5773" i="7"/>
  <c r="H5772" i="7"/>
  <c r="G5772" i="7"/>
  <c r="H5771" i="7"/>
  <c r="G5771" i="7"/>
  <c r="H5770" i="7"/>
  <c r="G5770" i="7"/>
  <c r="H5769" i="7"/>
  <c r="G5769" i="7"/>
  <c r="H5768" i="7"/>
  <c r="G5768" i="7"/>
  <c r="H5767" i="7"/>
  <c r="G5767" i="7"/>
  <c r="H5766" i="7"/>
  <c r="G5766" i="7"/>
  <c r="H5765" i="7"/>
  <c r="G5765" i="7"/>
  <c r="H5764" i="7"/>
  <c r="G5764" i="7"/>
  <c r="H5763" i="7"/>
  <c r="G5763" i="7"/>
  <c r="H5762" i="7"/>
  <c r="G5762" i="7"/>
  <c r="H5761" i="7"/>
  <c r="G5761" i="7"/>
  <c r="H5760" i="7"/>
  <c r="G5760" i="7"/>
  <c r="H5759" i="7"/>
  <c r="G5759" i="7"/>
  <c r="H5758" i="7"/>
  <c r="G5758" i="7"/>
  <c r="H5757" i="7"/>
  <c r="G5757" i="7"/>
  <c r="H5756" i="7"/>
  <c r="G5756" i="7"/>
  <c r="H5755" i="7"/>
  <c r="G5755" i="7"/>
  <c r="H5754" i="7"/>
  <c r="G5754" i="7"/>
  <c r="H5753" i="7"/>
  <c r="G5753" i="7"/>
  <c r="H5752" i="7"/>
  <c r="G5752" i="7"/>
  <c r="H5751" i="7"/>
  <c r="G5751" i="7"/>
  <c r="H5750" i="7"/>
  <c r="G5750" i="7"/>
  <c r="H5749" i="7"/>
  <c r="G5749" i="7"/>
  <c r="H5748" i="7"/>
  <c r="G5748" i="7"/>
  <c r="H5747" i="7"/>
  <c r="G5747" i="7"/>
  <c r="H5746" i="7"/>
  <c r="G5746" i="7"/>
  <c r="H5745" i="7"/>
  <c r="G5745" i="7"/>
  <c r="H5744" i="7"/>
  <c r="G5744" i="7"/>
  <c r="H5743" i="7"/>
  <c r="G5743" i="7"/>
  <c r="H5742" i="7"/>
  <c r="G5742" i="7"/>
  <c r="H5741" i="7"/>
  <c r="G5741" i="7"/>
  <c r="H5740" i="7"/>
  <c r="G5740" i="7"/>
  <c r="H5739" i="7"/>
  <c r="G5739" i="7"/>
  <c r="H5738" i="7"/>
  <c r="G5738" i="7"/>
  <c r="H5737" i="7"/>
  <c r="G5737" i="7"/>
  <c r="H5736" i="7"/>
  <c r="G5736" i="7"/>
  <c r="H5735" i="7"/>
  <c r="G5735" i="7"/>
  <c r="H5734" i="7"/>
  <c r="G5734" i="7"/>
  <c r="H5733" i="7"/>
  <c r="G5733" i="7"/>
  <c r="H5732" i="7"/>
  <c r="G5732" i="7"/>
  <c r="H5731" i="7"/>
  <c r="G5731" i="7"/>
  <c r="H5730" i="7"/>
  <c r="G5730" i="7"/>
  <c r="H5729" i="7"/>
  <c r="G5729" i="7"/>
  <c r="H5728" i="7"/>
  <c r="G5728" i="7"/>
  <c r="H5727" i="7"/>
  <c r="G5727" i="7"/>
  <c r="H5726" i="7"/>
  <c r="G5726" i="7"/>
  <c r="H5725" i="7"/>
  <c r="G5725" i="7"/>
  <c r="H5724" i="7"/>
  <c r="G5724" i="7"/>
  <c r="H5723" i="7"/>
  <c r="G5723" i="7"/>
  <c r="I5723" i="7" s="1"/>
  <c r="H5722" i="7"/>
  <c r="G5722" i="7"/>
  <c r="H5721" i="7"/>
  <c r="G5721" i="7"/>
  <c r="H5720" i="7"/>
  <c r="G5720" i="7"/>
  <c r="H5719" i="7"/>
  <c r="G5719" i="7"/>
  <c r="H5718" i="7"/>
  <c r="G5718" i="7"/>
  <c r="H5717" i="7"/>
  <c r="G5717" i="7"/>
  <c r="H5716" i="7"/>
  <c r="G5716" i="7"/>
  <c r="H5715" i="7"/>
  <c r="G5715" i="7"/>
  <c r="H5714" i="7"/>
  <c r="G5714" i="7"/>
  <c r="H5713" i="7"/>
  <c r="G5713" i="7"/>
  <c r="H5712" i="7"/>
  <c r="G5712" i="7"/>
  <c r="H5711" i="7"/>
  <c r="G5711" i="7"/>
  <c r="H5710" i="7"/>
  <c r="G5710" i="7"/>
  <c r="H5709" i="7"/>
  <c r="G5709" i="7"/>
  <c r="H5708" i="7"/>
  <c r="G5708" i="7"/>
  <c r="H5707" i="7"/>
  <c r="G5707" i="7"/>
  <c r="I5707" i="7" s="1"/>
  <c r="H5706" i="7"/>
  <c r="G5706" i="7"/>
  <c r="H5705" i="7"/>
  <c r="G5705" i="7"/>
  <c r="I5705" i="7" s="1"/>
  <c r="H5704" i="7"/>
  <c r="G5704" i="7"/>
  <c r="H5703" i="7"/>
  <c r="G5703" i="7"/>
  <c r="I5703" i="7" s="1"/>
  <c r="H5702" i="7"/>
  <c r="G5702" i="7"/>
  <c r="H5701" i="7"/>
  <c r="G5701" i="7"/>
  <c r="I5701" i="7" s="1"/>
  <c r="H5700" i="7"/>
  <c r="G5700" i="7"/>
  <c r="H5699" i="7"/>
  <c r="G5699" i="7"/>
  <c r="I5699" i="7" s="1"/>
  <c r="H5698" i="7"/>
  <c r="G5698" i="7"/>
  <c r="H5697" i="7"/>
  <c r="G5697" i="7"/>
  <c r="I5697" i="7" s="1"/>
  <c r="H5696" i="7"/>
  <c r="G5696" i="7"/>
  <c r="H5695" i="7"/>
  <c r="G5695" i="7"/>
  <c r="H5694" i="7"/>
  <c r="G5694" i="7"/>
  <c r="H5693" i="7"/>
  <c r="G5693" i="7"/>
  <c r="H5692" i="7"/>
  <c r="G5692" i="7"/>
  <c r="H5691" i="7"/>
  <c r="G5691" i="7"/>
  <c r="I5691" i="7" s="1"/>
  <c r="H5690" i="7"/>
  <c r="G5690" i="7"/>
  <c r="H5689" i="7"/>
  <c r="G5689" i="7"/>
  <c r="I5689" i="7" s="1"/>
  <c r="H5688" i="7"/>
  <c r="G5688" i="7"/>
  <c r="H5687" i="7"/>
  <c r="G5687" i="7"/>
  <c r="I5687" i="7" s="1"/>
  <c r="H5686" i="7"/>
  <c r="G5686" i="7"/>
  <c r="H5685" i="7"/>
  <c r="G5685" i="7"/>
  <c r="I5685" i="7" s="1"/>
  <c r="H5684" i="7"/>
  <c r="G5684" i="7"/>
  <c r="H5683" i="7"/>
  <c r="G5683" i="7"/>
  <c r="I5683" i="7" s="1"/>
  <c r="H5682" i="7"/>
  <c r="G5682" i="7"/>
  <c r="H5681" i="7"/>
  <c r="G5681" i="7"/>
  <c r="I5681" i="7" s="1"/>
  <c r="H5680" i="7"/>
  <c r="G5680" i="7"/>
  <c r="H5679" i="7"/>
  <c r="G5679" i="7"/>
  <c r="H5678" i="7"/>
  <c r="G5678" i="7"/>
  <c r="H5677" i="7"/>
  <c r="G5677" i="7"/>
  <c r="H5676" i="7"/>
  <c r="G5676" i="7"/>
  <c r="H5675" i="7"/>
  <c r="G5675" i="7"/>
  <c r="H5674" i="7"/>
  <c r="G5674" i="7"/>
  <c r="H5673" i="7"/>
  <c r="G5673" i="7"/>
  <c r="H5672" i="7"/>
  <c r="G5672" i="7"/>
  <c r="H5671" i="7"/>
  <c r="G5671" i="7"/>
  <c r="H5670" i="7"/>
  <c r="G5670" i="7"/>
  <c r="H5669" i="7"/>
  <c r="G5669" i="7"/>
  <c r="H5668" i="7"/>
  <c r="G5668" i="7"/>
  <c r="H5667" i="7"/>
  <c r="G5667" i="7"/>
  <c r="H5666" i="7"/>
  <c r="G5666" i="7"/>
  <c r="H5665" i="7"/>
  <c r="G5665" i="7"/>
  <c r="H5664" i="7"/>
  <c r="G5664" i="7"/>
  <c r="H5663" i="7"/>
  <c r="G5663" i="7"/>
  <c r="H5662" i="7"/>
  <c r="G5662" i="7"/>
  <c r="H5661" i="7"/>
  <c r="G5661" i="7"/>
  <c r="H5660" i="7"/>
  <c r="G5660" i="7"/>
  <c r="H5659" i="7"/>
  <c r="G5659" i="7"/>
  <c r="H5658" i="7"/>
  <c r="G5658" i="7"/>
  <c r="H5657" i="7"/>
  <c r="G5657" i="7"/>
  <c r="H5656" i="7"/>
  <c r="G5656" i="7"/>
  <c r="H5655" i="7"/>
  <c r="G5655" i="7"/>
  <c r="H5654" i="7"/>
  <c r="G5654" i="7"/>
  <c r="H5653" i="7"/>
  <c r="G5653" i="7"/>
  <c r="H5652" i="7"/>
  <c r="G5652" i="7"/>
  <c r="H5651" i="7"/>
  <c r="G5651" i="7"/>
  <c r="H5650" i="7"/>
  <c r="G5650" i="7"/>
  <c r="H5649" i="7"/>
  <c r="G5649" i="7"/>
  <c r="H5648" i="7"/>
  <c r="G5648" i="7"/>
  <c r="H5647" i="7"/>
  <c r="G5647" i="7"/>
  <c r="H5646" i="7"/>
  <c r="G5646" i="7"/>
  <c r="H5645" i="7"/>
  <c r="G5645" i="7"/>
  <c r="H5644" i="7"/>
  <c r="G5644" i="7"/>
  <c r="H5643" i="7"/>
  <c r="G5643" i="7"/>
  <c r="H5642" i="7"/>
  <c r="G5642" i="7"/>
  <c r="H5641" i="7"/>
  <c r="G5641" i="7"/>
  <c r="H5640" i="7"/>
  <c r="G5640" i="7"/>
  <c r="H5639" i="7"/>
  <c r="G5639" i="7"/>
  <c r="H5638" i="7"/>
  <c r="G5638" i="7"/>
  <c r="H5637" i="7"/>
  <c r="G5637" i="7"/>
  <c r="H5636" i="7"/>
  <c r="G5636" i="7"/>
  <c r="H5635" i="7"/>
  <c r="G5635" i="7"/>
  <c r="H5634" i="7"/>
  <c r="G5634" i="7"/>
  <c r="H5633" i="7"/>
  <c r="G5633" i="7"/>
  <c r="H5632" i="7"/>
  <c r="G5632" i="7"/>
  <c r="H5631" i="7"/>
  <c r="G5631" i="7"/>
  <c r="H5630" i="7"/>
  <c r="G5630" i="7"/>
  <c r="H5629" i="7"/>
  <c r="G5629" i="7"/>
  <c r="H5628" i="7"/>
  <c r="G5628" i="7"/>
  <c r="H5627" i="7"/>
  <c r="G5627" i="7"/>
  <c r="H5626" i="7"/>
  <c r="G5626" i="7"/>
  <c r="H5625" i="7"/>
  <c r="G5625" i="7"/>
  <c r="H5624" i="7"/>
  <c r="G5624" i="7"/>
  <c r="H5623" i="7"/>
  <c r="G5623" i="7"/>
  <c r="H5622" i="7"/>
  <c r="G5622" i="7"/>
  <c r="H5621" i="7"/>
  <c r="G5621" i="7"/>
  <c r="H5620" i="7"/>
  <c r="G5620" i="7"/>
  <c r="H5619" i="7"/>
  <c r="G5619" i="7"/>
  <c r="H5618" i="7"/>
  <c r="G5618" i="7"/>
  <c r="H5617" i="7"/>
  <c r="G5617" i="7"/>
  <c r="H5616" i="7"/>
  <c r="G5616" i="7"/>
  <c r="H5615" i="7"/>
  <c r="G5615" i="7"/>
  <c r="H5614" i="7"/>
  <c r="G5614" i="7"/>
  <c r="H5613" i="7"/>
  <c r="G5613" i="7"/>
  <c r="H5612" i="7"/>
  <c r="G5612" i="7"/>
  <c r="H5611" i="7"/>
  <c r="G5611" i="7"/>
  <c r="H5610" i="7"/>
  <c r="G5610" i="7"/>
  <c r="H5609" i="7"/>
  <c r="G5609" i="7"/>
  <c r="H5608" i="7"/>
  <c r="G5608" i="7"/>
  <c r="H5607" i="7"/>
  <c r="G5607" i="7"/>
  <c r="H5606" i="7"/>
  <c r="G5606" i="7"/>
  <c r="H5605" i="7"/>
  <c r="G5605" i="7"/>
  <c r="H5604" i="7"/>
  <c r="G5604" i="7"/>
  <c r="H5603" i="7"/>
  <c r="G5603" i="7"/>
  <c r="H5602" i="7"/>
  <c r="G5602" i="7"/>
  <c r="H5601" i="7"/>
  <c r="G5601" i="7"/>
  <c r="H5600" i="7"/>
  <c r="G5600" i="7"/>
  <c r="H5599" i="7"/>
  <c r="G5599" i="7"/>
  <c r="H5598" i="7"/>
  <c r="G5598" i="7"/>
  <c r="H5597" i="7"/>
  <c r="G5597" i="7"/>
  <c r="H5596" i="7"/>
  <c r="G5596" i="7"/>
  <c r="H5595" i="7"/>
  <c r="G5595" i="7"/>
  <c r="H5594" i="7"/>
  <c r="G5594" i="7"/>
  <c r="H5593" i="7"/>
  <c r="G5593" i="7"/>
  <c r="H5592" i="7"/>
  <c r="G5592" i="7"/>
  <c r="H5591" i="7"/>
  <c r="G5591" i="7"/>
  <c r="H5590" i="7"/>
  <c r="G5590" i="7"/>
  <c r="H5589" i="7"/>
  <c r="G5589" i="7"/>
  <c r="H5588" i="7"/>
  <c r="G5588" i="7"/>
  <c r="H5587" i="7"/>
  <c r="G5587" i="7"/>
  <c r="H5586" i="7"/>
  <c r="G5586" i="7"/>
  <c r="H5585" i="7"/>
  <c r="G5585" i="7"/>
  <c r="H5584" i="7"/>
  <c r="G5584" i="7"/>
  <c r="H5583" i="7"/>
  <c r="G5583" i="7"/>
  <c r="H5582" i="7"/>
  <c r="G5582" i="7"/>
  <c r="H5581" i="7"/>
  <c r="G5581" i="7"/>
  <c r="H5580" i="7"/>
  <c r="G5580" i="7"/>
  <c r="H5579" i="7"/>
  <c r="G5579" i="7"/>
  <c r="H5578" i="7"/>
  <c r="G5578" i="7"/>
  <c r="H5577" i="7"/>
  <c r="G5577" i="7"/>
  <c r="H5576" i="7"/>
  <c r="G5576" i="7"/>
  <c r="H5575" i="7"/>
  <c r="G5575" i="7"/>
  <c r="H5574" i="7"/>
  <c r="G5574" i="7"/>
  <c r="H5573" i="7"/>
  <c r="G5573" i="7"/>
  <c r="H5572" i="7"/>
  <c r="G5572" i="7"/>
  <c r="H5571" i="7"/>
  <c r="G5571" i="7"/>
  <c r="H5570" i="7"/>
  <c r="G5570" i="7"/>
  <c r="H5569" i="7"/>
  <c r="G5569" i="7"/>
  <c r="H5568" i="7"/>
  <c r="G5568" i="7"/>
  <c r="H5567" i="7"/>
  <c r="G5567" i="7"/>
  <c r="H5566" i="7"/>
  <c r="G5566" i="7"/>
  <c r="H5565" i="7"/>
  <c r="G5565" i="7"/>
  <c r="H5564" i="7"/>
  <c r="G5564" i="7"/>
  <c r="H5563" i="7"/>
  <c r="G5563" i="7"/>
  <c r="H5562" i="7"/>
  <c r="G5562" i="7"/>
  <c r="H5561" i="7"/>
  <c r="G5561" i="7"/>
  <c r="H5560" i="7"/>
  <c r="G5560" i="7"/>
  <c r="H5559" i="7"/>
  <c r="G5559" i="7"/>
  <c r="H5558" i="7"/>
  <c r="G5558" i="7"/>
  <c r="H5557" i="7"/>
  <c r="G5557" i="7"/>
  <c r="H5556" i="7"/>
  <c r="G5556" i="7"/>
  <c r="H5555" i="7"/>
  <c r="G5555" i="7"/>
  <c r="H5554" i="7"/>
  <c r="G5554" i="7"/>
  <c r="H5553" i="7"/>
  <c r="G5553" i="7"/>
  <c r="H5552" i="7"/>
  <c r="G5552" i="7"/>
  <c r="H5551" i="7"/>
  <c r="G5551" i="7"/>
  <c r="H5550" i="7"/>
  <c r="G5550" i="7"/>
  <c r="H5549" i="7"/>
  <c r="G5549" i="7"/>
  <c r="H5548" i="7"/>
  <c r="G5548" i="7"/>
  <c r="H5547" i="7"/>
  <c r="G5547" i="7"/>
  <c r="H5546" i="7"/>
  <c r="G5546" i="7"/>
  <c r="H5545" i="7"/>
  <c r="G5545" i="7"/>
  <c r="H5544" i="7"/>
  <c r="G5544" i="7"/>
  <c r="H5543" i="7"/>
  <c r="G5543" i="7"/>
  <c r="H5542" i="7"/>
  <c r="G5542" i="7"/>
  <c r="H5541" i="7"/>
  <c r="G5541" i="7"/>
  <c r="H5540" i="7"/>
  <c r="G5540" i="7"/>
  <c r="H5539" i="7"/>
  <c r="G5539" i="7"/>
  <c r="H5538" i="7"/>
  <c r="G5538" i="7"/>
  <c r="H5537" i="7"/>
  <c r="G5537" i="7"/>
  <c r="H5536" i="7"/>
  <c r="G5536" i="7"/>
  <c r="H5535" i="7"/>
  <c r="G5535" i="7"/>
  <c r="H5534" i="7"/>
  <c r="G5534" i="7"/>
  <c r="H5533" i="7"/>
  <c r="G5533" i="7"/>
  <c r="H5532" i="7"/>
  <c r="G5532" i="7"/>
  <c r="H5531" i="7"/>
  <c r="G5531" i="7"/>
  <c r="H5530" i="7"/>
  <c r="G5530" i="7"/>
  <c r="H5529" i="7"/>
  <c r="G5529" i="7"/>
  <c r="H5528" i="7"/>
  <c r="G5528" i="7"/>
  <c r="H5527" i="7"/>
  <c r="G5527" i="7"/>
  <c r="H5526" i="7"/>
  <c r="G5526" i="7"/>
  <c r="H5525" i="7"/>
  <c r="G5525" i="7"/>
  <c r="H5524" i="7"/>
  <c r="G5524" i="7"/>
  <c r="H5523" i="7"/>
  <c r="G5523" i="7"/>
  <c r="H5522" i="7"/>
  <c r="G5522" i="7"/>
  <c r="H5521" i="7"/>
  <c r="G5521" i="7"/>
  <c r="H5520" i="7"/>
  <c r="G5520" i="7"/>
  <c r="H5519" i="7"/>
  <c r="G5519" i="7"/>
  <c r="H5518" i="7"/>
  <c r="G5518" i="7"/>
  <c r="H5517" i="7"/>
  <c r="G5517" i="7"/>
  <c r="H5516" i="7"/>
  <c r="G5516" i="7"/>
  <c r="H5515" i="7"/>
  <c r="G5515" i="7"/>
  <c r="H5514" i="7"/>
  <c r="G5514" i="7"/>
  <c r="H5513" i="7"/>
  <c r="G5513" i="7"/>
  <c r="H5512" i="7"/>
  <c r="G5512" i="7"/>
  <c r="H5511" i="7"/>
  <c r="G5511" i="7"/>
  <c r="H5510" i="7"/>
  <c r="G5510" i="7"/>
  <c r="H5509" i="7"/>
  <c r="G5509" i="7"/>
  <c r="H5508" i="7"/>
  <c r="G5508" i="7"/>
  <c r="H5507" i="7"/>
  <c r="G5507" i="7"/>
  <c r="H5506" i="7"/>
  <c r="G5506" i="7"/>
  <c r="H5505" i="7"/>
  <c r="G5505" i="7"/>
  <c r="H5504" i="7"/>
  <c r="G5504" i="7"/>
  <c r="H5503" i="7"/>
  <c r="G5503" i="7"/>
  <c r="H5502" i="7"/>
  <c r="G5502" i="7"/>
  <c r="H5501" i="7"/>
  <c r="G5501" i="7"/>
  <c r="H5500" i="7"/>
  <c r="G5500" i="7"/>
  <c r="H5499" i="7"/>
  <c r="G5499" i="7"/>
  <c r="H5498" i="7"/>
  <c r="G5498" i="7"/>
  <c r="H5497" i="7"/>
  <c r="G5497" i="7"/>
  <c r="H5496" i="7"/>
  <c r="G5496" i="7"/>
  <c r="H5495" i="7"/>
  <c r="G5495" i="7"/>
  <c r="H5494" i="7"/>
  <c r="G5494" i="7"/>
  <c r="H5493" i="7"/>
  <c r="G5493" i="7"/>
  <c r="H5492" i="7"/>
  <c r="G5492" i="7"/>
  <c r="H5491" i="7"/>
  <c r="G5491" i="7"/>
  <c r="H5490" i="7"/>
  <c r="G5490" i="7"/>
  <c r="H5489" i="7"/>
  <c r="G5489" i="7"/>
  <c r="H5488" i="7"/>
  <c r="G5488" i="7"/>
  <c r="H5487" i="7"/>
  <c r="G5487" i="7"/>
  <c r="H5486" i="7"/>
  <c r="G5486" i="7"/>
  <c r="H5485" i="7"/>
  <c r="G5485" i="7"/>
  <c r="H5484" i="7"/>
  <c r="G5484" i="7"/>
  <c r="H5483" i="7"/>
  <c r="G5483" i="7"/>
  <c r="H5482" i="7"/>
  <c r="G5482" i="7"/>
  <c r="H5481" i="7"/>
  <c r="G5481" i="7"/>
  <c r="H5480" i="7"/>
  <c r="G5480" i="7"/>
  <c r="H5479" i="7"/>
  <c r="G5479" i="7"/>
  <c r="H5478" i="7"/>
  <c r="G5478" i="7"/>
  <c r="H5477" i="7"/>
  <c r="G5477" i="7"/>
  <c r="H5476" i="7"/>
  <c r="G5476" i="7"/>
  <c r="H5475" i="7"/>
  <c r="G5475" i="7"/>
  <c r="H5474" i="7"/>
  <c r="G5474" i="7"/>
  <c r="H5473" i="7"/>
  <c r="G5473" i="7"/>
  <c r="H5472" i="7"/>
  <c r="G5472" i="7"/>
  <c r="H5471" i="7"/>
  <c r="G5471" i="7"/>
  <c r="H5470" i="7"/>
  <c r="G5470" i="7"/>
  <c r="H5469" i="7"/>
  <c r="G5469" i="7"/>
  <c r="H5468" i="7"/>
  <c r="G5468" i="7"/>
  <c r="H5467" i="7"/>
  <c r="G5467" i="7"/>
  <c r="H5466" i="7"/>
  <c r="G5466" i="7"/>
  <c r="H5465" i="7"/>
  <c r="G5465" i="7"/>
  <c r="H5464" i="7"/>
  <c r="G5464" i="7"/>
  <c r="H5463" i="7"/>
  <c r="G5463" i="7"/>
  <c r="H5462" i="7"/>
  <c r="G5462" i="7"/>
  <c r="H5461" i="7"/>
  <c r="G5461" i="7"/>
  <c r="H5460" i="7"/>
  <c r="G5460" i="7"/>
  <c r="H5459" i="7"/>
  <c r="G5459" i="7"/>
  <c r="H5458" i="7"/>
  <c r="G5458" i="7"/>
  <c r="H5457" i="7"/>
  <c r="G5457" i="7"/>
  <c r="H5456" i="7"/>
  <c r="G5456" i="7"/>
  <c r="H5455" i="7"/>
  <c r="G5455" i="7"/>
  <c r="H5454" i="7"/>
  <c r="G5454" i="7"/>
  <c r="H5453" i="7"/>
  <c r="G5453" i="7"/>
  <c r="H5452" i="7"/>
  <c r="G5452" i="7"/>
  <c r="H5451" i="7"/>
  <c r="G5451" i="7"/>
  <c r="H5450" i="7"/>
  <c r="G5450" i="7"/>
  <c r="H5449" i="7"/>
  <c r="G5449" i="7"/>
  <c r="H5448" i="7"/>
  <c r="G5448" i="7"/>
  <c r="H5447" i="7"/>
  <c r="G5447" i="7"/>
  <c r="H5446" i="7"/>
  <c r="G5446" i="7"/>
  <c r="H5445" i="7"/>
  <c r="G5445" i="7"/>
  <c r="H5444" i="7"/>
  <c r="G5444" i="7"/>
  <c r="H5443" i="7"/>
  <c r="G5443" i="7"/>
  <c r="H5442" i="7"/>
  <c r="G5442" i="7"/>
  <c r="H5441" i="7"/>
  <c r="G5441" i="7"/>
  <c r="H5440" i="7"/>
  <c r="G5440" i="7"/>
  <c r="H5439" i="7"/>
  <c r="G5439" i="7"/>
  <c r="H5438" i="7"/>
  <c r="G5438" i="7"/>
  <c r="H5437" i="7"/>
  <c r="G5437" i="7"/>
  <c r="H5436" i="7"/>
  <c r="G5436" i="7"/>
  <c r="H5435" i="7"/>
  <c r="G5435" i="7"/>
  <c r="H5434" i="7"/>
  <c r="G5434" i="7"/>
  <c r="H5433" i="7"/>
  <c r="G5433" i="7"/>
  <c r="H5432" i="7"/>
  <c r="G5432" i="7"/>
  <c r="H5431" i="7"/>
  <c r="G5431" i="7"/>
  <c r="H5430" i="7"/>
  <c r="G5430" i="7"/>
  <c r="H5429" i="7"/>
  <c r="G5429" i="7"/>
  <c r="H5428" i="7"/>
  <c r="G5428" i="7"/>
  <c r="H5427" i="7"/>
  <c r="G5427" i="7"/>
  <c r="H5426" i="7"/>
  <c r="G5426" i="7"/>
  <c r="H5425" i="7"/>
  <c r="G5425" i="7"/>
  <c r="H5424" i="7"/>
  <c r="G5424" i="7"/>
  <c r="H5423" i="7"/>
  <c r="G5423" i="7"/>
  <c r="H5422" i="7"/>
  <c r="G5422" i="7"/>
  <c r="H5421" i="7"/>
  <c r="G5421" i="7"/>
  <c r="H5420" i="7"/>
  <c r="G5420" i="7"/>
  <c r="H5419" i="7"/>
  <c r="G5419" i="7"/>
  <c r="H5418" i="7"/>
  <c r="G5418" i="7"/>
  <c r="H5417" i="7"/>
  <c r="G5417" i="7"/>
  <c r="H5416" i="7"/>
  <c r="G5416" i="7"/>
  <c r="H5415" i="7"/>
  <c r="G5415" i="7"/>
  <c r="H5414" i="7"/>
  <c r="G5414" i="7"/>
  <c r="H5413" i="7"/>
  <c r="G5413" i="7"/>
  <c r="H5412" i="7"/>
  <c r="G5412" i="7"/>
  <c r="H5411" i="7"/>
  <c r="G5411" i="7"/>
  <c r="H5410" i="7"/>
  <c r="G5410" i="7"/>
  <c r="H5409" i="7"/>
  <c r="G5409" i="7"/>
  <c r="H5408" i="7"/>
  <c r="G5408" i="7"/>
  <c r="H5407" i="7"/>
  <c r="G5407" i="7"/>
  <c r="H5406" i="7"/>
  <c r="G5406" i="7"/>
  <c r="H5405" i="7"/>
  <c r="G5405" i="7"/>
  <c r="H5404" i="7"/>
  <c r="G5404" i="7"/>
  <c r="H5403" i="7"/>
  <c r="G5403" i="7"/>
  <c r="H5402" i="7"/>
  <c r="G5402" i="7"/>
  <c r="H5401" i="7"/>
  <c r="G5401" i="7"/>
  <c r="H5400" i="7"/>
  <c r="G5400" i="7"/>
  <c r="H5399" i="7"/>
  <c r="G5399" i="7"/>
  <c r="H5398" i="7"/>
  <c r="G5398" i="7"/>
  <c r="H5397" i="7"/>
  <c r="G5397" i="7"/>
  <c r="H5396" i="7"/>
  <c r="G5396" i="7"/>
  <c r="H5395" i="7"/>
  <c r="G5395" i="7"/>
  <c r="H5394" i="7"/>
  <c r="G5394" i="7"/>
  <c r="H5393" i="7"/>
  <c r="G5393" i="7"/>
  <c r="H5392" i="7"/>
  <c r="G5392" i="7"/>
  <c r="H5391" i="7"/>
  <c r="G5391" i="7"/>
  <c r="H5390" i="7"/>
  <c r="G5390" i="7"/>
  <c r="H5389" i="7"/>
  <c r="G5389" i="7"/>
  <c r="H5388" i="7"/>
  <c r="G5388" i="7"/>
  <c r="H5387" i="7"/>
  <c r="G5387" i="7"/>
  <c r="H5386" i="7"/>
  <c r="G5386" i="7"/>
  <c r="H5385" i="7"/>
  <c r="G5385" i="7"/>
  <c r="H5384" i="7"/>
  <c r="G5384" i="7"/>
  <c r="H5383" i="7"/>
  <c r="G5383" i="7"/>
  <c r="H5382" i="7"/>
  <c r="G5382" i="7"/>
  <c r="H5381" i="7"/>
  <c r="G5381" i="7"/>
  <c r="H5380" i="7"/>
  <c r="G5380" i="7"/>
  <c r="H5379" i="7"/>
  <c r="G5379" i="7"/>
  <c r="H5378" i="7"/>
  <c r="G5378" i="7"/>
  <c r="H5377" i="7"/>
  <c r="G5377" i="7"/>
  <c r="H5376" i="7"/>
  <c r="G5376" i="7"/>
  <c r="H5375" i="7"/>
  <c r="G5375" i="7"/>
  <c r="H5374" i="7"/>
  <c r="G5374" i="7"/>
  <c r="H5373" i="7"/>
  <c r="G5373" i="7"/>
  <c r="H5372" i="7"/>
  <c r="G5372" i="7"/>
  <c r="H5371" i="7"/>
  <c r="G5371" i="7"/>
  <c r="H5370" i="7"/>
  <c r="G5370" i="7"/>
  <c r="H5369" i="7"/>
  <c r="G5369" i="7"/>
  <c r="H5368" i="7"/>
  <c r="G5368" i="7"/>
  <c r="H5367" i="7"/>
  <c r="G5367" i="7"/>
  <c r="H5366" i="7"/>
  <c r="G5366" i="7"/>
  <c r="H5365" i="7"/>
  <c r="G5365" i="7"/>
  <c r="H5364" i="7"/>
  <c r="G5364" i="7"/>
  <c r="H5363" i="7"/>
  <c r="G5363" i="7"/>
  <c r="H5362" i="7"/>
  <c r="G5362" i="7"/>
  <c r="H5361" i="7"/>
  <c r="G5361" i="7"/>
  <c r="H5360" i="7"/>
  <c r="G5360" i="7"/>
  <c r="H5359" i="7"/>
  <c r="G5359" i="7"/>
  <c r="H5358" i="7"/>
  <c r="G5358" i="7"/>
  <c r="H5357" i="7"/>
  <c r="G5357" i="7"/>
  <c r="H5356" i="7"/>
  <c r="G5356" i="7"/>
  <c r="H5355" i="7"/>
  <c r="G5355" i="7"/>
  <c r="H5354" i="7"/>
  <c r="G5354" i="7"/>
  <c r="H5353" i="7"/>
  <c r="G5353" i="7"/>
  <c r="H5352" i="7"/>
  <c r="G5352" i="7"/>
  <c r="H5351" i="7"/>
  <c r="G5351" i="7"/>
  <c r="H5350" i="7"/>
  <c r="G5350" i="7"/>
  <c r="H5349" i="7"/>
  <c r="G5349" i="7"/>
  <c r="H5348" i="7"/>
  <c r="G5348" i="7"/>
  <c r="H5347" i="7"/>
  <c r="G5347" i="7"/>
  <c r="H5346" i="7"/>
  <c r="G5346" i="7"/>
  <c r="H5345" i="7"/>
  <c r="G5345" i="7"/>
  <c r="H5344" i="7"/>
  <c r="G5344" i="7"/>
  <c r="H5343" i="7"/>
  <c r="G5343" i="7"/>
  <c r="H5342" i="7"/>
  <c r="G5342" i="7"/>
  <c r="H5341" i="7"/>
  <c r="G5341" i="7"/>
  <c r="H5340" i="7"/>
  <c r="G5340" i="7"/>
  <c r="H5339" i="7"/>
  <c r="G5339" i="7"/>
  <c r="H5338" i="7"/>
  <c r="G5338" i="7"/>
  <c r="H5337" i="7"/>
  <c r="G5337" i="7"/>
  <c r="H5336" i="7"/>
  <c r="G5336" i="7"/>
  <c r="H5335" i="7"/>
  <c r="G5335" i="7"/>
  <c r="H5334" i="7"/>
  <c r="G5334" i="7"/>
  <c r="H5333" i="7"/>
  <c r="G5333" i="7"/>
  <c r="H5332" i="7"/>
  <c r="G5332" i="7"/>
  <c r="H5331" i="7"/>
  <c r="G5331" i="7"/>
  <c r="H5330" i="7"/>
  <c r="G5330" i="7"/>
  <c r="H5329" i="7"/>
  <c r="G5329" i="7"/>
  <c r="H5328" i="7"/>
  <c r="G5328" i="7"/>
  <c r="H5327" i="7"/>
  <c r="G5327" i="7"/>
  <c r="H5326" i="7"/>
  <c r="G5326" i="7"/>
  <c r="H5325" i="7"/>
  <c r="G5325" i="7"/>
  <c r="H5324" i="7"/>
  <c r="G5324" i="7"/>
  <c r="H5323" i="7"/>
  <c r="G5323" i="7"/>
  <c r="H5322" i="7"/>
  <c r="G5322" i="7"/>
  <c r="H5321" i="7"/>
  <c r="G5321" i="7"/>
  <c r="H5320" i="7"/>
  <c r="G5320" i="7"/>
  <c r="H5319" i="7"/>
  <c r="G5319" i="7"/>
  <c r="H5318" i="7"/>
  <c r="G5318" i="7"/>
  <c r="H5317" i="7"/>
  <c r="G5317" i="7"/>
  <c r="H5316" i="7"/>
  <c r="G5316" i="7"/>
  <c r="H5315" i="7"/>
  <c r="G5315" i="7"/>
  <c r="H5314" i="7"/>
  <c r="G5314" i="7"/>
  <c r="H5313" i="7"/>
  <c r="G5313" i="7"/>
  <c r="H5312" i="7"/>
  <c r="G5312" i="7"/>
  <c r="H5311" i="7"/>
  <c r="G5311" i="7"/>
  <c r="H5310" i="7"/>
  <c r="G5310" i="7"/>
  <c r="H5309" i="7"/>
  <c r="G5309" i="7"/>
  <c r="H5308" i="7"/>
  <c r="G5308" i="7"/>
  <c r="H5307" i="7"/>
  <c r="G5307" i="7"/>
  <c r="H5306" i="7"/>
  <c r="G5306" i="7"/>
  <c r="H5305" i="7"/>
  <c r="G5305" i="7"/>
  <c r="H5304" i="7"/>
  <c r="G5304" i="7"/>
  <c r="H5303" i="7"/>
  <c r="G5303" i="7"/>
  <c r="H5302" i="7"/>
  <c r="G5302" i="7"/>
  <c r="H5301" i="7"/>
  <c r="G5301" i="7"/>
  <c r="H5300" i="7"/>
  <c r="G5300" i="7"/>
  <c r="H5299" i="7"/>
  <c r="G5299" i="7"/>
  <c r="H5298" i="7"/>
  <c r="G5298" i="7"/>
  <c r="H5297" i="7"/>
  <c r="G5297" i="7"/>
  <c r="H5296" i="7"/>
  <c r="G5296" i="7"/>
  <c r="H5295" i="7"/>
  <c r="G5295" i="7"/>
  <c r="H5294" i="7"/>
  <c r="G5294" i="7"/>
  <c r="H5293" i="7"/>
  <c r="G5293" i="7"/>
  <c r="H5292" i="7"/>
  <c r="G5292" i="7"/>
  <c r="H5291" i="7"/>
  <c r="G5291" i="7"/>
  <c r="H5290" i="7"/>
  <c r="G5290" i="7"/>
  <c r="H5289" i="7"/>
  <c r="G5289" i="7"/>
  <c r="H5288" i="7"/>
  <c r="G5288" i="7"/>
  <c r="H5287" i="7"/>
  <c r="G5287" i="7"/>
  <c r="H5286" i="7"/>
  <c r="G5286" i="7"/>
  <c r="H5285" i="7"/>
  <c r="G5285" i="7"/>
  <c r="H5284" i="7"/>
  <c r="G5284" i="7"/>
  <c r="H5283" i="7"/>
  <c r="G5283" i="7"/>
  <c r="H5282" i="7"/>
  <c r="G5282" i="7"/>
  <c r="H5281" i="7"/>
  <c r="G5281" i="7"/>
  <c r="H5280" i="7"/>
  <c r="G5280" i="7"/>
  <c r="H5279" i="7"/>
  <c r="G5279" i="7"/>
  <c r="H5278" i="7"/>
  <c r="G5278" i="7"/>
  <c r="H5277" i="7"/>
  <c r="G5277" i="7"/>
  <c r="H5276" i="7"/>
  <c r="G5276" i="7"/>
  <c r="H5275" i="7"/>
  <c r="G5275" i="7"/>
  <c r="H5274" i="7"/>
  <c r="G5274" i="7"/>
  <c r="H5273" i="7"/>
  <c r="G5273" i="7"/>
  <c r="H5272" i="7"/>
  <c r="G5272" i="7"/>
  <c r="H5271" i="7"/>
  <c r="G5271" i="7"/>
  <c r="H5270" i="7"/>
  <c r="G5270" i="7"/>
  <c r="H5269" i="7"/>
  <c r="G5269" i="7"/>
  <c r="H5268" i="7"/>
  <c r="G5268" i="7"/>
  <c r="H5267" i="7"/>
  <c r="G5267" i="7"/>
  <c r="H5266" i="7"/>
  <c r="G5266" i="7"/>
  <c r="H5265" i="7"/>
  <c r="G5265" i="7"/>
  <c r="H5264" i="7"/>
  <c r="G5264" i="7"/>
  <c r="H5263" i="7"/>
  <c r="G5263" i="7"/>
  <c r="H5262" i="7"/>
  <c r="G5262" i="7"/>
  <c r="H5261" i="7"/>
  <c r="G5261" i="7"/>
  <c r="H5260" i="7"/>
  <c r="G5260" i="7"/>
  <c r="H5259" i="7"/>
  <c r="G5259" i="7"/>
  <c r="H5258" i="7"/>
  <c r="G5258" i="7"/>
  <c r="H5257" i="7"/>
  <c r="G5257" i="7"/>
  <c r="H5256" i="7"/>
  <c r="G5256" i="7"/>
  <c r="H5255" i="7"/>
  <c r="G5255" i="7"/>
  <c r="H5254" i="7"/>
  <c r="G5254" i="7"/>
  <c r="H5253" i="7"/>
  <c r="G5253" i="7"/>
  <c r="H5252" i="7"/>
  <c r="G5252" i="7"/>
  <c r="H5251" i="7"/>
  <c r="G5251" i="7"/>
  <c r="H5250" i="7"/>
  <c r="G5250" i="7"/>
  <c r="H5249" i="7"/>
  <c r="G5249" i="7"/>
  <c r="H5248" i="7"/>
  <c r="G5248" i="7"/>
  <c r="H5247" i="7"/>
  <c r="G5247" i="7"/>
  <c r="H5246" i="7"/>
  <c r="G5246" i="7"/>
  <c r="H5245" i="7"/>
  <c r="G5245" i="7"/>
  <c r="H5244" i="7"/>
  <c r="G5244" i="7"/>
  <c r="H5243" i="7"/>
  <c r="G5243" i="7"/>
  <c r="H5242" i="7"/>
  <c r="G5242" i="7"/>
  <c r="H5241" i="7"/>
  <c r="G5241" i="7"/>
  <c r="H5240" i="7"/>
  <c r="G5240" i="7"/>
  <c r="H5239" i="7"/>
  <c r="G5239" i="7"/>
  <c r="H5238" i="7"/>
  <c r="G5238" i="7"/>
  <c r="H5237" i="7"/>
  <c r="G5237" i="7"/>
  <c r="H5236" i="7"/>
  <c r="G5236" i="7"/>
  <c r="H5235" i="7"/>
  <c r="G5235" i="7"/>
  <c r="H5234" i="7"/>
  <c r="G5234" i="7"/>
  <c r="H5233" i="7"/>
  <c r="G5233" i="7"/>
  <c r="H5232" i="7"/>
  <c r="G5232" i="7"/>
  <c r="H5231" i="7"/>
  <c r="G5231" i="7"/>
  <c r="H5230" i="7"/>
  <c r="G5230" i="7"/>
  <c r="H5229" i="7"/>
  <c r="G5229" i="7"/>
  <c r="H5228" i="7"/>
  <c r="G5228" i="7"/>
  <c r="H5227" i="7"/>
  <c r="G5227" i="7"/>
  <c r="H5226" i="7"/>
  <c r="G5226" i="7"/>
  <c r="H5225" i="7"/>
  <c r="G5225" i="7"/>
  <c r="H5224" i="7"/>
  <c r="G5224" i="7"/>
  <c r="H5223" i="7"/>
  <c r="G5223" i="7"/>
  <c r="H5222" i="7"/>
  <c r="G5222" i="7"/>
  <c r="H5221" i="7"/>
  <c r="G5221" i="7"/>
  <c r="H5220" i="7"/>
  <c r="G5220" i="7"/>
  <c r="H5219" i="7"/>
  <c r="G5219" i="7"/>
  <c r="H5218" i="7"/>
  <c r="G5218" i="7"/>
  <c r="H5217" i="7"/>
  <c r="G5217" i="7"/>
  <c r="H5216" i="7"/>
  <c r="G5216" i="7"/>
  <c r="H5215" i="7"/>
  <c r="G5215" i="7"/>
  <c r="H5214" i="7"/>
  <c r="G5214" i="7"/>
  <c r="H5213" i="7"/>
  <c r="G5213" i="7"/>
  <c r="H5212" i="7"/>
  <c r="G5212" i="7"/>
  <c r="H5211" i="7"/>
  <c r="G5211" i="7"/>
  <c r="H5210" i="7"/>
  <c r="G5210" i="7"/>
  <c r="H5209" i="7"/>
  <c r="G5209" i="7"/>
  <c r="H5208" i="7"/>
  <c r="G5208" i="7"/>
  <c r="H5207" i="7"/>
  <c r="G5207" i="7"/>
  <c r="H5206" i="7"/>
  <c r="G5206" i="7"/>
  <c r="H5205" i="7"/>
  <c r="G5205" i="7"/>
  <c r="H5204" i="7"/>
  <c r="G5204" i="7"/>
  <c r="H5203" i="7"/>
  <c r="G5203" i="7"/>
  <c r="H5202" i="7"/>
  <c r="G5202" i="7"/>
  <c r="H5201" i="7"/>
  <c r="G5201" i="7"/>
  <c r="H5200" i="7"/>
  <c r="G5200" i="7"/>
  <c r="H5199" i="7"/>
  <c r="G5199" i="7"/>
  <c r="H5198" i="7"/>
  <c r="G5198" i="7"/>
  <c r="H5197" i="7"/>
  <c r="G5197" i="7"/>
  <c r="H5196" i="7"/>
  <c r="G5196" i="7"/>
  <c r="H5195" i="7"/>
  <c r="G5195" i="7"/>
  <c r="H5194" i="7"/>
  <c r="G5194" i="7"/>
  <c r="H5193" i="7"/>
  <c r="G5193" i="7"/>
  <c r="H5192" i="7"/>
  <c r="G5192" i="7"/>
  <c r="H5191" i="7"/>
  <c r="G5191" i="7"/>
  <c r="H5190" i="7"/>
  <c r="G5190" i="7"/>
  <c r="H5189" i="7"/>
  <c r="G5189" i="7"/>
  <c r="H5188" i="7"/>
  <c r="G5188" i="7"/>
  <c r="H5187" i="7"/>
  <c r="G5187" i="7"/>
  <c r="H5186" i="7"/>
  <c r="G5186" i="7"/>
  <c r="H5185" i="7"/>
  <c r="G5185" i="7"/>
  <c r="H5184" i="7"/>
  <c r="G5184" i="7"/>
  <c r="H5183" i="7"/>
  <c r="G5183" i="7"/>
  <c r="H5182" i="7"/>
  <c r="G5182" i="7"/>
  <c r="H5181" i="7"/>
  <c r="G5181" i="7"/>
  <c r="H5180" i="7"/>
  <c r="G5180" i="7"/>
  <c r="H5179" i="7"/>
  <c r="G5179" i="7"/>
  <c r="H5178" i="7"/>
  <c r="G5178" i="7"/>
  <c r="H5177" i="7"/>
  <c r="G5177" i="7"/>
  <c r="H5176" i="7"/>
  <c r="G5176" i="7"/>
  <c r="H5175" i="7"/>
  <c r="G5175" i="7"/>
  <c r="H5174" i="7"/>
  <c r="G5174" i="7"/>
  <c r="H5173" i="7"/>
  <c r="G5173" i="7"/>
  <c r="H5172" i="7"/>
  <c r="G5172" i="7"/>
  <c r="H5171" i="7"/>
  <c r="G5171" i="7"/>
  <c r="H5170" i="7"/>
  <c r="G5170" i="7"/>
  <c r="H5169" i="7"/>
  <c r="G5169" i="7"/>
  <c r="H5168" i="7"/>
  <c r="G5168" i="7"/>
  <c r="H5167" i="7"/>
  <c r="G5167" i="7"/>
  <c r="I5167" i="7" s="1"/>
  <c r="H5166" i="7"/>
  <c r="G5166" i="7"/>
  <c r="H5165" i="7"/>
  <c r="G5165" i="7"/>
  <c r="H5164" i="7"/>
  <c r="G5164" i="7"/>
  <c r="H5163" i="7"/>
  <c r="G5163" i="7"/>
  <c r="H5162" i="7"/>
  <c r="G5162" i="7"/>
  <c r="H5161" i="7"/>
  <c r="G5161" i="7"/>
  <c r="H5160" i="7"/>
  <c r="G5160" i="7"/>
  <c r="H5159" i="7"/>
  <c r="G5159" i="7"/>
  <c r="H5158" i="7"/>
  <c r="G5158" i="7"/>
  <c r="H5157" i="7"/>
  <c r="G5157" i="7"/>
  <c r="H5156" i="7"/>
  <c r="G5156" i="7"/>
  <c r="H5155" i="7"/>
  <c r="G5155" i="7"/>
  <c r="H5154" i="7"/>
  <c r="G5154" i="7"/>
  <c r="H5153" i="7"/>
  <c r="G5153" i="7"/>
  <c r="H5152" i="7"/>
  <c r="G5152" i="7"/>
  <c r="H5151" i="7"/>
  <c r="G5151" i="7"/>
  <c r="H5150" i="7"/>
  <c r="G5150" i="7"/>
  <c r="H5149" i="7"/>
  <c r="G5149" i="7"/>
  <c r="H5148" i="7"/>
  <c r="G5148" i="7"/>
  <c r="H5147" i="7"/>
  <c r="G5147" i="7"/>
  <c r="H5146" i="7"/>
  <c r="G5146" i="7"/>
  <c r="H5145" i="7"/>
  <c r="G5145" i="7"/>
  <c r="H5144" i="7"/>
  <c r="G5144" i="7"/>
  <c r="H5143" i="7"/>
  <c r="G5143" i="7"/>
  <c r="H5142" i="7"/>
  <c r="G5142" i="7"/>
  <c r="H5141" i="7"/>
  <c r="G5141" i="7"/>
  <c r="H5140" i="7"/>
  <c r="G5140" i="7"/>
  <c r="H5139" i="7"/>
  <c r="G5139" i="7"/>
  <c r="H5138" i="7"/>
  <c r="G5138" i="7"/>
  <c r="H5137" i="7"/>
  <c r="G5137" i="7"/>
  <c r="H5136" i="7"/>
  <c r="G5136" i="7"/>
  <c r="H5135" i="7"/>
  <c r="G5135" i="7"/>
  <c r="H5134" i="7"/>
  <c r="G5134" i="7"/>
  <c r="H5133" i="7"/>
  <c r="G5133" i="7"/>
  <c r="H5132" i="7"/>
  <c r="G5132" i="7"/>
  <c r="H5131" i="7"/>
  <c r="G5131" i="7"/>
  <c r="H5130" i="7"/>
  <c r="G5130" i="7"/>
  <c r="H5129" i="7"/>
  <c r="G5129" i="7"/>
  <c r="H5128" i="7"/>
  <c r="G5128" i="7"/>
  <c r="H5127" i="7"/>
  <c r="G5127" i="7"/>
  <c r="H5126" i="7"/>
  <c r="G5126" i="7"/>
  <c r="H5125" i="7"/>
  <c r="G5125" i="7"/>
  <c r="H5124" i="7"/>
  <c r="G5124" i="7"/>
  <c r="H5123" i="7"/>
  <c r="G5123" i="7"/>
  <c r="H5122" i="7"/>
  <c r="G5122" i="7"/>
  <c r="H5121" i="7"/>
  <c r="G5121" i="7"/>
  <c r="H5120" i="7"/>
  <c r="G5120" i="7"/>
  <c r="H5119" i="7"/>
  <c r="G5119" i="7"/>
  <c r="H5118" i="7"/>
  <c r="G5118" i="7"/>
  <c r="H5117" i="7"/>
  <c r="G5117" i="7"/>
  <c r="H5116" i="7"/>
  <c r="G5116" i="7"/>
  <c r="H5115" i="7"/>
  <c r="G5115" i="7"/>
  <c r="H5114" i="7"/>
  <c r="G5114" i="7"/>
  <c r="H5113" i="7"/>
  <c r="G5113" i="7"/>
  <c r="H5112" i="7"/>
  <c r="G5112" i="7"/>
  <c r="H5111" i="7"/>
  <c r="G5111" i="7"/>
  <c r="H5110" i="7"/>
  <c r="G5110" i="7"/>
  <c r="H5109" i="7"/>
  <c r="G5109" i="7"/>
  <c r="H5108" i="7"/>
  <c r="G5108" i="7"/>
  <c r="H5107" i="7"/>
  <c r="G5107" i="7"/>
  <c r="H5106" i="7"/>
  <c r="G5106" i="7"/>
  <c r="H5105" i="7"/>
  <c r="G5105" i="7"/>
  <c r="H5104" i="7"/>
  <c r="G5104" i="7"/>
  <c r="H5103" i="7"/>
  <c r="G5103" i="7"/>
  <c r="H5102" i="7"/>
  <c r="G5102" i="7"/>
  <c r="H5101" i="7"/>
  <c r="G5101" i="7"/>
  <c r="H5100" i="7"/>
  <c r="G5100" i="7"/>
  <c r="H5099" i="7"/>
  <c r="G5099" i="7"/>
  <c r="H5098" i="7"/>
  <c r="G5098" i="7"/>
  <c r="H5097" i="7"/>
  <c r="G5097" i="7"/>
  <c r="H5096" i="7"/>
  <c r="G5096" i="7"/>
  <c r="H5095" i="7"/>
  <c r="G5095" i="7"/>
  <c r="H5094" i="7"/>
  <c r="G5094" i="7"/>
  <c r="H5093" i="7"/>
  <c r="G5093" i="7"/>
  <c r="H5092" i="7"/>
  <c r="G5092" i="7"/>
  <c r="H5091" i="7"/>
  <c r="G5091" i="7"/>
  <c r="H5090" i="7"/>
  <c r="G5090" i="7"/>
  <c r="H5089" i="7"/>
  <c r="G5089" i="7"/>
  <c r="H5088" i="7"/>
  <c r="G5088" i="7"/>
  <c r="H5087" i="7"/>
  <c r="G5087" i="7"/>
  <c r="H5086" i="7"/>
  <c r="G5086" i="7"/>
  <c r="H5085" i="7"/>
  <c r="G5085" i="7"/>
  <c r="H5084" i="7"/>
  <c r="G5084" i="7"/>
  <c r="H5083" i="7"/>
  <c r="G5083" i="7"/>
  <c r="H5082" i="7"/>
  <c r="G5082" i="7"/>
  <c r="H5081" i="7"/>
  <c r="G5081" i="7"/>
  <c r="H5080" i="7"/>
  <c r="G5080" i="7"/>
  <c r="H5079" i="7"/>
  <c r="G5079" i="7"/>
  <c r="H5078" i="7"/>
  <c r="G5078" i="7"/>
  <c r="H5077" i="7"/>
  <c r="G5077" i="7"/>
  <c r="H5076" i="7"/>
  <c r="G5076" i="7"/>
  <c r="H5075" i="7"/>
  <c r="G5075" i="7"/>
  <c r="H5074" i="7"/>
  <c r="G5074" i="7"/>
  <c r="H5073" i="7"/>
  <c r="G5073" i="7"/>
  <c r="H5072" i="7"/>
  <c r="G5072" i="7"/>
  <c r="H5071" i="7"/>
  <c r="G5071" i="7"/>
  <c r="H5070" i="7"/>
  <c r="G5070" i="7"/>
  <c r="H5069" i="7"/>
  <c r="G5069" i="7"/>
  <c r="H5068" i="7"/>
  <c r="G5068" i="7"/>
  <c r="H5067" i="7"/>
  <c r="G5067" i="7"/>
  <c r="H5066" i="7"/>
  <c r="G5066" i="7"/>
  <c r="H5065" i="7"/>
  <c r="G5065" i="7"/>
  <c r="H5064" i="7"/>
  <c r="G5064" i="7"/>
  <c r="H5063" i="7"/>
  <c r="G5063" i="7"/>
  <c r="H5062" i="7"/>
  <c r="G5062" i="7"/>
  <c r="H5061" i="7"/>
  <c r="G5061" i="7"/>
  <c r="H5060" i="7"/>
  <c r="G5060" i="7"/>
  <c r="H5059" i="7"/>
  <c r="G5059" i="7"/>
  <c r="H5058" i="7"/>
  <c r="G5058" i="7"/>
  <c r="H5057" i="7"/>
  <c r="G5057" i="7"/>
  <c r="H5056" i="7"/>
  <c r="G5056" i="7"/>
  <c r="H5055" i="7"/>
  <c r="G5055" i="7"/>
  <c r="H5054" i="7"/>
  <c r="G5054" i="7"/>
  <c r="H5053" i="7"/>
  <c r="G5053" i="7"/>
  <c r="H5052" i="7"/>
  <c r="G5052" i="7"/>
  <c r="H5051" i="7"/>
  <c r="G5051" i="7"/>
  <c r="H5050" i="7"/>
  <c r="G5050" i="7"/>
  <c r="H5049" i="7"/>
  <c r="G5049" i="7"/>
  <c r="H5048" i="7"/>
  <c r="G5048" i="7"/>
  <c r="H5047" i="7"/>
  <c r="G5047" i="7"/>
  <c r="H5046" i="7"/>
  <c r="G5046" i="7"/>
  <c r="H5045" i="7"/>
  <c r="G5045" i="7"/>
  <c r="H5044" i="7"/>
  <c r="G5044" i="7"/>
  <c r="H5043" i="7"/>
  <c r="G5043" i="7"/>
  <c r="H5042" i="7"/>
  <c r="G5042" i="7"/>
  <c r="H5041" i="7"/>
  <c r="G5041" i="7"/>
  <c r="H5040" i="7"/>
  <c r="G5040" i="7"/>
  <c r="H5039" i="7"/>
  <c r="G5039" i="7"/>
  <c r="H5038" i="7"/>
  <c r="G5038" i="7"/>
  <c r="H5037" i="7"/>
  <c r="G5037" i="7"/>
  <c r="H5036" i="7"/>
  <c r="G5036" i="7"/>
  <c r="H5035" i="7"/>
  <c r="G5035" i="7"/>
  <c r="H5034" i="7"/>
  <c r="G5034" i="7"/>
  <c r="H5033" i="7"/>
  <c r="G5033" i="7"/>
  <c r="H5032" i="7"/>
  <c r="G5032" i="7"/>
  <c r="H5031" i="7"/>
  <c r="G5031" i="7"/>
  <c r="H5030" i="7"/>
  <c r="G5030" i="7"/>
  <c r="H5029" i="7"/>
  <c r="G5029" i="7"/>
  <c r="H5028" i="7"/>
  <c r="G5028" i="7"/>
  <c r="H5027" i="7"/>
  <c r="G5027" i="7"/>
  <c r="H5026" i="7"/>
  <c r="G5026" i="7"/>
  <c r="H5025" i="7"/>
  <c r="G5025" i="7"/>
  <c r="H5024" i="7"/>
  <c r="G5024" i="7"/>
  <c r="H5023" i="7"/>
  <c r="G5023" i="7"/>
  <c r="H5022" i="7"/>
  <c r="G5022" i="7"/>
  <c r="H5021" i="7"/>
  <c r="G5021" i="7"/>
  <c r="H5020" i="7"/>
  <c r="G5020" i="7"/>
  <c r="H5019" i="7"/>
  <c r="G5019" i="7"/>
  <c r="H5018" i="7"/>
  <c r="G5018" i="7"/>
  <c r="H5017" i="7"/>
  <c r="G5017" i="7"/>
  <c r="H5016" i="7"/>
  <c r="G5016" i="7"/>
  <c r="H5015" i="7"/>
  <c r="G5015" i="7"/>
  <c r="H5014" i="7"/>
  <c r="G5014" i="7"/>
  <c r="H5013" i="7"/>
  <c r="G5013" i="7"/>
  <c r="H5012" i="7"/>
  <c r="G5012" i="7"/>
  <c r="H5011" i="7"/>
  <c r="G5011" i="7"/>
  <c r="H5010" i="7"/>
  <c r="G5010" i="7"/>
  <c r="H5009" i="7"/>
  <c r="G5009" i="7"/>
  <c r="H5008" i="7"/>
  <c r="G5008" i="7"/>
  <c r="H5007" i="7"/>
  <c r="G5007" i="7"/>
  <c r="H5006" i="7"/>
  <c r="G5006" i="7"/>
  <c r="H5005" i="7"/>
  <c r="G5005" i="7"/>
  <c r="H5004" i="7"/>
  <c r="G5004" i="7"/>
  <c r="H5003" i="7"/>
  <c r="G5003" i="7"/>
  <c r="H5002" i="7"/>
  <c r="G5002" i="7"/>
  <c r="H5001" i="7"/>
  <c r="G5001" i="7"/>
  <c r="H5000" i="7"/>
  <c r="G5000" i="7"/>
  <c r="H4999" i="7"/>
  <c r="G4999" i="7"/>
  <c r="H4998" i="7"/>
  <c r="G4998" i="7"/>
  <c r="H4997" i="7"/>
  <c r="G4997" i="7"/>
  <c r="H4996" i="7"/>
  <c r="G4996" i="7"/>
  <c r="H4995" i="7"/>
  <c r="G4995" i="7"/>
  <c r="H4994" i="7"/>
  <c r="G4994" i="7"/>
  <c r="H4993" i="7"/>
  <c r="G4993" i="7"/>
  <c r="H4992" i="7"/>
  <c r="G4992" i="7"/>
  <c r="H4991" i="7"/>
  <c r="G4991" i="7"/>
  <c r="H4990" i="7"/>
  <c r="G4990" i="7"/>
  <c r="H4989" i="7"/>
  <c r="G4989" i="7"/>
  <c r="H4988" i="7"/>
  <c r="G4988" i="7"/>
  <c r="H4987" i="7"/>
  <c r="G4987" i="7"/>
  <c r="H4986" i="7"/>
  <c r="G4986" i="7"/>
  <c r="H4985" i="7"/>
  <c r="G4985" i="7"/>
  <c r="H4984" i="7"/>
  <c r="G4984" i="7"/>
  <c r="H4983" i="7"/>
  <c r="G4983" i="7"/>
  <c r="H4982" i="7"/>
  <c r="G4982" i="7"/>
  <c r="H4981" i="7"/>
  <c r="G4981" i="7"/>
  <c r="H4980" i="7"/>
  <c r="G4980" i="7"/>
  <c r="H4979" i="7"/>
  <c r="G4979" i="7"/>
  <c r="H4978" i="7"/>
  <c r="G4978" i="7"/>
  <c r="H4977" i="7"/>
  <c r="G4977" i="7"/>
  <c r="H4976" i="7"/>
  <c r="G4976" i="7"/>
  <c r="H4975" i="7"/>
  <c r="G4975" i="7"/>
  <c r="H4974" i="7"/>
  <c r="G4974" i="7"/>
  <c r="H4973" i="7"/>
  <c r="G4973" i="7"/>
  <c r="H4972" i="7"/>
  <c r="G4972" i="7"/>
  <c r="H4971" i="7"/>
  <c r="G4971" i="7"/>
  <c r="H4970" i="7"/>
  <c r="G4970" i="7"/>
  <c r="H4969" i="7"/>
  <c r="G4969" i="7"/>
  <c r="H4968" i="7"/>
  <c r="G4968" i="7"/>
  <c r="H4967" i="7"/>
  <c r="G4967" i="7"/>
  <c r="H4966" i="7"/>
  <c r="G4966" i="7"/>
  <c r="H4965" i="7"/>
  <c r="G4965" i="7"/>
  <c r="H4964" i="7"/>
  <c r="G4964" i="7"/>
  <c r="H4963" i="7"/>
  <c r="G4963" i="7"/>
  <c r="H4962" i="7"/>
  <c r="G4962" i="7"/>
  <c r="H4961" i="7"/>
  <c r="G4961" i="7"/>
  <c r="H4960" i="7"/>
  <c r="G4960" i="7"/>
  <c r="H4959" i="7"/>
  <c r="G4959" i="7"/>
  <c r="H4958" i="7"/>
  <c r="G4958" i="7"/>
  <c r="H4957" i="7"/>
  <c r="G4957" i="7"/>
  <c r="H4956" i="7"/>
  <c r="G4956" i="7"/>
  <c r="H4955" i="7"/>
  <c r="G4955" i="7"/>
  <c r="H4954" i="7"/>
  <c r="G4954" i="7"/>
  <c r="H4953" i="7"/>
  <c r="G4953" i="7"/>
  <c r="H4952" i="7"/>
  <c r="G4952" i="7"/>
  <c r="H4951" i="7"/>
  <c r="G4951" i="7"/>
  <c r="H4950" i="7"/>
  <c r="G4950" i="7"/>
  <c r="H4949" i="7"/>
  <c r="G4949" i="7"/>
  <c r="H4948" i="7"/>
  <c r="G4948" i="7"/>
  <c r="H4947" i="7"/>
  <c r="G4947" i="7"/>
  <c r="H4946" i="7"/>
  <c r="G4946" i="7"/>
  <c r="H4945" i="7"/>
  <c r="G4945" i="7"/>
  <c r="H4944" i="7"/>
  <c r="G4944" i="7"/>
  <c r="H4943" i="7"/>
  <c r="G4943" i="7"/>
  <c r="H4942" i="7"/>
  <c r="G4942" i="7"/>
  <c r="H4941" i="7"/>
  <c r="G4941" i="7"/>
  <c r="H4940" i="7"/>
  <c r="G4940" i="7"/>
  <c r="H4939" i="7"/>
  <c r="G4939" i="7"/>
  <c r="H4938" i="7"/>
  <c r="G4938" i="7"/>
  <c r="H4937" i="7"/>
  <c r="G4937" i="7"/>
  <c r="H4936" i="7"/>
  <c r="G4936" i="7"/>
  <c r="H4935" i="7"/>
  <c r="G4935" i="7"/>
  <c r="H4934" i="7"/>
  <c r="G4934" i="7"/>
  <c r="H4933" i="7"/>
  <c r="G4933" i="7"/>
  <c r="H4932" i="7"/>
  <c r="G4932" i="7"/>
  <c r="H4931" i="7"/>
  <c r="G4931" i="7"/>
  <c r="H4930" i="7"/>
  <c r="G4930" i="7"/>
  <c r="H4929" i="7"/>
  <c r="G4929" i="7"/>
  <c r="H4928" i="7"/>
  <c r="G4928" i="7"/>
  <c r="H4927" i="7"/>
  <c r="G4927" i="7"/>
  <c r="H4926" i="7"/>
  <c r="G4926" i="7"/>
  <c r="H4925" i="7"/>
  <c r="G4925" i="7"/>
  <c r="H4924" i="7"/>
  <c r="G4924" i="7"/>
  <c r="H4923" i="7"/>
  <c r="G4923" i="7"/>
  <c r="H4922" i="7"/>
  <c r="I4922" i="7" s="1"/>
  <c r="G4922" i="7"/>
  <c r="H4921" i="7"/>
  <c r="G4921" i="7"/>
  <c r="H4920" i="7"/>
  <c r="G4920" i="7"/>
  <c r="H4919" i="7"/>
  <c r="G4919" i="7"/>
  <c r="H4918" i="7"/>
  <c r="G4918" i="7"/>
  <c r="H4917" i="7"/>
  <c r="G4917" i="7"/>
  <c r="H4916" i="7"/>
  <c r="G4916" i="7"/>
  <c r="H4915" i="7"/>
  <c r="G4915" i="7"/>
  <c r="H4914" i="7"/>
  <c r="G4914" i="7"/>
  <c r="H4913" i="7"/>
  <c r="G4913" i="7"/>
  <c r="H4912" i="7"/>
  <c r="G4912" i="7"/>
  <c r="H4911" i="7"/>
  <c r="G4911" i="7"/>
  <c r="H4910" i="7"/>
  <c r="G4910" i="7"/>
  <c r="H4909" i="7"/>
  <c r="G4909" i="7"/>
  <c r="H4908" i="7"/>
  <c r="G4908" i="7"/>
  <c r="H4907" i="7"/>
  <c r="G4907" i="7"/>
  <c r="H4906" i="7"/>
  <c r="G4906" i="7"/>
  <c r="H4905" i="7"/>
  <c r="G4905" i="7"/>
  <c r="H4904" i="7"/>
  <c r="G4904" i="7"/>
  <c r="H4903" i="7"/>
  <c r="G4903" i="7"/>
  <c r="H4902" i="7"/>
  <c r="G4902" i="7"/>
  <c r="H4901" i="7"/>
  <c r="G4901" i="7"/>
  <c r="H4900" i="7"/>
  <c r="G4900" i="7"/>
  <c r="H4899" i="7"/>
  <c r="G4899" i="7"/>
  <c r="H4898" i="7"/>
  <c r="G4898" i="7"/>
  <c r="H4897" i="7"/>
  <c r="G4897" i="7"/>
  <c r="H4896" i="7"/>
  <c r="G4896" i="7"/>
  <c r="H4895" i="7"/>
  <c r="G4895" i="7"/>
  <c r="H4894" i="7"/>
  <c r="G4894" i="7"/>
  <c r="H4893" i="7"/>
  <c r="G4893" i="7"/>
  <c r="H4892" i="7"/>
  <c r="G4892" i="7"/>
  <c r="H4891" i="7"/>
  <c r="G4891" i="7"/>
  <c r="H4890" i="7"/>
  <c r="G4890" i="7"/>
  <c r="H4889" i="7"/>
  <c r="G4889" i="7"/>
  <c r="H4888" i="7"/>
  <c r="G4888" i="7"/>
  <c r="H4887" i="7"/>
  <c r="G4887" i="7"/>
  <c r="H4886" i="7"/>
  <c r="G4886" i="7"/>
  <c r="H4885" i="7"/>
  <c r="G4885" i="7"/>
  <c r="H4884" i="7"/>
  <c r="G4884" i="7"/>
  <c r="H4883" i="7"/>
  <c r="G4883" i="7"/>
  <c r="H4882" i="7"/>
  <c r="G4882" i="7"/>
  <c r="H4881" i="7"/>
  <c r="G4881" i="7"/>
  <c r="H4880" i="7"/>
  <c r="G4880" i="7"/>
  <c r="H4879" i="7"/>
  <c r="G4879" i="7"/>
  <c r="H4878" i="7"/>
  <c r="G4878" i="7"/>
  <c r="H4877" i="7"/>
  <c r="G4877" i="7"/>
  <c r="H4876" i="7"/>
  <c r="G4876" i="7"/>
  <c r="H4875" i="7"/>
  <c r="G4875" i="7"/>
  <c r="H4874" i="7"/>
  <c r="G4874" i="7"/>
  <c r="H4873" i="7"/>
  <c r="G4873" i="7"/>
  <c r="H4872" i="7"/>
  <c r="G4872" i="7"/>
  <c r="H4871" i="7"/>
  <c r="G4871" i="7"/>
  <c r="H4870" i="7"/>
  <c r="G4870" i="7"/>
  <c r="H4869" i="7"/>
  <c r="G4869" i="7"/>
  <c r="H4868" i="7"/>
  <c r="G4868" i="7"/>
  <c r="H4867" i="7"/>
  <c r="G4867" i="7"/>
  <c r="H4866" i="7"/>
  <c r="I4866" i="7" s="1"/>
  <c r="G4866" i="7"/>
  <c r="H4865" i="7"/>
  <c r="G4865" i="7"/>
  <c r="H4864" i="7"/>
  <c r="G4864" i="7"/>
  <c r="H4863" i="7"/>
  <c r="G4863" i="7"/>
  <c r="H4862" i="7"/>
  <c r="G4862" i="7"/>
  <c r="H4861" i="7"/>
  <c r="G4861" i="7"/>
  <c r="H4860" i="7"/>
  <c r="G4860" i="7"/>
  <c r="H4859" i="7"/>
  <c r="G4859" i="7"/>
  <c r="H4858" i="7"/>
  <c r="G4858" i="7"/>
  <c r="H4857" i="7"/>
  <c r="G4857" i="7"/>
  <c r="H4856" i="7"/>
  <c r="G4856" i="7"/>
  <c r="H4855" i="7"/>
  <c r="G4855" i="7"/>
  <c r="H4854" i="7"/>
  <c r="G4854" i="7"/>
  <c r="H4853" i="7"/>
  <c r="G4853" i="7"/>
  <c r="H4852" i="7"/>
  <c r="G4852" i="7"/>
  <c r="H4851" i="7"/>
  <c r="G4851" i="7"/>
  <c r="H4850" i="7"/>
  <c r="G4850" i="7"/>
  <c r="H4849" i="7"/>
  <c r="G4849" i="7"/>
  <c r="H4848" i="7"/>
  <c r="G4848" i="7"/>
  <c r="H4847" i="7"/>
  <c r="G4847" i="7"/>
  <c r="H4846" i="7"/>
  <c r="G4846" i="7"/>
  <c r="H4845" i="7"/>
  <c r="G4845" i="7"/>
  <c r="H4844" i="7"/>
  <c r="G4844" i="7"/>
  <c r="H4843" i="7"/>
  <c r="G4843" i="7"/>
  <c r="H4842" i="7"/>
  <c r="G4842" i="7"/>
  <c r="H4841" i="7"/>
  <c r="G4841" i="7"/>
  <c r="H4840" i="7"/>
  <c r="G4840" i="7"/>
  <c r="H4839" i="7"/>
  <c r="G4839" i="7"/>
  <c r="H4838" i="7"/>
  <c r="G4838" i="7"/>
  <c r="H4837" i="7"/>
  <c r="G4837" i="7"/>
  <c r="H4836" i="7"/>
  <c r="G4836" i="7"/>
  <c r="H4835" i="7"/>
  <c r="G4835" i="7"/>
  <c r="H4834" i="7"/>
  <c r="G4834" i="7"/>
  <c r="H4833" i="7"/>
  <c r="G4833" i="7"/>
  <c r="H4832" i="7"/>
  <c r="G4832" i="7"/>
  <c r="H4831" i="7"/>
  <c r="G4831" i="7"/>
  <c r="H4830" i="7"/>
  <c r="G4830" i="7"/>
  <c r="H4829" i="7"/>
  <c r="G4829" i="7"/>
  <c r="H4828" i="7"/>
  <c r="G4828" i="7"/>
  <c r="H4827" i="7"/>
  <c r="G4827" i="7"/>
  <c r="H4826" i="7"/>
  <c r="I4826" i="7" s="1"/>
  <c r="G4826" i="7"/>
  <c r="H4825" i="7"/>
  <c r="G4825" i="7"/>
  <c r="H4824" i="7"/>
  <c r="G4824" i="7"/>
  <c r="H4823" i="7"/>
  <c r="G4823" i="7"/>
  <c r="H4822" i="7"/>
  <c r="G4822" i="7"/>
  <c r="H4821" i="7"/>
  <c r="G4821" i="7"/>
  <c r="H4820" i="7"/>
  <c r="G4820" i="7"/>
  <c r="H4819" i="7"/>
  <c r="G4819" i="7"/>
  <c r="H4818" i="7"/>
  <c r="G4818" i="7"/>
  <c r="H4817" i="7"/>
  <c r="G4817" i="7"/>
  <c r="H4816" i="7"/>
  <c r="G4816" i="7"/>
  <c r="H4815" i="7"/>
  <c r="G4815" i="7"/>
  <c r="H4814" i="7"/>
  <c r="G4814" i="7"/>
  <c r="H4813" i="7"/>
  <c r="G4813" i="7"/>
  <c r="H4812" i="7"/>
  <c r="G4812" i="7"/>
  <c r="H4811" i="7"/>
  <c r="G4811" i="7"/>
  <c r="H4810" i="7"/>
  <c r="G4810" i="7"/>
  <c r="H4809" i="7"/>
  <c r="G4809" i="7"/>
  <c r="H4808" i="7"/>
  <c r="G4808" i="7"/>
  <c r="H4807" i="7"/>
  <c r="G4807" i="7"/>
  <c r="H4806" i="7"/>
  <c r="G4806" i="7"/>
  <c r="H4805" i="7"/>
  <c r="G4805" i="7"/>
  <c r="H4804" i="7"/>
  <c r="G4804" i="7"/>
  <c r="H4803" i="7"/>
  <c r="G4803" i="7"/>
  <c r="H4802" i="7"/>
  <c r="G4802" i="7"/>
  <c r="H4801" i="7"/>
  <c r="G4801" i="7"/>
  <c r="H4800" i="7"/>
  <c r="G4800" i="7"/>
  <c r="H4799" i="7"/>
  <c r="G4799" i="7"/>
  <c r="H4798" i="7"/>
  <c r="G4798" i="7"/>
  <c r="H4797" i="7"/>
  <c r="G4797" i="7"/>
  <c r="H4796" i="7"/>
  <c r="G4796" i="7"/>
  <c r="H4795" i="7"/>
  <c r="G4795" i="7"/>
  <c r="H4794" i="7"/>
  <c r="G4794" i="7"/>
  <c r="H4793" i="7"/>
  <c r="G4793" i="7"/>
  <c r="H4792" i="7"/>
  <c r="G4792" i="7"/>
  <c r="H4791" i="7"/>
  <c r="G4791" i="7"/>
  <c r="H4790" i="7"/>
  <c r="G4790" i="7"/>
  <c r="H4789" i="7"/>
  <c r="G4789" i="7"/>
  <c r="H4788" i="7"/>
  <c r="G4788" i="7"/>
  <c r="H4787" i="7"/>
  <c r="G4787" i="7"/>
  <c r="H4786" i="7"/>
  <c r="G4786" i="7"/>
  <c r="H4785" i="7"/>
  <c r="G4785" i="7"/>
  <c r="H4784" i="7"/>
  <c r="G4784" i="7"/>
  <c r="H4783" i="7"/>
  <c r="G4783" i="7"/>
  <c r="H4782" i="7"/>
  <c r="G4782" i="7"/>
  <c r="H4781" i="7"/>
  <c r="G4781" i="7"/>
  <c r="H4780" i="7"/>
  <c r="G4780" i="7"/>
  <c r="H4779" i="7"/>
  <c r="G4779" i="7"/>
  <c r="H4778" i="7"/>
  <c r="G4778" i="7"/>
  <c r="H4777" i="7"/>
  <c r="G4777" i="7"/>
  <c r="H4776" i="7"/>
  <c r="G4776" i="7"/>
  <c r="H4775" i="7"/>
  <c r="G4775" i="7"/>
  <c r="H4774" i="7"/>
  <c r="G4774" i="7"/>
  <c r="H4773" i="7"/>
  <c r="G4773" i="7"/>
  <c r="H4772" i="7"/>
  <c r="G4772" i="7"/>
  <c r="H4771" i="7"/>
  <c r="G4771" i="7"/>
  <c r="H4770" i="7"/>
  <c r="G4770" i="7"/>
  <c r="H4769" i="7"/>
  <c r="G4769" i="7"/>
  <c r="H4768" i="7"/>
  <c r="G4768" i="7"/>
  <c r="H4767" i="7"/>
  <c r="G4767" i="7"/>
  <c r="H4766" i="7"/>
  <c r="G4766" i="7"/>
  <c r="H4765" i="7"/>
  <c r="G4765" i="7"/>
  <c r="H4764" i="7"/>
  <c r="G4764" i="7"/>
  <c r="H4763" i="7"/>
  <c r="G4763" i="7"/>
  <c r="H4762" i="7"/>
  <c r="G4762" i="7"/>
  <c r="H4761" i="7"/>
  <c r="G4761" i="7"/>
  <c r="H4760" i="7"/>
  <c r="G4760" i="7"/>
  <c r="H4759" i="7"/>
  <c r="G4759" i="7"/>
  <c r="H4758" i="7"/>
  <c r="G4758" i="7"/>
  <c r="H4757" i="7"/>
  <c r="G4757" i="7"/>
  <c r="H4756" i="7"/>
  <c r="G4756" i="7"/>
  <c r="H4755" i="7"/>
  <c r="G4755" i="7"/>
  <c r="H4754" i="7"/>
  <c r="G4754" i="7"/>
  <c r="H4753" i="7"/>
  <c r="G4753" i="7"/>
  <c r="H4752" i="7"/>
  <c r="G4752" i="7"/>
  <c r="H4751" i="7"/>
  <c r="G4751" i="7"/>
  <c r="H4750" i="7"/>
  <c r="G4750" i="7"/>
  <c r="H4749" i="7"/>
  <c r="G4749" i="7"/>
  <c r="H4748" i="7"/>
  <c r="G4748" i="7"/>
  <c r="H4747" i="7"/>
  <c r="G4747" i="7"/>
  <c r="H4746" i="7"/>
  <c r="G4746" i="7"/>
  <c r="H4745" i="7"/>
  <c r="G4745" i="7"/>
  <c r="H4744" i="7"/>
  <c r="G4744" i="7"/>
  <c r="H4743" i="7"/>
  <c r="G4743" i="7"/>
  <c r="H4742" i="7"/>
  <c r="G4742" i="7"/>
  <c r="H4741" i="7"/>
  <c r="G4741" i="7"/>
  <c r="H4740" i="7"/>
  <c r="G4740" i="7"/>
  <c r="H4739" i="7"/>
  <c r="G4739" i="7"/>
  <c r="I4739" i="7" s="1"/>
  <c r="H4738" i="7"/>
  <c r="G4738" i="7"/>
  <c r="H4737" i="7"/>
  <c r="G4737" i="7"/>
  <c r="H4736" i="7"/>
  <c r="G4736" i="7"/>
  <c r="H4735" i="7"/>
  <c r="G4735" i="7"/>
  <c r="H4734" i="7"/>
  <c r="G4734" i="7"/>
  <c r="H4733" i="7"/>
  <c r="G4733" i="7"/>
  <c r="H4732" i="7"/>
  <c r="G4732" i="7"/>
  <c r="H4731" i="7"/>
  <c r="G4731" i="7"/>
  <c r="H4730" i="7"/>
  <c r="G4730" i="7"/>
  <c r="H4729" i="7"/>
  <c r="G4729" i="7"/>
  <c r="H4728" i="7"/>
  <c r="G4728" i="7"/>
  <c r="H4727" i="7"/>
  <c r="G4727" i="7"/>
  <c r="H4726" i="7"/>
  <c r="G4726" i="7"/>
  <c r="H4725" i="7"/>
  <c r="G4725" i="7"/>
  <c r="H4724" i="7"/>
  <c r="G4724" i="7"/>
  <c r="H4723" i="7"/>
  <c r="G4723" i="7"/>
  <c r="H4722" i="7"/>
  <c r="G4722" i="7"/>
  <c r="H4721" i="7"/>
  <c r="G4721" i="7"/>
  <c r="H4720" i="7"/>
  <c r="G4720" i="7"/>
  <c r="H4719" i="7"/>
  <c r="G4719" i="7"/>
  <c r="H4718" i="7"/>
  <c r="G4718" i="7"/>
  <c r="H4717" i="7"/>
  <c r="G4717" i="7"/>
  <c r="H4716" i="7"/>
  <c r="G4716" i="7"/>
  <c r="H4715" i="7"/>
  <c r="G4715" i="7"/>
  <c r="H4714" i="7"/>
  <c r="G4714" i="7"/>
  <c r="H4713" i="7"/>
  <c r="G4713" i="7"/>
  <c r="H4712" i="7"/>
  <c r="G4712" i="7"/>
  <c r="H4711" i="7"/>
  <c r="G4711" i="7"/>
  <c r="H4710" i="7"/>
  <c r="G4710" i="7"/>
  <c r="H4709" i="7"/>
  <c r="G4709" i="7"/>
  <c r="H4708" i="7"/>
  <c r="G4708" i="7"/>
  <c r="H4707" i="7"/>
  <c r="G4707" i="7"/>
  <c r="H4706" i="7"/>
  <c r="G4706" i="7"/>
  <c r="H4705" i="7"/>
  <c r="G4705" i="7"/>
  <c r="H4704" i="7"/>
  <c r="G4704" i="7"/>
  <c r="H4703" i="7"/>
  <c r="G4703" i="7"/>
  <c r="H4702" i="7"/>
  <c r="G4702" i="7"/>
  <c r="H4701" i="7"/>
  <c r="G4701" i="7"/>
  <c r="H4700" i="7"/>
  <c r="G4700" i="7"/>
  <c r="H4699" i="7"/>
  <c r="G4699" i="7"/>
  <c r="H4698" i="7"/>
  <c r="G4698" i="7"/>
  <c r="H4697" i="7"/>
  <c r="G4697" i="7"/>
  <c r="H4696" i="7"/>
  <c r="G4696" i="7"/>
  <c r="H4695" i="7"/>
  <c r="G4695" i="7"/>
  <c r="H4694" i="7"/>
  <c r="G4694" i="7"/>
  <c r="H4693" i="7"/>
  <c r="G4693" i="7"/>
  <c r="H4692" i="7"/>
  <c r="G4692" i="7"/>
  <c r="H4691" i="7"/>
  <c r="G4691" i="7"/>
  <c r="H4690" i="7"/>
  <c r="G4690" i="7"/>
  <c r="H4689" i="7"/>
  <c r="G4689" i="7"/>
  <c r="H4688" i="7"/>
  <c r="G4688" i="7"/>
  <c r="H4687" i="7"/>
  <c r="G4687" i="7"/>
  <c r="H4686" i="7"/>
  <c r="G4686" i="7"/>
  <c r="H4685" i="7"/>
  <c r="G4685" i="7"/>
  <c r="H4684" i="7"/>
  <c r="G4684" i="7"/>
  <c r="H4683" i="7"/>
  <c r="G4683" i="7"/>
  <c r="H4682" i="7"/>
  <c r="G4682" i="7"/>
  <c r="H4681" i="7"/>
  <c r="G4681" i="7"/>
  <c r="H4680" i="7"/>
  <c r="G4680" i="7"/>
  <c r="H4679" i="7"/>
  <c r="G4679" i="7"/>
  <c r="H4678" i="7"/>
  <c r="G4678" i="7"/>
  <c r="H4677" i="7"/>
  <c r="G4677" i="7"/>
  <c r="H4676" i="7"/>
  <c r="G4676" i="7"/>
  <c r="H4675" i="7"/>
  <c r="G4675" i="7"/>
  <c r="H4674" i="7"/>
  <c r="G4674" i="7"/>
  <c r="H4673" i="7"/>
  <c r="G4673" i="7"/>
  <c r="H4672" i="7"/>
  <c r="G4672" i="7"/>
  <c r="H4671" i="7"/>
  <c r="G4671" i="7"/>
  <c r="H4670" i="7"/>
  <c r="G4670" i="7"/>
  <c r="H4669" i="7"/>
  <c r="G4669" i="7"/>
  <c r="H4668" i="7"/>
  <c r="G4668" i="7"/>
  <c r="H4667" i="7"/>
  <c r="G4667" i="7"/>
  <c r="H4666" i="7"/>
  <c r="G4666" i="7"/>
  <c r="H4665" i="7"/>
  <c r="G4665" i="7"/>
  <c r="H4664" i="7"/>
  <c r="G4664" i="7"/>
  <c r="H4663" i="7"/>
  <c r="G4663" i="7"/>
  <c r="H4662" i="7"/>
  <c r="G4662" i="7"/>
  <c r="H4661" i="7"/>
  <c r="G4661" i="7"/>
  <c r="H4660" i="7"/>
  <c r="G4660" i="7"/>
  <c r="H4659" i="7"/>
  <c r="G4659" i="7"/>
  <c r="H4658" i="7"/>
  <c r="G4658" i="7"/>
  <c r="H4657" i="7"/>
  <c r="G4657" i="7"/>
  <c r="H4656" i="7"/>
  <c r="G4656" i="7"/>
  <c r="H4655" i="7"/>
  <c r="G4655" i="7"/>
  <c r="H4654" i="7"/>
  <c r="G4654" i="7"/>
  <c r="H4653" i="7"/>
  <c r="G4653" i="7"/>
  <c r="H4652" i="7"/>
  <c r="G4652" i="7"/>
  <c r="H4651" i="7"/>
  <c r="G4651" i="7"/>
  <c r="H4650" i="7"/>
  <c r="G4650" i="7"/>
  <c r="H4649" i="7"/>
  <c r="G4649" i="7"/>
  <c r="H4648" i="7"/>
  <c r="G4648" i="7"/>
  <c r="H4647" i="7"/>
  <c r="G4647" i="7"/>
  <c r="H4646" i="7"/>
  <c r="G4646" i="7"/>
  <c r="H4645" i="7"/>
  <c r="G4645" i="7"/>
  <c r="H4644" i="7"/>
  <c r="G4644" i="7"/>
  <c r="H4643" i="7"/>
  <c r="G4643" i="7"/>
  <c r="H4642" i="7"/>
  <c r="G4642" i="7"/>
  <c r="H4641" i="7"/>
  <c r="G4641" i="7"/>
  <c r="H4640" i="7"/>
  <c r="G4640" i="7"/>
  <c r="H4639" i="7"/>
  <c r="G4639" i="7"/>
  <c r="H4638" i="7"/>
  <c r="G4638" i="7"/>
  <c r="H4637" i="7"/>
  <c r="G4637" i="7"/>
  <c r="H4636" i="7"/>
  <c r="G4636" i="7"/>
  <c r="H4635" i="7"/>
  <c r="G4635" i="7"/>
  <c r="H4634" i="7"/>
  <c r="G4634" i="7"/>
  <c r="H4633" i="7"/>
  <c r="G4633" i="7"/>
  <c r="H4632" i="7"/>
  <c r="G4632" i="7"/>
  <c r="H4631" i="7"/>
  <c r="G4631" i="7"/>
  <c r="H4630" i="7"/>
  <c r="G4630" i="7"/>
  <c r="H4629" i="7"/>
  <c r="G4629" i="7"/>
  <c r="H4628" i="7"/>
  <c r="G4628" i="7"/>
  <c r="H4627" i="7"/>
  <c r="G4627" i="7"/>
  <c r="H4626" i="7"/>
  <c r="G4626" i="7"/>
  <c r="H4625" i="7"/>
  <c r="G4625" i="7"/>
  <c r="H4624" i="7"/>
  <c r="G4624" i="7"/>
  <c r="H4623" i="7"/>
  <c r="G4623" i="7"/>
  <c r="H4622" i="7"/>
  <c r="G4622" i="7"/>
  <c r="H4621" i="7"/>
  <c r="G4621" i="7"/>
  <c r="H4620" i="7"/>
  <c r="G4620" i="7"/>
  <c r="H4619" i="7"/>
  <c r="G4619" i="7"/>
  <c r="H4618" i="7"/>
  <c r="G4618" i="7"/>
  <c r="H4617" i="7"/>
  <c r="G4617" i="7"/>
  <c r="H4616" i="7"/>
  <c r="G4616" i="7"/>
  <c r="H4615" i="7"/>
  <c r="G4615" i="7"/>
  <c r="H4614" i="7"/>
  <c r="G4614" i="7"/>
  <c r="H4613" i="7"/>
  <c r="G4613" i="7"/>
  <c r="H4612" i="7"/>
  <c r="G4612" i="7"/>
  <c r="H4611" i="7"/>
  <c r="G4611" i="7"/>
  <c r="H4610" i="7"/>
  <c r="G4610" i="7"/>
  <c r="H4609" i="7"/>
  <c r="G4609" i="7"/>
  <c r="H4608" i="7"/>
  <c r="G4608" i="7"/>
  <c r="H4607" i="7"/>
  <c r="G4607" i="7"/>
  <c r="H4606" i="7"/>
  <c r="G4606" i="7"/>
  <c r="H4605" i="7"/>
  <c r="G4605" i="7"/>
  <c r="H4604" i="7"/>
  <c r="G4604" i="7"/>
  <c r="H4603" i="7"/>
  <c r="G4603" i="7"/>
  <c r="H4602" i="7"/>
  <c r="G4602" i="7"/>
  <c r="H4601" i="7"/>
  <c r="G4601" i="7"/>
  <c r="H4600" i="7"/>
  <c r="G4600" i="7"/>
  <c r="H4599" i="7"/>
  <c r="G4599" i="7"/>
  <c r="H4598" i="7"/>
  <c r="G4598" i="7"/>
  <c r="H4597" i="7"/>
  <c r="G4597" i="7"/>
  <c r="H4596" i="7"/>
  <c r="G4596" i="7"/>
  <c r="H4595" i="7"/>
  <c r="G4595" i="7"/>
  <c r="H4594" i="7"/>
  <c r="G4594" i="7"/>
  <c r="H4593" i="7"/>
  <c r="G4593" i="7"/>
  <c r="I4593" i="7" s="1"/>
  <c r="H4592" i="7"/>
  <c r="G4592" i="7"/>
  <c r="H4591" i="7"/>
  <c r="G4591" i="7"/>
  <c r="I4591" i="7" s="1"/>
  <c r="H4590" i="7"/>
  <c r="G4590" i="7"/>
  <c r="H4589" i="7"/>
  <c r="G4589" i="7"/>
  <c r="I4589" i="7" s="1"/>
  <c r="H4588" i="7"/>
  <c r="G4588" i="7"/>
  <c r="H4587" i="7"/>
  <c r="G4587" i="7"/>
  <c r="I4587" i="7" s="1"/>
  <c r="H4586" i="7"/>
  <c r="G4586" i="7"/>
  <c r="H4585" i="7"/>
  <c r="G4585" i="7"/>
  <c r="I4585" i="7" s="1"/>
  <c r="H4584" i="7"/>
  <c r="G4584" i="7"/>
  <c r="H4583" i="7"/>
  <c r="G4583" i="7"/>
  <c r="I4583" i="7" s="1"/>
  <c r="H4582" i="7"/>
  <c r="G4582" i="7"/>
  <c r="H4581" i="7"/>
  <c r="G4581" i="7"/>
  <c r="I4581" i="7" s="1"/>
  <c r="H4580" i="7"/>
  <c r="G4580" i="7"/>
  <c r="H4579" i="7"/>
  <c r="G4579" i="7"/>
  <c r="I4579" i="7" s="1"/>
  <c r="H4578" i="7"/>
  <c r="G4578" i="7"/>
  <c r="H4577" i="7"/>
  <c r="G4577" i="7"/>
  <c r="H4576" i="7"/>
  <c r="G4576" i="7"/>
  <c r="H4575" i="7"/>
  <c r="G4575" i="7"/>
  <c r="I4575" i="7" s="1"/>
  <c r="H4574" i="7"/>
  <c r="G4574" i="7"/>
  <c r="H4573" i="7"/>
  <c r="G4573" i="7"/>
  <c r="H4572" i="7"/>
  <c r="G4572" i="7"/>
  <c r="H4571" i="7"/>
  <c r="G4571" i="7"/>
  <c r="I4571" i="7" s="1"/>
  <c r="H4570" i="7"/>
  <c r="G4570" i="7"/>
  <c r="H4569" i="7"/>
  <c r="G4569" i="7"/>
  <c r="H4568" i="7"/>
  <c r="G4568" i="7"/>
  <c r="H4567" i="7"/>
  <c r="G4567" i="7"/>
  <c r="I4567" i="7" s="1"/>
  <c r="H4566" i="7"/>
  <c r="G4566" i="7"/>
  <c r="H4565" i="7"/>
  <c r="G4565" i="7"/>
  <c r="H4564" i="7"/>
  <c r="G4564" i="7"/>
  <c r="H4563" i="7"/>
  <c r="G4563" i="7"/>
  <c r="I4563" i="7" s="1"/>
  <c r="H4562" i="7"/>
  <c r="G4562" i="7"/>
  <c r="H4561" i="7"/>
  <c r="G4561" i="7"/>
  <c r="H4560" i="7"/>
  <c r="G4560" i="7"/>
  <c r="H4559" i="7"/>
  <c r="G4559" i="7"/>
  <c r="I4559" i="7" s="1"/>
  <c r="H4558" i="7"/>
  <c r="G4558" i="7"/>
  <c r="H4557" i="7"/>
  <c r="G4557" i="7"/>
  <c r="H4556" i="7"/>
  <c r="G4556" i="7"/>
  <c r="H4555" i="7"/>
  <c r="G4555" i="7"/>
  <c r="I4555" i="7" s="1"/>
  <c r="H4554" i="7"/>
  <c r="G4554" i="7"/>
  <c r="H4553" i="7"/>
  <c r="G4553" i="7"/>
  <c r="H4552" i="7"/>
  <c r="G4552" i="7"/>
  <c r="H4551" i="7"/>
  <c r="G4551" i="7"/>
  <c r="I4551" i="7" s="1"/>
  <c r="H4550" i="7"/>
  <c r="G4550" i="7"/>
  <c r="H4549" i="7"/>
  <c r="G4549" i="7"/>
  <c r="H4548" i="7"/>
  <c r="G4548" i="7"/>
  <c r="H4547" i="7"/>
  <c r="G4547" i="7"/>
  <c r="I4547" i="7" s="1"/>
  <c r="H4546" i="7"/>
  <c r="G4546" i="7"/>
  <c r="H4545" i="7"/>
  <c r="G4545" i="7"/>
  <c r="H4544" i="7"/>
  <c r="G4544" i="7"/>
  <c r="H4543" i="7"/>
  <c r="G4543" i="7"/>
  <c r="I4543" i="7" s="1"/>
  <c r="H4542" i="7"/>
  <c r="G4542" i="7"/>
  <c r="H4541" i="7"/>
  <c r="G4541" i="7"/>
  <c r="H4540" i="7"/>
  <c r="G4540" i="7"/>
  <c r="H4539" i="7"/>
  <c r="G4539" i="7"/>
  <c r="I4539" i="7" s="1"/>
  <c r="H4538" i="7"/>
  <c r="G4538" i="7"/>
  <c r="H4537" i="7"/>
  <c r="G4537" i="7"/>
  <c r="H4536" i="7"/>
  <c r="G4536" i="7"/>
  <c r="H4535" i="7"/>
  <c r="G4535" i="7"/>
  <c r="H4534" i="7"/>
  <c r="G4534" i="7"/>
  <c r="H4533" i="7"/>
  <c r="G4533" i="7"/>
  <c r="H4532" i="7"/>
  <c r="G4532" i="7"/>
  <c r="H4531" i="7"/>
  <c r="G4531" i="7"/>
  <c r="H4530" i="7"/>
  <c r="G4530" i="7"/>
  <c r="H4529" i="7"/>
  <c r="G4529" i="7"/>
  <c r="H4528" i="7"/>
  <c r="G4528" i="7"/>
  <c r="H4527" i="7"/>
  <c r="G4527" i="7"/>
  <c r="H4526" i="7"/>
  <c r="G4526" i="7"/>
  <c r="H4525" i="7"/>
  <c r="G4525" i="7"/>
  <c r="H4524" i="7"/>
  <c r="G4524" i="7"/>
  <c r="H4523" i="7"/>
  <c r="G4523" i="7"/>
  <c r="H4522" i="7"/>
  <c r="I4522" i="7" s="1"/>
  <c r="G4522" i="7"/>
  <c r="H4521" i="7"/>
  <c r="G4521" i="7"/>
  <c r="H4520" i="7"/>
  <c r="G4520" i="7"/>
  <c r="H4519" i="7"/>
  <c r="G4519" i="7"/>
  <c r="H4518" i="7"/>
  <c r="G4518" i="7"/>
  <c r="H4517" i="7"/>
  <c r="G4517" i="7"/>
  <c r="H4516" i="7"/>
  <c r="G4516" i="7"/>
  <c r="H4515" i="7"/>
  <c r="G4515" i="7"/>
  <c r="H4514" i="7"/>
  <c r="G4514" i="7"/>
  <c r="H4513" i="7"/>
  <c r="G4513" i="7"/>
  <c r="H4512" i="7"/>
  <c r="G4512" i="7"/>
  <c r="H4511" i="7"/>
  <c r="G4511" i="7"/>
  <c r="H4510" i="7"/>
  <c r="G4510" i="7"/>
  <c r="H4509" i="7"/>
  <c r="G4509" i="7"/>
  <c r="H4508" i="7"/>
  <c r="G4508" i="7"/>
  <c r="H4507" i="7"/>
  <c r="G4507" i="7"/>
  <c r="H4506" i="7"/>
  <c r="G4506" i="7"/>
  <c r="H4505" i="7"/>
  <c r="G4505" i="7"/>
  <c r="H4504" i="7"/>
  <c r="G4504" i="7"/>
  <c r="H4503" i="7"/>
  <c r="G4503" i="7"/>
  <c r="H4502" i="7"/>
  <c r="G4502" i="7"/>
  <c r="H4501" i="7"/>
  <c r="G4501" i="7"/>
  <c r="H4500" i="7"/>
  <c r="G4500" i="7"/>
  <c r="H4499" i="7"/>
  <c r="G4499" i="7"/>
  <c r="H4498" i="7"/>
  <c r="G4498" i="7"/>
  <c r="H4497" i="7"/>
  <c r="G4497" i="7"/>
  <c r="H4496" i="7"/>
  <c r="G4496" i="7"/>
  <c r="H4495" i="7"/>
  <c r="G4495" i="7"/>
  <c r="H4494" i="7"/>
  <c r="G4494" i="7"/>
  <c r="H4493" i="7"/>
  <c r="G4493" i="7"/>
  <c r="H4492" i="7"/>
  <c r="G4492" i="7"/>
  <c r="H4491" i="7"/>
  <c r="G4491" i="7"/>
  <c r="H4490" i="7"/>
  <c r="G4490" i="7"/>
  <c r="H4489" i="7"/>
  <c r="G4489" i="7"/>
  <c r="H4488" i="7"/>
  <c r="G4488" i="7"/>
  <c r="H4487" i="7"/>
  <c r="G4487" i="7"/>
  <c r="H4486" i="7"/>
  <c r="G4486" i="7"/>
  <c r="H4485" i="7"/>
  <c r="G4485" i="7"/>
  <c r="H4484" i="7"/>
  <c r="G4484" i="7"/>
  <c r="H4483" i="7"/>
  <c r="G4483" i="7"/>
  <c r="H4482" i="7"/>
  <c r="G4482" i="7"/>
  <c r="H4481" i="7"/>
  <c r="G4481" i="7"/>
  <c r="H4480" i="7"/>
  <c r="G4480" i="7"/>
  <c r="H4479" i="7"/>
  <c r="G4479" i="7"/>
  <c r="H4478" i="7"/>
  <c r="G4478" i="7"/>
  <c r="H4477" i="7"/>
  <c r="G4477" i="7"/>
  <c r="H4476" i="7"/>
  <c r="G4476" i="7"/>
  <c r="H4475" i="7"/>
  <c r="G4475" i="7"/>
  <c r="H4474" i="7"/>
  <c r="G4474" i="7"/>
  <c r="H4473" i="7"/>
  <c r="G4473" i="7"/>
  <c r="H4472" i="7"/>
  <c r="G4472" i="7"/>
  <c r="H4471" i="7"/>
  <c r="G4471" i="7"/>
  <c r="H4470" i="7"/>
  <c r="G4470" i="7"/>
  <c r="H4469" i="7"/>
  <c r="G4469" i="7"/>
  <c r="H4468" i="7"/>
  <c r="G4468" i="7"/>
  <c r="H4467" i="7"/>
  <c r="G4467" i="7"/>
  <c r="H4466" i="7"/>
  <c r="G4466" i="7"/>
  <c r="H4465" i="7"/>
  <c r="G4465" i="7"/>
  <c r="H4464" i="7"/>
  <c r="G4464" i="7"/>
  <c r="H4463" i="7"/>
  <c r="G4463" i="7"/>
  <c r="H4462" i="7"/>
  <c r="G4462" i="7"/>
  <c r="H4461" i="7"/>
  <c r="G4461" i="7"/>
  <c r="H4460" i="7"/>
  <c r="G4460" i="7"/>
  <c r="H4459" i="7"/>
  <c r="G4459" i="7"/>
  <c r="H4458" i="7"/>
  <c r="G4458" i="7"/>
  <c r="H4457" i="7"/>
  <c r="G4457" i="7"/>
  <c r="H4456" i="7"/>
  <c r="G4456" i="7"/>
  <c r="H4455" i="7"/>
  <c r="G4455" i="7"/>
  <c r="H4454" i="7"/>
  <c r="I4454" i="7" s="1"/>
  <c r="G4454" i="7"/>
  <c r="H4453" i="7"/>
  <c r="G4453" i="7"/>
  <c r="H4452" i="7"/>
  <c r="G4452" i="7"/>
  <c r="H4451" i="7"/>
  <c r="G4451" i="7"/>
  <c r="H4450" i="7"/>
  <c r="G4450" i="7"/>
  <c r="H4449" i="7"/>
  <c r="G4449" i="7"/>
  <c r="H4448" i="7"/>
  <c r="G4448" i="7"/>
  <c r="H4447" i="7"/>
  <c r="G4447" i="7"/>
  <c r="H4446" i="7"/>
  <c r="G4446" i="7"/>
  <c r="H4445" i="7"/>
  <c r="G4445" i="7"/>
  <c r="H4444" i="7"/>
  <c r="G4444" i="7"/>
  <c r="H4443" i="7"/>
  <c r="G4443" i="7"/>
  <c r="H4442" i="7"/>
  <c r="G4442" i="7"/>
  <c r="H4441" i="7"/>
  <c r="G4441" i="7"/>
  <c r="H4440" i="7"/>
  <c r="G4440" i="7"/>
  <c r="H4439" i="7"/>
  <c r="G4439" i="7"/>
  <c r="H4438" i="7"/>
  <c r="G4438" i="7"/>
  <c r="H4437" i="7"/>
  <c r="G4437" i="7"/>
  <c r="H4436" i="7"/>
  <c r="G4436" i="7"/>
  <c r="H4435" i="7"/>
  <c r="G4435" i="7"/>
  <c r="H4434" i="7"/>
  <c r="G4434" i="7"/>
  <c r="H4433" i="7"/>
  <c r="G4433" i="7"/>
  <c r="H4432" i="7"/>
  <c r="G4432" i="7"/>
  <c r="H4431" i="7"/>
  <c r="G4431" i="7"/>
  <c r="H4430" i="7"/>
  <c r="G4430" i="7"/>
  <c r="H4429" i="7"/>
  <c r="G4429" i="7"/>
  <c r="H4428" i="7"/>
  <c r="G4428" i="7"/>
  <c r="H4427" i="7"/>
  <c r="G4427" i="7"/>
  <c r="H4426" i="7"/>
  <c r="G4426" i="7"/>
  <c r="H4425" i="7"/>
  <c r="G4425" i="7"/>
  <c r="H4424" i="7"/>
  <c r="G4424" i="7"/>
  <c r="H4423" i="7"/>
  <c r="G4423" i="7"/>
  <c r="H4422" i="7"/>
  <c r="G4422" i="7"/>
  <c r="H4421" i="7"/>
  <c r="G4421" i="7"/>
  <c r="H4420" i="7"/>
  <c r="G4420" i="7"/>
  <c r="H4419" i="7"/>
  <c r="G4419" i="7"/>
  <c r="H4418" i="7"/>
  <c r="G4418" i="7"/>
  <c r="H4417" i="7"/>
  <c r="G4417" i="7"/>
  <c r="H4416" i="7"/>
  <c r="G4416" i="7"/>
  <c r="H4415" i="7"/>
  <c r="G4415" i="7"/>
  <c r="H4414" i="7"/>
  <c r="G4414" i="7"/>
  <c r="H4413" i="7"/>
  <c r="G4413" i="7"/>
  <c r="H4412" i="7"/>
  <c r="G4412" i="7"/>
  <c r="H4411" i="7"/>
  <c r="G4411" i="7"/>
  <c r="H4410" i="7"/>
  <c r="G4410" i="7"/>
  <c r="H4409" i="7"/>
  <c r="G4409" i="7"/>
  <c r="H4408" i="7"/>
  <c r="G4408" i="7"/>
  <c r="H4407" i="7"/>
  <c r="G4407" i="7"/>
  <c r="H4406" i="7"/>
  <c r="G4406" i="7"/>
  <c r="H4405" i="7"/>
  <c r="G4405" i="7"/>
  <c r="H4404" i="7"/>
  <c r="G4404" i="7"/>
  <c r="H4403" i="7"/>
  <c r="G4403" i="7"/>
  <c r="H4402" i="7"/>
  <c r="G4402" i="7"/>
  <c r="H4401" i="7"/>
  <c r="G4401" i="7"/>
  <c r="H4400" i="7"/>
  <c r="G4400" i="7"/>
  <c r="H4399" i="7"/>
  <c r="G4399" i="7"/>
  <c r="H4398" i="7"/>
  <c r="G4398" i="7"/>
  <c r="H4397" i="7"/>
  <c r="G4397" i="7"/>
  <c r="H4396" i="7"/>
  <c r="G4396" i="7"/>
  <c r="H4395" i="7"/>
  <c r="G4395" i="7"/>
  <c r="H4394" i="7"/>
  <c r="G4394" i="7"/>
  <c r="H4393" i="7"/>
  <c r="G4393" i="7"/>
  <c r="H4392" i="7"/>
  <c r="G4392" i="7"/>
  <c r="H4391" i="7"/>
  <c r="G4391" i="7"/>
  <c r="H4390" i="7"/>
  <c r="G4390" i="7"/>
  <c r="H4389" i="7"/>
  <c r="G4389" i="7"/>
  <c r="H4388" i="7"/>
  <c r="G4388" i="7"/>
  <c r="H4387" i="7"/>
  <c r="G4387" i="7"/>
  <c r="H4386" i="7"/>
  <c r="G4386" i="7"/>
  <c r="H4385" i="7"/>
  <c r="G4385" i="7"/>
  <c r="H4384" i="7"/>
  <c r="G4384" i="7"/>
  <c r="H4383" i="7"/>
  <c r="G4383" i="7"/>
  <c r="H4382" i="7"/>
  <c r="G4382" i="7"/>
  <c r="H4381" i="7"/>
  <c r="G4381" i="7"/>
  <c r="H4380" i="7"/>
  <c r="G4380" i="7"/>
  <c r="H4379" i="7"/>
  <c r="G4379" i="7"/>
  <c r="H4378" i="7"/>
  <c r="G4378" i="7"/>
  <c r="H4377" i="7"/>
  <c r="G4377" i="7"/>
  <c r="H4376" i="7"/>
  <c r="G4376" i="7"/>
  <c r="H4375" i="7"/>
  <c r="G4375" i="7"/>
  <c r="H4374" i="7"/>
  <c r="G4374" i="7"/>
  <c r="H4373" i="7"/>
  <c r="G4373" i="7"/>
  <c r="H4372" i="7"/>
  <c r="G4372" i="7"/>
  <c r="H4371" i="7"/>
  <c r="G4371" i="7"/>
  <c r="H4370" i="7"/>
  <c r="G4370" i="7"/>
  <c r="H4369" i="7"/>
  <c r="G4369" i="7"/>
  <c r="H4368" i="7"/>
  <c r="G4368" i="7"/>
  <c r="H4367" i="7"/>
  <c r="G4367" i="7"/>
  <c r="H4366" i="7"/>
  <c r="G4366" i="7"/>
  <c r="H4365" i="7"/>
  <c r="G4365" i="7"/>
  <c r="H4364" i="7"/>
  <c r="G4364" i="7"/>
  <c r="H4363" i="7"/>
  <c r="G4363" i="7"/>
  <c r="H4362" i="7"/>
  <c r="G4362" i="7"/>
  <c r="H4361" i="7"/>
  <c r="G4361" i="7"/>
  <c r="H4360" i="7"/>
  <c r="G4360" i="7"/>
  <c r="H4359" i="7"/>
  <c r="G4359" i="7"/>
  <c r="H4358" i="7"/>
  <c r="G4358" i="7"/>
  <c r="H4357" i="7"/>
  <c r="G4357" i="7"/>
  <c r="H4356" i="7"/>
  <c r="G4356" i="7"/>
  <c r="H4355" i="7"/>
  <c r="G4355" i="7"/>
  <c r="H4354" i="7"/>
  <c r="G4354" i="7"/>
  <c r="H4353" i="7"/>
  <c r="G4353" i="7"/>
  <c r="H4352" i="7"/>
  <c r="G4352" i="7"/>
  <c r="H4351" i="7"/>
  <c r="G4351" i="7"/>
  <c r="H4350" i="7"/>
  <c r="G4350" i="7"/>
  <c r="H4349" i="7"/>
  <c r="G4349" i="7"/>
  <c r="H4348" i="7"/>
  <c r="G4348" i="7"/>
  <c r="H4347" i="7"/>
  <c r="G4347" i="7"/>
  <c r="H4346" i="7"/>
  <c r="G4346" i="7"/>
  <c r="H4345" i="7"/>
  <c r="G4345" i="7"/>
  <c r="H4344" i="7"/>
  <c r="G4344" i="7"/>
  <c r="H4343" i="7"/>
  <c r="G4343" i="7"/>
  <c r="H4342" i="7"/>
  <c r="G4342" i="7"/>
  <c r="H4341" i="7"/>
  <c r="G4341" i="7"/>
  <c r="H4340" i="7"/>
  <c r="G4340" i="7"/>
  <c r="H4339" i="7"/>
  <c r="G4339" i="7"/>
  <c r="H4338" i="7"/>
  <c r="G4338" i="7"/>
  <c r="H4337" i="7"/>
  <c r="G4337" i="7"/>
  <c r="H4336" i="7"/>
  <c r="G4336" i="7"/>
  <c r="H4335" i="7"/>
  <c r="G4335" i="7"/>
  <c r="H4334" i="7"/>
  <c r="G4334" i="7"/>
  <c r="H4333" i="7"/>
  <c r="G4333" i="7"/>
  <c r="H4332" i="7"/>
  <c r="G4332" i="7"/>
  <c r="H4331" i="7"/>
  <c r="G4331" i="7"/>
  <c r="H4330" i="7"/>
  <c r="G4330" i="7"/>
  <c r="H4329" i="7"/>
  <c r="G4329" i="7"/>
  <c r="H4328" i="7"/>
  <c r="G4328" i="7"/>
  <c r="H4327" i="7"/>
  <c r="G4327" i="7"/>
  <c r="H4326" i="7"/>
  <c r="G4326" i="7"/>
  <c r="H4325" i="7"/>
  <c r="G4325" i="7"/>
  <c r="I4325" i="7" s="1"/>
  <c r="H4324" i="7"/>
  <c r="G4324" i="7"/>
  <c r="H4323" i="7"/>
  <c r="G4323" i="7"/>
  <c r="H4322" i="7"/>
  <c r="G4322" i="7"/>
  <c r="H4321" i="7"/>
  <c r="G4321" i="7"/>
  <c r="H4320" i="7"/>
  <c r="G4320" i="7"/>
  <c r="H4319" i="7"/>
  <c r="G4319" i="7"/>
  <c r="H4318" i="7"/>
  <c r="G4318" i="7"/>
  <c r="H4317" i="7"/>
  <c r="G4317" i="7"/>
  <c r="H4316" i="7"/>
  <c r="G4316" i="7"/>
  <c r="H4315" i="7"/>
  <c r="G4315" i="7"/>
  <c r="H4314" i="7"/>
  <c r="G4314" i="7"/>
  <c r="H4313" i="7"/>
  <c r="G4313" i="7"/>
  <c r="H4312" i="7"/>
  <c r="G4312" i="7"/>
  <c r="H4311" i="7"/>
  <c r="G4311" i="7"/>
  <c r="H4310" i="7"/>
  <c r="G4310" i="7"/>
  <c r="H4309" i="7"/>
  <c r="G4309" i="7"/>
  <c r="H4308" i="7"/>
  <c r="G4308" i="7"/>
  <c r="H4307" i="7"/>
  <c r="G4307" i="7"/>
  <c r="H4306" i="7"/>
  <c r="G4306" i="7"/>
  <c r="H4305" i="7"/>
  <c r="G4305" i="7"/>
  <c r="H4304" i="7"/>
  <c r="G4304" i="7"/>
  <c r="H4303" i="7"/>
  <c r="G4303" i="7"/>
  <c r="H4302" i="7"/>
  <c r="G4302" i="7"/>
  <c r="H4301" i="7"/>
  <c r="G4301" i="7"/>
  <c r="H4300" i="7"/>
  <c r="G4300" i="7"/>
  <c r="H4299" i="7"/>
  <c r="G4299" i="7"/>
  <c r="H4298" i="7"/>
  <c r="G4298" i="7"/>
  <c r="H4297" i="7"/>
  <c r="G4297" i="7"/>
  <c r="H4296" i="7"/>
  <c r="G4296" i="7"/>
  <c r="H4295" i="7"/>
  <c r="G4295" i="7"/>
  <c r="H4294" i="7"/>
  <c r="G4294" i="7"/>
  <c r="H4293" i="7"/>
  <c r="G4293" i="7"/>
  <c r="H4292" i="7"/>
  <c r="G4292" i="7"/>
  <c r="H4291" i="7"/>
  <c r="G4291" i="7"/>
  <c r="H4290" i="7"/>
  <c r="G4290" i="7"/>
  <c r="H4289" i="7"/>
  <c r="G4289" i="7"/>
  <c r="H4288" i="7"/>
  <c r="G4288" i="7"/>
  <c r="H4287" i="7"/>
  <c r="G4287" i="7"/>
  <c r="H4286" i="7"/>
  <c r="G4286" i="7"/>
  <c r="H4285" i="7"/>
  <c r="G4285" i="7"/>
  <c r="H4284" i="7"/>
  <c r="G4284" i="7"/>
  <c r="H4283" i="7"/>
  <c r="G4283" i="7"/>
  <c r="H4282" i="7"/>
  <c r="G4282" i="7"/>
  <c r="H4281" i="7"/>
  <c r="G4281" i="7"/>
  <c r="H4280" i="7"/>
  <c r="G4280" i="7"/>
  <c r="H4279" i="7"/>
  <c r="G4279" i="7"/>
  <c r="H4278" i="7"/>
  <c r="G4278" i="7"/>
  <c r="H4277" i="7"/>
  <c r="G4277" i="7"/>
  <c r="H4276" i="7"/>
  <c r="G4276" i="7"/>
  <c r="H4275" i="7"/>
  <c r="G4275" i="7"/>
  <c r="H4274" i="7"/>
  <c r="G4274" i="7"/>
  <c r="H4273" i="7"/>
  <c r="G4273" i="7"/>
  <c r="H4272" i="7"/>
  <c r="G4272" i="7"/>
  <c r="H4271" i="7"/>
  <c r="G4271" i="7"/>
  <c r="H4270" i="7"/>
  <c r="G4270" i="7"/>
  <c r="H4269" i="7"/>
  <c r="G4269" i="7"/>
  <c r="H4268" i="7"/>
  <c r="G4268" i="7"/>
  <c r="H4267" i="7"/>
  <c r="G4267" i="7"/>
  <c r="H4266" i="7"/>
  <c r="G4266" i="7"/>
  <c r="H4265" i="7"/>
  <c r="G4265" i="7"/>
  <c r="H4264" i="7"/>
  <c r="G4264" i="7"/>
  <c r="H4263" i="7"/>
  <c r="G4263" i="7"/>
  <c r="H4262" i="7"/>
  <c r="G4262" i="7"/>
  <c r="H4261" i="7"/>
  <c r="G4261" i="7"/>
  <c r="H4260" i="7"/>
  <c r="G4260" i="7"/>
  <c r="H4259" i="7"/>
  <c r="G4259" i="7"/>
  <c r="H4258" i="7"/>
  <c r="G4258" i="7"/>
  <c r="H4257" i="7"/>
  <c r="G4257" i="7"/>
  <c r="H4256" i="7"/>
  <c r="G4256" i="7"/>
  <c r="H4255" i="7"/>
  <c r="G4255" i="7"/>
  <c r="H4254" i="7"/>
  <c r="G4254" i="7"/>
  <c r="H4253" i="7"/>
  <c r="G4253" i="7"/>
  <c r="H4252" i="7"/>
  <c r="G4252" i="7"/>
  <c r="H4251" i="7"/>
  <c r="G4251" i="7"/>
  <c r="H4250" i="7"/>
  <c r="G4250" i="7"/>
  <c r="H4249" i="7"/>
  <c r="G4249" i="7"/>
  <c r="H4248" i="7"/>
  <c r="G4248" i="7"/>
  <c r="H4247" i="7"/>
  <c r="G4247" i="7"/>
  <c r="H4246" i="7"/>
  <c r="G4246" i="7"/>
  <c r="H4245" i="7"/>
  <c r="G4245" i="7"/>
  <c r="H4244" i="7"/>
  <c r="G4244" i="7"/>
  <c r="H4243" i="7"/>
  <c r="G4243" i="7"/>
  <c r="H4242" i="7"/>
  <c r="G4242" i="7"/>
  <c r="H4241" i="7"/>
  <c r="G4241" i="7"/>
  <c r="H4240" i="7"/>
  <c r="G4240" i="7"/>
  <c r="H4239" i="7"/>
  <c r="G4239" i="7"/>
  <c r="H4238" i="7"/>
  <c r="G4238" i="7"/>
  <c r="H4237" i="7"/>
  <c r="G4237" i="7"/>
  <c r="H4236" i="7"/>
  <c r="G4236" i="7"/>
  <c r="H4235" i="7"/>
  <c r="G4235" i="7"/>
  <c r="H4234" i="7"/>
  <c r="G4234" i="7"/>
  <c r="H4233" i="7"/>
  <c r="G4233" i="7"/>
  <c r="H4232" i="7"/>
  <c r="G4232" i="7"/>
  <c r="H4231" i="7"/>
  <c r="G4231" i="7"/>
  <c r="H4230" i="7"/>
  <c r="G4230" i="7"/>
  <c r="H4229" i="7"/>
  <c r="G4229" i="7"/>
  <c r="H4228" i="7"/>
  <c r="G4228" i="7"/>
  <c r="H4227" i="7"/>
  <c r="G4227" i="7"/>
  <c r="H4226" i="7"/>
  <c r="G4226" i="7"/>
  <c r="H4225" i="7"/>
  <c r="G4225" i="7"/>
  <c r="H4224" i="7"/>
  <c r="G4224" i="7"/>
  <c r="H4223" i="7"/>
  <c r="G4223" i="7"/>
  <c r="H4222" i="7"/>
  <c r="G4222" i="7"/>
  <c r="H4221" i="7"/>
  <c r="G4221" i="7"/>
  <c r="H4220" i="7"/>
  <c r="G4220" i="7"/>
  <c r="H4219" i="7"/>
  <c r="G4219" i="7"/>
  <c r="H4218" i="7"/>
  <c r="G4218" i="7"/>
  <c r="H4217" i="7"/>
  <c r="G4217" i="7"/>
  <c r="H4216" i="7"/>
  <c r="G4216" i="7"/>
  <c r="H4215" i="7"/>
  <c r="G4215" i="7"/>
  <c r="H4214" i="7"/>
  <c r="G4214" i="7"/>
  <c r="H4213" i="7"/>
  <c r="G4213" i="7"/>
  <c r="H4212" i="7"/>
  <c r="G4212" i="7"/>
  <c r="H4211" i="7"/>
  <c r="G4211" i="7"/>
  <c r="H4210" i="7"/>
  <c r="G4210" i="7"/>
  <c r="H4209" i="7"/>
  <c r="G4209" i="7"/>
  <c r="H4208" i="7"/>
  <c r="G4208" i="7"/>
  <c r="H4207" i="7"/>
  <c r="G4207" i="7"/>
  <c r="H4206" i="7"/>
  <c r="G4206" i="7"/>
  <c r="H4205" i="7"/>
  <c r="G4205" i="7"/>
  <c r="H4204" i="7"/>
  <c r="G4204" i="7"/>
  <c r="H4203" i="7"/>
  <c r="G4203" i="7"/>
  <c r="H4202" i="7"/>
  <c r="G4202" i="7"/>
  <c r="H4201" i="7"/>
  <c r="G4201" i="7"/>
  <c r="H4200" i="7"/>
  <c r="G4200" i="7"/>
  <c r="H4199" i="7"/>
  <c r="G4199" i="7"/>
  <c r="H4198" i="7"/>
  <c r="G4198" i="7"/>
  <c r="H4197" i="7"/>
  <c r="G4197" i="7"/>
  <c r="H4196" i="7"/>
  <c r="G4196" i="7"/>
  <c r="H4195" i="7"/>
  <c r="G4195" i="7"/>
  <c r="H4194" i="7"/>
  <c r="G4194" i="7"/>
  <c r="H4193" i="7"/>
  <c r="G4193" i="7"/>
  <c r="H4192" i="7"/>
  <c r="G4192" i="7"/>
  <c r="H4191" i="7"/>
  <c r="G4191" i="7"/>
  <c r="H4190" i="7"/>
  <c r="G4190" i="7"/>
  <c r="H4189" i="7"/>
  <c r="G4189" i="7"/>
  <c r="H4188" i="7"/>
  <c r="G4188" i="7"/>
  <c r="H4187" i="7"/>
  <c r="G4187" i="7"/>
  <c r="H4186" i="7"/>
  <c r="G4186" i="7"/>
  <c r="H4185" i="7"/>
  <c r="G4185" i="7"/>
  <c r="H4184" i="7"/>
  <c r="G4184" i="7"/>
  <c r="H4183" i="7"/>
  <c r="G4183" i="7"/>
  <c r="H4182" i="7"/>
  <c r="G4182" i="7"/>
  <c r="H4181" i="7"/>
  <c r="G4181" i="7"/>
  <c r="H4180" i="7"/>
  <c r="G4180" i="7"/>
  <c r="H4179" i="7"/>
  <c r="G4179" i="7"/>
  <c r="H4178" i="7"/>
  <c r="G4178" i="7"/>
  <c r="H4177" i="7"/>
  <c r="G4177" i="7"/>
  <c r="H4176" i="7"/>
  <c r="G4176" i="7"/>
  <c r="H4175" i="7"/>
  <c r="G4175" i="7"/>
  <c r="H4174" i="7"/>
  <c r="G4174" i="7"/>
  <c r="H4173" i="7"/>
  <c r="G4173" i="7"/>
  <c r="H4172" i="7"/>
  <c r="G4172" i="7"/>
  <c r="H4171" i="7"/>
  <c r="G4171" i="7"/>
  <c r="H4170" i="7"/>
  <c r="G4170" i="7"/>
  <c r="H4169" i="7"/>
  <c r="G4169" i="7"/>
  <c r="H4168" i="7"/>
  <c r="G4168" i="7"/>
  <c r="H4167" i="7"/>
  <c r="G4167" i="7"/>
  <c r="H4166" i="7"/>
  <c r="G4166" i="7"/>
  <c r="H4165" i="7"/>
  <c r="G4165" i="7"/>
  <c r="H4164" i="7"/>
  <c r="G4164" i="7"/>
  <c r="H4163" i="7"/>
  <c r="G4163" i="7"/>
  <c r="H4162" i="7"/>
  <c r="G4162" i="7"/>
  <c r="H4161" i="7"/>
  <c r="G4161" i="7"/>
  <c r="H4160" i="7"/>
  <c r="G4160" i="7"/>
  <c r="H4159" i="7"/>
  <c r="G4159" i="7"/>
  <c r="H4158" i="7"/>
  <c r="G4158" i="7"/>
  <c r="H4157" i="7"/>
  <c r="G4157" i="7"/>
  <c r="H4156" i="7"/>
  <c r="G4156" i="7"/>
  <c r="H4155" i="7"/>
  <c r="G4155" i="7"/>
  <c r="H4154" i="7"/>
  <c r="G4154" i="7"/>
  <c r="H4153" i="7"/>
  <c r="G4153" i="7"/>
  <c r="H4152" i="7"/>
  <c r="G4152" i="7"/>
  <c r="H4151" i="7"/>
  <c r="G4151" i="7"/>
  <c r="H4150" i="7"/>
  <c r="G4150" i="7"/>
  <c r="H4149" i="7"/>
  <c r="G4149" i="7"/>
  <c r="H4148" i="7"/>
  <c r="G4148" i="7"/>
  <c r="H4147" i="7"/>
  <c r="G4147" i="7"/>
  <c r="H4146" i="7"/>
  <c r="G4146" i="7"/>
  <c r="H4145" i="7"/>
  <c r="G4145" i="7"/>
  <c r="H4144" i="7"/>
  <c r="G4144" i="7"/>
  <c r="H4143" i="7"/>
  <c r="G4143" i="7"/>
  <c r="H4142" i="7"/>
  <c r="G4142" i="7"/>
  <c r="H4141" i="7"/>
  <c r="G4141" i="7"/>
  <c r="H4140" i="7"/>
  <c r="G4140" i="7"/>
  <c r="H4139" i="7"/>
  <c r="G4139" i="7"/>
  <c r="H4138" i="7"/>
  <c r="G4138" i="7"/>
  <c r="H4137" i="7"/>
  <c r="G4137" i="7"/>
  <c r="H4136" i="7"/>
  <c r="G4136" i="7"/>
  <c r="H4135" i="7"/>
  <c r="G4135" i="7"/>
  <c r="H4134" i="7"/>
  <c r="G4134" i="7"/>
  <c r="H4133" i="7"/>
  <c r="G4133" i="7"/>
  <c r="H4132" i="7"/>
  <c r="G4132" i="7"/>
  <c r="H4131" i="7"/>
  <c r="G4131" i="7"/>
  <c r="H4130" i="7"/>
  <c r="G4130" i="7"/>
  <c r="H4129" i="7"/>
  <c r="G4129" i="7"/>
  <c r="H4128" i="7"/>
  <c r="G4128" i="7"/>
  <c r="H4127" i="7"/>
  <c r="G4127" i="7"/>
  <c r="H4126" i="7"/>
  <c r="G4126" i="7"/>
  <c r="H4125" i="7"/>
  <c r="G4125" i="7"/>
  <c r="H4124" i="7"/>
  <c r="G4124" i="7"/>
  <c r="H4123" i="7"/>
  <c r="G4123" i="7"/>
  <c r="H4122" i="7"/>
  <c r="G4122" i="7"/>
  <c r="H4121" i="7"/>
  <c r="G4121" i="7"/>
  <c r="H4120" i="7"/>
  <c r="G4120" i="7"/>
  <c r="H4119" i="7"/>
  <c r="G4119" i="7"/>
  <c r="I4119" i="7" s="1"/>
  <c r="H4118" i="7"/>
  <c r="G4118" i="7"/>
  <c r="H4117" i="7"/>
  <c r="G4117" i="7"/>
  <c r="H4116" i="7"/>
  <c r="G4116" i="7"/>
  <c r="H4115" i="7"/>
  <c r="G4115" i="7"/>
  <c r="H4114" i="7"/>
  <c r="G4114" i="7"/>
  <c r="H4113" i="7"/>
  <c r="G4113" i="7"/>
  <c r="H4112" i="7"/>
  <c r="G4112" i="7"/>
  <c r="H4111" i="7"/>
  <c r="G4111" i="7"/>
  <c r="H4110" i="7"/>
  <c r="G4110" i="7"/>
  <c r="H4109" i="7"/>
  <c r="G4109" i="7"/>
  <c r="H4108" i="7"/>
  <c r="G4108" i="7"/>
  <c r="H4107" i="7"/>
  <c r="G4107" i="7"/>
  <c r="H4106" i="7"/>
  <c r="G4106" i="7"/>
  <c r="H4105" i="7"/>
  <c r="G4105" i="7"/>
  <c r="H4104" i="7"/>
  <c r="G4104" i="7"/>
  <c r="H4103" i="7"/>
  <c r="G4103" i="7"/>
  <c r="H4102" i="7"/>
  <c r="G4102" i="7"/>
  <c r="H4101" i="7"/>
  <c r="G4101" i="7"/>
  <c r="H4100" i="7"/>
  <c r="G4100" i="7"/>
  <c r="H4099" i="7"/>
  <c r="G4099" i="7"/>
  <c r="H4098" i="7"/>
  <c r="G4098" i="7"/>
  <c r="H4097" i="7"/>
  <c r="G4097" i="7"/>
  <c r="H4096" i="7"/>
  <c r="G4096" i="7"/>
  <c r="H4095" i="7"/>
  <c r="G4095" i="7"/>
  <c r="H4094" i="7"/>
  <c r="G4094" i="7"/>
  <c r="H4093" i="7"/>
  <c r="G4093" i="7"/>
  <c r="H4092" i="7"/>
  <c r="G4092" i="7"/>
  <c r="H4091" i="7"/>
  <c r="G4091" i="7"/>
  <c r="H4090" i="7"/>
  <c r="G4090" i="7"/>
  <c r="H4089" i="7"/>
  <c r="G4089" i="7"/>
  <c r="H4088" i="7"/>
  <c r="G4088" i="7"/>
  <c r="H4087" i="7"/>
  <c r="G4087" i="7"/>
  <c r="H4086" i="7"/>
  <c r="G4086" i="7"/>
  <c r="H4085" i="7"/>
  <c r="G4085" i="7"/>
  <c r="H4084" i="7"/>
  <c r="G4084" i="7"/>
  <c r="H4083" i="7"/>
  <c r="G4083" i="7"/>
  <c r="H4082" i="7"/>
  <c r="G4082" i="7"/>
  <c r="H4081" i="7"/>
  <c r="G4081" i="7"/>
  <c r="H4080" i="7"/>
  <c r="G4080" i="7"/>
  <c r="H4079" i="7"/>
  <c r="G4079" i="7"/>
  <c r="H4078" i="7"/>
  <c r="G4078" i="7"/>
  <c r="H4077" i="7"/>
  <c r="G4077" i="7"/>
  <c r="H4076" i="7"/>
  <c r="G4076" i="7"/>
  <c r="H4075" i="7"/>
  <c r="G4075" i="7"/>
  <c r="H4074" i="7"/>
  <c r="G4074" i="7"/>
  <c r="H4073" i="7"/>
  <c r="G4073" i="7"/>
  <c r="H4072" i="7"/>
  <c r="G4072" i="7"/>
  <c r="H4071" i="7"/>
  <c r="G4071" i="7"/>
  <c r="H4070" i="7"/>
  <c r="G4070" i="7"/>
  <c r="H4069" i="7"/>
  <c r="G4069" i="7"/>
  <c r="H4068" i="7"/>
  <c r="G4068" i="7"/>
  <c r="H4067" i="7"/>
  <c r="G4067" i="7"/>
  <c r="H4066" i="7"/>
  <c r="G4066" i="7"/>
  <c r="H4065" i="7"/>
  <c r="G4065" i="7"/>
  <c r="H4064" i="7"/>
  <c r="G4064" i="7"/>
  <c r="H4063" i="7"/>
  <c r="G4063" i="7"/>
  <c r="H4062" i="7"/>
  <c r="G4062" i="7"/>
  <c r="H4061" i="7"/>
  <c r="G4061" i="7"/>
  <c r="H4060" i="7"/>
  <c r="G4060" i="7"/>
  <c r="H4059" i="7"/>
  <c r="G4059" i="7"/>
  <c r="H4058" i="7"/>
  <c r="G4058" i="7"/>
  <c r="H4057" i="7"/>
  <c r="G4057" i="7"/>
  <c r="H4056" i="7"/>
  <c r="G4056" i="7"/>
  <c r="H4055" i="7"/>
  <c r="G4055" i="7"/>
  <c r="H4054" i="7"/>
  <c r="G4054" i="7"/>
  <c r="H4053" i="7"/>
  <c r="G4053" i="7"/>
  <c r="H4052" i="7"/>
  <c r="G4052" i="7"/>
  <c r="H4051" i="7"/>
  <c r="G4051" i="7"/>
  <c r="H4050" i="7"/>
  <c r="G4050" i="7"/>
  <c r="H4049" i="7"/>
  <c r="G4049" i="7"/>
  <c r="H4048" i="7"/>
  <c r="G4048" i="7"/>
  <c r="H4047" i="7"/>
  <c r="G4047" i="7"/>
  <c r="H4046" i="7"/>
  <c r="G4046" i="7"/>
  <c r="H4045" i="7"/>
  <c r="G4045" i="7"/>
  <c r="H4044" i="7"/>
  <c r="G4044" i="7"/>
  <c r="H4043" i="7"/>
  <c r="G4043" i="7"/>
  <c r="H4042" i="7"/>
  <c r="G4042" i="7"/>
  <c r="H4041" i="7"/>
  <c r="G4041" i="7"/>
  <c r="H4040" i="7"/>
  <c r="G4040" i="7"/>
  <c r="H4039" i="7"/>
  <c r="G4039" i="7"/>
  <c r="H4038" i="7"/>
  <c r="G4038" i="7"/>
  <c r="H4037" i="7"/>
  <c r="G4037" i="7"/>
  <c r="H4036" i="7"/>
  <c r="G4036" i="7"/>
  <c r="H4035" i="7"/>
  <c r="G4035" i="7"/>
  <c r="H4034" i="7"/>
  <c r="G4034" i="7"/>
  <c r="H4033" i="7"/>
  <c r="G4033" i="7"/>
  <c r="H4032" i="7"/>
  <c r="G4032" i="7"/>
  <c r="H4031" i="7"/>
  <c r="G4031" i="7"/>
  <c r="H4030" i="7"/>
  <c r="G4030" i="7"/>
  <c r="H4029" i="7"/>
  <c r="G4029" i="7"/>
  <c r="H4028" i="7"/>
  <c r="G4028" i="7"/>
  <c r="H4027" i="7"/>
  <c r="G4027" i="7"/>
  <c r="H4026" i="7"/>
  <c r="G4026" i="7"/>
  <c r="H4025" i="7"/>
  <c r="G4025" i="7"/>
  <c r="H4024" i="7"/>
  <c r="G4024" i="7"/>
  <c r="H4023" i="7"/>
  <c r="G4023" i="7"/>
  <c r="H4022" i="7"/>
  <c r="G4022" i="7"/>
  <c r="H4021" i="7"/>
  <c r="G4021" i="7"/>
  <c r="H4020" i="7"/>
  <c r="G4020" i="7"/>
  <c r="H4019" i="7"/>
  <c r="G4019" i="7"/>
  <c r="H4018" i="7"/>
  <c r="G4018" i="7"/>
  <c r="H4017" i="7"/>
  <c r="G4017" i="7"/>
  <c r="H4016" i="7"/>
  <c r="G4016" i="7"/>
  <c r="H4015" i="7"/>
  <c r="G4015" i="7"/>
  <c r="H4014" i="7"/>
  <c r="G4014" i="7"/>
  <c r="H4013" i="7"/>
  <c r="G4013" i="7"/>
  <c r="H4012" i="7"/>
  <c r="G4012" i="7"/>
  <c r="H4011" i="7"/>
  <c r="G4011" i="7"/>
  <c r="H4010" i="7"/>
  <c r="G4010" i="7"/>
  <c r="H4009" i="7"/>
  <c r="G4009" i="7"/>
  <c r="H4008" i="7"/>
  <c r="G4008" i="7"/>
  <c r="H4007" i="7"/>
  <c r="G4007" i="7"/>
  <c r="H4006" i="7"/>
  <c r="G4006" i="7"/>
  <c r="H4005" i="7"/>
  <c r="G4005" i="7"/>
  <c r="H4004" i="7"/>
  <c r="G4004" i="7"/>
  <c r="H4003" i="7"/>
  <c r="G4003" i="7"/>
  <c r="H4002" i="7"/>
  <c r="G4002" i="7"/>
  <c r="H4001" i="7"/>
  <c r="G4001" i="7"/>
  <c r="H4000" i="7"/>
  <c r="G4000" i="7"/>
  <c r="H3999" i="7"/>
  <c r="G3999" i="7"/>
  <c r="H3998" i="7"/>
  <c r="G3998" i="7"/>
  <c r="H3997" i="7"/>
  <c r="G3997" i="7"/>
  <c r="H3996" i="7"/>
  <c r="G3996" i="7"/>
  <c r="H3995" i="7"/>
  <c r="G3995" i="7"/>
  <c r="H3994" i="7"/>
  <c r="G3994" i="7"/>
  <c r="H3993" i="7"/>
  <c r="G3993" i="7"/>
  <c r="H3992" i="7"/>
  <c r="G3992" i="7"/>
  <c r="H3991" i="7"/>
  <c r="G3991" i="7"/>
  <c r="H3990" i="7"/>
  <c r="G3990" i="7"/>
  <c r="H3989" i="7"/>
  <c r="G3989" i="7"/>
  <c r="H3988" i="7"/>
  <c r="G3988" i="7"/>
  <c r="H3987" i="7"/>
  <c r="G3987" i="7"/>
  <c r="H3986" i="7"/>
  <c r="G3986" i="7"/>
  <c r="H3985" i="7"/>
  <c r="G3985" i="7"/>
  <c r="H3984" i="7"/>
  <c r="G3984" i="7"/>
  <c r="H3983" i="7"/>
  <c r="G3983" i="7"/>
  <c r="H3982" i="7"/>
  <c r="G3982" i="7"/>
  <c r="H3981" i="7"/>
  <c r="G3981" i="7"/>
  <c r="H3980" i="7"/>
  <c r="G3980" i="7"/>
  <c r="H3979" i="7"/>
  <c r="G3979" i="7"/>
  <c r="H3978" i="7"/>
  <c r="G3978" i="7"/>
  <c r="H3977" i="7"/>
  <c r="G3977" i="7"/>
  <c r="H3976" i="7"/>
  <c r="G3976" i="7"/>
  <c r="H3975" i="7"/>
  <c r="G3975" i="7"/>
  <c r="H3974" i="7"/>
  <c r="G3974" i="7"/>
  <c r="H3973" i="7"/>
  <c r="G3973" i="7"/>
  <c r="H3972" i="7"/>
  <c r="G3972" i="7"/>
  <c r="H3971" i="7"/>
  <c r="G3971" i="7"/>
  <c r="H3970" i="7"/>
  <c r="G3970" i="7"/>
  <c r="H3969" i="7"/>
  <c r="G3969" i="7"/>
  <c r="H3968" i="7"/>
  <c r="G3968" i="7"/>
  <c r="H3967" i="7"/>
  <c r="G3967" i="7"/>
  <c r="H3966" i="7"/>
  <c r="G3966" i="7"/>
  <c r="H3965" i="7"/>
  <c r="G3965" i="7"/>
  <c r="H3964" i="7"/>
  <c r="G3964" i="7"/>
  <c r="H3963" i="7"/>
  <c r="G3963" i="7"/>
  <c r="H3962" i="7"/>
  <c r="G3962" i="7"/>
  <c r="H3961" i="7"/>
  <c r="G3961" i="7"/>
  <c r="H3960" i="7"/>
  <c r="G3960" i="7"/>
  <c r="H3959" i="7"/>
  <c r="G3959" i="7"/>
  <c r="H3958" i="7"/>
  <c r="G3958" i="7"/>
  <c r="H3957" i="7"/>
  <c r="G3957" i="7"/>
  <c r="H3956" i="7"/>
  <c r="G3956" i="7"/>
  <c r="H3955" i="7"/>
  <c r="G3955" i="7"/>
  <c r="H3954" i="7"/>
  <c r="G3954" i="7"/>
  <c r="H3953" i="7"/>
  <c r="G3953" i="7"/>
  <c r="H3952" i="7"/>
  <c r="G3952" i="7"/>
  <c r="H3951" i="7"/>
  <c r="G3951" i="7"/>
  <c r="H3950" i="7"/>
  <c r="G3950" i="7"/>
  <c r="H3949" i="7"/>
  <c r="G3949" i="7"/>
  <c r="H3948" i="7"/>
  <c r="G3948" i="7"/>
  <c r="H3947" i="7"/>
  <c r="G3947" i="7"/>
  <c r="H3946" i="7"/>
  <c r="G3946" i="7"/>
  <c r="H3945" i="7"/>
  <c r="G3945" i="7"/>
  <c r="H3944" i="7"/>
  <c r="G3944" i="7"/>
  <c r="H3943" i="7"/>
  <c r="G3943" i="7"/>
  <c r="H3942" i="7"/>
  <c r="G3942" i="7"/>
  <c r="H3941" i="7"/>
  <c r="G3941" i="7"/>
  <c r="H3940" i="7"/>
  <c r="G3940" i="7"/>
  <c r="H3939" i="7"/>
  <c r="G3939" i="7"/>
  <c r="H3938" i="7"/>
  <c r="G3938" i="7"/>
  <c r="H3937" i="7"/>
  <c r="G3937" i="7"/>
  <c r="H3936" i="7"/>
  <c r="G3936" i="7"/>
  <c r="H3935" i="7"/>
  <c r="G3935" i="7"/>
  <c r="H3934" i="7"/>
  <c r="G3934" i="7"/>
  <c r="H3933" i="7"/>
  <c r="G3933" i="7"/>
  <c r="H3932" i="7"/>
  <c r="G3932" i="7"/>
  <c r="H3931" i="7"/>
  <c r="G3931" i="7"/>
  <c r="H3930" i="7"/>
  <c r="G3930" i="7"/>
  <c r="H3929" i="7"/>
  <c r="G3929" i="7"/>
  <c r="H3928" i="7"/>
  <c r="G3928" i="7"/>
  <c r="H3927" i="7"/>
  <c r="G3927" i="7"/>
  <c r="H3926" i="7"/>
  <c r="G3926" i="7"/>
  <c r="H3925" i="7"/>
  <c r="G3925" i="7"/>
  <c r="H3924" i="7"/>
  <c r="G3924" i="7"/>
  <c r="H3923" i="7"/>
  <c r="G3923" i="7"/>
  <c r="H3922" i="7"/>
  <c r="G3922" i="7"/>
  <c r="H3921" i="7"/>
  <c r="G3921" i="7"/>
  <c r="H3920" i="7"/>
  <c r="G3920" i="7"/>
  <c r="H3919" i="7"/>
  <c r="G3919" i="7"/>
  <c r="H3918" i="7"/>
  <c r="G3918" i="7"/>
  <c r="H3917" i="7"/>
  <c r="G3917" i="7"/>
  <c r="H3916" i="7"/>
  <c r="G3916" i="7"/>
  <c r="H3915" i="7"/>
  <c r="G3915" i="7"/>
  <c r="H3914" i="7"/>
  <c r="G3914" i="7"/>
  <c r="H3913" i="7"/>
  <c r="G3913" i="7"/>
  <c r="H3912" i="7"/>
  <c r="G3912" i="7"/>
  <c r="H3911" i="7"/>
  <c r="G3911" i="7"/>
  <c r="H3910" i="7"/>
  <c r="G3910" i="7"/>
  <c r="H3909" i="7"/>
  <c r="G3909" i="7"/>
  <c r="H3908" i="7"/>
  <c r="G3908" i="7"/>
  <c r="H3907" i="7"/>
  <c r="G3907" i="7"/>
  <c r="H3906" i="7"/>
  <c r="G3906" i="7"/>
  <c r="H3905" i="7"/>
  <c r="G3905" i="7"/>
  <c r="H3904" i="7"/>
  <c r="G3904" i="7"/>
  <c r="H3903" i="7"/>
  <c r="G3903" i="7"/>
  <c r="H3902" i="7"/>
  <c r="G3902" i="7"/>
  <c r="H3901" i="7"/>
  <c r="G3901" i="7"/>
  <c r="H3900" i="7"/>
  <c r="G3900" i="7"/>
  <c r="H3899" i="7"/>
  <c r="G3899" i="7"/>
  <c r="H3898" i="7"/>
  <c r="G3898" i="7"/>
  <c r="H3897" i="7"/>
  <c r="G3897" i="7"/>
  <c r="H3896" i="7"/>
  <c r="G3896" i="7"/>
  <c r="H3895" i="7"/>
  <c r="G3895" i="7"/>
  <c r="H3894" i="7"/>
  <c r="G3894" i="7"/>
  <c r="H3893" i="7"/>
  <c r="G3893" i="7"/>
  <c r="H3892" i="7"/>
  <c r="G3892" i="7"/>
  <c r="H3891" i="7"/>
  <c r="G3891" i="7"/>
  <c r="H3890" i="7"/>
  <c r="G3890" i="7"/>
  <c r="H3889" i="7"/>
  <c r="G3889" i="7"/>
  <c r="H3888" i="7"/>
  <c r="G3888" i="7"/>
  <c r="H3887" i="7"/>
  <c r="G3887" i="7"/>
  <c r="H3886" i="7"/>
  <c r="G3886" i="7"/>
  <c r="H3885" i="7"/>
  <c r="G3885" i="7"/>
  <c r="H3884" i="7"/>
  <c r="G3884" i="7"/>
  <c r="H3883" i="7"/>
  <c r="G3883" i="7"/>
  <c r="H3882" i="7"/>
  <c r="G3882" i="7"/>
  <c r="H3881" i="7"/>
  <c r="G3881" i="7"/>
  <c r="H3880" i="7"/>
  <c r="G3880" i="7"/>
  <c r="H3879" i="7"/>
  <c r="G3879" i="7"/>
  <c r="H3878" i="7"/>
  <c r="G3878" i="7"/>
  <c r="H3877" i="7"/>
  <c r="G3877" i="7"/>
  <c r="H3876" i="7"/>
  <c r="G3876" i="7"/>
  <c r="H3875" i="7"/>
  <c r="G3875" i="7"/>
  <c r="H3874" i="7"/>
  <c r="G3874" i="7"/>
  <c r="H3873" i="7"/>
  <c r="G3873" i="7"/>
  <c r="H3872" i="7"/>
  <c r="G3872" i="7"/>
  <c r="H3871" i="7"/>
  <c r="G3871" i="7"/>
  <c r="H3870" i="7"/>
  <c r="G3870" i="7"/>
  <c r="H3869" i="7"/>
  <c r="G3869" i="7"/>
  <c r="H3868" i="7"/>
  <c r="G3868" i="7"/>
  <c r="H3867" i="7"/>
  <c r="G3867" i="7"/>
  <c r="H3866" i="7"/>
  <c r="G3866" i="7"/>
  <c r="H3865" i="7"/>
  <c r="G3865" i="7"/>
  <c r="H3864" i="7"/>
  <c r="G3864" i="7"/>
  <c r="H3863" i="7"/>
  <c r="G3863" i="7"/>
  <c r="H3862" i="7"/>
  <c r="G3862" i="7"/>
  <c r="H3861" i="7"/>
  <c r="G3861" i="7"/>
  <c r="H3860" i="7"/>
  <c r="G3860" i="7"/>
  <c r="H3859" i="7"/>
  <c r="G3859" i="7"/>
  <c r="H3858" i="7"/>
  <c r="G3858" i="7"/>
  <c r="H3857" i="7"/>
  <c r="G3857" i="7"/>
  <c r="H3856" i="7"/>
  <c r="G3856" i="7"/>
  <c r="H3855" i="7"/>
  <c r="G3855" i="7"/>
  <c r="H3854" i="7"/>
  <c r="G3854" i="7"/>
  <c r="H3853" i="7"/>
  <c r="G3853" i="7"/>
  <c r="H3852" i="7"/>
  <c r="G3852" i="7"/>
  <c r="H3851" i="7"/>
  <c r="G3851" i="7"/>
  <c r="H3850" i="7"/>
  <c r="G3850" i="7"/>
  <c r="H3849" i="7"/>
  <c r="G3849" i="7"/>
  <c r="H3848" i="7"/>
  <c r="G3848" i="7"/>
  <c r="H3847" i="7"/>
  <c r="G3847" i="7"/>
  <c r="H3846" i="7"/>
  <c r="G3846" i="7"/>
  <c r="H3845" i="7"/>
  <c r="G3845" i="7"/>
  <c r="H3844" i="7"/>
  <c r="G3844" i="7"/>
  <c r="H3843" i="7"/>
  <c r="G3843" i="7"/>
  <c r="H3842" i="7"/>
  <c r="G3842" i="7"/>
  <c r="H3841" i="7"/>
  <c r="G3841" i="7"/>
  <c r="H3840" i="7"/>
  <c r="G3840" i="7"/>
  <c r="H3839" i="7"/>
  <c r="G3839" i="7"/>
  <c r="H3838" i="7"/>
  <c r="G3838" i="7"/>
  <c r="H3837" i="7"/>
  <c r="G3837" i="7"/>
  <c r="H3836" i="7"/>
  <c r="G3836" i="7"/>
  <c r="H3835" i="7"/>
  <c r="G3835" i="7"/>
  <c r="H3834" i="7"/>
  <c r="G3834" i="7"/>
  <c r="H3833" i="7"/>
  <c r="G3833" i="7"/>
  <c r="H3832" i="7"/>
  <c r="G3832" i="7"/>
  <c r="H3831" i="7"/>
  <c r="G3831" i="7"/>
  <c r="H3830" i="7"/>
  <c r="G3830" i="7"/>
  <c r="H3829" i="7"/>
  <c r="G3829" i="7"/>
  <c r="H3828" i="7"/>
  <c r="G3828" i="7"/>
  <c r="H3827" i="7"/>
  <c r="G3827" i="7"/>
  <c r="H3826" i="7"/>
  <c r="G3826" i="7"/>
  <c r="H3825" i="7"/>
  <c r="G3825" i="7"/>
  <c r="H3824" i="7"/>
  <c r="G3824" i="7"/>
  <c r="H3823" i="7"/>
  <c r="G3823" i="7"/>
  <c r="H3822" i="7"/>
  <c r="G3822" i="7"/>
  <c r="H3821" i="7"/>
  <c r="G3821" i="7"/>
  <c r="H3820" i="7"/>
  <c r="G3820" i="7"/>
  <c r="H3819" i="7"/>
  <c r="G3819" i="7"/>
  <c r="H3818" i="7"/>
  <c r="G3818" i="7"/>
  <c r="H3817" i="7"/>
  <c r="G3817" i="7"/>
  <c r="H3816" i="7"/>
  <c r="G3816" i="7"/>
  <c r="H3815" i="7"/>
  <c r="G3815" i="7"/>
  <c r="H3814" i="7"/>
  <c r="G3814" i="7"/>
  <c r="H3813" i="7"/>
  <c r="G3813" i="7"/>
  <c r="H3812" i="7"/>
  <c r="G3812" i="7"/>
  <c r="H3811" i="7"/>
  <c r="G3811" i="7"/>
  <c r="H3810" i="7"/>
  <c r="G3810" i="7"/>
  <c r="H3809" i="7"/>
  <c r="G3809" i="7"/>
  <c r="H3808" i="7"/>
  <c r="G3808" i="7"/>
  <c r="H3807" i="7"/>
  <c r="G3807" i="7"/>
  <c r="H3806" i="7"/>
  <c r="G3806" i="7"/>
  <c r="H3805" i="7"/>
  <c r="G3805" i="7"/>
  <c r="H3804" i="7"/>
  <c r="G3804" i="7"/>
  <c r="H3803" i="7"/>
  <c r="G3803" i="7"/>
  <c r="H3802" i="7"/>
  <c r="G3802" i="7"/>
  <c r="H3801" i="7"/>
  <c r="G3801" i="7"/>
  <c r="H3800" i="7"/>
  <c r="G3800" i="7"/>
  <c r="H3799" i="7"/>
  <c r="G3799" i="7"/>
  <c r="H3798" i="7"/>
  <c r="G3798" i="7"/>
  <c r="H3797" i="7"/>
  <c r="G3797" i="7"/>
  <c r="H3796" i="7"/>
  <c r="G3796" i="7"/>
  <c r="H3795" i="7"/>
  <c r="G3795" i="7"/>
  <c r="H3794" i="7"/>
  <c r="G3794" i="7"/>
  <c r="H3793" i="7"/>
  <c r="G3793" i="7"/>
  <c r="H3792" i="7"/>
  <c r="G3792" i="7"/>
  <c r="H3791" i="7"/>
  <c r="G3791" i="7"/>
  <c r="H3790" i="7"/>
  <c r="G3790" i="7"/>
  <c r="H3789" i="7"/>
  <c r="G3789" i="7"/>
  <c r="H3788" i="7"/>
  <c r="G3788" i="7"/>
  <c r="H3787" i="7"/>
  <c r="G3787" i="7"/>
  <c r="H3786" i="7"/>
  <c r="G3786" i="7"/>
  <c r="H3785" i="7"/>
  <c r="G3785" i="7"/>
  <c r="H3784" i="7"/>
  <c r="G3784" i="7"/>
  <c r="H3783" i="7"/>
  <c r="G3783" i="7"/>
  <c r="H3782" i="7"/>
  <c r="G3782" i="7"/>
  <c r="H3781" i="7"/>
  <c r="G3781" i="7"/>
  <c r="H3780" i="7"/>
  <c r="G3780" i="7"/>
  <c r="H3779" i="7"/>
  <c r="G3779" i="7"/>
  <c r="H3778" i="7"/>
  <c r="G3778" i="7"/>
  <c r="H3777" i="7"/>
  <c r="G3777" i="7"/>
  <c r="H3776" i="7"/>
  <c r="G3776" i="7"/>
  <c r="H3775" i="7"/>
  <c r="G3775" i="7"/>
  <c r="H3774" i="7"/>
  <c r="G3774" i="7"/>
  <c r="H3773" i="7"/>
  <c r="G3773" i="7"/>
  <c r="H3772" i="7"/>
  <c r="G3772" i="7"/>
  <c r="H3771" i="7"/>
  <c r="G3771" i="7"/>
  <c r="H3770" i="7"/>
  <c r="G3770" i="7"/>
  <c r="H3769" i="7"/>
  <c r="G3769" i="7"/>
  <c r="H3768" i="7"/>
  <c r="G3768" i="7"/>
  <c r="H3767" i="7"/>
  <c r="G3767" i="7"/>
  <c r="H3766" i="7"/>
  <c r="G3766" i="7"/>
  <c r="H3765" i="7"/>
  <c r="G3765" i="7"/>
  <c r="H3764" i="7"/>
  <c r="G3764" i="7"/>
  <c r="H3763" i="7"/>
  <c r="G3763" i="7"/>
  <c r="H3762" i="7"/>
  <c r="G3762" i="7"/>
  <c r="H3761" i="7"/>
  <c r="G3761" i="7"/>
  <c r="H3760" i="7"/>
  <c r="G3760" i="7"/>
  <c r="H3759" i="7"/>
  <c r="G3759" i="7"/>
  <c r="H3758" i="7"/>
  <c r="G3758" i="7"/>
  <c r="H3757" i="7"/>
  <c r="G3757" i="7"/>
  <c r="H3756" i="7"/>
  <c r="G3756" i="7"/>
  <c r="H3755" i="7"/>
  <c r="G3755" i="7"/>
  <c r="H3754" i="7"/>
  <c r="G3754" i="7"/>
  <c r="H3753" i="7"/>
  <c r="G3753" i="7"/>
  <c r="H3752" i="7"/>
  <c r="G3752" i="7"/>
  <c r="H3751" i="7"/>
  <c r="G3751" i="7"/>
  <c r="H3750" i="7"/>
  <c r="G3750" i="7"/>
  <c r="H3749" i="7"/>
  <c r="G3749" i="7"/>
  <c r="H3748" i="7"/>
  <c r="G3748" i="7"/>
  <c r="H3747" i="7"/>
  <c r="G3747" i="7"/>
  <c r="H3746" i="7"/>
  <c r="G3746" i="7"/>
  <c r="H3745" i="7"/>
  <c r="G3745" i="7"/>
  <c r="H3744" i="7"/>
  <c r="G3744" i="7"/>
  <c r="H3743" i="7"/>
  <c r="G3743" i="7"/>
  <c r="H3742" i="7"/>
  <c r="G3742" i="7"/>
  <c r="H3741" i="7"/>
  <c r="G3741" i="7"/>
  <c r="H3740" i="7"/>
  <c r="G3740" i="7"/>
  <c r="H3739" i="7"/>
  <c r="G3739" i="7"/>
  <c r="H3738" i="7"/>
  <c r="G3738" i="7"/>
  <c r="H3737" i="7"/>
  <c r="G3737" i="7"/>
  <c r="H3736" i="7"/>
  <c r="G3736" i="7"/>
  <c r="H3735" i="7"/>
  <c r="G3735" i="7"/>
  <c r="H3734" i="7"/>
  <c r="G3734" i="7"/>
  <c r="H3733" i="7"/>
  <c r="G3733" i="7"/>
  <c r="H3732" i="7"/>
  <c r="G3732" i="7"/>
  <c r="H3731" i="7"/>
  <c r="G3731" i="7"/>
  <c r="H3730" i="7"/>
  <c r="G3730" i="7"/>
  <c r="H3729" i="7"/>
  <c r="G3729" i="7"/>
  <c r="H3728" i="7"/>
  <c r="G3728" i="7"/>
  <c r="H3727" i="7"/>
  <c r="G3727" i="7"/>
  <c r="H3726" i="7"/>
  <c r="G3726" i="7"/>
  <c r="H3725" i="7"/>
  <c r="G3725" i="7"/>
  <c r="H3724" i="7"/>
  <c r="G3724" i="7"/>
  <c r="H3723" i="7"/>
  <c r="G3723" i="7"/>
  <c r="H3722" i="7"/>
  <c r="G3722" i="7"/>
  <c r="H3721" i="7"/>
  <c r="G3721" i="7"/>
  <c r="H3720" i="7"/>
  <c r="G3720" i="7"/>
  <c r="H3719" i="7"/>
  <c r="G3719" i="7"/>
  <c r="H3718" i="7"/>
  <c r="G3718" i="7"/>
  <c r="H3717" i="7"/>
  <c r="G3717" i="7"/>
  <c r="H3716" i="7"/>
  <c r="G3716" i="7"/>
  <c r="H3715" i="7"/>
  <c r="G3715" i="7"/>
  <c r="H3714" i="7"/>
  <c r="G3714" i="7"/>
  <c r="H3713" i="7"/>
  <c r="G3713" i="7"/>
  <c r="H3712" i="7"/>
  <c r="G3712" i="7"/>
  <c r="H3711" i="7"/>
  <c r="G3711" i="7"/>
  <c r="H3710" i="7"/>
  <c r="G3710" i="7"/>
  <c r="H3709" i="7"/>
  <c r="G3709" i="7"/>
  <c r="H3708" i="7"/>
  <c r="G3708" i="7"/>
  <c r="H3707" i="7"/>
  <c r="G3707" i="7"/>
  <c r="H3706" i="7"/>
  <c r="G3706" i="7"/>
  <c r="H3705" i="7"/>
  <c r="G3705" i="7"/>
  <c r="H3704" i="7"/>
  <c r="G3704" i="7"/>
  <c r="H3703" i="7"/>
  <c r="G3703" i="7"/>
  <c r="H3702" i="7"/>
  <c r="G3702" i="7"/>
  <c r="H3701" i="7"/>
  <c r="G3701" i="7"/>
  <c r="I3701" i="7" s="1"/>
  <c r="H3700" i="7"/>
  <c r="G3700" i="7"/>
  <c r="H3699" i="7"/>
  <c r="G3699" i="7"/>
  <c r="I3699" i="7" s="1"/>
  <c r="H3698" i="7"/>
  <c r="G3698" i="7"/>
  <c r="H3697" i="7"/>
  <c r="G3697" i="7"/>
  <c r="I3697" i="7" s="1"/>
  <c r="H3696" i="7"/>
  <c r="G3696" i="7"/>
  <c r="H3695" i="7"/>
  <c r="G3695" i="7"/>
  <c r="I3695" i="7" s="1"/>
  <c r="H3694" i="7"/>
  <c r="G3694" i="7"/>
  <c r="H3693" i="7"/>
  <c r="G3693" i="7"/>
  <c r="H3692" i="7"/>
  <c r="G3692" i="7"/>
  <c r="H3691" i="7"/>
  <c r="G3691" i="7"/>
  <c r="H3690" i="7"/>
  <c r="G3690" i="7"/>
  <c r="H3689" i="7"/>
  <c r="G3689" i="7"/>
  <c r="I3689" i="7" s="1"/>
  <c r="H3688" i="7"/>
  <c r="G3688" i="7"/>
  <c r="H3687" i="7"/>
  <c r="G3687" i="7"/>
  <c r="H3686" i="7"/>
  <c r="G3686" i="7"/>
  <c r="H3685" i="7"/>
  <c r="G3685" i="7"/>
  <c r="I3685" i="7" s="1"/>
  <c r="H3684" i="7"/>
  <c r="G3684" i="7"/>
  <c r="H3683" i="7"/>
  <c r="G3683" i="7"/>
  <c r="I3683" i="7" s="1"/>
  <c r="H3682" i="7"/>
  <c r="G3682" i="7"/>
  <c r="H3681" i="7"/>
  <c r="G3681" i="7"/>
  <c r="I3681" i="7" s="1"/>
  <c r="H3680" i="7"/>
  <c r="G3680" i="7"/>
  <c r="H3679" i="7"/>
  <c r="G3679" i="7"/>
  <c r="I3679" i="7" s="1"/>
  <c r="H3678" i="7"/>
  <c r="G3678" i="7"/>
  <c r="H3677" i="7"/>
  <c r="G3677" i="7"/>
  <c r="H3676" i="7"/>
  <c r="G3676" i="7"/>
  <c r="H3675" i="7"/>
  <c r="G3675" i="7"/>
  <c r="H3674" i="7"/>
  <c r="G3674" i="7"/>
  <c r="H3673" i="7"/>
  <c r="G3673" i="7"/>
  <c r="H3672" i="7"/>
  <c r="G3672" i="7"/>
  <c r="H3671" i="7"/>
  <c r="G3671" i="7"/>
  <c r="H3670" i="7"/>
  <c r="G3670" i="7"/>
  <c r="H3669" i="7"/>
  <c r="G3669" i="7"/>
  <c r="H3668" i="7"/>
  <c r="G3668" i="7"/>
  <c r="H3667" i="7"/>
  <c r="G3667" i="7"/>
  <c r="H3666" i="7"/>
  <c r="G3666" i="7"/>
  <c r="H3665" i="7"/>
  <c r="G3665" i="7"/>
  <c r="H3664" i="7"/>
  <c r="G3664" i="7"/>
  <c r="H3663" i="7"/>
  <c r="G3663" i="7"/>
  <c r="H3662" i="7"/>
  <c r="G3662" i="7"/>
  <c r="H3661" i="7"/>
  <c r="G3661" i="7"/>
  <c r="H3660" i="7"/>
  <c r="G3660" i="7"/>
  <c r="H3659" i="7"/>
  <c r="G3659" i="7"/>
  <c r="H3658" i="7"/>
  <c r="G3658" i="7"/>
  <c r="H3657" i="7"/>
  <c r="G3657" i="7"/>
  <c r="I3657" i="7" s="1"/>
  <c r="H3656" i="7"/>
  <c r="G3656" i="7"/>
  <c r="H3655" i="7"/>
  <c r="G3655" i="7"/>
  <c r="H3654" i="7"/>
  <c r="G3654" i="7"/>
  <c r="H3653" i="7"/>
  <c r="G3653" i="7"/>
  <c r="H3652" i="7"/>
  <c r="G3652" i="7"/>
  <c r="H3651" i="7"/>
  <c r="G3651" i="7"/>
  <c r="H3650" i="7"/>
  <c r="G3650" i="7"/>
  <c r="H3649" i="7"/>
  <c r="G3649" i="7"/>
  <c r="H3648" i="7"/>
  <c r="G3648" i="7"/>
  <c r="H3647" i="7"/>
  <c r="G3647" i="7"/>
  <c r="H3646" i="7"/>
  <c r="G3646" i="7"/>
  <c r="H3645" i="7"/>
  <c r="G3645" i="7"/>
  <c r="H3644" i="7"/>
  <c r="G3644" i="7"/>
  <c r="H3643" i="7"/>
  <c r="G3643" i="7"/>
  <c r="H3642" i="7"/>
  <c r="G3642" i="7"/>
  <c r="H3641" i="7"/>
  <c r="G3641" i="7"/>
  <c r="I3641" i="7" s="1"/>
  <c r="H3640" i="7"/>
  <c r="G3640" i="7"/>
  <c r="H3639" i="7"/>
  <c r="G3639" i="7"/>
  <c r="H3638" i="7"/>
  <c r="G3638" i="7"/>
  <c r="H3637" i="7"/>
  <c r="G3637" i="7"/>
  <c r="I3637" i="7" s="1"/>
  <c r="H3636" i="7"/>
  <c r="G3636" i="7"/>
  <c r="H3635" i="7"/>
  <c r="G3635" i="7"/>
  <c r="I3635" i="7" s="1"/>
  <c r="H3634" i="7"/>
  <c r="G3634" i="7"/>
  <c r="H3633" i="7"/>
  <c r="G3633" i="7"/>
  <c r="I3633" i="7" s="1"/>
  <c r="H3632" i="7"/>
  <c r="G3632" i="7"/>
  <c r="H3631" i="7"/>
  <c r="G3631" i="7"/>
  <c r="I3631" i="7" s="1"/>
  <c r="H3630" i="7"/>
  <c r="G3630" i="7"/>
  <c r="H3629" i="7"/>
  <c r="G3629" i="7"/>
  <c r="H3628" i="7"/>
  <c r="G3628" i="7"/>
  <c r="H3627" i="7"/>
  <c r="G3627" i="7"/>
  <c r="I3627" i="7" s="1"/>
  <c r="H3626" i="7"/>
  <c r="G3626" i="7"/>
  <c r="H3625" i="7"/>
  <c r="G3625" i="7"/>
  <c r="H3624" i="7"/>
  <c r="G3624" i="7"/>
  <c r="H3623" i="7"/>
  <c r="G3623" i="7"/>
  <c r="H3622" i="7"/>
  <c r="G3622" i="7"/>
  <c r="H3621" i="7"/>
  <c r="G3621" i="7"/>
  <c r="H3620" i="7"/>
  <c r="G3620" i="7"/>
  <c r="H3619" i="7"/>
  <c r="G3619" i="7"/>
  <c r="H3618" i="7"/>
  <c r="G3618" i="7"/>
  <c r="H3617" i="7"/>
  <c r="G3617" i="7"/>
  <c r="H3616" i="7"/>
  <c r="G3616" i="7"/>
  <c r="H3615" i="7"/>
  <c r="G3615" i="7"/>
  <c r="I3615" i="7" s="1"/>
  <c r="H3614" i="7"/>
  <c r="G3614" i="7"/>
  <c r="H3613" i="7"/>
  <c r="G3613" i="7"/>
  <c r="H3612" i="7"/>
  <c r="G3612" i="7"/>
  <c r="H3611" i="7"/>
  <c r="G3611" i="7"/>
  <c r="H3610" i="7"/>
  <c r="G3610" i="7"/>
  <c r="H3609" i="7"/>
  <c r="G3609" i="7"/>
  <c r="H3608" i="7"/>
  <c r="G3608" i="7"/>
  <c r="H3607" i="7"/>
  <c r="G3607" i="7"/>
  <c r="H3606" i="7"/>
  <c r="G3606" i="7"/>
  <c r="H3605" i="7"/>
  <c r="G3605" i="7"/>
  <c r="H3604" i="7"/>
  <c r="G3604" i="7"/>
  <c r="H3603" i="7"/>
  <c r="G3603" i="7"/>
  <c r="H3602" i="7"/>
  <c r="G3602" i="7"/>
  <c r="H3601" i="7"/>
  <c r="G3601" i="7"/>
  <c r="H3600" i="7"/>
  <c r="G3600" i="7"/>
  <c r="H3599" i="7"/>
  <c r="G3599" i="7"/>
  <c r="H3598" i="7"/>
  <c r="G3598" i="7"/>
  <c r="H3597" i="7"/>
  <c r="G3597" i="7"/>
  <c r="H3596" i="7"/>
  <c r="G3596" i="7"/>
  <c r="H3595" i="7"/>
  <c r="G3595" i="7"/>
  <c r="H3594" i="7"/>
  <c r="G3594" i="7"/>
  <c r="H3593" i="7"/>
  <c r="G3593" i="7"/>
  <c r="H3592" i="7"/>
  <c r="G3592" i="7"/>
  <c r="H3591" i="7"/>
  <c r="G3591" i="7"/>
  <c r="H3590" i="7"/>
  <c r="G3590" i="7"/>
  <c r="H3589" i="7"/>
  <c r="G3589" i="7"/>
  <c r="H3588" i="7"/>
  <c r="G3588" i="7"/>
  <c r="H3587" i="7"/>
  <c r="G3587" i="7"/>
  <c r="H3586" i="7"/>
  <c r="G3586" i="7"/>
  <c r="H3585" i="7"/>
  <c r="G3585" i="7"/>
  <c r="H3584" i="7"/>
  <c r="G3584" i="7"/>
  <c r="H3583" i="7"/>
  <c r="G3583" i="7"/>
  <c r="H3582" i="7"/>
  <c r="G3582" i="7"/>
  <c r="H3581" i="7"/>
  <c r="G3581" i="7"/>
  <c r="H3580" i="7"/>
  <c r="G3580" i="7"/>
  <c r="H3579" i="7"/>
  <c r="G3579" i="7"/>
  <c r="H3578" i="7"/>
  <c r="G3578" i="7"/>
  <c r="H3577" i="7"/>
  <c r="G3577" i="7"/>
  <c r="H3576" i="7"/>
  <c r="G3576" i="7"/>
  <c r="H3575" i="7"/>
  <c r="G3575" i="7"/>
  <c r="H3574" i="7"/>
  <c r="G3574" i="7"/>
  <c r="H3573" i="7"/>
  <c r="G3573" i="7"/>
  <c r="I3573" i="7" s="1"/>
  <c r="H3572" i="7"/>
  <c r="G3572" i="7"/>
  <c r="H3571" i="7"/>
  <c r="G3571" i="7"/>
  <c r="I3571" i="7" s="1"/>
  <c r="H3570" i="7"/>
  <c r="G3570" i="7"/>
  <c r="H3569" i="7"/>
  <c r="G3569" i="7"/>
  <c r="H3568" i="7"/>
  <c r="G3568" i="7"/>
  <c r="H3567" i="7"/>
  <c r="G3567" i="7"/>
  <c r="H3566" i="7"/>
  <c r="G3566" i="7"/>
  <c r="H3565" i="7"/>
  <c r="G3565" i="7"/>
  <c r="I3565" i="7" s="1"/>
  <c r="H3564" i="7"/>
  <c r="G3564" i="7"/>
  <c r="H3563" i="7"/>
  <c r="G3563" i="7"/>
  <c r="I3563" i="7" s="1"/>
  <c r="H3562" i="7"/>
  <c r="G3562" i="7"/>
  <c r="H3561" i="7"/>
  <c r="G3561" i="7"/>
  <c r="H3560" i="7"/>
  <c r="G3560" i="7"/>
  <c r="H3559" i="7"/>
  <c r="G3559" i="7"/>
  <c r="H3558" i="7"/>
  <c r="G3558" i="7"/>
  <c r="H3557" i="7"/>
  <c r="G3557" i="7"/>
  <c r="H3556" i="7"/>
  <c r="G3556" i="7"/>
  <c r="H3555" i="7"/>
  <c r="G3555" i="7"/>
  <c r="H3554" i="7"/>
  <c r="G3554" i="7"/>
  <c r="H3553" i="7"/>
  <c r="G3553" i="7"/>
  <c r="H3552" i="7"/>
  <c r="G3552" i="7"/>
  <c r="H3551" i="7"/>
  <c r="G3551" i="7"/>
  <c r="H3550" i="7"/>
  <c r="G3550" i="7"/>
  <c r="H3549" i="7"/>
  <c r="G3549" i="7"/>
  <c r="H3548" i="7"/>
  <c r="G3548" i="7"/>
  <c r="H3547" i="7"/>
  <c r="G3547" i="7"/>
  <c r="H3546" i="7"/>
  <c r="G3546" i="7"/>
  <c r="H3545" i="7"/>
  <c r="G3545" i="7"/>
  <c r="H3544" i="7"/>
  <c r="G3544" i="7"/>
  <c r="H3543" i="7"/>
  <c r="G3543" i="7"/>
  <c r="H3542" i="7"/>
  <c r="G3542" i="7"/>
  <c r="H3541" i="7"/>
  <c r="G3541" i="7"/>
  <c r="I3541" i="7" s="1"/>
  <c r="H3540" i="7"/>
  <c r="G3540" i="7"/>
  <c r="H3539" i="7"/>
  <c r="G3539" i="7"/>
  <c r="H3538" i="7"/>
  <c r="G3538" i="7"/>
  <c r="H3537" i="7"/>
  <c r="G3537" i="7"/>
  <c r="I3537" i="7" s="1"/>
  <c r="H3536" i="7"/>
  <c r="G3536" i="7"/>
  <c r="H3535" i="7"/>
  <c r="G3535" i="7"/>
  <c r="I3535" i="7" s="1"/>
  <c r="H3534" i="7"/>
  <c r="G3534" i="7"/>
  <c r="H3533" i="7"/>
  <c r="G3533" i="7"/>
  <c r="I3533" i="7" s="1"/>
  <c r="H3532" i="7"/>
  <c r="G3532" i="7"/>
  <c r="H3531" i="7"/>
  <c r="G3531" i="7"/>
  <c r="H3530" i="7"/>
  <c r="G3530" i="7"/>
  <c r="H3529" i="7"/>
  <c r="G3529" i="7"/>
  <c r="I3529" i="7" s="1"/>
  <c r="H3528" i="7"/>
  <c r="G3528" i="7"/>
  <c r="H3527" i="7"/>
  <c r="G3527" i="7"/>
  <c r="I3527" i="7" s="1"/>
  <c r="H3526" i="7"/>
  <c r="G3526" i="7"/>
  <c r="H3525" i="7"/>
  <c r="G3525" i="7"/>
  <c r="I3525" i="7" s="1"/>
  <c r="H3524" i="7"/>
  <c r="G3524" i="7"/>
  <c r="H3523" i="7"/>
  <c r="G3523" i="7"/>
  <c r="H3522" i="7"/>
  <c r="G3522" i="7"/>
  <c r="H3521" i="7"/>
  <c r="G3521" i="7"/>
  <c r="I3521" i="7" s="1"/>
  <c r="H3520" i="7"/>
  <c r="G3520" i="7"/>
  <c r="H3519" i="7"/>
  <c r="G3519" i="7"/>
  <c r="I3519" i="7" s="1"/>
  <c r="H3518" i="7"/>
  <c r="G3518" i="7"/>
  <c r="H3517" i="7"/>
  <c r="G3517" i="7"/>
  <c r="H3516" i="7"/>
  <c r="G3516" i="7"/>
  <c r="H3515" i="7"/>
  <c r="G3515" i="7"/>
  <c r="H3514" i="7"/>
  <c r="G3514" i="7"/>
  <c r="H3513" i="7"/>
  <c r="G3513" i="7"/>
  <c r="H3512" i="7"/>
  <c r="G3512" i="7"/>
  <c r="H3511" i="7"/>
  <c r="G3511" i="7"/>
  <c r="H3510" i="7"/>
  <c r="G3510" i="7"/>
  <c r="H3509" i="7"/>
  <c r="G3509" i="7"/>
  <c r="H3508" i="7"/>
  <c r="G3508" i="7"/>
  <c r="H3507" i="7"/>
  <c r="G3507" i="7"/>
  <c r="H3506" i="7"/>
  <c r="G3506" i="7"/>
  <c r="H3505" i="7"/>
  <c r="G3505" i="7"/>
  <c r="H3504" i="7"/>
  <c r="G3504" i="7"/>
  <c r="H3503" i="7"/>
  <c r="G3503" i="7"/>
  <c r="H3502" i="7"/>
  <c r="G3502" i="7"/>
  <c r="H3501" i="7"/>
  <c r="G3501" i="7"/>
  <c r="H3500" i="7"/>
  <c r="G3500" i="7"/>
  <c r="H3499" i="7"/>
  <c r="G3499" i="7"/>
  <c r="H3498" i="7"/>
  <c r="G3498" i="7"/>
  <c r="H3497" i="7"/>
  <c r="G3497" i="7"/>
  <c r="H3496" i="7"/>
  <c r="G3496" i="7"/>
  <c r="H3495" i="7"/>
  <c r="G3495" i="7"/>
  <c r="H3494" i="7"/>
  <c r="G3494" i="7"/>
  <c r="H3493" i="7"/>
  <c r="G3493" i="7"/>
  <c r="H3492" i="7"/>
  <c r="G3492" i="7"/>
  <c r="H3491" i="7"/>
  <c r="G3491" i="7"/>
  <c r="H3490" i="7"/>
  <c r="G3490" i="7"/>
  <c r="H3489" i="7"/>
  <c r="G3489" i="7"/>
  <c r="H3488" i="7"/>
  <c r="G3488" i="7"/>
  <c r="H3487" i="7"/>
  <c r="G3487" i="7"/>
  <c r="H3486" i="7"/>
  <c r="G3486" i="7"/>
  <c r="H3485" i="7"/>
  <c r="G3485" i="7"/>
  <c r="H3484" i="7"/>
  <c r="G3484" i="7"/>
  <c r="H3483" i="7"/>
  <c r="G3483" i="7"/>
  <c r="H3482" i="7"/>
  <c r="G3482" i="7"/>
  <c r="H3481" i="7"/>
  <c r="G3481" i="7"/>
  <c r="H3480" i="7"/>
  <c r="G3480" i="7"/>
  <c r="H3479" i="7"/>
  <c r="G3479" i="7"/>
  <c r="H3478" i="7"/>
  <c r="G3478" i="7"/>
  <c r="H3477" i="7"/>
  <c r="G3477" i="7"/>
  <c r="H3476" i="7"/>
  <c r="G3476" i="7"/>
  <c r="H3475" i="7"/>
  <c r="G3475" i="7"/>
  <c r="H3474" i="7"/>
  <c r="G3474" i="7"/>
  <c r="H3473" i="7"/>
  <c r="G3473" i="7"/>
  <c r="H3472" i="7"/>
  <c r="G3472" i="7"/>
  <c r="H3471" i="7"/>
  <c r="G3471" i="7"/>
  <c r="H3470" i="7"/>
  <c r="G3470" i="7"/>
  <c r="H3469" i="7"/>
  <c r="G3469" i="7"/>
  <c r="H3468" i="7"/>
  <c r="G3468" i="7"/>
  <c r="H3467" i="7"/>
  <c r="G3467" i="7"/>
  <c r="H3466" i="7"/>
  <c r="G3466" i="7"/>
  <c r="H3465" i="7"/>
  <c r="G3465" i="7"/>
  <c r="H3464" i="7"/>
  <c r="G3464" i="7"/>
  <c r="H3463" i="7"/>
  <c r="G3463" i="7"/>
  <c r="H3462" i="7"/>
  <c r="G3462" i="7"/>
  <c r="H3461" i="7"/>
  <c r="G3461" i="7"/>
  <c r="H3460" i="7"/>
  <c r="G3460" i="7"/>
  <c r="H3459" i="7"/>
  <c r="G3459" i="7"/>
  <c r="H3458" i="7"/>
  <c r="G3458" i="7"/>
  <c r="H3457" i="7"/>
  <c r="G3457" i="7"/>
  <c r="H3456" i="7"/>
  <c r="G3456" i="7"/>
  <c r="H3455" i="7"/>
  <c r="G3455" i="7"/>
  <c r="H3454" i="7"/>
  <c r="G3454" i="7"/>
  <c r="H3453" i="7"/>
  <c r="G3453" i="7"/>
  <c r="H3452" i="7"/>
  <c r="G3452" i="7"/>
  <c r="H3451" i="7"/>
  <c r="G3451" i="7"/>
  <c r="H3450" i="7"/>
  <c r="G3450" i="7"/>
  <c r="H3449" i="7"/>
  <c r="G3449" i="7"/>
  <c r="I3449" i="7" s="1"/>
  <c r="H3448" i="7"/>
  <c r="G3448" i="7"/>
  <c r="H3447" i="7"/>
  <c r="G3447" i="7"/>
  <c r="I3447" i="7" s="1"/>
  <c r="H3446" i="7"/>
  <c r="G3446" i="7"/>
  <c r="H3445" i="7"/>
  <c r="G3445" i="7"/>
  <c r="H3444" i="7"/>
  <c r="G3444" i="7"/>
  <c r="H3443" i="7"/>
  <c r="G3443" i="7"/>
  <c r="H3442" i="7"/>
  <c r="G3442" i="7"/>
  <c r="H3441" i="7"/>
  <c r="G3441" i="7"/>
  <c r="H3440" i="7"/>
  <c r="G3440" i="7"/>
  <c r="H3439" i="7"/>
  <c r="G3439" i="7"/>
  <c r="H3438" i="7"/>
  <c r="G3438" i="7"/>
  <c r="H3437" i="7"/>
  <c r="G3437" i="7"/>
  <c r="H3436" i="7"/>
  <c r="G3436" i="7"/>
  <c r="H3435" i="7"/>
  <c r="G3435" i="7"/>
  <c r="H3434" i="7"/>
  <c r="G3434" i="7"/>
  <c r="H3433" i="7"/>
  <c r="G3433" i="7"/>
  <c r="I3433" i="7" s="1"/>
  <c r="H3432" i="7"/>
  <c r="G3432" i="7"/>
  <c r="H3431" i="7"/>
  <c r="G3431" i="7"/>
  <c r="I3431" i="7" s="1"/>
  <c r="H3430" i="7"/>
  <c r="G3430" i="7"/>
  <c r="H3429" i="7"/>
  <c r="G3429" i="7"/>
  <c r="H3428" i="7"/>
  <c r="G3428" i="7"/>
  <c r="H3427" i="7"/>
  <c r="G3427" i="7"/>
  <c r="H3426" i="7"/>
  <c r="G3426" i="7"/>
  <c r="H3425" i="7"/>
  <c r="G3425" i="7"/>
  <c r="I3425" i="7" s="1"/>
  <c r="H3424" i="7"/>
  <c r="G3424" i="7"/>
  <c r="H3423" i="7"/>
  <c r="G3423" i="7"/>
  <c r="I3423" i="7" s="1"/>
  <c r="H3422" i="7"/>
  <c r="G3422" i="7"/>
  <c r="H3421" i="7"/>
  <c r="G3421" i="7"/>
  <c r="H3420" i="7"/>
  <c r="G3420" i="7"/>
  <c r="H3419" i="7"/>
  <c r="G3419" i="7"/>
  <c r="H3418" i="7"/>
  <c r="G3418" i="7"/>
  <c r="H3417" i="7"/>
  <c r="G3417" i="7"/>
  <c r="H3416" i="7"/>
  <c r="G3416" i="7"/>
  <c r="H3415" i="7"/>
  <c r="G3415" i="7"/>
  <c r="H3414" i="7"/>
  <c r="G3414" i="7"/>
  <c r="H3413" i="7"/>
  <c r="G3413" i="7"/>
  <c r="H3412" i="7"/>
  <c r="G3412" i="7"/>
  <c r="H3411" i="7"/>
  <c r="G3411" i="7"/>
  <c r="H3410" i="7"/>
  <c r="G3410" i="7"/>
  <c r="H3409" i="7"/>
  <c r="G3409" i="7"/>
  <c r="H3408" i="7"/>
  <c r="G3408" i="7"/>
  <c r="H3407" i="7"/>
  <c r="G3407" i="7"/>
  <c r="H3406" i="7"/>
  <c r="G3406" i="7"/>
  <c r="H3405" i="7"/>
  <c r="G3405" i="7"/>
  <c r="H3404" i="7"/>
  <c r="G3404" i="7"/>
  <c r="H3403" i="7"/>
  <c r="G3403" i="7"/>
  <c r="H3402" i="7"/>
  <c r="G3402" i="7"/>
  <c r="H3401" i="7"/>
  <c r="G3401" i="7"/>
  <c r="H3400" i="7"/>
  <c r="G3400" i="7"/>
  <c r="H3399" i="7"/>
  <c r="G3399" i="7"/>
  <c r="H3398" i="7"/>
  <c r="G3398" i="7"/>
  <c r="H3397" i="7"/>
  <c r="G3397" i="7"/>
  <c r="H3396" i="7"/>
  <c r="G3396" i="7"/>
  <c r="H3395" i="7"/>
  <c r="G3395" i="7"/>
  <c r="H3394" i="7"/>
  <c r="G3394" i="7"/>
  <c r="H3393" i="7"/>
  <c r="G3393" i="7"/>
  <c r="H3392" i="7"/>
  <c r="G3392" i="7"/>
  <c r="H3391" i="7"/>
  <c r="G3391" i="7"/>
  <c r="H3390" i="7"/>
  <c r="G3390" i="7"/>
  <c r="H3389" i="7"/>
  <c r="G3389" i="7"/>
  <c r="H3388" i="7"/>
  <c r="G3388" i="7"/>
  <c r="H3387" i="7"/>
  <c r="G3387" i="7"/>
  <c r="H3386" i="7"/>
  <c r="G3386" i="7"/>
  <c r="H3385" i="7"/>
  <c r="G3385" i="7"/>
  <c r="I3385" i="7" s="1"/>
  <c r="H3384" i="7"/>
  <c r="G3384" i="7"/>
  <c r="H3383" i="7"/>
  <c r="G3383" i="7"/>
  <c r="I3383" i="7" s="1"/>
  <c r="H3382" i="7"/>
  <c r="G3382" i="7"/>
  <c r="H3381" i="7"/>
  <c r="G3381" i="7"/>
  <c r="H3380" i="7"/>
  <c r="G3380" i="7"/>
  <c r="H3379" i="7"/>
  <c r="G3379" i="7"/>
  <c r="H3378" i="7"/>
  <c r="G3378" i="7"/>
  <c r="H3377" i="7"/>
  <c r="G3377" i="7"/>
  <c r="H3376" i="7"/>
  <c r="G3376" i="7"/>
  <c r="H3375" i="7"/>
  <c r="G3375" i="7"/>
  <c r="H3374" i="7"/>
  <c r="G3374" i="7"/>
  <c r="H3373" i="7"/>
  <c r="G3373" i="7"/>
  <c r="H3372" i="7"/>
  <c r="G3372" i="7"/>
  <c r="H3371" i="7"/>
  <c r="G3371" i="7"/>
  <c r="H3370" i="7"/>
  <c r="G3370" i="7"/>
  <c r="H3369" i="7"/>
  <c r="G3369" i="7"/>
  <c r="I3369" i="7" s="1"/>
  <c r="H3368" i="7"/>
  <c r="G3368" i="7"/>
  <c r="H3367" i="7"/>
  <c r="G3367" i="7"/>
  <c r="H3366" i="7"/>
  <c r="G3366" i="7"/>
  <c r="H3365" i="7"/>
  <c r="G3365" i="7"/>
  <c r="I3365" i="7" s="1"/>
  <c r="H3364" i="7"/>
  <c r="G3364" i="7"/>
  <c r="H3363" i="7"/>
  <c r="G3363" i="7"/>
  <c r="I3363" i="7" s="1"/>
  <c r="H3362" i="7"/>
  <c r="G3362" i="7"/>
  <c r="H3361" i="7"/>
  <c r="G3361" i="7"/>
  <c r="I3361" i="7" s="1"/>
  <c r="H3360" i="7"/>
  <c r="G3360" i="7"/>
  <c r="H3359" i="7"/>
  <c r="G3359" i="7"/>
  <c r="H3358" i="7"/>
  <c r="G3358" i="7"/>
  <c r="H3357" i="7"/>
  <c r="G3357" i="7"/>
  <c r="H3356" i="7"/>
  <c r="G3356" i="7"/>
  <c r="H3355" i="7"/>
  <c r="G3355" i="7"/>
  <c r="I3355" i="7" s="1"/>
  <c r="H3354" i="7"/>
  <c r="G3354" i="7"/>
  <c r="H3353" i="7"/>
  <c r="G3353" i="7"/>
  <c r="H3352" i="7"/>
  <c r="G3352" i="7"/>
  <c r="H3351" i="7"/>
  <c r="G3351" i="7"/>
  <c r="H3350" i="7"/>
  <c r="G3350" i="7"/>
  <c r="H3349" i="7"/>
  <c r="G3349" i="7"/>
  <c r="H3348" i="7"/>
  <c r="G3348" i="7"/>
  <c r="H3347" i="7"/>
  <c r="G3347" i="7"/>
  <c r="H3346" i="7"/>
  <c r="G3346" i="7"/>
  <c r="H3345" i="7"/>
  <c r="G3345" i="7"/>
  <c r="H3344" i="7"/>
  <c r="G3344" i="7"/>
  <c r="H3343" i="7"/>
  <c r="G3343" i="7"/>
  <c r="H3342" i="7"/>
  <c r="G3342" i="7"/>
  <c r="H3341" i="7"/>
  <c r="G3341" i="7"/>
  <c r="H3340" i="7"/>
  <c r="G3340" i="7"/>
  <c r="H3339" i="7"/>
  <c r="G3339" i="7"/>
  <c r="H3338" i="7"/>
  <c r="G3338" i="7"/>
  <c r="H3337" i="7"/>
  <c r="G3337" i="7"/>
  <c r="H3336" i="7"/>
  <c r="G3336" i="7"/>
  <c r="H3335" i="7"/>
  <c r="G3335" i="7"/>
  <c r="H3334" i="7"/>
  <c r="G3334" i="7"/>
  <c r="H3333" i="7"/>
  <c r="G3333" i="7"/>
  <c r="H3332" i="7"/>
  <c r="G3332" i="7"/>
  <c r="H3331" i="7"/>
  <c r="G3331" i="7"/>
  <c r="H3330" i="7"/>
  <c r="G3330" i="7"/>
  <c r="H3329" i="7"/>
  <c r="G3329" i="7"/>
  <c r="H3328" i="7"/>
  <c r="G3328" i="7"/>
  <c r="H3327" i="7"/>
  <c r="G3327" i="7"/>
  <c r="H3326" i="7"/>
  <c r="G3326" i="7"/>
  <c r="H3325" i="7"/>
  <c r="G3325" i="7"/>
  <c r="I3325" i="7" s="1"/>
  <c r="H3324" i="7"/>
  <c r="G3324" i="7"/>
  <c r="H3323" i="7"/>
  <c r="G3323" i="7"/>
  <c r="H3322" i="7"/>
  <c r="G3322" i="7"/>
  <c r="H3321" i="7"/>
  <c r="G3321" i="7"/>
  <c r="H3320" i="7"/>
  <c r="G3320" i="7"/>
  <c r="H3319" i="7"/>
  <c r="G3319" i="7"/>
  <c r="H3318" i="7"/>
  <c r="G3318" i="7"/>
  <c r="H3317" i="7"/>
  <c r="G3317" i="7"/>
  <c r="H3316" i="7"/>
  <c r="G3316" i="7"/>
  <c r="H3315" i="7"/>
  <c r="G3315" i="7"/>
  <c r="H3314" i="7"/>
  <c r="G3314" i="7"/>
  <c r="H3313" i="7"/>
  <c r="G3313" i="7"/>
  <c r="I3313" i="7" s="1"/>
  <c r="H3312" i="7"/>
  <c r="G3312" i="7"/>
  <c r="H3311" i="7"/>
  <c r="G3311" i="7"/>
  <c r="H3310" i="7"/>
  <c r="G3310" i="7"/>
  <c r="H3309" i="7"/>
  <c r="G3309" i="7"/>
  <c r="H3308" i="7"/>
  <c r="G3308" i="7"/>
  <c r="H3307" i="7"/>
  <c r="G3307" i="7"/>
  <c r="H3306" i="7"/>
  <c r="G3306" i="7"/>
  <c r="H3305" i="7"/>
  <c r="G3305" i="7"/>
  <c r="H3304" i="7"/>
  <c r="G3304" i="7"/>
  <c r="H3303" i="7"/>
  <c r="G3303" i="7"/>
  <c r="H3302" i="7"/>
  <c r="G3302" i="7"/>
  <c r="H3301" i="7"/>
  <c r="G3301" i="7"/>
  <c r="H3300" i="7"/>
  <c r="G3300" i="7"/>
  <c r="H3299" i="7"/>
  <c r="G3299" i="7"/>
  <c r="H3298" i="7"/>
  <c r="G3298" i="7"/>
  <c r="H3297" i="7"/>
  <c r="G3297" i="7"/>
  <c r="H3296" i="7"/>
  <c r="G3296" i="7"/>
  <c r="H3295" i="7"/>
  <c r="G3295" i="7"/>
  <c r="H3294" i="7"/>
  <c r="G3294" i="7"/>
  <c r="H3293" i="7"/>
  <c r="G3293" i="7"/>
  <c r="H3292" i="7"/>
  <c r="G3292" i="7"/>
  <c r="H3291" i="7"/>
  <c r="G3291" i="7"/>
  <c r="H3290" i="7"/>
  <c r="G3290" i="7"/>
  <c r="H3289" i="7"/>
  <c r="G3289" i="7"/>
  <c r="H3288" i="7"/>
  <c r="G3288" i="7"/>
  <c r="H3287" i="7"/>
  <c r="G3287" i="7"/>
  <c r="H3286" i="7"/>
  <c r="G3286" i="7"/>
  <c r="H3285" i="7"/>
  <c r="G3285" i="7"/>
  <c r="H3284" i="7"/>
  <c r="G3284" i="7"/>
  <c r="H3283" i="7"/>
  <c r="G3283" i="7"/>
  <c r="H3282" i="7"/>
  <c r="G3282" i="7"/>
  <c r="H3281" i="7"/>
  <c r="G3281" i="7"/>
  <c r="H3280" i="7"/>
  <c r="G3280" i="7"/>
  <c r="H3279" i="7"/>
  <c r="G3279" i="7"/>
  <c r="H3278" i="7"/>
  <c r="G3278" i="7"/>
  <c r="H3277" i="7"/>
  <c r="G3277" i="7"/>
  <c r="H3276" i="7"/>
  <c r="G3276" i="7"/>
  <c r="H3275" i="7"/>
  <c r="G3275" i="7"/>
  <c r="H3274" i="7"/>
  <c r="G3274" i="7"/>
  <c r="H3273" i="7"/>
  <c r="G3273" i="7"/>
  <c r="H3272" i="7"/>
  <c r="G3272" i="7"/>
  <c r="H3271" i="7"/>
  <c r="G3271" i="7"/>
  <c r="H3270" i="7"/>
  <c r="G3270" i="7"/>
  <c r="H3269" i="7"/>
  <c r="G3269" i="7"/>
  <c r="H3268" i="7"/>
  <c r="G3268" i="7"/>
  <c r="H3267" i="7"/>
  <c r="G3267" i="7"/>
  <c r="H3266" i="7"/>
  <c r="G3266" i="7"/>
  <c r="H3265" i="7"/>
  <c r="G3265" i="7"/>
  <c r="H3264" i="7"/>
  <c r="G3264" i="7"/>
  <c r="H3263" i="7"/>
  <c r="G3263" i="7"/>
  <c r="H3262" i="7"/>
  <c r="G3262" i="7"/>
  <c r="H3261" i="7"/>
  <c r="G3261" i="7"/>
  <c r="H3260" i="7"/>
  <c r="G3260" i="7"/>
  <c r="H3259" i="7"/>
  <c r="G3259" i="7"/>
  <c r="H3258" i="7"/>
  <c r="G3258" i="7"/>
  <c r="H3257" i="7"/>
  <c r="G3257" i="7"/>
  <c r="H3256" i="7"/>
  <c r="G3256" i="7"/>
  <c r="H3255" i="7"/>
  <c r="G3255" i="7"/>
  <c r="H3254" i="7"/>
  <c r="G3254" i="7"/>
  <c r="H3253" i="7"/>
  <c r="G3253" i="7"/>
  <c r="H3252" i="7"/>
  <c r="G3252" i="7"/>
  <c r="H3251" i="7"/>
  <c r="G3251" i="7"/>
  <c r="H3250" i="7"/>
  <c r="G3250" i="7"/>
  <c r="H3249" i="7"/>
  <c r="G3249" i="7"/>
  <c r="H3248" i="7"/>
  <c r="G3248" i="7"/>
  <c r="H3247" i="7"/>
  <c r="G3247" i="7"/>
  <c r="H3246" i="7"/>
  <c r="G3246" i="7"/>
  <c r="H3245" i="7"/>
  <c r="G3245" i="7"/>
  <c r="H3244" i="7"/>
  <c r="G3244" i="7"/>
  <c r="H3243" i="7"/>
  <c r="G3243" i="7"/>
  <c r="H3242" i="7"/>
  <c r="G3242" i="7"/>
  <c r="H3241" i="7"/>
  <c r="G3241" i="7"/>
  <c r="H3240" i="7"/>
  <c r="G3240" i="7"/>
  <c r="H3239" i="7"/>
  <c r="G3239" i="7"/>
  <c r="H3238" i="7"/>
  <c r="G3238" i="7"/>
  <c r="H3237" i="7"/>
  <c r="G3237" i="7"/>
  <c r="H3236" i="7"/>
  <c r="G3236" i="7"/>
  <c r="H3235" i="7"/>
  <c r="G3235" i="7"/>
  <c r="H3234" i="7"/>
  <c r="G3234" i="7"/>
  <c r="H3233" i="7"/>
  <c r="G3233" i="7"/>
  <c r="H3232" i="7"/>
  <c r="G3232" i="7"/>
  <c r="H3231" i="7"/>
  <c r="G3231" i="7"/>
  <c r="H3230" i="7"/>
  <c r="G3230" i="7"/>
  <c r="H3229" i="7"/>
  <c r="G3229" i="7"/>
  <c r="H3228" i="7"/>
  <c r="G3228" i="7"/>
  <c r="H3227" i="7"/>
  <c r="G3227" i="7"/>
  <c r="H3226" i="7"/>
  <c r="G3226" i="7"/>
  <c r="H3225" i="7"/>
  <c r="G3225" i="7"/>
  <c r="H3224" i="7"/>
  <c r="G3224" i="7"/>
  <c r="H3223" i="7"/>
  <c r="G3223" i="7"/>
  <c r="H3222" i="7"/>
  <c r="G3222" i="7"/>
  <c r="H3221" i="7"/>
  <c r="G3221" i="7"/>
  <c r="H3220" i="7"/>
  <c r="G3220" i="7"/>
  <c r="H3219" i="7"/>
  <c r="G3219" i="7"/>
  <c r="H3218" i="7"/>
  <c r="G3218" i="7"/>
  <c r="H3217" i="7"/>
  <c r="G3217" i="7"/>
  <c r="H3216" i="7"/>
  <c r="G3216" i="7"/>
  <c r="H3215" i="7"/>
  <c r="G3215" i="7"/>
  <c r="H3214" i="7"/>
  <c r="G3214" i="7"/>
  <c r="H3213" i="7"/>
  <c r="G3213" i="7"/>
  <c r="H3212" i="7"/>
  <c r="G3212" i="7"/>
  <c r="H3211" i="7"/>
  <c r="G3211" i="7"/>
  <c r="H3210" i="7"/>
  <c r="G3210" i="7"/>
  <c r="H3209" i="7"/>
  <c r="G3209" i="7"/>
  <c r="H3208" i="7"/>
  <c r="G3208" i="7"/>
  <c r="H3207" i="7"/>
  <c r="G3207" i="7"/>
  <c r="H3206" i="7"/>
  <c r="G3206" i="7"/>
  <c r="H3205" i="7"/>
  <c r="G3205" i="7"/>
  <c r="H3204" i="7"/>
  <c r="G3204" i="7"/>
  <c r="H3203" i="7"/>
  <c r="G3203" i="7"/>
  <c r="H3202" i="7"/>
  <c r="G3202" i="7"/>
  <c r="H3201" i="7"/>
  <c r="G3201" i="7"/>
  <c r="H3200" i="7"/>
  <c r="G3200" i="7"/>
  <c r="H3199" i="7"/>
  <c r="G3199" i="7"/>
  <c r="H3198" i="7"/>
  <c r="G3198" i="7"/>
  <c r="H3197" i="7"/>
  <c r="G3197" i="7"/>
  <c r="H3196" i="7"/>
  <c r="G3196" i="7"/>
  <c r="H3195" i="7"/>
  <c r="G3195" i="7"/>
  <c r="H3194" i="7"/>
  <c r="G3194" i="7"/>
  <c r="H3193" i="7"/>
  <c r="G3193" i="7"/>
  <c r="H3192" i="7"/>
  <c r="G3192" i="7"/>
  <c r="H3191" i="7"/>
  <c r="G3191" i="7"/>
  <c r="H3190" i="7"/>
  <c r="G3190" i="7"/>
  <c r="H3189" i="7"/>
  <c r="G3189" i="7"/>
  <c r="H3188" i="7"/>
  <c r="G3188" i="7"/>
  <c r="H3187" i="7"/>
  <c r="G3187" i="7"/>
  <c r="H3186" i="7"/>
  <c r="G3186" i="7"/>
  <c r="H3185" i="7"/>
  <c r="G3185" i="7"/>
  <c r="H3184" i="7"/>
  <c r="G3184" i="7"/>
  <c r="H3183" i="7"/>
  <c r="G3183" i="7"/>
  <c r="H3182" i="7"/>
  <c r="G3182" i="7"/>
  <c r="H3181" i="7"/>
  <c r="G3181" i="7"/>
  <c r="H3180" i="7"/>
  <c r="G3180" i="7"/>
  <c r="H3179" i="7"/>
  <c r="G3179" i="7"/>
  <c r="H3178" i="7"/>
  <c r="G3178" i="7"/>
  <c r="H3177" i="7"/>
  <c r="G3177" i="7"/>
  <c r="H3176" i="7"/>
  <c r="G3176" i="7"/>
  <c r="H3175" i="7"/>
  <c r="G3175" i="7"/>
  <c r="H3174" i="7"/>
  <c r="G3174" i="7"/>
  <c r="H3173" i="7"/>
  <c r="G3173" i="7"/>
  <c r="H3172" i="7"/>
  <c r="G3172" i="7"/>
  <c r="H3171" i="7"/>
  <c r="G3171" i="7"/>
  <c r="H3170" i="7"/>
  <c r="G3170" i="7"/>
  <c r="H3169" i="7"/>
  <c r="G3169" i="7"/>
  <c r="H3168" i="7"/>
  <c r="G3168" i="7"/>
  <c r="H3167" i="7"/>
  <c r="G3167" i="7"/>
  <c r="H3166" i="7"/>
  <c r="G3166" i="7"/>
  <c r="H3165" i="7"/>
  <c r="G3165" i="7"/>
  <c r="H3164" i="7"/>
  <c r="G3164" i="7"/>
  <c r="H3163" i="7"/>
  <c r="G3163" i="7"/>
  <c r="H3162" i="7"/>
  <c r="G3162" i="7"/>
  <c r="H3161" i="7"/>
  <c r="G3161" i="7"/>
  <c r="H3160" i="7"/>
  <c r="G3160" i="7"/>
  <c r="H3159" i="7"/>
  <c r="G3159" i="7"/>
  <c r="H3158" i="7"/>
  <c r="G3158" i="7"/>
  <c r="H3157" i="7"/>
  <c r="G3157" i="7"/>
  <c r="H3156" i="7"/>
  <c r="G3156" i="7"/>
  <c r="H3155" i="7"/>
  <c r="G3155" i="7"/>
  <c r="H3154" i="7"/>
  <c r="G3154" i="7"/>
  <c r="H3153" i="7"/>
  <c r="G3153" i="7"/>
  <c r="H3152" i="7"/>
  <c r="G3152" i="7"/>
  <c r="H3151" i="7"/>
  <c r="G3151" i="7"/>
  <c r="H3150" i="7"/>
  <c r="G3150" i="7"/>
  <c r="H3149" i="7"/>
  <c r="G3149" i="7"/>
  <c r="H3148" i="7"/>
  <c r="G3148" i="7"/>
  <c r="H3147" i="7"/>
  <c r="G3147" i="7"/>
  <c r="H3146" i="7"/>
  <c r="G3146" i="7"/>
  <c r="H3145" i="7"/>
  <c r="G3145" i="7"/>
  <c r="H3144" i="7"/>
  <c r="G3144" i="7"/>
  <c r="H3143" i="7"/>
  <c r="G3143" i="7"/>
  <c r="H3142" i="7"/>
  <c r="G3142" i="7"/>
  <c r="H3141" i="7"/>
  <c r="G3141" i="7"/>
  <c r="H3140" i="7"/>
  <c r="G3140" i="7"/>
  <c r="H3139" i="7"/>
  <c r="G3139" i="7"/>
  <c r="H3138" i="7"/>
  <c r="G3138" i="7"/>
  <c r="H3137" i="7"/>
  <c r="G3137" i="7"/>
  <c r="H3136" i="7"/>
  <c r="G3136" i="7"/>
  <c r="H3135" i="7"/>
  <c r="G3135" i="7"/>
  <c r="H3134" i="7"/>
  <c r="G3134" i="7"/>
  <c r="H3133" i="7"/>
  <c r="G3133" i="7"/>
  <c r="H3132" i="7"/>
  <c r="G3132" i="7"/>
  <c r="H3131" i="7"/>
  <c r="G3131" i="7"/>
  <c r="H3130" i="7"/>
  <c r="G3130" i="7"/>
  <c r="H3129" i="7"/>
  <c r="G3129" i="7"/>
  <c r="H3128" i="7"/>
  <c r="G3128" i="7"/>
  <c r="H3127" i="7"/>
  <c r="G3127" i="7"/>
  <c r="H3126" i="7"/>
  <c r="G3126" i="7"/>
  <c r="H3125" i="7"/>
  <c r="G3125" i="7"/>
  <c r="H3124" i="7"/>
  <c r="G3124" i="7"/>
  <c r="H3123" i="7"/>
  <c r="G3123" i="7"/>
  <c r="H3122" i="7"/>
  <c r="G3122" i="7"/>
  <c r="H3121" i="7"/>
  <c r="G3121" i="7"/>
  <c r="H3120" i="7"/>
  <c r="G3120" i="7"/>
  <c r="H3119" i="7"/>
  <c r="G3119" i="7"/>
  <c r="H3118" i="7"/>
  <c r="G3118" i="7"/>
  <c r="H3117" i="7"/>
  <c r="G3117" i="7"/>
  <c r="H3116" i="7"/>
  <c r="G3116" i="7"/>
  <c r="H3115" i="7"/>
  <c r="G3115" i="7"/>
  <c r="H3114" i="7"/>
  <c r="G3114" i="7"/>
  <c r="H3113" i="7"/>
  <c r="G3113" i="7"/>
  <c r="H3112" i="7"/>
  <c r="G3112" i="7"/>
  <c r="H3111" i="7"/>
  <c r="G3111" i="7"/>
  <c r="H3110" i="7"/>
  <c r="G3110" i="7"/>
  <c r="H3109" i="7"/>
  <c r="G3109" i="7"/>
  <c r="H3108" i="7"/>
  <c r="G3108" i="7"/>
  <c r="H3107" i="7"/>
  <c r="G3107" i="7"/>
  <c r="H3106" i="7"/>
  <c r="G3106" i="7"/>
  <c r="H3105" i="7"/>
  <c r="G3105" i="7"/>
  <c r="H3104" i="7"/>
  <c r="G3104" i="7"/>
  <c r="H3103" i="7"/>
  <c r="G3103" i="7"/>
  <c r="H3102" i="7"/>
  <c r="G3102" i="7"/>
  <c r="H3101" i="7"/>
  <c r="G3101" i="7"/>
  <c r="H3100" i="7"/>
  <c r="G3100" i="7"/>
  <c r="H3099" i="7"/>
  <c r="G3099" i="7"/>
  <c r="H3098" i="7"/>
  <c r="G3098" i="7"/>
  <c r="H3097" i="7"/>
  <c r="G3097" i="7"/>
  <c r="H3096" i="7"/>
  <c r="G3096" i="7"/>
  <c r="H3095" i="7"/>
  <c r="G3095" i="7"/>
  <c r="H3094" i="7"/>
  <c r="G3094" i="7"/>
  <c r="H3093" i="7"/>
  <c r="G3093" i="7"/>
  <c r="H3092" i="7"/>
  <c r="G3092" i="7"/>
  <c r="H3091" i="7"/>
  <c r="G3091" i="7"/>
  <c r="H3090" i="7"/>
  <c r="G3090" i="7"/>
  <c r="H3089" i="7"/>
  <c r="G3089" i="7"/>
  <c r="H3088" i="7"/>
  <c r="G3088" i="7"/>
  <c r="H3087" i="7"/>
  <c r="G3087" i="7"/>
  <c r="H3086" i="7"/>
  <c r="G3086" i="7"/>
  <c r="H3085" i="7"/>
  <c r="G3085" i="7"/>
  <c r="H3084" i="7"/>
  <c r="G3084" i="7"/>
  <c r="H3083" i="7"/>
  <c r="G3083" i="7"/>
  <c r="H3082" i="7"/>
  <c r="G3082" i="7"/>
  <c r="H3081" i="7"/>
  <c r="G3081" i="7"/>
  <c r="H3080" i="7"/>
  <c r="G3080" i="7"/>
  <c r="H3079" i="7"/>
  <c r="G3079" i="7"/>
  <c r="H3078" i="7"/>
  <c r="G3078" i="7"/>
  <c r="H3077" i="7"/>
  <c r="G3077" i="7"/>
  <c r="H3076" i="7"/>
  <c r="G3076" i="7"/>
  <c r="H3075" i="7"/>
  <c r="G3075" i="7"/>
  <c r="H3074" i="7"/>
  <c r="G3074" i="7"/>
  <c r="H3073" i="7"/>
  <c r="G3073" i="7"/>
  <c r="H3072" i="7"/>
  <c r="G3072" i="7"/>
  <c r="H3071" i="7"/>
  <c r="G3071" i="7"/>
  <c r="H3070" i="7"/>
  <c r="G3070" i="7"/>
  <c r="H3069" i="7"/>
  <c r="G3069" i="7"/>
  <c r="H3068" i="7"/>
  <c r="G3068" i="7"/>
  <c r="H3067" i="7"/>
  <c r="G3067" i="7"/>
  <c r="H3066" i="7"/>
  <c r="G3066" i="7"/>
  <c r="H3065" i="7"/>
  <c r="G3065" i="7"/>
  <c r="H3064" i="7"/>
  <c r="G3064" i="7"/>
  <c r="H3063" i="7"/>
  <c r="G3063" i="7"/>
  <c r="H3062" i="7"/>
  <c r="G3062" i="7"/>
  <c r="H3061" i="7"/>
  <c r="G3061" i="7"/>
  <c r="H3060" i="7"/>
  <c r="G3060" i="7"/>
  <c r="H3059" i="7"/>
  <c r="G3059" i="7"/>
  <c r="H3058" i="7"/>
  <c r="G3058" i="7"/>
  <c r="H3057" i="7"/>
  <c r="G3057" i="7"/>
  <c r="H3056" i="7"/>
  <c r="G3056" i="7"/>
  <c r="H3055" i="7"/>
  <c r="G3055" i="7"/>
  <c r="H3054" i="7"/>
  <c r="G3054" i="7"/>
  <c r="H3053" i="7"/>
  <c r="G3053" i="7"/>
  <c r="H3052" i="7"/>
  <c r="G3052" i="7"/>
  <c r="H3051" i="7"/>
  <c r="G3051" i="7"/>
  <c r="H3050" i="7"/>
  <c r="G3050" i="7"/>
  <c r="H3049" i="7"/>
  <c r="G3049" i="7"/>
  <c r="H3048" i="7"/>
  <c r="G3048" i="7"/>
  <c r="H3047" i="7"/>
  <c r="G3047" i="7"/>
  <c r="H3046" i="7"/>
  <c r="G3046" i="7"/>
  <c r="H3045" i="7"/>
  <c r="G3045" i="7"/>
  <c r="H3044" i="7"/>
  <c r="G3044" i="7"/>
  <c r="H3043" i="7"/>
  <c r="G3043" i="7"/>
  <c r="H3042" i="7"/>
  <c r="G3042" i="7"/>
  <c r="H3041" i="7"/>
  <c r="G3041" i="7"/>
  <c r="H3040" i="7"/>
  <c r="G3040" i="7"/>
  <c r="H3039" i="7"/>
  <c r="G3039" i="7"/>
  <c r="H3038" i="7"/>
  <c r="G3038" i="7"/>
  <c r="H3037" i="7"/>
  <c r="G3037" i="7"/>
  <c r="H3036" i="7"/>
  <c r="G3036" i="7"/>
  <c r="H3035" i="7"/>
  <c r="G3035" i="7"/>
  <c r="H3034" i="7"/>
  <c r="G3034" i="7"/>
  <c r="H3033" i="7"/>
  <c r="G3033" i="7"/>
  <c r="H3032" i="7"/>
  <c r="G3032" i="7"/>
  <c r="H3031" i="7"/>
  <c r="G3031" i="7"/>
  <c r="H3030" i="7"/>
  <c r="G3030" i="7"/>
  <c r="H3029" i="7"/>
  <c r="G3029" i="7"/>
  <c r="H3028" i="7"/>
  <c r="G3028" i="7"/>
  <c r="H3027" i="7"/>
  <c r="G3027" i="7"/>
  <c r="H3026" i="7"/>
  <c r="G3026" i="7"/>
  <c r="H3025" i="7"/>
  <c r="G3025" i="7"/>
  <c r="H3024" i="7"/>
  <c r="G3024" i="7"/>
  <c r="H3023" i="7"/>
  <c r="G3023" i="7"/>
  <c r="H3022" i="7"/>
  <c r="G3022" i="7"/>
  <c r="H3021" i="7"/>
  <c r="G3021" i="7"/>
  <c r="H3020" i="7"/>
  <c r="G3020" i="7"/>
  <c r="H3019" i="7"/>
  <c r="G3019" i="7"/>
  <c r="H3018" i="7"/>
  <c r="G3018" i="7"/>
  <c r="H3017" i="7"/>
  <c r="G3017" i="7"/>
  <c r="H3016" i="7"/>
  <c r="G3016" i="7"/>
  <c r="H3015" i="7"/>
  <c r="G3015" i="7"/>
  <c r="H3014" i="7"/>
  <c r="G3014" i="7"/>
  <c r="H3013" i="7"/>
  <c r="G3013" i="7"/>
  <c r="H3012" i="7"/>
  <c r="G3012" i="7"/>
  <c r="H3011" i="7"/>
  <c r="G3011" i="7"/>
  <c r="H3010" i="7"/>
  <c r="G3010" i="7"/>
  <c r="H3009" i="7"/>
  <c r="G3009" i="7"/>
  <c r="H3008" i="7"/>
  <c r="G3008" i="7"/>
  <c r="H3007" i="7"/>
  <c r="G3007" i="7"/>
  <c r="H3006" i="7"/>
  <c r="G3006" i="7"/>
  <c r="H3005" i="7"/>
  <c r="G3005" i="7"/>
  <c r="H3004" i="7"/>
  <c r="G3004" i="7"/>
  <c r="H3003" i="7"/>
  <c r="G3003" i="7"/>
  <c r="H3002" i="7"/>
  <c r="G3002" i="7"/>
  <c r="H3001" i="7"/>
  <c r="G3001" i="7"/>
  <c r="H3000" i="7"/>
  <c r="G3000" i="7"/>
  <c r="H2999" i="7"/>
  <c r="G2999" i="7"/>
  <c r="H2998" i="7"/>
  <c r="G2998" i="7"/>
  <c r="H2997" i="7"/>
  <c r="G2997" i="7"/>
  <c r="H2996" i="7"/>
  <c r="G2996" i="7"/>
  <c r="H2995" i="7"/>
  <c r="G2995" i="7"/>
  <c r="H2994" i="7"/>
  <c r="G2994" i="7"/>
  <c r="H2993" i="7"/>
  <c r="G2993" i="7"/>
  <c r="H2992" i="7"/>
  <c r="G2992" i="7"/>
  <c r="H2991" i="7"/>
  <c r="G2991" i="7"/>
  <c r="H2990" i="7"/>
  <c r="G2990" i="7"/>
  <c r="H2989" i="7"/>
  <c r="G2989" i="7"/>
  <c r="H2988" i="7"/>
  <c r="G2988" i="7"/>
  <c r="H2987" i="7"/>
  <c r="G2987" i="7"/>
  <c r="H2986" i="7"/>
  <c r="G2986" i="7"/>
  <c r="H2985" i="7"/>
  <c r="G2985" i="7"/>
  <c r="H2984" i="7"/>
  <c r="G2984" i="7"/>
  <c r="H2983" i="7"/>
  <c r="G2983" i="7"/>
  <c r="H2982" i="7"/>
  <c r="G2982" i="7"/>
  <c r="H2981" i="7"/>
  <c r="G2981" i="7"/>
  <c r="H2980" i="7"/>
  <c r="G2980" i="7"/>
  <c r="H2979" i="7"/>
  <c r="G2979" i="7"/>
  <c r="H2978" i="7"/>
  <c r="G2978" i="7"/>
  <c r="H2977" i="7"/>
  <c r="G2977" i="7"/>
  <c r="H2976" i="7"/>
  <c r="G2976" i="7"/>
  <c r="H2975" i="7"/>
  <c r="G2975" i="7"/>
  <c r="H2974" i="7"/>
  <c r="G2974" i="7"/>
  <c r="H2973" i="7"/>
  <c r="G2973" i="7"/>
  <c r="H2972" i="7"/>
  <c r="G2972" i="7"/>
  <c r="H2971" i="7"/>
  <c r="G2971" i="7"/>
  <c r="H2970" i="7"/>
  <c r="G2970" i="7"/>
  <c r="H2969" i="7"/>
  <c r="G2969" i="7"/>
  <c r="H2968" i="7"/>
  <c r="G2968" i="7"/>
  <c r="H2967" i="7"/>
  <c r="G2967" i="7"/>
  <c r="H2966" i="7"/>
  <c r="G2966" i="7"/>
  <c r="H2965" i="7"/>
  <c r="G2965" i="7"/>
  <c r="H2964" i="7"/>
  <c r="G2964" i="7"/>
  <c r="H2963" i="7"/>
  <c r="G2963" i="7"/>
  <c r="H2962" i="7"/>
  <c r="G2962" i="7"/>
  <c r="H2961" i="7"/>
  <c r="G2961" i="7"/>
  <c r="H2960" i="7"/>
  <c r="G2960" i="7"/>
  <c r="H2959" i="7"/>
  <c r="G2959" i="7"/>
  <c r="H2958" i="7"/>
  <c r="G2958" i="7"/>
  <c r="H2957" i="7"/>
  <c r="G2957" i="7"/>
  <c r="H2956" i="7"/>
  <c r="G2956" i="7"/>
  <c r="H2955" i="7"/>
  <c r="G2955" i="7"/>
  <c r="H2954" i="7"/>
  <c r="G2954" i="7"/>
  <c r="H2953" i="7"/>
  <c r="G2953" i="7"/>
  <c r="H2952" i="7"/>
  <c r="G2952" i="7"/>
  <c r="H2951" i="7"/>
  <c r="G2951" i="7"/>
  <c r="H2950" i="7"/>
  <c r="G2950" i="7"/>
  <c r="H2949" i="7"/>
  <c r="G2949" i="7"/>
  <c r="H2948" i="7"/>
  <c r="G2948" i="7"/>
  <c r="H2947" i="7"/>
  <c r="G2947" i="7"/>
  <c r="H2946" i="7"/>
  <c r="G2946" i="7"/>
  <c r="H2945" i="7"/>
  <c r="G2945" i="7"/>
  <c r="H2944" i="7"/>
  <c r="G2944" i="7"/>
  <c r="H2943" i="7"/>
  <c r="G2943" i="7"/>
  <c r="H2942" i="7"/>
  <c r="G2942" i="7"/>
  <c r="H2941" i="7"/>
  <c r="G2941" i="7"/>
  <c r="H2940" i="7"/>
  <c r="G2940" i="7"/>
  <c r="H2939" i="7"/>
  <c r="G2939" i="7"/>
  <c r="H2938" i="7"/>
  <c r="G2938" i="7"/>
  <c r="H2937" i="7"/>
  <c r="G2937" i="7"/>
  <c r="H2936" i="7"/>
  <c r="G2936" i="7"/>
  <c r="H2935" i="7"/>
  <c r="G2935" i="7"/>
  <c r="H2934" i="7"/>
  <c r="G2934" i="7"/>
  <c r="H2933" i="7"/>
  <c r="G2933" i="7"/>
  <c r="H2932" i="7"/>
  <c r="G2932" i="7"/>
  <c r="H2931" i="7"/>
  <c r="G2931" i="7"/>
  <c r="H2930" i="7"/>
  <c r="G2930" i="7"/>
  <c r="H2929" i="7"/>
  <c r="G2929" i="7"/>
  <c r="H2928" i="7"/>
  <c r="G2928" i="7"/>
  <c r="H2927" i="7"/>
  <c r="G2927" i="7"/>
  <c r="H2926" i="7"/>
  <c r="G2926" i="7"/>
  <c r="H2925" i="7"/>
  <c r="G2925" i="7"/>
  <c r="H2924" i="7"/>
  <c r="G2924" i="7"/>
  <c r="H2923" i="7"/>
  <c r="G2923" i="7"/>
  <c r="H2922" i="7"/>
  <c r="G2922" i="7"/>
  <c r="H2921" i="7"/>
  <c r="G2921" i="7"/>
  <c r="H2920" i="7"/>
  <c r="G2920" i="7"/>
  <c r="H2919" i="7"/>
  <c r="G2919" i="7"/>
  <c r="H2918" i="7"/>
  <c r="G2918" i="7"/>
  <c r="H2917" i="7"/>
  <c r="G2917" i="7"/>
  <c r="H2916" i="7"/>
  <c r="G2916" i="7"/>
  <c r="H2915" i="7"/>
  <c r="G2915" i="7"/>
  <c r="H2914" i="7"/>
  <c r="G2914" i="7"/>
  <c r="H2913" i="7"/>
  <c r="G2913" i="7"/>
  <c r="H2912" i="7"/>
  <c r="G2912" i="7"/>
  <c r="H2911" i="7"/>
  <c r="G2911" i="7"/>
  <c r="H2910" i="7"/>
  <c r="G2910" i="7"/>
  <c r="H2909" i="7"/>
  <c r="G2909" i="7"/>
  <c r="H2908" i="7"/>
  <c r="G2908" i="7"/>
  <c r="H2907" i="7"/>
  <c r="G2907" i="7"/>
  <c r="H2906" i="7"/>
  <c r="G2906" i="7"/>
  <c r="H2905" i="7"/>
  <c r="G2905" i="7"/>
  <c r="H2904" i="7"/>
  <c r="G2904" i="7"/>
  <c r="H2903" i="7"/>
  <c r="G2903" i="7"/>
  <c r="H2902" i="7"/>
  <c r="G2902" i="7"/>
  <c r="H2901" i="7"/>
  <c r="G2901" i="7"/>
  <c r="H2900" i="7"/>
  <c r="G2900" i="7"/>
  <c r="H2899" i="7"/>
  <c r="G2899" i="7"/>
  <c r="H2898" i="7"/>
  <c r="G2898" i="7"/>
  <c r="H2897" i="7"/>
  <c r="G2897" i="7"/>
  <c r="H2896" i="7"/>
  <c r="G2896" i="7"/>
  <c r="H2895" i="7"/>
  <c r="G2895" i="7"/>
  <c r="H2894" i="7"/>
  <c r="G2894" i="7"/>
  <c r="H2893" i="7"/>
  <c r="G2893" i="7"/>
  <c r="H2892" i="7"/>
  <c r="G2892" i="7"/>
  <c r="H2891" i="7"/>
  <c r="G2891" i="7"/>
  <c r="H2890" i="7"/>
  <c r="G2890" i="7"/>
  <c r="H2889" i="7"/>
  <c r="G2889" i="7"/>
  <c r="H2888" i="7"/>
  <c r="G2888" i="7"/>
  <c r="H2887" i="7"/>
  <c r="G2887" i="7"/>
  <c r="H2886" i="7"/>
  <c r="G2886" i="7"/>
  <c r="H2885" i="7"/>
  <c r="G2885" i="7"/>
  <c r="H2884" i="7"/>
  <c r="G2884" i="7"/>
  <c r="H2883" i="7"/>
  <c r="G2883" i="7"/>
  <c r="H2882" i="7"/>
  <c r="G2882" i="7"/>
  <c r="H2881" i="7"/>
  <c r="G2881" i="7"/>
  <c r="H2880" i="7"/>
  <c r="G2880" i="7"/>
  <c r="H2879" i="7"/>
  <c r="G2879" i="7"/>
  <c r="H2878" i="7"/>
  <c r="G2878" i="7"/>
  <c r="H2877" i="7"/>
  <c r="G2877" i="7"/>
  <c r="H2876" i="7"/>
  <c r="G2876" i="7"/>
  <c r="H2875" i="7"/>
  <c r="G2875" i="7"/>
  <c r="H2874" i="7"/>
  <c r="G2874" i="7"/>
  <c r="H2873" i="7"/>
  <c r="G2873" i="7"/>
  <c r="H2872" i="7"/>
  <c r="G2872" i="7"/>
  <c r="H2871" i="7"/>
  <c r="G2871" i="7"/>
  <c r="H2870" i="7"/>
  <c r="G2870" i="7"/>
  <c r="H2869" i="7"/>
  <c r="G2869" i="7"/>
  <c r="H2868" i="7"/>
  <c r="G2868" i="7"/>
  <c r="H2867" i="7"/>
  <c r="G2867" i="7"/>
  <c r="H2866" i="7"/>
  <c r="G2866" i="7"/>
  <c r="H2865" i="7"/>
  <c r="G2865" i="7"/>
  <c r="H2864" i="7"/>
  <c r="G2864" i="7"/>
  <c r="H2863" i="7"/>
  <c r="G2863" i="7"/>
  <c r="H2862" i="7"/>
  <c r="G2862" i="7"/>
  <c r="H2861" i="7"/>
  <c r="G2861" i="7"/>
  <c r="H2860" i="7"/>
  <c r="G2860" i="7"/>
  <c r="H2859" i="7"/>
  <c r="G2859" i="7"/>
  <c r="H2858" i="7"/>
  <c r="G2858" i="7"/>
  <c r="H2857" i="7"/>
  <c r="G2857" i="7"/>
  <c r="H2856" i="7"/>
  <c r="G2856" i="7"/>
  <c r="H2855" i="7"/>
  <c r="G2855" i="7"/>
  <c r="H2854" i="7"/>
  <c r="G2854" i="7"/>
  <c r="H2853" i="7"/>
  <c r="G2853" i="7"/>
  <c r="H2852" i="7"/>
  <c r="G2852" i="7"/>
  <c r="H2851" i="7"/>
  <c r="G2851" i="7"/>
  <c r="H2850" i="7"/>
  <c r="G2850" i="7"/>
  <c r="H2849" i="7"/>
  <c r="G2849" i="7"/>
  <c r="H2848" i="7"/>
  <c r="G2848" i="7"/>
  <c r="H2847" i="7"/>
  <c r="G2847" i="7"/>
  <c r="H2846" i="7"/>
  <c r="G2846" i="7"/>
  <c r="H2845" i="7"/>
  <c r="G2845" i="7"/>
  <c r="H2844" i="7"/>
  <c r="G2844" i="7"/>
  <c r="H2843" i="7"/>
  <c r="G2843" i="7"/>
  <c r="H2842" i="7"/>
  <c r="G2842" i="7"/>
  <c r="H2841" i="7"/>
  <c r="G2841" i="7"/>
  <c r="H2840" i="7"/>
  <c r="G2840" i="7"/>
  <c r="H2839" i="7"/>
  <c r="G2839" i="7"/>
  <c r="H2838" i="7"/>
  <c r="G2838" i="7"/>
  <c r="H2837" i="7"/>
  <c r="G2837" i="7"/>
  <c r="H2836" i="7"/>
  <c r="G2836" i="7"/>
  <c r="H2835" i="7"/>
  <c r="G2835" i="7"/>
  <c r="H2834" i="7"/>
  <c r="G2834" i="7"/>
  <c r="H2833" i="7"/>
  <c r="G2833" i="7"/>
  <c r="H2832" i="7"/>
  <c r="G2832" i="7"/>
  <c r="H2831" i="7"/>
  <c r="G2831" i="7"/>
  <c r="H2830" i="7"/>
  <c r="G2830" i="7"/>
  <c r="H2829" i="7"/>
  <c r="G2829" i="7"/>
  <c r="H2828" i="7"/>
  <c r="G2828" i="7"/>
  <c r="H2827" i="7"/>
  <c r="G2827" i="7"/>
  <c r="H2826" i="7"/>
  <c r="G2826" i="7"/>
  <c r="H2825" i="7"/>
  <c r="G2825" i="7"/>
  <c r="H2824" i="7"/>
  <c r="G2824" i="7"/>
  <c r="H2823" i="7"/>
  <c r="G2823" i="7"/>
  <c r="H2822" i="7"/>
  <c r="G2822" i="7"/>
  <c r="H2821" i="7"/>
  <c r="G2821" i="7"/>
  <c r="H2820" i="7"/>
  <c r="G2820" i="7"/>
  <c r="H2819" i="7"/>
  <c r="G2819" i="7"/>
  <c r="H2818" i="7"/>
  <c r="G2818" i="7"/>
  <c r="H2817" i="7"/>
  <c r="G2817" i="7"/>
  <c r="H2816" i="7"/>
  <c r="G2816" i="7"/>
  <c r="H2815" i="7"/>
  <c r="G2815" i="7"/>
  <c r="H2814" i="7"/>
  <c r="G2814" i="7"/>
  <c r="H2813" i="7"/>
  <c r="G2813" i="7"/>
  <c r="H2812" i="7"/>
  <c r="G2812" i="7"/>
  <c r="H2811" i="7"/>
  <c r="G2811" i="7"/>
  <c r="H2810" i="7"/>
  <c r="G2810" i="7"/>
  <c r="H2809" i="7"/>
  <c r="G2809" i="7"/>
  <c r="H2808" i="7"/>
  <c r="G2808" i="7"/>
  <c r="H2807" i="7"/>
  <c r="G2807" i="7"/>
  <c r="H2806" i="7"/>
  <c r="G2806" i="7"/>
  <c r="H2805" i="7"/>
  <c r="G2805" i="7"/>
  <c r="H2804" i="7"/>
  <c r="G2804" i="7"/>
  <c r="H2803" i="7"/>
  <c r="G2803" i="7"/>
  <c r="H2802" i="7"/>
  <c r="G2802" i="7"/>
  <c r="H2801" i="7"/>
  <c r="G2801" i="7"/>
  <c r="H2800" i="7"/>
  <c r="G2800" i="7"/>
  <c r="H2799" i="7"/>
  <c r="G2799" i="7"/>
  <c r="H2798" i="7"/>
  <c r="G2798" i="7"/>
  <c r="H2797" i="7"/>
  <c r="G2797" i="7"/>
  <c r="H2796" i="7"/>
  <c r="G2796" i="7"/>
  <c r="H2795" i="7"/>
  <c r="G2795" i="7"/>
  <c r="H2794" i="7"/>
  <c r="G2794" i="7"/>
  <c r="H2793" i="7"/>
  <c r="G2793" i="7"/>
  <c r="H2792" i="7"/>
  <c r="G2792" i="7"/>
  <c r="H2791" i="7"/>
  <c r="G2791" i="7"/>
  <c r="H2790" i="7"/>
  <c r="G2790" i="7"/>
  <c r="H2789" i="7"/>
  <c r="G2789" i="7"/>
  <c r="H2788" i="7"/>
  <c r="G2788" i="7"/>
  <c r="H2787" i="7"/>
  <c r="G2787" i="7"/>
  <c r="H2786" i="7"/>
  <c r="G2786" i="7"/>
  <c r="H2785" i="7"/>
  <c r="G2785" i="7"/>
  <c r="H2784" i="7"/>
  <c r="G2784" i="7"/>
  <c r="H2783" i="7"/>
  <c r="G2783" i="7"/>
  <c r="H2782" i="7"/>
  <c r="G2782" i="7"/>
  <c r="H2781" i="7"/>
  <c r="G2781" i="7"/>
  <c r="H2780" i="7"/>
  <c r="G2780" i="7"/>
  <c r="H2779" i="7"/>
  <c r="G2779" i="7"/>
  <c r="H2778" i="7"/>
  <c r="G2778" i="7"/>
  <c r="H2777" i="7"/>
  <c r="G2777" i="7"/>
  <c r="H2776" i="7"/>
  <c r="G2776" i="7"/>
  <c r="H2775" i="7"/>
  <c r="G2775" i="7"/>
  <c r="H2774" i="7"/>
  <c r="G2774" i="7"/>
  <c r="H2773" i="7"/>
  <c r="G2773" i="7"/>
  <c r="H2772" i="7"/>
  <c r="G2772" i="7"/>
  <c r="H2771" i="7"/>
  <c r="G2771" i="7"/>
  <c r="H2770" i="7"/>
  <c r="G2770" i="7"/>
  <c r="H2769" i="7"/>
  <c r="G2769" i="7"/>
  <c r="H2768" i="7"/>
  <c r="G2768" i="7"/>
  <c r="H2767" i="7"/>
  <c r="G2767" i="7"/>
  <c r="H2766" i="7"/>
  <c r="G2766" i="7"/>
  <c r="H2765" i="7"/>
  <c r="G2765" i="7"/>
  <c r="H2764" i="7"/>
  <c r="G2764" i="7"/>
  <c r="H2763" i="7"/>
  <c r="G2763" i="7"/>
  <c r="H2762" i="7"/>
  <c r="G2762" i="7"/>
  <c r="H2761" i="7"/>
  <c r="G2761" i="7"/>
  <c r="H2760" i="7"/>
  <c r="G2760" i="7"/>
  <c r="H2759" i="7"/>
  <c r="G2759" i="7"/>
  <c r="H2758" i="7"/>
  <c r="G2758" i="7"/>
  <c r="H2757" i="7"/>
  <c r="G2757" i="7"/>
  <c r="H2756" i="7"/>
  <c r="G2756" i="7"/>
  <c r="H2755" i="7"/>
  <c r="G2755" i="7"/>
  <c r="H2754" i="7"/>
  <c r="G2754" i="7"/>
  <c r="H2753" i="7"/>
  <c r="G2753" i="7"/>
  <c r="H2752" i="7"/>
  <c r="G2752" i="7"/>
  <c r="H2751" i="7"/>
  <c r="G2751" i="7"/>
  <c r="H2750" i="7"/>
  <c r="G2750" i="7"/>
  <c r="H2749" i="7"/>
  <c r="G2749" i="7"/>
  <c r="H2748" i="7"/>
  <c r="G2748" i="7"/>
  <c r="H2747" i="7"/>
  <c r="G2747" i="7"/>
  <c r="H2746" i="7"/>
  <c r="G2746" i="7"/>
  <c r="H2745" i="7"/>
  <c r="G2745" i="7"/>
  <c r="H2744" i="7"/>
  <c r="G2744" i="7"/>
  <c r="H2743" i="7"/>
  <c r="G2743" i="7"/>
  <c r="H2742" i="7"/>
  <c r="G2742" i="7"/>
  <c r="H2741" i="7"/>
  <c r="G2741" i="7"/>
  <c r="H2740" i="7"/>
  <c r="G2740" i="7"/>
  <c r="H2739" i="7"/>
  <c r="G2739" i="7"/>
  <c r="H2738" i="7"/>
  <c r="G2738" i="7"/>
  <c r="H2737" i="7"/>
  <c r="G2737" i="7"/>
  <c r="H2736" i="7"/>
  <c r="G2736" i="7"/>
  <c r="H2735" i="7"/>
  <c r="G2735" i="7"/>
  <c r="H2734" i="7"/>
  <c r="G2734" i="7"/>
  <c r="H2733" i="7"/>
  <c r="G2733" i="7"/>
  <c r="H2732" i="7"/>
  <c r="G2732" i="7"/>
  <c r="H2731" i="7"/>
  <c r="G2731" i="7"/>
  <c r="H2730" i="7"/>
  <c r="G2730" i="7"/>
  <c r="H2729" i="7"/>
  <c r="G2729" i="7"/>
  <c r="H2728" i="7"/>
  <c r="G2728" i="7"/>
  <c r="H2727" i="7"/>
  <c r="G2727" i="7"/>
  <c r="H2726" i="7"/>
  <c r="G2726" i="7"/>
  <c r="H2725" i="7"/>
  <c r="G2725" i="7"/>
  <c r="H2724" i="7"/>
  <c r="G2724" i="7"/>
  <c r="H2723" i="7"/>
  <c r="G2723" i="7"/>
  <c r="H2722" i="7"/>
  <c r="G2722" i="7"/>
  <c r="H2721" i="7"/>
  <c r="G2721" i="7"/>
  <c r="H2720" i="7"/>
  <c r="G2720" i="7"/>
  <c r="H2719" i="7"/>
  <c r="G2719" i="7"/>
  <c r="H2718" i="7"/>
  <c r="G2718" i="7"/>
  <c r="H2717" i="7"/>
  <c r="G2717" i="7"/>
  <c r="H2716" i="7"/>
  <c r="G2716" i="7"/>
  <c r="H2715" i="7"/>
  <c r="G2715" i="7"/>
  <c r="H2714" i="7"/>
  <c r="G2714" i="7"/>
  <c r="H2713" i="7"/>
  <c r="G2713" i="7"/>
  <c r="H2712" i="7"/>
  <c r="G2712" i="7"/>
  <c r="H2711" i="7"/>
  <c r="G2711" i="7"/>
  <c r="H2710" i="7"/>
  <c r="G2710" i="7"/>
  <c r="H2709" i="7"/>
  <c r="G2709" i="7"/>
  <c r="H2708" i="7"/>
  <c r="G2708" i="7"/>
  <c r="H2707" i="7"/>
  <c r="G2707" i="7"/>
  <c r="H2706" i="7"/>
  <c r="G2706" i="7"/>
  <c r="H2705" i="7"/>
  <c r="G2705" i="7"/>
  <c r="H2704" i="7"/>
  <c r="G2704" i="7"/>
  <c r="H2703" i="7"/>
  <c r="G2703" i="7"/>
  <c r="H2702" i="7"/>
  <c r="G2702" i="7"/>
  <c r="H2701" i="7"/>
  <c r="G2701" i="7"/>
  <c r="H2700" i="7"/>
  <c r="G2700" i="7"/>
  <c r="H2699" i="7"/>
  <c r="G2699" i="7"/>
  <c r="H2698" i="7"/>
  <c r="G2698" i="7"/>
  <c r="H2697" i="7"/>
  <c r="G2697" i="7"/>
  <c r="H2696" i="7"/>
  <c r="G2696" i="7"/>
  <c r="H2695" i="7"/>
  <c r="G2695" i="7"/>
  <c r="H2694" i="7"/>
  <c r="G2694" i="7"/>
  <c r="H2693" i="7"/>
  <c r="G2693" i="7"/>
  <c r="H2692" i="7"/>
  <c r="G2692" i="7"/>
  <c r="H2691" i="7"/>
  <c r="G2691" i="7"/>
  <c r="H2690" i="7"/>
  <c r="G2690" i="7"/>
  <c r="H2689" i="7"/>
  <c r="G2689" i="7"/>
  <c r="H2688" i="7"/>
  <c r="G2688" i="7"/>
  <c r="H2687" i="7"/>
  <c r="G2687" i="7"/>
  <c r="H2686" i="7"/>
  <c r="G2686" i="7"/>
  <c r="H2685" i="7"/>
  <c r="G2685" i="7"/>
  <c r="H2684" i="7"/>
  <c r="G2684" i="7"/>
  <c r="H2683" i="7"/>
  <c r="G2683" i="7"/>
  <c r="H2682" i="7"/>
  <c r="G2682" i="7"/>
  <c r="H2681" i="7"/>
  <c r="G2681" i="7"/>
  <c r="H2680" i="7"/>
  <c r="G2680" i="7"/>
  <c r="H2679" i="7"/>
  <c r="G2679" i="7"/>
  <c r="H2678" i="7"/>
  <c r="G2678" i="7"/>
  <c r="H2677" i="7"/>
  <c r="G2677" i="7"/>
  <c r="H2676" i="7"/>
  <c r="G2676" i="7"/>
  <c r="H2675" i="7"/>
  <c r="G2675" i="7"/>
  <c r="H2674" i="7"/>
  <c r="G2674" i="7"/>
  <c r="H2673" i="7"/>
  <c r="G2673" i="7"/>
  <c r="H2672" i="7"/>
  <c r="G2672" i="7"/>
  <c r="H2671" i="7"/>
  <c r="G2671" i="7"/>
  <c r="H2670" i="7"/>
  <c r="G2670" i="7"/>
  <c r="H2669" i="7"/>
  <c r="G2669" i="7"/>
  <c r="H2668" i="7"/>
  <c r="G2668" i="7"/>
  <c r="H2667" i="7"/>
  <c r="G2667" i="7"/>
  <c r="H2666" i="7"/>
  <c r="G2666" i="7"/>
  <c r="H2665" i="7"/>
  <c r="G2665" i="7"/>
  <c r="H2664" i="7"/>
  <c r="G2664" i="7"/>
  <c r="H2663" i="7"/>
  <c r="G2663" i="7"/>
  <c r="H2662" i="7"/>
  <c r="G2662" i="7"/>
  <c r="H2661" i="7"/>
  <c r="G2661" i="7"/>
  <c r="H2660" i="7"/>
  <c r="G2660" i="7"/>
  <c r="H2659" i="7"/>
  <c r="G2659" i="7"/>
  <c r="H2658" i="7"/>
  <c r="G2658" i="7"/>
  <c r="H2657" i="7"/>
  <c r="G2657" i="7"/>
  <c r="H2656" i="7"/>
  <c r="G2656" i="7"/>
  <c r="H2655" i="7"/>
  <c r="G2655" i="7"/>
  <c r="H2654" i="7"/>
  <c r="G2654" i="7"/>
  <c r="H2653" i="7"/>
  <c r="G2653" i="7"/>
  <c r="H2652" i="7"/>
  <c r="G2652" i="7"/>
  <c r="H2651" i="7"/>
  <c r="G2651" i="7"/>
  <c r="H2650" i="7"/>
  <c r="G2650" i="7"/>
  <c r="H2649" i="7"/>
  <c r="G2649" i="7"/>
  <c r="H2648" i="7"/>
  <c r="G2648" i="7"/>
  <c r="H2647" i="7"/>
  <c r="G2647" i="7"/>
  <c r="H2646" i="7"/>
  <c r="G2646" i="7"/>
  <c r="H2645" i="7"/>
  <c r="G2645" i="7"/>
  <c r="H2644" i="7"/>
  <c r="G2644" i="7"/>
  <c r="H2643" i="7"/>
  <c r="G2643" i="7"/>
  <c r="H2642" i="7"/>
  <c r="G2642" i="7"/>
  <c r="H2641" i="7"/>
  <c r="G2641" i="7"/>
  <c r="H2640" i="7"/>
  <c r="G2640" i="7"/>
  <c r="H2639" i="7"/>
  <c r="G2639" i="7"/>
  <c r="H2638" i="7"/>
  <c r="G2638" i="7"/>
  <c r="H2637" i="7"/>
  <c r="G2637" i="7"/>
  <c r="H2636" i="7"/>
  <c r="G2636" i="7"/>
  <c r="H2635" i="7"/>
  <c r="G2635" i="7"/>
  <c r="H2634" i="7"/>
  <c r="G2634" i="7"/>
  <c r="H2633" i="7"/>
  <c r="G2633" i="7"/>
  <c r="H2632" i="7"/>
  <c r="G2632" i="7"/>
  <c r="H2631" i="7"/>
  <c r="G2631" i="7"/>
  <c r="H2630" i="7"/>
  <c r="G2630" i="7"/>
  <c r="H2629" i="7"/>
  <c r="G2629" i="7"/>
  <c r="H2628" i="7"/>
  <c r="G2628" i="7"/>
  <c r="H2627" i="7"/>
  <c r="G2627" i="7"/>
  <c r="H2626" i="7"/>
  <c r="G2626" i="7"/>
  <c r="H2625" i="7"/>
  <c r="G2625" i="7"/>
  <c r="H2624" i="7"/>
  <c r="G2624" i="7"/>
  <c r="H2623" i="7"/>
  <c r="G2623" i="7"/>
  <c r="H2622" i="7"/>
  <c r="G2622" i="7"/>
  <c r="H2621" i="7"/>
  <c r="G2621" i="7"/>
  <c r="H2620" i="7"/>
  <c r="G2620" i="7"/>
  <c r="H2619" i="7"/>
  <c r="G2619" i="7"/>
  <c r="H2618" i="7"/>
  <c r="G2618" i="7"/>
  <c r="H2617" i="7"/>
  <c r="G2617" i="7"/>
  <c r="H2616" i="7"/>
  <c r="G2616" i="7"/>
  <c r="H2615" i="7"/>
  <c r="G2615" i="7"/>
  <c r="H2614" i="7"/>
  <c r="G2614" i="7"/>
  <c r="H2613" i="7"/>
  <c r="G2613" i="7"/>
  <c r="H2612" i="7"/>
  <c r="G2612" i="7"/>
  <c r="H2611" i="7"/>
  <c r="G2611" i="7"/>
  <c r="H2610" i="7"/>
  <c r="G2610" i="7"/>
  <c r="H2609" i="7"/>
  <c r="G2609" i="7"/>
  <c r="H2608" i="7"/>
  <c r="G2608" i="7"/>
  <c r="H2607" i="7"/>
  <c r="G2607" i="7"/>
  <c r="H2606" i="7"/>
  <c r="G2606" i="7"/>
  <c r="H2605" i="7"/>
  <c r="G2605" i="7"/>
  <c r="H2604" i="7"/>
  <c r="G2604" i="7"/>
  <c r="H2603" i="7"/>
  <c r="G2603" i="7"/>
  <c r="H2602" i="7"/>
  <c r="G2602" i="7"/>
  <c r="H2601" i="7"/>
  <c r="G2601" i="7"/>
  <c r="H2600" i="7"/>
  <c r="G2600" i="7"/>
  <c r="H2599" i="7"/>
  <c r="G2599" i="7"/>
  <c r="H2598" i="7"/>
  <c r="G2598" i="7"/>
  <c r="H2597" i="7"/>
  <c r="G2597" i="7"/>
  <c r="H2596" i="7"/>
  <c r="G2596" i="7"/>
  <c r="H2595" i="7"/>
  <c r="G2595" i="7"/>
  <c r="H2594" i="7"/>
  <c r="G2594" i="7"/>
  <c r="H2593" i="7"/>
  <c r="G2593" i="7"/>
  <c r="H2592" i="7"/>
  <c r="G2592" i="7"/>
  <c r="H2591" i="7"/>
  <c r="G2591" i="7"/>
  <c r="H2590" i="7"/>
  <c r="G2590" i="7"/>
  <c r="H2589" i="7"/>
  <c r="G2589" i="7"/>
  <c r="H2588" i="7"/>
  <c r="G2588" i="7"/>
  <c r="H2587" i="7"/>
  <c r="G2587" i="7"/>
  <c r="H2586" i="7"/>
  <c r="G2586" i="7"/>
  <c r="H2585" i="7"/>
  <c r="G2585" i="7"/>
  <c r="H2584" i="7"/>
  <c r="G2584" i="7"/>
  <c r="H2583" i="7"/>
  <c r="G2583" i="7"/>
  <c r="H2582" i="7"/>
  <c r="G2582" i="7"/>
  <c r="H2581" i="7"/>
  <c r="G2581" i="7"/>
  <c r="H2580" i="7"/>
  <c r="G2580" i="7"/>
  <c r="H2579" i="7"/>
  <c r="G2579" i="7"/>
  <c r="H2578" i="7"/>
  <c r="G2578" i="7"/>
  <c r="H2577" i="7"/>
  <c r="G2577" i="7"/>
  <c r="H2576" i="7"/>
  <c r="G2576" i="7"/>
  <c r="H2575" i="7"/>
  <c r="G2575" i="7"/>
  <c r="H2574" i="7"/>
  <c r="G2574" i="7"/>
  <c r="H2573" i="7"/>
  <c r="G2573" i="7"/>
  <c r="H2572" i="7"/>
  <c r="G2572" i="7"/>
  <c r="H2571" i="7"/>
  <c r="G2571" i="7"/>
  <c r="H2570" i="7"/>
  <c r="G2570" i="7"/>
  <c r="H2569" i="7"/>
  <c r="G2569" i="7"/>
  <c r="H2568" i="7"/>
  <c r="G2568" i="7"/>
  <c r="H2567" i="7"/>
  <c r="G2567" i="7"/>
  <c r="H2566" i="7"/>
  <c r="G2566" i="7"/>
  <c r="H2565" i="7"/>
  <c r="G2565" i="7"/>
  <c r="H2564" i="7"/>
  <c r="G2564" i="7"/>
  <c r="H2563" i="7"/>
  <c r="G2563" i="7"/>
  <c r="H2562" i="7"/>
  <c r="G2562" i="7"/>
  <c r="H2561" i="7"/>
  <c r="G2561" i="7"/>
  <c r="H2560" i="7"/>
  <c r="G2560" i="7"/>
  <c r="H2559" i="7"/>
  <c r="G2559" i="7"/>
  <c r="H2558" i="7"/>
  <c r="G2558" i="7"/>
  <c r="H2557" i="7"/>
  <c r="G2557" i="7"/>
  <c r="H2556" i="7"/>
  <c r="G2556" i="7"/>
  <c r="H2555" i="7"/>
  <c r="G2555" i="7"/>
  <c r="H2554" i="7"/>
  <c r="G2554" i="7"/>
  <c r="H2553" i="7"/>
  <c r="G2553" i="7"/>
  <c r="H2552" i="7"/>
  <c r="G2552" i="7"/>
  <c r="H2551" i="7"/>
  <c r="G2551" i="7"/>
  <c r="H2550" i="7"/>
  <c r="G2550" i="7"/>
  <c r="H2549" i="7"/>
  <c r="G2549" i="7"/>
  <c r="H2548" i="7"/>
  <c r="G2548" i="7"/>
  <c r="H2547" i="7"/>
  <c r="G2547" i="7"/>
  <c r="H2546" i="7"/>
  <c r="G2546" i="7"/>
  <c r="H2545" i="7"/>
  <c r="G2545" i="7"/>
  <c r="H2544" i="7"/>
  <c r="G2544" i="7"/>
  <c r="H2543" i="7"/>
  <c r="G2543" i="7"/>
  <c r="H2542" i="7"/>
  <c r="G2542" i="7"/>
  <c r="H2541" i="7"/>
  <c r="G2541" i="7"/>
  <c r="H2540" i="7"/>
  <c r="G2540" i="7"/>
  <c r="H2539" i="7"/>
  <c r="G2539" i="7"/>
  <c r="H2538" i="7"/>
  <c r="G2538" i="7"/>
  <c r="H2537" i="7"/>
  <c r="G2537" i="7"/>
  <c r="H2536" i="7"/>
  <c r="G2536" i="7"/>
  <c r="H2535" i="7"/>
  <c r="G2535" i="7"/>
  <c r="H2534" i="7"/>
  <c r="G2534" i="7"/>
  <c r="H2533" i="7"/>
  <c r="G2533" i="7"/>
  <c r="H2532" i="7"/>
  <c r="G2532" i="7"/>
  <c r="H2531" i="7"/>
  <c r="G2531" i="7"/>
  <c r="H2530" i="7"/>
  <c r="G2530" i="7"/>
  <c r="H2529" i="7"/>
  <c r="G2529" i="7"/>
  <c r="H2528" i="7"/>
  <c r="G2528" i="7"/>
  <c r="H2527" i="7"/>
  <c r="G2527" i="7"/>
  <c r="H2526" i="7"/>
  <c r="G2526" i="7"/>
  <c r="H2525" i="7"/>
  <c r="G2525" i="7"/>
  <c r="H2524" i="7"/>
  <c r="G2524" i="7"/>
  <c r="H2523" i="7"/>
  <c r="G2523" i="7"/>
  <c r="H2522" i="7"/>
  <c r="G2522" i="7"/>
  <c r="H2521" i="7"/>
  <c r="G2521" i="7"/>
  <c r="H2520" i="7"/>
  <c r="G2520" i="7"/>
  <c r="H2519" i="7"/>
  <c r="G2519" i="7"/>
  <c r="H2518" i="7"/>
  <c r="G2518" i="7"/>
  <c r="H2517" i="7"/>
  <c r="G2517" i="7"/>
  <c r="H2516" i="7"/>
  <c r="G2516" i="7"/>
  <c r="H2515" i="7"/>
  <c r="G2515" i="7"/>
  <c r="H2514" i="7"/>
  <c r="G2514" i="7"/>
  <c r="H2513" i="7"/>
  <c r="G2513" i="7"/>
  <c r="H2512" i="7"/>
  <c r="G2512" i="7"/>
  <c r="H2511" i="7"/>
  <c r="G2511" i="7"/>
  <c r="H2510" i="7"/>
  <c r="G2510" i="7"/>
  <c r="H2509" i="7"/>
  <c r="G2509" i="7"/>
  <c r="H2508" i="7"/>
  <c r="G2508" i="7"/>
  <c r="H2507" i="7"/>
  <c r="G2507" i="7"/>
  <c r="H2506" i="7"/>
  <c r="G2506" i="7"/>
  <c r="H2505" i="7"/>
  <c r="G2505" i="7"/>
  <c r="H2504" i="7"/>
  <c r="G2504" i="7"/>
  <c r="H2503" i="7"/>
  <c r="G2503" i="7"/>
  <c r="H2502" i="7"/>
  <c r="G2502" i="7"/>
  <c r="H2501" i="7"/>
  <c r="G2501" i="7"/>
  <c r="H2500" i="7"/>
  <c r="G2500" i="7"/>
  <c r="H2499" i="7"/>
  <c r="G2499" i="7"/>
  <c r="H2498" i="7"/>
  <c r="G2498" i="7"/>
  <c r="H2497" i="7"/>
  <c r="G2497" i="7"/>
  <c r="H2496" i="7"/>
  <c r="G2496" i="7"/>
  <c r="H2495" i="7"/>
  <c r="G2495" i="7"/>
  <c r="H2494" i="7"/>
  <c r="G2494" i="7"/>
  <c r="H2493" i="7"/>
  <c r="G2493" i="7"/>
  <c r="H2492" i="7"/>
  <c r="G2492" i="7"/>
  <c r="H2491" i="7"/>
  <c r="G2491" i="7"/>
  <c r="H2490" i="7"/>
  <c r="G2490" i="7"/>
  <c r="H2489" i="7"/>
  <c r="G2489" i="7"/>
  <c r="H2488" i="7"/>
  <c r="G2488" i="7"/>
  <c r="H2487" i="7"/>
  <c r="G2487" i="7"/>
  <c r="H2486" i="7"/>
  <c r="G2486" i="7"/>
  <c r="H2485" i="7"/>
  <c r="G2485" i="7"/>
  <c r="H2484" i="7"/>
  <c r="G2484" i="7"/>
  <c r="H2483" i="7"/>
  <c r="G2483" i="7"/>
  <c r="H2482" i="7"/>
  <c r="G2482" i="7"/>
  <c r="H2481" i="7"/>
  <c r="G2481" i="7"/>
  <c r="H2480" i="7"/>
  <c r="G2480" i="7"/>
  <c r="H2479" i="7"/>
  <c r="G2479" i="7"/>
  <c r="H2478" i="7"/>
  <c r="G2478" i="7"/>
  <c r="H2477" i="7"/>
  <c r="G2477" i="7"/>
  <c r="H2476" i="7"/>
  <c r="G2476" i="7"/>
  <c r="H2475" i="7"/>
  <c r="G2475" i="7"/>
  <c r="H2474" i="7"/>
  <c r="G2474" i="7"/>
  <c r="H2473" i="7"/>
  <c r="G2473" i="7"/>
  <c r="H2472" i="7"/>
  <c r="G2472" i="7"/>
  <c r="H2471" i="7"/>
  <c r="G2471" i="7"/>
  <c r="H2470" i="7"/>
  <c r="G2470" i="7"/>
  <c r="H2469" i="7"/>
  <c r="G2469" i="7"/>
  <c r="H2468" i="7"/>
  <c r="G2468" i="7"/>
  <c r="H2467" i="7"/>
  <c r="G2467" i="7"/>
  <c r="H2466" i="7"/>
  <c r="G2466" i="7"/>
  <c r="H2465" i="7"/>
  <c r="G2465" i="7"/>
  <c r="H2464" i="7"/>
  <c r="G2464" i="7"/>
  <c r="H2463" i="7"/>
  <c r="G2463" i="7"/>
  <c r="H2462" i="7"/>
  <c r="G2462" i="7"/>
  <c r="H2461" i="7"/>
  <c r="G2461" i="7"/>
  <c r="H2460" i="7"/>
  <c r="G2460" i="7"/>
  <c r="H2459" i="7"/>
  <c r="G2459" i="7"/>
  <c r="H2458" i="7"/>
  <c r="G2458" i="7"/>
  <c r="H2457" i="7"/>
  <c r="G2457" i="7"/>
  <c r="H2456" i="7"/>
  <c r="G2456" i="7"/>
  <c r="H2455" i="7"/>
  <c r="G2455" i="7"/>
  <c r="H2454" i="7"/>
  <c r="G2454" i="7"/>
  <c r="H2453" i="7"/>
  <c r="G2453" i="7"/>
  <c r="H2452" i="7"/>
  <c r="G2452" i="7"/>
  <c r="H2451" i="7"/>
  <c r="G2451" i="7"/>
  <c r="H2450" i="7"/>
  <c r="G2450" i="7"/>
  <c r="H2449" i="7"/>
  <c r="G2449" i="7"/>
  <c r="H2448" i="7"/>
  <c r="G2448" i="7"/>
  <c r="H2447" i="7"/>
  <c r="G2447" i="7"/>
  <c r="H2446" i="7"/>
  <c r="G2446" i="7"/>
  <c r="H2445" i="7"/>
  <c r="G2445" i="7"/>
  <c r="H2444" i="7"/>
  <c r="G2444" i="7"/>
  <c r="H2443" i="7"/>
  <c r="G2443" i="7"/>
  <c r="H2442" i="7"/>
  <c r="G2442" i="7"/>
  <c r="H2441" i="7"/>
  <c r="G2441" i="7"/>
  <c r="H2440" i="7"/>
  <c r="G2440" i="7"/>
  <c r="H2439" i="7"/>
  <c r="G2439" i="7"/>
  <c r="H2438" i="7"/>
  <c r="G2438" i="7"/>
  <c r="H2437" i="7"/>
  <c r="G2437" i="7"/>
  <c r="H2436" i="7"/>
  <c r="G2436" i="7"/>
  <c r="H2435" i="7"/>
  <c r="G2435" i="7"/>
  <c r="H2434" i="7"/>
  <c r="G2434" i="7"/>
  <c r="H2433" i="7"/>
  <c r="G2433" i="7"/>
  <c r="H2432" i="7"/>
  <c r="G2432" i="7"/>
  <c r="H2431" i="7"/>
  <c r="G2431" i="7"/>
  <c r="H2430" i="7"/>
  <c r="G2430" i="7"/>
  <c r="H2429" i="7"/>
  <c r="G2429" i="7"/>
  <c r="H2428" i="7"/>
  <c r="G2428" i="7"/>
  <c r="H2427" i="7"/>
  <c r="G2427" i="7"/>
  <c r="H2426" i="7"/>
  <c r="G2426" i="7"/>
  <c r="H2425" i="7"/>
  <c r="G2425" i="7"/>
  <c r="H2424" i="7"/>
  <c r="G2424" i="7"/>
  <c r="H2423" i="7"/>
  <c r="G2423" i="7"/>
  <c r="H2422" i="7"/>
  <c r="G2422" i="7"/>
  <c r="H2421" i="7"/>
  <c r="G2421" i="7"/>
  <c r="H2420" i="7"/>
  <c r="G2420" i="7"/>
  <c r="H2419" i="7"/>
  <c r="G2419" i="7"/>
  <c r="H2418" i="7"/>
  <c r="G2418" i="7"/>
  <c r="H2417" i="7"/>
  <c r="G2417" i="7"/>
  <c r="H2416" i="7"/>
  <c r="G2416" i="7"/>
  <c r="H2415" i="7"/>
  <c r="G2415" i="7"/>
  <c r="H2414" i="7"/>
  <c r="G2414" i="7"/>
  <c r="H2413" i="7"/>
  <c r="G2413" i="7"/>
  <c r="H2412" i="7"/>
  <c r="G2412" i="7"/>
  <c r="H2411" i="7"/>
  <c r="G2411" i="7"/>
  <c r="H2410" i="7"/>
  <c r="G2410" i="7"/>
  <c r="H2409" i="7"/>
  <c r="G2409" i="7"/>
  <c r="H2408" i="7"/>
  <c r="G2408" i="7"/>
  <c r="H2407" i="7"/>
  <c r="G2407" i="7"/>
  <c r="H2406" i="7"/>
  <c r="G2406" i="7"/>
  <c r="H2405" i="7"/>
  <c r="G2405" i="7"/>
  <c r="H2404" i="7"/>
  <c r="G2404" i="7"/>
  <c r="H2403" i="7"/>
  <c r="G2403" i="7"/>
  <c r="H2402" i="7"/>
  <c r="G2402" i="7"/>
  <c r="H2401" i="7"/>
  <c r="G2401" i="7"/>
  <c r="H2400" i="7"/>
  <c r="G2400" i="7"/>
  <c r="H2399" i="7"/>
  <c r="G2399" i="7"/>
  <c r="H2398" i="7"/>
  <c r="G2398" i="7"/>
  <c r="H2397" i="7"/>
  <c r="G2397" i="7"/>
  <c r="H2396" i="7"/>
  <c r="G2396" i="7"/>
  <c r="H2395" i="7"/>
  <c r="G2395" i="7"/>
  <c r="H2394" i="7"/>
  <c r="G2394" i="7"/>
  <c r="H2393" i="7"/>
  <c r="G2393" i="7"/>
  <c r="H2392" i="7"/>
  <c r="G2392" i="7"/>
  <c r="H2391" i="7"/>
  <c r="G2391" i="7"/>
  <c r="H2390" i="7"/>
  <c r="G2390" i="7"/>
  <c r="H2389" i="7"/>
  <c r="G2389" i="7"/>
  <c r="H2388" i="7"/>
  <c r="G2388" i="7"/>
  <c r="H2387" i="7"/>
  <c r="G2387" i="7"/>
  <c r="H2386" i="7"/>
  <c r="G2386" i="7"/>
  <c r="H2385" i="7"/>
  <c r="G2385" i="7"/>
  <c r="H2384" i="7"/>
  <c r="G2384" i="7"/>
  <c r="H2383" i="7"/>
  <c r="G2383" i="7"/>
  <c r="H2382" i="7"/>
  <c r="G2382" i="7"/>
  <c r="H2381" i="7"/>
  <c r="G2381" i="7"/>
  <c r="H2380" i="7"/>
  <c r="G2380" i="7"/>
  <c r="H2379" i="7"/>
  <c r="G2379" i="7"/>
  <c r="H2378" i="7"/>
  <c r="G2378" i="7"/>
  <c r="H2377" i="7"/>
  <c r="G2377" i="7"/>
  <c r="H2376" i="7"/>
  <c r="G2376" i="7"/>
  <c r="H2375" i="7"/>
  <c r="G2375" i="7"/>
  <c r="H2374" i="7"/>
  <c r="G2374" i="7"/>
  <c r="H2373" i="7"/>
  <c r="G2373" i="7"/>
  <c r="H2372" i="7"/>
  <c r="G2372" i="7"/>
  <c r="H2371" i="7"/>
  <c r="G2371" i="7"/>
  <c r="H2370" i="7"/>
  <c r="G2370" i="7"/>
  <c r="H2369" i="7"/>
  <c r="G2369" i="7"/>
  <c r="H2368" i="7"/>
  <c r="G2368" i="7"/>
  <c r="H2367" i="7"/>
  <c r="G2367" i="7"/>
  <c r="H2366" i="7"/>
  <c r="G2366" i="7"/>
  <c r="H2365" i="7"/>
  <c r="G2365" i="7"/>
  <c r="H2364" i="7"/>
  <c r="G2364" i="7"/>
  <c r="H2363" i="7"/>
  <c r="G2363" i="7"/>
  <c r="H2362" i="7"/>
  <c r="G2362" i="7"/>
  <c r="H2361" i="7"/>
  <c r="G2361" i="7"/>
  <c r="H2360" i="7"/>
  <c r="G2360" i="7"/>
  <c r="H2359" i="7"/>
  <c r="G2359" i="7"/>
  <c r="H2358" i="7"/>
  <c r="G2358" i="7"/>
  <c r="H2357" i="7"/>
  <c r="G2357" i="7"/>
  <c r="H2356" i="7"/>
  <c r="G2356" i="7"/>
  <c r="H2355" i="7"/>
  <c r="G2355" i="7"/>
  <c r="H2354" i="7"/>
  <c r="G2354" i="7"/>
  <c r="H2353" i="7"/>
  <c r="G2353" i="7"/>
  <c r="H2352" i="7"/>
  <c r="G2352" i="7"/>
  <c r="H2351" i="7"/>
  <c r="G2351" i="7"/>
  <c r="H2350" i="7"/>
  <c r="G2350" i="7"/>
  <c r="H2349" i="7"/>
  <c r="G2349" i="7"/>
  <c r="H2348" i="7"/>
  <c r="G2348" i="7"/>
  <c r="H2347" i="7"/>
  <c r="G2347" i="7"/>
  <c r="H2346" i="7"/>
  <c r="G2346" i="7"/>
  <c r="H2345" i="7"/>
  <c r="G2345" i="7"/>
  <c r="H2344" i="7"/>
  <c r="G2344" i="7"/>
  <c r="H2343" i="7"/>
  <c r="G2343" i="7"/>
  <c r="H2342" i="7"/>
  <c r="G2342" i="7"/>
  <c r="H2341" i="7"/>
  <c r="G2341" i="7"/>
  <c r="H2340" i="7"/>
  <c r="G2340" i="7"/>
  <c r="H2339" i="7"/>
  <c r="G2339" i="7"/>
  <c r="H2338" i="7"/>
  <c r="G2338" i="7"/>
  <c r="H2337" i="7"/>
  <c r="G2337" i="7"/>
  <c r="H2336" i="7"/>
  <c r="G2336" i="7"/>
  <c r="H2335" i="7"/>
  <c r="G2335" i="7"/>
  <c r="H2334" i="7"/>
  <c r="G2334" i="7"/>
  <c r="H2333" i="7"/>
  <c r="G2333" i="7"/>
  <c r="H2332" i="7"/>
  <c r="G2332" i="7"/>
  <c r="H2331" i="7"/>
  <c r="G2331" i="7"/>
  <c r="H2330" i="7"/>
  <c r="G2330" i="7"/>
  <c r="H2329" i="7"/>
  <c r="G2329" i="7"/>
  <c r="H2328" i="7"/>
  <c r="G2328" i="7"/>
  <c r="H2327" i="7"/>
  <c r="G2327" i="7"/>
  <c r="H2326" i="7"/>
  <c r="G2326" i="7"/>
  <c r="H2325" i="7"/>
  <c r="G2325" i="7"/>
  <c r="H2324" i="7"/>
  <c r="G2324" i="7"/>
  <c r="H2323" i="7"/>
  <c r="G2323" i="7"/>
  <c r="H2322" i="7"/>
  <c r="G2322" i="7"/>
  <c r="H2321" i="7"/>
  <c r="G2321" i="7"/>
  <c r="H2320" i="7"/>
  <c r="G2320" i="7"/>
  <c r="H2319" i="7"/>
  <c r="G2319" i="7"/>
  <c r="H2318" i="7"/>
  <c r="G2318" i="7"/>
  <c r="H2317" i="7"/>
  <c r="G2317" i="7"/>
  <c r="H2316" i="7"/>
  <c r="G2316" i="7"/>
  <c r="H2315" i="7"/>
  <c r="G2315" i="7"/>
  <c r="H2314" i="7"/>
  <c r="G2314" i="7"/>
  <c r="H2313" i="7"/>
  <c r="G2313" i="7"/>
  <c r="H2312" i="7"/>
  <c r="G2312" i="7"/>
  <c r="H2311" i="7"/>
  <c r="G2311" i="7"/>
  <c r="H2310" i="7"/>
  <c r="G2310" i="7"/>
  <c r="H2309" i="7"/>
  <c r="G2309" i="7"/>
  <c r="H2308" i="7"/>
  <c r="G2308" i="7"/>
  <c r="H2307" i="7"/>
  <c r="G2307" i="7"/>
  <c r="H2306" i="7"/>
  <c r="G2306" i="7"/>
  <c r="H2305" i="7"/>
  <c r="G2305" i="7"/>
  <c r="H2304" i="7"/>
  <c r="G2304" i="7"/>
  <c r="H2303" i="7"/>
  <c r="G2303" i="7"/>
  <c r="H2302" i="7"/>
  <c r="G2302" i="7"/>
  <c r="H2301" i="7"/>
  <c r="G2301" i="7"/>
  <c r="H2300" i="7"/>
  <c r="G2300" i="7"/>
  <c r="H2299" i="7"/>
  <c r="G2299" i="7"/>
  <c r="H2298" i="7"/>
  <c r="G2298" i="7"/>
  <c r="H2297" i="7"/>
  <c r="G2297" i="7"/>
  <c r="H2296" i="7"/>
  <c r="G2296" i="7"/>
  <c r="H2295" i="7"/>
  <c r="G2295" i="7"/>
  <c r="H2294" i="7"/>
  <c r="G2294" i="7"/>
  <c r="H2293" i="7"/>
  <c r="G2293" i="7"/>
  <c r="H2292" i="7"/>
  <c r="G2292" i="7"/>
  <c r="H2291" i="7"/>
  <c r="G2291" i="7"/>
  <c r="H2290" i="7"/>
  <c r="G2290" i="7"/>
  <c r="H2289" i="7"/>
  <c r="G2289" i="7"/>
  <c r="H2288" i="7"/>
  <c r="G2288" i="7"/>
  <c r="H2287" i="7"/>
  <c r="G2287" i="7"/>
  <c r="H2286" i="7"/>
  <c r="G2286" i="7"/>
  <c r="H2285" i="7"/>
  <c r="G2285" i="7"/>
  <c r="H2284" i="7"/>
  <c r="G2284" i="7"/>
  <c r="H2283" i="7"/>
  <c r="G2283" i="7"/>
  <c r="H2282" i="7"/>
  <c r="G2282" i="7"/>
  <c r="H2281" i="7"/>
  <c r="G2281" i="7"/>
  <c r="H2280" i="7"/>
  <c r="G2280" i="7"/>
  <c r="H2279" i="7"/>
  <c r="G2279" i="7"/>
  <c r="H2278" i="7"/>
  <c r="G2278" i="7"/>
  <c r="H2277" i="7"/>
  <c r="G2277" i="7"/>
  <c r="H2276" i="7"/>
  <c r="G2276" i="7"/>
  <c r="H2275" i="7"/>
  <c r="G2275" i="7"/>
  <c r="H2274" i="7"/>
  <c r="G2274" i="7"/>
  <c r="H2273" i="7"/>
  <c r="G2273" i="7"/>
  <c r="H2272" i="7"/>
  <c r="G2272" i="7"/>
  <c r="H2271" i="7"/>
  <c r="G2271" i="7"/>
  <c r="H2270" i="7"/>
  <c r="G2270" i="7"/>
  <c r="H2269" i="7"/>
  <c r="G2269" i="7"/>
  <c r="H2268" i="7"/>
  <c r="G2268" i="7"/>
  <c r="H2267" i="7"/>
  <c r="G2267" i="7"/>
  <c r="H2266" i="7"/>
  <c r="G2266" i="7"/>
  <c r="H2265" i="7"/>
  <c r="G2265" i="7"/>
  <c r="H2264" i="7"/>
  <c r="G2264" i="7"/>
  <c r="H2263" i="7"/>
  <c r="G2263" i="7"/>
  <c r="H2262" i="7"/>
  <c r="G2262" i="7"/>
  <c r="H2261" i="7"/>
  <c r="G2261" i="7"/>
  <c r="H2260" i="7"/>
  <c r="G2260" i="7"/>
  <c r="H2259" i="7"/>
  <c r="G2259" i="7"/>
  <c r="H2258" i="7"/>
  <c r="G2258" i="7"/>
  <c r="H2257" i="7"/>
  <c r="G2257" i="7"/>
  <c r="H2256" i="7"/>
  <c r="G2256" i="7"/>
  <c r="H2255" i="7"/>
  <c r="G2255" i="7"/>
  <c r="H2254" i="7"/>
  <c r="G2254" i="7"/>
  <c r="H2253" i="7"/>
  <c r="G2253" i="7"/>
  <c r="H2252" i="7"/>
  <c r="G2252" i="7"/>
  <c r="H2251" i="7"/>
  <c r="G2251" i="7"/>
  <c r="H2250" i="7"/>
  <c r="G2250" i="7"/>
  <c r="H2249" i="7"/>
  <c r="G2249" i="7"/>
  <c r="H2248" i="7"/>
  <c r="G2248" i="7"/>
  <c r="H2247" i="7"/>
  <c r="G2247" i="7"/>
  <c r="H2246" i="7"/>
  <c r="G2246" i="7"/>
  <c r="H2245" i="7"/>
  <c r="G2245" i="7"/>
  <c r="H2244" i="7"/>
  <c r="G2244" i="7"/>
  <c r="H2243" i="7"/>
  <c r="G2243" i="7"/>
  <c r="H2242" i="7"/>
  <c r="G2242" i="7"/>
  <c r="H2241" i="7"/>
  <c r="G2241" i="7"/>
  <c r="H2240" i="7"/>
  <c r="G2240" i="7"/>
  <c r="H2239" i="7"/>
  <c r="G2239" i="7"/>
  <c r="H2238" i="7"/>
  <c r="G2238" i="7"/>
  <c r="H2237" i="7"/>
  <c r="G2237" i="7"/>
  <c r="H2236" i="7"/>
  <c r="G2236" i="7"/>
  <c r="H2235" i="7"/>
  <c r="G2235" i="7"/>
  <c r="H2234" i="7"/>
  <c r="G2234" i="7"/>
  <c r="H2233" i="7"/>
  <c r="G2233" i="7"/>
  <c r="H2232" i="7"/>
  <c r="G2232" i="7"/>
  <c r="H2231" i="7"/>
  <c r="G2231" i="7"/>
  <c r="H2230" i="7"/>
  <c r="G2230" i="7"/>
  <c r="H2229" i="7"/>
  <c r="G2229" i="7"/>
  <c r="H2228" i="7"/>
  <c r="G2228" i="7"/>
  <c r="H2227" i="7"/>
  <c r="G2227" i="7"/>
  <c r="H2226" i="7"/>
  <c r="G2226" i="7"/>
  <c r="H2225" i="7"/>
  <c r="G2225" i="7"/>
  <c r="H2224" i="7"/>
  <c r="G2224" i="7"/>
  <c r="H2223" i="7"/>
  <c r="G2223" i="7"/>
  <c r="H2222" i="7"/>
  <c r="G2222" i="7"/>
  <c r="H2221" i="7"/>
  <c r="G2221" i="7"/>
  <c r="H2220" i="7"/>
  <c r="G2220" i="7"/>
  <c r="H2219" i="7"/>
  <c r="G2219" i="7"/>
  <c r="H2218" i="7"/>
  <c r="G2218" i="7"/>
  <c r="H2217" i="7"/>
  <c r="G2217" i="7"/>
  <c r="H2216" i="7"/>
  <c r="G2216" i="7"/>
  <c r="H2215" i="7"/>
  <c r="G2215" i="7"/>
  <c r="H2214" i="7"/>
  <c r="G2214" i="7"/>
  <c r="H2213" i="7"/>
  <c r="G2213" i="7"/>
  <c r="H2212" i="7"/>
  <c r="G2212" i="7"/>
  <c r="H2211" i="7"/>
  <c r="G2211" i="7"/>
  <c r="H2210" i="7"/>
  <c r="G2210" i="7"/>
  <c r="H2209" i="7"/>
  <c r="G2209" i="7"/>
  <c r="H2208" i="7"/>
  <c r="G2208" i="7"/>
  <c r="H2207" i="7"/>
  <c r="G2207" i="7"/>
  <c r="H2206" i="7"/>
  <c r="G2206" i="7"/>
  <c r="H2205" i="7"/>
  <c r="G2205" i="7"/>
  <c r="H2204" i="7"/>
  <c r="G2204" i="7"/>
  <c r="H2203" i="7"/>
  <c r="G2203" i="7"/>
  <c r="H2202" i="7"/>
  <c r="G2202" i="7"/>
  <c r="H2201" i="7"/>
  <c r="G2201" i="7"/>
  <c r="H2200" i="7"/>
  <c r="G2200" i="7"/>
  <c r="H2199" i="7"/>
  <c r="G2199" i="7"/>
  <c r="H2198" i="7"/>
  <c r="G2198" i="7"/>
  <c r="H2197" i="7"/>
  <c r="G2197" i="7"/>
  <c r="H2196" i="7"/>
  <c r="G2196" i="7"/>
  <c r="H2195" i="7"/>
  <c r="G2195" i="7"/>
  <c r="H2194" i="7"/>
  <c r="G2194" i="7"/>
  <c r="H2193" i="7"/>
  <c r="G2193" i="7"/>
  <c r="H2192" i="7"/>
  <c r="G2192" i="7"/>
  <c r="H2191" i="7"/>
  <c r="G2191" i="7"/>
  <c r="H2190" i="7"/>
  <c r="G2190" i="7"/>
  <c r="H2189" i="7"/>
  <c r="G2189" i="7"/>
  <c r="H2188" i="7"/>
  <c r="G2188" i="7"/>
  <c r="H2187" i="7"/>
  <c r="G2187" i="7"/>
  <c r="H2186" i="7"/>
  <c r="G2186" i="7"/>
  <c r="H2185" i="7"/>
  <c r="G2185" i="7"/>
  <c r="H2184" i="7"/>
  <c r="G2184" i="7"/>
  <c r="H2183" i="7"/>
  <c r="G2183" i="7"/>
  <c r="H2182" i="7"/>
  <c r="G2182" i="7"/>
  <c r="H2181" i="7"/>
  <c r="G2181" i="7"/>
  <c r="H2180" i="7"/>
  <c r="G2180" i="7"/>
  <c r="H2179" i="7"/>
  <c r="G2179" i="7"/>
  <c r="H2178" i="7"/>
  <c r="G2178" i="7"/>
  <c r="H2177" i="7"/>
  <c r="G2177" i="7"/>
  <c r="H2176" i="7"/>
  <c r="G2176" i="7"/>
  <c r="H2175" i="7"/>
  <c r="G2175" i="7"/>
  <c r="H2174" i="7"/>
  <c r="G2174" i="7"/>
  <c r="H2173" i="7"/>
  <c r="G2173" i="7"/>
  <c r="H2172" i="7"/>
  <c r="G2172" i="7"/>
  <c r="H2171" i="7"/>
  <c r="G2171" i="7"/>
  <c r="H2170" i="7"/>
  <c r="G2170" i="7"/>
  <c r="H2169" i="7"/>
  <c r="G2169" i="7"/>
  <c r="H2168" i="7"/>
  <c r="G2168" i="7"/>
  <c r="H2167" i="7"/>
  <c r="G2167" i="7"/>
  <c r="H2166" i="7"/>
  <c r="G2166" i="7"/>
  <c r="H2165" i="7"/>
  <c r="G2165" i="7"/>
  <c r="H2164" i="7"/>
  <c r="G2164" i="7"/>
  <c r="H2163" i="7"/>
  <c r="G2163" i="7"/>
  <c r="H2162" i="7"/>
  <c r="G2162" i="7"/>
  <c r="H2161" i="7"/>
  <c r="G2161" i="7"/>
  <c r="H2160" i="7"/>
  <c r="G2160" i="7"/>
  <c r="H2159" i="7"/>
  <c r="G2159" i="7"/>
  <c r="H2158" i="7"/>
  <c r="G2158" i="7"/>
  <c r="H2157" i="7"/>
  <c r="G2157" i="7"/>
  <c r="H2156" i="7"/>
  <c r="G2156" i="7"/>
  <c r="H2155" i="7"/>
  <c r="G2155" i="7"/>
  <c r="H2154" i="7"/>
  <c r="G2154" i="7"/>
  <c r="H2153" i="7"/>
  <c r="G2153" i="7"/>
  <c r="H2152" i="7"/>
  <c r="G2152" i="7"/>
  <c r="H2151" i="7"/>
  <c r="G2151" i="7"/>
  <c r="H2150" i="7"/>
  <c r="G2150" i="7"/>
  <c r="H2149" i="7"/>
  <c r="G2149" i="7"/>
  <c r="H2148" i="7"/>
  <c r="G2148" i="7"/>
  <c r="H2147" i="7"/>
  <c r="G2147" i="7"/>
  <c r="H2146" i="7"/>
  <c r="G2146" i="7"/>
  <c r="H2145" i="7"/>
  <c r="G2145" i="7"/>
  <c r="H2144" i="7"/>
  <c r="G2144" i="7"/>
  <c r="H2143" i="7"/>
  <c r="G2143" i="7"/>
  <c r="H2142" i="7"/>
  <c r="G2142" i="7"/>
  <c r="H2141" i="7"/>
  <c r="G2141" i="7"/>
  <c r="H2140" i="7"/>
  <c r="G2140" i="7"/>
  <c r="H2139" i="7"/>
  <c r="G2139" i="7"/>
  <c r="I2139" i="7" s="1"/>
  <c r="H2138" i="7"/>
  <c r="G2138" i="7"/>
  <c r="H2137" i="7"/>
  <c r="G2137" i="7"/>
  <c r="I2137" i="7" s="1"/>
  <c r="H2136" i="7"/>
  <c r="G2136" i="7"/>
  <c r="I2136" i="7" s="1"/>
  <c r="H2135" i="7"/>
  <c r="G2135" i="7"/>
  <c r="I2135" i="7" s="1"/>
  <c r="H2134" i="7"/>
  <c r="G2134" i="7"/>
  <c r="H2133" i="7"/>
  <c r="G2133" i="7"/>
  <c r="I2133" i="7" s="1"/>
  <c r="H2132" i="7"/>
  <c r="G2132" i="7"/>
  <c r="H2131" i="7"/>
  <c r="G2131" i="7"/>
  <c r="I2131" i="7" s="1"/>
  <c r="H2130" i="7"/>
  <c r="G2130" i="7"/>
  <c r="H2129" i="7"/>
  <c r="G2129" i="7"/>
  <c r="I2129" i="7" s="1"/>
  <c r="H2128" i="7"/>
  <c r="G2128" i="7"/>
  <c r="H2127" i="7"/>
  <c r="G2127" i="7"/>
  <c r="H2126" i="7"/>
  <c r="G2126" i="7"/>
  <c r="H2125" i="7"/>
  <c r="G2125" i="7"/>
  <c r="H2124" i="7"/>
  <c r="G2124" i="7"/>
  <c r="I2124" i="7" s="1"/>
  <c r="H2123" i="7"/>
  <c r="G2123" i="7"/>
  <c r="I2123" i="7" s="1"/>
  <c r="H2122" i="7"/>
  <c r="G2122" i="7"/>
  <c r="H2121" i="7"/>
  <c r="G2121" i="7"/>
  <c r="H2120" i="7"/>
  <c r="G2120" i="7"/>
  <c r="H2119" i="7"/>
  <c r="G2119" i="7"/>
  <c r="I2119" i="7" s="1"/>
  <c r="H2118" i="7"/>
  <c r="G2118" i="7"/>
  <c r="H2117" i="7"/>
  <c r="G2117" i="7"/>
  <c r="I2117" i="7" s="1"/>
  <c r="H2116" i="7"/>
  <c r="G2116" i="7"/>
  <c r="H2115" i="7"/>
  <c r="G2115" i="7"/>
  <c r="I2115" i="7" s="1"/>
  <c r="H2114" i="7"/>
  <c r="G2114" i="7"/>
  <c r="H2113" i="7"/>
  <c r="G2113" i="7"/>
  <c r="I2113" i="7" s="1"/>
  <c r="H2112" i="7"/>
  <c r="G2112" i="7"/>
  <c r="H2111" i="7"/>
  <c r="G2111" i="7"/>
  <c r="H2110" i="7"/>
  <c r="G2110" i="7"/>
  <c r="H2109" i="7"/>
  <c r="G2109" i="7"/>
  <c r="H2108" i="7"/>
  <c r="G2108" i="7"/>
  <c r="H2107" i="7"/>
  <c r="G2107" i="7"/>
  <c r="I2107" i="7" s="1"/>
  <c r="H2106" i="7"/>
  <c r="G2106" i="7"/>
  <c r="H2105" i="7"/>
  <c r="G2105" i="7"/>
  <c r="I2105" i="7" s="1"/>
  <c r="H2104" i="7"/>
  <c r="G2104" i="7"/>
  <c r="I2104" i="7" s="1"/>
  <c r="H2103" i="7"/>
  <c r="G2103" i="7"/>
  <c r="I2103" i="7" s="1"/>
  <c r="H2102" i="7"/>
  <c r="G2102" i="7"/>
  <c r="H2101" i="7"/>
  <c r="G2101" i="7"/>
  <c r="I2101" i="7" s="1"/>
  <c r="H2100" i="7"/>
  <c r="G2100" i="7"/>
  <c r="H2099" i="7"/>
  <c r="G2099" i="7"/>
  <c r="I2099" i="7" s="1"/>
  <c r="H2098" i="7"/>
  <c r="G2098" i="7"/>
  <c r="H2097" i="7"/>
  <c r="G2097" i="7"/>
  <c r="I2097" i="7" s="1"/>
  <c r="H2096" i="7"/>
  <c r="G2096" i="7"/>
  <c r="H2095" i="7"/>
  <c r="G2095" i="7"/>
  <c r="H2094" i="7"/>
  <c r="G2094" i="7"/>
  <c r="H2093" i="7"/>
  <c r="G2093" i="7"/>
  <c r="H2092" i="7"/>
  <c r="G2092" i="7"/>
  <c r="I2092" i="7" s="1"/>
  <c r="H2091" i="7"/>
  <c r="G2091" i="7"/>
  <c r="H2090" i="7"/>
  <c r="G2090" i="7"/>
  <c r="H2089" i="7"/>
  <c r="G2089" i="7"/>
  <c r="H2088" i="7"/>
  <c r="G2088" i="7"/>
  <c r="I2088" i="7" s="1"/>
  <c r="H2087" i="7"/>
  <c r="G2087" i="7"/>
  <c r="H2086" i="7"/>
  <c r="G2086" i="7"/>
  <c r="H2085" i="7"/>
  <c r="G2085" i="7"/>
  <c r="H2084" i="7"/>
  <c r="G2084" i="7"/>
  <c r="H2083" i="7"/>
  <c r="G2083" i="7"/>
  <c r="H2082" i="7"/>
  <c r="G2082" i="7"/>
  <c r="H2081" i="7"/>
  <c r="G2081" i="7"/>
  <c r="H2080" i="7"/>
  <c r="G2080" i="7"/>
  <c r="H2079" i="7"/>
  <c r="G2079" i="7"/>
  <c r="H2078" i="7"/>
  <c r="G2078" i="7"/>
  <c r="H2077" i="7"/>
  <c r="G2077" i="7"/>
  <c r="H2076" i="7"/>
  <c r="G2076" i="7"/>
  <c r="I2076" i="7" s="1"/>
  <c r="H2075" i="7"/>
  <c r="G2075" i="7"/>
  <c r="I2075" i="7" s="1"/>
  <c r="H2074" i="7"/>
  <c r="G2074" i="7"/>
  <c r="H2073" i="7"/>
  <c r="G2073" i="7"/>
  <c r="H2072" i="7"/>
  <c r="G2072" i="7"/>
  <c r="H2071" i="7"/>
  <c r="G2071" i="7"/>
  <c r="H2070" i="7"/>
  <c r="G2070" i="7"/>
  <c r="H2069" i="7"/>
  <c r="G2069" i="7"/>
  <c r="H2068" i="7"/>
  <c r="G2068" i="7"/>
  <c r="H2067" i="7"/>
  <c r="G2067" i="7"/>
  <c r="H2066" i="7"/>
  <c r="G2066" i="7"/>
  <c r="H2065" i="7"/>
  <c r="G2065" i="7"/>
  <c r="H2064" i="7"/>
  <c r="G2064" i="7"/>
  <c r="H2063" i="7"/>
  <c r="G2063" i="7"/>
  <c r="H2062" i="7"/>
  <c r="G2062" i="7"/>
  <c r="H2061" i="7"/>
  <c r="G2061" i="7"/>
  <c r="H2060" i="7"/>
  <c r="G2060" i="7"/>
  <c r="H2059" i="7"/>
  <c r="G2059" i="7"/>
  <c r="H2058" i="7"/>
  <c r="G2058" i="7"/>
  <c r="H2057" i="7"/>
  <c r="G2057" i="7"/>
  <c r="H2056" i="7"/>
  <c r="G2056" i="7"/>
  <c r="H2055" i="7"/>
  <c r="G2055" i="7"/>
  <c r="H2054" i="7"/>
  <c r="G2054" i="7"/>
  <c r="H2053" i="7"/>
  <c r="G2053" i="7"/>
  <c r="H2052" i="7"/>
  <c r="G2052" i="7"/>
  <c r="H2051" i="7"/>
  <c r="G2051" i="7"/>
  <c r="I2051" i="7" s="1"/>
  <c r="H2050" i="7"/>
  <c r="G2050" i="7"/>
  <c r="H2049" i="7"/>
  <c r="G2049" i="7"/>
  <c r="I2049" i="7" s="1"/>
  <c r="H2048" i="7"/>
  <c r="G2048" i="7"/>
  <c r="H2047" i="7"/>
  <c r="G2047" i="7"/>
  <c r="H2046" i="7"/>
  <c r="G2046" i="7"/>
  <c r="H2045" i="7"/>
  <c r="G2045" i="7"/>
  <c r="H2044" i="7"/>
  <c r="G2044" i="7"/>
  <c r="H2043" i="7"/>
  <c r="G2043" i="7"/>
  <c r="I2043" i="7" s="1"/>
  <c r="H2042" i="7"/>
  <c r="G2042" i="7"/>
  <c r="H2041" i="7"/>
  <c r="G2041" i="7"/>
  <c r="I2041" i="7" s="1"/>
  <c r="H2040" i="7"/>
  <c r="G2040" i="7"/>
  <c r="H2039" i="7"/>
  <c r="G2039" i="7"/>
  <c r="I2039" i="7" s="1"/>
  <c r="H2038" i="7"/>
  <c r="G2038" i="7"/>
  <c r="H2037" i="7"/>
  <c r="G2037" i="7"/>
  <c r="I2037" i="7" s="1"/>
  <c r="H2036" i="7"/>
  <c r="G2036" i="7"/>
  <c r="H2035" i="7"/>
  <c r="G2035" i="7"/>
  <c r="I2035" i="7" s="1"/>
  <c r="H2034" i="7"/>
  <c r="G2034" i="7"/>
  <c r="H2033" i="7"/>
  <c r="G2033" i="7"/>
  <c r="I2033" i="7" s="1"/>
  <c r="H2032" i="7"/>
  <c r="G2032" i="7"/>
  <c r="H2031" i="7"/>
  <c r="G2031" i="7"/>
  <c r="H2030" i="7"/>
  <c r="G2030" i="7"/>
  <c r="H2029" i="7"/>
  <c r="G2029" i="7"/>
  <c r="H2028" i="7"/>
  <c r="G2028" i="7"/>
  <c r="H2027" i="7"/>
  <c r="G2027" i="7"/>
  <c r="H2026" i="7"/>
  <c r="G2026" i="7"/>
  <c r="H2025" i="7"/>
  <c r="G2025" i="7"/>
  <c r="H2024" i="7"/>
  <c r="G2024" i="7"/>
  <c r="H2023" i="7"/>
  <c r="G2023" i="7"/>
  <c r="H2022" i="7"/>
  <c r="G2022" i="7"/>
  <c r="H2021" i="7"/>
  <c r="G2021" i="7"/>
  <c r="H2020" i="7"/>
  <c r="G2020" i="7"/>
  <c r="H2019" i="7"/>
  <c r="G2019" i="7"/>
  <c r="H2018" i="7"/>
  <c r="G2018" i="7"/>
  <c r="H2017" i="7"/>
  <c r="G2017" i="7"/>
  <c r="H2016" i="7"/>
  <c r="G2016" i="7"/>
  <c r="H2015" i="7"/>
  <c r="G2015" i="7"/>
  <c r="H2014" i="7"/>
  <c r="G2014" i="7"/>
  <c r="H2013" i="7"/>
  <c r="G2013" i="7"/>
  <c r="H2012" i="7"/>
  <c r="G2012" i="7"/>
  <c r="H2011" i="7"/>
  <c r="G2011" i="7"/>
  <c r="I2011" i="7" s="1"/>
  <c r="H2010" i="7"/>
  <c r="G2010" i="7"/>
  <c r="H2009" i="7"/>
  <c r="G2009" i="7"/>
  <c r="I2009" i="7" s="1"/>
  <c r="H2008" i="7"/>
  <c r="G2008" i="7"/>
  <c r="I2008" i="7" s="1"/>
  <c r="H2007" i="7"/>
  <c r="G2007" i="7"/>
  <c r="I2007" i="7" s="1"/>
  <c r="H2006" i="7"/>
  <c r="G2006" i="7"/>
  <c r="H2005" i="7"/>
  <c r="G2005" i="7"/>
  <c r="I2005" i="7" s="1"/>
  <c r="H2004" i="7"/>
  <c r="G2004" i="7"/>
  <c r="H2003" i="7"/>
  <c r="G2003" i="7"/>
  <c r="I2003" i="7" s="1"/>
  <c r="H2002" i="7"/>
  <c r="G2002" i="7"/>
  <c r="H2001" i="7"/>
  <c r="G2001" i="7"/>
  <c r="I2001" i="7" s="1"/>
  <c r="H2000" i="7"/>
  <c r="G2000" i="7"/>
  <c r="H1999" i="7"/>
  <c r="G1999" i="7"/>
  <c r="H1998" i="7"/>
  <c r="G1998" i="7"/>
  <c r="H1997" i="7"/>
  <c r="G1997" i="7"/>
  <c r="H1996" i="7"/>
  <c r="G1996" i="7"/>
  <c r="I1996" i="7" s="1"/>
  <c r="H1995" i="7"/>
  <c r="G1995" i="7"/>
  <c r="I1995" i="7" s="1"/>
  <c r="H1994" i="7"/>
  <c r="G1994" i="7"/>
  <c r="H1993" i="7"/>
  <c r="G1993" i="7"/>
  <c r="I1993" i="7" s="1"/>
  <c r="H1992" i="7"/>
  <c r="G1992" i="7"/>
  <c r="H1991" i="7"/>
  <c r="G1991" i="7"/>
  <c r="I1991" i="7" s="1"/>
  <c r="H1990" i="7"/>
  <c r="G1990" i="7"/>
  <c r="H1989" i="7"/>
  <c r="G1989" i="7"/>
  <c r="I1989" i="7" s="1"/>
  <c r="H1988" i="7"/>
  <c r="G1988" i="7"/>
  <c r="H1987" i="7"/>
  <c r="G1987" i="7"/>
  <c r="I1987" i="7" s="1"/>
  <c r="H1986" i="7"/>
  <c r="G1986" i="7"/>
  <c r="H1985" i="7"/>
  <c r="G1985" i="7"/>
  <c r="I1985" i="7" s="1"/>
  <c r="H1984" i="7"/>
  <c r="G1984" i="7"/>
  <c r="H1983" i="7"/>
  <c r="G1983" i="7"/>
  <c r="H1982" i="7"/>
  <c r="G1982" i="7"/>
  <c r="H1981" i="7"/>
  <c r="G1981" i="7"/>
  <c r="H1980" i="7"/>
  <c r="G1980" i="7"/>
  <c r="H1979" i="7"/>
  <c r="G1979" i="7"/>
  <c r="I1979" i="7" s="1"/>
  <c r="H1978" i="7"/>
  <c r="G1978" i="7"/>
  <c r="H1977" i="7"/>
  <c r="G1977" i="7"/>
  <c r="H1976" i="7"/>
  <c r="G1976" i="7"/>
  <c r="I1976" i="7" s="1"/>
  <c r="H1975" i="7"/>
  <c r="G1975" i="7"/>
  <c r="I1975" i="7" s="1"/>
  <c r="H1974" i="7"/>
  <c r="G1974" i="7"/>
  <c r="H1973" i="7"/>
  <c r="G1973" i="7"/>
  <c r="I1973" i="7" s="1"/>
  <c r="H1972" i="7"/>
  <c r="G1972" i="7"/>
  <c r="H1971" i="7"/>
  <c r="G1971" i="7"/>
  <c r="I1971" i="7" s="1"/>
  <c r="H1970" i="7"/>
  <c r="G1970" i="7"/>
  <c r="H1969" i="7"/>
  <c r="G1969" i="7"/>
  <c r="I1969" i="7" s="1"/>
  <c r="H1968" i="7"/>
  <c r="G1968" i="7"/>
  <c r="H1967" i="7"/>
  <c r="G1967" i="7"/>
  <c r="H1966" i="7"/>
  <c r="G1966" i="7"/>
  <c r="H1965" i="7"/>
  <c r="G1965" i="7"/>
  <c r="H1964" i="7"/>
  <c r="G1964" i="7"/>
  <c r="I1964" i="7" s="1"/>
  <c r="H1963" i="7"/>
  <c r="G1963" i="7"/>
  <c r="H1962" i="7"/>
  <c r="G1962" i="7"/>
  <c r="H1961" i="7"/>
  <c r="G1961" i="7"/>
  <c r="H1960" i="7"/>
  <c r="G1960" i="7"/>
  <c r="I1960" i="7" s="1"/>
  <c r="H1959" i="7"/>
  <c r="G1959" i="7"/>
  <c r="H1958" i="7"/>
  <c r="G1958" i="7"/>
  <c r="H1957" i="7"/>
  <c r="G1957" i="7"/>
  <c r="H1956" i="7"/>
  <c r="G1956" i="7"/>
  <c r="H1955" i="7"/>
  <c r="G1955" i="7"/>
  <c r="H1954" i="7"/>
  <c r="G1954" i="7"/>
  <c r="H1953" i="7"/>
  <c r="G1953" i="7"/>
  <c r="H1952" i="7"/>
  <c r="G1952" i="7"/>
  <c r="H1951" i="7"/>
  <c r="G1951" i="7"/>
  <c r="H1950" i="7"/>
  <c r="G1950" i="7"/>
  <c r="H1949" i="7"/>
  <c r="G1949" i="7"/>
  <c r="H1948" i="7"/>
  <c r="G1948" i="7"/>
  <c r="I1948" i="7" s="1"/>
  <c r="H1947" i="7"/>
  <c r="G1947" i="7"/>
  <c r="H1946" i="7"/>
  <c r="G1946" i="7"/>
  <c r="H1945" i="7"/>
  <c r="G1945" i="7"/>
  <c r="H1944" i="7"/>
  <c r="G1944" i="7"/>
  <c r="H1943" i="7"/>
  <c r="G1943" i="7"/>
  <c r="H1942" i="7"/>
  <c r="G1942" i="7"/>
  <c r="H1941" i="7"/>
  <c r="G1941" i="7"/>
  <c r="H1940" i="7"/>
  <c r="G1940" i="7"/>
  <c r="H1939" i="7"/>
  <c r="G1939" i="7"/>
  <c r="H1938" i="7"/>
  <c r="G1938" i="7"/>
  <c r="H1937" i="7"/>
  <c r="G1937" i="7"/>
  <c r="H1936" i="7"/>
  <c r="G1936" i="7"/>
  <c r="H1935" i="7"/>
  <c r="G1935" i="7"/>
  <c r="H1934" i="7"/>
  <c r="G1934" i="7"/>
  <c r="H1933" i="7"/>
  <c r="G1933" i="7"/>
  <c r="H1932" i="7"/>
  <c r="G1932" i="7"/>
  <c r="H1931" i="7"/>
  <c r="G1931" i="7"/>
  <c r="H1930" i="7"/>
  <c r="G1930" i="7"/>
  <c r="H1929" i="7"/>
  <c r="G1929" i="7"/>
  <c r="H1928" i="7"/>
  <c r="G1928" i="7"/>
  <c r="H1927" i="7"/>
  <c r="G1927" i="7"/>
  <c r="H1926" i="7"/>
  <c r="G1926" i="7"/>
  <c r="H1925" i="7"/>
  <c r="G1925" i="7"/>
  <c r="H1924" i="7"/>
  <c r="G1924" i="7"/>
  <c r="H1923" i="7"/>
  <c r="G1923" i="7"/>
  <c r="H1922" i="7"/>
  <c r="G1922" i="7"/>
  <c r="H1921" i="7"/>
  <c r="G1921" i="7"/>
  <c r="H1920" i="7"/>
  <c r="G1920" i="7"/>
  <c r="H1919" i="7"/>
  <c r="G1919" i="7"/>
  <c r="H1918" i="7"/>
  <c r="G1918" i="7"/>
  <c r="H1917" i="7"/>
  <c r="G1917" i="7"/>
  <c r="H1916" i="7"/>
  <c r="G1916" i="7"/>
  <c r="H1915" i="7"/>
  <c r="G1915" i="7"/>
  <c r="H1914" i="7"/>
  <c r="G1914" i="7"/>
  <c r="H1913" i="7"/>
  <c r="G1913" i="7"/>
  <c r="H1912" i="7"/>
  <c r="G1912" i="7"/>
  <c r="H1911" i="7"/>
  <c r="G1911" i="7"/>
  <c r="H1910" i="7"/>
  <c r="G1910" i="7"/>
  <c r="H1909" i="7"/>
  <c r="G1909" i="7"/>
  <c r="H1908" i="7"/>
  <c r="G1908" i="7"/>
  <c r="H1907" i="7"/>
  <c r="G1907" i="7"/>
  <c r="H1906" i="7"/>
  <c r="G1906" i="7"/>
  <c r="H1905" i="7"/>
  <c r="G1905" i="7"/>
  <c r="H1904" i="7"/>
  <c r="G1904" i="7"/>
  <c r="H1903" i="7"/>
  <c r="G1903" i="7"/>
  <c r="H1902" i="7"/>
  <c r="G1902" i="7"/>
  <c r="H1901" i="7"/>
  <c r="G1901" i="7"/>
  <c r="H1900" i="7"/>
  <c r="G1900" i="7"/>
  <c r="H1899" i="7"/>
  <c r="G1899" i="7"/>
  <c r="H1898" i="7"/>
  <c r="G1898" i="7"/>
  <c r="H1897" i="7"/>
  <c r="G1897" i="7"/>
  <c r="H1896" i="7"/>
  <c r="G1896" i="7"/>
  <c r="I1896" i="7" s="1"/>
  <c r="H1895" i="7"/>
  <c r="G1895" i="7"/>
  <c r="H1894" i="7"/>
  <c r="G1894" i="7"/>
  <c r="H1893" i="7"/>
  <c r="G1893" i="7"/>
  <c r="H1892" i="7"/>
  <c r="G1892" i="7"/>
  <c r="H1891" i="7"/>
  <c r="G1891" i="7"/>
  <c r="H1890" i="7"/>
  <c r="G1890" i="7"/>
  <c r="H1889" i="7"/>
  <c r="G1889" i="7"/>
  <c r="H1888" i="7"/>
  <c r="G1888" i="7"/>
  <c r="I1888" i="7" s="1"/>
  <c r="H1887" i="7"/>
  <c r="G1887" i="7"/>
  <c r="I1887" i="7" s="1"/>
  <c r="H1886" i="7"/>
  <c r="G1886" i="7"/>
  <c r="H1885" i="7"/>
  <c r="G1885" i="7"/>
  <c r="H1884" i="7"/>
  <c r="G1884" i="7"/>
  <c r="H1883" i="7"/>
  <c r="G1883" i="7"/>
  <c r="H1882" i="7"/>
  <c r="G1882" i="7"/>
  <c r="H1881" i="7"/>
  <c r="G1881" i="7"/>
  <c r="H1880" i="7"/>
  <c r="G1880" i="7"/>
  <c r="H1879" i="7"/>
  <c r="G1879" i="7"/>
  <c r="H1878" i="7"/>
  <c r="G1878" i="7"/>
  <c r="H1877" i="7"/>
  <c r="G1877" i="7"/>
  <c r="H1876" i="7"/>
  <c r="G1876" i="7"/>
  <c r="H1875" i="7"/>
  <c r="G1875" i="7"/>
  <c r="H1874" i="7"/>
  <c r="G1874" i="7"/>
  <c r="H1873" i="7"/>
  <c r="G1873" i="7"/>
  <c r="H1872" i="7"/>
  <c r="G1872" i="7"/>
  <c r="H1871" i="7"/>
  <c r="G1871" i="7"/>
  <c r="H1870" i="7"/>
  <c r="G1870" i="7"/>
  <c r="H1869" i="7"/>
  <c r="G1869" i="7"/>
  <c r="H1868" i="7"/>
  <c r="G1868" i="7"/>
  <c r="H1867" i="7"/>
  <c r="G1867" i="7"/>
  <c r="H1866" i="7"/>
  <c r="G1866" i="7"/>
  <c r="H1865" i="7"/>
  <c r="G1865" i="7"/>
  <c r="H1864" i="7"/>
  <c r="G1864" i="7"/>
  <c r="H1863" i="7"/>
  <c r="G1863" i="7"/>
  <c r="H1862" i="7"/>
  <c r="G1862" i="7"/>
  <c r="H1861" i="7"/>
  <c r="G1861" i="7"/>
  <c r="H1860" i="7"/>
  <c r="G1860" i="7"/>
  <c r="H1859" i="7"/>
  <c r="G1859" i="7"/>
  <c r="H1858" i="7"/>
  <c r="G1858" i="7"/>
  <c r="H1857" i="7"/>
  <c r="G1857" i="7"/>
  <c r="H1856" i="7"/>
  <c r="G1856" i="7"/>
  <c r="H1855" i="7"/>
  <c r="G1855" i="7"/>
  <c r="H1854" i="7"/>
  <c r="G1854" i="7"/>
  <c r="H1853" i="7"/>
  <c r="G1853" i="7"/>
  <c r="H1852" i="7"/>
  <c r="G1852" i="7"/>
  <c r="H1851" i="7"/>
  <c r="G1851" i="7"/>
  <c r="H1850" i="7"/>
  <c r="G1850" i="7"/>
  <c r="H1849" i="7"/>
  <c r="G1849" i="7"/>
  <c r="H1848" i="7"/>
  <c r="G1848" i="7"/>
  <c r="H1847" i="7"/>
  <c r="G1847" i="7"/>
  <c r="I1847" i="7" s="1"/>
  <c r="H1846" i="7"/>
  <c r="G1846" i="7"/>
  <c r="H1845" i="7"/>
  <c r="G1845" i="7"/>
  <c r="H1844" i="7"/>
  <c r="G1844" i="7"/>
  <c r="H1843" i="7"/>
  <c r="G1843" i="7"/>
  <c r="H1842" i="7"/>
  <c r="G1842" i="7"/>
  <c r="H1841" i="7"/>
  <c r="G1841" i="7"/>
  <c r="H1840" i="7"/>
  <c r="G1840" i="7"/>
  <c r="H1839" i="7"/>
  <c r="G1839" i="7"/>
  <c r="I1839" i="7" s="1"/>
  <c r="H1838" i="7"/>
  <c r="G1838" i="7"/>
  <c r="H1837" i="7"/>
  <c r="G1837" i="7"/>
  <c r="I1837" i="7" s="1"/>
  <c r="H1836" i="7"/>
  <c r="G1836" i="7"/>
  <c r="H1835" i="7"/>
  <c r="G1835" i="7"/>
  <c r="I1835" i="7" s="1"/>
  <c r="H1834" i="7"/>
  <c r="G1834" i="7"/>
  <c r="H1833" i="7"/>
  <c r="G1833" i="7"/>
  <c r="H1832" i="7"/>
  <c r="G1832" i="7"/>
  <c r="H1831" i="7"/>
  <c r="G1831" i="7"/>
  <c r="I1831" i="7" s="1"/>
  <c r="H1830" i="7"/>
  <c r="G1830" i="7"/>
  <c r="H1829" i="7"/>
  <c r="G1829" i="7"/>
  <c r="I1829" i="7" s="1"/>
  <c r="H1828" i="7"/>
  <c r="G1828" i="7"/>
  <c r="H1827" i="7"/>
  <c r="G1827" i="7"/>
  <c r="I1827" i="7" s="1"/>
  <c r="H1826" i="7"/>
  <c r="G1826" i="7"/>
  <c r="H1825" i="7"/>
  <c r="G1825" i="7"/>
  <c r="H1824" i="7"/>
  <c r="G1824" i="7"/>
  <c r="H1823" i="7"/>
  <c r="G1823" i="7"/>
  <c r="I1823" i="7" s="1"/>
  <c r="H1822" i="7"/>
  <c r="G1822" i="7"/>
  <c r="H1821" i="7"/>
  <c r="G1821" i="7"/>
  <c r="I1821" i="7" s="1"/>
  <c r="H1820" i="7"/>
  <c r="G1820" i="7"/>
  <c r="H1819" i="7"/>
  <c r="G1819" i="7"/>
  <c r="I1819" i="7" s="1"/>
  <c r="H1818" i="7"/>
  <c r="G1818" i="7"/>
  <c r="H1817" i="7"/>
  <c r="G1817" i="7"/>
  <c r="H1816" i="7"/>
  <c r="G1816" i="7"/>
  <c r="H1815" i="7"/>
  <c r="G1815" i="7"/>
  <c r="I1815" i="7" s="1"/>
  <c r="H1814" i="7"/>
  <c r="G1814" i="7"/>
  <c r="H1813" i="7"/>
  <c r="G1813" i="7"/>
  <c r="I1813" i="7" s="1"/>
  <c r="H1812" i="7"/>
  <c r="G1812" i="7"/>
  <c r="H1811" i="7"/>
  <c r="G1811" i="7"/>
  <c r="I1811" i="7" s="1"/>
  <c r="H1810" i="7"/>
  <c r="G1810" i="7"/>
  <c r="H1809" i="7"/>
  <c r="G1809" i="7"/>
  <c r="H1808" i="7"/>
  <c r="G1808" i="7"/>
  <c r="H1807" i="7"/>
  <c r="G1807" i="7"/>
  <c r="I1807" i="7" s="1"/>
  <c r="H1806" i="7"/>
  <c r="G1806" i="7"/>
  <c r="H1805" i="7"/>
  <c r="G1805" i="7"/>
  <c r="I1805" i="7" s="1"/>
  <c r="H1804" i="7"/>
  <c r="G1804" i="7"/>
  <c r="H1803" i="7"/>
  <c r="G1803" i="7"/>
  <c r="I1803" i="7" s="1"/>
  <c r="H1802" i="7"/>
  <c r="G1802" i="7"/>
  <c r="H1801" i="7"/>
  <c r="G1801" i="7"/>
  <c r="H1800" i="7"/>
  <c r="G1800" i="7"/>
  <c r="H1799" i="7"/>
  <c r="G1799" i="7"/>
  <c r="H1798" i="7"/>
  <c r="G1798" i="7"/>
  <c r="H1797" i="7"/>
  <c r="G1797" i="7"/>
  <c r="H1796" i="7"/>
  <c r="G1796" i="7"/>
  <c r="H1795" i="7"/>
  <c r="G1795" i="7"/>
  <c r="H1794" i="7"/>
  <c r="G1794" i="7"/>
  <c r="H1793" i="7"/>
  <c r="G1793" i="7"/>
  <c r="H1792" i="7"/>
  <c r="G1792" i="7"/>
  <c r="H1791" i="7"/>
  <c r="G1791" i="7"/>
  <c r="H1790" i="7"/>
  <c r="G1790" i="7"/>
  <c r="H1789" i="7"/>
  <c r="G1789" i="7"/>
  <c r="H1788" i="7"/>
  <c r="G1788" i="7"/>
  <c r="H1787" i="7"/>
  <c r="G1787" i="7"/>
  <c r="H1786" i="7"/>
  <c r="G1786" i="7"/>
  <c r="H1785" i="7"/>
  <c r="G1785" i="7"/>
  <c r="H1784" i="7"/>
  <c r="G1784" i="7"/>
  <c r="H1783" i="7"/>
  <c r="G1783" i="7"/>
  <c r="I1783" i="7" s="1"/>
  <c r="H1782" i="7"/>
  <c r="G1782" i="7"/>
  <c r="H1781" i="7"/>
  <c r="G1781" i="7"/>
  <c r="I1781" i="7" s="1"/>
  <c r="H1780" i="7"/>
  <c r="G1780" i="7"/>
  <c r="H1779" i="7"/>
  <c r="G1779" i="7"/>
  <c r="I1779" i="7" s="1"/>
  <c r="H1778" i="7"/>
  <c r="G1778" i="7"/>
  <c r="H1777" i="7"/>
  <c r="G1777" i="7"/>
  <c r="H1776" i="7"/>
  <c r="G1776" i="7"/>
  <c r="H1775" i="7"/>
  <c r="G1775" i="7"/>
  <c r="I1775" i="7" s="1"/>
  <c r="H1774" i="7"/>
  <c r="G1774" i="7"/>
  <c r="H1773" i="7"/>
  <c r="G1773" i="7"/>
  <c r="I1773" i="7" s="1"/>
  <c r="H1772" i="7"/>
  <c r="G1772" i="7"/>
  <c r="H1771" i="7"/>
  <c r="G1771" i="7"/>
  <c r="I1771" i="7" s="1"/>
  <c r="H1770" i="7"/>
  <c r="G1770" i="7"/>
  <c r="H1769" i="7"/>
  <c r="G1769" i="7"/>
  <c r="H1768" i="7"/>
  <c r="G1768" i="7"/>
  <c r="H1767" i="7"/>
  <c r="G1767" i="7"/>
  <c r="I1767" i="7" s="1"/>
  <c r="H1766" i="7"/>
  <c r="G1766" i="7"/>
  <c r="H1765" i="7"/>
  <c r="G1765" i="7"/>
  <c r="I1765" i="7" s="1"/>
  <c r="H1764" i="7"/>
  <c r="G1764" i="7"/>
  <c r="H1763" i="7"/>
  <c r="G1763" i="7"/>
  <c r="I1763" i="7" s="1"/>
  <c r="H1762" i="7"/>
  <c r="G1762" i="7"/>
  <c r="H1761" i="7"/>
  <c r="G1761" i="7"/>
  <c r="H1760" i="7"/>
  <c r="G1760" i="7"/>
  <c r="H1759" i="7"/>
  <c r="G1759" i="7"/>
  <c r="I1759" i="7" s="1"/>
  <c r="H1758" i="7"/>
  <c r="G1758" i="7"/>
  <c r="H1757" i="7"/>
  <c r="G1757" i="7"/>
  <c r="I1757" i="7" s="1"/>
  <c r="H1756" i="7"/>
  <c r="G1756" i="7"/>
  <c r="H1755" i="7"/>
  <c r="G1755" i="7"/>
  <c r="I1755" i="7" s="1"/>
  <c r="H1754" i="7"/>
  <c r="G1754" i="7"/>
  <c r="H1753" i="7"/>
  <c r="G1753" i="7"/>
  <c r="H1752" i="7"/>
  <c r="G1752" i="7"/>
  <c r="H1751" i="7"/>
  <c r="G1751" i="7"/>
  <c r="I1751" i="7" s="1"/>
  <c r="H1750" i="7"/>
  <c r="G1750" i="7"/>
  <c r="H1749" i="7"/>
  <c r="G1749" i="7"/>
  <c r="I1749" i="7" s="1"/>
  <c r="H1748" i="7"/>
  <c r="G1748" i="7"/>
  <c r="H1747" i="7"/>
  <c r="G1747" i="7"/>
  <c r="I1747" i="7" s="1"/>
  <c r="H1746" i="7"/>
  <c r="G1746" i="7"/>
  <c r="H1745" i="7"/>
  <c r="G1745" i="7"/>
  <c r="I1745" i="7" s="1"/>
  <c r="H1744" i="7"/>
  <c r="G1744" i="7"/>
  <c r="H1743" i="7"/>
  <c r="G1743" i="7"/>
  <c r="I1743" i="7" s="1"/>
  <c r="H1742" i="7"/>
  <c r="G1742" i="7"/>
  <c r="H1741" i="7"/>
  <c r="G1741" i="7"/>
  <c r="I1741" i="7" s="1"/>
  <c r="H1740" i="7"/>
  <c r="G1740" i="7"/>
  <c r="H1739" i="7"/>
  <c r="G1739" i="7"/>
  <c r="I1739" i="7" s="1"/>
  <c r="H1738" i="7"/>
  <c r="G1738" i="7"/>
  <c r="H1737" i="7"/>
  <c r="G1737" i="7"/>
  <c r="H1736" i="7"/>
  <c r="G1736" i="7"/>
  <c r="H1735" i="7"/>
  <c r="G1735" i="7"/>
  <c r="H1734" i="7"/>
  <c r="G1734" i="7"/>
  <c r="H1733" i="7"/>
  <c r="G1733" i="7"/>
  <c r="H1732" i="7"/>
  <c r="G1732" i="7"/>
  <c r="H1731" i="7"/>
  <c r="G1731" i="7"/>
  <c r="H1730" i="7"/>
  <c r="G1730" i="7"/>
  <c r="H1729" i="7"/>
  <c r="G1729" i="7"/>
  <c r="H1728" i="7"/>
  <c r="G1728" i="7"/>
  <c r="H1727" i="7"/>
  <c r="G1727" i="7"/>
  <c r="H1726" i="7"/>
  <c r="G1726" i="7"/>
  <c r="H1725" i="7"/>
  <c r="G1725" i="7"/>
  <c r="H1724" i="7"/>
  <c r="G1724" i="7"/>
  <c r="H1723" i="7"/>
  <c r="G1723" i="7"/>
  <c r="H1722" i="7"/>
  <c r="G1722" i="7"/>
  <c r="H1721" i="7"/>
  <c r="G1721" i="7"/>
  <c r="H1720" i="7"/>
  <c r="G1720" i="7"/>
  <c r="H1719" i="7"/>
  <c r="G1719" i="7"/>
  <c r="I1719" i="7" s="1"/>
  <c r="H1718" i="7"/>
  <c r="G1718" i="7"/>
  <c r="H1717" i="7"/>
  <c r="G1717" i="7"/>
  <c r="H1716" i="7"/>
  <c r="G1716" i="7"/>
  <c r="H1715" i="7"/>
  <c r="G1715" i="7"/>
  <c r="H1714" i="7"/>
  <c r="G1714" i="7"/>
  <c r="H1713" i="7"/>
  <c r="G1713" i="7"/>
  <c r="H1712" i="7"/>
  <c r="G1712" i="7"/>
  <c r="H1711" i="7"/>
  <c r="G1711" i="7"/>
  <c r="H1710" i="7"/>
  <c r="G1710" i="7"/>
  <c r="H1709" i="7"/>
  <c r="G1709" i="7"/>
  <c r="H1708" i="7"/>
  <c r="G1708" i="7"/>
  <c r="H1707" i="7"/>
  <c r="G1707" i="7"/>
  <c r="H1706" i="7"/>
  <c r="G1706" i="7"/>
  <c r="H1705" i="7"/>
  <c r="G1705" i="7"/>
  <c r="H1704" i="7"/>
  <c r="G1704" i="7"/>
  <c r="H1703" i="7"/>
  <c r="G1703" i="7"/>
  <c r="H1702" i="7"/>
  <c r="G1702" i="7"/>
  <c r="H1701" i="7"/>
  <c r="G1701" i="7"/>
  <c r="H1700" i="7"/>
  <c r="G1700" i="7"/>
  <c r="H1699" i="7"/>
  <c r="G1699" i="7"/>
  <c r="H1698" i="7"/>
  <c r="G1698" i="7"/>
  <c r="H1697" i="7"/>
  <c r="G1697" i="7"/>
  <c r="H1696" i="7"/>
  <c r="G1696" i="7"/>
  <c r="H1695" i="7"/>
  <c r="G1695" i="7"/>
  <c r="H1694" i="7"/>
  <c r="G1694" i="7"/>
  <c r="H1693" i="7"/>
  <c r="G1693" i="7"/>
  <c r="H1692" i="7"/>
  <c r="G1692" i="7"/>
  <c r="H1691" i="7"/>
  <c r="G1691" i="7"/>
  <c r="H1690" i="7"/>
  <c r="G1690" i="7"/>
  <c r="H1689" i="7"/>
  <c r="G1689" i="7"/>
  <c r="H1688" i="7"/>
  <c r="G1688" i="7"/>
  <c r="H1687" i="7"/>
  <c r="G1687" i="7"/>
  <c r="H1686" i="7"/>
  <c r="G1686" i="7"/>
  <c r="H1685" i="7"/>
  <c r="G1685" i="7"/>
  <c r="H1684" i="7"/>
  <c r="G1684" i="7"/>
  <c r="I1684" i="7" s="1"/>
  <c r="H1683" i="7"/>
  <c r="G1683" i="7"/>
  <c r="H1682" i="7"/>
  <c r="G1682" i="7"/>
  <c r="H1681" i="7"/>
  <c r="G1681" i="7"/>
  <c r="H1680" i="7"/>
  <c r="G1680" i="7"/>
  <c r="H1679" i="7"/>
  <c r="G1679" i="7"/>
  <c r="H1678" i="7"/>
  <c r="G1678" i="7"/>
  <c r="H1677" i="7"/>
  <c r="G1677" i="7"/>
  <c r="I1677" i="7" s="1"/>
  <c r="H1676" i="7"/>
  <c r="G1676" i="7"/>
  <c r="I1676" i="7" s="1"/>
  <c r="H1675" i="7"/>
  <c r="G1675" i="7"/>
  <c r="I1675" i="7" s="1"/>
  <c r="H1674" i="7"/>
  <c r="G1674" i="7"/>
  <c r="H1673" i="7"/>
  <c r="G1673" i="7"/>
  <c r="H1672" i="7"/>
  <c r="G1672" i="7"/>
  <c r="I1672" i="7" s="1"/>
  <c r="H1671" i="7"/>
  <c r="G1671" i="7"/>
  <c r="H1670" i="7"/>
  <c r="G1670" i="7"/>
  <c r="H1669" i="7"/>
  <c r="G1669" i="7"/>
  <c r="H1668" i="7"/>
  <c r="G1668" i="7"/>
  <c r="I1668" i="7" s="1"/>
  <c r="H1667" i="7"/>
  <c r="G1667" i="7"/>
  <c r="H1666" i="7"/>
  <c r="G1666" i="7"/>
  <c r="H1665" i="7"/>
  <c r="G1665" i="7"/>
  <c r="H1664" i="7"/>
  <c r="G1664" i="7"/>
  <c r="H1663" i="7"/>
  <c r="G1663" i="7"/>
  <c r="H1662" i="7"/>
  <c r="G1662" i="7"/>
  <c r="H1661" i="7"/>
  <c r="G1661" i="7"/>
  <c r="H1660" i="7"/>
  <c r="G1660" i="7"/>
  <c r="I1660" i="7" s="1"/>
  <c r="H1659" i="7"/>
  <c r="G1659" i="7"/>
  <c r="H1658" i="7"/>
  <c r="G1658" i="7"/>
  <c r="H1657" i="7"/>
  <c r="G1657" i="7"/>
  <c r="H1656" i="7"/>
  <c r="G1656" i="7"/>
  <c r="H1655" i="7"/>
  <c r="G1655" i="7"/>
  <c r="H1654" i="7"/>
  <c r="G1654" i="7"/>
  <c r="H1653" i="7"/>
  <c r="G1653" i="7"/>
  <c r="H1652" i="7"/>
  <c r="G1652" i="7"/>
  <c r="I1652" i="7" s="1"/>
  <c r="H1651" i="7"/>
  <c r="G1651" i="7"/>
  <c r="H1650" i="7"/>
  <c r="G1650" i="7"/>
  <c r="H1649" i="7"/>
  <c r="G1649" i="7"/>
  <c r="H1648" i="7"/>
  <c r="G1648" i="7"/>
  <c r="H1647" i="7"/>
  <c r="G1647" i="7"/>
  <c r="H1646" i="7"/>
  <c r="G1646" i="7"/>
  <c r="H1645" i="7"/>
  <c r="G1645" i="7"/>
  <c r="H1644" i="7"/>
  <c r="G1644" i="7"/>
  <c r="I1644" i="7" s="1"/>
  <c r="H1643" i="7"/>
  <c r="G1643" i="7"/>
  <c r="H1642" i="7"/>
  <c r="G1642" i="7"/>
  <c r="H1641" i="7"/>
  <c r="G1641" i="7"/>
  <c r="H1640" i="7"/>
  <c r="G1640" i="7"/>
  <c r="I1640" i="7" s="1"/>
  <c r="H1639" i="7"/>
  <c r="G1639" i="7"/>
  <c r="H1638" i="7"/>
  <c r="G1638" i="7"/>
  <c r="H1637" i="7"/>
  <c r="G1637" i="7"/>
  <c r="H1636" i="7"/>
  <c r="G1636" i="7"/>
  <c r="H1635" i="7"/>
  <c r="G1635" i="7"/>
  <c r="H1634" i="7"/>
  <c r="G1634" i="7"/>
  <c r="H1633" i="7"/>
  <c r="G1633" i="7"/>
  <c r="H1632" i="7"/>
  <c r="G1632" i="7"/>
  <c r="H1631" i="7"/>
  <c r="G1631" i="7"/>
  <c r="H1630" i="7"/>
  <c r="G1630" i="7"/>
  <c r="H1629" i="7"/>
  <c r="G1629" i="7"/>
  <c r="H1628" i="7"/>
  <c r="G1628" i="7"/>
  <c r="H1627" i="7"/>
  <c r="G1627" i="7"/>
  <c r="H1626" i="7"/>
  <c r="G1626" i="7"/>
  <c r="H1625" i="7"/>
  <c r="G1625" i="7"/>
  <c r="H1624" i="7"/>
  <c r="G1624" i="7"/>
  <c r="H1623" i="7"/>
  <c r="G1623" i="7"/>
  <c r="H1622" i="7"/>
  <c r="G1622" i="7"/>
  <c r="H1621" i="7"/>
  <c r="G1621" i="7"/>
  <c r="H1620" i="7"/>
  <c r="G1620" i="7"/>
  <c r="H1619" i="7"/>
  <c r="G1619" i="7"/>
  <c r="H1618" i="7"/>
  <c r="G1618" i="7"/>
  <c r="H1617" i="7"/>
  <c r="G1617" i="7"/>
  <c r="H1616" i="7"/>
  <c r="G1616" i="7"/>
  <c r="H1615" i="7"/>
  <c r="G1615" i="7"/>
  <c r="H1614" i="7"/>
  <c r="G1614" i="7"/>
  <c r="H1613" i="7"/>
  <c r="G1613" i="7"/>
  <c r="H1612" i="7"/>
  <c r="G1612" i="7"/>
  <c r="H1611" i="7"/>
  <c r="G1611" i="7"/>
  <c r="H1610" i="7"/>
  <c r="G1610" i="7"/>
  <c r="H1609" i="7"/>
  <c r="G1609" i="7"/>
  <c r="H1608" i="7"/>
  <c r="G1608" i="7"/>
  <c r="H1607" i="7"/>
  <c r="G1607" i="7"/>
  <c r="H1606" i="7"/>
  <c r="G1606" i="7"/>
  <c r="H1605" i="7"/>
  <c r="G1605" i="7"/>
  <c r="H1604" i="7"/>
  <c r="G1604" i="7"/>
  <c r="H1603" i="7"/>
  <c r="G1603" i="7"/>
  <c r="H1602" i="7"/>
  <c r="G1602" i="7"/>
  <c r="H1601" i="7"/>
  <c r="G1601" i="7"/>
  <c r="H1600" i="7"/>
  <c r="G1600" i="7"/>
  <c r="H1599" i="7"/>
  <c r="G1599" i="7"/>
  <c r="H1598" i="7"/>
  <c r="G1598" i="7"/>
  <c r="H1597" i="7"/>
  <c r="G1597" i="7"/>
  <c r="H1596" i="7"/>
  <c r="G1596" i="7"/>
  <c r="H1595" i="7"/>
  <c r="G1595" i="7"/>
  <c r="H1594" i="7"/>
  <c r="G1594" i="7"/>
  <c r="H1593" i="7"/>
  <c r="G1593" i="7"/>
  <c r="H1592" i="7"/>
  <c r="G1592" i="7"/>
  <c r="H1591" i="7"/>
  <c r="G1591" i="7"/>
  <c r="I1591" i="7" s="1"/>
  <c r="H1590" i="7"/>
  <c r="G1590" i="7"/>
  <c r="H1589" i="7"/>
  <c r="G1589" i="7"/>
  <c r="I1589" i="7" s="1"/>
  <c r="H1588" i="7"/>
  <c r="G1588" i="7"/>
  <c r="I1588" i="7" s="1"/>
  <c r="H1587" i="7"/>
  <c r="G1587" i="7"/>
  <c r="I1587" i="7" s="1"/>
  <c r="H1586" i="7"/>
  <c r="G1586" i="7"/>
  <c r="H1585" i="7"/>
  <c r="G1585" i="7"/>
  <c r="I1585" i="7" s="1"/>
  <c r="H1584" i="7"/>
  <c r="G1584" i="7"/>
  <c r="H1583" i="7"/>
  <c r="G1583" i="7"/>
  <c r="I1583" i="7" s="1"/>
  <c r="H1582" i="7"/>
  <c r="G1582" i="7"/>
  <c r="H1581" i="7"/>
  <c r="G1581" i="7"/>
  <c r="I1581" i="7" s="1"/>
  <c r="H1580" i="7"/>
  <c r="G1580" i="7"/>
  <c r="I1580" i="7" s="1"/>
  <c r="H1579" i="7"/>
  <c r="G1579" i="7"/>
  <c r="H1578" i="7"/>
  <c r="G1578" i="7"/>
  <c r="H1577" i="7"/>
  <c r="G1577" i="7"/>
  <c r="H1576" i="7"/>
  <c r="G1576" i="7"/>
  <c r="I1576" i="7" s="1"/>
  <c r="H1575" i="7"/>
  <c r="G1575" i="7"/>
  <c r="I1575" i="7" s="1"/>
  <c r="H1574" i="7"/>
  <c r="G1574" i="7"/>
  <c r="H1573" i="7"/>
  <c r="G1573" i="7"/>
  <c r="I1573" i="7" s="1"/>
  <c r="H1572" i="7"/>
  <c r="G1572" i="7"/>
  <c r="H1571" i="7"/>
  <c r="G1571" i="7"/>
  <c r="I1571" i="7" s="1"/>
  <c r="H1570" i="7"/>
  <c r="G1570" i="7"/>
  <c r="H1569" i="7"/>
  <c r="G1569" i="7"/>
  <c r="I1569" i="7" s="1"/>
  <c r="H1568" i="7"/>
  <c r="G1568" i="7"/>
  <c r="H1567" i="7"/>
  <c r="G1567" i="7"/>
  <c r="I1567" i="7" s="1"/>
  <c r="H1566" i="7"/>
  <c r="G1566" i="7"/>
  <c r="H1565" i="7"/>
  <c r="G1565" i="7"/>
  <c r="I1565" i="7" s="1"/>
  <c r="H1564" i="7"/>
  <c r="G1564" i="7"/>
  <c r="H1563" i="7"/>
  <c r="G1563" i="7"/>
  <c r="H1562" i="7"/>
  <c r="G1562" i="7"/>
  <c r="H1561" i="7"/>
  <c r="G1561" i="7"/>
  <c r="H1560" i="7"/>
  <c r="G1560" i="7"/>
  <c r="H1559" i="7"/>
  <c r="G1559" i="7"/>
  <c r="I1559" i="7" s="1"/>
  <c r="H1558" i="7"/>
  <c r="G1558" i="7"/>
  <c r="H1557" i="7"/>
  <c r="G1557" i="7"/>
  <c r="I1557" i="7" s="1"/>
  <c r="H1556" i="7"/>
  <c r="G1556" i="7"/>
  <c r="I1556" i="7" s="1"/>
  <c r="H1555" i="7"/>
  <c r="G1555" i="7"/>
  <c r="I1555" i="7" s="1"/>
  <c r="H1554" i="7"/>
  <c r="G1554" i="7"/>
  <c r="H1553" i="7"/>
  <c r="G1553" i="7"/>
  <c r="I1553" i="7" s="1"/>
  <c r="H1552" i="7"/>
  <c r="G1552" i="7"/>
  <c r="H1551" i="7"/>
  <c r="G1551" i="7"/>
  <c r="I1551" i="7" s="1"/>
  <c r="H1550" i="7"/>
  <c r="G1550" i="7"/>
  <c r="H1549" i="7"/>
  <c r="G1549" i="7"/>
  <c r="I1549" i="7" s="1"/>
  <c r="H1548" i="7"/>
  <c r="G1548" i="7"/>
  <c r="I1548" i="7" s="1"/>
  <c r="H1547" i="7"/>
  <c r="G1547" i="7"/>
  <c r="H1546" i="7"/>
  <c r="G1546" i="7"/>
  <c r="H1545" i="7"/>
  <c r="G1545" i="7"/>
  <c r="H1544" i="7"/>
  <c r="G1544" i="7"/>
  <c r="I1544" i="7" s="1"/>
  <c r="H1543" i="7"/>
  <c r="G1543" i="7"/>
  <c r="H1542" i="7"/>
  <c r="G1542" i="7"/>
  <c r="H1541" i="7"/>
  <c r="G1541" i="7"/>
  <c r="H1540" i="7"/>
  <c r="G1540" i="7"/>
  <c r="I1540" i="7" s="1"/>
  <c r="H1539" i="7"/>
  <c r="G1539" i="7"/>
  <c r="H1538" i="7"/>
  <c r="G1538" i="7"/>
  <c r="H1537" i="7"/>
  <c r="G1537" i="7"/>
  <c r="H1536" i="7"/>
  <c r="G1536" i="7"/>
  <c r="H1535" i="7"/>
  <c r="G1535" i="7"/>
  <c r="H1534" i="7"/>
  <c r="G1534" i="7"/>
  <c r="H1533" i="7"/>
  <c r="G1533" i="7"/>
  <c r="H1532" i="7"/>
  <c r="G1532" i="7"/>
  <c r="I1532" i="7" s="1"/>
  <c r="H1531" i="7"/>
  <c r="G1531" i="7"/>
  <c r="H1530" i="7"/>
  <c r="G1530" i="7"/>
  <c r="H1529" i="7"/>
  <c r="G1529" i="7"/>
  <c r="H1528" i="7"/>
  <c r="G1528" i="7"/>
  <c r="I1528" i="7" s="1"/>
  <c r="H1527" i="7"/>
  <c r="G1527" i="7"/>
  <c r="H1526" i="7"/>
  <c r="G1526" i="7"/>
  <c r="H1525" i="7"/>
  <c r="G1525" i="7"/>
  <c r="H1524" i="7"/>
  <c r="G1524" i="7"/>
  <c r="H1523" i="7"/>
  <c r="G1523" i="7"/>
  <c r="H1522" i="7"/>
  <c r="G1522" i="7"/>
  <c r="H1521" i="7"/>
  <c r="G1521" i="7"/>
  <c r="H1520" i="7"/>
  <c r="G1520" i="7"/>
  <c r="H1519" i="7"/>
  <c r="G1519" i="7"/>
  <c r="H1518" i="7"/>
  <c r="G1518" i="7"/>
  <c r="H1517" i="7"/>
  <c r="G1517" i="7"/>
  <c r="H1516" i="7"/>
  <c r="G1516" i="7"/>
  <c r="H1515" i="7"/>
  <c r="G1515" i="7"/>
  <c r="H1514" i="7"/>
  <c r="G1514" i="7"/>
  <c r="H1513" i="7"/>
  <c r="G1513" i="7"/>
  <c r="H1512" i="7"/>
  <c r="G1512" i="7"/>
  <c r="H1511" i="7"/>
  <c r="G1511" i="7"/>
  <c r="H1510" i="7"/>
  <c r="G1510" i="7"/>
  <c r="H1509" i="7"/>
  <c r="G1509" i="7"/>
  <c r="H1508" i="7"/>
  <c r="G1508" i="7"/>
  <c r="H1507" i="7"/>
  <c r="G1507" i="7"/>
  <c r="H1506" i="7"/>
  <c r="G1506" i="7"/>
  <c r="H1505" i="7"/>
  <c r="G1505" i="7"/>
  <c r="H1504" i="7"/>
  <c r="G1504" i="7"/>
  <c r="H1503" i="7"/>
  <c r="G1503" i="7"/>
  <c r="H1502" i="7"/>
  <c r="G1502" i="7"/>
  <c r="H1501" i="7"/>
  <c r="G1501" i="7"/>
  <c r="H1500" i="7"/>
  <c r="G1500" i="7"/>
  <c r="H1499" i="7"/>
  <c r="G1499" i="7"/>
  <c r="H1498" i="7"/>
  <c r="G1498" i="7"/>
  <c r="H1497" i="7"/>
  <c r="G1497" i="7"/>
  <c r="H1496" i="7"/>
  <c r="G1496" i="7"/>
  <c r="H1495" i="7"/>
  <c r="G1495" i="7"/>
  <c r="H1494" i="7"/>
  <c r="G1494" i="7"/>
  <c r="H1493" i="7"/>
  <c r="G1493" i="7"/>
  <c r="H1492" i="7"/>
  <c r="G1492" i="7"/>
  <c r="H1491" i="7"/>
  <c r="G1491" i="7"/>
  <c r="H1490" i="7"/>
  <c r="G1490" i="7"/>
  <c r="H1489" i="7"/>
  <c r="G1489" i="7"/>
  <c r="H1488" i="7"/>
  <c r="G1488" i="7"/>
  <c r="H1487" i="7"/>
  <c r="G1487" i="7"/>
  <c r="H1486" i="7"/>
  <c r="G1486" i="7"/>
  <c r="H1485" i="7"/>
  <c r="G1485" i="7"/>
  <c r="H1484" i="7"/>
  <c r="G1484" i="7"/>
  <c r="H1483" i="7"/>
  <c r="G1483" i="7"/>
  <c r="H1482" i="7"/>
  <c r="G1482" i="7"/>
  <c r="H1481" i="7"/>
  <c r="G1481" i="7"/>
  <c r="H1480" i="7"/>
  <c r="G1480" i="7"/>
  <c r="H1479" i="7"/>
  <c r="G1479" i="7"/>
  <c r="H1478" i="7"/>
  <c r="G1478" i="7"/>
  <c r="H1477" i="7"/>
  <c r="G1477" i="7"/>
  <c r="H1476" i="7"/>
  <c r="G1476" i="7"/>
  <c r="H1475" i="7"/>
  <c r="G1475" i="7"/>
  <c r="H1474" i="7"/>
  <c r="G1474" i="7"/>
  <c r="H1473" i="7"/>
  <c r="G1473" i="7"/>
  <c r="H1472" i="7"/>
  <c r="G1472" i="7"/>
  <c r="H1471" i="7"/>
  <c r="G1471" i="7"/>
  <c r="H1470" i="7"/>
  <c r="G1470" i="7"/>
  <c r="H1469" i="7"/>
  <c r="G1469" i="7"/>
  <c r="H1468" i="7"/>
  <c r="G1468" i="7"/>
  <c r="H1467" i="7"/>
  <c r="G1467" i="7"/>
  <c r="H1466" i="7"/>
  <c r="G1466" i="7"/>
  <c r="H1465" i="7"/>
  <c r="G1465" i="7"/>
  <c r="H1464" i="7"/>
  <c r="G1464" i="7"/>
  <c r="H1463" i="7"/>
  <c r="G1463" i="7"/>
  <c r="H1462" i="7"/>
  <c r="G1462" i="7"/>
  <c r="H1461" i="7"/>
  <c r="G1461" i="7"/>
  <c r="H1460" i="7"/>
  <c r="G1460" i="7"/>
  <c r="I1460" i="7" s="1"/>
  <c r="H1459" i="7"/>
  <c r="G1459" i="7"/>
  <c r="H1458" i="7"/>
  <c r="G1458" i="7"/>
  <c r="H1457" i="7"/>
  <c r="G1457" i="7"/>
  <c r="H1456" i="7"/>
  <c r="G1456" i="7"/>
  <c r="H1455" i="7"/>
  <c r="G1455" i="7"/>
  <c r="H1454" i="7"/>
  <c r="G1454" i="7"/>
  <c r="H1453" i="7"/>
  <c r="G1453" i="7"/>
  <c r="H1452" i="7"/>
  <c r="G1452" i="7"/>
  <c r="I1452" i="7" s="1"/>
  <c r="H1451" i="7"/>
  <c r="G1451" i="7"/>
  <c r="H1450" i="7"/>
  <c r="G1450" i="7"/>
  <c r="H1449" i="7"/>
  <c r="G1449" i="7"/>
  <c r="H1448" i="7"/>
  <c r="G1448" i="7"/>
  <c r="I1448" i="7" s="1"/>
  <c r="H1447" i="7"/>
  <c r="G1447" i="7"/>
  <c r="H1446" i="7"/>
  <c r="G1446" i="7"/>
  <c r="H1445" i="7"/>
  <c r="G1445" i="7"/>
  <c r="H1444" i="7"/>
  <c r="G1444" i="7"/>
  <c r="H1443" i="7"/>
  <c r="G1443" i="7"/>
  <c r="H1442" i="7"/>
  <c r="G1442" i="7"/>
  <c r="H1441" i="7"/>
  <c r="G1441" i="7"/>
  <c r="H1440" i="7"/>
  <c r="G1440" i="7"/>
  <c r="H1439" i="7"/>
  <c r="G1439" i="7"/>
  <c r="H1438" i="7"/>
  <c r="G1438" i="7"/>
  <c r="H1437" i="7"/>
  <c r="G1437" i="7"/>
  <c r="H1436" i="7"/>
  <c r="G1436" i="7"/>
  <c r="H1435" i="7"/>
  <c r="G1435" i="7"/>
  <c r="H1434" i="7"/>
  <c r="G1434" i="7"/>
  <c r="H1433" i="7"/>
  <c r="G1433" i="7"/>
  <c r="H1432" i="7"/>
  <c r="G1432" i="7"/>
  <c r="H1431" i="7"/>
  <c r="G1431" i="7"/>
  <c r="H1430" i="7"/>
  <c r="G1430" i="7"/>
  <c r="H1429" i="7"/>
  <c r="G1429" i="7"/>
  <c r="H1428" i="7"/>
  <c r="G1428" i="7"/>
  <c r="I1428" i="7" s="1"/>
  <c r="H1427" i="7"/>
  <c r="G1427" i="7"/>
  <c r="H1426" i="7"/>
  <c r="G1426" i="7"/>
  <c r="H1425" i="7"/>
  <c r="G1425" i="7"/>
  <c r="H1424" i="7"/>
  <c r="G1424" i="7"/>
  <c r="H1423" i="7"/>
  <c r="G1423" i="7"/>
  <c r="H1422" i="7"/>
  <c r="G1422" i="7"/>
  <c r="I1422" i="7" s="1"/>
  <c r="H1421" i="7"/>
  <c r="G1421" i="7"/>
  <c r="H1420" i="7"/>
  <c r="G1420" i="7"/>
  <c r="I1420" i="7" s="1"/>
  <c r="H1419" i="7"/>
  <c r="G1419" i="7"/>
  <c r="H1418" i="7"/>
  <c r="G1418" i="7"/>
  <c r="H1417" i="7"/>
  <c r="G1417" i="7"/>
  <c r="H1416" i="7"/>
  <c r="G1416" i="7"/>
  <c r="H1415" i="7"/>
  <c r="G1415" i="7"/>
  <c r="H1414" i="7"/>
  <c r="G1414" i="7"/>
  <c r="I1414" i="7" s="1"/>
  <c r="H1413" i="7"/>
  <c r="G1413" i="7"/>
  <c r="H1412" i="7"/>
  <c r="G1412" i="7"/>
  <c r="I1412" i="7" s="1"/>
  <c r="H1411" i="7"/>
  <c r="G1411" i="7"/>
  <c r="H1410" i="7"/>
  <c r="G1410" i="7"/>
  <c r="H1409" i="7"/>
  <c r="G1409" i="7"/>
  <c r="H1408" i="7"/>
  <c r="G1408" i="7"/>
  <c r="H1407" i="7"/>
  <c r="G1407" i="7"/>
  <c r="H1406" i="7"/>
  <c r="G1406" i="7"/>
  <c r="I1406" i="7" s="1"/>
  <c r="H1405" i="7"/>
  <c r="G1405" i="7"/>
  <c r="H1404" i="7"/>
  <c r="G1404" i="7"/>
  <c r="I1404" i="7" s="1"/>
  <c r="H1403" i="7"/>
  <c r="G1403" i="7"/>
  <c r="H1402" i="7"/>
  <c r="G1402" i="7"/>
  <c r="H1401" i="7"/>
  <c r="G1401" i="7"/>
  <c r="H1400" i="7"/>
  <c r="G1400" i="7"/>
  <c r="H1399" i="7"/>
  <c r="G1399" i="7"/>
  <c r="H1398" i="7"/>
  <c r="G1398" i="7"/>
  <c r="H1397" i="7"/>
  <c r="G1397" i="7"/>
  <c r="H1396" i="7"/>
  <c r="G1396" i="7"/>
  <c r="H1395" i="7"/>
  <c r="G1395" i="7"/>
  <c r="H1394" i="7"/>
  <c r="G1394" i="7"/>
  <c r="H1393" i="7"/>
  <c r="G1393" i="7"/>
  <c r="H1392" i="7"/>
  <c r="G1392" i="7"/>
  <c r="H1391" i="7"/>
  <c r="G1391" i="7"/>
  <c r="H1390" i="7"/>
  <c r="G1390" i="7"/>
  <c r="H1389" i="7"/>
  <c r="G1389" i="7"/>
  <c r="H1388" i="7"/>
  <c r="G1388" i="7"/>
  <c r="H1387" i="7"/>
  <c r="G1387" i="7"/>
  <c r="H1386" i="7"/>
  <c r="G1386" i="7"/>
  <c r="H1385" i="7"/>
  <c r="G1385" i="7"/>
  <c r="H1384" i="7"/>
  <c r="G1384" i="7"/>
  <c r="H1383" i="7"/>
  <c r="G1383" i="7"/>
  <c r="H1382" i="7"/>
  <c r="G1382" i="7"/>
  <c r="H1381" i="7"/>
  <c r="G1381" i="7"/>
  <c r="H1380" i="7"/>
  <c r="G1380" i="7"/>
  <c r="H1379" i="7"/>
  <c r="G1379" i="7"/>
  <c r="H1378" i="7"/>
  <c r="G1378" i="7"/>
  <c r="H1377" i="7"/>
  <c r="G1377" i="7"/>
  <c r="H1376" i="7"/>
  <c r="G1376" i="7"/>
  <c r="H1375" i="7"/>
  <c r="G1375" i="7"/>
  <c r="H1374" i="7"/>
  <c r="G1374" i="7"/>
  <c r="H1373" i="7"/>
  <c r="G1373" i="7"/>
  <c r="H1372" i="7"/>
  <c r="G1372" i="7"/>
  <c r="H1371" i="7"/>
  <c r="G1371" i="7"/>
  <c r="H1370" i="7"/>
  <c r="G1370" i="7"/>
  <c r="H1369" i="7"/>
  <c r="G1369" i="7"/>
  <c r="H1368" i="7"/>
  <c r="G1368" i="7"/>
  <c r="H1367" i="7"/>
  <c r="G1367" i="7"/>
  <c r="H1366" i="7"/>
  <c r="G1366" i="7"/>
  <c r="H1365" i="7"/>
  <c r="G1365" i="7"/>
  <c r="H1364" i="7"/>
  <c r="G1364" i="7"/>
  <c r="H1363" i="7"/>
  <c r="G1363" i="7"/>
  <c r="H1362" i="7"/>
  <c r="G1362" i="7"/>
  <c r="H1361" i="7"/>
  <c r="G1361" i="7"/>
  <c r="H1360" i="7"/>
  <c r="G1360" i="7"/>
  <c r="H1359" i="7"/>
  <c r="G1359" i="7"/>
  <c r="H1358" i="7"/>
  <c r="G1358" i="7"/>
  <c r="H1357" i="7"/>
  <c r="G1357" i="7"/>
  <c r="H1356" i="7"/>
  <c r="G1356" i="7"/>
  <c r="H1355" i="7"/>
  <c r="G1355" i="7"/>
  <c r="H1354" i="7"/>
  <c r="G1354" i="7"/>
  <c r="H1353" i="7"/>
  <c r="G1353" i="7"/>
  <c r="H1352" i="7"/>
  <c r="G1352" i="7"/>
  <c r="H1351" i="7"/>
  <c r="G1351" i="7"/>
  <c r="H1350" i="7"/>
  <c r="G1350" i="7"/>
  <c r="H1349" i="7"/>
  <c r="G1349" i="7"/>
  <c r="H1348" i="7"/>
  <c r="G1348" i="7"/>
  <c r="H1347" i="7"/>
  <c r="G1347" i="7"/>
  <c r="H1346" i="7"/>
  <c r="G1346" i="7"/>
  <c r="H1345" i="7"/>
  <c r="G1345" i="7"/>
  <c r="H1344" i="7"/>
  <c r="G1344" i="7"/>
  <c r="H1343" i="7"/>
  <c r="G1343" i="7"/>
  <c r="H1342" i="7"/>
  <c r="G1342" i="7"/>
  <c r="H1341" i="7"/>
  <c r="G1341" i="7"/>
  <c r="H1340" i="7"/>
  <c r="G1340" i="7"/>
  <c r="H1339" i="7"/>
  <c r="G1339" i="7"/>
  <c r="H1338" i="7"/>
  <c r="G1338" i="7"/>
  <c r="H1337" i="7"/>
  <c r="G1337" i="7"/>
  <c r="H1336" i="7"/>
  <c r="G1336" i="7"/>
  <c r="H1335" i="7"/>
  <c r="G1335" i="7"/>
  <c r="H1334" i="7"/>
  <c r="G1334" i="7"/>
  <c r="I1334" i="7" s="1"/>
  <c r="H1333" i="7"/>
  <c r="G1333" i="7"/>
  <c r="H1332" i="7"/>
  <c r="G1332" i="7"/>
  <c r="I1332" i="7" s="1"/>
  <c r="H1331" i="7"/>
  <c r="G1331" i="7"/>
  <c r="H1330" i="7"/>
  <c r="G1330" i="7"/>
  <c r="H1329" i="7"/>
  <c r="G1329" i="7"/>
  <c r="H1328" i="7"/>
  <c r="G1328" i="7"/>
  <c r="H1327" i="7"/>
  <c r="G1327" i="7"/>
  <c r="H1326" i="7"/>
  <c r="G1326" i="7"/>
  <c r="I1326" i="7" s="1"/>
  <c r="H1325" i="7"/>
  <c r="G1325" i="7"/>
  <c r="H1324" i="7"/>
  <c r="G1324" i="7"/>
  <c r="I1324" i="7" s="1"/>
  <c r="H1323" i="7"/>
  <c r="G1323" i="7"/>
  <c r="H1322" i="7"/>
  <c r="G1322" i="7"/>
  <c r="H1321" i="7"/>
  <c r="G1321" i="7"/>
  <c r="H1320" i="7"/>
  <c r="G1320" i="7"/>
  <c r="I1320" i="7" s="1"/>
  <c r="H1319" i="7"/>
  <c r="G1319" i="7"/>
  <c r="H1318" i="7"/>
  <c r="G1318" i="7"/>
  <c r="H1317" i="7"/>
  <c r="G1317" i="7"/>
  <c r="H1316" i="7"/>
  <c r="G1316" i="7"/>
  <c r="H1315" i="7"/>
  <c r="G1315" i="7"/>
  <c r="H1314" i="7"/>
  <c r="G1314" i="7"/>
  <c r="H1313" i="7"/>
  <c r="G1313" i="7"/>
  <c r="H1312" i="7"/>
  <c r="G1312" i="7"/>
  <c r="H1311" i="7"/>
  <c r="G1311" i="7"/>
  <c r="H1310" i="7"/>
  <c r="G1310" i="7"/>
  <c r="H1309" i="7"/>
  <c r="G1309" i="7"/>
  <c r="H1308" i="7"/>
  <c r="G1308" i="7"/>
  <c r="H1307" i="7"/>
  <c r="G1307" i="7"/>
  <c r="H1306" i="7"/>
  <c r="G1306" i="7"/>
  <c r="H1305" i="7"/>
  <c r="G1305" i="7"/>
  <c r="H1304" i="7"/>
  <c r="G1304" i="7"/>
  <c r="H1303" i="7"/>
  <c r="G1303" i="7"/>
  <c r="H1302" i="7"/>
  <c r="G1302" i="7"/>
  <c r="I1302" i="7" s="1"/>
  <c r="H1301" i="7"/>
  <c r="G1301" i="7"/>
  <c r="H1300" i="7"/>
  <c r="G1300" i="7"/>
  <c r="I1300" i="7" s="1"/>
  <c r="H1299" i="7"/>
  <c r="G1299" i="7"/>
  <c r="H1298" i="7"/>
  <c r="G1298" i="7"/>
  <c r="H1297" i="7"/>
  <c r="G1297" i="7"/>
  <c r="H1296" i="7"/>
  <c r="G1296" i="7"/>
  <c r="H1295" i="7"/>
  <c r="G1295" i="7"/>
  <c r="H1294" i="7"/>
  <c r="G1294" i="7"/>
  <c r="H1293" i="7"/>
  <c r="G1293" i="7"/>
  <c r="H1292" i="7"/>
  <c r="G1292" i="7"/>
  <c r="H1291" i="7"/>
  <c r="G1291" i="7"/>
  <c r="H1290" i="7"/>
  <c r="G1290" i="7"/>
  <c r="H1289" i="7"/>
  <c r="G1289" i="7"/>
  <c r="H1288" i="7"/>
  <c r="G1288" i="7"/>
  <c r="H1287" i="7"/>
  <c r="G1287" i="7"/>
  <c r="H1286" i="7"/>
  <c r="G1286" i="7"/>
  <c r="H1285" i="7"/>
  <c r="G1285" i="7"/>
  <c r="H1284" i="7"/>
  <c r="G1284" i="7"/>
  <c r="H1283" i="7"/>
  <c r="G1283" i="7"/>
  <c r="H1282" i="7"/>
  <c r="G1282" i="7"/>
  <c r="H1281" i="7"/>
  <c r="G1281" i="7"/>
  <c r="H1280" i="7"/>
  <c r="G1280" i="7"/>
  <c r="H1279" i="7"/>
  <c r="G1279" i="7"/>
  <c r="H1278" i="7"/>
  <c r="G1278" i="7"/>
  <c r="H1277" i="7"/>
  <c r="G1277" i="7"/>
  <c r="H1276" i="7"/>
  <c r="G1276" i="7"/>
  <c r="H1275" i="7"/>
  <c r="G1275" i="7"/>
  <c r="H1274" i="7"/>
  <c r="G1274" i="7"/>
  <c r="H1273" i="7"/>
  <c r="G1273" i="7"/>
  <c r="H1272" i="7"/>
  <c r="G1272" i="7"/>
  <c r="I1272" i="7" s="1"/>
  <c r="H1271" i="7"/>
  <c r="G1271" i="7"/>
  <c r="H1270" i="7"/>
  <c r="G1270" i="7"/>
  <c r="H1269" i="7"/>
  <c r="G1269" i="7"/>
  <c r="H1268" i="7"/>
  <c r="G1268" i="7"/>
  <c r="I1268" i="7" s="1"/>
  <c r="H1267" i="7"/>
  <c r="G1267" i="7"/>
  <c r="H1266" i="7"/>
  <c r="G1266" i="7"/>
  <c r="H1265" i="7"/>
  <c r="G1265" i="7"/>
  <c r="H1264" i="7"/>
  <c r="G1264" i="7"/>
  <c r="H1263" i="7"/>
  <c r="G1263" i="7"/>
  <c r="H1262" i="7"/>
  <c r="G1262" i="7"/>
  <c r="H1261" i="7"/>
  <c r="G1261" i="7"/>
  <c r="H1260" i="7"/>
  <c r="G1260" i="7"/>
  <c r="H1259" i="7"/>
  <c r="G1259" i="7"/>
  <c r="H1258" i="7"/>
  <c r="G1258" i="7"/>
  <c r="H1257" i="7"/>
  <c r="G1257" i="7"/>
  <c r="H1256" i="7"/>
  <c r="G1256" i="7"/>
  <c r="I1256" i="7" s="1"/>
  <c r="H1255" i="7"/>
  <c r="G1255" i="7"/>
  <c r="H1254" i="7"/>
  <c r="G1254" i="7"/>
  <c r="H1253" i="7"/>
  <c r="G1253" i="7"/>
  <c r="H1252" i="7"/>
  <c r="G1252" i="7"/>
  <c r="H1251" i="7"/>
  <c r="G1251" i="7"/>
  <c r="H1250" i="7"/>
  <c r="G1250" i="7"/>
  <c r="H1249" i="7"/>
  <c r="G1249" i="7"/>
  <c r="H1248" i="7"/>
  <c r="G1248" i="7"/>
  <c r="H1247" i="7"/>
  <c r="G1247" i="7"/>
  <c r="H1246" i="7"/>
  <c r="G1246" i="7"/>
  <c r="H1245" i="7"/>
  <c r="G1245" i="7"/>
  <c r="H1244" i="7"/>
  <c r="G1244" i="7"/>
  <c r="H1243" i="7"/>
  <c r="G1243" i="7"/>
  <c r="H1242" i="7"/>
  <c r="G1242" i="7"/>
  <c r="H1241" i="7"/>
  <c r="G1241" i="7"/>
  <c r="H1240" i="7"/>
  <c r="G1240" i="7"/>
  <c r="H1239" i="7"/>
  <c r="G1239" i="7"/>
  <c r="H1238" i="7"/>
  <c r="G1238" i="7"/>
  <c r="H1237" i="7"/>
  <c r="G1237" i="7"/>
  <c r="H1236" i="7"/>
  <c r="G1236" i="7"/>
  <c r="H1235" i="7"/>
  <c r="G1235" i="7"/>
  <c r="H1234" i="7"/>
  <c r="G1234" i="7"/>
  <c r="H1233" i="7"/>
  <c r="G1233" i="7"/>
  <c r="H1232" i="7"/>
  <c r="G1232" i="7"/>
  <c r="H1231" i="7"/>
  <c r="G1231" i="7"/>
  <c r="H1230" i="7"/>
  <c r="G1230" i="7"/>
  <c r="H1229" i="7"/>
  <c r="G1229" i="7"/>
  <c r="H1228" i="7"/>
  <c r="G1228" i="7"/>
  <c r="H1227" i="7"/>
  <c r="G1227" i="7"/>
  <c r="H1226" i="7"/>
  <c r="G1226" i="7"/>
  <c r="H1225" i="7"/>
  <c r="G1225" i="7"/>
  <c r="H1224" i="7"/>
  <c r="G1224" i="7"/>
  <c r="H1223" i="7"/>
  <c r="G1223" i="7"/>
  <c r="H1222" i="7"/>
  <c r="G1222" i="7"/>
  <c r="H1221" i="7"/>
  <c r="G1221" i="7"/>
  <c r="H1220" i="7"/>
  <c r="G1220" i="7"/>
  <c r="H1219" i="7"/>
  <c r="G1219" i="7"/>
  <c r="H1218" i="7"/>
  <c r="G1218" i="7"/>
  <c r="H1217" i="7"/>
  <c r="G1217" i="7"/>
  <c r="H1216" i="7"/>
  <c r="G1216" i="7"/>
  <c r="H1215" i="7"/>
  <c r="G1215" i="7"/>
  <c r="H1214" i="7"/>
  <c r="G1214" i="7"/>
  <c r="H1213" i="7"/>
  <c r="G1213" i="7"/>
  <c r="H1212" i="7"/>
  <c r="G1212" i="7"/>
  <c r="H1211" i="7"/>
  <c r="G1211" i="7"/>
  <c r="H1210" i="7"/>
  <c r="G1210" i="7"/>
  <c r="H1209" i="7"/>
  <c r="G1209" i="7"/>
  <c r="H1208" i="7"/>
  <c r="G1208" i="7"/>
  <c r="H1207" i="7"/>
  <c r="G1207" i="7"/>
  <c r="H1206" i="7"/>
  <c r="G1206" i="7"/>
  <c r="H1205" i="7"/>
  <c r="G1205" i="7"/>
  <c r="H1204" i="7"/>
  <c r="G1204" i="7"/>
  <c r="H1203" i="7"/>
  <c r="G1203" i="7"/>
  <c r="H1202" i="7"/>
  <c r="G1202" i="7"/>
  <c r="H1201" i="7"/>
  <c r="G1201" i="7"/>
  <c r="H1200" i="7"/>
  <c r="G1200" i="7"/>
  <c r="H1199" i="7"/>
  <c r="G1199" i="7"/>
  <c r="H1198" i="7"/>
  <c r="G1198" i="7"/>
  <c r="H1197" i="7"/>
  <c r="G1197" i="7"/>
  <c r="H1196" i="7"/>
  <c r="G1196" i="7"/>
  <c r="H1195" i="7"/>
  <c r="G1195" i="7"/>
  <c r="H1194" i="7"/>
  <c r="G1194" i="7"/>
  <c r="H1193" i="7"/>
  <c r="G1193" i="7"/>
  <c r="H1192" i="7"/>
  <c r="G1192" i="7"/>
  <c r="H1191" i="7"/>
  <c r="G1191" i="7"/>
  <c r="H1190" i="7"/>
  <c r="G1190" i="7"/>
  <c r="H1189" i="7"/>
  <c r="G1189" i="7"/>
  <c r="H1188" i="7"/>
  <c r="G1188" i="7"/>
  <c r="H1187" i="7"/>
  <c r="G1187" i="7"/>
  <c r="H1186" i="7"/>
  <c r="G1186" i="7"/>
  <c r="H1185" i="7"/>
  <c r="G1185" i="7"/>
  <c r="H1184" i="7"/>
  <c r="G1184" i="7"/>
  <c r="H1183" i="7"/>
  <c r="G1183" i="7"/>
  <c r="H1182" i="7"/>
  <c r="G1182" i="7"/>
  <c r="H1181" i="7"/>
  <c r="G1181" i="7"/>
  <c r="H1180" i="7"/>
  <c r="G1180" i="7"/>
  <c r="H1179" i="7"/>
  <c r="G1179" i="7"/>
  <c r="H1178" i="7"/>
  <c r="G1178" i="7"/>
  <c r="H1177" i="7"/>
  <c r="G1177" i="7"/>
  <c r="H1176" i="7"/>
  <c r="G1176" i="7"/>
  <c r="H1175" i="7"/>
  <c r="G1175" i="7"/>
  <c r="H1174" i="7"/>
  <c r="G1174" i="7"/>
  <c r="H1173" i="7"/>
  <c r="G1173" i="7"/>
  <c r="H1172" i="7"/>
  <c r="G1172" i="7"/>
  <c r="H1171" i="7"/>
  <c r="G1171" i="7"/>
  <c r="H1170" i="7"/>
  <c r="G1170" i="7"/>
  <c r="H1169" i="7"/>
  <c r="G1169" i="7"/>
  <c r="H1168" i="7"/>
  <c r="G1168" i="7"/>
  <c r="H1167" i="7"/>
  <c r="G1167" i="7"/>
  <c r="H1166" i="7"/>
  <c r="G1166" i="7"/>
  <c r="H1165" i="7"/>
  <c r="G1165" i="7"/>
  <c r="H1164" i="7"/>
  <c r="G1164" i="7"/>
  <c r="H1163" i="7"/>
  <c r="G1163" i="7"/>
  <c r="H1162" i="7"/>
  <c r="G1162" i="7"/>
  <c r="H1161" i="7"/>
  <c r="G1161" i="7"/>
  <c r="H1160" i="7"/>
  <c r="G1160" i="7"/>
  <c r="H1159" i="7"/>
  <c r="G1159" i="7"/>
  <c r="H1158" i="7"/>
  <c r="G1158" i="7"/>
  <c r="H1157" i="7"/>
  <c r="G1157" i="7"/>
  <c r="H1156" i="7"/>
  <c r="G1156" i="7"/>
  <c r="H1155" i="7"/>
  <c r="G1155" i="7"/>
  <c r="H1154" i="7"/>
  <c r="G1154" i="7"/>
  <c r="H1153" i="7"/>
  <c r="G1153" i="7"/>
  <c r="H1152" i="7"/>
  <c r="G1152" i="7"/>
  <c r="H1151" i="7"/>
  <c r="G1151" i="7"/>
  <c r="H1150" i="7"/>
  <c r="G1150" i="7"/>
  <c r="H1149" i="7"/>
  <c r="G1149" i="7"/>
  <c r="H1148" i="7"/>
  <c r="G1148" i="7"/>
  <c r="H1147" i="7"/>
  <c r="G1147" i="7"/>
  <c r="H1146" i="7"/>
  <c r="G1146" i="7"/>
  <c r="H1145" i="7"/>
  <c r="G1145" i="7"/>
  <c r="H1144" i="7"/>
  <c r="G1144" i="7"/>
  <c r="H1143" i="7"/>
  <c r="G1143" i="7"/>
  <c r="H1142" i="7"/>
  <c r="G1142" i="7"/>
  <c r="H1141" i="7"/>
  <c r="G1141" i="7"/>
  <c r="H1140" i="7"/>
  <c r="G1140" i="7"/>
  <c r="H1139" i="7"/>
  <c r="G1139" i="7"/>
  <c r="H1138" i="7"/>
  <c r="G1138" i="7"/>
  <c r="H1137" i="7"/>
  <c r="G1137" i="7"/>
  <c r="H1136" i="7"/>
  <c r="G1136" i="7"/>
  <c r="H1135" i="7"/>
  <c r="G1135" i="7"/>
  <c r="H1134" i="7"/>
  <c r="G1134" i="7"/>
  <c r="H1133" i="7"/>
  <c r="G1133" i="7"/>
  <c r="H1132" i="7"/>
  <c r="G1132" i="7"/>
  <c r="H1131" i="7"/>
  <c r="G1131" i="7"/>
  <c r="H1130" i="7"/>
  <c r="G1130" i="7"/>
  <c r="H1129" i="7"/>
  <c r="G1129" i="7"/>
  <c r="H1128" i="7"/>
  <c r="G1128" i="7"/>
  <c r="H1127" i="7"/>
  <c r="G1127" i="7"/>
  <c r="H1126" i="7"/>
  <c r="G1126" i="7"/>
  <c r="H1125" i="7"/>
  <c r="G1125" i="7"/>
  <c r="H1124" i="7"/>
  <c r="G1124" i="7"/>
  <c r="H1123" i="7"/>
  <c r="G1123" i="7"/>
  <c r="H1122" i="7"/>
  <c r="G1122" i="7"/>
  <c r="H1121" i="7"/>
  <c r="G1121" i="7"/>
  <c r="H1120" i="7"/>
  <c r="G1120" i="7"/>
  <c r="H1119" i="7"/>
  <c r="G1119" i="7"/>
  <c r="H1118" i="7"/>
  <c r="G1118" i="7"/>
  <c r="H1117" i="7"/>
  <c r="G1117" i="7"/>
  <c r="H1116" i="7"/>
  <c r="G1116" i="7"/>
  <c r="H1115" i="7"/>
  <c r="G1115" i="7"/>
  <c r="H1114" i="7"/>
  <c r="G1114" i="7"/>
  <c r="H1113" i="7"/>
  <c r="G1113" i="7"/>
  <c r="H1112" i="7"/>
  <c r="G1112" i="7"/>
  <c r="H1111" i="7"/>
  <c r="G1111" i="7"/>
  <c r="H1110" i="7"/>
  <c r="G1110" i="7"/>
  <c r="H1109" i="7"/>
  <c r="G1109" i="7"/>
  <c r="H1108" i="7"/>
  <c r="G1108" i="7"/>
  <c r="H1107" i="7"/>
  <c r="G1107" i="7"/>
  <c r="H1106" i="7"/>
  <c r="G1106" i="7"/>
  <c r="H1105" i="7"/>
  <c r="G1105" i="7"/>
  <c r="H1104" i="7"/>
  <c r="G1104" i="7"/>
  <c r="H1103" i="7"/>
  <c r="G1103" i="7"/>
  <c r="H1102" i="7"/>
  <c r="G1102" i="7"/>
  <c r="H1101" i="7"/>
  <c r="G1101" i="7"/>
  <c r="H1100" i="7"/>
  <c r="G1100" i="7"/>
  <c r="H1099" i="7"/>
  <c r="G1099" i="7"/>
  <c r="H1098" i="7"/>
  <c r="G1098" i="7"/>
  <c r="H1097" i="7"/>
  <c r="G1097" i="7"/>
  <c r="H1096" i="7"/>
  <c r="G1096" i="7"/>
  <c r="H1095" i="7"/>
  <c r="G1095" i="7"/>
  <c r="H1094" i="7"/>
  <c r="G1094" i="7"/>
  <c r="H1093" i="7"/>
  <c r="G1093" i="7"/>
  <c r="H1092" i="7"/>
  <c r="G1092" i="7"/>
  <c r="H1091" i="7"/>
  <c r="G1091" i="7"/>
  <c r="H1090" i="7"/>
  <c r="G1090" i="7"/>
  <c r="H1089" i="7"/>
  <c r="G1089" i="7"/>
  <c r="H1088" i="7"/>
  <c r="G1088" i="7"/>
  <c r="H1087" i="7"/>
  <c r="G1087" i="7"/>
  <c r="H1086" i="7"/>
  <c r="G1086" i="7"/>
  <c r="H1085" i="7"/>
  <c r="G1085" i="7"/>
  <c r="H1084" i="7"/>
  <c r="G1084" i="7"/>
  <c r="H1083" i="7"/>
  <c r="G1083" i="7"/>
  <c r="H1082" i="7"/>
  <c r="G1082" i="7"/>
  <c r="H1081" i="7"/>
  <c r="G1081" i="7"/>
  <c r="H1080" i="7"/>
  <c r="G1080" i="7"/>
  <c r="H1079" i="7"/>
  <c r="G1079" i="7"/>
  <c r="H1078" i="7"/>
  <c r="G1078" i="7"/>
  <c r="H1077" i="7"/>
  <c r="G1077" i="7"/>
  <c r="H1076" i="7"/>
  <c r="G1076" i="7"/>
  <c r="H1075" i="7"/>
  <c r="G1075" i="7"/>
  <c r="H1074" i="7"/>
  <c r="G1074" i="7"/>
  <c r="H1073" i="7"/>
  <c r="G1073" i="7"/>
  <c r="H1072" i="7"/>
  <c r="G1072" i="7"/>
  <c r="H1071" i="7"/>
  <c r="G1071" i="7"/>
  <c r="H1070" i="7"/>
  <c r="G1070" i="7"/>
  <c r="H1069" i="7"/>
  <c r="G1069" i="7"/>
  <c r="H1068" i="7"/>
  <c r="G1068" i="7"/>
  <c r="H1067" i="7"/>
  <c r="G1067" i="7"/>
  <c r="H1066" i="7"/>
  <c r="G1066" i="7"/>
  <c r="H1065" i="7"/>
  <c r="G1065" i="7"/>
  <c r="H1064" i="7"/>
  <c r="G1064" i="7"/>
  <c r="H1063" i="7"/>
  <c r="G1063" i="7"/>
  <c r="H1062" i="7"/>
  <c r="G1062" i="7"/>
  <c r="H1061" i="7"/>
  <c r="G1061" i="7"/>
  <c r="H1060" i="7"/>
  <c r="G1060" i="7"/>
  <c r="H1059" i="7"/>
  <c r="G1059" i="7"/>
  <c r="H1058" i="7"/>
  <c r="G1058" i="7"/>
  <c r="H1057" i="7"/>
  <c r="G1057" i="7"/>
  <c r="H1056" i="7"/>
  <c r="G1056" i="7"/>
  <c r="H1055" i="7"/>
  <c r="G1055" i="7"/>
  <c r="H1054" i="7"/>
  <c r="G1054" i="7"/>
  <c r="H1053" i="7"/>
  <c r="G1053" i="7"/>
  <c r="H1052" i="7"/>
  <c r="G1052" i="7"/>
  <c r="H1051" i="7"/>
  <c r="G1051" i="7"/>
  <c r="H1050" i="7"/>
  <c r="G1050" i="7"/>
  <c r="H1049" i="7"/>
  <c r="G1049" i="7"/>
  <c r="H1048" i="7"/>
  <c r="G1048" i="7"/>
  <c r="H1047" i="7"/>
  <c r="G1047" i="7"/>
  <c r="H1046" i="7"/>
  <c r="G1046" i="7"/>
  <c r="H1045" i="7"/>
  <c r="G1045" i="7"/>
  <c r="H1044" i="7"/>
  <c r="G1044" i="7"/>
  <c r="H1043" i="7"/>
  <c r="G1043" i="7"/>
  <c r="H1042" i="7"/>
  <c r="G1042" i="7"/>
  <c r="H1041" i="7"/>
  <c r="G1041" i="7"/>
  <c r="H1040" i="7"/>
  <c r="G1040" i="7"/>
  <c r="H1039" i="7"/>
  <c r="G1039" i="7"/>
  <c r="H1038" i="7"/>
  <c r="G1038" i="7"/>
  <c r="H1037" i="7"/>
  <c r="G1037" i="7"/>
  <c r="H1036" i="7"/>
  <c r="G1036" i="7"/>
  <c r="H1035" i="7"/>
  <c r="G1035" i="7"/>
  <c r="H1034" i="7"/>
  <c r="G1034" i="7"/>
  <c r="H1033" i="7"/>
  <c r="G1033" i="7"/>
  <c r="H1032" i="7"/>
  <c r="G1032" i="7"/>
  <c r="H1031" i="7"/>
  <c r="G1031" i="7"/>
  <c r="H1030" i="7"/>
  <c r="G1030" i="7"/>
  <c r="H1029" i="7"/>
  <c r="G1029" i="7"/>
  <c r="H1028" i="7"/>
  <c r="G1028" i="7"/>
  <c r="H1027" i="7"/>
  <c r="G1027" i="7"/>
  <c r="H1026" i="7"/>
  <c r="G1026" i="7"/>
  <c r="H1025" i="7"/>
  <c r="G1025" i="7"/>
  <c r="H1024" i="7"/>
  <c r="G1024" i="7"/>
  <c r="H1023" i="7"/>
  <c r="G1023" i="7"/>
  <c r="H1022" i="7"/>
  <c r="G1022" i="7"/>
  <c r="H1021" i="7"/>
  <c r="G1021" i="7"/>
  <c r="H1020" i="7"/>
  <c r="G1020" i="7"/>
  <c r="H1019" i="7"/>
  <c r="G1019" i="7"/>
  <c r="H1018" i="7"/>
  <c r="G1018" i="7"/>
  <c r="H1017" i="7"/>
  <c r="G1017" i="7"/>
  <c r="H1016" i="7"/>
  <c r="G1016" i="7"/>
  <c r="H1015" i="7"/>
  <c r="G1015" i="7"/>
  <c r="H1014" i="7"/>
  <c r="G1014" i="7"/>
  <c r="H1013" i="7"/>
  <c r="G1013" i="7"/>
  <c r="H1012" i="7"/>
  <c r="G1012" i="7"/>
  <c r="H1011" i="7"/>
  <c r="G1011" i="7"/>
  <c r="H1010" i="7"/>
  <c r="G1010" i="7"/>
  <c r="H1009" i="7"/>
  <c r="G1009" i="7"/>
  <c r="H1008" i="7"/>
  <c r="G1008" i="7"/>
  <c r="H1007" i="7"/>
  <c r="G1007" i="7"/>
  <c r="H1006" i="7"/>
  <c r="G1006" i="7"/>
  <c r="H1005" i="7"/>
  <c r="G1005" i="7"/>
  <c r="H1004" i="7"/>
  <c r="G1004" i="7"/>
  <c r="H1003" i="7"/>
  <c r="G1003" i="7"/>
  <c r="H1002" i="7"/>
  <c r="G1002" i="7"/>
  <c r="H1001" i="7"/>
  <c r="G1001" i="7"/>
  <c r="H1000" i="7"/>
  <c r="G1000" i="7"/>
  <c r="H999" i="7"/>
  <c r="G999" i="7"/>
  <c r="H998" i="7"/>
  <c r="G998" i="7"/>
  <c r="H997" i="7"/>
  <c r="G997" i="7"/>
  <c r="H996" i="7"/>
  <c r="G996" i="7"/>
  <c r="H995" i="7"/>
  <c r="G995" i="7"/>
  <c r="H994" i="7"/>
  <c r="G994" i="7"/>
  <c r="H993" i="7"/>
  <c r="G993" i="7"/>
  <c r="H992" i="7"/>
  <c r="G992" i="7"/>
  <c r="H991" i="7"/>
  <c r="G991" i="7"/>
  <c r="H990" i="7"/>
  <c r="G990" i="7"/>
  <c r="H989" i="7"/>
  <c r="G989" i="7"/>
  <c r="H988" i="7"/>
  <c r="G988" i="7"/>
  <c r="H987" i="7"/>
  <c r="G987" i="7"/>
  <c r="H986" i="7"/>
  <c r="G986" i="7"/>
  <c r="H985" i="7"/>
  <c r="G985" i="7"/>
  <c r="H984" i="7"/>
  <c r="G984" i="7"/>
  <c r="H983" i="7"/>
  <c r="G983" i="7"/>
  <c r="H982" i="7"/>
  <c r="G982" i="7"/>
  <c r="H981" i="7"/>
  <c r="G981" i="7"/>
  <c r="H980" i="7"/>
  <c r="G980" i="7"/>
  <c r="H979" i="7"/>
  <c r="G979" i="7"/>
  <c r="H978" i="7"/>
  <c r="G978" i="7"/>
  <c r="H977" i="7"/>
  <c r="G977" i="7"/>
  <c r="H976" i="7"/>
  <c r="G976" i="7"/>
  <c r="H975" i="7"/>
  <c r="G975" i="7"/>
  <c r="H974" i="7"/>
  <c r="G974" i="7"/>
  <c r="H973" i="7"/>
  <c r="G973" i="7"/>
  <c r="H972" i="7"/>
  <c r="G972" i="7"/>
  <c r="H971" i="7"/>
  <c r="G971" i="7"/>
  <c r="H970" i="7"/>
  <c r="G970" i="7"/>
  <c r="H969" i="7"/>
  <c r="G969" i="7"/>
  <c r="H968" i="7"/>
  <c r="G968" i="7"/>
  <c r="H967" i="7"/>
  <c r="G967" i="7"/>
  <c r="H966" i="7"/>
  <c r="G966" i="7"/>
  <c r="H965" i="7"/>
  <c r="G965" i="7"/>
  <c r="H964" i="7"/>
  <c r="G964" i="7"/>
  <c r="H963" i="7"/>
  <c r="G963" i="7"/>
  <c r="H962" i="7"/>
  <c r="G962" i="7"/>
  <c r="H961" i="7"/>
  <c r="G961" i="7"/>
  <c r="H960" i="7"/>
  <c r="G960" i="7"/>
  <c r="H959" i="7"/>
  <c r="G959" i="7"/>
  <c r="H958" i="7"/>
  <c r="G958" i="7"/>
  <c r="H957" i="7"/>
  <c r="G957" i="7"/>
  <c r="H956" i="7"/>
  <c r="G956" i="7"/>
  <c r="H955" i="7"/>
  <c r="G955" i="7"/>
  <c r="H954" i="7"/>
  <c r="G954" i="7"/>
  <c r="H953" i="7"/>
  <c r="G953" i="7"/>
  <c r="H952" i="7"/>
  <c r="G952" i="7"/>
  <c r="H951" i="7"/>
  <c r="G951" i="7"/>
  <c r="H950" i="7"/>
  <c r="G950" i="7"/>
  <c r="H949" i="7"/>
  <c r="G949" i="7"/>
  <c r="H948" i="7"/>
  <c r="G948" i="7"/>
  <c r="H947" i="7"/>
  <c r="G947" i="7"/>
  <c r="H946" i="7"/>
  <c r="G946" i="7"/>
  <c r="H945" i="7"/>
  <c r="G945" i="7"/>
  <c r="H944" i="7"/>
  <c r="G944" i="7"/>
  <c r="H943" i="7"/>
  <c r="G943" i="7"/>
  <c r="H942" i="7"/>
  <c r="G942" i="7"/>
  <c r="H941" i="7"/>
  <c r="G941" i="7"/>
  <c r="H940" i="7"/>
  <c r="G940" i="7"/>
  <c r="H939" i="7"/>
  <c r="G939" i="7"/>
  <c r="H938" i="7"/>
  <c r="G938" i="7"/>
  <c r="H937" i="7"/>
  <c r="G937" i="7"/>
  <c r="H936" i="7"/>
  <c r="G936" i="7"/>
  <c r="H935" i="7"/>
  <c r="G935" i="7"/>
  <c r="H934" i="7"/>
  <c r="G934" i="7"/>
  <c r="H933" i="7"/>
  <c r="G933" i="7"/>
  <c r="H932" i="7"/>
  <c r="G932" i="7"/>
  <c r="H931" i="7"/>
  <c r="G931" i="7"/>
  <c r="H930" i="7"/>
  <c r="G930" i="7"/>
  <c r="H929" i="7"/>
  <c r="G929" i="7"/>
  <c r="H928" i="7"/>
  <c r="G928" i="7"/>
  <c r="H927" i="7"/>
  <c r="G927" i="7"/>
  <c r="H926" i="7"/>
  <c r="G926" i="7"/>
  <c r="H925" i="7"/>
  <c r="G925" i="7"/>
  <c r="H924" i="7"/>
  <c r="G924" i="7"/>
  <c r="H923" i="7"/>
  <c r="G923" i="7"/>
  <c r="H922" i="7"/>
  <c r="G922" i="7"/>
  <c r="H921" i="7"/>
  <c r="G921" i="7"/>
  <c r="H920" i="7"/>
  <c r="G920" i="7"/>
  <c r="H919" i="7"/>
  <c r="G919" i="7"/>
  <c r="H918" i="7"/>
  <c r="G918" i="7"/>
  <c r="H917" i="7"/>
  <c r="G917" i="7"/>
  <c r="H916" i="7"/>
  <c r="G916" i="7"/>
  <c r="H915" i="7"/>
  <c r="G915" i="7"/>
  <c r="H914" i="7"/>
  <c r="G914" i="7"/>
  <c r="H913" i="7"/>
  <c r="G913" i="7"/>
  <c r="H912" i="7"/>
  <c r="G912" i="7"/>
  <c r="H911" i="7"/>
  <c r="G911" i="7"/>
  <c r="H910" i="7"/>
  <c r="G910" i="7"/>
  <c r="H909" i="7"/>
  <c r="G909" i="7"/>
  <c r="H908" i="7"/>
  <c r="G908" i="7"/>
  <c r="H907" i="7"/>
  <c r="G907" i="7"/>
  <c r="H906" i="7"/>
  <c r="G906" i="7"/>
  <c r="H905" i="7"/>
  <c r="G905" i="7"/>
  <c r="H904" i="7"/>
  <c r="G904" i="7"/>
  <c r="H903" i="7"/>
  <c r="G903" i="7"/>
  <c r="H902" i="7"/>
  <c r="G902" i="7"/>
  <c r="H901" i="7"/>
  <c r="G901" i="7"/>
  <c r="H900" i="7"/>
  <c r="G900" i="7"/>
  <c r="H899" i="7"/>
  <c r="G899" i="7"/>
  <c r="H898" i="7"/>
  <c r="G898" i="7"/>
  <c r="H897" i="7"/>
  <c r="G897" i="7"/>
  <c r="H896" i="7"/>
  <c r="G896" i="7"/>
  <c r="H895" i="7"/>
  <c r="G895" i="7"/>
  <c r="H894" i="7"/>
  <c r="G894" i="7"/>
  <c r="H893" i="7"/>
  <c r="G893" i="7"/>
  <c r="H892" i="7"/>
  <c r="G892" i="7"/>
  <c r="H891" i="7"/>
  <c r="G891" i="7"/>
  <c r="H890" i="7"/>
  <c r="G890" i="7"/>
  <c r="H889" i="7"/>
  <c r="G889" i="7"/>
  <c r="H888" i="7"/>
  <c r="G888" i="7"/>
  <c r="H887" i="7"/>
  <c r="G887" i="7"/>
  <c r="H886" i="7"/>
  <c r="G886" i="7"/>
  <c r="H885" i="7"/>
  <c r="G885" i="7"/>
  <c r="H884" i="7"/>
  <c r="G884" i="7"/>
  <c r="H883" i="7"/>
  <c r="G883" i="7"/>
  <c r="H882" i="7"/>
  <c r="G882" i="7"/>
  <c r="H881" i="7"/>
  <c r="G881" i="7"/>
  <c r="H880" i="7"/>
  <c r="G880" i="7"/>
  <c r="H879" i="7"/>
  <c r="G879" i="7"/>
  <c r="H878" i="7"/>
  <c r="G878" i="7"/>
  <c r="H877" i="7"/>
  <c r="G877" i="7"/>
  <c r="H876" i="7"/>
  <c r="G876" i="7"/>
  <c r="H875" i="7"/>
  <c r="G875" i="7"/>
  <c r="H874" i="7"/>
  <c r="G874" i="7"/>
  <c r="H873" i="7"/>
  <c r="G873" i="7"/>
  <c r="H872" i="7"/>
  <c r="G872" i="7"/>
  <c r="H871" i="7"/>
  <c r="G871" i="7"/>
  <c r="H870" i="7"/>
  <c r="G870" i="7"/>
  <c r="H869" i="7"/>
  <c r="G869" i="7"/>
  <c r="H868" i="7"/>
  <c r="G868" i="7"/>
  <c r="H867" i="7"/>
  <c r="G867" i="7"/>
  <c r="H866" i="7"/>
  <c r="G866" i="7"/>
  <c r="H865" i="7"/>
  <c r="G865" i="7"/>
  <c r="H864" i="7"/>
  <c r="G864" i="7"/>
  <c r="H863" i="7"/>
  <c r="G863" i="7"/>
  <c r="H862" i="7"/>
  <c r="G862" i="7"/>
  <c r="H861" i="7"/>
  <c r="G861" i="7"/>
  <c r="H860" i="7"/>
  <c r="G860" i="7"/>
  <c r="H859" i="7"/>
  <c r="G859" i="7"/>
  <c r="H858" i="7"/>
  <c r="G858" i="7"/>
  <c r="H857" i="7"/>
  <c r="G857" i="7"/>
  <c r="H856" i="7"/>
  <c r="G856" i="7"/>
  <c r="H855" i="7"/>
  <c r="G855" i="7"/>
  <c r="H854" i="7"/>
  <c r="G854" i="7"/>
  <c r="H853" i="7"/>
  <c r="G853" i="7"/>
  <c r="H852" i="7"/>
  <c r="G852" i="7"/>
  <c r="H851" i="7"/>
  <c r="G851" i="7"/>
  <c r="H850" i="7"/>
  <c r="G850" i="7"/>
  <c r="H849" i="7"/>
  <c r="G849" i="7"/>
  <c r="H848" i="7"/>
  <c r="G848" i="7"/>
  <c r="H847" i="7"/>
  <c r="G847" i="7"/>
  <c r="H846" i="7"/>
  <c r="G846" i="7"/>
  <c r="H845" i="7"/>
  <c r="G845" i="7"/>
  <c r="H844" i="7"/>
  <c r="G844" i="7"/>
  <c r="H843" i="7"/>
  <c r="G843" i="7"/>
  <c r="H842" i="7"/>
  <c r="G842" i="7"/>
  <c r="H841" i="7"/>
  <c r="G841" i="7"/>
  <c r="H840" i="7"/>
  <c r="G840" i="7"/>
  <c r="H839" i="7"/>
  <c r="G839" i="7"/>
  <c r="H838" i="7"/>
  <c r="G838" i="7"/>
  <c r="H837" i="7"/>
  <c r="G837" i="7"/>
  <c r="H836" i="7"/>
  <c r="G836" i="7"/>
  <c r="H835" i="7"/>
  <c r="G835" i="7"/>
  <c r="H834" i="7"/>
  <c r="G834" i="7"/>
  <c r="H833" i="7"/>
  <c r="G833" i="7"/>
  <c r="H832" i="7"/>
  <c r="G832" i="7"/>
  <c r="H831" i="7"/>
  <c r="G831" i="7"/>
  <c r="H830" i="7"/>
  <c r="G830" i="7"/>
  <c r="H829" i="7"/>
  <c r="G829" i="7"/>
  <c r="H828" i="7"/>
  <c r="G828" i="7"/>
  <c r="H827" i="7"/>
  <c r="G827" i="7"/>
  <c r="H826" i="7"/>
  <c r="G826" i="7"/>
  <c r="H825" i="7"/>
  <c r="G825" i="7"/>
  <c r="H824" i="7"/>
  <c r="G824" i="7"/>
  <c r="H823" i="7"/>
  <c r="G823" i="7"/>
  <c r="H822" i="7"/>
  <c r="G822" i="7"/>
  <c r="H821" i="7"/>
  <c r="G821" i="7"/>
  <c r="H820" i="7"/>
  <c r="G820" i="7"/>
  <c r="H819" i="7"/>
  <c r="G819" i="7"/>
  <c r="H818" i="7"/>
  <c r="G818" i="7"/>
  <c r="H817" i="7"/>
  <c r="G817" i="7"/>
  <c r="H816" i="7"/>
  <c r="G816" i="7"/>
  <c r="H815" i="7"/>
  <c r="G815" i="7"/>
  <c r="H814" i="7"/>
  <c r="G814" i="7"/>
  <c r="H813" i="7"/>
  <c r="G813" i="7"/>
  <c r="H812" i="7"/>
  <c r="G812" i="7"/>
  <c r="H811" i="7"/>
  <c r="G811" i="7"/>
  <c r="H810" i="7"/>
  <c r="G810" i="7"/>
  <c r="H809" i="7"/>
  <c r="G809" i="7"/>
  <c r="H808" i="7"/>
  <c r="G808" i="7"/>
  <c r="H807" i="7"/>
  <c r="G807" i="7"/>
  <c r="H806" i="7"/>
  <c r="G806" i="7"/>
  <c r="H805" i="7"/>
  <c r="G805" i="7"/>
  <c r="H804" i="7"/>
  <c r="G804" i="7"/>
  <c r="H803" i="7"/>
  <c r="G803" i="7"/>
  <c r="H802" i="7"/>
  <c r="G802" i="7"/>
  <c r="H801" i="7"/>
  <c r="G801" i="7"/>
  <c r="H800" i="7"/>
  <c r="G800" i="7"/>
  <c r="H799" i="7"/>
  <c r="G799" i="7"/>
  <c r="H798" i="7"/>
  <c r="G798" i="7"/>
  <c r="H797" i="7"/>
  <c r="G797" i="7"/>
  <c r="H796" i="7"/>
  <c r="G796" i="7"/>
  <c r="H795" i="7"/>
  <c r="G795" i="7"/>
  <c r="H794" i="7"/>
  <c r="G794" i="7"/>
  <c r="H793" i="7"/>
  <c r="G793" i="7"/>
  <c r="H792" i="7"/>
  <c r="G792" i="7"/>
  <c r="H791" i="7"/>
  <c r="G791" i="7"/>
  <c r="H790" i="7"/>
  <c r="G790" i="7"/>
  <c r="H789" i="7"/>
  <c r="G789" i="7"/>
  <c r="H788" i="7"/>
  <c r="G788" i="7"/>
  <c r="H787" i="7"/>
  <c r="G787" i="7"/>
  <c r="H786" i="7"/>
  <c r="G786" i="7"/>
  <c r="H785" i="7"/>
  <c r="G785" i="7"/>
  <c r="H784" i="7"/>
  <c r="G784" i="7"/>
  <c r="H783" i="7"/>
  <c r="G783" i="7"/>
  <c r="H782" i="7"/>
  <c r="G782" i="7"/>
  <c r="H781" i="7"/>
  <c r="G781" i="7"/>
  <c r="H780" i="7"/>
  <c r="G780" i="7"/>
  <c r="H779" i="7"/>
  <c r="G779" i="7"/>
  <c r="H778" i="7"/>
  <c r="G778" i="7"/>
  <c r="H777" i="7"/>
  <c r="G777" i="7"/>
  <c r="H776" i="7"/>
  <c r="G776" i="7"/>
  <c r="H775" i="7"/>
  <c r="G775" i="7"/>
  <c r="H774" i="7"/>
  <c r="G774" i="7"/>
  <c r="H773" i="7"/>
  <c r="G773" i="7"/>
  <c r="H772" i="7"/>
  <c r="G772" i="7"/>
  <c r="H771" i="7"/>
  <c r="G771" i="7"/>
  <c r="H770" i="7"/>
  <c r="G770" i="7"/>
  <c r="H769" i="7"/>
  <c r="G769" i="7"/>
  <c r="H768" i="7"/>
  <c r="G768" i="7"/>
  <c r="H767" i="7"/>
  <c r="G767" i="7"/>
  <c r="H766" i="7"/>
  <c r="G766" i="7"/>
  <c r="H765" i="7"/>
  <c r="G765" i="7"/>
  <c r="H764" i="7"/>
  <c r="G764" i="7"/>
  <c r="H763" i="7"/>
  <c r="G763" i="7"/>
  <c r="H762" i="7"/>
  <c r="G762" i="7"/>
  <c r="H761" i="7"/>
  <c r="G761" i="7"/>
  <c r="H760" i="7"/>
  <c r="G760" i="7"/>
  <c r="H759" i="7"/>
  <c r="G759" i="7"/>
  <c r="H758" i="7"/>
  <c r="G758" i="7"/>
  <c r="H757" i="7"/>
  <c r="G757" i="7"/>
  <c r="H756" i="7"/>
  <c r="G756" i="7"/>
  <c r="H755" i="7"/>
  <c r="G755" i="7"/>
  <c r="H754" i="7"/>
  <c r="G754" i="7"/>
  <c r="H753" i="7"/>
  <c r="G753" i="7"/>
  <c r="H752" i="7"/>
  <c r="G752" i="7"/>
  <c r="H751" i="7"/>
  <c r="G751" i="7"/>
  <c r="H750" i="7"/>
  <c r="G750" i="7"/>
  <c r="H749" i="7"/>
  <c r="G749" i="7"/>
  <c r="H748" i="7"/>
  <c r="G748" i="7"/>
  <c r="H747" i="7"/>
  <c r="G747" i="7"/>
  <c r="H746" i="7"/>
  <c r="G746" i="7"/>
  <c r="H745" i="7"/>
  <c r="G745" i="7"/>
  <c r="H744" i="7"/>
  <c r="G744" i="7"/>
  <c r="H743" i="7"/>
  <c r="G743" i="7"/>
  <c r="H742" i="7"/>
  <c r="G742" i="7"/>
  <c r="H741" i="7"/>
  <c r="G741" i="7"/>
  <c r="H740" i="7"/>
  <c r="G740" i="7"/>
  <c r="H739" i="7"/>
  <c r="G739" i="7"/>
  <c r="H738" i="7"/>
  <c r="G738" i="7"/>
  <c r="H737" i="7"/>
  <c r="G737" i="7"/>
  <c r="H736" i="7"/>
  <c r="G736" i="7"/>
  <c r="H735" i="7"/>
  <c r="G735" i="7"/>
  <c r="H734" i="7"/>
  <c r="G734" i="7"/>
  <c r="H733" i="7"/>
  <c r="G733" i="7"/>
  <c r="H732" i="7"/>
  <c r="G732" i="7"/>
  <c r="H731" i="7"/>
  <c r="G731" i="7"/>
  <c r="H730" i="7"/>
  <c r="G730" i="7"/>
  <c r="H729" i="7"/>
  <c r="G729" i="7"/>
  <c r="H728" i="7"/>
  <c r="G728" i="7"/>
  <c r="H727" i="7"/>
  <c r="G727" i="7"/>
  <c r="H726" i="7"/>
  <c r="G726" i="7"/>
  <c r="H725" i="7"/>
  <c r="G725" i="7"/>
  <c r="H724" i="7"/>
  <c r="G724" i="7"/>
  <c r="H723" i="7"/>
  <c r="G723" i="7"/>
  <c r="H722" i="7"/>
  <c r="G722" i="7"/>
  <c r="H721" i="7"/>
  <c r="G721" i="7"/>
  <c r="H720" i="7"/>
  <c r="G720" i="7"/>
  <c r="H719" i="7"/>
  <c r="G719" i="7"/>
  <c r="H718" i="7"/>
  <c r="G718" i="7"/>
  <c r="H717" i="7"/>
  <c r="G717" i="7"/>
  <c r="H716" i="7"/>
  <c r="G716" i="7"/>
  <c r="H715" i="7"/>
  <c r="G715" i="7"/>
  <c r="H714" i="7"/>
  <c r="G714" i="7"/>
  <c r="H713" i="7"/>
  <c r="G713" i="7"/>
  <c r="H712" i="7"/>
  <c r="G712" i="7"/>
  <c r="H711" i="7"/>
  <c r="G711" i="7"/>
  <c r="H710" i="7"/>
  <c r="G710" i="7"/>
  <c r="H709" i="7"/>
  <c r="G709" i="7"/>
  <c r="H708" i="7"/>
  <c r="G708" i="7"/>
  <c r="H707" i="7"/>
  <c r="G707" i="7"/>
  <c r="H706" i="7"/>
  <c r="G706" i="7"/>
  <c r="H705" i="7"/>
  <c r="G705" i="7"/>
  <c r="H704" i="7"/>
  <c r="G704" i="7"/>
  <c r="H703" i="7"/>
  <c r="G703" i="7"/>
  <c r="H702" i="7"/>
  <c r="G702" i="7"/>
  <c r="H701" i="7"/>
  <c r="G701" i="7"/>
  <c r="H700" i="7"/>
  <c r="G700" i="7"/>
  <c r="I700" i="7" s="1"/>
  <c r="H699" i="7"/>
  <c r="G699" i="7"/>
  <c r="I699" i="7" s="1"/>
  <c r="H698" i="7"/>
  <c r="G698" i="7"/>
  <c r="I698" i="7" s="1"/>
  <c r="H697" i="7"/>
  <c r="G697" i="7"/>
  <c r="H696" i="7"/>
  <c r="G696" i="7"/>
  <c r="H695" i="7"/>
  <c r="G695" i="7"/>
  <c r="H694" i="7"/>
  <c r="G694" i="7"/>
  <c r="I694" i="7" s="1"/>
  <c r="H693" i="7"/>
  <c r="G693" i="7"/>
  <c r="H692" i="7"/>
  <c r="G692" i="7"/>
  <c r="I692" i="7" s="1"/>
  <c r="H691" i="7"/>
  <c r="G691" i="7"/>
  <c r="I691" i="7" s="1"/>
  <c r="H690" i="7"/>
  <c r="G690" i="7"/>
  <c r="I690" i="7" s="1"/>
  <c r="H689" i="7"/>
  <c r="G689" i="7"/>
  <c r="H688" i="7"/>
  <c r="G688" i="7"/>
  <c r="H687" i="7"/>
  <c r="G687" i="7"/>
  <c r="H686" i="7"/>
  <c r="G686" i="7"/>
  <c r="I686" i="7" s="1"/>
  <c r="H685" i="7"/>
  <c r="G685" i="7"/>
  <c r="H684" i="7"/>
  <c r="G684" i="7"/>
  <c r="I684" i="7" s="1"/>
  <c r="H683" i="7"/>
  <c r="G683" i="7"/>
  <c r="H682" i="7"/>
  <c r="G682" i="7"/>
  <c r="I682" i="7" s="1"/>
  <c r="H681" i="7"/>
  <c r="G681" i="7"/>
  <c r="H680" i="7"/>
  <c r="G680" i="7"/>
  <c r="H679" i="7"/>
  <c r="G679" i="7"/>
  <c r="H678" i="7"/>
  <c r="G678" i="7"/>
  <c r="I678" i="7" s="1"/>
  <c r="H677" i="7"/>
  <c r="G677" i="7"/>
  <c r="H676" i="7"/>
  <c r="G676" i="7"/>
  <c r="I676" i="7" s="1"/>
  <c r="H675" i="7"/>
  <c r="G675" i="7"/>
  <c r="H674" i="7"/>
  <c r="G674" i="7"/>
  <c r="H673" i="7"/>
  <c r="G673" i="7"/>
  <c r="H672" i="7"/>
  <c r="G672" i="7"/>
  <c r="H671" i="7"/>
  <c r="G671" i="7"/>
  <c r="H670" i="7"/>
  <c r="G670" i="7"/>
  <c r="H669" i="7"/>
  <c r="G669" i="7"/>
  <c r="H668" i="7"/>
  <c r="G668" i="7"/>
  <c r="H667" i="7"/>
  <c r="G667" i="7"/>
  <c r="I667" i="7" s="1"/>
  <c r="H666" i="7"/>
  <c r="G666" i="7"/>
  <c r="H665" i="7"/>
  <c r="G665" i="7"/>
  <c r="H664" i="7"/>
  <c r="G664" i="7"/>
  <c r="H663" i="7"/>
  <c r="G663" i="7"/>
  <c r="H662" i="7"/>
  <c r="G662" i="7"/>
  <c r="H661" i="7"/>
  <c r="G661" i="7"/>
  <c r="H660" i="7"/>
  <c r="G660" i="7"/>
  <c r="H659" i="7"/>
  <c r="G659" i="7"/>
  <c r="I659" i="7" s="1"/>
  <c r="H658" i="7"/>
  <c r="G658" i="7"/>
  <c r="H657" i="7"/>
  <c r="G657" i="7"/>
  <c r="H656" i="7"/>
  <c r="G656" i="7"/>
  <c r="H655" i="7"/>
  <c r="G655" i="7"/>
  <c r="H654" i="7"/>
  <c r="G654" i="7"/>
  <c r="I654" i="7" s="1"/>
  <c r="H653" i="7"/>
  <c r="G653" i="7"/>
  <c r="H652" i="7"/>
  <c r="G652" i="7"/>
  <c r="H651" i="7"/>
  <c r="G651" i="7"/>
  <c r="H650" i="7"/>
  <c r="G650" i="7"/>
  <c r="H649" i="7"/>
  <c r="G649" i="7"/>
  <c r="H648" i="7"/>
  <c r="G648" i="7"/>
  <c r="H647" i="7"/>
  <c r="G647" i="7"/>
  <c r="H646" i="7"/>
  <c r="G646" i="7"/>
  <c r="H645" i="7"/>
  <c r="G645" i="7"/>
  <c r="H644" i="7"/>
  <c r="G644" i="7"/>
  <c r="H643" i="7"/>
  <c r="G643" i="7"/>
  <c r="H642" i="7"/>
  <c r="G642" i="7"/>
  <c r="H641" i="7"/>
  <c r="G641" i="7"/>
  <c r="H640" i="7"/>
  <c r="G640" i="7"/>
  <c r="H639" i="7"/>
  <c r="G639" i="7"/>
  <c r="H638" i="7"/>
  <c r="G638" i="7"/>
  <c r="I638" i="7" s="1"/>
  <c r="H637" i="7"/>
  <c r="G637" i="7"/>
  <c r="H636" i="7"/>
  <c r="G636" i="7"/>
  <c r="I636" i="7" s="1"/>
  <c r="H635" i="7"/>
  <c r="G635" i="7"/>
  <c r="H634" i="7"/>
  <c r="G634" i="7"/>
  <c r="I634" i="7" s="1"/>
  <c r="H633" i="7"/>
  <c r="G633" i="7"/>
  <c r="H632" i="7"/>
  <c r="G632" i="7"/>
  <c r="H631" i="7"/>
  <c r="G631" i="7"/>
  <c r="H630" i="7"/>
  <c r="G630" i="7"/>
  <c r="I630" i="7" s="1"/>
  <c r="H629" i="7"/>
  <c r="G629" i="7"/>
  <c r="H628" i="7"/>
  <c r="G628" i="7"/>
  <c r="I628" i="7" s="1"/>
  <c r="H627" i="7"/>
  <c r="G627" i="7"/>
  <c r="H626" i="7"/>
  <c r="G626" i="7"/>
  <c r="I626" i="7" s="1"/>
  <c r="H625" i="7"/>
  <c r="G625" i="7"/>
  <c r="H624" i="7"/>
  <c r="G624" i="7"/>
  <c r="H623" i="7"/>
  <c r="G623" i="7"/>
  <c r="H622" i="7"/>
  <c r="G622" i="7"/>
  <c r="I622" i="7" s="1"/>
  <c r="H621" i="7"/>
  <c r="G621" i="7"/>
  <c r="H620" i="7"/>
  <c r="G620" i="7"/>
  <c r="I620" i="7" s="1"/>
  <c r="H619" i="7"/>
  <c r="G619" i="7"/>
  <c r="H618" i="7"/>
  <c r="G618" i="7"/>
  <c r="I618" i="7" s="1"/>
  <c r="H617" i="7"/>
  <c r="G617" i="7"/>
  <c r="H616" i="7"/>
  <c r="G616" i="7"/>
  <c r="H615" i="7"/>
  <c r="G615" i="7"/>
  <c r="H614" i="7"/>
  <c r="G614" i="7"/>
  <c r="I614" i="7" s="1"/>
  <c r="H613" i="7"/>
  <c r="G613" i="7"/>
  <c r="H612" i="7"/>
  <c r="G612" i="7"/>
  <c r="I612" i="7" s="1"/>
  <c r="H611" i="7"/>
  <c r="G611" i="7"/>
  <c r="H610" i="7"/>
  <c r="G610" i="7"/>
  <c r="I610" i="7" s="1"/>
  <c r="H609" i="7"/>
  <c r="G609" i="7"/>
  <c r="H608" i="7"/>
  <c r="G608" i="7"/>
  <c r="H607" i="7"/>
  <c r="G607" i="7"/>
  <c r="H606" i="7"/>
  <c r="G606" i="7"/>
  <c r="I606" i="7" s="1"/>
  <c r="H605" i="7"/>
  <c r="G605" i="7"/>
  <c r="H604" i="7"/>
  <c r="G604" i="7"/>
  <c r="I604" i="7" s="1"/>
  <c r="H603" i="7"/>
  <c r="G603" i="7"/>
  <c r="H602" i="7"/>
  <c r="G602" i="7"/>
  <c r="I602" i="7" s="1"/>
  <c r="H601" i="7"/>
  <c r="G601" i="7"/>
  <c r="H600" i="7"/>
  <c r="G600" i="7"/>
  <c r="H599" i="7"/>
  <c r="G599" i="7"/>
  <c r="H598" i="7"/>
  <c r="G598" i="7"/>
  <c r="I598" i="7" s="1"/>
  <c r="H597" i="7"/>
  <c r="G597" i="7"/>
  <c r="H596" i="7"/>
  <c r="G596" i="7"/>
  <c r="I596" i="7" s="1"/>
  <c r="H595" i="7"/>
  <c r="G595" i="7"/>
  <c r="H594" i="7"/>
  <c r="G594" i="7"/>
  <c r="I594" i="7" s="1"/>
  <c r="H593" i="7"/>
  <c r="G593" i="7"/>
  <c r="H592" i="7"/>
  <c r="G592" i="7"/>
  <c r="H591" i="7"/>
  <c r="G591" i="7"/>
  <c r="H590" i="7"/>
  <c r="G590" i="7"/>
  <c r="H589" i="7"/>
  <c r="G589" i="7"/>
  <c r="H588" i="7"/>
  <c r="G588" i="7"/>
  <c r="H587" i="7"/>
  <c r="G587" i="7"/>
  <c r="H586" i="7"/>
  <c r="G586" i="7"/>
  <c r="H585" i="7"/>
  <c r="G585" i="7"/>
  <c r="H584" i="7"/>
  <c r="G584" i="7"/>
  <c r="H583" i="7"/>
  <c r="G583" i="7"/>
  <c r="H582" i="7"/>
  <c r="G582" i="7"/>
  <c r="H581" i="7"/>
  <c r="G581" i="7"/>
  <c r="H580" i="7"/>
  <c r="G580" i="7"/>
  <c r="H579" i="7"/>
  <c r="G579" i="7"/>
  <c r="H578" i="7"/>
  <c r="G578" i="7"/>
  <c r="H577" i="7"/>
  <c r="G577" i="7"/>
  <c r="H576" i="7"/>
  <c r="G576" i="7"/>
  <c r="H575" i="7"/>
  <c r="G575" i="7"/>
  <c r="H574" i="7"/>
  <c r="G574" i="7"/>
  <c r="I574" i="7" s="1"/>
  <c r="H573" i="7"/>
  <c r="G573" i="7"/>
  <c r="H572" i="7"/>
  <c r="G572" i="7"/>
  <c r="H571" i="7"/>
  <c r="G571" i="7"/>
  <c r="H570" i="7"/>
  <c r="G570" i="7"/>
  <c r="H569" i="7"/>
  <c r="G569" i="7"/>
  <c r="H568" i="7"/>
  <c r="G568" i="7"/>
  <c r="H567" i="7"/>
  <c r="G567" i="7"/>
  <c r="H566" i="7"/>
  <c r="G566" i="7"/>
  <c r="H565" i="7"/>
  <c r="G565" i="7"/>
  <c r="H564" i="7"/>
  <c r="G564" i="7"/>
  <c r="H563" i="7"/>
  <c r="G563" i="7"/>
  <c r="H562" i="7"/>
  <c r="G562" i="7"/>
  <c r="H561" i="7"/>
  <c r="G561" i="7"/>
  <c r="H560" i="7"/>
  <c r="G560" i="7"/>
  <c r="H559" i="7"/>
  <c r="G559" i="7"/>
  <c r="H558" i="7"/>
  <c r="G558" i="7"/>
  <c r="H557" i="7"/>
  <c r="G557" i="7"/>
  <c r="H556" i="7"/>
  <c r="G556" i="7"/>
  <c r="H555" i="7"/>
  <c r="G555" i="7"/>
  <c r="H554" i="7"/>
  <c r="G554" i="7"/>
  <c r="H553" i="7"/>
  <c r="G553" i="7"/>
  <c r="H552" i="7"/>
  <c r="G552" i="7"/>
  <c r="H551" i="7"/>
  <c r="G551" i="7"/>
  <c r="H550" i="7"/>
  <c r="G550" i="7"/>
  <c r="H549" i="7"/>
  <c r="G549" i="7"/>
  <c r="H548" i="7"/>
  <c r="G548" i="7"/>
  <c r="H547" i="7"/>
  <c r="G547" i="7"/>
  <c r="H546" i="7"/>
  <c r="G546" i="7"/>
  <c r="H545" i="7"/>
  <c r="G545" i="7"/>
  <c r="H544" i="7"/>
  <c r="G544" i="7"/>
  <c r="H543" i="7"/>
  <c r="G543" i="7"/>
  <c r="H542" i="7"/>
  <c r="G542" i="7"/>
  <c r="H541" i="7"/>
  <c r="G541" i="7"/>
  <c r="H540" i="7"/>
  <c r="G540" i="7"/>
  <c r="H539" i="7"/>
  <c r="G539" i="7"/>
  <c r="H538" i="7"/>
  <c r="G538" i="7"/>
  <c r="H537" i="7"/>
  <c r="G537" i="7"/>
  <c r="H536" i="7"/>
  <c r="G536" i="7"/>
  <c r="H535" i="7"/>
  <c r="G535" i="7"/>
  <c r="H534" i="7"/>
  <c r="G534" i="7"/>
  <c r="H533" i="7"/>
  <c r="G533" i="7"/>
  <c r="H532" i="7"/>
  <c r="G532" i="7"/>
  <c r="H531" i="7"/>
  <c r="G531" i="7"/>
  <c r="H530" i="7"/>
  <c r="G530" i="7"/>
  <c r="H529" i="7"/>
  <c r="G529" i="7"/>
  <c r="H528" i="7"/>
  <c r="G528" i="7"/>
  <c r="H527" i="7"/>
  <c r="G527" i="7"/>
  <c r="H526" i="7"/>
  <c r="G526" i="7"/>
  <c r="I526" i="7" s="1"/>
  <c r="H525" i="7"/>
  <c r="G525" i="7"/>
  <c r="H524" i="7"/>
  <c r="G524" i="7"/>
  <c r="H523" i="7"/>
  <c r="G523" i="7"/>
  <c r="H522" i="7"/>
  <c r="G522" i="7"/>
  <c r="H521" i="7"/>
  <c r="G521" i="7"/>
  <c r="H520" i="7"/>
  <c r="G520" i="7"/>
  <c r="H519" i="7"/>
  <c r="G519" i="7"/>
  <c r="H518" i="7"/>
  <c r="G518" i="7"/>
  <c r="H517" i="7"/>
  <c r="G517" i="7"/>
  <c r="H516" i="7"/>
  <c r="G516" i="7"/>
  <c r="H515" i="7"/>
  <c r="G515" i="7"/>
  <c r="H514" i="7"/>
  <c r="G514" i="7"/>
  <c r="H513" i="7"/>
  <c r="G513" i="7"/>
  <c r="H512" i="7"/>
  <c r="G512" i="7"/>
  <c r="H511" i="7"/>
  <c r="G511" i="7"/>
  <c r="H510" i="7"/>
  <c r="G510" i="7"/>
  <c r="I510" i="7" s="1"/>
  <c r="H509" i="7"/>
  <c r="G509" i="7"/>
  <c r="H508" i="7"/>
  <c r="G508" i="7"/>
  <c r="H507" i="7"/>
  <c r="G507" i="7"/>
  <c r="H506" i="7"/>
  <c r="G506" i="7"/>
  <c r="H505" i="7"/>
  <c r="G505" i="7"/>
  <c r="H504" i="7"/>
  <c r="G504" i="7"/>
  <c r="H503" i="7"/>
  <c r="G503" i="7"/>
  <c r="H502" i="7"/>
  <c r="G502" i="7"/>
  <c r="H501" i="7"/>
  <c r="G501" i="7"/>
  <c r="H500" i="7"/>
  <c r="G500" i="7"/>
  <c r="H499" i="7"/>
  <c r="G499" i="7"/>
  <c r="H498" i="7"/>
  <c r="G498" i="7"/>
  <c r="H497" i="7"/>
  <c r="G497" i="7"/>
  <c r="H496" i="7"/>
  <c r="G496" i="7"/>
  <c r="H495" i="7"/>
  <c r="G495" i="7"/>
  <c r="H494" i="7"/>
  <c r="G494" i="7"/>
  <c r="H493" i="7"/>
  <c r="G493" i="7"/>
  <c r="H492" i="7"/>
  <c r="G492" i="7"/>
  <c r="H491" i="7"/>
  <c r="G491" i="7"/>
  <c r="H490" i="7"/>
  <c r="G490" i="7"/>
  <c r="H489" i="7"/>
  <c r="G489" i="7"/>
  <c r="H488" i="7"/>
  <c r="G488" i="7"/>
  <c r="H487" i="7"/>
  <c r="G487" i="7"/>
  <c r="H486" i="7"/>
  <c r="G486" i="7"/>
  <c r="H485" i="7"/>
  <c r="G485" i="7"/>
  <c r="H484" i="7"/>
  <c r="G484" i="7"/>
  <c r="H483" i="7"/>
  <c r="G483" i="7"/>
  <c r="H482" i="7"/>
  <c r="G482" i="7"/>
  <c r="H481" i="7"/>
  <c r="G481" i="7"/>
  <c r="H480" i="7"/>
  <c r="G480" i="7"/>
  <c r="H479" i="7"/>
  <c r="G479" i="7"/>
  <c r="H478" i="7"/>
  <c r="G478" i="7"/>
  <c r="H477" i="7"/>
  <c r="G477" i="7"/>
  <c r="H476" i="7"/>
  <c r="G476" i="7"/>
  <c r="H475" i="7"/>
  <c r="G475" i="7"/>
  <c r="H474" i="7"/>
  <c r="G474" i="7"/>
  <c r="H473" i="7"/>
  <c r="G473" i="7"/>
  <c r="H472" i="7"/>
  <c r="G472" i="7"/>
  <c r="H471" i="7"/>
  <c r="G471" i="7"/>
  <c r="H470" i="7"/>
  <c r="G470" i="7"/>
  <c r="H469" i="7"/>
  <c r="G469" i="7"/>
  <c r="H468" i="7"/>
  <c r="G468" i="7"/>
  <c r="H467" i="7"/>
  <c r="G467" i="7"/>
  <c r="H466" i="7"/>
  <c r="G466" i="7"/>
  <c r="H465" i="7"/>
  <c r="G465" i="7"/>
  <c r="H464" i="7"/>
  <c r="G464" i="7"/>
  <c r="H463" i="7"/>
  <c r="G463" i="7"/>
  <c r="H462" i="7"/>
  <c r="G462" i="7"/>
  <c r="H461" i="7"/>
  <c r="G461" i="7"/>
  <c r="H460" i="7"/>
  <c r="G460" i="7"/>
  <c r="H459" i="7"/>
  <c r="G459" i="7"/>
  <c r="H458" i="7"/>
  <c r="G458" i="7"/>
  <c r="H457" i="7"/>
  <c r="G457" i="7"/>
  <c r="H456" i="7"/>
  <c r="G456" i="7"/>
  <c r="H455" i="7"/>
  <c r="G455" i="7"/>
  <c r="H454" i="7"/>
  <c r="G454" i="7"/>
  <c r="H453" i="7"/>
  <c r="G453" i="7"/>
  <c r="H452" i="7"/>
  <c r="G452" i="7"/>
  <c r="H451" i="7"/>
  <c r="G451" i="7"/>
  <c r="H450" i="7"/>
  <c r="G450" i="7"/>
  <c r="H449" i="7"/>
  <c r="G449" i="7"/>
  <c r="H448" i="7"/>
  <c r="G448" i="7"/>
  <c r="H447" i="7"/>
  <c r="G447" i="7"/>
  <c r="H446" i="7"/>
  <c r="G446" i="7"/>
  <c r="I446" i="7" s="1"/>
  <c r="H445" i="7"/>
  <c r="G445" i="7"/>
  <c r="H444" i="7"/>
  <c r="G444" i="7"/>
  <c r="I444" i="7" s="1"/>
  <c r="H443" i="7"/>
  <c r="G443" i="7"/>
  <c r="I443" i="7" s="1"/>
  <c r="H442" i="7"/>
  <c r="G442" i="7"/>
  <c r="I442" i="7" s="1"/>
  <c r="H441" i="7"/>
  <c r="G441" i="7"/>
  <c r="H440" i="7"/>
  <c r="G440" i="7"/>
  <c r="H439" i="7"/>
  <c r="G439" i="7"/>
  <c r="H438" i="7"/>
  <c r="G438" i="7"/>
  <c r="I438" i="7" s="1"/>
  <c r="H437" i="7"/>
  <c r="G437" i="7"/>
  <c r="H436" i="7"/>
  <c r="G436" i="7"/>
  <c r="I436" i="7" s="1"/>
  <c r="H435" i="7"/>
  <c r="G435" i="7"/>
  <c r="I435" i="7" s="1"/>
  <c r="H434" i="7"/>
  <c r="G434" i="7"/>
  <c r="I434" i="7" s="1"/>
  <c r="H433" i="7"/>
  <c r="G433" i="7"/>
  <c r="H432" i="7"/>
  <c r="G432" i="7"/>
  <c r="H431" i="7"/>
  <c r="G431" i="7"/>
  <c r="H430" i="7"/>
  <c r="G430" i="7"/>
  <c r="I430" i="7" s="1"/>
  <c r="H429" i="7"/>
  <c r="G429" i="7"/>
  <c r="H428" i="7"/>
  <c r="G428" i="7"/>
  <c r="I428" i="7" s="1"/>
  <c r="H427" i="7"/>
  <c r="G427" i="7"/>
  <c r="H426" i="7"/>
  <c r="G426" i="7"/>
  <c r="I426" i="7" s="1"/>
  <c r="H425" i="7"/>
  <c r="G425" i="7"/>
  <c r="H424" i="7"/>
  <c r="G424" i="7"/>
  <c r="H423" i="7"/>
  <c r="G423" i="7"/>
  <c r="H422" i="7"/>
  <c r="G422" i="7"/>
  <c r="I422" i="7" s="1"/>
  <c r="H421" i="7"/>
  <c r="G421" i="7"/>
  <c r="H420" i="7"/>
  <c r="G420" i="7"/>
  <c r="I420" i="7" s="1"/>
  <c r="H419" i="7"/>
  <c r="G419" i="7"/>
  <c r="H418" i="7"/>
  <c r="G418" i="7"/>
  <c r="H417" i="7"/>
  <c r="G417" i="7"/>
  <c r="H416" i="7"/>
  <c r="G416" i="7"/>
  <c r="H415" i="7"/>
  <c r="G415" i="7"/>
  <c r="H414" i="7"/>
  <c r="G414" i="7"/>
  <c r="H413" i="7"/>
  <c r="G413" i="7"/>
  <c r="H412" i="7"/>
  <c r="G412" i="7"/>
  <c r="H411" i="7"/>
  <c r="G411" i="7"/>
  <c r="I411" i="7" s="1"/>
  <c r="H410" i="7"/>
  <c r="G410" i="7"/>
  <c r="H409" i="7"/>
  <c r="G409" i="7"/>
  <c r="H408" i="7"/>
  <c r="G408" i="7"/>
  <c r="H407" i="7"/>
  <c r="G407" i="7"/>
  <c r="H406" i="7"/>
  <c r="G406" i="7"/>
  <c r="H405" i="7"/>
  <c r="G405" i="7"/>
  <c r="H404" i="7"/>
  <c r="G404" i="7"/>
  <c r="H403" i="7"/>
  <c r="G403" i="7"/>
  <c r="I403" i="7" s="1"/>
  <c r="H402" i="7"/>
  <c r="G402" i="7"/>
  <c r="H401" i="7"/>
  <c r="G401" i="7"/>
  <c r="H400" i="7"/>
  <c r="G400" i="7"/>
  <c r="H399" i="7"/>
  <c r="G399" i="7"/>
  <c r="H398" i="7"/>
  <c r="G398" i="7"/>
  <c r="H397" i="7"/>
  <c r="G397" i="7"/>
  <c r="H396" i="7"/>
  <c r="G396" i="7"/>
  <c r="H395" i="7"/>
  <c r="G395" i="7"/>
  <c r="H394" i="7"/>
  <c r="G394" i="7"/>
  <c r="H393" i="7"/>
  <c r="G393" i="7"/>
  <c r="H392" i="7"/>
  <c r="G392" i="7"/>
  <c r="H391" i="7"/>
  <c r="G391" i="7"/>
  <c r="H390" i="7"/>
  <c r="G390" i="7"/>
  <c r="H389" i="7"/>
  <c r="G389" i="7"/>
  <c r="H388" i="7"/>
  <c r="G388" i="7"/>
  <c r="H387" i="7"/>
  <c r="G387" i="7"/>
  <c r="H386" i="7"/>
  <c r="G386" i="7"/>
  <c r="H385" i="7"/>
  <c r="G385" i="7"/>
  <c r="H384" i="7"/>
  <c r="G384" i="7"/>
  <c r="H383" i="7"/>
  <c r="G383" i="7"/>
  <c r="H382" i="7"/>
  <c r="G382" i="7"/>
  <c r="I382" i="7" s="1"/>
  <c r="H381" i="7"/>
  <c r="G381" i="7"/>
  <c r="H380" i="7"/>
  <c r="G380" i="7"/>
  <c r="I380" i="7" s="1"/>
  <c r="H379" i="7"/>
  <c r="G379" i="7"/>
  <c r="H378" i="7"/>
  <c r="G378" i="7"/>
  <c r="I378" i="7" s="1"/>
  <c r="H377" i="7"/>
  <c r="G377" i="7"/>
  <c r="H376" i="7"/>
  <c r="G376" i="7"/>
  <c r="H375" i="7"/>
  <c r="G375" i="7"/>
  <c r="H374" i="7"/>
  <c r="G374" i="7"/>
  <c r="I374" i="7" s="1"/>
  <c r="H373" i="7"/>
  <c r="G373" i="7"/>
  <c r="H372" i="7"/>
  <c r="G372" i="7"/>
  <c r="I372" i="7" s="1"/>
  <c r="H371" i="7"/>
  <c r="G371" i="7"/>
  <c r="H370" i="7"/>
  <c r="G370" i="7"/>
  <c r="I370" i="7" s="1"/>
  <c r="H369" i="7"/>
  <c r="G369" i="7"/>
  <c r="H368" i="7"/>
  <c r="G368" i="7"/>
  <c r="H367" i="7"/>
  <c r="G367" i="7"/>
  <c r="H366" i="7"/>
  <c r="G366" i="7"/>
  <c r="I366" i="7" s="1"/>
  <c r="H365" i="7"/>
  <c r="G365" i="7"/>
  <c r="H364" i="7"/>
  <c r="G364" i="7"/>
  <c r="I364" i="7" s="1"/>
  <c r="H363" i="7"/>
  <c r="G363" i="7"/>
  <c r="H362" i="7"/>
  <c r="G362" i="7"/>
  <c r="I362" i="7" s="1"/>
  <c r="H361" i="7"/>
  <c r="G361" i="7"/>
  <c r="H360" i="7"/>
  <c r="G360" i="7"/>
  <c r="H359" i="7"/>
  <c r="G359" i="7"/>
  <c r="H358" i="7"/>
  <c r="G358" i="7"/>
  <c r="I358" i="7" s="1"/>
  <c r="H357" i="7"/>
  <c r="G357" i="7"/>
  <c r="H356" i="7"/>
  <c r="G356" i="7"/>
  <c r="I356" i="7" s="1"/>
  <c r="H355" i="7"/>
  <c r="G355" i="7"/>
  <c r="H354" i="7"/>
  <c r="G354" i="7"/>
  <c r="I354" i="7" s="1"/>
  <c r="H353" i="7"/>
  <c r="G353" i="7"/>
  <c r="H352" i="7"/>
  <c r="G352" i="7"/>
  <c r="H351" i="7"/>
  <c r="G351" i="7"/>
  <c r="H350" i="7"/>
  <c r="G350" i="7"/>
  <c r="I350" i="7" s="1"/>
  <c r="H349" i="7"/>
  <c r="G349" i="7"/>
  <c r="H348" i="7"/>
  <c r="G348" i="7"/>
  <c r="I348" i="7" s="1"/>
  <c r="H347" i="7"/>
  <c r="G347" i="7"/>
  <c r="I347" i="7" s="1"/>
  <c r="H346" i="7"/>
  <c r="G346" i="7"/>
  <c r="I346" i="7" s="1"/>
  <c r="H345" i="7"/>
  <c r="G345" i="7"/>
  <c r="H344" i="7"/>
  <c r="G344" i="7"/>
  <c r="H343" i="7"/>
  <c r="G343" i="7"/>
  <c r="H342" i="7"/>
  <c r="G342" i="7"/>
  <c r="I342" i="7" s="1"/>
  <c r="H341" i="7"/>
  <c r="G341" i="7"/>
  <c r="H340" i="7"/>
  <c r="G340" i="7"/>
  <c r="I340" i="7" s="1"/>
  <c r="H339" i="7"/>
  <c r="G339" i="7"/>
  <c r="I339" i="7" s="1"/>
  <c r="H338" i="7"/>
  <c r="G338" i="7"/>
  <c r="I338" i="7" s="1"/>
  <c r="H337" i="7"/>
  <c r="G337" i="7"/>
  <c r="H336" i="7"/>
  <c r="G336" i="7"/>
  <c r="H335" i="7"/>
  <c r="G335" i="7"/>
  <c r="H334" i="7"/>
  <c r="G334" i="7"/>
  <c r="H333" i="7"/>
  <c r="G333" i="7"/>
  <c r="H332" i="7"/>
  <c r="G332" i="7"/>
  <c r="H331" i="7"/>
  <c r="G331" i="7"/>
  <c r="I331" i="7" s="1"/>
  <c r="H330" i="7"/>
  <c r="G330" i="7"/>
  <c r="H329" i="7"/>
  <c r="G329" i="7"/>
  <c r="H328" i="7"/>
  <c r="G328" i="7"/>
  <c r="H327" i="7"/>
  <c r="G327" i="7"/>
  <c r="H326" i="7"/>
  <c r="G326" i="7"/>
  <c r="H325" i="7"/>
  <c r="G325" i="7"/>
  <c r="H324" i="7"/>
  <c r="G324" i="7"/>
  <c r="H323" i="7"/>
  <c r="G323" i="7"/>
  <c r="I323" i="7" s="1"/>
  <c r="H322" i="7"/>
  <c r="G322" i="7"/>
  <c r="H321" i="7"/>
  <c r="G321" i="7"/>
  <c r="H320" i="7"/>
  <c r="G320" i="7"/>
  <c r="H319" i="7"/>
  <c r="G319" i="7"/>
  <c r="H318" i="7"/>
  <c r="G318" i="7"/>
  <c r="I318" i="7" s="1"/>
  <c r="H317" i="7"/>
  <c r="G317" i="7"/>
  <c r="H316" i="7"/>
  <c r="G316" i="7"/>
  <c r="H315" i="7"/>
  <c r="G315" i="7"/>
  <c r="H314" i="7"/>
  <c r="G314" i="7"/>
  <c r="H313" i="7"/>
  <c r="G313" i="7"/>
  <c r="H312" i="7"/>
  <c r="G312" i="7"/>
  <c r="H311" i="7"/>
  <c r="G311" i="7"/>
  <c r="H310" i="7"/>
  <c r="G310" i="7"/>
  <c r="H309" i="7"/>
  <c r="G309" i="7"/>
  <c r="H308" i="7"/>
  <c r="G308" i="7"/>
  <c r="H307" i="7"/>
  <c r="G307" i="7"/>
  <c r="H306" i="7"/>
  <c r="G306" i="7"/>
  <c r="H305" i="7"/>
  <c r="G305" i="7"/>
  <c r="H304" i="7"/>
  <c r="G304" i="7"/>
  <c r="H303" i="7"/>
  <c r="G303" i="7"/>
  <c r="H302" i="7"/>
  <c r="G302" i="7"/>
  <c r="H301" i="7"/>
  <c r="G301" i="7"/>
  <c r="H300" i="7"/>
  <c r="G300" i="7"/>
  <c r="H299" i="7"/>
  <c r="G299" i="7"/>
  <c r="H298" i="7"/>
  <c r="G298" i="7"/>
  <c r="H297" i="7"/>
  <c r="G297" i="7"/>
  <c r="H296" i="7"/>
  <c r="G296" i="7"/>
  <c r="H295" i="7"/>
  <c r="G295" i="7"/>
  <c r="H294" i="7"/>
  <c r="G294" i="7"/>
  <c r="H293" i="7"/>
  <c r="G293" i="7"/>
  <c r="H292" i="7"/>
  <c r="G292" i="7"/>
  <c r="H291" i="7"/>
  <c r="G291" i="7"/>
  <c r="H290" i="7"/>
  <c r="G290" i="7"/>
  <c r="H289" i="7"/>
  <c r="G289" i="7"/>
  <c r="H288" i="7"/>
  <c r="G288" i="7"/>
  <c r="H287" i="7"/>
  <c r="G287" i="7"/>
  <c r="H286" i="7"/>
  <c r="G286" i="7"/>
  <c r="H285" i="7"/>
  <c r="G285" i="7"/>
  <c r="H284" i="7"/>
  <c r="G284" i="7"/>
  <c r="H283" i="7"/>
  <c r="G283" i="7"/>
  <c r="H282" i="7"/>
  <c r="G282" i="7"/>
  <c r="H281" i="7"/>
  <c r="G281" i="7"/>
  <c r="H280" i="7"/>
  <c r="G280" i="7"/>
  <c r="H279" i="7"/>
  <c r="G279" i="7"/>
  <c r="H278" i="7"/>
  <c r="G278" i="7"/>
  <c r="H277" i="7"/>
  <c r="G277" i="7"/>
  <c r="H276" i="7"/>
  <c r="G276" i="7"/>
  <c r="H275" i="7"/>
  <c r="G275" i="7"/>
  <c r="H274" i="7"/>
  <c r="G274" i="7"/>
  <c r="H273" i="7"/>
  <c r="G273" i="7"/>
  <c r="H272" i="7"/>
  <c r="G272" i="7"/>
  <c r="H271" i="7"/>
  <c r="G271" i="7"/>
  <c r="H270" i="7"/>
  <c r="G270" i="7"/>
  <c r="H269" i="7"/>
  <c r="G269" i="7"/>
  <c r="H268" i="7"/>
  <c r="G268" i="7"/>
  <c r="H267" i="7"/>
  <c r="G267" i="7"/>
  <c r="I267" i="7" s="1"/>
  <c r="H266" i="7"/>
  <c r="G266" i="7"/>
  <c r="H265" i="7"/>
  <c r="G265" i="7"/>
  <c r="H264" i="7"/>
  <c r="G264" i="7"/>
  <c r="H263" i="7"/>
  <c r="G263" i="7"/>
  <c r="H262" i="7"/>
  <c r="G262" i="7"/>
  <c r="H261" i="7"/>
  <c r="G261" i="7"/>
  <c r="H260" i="7"/>
  <c r="G260" i="7"/>
  <c r="H259" i="7"/>
  <c r="G259" i="7"/>
  <c r="I259" i="7" s="1"/>
  <c r="H258" i="7"/>
  <c r="G258" i="7"/>
  <c r="H257" i="7"/>
  <c r="G257" i="7"/>
  <c r="H256" i="7"/>
  <c r="G256" i="7"/>
  <c r="H255" i="7"/>
  <c r="G255" i="7"/>
  <c r="H254" i="7"/>
  <c r="G254" i="7"/>
  <c r="H253" i="7"/>
  <c r="G253" i="7"/>
  <c r="H252" i="7"/>
  <c r="G252" i="7"/>
  <c r="H251" i="7"/>
  <c r="G251" i="7"/>
  <c r="H250" i="7"/>
  <c r="G250" i="7"/>
  <c r="H249" i="7"/>
  <c r="G249" i="7"/>
  <c r="H248" i="7"/>
  <c r="G248" i="7"/>
  <c r="H247" i="7"/>
  <c r="G247" i="7"/>
  <c r="H246" i="7"/>
  <c r="G246" i="7"/>
  <c r="H245" i="7"/>
  <c r="G245" i="7"/>
  <c r="H244" i="7"/>
  <c r="G244" i="7"/>
  <c r="H243" i="7"/>
  <c r="G243" i="7"/>
  <c r="H242" i="7"/>
  <c r="G242" i="7"/>
  <c r="H241" i="7"/>
  <c r="G241" i="7"/>
  <c r="H240" i="7"/>
  <c r="G240" i="7"/>
  <c r="H239" i="7"/>
  <c r="G239" i="7"/>
  <c r="H238" i="7"/>
  <c r="G238" i="7"/>
  <c r="H237" i="7"/>
  <c r="G237" i="7"/>
  <c r="H236" i="7"/>
  <c r="G236" i="7"/>
  <c r="H235" i="7"/>
  <c r="G235" i="7"/>
  <c r="H234" i="7"/>
  <c r="G234" i="7"/>
  <c r="H233" i="7"/>
  <c r="G233" i="7"/>
  <c r="H232" i="7"/>
  <c r="G232" i="7"/>
  <c r="H231" i="7"/>
  <c r="G231" i="7"/>
  <c r="H230" i="7"/>
  <c r="G230" i="7"/>
  <c r="H229" i="7"/>
  <c r="G229" i="7"/>
  <c r="H228" i="7"/>
  <c r="G228" i="7"/>
  <c r="H227" i="7"/>
  <c r="G227" i="7"/>
  <c r="H226" i="7"/>
  <c r="G226" i="7"/>
  <c r="H225" i="7"/>
  <c r="G225" i="7"/>
  <c r="H224" i="7"/>
  <c r="G224" i="7"/>
  <c r="H223" i="7"/>
  <c r="G223" i="7"/>
  <c r="H222" i="7"/>
  <c r="G222" i="7"/>
  <c r="H221" i="7"/>
  <c r="G221" i="7"/>
  <c r="H220" i="7"/>
  <c r="G220" i="7"/>
  <c r="H219" i="7"/>
  <c r="G219" i="7"/>
  <c r="H218" i="7"/>
  <c r="G218" i="7"/>
  <c r="H217" i="7"/>
  <c r="G217" i="7"/>
  <c r="H216" i="7"/>
  <c r="G216" i="7"/>
  <c r="H215" i="7"/>
  <c r="G215" i="7"/>
  <c r="H214" i="7"/>
  <c r="G214" i="7"/>
  <c r="H213" i="7"/>
  <c r="G213" i="7"/>
  <c r="H212" i="7"/>
  <c r="G212" i="7"/>
  <c r="H211" i="7"/>
  <c r="G211" i="7"/>
  <c r="H210" i="7"/>
  <c r="G210" i="7"/>
  <c r="H209" i="7"/>
  <c r="G209" i="7"/>
  <c r="H208" i="7"/>
  <c r="G208" i="7"/>
  <c r="H207" i="7"/>
  <c r="G207" i="7"/>
  <c r="H206" i="7"/>
  <c r="G206" i="7"/>
  <c r="H205" i="7"/>
  <c r="G205" i="7"/>
  <c r="H204" i="7"/>
  <c r="G204" i="7"/>
  <c r="H203" i="7"/>
  <c r="G203" i="7"/>
  <c r="H202" i="7"/>
  <c r="G202" i="7"/>
  <c r="H201" i="7"/>
  <c r="G201" i="7"/>
  <c r="H200" i="7"/>
  <c r="G200" i="7"/>
  <c r="H199" i="7"/>
  <c r="G199" i="7"/>
  <c r="H198" i="7"/>
  <c r="G198" i="7"/>
  <c r="H197" i="7"/>
  <c r="G197" i="7"/>
  <c r="H196" i="7"/>
  <c r="G196" i="7"/>
  <c r="H195" i="7"/>
  <c r="G195" i="7"/>
  <c r="H194" i="7"/>
  <c r="G194" i="7"/>
  <c r="H193" i="7"/>
  <c r="G193" i="7"/>
  <c r="H192" i="7"/>
  <c r="G192" i="7"/>
  <c r="H191" i="7"/>
  <c r="G191" i="7"/>
  <c r="H190" i="7"/>
  <c r="G190" i="7"/>
  <c r="H189" i="7"/>
  <c r="G189" i="7"/>
  <c r="H188" i="7"/>
  <c r="G188" i="7"/>
  <c r="H187" i="7"/>
  <c r="G187" i="7"/>
  <c r="I187" i="7" s="1"/>
  <c r="H186" i="7"/>
  <c r="G186" i="7"/>
  <c r="H185" i="7"/>
  <c r="G185" i="7"/>
  <c r="H184" i="7"/>
  <c r="G184" i="7"/>
  <c r="H183" i="7"/>
  <c r="G183" i="7"/>
  <c r="H182" i="7"/>
  <c r="G182" i="7"/>
  <c r="H181" i="7"/>
  <c r="G181" i="7"/>
  <c r="H180" i="7"/>
  <c r="G180" i="7"/>
  <c r="H179" i="7"/>
  <c r="G179" i="7"/>
  <c r="I179" i="7" s="1"/>
  <c r="H178" i="7"/>
  <c r="G178" i="7"/>
  <c r="H177" i="7"/>
  <c r="G177" i="7"/>
  <c r="H176" i="7"/>
  <c r="G176" i="7"/>
  <c r="H175" i="7"/>
  <c r="G175" i="7"/>
  <c r="H174" i="7"/>
  <c r="G174" i="7"/>
  <c r="H173" i="7"/>
  <c r="G173" i="7"/>
  <c r="H172" i="7"/>
  <c r="G172" i="7"/>
  <c r="H171" i="7"/>
  <c r="G171" i="7"/>
  <c r="H170" i="7"/>
  <c r="G170" i="7"/>
  <c r="H169" i="7"/>
  <c r="G169" i="7"/>
  <c r="H168" i="7"/>
  <c r="G168" i="7"/>
  <c r="H167" i="7"/>
  <c r="G167" i="7"/>
  <c r="H166" i="7"/>
  <c r="G166" i="7"/>
  <c r="H165" i="7"/>
  <c r="G165" i="7"/>
  <c r="H164" i="7"/>
  <c r="G164" i="7"/>
  <c r="H163" i="7"/>
  <c r="G163" i="7"/>
  <c r="H162" i="7"/>
  <c r="G162" i="7"/>
  <c r="H161" i="7"/>
  <c r="G161" i="7"/>
  <c r="H160" i="7"/>
  <c r="G160" i="7"/>
  <c r="H159" i="7"/>
  <c r="G159" i="7"/>
  <c r="H158" i="7"/>
  <c r="G158" i="7"/>
  <c r="H157" i="7"/>
  <c r="G157" i="7"/>
  <c r="H156" i="7"/>
  <c r="G156" i="7"/>
  <c r="H155" i="7"/>
  <c r="G155" i="7"/>
  <c r="I155" i="7" s="1"/>
  <c r="H154" i="7"/>
  <c r="G154" i="7"/>
  <c r="H153" i="7"/>
  <c r="G153" i="7"/>
  <c r="H152" i="7"/>
  <c r="G152" i="7"/>
  <c r="H151" i="7"/>
  <c r="G151" i="7"/>
  <c r="H150" i="7"/>
  <c r="G150" i="7"/>
  <c r="H149" i="7"/>
  <c r="G149" i="7"/>
  <c r="H148" i="7"/>
  <c r="G148" i="7"/>
  <c r="H147" i="7"/>
  <c r="G147" i="7"/>
  <c r="I147" i="7" s="1"/>
  <c r="H146" i="7"/>
  <c r="G146" i="7"/>
  <c r="H145" i="7"/>
  <c r="G145" i="7"/>
  <c r="H144" i="7"/>
  <c r="G144" i="7"/>
  <c r="H143" i="7"/>
  <c r="G143" i="7"/>
  <c r="H142" i="7"/>
  <c r="G142" i="7"/>
  <c r="H141" i="7"/>
  <c r="G141" i="7"/>
  <c r="H140" i="7"/>
  <c r="G140" i="7"/>
  <c r="H139" i="7"/>
  <c r="G139" i="7"/>
  <c r="H138" i="7"/>
  <c r="G138" i="7"/>
  <c r="H137" i="7"/>
  <c r="G137" i="7"/>
  <c r="H136" i="7"/>
  <c r="G136" i="7"/>
  <c r="H135" i="7"/>
  <c r="G135" i="7"/>
  <c r="H134" i="7"/>
  <c r="G134" i="7"/>
  <c r="H133" i="7"/>
  <c r="G133" i="7"/>
  <c r="H132" i="7"/>
  <c r="G132" i="7"/>
  <c r="H131" i="7"/>
  <c r="G131" i="7"/>
  <c r="H130" i="7"/>
  <c r="G130" i="7"/>
  <c r="H129" i="7"/>
  <c r="G129" i="7"/>
  <c r="H128" i="7"/>
  <c r="G128" i="7"/>
  <c r="H127" i="7"/>
  <c r="G127" i="7"/>
  <c r="H126" i="7"/>
  <c r="G126" i="7"/>
  <c r="H125" i="7"/>
  <c r="G125" i="7"/>
  <c r="H124" i="7"/>
  <c r="G124" i="7"/>
  <c r="H123" i="7"/>
  <c r="G123" i="7"/>
  <c r="H122" i="7"/>
  <c r="G122" i="7"/>
  <c r="H121" i="7"/>
  <c r="G121" i="7"/>
  <c r="H120" i="7"/>
  <c r="G120" i="7"/>
  <c r="H119" i="7"/>
  <c r="G119" i="7"/>
  <c r="H118" i="7"/>
  <c r="G118" i="7"/>
  <c r="H117" i="7"/>
  <c r="G117" i="7"/>
  <c r="H116" i="7"/>
  <c r="G116" i="7"/>
  <c r="H115" i="7"/>
  <c r="G115" i="7"/>
  <c r="H114" i="7"/>
  <c r="G114" i="7"/>
  <c r="H113" i="7"/>
  <c r="G113" i="7"/>
  <c r="H112" i="7"/>
  <c r="G112" i="7"/>
  <c r="H111" i="7"/>
  <c r="G111" i="7"/>
  <c r="H110" i="7"/>
  <c r="G110" i="7"/>
  <c r="H109" i="7"/>
  <c r="G109" i="7"/>
  <c r="H108" i="7"/>
  <c r="G108" i="7"/>
  <c r="H107" i="7"/>
  <c r="G107" i="7"/>
  <c r="H106" i="7"/>
  <c r="G106" i="7"/>
  <c r="H105" i="7"/>
  <c r="G105" i="7"/>
  <c r="H104" i="7"/>
  <c r="G104" i="7"/>
  <c r="H103" i="7"/>
  <c r="G103" i="7"/>
  <c r="H102" i="7"/>
  <c r="G102" i="7"/>
  <c r="H101" i="7"/>
  <c r="G101" i="7"/>
  <c r="H100" i="7"/>
  <c r="G100" i="7"/>
  <c r="H99" i="7"/>
  <c r="G99" i="7"/>
  <c r="H98" i="7"/>
  <c r="G98" i="7"/>
  <c r="H97" i="7"/>
  <c r="G97" i="7"/>
  <c r="H96" i="7"/>
  <c r="G96" i="7"/>
  <c r="H95" i="7"/>
  <c r="G95" i="7"/>
  <c r="H94" i="7"/>
  <c r="G94" i="7"/>
  <c r="H93" i="7"/>
  <c r="G93" i="7"/>
  <c r="H92" i="7"/>
  <c r="G92" i="7"/>
  <c r="H91" i="7"/>
  <c r="G91" i="7"/>
  <c r="H90" i="7"/>
  <c r="G90" i="7"/>
  <c r="H89" i="7"/>
  <c r="G89" i="7"/>
  <c r="H88" i="7"/>
  <c r="G88" i="7"/>
  <c r="H87" i="7"/>
  <c r="G87" i="7"/>
  <c r="H86" i="7"/>
  <c r="G86" i="7"/>
  <c r="H85" i="7"/>
  <c r="G85" i="7"/>
  <c r="H84" i="7"/>
  <c r="G84" i="7"/>
  <c r="H83" i="7"/>
  <c r="G83" i="7"/>
  <c r="H82" i="7"/>
  <c r="G82" i="7"/>
  <c r="H81" i="7"/>
  <c r="G81" i="7"/>
  <c r="H80" i="7"/>
  <c r="G80" i="7"/>
  <c r="H79" i="7"/>
  <c r="G79" i="7"/>
  <c r="H78" i="7"/>
  <c r="G78" i="7"/>
  <c r="H77" i="7"/>
  <c r="G77" i="7"/>
  <c r="H76" i="7"/>
  <c r="G76" i="7"/>
  <c r="H75" i="7"/>
  <c r="G75" i="7"/>
  <c r="H74" i="7"/>
  <c r="G74" i="7"/>
  <c r="H73" i="7"/>
  <c r="G73" i="7"/>
  <c r="H72" i="7"/>
  <c r="G72" i="7"/>
  <c r="H71" i="7"/>
  <c r="G71" i="7"/>
  <c r="H70" i="7"/>
  <c r="G70" i="7"/>
  <c r="H69" i="7"/>
  <c r="G69" i="7"/>
  <c r="H68" i="7"/>
  <c r="G68" i="7"/>
  <c r="H67" i="7"/>
  <c r="G67" i="7"/>
  <c r="H66" i="7"/>
  <c r="G66" i="7"/>
  <c r="H65" i="7"/>
  <c r="G65" i="7"/>
  <c r="H64" i="7"/>
  <c r="G64" i="7"/>
  <c r="H63" i="7"/>
  <c r="G63" i="7"/>
  <c r="H62" i="7"/>
  <c r="G62" i="7"/>
  <c r="H61" i="7"/>
  <c r="G61" i="7"/>
  <c r="H60" i="7"/>
  <c r="G60" i="7"/>
  <c r="H59" i="7"/>
  <c r="G59" i="7"/>
  <c r="H58" i="7"/>
  <c r="G58" i="7"/>
  <c r="H57" i="7"/>
  <c r="G57" i="7"/>
  <c r="H56" i="7"/>
  <c r="G56" i="7"/>
  <c r="H55" i="7"/>
  <c r="G55" i="7"/>
  <c r="H54" i="7"/>
  <c r="G54" i="7"/>
  <c r="H53" i="7"/>
  <c r="G53" i="7"/>
  <c r="H52" i="7"/>
  <c r="G52" i="7"/>
  <c r="H51" i="7"/>
  <c r="G51" i="7"/>
  <c r="H50" i="7"/>
  <c r="G50" i="7"/>
  <c r="H49" i="7"/>
  <c r="G49" i="7"/>
  <c r="H48" i="7"/>
  <c r="G48" i="7"/>
  <c r="H47" i="7"/>
  <c r="G47" i="7"/>
  <c r="H46" i="7"/>
  <c r="G46" i="7"/>
  <c r="H45" i="7"/>
  <c r="G45" i="7"/>
  <c r="H44" i="7"/>
  <c r="G44" i="7"/>
  <c r="H43" i="7"/>
  <c r="G43" i="7"/>
  <c r="H42" i="7"/>
  <c r="G42" i="7"/>
  <c r="H41" i="7"/>
  <c r="G41" i="7"/>
  <c r="H40" i="7"/>
  <c r="G40" i="7"/>
  <c r="H39" i="7"/>
  <c r="G39" i="7"/>
  <c r="H38" i="7"/>
  <c r="G38" i="7"/>
  <c r="H37" i="7"/>
  <c r="G37" i="7"/>
  <c r="H36" i="7"/>
  <c r="G36" i="7"/>
  <c r="H35" i="7"/>
  <c r="G35" i="7"/>
  <c r="H34" i="7"/>
  <c r="G34" i="7"/>
  <c r="H33" i="7"/>
  <c r="G33" i="7"/>
  <c r="H32" i="7"/>
  <c r="G32" i="7"/>
  <c r="H31" i="7"/>
  <c r="G31" i="7"/>
  <c r="H30" i="7"/>
  <c r="G30" i="7"/>
  <c r="H29" i="7"/>
  <c r="G29" i="7"/>
  <c r="H28" i="7"/>
  <c r="G28" i="7"/>
  <c r="H27" i="7"/>
  <c r="G27" i="7"/>
  <c r="H26" i="7"/>
  <c r="G26" i="7"/>
  <c r="H25" i="7"/>
  <c r="G25" i="7"/>
  <c r="H24" i="7"/>
  <c r="G24" i="7"/>
  <c r="H23" i="7"/>
  <c r="G23" i="7"/>
  <c r="H22" i="7"/>
  <c r="G22" i="7"/>
  <c r="H21" i="7"/>
  <c r="G21" i="7"/>
  <c r="H20" i="7"/>
  <c r="G20" i="7"/>
  <c r="H19" i="7"/>
  <c r="G19" i="7"/>
  <c r="H18" i="7"/>
  <c r="G18" i="7"/>
  <c r="H17" i="7"/>
  <c r="G17" i="7"/>
  <c r="H16" i="7"/>
  <c r="G16" i="7"/>
  <c r="H15" i="7"/>
  <c r="G15" i="7"/>
  <c r="H14" i="7"/>
  <c r="G14" i="7"/>
  <c r="H13" i="7"/>
  <c r="G13" i="7"/>
  <c r="H12" i="7"/>
  <c r="G12" i="7"/>
  <c r="H11" i="7"/>
  <c r="G11" i="7"/>
  <c r="H10" i="7"/>
  <c r="G10" i="7"/>
  <c r="H9" i="7"/>
  <c r="G9" i="7"/>
  <c r="H8" i="7"/>
  <c r="G8" i="7"/>
  <c r="H7" i="7"/>
  <c r="G7" i="7"/>
  <c r="H6" i="7"/>
  <c r="G6" i="7"/>
  <c r="H5" i="7"/>
  <c r="G5" i="7"/>
  <c r="H4" i="7"/>
  <c r="G4" i="7"/>
  <c r="I2770" i="7" l="1"/>
  <c r="I2772" i="7"/>
  <c r="I2774" i="7"/>
  <c r="I2776" i="7"/>
  <c r="I2782" i="7"/>
  <c r="I2786" i="7"/>
  <c r="I2788" i="7"/>
  <c r="I2798" i="7"/>
  <c r="I2840" i="7"/>
  <c r="I2842" i="7"/>
  <c r="I2844" i="7"/>
  <c r="I2846" i="7"/>
  <c r="I2848" i="7"/>
  <c r="I2850" i="7"/>
  <c r="I2852" i="7"/>
  <c r="I2854" i="7"/>
  <c r="I2550" i="7"/>
  <c r="I782" i="7"/>
  <c r="I3018" i="7"/>
  <c r="I3060" i="7"/>
  <c r="I3062" i="7"/>
  <c r="I3064" i="7"/>
  <c r="I3114" i="7"/>
  <c r="I3116" i="7"/>
  <c r="I3120" i="7"/>
  <c r="I3146" i="7"/>
  <c r="I3148" i="7"/>
  <c r="I3152" i="7"/>
  <c r="I3154" i="7"/>
  <c r="I3156" i="7"/>
  <c r="I3158" i="7"/>
  <c r="I3250" i="7"/>
  <c r="I3262" i="7"/>
  <c r="I3314" i="7"/>
  <c r="I3316" i="7"/>
  <c r="I3324" i="7"/>
  <c r="I3434" i="7"/>
  <c r="I3436" i="7"/>
  <c r="I3438" i="7"/>
  <c r="I3442" i="7"/>
  <c r="I3444" i="7"/>
  <c r="I3446" i="7"/>
  <c r="I3450" i="7"/>
  <c r="I3452" i="7"/>
  <c r="I3454" i="7"/>
  <c r="I3510" i="7"/>
  <c r="I3516" i="7"/>
  <c r="I3518" i="7"/>
  <c r="I3524" i="7"/>
  <c r="I3534" i="7"/>
  <c r="I3540" i="7"/>
  <c r="I3574" i="7"/>
  <c r="I3576" i="7"/>
  <c r="I3578" i="7"/>
  <c r="I4314" i="7"/>
  <c r="I5314" i="7"/>
  <c r="I5374" i="7"/>
  <c r="I5492" i="7"/>
  <c r="I5494" i="7"/>
  <c r="I5496" i="7"/>
  <c r="I5498" i="7"/>
  <c r="I5500" i="7"/>
  <c r="I5502" i="7"/>
  <c r="I5508" i="7"/>
  <c r="I5510" i="7"/>
  <c r="I5512" i="7"/>
  <c r="I5516" i="7"/>
  <c r="I5520" i="7"/>
  <c r="I5524" i="7"/>
  <c r="I5528" i="7"/>
  <c r="I5532" i="7"/>
  <c r="I5536" i="7"/>
  <c r="I5540" i="7"/>
  <c r="I5544" i="7"/>
  <c r="I5580" i="7"/>
  <c r="I5592" i="7"/>
  <c r="I6462" i="7"/>
  <c r="I6464" i="7"/>
  <c r="I6466" i="7"/>
  <c r="I6468" i="7"/>
  <c r="I6470" i="7"/>
  <c r="I6472" i="7"/>
  <c r="I6474" i="7"/>
  <c r="I6476" i="7"/>
  <c r="I6478" i="7"/>
  <c r="I6480" i="7"/>
  <c r="I6514" i="7"/>
  <c r="I6516" i="7"/>
  <c r="I6518" i="7"/>
  <c r="I6526" i="7"/>
  <c r="I6528" i="7"/>
  <c r="I6530" i="7"/>
  <c r="I6532" i="7"/>
  <c r="I6534" i="7"/>
  <c r="I6536" i="7"/>
  <c r="I6596" i="7"/>
  <c r="I6598" i="7"/>
  <c r="I6600" i="7"/>
  <c r="I6602" i="7"/>
  <c r="I6604" i="7"/>
  <c r="I6606" i="7"/>
  <c r="I6610" i="7"/>
  <c r="I6612" i="7"/>
  <c r="I6614" i="7"/>
  <c r="I6620" i="7"/>
  <c r="I6622" i="7"/>
  <c r="I6626" i="7"/>
  <c r="I6628" i="7"/>
  <c r="I6630" i="7"/>
  <c r="I6636" i="7"/>
  <c r="I6638" i="7"/>
  <c r="I6642" i="7"/>
  <c r="I6644" i="7"/>
  <c r="I6646" i="7"/>
  <c r="I6666" i="7"/>
  <c r="I6670" i="7"/>
  <c r="I6674" i="7"/>
  <c r="I6678" i="7"/>
  <c r="I7898" i="7"/>
  <c r="I7902" i="7"/>
  <c r="I7910" i="7"/>
  <c r="I7914" i="7"/>
  <c r="I7916" i="7"/>
  <c r="I7922" i="7"/>
  <c r="I7924" i="7"/>
  <c r="I7938" i="7"/>
  <c r="I7940" i="7"/>
  <c r="I7946" i="7"/>
  <c r="I7982" i="7"/>
  <c r="I7984" i="7"/>
  <c r="I7986" i="7"/>
  <c r="I7988" i="7"/>
  <c r="I7990" i="7"/>
  <c r="I7992" i="7"/>
  <c r="I7994" i="7"/>
  <c r="I7996" i="7"/>
  <c r="I8006" i="7"/>
  <c r="I8008" i="7"/>
  <c r="I8010" i="7"/>
  <c r="I8012" i="7"/>
  <c r="I8022" i="7"/>
  <c r="I8024" i="7"/>
  <c r="I8026" i="7"/>
  <c r="I8872" i="7"/>
  <c r="I9100" i="7"/>
  <c r="I9102" i="7"/>
  <c r="I9104" i="7"/>
  <c r="I9108" i="7"/>
  <c r="I9110" i="7"/>
  <c r="I9112" i="7"/>
  <c r="I9118" i="7"/>
  <c r="I9120" i="7"/>
  <c r="I9128" i="7"/>
  <c r="I9184" i="7"/>
  <c r="I9200" i="7"/>
  <c r="I9270" i="7"/>
  <c r="I9272" i="7"/>
  <c r="I9274" i="7"/>
  <c r="I9276" i="7"/>
  <c r="I9278" i="7"/>
  <c r="I9280" i="7"/>
  <c r="I9286" i="7"/>
  <c r="I9796" i="7"/>
  <c r="I9816" i="7"/>
  <c r="I9822" i="7"/>
  <c r="I9824" i="7"/>
  <c r="I9826" i="7"/>
  <c r="I9828" i="7"/>
  <c r="I9844" i="7"/>
  <c r="I9860" i="7"/>
  <c r="I9882" i="7"/>
  <c r="I9884" i="7"/>
  <c r="I9886" i="7"/>
  <c r="I9888" i="7"/>
  <c r="I9890" i="7"/>
  <c r="I9892" i="7"/>
  <c r="I9904" i="7"/>
  <c r="I9906" i="7"/>
  <c r="I9908" i="7"/>
  <c r="I10140" i="7"/>
  <c r="I10144" i="7"/>
  <c r="I10240" i="7"/>
  <c r="I10290" i="7"/>
  <c r="I10292" i="7"/>
  <c r="I10294" i="7"/>
  <c r="I10296" i="7"/>
  <c r="I10300" i="7"/>
  <c r="I10304" i="7"/>
  <c r="I1109" i="7"/>
  <c r="I9797" i="7"/>
  <c r="I9801" i="7"/>
  <c r="I9877" i="7"/>
  <c r="I9889" i="7"/>
  <c r="I9909" i="7"/>
  <c r="I10217" i="7"/>
  <c r="I4357" i="7"/>
  <c r="I5009" i="7"/>
  <c r="I5017" i="7"/>
  <c r="I6209" i="7"/>
  <c r="I7885" i="7"/>
  <c r="I4595" i="7"/>
  <c r="I4597" i="7"/>
  <c r="I4599" i="7"/>
  <c r="I4601" i="7"/>
  <c r="I4603" i="7"/>
  <c r="I4605" i="7"/>
  <c r="I4607" i="7"/>
  <c r="I4609" i="7"/>
  <c r="I5787" i="7"/>
  <c r="I7697" i="7"/>
  <c r="I7703" i="7"/>
  <c r="I7705" i="7"/>
  <c r="I7707" i="7"/>
  <c r="I7709" i="7"/>
  <c r="I7711" i="7"/>
  <c r="I7713" i="7"/>
  <c r="I7715" i="7"/>
  <c r="I7717" i="7"/>
  <c r="I7719" i="7"/>
  <c r="I7721" i="7"/>
  <c r="I7743" i="7"/>
  <c r="I7745" i="7"/>
  <c r="I7747" i="7"/>
  <c r="I7749" i="7"/>
  <c r="I7751" i="7"/>
  <c r="I7753" i="7"/>
  <c r="I7801" i="7"/>
  <c r="I7825" i="7"/>
  <c r="I7827" i="7"/>
  <c r="I7829" i="7"/>
  <c r="I7831" i="7"/>
  <c r="I7833" i="7"/>
  <c r="I7839" i="7"/>
  <c r="I7841" i="7"/>
  <c r="I7843" i="7"/>
  <c r="I7845" i="7"/>
  <c r="I7871" i="7"/>
  <c r="I7873" i="7"/>
  <c r="I8445" i="7"/>
  <c r="I8449" i="7"/>
  <c r="I8453" i="7"/>
  <c r="I8461" i="7"/>
  <c r="I8469" i="7"/>
  <c r="I8481" i="7"/>
  <c r="I8485" i="7"/>
  <c r="I8489" i="7"/>
  <c r="I8493" i="7"/>
  <c r="I8744" i="7"/>
  <c r="I10032" i="7"/>
  <c r="I10060" i="7"/>
  <c r="I10092" i="7"/>
  <c r="I767" i="7"/>
  <c r="I771" i="7"/>
  <c r="I779" i="7"/>
  <c r="I786" i="7"/>
  <c r="I898" i="7"/>
  <c r="I910" i="7"/>
  <c r="I1022" i="7"/>
  <c r="I2856" i="7"/>
  <c r="I2858" i="7"/>
  <c r="I2860" i="7"/>
  <c r="I2862" i="7"/>
  <c r="I2864" i="7"/>
  <c r="I2866" i="7"/>
  <c r="I2868" i="7"/>
  <c r="I2870" i="7"/>
  <c r="I2872" i="7"/>
  <c r="I2878" i="7"/>
  <c r="I2880" i="7"/>
  <c r="I2882" i="7"/>
  <c r="I2884" i="7"/>
  <c r="I2886" i="7"/>
  <c r="I2888" i="7"/>
  <c r="I2890" i="7"/>
  <c r="I2892" i="7"/>
  <c r="I2894" i="7"/>
  <c r="I2956" i="7"/>
  <c r="I2960" i="7"/>
  <c r="I2968" i="7"/>
  <c r="I3826" i="7"/>
  <c r="I7913" i="7"/>
  <c r="I8157" i="7"/>
  <c r="I8193" i="7"/>
  <c r="I8229" i="7"/>
  <c r="I8237" i="7"/>
  <c r="I9489" i="7"/>
  <c r="I9493" i="7"/>
  <c r="I9501" i="7"/>
  <c r="I9521" i="7"/>
  <c r="I9525" i="7"/>
  <c r="I9533" i="7"/>
  <c r="I9553" i="7"/>
  <c r="I9557" i="7"/>
  <c r="I9565" i="7"/>
  <c r="I9913" i="7"/>
  <c r="I9921" i="7"/>
  <c r="I4334" i="7"/>
  <c r="I4336" i="7"/>
  <c r="I4338" i="7"/>
  <c r="I4340" i="7"/>
  <c r="I4350" i="7"/>
  <c r="I5878" i="7"/>
  <c r="I5910" i="7"/>
  <c r="I5912" i="7"/>
  <c r="I5914" i="7"/>
  <c r="I5962" i="7"/>
  <c r="I5964" i="7"/>
  <c r="I6026" i="7"/>
  <c r="I6028" i="7"/>
  <c r="I6080" i="7"/>
  <c r="I6082" i="7"/>
  <c r="I6086" i="7"/>
  <c r="I6088" i="7"/>
  <c r="I6090" i="7"/>
  <c r="I6096" i="7"/>
  <c r="I6098" i="7"/>
  <c r="I6102" i="7"/>
  <c r="I6104" i="7"/>
  <c r="I6106" i="7"/>
  <c r="I6138" i="7"/>
  <c r="I6140" i="7"/>
  <c r="I6142" i="7"/>
  <c r="I6148" i="7"/>
  <c r="I6150" i="7"/>
  <c r="I8028" i="7"/>
  <c r="I8152" i="7"/>
  <c r="I8160" i="7"/>
  <c r="I8174" i="7"/>
  <c r="I8176" i="7"/>
  <c r="I8178" i="7"/>
  <c r="I8180" i="7"/>
  <c r="I8182" i="7"/>
  <c r="I8184" i="7"/>
  <c r="I8186" i="7"/>
  <c r="I8196" i="7"/>
  <c r="I8212" i="7"/>
  <c r="I8218" i="7"/>
  <c r="I8220" i="7"/>
  <c r="I8593" i="7"/>
  <c r="I8619" i="7"/>
  <c r="I8635" i="7"/>
  <c r="I8651" i="7"/>
  <c r="I8659" i="7"/>
  <c r="I8667" i="7"/>
  <c r="I8675" i="7"/>
  <c r="I9999" i="7"/>
  <c r="I10247" i="7"/>
  <c r="I10291" i="7"/>
  <c r="I10295" i="7"/>
  <c r="I10327" i="7"/>
  <c r="I10331" i="7"/>
  <c r="I10409" i="7"/>
  <c r="I78" i="7"/>
  <c r="I702" i="7"/>
  <c r="I3705" i="7"/>
  <c r="I6686" i="7"/>
  <c r="I6722" i="7"/>
  <c r="I9288" i="7"/>
  <c r="I9290" i="7"/>
  <c r="I9292" i="7"/>
  <c r="I9296" i="7"/>
  <c r="I9302" i="7"/>
  <c r="I9304" i="7"/>
  <c r="I9310" i="7"/>
  <c r="I9312" i="7"/>
  <c r="I9328" i="7"/>
  <c r="I9344" i="7"/>
  <c r="I9350" i="7"/>
  <c r="I9352" i="7"/>
  <c r="I9354" i="7"/>
  <c r="I9356" i="7"/>
  <c r="I9360" i="7"/>
  <c r="I9440" i="7"/>
  <c r="I9568" i="7"/>
  <c r="I9914" i="7"/>
  <c r="I9916" i="7"/>
  <c r="I9918" i="7"/>
  <c r="I9920" i="7"/>
  <c r="I9922" i="7"/>
  <c r="I9924" i="7"/>
  <c r="I14" i="7"/>
  <c r="I481" i="7"/>
  <c r="I489" i="7"/>
  <c r="I497" i="7"/>
  <c r="I505" i="7"/>
  <c r="I545" i="7"/>
  <c r="I553" i="7"/>
  <c r="I831" i="7"/>
  <c r="I835" i="7"/>
  <c r="I843" i="7"/>
  <c r="I847" i="7"/>
  <c r="I851" i="7"/>
  <c r="I859" i="7"/>
  <c r="I963" i="7"/>
  <c r="I971" i="7"/>
  <c r="I979" i="7"/>
  <c r="I987" i="7"/>
  <c r="I1011" i="7"/>
  <c r="I1019" i="7"/>
  <c r="I1091" i="7"/>
  <c r="I1099" i="7"/>
  <c r="I1105" i="7"/>
  <c r="I1107" i="7"/>
  <c r="I2140" i="7"/>
  <c r="I2144" i="7"/>
  <c r="I2146" i="7"/>
  <c r="I2148" i="7"/>
  <c r="I2150" i="7"/>
  <c r="I2156" i="7"/>
  <c r="I2158" i="7"/>
  <c r="I2160" i="7"/>
  <c r="I2162" i="7"/>
  <c r="I2164" i="7"/>
  <c r="I2174" i="7"/>
  <c r="I2200" i="7"/>
  <c r="I2202" i="7"/>
  <c r="I2204" i="7"/>
  <c r="I2206" i="7"/>
  <c r="I2208" i="7"/>
  <c r="I2210" i="7"/>
  <c r="I2216" i="7"/>
  <c r="I2218" i="7"/>
  <c r="I2220" i="7"/>
  <c r="I2222" i="7"/>
  <c r="I2224" i="7"/>
  <c r="I2226" i="7"/>
  <c r="I2232" i="7"/>
  <c r="I2234" i="7"/>
  <c r="I2236" i="7"/>
  <c r="I2238" i="7"/>
  <c r="I2240" i="7"/>
  <c r="I2242" i="7"/>
  <c r="I2286" i="7"/>
  <c r="I2352" i="7"/>
  <c r="I2354" i="7"/>
  <c r="I2356" i="7"/>
  <c r="I2364" i="7"/>
  <c r="I2384" i="7"/>
  <c r="I2396" i="7"/>
  <c r="I2416" i="7"/>
  <c r="I2418" i="7"/>
  <c r="I2428" i="7"/>
  <c r="I2430" i="7"/>
  <c r="I5" i="7"/>
  <c r="I13" i="7"/>
  <c r="I67" i="7"/>
  <c r="I75" i="7"/>
  <c r="I130" i="7"/>
  <c r="I206" i="7"/>
  <c r="I254" i="7"/>
  <c r="I270" i="7"/>
  <c r="I1086" i="7"/>
  <c r="I1106" i="7"/>
  <c r="I1113" i="7"/>
  <c r="I1125" i="7"/>
  <c r="I1191" i="7"/>
  <c r="I1199" i="7"/>
  <c r="I1351" i="7"/>
  <c r="I1463" i="7"/>
  <c r="I2287" i="7"/>
  <c r="I2289" i="7"/>
  <c r="I2291" i="7"/>
  <c r="I2293" i="7"/>
  <c r="I2351" i="7"/>
  <c r="I2373" i="7"/>
  <c r="I2375" i="7"/>
  <c r="I2377" i="7"/>
  <c r="I2379" i="7"/>
  <c r="I2383" i="7"/>
  <c r="I2389" i="7"/>
  <c r="I2391" i="7"/>
  <c r="I2393" i="7"/>
  <c r="I2395" i="7"/>
  <c r="I2399" i="7"/>
  <c r="I2421" i="7"/>
  <c r="I2423" i="7"/>
  <c r="I2425" i="7"/>
  <c r="I2427" i="7"/>
  <c r="I2431" i="7"/>
  <c r="I2535" i="7"/>
  <c r="I2537" i="7"/>
  <c r="I2539" i="7"/>
  <c r="I2541" i="7"/>
  <c r="I2547" i="7"/>
  <c r="I2549" i="7"/>
  <c r="I2551" i="7"/>
  <c r="I2553" i="7"/>
  <c r="I2555" i="7"/>
  <c r="I2557" i="7"/>
  <c r="I2563" i="7"/>
  <c r="I2565" i="7"/>
  <c r="I2567" i="7"/>
  <c r="I2569" i="7"/>
  <c r="I2571" i="7"/>
  <c r="I2573" i="7"/>
  <c r="I2575" i="7"/>
  <c r="I2577" i="7"/>
  <c r="I2579" i="7"/>
  <c r="I2581" i="7"/>
  <c r="I2583" i="7"/>
  <c r="I2585" i="7"/>
  <c r="I2587" i="7"/>
  <c r="I2589" i="7"/>
  <c r="I2591" i="7"/>
  <c r="I2593" i="7"/>
  <c r="I2595" i="7"/>
  <c r="I2597" i="7"/>
  <c r="I2691" i="7"/>
  <c r="I2693" i="7"/>
  <c r="I2695" i="7"/>
  <c r="I2769" i="7"/>
  <c r="I2716" i="7"/>
  <c r="I2718" i="7"/>
  <c r="I2720" i="7"/>
  <c r="I2722" i="7"/>
  <c r="I2724" i="7"/>
  <c r="I2726" i="7"/>
  <c r="I2728" i="7"/>
  <c r="I2730" i="7"/>
  <c r="I2732" i="7"/>
  <c r="I2734" i="7"/>
  <c r="I2736" i="7"/>
  <c r="I2738" i="7"/>
  <c r="I2740" i="7"/>
  <c r="I2742" i="7"/>
  <c r="I2744" i="7"/>
  <c r="I2746" i="7"/>
  <c r="I2748" i="7"/>
  <c r="I2750" i="7"/>
  <c r="I2752" i="7"/>
  <c r="I2754" i="7"/>
  <c r="I2756" i="7"/>
  <c r="I2758" i="7"/>
  <c r="I2760" i="7"/>
  <c r="I2766" i="7"/>
  <c r="I2768" i="7"/>
  <c r="I2773" i="7"/>
  <c r="I2785" i="7"/>
  <c r="I2883" i="7"/>
  <c r="I2907" i="7"/>
  <c r="I2955" i="7"/>
  <c r="I3065" i="7"/>
  <c r="I3113" i="7"/>
  <c r="I3245" i="7"/>
  <c r="I3249" i="7"/>
  <c r="I4485" i="7"/>
  <c r="I4495" i="7"/>
  <c r="I4497" i="7"/>
  <c r="I4527" i="7"/>
  <c r="I4535" i="7"/>
  <c r="I4611" i="7"/>
  <c r="I4613" i="7"/>
  <c r="I4615" i="7"/>
  <c r="I4617" i="7"/>
  <c r="I4619" i="7"/>
  <c r="I4621" i="7"/>
  <c r="I4623" i="7"/>
  <c r="I4625" i="7"/>
  <c r="I4627" i="7"/>
  <c r="I4629" i="7"/>
  <c r="I4631" i="7"/>
  <c r="I4633" i="7"/>
  <c r="I4655" i="7"/>
  <c r="I4657" i="7"/>
  <c r="I4659" i="7"/>
  <c r="I4745" i="7"/>
  <c r="I4747" i="7"/>
  <c r="I4749" i="7"/>
  <c r="I4751" i="7"/>
  <c r="I4753" i="7"/>
  <c r="I4755" i="7"/>
  <c r="I4757" i="7"/>
  <c r="I4759" i="7"/>
  <c r="I4761" i="7"/>
  <c r="I4769" i="7"/>
  <c r="I4803" i="7"/>
  <c r="I4805" i="7"/>
  <c r="I4813" i="7"/>
  <c r="I4829" i="7"/>
  <c r="I4853" i="7"/>
  <c r="I4857" i="7"/>
  <c r="I4893" i="7"/>
  <c r="I4917" i="7"/>
  <c r="I4921" i="7"/>
  <c r="I5622" i="7"/>
  <c r="I5634" i="7"/>
  <c r="I5638" i="7"/>
  <c r="I5750" i="7"/>
  <c r="I5762" i="7"/>
  <c r="I5766" i="7"/>
  <c r="I7129" i="7"/>
  <c r="I7133" i="7"/>
  <c r="I8017" i="7"/>
  <c r="I5809" i="7"/>
  <c r="I5811" i="7"/>
  <c r="I5813" i="7"/>
  <c r="I5815" i="7"/>
  <c r="I5817" i="7"/>
  <c r="I5819" i="7"/>
  <c r="I5825" i="7"/>
  <c r="I5827" i="7"/>
  <c r="I5829" i="7"/>
  <c r="I5831" i="7"/>
  <c r="I5833" i="7"/>
  <c r="I5835" i="7"/>
  <c r="I5851" i="7"/>
  <c r="I5939" i="7"/>
  <c r="I5941" i="7"/>
  <c r="I5943" i="7"/>
  <c r="I5945" i="7"/>
  <c r="I5947" i="7"/>
  <c r="I5949" i="7"/>
  <c r="I5951" i="7"/>
  <c r="I5953" i="7"/>
  <c r="I5973" i="7"/>
  <c r="I5995" i="7"/>
  <c r="I6003" i="7"/>
  <c r="I6095" i="7"/>
  <c r="I6097" i="7"/>
  <c r="I6103" i="7"/>
  <c r="I6105" i="7"/>
  <c r="I6657" i="7"/>
  <c r="I6673" i="7"/>
  <c r="I7126" i="7"/>
  <c r="I7128" i="7"/>
  <c r="I7130" i="7"/>
  <c r="I7132" i="7"/>
  <c r="I7134" i="7"/>
  <c r="I7136" i="7"/>
  <c r="I7138" i="7"/>
  <c r="I8050" i="7"/>
  <c r="I8052" i="7"/>
  <c r="I8092" i="7"/>
  <c r="I8144" i="7"/>
  <c r="I8148" i="7"/>
  <c r="I8333" i="7"/>
  <c r="I8501" i="7"/>
  <c r="I8525" i="7"/>
  <c r="I8733" i="7"/>
  <c r="I8741" i="7"/>
  <c r="I8749" i="7"/>
  <c r="I8757" i="7"/>
  <c r="I8773" i="7"/>
  <c r="I8829" i="7"/>
  <c r="I8861" i="7"/>
  <c r="I8869" i="7"/>
  <c r="I8888" i="7"/>
  <c r="I8936" i="7"/>
  <c r="I9064" i="7"/>
  <c r="I9364" i="7"/>
  <c r="I9376" i="7"/>
  <c r="I9735" i="7"/>
  <c r="I9739" i="7"/>
  <c r="I10081" i="7"/>
  <c r="I10089" i="7"/>
  <c r="I10237" i="7"/>
  <c r="I10400" i="7"/>
  <c r="I2707" i="7"/>
  <c r="I2711" i="7"/>
  <c r="I2759" i="7"/>
  <c r="I2761" i="7"/>
  <c r="I2763" i="7"/>
  <c r="I2765" i="7"/>
  <c r="I2767" i="7"/>
  <c r="I3338" i="7"/>
  <c r="I3390" i="7"/>
  <c r="I3602" i="7"/>
  <c r="I3882" i="7"/>
  <c r="I3890" i="7"/>
  <c r="I4206" i="7"/>
  <c r="I4352" i="7"/>
  <c r="I4356" i="7"/>
  <c r="I5034" i="7"/>
  <c r="I5036" i="7"/>
  <c r="I5042" i="7"/>
  <c r="I5096" i="7"/>
  <c r="I5098" i="7"/>
  <c r="I5100" i="7"/>
  <c r="I5102" i="7"/>
  <c r="I5104" i="7"/>
  <c r="I5162" i="7"/>
  <c r="I5166" i="7"/>
  <c r="I5175" i="7"/>
  <c r="I5315" i="7"/>
  <c r="I6713" i="7"/>
  <c r="I6729" i="7"/>
  <c r="I6745" i="7"/>
  <c r="I6799" i="7"/>
  <c r="I6801" i="7"/>
  <c r="I6811" i="7"/>
  <c r="I6841" i="7"/>
  <c r="I6853" i="7"/>
  <c r="I6877" i="7"/>
  <c r="I6889" i="7"/>
  <c r="I6891" i="7"/>
  <c r="I6893" i="7"/>
  <c r="I6897" i="7"/>
  <c r="I6899" i="7"/>
  <c r="I6901" i="7"/>
  <c r="I6905" i="7"/>
  <c r="I6907" i="7"/>
  <c r="I6909" i="7"/>
  <c r="I6933" i="7"/>
  <c r="I6935" i="7"/>
  <c r="I6937" i="7"/>
  <c r="I6939" i="7"/>
  <c r="I6941" i="7"/>
  <c r="I6949" i="7"/>
  <c r="I7003" i="7"/>
  <c r="I7005" i="7"/>
  <c r="I7007" i="7"/>
  <c r="I7009" i="7"/>
  <c r="I7011" i="7"/>
  <c r="I7015" i="7"/>
  <c r="I7017" i="7"/>
  <c r="I7019" i="7"/>
  <c r="I7021" i="7"/>
  <c r="I7023" i="7"/>
  <c r="I7025" i="7"/>
  <c r="I7031" i="7"/>
  <c r="I7033" i="7"/>
  <c r="I7035" i="7"/>
  <c r="I7037" i="7"/>
  <c r="I7039" i="7"/>
  <c r="I7041" i="7"/>
  <c r="I7047" i="7"/>
  <c r="I7049" i="7"/>
  <c r="I7051" i="7"/>
  <c r="I7053" i="7"/>
  <c r="I7055" i="7"/>
  <c r="I7057" i="7"/>
  <c r="I7073" i="7"/>
  <c r="I7095" i="7"/>
  <c r="I7097" i="7"/>
  <c r="I7099" i="7"/>
  <c r="I7101" i="7"/>
  <c r="I7109" i="7"/>
  <c r="I8222" i="7"/>
  <c r="I8224" i="7"/>
  <c r="I8226" i="7"/>
  <c r="I8228" i="7"/>
  <c r="I8230" i="7"/>
  <c r="I8232" i="7"/>
  <c r="I8234" i="7"/>
  <c r="I8236" i="7"/>
  <c r="I8238" i="7"/>
  <c r="I8240" i="7"/>
  <c r="I8248" i="7"/>
  <c r="I8258" i="7"/>
  <c r="I8260" i="7"/>
  <c r="I8262" i="7"/>
  <c r="I8264" i="7"/>
  <c r="I8266" i="7"/>
  <c r="I8268" i="7"/>
  <c r="I8270" i="7"/>
  <c r="I8304" i="7"/>
  <c r="I3827" i="7"/>
  <c r="I3829" i="7"/>
  <c r="I3831" i="7"/>
  <c r="I3833" i="7"/>
  <c r="I3835" i="7"/>
  <c r="I3837" i="7"/>
  <c r="I3839" i="7"/>
  <c r="I3841" i="7"/>
  <c r="I3843" i="7"/>
  <c r="I3845" i="7"/>
  <c r="I3849" i="7"/>
  <c r="I3855" i="7"/>
  <c r="I3857" i="7"/>
  <c r="I3861" i="7"/>
  <c r="I3871" i="7"/>
  <c r="I3873" i="7"/>
  <c r="I3877" i="7"/>
  <c r="I3879" i="7"/>
  <c r="I3881" i="7"/>
  <c r="I3885" i="7"/>
  <c r="I3887" i="7"/>
  <c r="I3889" i="7"/>
  <c r="I3893" i="7"/>
  <c r="I3967" i="7"/>
  <c r="I3975" i="7"/>
  <c r="I3979" i="7"/>
  <c r="I3983" i="7"/>
  <c r="I3991" i="7"/>
  <c r="I4121" i="7"/>
  <c r="I4125" i="7"/>
  <c r="I4127" i="7"/>
  <c r="I4129" i="7"/>
  <c r="I4135" i="7"/>
  <c r="I4137" i="7"/>
  <c r="I4141" i="7"/>
  <c r="I4143" i="7"/>
  <c r="I4145" i="7"/>
  <c r="I4159" i="7"/>
  <c r="I4161" i="7"/>
  <c r="I4163" i="7"/>
  <c r="I4165" i="7"/>
  <c r="I4167" i="7"/>
  <c r="I4169" i="7"/>
  <c r="I4195" i="7"/>
  <c r="I4197" i="7"/>
  <c r="I4203" i="7"/>
  <c r="I5930" i="7"/>
  <c r="I5932" i="7"/>
  <c r="I5934" i="7"/>
  <c r="I5936" i="7"/>
  <c r="I5966" i="7"/>
  <c r="I5968" i="7"/>
  <c r="I5970" i="7"/>
  <c r="I5972" i="7"/>
  <c r="I6006" i="7"/>
  <c r="I6152" i="7"/>
  <c r="I6154" i="7"/>
  <c r="I6156" i="7"/>
  <c r="I6158" i="7"/>
  <c r="I6160" i="7"/>
  <c r="I6162" i="7"/>
  <c r="I6164" i="7"/>
  <c r="I6166" i="7"/>
  <c r="I6168" i="7"/>
  <c r="I6170" i="7"/>
  <c r="I6194" i="7"/>
  <c r="I6196" i="7"/>
  <c r="I6206" i="7"/>
  <c r="I7847" i="7"/>
  <c r="I7849" i="7"/>
  <c r="I7875" i="7"/>
  <c r="I7877" i="7"/>
  <c r="I7879" i="7"/>
  <c r="I7881" i="7"/>
  <c r="I8444" i="7"/>
  <c r="I8594" i="7"/>
  <c r="I8596" i="7"/>
  <c r="I8598" i="7"/>
  <c r="I8622" i="7"/>
  <c r="I8638" i="7"/>
  <c r="I8640" i="7"/>
  <c r="I8644" i="7"/>
  <c r="I8646" i="7"/>
  <c r="I8648" i="7"/>
  <c r="I8652" i="7"/>
  <c r="I8654" i="7"/>
  <c r="I8656" i="7"/>
  <c r="I8660" i="7"/>
  <c r="I8662" i="7"/>
  <c r="I8664" i="7"/>
  <c r="I8670" i="7"/>
  <c r="I8672" i="7"/>
  <c r="I8676" i="7"/>
  <c r="I8678" i="7"/>
  <c r="I8680" i="7"/>
  <c r="I8696" i="7"/>
  <c r="I9147" i="7"/>
  <c r="I9159" i="7"/>
  <c r="I9163" i="7"/>
  <c r="I9175" i="7"/>
  <c r="I9179" i="7"/>
  <c r="I9403" i="7"/>
  <c r="I9415" i="7"/>
  <c r="I9419" i="7"/>
  <c r="I9732" i="7"/>
  <c r="I10322" i="7"/>
  <c r="I10324" i="7"/>
  <c r="I10326" i="7"/>
  <c r="I10348" i="7"/>
  <c r="I41" i="7"/>
  <c r="I737" i="7"/>
  <c r="I745" i="7"/>
  <c r="I1038" i="7"/>
  <c r="I1467" i="7"/>
  <c r="I1595" i="7"/>
  <c r="I1922" i="7"/>
  <c r="I2327" i="7"/>
  <c r="I2554" i="7"/>
  <c r="I2694" i="7"/>
  <c r="I3398" i="7"/>
  <c r="I3422" i="7"/>
  <c r="I6269" i="7"/>
  <c r="I6293" i="7"/>
  <c r="I6461" i="7"/>
  <c r="I97" i="7"/>
  <c r="I121" i="7"/>
  <c r="I129" i="7"/>
  <c r="I137" i="7"/>
  <c r="I225" i="7"/>
  <c r="I233" i="7"/>
  <c r="I241" i="7"/>
  <c r="I249" i="7"/>
  <c r="I462" i="7"/>
  <c r="I809" i="7"/>
  <c r="I937" i="7"/>
  <c r="I1144" i="7"/>
  <c r="I1152" i="7"/>
  <c r="I1172" i="7"/>
  <c r="I1230" i="7"/>
  <c r="I1234" i="7"/>
  <c r="I1867" i="7"/>
  <c r="I2435" i="7"/>
  <c r="I2946" i="7"/>
  <c r="I2950" i="7"/>
  <c r="I3002" i="7"/>
  <c r="I3110" i="7"/>
  <c r="I3134" i="7"/>
  <c r="I3162" i="7"/>
  <c r="I3174" i="7"/>
  <c r="I3349" i="7"/>
  <c r="I4222" i="7"/>
  <c r="I4282" i="7"/>
  <c r="I4302" i="7"/>
  <c r="I4365" i="7"/>
  <c r="I4505" i="7"/>
  <c r="I49" i="7"/>
  <c r="I57" i="7"/>
  <c r="I274" i="7"/>
  <c r="I398" i="7"/>
  <c r="I753" i="7"/>
  <c r="I761" i="7"/>
  <c r="I1479" i="7"/>
  <c r="I1527" i="7"/>
  <c r="I1607" i="7"/>
  <c r="I1655" i="7"/>
  <c r="I1926" i="7"/>
  <c r="I2050" i="7"/>
  <c r="I2054" i="7"/>
  <c r="I2610" i="7"/>
  <c r="I3462" i="7"/>
  <c r="I3498" i="7"/>
  <c r="I3562" i="7"/>
  <c r="I3762" i="7"/>
  <c r="I3770" i="7"/>
  <c r="I6265" i="7"/>
  <c r="I105" i="7"/>
  <c r="I113" i="7"/>
  <c r="I18" i="7"/>
  <c r="I62" i="7"/>
  <c r="I142" i="7"/>
  <c r="I162" i="7"/>
  <c r="I164" i="7"/>
  <c r="I166" i="7"/>
  <c r="I170" i="7"/>
  <c r="I172" i="7"/>
  <c r="I174" i="7"/>
  <c r="I178" i="7"/>
  <c r="I180" i="7"/>
  <c r="I182" i="7"/>
  <c r="I186" i="7"/>
  <c r="I188" i="7"/>
  <c r="I190" i="7"/>
  <c r="I289" i="7"/>
  <c r="I297" i="7"/>
  <c r="I515" i="7"/>
  <c r="I523" i="7"/>
  <c r="I579" i="7"/>
  <c r="I587" i="7"/>
  <c r="I595" i="7"/>
  <c r="I603" i="7"/>
  <c r="I718" i="7"/>
  <c r="I766" i="7"/>
  <c r="I830" i="7"/>
  <c r="I852" i="7"/>
  <c r="I854" i="7"/>
  <c r="I856" i="7"/>
  <c r="I858" i="7"/>
  <c r="I860" i="7"/>
  <c r="I862" i="7"/>
  <c r="I868" i="7"/>
  <c r="I870" i="7"/>
  <c r="I872" i="7"/>
  <c r="I874" i="7"/>
  <c r="I876" i="7"/>
  <c r="I878" i="7"/>
  <c r="I884" i="7"/>
  <c r="I886" i="7"/>
  <c r="I888" i="7"/>
  <c r="I890" i="7"/>
  <c r="I892" i="7"/>
  <c r="I894" i="7"/>
  <c r="I958" i="7"/>
  <c r="I978" i="7"/>
  <c r="I980" i="7"/>
  <c r="I982" i="7"/>
  <c r="I986" i="7"/>
  <c r="I988" i="7"/>
  <c r="I990" i="7"/>
  <c r="I994" i="7"/>
  <c r="I996" i="7"/>
  <c r="I998" i="7"/>
  <c r="I1002" i="7"/>
  <c r="I1004" i="7"/>
  <c r="I1006" i="7"/>
  <c r="I1010" i="7"/>
  <c r="I1012" i="7"/>
  <c r="I1014" i="7"/>
  <c r="I1018" i="7"/>
  <c r="I1020" i="7"/>
  <c r="I1057" i="7"/>
  <c r="I1255" i="7"/>
  <c r="I1277" i="7"/>
  <c r="I1279" i="7"/>
  <c r="I1281" i="7"/>
  <c r="I1283" i="7"/>
  <c r="I1285" i="7"/>
  <c r="I1287" i="7"/>
  <c r="I1289" i="7"/>
  <c r="I1291" i="7"/>
  <c r="I1293" i="7"/>
  <c r="I1295" i="7"/>
  <c r="I1297" i="7"/>
  <c r="I1299" i="7"/>
  <c r="I1301" i="7"/>
  <c r="I1303" i="7"/>
  <c r="I1307" i="7"/>
  <c r="I1309" i="7"/>
  <c r="I1311" i="7"/>
  <c r="I1313" i="7"/>
  <c r="I1315" i="7"/>
  <c r="I1317" i="7"/>
  <c r="I1319" i="7"/>
  <c r="I1323" i="7"/>
  <c r="I1325" i="7"/>
  <c r="I1327" i="7"/>
  <c r="I1329" i="7"/>
  <c r="I1331" i="7"/>
  <c r="I1333" i="7"/>
  <c r="I1335" i="7"/>
  <c r="I1399" i="7"/>
  <c r="I1419" i="7"/>
  <c r="I1421" i="7"/>
  <c r="I1423" i="7"/>
  <c r="I1427" i="7"/>
  <c r="I1429" i="7"/>
  <c r="I1431" i="7"/>
  <c r="I1437" i="7"/>
  <c r="I1439" i="7"/>
  <c r="I1443" i="7"/>
  <c r="I1445" i="7"/>
  <c r="I1447" i="7"/>
  <c r="I1453" i="7"/>
  <c r="I1455" i="7"/>
  <c r="I1457" i="7"/>
  <c r="I1459" i="7"/>
  <c r="I1461" i="7"/>
  <c r="I1506" i="7"/>
  <c r="I1634" i="7"/>
  <c r="I1698" i="7"/>
  <c r="I1754" i="7"/>
  <c r="I1762" i="7"/>
  <c r="I1818" i="7"/>
  <c r="I1826" i="7"/>
  <c r="I1852" i="7"/>
  <c r="I1868" i="7"/>
  <c r="I1884" i="7"/>
  <c r="I1899" i="7"/>
  <c r="I1947" i="7"/>
  <c r="I2015" i="7"/>
  <c r="I2175" i="7"/>
  <c r="I2177" i="7"/>
  <c r="I2179" i="7"/>
  <c r="I2181" i="7"/>
  <c r="I2183" i="7"/>
  <c r="I2191" i="7"/>
  <c r="I2195" i="7"/>
  <c r="I2207" i="7"/>
  <c r="I2243" i="7"/>
  <c r="I2245" i="7"/>
  <c r="I2247" i="7"/>
  <c r="I2251" i="7"/>
  <c r="I2259" i="7"/>
  <c r="I2263" i="7"/>
  <c r="I2267" i="7"/>
  <c r="I2271" i="7"/>
  <c r="I2273" i="7"/>
  <c r="I2275" i="7"/>
  <c r="I2277" i="7"/>
  <c r="I2279" i="7"/>
  <c r="I2281" i="7"/>
  <c r="I2283" i="7"/>
  <c r="I2285" i="7"/>
  <c r="I2290" i="7"/>
  <c r="I2294" i="7"/>
  <c r="I2314" i="7"/>
  <c r="I2460" i="7"/>
  <c r="I2464" i="7"/>
  <c r="I2468" i="7"/>
  <c r="I2472" i="7"/>
  <c r="I2476" i="7"/>
  <c r="I2478" i="7"/>
  <c r="I2480" i="7"/>
  <c r="I2482" i="7"/>
  <c r="I2484" i="7"/>
  <c r="I2488" i="7"/>
  <c r="I2490" i="7"/>
  <c r="I2492" i="7"/>
  <c r="I2494" i="7"/>
  <c r="I2496" i="7"/>
  <c r="I2498" i="7"/>
  <c r="I2500" i="7"/>
  <c r="I2502" i="7"/>
  <c r="I2504" i="7"/>
  <c r="I2508" i="7"/>
  <c r="I2510" i="7"/>
  <c r="I2512" i="7"/>
  <c r="I2514" i="7"/>
  <c r="I2516" i="7"/>
  <c r="I2518" i="7"/>
  <c r="I2540" i="7"/>
  <c r="I2542" i="7"/>
  <c r="I2544" i="7"/>
  <c r="I2546" i="7"/>
  <c r="I2548" i="7"/>
  <c r="I2649" i="7"/>
  <c r="I2653" i="7"/>
  <c r="I2971" i="7"/>
  <c r="I3003" i="7"/>
  <c r="I3015" i="7"/>
  <c r="I3121" i="7"/>
  <c r="I3145" i="7"/>
  <c r="I3155" i="7"/>
  <c r="I3251" i="7"/>
  <c r="I3253" i="7"/>
  <c r="I3259" i="7"/>
  <c r="I3266" i="7"/>
  <c r="I3350" i="7"/>
  <c r="I3354" i="7"/>
  <c r="I3360" i="7"/>
  <c r="I3372" i="7"/>
  <c r="I3374" i="7"/>
  <c r="I3378" i="7"/>
  <c r="I3380" i="7"/>
  <c r="I3382" i="7"/>
  <c r="I3386" i="7"/>
  <c r="I3388" i="7"/>
  <c r="I3413" i="7"/>
  <c r="I3477" i="7"/>
  <c r="I3509" i="7"/>
  <c r="I3549" i="7"/>
  <c r="I3553" i="7"/>
  <c r="I3645" i="7"/>
  <c r="I3582" i="7"/>
  <c r="I3584" i="7"/>
  <c r="I3586" i="7"/>
  <c r="I3590" i="7"/>
  <c r="I3592" i="7"/>
  <c r="I3594" i="7"/>
  <c r="I3598" i="7"/>
  <c r="I3614" i="7"/>
  <c r="I3658" i="7"/>
  <c r="I3660" i="7"/>
  <c r="I3670" i="7"/>
  <c r="I3672" i="7"/>
  <c r="I3690" i="7"/>
  <c r="I3692" i="7"/>
  <c r="I3702" i="7"/>
  <c r="I3704" i="7"/>
  <c r="I3709" i="7"/>
  <c r="I3733" i="7"/>
  <c r="I3741" i="7"/>
  <c r="I3749" i="7"/>
  <c r="I3785" i="7"/>
  <c r="I3869" i="7"/>
  <c r="I4029" i="7"/>
  <c r="I4097" i="7"/>
  <c r="I4211" i="7"/>
  <c r="I4219" i="7"/>
  <c r="I4221" i="7"/>
  <c r="I4227" i="7"/>
  <c r="I4235" i="7"/>
  <c r="I4259" i="7"/>
  <c r="I4261" i="7"/>
  <c r="I4263" i="7"/>
  <c r="I4265" i="7"/>
  <c r="I4267" i="7"/>
  <c r="I4269" i="7"/>
  <c r="I4273" i="7"/>
  <c r="I4279" i="7"/>
  <c r="I4285" i="7"/>
  <c r="I4287" i="7"/>
  <c r="I4289" i="7"/>
  <c r="I4321" i="7"/>
  <c r="I4323" i="7"/>
  <c r="I4358" i="7"/>
  <c r="I4360" i="7"/>
  <c r="I4364" i="7"/>
  <c r="I4366" i="7"/>
  <c r="I4368" i="7"/>
  <c r="I4370" i="7"/>
  <c r="I4372" i="7"/>
  <c r="I4374" i="7"/>
  <c r="I4378" i="7"/>
  <c r="I4380" i="7"/>
  <c r="I4384" i="7"/>
  <c r="I4386" i="7"/>
  <c r="I4388" i="7"/>
  <c r="I4394" i="7"/>
  <c r="I4396" i="7"/>
  <c r="I4398" i="7"/>
  <c r="I4482" i="7"/>
  <c r="I4496" i="7"/>
  <c r="I4628" i="7"/>
  <c r="I4630" i="7"/>
  <c r="I4632" i="7"/>
  <c r="I4634" i="7"/>
  <c r="I4636" i="7"/>
  <c r="I4638" i="7"/>
  <c r="I4640" i="7"/>
  <c r="I4648" i="7"/>
  <c r="I4650" i="7"/>
  <c r="I4656" i="7"/>
  <c r="I4658" i="7"/>
  <c r="I4738" i="7"/>
  <c r="I4740" i="7"/>
  <c r="I4742" i="7"/>
  <c r="I4746" i="7"/>
  <c r="I4762" i="7"/>
  <c r="I4764" i="7"/>
  <c r="I4766" i="7"/>
  <c r="I4768" i="7"/>
  <c r="I5854" i="7"/>
  <c r="I5862" i="7"/>
  <c r="I5870" i="7"/>
  <c r="I5990" i="7"/>
  <c r="I3850" i="7"/>
  <c r="I3852" i="7"/>
  <c r="I3860" i="7"/>
  <c r="I3894" i="7"/>
  <c r="I3900" i="7"/>
  <c r="I3902" i="7"/>
  <c r="I3904" i="7"/>
  <c r="I3906" i="7"/>
  <c r="I3908" i="7"/>
  <c r="I3910" i="7"/>
  <c r="I3912" i="7"/>
  <c r="I3914" i="7"/>
  <c r="I3916" i="7"/>
  <c r="I3918" i="7"/>
  <c r="I3920" i="7"/>
  <c r="I3922" i="7"/>
  <c r="I3924" i="7"/>
  <c r="I3926" i="7"/>
  <c r="I3928" i="7"/>
  <c r="I3930" i="7"/>
  <c r="I3932" i="7"/>
  <c r="I3934" i="7"/>
  <c r="I3936" i="7"/>
  <c r="I3938" i="7"/>
  <c r="I3940" i="7"/>
  <c r="I3956" i="7"/>
  <c r="I3958" i="7"/>
  <c r="I3960" i="7"/>
  <c r="I3962" i="7"/>
  <c r="I3966" i="7"/>
  <c r="I3970" i="7"/>
  <c r="I3974" i="7"/>
  <c r="I3976" i="7"/>
  <c r="I3978" i="7"/>
  <c r="I3980" i="7"/>
  <c r="I3982" i="7"/>
  <c r="I3984" i="7"/>
  <c r="I3986" i="7"/>
  <c r="I3990" i="7"/>
  <c r="I3992" i="7"/>
  <c r="I3994" i="7"/>
  <c r="I4008" i="7"/>
  <c r="I4010" i="7"/>
  <c r="I4014" i="7"/>
  <c r="I4016" i="7"/>
  <c r="I4018" i="7"/>
  <c r="I4022" i="7"/>
  <c r="I4024" i="7"/>
  <c r="I4026" i="7"/>
  <c r="I4032" i="7"/>
  <c r="I4034" i="7"/>
  <c r="I4040" i="7"/>
  <c r="I4042" i="7"/>
  <c r="I4062" i="7"/>
  <c r="I4086" i="7"/>
  <c r="I4094" i="7"/>
  <c r="I4102" i="7"/>
  <c r="I4110" i="7"/>
  <c r="I4118" i="7"/>
  <c r="I4126" i="7"/>
  <c r="I4158" i="7"/>
  <c r="I4160" i="7"/>
  <c r="I4162" i="7"/>
  <c r="I4164" i="7"/>
  <c r="I4166" i="7"/>
  <c r="I4168" i="7"/>
  <c r="I4170" i="7"/>
  <c r="I4176" i="7"/>
  <c r="I4178" i="7"/>
  <c r="I4182" i="7"/>
  <c r="I4184" i="7"/>
  <c r="I4186" i="7"/>
  <c r="I4188" i="7"/>
  <c r="I4190" i="7"/>
  <c r="I4194" i="7"/>
  <c r="I4196" i="7"/>
  <c r="I4198" i="7"/>
  <c r="I4202" i="7"/>
  <c r="I4204" i="7"/>
  <c r="I4343" i="7"/>
  <c r="I4345" i="7"/>
  <c r="I4347" i="7"/>
  <c r="I4349" i="7"/>
  <c r="I4351" i="7"/>
  <c r="I4353" i="7"/>
  <c r="I4355" i="7"/>
  <c r="I4798" i="7"/>
  <c r="I4806" i="7"/>
  <c r="I4808" i="7"/>
  <c r="I4810" i="7"/>
  <c r="I4812" i="7"/>
  <c r="I4838" i="7"/>
  <c r="I4842" i="7"/>
  <c r="I4846" i="7"/>
  <c r="I4850" i="7"/>
  <c r="I4858" i="7"/>
  <c r="I4890" i="7"/>
  <c r="I4902" i="7"/>
  <c r="I4906" i="7"/>
  <c r="I4910" i="7"/>
  <c r="I4914" i="7"/>
  <c r="I5327" i="7"/>
  <c r="I5329" i="7"/>
  <c r="I5331" i="7"/>
  <c r="I5335" i="7"/>
  <c r="I5337" i="7"/>
  <c r="I5339" i="7"/>
  <c r="I5345" i="7"/>
  <c r="I5347" i="7"/>
  <c r="I5367" i="7"/>
  <c r="I5375" i="7"/>
  <c r="I5405" i="7"/>
  <c r="I5407" i="7"/>
  <c r="I5461" i="7"/>
  <c r="I5463" i="7"/>
  <c r="I5465" i="7"/>
  <c r="I5467" i="7"/>
  <c r="I5469" i="7"/>
  <c r="I5471" i="7"/>
  <c r="I5473" i="7"/>
  <c r="I5475" i="7"/>
  <c r="I5477" i="7"/>
  <c r="I5483" i="7"/>
  <c r="I5485" i="7"/>
  <c r="I5553" i="7"/>
  <c r="I5555" i="7"/>
  <c r="I5557" i="7"/>
  <c r="I5559" i="7"/>
  <c r="I5563" i="7"/>
  <c r="I5569" i="7"/>
  <c r="I5571" i="7"/>
  <c r="I5573" i="7"/>
  <c r="I5575" i="7"/>
  <c r="I5579" i="7"/>
  <c r="I5595" i="7"/>
  <c r="I6918" i="7"/>
  <c r="I6942" i="7"/>
  <c r="I6944" i="7"/>
  <c r="I6946" i="7"/>
  <c r="I6948" i="7"/>
  <c r="I6950" i="7"/>
  <c r="I6952" i="7"/>
  <c r="I6958" i="7"/>
  <c r="I6960" i="7"/>
  <c r="I6962" i="7"/>
  <c r="I6964" i="7"/>
  <c r="I6966" i="7"/>
  <c r="I6968" i="7"/>
  <c r="I6970" i="7"/>
  <c r="I6972" i="7"/>
  <c r="I6974" i="7"/>
  <c r="I6976" i="7"/>
  <c r="I6978" i="7"/>
  <c r="I6980" i="7"/>
  <c r="I6982" i="7"/>
  <c r="I6984" i="7"/>
  <c r="I6994" i="7"/>
  <c r="I6996" i="7"/>
  <c r="I6998" i="7"/>
  <c r="I7000" i="7"/>
  <c r="I7002" i="7"/>
  <c r="I7010" i="7"/>
  <c r="I7012" i="7"/>
  <c r="I7014" i="7"/>
  <c r="I7016" i="7"/>
  <c r="I7018" i="7"/>
  <c r="I7020" i="7"/>
  <c r="I7022" i="7"/>
  <c r="I7074" i="7"/>
  <c r="I7076" i="7"/>
  <c r="I7086" i="7"/>
  <c r="I7088" i="7"/>
  <c r="I7110" i="7"/>
  <c r="I7112" i="7"/>
  <c r="I7122" i="7"/>
  <c r="I7124" i="7"/>
  <c r="I4781" i="7"/>
  <c r="I5029" i="7"/>
  <c r="I5049" i="7"/>
  <c r="I5051" i="7"/>
  <c r="I5053" i="7"/>
  <c r="I5055" i="7"/>
  <c r="I5057" i="7"/>
  <c r="I5059" i="7"/>
  <c r="I5061" i="7"/>
  <c r="I5063" i="7"/>
  <c r="I5065" i="7"/>
  <c r="I5067" i="7"/>
  <c r="I5069" i="7"/>
  <c r="I5071" i="7"/>
  <c r="I5073" i="7"/>
  <c r="I5075" i="7"/>
  <c r="I5079" i="7"/>
  <c r="I5083" i="7"/>
  <c r="I5087" i="7"/>
  <c r="I5089" i="7"/>
  <c r="I5093" i="7"/>
  <c r="I5111" i="7"/>
  <c r="I5113" i="7"/>
  <c r="I5115" i="7"/>
  <c r="I5133" i="7"/>
  <c r="I5139" i="7"/>
  <c r="I5143" i="7"/>
  <c r="I5149" i="7"/>
  <c r="I5151" i="7"/>
  <c r="I5155" i="7"/>
  <c r="I5157" i="7"/>
  <c r="I5159" i="7"/>
  <c r="I5190" i="7"/>
  <c r="I5234" i="7"/>
  <c r="I5238" i="7"/>
  <c r="I5242" i="7"/>
  <c r="I5246" i="7"/>
  <c r="I5254" i="7"/>
  <c r="I5456" i="7"/>
  <c r="I5660" i="7"/>
  <c r="I5672" i="7"/>
  <c r="I5708" i="7"/>
  <c r="I5720" i="7"/>
  <c r="I5788" i="7"/>
  <c r="I5792" i="7"/>
  <c r="I5800" i="7"/>
  <c r="I5836" i="7"/>
  <c r="I5840" i="7"/>
  <c r="I5848" i="7"/>
  <c r="I5855" i="7"/>
  <c r="I5977" i="7"/>
  <c r="I6009" i="7"/>
  <c r="I6021" i="7"/>
  <c r="I6135" i="7"/>
  <c r="I6183" i="7"/>
  <c r="I6185" i="7"/>
  <c r="I6187" i="7"/>
  <c r="I6189" i="7"/>
  <c r="I6193" i="7"/>
  <c r="I6220" i="7"/>
  <c r="I6228" i="7"/>
  <c r="I6236" i="7"/>
  <c r="I6332" i="7"/>
  <c r="I6654" i="7"/>
  <c r="I6710" i="7"/>
  <c r="I6718" i="7"/>
  <c r="I6734" i="7"/>
  <c r="I6742" i="7"/>
  <c r="I6798" i="7"/>
  <c r="I6814" i="7"/>
  <c r="I6842" i="7"/>
  <c r="I6878" i="7"/>
  <c r="I6880" i="7"/>
  <c r="I6886" i="7"/>
  <c r="I8496" i="7"/>
  <c r="I8560" i="7"/>
  <c r="I8568" i="7"/>
  <c r="I8572" i="7"/>
  <c r="I9080" i="7"/>
  <c r="I9144" i="7"/>
  <c r="I10349" i="7"/>
  <c r="I10381" i="7"/>
  <c r="I5006" i="7"/>
  <c r="I5599" i="7"/>
  <c r="I5611" i="7"/>
  <c r="I5647" i="7"/>
  <c r="I5659" i="7"/>
  <c r="I5727" i="7"/>
  <c r="I5739" i="7"/>
  <c r="I5775" i="7"/>
  <c r="I6110" i="7"/>
  <c r="I6118" i="7"/>
  <c r="I6126" i="7"/>
  <c r="I6701" i="7"/>
  <c r="I6709" i="7"/>
  <c r="I6749" i="7"/>
  <c r="I7972" i="7"/>
  <c r="I8040" i="7"/>
  <c r="I8072" i="7"/>
  <c r="I8080" i="7"/>
  <c r="I8341" i="7"/>
  <c r="I7137" i="7"/>
  <c r="I7789" i="7"/>
  <c r="I7925" i="7"/>
  <c r="I7927" i="7"/>
  <c r="I7929" i="7"/>
  <c r="I7933" i="7"/>
  <c r="I7935" i="7"/>
  <c r="I7937" i="7"/>
  <c r="I7941" i="7"/>
  <c r="I7943" i="7"/>
  <c r="I7945" i="7"/>
  <c r="I7947" i="7"/>
  <c r="I7949" i="7"/>
  <c r="I7965" i="7"/>
  <c r="I7967" i="7"/>
  <c r="I7971" i="7"/>
  <c r="I7973" i="7"/>
  <c r="I7975" i="7"/>
  <c r="I7979" i="7"/>
  <c r="I7989" i="7"/>
  <c r="I7991" i="7"/>
  <c r="I7995" i="7"/>
  <c r="I8005" i="7"/>
  <c r="I8007" i="7"/>
  <c r="I8029" i="7"/>
  <c r="I8031" i="7"/>
  <c r="I8035" i="7"/>
  <c r="I8037" i="7"/>
  <c r="I8039" i="7"/>
  <c r="I8041" i="7"/>
  <c r="I8047" i="7"/>
  <c r="I8057" i="7"/>
  <c r="I8063" i="7"/>
  <c r="I8065" i="7"/>
  <c r="I8069" i="7"/>
  <c r="I8073" i="7"/>
  <c r="I8077" i="7"/>
  <c r="I8081" i="7"/>
  <c r="I8093" i="7"/>
  <c r="I8101" i="7"/>
  <c r="I8105" i="7"/>
  <c r="I8109" i="7"/>
  <c r="I8113" i="7"/>
  <c r="I8129" i="7"/>
  <c r="I8145" i="7"/>
  <c r="I8284" i="7"/>
  <c r="I8292" i="7"/>
  <c r="I8336" i="7"/>
  <c r="I8360" i="7"/>
  <c r="I8400" i="7"/>
  <c r="I9265" i="7"/>
  <c r="I9269" i="7"/>
  <c r="I9277" i="7"/>
  <c r="I9345" i="7"/>
  <c r="I9349" i="7"/>
  <c r="I9357" i="7"/>
  <c r="I9510" i="7"/>
  <c r="I9512" i="7"/>
  <c r="I9514" i="7"/>
  <c r="I9516" i="7"/>
  <c r="I9518" i="7"/>
  <c r="I9520" i="7"/>
  <c r="I9526" i="7"/>
  <c r="I9528" i="7"/>
  <c r="I9530" i="7"/>
  <c r="I9532" i="7"/>
  <c r="I9534" i="7"/>
  <c r="I9536" i="7"/>
  <c r="I9558" i="7"/>
  <c r="I9560" i="7"/>
  <c r="I9562" i="7"/>
  <c r="I9564" i="7"/>
  <c r="I9566" i="7"/>
  <c r="I9771" i="7"/>
  <c r="I9775" i="7"/>
  <c r="I9779" i="7"/>
  <c r="I10005" i="7"/>
  <c r="I10017" i="7"/>
  <c r="I10025" i="7"/>
  <c r="I10096" i="7"/>
  <c r="I10108" i="7"/>
  <c r="I7140" i="7"/>
  <c r="I7142" i="7"/>
  <c r="I7144" i="7"/>
  <c r="I7146" i="7"/>
  <c r="I7148" i="7"/>
  <c r="I7150" i="7"/>
  <c r="I7152" i="7"/>
  <c r="I7154" i="7"/>
  <c r="I7156" i="7"/>
  <c r="I7158" i="7"/>
  <c r="I7160" i="7"/>
  <c r="I7162" i="7"/>
  <c r="I7168" i="7"/>
  <c r="I7178" i="7"/>
  <c r="I7200" i="7"/>
  <c r="I7202" i="7"/>
  <c r="I7204" i="7"/>
  <c r="I7206" i="7"/>
  <c r="I7208" i="7"/>
  <c r="I7210" i="7"/>
  <c r="I7212" i="7"/>
  <c r="I7214" i="7"/>
  <c r="I7216" i="7"/>
  <c r="I7222" i="7"/>
  <c r="I7224" i="7"/>
  <c r="I7308" i="7"/>
  <c r="I7310" i="7"/>
  <c r="I7312" i="7"/>
  <c r="I7314" i="7"/>
  <c r="I7316" i="7"/>
  <c r="I7318" i="7"/>
  <c r="I7324" i="7"/>
  <c r="I7326" i="7"/>
  <c r="I7328" i="7"/>
  <c r="I7330" i="7"/>
  <c r="I7332" i="7"/>
  <c r="I7334" i="7"/>
  <c r="I7340" i="7"/>
  <c r="I7342" i="7"/>
  <c r="I7344" i="7"/>
  <c r="I7346" i="7"/>
  <c r="I7348" i="7"/>
  <c r="I7350" i="7"/>
  <c r="I7366" i="7"/>
  <c r="I7402" i="7"/>
  <c r="I7404" i="7"/>
  <c r="I7406" i="7"/>
  <c r="I7408" i="7"/>
  <c r="I7412" i="7"/>
  <c r="I7414" i="7"/>
  <c r="I7416" i="7"/>
  <c r="I7418" i="7"/>
  <c r="I7420" i="7"/>
  <c r="I7422" i="7"/>
  <c r="I7424" i="7"/>
  <c r="I7430" i="7"/>
  <c r="I7432" i="7"/>
  <c r="I7544" i="7"/>
  <c r="I7546" i="7"/>
  <c r="I7560" i="7"/>
  <c r="I7562" i="7"/>
  <c r="I7568" i="7"/>
  <c r="I7570" i="7"/>
  <c r="I7572" i="7"/>
  <c r="I7574" i="7"/>
  <c r="I7578" i="7"/>
  <c r="I7596" i="7"/>
  <c r="I7598" i="7"/>
  <c r="I7600" i="7"/>
  <c r="I7604" i="7"/>
  <c r="I7606" i="7"/>
  <c r="I7608" i="7"/>
  <c r="I7610" i="7"/>
  <c r="I7612" i="7"/>
  <c r="I7614" i="7"/>
  <c r="I7616" i="7"/>
  <c r="I7618" i="7"/>
  <c r="I7628" i="7"/>
  <c r="I7632" i="7"/>
  <c r="I7634" i="7"/>
  <c r="I7636" i="7"/>
  <c r="I7638" i="7"/>
  <c r="I7640" i="7"/>
  <c r="I7642" i="7"/>
  <c r="I7644" i="7"/>
  <c r="I7646" i="7"/>
  <c r="I7712" i="7"/>
  <c r="I7714" i="7"/>
  <c r="I7716" i="7"/>
  <c r="I7718" i="7"/>
  <c r="I7802" i="7"/>
  <c r="I7814" i="7"/>
  <c r="I7834" i="7"/>
  <c r="I7838" i="7"/>
  <c r="I7846" i="7"/>
  <c r="I7866" i="7"/>
  <c r="I7870" i="7"/>
  <c r="I7878" i="7"/>
  <c r="I8249" i="7"/>
  <c r="I8251" i="7"/>
  <c r="I8255" i="7"/>
  <c r="I8277" i="7"/>
  <c r="I8289" i="7"/>
  <c r="I8293" i="7"/>
  <c r="I8301" i="7"/>
  <c r="I8313" i="7"/>
  <c r="I8317" i="7"/>
  <c r="I8321" i="7"/>
  <c r="I8325" i="7"/>
  <c r="I8424" i="7"/>
  <c r="I8488" i="7"/>
  <c r="I8685" i="7"/>
  <c r="I8693" i="7"/>
  <c r="I8952" i="7"/>
  <c r="I8972" i="7"/>
  <c r="I8974" i="7"/>
  <c r="I8976" i="7"/>
  <c r="I8980" i="7"/>
  <c r="I8982" i="7"/>
  <c r="I8984" i="7"/>
  <c r="I9000" i="7"/>
  <c r="I9022" i="7"/>
  <c r="I9024" i="7"/>
  <c r="I9028" i="7"/>
  <c r="I9030" i="7"/>
  <c r="I9032" i="7"/>
  <c r="I9036" i="7"/>
  <c r="I9038" i="7"/>
  <c r="I9040" i="7"/>
  <c r="I9044" i="7"/>
  <c r="I9046" i="7"/>
  <c r="I9048" i="7"/>
  <c r="I9203" i="7"/>
  <c r="I9207" i="7"/>
  <c r="I9211" i="7"/>
  <c r="I9219" i="7"/>
  <c r="I9223" i="7"/>
  <c r="I9227" i="7"/>
  <c r="I9425" i="7"/>
  <c r="I9429" i="7"/>
  <c r="I9437" i="7"/>
  <c r="I9600" i="7"/>
  <c r="I9622" i="7"/>
  <c r="I9624" i="7"/>
  <c r="I9626" i="7"/>
  <c r="I9628" i="7"/>
  <c r="I9630" i="7"/>
  <c r="I9632" i="7"/>
  <c r="I9638" i="7"/>
  <c r="I9640" i="7"/>
  <c r="I9642" i="7"/>
  <c r="I9644" i="7"/>
  <c r="I9646" i="7"/>
  <c r="I9648" i="7"/>
  <c r="I9654" i="7"/>
  <c r="I9656" i="7"/>
  <c r="I9658" i="7"/>
  <c r="I9660" i="7"/>
  <c r="I9662" i="7"/>
  <c r="I9664" i="7"/>
  <c r="I9744" i="7"/>
  <c r="I9760" i="7"/>
  <c r="I10039" i="7"/>
  <c r="I10043" i="7"/>
  <c r="I10051" i="7"/>
  <c r="I10055" i="7"/>
  <c r="I8429" i="7"/>
  <c r="I8533" i="7"/>
  <c r="I8545" i="7"/>
  <c r="I8549" i="7"/>
  <c r="I8553" i="7"/>
  <c r="I8557" i="7"/>
  <c r="I8569" i="7"/>
  <c r="I8573" i="7"/>
  <c r="I8577" i="7"/>
  <c r="I8581" i="7"/>
  <c r="I8585" i="7"/>
  <c r="I8766" i="7"/>
  <c r="I8768" i="7"/>
  <c r="I8772" i="7"/>
  <c r="I8774" i="7"/>
  <c r="I8776" i="7"/>
  <c r="I8780" i="7"/>
  <c r="I8782" i="7"/>
  <c r="I8784" i="7"/>
  <c r="I8788" i="7"/>
  <c r="I8790" i="7"/>
  <c r="I8792" i="7"/>
  <c r="I8798" i="7"/>
  <c r="I8800" i="7"/>
  <c r="I8804" i="7"/>
  <c r="I8808" i="7"/>
  <c r="I8824" i="7"/>
  <c r="I8844" i="7"/>
  <c r="I8846" i="7"/>
  <c r="I8848" i="7"/>
  <c r="I8852" i="7"/>
  <c r="I8854" i="7"/>
  <c r="I8856" i="7"/>
  <c r="I8862" i="7"/>
  <c r="I8864" i="7"/>
  <c r="I8868" i="7"/>
  <c r="I8870" i="7"/>
  <c r="I8955" i="7"/>
  <c r="I8963" i="7"/>
  <c r="I8971" i="7"/>
  <c r="I8979" i="7"/>
  <c r="I9069" i="7"/>
  <c r="I9093" i="7"/>
  <c r="I9117" i="7"/>
  <c r="I9125" i="7"/>
  <c r="I9185" i="7"/>
  <c r="I9197" i="7"/>
  <c r="I9236" i="7"/>
  <c r="I9248" i="7"/>
  <c r="I9447" i="7"/>
  <c r="I9451" i="7"/>
  <c r="I9463" i="7"/>
  <c r="I9467" i="7"/>
  <c r="I9601" i="7"/>
  <c r="I9605" i="7"/>
  <c r="I9613" i="7"/>
  <c r="I9617" i="7"/>
  <c r="I9629" i="7"/>
  <c r="I9649" i="7"/>
  <c r="I9653" i="7"/>
  <c r="I9661" i="7"/>
  <c r="I9745" i="7"/>
  <c r="I9749" i="7"/>
  <c r="I9757" i="7"/>
  <c r="I9764" i="7"/>
  <c r="I9848" i="7"/>
  <c r="I10028" i="7"/>
  <c r="I10076" i="7"/>
  <c r="I10086" i="7"/>
  <c r="I10088" i="7"/>
  <c r="I10090" i="7"/>
  <c r="I10115" i="7"/>
  <c r="I10119" i="7"/>
  <c r="I10135" i="7"/>
  <c r="I10139" i="7"/>
  <c r="I10167" i="7"/>
  <c r="I10171" i="7"/>
  <c r="I10269" i="7"/>
  <c r="I10301" i="7"/>
  <c r="I10352" i="7"/>
  <c r="I10364" i="7"/>
  <c r="I10384" i="7"/>
  <c r="I30" i="7"/>
  <c r="I34" i="7"/>
  <c r="I36" i="7"/>
  <c r="I38" i="7"/>
  <c r="I42" i="7"/>
  <c r="I44" i="7"/>
  <c r="I46" i="7"/>
  <c r="I52" i="7"/>
  <c r="I54" i="7"/>
  <c r="I58" i="7"/>
  <c r="I60" i="7"/>
  <c r="I83" i="7"/>
  <c r="I91" i="7"/>
  <c r="I210" i="7"/>
  <c r="I212" i="7"/>
  <c r="I214" i="7"/>
  <c r="I218" i="7"/>
  <c r="I220" i="7"/>
  <c r="I222" i="7"/>
  <c r="I226" i="7"/>
  <c r="I228" i="7"/>
  <c r="I230" i="7"/>
  <c r="I234" i="7"/>
  <c r="I236" i="7"/>
  <c r="I238" i="7"/>
  <c r="I242" i="7"/>
  <c r="I244" i="7"/>
  <c r="I246" i="7"/>
  <c r="I250" i="7"/>
  <c r="I252" i="7"/>
  <c r="I275" i="7"/>
  <c r="I283" i="7"/>
  <c r="I307" i="7"/>
  <c r="I315" i="7"/>
  <c r="I334" i="7"/>
  <c r="I417" i="7"/>
  <c r="I425" i="7"/>
  <c r="I451" i="7"/>
  <c r="I459" i="7"/>
  <c r="I467" i="7"/>
  <c r="I475" i="7"/>
  <c r="I546" i="7"/>
  <c r="I548" i="7"/>
  <c r="I550" i="7"/>
  <c r="I554" i="7"/>
  <c r="I556" i="7"/>
  <c r="I558" i="7"/>
  <c r="I562" i="7"/>
  <c r="I564" i="7"/>
  <c r="I566" i="7"/>
  <c r="I570" i="7"/>
  <c r="I572" i="7"/>
  <c r="I609" i="7"/>
  <c r="I617" i="7"/>
  <c r="I625" i="7"/>
  <c r="I633" i="7"/>
  <c r="I643" i="7"/>
  <c r="I651" i="7"/>
  <c r="I658" i="7"/>
  <c r="I722" i="7"/>
  <c r="I724" i="7"/>
  <c r="I726" i="7"/>
  <c r="I730" i="7"/>
  <c r="I732" i="7"/>
  <c r="I734" i="7"/>
  <c r="I738" i="7"/>
  <c r="I740" i="7"/>
  <c r="I742" i="7"/>
  <c r="I744" i="7"/>
  <c r="I746" i="7"/>
  <c r="I748" i="7"/>
  <c r="I750" i="7"/>
  <c r="I754" i="7"/>
  <c r="I756" i="7"/>
  <c r="I758" i="7"/>
  <c r="I760" i="7"/>
  <c r="I762" i="7"/>
  <c r="I764" i="7"/>
  <c r="I783" i="7"/>
  <c r="I787" i="7"/>
  <c r="I795" i="7"/>
  <c r="I815" i="7"/>
  <c r="I819" i="7"/>
  <c r="I827" i="7"/>
  <c r="I834" i="7"/>
  <c r="I846" i="7"/>
  <c r="I916" i="7"/>
  <c r="I918" i="7"/>
  <c r="I920" i="7"/>
  <c r="I922" i="7"/>
  <c r="I924" i="7"/>
  <c r="I926" i="7"/>
  <c r="I932" i="7"/>
  <c r="I934" i="7"/>
  <c r="I936" i="7"/>
  <c r="I938" i="7"/>
  <c r="I940" i="7"/>
  <c r="I942" i="7"/>
  <c r="I948" i="7"/>
  <c r="I950" i="7"/>
  <c r="I954" i="7"/>
  <c r="I956" i="7"/>
  <c r="I993" i="7"/>
  <c r="I1001" i="7"/>
  <c r="I1027" i="7"/>
  <c r="I1035" i="7"/>
  <c r="I1037" i="7"/>
  <c r="I1043" i="7"/>
  <c r="I1051" i="7"/>
  <c r="I1075" i="7"/>
  <c r="I1083" i="7"/>
  <c r="I1102" i="7"/>
  <c r="I1114" i="7"/>
  <c r="I1122" i="7"/>
  <c r="I1130" i="7"/>
  <c r="I1138" i="7"/>
  <c r="I1176" i="7"/>
  <c r="I1178" i="7"/>
  <c r="I1180" i="7"/>
  <c r="I1184" i="7"/>
  <c r="I1186" i="7"/>
  <c r="I1188" i="7"/>
  <c r="I1192" i="7"/>
  <c r="I1194" i="7"/>
  <c r="I1196" i="7"/>
  <c r="I1200" i="7"/>
  <c r="I1202" i="7"/>
  <c r="I1204" i="7"/>
  <c r="I1208" i="7"/>
  <c r="I1210" i="7"/>
  <c r="I1212" i="7"/>
  <c r="I1214" i="7"/>
  <c r="I1216" i="7"/>
  <c r="I1218" i="7"/>
  <c r="I1220" i="7"/>
  <c r="I1222" i="7"/>
  <c r="I1240" i="7"/>
  <c r="I1252" i="7"/>
  <c r="I1259" i="7"/>
  <c r="I1271" i="7"/>
  <c r="I1355" i="7"/>
  <c r="I1357" i="7"/>
  <c r="I1359" i="7"/>
  <c r="I1363" i="7"/>
  <c r="I1365" i="7"/>
  <c r="I1367" i="7"/>
  <c r="I1371" i="7"/>
  <c r="I1373" i="7"/>
  <c r="I1375" i="7"/>
  <c r="I1379" i="7"/>
  <c r="I1381" i="7"/>
  <c r="I1383" i="7"/>
  <c r="I1387" i="7"/>
  <c r="I1389" i="7"/>
  <c r="I1391" i="7"/>
  <c r="I1395" i="7"/>
  <c r="I1397" i="7"/>
  <c r="I1434" i="7"/>
  <c r="I1442" i="7"/>
  <c r="I1464" i="7"/>
  <c r="I1468" i="7"/>
  <c r="I1476" i="7"/>
  <c r="I1480" i="7"/>
  <c r="I1484" i="7"/>
  <c r="I1492" i="7"/>
  <c r="I1512" i="7"/>
  <c r="I1516" i="7"/>
  <c r="I1524" i="7"/>
  <c r="I1531" i="7"/>
  <c r="I1543" i="7"/>
  <c r="I1613" i="7"/>
  <c r="I1615" i="7"/>
  <c r="I1617" i="7"/>
  <c r="I1619" i="7"/>
  <c r="I1621" i="7"/>
  <c r="I1623" i="7"/>
  <c r="I1629" i="7"/>
  <c r="I1631" i="7"/>
  <c r="I1633" i="7"/>
  <c r="I1635" i="7"/>
  <c r="I1637" i="7"/>
  <c r="I1639" i="7"/>
  <c r="I94" i="7"/>
  <c r="I100" i="7"/>
  <c r="I102" i="7"/>
  <c r="I106" i="7"/>
  <c r="I108" i="7"/>
  <c r="I110" i="7"/>
  <c r="I116" i="7"/>
  <c r="I118" i="7"/>
  <c r="I122" i="7"/>
  <c r="I124" i="7"/>
  <c r="I126" i="7"/>
  <c r="I161" i="7"/>
  <c r="I169" i="7"/>
  <c r="I195" i="7"/>
  <c r="I203" i="7"/>
  <c r="I211" i="7"/>
  <c r="I219" i="7"/>
  <c r="I290" i="7"/>
  <c r="I292" i="7"/>
  <c r="I294" i="7"/>
  <c r="I298" i="7"/>
  <c r="I300" i="7"/>
  <c r="I302" i="7"/>
  <c r="I306" i="7"/>
  <c r="I308" i="7"/>
  <c r="I310" i="7"/>
  <c r="I314" i="7"/>
  <c r="I316" i="7"/>
  <c r="I353" i="7"/>
  <c r="I361" i="7"/>
  <c r="I369" i="7"/>
  <c r="I377" i="7"/>
  <c r="I387" i="7"/>
  <c r="I395" i="7"/>
  <c r="I466" i="7"/>
  <c r="I468" i="7"/>
  <c r="I470" i="7"/>
  <c r="I474" i="7"/>
  <c r="I476" i="7"/>
  <c r="I478" i="7"/>
  <c r="I482" i="7"/>
  <c r="I484" i="7"/>
  <c r="I486" i="7"/>
  <c r="I490" i="7"/>
  <c r="I492" i="7"/>
  <c r="I494" i="7"/>
  <c r="I498" i="7"/>
  <c r="I500" i="7"/>
  <c r="I502" i="7"/>
  <c r="I506" i="7"/>
  <c r="I508" i="7"/>
  <c r="I531" i="7"/>
  <c r="I539" i="7"/>
  <c r="I563" i="7"/>
  <c r="I571" i="7"/>
  <c r="I590" i="7"/>
  <c r="I673" i="7"/>
  <c r="I681" i="7"/>
  <c r="I715" i="7"/>
  <c r="I723" i="7"/>
  <c r="I731" i="7"/>
  <c r="I770" i="7"/>
  <c r="I804" i="7"/>
  <c r="I806" i="7"/>
  <c r="I808" i="7"/>
  <c r="I810" i="7"/>
  <c r="I812" i="7"/>
  <c r="I814" i="7"/>
  <c r="I820" i="7"/>
  <c r="I822" i="7"/>
  <c r="I824" i="7"/>
  <c r="I826" i="7"/>
  <c r="I828" i="7"/>
  <c r="I873" i="7"/>
  <c r="I889" i="7"/>
  <c r="I895" i="7"/>
  <c r="I899" i="7"/>
  <c r="I907" i="7"/>
  <c r="I911" i="7"/>
  <c r="I915" i="7"/>
  <c r="I923" i="7"/>
  <c r="I947" i="7"/>
  <c r="I955" i="7"/>
  <c r="I962" i="7"/>
  <c r="I974" i="7"/>
  <c r="I1044" i="7"/>
  <c r="I1046" i="7"/>
  <c r="I1050" i="7"/>
  <c r="I1052" i="7"/>
  <c r="I1054" i="7"/>
  <c r="I1060" i="7"/>
  <c r="I1062" i="7"/>
  <c r="I1066" i="7"/>
  <c r="I1068" i="7"/>
  <c r="I1070" i="7"/>
  <c r="I1076" i="7"/>
  <c r="I1078" i="7"/>
  <c r="I1082" i="7"/>
  <c r="I1084" i="7"/>
  <c r="I1131" i="7"/>
  <c r="I1133" i="7"/>
  <c r="I1137" i="7"/>
  <c r="I1139" i="7"/>
  <c r="I1141" i="7"/>
  <c r="I1145" i="7"/>
  <c r="I1147" i="7"/>
  <c r="I1149" i="7"/>
  <c r="I1153" i="7"/>
  <c r="I1155" i="7"/>
  <c r="I1157" i="7"/>
  <c r="I1159" i="7"/>
  <c r="I1161" i="7"/>
  <c r="I1163" i="7"/>
  <c r="I1169" i="7"/>
  <c r="I1171" i="7"/>
  <c r="I1177" i="7"/>
  <c r="I1179" i="7"/>
  <c r="I1185" i="7"/>
  <c r="I1209" i="7"/>
  <c r="I1213" i="7"/>
  <c r="I1217" i="7"/>
  <c r="I1223" i="7"/>
  <c r="I1227" i="7"/>
  <c r="I1229" i="7"/>
  <c r="I1231" i="7"/>
  <c r="I1233" i="7"/>
  <c r="I1235" i="7"/>
  <c r="I1239" i="7"/>
  <c r="I1243" i="7"/>
  <c r="I1245" i="7"/>
  <c r="I1247" i="7"/>
  <c r="I1249" i="7"/>
  <c r="I1251" i="7"/>
  <c r="I1336" i="7"/>
  <c r="I1340" i="7"/>
  <c r="I1348" i="7"/>
  <c r="I1356" i="7"/>
  <c r="I1364" i="7"/>
  <c r="I1366" i="7"/>
  <c r="I1388" i="7"/>
  <c r="I1390" i="7"/>
  <c r="I1396" i="7"/>
  <c r="I1398" i="7"/>
  <c r="I1415" i="7"/>
  <c r="I1485" i="7"/>
  <c r="I1487" i="7"/>
  <c r="I1489" i="7"/>
  <c r="I1491" i="7"/>
  <c r="I1493" i="7"/>
  <c r="I1495" i="7"/>
  <c r="I1501" i="7"/>
  <c r="I1503" i="7"/>
  <c r="I1505" i="7"/>
  <c r="I1507" i="7"/>
  <c r="I1509" i="7"/>
  <c r="I1511" i="7"/>
  <c r="I1517" i="7"/>
  <c r="I1519" i="7"/>
  <c r="I1521" i="7"/>
  <c r="I1523" i="7"/>
  <c r="I1525" i="7"/>
  <c r="I1570" i="7"/>
  <c r="I1592" i="7"/>
  <c r="I1596" i="7"/>
  <c r="I1604" i="7"/>
  <c r="I1608" i="7"/>
  <c r="I1612" i="7"/>
  <c r="I1620" i="7"/>
  <c r="I1659" i="7"/>
  <c r="I1671" i="7"/>
  <c r="I1708" i="7"/>
  <c r="I1716" i="7"/>
  <c r="I1723" i="7"/>
  <c r="I1735" i="7"/>
  <c r="I1845" i="7"/>
  <c r="I1874" i="7"/>
  <c r="I1878" i="7"/>
  <c r="I1882" i="7"/>
  <c r="I1900" i="7"/>
  <c r="I1912" i="7"/>
  <c r="I1932" i="7"/>
  <c r="I1944" i="7"/>
  <c r="I1951" i="7"/>
  <c r="I1963" i="7"/>
  <c r="I2053" i="7"/>
  <c r="I2055" i="7"/>
  <c r="I2057" i="7"/>
  <c r="I2059" i="7"/>
  <c r="I2065" i="7"/>
  <c r="I2067" i="7"/>
  <c r="I2069" i="7"/>
  <c r="I2071" i="7"/>
  <c r="I2073" i="7"/>
  <c r="I2114" i="7"/>
  <c r="I2118" i="7"/>
  <c r="I2168" i="7"/>
  <c r="I2170" i="7"/>
  <c r="I2172" i="7"/>
  <c r="I2217" i="7"/>
  <c r="I2221" i="7"/>
  <c r="I2237" i="7"/>
  <c r="I2295" i="7"/>
  <c r="I2297" i="7"/>
  <c r="I2299" i="7"/>
  <c r="I2301" i="7"/>
  <c r="I2303" i="7"/>
  <c r="I2305" i="7"/>
  <c r="I2307" i="7"/>
  <c r="I2309" i="7"/>
  <c r="I2311" i="7"/>
  <c r="I2313" i="7"/>
  <c r="I2315" i="7"/>
  <c r="I2317" i="7"/>
  <c r="I2319" i="7"/>
  <c r="I2321" i="7"/>
  <c r="I2323" i="7"/>
  <c r="I2374" i="7"/>
  <c r="I2378" i="7"/>
  <c r="I2406" i="7"/>
  <c r="I2529" i="7"/>
  <c r="I2599" i="7"/>
  <c r="I2601" i="7"/>
  <c r="I2603" i="7"/>
  <c r="I2605" i="7"/>
  <c r="I2607" i="7"/>
  <c r="I2609" i="7"/>
  <c r="I2611" i="7"/>
  <c r="I2613" i="7"/>
  <c r="I2639" i="7"/>
  <c r="I2641" i="7"/>
  <c r="I2659" i="7"/>
  <c r="I2698" i="7"/>
  <c r="I2710" i="7"/>
  <c r="I2896" i="7"/>
  <c r="I2904" i="7"/>
  <c r="I2906" i="7"/>
  <c r="I2908" i="7"/>
  <c r="I2910" i="7"/>
  <c r="I2912" i="7"/>
  <c r="I2920" i="7"/>
  <c r="I2922" i="7"/>
  <c r="I2959" i="7"/>
  <c r="I3006" i="7"/>
  <c r="I3066" i="7"/>
  <c r="I3068" i="7"/>
  <c r="I3070" i="7"/>
  <c r="I3076" i="7"/>
  <c r="I3078" i="7"/>
  <c r="I3080" i="7"/>
  <c r="I3082" i="7"/>
  <c r="I3084" i="7"/>
  <c r="I3086" i="7"/>
  <c r="I3088" i="7"/>
  <c r="I3131" i="7"/>
  <c r="I3133" i="7"/>
  <c r="I3135" i="7"/>
  <c r="I3137" i="7"/>
  <c r="I3139" i="7"/>
  <c r="I3141" i="7"/>
  <c r="I3143" i="7"/>
  <c r="I3180" i="7"/>
  <c r="I3182" i="7"/>
  <c r="I3184" i="7"/>
  <c r="I3186" i="7"/>
  <c r="I3188" i="7"/>
  <c r="I3190" i="7"/>
  <c r="I3194" i="7"/>
  <c r="I3200" i="7"/>
  <c r="I3202" i="7"/>
  <c r="I3204" i="7"/>
  <c r="I3208" i="7"/>
  <c r="I3210" i="7"/>
  <c r="I3212" i="7"/>
  <c r="I3214" i="7"/>
  <c r="I3216" i="7"/>
  <c r="I3218" i="7"/>
  <c r="I3220" i="7"/>
  <c r="I3222" i="7"/>
  <c r="I3224" i="7"/>
  <c r="I3226" i="7"/>
  <c r="I3228" i="7"/>
  <c r="I3232" i="7"/>
  <c r="I3234" i="7"/>
  <c r="I3238" i="7"/>
  <c r="I3244" i="7"/>
  <c r="I3246" i="7"/>
  <c r="I3248" i="7"/>
  <c r="I3263" i="7"/>
  <c r="I3267" i="7"/>
  <c r="I3269" i="7"/>
  <c r="I3283" i="7"/>
  <c r="I3285" i="7"/>
  <c r="I3287" i="7"/>
  <c r="I3289" i="7"/>
  <c r="I3291" i="7"/>
  <c r="I3293" i="7"/>
  <c r="I3295" i="7"/>
  <c r="I3297" i="7"/>
  <c r="I3299" i="7"/>
  <c r="I3301" i="7"/>
  <c r="I3303" i="7"/>
  <c r="I3305" i="7"/>
  <c r="I3307" i="7"/>
  <c r="I3309" i="7"/>
  <c r="I3326" i="7"/>
  <c r="I3332" i="7"/>
  <c r="I3342" i="7"/>
  <c r="I3348" i="7"/>
  <c r="I3381" i="7"/>
  <c r="I3391" i="7"/>
  <c r="I3393" i="7"/>
  <c r="I3399" i="7"/>
  <c r="I3401" i="7"/>
  <c r="I3415" i="7"/>
  <c r="I3417" i="7"/>
  <c r="I3430" i="7"/>
  <c r="I3466" i="7"/>
  <c r="I3468" i="7"/>
  <c r="I3470" i="7"/>
  <c r="I3474" i="7"/>
  <c r="I3476" i="7"/>
  <c r="I3478" i="7"/>
  <c r="I3482" i="7"/>
  <c r="I3484" i="7"/>
  <c r="I3486" i="7"/>
  <c r="I3492" i="7"/>
  <c r="I3502" i="7"/>
  <c r="I3508" i="7"/>
  <c r="I3517" i="7"/>
  <c r="I3555" i="7"/>
  <c r="I3557" i="7"/>
  <c r="I3570" i="7"/>
  <c r="I3706" i="7"/>
  <c r="I3708" i="7"/>
  <c r="I3710" i="7"/>
  <c r="I3712" i="7"/>
  <c r="I3714" i="7"/>
  <c r="I3716" i="7"/>
  <c r="I3718" i="7"/>
  <c r="I3720" i="7"/>
  <c r="I3722" i="7"/>
  <c r="I3724" i="7"/>
  <c r="I3726" i="7"/>
  <c r="I3728" i="7"/>
  <c r="I3730" i="7"/>
  <c r="I3732" i="7"/>
  <c r="I3734" i="7"/>
  <c r="I3736" i="7"/>
  <c r="I3738" i="7"/>
  <c r="I3740" i="7"/>
  <c r="I3748" i="7"/>
  <c r="I3750" i="7"/>
  <c r="I3756" i="7"/>
  <c r="I3774" i="7"/>
  <c r="I3776" i="7"/>
  <c r="I3778" i="7"/>
  <c r="I3782" i="7"/>
  <c r="I3784" i="7"/>
  <c r="I3786" i="7"/>
  <c r="I3790" i="7"/>
  <c r="I3796" i="7"/>
  <c r="I3798" i="7"/>
  <c r="I3800" i="7"/>
  <c r="I3802" i="7"/>
  <c r="I3804" i="7"/>
  <c r="I3806" i="7"/>
  <c r="I3808" i="7"/>
  <c r="I3810" i="7"/>
  <c r="I3812" i="7"/>
  <c r="I3814" i="7"/>
  <c r="I4113" i="7"/>
  <c r="I4181" i="7"/>
  <c r="I1645" i="7"/>
  <c r="I1647" i="7"/>
  <c r="I1649" i="7"/>
  <c r="I1651" i="7"/>
  <c r="I1653" i="7"/>
  <c r="I1690" i="7"/>
  <c r="I1724" i="7"/>
  <c r="I1732" i="7"/>
  <c r="I1736" i="7"/>
  <c r="I1740" i="7"/>
  <c r="I1748" i="7"/>
  <c r="I1772" i="7"/>
  <c r="I1780" i="7"/>
  <c r="I1799" i="7"/>
  <c r="I1871" i="7"/>
  <c r="I1877" i="7"/>
  <c r="I1879" i="7"/>
  <c r="I1881" i="7"/>
  <c r="I1883" i="7"/>
  <c r="I2027" i="7"/>
  <c r="I2454" i="7"/>
  <c r="I2830" i="7"/>
  <c r="I3034" i="7"/>
  <c r="I4002" i="7"/>
  <c r="I4068" i="7"/>
  <c r="I4076" i="7"/>
  <c r="I4241" i="7"/>
  <c r="I4257" i="7"/>
  <c r="I1679" i="7"/>
  <c r="I1683" i="7"/>
  <c r="I1685" i="7"/>
  <c r="I1687" i="7"/>
  <c r="I1691" i="7"/>
  <c r="I1693" i="7"/>
  <c r="I1695" i="7"/>
  <c r="I1699" i="7"/>
  <c r="I1701" i="7"/>
  <c r="I1703" i="7"/>
  <c r="I1707" i="7"/>
  <c r="I1709" i="7"/>
  <c r="I1711" i="7"/>
  <c r="I1713" i="7"/>
  <c r="I1715" i="7"/>
  <c r="I1717" i="7"/>
  <c r="I1788" i="7"/>
  <c r="I1796" i="7"/>
  <c r="I1804" i="7"/>
  <c r="I1812" i="7"/>
  <c r="I1836" i="7"/>
  <c r="I1844" i="7"/>
  <c r="I1905" i="7"/>
  <c r="I1907" i="7"/>
  <c r="I1909" i="7"/>
  <c r="I1911" i="7"/>
  <c r="I1913" i="7"/>
  <c r="I1915" i="7"/>
  <c r="I1921" i="7"/>
  <c r="I1923" i="7"/>
  <c r="I1925" i="7"/>
  <c r="I1927" i="7"/>
  <c r="I1929" i="7"/>
  <c r="I1931" i="7"/>
  <c r="I1937" i="7"/>
  <c r="I1939" i="7"/>
  <c r="I1941" i="7"/>
  <c r="I1943" i="7"/>
  <c r="I1945" i="7"/>
  <c r="I1986" i="7"/>
  <c r="I1990" i="7"/>
  <c r="I2012" i="7"/>
  <c r="I2016" i="7"/>
  <c r="I2024" i="7"/>
  <c r="I2028" i="7"/>
  <c r="I2032" i="7"/>
  <c r="I2040" i="7"/>
  <c r="I2060" i="7"/>
  <c r="I2064" i="7"/>
  <c r="I2072" i="7"/>
  <c r="I2079" i="7"/>
  <c r="I2091" i="7"/>
  <c r="I2151" i="7"/>
  <c r="I2153" i="7"/>
  <c r="I2155" i="7"/>
  <c r="I2157" i="7"/>
  <c r="I2163" i="7"/>
  <c r="I2165" i="7"/>
  <c r="I2167" i="7"/>
  <c r="I2169" i="7"/>
  <c r="I2171" i="7"/>
  <c r="I2173" i="7"/>
  <c r="I2178" i="7"/>
  <c r="I2194" i="7"/>
  <c r="I2250" i="7"/>
  <c r="I2324" i="7"/>
  <c r="I2326" i="7"/>
  <c r="I2328" i="7"/>
  <c r="I2330" i="7"/>
  <c r="I2332" i="7"/>
  <c r="I2334" i="7"/>
  <c r="I2336" i="7"/>
  <c r="I2338" i="7"/>
  <c r="I2340" i="7"/>
  <c r="I2342" i="7"/>
  <c r="I2348" i="7"/>
  <c r="I2350" i="7"/>
  <c r="I2355" i="7"/>
  <c r="I2367" i="7"/>
  <c r="I2403" i="7"/>
  <c r="I2415" i="7"/>
  <c r="I2455" i="7"/>
  <c r="I2457" i="7"/>
  <c r="I2459" i="7"/>
  <c r="I2461" i="7"/>
  <c r="I2463" i="7"/>
  <c r="I2467" i="7"/>
  <c r="I2469" i="7"/>
  <c r="I2471" i="7"/>
  <c r="I2473" i="7"/>
  <c r="I2475" i="7"/>
  <c r="I2477" i="7"/>
  <c r="I2479" i="7"/>
  <c r="I2481" i="7"/>
  <c r="I2483" i="7"/>
  <c r="I2485" i="7"/>
  <c r="I2487" i="7"/>
  <c r="I2489" i="7"/>
  <c r="I2503" i="7"/>
  <c r="I2505" i="7"/>
  <c r="I2507" i="7"/>
  <c r="I2509" i="7"/>
  <c r="I2511" i="7"/>
  <c r="I2513" i="7"/>
  <c r="I2515" i="7"/>
  <c r="I2517" i="7"/>
  <c r="I2522" i="7"/>
  <c r="I2616" i="7"/>
  <c r="I2618" i="7"/>
  <c r="I2620" i="7"/>
  <c r="I2624" i="7"/>
  <c r="I2628" i="7"/>
  <c r="I2632" i="7"/>
  <c r="I2636" i="7"/>
  <c r="I2638" i="7"/>
  <c r="I2642" i="7"/>
  <c r="I2648" i="7"/>
  <c r="I2650" i="7"/>
  <c r="I2652" i="7"/>
  <c r="I2654" i="7"/>
  <c r="I2658" i="7"/>
  <c r="I2664" i="7"/>
  <c r="I2666" i="7"/>
  <c r="I2668" i="7"/>
  <c r="I2670" i="7"/>
  <c r="I2672" i="7"/>
  <c r="I2674" i="7"/>
  <c r="I2676" i="7"/>
  <c r="I2678" i="7"/>
  <c r="I2680" i="7"/>
  <c r="I2682" i="7"/>
  <c r="I2684" i="7"/>
  <c r="I2686" i="7"/>
  <c r="I2688" i="7"/>
  <c r="I2690" i="7"/>
  <c r="I2791" i="7"/>
  <c r="I2793" i="7"/>
  <c r="I2795" i="7"/>
  <c r="I2797" i="7"/>
  <c r="I2801" i="7"/>
  <c r="I2825" i="7"/>
  <c r="I2827" i="7"/>
  <c r="I2829" i="7"/>
  <c r="I2831" i="7"/>
  <c r="I2833" i="7"/>
  <c r="I2835" i="7"/>
  <c r="I2837" i="7"/>
  <c r="I2839" i="7"/>
  <c r="I2849" i="7"/>
  <c r="I2853" i="7"/>
  <c r="I2855" i="7"/>
  <c r="I2857" i="7"/>
  <c r="I2859" i="7"/>
  <c r="I2861" i="7"/>
  <c r="I2863" i="7"/>
  <c r="I2865" i="7"/>
  <c r="I2867" i="7"/>
  <c r="I2869" i="7"/>
  <c r="I2913" i="7"/>
  <c r="I2915" i="7"/>
  <c r="I2917" i="7"/>
  <c r="I2919" i="7"/>
  <c r="I2921" i="7"/>
  <c r="I2923" i="7"/>
  <c r="I2929" i="7"/>
  <c r="I2931" i="7"/>
  <c r="I2933" i="7"/>
  <c r="I2935" i="7"/>
  <c r="I2937" i="7"/>
  <c r="I2939" i="7"/>
  <c r="I2945" i="7"/>
  <c r="I2947" i="7"/>
  <c r="I2949" i="7"/>
  <c r="I2951" i="7"/>
  <c r="I2953" i="7"/>
  <c r="I2972" i="7"/>
  <c r="I2976" i="7"/>
  <c r="I2978" i="7"/>
  <c r="I2980" i="7"/>
  <c r="I2984" i="7"/>
  <c r="I2988" i="7"/>
  <c r="I2992" i="7"/>
  <c r="I2996" i="7"/>
  <c r="I2998" i="7"/>
  <c r="I3000" i="7"/>
  <c r="I3019" i="7"/>
  <c r="I3023" i="7"/>
  <c r="I3025" i="7"/>
  <c r="I3027" i="7"/>
  <c r="I3031" i="7"/>
  <c r="I3035" i="7"/>
  <c r="I3047" i="7"/>
  <c r="I3071" i="7"/>
  <c r="I3075" i="7"/>
  <c r="I3079" i="7"/>
  <c r="I3083" i="7"/>
  <c r="I3085" i="7"/>
  <c r="I3087" i="7"/>
  <c r="I3089" i="7"/>
  <c r="I3095" i="7"/>
  <c r="I3097" i="7"/>
  <c r="I3099" i="7"/>
  <c r="I3101" i="7"/>
  <c r="I3103" i="7"/>
  <c r="I3105" i="7"/>
  <c r="I3107" i="7"/>
  <c r="I3109" i="7"/>
  <c r="I3111" i="7"/>
  <c r="I3122" i="7"/>
  <c r="I3124" i="7"/>
  <c r="I3128" i="7"/>
  <c r="I3138" i="7"/>
  <c r="I3140" i="7"/>
  <c r="I3144" i="7"/>
  <c r="I3153" i="7"/>
  <c r="I3159" i="7"/>
  <c r="I3171" i="7"/>
  <c r="I3175" i="7"/>
  <c r="I3191" i="7"/>
  <c r="I3317" i="7"/>
  <c r="I3335" i="7"/>
  <c r="I3337" i="7"/>
  <c r="I3341" i="7"/>
  <c r="I3343" i="7"/>
  <c r="I3345" i="7"/>
  <c r="I3366" i="7"/>
  <c r="I3402" i="7"/>
  <c r="I3404" i="7"/>
  <c r="I3406" i="7"/>
  <c r="I3410" i="7"/>
  <c r="I3412" i="7"/>
  <c r="I3414" i="7"/>
  <c r="I3418" i="7"/>
  <c r="I3420" i="7"/>
  <c r="I3445" i="7"/>
  <c r="I3455" i="7"/>
  <c r="I3457" i="7"/>
  <c r="I3463" i="7"/>
  <c r="I3465" i="7"/>
  <c r="I3479" i="7"/>
  <c r="I3481" i="7"/>
  <c r="I3487" i="7"/>
  <c r="I3489" i="7"/>
  <c r="I3493" i="7"/>
  <c r="I3495" i="7"/>
  <c r="I3497" i="7"/>
  <c r="I3501" i="7"/>
  <c r="I3503" i="7"/>
  <c r="I3505" i="7"/>
  <c r="I3530" i="7"/>
  <c r="I3542" i="7"/>
  <c r="I3548" i="7"/>
  <c r="I3550" i="7"/>
  <c r="I3552" i="7"/>
  <c r="I3554" i="7"/>
  <c r="I3558" i="7"/>
  <c r="I3560" i="7"/>
  <c r="I3585" i="7"/>
  <c r="I3593" i="7"/>
  <c r="I3599" i="7"/>
  <c r="I3611" i="7"/>
  <c r="I3618" i="7"/>
  <c r="I3642" i="7"/>
  <c r="I3644" i="7"/>
  <c r="I3654" i="7"/>
  <c r="I3656" i="7"/>
  <c r="I3661" i="7"/>
  <c r="I3751" i="7"/>
  <c r="I3753" i="7"/>
  <c r="I3757" i="7"/>
  <c r="I3759" i="7"/>
  <c r="I3761" i="7"/>
  <c r="I3771" i="7"/>
  <c r="I3773" i="7"/>
  <c r="I3791" i="7"/>
  <c r="I3815" i="7"/>
  <c r="I3817" i="7"/>
  <c r="I3819" i="7"/>
  <c r="I3821" i="7"/>
  <c r="I3823" i="7"/>
  <c r="I3825" i="7"/>
  <c r="I3862" i="7"/>
  <c r="I3868" i="7"/>
  <c r="I3870" i="7"/>
  <c r="I3876" i="7"/>
  <c r="I3901" i="7"/>
  <c r="I3905" i="7"/>
  <c r="I3909" i="7"/>
  <c r="I3913" i="7"/>
  <c r="I3937" i="7"/>
  <c r="I3941" i="7"/>
  <c r="I3957" i="7"/>
  <c r="I3999" i="7"/>
  <c r="I4007" i="7"/>
  <c r="I4015" i="7"/>
  <c r="I4023" i="7"/>
  <c r="I4039" i="7"/>
  <c r="I4063" i="7"/>
  <c r="I4065" i="7"/>
  <c r="I4071" i="7"/>
  <c r="I4073" i="7"/>
  <c r="I4077" i="7"/>
  <c r="I4079" i="7"/>
  <c r="I4081" i="7"/>
  <c r="I4085" i="7"/>
  <c r="I4087" i="7"/>
  <c r="I4089" i="7"/>
  <c r="I4093" i="7"/>
  <c r="I4095" i="7"/>
  <c r="I4132" i="7"/>
  <c r="I4140" i="7"/>
  <c r="I4228" i="7"/>
  <c r="I4230" i="7"/>
  <c r="I4234" i="7"/>
  <c r="I4236" i="7"/>
  <c r="I4238" i="7"/>
  <c r="I4244" i="7"/>
  <c r="I4246" i="7"/>
  <c r="I4248" i="7"/>
  <c r="I4250" i="7"/>
  <c r="I4252" i="7"/>
  <c r="I4254" i="7"/>
  <c r="I4256" i="7"/>
  <c r="I4258" i="7"/>
  <c r="I4260" i="7"/>
  <c r="I4262" i="7"/>
  <c r="I4264" i="7"/>
  <c r="I4294" i="7"/>
  <c r="I4298" i="7"/>
  <c r="I4333" i="7"/>
  <c r="I4400" i="7"/>
  <c r="I4402" i="7"/>
  <c r="I4404" i="7"/>
  <c r="I4406" i="7"/>
  <c r="I4408" i="7"/>
  <c r="I4410" i="7"/>
  <c r="I4412" i="7"/>
  <c r="I4414" i="7"/>
  <c r="I4416" i="7"/>
  <c r="I4418" i="7"/>
  <c r="I4420" i="7"/>
  <c r="I4422" i="7"/>
  <c r="I4424" i="7"/>
  <c r="I4426" i="7"/>
  <c r="I4428" i="7"/>
  <c r="I4430" i="7"/>
  <c r="I4432" i="7"/>
  <c r="I4434" i="7"/>
  <c r="I4436" i="7"/>
  <c r="I4438" i="7"/>
  <c r="I4440" i="7"/>
  <c r="I4442" i="7"/>
  <c r="I4444" i="7"/>
  <c r="I4446" i="7"/>
  <c r="I4448" i="7"/>
  <c r="I4460" i="7"/>
  <c r="I4462" i="7"/>
  <c r="I4466" i="7"/>
  <c r="I4470" i="7"/>
  <c r="I4474" i="7"/>
  <c r="I4478" i="7"/>
  <c r="I4507" i="7"/>
  <c r="I4509" i="7"/>
  <c r="I4511" i="7"/>
  <c r="I4519" i="7"/>
  <c r="I4526" i="7"/>
  <c r="I4626" i="7"/>
  <c r="I4770" i="7"/>
  <c r="I4772" i="7"/>
  <c r="I4776" i="7"/>
  <c r="I4778" i="7"/>
  <c r="I4782" i="7"/>
  <c r="I4784" i="7"/>
  <c r="I4786" i="7"/>
  <c r="I4821" i="7"/>
  <c r="I4825" i="7"/>
  <c r="I4834" i="7"/>
  <c r="I4870" i="7"/>
  <c r="I4874" i="7"/>
  <c r="I4878" i="7"/>
  <c r="I4882" i="7"/>
  <c r="I4927" i="7"/>
  <c r="I4929" i="7"/>
  <c r="I4933" i="7"/>
  <c r="I4937" i="7"/>
  <c r="I4941" i="7"/>
  <c r="I4943" i="7"/>
  <c r="I4945" i="7"/>
  <c r="I4949" i="7"/>
  <c r="I4951" i="7"/>
  <c r="I4953" i="7"/>
  <c r="I4955" i="7"/>
  <c r="I4957" i="7"/>
  <c r="I4959" i="7"/>
  <c r="I4961" i="7"/>
  <c r="I4965" i="7"/>
  <c r="I4969" i="7"/>
  <c r="I4973" i="7"/>
  <c r="I4977" i="7"/>
  <c r="I4981" i="7"/>
  <c r="I4983" i="7"/>
  <c r="I4985" i="7"/>
  <c r="I4987" i="7"/>
  <c r="I4989" i="7"/>
  <c r="I4991" i="7"/>
  <c r="I4993" i="7"/>
  <c r="I4995" i="7"/>
  <c r="I4997" i="7"/>
  <c r="I5003" i="7"/>
  <c r="I5048" i="7"/>
  <c r="I5086" i="7"/>
  <c r="I5094" i="7"/>
  <c r="I5110" i="7"/>
  <c r="I5118" i="7"/>
  <c r="I5122" i="7"/>
  <c r="I5126" i="7"/>
  <c r="I5130" i="7"/>
  <c r="I5138" i="7"/>
  <c r="I5146" i="7"/>
  <c r="I5154" i="7"/>
  <c r="I5170" i="7"/>
  <c r="I5192" i="7"/>
  <c r="I5194" i="7"/>
  <c r="I5196" i="7"/>
  <c r="I5198" i="7"/>
  <c r="I5204" i="7"/>
  <c r="I5206" i="7"/>
  <c r="I5210" i="7"/>
  <c r="I5212" i="7"/>
  <c r="I5214" i="7"/>
  <c r="I5323" i="7"/>
  <c r="I5409" i="7"/>
  <c r="I5411" i="7"/>
  <c r="I5413" i="7"/>
  <c r="I5415" i="7"/>
  <c r="I5417" i="7"/>
  <c r="I5419" i="7"/>
  <c r="I5421" i="7"/>
  <c r="I5423" i="7"/>
  <c r="I5425" i="7"/>
  <c r="I5427" i="7"/>
  <c r="I5429" i="7"/>
  <c r="I5431" i="7"/>
  <c r="I5433" i="7"/>
  <c r="I5435" i="7"/>
  <c r="I5437" i="7"/>
  <c r="I5439" i="7"/>
  <c r="I5443" i="7"/>
  <c r="I5447" i="7"/>
  <c r="I5449" i="7"/>
  <c r="I5451" i="7"/>
  <c r="I5453" i="7"/>
  <c r="I5455" i="7"/>
  <c r="I5460" i="7"/>
  <c r="I5486" i="7"/>
  <c r="I5554" i="7"/>
  <c r="I5596" i="7"/>
  <c r="I5608" i="7"/>
  <c r="I5644" i="7"/>
  <c r="I5656" i="7"/>
  <c r="I5663" i="7"/>
  <c r="I5675" i="7"/>
  <c r="I5711" i="7"/>
  <c r="I5745" i="7"/>
  <c r="I5747" i="7"/>
  <c r="I5749" i="7"/>
  <c r="I5751" i="7"/>
  <c r="I5753" i="7"/>
  <c r="I5755" i="7"/>
  <c r="I5761" i="7"/>
  <c r="I5763" i="7"/>
  <c r="I5765" i="7"/>
  <c r="I5767" i="7"/>
  <c r="I5769" i="7"/>
  <c r="I5771" i="7"/>
  <c r="I5810" i="7"/>
  <c r="I5814" i="7"/>
  <c r="I5830" i="7"/>
  <c r="I5893" i="7"/>
  <c r="I5925" i="7"/>
  <c r="I5937" i="7"/>
  <c r="I5961" i="7"/>
  <c r="I6002" i="7"/>
  <c r="I6033" i="7"/>
  <c r="I6037" i="7"/>
  <c r="I6111" i="7"/>
  <c r="I6113" i="7"/>
  <c r="I6123" i="7"/>
  <c r="I6127" i="7"/>
  <c r="I6131" i="7"/>
  <c r="I6210" i="7"/>
  <c r="I6212" i="7"/>
  <c r="I6917" i="7"/>
  <c r="I5387" i="7"/>
  <c r="I5399" i="7"/>
  <c r="I4288" i="7"/>
  <c r="I4305" i="7"/>
  <c r="I4311" i="7"/>
  <c r="I4326" i="7"/>
  <c r="I4328" i="7"/>
  <c r="I4332" i="7"/>
  <c r="I4367" i="7"/>
  <c r="I4369" i="7"/>
  <c r="I4371" i="7"/>
  <c r="I4379" i="7"/>
  <c r="I4381" i="7"/>
  <c r="I4383" i="7"/>
  <c r="I4385" i="7"/>
  <c r="I4387" i="7"/>
  <c r="I4389" i="7"/>
  <c r="I4393" i="7"/>
  <c r="I4395" i="7"/>
  <c r="I4399" i="7"/>
  <c r="I4401" i="7"/>
  <c r="I4403" i="7"/>
  <c r="I4405" i="7"/>
  <c r="I4407" i="7"/>
  <c r="I4409" i="7"/>
  <c r="I4411" i="7"/>
  <c r="I4413" i="7"/>
  <c r="I4415" i="7"/>
  <c r="I4417" i="7"/>
  <c r="I4419" i="7"/>
  <c r="I4421" i="7"/>
  <c r="I4423" i="7"/>
  <c r="I4425" i="7"/>
  <c r="I4427" i="7"/>
  <c r="I4429" i="7"/>
  <c r="I4431" i="7"/>
  <c r="I4433" i="7"/>
  <c r="I4435" i="7"/>
  <c r="I4437" i="7"/>
  <c r="I4439" i="7"/>
  <c r="I4441" i="7"/>
  <c r="I4443" i="7"/>
  <c r="I4445" i="7"/>
  <c r="I4447" i="7"/>
  <c r="I4449" i="7"/>
  <c r="I4459" i="7"/>
  <c r="I4465" i="7"/>
  <c r="I4477" i="7"/>
  <c r="I4490" i="7"/>
  <c r="I4498" i="7"/>
  <c r="I4500" i="7"/>
  <c r="I4504" i="7"/>
  <c r="I4506" i="7"/>
  <c r="I4508" i="7"/>
  <c r="I4510" i="7"/>
  <c r="I4512" i="7"/>
  <c r="I4514" i="7"/>
  <c r="I4518" i="7"/>
  <c r="I4520" i="7"/>
  <c r="I4635" i="7"/>
  <c r="I4651" i="7"/>
  <c r="I4789" i="7"/>
  <c r="I4795" i="7"/>
  <c r="I4814" i="7"/>
  <c r="I4816" i="7"/>
  <c r="I4818" i="7"/>
  <c r="I4861" i="7"/>
  <c r="I4885" i="7"/>
  <c r="I4889" i="7"/>
  <c r="I4898" i="7"/>
  <c r="I5010" i="7"/>
  <c r="I5012" i="7"/>
  <c r="I5014" i="7"/>
  <c r="I5018" i="7"/>
  <c r="I5020" i="7"/>
  <c r="I5026" i="7"/>
  <c r="I5028" i="7"/>
  <c r="I5045" i="7"/>
  <c r="I5107" i="7"/>
  <c r="I5179" i="7"/>
  <c r="I5183" i="7"/>
  <c r="I5187" i="7"/>
  <c r="I5189" i="7"/>
  <c r="I5219" i="7"/>
  <c r="I5221" i="7"/>
  <c r="I5223" i="7"/>
  <c r="I5225" i="7"/>
  <c r="I5227" i="7"/>
  <c r="I5229" i="7"/>
  <c r="I5247" i="7"/>
  <c r="I5249" i="7"/>
  <c r="I5251" i="7"/>
  <c r="I5255" i="7"/>
  <c r="I5257" i="7"/>
  <c r="I5259" i="7"/>
  <c r="I5265" i="7"/>
  <c r="I5267" i="7"/>
  <c r="I5307" i="7"/>
  <c r="I5326" i="7"/>
  <c r="I5334" i="7"/>
  <c r="I5384" i="7"/>
  <c r="I5388" i="7"/>
  <c r="I5390" i="7"/>
  <c r="I5396" i="7"/>
  <c r="I5398" i="7"/>
  <c r="I5497" i="7"/>
  <c r="I5547" i="7"/>
  <c r="I5583" i="7"/>
  <c r="I5617" i="7"/>
  <c r="I5619" i="7"/>
  <c r="I5621" i="7"/>
  <c r="I5623" i="7"/>
  <c r="I5625" i="7"/>
  <c r="I5627" i="7"/>
  <c r="I5633" i="7"/>
  <c r="I5635" i="7"/>
  <c r="I5637" i="7"/>
  <c r="I5639" i="7"/>
  <c r="I5641" i="7"/>
  <c r="I5643" i="7"/>
  <c r="I5686" i="7"/>
  <c r="I5698" i="7"/>
  <c r="I5702" i="7"/>
  <c r="I5724" i="7"/>
  <c r="I5728" i="7"/>
  <c r="I5736" i="7"/>
  <c r="I5772" i="7"/>
  <c r="I5784" i="7"/>
  <c r="I5791" i="7"/>
  <c r="I5803" i="7"/>
  <c r="I5839" i="7"/>
  <c r="I5873" i="7"/>
  <c r="I5875" i="7"/>
  <c r="I5877" i="7"/>
  <c r="I5882" i="7"/>
  <c r="I6017" i="7"/>
  <c r="I6019" i="7"/>
  <c r="I6130" i="7"/>
  <c r="I6197" i="7"/>
  <c r="I6217" i="7"/>
  <c r="I6219" i="7"/>
  <c r="I6221" i="7"/>
  <c r="I6225" i="7"/>
  <c r="I6227" i="7"/>
  <c r="I6229" i="7"/>
  <c r="I6233" i="7"/>
  <c r="I6235" i="7"/>
  <c r="I6335" i="7"/>
  <c r="I6337" i="7"/>
  <c r="I6343" i="7"/>
  <c r="I6345" i="7"/>
  <c r="I6347" i="7"/>
  <c r="I6349" i="7"/>
  <c r="I6351" i="7"/>
  <c r="I6353" i="7"/>
  <c r="I6355" i="7"/>
  <c r="I6357" i="7"/>
  <c r="I6359" i="7"/>
  <c r="I6361" i="7"/>
  <c r="I6363" i="7"/>
  <c r="I6365" i="7"/>
  <c r="I6385" i="7"/>
  <c r="I6395" i="7"/>
  <c r="I6397" i="7"/>
  <c r="I6399" i="7"/>
  <c r="I6401" i="7"/>
  <c r="I6403" i="7"/>
  <c r="I6405" i="7"/>
  <c r="I6407" i="7"/>
  <c r="I6409" i="7"/>
  <c r="I6411" i="7"/>
  <c r="I6413" i="7"/>
  <c r="I6415" i="7"/>
  <c r="I6417" i="7"/>
  <c r="I6419" i="7"/>
  <c r="I6421" i="7"/>
  <c r="I6423" i="7"/>
  <c r="I6425" i="7"/>
  <c r="I6427" i="7"/>
  <c r="I6429" i="7"/>
  <c r="I6433" i="7"/>
  <c r="I6435" i="7"/>
  <c r="I6437" i="7"/>
  <c r="I6439" i="7"/>
  <c r="I6441" i="7"/>
  <c r="I6443" i="7"/>
  <c r="I6445" i="7"/>
  <c r="I6447" i="7"/>
  <c r="I6451" i="7"/>
  <c r="I6455" i="7"/>
  <c r="I6457" i="7"/>
  <c r="I6459" i="7"/>
  <c r="I6578" i="7"/>
  <c r="I6590" i="7"/>
  <c r="I6669" i="7"/>
  <c r="I6681" i="7"/>
  <c r="I6689" i="7"/>
  <c r="I6733" i="7"/>
  <c r="I6802" i="7"/>
  <c r="I6845" i="7"/>
  <c r="I6865" i="7"/>
  <c r="I6867" i="7"/>
  <c r="I6869" i="7"/>
  <c r="I6873" i="7"/>
  <c r="I6875" i="7"/>
  <c r="I6900" i="7"/>
  <c r="I6908" i="7"/>
  <c r="I6910" i="7"/>
  <c r="I6912" i="7"/>
  <c r="I6963" i="7"/>
  <c r="I6997" i="7"/>
  <c r="I7205" i="7"/>
  <c r="I7209" i="7"/>
  <c r="I7213" i="7"/>
  <c r="I7290" i="7"/>
  <c r="I7302" i="7"/>
  <c r="I7405" i="7"/>
  <c r="I7558" i="7"/>
  <c r="I6321" i="7"/>
  <c r="I7061" i="7"/>
  <c r="I7115" i="7"/>
  <c r="I7117" i="7"/>
  <c r="I7119" i="7"/>
  <c r="I7121" i="7"/>
  <c r="I7166" i="7"/>
  <c r="I7229" i="7"/>
  <c r="I7253" i="7"/>
  <c r="I7354" i="7"/>
  <c r="I7531" i="7"/>
  <c r="I6216" i="7"/>
  <c r="I6288" i="7"/>
  <c r="I6290" i="7"/>
  <c r="I6292" i="7"/>
  <c r="I6294" i="7"/>
  <c r="I6296" i="7"/>
  <c r="I6298" i="7"/>
  <c r="I6300" i="7"/>
  <c r="I6302" i="7"/>
  <c r="I6304" i="7"/>
  <c r="I6306" i="7"/>
  <c r="I6308" i="7"/>
  <c r="I6310" i="7"/>
  <c r="I6312" i="7"/>
  <c r="I6318" i="7"/>
  <c r="I6320" i="7"/>
  <c r="I6465" i="7"/>
  <c r="I6473" i="7"/>
  <c r="I6505" i="7"/>
  <c r="I6513" i="7"/>
  <c r="I6617" i="7"/>
  <c r="I6633" i="7"/>
  <c r="I6641" i="7"/>
  <c r="I6649" i="7"/>
  <c r="I6690" i="7"/>
  <c r="I6694" i="7"/>
  <c r="I6698" i="7"/>
  <c r="I6702" i="7"/>
  <c r="I6706" i="7"/>
  <c r="I6723" i="7"/>
  <c r="I6727" i="7"/>
  <c r="I6750" i="7"/>
  <c r="I6758" i="7"/>
  <c r="I6762" i="7"/>
  <c r="I6764" i="7"/>
  <c r="I6766" i="7"/>
  <c r="I6768" i="7"/>
  <c r="I6770" i="7"/>
  <c r="I6772" i="7"/>
  <c r="I6774" i="7"/>
  <c r="I6776" i="7"/>
  <c r="I6778" i="7"/>
  <c r="I6780" i="7"/>
  <c r="I6782" i="7"/>
  <c r="I6784" i="7"/>
  <c r="I6786" i="7"/>
  <c r="I6788" i="7"/>
  <c r="I6790" i="7"/>
  <c r="I6792" i="7"/>
  <c r="I6794" i="7"/>
  <c r="I6815" i="7"/>
  <c r="I6819" i="7"/>
  <c r="I6821" i="7"/>
  <c r="I6823" i="7"/>
  <c r="I6825" i="7"/>
  <c r="I6827" i="7"/>
  <c r="I6829" i="7"/>
  <c r="I6831" i="7"/>
  <c r="I6833" i="7"/>
  <c r="I6835" i="7"/>
  <c r="I6837" i="7"/>
  <c r="I6870" i="7"/>
  <c r="I6872" i="7"/>
  <c r="I6885" i="7"/>
  <c r="I6924" i="7"/>
  <c r="I6936" i="7"/>
  <c r="I7058" i="7"/>
  <c r="I7060" i="7"/>
  <c r="I7062" i="7"/>
  <c r="I7070" i="7"/>
  <c r="I7072" i="7"/>
  <c r="I7077" i="7"/>
  <c r="I7163" i="7"/>
  <c r="I7167" i="7"/>
  <c r="I7175" i="7"/>
  <c r="I7182" i="7"/>
  <c r="I7194" i="7"/>
  <c r="I7226" i="7"/>
  <c r="I7228" i="7"/>
  <c r="I7230" i="7"/>
  <c r="I7232" i="7"/>
  <c r="I7234" i="7"/>
  <c r="I7236" i="7"/>
  <c r="I7242" i="7"/>
  <c r="I7244" i="7"/>
  <c r="I7246" i="7"/>
  <c r="I7248" i="7"/>
  <c r="I7250" i="7"/>
  <c r="I7252" i="7"/>
  <c r="I7254" i="7"/>
  <c r="I7256" i="7"/>
  <c r="I7258" i="7"/>
  <c r="I7260" i="7"/>
  <c r="I7264" i="7"/>
  <c r="I7325" i="7"/>
  <c r="I7329" i="7"/>
  <c r="I7341" i="7"/>
  <c r="I7345" i="7"/>
  <c r="I7351" i="7"/>
  <c r="I7363" i="7"/>
  <c r="I7370" i="7"/>
  <c r="I7474" i="7"/>
  <c r="I7478" i="7"/>
  <c r="I7490" i="7"/>
  <c r="I7522" i="7"/>
  <c r="I7528" i="7"/>
  <c r="I7540" i="7"/>
  <c r="I7619" i="7"/>
  <c r="I7631" i="7"/>
  <c r="I7759" i="7"/>
  <c r="I7761" i="7"/>
  <c r="I7763" i="7"/>
  <c r="I7765" i="7"/>
  <c r="I7767" i="7"/>
  <c r="I7769" i="7"/>
  <c r="I7775" i="7"/>
  <c r="I7777" i="7"/>
  <c r="I7779" i="7"/>
  <c r="I7781" i="7"/>
  <c r="I7783" i="7"/>
  <c r="I7785" i="7"/>
  <c r="I7828" i="7"/>
  <c r="I7856" i="7"/>
  <c r="I7860" i="7"/>
  <c r="I7921" i="7"/>
  <c r="I7980" i="7"/>
  <c r="I8004" i="7"/>
  <c r="I8053" i="7"/>
  <c r="I8261" i="7"/>
  <c r="I8269" i="7"/>
  <c r="I8316" i="7"/>
  <c r="I8324" i="7"/>
  <c r="I8332" i="7"/>
  <c r="I8437" i="7"/>
  <c r="I8476" i="7"/>
  <c r="I8484" i="7"/>
  <c r="I8760" i="7"/>
  <c r="I8827" i="7"/>
  <c r="I8835" i="7"/>
  <c r="I8843" i="7"/>
  <c r="I8851" i="7"/>
  <c r="I8877" i="7"/>
  <c r="I8885" i="7"/>
  <c r="I9019" i="7"/>
  <c r="I9027" i="7"/>
  <c r="I9035" i="7"/>
  <c r="I9043" i="7"/>
  <c r="I9051" i="7"/>
  <c r="I9059" i="7"/>
  <c r="I9077" i="7"/>
  <c r="I9148" i="7"/>
  <c r="I9150" i="7"/>
  <c r="I9152" i="7"/>
  <c r="I9156" i="7"/>
  <c r="I9158" i="7"/>
  <c r="I9160" i="7"/>
  <c r="I9162" i="7"/>
  <c r="I9164" i="7"/>
  <c r="I9166" i="7"/>
  <c r="I9168" i="7"/>
  <c r="I9174" i="7"/>
  <c r="I9176" i="7"/>
  <c r="I9178" i="7"/>
  <c r="I9180" i="7"/>
  <c r="I9233" i="7"/>
  <c r="I9237" i="7"/>
  <c r="I9245" i="7"/>
  <c r="I9252" i="7"/>
  <c r="I9264" i="7"/>
  <c r="I9331" i="7"/>
  <c r="I9335" i="7"/>
  <c r="I9339" i="7"/>
  <c r="I9361" i="7"/>
  <c r="I9365" i="7"/>
  <c r="I9373" i="7"/>
  <c r="I9377" i="7"/>
  <c r="I9389" i="7"/>
  <c r="I7720" i="7"/>
  <c r="I7725" i="7"/>
  <c r="I7737" i="7"/>
  <c r="I7888" i="7"/>
  <c r="I7892" i="7"/>
  <c r="I7953" i="7"/>
  <c r="I7961" i="7"/>
  <c r="I8011" i="7"/>
  <c r="I8097" i="7"/>
  <c r="I8125" i="7"/>
  <c r="I8168" i="7"/>
  <c r="I8172" i="7"/>
  <c r="I8208" i="7"/>
  <c r="I8373" i="7"/>
  <c r="I8412" i="7"/>
  <c r="I8420" i="7"/>
  <c r="I8432" i="7"/>
  <c r="I8508" i="7"/>
  <c r="I8520" i="7"/>
  <c r="I8608" i="7"/>
  <c r="I8616" i="7"/>
  <c r="I8632" i="7"/>
  <c r="I8699" i="7"/>
  <c r="I8707" i="7"/>
  <c r="I8715" i="7"/>
  <c r="I8723" i="7"/>
  <c r="I8891" i="7"/>
  <c r="I8899" i="7"/>
  <c r="I8907" i="7"/>
  <c r="I8915" i="7"/>
  <c r="I8923" i="7"/>
  <c r="I8931" i="7"/>
  <c r="I7722" i="7"/>
  <c r="I7724" i="7"/>
  <c r="I7726" i="7"/>
  <c r="I7728" i="7"/>
  <c r="I7734" i="7"/>
  <c r="I7736" i="7"/>
  <c r="I7738" i="7"/>
  <c r="I7740" i="7"/>
  <c r="I7742" i="7"/>
  <c r="I7750" i="7"/>
  <c r="I7752" i="7"/>
  <c r="I7798" i="7"/>
  <c r="I7805" i="7"/>
  <c r="I7817" i="7"/>
  <c r="I7853" i="7"/>
  <c r="I7865" i="7"/>
  <c r="I7903" i="7"/>
  <c r="I7905" i="7"/>
  <c r="I7907" i="7"/>
  <c r="I7909" i="7"/>
  <c r="I7911" i="7"/>
  <c r="I7936" i="7"/>
  <c r="I7950" i="7"/>
  <c r="I7954" i="7"/>
  <c r="I7956" i="7"/>
  <c r="I7958" i="7"/>
  <c r="I7960" i="7"/>
  <c r="I7962" i="7"/>
  <c r="I7964" i="7"/>
  <c r="I7985" i="7"/>
  <c r="I8001" i="7"/>
  <c r="I8021" i="7"/>
  <c r="I8023" i="7"/>
  <c r="I8027" i="7"/>
  <c r="I8096" i="7"/>
  <c r="I8112" i="7"/>
  <c r="I8128" i="7"/>
  <c r="I8161" i="7"/>
  <c r="I8165" i="7"/>
  <c r="I8171" i="7"/>
  <c r="I8173" i="7"/>
  <c r="I8175" i="7"/>
  <c r="I8179" i="7"/>
  <c r="I8197" i="7"/>
  <c r="I8201" i="7"/>
  <c r="I8205" i="7"/>
  <c r="I8209" i="7"/>
  <c r="I8213" i="7"/>
  <c r="I8217" i="7"/>
  <c r="I8219" i="7"/>
  <c r="I8223" i="7"/>
  <c r="I8241" i="7"/>
  <c r="I8243" i="7"/>
  <c r="I8247" i="7"/>
  <c r="I8256" i="7"/>
  <c r="I8296" i="7"/>
  <c r="I8309" i="7"/>
  <c r="I8356" i="7"/>
  <c r="I8368" i="7"/>
  <c r="I8417" i="7"/>
  <c r="I8421" i="7"/>
  <c r="I8425" i="7"/>
  <c r="I8452" i="7"/>
  <c r="I8460" i="7"/>
  <c r="I8464" i="7"/>
  <c r="I8505" i="7"/>
  <c r="I8509" i="7"/>
  <c r="I8513" i="7"/>
  <c r="I8517" i="7"/>
  <c r="I8521" i="7"/>
  <c r="I8536" i="7"/>
  <c r="I8552" i="7"/>
  <c r="I8556" i="7"/>
  <c r="I8565" i="7"/>
  <c r="I8597" i="7"/>
  <c r="I8599" i="7"/>
  <c r="I8601" i="7"/>
  <c r="I8605" i="7"/>
  <c r="I8609" i="7"/>
  <c r="I8615" i="7"/>
  <c r="I8621" i="7"/>
  <c r="I8629" i="7"/>
  <c r="I8637" i="7"/>
  <c r="I8645" i="7"/>
  <c r="I8716" i="7"/>
  <c r="I8718" i="7"/>
  <c r="I8720" i="7"/>
  <c r="I8724" i="7"/>
  <c r="I8726" i="7"/>
  <c r="I8728" i="7"/>
  <c r="I8734" i="7"/>
  <c r="I8736" i="7"/>
  <c r="I8740" i="7"/>
  <c r="I8742" i="7"/>
  <c r="I8763" i="7"/>
  <c r="I8771" i="7"/>
  <c r="I8779" i="7"/>
  <c r="I8787" i="7"/>
  <c r="I8795" i="7"/>
  <c r="I8803" i="7"/>
  <c r="I8813" i="7"/>
  <c r="I8821" i="7"/>
  <c r="I8894" i="7"/>
  <c r="I8896" i="7"/>
  <c r="I8900" i="7"/>
  <c r="I8902" i="7"/>
  <c r="I8904" i="7"/>
  <c r="I8908" i="7"/>
  <c r="I8910" i="7"/>
  <c r="I8912" i="7"/>
  <c r="I8916" i="7"/>
  <c r="I8918" i="7"/>
  <c r="I8920" i="7"/>
  <c r="I8926" i="7"/>
  <c r="I8928" i="7"/>
  <c r="I8932" i="7"/>
  <c r="I8934" i="7"/>
  <c r="I8989" i="7"/>
  <c r="I8997" i="7"/>
  <c r="I9016" i="7"/>
  <c r="I9083" i="7"/>
  <c r="I9091" i="7"/>
  <c r="I9099" i="7"/>
  <c r="I9107" i="7"/>
  <c r="I9133" i="7"/>
  <c r="I9141" i="7"/>
  <c r="I9220" i="7"/>
  <c r="I9222" i="7"/>
  <c r="I9224" i="7"/>
  <c r="I9226" i="7"/>
  <c r="I9228" i="7"/>
  <c r="I9230" i="7"/>
  <c r="I9232" i="7"/>
  <c r="I9238" i="7"/>
  <c r="I9240" i="7"/>
  <c r="I9242" i="7"/>
  <c r="I9287" i="7"/>
  <c r="I9291" i="7"/>
  <c r="I9299" i="7"/>
  <c r="I9303" i="7"/>
  <c r="I9307" i="7"/>
  <c r="I9317" i="7"/>
  <c r="I9325" i="7"/>
  <c r="I9382" i="7"/>
  <c r="I9384" i="7"/>
  <c r="I9386" i="7"/>
  <c r="I9388" i="7"/>
  <c r="I9390" i="7"/>
  <c r="I9392" i="7"/>
  <c r="I9398" i="7"/>
  <c r="I9400" i="7"/>
  <c r="I9402" i="7"/>
  <c r="I9404" i="7"/>
  <c r="I9406" i="7"/>
  <c r="I9424" i="7"/>
  <c r="I10004" i="7"/>
  <c r="I9428" i="7"/>
  <c r="I9462" i="7"/>
  <c r="I9464" i="7"/>
  <c r="I9466" i="7"/>
  <c r="I9468" i="7"/>
  <c r="I9470" i="7"/>
  <c r="I9472" i="7"/>
  <c r="I9478" i="7"/>
  <c r="I9480" i="7"/>
  <c r="I9515" i="7"/>
  <c r="I9543" i="7"/>
  <c r="I9547" i="7"/>
  <c r="I9585" i="7"/>
  <c r="I9589" i="7"/>
  <c r="I9597" i="7"/>
  <c r="I9604" i="7"/>
  <c r="I9616" i="7"/>
  <c r="I9686" i="7"/>
  <c r="I9688" i="7"/>
  <c r="I9690" i="7"/>
  <c r="I9692" i="7"/>
  <c r="I9694" i="7"/>
  <c r="I9696" i="7"/>
  <c r="I9702" i="7"/>
  <c r="I9704" i="7"/>
  <c r="I9706" i="7"/>
  <c r="I9708" i="7"/>
  <c r="I9710" i="7"/>
  <c r="I9712" i="7"/>
  <c r="I9718" i="7"/>
  <c r="I9720" i="7"/>
  <c r="I9722" i="7"/>
  <c r="I9724" i="7"/>
  <c r="I9728" i="7"/>
  <c r="I9793" i="7"/>
  <c r="I9800" i="7"/>
  <c r="I9812" i="7"/>
  <c r="I9832" i="7"/>
  <c r="I9867" i="7"/>
  <c r="I9871" i="7"/>
  <c r="I9903" i="7"/>
  <c r="I9925" i="7"/>
  <c r="I9929" i="7"/>
  <c r="I9937" i="7"/>
  <c r="I9941" i="7"/>
  <c r="I9953" i="7"/>
  <c r="I10008" i="7"/>
  <c r="I10048" i="7"/>
  <c r="I10066" i="7"/>
  <c r="I10068" i="7"/>
  <c r="I10070" i="7"/>
  <c r="I10072" i="7"/>
  <c r="I10074" i="7"/>
  <c r="I10093" i="7"/>
  <c r="I10097" i="7"/>
  <c r="I10109" i="7"/>
  <c r="I10162" i="7"/>
  <c r="I10164" i="7"/>
  <c r="I10166" i="7"/>
  <c r="I10168" i="7"/>
  <c r="I10170" i="7"/>
  <c r="I10172" i="7"/>
  <c r="I10176" i="7"/>
  <c r="I10231" i="7"/>
  <c r="I10235" i="7"/>
  <c r="I10253" i="7"/>
  <c r="I10257" i="7"/>
  <c r="I10272" i="7"/>
  <c r="I10328" i="7"/>
  <c r="I10332" i="7"/>
  <c r="I10336" i="7"/>
  <c r="I10371" i="7"/>
  <c r="I10375" i="7"/>
  <c r="I10397" i="7"/>
  <c r="I10281" i="7"/>
  <c r="I10316" i="7"/>
  <c r="I10368" i="7"/>
  <c r="I10374" i="7"/>
  <c r="I10376" i="7"/>
  <c r="I10380" i="7"/>
  <c r="I9408" i="7"/>
  <c r="I9414" i="7"/>
  <c r="I9416" i="7"/>
  <c r="I9418" i="7"/>
  <c r="I9420" i="7"/>
  <c r="I9441" i="7"/>
  <c r="I9453" i="7"/>
  <c r="I9473" i="7"/>
  <c r="I9477" i="7"/>
  <c r="I9485" i="7"/>
  <c r="I9492" i="7"/>
  <c r="I9504" i="7"/>
  <c r="I9540" i="7"/>
  <c r="I9552" i="7"/>
  <c r="I9590" i="7"/>
  <c r="I9592" i="7"/>
  <c r="I9594" i="7"/>
  <c r="I9596" i="7"/>
  <c r="I9598" i="7"/>
  <c r="I9639" i="7"/>
  <c r="I9643" i="7"/>
  <c r="I9665" i="7"/>
  <c r="I9669" i="7"/>
  <c r="I9677" i="7"/>
  <c r="I9681" i="7"/>
  <c r="I9685" i="7"/>
  <c r="I9693" i="7"/>
  <c r="I9748" i="7"/>
  <c r="I9784" i="7"/>
  <c r="I9823" i="7"/>
  <c r="I9839" i="7"/>
  <c r="I9843" i="7"/>
  <c r="I9845" i="7"/>
  <c r="I9849" i="7"/>
  <c r="I9857" i="7"/>
  <c r="I9864" i="7"/>
  <c r="I9876" i="7"/>
  <c r="I9896" i="7"/>
  <c r="I9946" i="7"/>
  <c r="I9948" i="7"/>
  <c r="I9950" i="7"/>
  <c r="I9952" i="7"/>
  <c r="I9956" i="7"/>
  <c r="I9962" i="7"/>
  <c r="I9964" i="7"/>
  <c r="I9966" i="7"/>
  <c r="I9968" i="7"/>
  <c r="I9972" i="7"/>
  <c r="I9978" i="7"/>
  <c r="I9980" i="7"/>
  <c r="I9982" i="7"/>
  <c r="I9984" i="7"/>
  <c r="I9988" i="7"/>
  <c r="I10045" i="7"/>
  <c r="I10061" i="7"/>
  <c r="I10112" i="7"/>
  <c r="I10118" i="7"/>
  <c r="I10120" i="7"/>
  <c r="I10124" i="7"/>
  <c r="I10130" i="7"/>
  <c r="I10132" i="7"/>
  <c r="I10134" i="7"/>
  <c r="I10136" i="7"/>
  <c r="I10138" i="7"/>
  <c r="I10145" i="7"/>
  <c r="I10153" i="7"/>
  <c r="I10177" i="7"/>
  <c r="I10185" i="7"/>
  <c r="I10192" i="7"/>
  <c r="I10204" i="7"/>
  <c r="I10224" i="7"/>
  <c r="I10236" i="7"/>
  <c r="I10258" i="7"/>
  <c r="I10260" i="7"/>
  <c r="I10262" i="7"/>
  <c r="I10264" i="7"/>
  <c r="I10299" i="7"/>
  <c r="I10313" i="7"/>
  <c r="I10317" i="7"/>
  <c r="I10345" i="7"/>
  <c r="I7" i="7"/>
  <c r="I19" i="7"/>
  <c r="I21" i="7"/>
  <c r="I27" i="7"/>
  <c r="I29" i="7"/>
  <c r="I50" i="7"/>
  <c r="I65" i="7"/>
  <c r="I73" i="7"/>
  <c r="I98" i="7"/>
  <c r="I177" i="7"/>
  <c r="I185" i="7"/>
  <c r="I305" i="7"/>
  <c r="I313" i="7"/>
  <c r="I433" i="7"/>
  <c r="I441" i="7"/>
  <c r="I561" i="7"/>
  <c r="I569" i="7"/>
  <c r="I689" i="7"/>
  <c r="I697" i="7"/>
  <c r="I825" i="7"/>
  <c r="I850" i="7"/>
  <c r="I4" i="7"/>
  <c r="I6" i="7"/>
  <c r="I10" i="7"/>
  <c r="I12" i="7"/>
  <c r="I35" i="7"/>
  <c r="I43" i="7"/>
  <c r="I115" i="7"/>
  <c r="I123" i="7"/>
  <c r="I146" i="7"/>
  <c r="I148" i="7"/>
  <c r="I150" i="7"/>
  <c r="I154" i="7"/>
  <c r="I156" i="7"/>
  <c r="I158" i="7"/>
  <c r="I243" i="7"/>
  <c r="I251" i="7"/>
  <c r="I276" i="7"/>
  <c r="I278" i="7"/>
  <c r="I282" i="7"/>
  <c r="I284" i="7"/>
  <c r="I286" i="7"/>
  <c r="I371" i="7"/>
  <c r="I379" i="7"/>
  <c r="I402" i="7"/>
  <c r="I404" i="7"/>
  <c r="I406" i="7"/>
  <c r="I410" i="7"/>
  <c r="I412" i="7"/>
  <c r="I414" i="7"/>
  <c r="I499" i="7"/>
  <c r="I507" i="7"/>
  <c r="I530" i="7"/>
  <c r="I532" i="7"/>
  <c r="I534" i="7"/>
  <c r="I538" i="7"/>
  <c r="I540" i="7"/>
  <c r="I542" i="7"/>
  <c r="I627" i="7"/>
  <c r="I635" i="7"/>
  <c r="I660" i="7"/>
  <c r="I662" i="7"/>
  <c r="I666" i="7"/>
  <c r="I668" i="7"/>
  <c r="I670" i="7"/>
  <c r="I751" i="7"/>
  <c r="I755" i="7"/>
  <c r="I763" i="7"/>
  <c r="I788" i="7"/>
  <c r="I790" i="7"/>
  <c r="I792" i="7"/>
  <c r="I794" i="7"/>
  <c r="I796" i="7"/>
  <c r="I798" i="7"/>
  <c r="I879" i="7"/>
  <c r="I883" i="7"/>
  <c r="I891" i="7"/>
  <c r="I20" i="7"/>
  <c r="I22" i="7"/>
  <c r="I26" i="7"/>
  <c r="I28" i="7"/>
  <c r="I51" i="7"/>
  <c r="I59" i="7"/>
  <c r="I82" i="7"/>
  <c r="I84" i="7"/>
  <c r="I86" i="7"/>
  <c r="I90" i="7"/>
  <c r="I92" i="7"/>
  <c r="I131" i="7"/>
  <c r="I139" i="7"/>
  <c r="I914" i="7"/>
  <c r="I945" i="7"/>
  <c r="I953" i="7"/>
  <c r="I1009" i="7"/>
  <c r="I1017" i="7"/>
  <c r="I1042" i="7"/>
  <c r="I1073" i="7"/>
  <c r="I1081" i="7"/>
  <c r="I1129" i="7"/>
  <c r="I1207" i="7"/>
  <c r="I1246" i="7"/>
  <c r="I1250" i="7"/>
  <c r="I1275" i="7"/>
  <c r="I1458" i="7"/>
  <c r="I1483" i="7"/>
  <c r="I1522" i="7"/>
  <c r="I1547" i="7"/>
  <c r="I1586" i="7"/>
  <c r="I1611" i="7"/>
  <c r="I1650" i="7"/>
  <c r="I1706" i="7"/>
  <c r="I1714" i="7"/>
  <c r="I1770" i="7"/>
  <c r="I1778" i="7"/>
  <c r="I1834" i="7"/>
  <c r="I1842" i="7"/>
  <c r="I1903" i="7"/>
  <c r="I1938" i="7"/>
  <c r="I1942" i="7"/>
  <c r="I1967" i="7"/>
  <c r="I2002" i="7"/>
  <c r="I2006" i="7"/>
  <c r="I2031" i="7"/>
  <c r="I2070" i="7"/>
  <c r="I2095" i="7"/>
  <c r="I2130" i="7"/>
  <c r="I2134" i="7"/>
  <c r="I2198" i="7"/>
  <c r="I2257" i="7"/>
  <c r="I2371" i="7"/>
  <c r="I2665" i="7"/>
  <c r="I2669" i="7"/>
  <c r="I2673" i="7"/>
  <c r="I2677" i="7"/>
  <c r="I2681" i="7"/>
  <c r="I2685" i="7"/>
  <c r="I2714" i="7"/>
  <c r="I2789" i="7"/>
  <c r="I3389" i="7"/>
  <c r="I3453" i="7"/>
  <c r="I3506" i="7"/>
  <c r="I4037" i="7"/>
  <c r="I4045" i="7"/>
  <c r="I4049" i="7"/>
  <c r="I4057" i="7"/>
  <c r="I193" i="7"/>
  <c r="I201" i="7"/>
  <c r="I257" i="7"/>
  <c r="I265" i="7"/>
  <c r="I321" i="7"/>
  <c r="I329" i="7"/>
  <c r="I385" i="7"/>
  <c r="I393" i="7"/>
  <c r="I418" i="7"/>
  <c r="I449" i="7"/>
  <c r="I457" i="7"/>
  <c r="I513" i="7"/>
  <c r="I521" i="7"/>
  <c r="I577" i="7"/>
  <c r="I585" i="7"/>
  <c r="I641" i="7"/>
  <c r="I649" i="7"/>
  <c r="I674" i="7"/>
  <c r="I705" i="7"/>
  <c r="I709" i="7"/>
  <c r="I713" i="7"/>
  <c r="I777" i="7"/>
  <c r="I802" i="7"/>
  <c r="I841" i="7"/>
  <c r="I866" i="7"/>
  <c r="I905" i="7"/>
  <c r="I930" i="7"/>
  <c r="I961" i="7"/>
  <c r="I969" i="7"/>
  <c r="I1025" i="7"/>
  <c r="I1033" i="7"/>
  <c r="I1058" i="7"/>
  <c r="I1089" i="7"/>
  <c r="I1097" i="7"/>
  <c r="I1112" i="7"/>
  <c r="I1120" i="7"/>
  <c r="I1262" i="7"/>
  <c r="I1266" i="7"/>
  <c r="I1346" i="7"/>
  <c r="I1435" i="7"/>
  <c r="I1474" i="7"/>
  <c r="I1499" i="7"/>
  <c r="I1538" i="7"/>
  <c r="I1563" i="7"/>
  <c r="I1602" i="7"/>
  <c r="I1627" i="7"/>
  <c r="I1666" i="7"/>
  <c r="I1722" i="7"/>
  <c r="I1730" i="7"/>
  <c r="I1786" i="7"/>
  <c r="I1794" i="7"/>
  <c r="I1850" i="7"/>
  <c r="I1858" i="7"/>
  <c r="I1862" i="7"/>
  <c r="I1866" i="7"/>
  <c r="I1890" i="7"/>
  <c r="I1894" i="7"/>
  <c r="I1919" i="7"/>
  <c r="I1954" i="7"/>
  <c r="I1958" i="7"/>
  <c r="I1983" i="7"/>
  <c r="I2018" i="7"/>
  <c r="I2022" i="7"/>
  <c r="I2047" i="7"/>
  <c r="I2082" i="7"/>
  <c r="I2086" i="7"/>
  <c r="I2111" i="7"/>
  <c r="I2189" i="7"/>
  <c r="I2214" i="7"/>
  <c r="I2614" i="7"/>
  <c r="I2911" i="7"/>
  <c r="I3142" i="7"/>
  <c r="I3178" i="7"/>
  <c r="I3346" i="7"/>
  <c r="I3561" i="7"/>
  <c r="I3858" i="7"/>
  <c r="I4377" i="7"/>
  <c r="I66" i="7"/>
  <c r="I68" i="7"/>
  <c r="I70" i="7"/>
  <c r="I74" i="7"/>
  <c r="I76" i="7"/>
  <c r="I81" i="7"/>
  <c r="I89" i="7"/>
  <c r="I99" i="7"/>
  <c r="I107" i="7"/>
  <c r="I114" i="7"/>
  <c r="I132" i="7"/>
  <c r="I134" i="7"/>
  <c r="I138" i="7"/>
  <c r="I140" i="7"/>
  <c r="I145" i="7"/>
  <c r="I153" i="7"/>
  <c r="I163" i="7"/>
  <c r="I171" i="7"/>
  <c r="I194" i="7"/>
  <c r="I196" i="7"/>
  <c r="I198" i="7"/>
  <c r="I202" i="7"/>
  <c r="I204" i="7"/>
  <c r="I209" i="7"/>
  <c r="I217" i="7"/>
  <c r="I227" i="7"/>
  <c r="I235" i="7"/>
  <c r="I258" i="7"/>
  <c r="I260" i="7"/>
  <c r="I262" i="7"/>
  <c r="I266" i="7"/>
  <c r="I268" i="7"/>
  <c r="I273" i="7"/>
  <c r="I281" i="7"/>
  <c r="I291" i="7"/>
  <c r="I299" i="7"/>
  <c r="I322" i="7"/>
  <c r="I324" i="7"/>
  <c r="I326" i="7"/>
  <c r="I330" i="7"/>
  <c r="I332" i="7"/>
  <c r="I337" i="7"/>
  <c r="I345" i="7"/>
  <c r="I355" i="7"/>
  <c r="I363" i="7"/>
  <c r="I386" i="7"/>
  <c r="I388" i="7"/>
  <c r="I390" i="7"/>
  <c r="I394" i="7"/>
  <c r="I396" i="7"/>
  <c r="I401" i="7"/>
  <c r="I409" i="7"/>
  <c r="I419" i="7"/>
  <c r="I427" i="7"/>
  <c r="I450" i="7"/>
  <c r="I452" i="7"/>
  <c r="I454" i="7"/>
  <c r="I458" i="7"/>
  <c r="I460" i="7"/>
  <c r="I465" i="7"/>
  <c r="I473" i="7"/>
  <c r="I483" i="7"/>
  <c r="I491" i="7"/>
  <c r="I514" i="7"/>
  <c r="I516" i="7"/>
  <c r="I518" i="7"/>
  <c r="I522" i="7"/>
  <c r="I524" i="7"/>
  <c r="I529" i="7"/>
  <c r="I537" i="7"/>
  <c r="I547" i="7"/>
  <c r="I555" i="7"/>
  <c r="I578" i="7"/>
  <c r="I580" i="7"/>
  <c r="I582" i="7"/>
  <c r="I586" i="7"/>
  <c r="I588" i="7"/>
  <c r="I593" i="7"/>
  <c r="I601" i="7"/>
  <c r="I611" i="7"/>
  <c r="I619" i="7"/>
  <c r="I642" i="7"/>
  <c r="I644" i="7"/>
  <c r="I646" i="7"/>
  <c r="I650" i="7"/>
  <c r="I652" i="7"/>
  <c r="I657" i="7"/>
  <c r="I665" i="7"/>
  <c r="I675" i="7"/>
  <c r="I683" i="7"/>
  <c r="I706" i="7"/>
  <c r="I708" i="7"/>
  <c r="I710" i="7"/>
  <c r="I714" i="7"/>
  <c r="I716" i="7"/>
  <c r="I721" i="7"/>
  <c r="I729" i="7"/>
  <c r="I739" i="7"/>
  <c r="I747" i="7"/>
  <c r="I772" i="7"/>
  <c r="I774" i="7"/>
  <c r="I776" i="7"/>
  <c r="I778" i="7"/>
  <c r="I780" i="7"/>
  <c r="I793" i="7"/>
  <c r="I799" i="7"/>
  <c r="I803" i="7"/>
  <c r="I811" i="7"/>
  <c r="I818" i="7"/>
  <c r="I836" i="7"/>
  <c r="I838" i="7"/>
  <c r="I840" i="7"/>
  <c r="I842" i="7"/>
  <c r="I844" i="7"/>
  <c r="I857" i="7"/>
  <c r="I863" i="7"/>
  <c r="I867" i="7"/>
  <c r="I875" i="7"/>
  <c r="I882" i="7"/>
  <c r="I900" i="7"/>
  <c r="I902" i="7"/>
  <c r="I904" i="7"/>
  <c r="I906" i="7"/>
  <c r="I908" i="7"/>
  <c r="I921" i="7"/>
  <c r="I927" i="7"/>
  <c r="I931" i="7"/>
  <c r="I939" i="7"/>
  <c r="I946" i="7"/>
  <c r="I964" i="7"/>
  <c r="I966" i="7"/>
  <c r="I970" i="7"/>
  <c r="I972" i="7"/>
  <c r="I977" i="7"/>
  <c r="I985" i="7"/>
  <c r="I995" i="7"/>
  <c r="I1003" i="7"/>
  <c r="I1026" i="7"/>
  <c r="I1028" i="7"/>
  <c r="I1030" i="7"/>
  <c r="I1034" i="7"/>
  <c r="I1036" i="7"/>
  <c r="I1049" i="7"/>
  <c r="I1059" i="7"/>
  <c r="I1061" i="7"/>
  <c r="I1067" i="7"/>
  <c r="I1069" i="7"/>
  <c r="I1074" i="7"/>
  <c r="I1090" i="7"/>
  <c r="I1092" i="7"/>
  <c r="I1094" i="7"/>
  <c r="I1098" i="7"/>
  <c r="I1100" i="7"/>
  <c r="I1115" i="7"/>
  <c r="I1117" i="7"/>
  <c r="I1121" i="7"/>
  <c r="I1123" i="7"/>
  <c r="I1128" i="7"/>
  <c r="I1136" i="7"/>
  <c r="I1146" i="7"/>
  <c r="I1154" i="7"/>
  <c r="I1158" i="7"/>
  <c r="I1162" i="7"/>
  <c r="I1164" i="7"/>
  <c r="I1168" i="7"/>
  <c r="I1170" i="7"/>
  <c r="I1193" i="7"/>
  <c r="I1201" i="7"/>
  <c r="I1224" i="7"/>
  <c r="I1226" i="7"/>
  <c r="I1236" i="7"/>
  <c r="I1261" i="7"/>
  <c r="I1263" i="7"/>
  <c r="I1265" i="7"/>
  <c r="I1267" i="7"/>
  <c r="I1278" i="7"/>
  <c r="I1282" i="7"/>
  <c r="I1286" i="7"/>
  <c r="I1290" i="7"/>
  <c r="I1294" i="7"/>
  <c r="I1298" i="7"/>
  <c r="I1304" i="7"/>
  <c r="I1306" i="7"/>
  <c r="I1308" i="7"/>
  <c r="I1310" i="7"/>
  <c r="I1316" i="7"/>
  <c r="I1318" i="7"/>
  <c r="I1339" i="7"/>
  <c r="I1341" i="7"/>
  <c r="I1343" i="7"/>
  <c r="I1347" i="7"/>
  <c r="I1349" i="7"/>
  <c r="I1354" i="7"/>
  <c r="I1372" i="7"/>
  <c r="I1374" i="7"/>
  <c r="I1380" i="7"/>
  <c r="I1382" i="7"/>
  <c r="I1403" i="7"/>
  <c r="I1405" i="7"/>
  <c r="I1407" i="7"/>
  <c r="I1411" i="7"/>
  <c r="I1413" i="7"/>
  <c r="I1426" i="7"/>
  <c r="I1436" i="7"/>
  <c r="I1444" i="7"/>
  <c r="I1451" i="7"/>
  <c r="I1469" i="7"/>
  <c r="I1471" i="7"/>
  <c r="I1473" i="7"/>
  <c r="I1475" i="7"/>
  <c r="I1477" i="7"/>
  <c r="I1490" i="7"/>
  <c r="I1496" i="7"/>
  <c r="I1500" i="7"/>
  <c r="I1508" i="7"/>
  <c r="I1515" i="7"/>
  <c r="I1533" i="7"/>
  <c r="I1535" i="7"/>
  <c r="I1537" i="7"/>
  <c r="I1539" i="7"/>
  <c r="I1541" i="7"/>
  <c r="I1554" i="7"/>
  <c r="I1560" i="7"/>
  <c r="I1564" i="7"/>
  <c r="I1572" i="7"/>
  <c r="I1579" i="7"/>
  <c r="I1597" i="7"/>
  <c r="I1599" i="7"/>
  <c r="I1601" i="7"/>
  <c r="I1603" i="7"/>
  <c r="I1605" i="7"/>
  <c r="I1618" i="7"/>
  <c r="I1624" i="7"/>
  <c r="I1628" i="7"/>
  <c r="I1636" i="7"/>
  <c r="I1643" i="7"/>
  <c r="I1661" i="7"/>
  <c r="I1663" i="7"/>
  <c r="I1665" i="7"/>
  <c r="I1667" i="7"/>
  <c r="I1669" i="7"/>
  <c r="I1674" i="7"/>
  <c r="I1682" i="7"/>
  <c r="I1692" i="7"/>
  <c r="I1700" i="7"/>
  <c r="I1725" i="7"/>
  <c r="I1727" i="7"/>
  <c r="I1729" i="7"/>
  <c r="I1731" i="7"/>
  <c r="I1733" i="7"/>
  <c r="I1738" i="7"/>
  <c r="I1746" i="7"/>
  <c r="I1756" i="7"/>
  <c r="I1764" i="7"/>
  <c r="I1787" i="7"/>
  <c r="I1789" i="7"/>
  <c r="I1791" i="7"/>
  <c r="I1795" i="7"/>
  <c r="I1797" i="7"/>
  <c r="I1802" i="7"/>
  <c r="I1810" i="7"/>
  <c r="I1820" i="7"/>
  <c r="I1828" i="7"/>
  <c r="I1843" i="7"/>
  <c r="I1851" i="7"/>
  <c r="I1853" i="7"/>
  <c r="I1855" i="7"/>
  <c r="I1861" i="7"/>
  <c r="I1863" i="7"/>
  <c r="I1865" i="7"/>
  <c r="I1889" i="7"/>
  <c r="I1891" i="7"/>
  <c r="I1893" i="7"/>
  <c r="I1895" i="7"/>
  <c r="I1897" i="7"/>
  <c r="I1906" i="7"/>
  <c r="I1910" i="7"/>
  <c r="I1916" i="7"/>
  <c r="I1928" i="7"/>
  <c r="I1935" i="7"/>
  <c r="I1953" i="7"/>
  <c r="I1955" i="7"/>
  <c r="I1957" i="7"/>
  <c r="I1959" i="7"/>
  <c r="I1970" i="7"/>
  <c r="I1974" i="7"/>
  <c r="I1980" i="7"/>
  <c r="I1992" i="7"/>
  <c r="I1999" i="7"/>
  <c r="I2017" i="7"/>
  <c r="I2019" i="7"/>
  <c r="I2021" i="7"/>
  <c r="I2023" i="7"/>
  <c r="I2025" i="7"/>
  <c r="I2038" i="7"/>
  <c r="I2044" i="7"/>
  <c r="I2048" i="7"/>
  <c r="I2056" i="7"/>
  <c r="I2063" i="7"/>
  <c r="I2081" i="7"/>
  <c r="I2083" i="7"/>
  <c r="I2085" i="7"/>
  <c r="I2087" i="7"/>
  <c r="I2089" i="7"/>
  <c r="I2098" i="7"/>
  <c r="I2102" i="7"/>
  <c r="I2108" i="7"/>
  <c r="I2120" i="7"/>
  <c r="I2127" i="7"/>
  <c r="I2147" i="7"/>
  <c r="I2149" i="7"/>
  <c r="I2154" i="7"/>
  <c r="I2227" i="7"/>
  <c r="I2231" i="7"/>
  <c r="I2239" i="7"/>
  <c r="I2316" i="7"/>
  <c r="I2320" i="7"/>
  <c r="I2322" i="7"/>
  <c r="I2357" i="7"/>
  <c r="I2359" i="7"/>
  <c r="I2361" i="7"/>
  <c r="I2363" i="7"/>
  <c r="I2365" i="7"/>
  <c r="I2390" i="7"/>
  <c r="I2394" i="7"/>
  <c r="I2400" i="7"/>
  <c r="I2412" i="7"/>
  <c r="I2414" i="7"/>
  <c r="I2419" i="7"/>
  <c r="I2451" i="7"/>
  <c r="I2453" i="7"/>
  <c r="I2458" i="7"/>
  <c r="I2524" i="7"/>
  <c r="I2526" i="7"/>
  <c r="I2528" i="7"/>
  <c r="I2530" i="7"/>
  <c r="I2532" i="7"/>
  <c r="I2534" i="7"/>
  <c r="I2646" i="7"/>
  <c r="I2940" i="7"/>
  <c r="I2944" i="7"/>
  <c r="I2952" i="7"/>
  <c r="I2999" i="7"/>
  <c r="I3001" i="7"/>
  <c r="I3036" i="7"/>
  <c r="I3038" i="7"/>
  <c r="I3040" i="7"/>
  <c r="I3042" i="7"/>
  <c r="I3044" i="7"/>
  <c r="I3046" i="7"/>
  <c r="I3048" i="7"/>
  <c r="I3050" i="7"/>
  <c r="I3106" i="7"/>
  <c r="I3108" i="7"/>
  <c r="I3112" i="7"/>
  <c r="I3123" i="7"/>
  <c r="I3125" i="7"/>
  <c r="I3127" i="7"/>
  <c r="I3129" i="7"/>
  <c r="I3239" i="7"/>
  <c r="I3268" i="7"/>
  <c r="I3270" i="7"/>
  <c r="I3272" i="7"/>
  <c r="I3276" i="7"/>
  <c r="I3280" i="7"/>
  <c r="I3282" i="7"/>
  <c r="I3284" i="7"/>
  <c r="I3288" i="7"/>
  <c r="I3290" i="7"/>
  <c r="I3292" i="7"/>
  <c r="I3294" i="7"/>
  <c r="I3296" i="7"/>
  <c r="I3298" i="7"/>
  <c r="I3310" i="7"/>
  <c r="I3312" i="7"/>
  <c r="I3327" i="7"/>
  <c r="I3329" i="7"/>
  <c r="I3333" i="7"/>
  <c r="I3421" i="7"/>
  <c r="I3485" i="7"/>
  <c r="I3538" i="7"/>
  <c r="I3587" i="7"/>
  <c r="I3589" i="7"/>
  <c r="I3595" i="7"/>
  <c r="I3620" i="7"/>
  <c r="I3622" i="7"/>
  <c r="I3624" i="7"/>
  <c r="I3626" i="7"/>
  <c r="I3638" i="7"/>
  <c r="I3640" i="7"/>
  <c r="I3663" i="7"/>
  <c r="I3665" i="7"/>
  <c r="I3667" i="7"/>
  <c r="I3669" i="7"/>
  <c r="I3673" i="7"/>
  <c r="I3797" i="7"/>
  <c r="I3801" i="7"/>
  <c r="I3805" i="7"/>
  <c r="I3886" i="7"/>
  <c r="I3892" i="7"/>
  <c r="I3973" i="7"/>
  <c r="I3989" i="7"/>
  <c r="I4084" i="7"/>
  <c r="I4092" i="7"/>
  <c r="I4193" i="7"/>
  <c r="I4201" i="7"/>
  <c r="I4297" i="7"/>
  <c r="I4322" i="7"/>
  <c r="I4324" i="7"/>
  <c r="I4335" i="7"/>
  <c r="I4337" i="7"/>
  <c r="I4339" i="7"/>
  <c r="I4341" i="7"/>
  <c r="I4517" i="7"/>
  <c r="I4793" i="7"/>
  <c r="I5131" i="7"/>
  <c r="I5310" i="7"/>
  <c r="I5370" i="7"/>
  <c r="I5403" i="7"/>
  <c r="I5490" i="7"/>
  <c r="I5551" i="7"/>
  <c r="I5586" i="7"/>
  <c r="I5590" i="7"/>
  <c r="I5615" i="7"/>
  <c r="I5650" i="7"/>
  <c r="I5654" i="7"/>
  <c r="I5679" i="7"/>
  <c r="I5714" i="7"/>
  <c r="I5718" i="7"/>
  <c r="I5743" i="7"/>
  <c r="I5778" i="7"/>
  <c r="I5782" i="7"/>
  <c r="I5807" i="7"/>
  <c r="I6134" i="7"/>
  <c r="I7169" i="7"/>
  <c r="I7173" i="7"/>
  <c r="I7198" i="7"/>
  <c r="I7257" i="7"/>
  <c r="I7261" i="7"/>
  <c r="I7306" i="7"/>
  <c r="I7639" i="7"/>
  <c r="I7710" i="7"/>
  <c r="I7741" i="7"/>
  <c r="I8088" i="7"/>
  <c r="I8216" i="7"/>
  <c r="I10387" i="7"/>
  <c r="I10391" i="7"/>
  <c r="I10395" i="7"/>
  <c r="I2701" i="7"/>
  <c r="I2705" i="7"/>
  <c r="I2780" i="7"/>
  <c r="I2823" i="7"/>
  <c r="I2876" i="7"/>
  <c r="I2927" i="7"/>
  <c r="I2962" i="7"/>
  <c r="I2966" i="7"/>
  <c r="I3009" i="7"/>
  <c r="I3013" i="7"/>
  <c r="I3058" i="7"/>
  <c r="I3093" i="7"/>
  <c r="I3118" i="7"/>
  <c r="I3150" i="7"/>
  <c r="I3165" i="7"/>
  <c r="I3169" i="7"/>
  <c r="I3198" i="7"/>
  <c r="I3257" i="7"/>
  <c r="I3322" i="7"/>
  <c r="I3397" i="7"/>
  <c r="I3429" i="7"/>
  <c r="I3461" i="7"/>
  <c r="I3514" i="7"/>
  <c r="I3546" i="7"/>
  <c r="I3569" i="7"/>
  <c r="I3605" i="7"/>
  <c r="I3609" i="7"/>
  <c r="I3677" i="7"/>
  <c r="I3746" i="7"/>
  <c r="I3765" i="7"/>
  <c r="I3769" i="7"/>
  <c r="I3866" i="7"/>
  <c r="I3898" i="7"/>
  <c r="I3997" i="7"/>
  <c r="I4100" i="7"/>
  <c r="I4209" i="7"/>
  <c r="I4217" i="7"/>
  <c r="I4277" i="7"/>
  <c r="I4290" i="7"/>
  <c r="I4309" i="7"/>
  <c r="I4525" i="7"/>
  <c r="I4533" i="7"/>
  <c r="I4646" i="7"/>
  <c r="I4748" i="7"/>
  <c r="I4750" i="7"/>
  <c r="I4752" i="7"/>
  <c r="I4763" i="7"/>
  <c r="I4765" i="7"/>
  <c r="I4767" i="7"/>
  <c r="I4790" i="7"/>
  <c r="I4794" i="7"/>
  <c r="I4796" i="7"/>
  <c r="I4801" i="7"/>
  <c r="I4807" i="7"/>
  <c r="I4809" i="7"/>
  <c r="I4811" i="7"/>
  <c r="I4822" i="7"/>
  <c r="I4837" i="7"/>
  <c r="I4841" i="7"/>
  <c r="I4854" i="7"/>
  <c r="I4869" i="7"/>
  <c r="I4873" i="7"/>
  <c r="I4886" i="7"/>
  <c r="I4901" i="7"/>
  <c r="I4905" i="7"/>
  <c r="I4918" i="7"/>
  <c r="I5011" i="7"/>
  <c r="I5019" i="7"/>
  <c r="I5021" i="7"/>
  <c r="I5025" i="7"/>
  <c r="I5027" i="7"/>
  <c r="I5050" i="7"/>
  <c r="I5052" i="7"/>
  <c r="I5054" i="7"/>
  <c r="I5056" i="7"/>
  <c r="I5058" i="7"/>
  <c r="I5060" i="7"/>
  <c r="I5062" i="7"/>
  <c r="I5064" i="7"/>
  <c r="I5066" i="7"/>
  <c r="I5068" i="7"/>
  <c r="I5070" i="7"/>
  <c r="I5072" i="7"/>
  <c r="I5078" i="7"/>
  <c r="I5095" i="7"/>
  <c r="I5097" i="7"/>
  <c r="I5099" i="7"/>
  <c r="I5101" i="7"/>
  <c r="I5112" i="7"/>
  <c r="I5132" i="7"/>
  <c r="I5134" i="7"/>
  <c r="I5142" i="7"/>
  <c r="I5163" i="7"/>
  <c r="I5178" i="7"/>
  <c r="I5182" i="7"/>
  <c r="I5191" i="7"/>
  <c r="I5193" i="7"/>
  <c r="I5195" i="7"/>
  <c r="I5197" i="7"/>
  <c r="I5218" i="7"/>
  <c r="I5220" i="7"/>
  <c r="I5224" i="7"/>
  <c r="I5228" i="7"/>
  <c r="I5230" i="7"/>
  <c r="I5248" i="7"/>
  <c r="I5256" i="7"/>
  <c r="I5258" i="7"/>
  <c r="I5271" i="7"/>
  <c r="I5275" i="7"/>
  <c r="I5311" i="7"/>
  <c r="I5318" i="7"/>
  <c r="I5328" i="7"/>
  <c r="I5336" i="7"/>
  <c r="I5363" i="7"/>
  <c r="I5371" i="7"/>
  <c r="I5378" i="7"/>
  <c r="I5382" i="7"/>
  <c r="I5404" i="7"/>
  <c r="I5406" i="7"/>
  <c r="I5408" i="7"/>
  <c r="I5410" i="7"/>
  <c r="I5412" i="7"/>
  <c r="I5414" i="7"/>
  <c r="I5416" i="7"/>
  <c r="I5418" i="7"/>
  <c r="I5420" i="7"/>
  <c r="I5422" i="7"/>
  <c r="I5424" i="7"/>
  <c r="I5426" i="7"/>
  <c r="I5428" i="7"/>
  <c r="I5430" i="7"/>
  <c r="I5432" i="7"/>
  <c r="I5434" i="7"/>
  <c r="I5436" i="7"/>
  <c r="I5438" i="7"/>
  <c r="I5440" i="7"/>
  <c r="I5442" i="7"/>
  <c r="I5444" i="7"/>
  <c r="I5446" i="7"/>
  <c r="I5448" i="7"/>
  <c r="I5450" i="7"/>
  <c r="I5452" i="7"/>
  <c r="I5454" i="7"/>
  <c r="I5487" i="7"/>
  <c r="I5491" i="7"/>
  <c r="I5499" i="7"/>
  <c r="I5506" i="7"/>
  <c r="I5548" i="7"/>
  <c r="I5560" i="7"/>
  <c r="I5562" i="7"/>
  <c r="I5567" i="7"/>
  <c r="I5585" i="7"/>
  <c r="I5587" i="7"/>
  <c r="I5589" i="7"/>
  <c r="I5591" i="7"/>
  <c r="I5593" i="7"/>
  <c r="I5602" i="7"/>
  <c r="I5606" i="7"/>
  <c r="I5612" i="7"/>
  <c r="I5616" i="7"/>
  <c r="I5624" i="7"/>
  <c r="I5631" i="7"/>
  <c r="I5649" i="7"/>
  <c r="I5651" i="7"/>
  <c r="I5653" i="7"/>
  <c r="I5655" i="7"/>
  <c r="I5657" i="7"/>
  <c r="I5666" i="7"/>
  <c r="I5670" i="7"/>
  <c r="I5676" i="7"/>
  <c r="I5680" i="7"/>
  <c r="I5688" i="7"/>
  <c r="I5695" i="7"/>
  <c r="I5713" i="7"/>
  <c r="I5715" i="7"/>
  <c r="I5717" i="7"/>
  <c r="I5719" i="7"/>
  <c r="I5721" i="7"/>
  <c r="I5730" i="7"/>
  <c r="I5734" i="7"/>
  <c r="I5740" i="7"/>
  <c r="I5744" i="7"/>
  <c r="I5752" i="7"/>
  <c r="I5759" i="7"/>
  <c r="I5777" i="7"/>
  <c r="I5779" i="7"/>
  <c r="I5781" i="7"/>
  <c r="I5783" i="7"/>
  <c r="I5785" i="7"/>
  <c r="I5794" i="7"/>
  <c r="I5798" i="7"/>
  <c r="I5804" i="7"/>
  <c r="I5816" i="7"/>
  <c r="I5823" i="7"/>
  <c r="I5841" i="7"/>
  <c r="I5843" i="7"/>
  <c r="I5845" i="7"/>
  <c r="I5884" i="7"/>
  <c r="I5886" i="7"/>
  <c r="I5888" i="7"/>
  <c r="I5890" i="7"/>
  <c r="I5894" i="7"/>
  <c r="I5896" i="7"/>
  <c r="I5898" i="7"/>
  <c r="I5900" i="7"/>
  <c r="I5902" i="7"/>
  <c r="I5987" i="7"/>
  <c r="I6018" i="7"/>
  <c r="I6020" i="7"/>
  <c r="I6200" i="7"/>
  <c r="I6204" i="7"/>
  <c r="I6230" i="7"/>
  <c r="I6232" i="7"/>
  <c r="I6238" i="7"/>
  <c r="I6240" i="7"/>
  <c r="I6242" i="7"/>
  <c r="I6244" i="7"/>
  <c r="I6246" i="7"/>
  <c r="I6248" i="7"/>
  <c r="I6250" i="7"/>
  <c r="I6252" i="7"/>
  <c r="I6254" i="7"/>
  <c r="I6256" i="7"/>
  <c r="I6258" i="7"/>
  <c r="I6260" i="7"/>
  <c r="I6262" i="7"/>
  <c r="I6264" i="7"/>
  <c r="I6266" i="7"/>
  <c r="I6268" i="7"/>
  <c r="I6270" i="7"/>
  <c r="I6272" i="7"/>
  <c r="I6274" i="7"/>
  <c r="I6276" i="7"/>
  <c r="I6278" i="7"/>
  <c r="I6280" i="7"/>
  <c r="I6282" i="7"/>
  <c r="I6325" i="7"/>
  <c r="I6525" i="7"/>
  <c r="I6527" i="7"/>
  <c r="I6531" i="7"/>
  <c r="I6535" i="7"/>
  <c r="I6537" i="7"/>
  <c r="I6594" i="7"/>
  <c r="I6677" i="7"/>
  <c r="I6876" i="7"/>
  <c r="I7001" i="7"/>
  <c r="I7335" i="7"/>
  <c r="I7347" i="7"/>
  <c r="I7372" i="7"/>
  <c r="I7374" i="7"/>
  <c r="I7376" i="7"/>
  <c r="I7378" i="7"/>
  <c r="I7380" i="7"/>
  <c r="I7382" i="7"/>
  <c r="I7417" i="7"/>
  <c r="I7566" i="7"/>
  <c r="I7786" i="7"/>
  <c r="I7969" i="7"/>
  <c r="I8061" i="7"/>
  <c r="I2180" i="7"/>
  <c r="I2182" i="7"/>
  <c r="I2184" i="7"/>
  <c r="I2186" i="7"/>
  <c r="I2188" i="7"/>
  <c r="I2190" i="7"/>
  <c r="I2192" i="7"/>
  <c r="I2201" i="7"/>
  <c r="I2205" i="7"/>
  <c r="I2211" i="7"/>
  <c r="I2215" i="7"/>
  <c r="I2223" i="7"/>
  <c r="I2230" i="7"/>
  <c r="I2252" i="7"/>
  <c r="I2254" i="7"/>
  <c r="I2256" i="7"/>
  <c r="I2258" i="7"/>
  <c r="I2260" i="7"/>
  <c r="I2262" i="7"/>
  <c r="I2264" i="7"/>
  <c r="I2266" i="7"/>
  <c r="I2268" i="7"/>
  <c r="I2270" i="7"/>
  <c r="I2272" i="7"/>
  <c r="I2274" i="7"/>
  <c r="I2329" i="7"/>
  <c r="I2331" i="7"/>
  <c r="I2333" i="7"/>
  <c r="I2335" i="7"/>
  <c r="I2337" i="7"/>
  <c r="I2339" i="7"/>
  <c r="I2341" i="7"/>
  <c r="I2343" i="7"/>
  <c r="I2345" i="7"/>
  <c r="I2347" i="7"/>
  <c r="I2349" i="7"/>
  <c r="I2368" i="7"/>
  <c r="I2380" i="7"/>
  <c r="I2387" i="7"/>
  <c r="I2405" i="7"/>
  <c r="I2407" i="7"/>
  <c r="I2409" i="7"/>
  <c r="I2411" i="7"/>
  <c r="I2432" i="7"/>
  <c r="I2434" i="7"/>
  <c r="I2436" i="7"/>
  <c r="I2438" i="7"/>
  <c r="I2440" i="7"/>
  <c r="I2442" i="7"/>
  <c r="I2444" i="7"/>
  <c r="I2446" i="7"/>
  <c r="I2448" i="7"/>
  <c r="I2450" i="7"/>
  <c r="I2452" i="7"/>
  <c r="I2519" i="7"/>
  <c r="I2521" i="7"/>
  <c r="I2523" i="7"/>
  <c r="I2525" i="7"/>
  <c r="I2531" i="7"/>
  <c r="I2533" i="7"/>
  <c r="I2538" i="7"/>
  <c r="I2556" i="7"/>
  <c r="I2558" i="7"/>
  <c r="I2560" i="7"/>
  <c r="I2562" i="7"/>
  <c r="I2564" i="7"/>
  <c r="I2566" i="7"/>
  <c r="I2568" i="7"/>
  <c r="I2570" i="7"/>
  <c r="I2572" i="7"/>
  <c r="I2574" i="7"/>
  <c r="I2576" i="7"/>
  <c r="I2580" i="7"/>
  <c r="I2582" i="7"/>
  <c r="I2584" i="7"/>
  <c r="I2586" i="7"/>
  <c r="I2588" i="7"/>
  <c r="I2590" i="7"/>
  <c r="I2592" i="7"/>
  <c r="I2594" i="7"/>
  <c r="I2596" i="7"/>
  <c r="I2598" i="7"/>
  <c r="I2600" i="7"/>
  <c r="I2602" i="7"/>
  <c r="I2604" i="7"/>
  <c r="I2606" i="7"/>
  <c r="I2643" i="7"/>
  <c r="I2645" i="7"/>
  <c r="I2655" i="7"/>
  <c r="I2662" i="7"/>
  <c r="I2700" i="7"/>
  <c r="I2702" i="7"/>
  <c r="I2704" i="7"/>
  <c r="I2706" i="7"/>
  <c r="I2717" i="7"/>
  <c r="I2721" i="7"/>
  <c r="I2737" i="7"/>
  <c r="I2757" i="7"/>
  <c r="I2775" i="7"/>
  <c r="I2777" i="7"/>
  <c r="I2779" i="7"/>
  <c r="I2781" i="7"/>
  <c r="I2783" i="7"/>
  <c r="I2792" i="7"/>
  <c r="I2796" i="7"/>
  <c r="I2802" i="7"/>
  <c r="I2806" i="7"/>
  <c r="I2810" i="7"/>
  <c r="I2812" i="7"/>
  <c r="I2814" i="7"/>
  <c r="I2816" i="7"/>
  <c r="I2818" i="7"/>
  <c r="I2820" i="7"/>
  <c r="I2822" i="7"/>
  <c r="I2824" i="7"/>
  <c r="I2826" i="7"/>
  <c r="I2836" i="7"/>
  <c r="I2838" i="7"/>
  <c r="I2843" i="7"/>
  <c r="I2847" i="7"/>
  <c r="I2873" i="7"/>
  <c r="I2877" i="7"/>
  <c r="I2885" i="7"/>
  <c r="I2889" i="7"/>
  <c r="I2893" i="7"/>
  <c r="I2897" i="7"/>
  <c r="I2899" i="7"/>
  <c r="I2901" i="7"/>
  <c r="I2903" i="7"/>
  <c r="I2905" i="7"/>
  <c r="I2924" i="7"/>
  <c r="I2926" i="7"/>
  <c r="I2928" i="7"/>
  <c r="I2930" i="7"/>
  <c r="I2936" i="7"/>
  <c r="I2943" i="7"/>
  <c r="I2961" i="7"/>
  <c r="I2963" i="7"/>
  <c r="I2965" i="7"/>
  <c r="I2967" i="7"/>
  <c r="I3008" i="7"/>
  <c r="I3010" i="7"/>
  <c r="I3012" i="7"/>
  <c r="I3014" i="7"/>
  <c r="I3041" i="7"/>
  <c r="I3051" i="7"/>
  <c r="I3055" i="7"/>
  <c r="I3059" i="7"/>
  <c r="I3067" i="7"/>
  <c r="I3074" i="7"/>
  <c r="I3090" i="7"/>
  <c r="I3092" i="7"/>
  <c r="I3094" i="7"/>
  <c r="I3096" i="7"/>
  <c r="I3102" i="7"/>
  <c r="I3104" i="7"/>
  <c r="I3115" i="7"/>
  <c r="I3117" i="7"/>
  <c r="I3119" i="7"/>
  <c r="I3126" i="7"/>
  <c r="I3130" i="7"/>
  <c r="I3132" i="7"/>
  <c r="I3136" i="7"/>
  <c r="I3147" i="7"/>
  <c r="I3149" i="7"/>
  <c r="I3151" i="7"/>
  <c r="I3164" i="7"/>
  <c r="I3166" i="7"/>
  <c r="I3168" i="7"/>
  <c r="I3170" i="7"/>
  <c r="I3172" i="7"/>
  <c r="I3181" i="7"/>
  <c r="I3185" i="7"/>
  <c r="I3195" i="7"/>
  <c r="I3235" i="7"/>
  <c r="I3237" i="7"/>
  <c r="I3242" i="7"/>
  <c r="I3254" i="7"/>
  <c r="I3256" i="7"/>
  <c r="I3258" i="7"/>
  <c r="I3260" i="7"/>
  <c r="I3319" i="7"/>
  <c r="I3321" i="7"/>
  <c r="I3330" i="7"/>
  <c r="I3334" i="7"/>
  <c r="I3340" i="7"/>
  <c r="I3351" i="7"/>
  <c r="I3358" i="7"/>
  <c r="I3362" i="7"/>
  <c r="I3368" i="7"/>
  <c r="I3373" i="7"/>
  <c r="I3375" i="7"/>
  <c r="I3377" i="7"/>
  <c r="I3394" i="7"/>
  <c r="I3396" i="7"/>
  <c r="I3405" i="7"/>
  <c r="I3407" i="7"/>
  <c r="I3409" i="7"/>
  <c r="I3426" i="7"/>
  <c r="I3428" i="7"/>
  <c r="I3437" i="7"/>
  <c r="I3439" i="7"/>
  <c r="I3441" i="7"/>
  <c r="I3458" i="7"/>
  <c r="I3460" i="7"/>
  <c r="I3469" i="7"/>
  <c r="I3471" i="7"/>
  <c r="I3473" i="7"/>
  <c r="I3490" i="7"/>
  <c r="I3494" i="7"/>
  <c r="I3500" i="7"/>
  <c r="I3511" i="7"/>
  <c r="I3513" i="7"/>
  <c r="I3522" i="7"/>
  <c r="I3526" i="7"/>
  <c r="I3532" i="7"/>
  <c r="I3543" i="7"/>
  <c r="I3545" i="7"/>
  <c r="I3566" i="7"/>
  <c r="I3568" i="7"/>
  <c r="I3577" i="7"/>
  <c r="I3579" i="7"/>
  <c r="I3581" i="7"/>
  <c r="I3604" i="7"/>
  <c r="I3606" i="7"/>
  <c r="I3608" i="7"/>
  <c r="I3610" i="7"/>
  <c r="I3621" i="7"/>
  <c r="I3625" i="7"/>
  <c r="I3647" i="7"/>
  <c r="I3649" i="7"/>
  <c r="I3651" i="7"/>
  <c r="I3653" i="7"/>
  <c r="I3674" i="7"/>
  <c r="I3676" i="7"/>
  <c r="I3686" i="7"/>
  <c r="I3688" i="7"/>
  <c r="I3693" i="7"/>
  <c r="I3743" i="7"/>
  <c r="I3745" i="7"/>
  <c r="I3754" i="7"/>
  <c r="I3758" i="7"/>
  <c r="I3764" i="7"/>
  <c r="I3766" i="7"/>
  <c r="I3768" i="7"/>
  <c r="I3777" i="7"/>
  <c r="I3779" i="7"/>
  <c r="I3781" i="7"/>
  <c r="I3787" i="7"/>
  <c r="I3794" i="7"/>
  <c r="I3822" i="7"/>
  <c r="I3846" i="7"/>
  <c r="I3848" i="7"/>
  <c r="I3853" i="7"/>
  <c r="I3863" i="7"/>
  <c r="I3865" i="7"/>
  <c r="I3874" i="7"/>
  <c r="I3878" i="7"/>
  <c r="I3884" i="7"/>
  <c r="I3895" i="7"/>
  <c r="I3897" i="7"/>
  <c r="I3943" i="7"/>
  <c r="I3945" i="7"/>
  <c r="I3947" i="7"/>
  <c r="I3949" i="7"/>
  <c r="I3951" i="7"/>
  <c r="I3953" i="7"/>
  <c r="I3963" i="7"/>
  <c r="I4000" i="7"/>
  <c r="I4005" i="7"/>
  <c r="I4013" i="7"/>
  <c r="I4021" i="7"/>
  <c r="I4031" i="7"/>
  <c r="I4070" i="7"/>
  <c r="I4078" i="7"/>
  <c r="I4101" i="7"/>
  <c r="I4103" i="7"/>
  <c r="I4105" i="7"/>
  <c r="I4109" i="7"/>
  <c r="I4111" i="7"/>
  <c r="I4116" i="7"/>
  <c r="I4124" i="7"/>
  <c r="I4134" i="7"/>
  <c r="I4142" i="7"/>
  <c r="I4144" i="7"/>
  <c r="I4175" i="7"/>
  <c r="I4183" i="7"/>
  <c r="I4187" i="7"/>
  <c r="I4210" i="7"/>
  <c r="I4212" i="7"/>
  <c r="I4214" i="7"/>
  <c r="I4218" i="7"/>
  <c r="I4220" i="7"/>
  <c r="I4225" i="7"/>
  <c r="I4233" i="7"/>
  <c r="I4243" i="7"/>
  <c r="I4247" i="7"/>
  <c r="I4251" i="7"/>
  <c r="I4255" i="7"/>
  <c r="I4266" i="7"/>
  <c r="I4268" i="7"/>
  <c r="I4274" i="7"/>
  <c r="I4278" i="7"/>
  <c r="I4280" i="7"/>
  <c r="I4293" i="7"/>
  <c r="I4306" i="7"/>
  <c r="I4310" i="7"/>
  <c r="I4312" i="7"/>
  <c r="I4317" i="7"/>
  <c r="I4327" i="7"/>
  <c r="I4329" i="7"/>
  <c r="I4331" i="7"/>
  <c r="I4342" i="7"/>
  <c r="I4344" i="7"/>
  <c r="I4346" i="7"/>
  <c r="I4348" i="7"/>
  <c r="I4359" i="7"/>
  <c r="I4361" i="7"/>
  <c r="I4363" i="7"/>
  <c r="I4457" i="7"/>
  <c r="I4469" i="7"/>
  <c r="I4473" i="7"/>
  <c r="I4486" i="7"/>
  <c r="I4493" i="7"/>
  <c r="I4499" i="7"/>
  <c r="I4501" i="7"/>
  <c r="I4503" i="7"/>
  <c r="I4528" i="7"/>
  <c r="I4530" i="7"/>
  <c r="I4534" i="7"/>
  <c r="I4536" i="7"/>
  <c r="I4538" i="7"/>
  <c r="I4540" i="7"/>
  <c r="I4542" i="7"/>
  <c r="I4544" i="7"/>
  <c r="I4546" i="7"/>
  <c r="I4548" i="7"/>
  <c r="I4550" i="7"/>
  <c r="I4552" i="7"/>
  <c r="I4554" i="7"/>
  <c r="I4556" i="7"/>
  <c r="I4558" i="7"/>
  <c r="I4560" i="7"/>
  <c r="I4562" i="7"/>
  <c r="I4564" i="7"/>
  <c r="I4566" i="7"/>
  <c r="I4568" i="7"/>
  <c r="I4570" i="7"/>
  <c r="I4572" i="7"/>
  <c r="I4574" i="7"/>
  <c r="I4576" i="7"/>
  <c r="I4578" i="7"/>
  <c r="I4580" i="7"/>
  <c r="I4582" i="7"/>
  <c r="I4584" i="7"/>
  <c r="I4586" i="7"/>
  <c r="I4588" i="7"/>
  <c r="I4590" i="7"/>
  <c r="I4592" i="7"/>
  <c r="I4594" i="7"/>
  <c r="I4596" i="7"/>
  <c r="I4598" i="7"/>
  <c r="I4600" i="7"/>
  <c r="I4602" i="7"/>
  <c r="I4604" i="7"/>
  <c r="I4606" i="7"/>
  <c r="I4608" i="7"/>
  <c r="I4610" i="7"/>
  <c r="I4612" i="7"/>
  <c r="I4614" i="7"/>
  <c r="I4616" i="7"/>
  <c r="I4618" i="7"/>
  <c r="I4620" i="7"/>
  <c r="I4624" i="7"/>
  <c r="I4637" i="7"/>
  <c r="I4639" i="7"/>
  <c r="I4641" i="7"/>
  <c r="I4643" i="7"/>
  <c r="I4647" i="7"/>
  <c r="I4649" i="7"/>
  <c r="I4754" i="7"/>
  <c r="I4756" i="7"/>
  <c r="I4758" i="7"/>
  <c r="I4760" i="7"/>
  <c r="I4771" i="7"/>
  <c r="I4773" i="7"/>
  <c r="I4775" i="7"/>
  <c r="I4783" i="7"/>
  <c r="I4802" i="7"/>
  <c r="I4804" i="7"/>
  <c r="I4815" i="7"/>
  <c r="I4830" i="7"/>
  <c r="I4845" i="7"/>
  <c r="I4849" i="7"/>
  <c r="I4862" i="7"/>
  <c r="I4877" i="7"/>
  <c r="I4881" i="7"/>
  <c r="I4894" i="7"/>
  <c r="I4909" i="7"/>
  <c r="I4913" i="7"/>
  <c r="I4928" i="7"/>
  <c r="I4930" i="7"/>
  <c r="I4932" i="7"/>
  <c r="I4934" i="7"/>
  <c r="I4936" i="7"/>
  <c r="I4938" i="7"/>
  <c r="I4940" i="7"/>
  <c r="I4942" i="7"/>
  <c r="I4944" i="7"/>
  <c r="I4946" i="7"/>
  <c r="I4948" i="7"/>
  <c r="I4950" i="7"/>
  <c r="I4952" i="7"/>
  <c r="I4954" i="7"/>
  <c r="I4956" i="7"/>
  <c r="I4958" i="7"/>
  <c r="I4960" i="7"/>
  <c r="I4962" i="7"/>
  <c r="I4964" i="7"/>
  <c r="I4966" i="7"/>
  <c r="I4968" i="7"/>
  <c r="I4970" i="7"/>
  <c r="I4972" i="7"/>
  <c r="I4974" i="7"/>
  <c r="I4976" i="7"/>
  <c r="I4978" i="7"/>
  <c r="I4980" i="7"/>
  <c r="I4982" i="7"/>
  <c r="I4984" i="7"/>
  <c r="I4986" i="7"/>
  <c r="I4988" i="7"/>
  <c r="I4990" i="7"/>
  <c r="I4992" i="7"/>
  <c r="I4994" i="7"/>
  <c r="I4996" i="7"/>
  <c r="I4998" i="7"/>
  <c r="I5002" i="7"/>
  <c r="I5004" i="7"/>
  <c r="I5035" i="7"/>
  <c r="I5037" i="7"/>
  <c r="I5041" i="7"/>
  <c r="I5043" i="7"/>
  <c r="I5082" i="7"/>
  <c r="I5088" i="7"/>
  <c r="I5090" i="7"/>
  <c r="I5092" i="7"/>
  <c r="I5103" i="7"/>
  <c r="I5105" i="7"/>
  <c r="I5148" i="7"/>
  <c r="I5156" i="7"/>
  <c r="I5171" i="7"/>
  <c r="I5186" i="7"/>
  <c r="I5188" i="7"/>
  <c r="I5203" i="7"/>
  <c r="I5205" i="7"/>
  <c r="I5211" i="7"/>
  <c r="I5213" i="7"/>
  <c r="I5264" i="7"/>
  <c r="I5266" i="7"/>
  <c r="I5319" i="7"/>
  <c r="I5344" i="7"/>
  <c r="I5346" i="7"/>
  <c r="I5381" i="7"/>
  <c r="I5383" i="7"/>
  <c r="I5389" i="7"/>
  <c r="I5391" i="7"/>
  <c r="I5397" i="7"/>
  <c r="I5462" i="7"/>
  <c r="I5464" i="7"/>
  <c r="I5466" i="7"/>
  <c r="I5468" i="7"/>
  <c r="I5470" i="7"/>
  <c r="I5472" i="7"/>
  <c r="I5474" i="7"/>
  <c r="I5476" i="7"/>
  <c r="I5478" i="7"/>
  <c r="I5480" i="7"/>
  <c r="I5482" i="7"/>
  <c r="I5484" i="7"/>
  <c r="I5503" i="7"/>
  <c r="I5507" i="7"/>
  <c r="I5509" i="7"/>
  <c r="I5511" i="7"/>
  <c r="I5515" i="7"/>
  <c r="I5517" i="7"/>
  <c r="I5519" i="7"/>
  <c r="I5521" i="7"/>
  <c r="I5523" i="7"/>
  <c r="I5525" i="7"/>
  <c r="I5527" i="7"/>
  <c r="I5529" i="7"/>
  <c r="I5531" i="7"/>
  <c r="I5533" i="7"/>
  <c r="I5535" i="7"/>
  <c r="I5537" i="7"/>
  <c r="I5539" i="7"/>
  <c r="I5541" i="7"/>
  <c r="I5543" i="7"/>
  <c r="I5545" i="7"/>
  <c r="I5564" i="7"/>
  <c r="I5566" i="7"/>
  <c r="I5576" i="7"/>
  <c r="I5578" i="7"/>
  <c r="I5601" i="7"/>
  <c r="I5603" i="7"/>
  <c r="I5605" i="7"/>
  <c r="I5607" i="7"/>
  <c r="I5609" i="7"/>
  <c r="I5628" i="7"/>
  <c r="I5632" i="7"/>
  <c r="I5640" i="7"/>
  <c r="I5665" i="7"/>
  <c r="I5667" i="7"/>
  <c r="I5669" i="7"/>
  <c r="I5671" i="7"/>
  <c r="I5673" i="7"/>
  <c r="I5692" i="7"/>
  <c r="I5696" i="7"/>
  <c r="I5704" i="7"/>
  <c r="I5729" i="7"/>
  <c r="I5731" i="7"/>
  <c r="I5733" i="7"/>
  <c r="I5735" i="7"/>
  <c r="I5737" i="7"/>
  <c r="I5756" i="7"/>
  <c r="I5760" i="7"/>
  <c r="I5768" i="7"/>
  <c r="I5793" i="7"/>
  <c r="I5795" i="7"/>
  <c r="I5797" i="7"/>
  <c r="I5799" i="7"/>
  <c r="I5801" i="7"/>
  <c r="I5820" i="7"/>
  <c r="I5824" i="7"/>
  <c r="I5832" i="7"/>
  <c r="I5857" i="7"/>
  <c r="I5859" i="7"/>
  <c r="I5863" i="7"/>
  <c r="I5865" i="7"/>
  <c r="I5867" i="7"/>
  <c r="I5954" i="7"/>
  <c r="I5956" i="7"/>
  <c r="I5958" i="7"/>
  <c r="I6143" i="7"/>
  <c r="I6145" i="7"/>
  <c r="I6147" i="7"/>
  <c r="I6149" i="7"/>
  <c r="I6151" i="7"/>
  <c r="I6153" i="7"/>
  <c r="I6155" i="7"/>
  <c r="I6157" i="7"/>
  <c r="I6159" i="7"/>
  <c r="I6161" i="7"/>
  <c r="I6163" i="7"/>
  <c r="I6165" i="7"/>
  <c r="I6167" i="7"/>
  <c r="I6169" i="7"/>
  <c r="I6171" i="7"/>
  <c r="I6173" i="7"/>
  <c r="I6175" i="7"/>
  <c r="I6177" i="7"/>
  <c r="I6386" i="7"/>
  <c r="I6388" i="7"/>
  <c r="I6390" i="7"/>
  <c r="I6392" i="7"/>
  <c r="I6458" i="7"/>
  <c r="I6460" i="7"/>
  <c r="I6635" i="7"/>
  <c r="I6643" i="7"/>
  <c r="I6658" i="7"/>
  <c r="I6662" i="7"/>
  <c r="I6705" i="7"/>
  <c r="I6724" i="7"/>
  <c r="I6726" i="7"/>
  <c r="I6728" i="7"/>
  <c r="I6751" i="7"/>
  <c r="I6753" i="7"/>
  <c r="I6755" i="7"/>
  <c r="I6757" i="7"/>
  <c r="I6759" i="7"/>
  <c r="I6761" i="7"/>
  <c r="I6763" i="7"/>
  <c r="I6765" i="7"/>
  <c r="I6767" i="7"/>
  <c r="I6769" i="7"/>
  <c r="I6771" i="7"/>
  <c r="I6795" i="7"/>
  <c r="I6797" i="7"/>
  <c r="I6838" i="7"/>
  <c r="I6857" i="7"/>
  <c r="I6859" i="7"/>
  <c r="I6861" i="7"/>
  <c r="I6902" i="7"/>
  <c r="I6904" i="7"/>
  <c r="I6921" i="7"/>
  <c r="I6923" i="7"/>
  <c r="I6925" i="7"/>
  <c r="I6940" i="7"/>
  <c r="I7042" i="7"/>
  <c r="I7046" i="7"/>
  <c r="I7054" i="7"/>
  <c r="I7056" i="7"/>
  <c r="I7079" i="7"/>
  <c r="I7081" i="7"/>
  <c r="I7083" i="7"/>
  <c r="I7085" i="7"/>
  <c r="I7089" i="7"/>
  <c r="I7450" i="7"/>
  <c r="I7452" i="7"/>
  <c r="I7492" i="7"/>
  <c r="I7494" i="7"/>
  <c r="I7496" i="7"/>
  <c r="I7498" i="7"/>
  <c r="I7500" i="7"/>
  <c r="I7504" i="7"/>
  <c r="I7508" i="7"/>
  <c r="I7510" i="7"/>
  <c r="I7512" i="7"/>
  <c r="I7524" i="7"/>
  <c r="I7547" i="7"/>
  <c r="I7549" i="7"/>
  <c r="I7551" i="7"/>
  <c r="I7796" i="7"/>
  <c r="I7821" i="7"/>
  <c r="I7944" i="7"/>
  <c r="I8042" i="7"/>
  <c r="I8044" i="7"/>
  <c r="I8048" i="7"/>
  <c r="I8245" i="7"/>
  <c r="I5846" i="7"/>
  <c r="I5856" i="7"/>
  <c r="I5864" i="7"/>
  <c r="I5871" i="7"/>
  <c r="I5883" i="7"/>
  <c r="I5885" i="7"/>
  <c r="I5887" i="7"/>
  <c r="I5889" i="7"/>
  <c r="I5895" i="7"/>
  <c r="I5897" i="7"/>
  <c r="I5899" i="7"/>
  <c r="I5901" i="7"/>
  <c r="I5938" i="7"/>
  <c r="I5940" i="7"/>
  <c r="I5944" i="7"/>
  <c r="I5955" i="7"/>
  <c r="I5986" i="7"/>
  <c r="I5988" i="7"/>
  <c r="I5993" i="7"/>
  <c r="I6001" i="7"/>
  <c r="I6070" i="7"/>
  <c r="I6074" i="7"/>
  <c r="I6078" i="7"/>
  <c r="I6172" i="7"/>
  <c r="I6174" i="7"/>
  <c r="I6176" i="7"/>
  <c r="I6181" i="7"/>
  <c r="I6199" i="7"/>
  <c r="I6201" i="7"/>
  <c r="I6203" i="7"/>
  <c r="I6205" i="7"/>
  <c r="I6237" i="7"/>
  <c r="I6279" i="7"/>
  <c r="I6286" i="7"/>
  <c r="I6322" i="7"/>
  <c r="I6326" i="7"/>
  <c r="I6334" i="7"/>
  <c r="I6341" i="7"/>
  <c r="I6431" i="7"/>
  <c r="I6541" i="7"/>
  <c r="I6561" i="7"/>
  <c r="I6569" i="7"/>
  <c r="I6573" i="7"/>
  <c r="I6585" i="7"/>
  <c r="I6618" i="7"/>
  <c r="I6653" i="7"/>
  <c r="I6685" i="7"/>
  <c r="I6717" i="7"/>
  <c r="I6740" i="7"/>
  <c r="I6805" i="7"/>
  <c r="I6809" i="7"/>
  <c r="I6848" i="7"/>
  <c r="I6852" i="7"/>
  <c r="I6854" i="7"/>
  <c r="I6856" i="7"/>
  <c r="I6884" i="7"/>
  <c r="I6888" i="7"/>
  <c r="I6916" i="7"/>
  <c r="I6920" i="7"/>
  <c r="I6956" i="7"/>
  <c r="I7024" i="7"/>
  <c r="I7029" i="7"/>
  <c r="I7093" i="7"/>
  <c r="I7105" i="7"/>
  <c r="I7170" i="7"/>
  <c r="I7172" i="7"/>
  <c r="I7174" i="7"/>
  <c r="I7176" i="7"/>
  <c r="I7185" i="7"/>
  <c r="I7189" i="7"/>
  <c r="I7195" i="7"/>
  <c r="I7199" i="7"/>
  <c r="I7215" i="7"/>
  <c r="I7217" i="7"/>
  <c r="I7219" i="7"/>
  <c r="I7221" i="7"/>
  <c r="I7223" i="7"/>
  <c r="I7262" i="7"/>
  <c r="I7266" i="7"/>
  <c r="I7268" i="7"/>
  <c r="I7270" i="7"/>
  <c r="I7272" i="7"/>
  <c r="I7274" i="7"/>
  <c r="I7276" i="7"/>
  <c r="I7278" i="7"/>
  <c r="I7280" i="7"/>
  <c r="I7282" i="7"/>
  <c r="I7284" i="7"/>
  <c r="I7303" i="7"/>
  <c r="I7322" i="7"/>
  <c r="I7361" i="7"/>
  <c r="I7386" i="7"/>
  <c r="I7437" i="7"/>
  <c r="I7534" i="7"/>
  <c r="I7538" i="7"/>
  <c r="I7582" i="7"/>
  <c r="I7594" i="7"/>
  <c r="I7622" i="7"/>
  <c r="I7626" i="7"/>
  <c r="I7757" i="7"/>
  <c r="I7908" i="7"/>
  <c r="I8025" i="7"/>
  <c r="I8300" i="7"/>
  <c r="I8364" i="7"/>
  <c r="I8428" i="7"/>
  <c r="I8492" i="7"/>
  <c r="I8620" i="7"/>
  <c r="I5847" i="7"/>
  <c r="I5849" i="7"/>
  <c r="I5872" i="7"/>
  <c r="I5876" i="7"/>
  <c r="I5911" i="7"/>
  <c r="I5913" i="7"/>
  <c r="I5929" i="7"/>
  <c r="I5931" i="7"/>
  <c r="I5933" i="7"/>
  <c r="I5935" i="7"/>
  <c r="I5946" i="7"/>
  <c r="I5948" i="7"/>
  <c r="I5950" i="7"/>
  <c r="I5952" i="7"/>
  <c r="I5963" i="7"/>
  <c r="I5967" i="7"/>
  <c r="I5971" i="7"/>
  <c r="I5994" i="7"/>
  <c r="I5996" i="7"/>
  <c r="I5998" i="7"/>
  <c r="I6004" i="7"/>
  <c r="I6013" i="7"/>
  <c r="I6025" i="7"/>
  <c r="I6027" i="7"/>
  <c r="I6029" i="7"/>
  <c r="I6079" i="7"/>
  <c r="I6081" i="7"/>
  <c r="I6087" i="7"/>
  <c r="I6089" i="7"/>
  <c r="I6094" i="7"/>
  <c r="I6112" i="7"/>
  <c r="I6114" i="7"/>
  <c r="I6122" i="7"/>
  <c r="I6139" i="7"/>
  <c r="I6141" i="7"/>
  <c r="I6146" i="7"/>
  <c r="I6178" i="7"/>
  <c r="I6180" i="7"/>
  <c r="I6182" i="7"/>
  <c r="I6190" i="7"/>
  <c r="I6213" i="7"/>
  <c r="I6215" i="7"/>
  <c r="I6222" i="7"/>
  <c r="I6224" i="7"/>
  <c r="I6283" i="7"/>
  <c r="I6287" i="7"/>
  <c r="I6295" i="7"/>
  <c r="I6299" i="7"/>
  <c r="I6303" i="7"/>
  <c r="I6307" i="7"/>
  <c r="I6311" i="7"/>
  <c r="I6313" i="7"/>
  <c r="I6315" i="7"/>
  <c r="I6317" i="7"/>
  <c r="I6319" i="7"/>
  <c r="I6338" i="7"/>
  <c r="I6342" i="7"/>
  <c r="I6350" i="7"/>
  <c r="I6352" i="7"/>
  <c r="I6354" i="7"/>
  <c r="I6356" i="7"/>
  <c r="I6358" i="7"/>
  <c r="I6360" i="7"/>
  <c r="I6362" i="7"/>
  <c r="I6366" i="7"/>
  <c r="I6370" i="7"/>
  <c r="I6372" i="7"/>
  <c r="I6374" i="7"/>
  <c r="I6376" i="7"/>
  <c r="I6378" i="7"/>
  <c r="I6380" i="7"/>
  <c r="I6382" i="7"/>
  <c r="I6384" i="7"/>
  <c r="I6393" i="7"/>
  <c r="I6515" i="7"/>
  <c r="I6542" i="7"/>
  <c r="I6544" i="7"/>
  <c r="I6546" i="7"/>
  <c r="I6548" i="7"/>
  <c r="I6550" i="7"/>
  <c r="I6552" i="7"/>
  <c r="I6554" i="7"/>
  <c r="I6556" i="7"/>
  <c r="I6580" i="7"/>
  <c r="I6582" i="7"/>
  <c r="I6586" i="7"/>
  <c r="I6588" i="7"/>
  <c r="I6593" i="7"/>
  <c r="I6609" i="7"/>
  <c r="I6619" i="7"/>
  <c r="I6627" i="7"/>
  <c r="I6634" i="7"/>
  <c r="I6650" i="7"/>
  <c r="I6661" i="7"/>
  <c r="I6665" i="7"/>
  <c r="I6682" i="7"/>
  <c r="I6693" i="7"/>
  <c r="I6697" i="7"/>
  <c r="I6714" i="7"/>
  <c r="I6721" i="7"/>
  <c r="I6735" i="7"/>
  <c r="I6737" i="7"/>
  <c r="I6741" i="7"/>
  <c r="I6743" i="7"/>
  <c r="I6748" i="7"/>
  <c r="I6756" i="7"/>
  <c r="I6804" i="7"/>
  <c r="I6806" i="7"/>
  <c r="I6808" i="7"/>
  <c r="I6810" i="7"/>
  <c r="I6847" i="7"/>
  <c r="I6849" i="7"/>
  <c r="I6851" i="7"/>
  <c r="I6862" i="7"/>
  <c r="I6864" i="7"/>
  <c r="I6881" i="7"/>
  <c r="I6883" i="7"/>
  <c r="I6892" i="7"/>
  <c r="I6894" i="7"/>
  <c r="I6896" i="7"/>
  <c r="I6913" i="7"/>
  <c r="I6915" i="7"/>
  <c r="I6926" i="7"/>
  <c r="I6930" i="7"/>
  <c r="I6932" i="7"/>
  <c r="I6934" i="7"/>
  <c r="I6947" i="7"/>
  <c r="I6953" i="7"/>
  <c r="I6957" i="7"/>
  <c r="I6965" i="7"/>
  <c r="I6967" i="7"/>
  <c r="I6969" i="7"/>
  <c r="I6971" i="7"/>
  <c r="I6973" i="7"/>
  <c r="I6975" i="7"/>
  <c r="I6977" i="7"/>
  <c r="I6979" i="7"/>
  <c r="I6981" i="7"/>
  <c r="I6983" i="7"/>
  <c r="I6985" i="7"/>
  <c r="I6987" i="7"/>
  <c r="I6991" i="7"/>
  <c r="I6993" i="7"/>
  <c r="I6995" i="7"/>
  <c r="I7026" i="7"/>
  <c r="I7028" i="7"/>
  <c r="I7030" i="7"/>
  <c r="I7038" i="7"/>
  <c r="I7045" i="7"/>
  <c r="I7063" i="7"/>
  <c r="I7065" i="7"/>
  <c r="I7067" i="7"/>
  <c r="I7069" i="7"/>
  <c r="I7071" i="7"/>
  <c r="I7090" i="7"/>
  <c r="I7092" i="7"/>
  <c r="I7102" i="7"/>
  <c r="I7104" i="7"/>
  <c r="I7106" i="7"/>
  <c r="I7108" i="7"/>
  <c r="I7113" i="7"/>
  <c r="I7159" i="7"/>
  <c r="I7161" i="7"/>
  <c r="I7184" i="7"/>
  <c r="I7186" i="7"/>
  <c r="I7188" i="7"/>
  <c r="I7190" i="7"/>
  <c r="I7192" i="7"/>
  <c r="I7231" i="7"/>
  <c r="I7235" i="7"/>
  <c r="I7237" i="7"/>
  <c r="I7239" i="7"/>
  <c r="I7241" i="7"/>
  <c r="I7243" i="7"/>
  <c r="I7247" i="7"/>
  <c r="I7251" i="7"/>
  <c r="I7292" i="7"/>
  <c r="I7294" i="7"/>
  <c r="I7296" i="7"/>
  <c r="I7298" i="7"/>
  <c r="I7300" i="7"/>
  <c r="I7313" i="7"/>
  <c r="I7319" i="7"/>
  <c r="I7323" i="7"/>
  <c r="I7331" i="7"/>
  <c r="I7338" i="7"/>
  <c r="I7356" i="7"/>
  <c r="I7358" i="7"/>
  <c r="I7360" i="7"/>
  <c r="I7362" i="7"/>
  <c r="I7364" i="7"/>
  <c r="I7377" i="7"/>
  <c r="I7383" i="7"/>
  <c r="I7385" i="7"/>
  <c r="I7387" i="7"/>
  <c r="I7389" i="7"/>
  <c r="I7391" i="7"/>
  <c r="I7393" i="7"/>
  <c r="I7395" i="7"/>
  <c r="I7399" i="7"/>
  <c r="I7401" i="7"/>
  <c r="I7403" i="7"/>
  <c r="I7410" i="7"/>
  <c r="I7434" i="7"/>
  <c r="I7436" i="7"/>
  <c r="I7438" i="7"/>
  <c r="I7446" i="7"/>
  <c r="I7448" i="7"/>
  <c r="I7453" i="7"/>
  <c r="I7533" i="7"/>
  <c r="I7535" i="7"/>
  <c r="I7537" i="7"/>
  <c r="I7539" i="7"/>
  <c r="I7550" i="7"/>
  <c r="I7552" i="7"/>
  <c r="I7554" i="7"/>
  <c r="I7579" i="7"/>
  <c r="I7581" i="7"/>
  <c r="I7583" i="7"/>
  <c r="I7585" i="7"/>
  <c r="I7587" i="7"/>
  <c r="I7589" i="7"/>
  <c r="I7591" i="7"/>
  <c r="I7621" i="7"/>
  <c r="I7623" i="7"/>
  <c r="I7625" i="7"/>
  <c r="I7627" i="7"/>
  <c r="I7652" i="7"/>
  <c r="I7654" i="7"/>
  <c r="I7656" i="7"/>
  <c r="I7658" i="7"/>
  <c r="I7660" i="7"/>
  <c r="I7662" i="7"/>
  <c r="I7664" i="7"/>
  <c r="I7666" i="7"/>
  <c r="I7668" i="7"/>
  <c r="I7670" i="7"/>
  <c r="I7672" i="7"/>
  <c r="I7674" i="7"/>
  <c r="I7676" i="7"/>
  <c r="I7678" i="7"/>
  <c r="I7680" i="7"/>
  <c r="I7682" i="7"/>
  <c r="I7684" i="7"/>
  <c r="I7686" i="7"/>
  <c r="I7692" i="7"/>
  <c r="I7694" i="7"/>
  <c r="I7696" i="7"/>
  <c r="I7698" i="7"/>
  <c r="I7700" i="7"/>
  <c r="I7702" i="7"/>
  <c r="I7770" i="7"/>
  <c r="I7782" i="7"/>
  <c r="I7807" i="7"/>
  <c r="I7809" i="7"/>
  <c r="I7811" i="7"/>
  <c r="I7813" i="7"/>
  <c r="I7815" i="7"/>
  <c r="I7840" i="7"/>
  <c r="I7844" i="7"/>
  <c r="I7850" i="7"/>
  <c r="I7854" i="7"/>
  <c r="I7862" i="7"/>
  <c r="I7869" i="7"/>
  <c r="I7887" i="7"/>
  <c r="I7889" i="7"/>
  <c r="I7891" i="7"/>
  <c r="I7893" i="7"/>
  <c r="I7895" i="7"/>
  <c r="I7897" i="7"/>
  <c r="I7920" i="7"/>
  <c r="I7957" i="7"/>
  <c r="I7959" i="7"/>
  <c r="I7963" i="7"/>
  <c r="I7974" i="7"/>
  <c r="I7976" i="7"/>
  <c r="I7978" i="7"/>
  <c r="I7993" i="7"/>
  <c r="I7997" i="7"/>
  <c r="I7999" i="7"/>
  <c r="I8003" i="7"/>
  <c r="I8014" i="7"/>
  <c r="I8016" i="7"/>
  <c r="I8018" i="7"/>
  <c r="I8020" i="7"/>
  <c r="I8033" i="7"/>
  <c r="I8124" i="7"/>
  <c r="I8133" i="7"/>
  <c r="I8137" i="7"/>
  <c r="I8141" i="7"/>
  <c r="I8192" i="7"/>
  <c r="I8233" i="7"/>
  <c r="I8235" i="7"/>
  <c r="I8239" i="7"/>
  <c r="I8281" i="7"/>
  <c r="I8285" i="7"/>
  <c r="I8328" i="7"/>
  <c r="I8345" i="7"/>
  <c r="I8349" i="7"/>
  <c r="I8392" i="7"/>
  <c r="I8409" i="7"/>
  <c r="I8413" i="7"/>
  <c r="I8456" i="7"/>
  <c r="I8473" i="7"/>
  <c r="I8477" i="7"/>
  <c r="I8524" i="7"/>
  <c r="I8537" i="7"/>
  <c r="I8541" i="7"/>
  <c r="I8584" i="7"/>
  <c r="I8588" i="7"/>
  <c r="I7704" i="7"/>
  <c r="I7727" i="7"/>
  <c r="I7729" i="7"/>
  <c r="I7731" i="7"/>
  <c r="I7733" i="7"/>
  <c r="I7735" i="7"/>
  <c r="I7754" i="7"/>
  <c r="I7756" i="7"/>
  <c r="I7758" i="7"/>
  <c r="I7760" i="7"/>
  <c r="I7766" i="7"/>
  <c r="I7773" i="7"/>
  <c r="I7791" i="7"/>
  <c r="I7793" i="7"/>
  <c r="I7795" i="7"/>
  <c r="I7797" i="7"/>
  <c r="I7799" i="7"/>
  <c r="I7808" i="7"/>
  <c r="I7812" i="7"/>
  <c r="I7818" i="7"/>
  <c r="I7822" i="7"/>
  <c r="I7830" i="7"/>
  <c r="I7837" i="7"/>
  <c r="I7855" i="7"/>
  <c r="I7857" i="7"/>
  <c r="I7859" i="7"/>
  <c r="I7861" i="7"/>
  <c r="I7863" i="7"/>
  <c r="I7872" i="7"/>
  <c r="I7876" i="7"/>
  <c r="I7882" i="7"/>
  <c r="I7894" i="7"/>
  <c r="I7901" i="7"/>
  <c r="I7917" i="7"/>
  <c r="I7919" i="7"/>
  <c r="I7928" i="7"/>
  <c r="I7930" i="7"/>
  <c r="I7932" i="7"/>
  <c r="I7955" i="7"/>
  <c r="I7966" i="7"/>
  <c r="I7968" i="7"/>
  <c r="I7970" i="7"/>
  <c r="I7977" i="7"/>
  <c r="I7981" i="7"/>
  <c r="I7983" i="7"/>
  <c r="I7987" i="7"/>
  <c r="I7998" i="7"/>
  <c r="I8000" i="7"/>
  <c r="I8002" i="7"/>
  <c r="I8009" i="7"/>
  <c r="I8013" i="7"/>
  <c r="I8015" i="7"/>
  <c r="I8019" i="7"/>
  <c r="I8030" i="7"/>
  <c r="I8032" i="7"/>
  <c r="I8034" i="7"/>
  <c r="I8036" i="7"/>
  <c r="I8045" i="7"/>
  <c r="I8049" i="7"/>
  <c r="I8056" i="7"/>
  <c r="I8064" i="7"/>
  <c r="I8066" i="7"/>
  <c r="I8068" i="7"/>
  <c r="I8076" i="7"/>
  <c r="I8085" i="7"/>
  <c r="I8089" i="7"/>
  <c r="I8108" i="7"/>
  <c r="I8117" i="7"/>
  <c r="I8121" i="7"/>
  <c r="I8140" i="7"/>
  <c r="I8153" i="7"/>
  <c r="I8170" i="7"/>
  <c r="I8177" i="7"/>
  <c r="I8181" i="7"/>
  <c r="I8183" i="7"/>
  <c r="I8185" i="7"/>
  <c r="I8187" i="7"/>
  <c r="I8189" i="7"/>
  <c r="I8200" i="7"/>
  <c r="I8204" i="7"/>
  <c r="I8221" i="7"/>
  <c r="I8225" i="7"/>
  <c r="I8227" i="7"/>
  <c r="I8231" i="7"/>
  <c r="I8242" i="7"/>
  <c r="I8244" i="7"/>
  <c r="I8246" i="7"/>
  <c r="I8253" i="7"/>
  <c r="I8257" i="7"/>
  <c r="I8259" i="7"/>
  <c r="I8263" i="7"/>
  <c r="I8276" i="7"/>
  <c r="I8280" i="7"/>
  <c r="I8297" i="7"/>
  <c r="I8308" i="7"/>
  <c r="I8312" i="7"/>
  <c r="I8329" i="7"/>
  <c r="I8340" i="7"/>
  <c r="I8344" i="7"/>
  <c r="I8361" i="7"/>
  <c r="I8372" i="7"/>
  <c r="I8376" i="7"/>
  <c r="I8393" i="7"/>
  <c r="I8404" i="7"/>
  <c r="I8408" i="7"/>
  <c r="I8436" i="7"/>
  <c r="I8440" i="7"/>
  <c r="I8457" i="7"/>
  <c r="I8468" i="7"/>
  <c r="I8472" i="7"/>
  <c r="I8500" i="7"/>
  <c r="I8504" i="7"/>
  <c r="I8528" i="7"/>
  <c r="I8540" i="7"/>
  <c r="I8592" i="7"/>
  <c r="I8613" i="7"/>
  <c r="I8731" i="7"/>
  <c r="I8739" i="7"/>
  <c r="I8859" i="7"/>
  <c r="I8867" i="7"/>
  <c r="I8987" i="7"/>
  <c r="I8995" i="7"/>
  <c r="I9115" i="7"/>
  <c r="I9123" i="7"/>
  <c r="I9239" i="7"/>
  <c r="I9243" i="7"/>
  <c r="I9268" i="7"/>
  <c r="I9351" i="7"/>
  <c r="I9355" i="7"/>
  <c r="I9380" i="7"/>
  <c r="I9479" i="7"/>
  <c r="I9483" i="7"/>
  <c r="I9508" i="7"/>
  <c r="I9655" i="7"/>
  <c r="I9659" i="7"/>
  <c r="I9684" i="7"/>
  <c r="I8250" i="7"/>
  <c r="I8252" i="7"/>
  <c r="I8254" i="7"/>
  <c r="I8265" i="7"/>
  <c r="I8267" i="7"/>
  <c r="I8271" i="7"/>
  <c r="I8273" i="7"/>
  <c r="I8288" i="7"/>
  <c r="I8305" i="7"/>
  <c r="I8320" i="7"/>
  <c r="I8337" i="7"/>
  <c r="I8352" i="7"/>
  <c r="I8369" i="7"/>
  <c r="I8384" i="7"/>
  <c r="I8401" i="7"/>
  <c r="I8416" i="7"/>
  <c r="I8433" i="7"/>
  <c r="I8448" i="7"/>
  <c r="I8465" i="7"/>
  <c r="I8480" i="7"/>
  <c r="I8497" i="7"/>
  <c r="I8512" i="7"/>
  <c r="I8529" i="7"/>
  <c r="I8544" i="7"/>
  <c r="I8561" i="7"/>
  <c r="I8576" i="7"/>
  <c r="I8604" i="7"/>
  <c r="I8610" i="7"/>
  <c r="I8612" i="7"/>
  <c r="I8614" i="7"/>
  <c r="I8669" i="7"/>
  <c r="I8677" i="7"/>
  <c r="I8702" i="7"/>
  <c r="I8704" i="7"/>
  <c r="I8708" i="7"/>
  <c r="I8710" i="7"/>
  <c r="I8712" i="7"/>
  <c r="I8797" i="7"/>
  <c r="I8805" i="7"/>
  <c r="I8830" i="7"/>
  <c r="I8832" i="7"/>
  <c r="I8836" i="7"/>
  <c r="I8838" i="7"/>
  <c r="I8840" i="7"/>
  <c r="I8925" i="7"/>
  <c r="I8933" i="7"/>
  <c r="I8958" i="7"/>
  <c r="I8960" i="7"/>
  <c r="I8964" i="7"/>
  <c r="I8966" i="7"/>
  <c r="I8968" i="7"/>
  <c r="I9053" i="7"/>
  <c r="I9061" i="7"/>
  <c r="I9086" i="7"/>
  <c r="I9088" i="7"/>
  <c r="I9092" i="7"/>
  <c r="I9094" i="7"/>
  <c r="I9096" i="7"/>
  <c r="I9169" i="7"/>
  <c r="I9181" i="7"/>
  <c r="I9206" i="7"/>
  <c r="I9208" i="7"/>
  <c r="I9210" i="7"/>
  <c r="I9212" i="7"/>
  <c r="I9214" i="7"/>
  <c r="I9216" i="7"/>
  <c r="I9309" i="7"/>
  <c r="I9334" i="7"/>
  <c r="I9336" i="7"/>
  <c r="I9338" i="7"/>
  <c r="I9340" i="7"/>
  <c r="I9409" i="7"/>
  <c r="I9413" i="7"/>
  <c r="I9421" i="7"/>
  <c r="I9446" i="7"/>
  <c r="I9448" i="7"/>
  <c r="I9450" i="7"/>
  <c r="I9452" i="7"/>
  <c r="I9454" i="7"/>
  <c r="I9456" i="7"/>
  <c r="I8627" i="7"/>
  <c r="I8683" i="7"/>
  <c r="I8691" i="7"/>
  <c r="I8701" i="7"/>
  <c r="I8709" i="7"/>
  <c r="I8747" i="7"/>
  <c r="I8755" i="7"/>
  <c r="I8765" i="7"/>
  <c r="I8806" i="7"/>
  <c r="I8811" i="7"/>
  <c r="I8819" i="7"/>
  <c r="I8837" i="7"/>
  <c r="I8875" i="7"/>
  <c r="I8883" i="7"/>
  <c r="I8893" i="7"/>
  <c r="I8939" i="7"/>
  <c r="I8947" i="7"/>
  <c r="I8957" i="7"/>
  <c r="I8965" i="7"/>
  <c r="I8990" i="7"/>
  <c r="I8992" i="7"/>
  <c r="I8996" i="7"/>
  <c r="I8998" i="7"/>
  <c r="I9003" i="7"/>
  <c r="I9011" i="7"/>
  <c r="I9021" i="7"/>
  <c r="I9029" i="7"/>
  <c r="I9054" i="7"/>
  <c r="I9056" i="7"/>
  <c r="I9060" i="7"/>
  <c r="I9062" i="7"/>
  <c r="I9067" i="7"/>
  <c r="I9075" i="7"/>
  <c r="I9085" i="7"/>
  <c r="I9124" i="7"/>
  <c r="I9126" i="7"/>
  <c r="I9131" i="7"/>
  <c r="I9139" i="7"/>
  <c r="I9182" i="7"/>
  <c r="I9187" i="7"/>
  <c r="I9191" i="7"/>
  <c r="I9195" i="7"/>
  <c r="I9213" i="7"/>
  <c r="I9244" i="7"/>
  <c r="I9246" i="7"/>
  <c r="I9255" i="7"/>
  <c r="I9259" i="7"/>
  <c r="I9284" i="7"/>
  <c r="I9315" i="7"/>
  <c r="I9323" i="7"/>
  <c r="I9358" i="7"/>
  <c r="I9367" i="7"/>
  <c r="I9371" i="7"/>
  <c r="I9396" i="7"/>
  <c r="I9422" i="7"/>
  <c r="I9431" i="7"/>
  <c r="I9435" i="7"/>
  <c r="I9445" i="7"/>
  <c r="I9460" i="7"/>
  <c r="I9482" i="7"/>
  <c r="I9484" i="7"/>
  <c r="I9486" i="7"/>
  <c r="I9495" i="7"/>
  <c r="I9499" i="7"/>
  <c r="I9591" i="7"/>
  <c r="I9595" i="7"/>
  <c r="I9620" i="7"/>
  <c r="I9671" i="7"/>
  <c r="I9675" i="7"/>
  <c r="I9700" i="7"/>
  <c r="I9787" i="7"/>
  <c r="I9791" i="7"/>
  <c r="I9919" i="7"/>
  <c r="I9944" i="7"/>
  <c r="I10183" i="7"/>
  <c r="I10320" i="7"/>
  <c r="I8624" i="7"/>
  <c r="I8628" i="7"/>
  <c r="I8630" i="7"/>
  <c r="I8643" i="7"/>
  <c r="I8653" i="7"/>
  <c r="I8661" i="7"/>
  <c r="I8684" i="7"/>
  <c r="I8686" i="7"/>
  <c r="I8688" i="7"/>
  <c r="I8692" i="7"/>
  <c r="I8694" i="7"/>
  <c r="I8717" i="7"/>
  <c r="I8725" i="7"/>
  <c r="I8748" i="7"/>
  <c r="I8750" i="7"/>
  <c r="I8752" i="7"/>
  <c r="I8756" i="7"/>
  <c r="I8758" i="7"/>
  <c r="I8781" i="7"/>
  <c r="I8789" i="7"/>
  <c r="I8812" i="7"/>
  <c r="I8814" i="7"/>
  <c r="I8816" i="7"/>
  <c r="I8820" i="7"/>
  <c r="I8822" i="7"/>
  <c r="I8845" i="7"/>
  <c r="I8853" i="7"/>
  <c r="I8876" i="7"/>
  <c r="I8878" i="7"/>
  <c r="I8880" i="7"/>
  <c r="I8884" i="7"/>
  <c r="I8886" i="7"/>
  <c r="I8909" i="7"/>
  <c r="I8917" i="7"/>
  <c r="I8940" i="7"/>
  <c r="I8942" i="7"/>
  <c r="I8944" i="7"/>
  <c r="I8948" i="7"/>
  <c r="I8950" i="7"/>
  <c r="I8973" i="7"/>
  <c r="I8981" i="7"/>
  <c r="I9004" i="7"/>
  <c r="I9006" i="7"/>
  <c r="I9008" i="7"/>
  <c r="I9012" i="7"/>
  <c r="I9014" i="7"/>
  <c r="I9037" i="7"/>
  <c r="I9045" i="7"/>
  <c r="I9068" i="7"/>
  <c r="I9070" i="7"/>
  <c r="I9072" i="7"/>
  <c r="I9076" i="7"/>
  <c r="I9078" i="7"/>
  <c r="I9101" i="7"/>
  <c r="I9109" i="7"/>
  <c r="I9132" i="7"/>
  <c r="I9134" i="7"/>
  <c r="I9136" i="7"/>
  <c r="I9140" i="7"/>
  <c r="I9142" i="7"/>
  <c r="I9153" i="7"/>
  <c r="I9157" i="7"/>
  <c r="I9165" i="7"/>
  <c r="I9188" i="7"/>
  <c r="I9190" i="7"/>
  <c r="I9192" i="7"/>
  <c r="I9194" i="7"/>
  <c r="I9196" i="7"/>
  <c r="I9198" i="7"/>
  <c r="I9221" i="7"/>
  <c r="I9229" i="7"/>
  <c r="I9254" i="7"/>
  <c r="I9256" i="7"/>
  <c r="I9258" i="7"/>
  <c r="I9260" i="7"/>
  <c r="I9262" i="7"/>
  <c r="I9271" i="7"/>
  <c r="I9275" i="7"/>
  <c r="I9281" i="7"/>
  <c r="I9285" i="7"/>
  <c r="I9293" i="7"/>
  <c r="I9308" i="7"/>
  <c r="I9316" i="7"/>
  <c r="I9318" i="7"/>
  <c r="I9320" i="7"/>
  <c r="I9324" i="7"/>
  <c r="I9326" i="7"/>
  <c r="I9341" i="7"/>
  <c r="I9348" i="7"/>
  <c r="I9366" i="7"/>
  <c r="I9368" i="7"/>
  <c r="I9370" i="7"/>
  <c r="I9372" i="7"/>
  <c r="I9374" i="7"/>
  <c r="I9387" i="7"/>
  <c r="I9393" i="7"/>
  <c r="I9397" i="7"/>
  <c r="I9405" i="7"/>
  <c r="I9412" i="7"/>
  <c r="I9430" i="7"/>
  <c r="I9432" i="7"/>
  <c r="I9434" i="7"/>
  <c r="I9436" i="7"/>
  <c r="I9438" i="7"/>
  <c r="I9457" i="7"/>
  <c r="I9461" i="7"/>
  <c r="I9469" i="7"/>
  <c r="I9476" i="7"/>
  <c r="I9494" i="7"/>
  <c r="I9496" i="7"/>
  <c r="I9498" i="7"/>
  <c r="I9500" i="7"/>
  <c r="I9502" i="7"/>
  <c r="I9531" i="7"/>
  <c r="I9537" i="7"/>
  <c r="I9541" i="7"/>
  <c r="I9549" i="7"/>
  <c r="I9556" i="7"/>
  <c r="I9574" i="7"/>
  <c r="I9576" i="7"/>
  <c r="I9578" i="7"/>
  <c r="I9580" i="7"/>
  <c r="I9582" i="7"/>
  <c r="I9584" i="7"/>
  <c r="I9607" i="7"/>
  <c r="I9611" i="7"/>
  <c r="I9636" i="7"/>
  <c r="I9713" i="7"/>
  <c r="I9729" i="7"/>
  <c r="I9733" i="7"/>
  <c r="I9741" i="7"/>
  <c r="I9766" i="7"/>
  <c r="I9768" i="7"/>
  <c r="I9770" i="7"/>
  <c r="I9772" i="7"/>
  <c r="I9774" i="7"/>
  <c r="I9776" i="7"/>
  <c r="I9780" i="7"/>
  <c r="I9829" i="7"/>
  <c r="I9833" i="7"/>
  <c r="I9866" i="7"/>
  <c r="I9989" i="7"/>
  <c r="I10001" i="7"/>
  <c r="I10034" i="7"/>
  <c r="I10036" i="7"/>
  <c r="I10038" i="7"/>
  <c r="I10040" i="7"/>
  <c r="I10042" i="7"/>
  <c r="I10044" i="7"/>
  <c r="I10125" i="7"/>
  <c r="I10129" i="7"/>
  <c r="I10150" i="7"/>
  <c r="I10152" i="7"/>
  <c r="I10156" i="7"/>
  <c r="I9505" i="7"/>
  <c r="I9509" i="7"/>
  <c r="I9517" i="7"/>
  <c r="I9524" i="7"/>
  <c r="I9542" i="7"/>
  <c r="I9544" i="7"/>
  <c r="I9546" i="7"/>
  <c r="I9548" i="7"/>
  <c r="I9550" i="7"/>
  <c r="I9559" i="7"/>
  <c r="I9563" i="7"/>
  <c r="I9569" i="7"/>
  <c r="I9573" i="7"/>
  <c r="I9581" i="7"/>
  <c r="I9588" i="7"/>
  <c r="I9606" i="7"/>
  <c r="I9608" i="7"/>
  <c r="I9610" i="7"/>
  <c r="I9612" i="7"/>
  <c r="I9614" i="7"/>
  <c r="I9623" i="7"/>
  <c r="I9627" i="7"/>
  <c r="I9633" i="7"/>
  <c r="I9637" i="7"/>
  <c r="I9645" i="7"/>
  <c r="I9652" i="7"/>
  <c r="I9670" i="7"/>
  <c r="I9672" i="7"/>
  <c r="I9674" i="7"/>
  <c r="I9676" i="7"/>
  <c r="I9678" i="7"/>
  <c r="I9687" i="7"/>
  <c r="I9691" i="7"/>
  <c r="I9697" i="7"/>
  <c r="I9709" i="7"/>
  <c r="I9716" i="7"/>
  <c r="I9734" i="7"/>
  <c r="I9736" i="7"/>
  <c r="I9738" i="7"/>
  <c r="I9740" i="7"/>
  <c r="I9742" i="7"/>
  <c r="I9751" i="7"/>
  <c r="I9755" i="7"/>
  <c r="I9761" i="7"/>
  <c r="I9765" i="7"/>
  <c r="I9790" i="7"/>
  <c r="I9792" i="7"/>
  <c r="I9803" i="7"/>
  <c r="I9807" i="7"/>
  <c r="I9811" i="7"/>
  <c r="I9813" i="7"/>
  <c r="I9834" i="7"/>
  <c r="I9836" i="7"/>
  <c r="I9838" i="7"/>
  <c r="I9840" i="7"/>
  <c r="I9842" i="7"/>
  <c r="I9855" i="7"/>
  <c r="I9861" i="7"/>
  <c r="I9873" i="7"/>
  <c r="I9880" i="7"/>
  <c r="I9898" i="7"/>
  <c r="I9900" i="7"/>
  <c r="I9902" i="7"/>
  <c r="I9935" i="7"/>
  <c r="I9960" i="7"/>
  <c r="I10087" i="7"/>
  <c r="I10160" i="7"/>
  <c r="I10259" i="7"/>
  <c r="I10263" i="7"/>
  <c r="I10267" i="7"/>
  <c r="I10307" i="7"/>
  <c r="I10311" i="7"/>
  <c r="I9717" i="7"/>
  <c r="I9725" i="7"/>
  <c r="I9750" i="7"/>
  <c r="I9752" i="7"/>
  <c r="I9754" i="7"/>
  <c r="I9756" i="7"/>
  <c r="I9758" i="7"/>
  <c r="I9781" i="7"/>
  <c r="I9802" i="7"/>
  <c r="I9804" i="7"/>
  <c r="I9806" i="7"/>
  <c r="I9808" i="7"/>
  <c r="I9817" i="7"/>
  <c r="I9825" i="7"/>
  <c r="I9850" i="7"/>
  <c r="I9852" i="7"/>
  <c r="I9854" i="7"/>
  <c r="I9856" i="7"/>
  <c r="I9858" i="7"/>
  <c r="I9973" i="7"/>
  <c r="I9985" i="7"/>
  <c r="I10010" i="7"/>
  <c r="I10012" i="7"/>
  <c r="I10014" i="7"/>
  <c r="I10016" i="7"/>
  <c r="I10022" i="7"/>
  <c r="I10024" i="7"/>
  <c r="I10026" i="7"/>
  <c r="I10049" i="7"/>
  <c r="I10057" i="7"/>
  <c r="I10064" i="7"/>
  <c r="I10080" i="7"/>
  <c r="I10103" i="7"/>
  <c r="I10107" i="7"/>
  <c r="I10173" i="7"/>
  <c r="I10194" i="7"/>
  <c r="I10196" i="7"/>
  <c r="I10198" i="7"/>
  <c r="I10200" i="7"/>
  <c r="I10202" i="7"/>
  <c r="I10215" i="7"/>
  <c r="I10221" i="7"/>
  <c r="I10225" i="7"/>
  <c r="I10246" i="7"/>
  <c r="I10248" i="7"/>
  <c r="I10252" i="7"/>
  <c r="I10288" i="7"/>
  <c r="I10339" i="7"/>
  <c r="I10343" i="7"/>
  <c r="I10342" i="7"/>
  <c r="I10344" i="7"/>
  <c r="I10355" i="7"/>
  <c r="I10359" i="7"/>
  <c r="I10363" i="7"/>
  <c r="I10365" i="7"/>
  <c r="I10386" i="7"/>
  <c r="I10388" i="7"/>
  <c r="I10390" i="7"/>
  <c r="I10392" i="7"/>
  <c r="I10403" i="7"/>
  <c r="I10407" i="7"/>
  <c r="I9868" i="7"/>
  <c r="I9870" i="7"/>
  <c r="I9872" i="7"/>
  <c r="I9883" i="7"/>
  <c r="I9887" i="7"/>
  <c r="I9893" i="7"/>
  <c r="I9897" i="7"/>
  <c r="I9905" i="7"/>
  <c r="I9912" i="7"/>
  <c r="I9930" i="7"/>
  <c r="I9932" i="7"/>
  <c r="I9934" i="7"/>
  <c r="I9936" i="7"/>
  <c r="I9947" i="7"/>
  <c r="I9951" i="7"/>
  <c r="I9957" i="7"/>
  <c r="I9969" i="7"/>
  <c r="I9976" i="7"/>
  <c r="I9994" i="7"/>
  <c r="I9996" i="7"/>
  <c r="I9998" i="7"/>
  <c r="I10000" i="7"/>
  <c r="I10011" i="7"/>
  <c r="I10015" i="7"/>
  <c r="I10023" i="7"/>
  <c r="I10029" i="7"/>
  <c r="I10033" i="7"/>
  <c r="I10054" i="7"/>
  <c r="I10056" i="7"/>
  <c r="I10067" i="7"/>
  <c r="I10071" i="7"/>
  <c r="I10075" i="7"/>
  <c r="I10077" i="7"/>
  <c r="I10098" i="7"/>
  <c r="I10100" i="7"/>
  <c r="I10102" i="7"/>
  <c r="I10104" i="7"/>
  <c r="I10106" i="7"/>
  <c r="I10113" i="7"/>
  <c r="I10121" i="7"/>
  <c r="I10128" i="7"/>
  <c r="I10151" i="7"/>
  <c r="I10157" i="7"/>
  <c r="I10161" i="7"/>
  <c r="I10182" i="7"/>
  <c r="I10184" i="7"/>
  <c r="I10186" i="7"/>
  <c r="I10199" i="7"/>
  <c r="I10203" i="7"/>
  <c r="I10205" i="7"/>
  <c r="I10226" i="7"/>
  <c r="I10228" i="7"/>
  <c r="I10230" i="7"/>
  <c r="I10232" i="7"/>
  <c r="I10234" i="7"/>
  <c r="I10241" i="7"/>
  <c r="I10249" i="7"/>
  <c r="I10256" i="7"/>
  <c r="I10275" i="7"/>
  <c r="I10279" i="7"/>
  <c r="I10285" i="7"/>
  <c r="I10310" i="7"/>
  <c r="I10312" i="7"/>
  <c r="I10323" i="7"/>
  <c r="I10333" i="7"/>
  <c r="I10354" i="7"/>
  <c r="I10356" i="7"/>
  <c r="I10358" i="7"/>
  <c r="I10360" i="7"/>
  <c r="I10377" i="7"/>
  <c r="I10402" i="7"/>
  <c r="I10404" i="7"/>
  <c r="I10406" i="7"/>
  <c r="I10408" i="7"/>
  <c r="I8" i="7"/>
  <c r="I11" i="7"/>
  <c r="I15" i="7"/>
  <c r="I17" i="7"/>
  <c r="I24" i="7"/>
  <c r="I31" i="7"/>
  <c r="I33" i="7"/>
  <c r="I40" i="7"/>
  <c r="I45" i="7"/>
  <c r="I47" i="7"/>
  <c r="I56" i="7"/>
  <c r="I61" i="7"/>
  <c r="I63" i="7"/>
  <c r="I72" i="7"/>
  <c r="I77" i="7"/>
  <c r="I79" i="7"/>
  <c r="I88" i="7"/>
  <c r="I93" i="7"/>
  <c r="I95" i="7"/>
  <c r="I104" i="7"/>
  <c r="I109" i="7"/>
  <c r="I111" i="7"/>
  <c r="I120" i="7"/>
  <c r="I125" i="7"/>
  <c r="I127" i="7"/>
  <c r="I136" i="7"/>
  <c r="I141" i="7"/>
  <c r="I143" i="7"/>
  <c r="I152" i="7"/>
  <c r="I157" i="7"/>
  <c r="I159" i="7"/>
  <c r="I168" i="7"/>
  <c r="I173" i="7"/>
  <c r="I175" i="7"/>
  <c r="I184" i="7"/>
  <c r="I189" i="7"/>
  <c r="I191" i="7"/>
  <c r="I200" i="7"/>
  <c r="I205" i="7"/>
  <c r="I207" i="7"/>
  <c r="I216" i="7"/>
  <c r="I221" i="7"/>
  <c r="I223" i="7"/>
  <c r="I232" i="7"/>
  <c r="I237" i="7"/>
  <c r="I239" i="7"/>
  <c r="I248" i="7"/>
  <c r="I253" i="7"/>
  <c r="I255" i="7"/>
  <c r="I264" i="7"/>
  <c r="I269" i="7"/>
  <c r="I271" i="7"/>
  <c r="I280" i="7"/>
  <c r="I285" i="7"/>
  <c r="I287" i="7"/>
  <c r="I296" i="7"/>
  <c r="I301" i="7"/>
  <c r="I303" i="7"/>
  <c r="I312" i="7"/>
  <c r="I317" i="7"/>
  <c r="I319" i="7"/>
  <c r="I328" i="7"/>
  <c r="I333" i="7"/>
  <c r="I335" i="7"/>
  <c r="I344" i="7"/>
  <c r="I349" i="7"/>
  <c r="I351" i="7"/>
  <c r="I360" i="7"/>
  <c r="I365" i="7"/>
  <c r="I367" i="7"/>
  <c r="I376" i="7"/>
  <c r="I381" i="7"/>
  <c r="I383" i="7"/>
  <c r="I392" i="7"/>
  <c r="I397" i="7"/>
  <c r="I399" i="7"/>
  <c r="I408" i="7"/>
  <c r="I413" i="7"/>
  <c r="I415" i="7"/>
  <c r="I424" i="7"/>
  <c r="I429" i="7"/>
  <c r="I431" i="7"/>
  <c r="I440" i="7"/>
  <c r="I445" i="7"/>
  <c r="I447" i="7"/>
  <c r="I456" i="7"/>
  <c r="I461" i="7"/>
  <c r="I463" i="7"/>
  <c r="I472" i="7"/>
  <c r="I477" i="7"/>
  <c r="I479" i="7"/>
  <c r="I488" i="7"/>
  <c r="I493" i="7"/>
  <c r="I495" i="7"/>
  <c r="I504" i="7"/>
  <c r="I509" i="7"/>
  <c r="I511" i="7"/>
  <c r="I520" i="7"/>
  <c r="I525" i="7"/>
  <c r="I527" i="7"/>
  <c r="I536" i="7"/>
  <c r="I541" i="7"/>
  <c r="I543" i="7"/>
  <c r="I552" i="7"/>
  <c r="I557" i="7"/>
  <c r="I559" i="7"/>
  <c r="I568" i="7"/>
  <c r="I573" i="7"/>
  <c r="I575" i="7"/>
  <c r="I584" i="7"/>
  <c r="I589" i="7"/>
  <c r="I591" i="7"/>
  <c r="I600" i="7"/>
  <c r="I605" i="7"/>
  <c r="I607" i="7"/>
  <c r="I616" i="7"/>
  <c r="I621" i="7"/>
  <c r="I623" i="7"/>
  <c r="I632" i="7"/>
  <c r="I637" i="7"/>
  <c r="I639" i="7"/>
  <c r="I648" i="7"/>
  <c r="I653" i="7"/>
  <c r="I655" i="7"/>
  <c r="I664" i="7"/>
  <c r="I669" i="7"/>
  <c r="I671" i="7"/>
  <c r="I680" i="7"/>
  <c r="I685" i="7"/>
  <c r="I687" i="7"/>
  <c r="I696" i="7"/>
  <c r="I701" i="7"/>
  <c r="I703" i="7"/>
  <c r="I712" i="7"/>
  <c r="I717" i="7"/>
  <c r="I719" i="7"/>
  <c r="I728" i="7"/>
  <c r="I733" i="7"/>
  <c r="I735" i="7"/>
  <c r="I749" i="7"/>
  <c r="I765" i="7"/>
  <c r="I781" i="7"/>
  <c r="I797" i="7"/>
  <c r="I813" i="7"/>
  <c r="I829" i="7"/>
  <c r="I845" i="7"/>
  <c r="I861" i="7"/>
  <c r="I877" i="7"/>
  <c r="I893" i="7"/>
  <c r="I909" i="7"/>
  <c r="I925" i="7"/>
  <c r="I941" i="7"/>
  <c r="I943" i="7"/>
  <c r="I952" i="7"/>
  <c r="I957" i="7"/>
  <c r="I959" i="7"/>
  <c r="I968" i="7"/>
  <c r="I973" i="7"/>
  <c r="I975" i="7"/>
  <c r="I984" i="7"/>
  <c r="I989" i="7"/>
  <c r="I991" i="7"/>
  <c r="I1000" i="7"/>
  <c r="I1005" i="7"/>
  <c r="I1007" i="7"/>
  <c r="I1016" i="7"/>
  <c r="I1021" i="7"/>
  <c r="I1023" i="7"/>
  <c r="I1032" i="7"/>
  <c r="I1039" i="7"/>
  <c r="I1041" i="7"/>
  <c r="I1048" i="7"/>
  <c r="I1053" i="7"/>
  <c r="I1055" i="7"/>
  <c r="I1064" i="7"/>
  <c r="I1071" i="7"/>
  <c r="I1080" i="7"/>
  <c r="I1085" i="7"/>
  <c r="I1087" i="7"/>
  <c r="I1096" i="7"/>
  <c r="I1101" i="7"/>
  <c r="I1103" i="7"/>
  <c r="I1108" i="7"/>
  <c r="I1110" i="7"/>
  <c r="I1119" i="7"/>
  <c r="I1124" i="7"/>
  <c r="I1126" i="7"/>
  <c r="I1135" i="7"/>
  <c r="I1140" i="7"/>
  <c r="I1142" i="7"/>
  <c r="I1151" i="7"/>
  <c r="I1156" i="7"/>
  <c r="I1160" i="7"/>
  <c r="I1166" i="7"/>
  <c r="I1173" i="7"/>
  <c r="I1175" i="7"/>
  <c r="I1182" i="7"/>
  <c r="I1187" i="7"/>
  <c r="I1189" i="7"/>
  <c r="I1198" i="7"/>
  <c r="I1203" i="7"/>
  <c r="I1205" i="7"/>
  <c r="I1238" i="7"/>
  <c r="I1254" i="7"/>
  <c r="I1270" i="7"/>
  <c r="I1322" i="7"/>
  <c r="I1338" i="7"/>
  <c r="I1345" i="7"/>
  <c r="I1350" i="7"/>
  <c r="I1352" i="7"/>
  <c r="I1361" i="7"/>
  <c r="I1368" i="7"/>
  <c r="I1370" i="7"/>
  <c r="I1377" i="7"/>
  <c r="I1384" i="7"/>
  <c r="I1386" i="7"/>
  <c r="I1393" i="7"/>
  <c r="I1400" i="7"/>
  <c r="I1402" i="7"/>
  <c r="I1409" i="7"/>
  <c r="I1416" i="7"/>
  <c r="I1418" i="7"/>
  <c r="I1425" i="7"/>
  <c r="I1430" i="7"/>
  <c r="I1432" i="7"/>
  <c r="I1441" i="7"/>
  <c r="I1446" i="7"/>
  <c r="I1462" i="7"/>
  <c r="I1478" i="7"/>
  <c r="I1494" i="7"/>
  <c r="I1510" i="7"/>
  <c r="I1526" i="7"/>
  <c r="I1542" i="7"/>
  <c r="I1558" i="7"/>
  <c r="I1574" i="7"/>
  <c r="I1590" i="7"/>
  <c r="I1606" i="7"/>
  <c r="I1622" i="7"/>
  <c r="I1638" i="7"/>
  <c r="I1654" i="7"/>
  <c r="I1656" i="7"/>
  <c r="I1670" i="7"/>
  <c r="I1681" i="7"/>
  <c r="I1686" i="7"/>
  <c r="I1688" i="7"/>
  <c r="I1697" i="7"/>
  <c r="I1702" i="7"/>
  <c r="I1704" i="7"/>
  <c r="I1718" i="7"/>
  <c r="I1720" i="7"/>
  <c r="I1734" i="7"/>
  <c r="I1750" i="7"/>
  <c r="I1752" i="7"/>
  <c r="I1761" i="7"/>
  <c r="I1766" i="7"/>
  <c r="I1768" i="7"/>
  <c r="I1777" i="7"/>
  <c r="I1782" i="7"/>
  <c r="I1784" i="7"/>
  <c r="I1793" i="7"/>
  <c r="I1798" i="7"/>
  <c r="I1800" i="7"/>
  <c r="I1809" i="7"/>
  <c r="I1814" i="7"/>
  <c r="I1816" i="7"/>
  <c r="I1825" i="7"/>
  <c r="I1830" i="7"/>
  <c r="I1832" i="7"/>
  <c r="I1841" i="7"/>
  <c r="I1846" i="7"/>
  <c r="I1848" i="7"/>
  <c r="I1857" i="7"/>
  <c r="I1859" i="7"/>
  <c r="I1880" i="7"/>
  <c r="I707" i="7"/>
  <c r="I769" i="7"/>
  <c r="I785" i="7"/>
  <c r="I801" i="7"/>
  <c r="I817" i="7"/>
  <c r="I833" i="7"/>
  <c r="I849" i="7"/>
  <c r="I865" i="7"/>
  <c r="I881" i="7"/>
  <c r="I897" i="7"/>
  <c r="I913" i="7"/>
  <c r="I929" i="7"/>
  <c r="I1221" i="7"/>
  <c r="I1228" i="7"/>
  <c r="I1237" i="7"/>
  <c r="I1242" i="7"/>
  <c r="I1244" i="7"/>
  <c r="I1253" i="7"/>
  <c r="I1258" i="7"/>
  <c r="I1260" i="7"/>
  <c r="I1269" i="7"/>
  <c r="I1274" i="7"/>
  <c r="I1276" i="7"/>
  <c r="I1450" i="7"/>
  <c r="I1466" i="7"/>
  <c r="I1482" i="7"/>
  <c r="I1498" i="7"/>
  <c r="I1514" i="7"/>
  <c r="I1530" i="7"/>
  <c r="I1546" i="7"/>
  <c r="I1562" i="7"/>
  <c r="I1578" i="7"/>
  <c r="I1594" i="7"/>
  <c r="I1610" i="7"/>
  <c r="I1626" i="7"/>
  <c r="I1642" i="7"/>
  <c r="I1658" i="7"/>
  <c r="I9" i="7"/>
  <c r="I16" i="7"/>
  <c r="I23" i="7"/>
  <c r="I25" i="7"/>
  <c r="I32" i="7"/>
  <c r="I37" i="7"/>
  <c r="I39" i="7"/>
  <c r="I48" i="7"/>
  <c r="I53" i="7"/>
  <c r="I55" i="7"/>
  <c r="I64" i="7"/>
  <c r="I69" i="7"/>
  <c r="I71" i="7"/>
  <c r="I80" i="7"/>
  <c r="I85" i="7"/>
  <c r="I87" i="7"/>
  <c r="I96" i="7"/>
  <c r="I101" i="7"/>
  <c r="I103" i="7"/>
  <c r="I112" i="7"/>
  <c r="I117" i="7"/>
  <c r="I119" i="7"/>
  <c r="I128" i="7"/>
  <c r="I133" i="7"/>
  <c r="I135" i="7"/>
  <c r="I144" i="7"/>
  <c r="I149" i="7"/>
  <c r="I151" i="7"/>
  <c r="I160" i="7"/>
  <c r="I165" i="7"/>
  <c r="I167" i="7"/>
  <c r="I176" i="7"/>
  <c r="I181" i="7"/>
  <c r="I183" i="7"/>
  <c r="I192" i="7"/>
  <c r="I197" i="7"/>
  <c r="I199" i="7"/>
  <c r="I208" i="7"/>
  <c r="I213" i="7"/>
  <c r="I215" i="7"/>
  <c r="I224" i="7"/>
  <c r="I229" i="7"/>
  <c r="I231" i="7"/>
  <c r="I240" i="7"/>
  <c r="I245" i="7"/>
  <c r="I247" i="7"/>
  <c r="I256" i="7"/>
  <c r="I261" i="7"/>
  <c r="I263" i="7"/>
  <c r="I272" i="7"/>
  <c r="I277" i="7"/>
  <c r="I279" i="7"/>
  <c r="I288" i="7"/>
  <c r="I293" i="7"/>
  <c r="I295" i="7"/>
  <c r="I304" i="7"/>
  <c r="I309" i="7"/>
  <c r="I311" i="7"/>
  <c r="I320" i="7"/>
  <c r="I325" i="7"/>
  <c r="I327" i="7"/>
  <c r="I336" i="7"/>
  <c r="I341" i="7"/>
  <c r="I343" i="7"/>
  <c r="I352" i="7"/>
  <c r="I357" i="7"/>
  <c r="I359" i="7"/>
  <c r="I368" i="7"/>
  <c r="I373" i="7"/>
  <c r="I375" i="7"/>
  <c r="I384" i="7"/>
  <c r="I389" i="7"/>
  <c r="I391" i="7"/>
  <c r="I400" i="7"/>
  <c r="I405" i="7"/>
  <c r="I407" i="7"/>
  <c r="I416" i="7"/>
  <c r="I421" i="7"/>
  <c r="I423" i="7"/>
  <c r="I432" i="7"/>
  <c r="I437" i="7"/>
  <c r="I439" i="7"/>
  <c r="I448" i="7"/>
  <c r="I453" i="7"/>
  <c r="I455" i="7"/>
  <c r="I464" i="7"/>
  <c r="I469" i="7"/>
  <c r="I471" i="7"/>
  <c r="I480" i="7"/>
  <c r="I485" i="7"/>
  <c r="I487" i="7"/>
  <c r="I496" i="7"/>
  <c r="I501" i="7"/>
  <c r="I503" i="7"/>
  <c r="I512" i="7"/>
  <c r="I517" i="7"/>
  <c r="I519" i="7"/>
  <c r="I528" i="7"/>
  <c r="I533" i="7"/>
  <c r="I535" i="7"/>
  <c r="I544" i="7"/>
  <c r="I549" i="7"/>
  <c r="I551" i="7"/>
  <c r="I560" i="7"/>
  <c r="I565" i="7"/>
  <c r="I567" i="7"/>
  <c r="I576" i="7"/>
  <c r="I581" i="7"/>
  <c r="I583" i="7"/>
  <c r="I592" i="7"/>
  <c r="I597" i="7"/>
  <c r="I599" i="7"/>
  <c r="I608" i="7"/>
  <c r="I613" i="7"/>
  <c r="I615" i="7"/>
  <c r="I624" i="7"/>
  <c r="I629" i="7"/>
  <c r="I631" i="7"/>
  <c r="I640" i="7"/>
  <c r="I645" i="7"/>
  <c r="I647" i="7"/>
  <c r="I656" i="7"/>
  <c r="I661" i="7"/>
  <c r="I663" i="7"/>
  <c r="I672" i="7"/>
  <c r="I677" i="7"/>
  <c r="I679" i="7"/>
  <c r="I688" i="7"/>
  <c r="I693" i="7"/>
  <c r="I695" i="7"/>
  <c r="I704" i="7"/>
  <c r="I711" i="7"/>
  <c r="I720" i="7"/>
  <c r="I725" i="7"/>
  <c r="I727" i="7"/>
  <c r="I736" i="7"/>
  <c r="I741" i="7"/>
  <c r="I743" i="7"/>
  <c r="I752" i="7"/>
  <c r="I757" i="7"/>
  <c r="I759" i="7"/>
  <c r="I768" i="7"/>
  <c r="I773" i="7"/>
  <c r="I775" i="7"/>
  <c r="I784" i="7"/>
  <c r="I789" i="7"/>
  <c r="I791" i="7"/>
  <c r="I800" i="7"/>
  <c r="I805" i="7"/>
  <c r="I807" i="7"/>
  <c r="I816" i="7"/>
  <c r="I821" i="7"/>
  <c r="I823" i="7"/>
  <c r="I832" i="7"/>
  <c r="I837" i="7"/>
  <c r="I839" i="7"/>
  <c r="I848" i="7"/>
  <c r="I853" i="7"/>
  <c r="I855" i="7"/>
  <c r="I864" i="7"/>
  <c r="I869" i="7"/>
  <c r="I871" i="7"/>
  <c r="I880" i="7"/>
  <c r="I885" i="7"/>
  <c r="I887" i="7"/>
  <c r="I896" i="7"/>
  <c r="I901" i="7"/>
  <c r="I903" i="7"/>
  <c r="I912" i="7"/>
  <c r="I917" i="7"/>
  <c r="I919" i="7"/>
  <c r="I928" i="7"/>
  <c r="I933" i="7"/>
  <c r="I935" i="7"/>
  <c r="I944" i="7"/>
  <c r="I949" i="7"/>
  <c r="I951" i="7"/>
  <c r="I960" i="7"/>
  <c r="I965" i="7"/>
  <c r="I967" i="7"/>
  <c r="I976" i="7"/>
  <c r="I981" i="7"/>
  <c r="I983" i="7"/>
  <c r="I992" i="7"/>
  <c r="I997" i="7"/>
  <c r="I999" i="7"/>
  <c r="I1008" i="7"/>
  <c r="I1013" i="7"/>
  <c r="I1015" i="7"/>
  <c r="I1024" i="7"/>
  <c r="I1029" i="7"/>
  <c r="I1031" i="7"/>
  <c r="I1040" i="7"/>
  <c r="I1045" i="7"/>
  <c r="I1047" i="7"/>
  <c r="I1056" i="7"/>
  <c r="I1063" i="7"/>
  <c r="I1065" i="7"/>
  <c r="I1072" i="7"/>
  <c r="I1077" i="7"/>
  <c r="I1079" i="7"/>
  <c r="I1088" i="7"/>
  <c r="I1093" i="7"/>
  <c r="I1095" i="7"/>
  <c r="I1104" i="7"/>
  <c r="I1111" i="7"/>
  <c r="I1116" i="7"/>
  <c r="I1118" i="7"/>
  <c r="I1127" i="7"/>
  <c r="I1132" i="7"/>
  <c r="I1134" i="7"/>
  <c r="I1143" i="7"/>
  <c r="I1148" i="7"/>
  <c r="I1150" i="7"/>
  <c r="I1165" i="7"/>
  <c r="I1167" i="7"/>
  <c r="I1174" i="7"/>
  <c r="I1181" i="7"/>
  <c r="I1183" i="7"/>
  <c r="I1190" i="7"/>
  <c r="I1195" i="7"/>
  <c r="I1197" i="7"/>
  <c r="I1206" i="7"/>
  <c r="I1211" i="7"/>
  <c r="I1215" i="7"/>
  <c r="I1219" i="7"/>
  <c r="I1225" i="7"/>
  <c r="I1232" i="7"/>
  <c r="I1241" i="7"/>
  <c r="I1248" i="7"/>
  <c r="I1257" i="7"/>
  <c r="I1264" i="7"/>
  <c r="I1273" i="7"/>
  <c r="I1280" i="7"/>
  <c r="I1284" i="7"/>
  <c r="I1288" i="7"/>
  <c r="I1292" i="7"/>
  <c r="I1296" i="7"/>
  <c r="I1305" i="7"/>
  <c r="I1312" i="7"/>
  <c r="I1314" i="7"/>
  <c r="I1321" i="7"/>
  <c r="I1328" i="7"/>
  <c r="I1330" i="7"/>
  <c r="I1337" i="7"/>
  <c r="I1342" i="7"/>
  <c r="I1344" i="7"/>
  <c r="I1353" i="7"/>
  <c r="I1358" i="7"/>
  <c r="I1360" i="7"/>
  <c r="I1362" i="7"/>
  <c r="I1369" i="7"/>
  <c r="I1376" i="7"/>
  <c r="I1378" i="7"/>
  <c r="I1385" i="7"/>
  <c r="I1392" i="7"/>
  <c r="I1394" i="7"/>
  <c r="I1401" i="7"/>
  <c r="I1408" i="7"/>
  <c r="I1410" i="7"/>
  <c r="I1417" i="7"/>
  <c r="I1424" i="7"/>
  <c r="I1433" i="7"/>
  <c r="I1438" i="7"/>
  <c r="I1440" i="7"/>
  <c r="I1449" i="7"/>
  <c r="I1454" i="7"/>
  <c r="I1456" i="7"/>
  <c r="I1465" i="7"/>
  <c r="I1470" i="7"/>
  <c r="I1472" i="7"/>
  <c r="I1481" i="7"/>
  <c r="I1486" i="7"/>
  <c r="I1488" i="7"/>
  <c r="I1497" i="7"/>
  <c r="I1502" i="7"/>
  <c r="I1504" i="7"/>
  <c r="I1513" i="7"/>
  <c r="I1518" i="7"/>
  <c r="I1520" i="7"/>
  <c r="I1529" i="7"/>
  <c r="I1534" i="7"/>
  <c r="I1536" i="7"/>
  <c r="I1545" i="7"/>
  <c r="I1550" i="7"/>
  <c r="I1552" i="7"/>
  <c r="I1561" i="7"/>
  <c r="I1566" i="7"/>
  <c r="I1568" i="7"/>
  <c r="I1577" i="7"/>
  <c r="I1582" i="7"/>
  <c r="I1584" i="7"/>
  <c r="I1593" i="7"/>
  <c r="I1598" i="7"/>
  <c r="I1600" i="7"/>
  <c r="I1609" i="7"/>
  <c r="I1614" i="7"/>
  <c r="I1616" i="7"/>
  <c r="I1625" i="7"/>
  <c r="I1630" i="7"/>
  <c r="I1632" i="7"/>
  <c r="I1641" i="7"/>
  <c r="I1646" i="7"/>
  <c r="I1648" i="7"/>
  <c r="I1657" i="7"/>
  <c r="I1662" i="7"/>
  <c r="I1664" i="7"/>
  <c r="I1673" i="7"/>
  <c r="I1678" i="7"/>
  <c r="I1680" i="7"/>
  <c r="I1689" i="7"/>
  <c r="I1694" i="7"/>
  <c r="I1696" i="7"/>
  <c r="I1705" i="7"/>
  <c r="I1710" i="7"/>
  <c r="I1712" i="7"/>
  <c r="I1721" i="7"/>
  <c r="I1726" i="7"/>
  <c r="I1728" i="7"/>
  <c r="I1737" i="7"/>
  <c r="I1742" i="7"/>
  <c r="I1744" i="7"/>
  <c r="I1753" i="7"/>
  <c r="I1758" i="7"/>
  <c r="I1760" i="7"/>
  <c r="I1769" i="7"/>
  <c r="I1774" i="7"/>
  <c r="I1776" i="7"/>
  <c r="I1785" i="7"/>
  <c r="I1790" i="7"/>
  <c r="I1792" i="7"/>
  <c r="I1801" i="7"/>
  <c r="I1806" i="7"/>
  <c r="I1808" i="7"/>
  <c r="I1817" i="7"/>
  <c r="I1822" i="7"/>
  <c r="I1824" i="7"/>
  <c r="I1833" i="7"/>
  <c r="I1838" i="7"/>
  <c r="I1840" i="7"/>
  <c r="I1849" i="7"/>
  <c r="I1854" i="7"/>
  <c r="I1856" i="7"/>
  <c r="I1864" i="7"/>
  <c r="I1873" i="7"/>
  <c r="I1875" i="7"/>
  <c r="I3954" i="7"/>
  <c r="I1898" i="7"/>
  <c r="I1914" i="7"/>
  <c r="I1930" i="7"/>
  <c r="I1946" i="7"/>
  <c r="I1962" i="7"/>
  <c r="I1978" i="7"/>
  <c r="I1994" i="7"/>
  <c r="I2010" i="7"/>
  <c r="I2026" i="7"/>
  <c r="I2042" i="7"/>
  <c r="I2058" i="7"/>
  <c r="I2074" i="7"/>
  <c r="I2090" i="7"/>
  <c r="I2106" i="7"/>
  <c r="I2122" i="7"/>
  <c r="I2138" i="7"/>
  <c r="I2193" i="7"/>
  <c r="I2209" i="7"/>
  <c r="I2225" i="7"/>
  <c r="I2241" i="7"/>
  <c r="I2261" i="7"/>
  <c r="I2265" i="7"/>
  <c r="I2269" i="7"/>
  <c r="I2318" i="7"/>
  <c r="I2366" i="7"/>
  <c r="I2382" i="7"/>
  <c r="I2398" i="7"/>
  <c r="I2462" i="7"/>
  <c r="I2466" i="7"/>
  <c r="I2470" i="7"/>
  <c r="I2474" i="7"/>
  <c r="I2486" i="7"/>
  <c r="I2657" i="7"/>
  <c r="I2709" i="7"/>
  <c r="I2784" i="7"/>
  <c r="I2800" i="7"/>
  <c r="I2851" i="7"/>
  <c r="I2871" i="7"/>
  <c r="I2887" i="7"/>
  <c r="I2891" i="7"/>
  <c r="I2895" i="7"/>
  <c r="I2938" i="7"/>
  <c r="I2954" i="7"/>
  <c r="I2970" i="7"/>
  <c r="I3017" i="7"/>
  <c r="I3049" i="7"/>
  <c r="I3069" i="7"/>
  <c r="I3157" i="7"/>
  <c r="I3173" i="7"/>
  <c r="I3193" i="7"/>
  <c r="I3261" i="7"/>
  <c r="I3353" i="7"/>
  <c r="I3597" i="7"/>
  <c r="I3613" i="7"/>
  <c r="I3629" i="7"/>
  <c r="I3789" i="7"/>
  <c r="I3965" i="7"/>
  <c r="I5033" i="7"/>
  <c r="I5306" i="7"/>
  <c r="I5366" i="7"/>
  <c r="I1870" i="7"/>
  <c r="I1872" i="7"/>
  <c r="I1886" i="7"/>
  <c r="I1902" i="7"/>
  <c r="I1904" i="7"/>
  <c r="I1918" i="7"/>
  <c r="I1920" i="7"/>
  <c r="I1934" i="7"/>
  <c r="I1936" i="7"/>
  <c r="I1950" i="7"/>
  <c r="I1952" i="7"/>
  <c r="I1961" i="7"/>
  <c r="I1966" i="7"/>
  <c r="I1968" i="7"/>
  <c r="I1977" i="7"/>
  <c r="I1982" i="7"/>
  <c r="I1984" i="7"/>
  <c r="I1998" i="7"/>
  <c r="I2000" i="7"/>
  <c r="I2014" i="7"/>
  <c r="I2030" i="7"/>
  <c r="I2046" i="7"/>
  <c r="I2062" i="7"/>
  <c r="I2078" i="7"/>
  <c r="I2080" i="7"/>
  <c r="I2094" i="7"/>
  <c r="I2096" i="7"/>
  <c r="I2110" i="7"/>
  <c r="I2112" i="7"/>
  <c r="I2121" i="7"/>
  <c r="I2126" i="7"/>
  <c r="I2128" i="7"/>
  <c r="I2142" i="7"/>
  <c r="I2197" i="7"/>
  <c r="I2199" i="7"/>
  <c r="I2213" i="7"/>
  <c r="I2229" i="7"/>
  <c r="I2233" i="7"/>
  <c r="I2249" i="7"/>
  <c r="I2276" i="7"/>
  <c r="I2278" i="7"/>
  <c r="I2280" i="7"/>
  <c r="I2282" i="7"/>
  <c r="I2284" i="7"/>
  <c r="I2358" i="7"/>
  <c r="I2370" i="7"/>
  <c r="I2372" i="7"/>
  <c r="I2381" i="7"/>
  <c r="I2386" i="7"/>
  <c r="I2388" i="7"/>
  <c r="I2397" i="7"/>
  <c r="I2402" i="7"/>
  <c r="I2404" i="7"/>
  <c r="I2413" i="7"/>
  <c r="I2420" i="7"/>
  <c r="I2422" i="7"/>
  <c r="I2429" i="7"/>
  <c r="I2465" i="7"/>
  <c r="I2608" i="7"/>
  <c r="I2615" i="7"/>
  <c r="I2617" i="7"/>
  <c r="I2622" i="7"/>
  <c r="I2626" i="7"/>
  <c r="I2630" i="7"/>
  <c r="I2634" i="7"/>
  <c r="I2640" i="7"/>
  <c r="I2647" i="7"/>
  <c r="I2656" i="7"/>
  <c r="I2661" i="7"/>
  <c r="I2663" i="7"/>
  <c r="I2692" i="7"/>
  <c r="I2697" i="7"/>
  <c r="I2699" i="7"/>
  <c r="I2708" i="7"/>
  <c r="I2713" i="7"/>
  <c r="I2715" i="7"/>
  <c r="I2790" i="7"/>
  <c r="I2799" i="7"/>
  <c r="I2804" i="7"/>
  <c r="I2808" i="7"/>
  <c r="I2875" i="7"/>
  <c r="I2898" i="7"/>
  <c r="I2914" i="7"/>
  <c r="I2942" i="7"/>
  <c r="I2958" i="7"/>
  <c r="I2969" i="7"/>
  <c r="I2974" i="7"/>
  <c r="I2982" i="7"/>
  <c r="I2986" i="7"/>
  <c r="I2990" i="7"/>
  <c r="I2994" i="7"/>
  <c r="I3005" i="7"/>
  <c r="I3007" i="7"/>
  <c r="I3016" i="7"/>
  <c r="I3021" i="7"/>
  <c r="I3029" i="7"/>
  <c r="I3033" i="7"/>
  <c r="I3039" i="7"/>
  <c r="I3053" i="7"/>
  <c r="I3057" i="7"/>
  <c r="I3073" i="7"/>
  <c r="I3161" i="7"/>
  <c r="I3163" i="7"/>
  <c r="I3177" i="7"/>
  <c r="I3179" i="7"/>
  <c r="I3192" i="7"/>
  <c r="I3197" i="7"/>
  <c r="I3199" i="7"/>
  <c r="I3201" i="7"/>
  <c r="I3206" i="7"/>
  <c r="I3230" i="7"/>
  <c r="I3236" i="7"/>
  <c r="I3241" i="7"/>
  <c r="I3243" i="7"/>
  <c r="I3265" i="7"/>
  <c r="I3274" i="7"/>
  <c r="I3278" i="7"/>
  <c r="I3300" i="7"/>
  <c r="I3302" i="7"/>
  <c r="I3304" i="7"/>
  <c r="I3311" i="7"/>
  <c r="I3318" i="7"/>
  <c r="I3320" i="7"/>
  <c r="I3323" i="7"/>
  <c r="I3328" i="7"/>
  <c r="I3331" i="7"/>
  <c r="I3336" i="7"/>
  <c r="I3339" i="7"/>
  <c r="I3344" i="7"/>
  <c r="I3347" i="7"/>
  <c r="I3352" i="7"/>
  <c r="I3357" i="7"/>
  <c r="I3359" i="7"/>
  <c r="I3364" i="7"/>
  <c r="I3367" i="7"/>
  <c r="I3370" i="7"/>
  <c r="I3488" i="7"/>
  <c r="I3491" i="7"/>
  <c r="I3496" i="7"/>
  <c r="I3499" i="7"/>
  <c r="I3504" i="7"/>
  <c r="I3507" i="7"/>
  <c r="I3512" i="7"/>
  <c r="I3515" i="7"/>
  <c r="I3520" i="7"/>
  <c r="I3523" i="7"/>
  <c r="I3528" i="7"/>
  <c r="I3531" i="7"/>
  <c r="I3536" i="7"/>
  <c r="I3539" i="7"/>
  <c r="I3544" i="7"/>
  <c r="I3547" i="7"/>
  <c r="I3596" i="7"/>
  <c r="I3601" i="7"/>
  <c r="I3603" i="7"/>
  <c r="I3612" i="7"/>
  <c r="I3617" i="7"/>
  <c r="I3619" i="7"/>
  <c r="I3628" i="7"/>
  <c r="I3630" i="7"/>
  <c r="I3632" i="7"/>
  <c r="I3639" i="7"/>
  <c r="I3646" i="7"/>
  <c r="I3648" i="7"/>
  <c r="I3655" i="7"/>
  <c r="I3662" i="7"/>
  <c r="I3664" i="7"/>
  <c r="I3671" i="7"/>
  <c r="I3678" i="7"/>
  <c r="I3680" i="7"/>
  <c r="I3687" i="7"/>
  <c r="I3694" i="7"/>
  <c r="I3696" i="7"/>
  <c r="I3703" i="7"/>
  <c r="I3742" i="7"/>
  <c r="I3744" i="7"/>
  <c r="I3747" i="7"/>
  <c r="I3752" i="7"/>
  <c r="I3755" i="7"/>
  <c r="I3760" i="7"/>
  <c r="I3763" i="7"/>
  <c r="I3788" i="7"/>
  <c r="I3793" i="7"/>
  <c r="I3795" i="7"/>
  <c r="I3816" i="7"/>
  <c r="I3818" i="7"/>
  <c r="I3820" i="7"/>
  <c r="I3824" i="7"/>
  <c r="I3847" i="7"/>
  <c r="I3854" i="7"/>
  <c r="I3856" i="7"/>
  <c r="I3859" i="7"/>
  <c r="I3864" i="7"/>
  <c r="I3867" i="7"/>
  <c r="I3872" i="7"/>
  <c r="I3875" i="7"/>
  <c r="I3880" i="7"/>
  <c r="I3883" i="7"/>
  <c r="I3888" i="7"/>
  <c r="I3891" i="7"/>
  <c r="I3896" i="7"/>
  <c r="I3899" i="7"/>
  <c r="I3942" i="7"/>
  <c r="I3944" i="7"/>
  <c r="I3955" i="7"/>
  <c r="I3964" i="7"/>
  <c r="I3969" i="7"/>
  <c r="I3998" i="7"/>
  <c r="I4030" i="7"/>
  <c r="I4061" i="7"/>
  <c r="I4117" i="7"/>
  <c r="I4226" i="7"/>
  <c r="I4301" i="7"/>
  <c r="I4354" i="7"/>
  <c r="I4458" i="7"/>
  <c r="I4481" i="7"/>
  <c r="I4494" i="7"/>
  <c r="I1860" i="7"/>
  <c r="I1869" i="7"/>
  <c r="I1876" i="7"/>
  <c r="I1885" i="7"/>
  <c r="I1892" i="7"/>
  <c r="I1901" i="7"/>
  <c r="I1908" i="7"/>
  <c r="I1917" i="7"/>
  <c r="I1924" i="7"/>
  <c r="I1933" i="7"/>
  <c r="I1940" i="7"/>
  <c r="I1949" i="7"/>
  <c r="I1956" i="7"/>
  <c r="I1965" i="7"/>
  <c r="I1972" i="7"/>
  <c r="I1981" i="7"/>
  <c r="I1988" i="7"/>
  <c r="I1997" i="7"/>
  <c r="I2004" i="7"/>
  <c r="I2013" i="7"/>
  <c r="I2020" i="7"/>
  <c r="I2029" i="7"/>
  <c r="I2034" i="7"/>
  <c r="I2036" i="7"/>
  <c r="I2045" i="7"/>
  <c r="I2052" i="7"/>
  <c r="I2061" i="7"/>
  <c r="I2066" i="7"/>
  <c r="I2068" i="7"/>
  <c r="I2077" i="7"/>
  <c r="I2084" i="7"/>
  <c r="I2093" i="7"/>
  <c r="I2100" i="7"/>
  <c r="I2109" i="7"/>
  <c r="I2116" i="7"/>
  <c r="I2125" i="7"/>
  <c r="I2132" i="7"/>
  <c r="I2141" i="7"/>
  <c r="I2143" i="7"/>
  <c r="I2145" i="7"/>
  <c r="I2152" i="7"/>
  <c r="I2159" i="7"/>
  <c r="I2161" i="7"/>
  <c r="I2166" i="7"/>
  <c r="I2176" i="7"/>
  <c r="I2185" i="7"/>
  <c r="I2187" i="7"/>
  <c r="I2196" i="7"/>
  <c r="I2203" i="7"/>
  <c r="I2212" i="7"/>
  <c r="I2219" i="7"/>
  <c r="I2228" i="7"/>
  <c r="I2235" i="7"/>
  <c r="I2244" i="7"/>
  <c r="I2246" i="7"/>
  <c r="I2248" i="7"/>
  <c r="I2253" i="7"/>
  <c r="I2255" i="7"/>
  <c r="I2288" i="7"/>
  <c r="I2292" i="7"/>
  <c r="I2296" i="7"/>
  <c r="I2298" i="7"/>
  <c r="I2300" i="7"/>
  <c r="I2302" i="7"/>
  <c r="I2304" i="7"/>
  <c r="I2306" i="7"/>
  <c r="I2308" i="7"/>
  <c r="I2310" i="7"/>
  <c r="I2312" i="7"/>
  <c r="I2325" i="7"/>
  <c r="I2344" i="7"/>
  <c r="I2346" i="7"/>
  <c r="I2353" i="7"/>
  <c r="I2360" i="7"/>
  <c r="I2362" i="7"/>
  <c r="I2369" i="7"/>
  <c r="I2376" i="7"/>
  <c r="I2385" i="7"/>
  <c r="I2392" i="7"/>
  <c r="I2401" i="7"/>
  <c r="I2408" i="7"/>
  <c r="I2410" i="7"/>
  <c r="I2417" i="7"/>
  <c r="I2424" i="7"/>
  <c r="I2426" i="7"/>
  <c r="I2433" i="7"/>
  <c r="I2437" i="7"/>
  <c r="I2439" i="7"/>
  <c r="I2441" i="7"/>
  <c r="I2443" i="7"/>
  <c r="I2445" i="7"/>
  <c r="I2447" i="7"/>
  <c r="I2449" i="7"/>
  <c r="I2456" i="7"/>
  <c r="I2491" i="7"/>
  <c r="I2493" i="7"/>
  <c r="I2495" i="7"/>
  <c r="I2497" i="7"/>
  <c r="I2499" i="7"/>
  <c r="I2501" i="7"/>
  <c r="I2506" i="7"/>
  <c r="I2520" i="7"/>
  <c r="I2527" i="7"/>
  <c r="I2536" i="7"/>
  <c r="I2543" i="7"/>
  <c r="I2545" i="7"/>
  <c r="I2552" i="7"/>
  <c r="I2559" i="7"/>
  <c r="I2561" i="7"/>
  <c r="I2578" i="7"/>
  <c r="I2612" i="7"/>
  <c r="I2619" i="7"/>
  <c r="I2621" i="7"/>
  <c r="I2623" i="7"/>
  <c r="I2625" i="7"/>
  <c r="I2627" i="7"/>
  <c r="I2629" i="7"/>
  <c r="I2631" i="7"/>
  <c r="I2633" i="7"/>
  <c r="I2635" i="7"/>
  <c r="I2637" i="7"/>
  <c r="I2644" i="7"/>
  <c r="I2651" i="7"/>
  <c r="I2660" i="7"/>
  <c r="I2667" i="7"/>
  <c r="I2671" i="7"/>
  <c r="I2675" i="7"/>
  <c r="I2679" i="7"/>
  <c r="I2683" i="7"/>
  <c r="I2687" i="7"/>
  <c r="I2689" i="7"/>
  <c r="I2696" i="7"/>
  <c r="I2703" i="7"/>
  <c r="I2712" i="7"/>
  <c r="I2719" i="7"/>
  <c r="I2723" i="7"/>
  <c r="I2725" i="7"/>
  <c r="I2727" i="7"/>
  <c r="I2729" i="7"/>
  <c r="I2731" i="7"/>
  <c r="I2733" i="7"/>
  <c r="I2735" i="7"/>
  <c r="I2739" i="7"/>
  <c r="I2741" i="7"/>
  <c r="I2743" i="7"/>
  <c r="I2745" i="7"/>
  <c r="I2747" i="7"/>
  <c r="I2749" i="7"/>
  <c r="I2751" i="7"/>
  <c r="I2753" i="7"/>
  <c r="I2755" i="7"/>
  <c r="I2762" i="7"/>
  <c r="I2764" i="7"/>
  <c r="I2771" i="7"/>
  <c r="I2778" i="7"/>
  <c r="I2787" i="7"/>
  <c r="I2794" i="7"/>
  <c r="I2803" i="7"/>
  <c r="I2805" i="7"/>
  <c r="I2807" i="7"/>
  <c r="I2809" i="7"/>
  <c r="I2811" i="7"/>
  <c r="I2813" i="7"/>
  <c r="I2815" i="7"/>
  <c r="I2817" i="7"/>
  <c r="I2819" i="7"/>
  <c r="I2821" i="7"/>
  <c r="I2828" i="7"/>
  <c r="I2832" i="7"/>
  <c r="I2834" i="7"/>
  <c r="I2841" i="7"/>
  <c r="I2845" i="7"/>
  <c r="I2874" i="7"/>
  <c r="I2879" i="7"/>
  <c r="I2881" i="7"/>
  <c r="I2900" i="7"/>
  <c r="I2902" i="7"/>
  <c r="I2909" i="7"/>
  <c r="I2916" i="7"/>
  <c r="I2918" i="7"/>
  <c r="I2925" i="7"/>
  <c r="I2932" i="7"/>
  <c r="I2934" i="7"/>
  <c r="I2941" i="7"/>
  <c r="I2948" i="7"/>
  <c r="I2957" i="7"/>
  <c r="I2964" i="7"/>
  <c r="I2973" i="7"/>
  <c r="I2975" i="7"/>
  <c r="I2977" i="7"/>
  <c r="I2979" i="7"/>
  <c r="I2981" i="7"/>
  <c r="I2983" i="7"/>
  <c r="I2985" i="7"/>
  <c r="I2987" i="7"/>
  <c r="I2989" i="7"/>
  <c r="I2991" i="7"/>
  <c r="I2993" i="7"/>
  <c r="I2995" i="7"/>
  <c r="I2997" i="7"/>
  <c r="I3004" i="7"/>
  <c r="I3011" i="7"/>
  <c r="I3020" i="7"/>
  <c r="I3022" i="7"/>
  <c r="I3024" i="7"/>
  <c r="I3026" i="7"/>
  <c r="I3028" i="7"/>
  <c r="I3030" i="7"/>
  <c r="I3032" i="7"/>
  <c r="I3037" i="7"/>
  <c r="I3043" i="7"/>
  <c r="I3045" i="7"/>
  <c r="I3052" i="7"/>
  <c r="I3054" i="7"/>
  <c r="I3056" i="7"/>
  <c r="I3061" i="7"/>
  <c r="I3063" i="7"/>
  <c r="I3072" i="7"/>
  <c r="I3077" i="7"/>
  <c r="I3081" i="7"/>
  <c r="I3091" i="7"/>
  <c r="I3098" i="7"/>
  <c r="I3100" i="7"/>
  <c r="I3160" i="7"/>
  <c r="I3167" i="7"/>
  <c r="I3176" i="7"/>
  <c r="I3183" i="7"/>
  <c r="I3187" i="7"/>
  <c r="I3189" i="7"/>
  <c r="I3196" i="7"/>
  <c r="I3203" i="7"/>
  <c r="I3205" i="7"/>
  <c r="I3207" i="7"/>
  <c r="I3209" i="7"/>
  <c r="I3211" i="7"/>
  <c r="I3213" i="7"/>
  <c r="I3215" i="7"/>
  <c r="I3217" i="7"/>
  <c r="I3219" i="7"/>
  <c r="I3221" i="7"/>
  <c r="I3223" i="7"/>
  <c r="I3225" i="7"/>
  <c r="I3227" i="7"/>
  <c r="I3229" i="7"/>
  <c r="I3231" i="7"/>
  <c r="I3233" i="7"/>
  <c r="I3240" i="7"/>
  <c r="I3247" i="7"/>
  <c r="I3252" i="7"/>
  <c r="I3255" i="7"/>
  <c r="I3264" i="7"/>
  <c r="I3271" i="7"/>
  <c r="I3273" i="7"/>
  <c r="I3275" i="7"/>
  <c r="I3277" i="7"/>
  <c r="I3279" i="7"/>
  <c r="I3281" i="7"/>
  <c r="I3286" i="7"/>
  <c r="I3306" i="7"/>
  <c r="I3308" i="7"/>
  <c r="I3315" i="7"/>
  <c r="I3356" i="7"/>
  <c r="I3371" i="7"/>
  <c r="I3376" i="7"/>
  <c r="I3379" i="7"/>
  <c r="I3384" i="7"/>
  <c r="I3387" i="7"/>
  <c r="I3392" i="7"/>
  <c r="I3395" i="7"/>
  <c r="I3400" i="7"/>
  <c r="I3403" i="7"/>
  <c r="I3408" i="7"/>
  <c r="I3411" i="7"/>
  <c r="I3416" i="7"/>
  <c r="I3419" i="7"/>
  <c r="I3424" i="7"/>
  <c r="I3427" i="7"/>
  <c r="I3432" i="7"/>
  <c r="I3435" i="7"/>
  <c r="I3440" i="7"/>
  <c r="I3443" i="7"/>
  <c r="I3448" i="7"/>
  <c r="I3451" i="7"/>
  <c r="I3456" i="7"/>
  <c r="I3459" i="7"/>
  <c r="I3464" i="7"/>
  <c r="I3467" i="7"/>
  <c r="I3472" i="7"/>
  <c r="I3475" i="7"/>
  <c r="I3480" i="7"/>
  <c r="I3483" i="7"/>
  <c r="I3551" i="7"/>
  <c r="I3556" i="7"/>
  <c r="I3559" i="7"/>
  <c r="I3564" i="7"/>
  <c r="I3567" i="7"/>
  <c r="I3572" i="7"/>
  <c r="I3575" i="7"/>
  <c r="I3580" i="7"/>
  <c r="I3583" i="7"/>
  <c r="I3588" i="7"/>
  <c r="I3591" i="7"/>
  <c r="I3600" i="7"/>
  <c r="I3607" i="7"/>
  <c r="I3616" i="7"/>
  <c r="I3623" i="7"/>
  <c r="I3634" i="7"/>
  <c r="I3636" i="7"/>
  <c r="I3643" i="7"/>
  <c r="I3650" i="7"/>
  <c r="I3652" i="7"/>
  <c r="I3659" i="7"/>
  <c r="I3666" i="7"/>
  <c r="I3668" i="7"/>
  <c r="I3675" i="7"/>
  <c r="I3682" i="7"/>
  <c r="I3684" i="7"/>
  <c r="I3691" i="7"/>
  <c r="I3698" i="7"/>
  <c r="I3700" i="7"/>
  <c r="I3707" i="7"/>
  <c r="I3711" i="7"/>
  <c r="I3713" i="7"/>
  <c r="I3715" i="7"/>
  <c r="I3717" i="7"/>
  <c r="I3719" i="7"/>
  <c r="I3721" i="7"/>
  <c r="I3723" i="7"/>
  <c r="I3725" i="7"/>
  <c r="I3727" i="7"/>
  <c r="I3729" i="7"/>
  <c r="I3731" i="7"/>
  <c r="I3735" i="7"/>
  <c r="I3737" i="7"/>
  <c r="I3739" i="7"/>
  <c r="I3767" i="7"/>
  <c r="I3772" i="7"/>
  <c r="I3775" i="7"/>
  <c r="I3780" i="7"/>
  <c r="I3783" i="7"/>
  <c r="I3792" i="7"/>
  <c r="I3799" i="7"/>
  <c r="I3803" i="7"/>
  <c r="I3807" i="7"/>
  <c r="I3809" i="7"/>
  <c r="I3811" i="7"/>
  <c r="I3813" i="7"/>
  <c r="I3828" i="7"/>
  <c r="I3830" i="7"/>
  <c r="I3832" i="7"/>
  <c r="I3834" i="7"/>
  <c r="I3836" i="7"/>
  <c r="I3838" i="7"/>
  <c r="I3840" i="7"/>
  <c r="I3842" i="7"/>
  <c r="I3844" i="7"/>
  <c r="I3851" i="7"/>
  <c r="I3903" i="7"/>
  <c r="I3907" i="7"/>
  <c r="I3911" i="7"/>
  <c r="I3915" i="7"/>
  <c r="I3917" i="7"/>
  <c r="I3919" i="7"/>
  <c r="I3921" i="7"/>
  <c r="I3923" i="7"/>
  <c r="I3925" i="7"/>
  <c r="I3927" i="7"/>
  <c r="I3929" i="7"/>
  <c r="I3931" i="7"/>
  <c r="I3933" i="7"/>
  <c r="I3935" i="7"/>
  <c r="I3939" i="7"/>
  <c r="I3946" i="7"/>
  <c r="I3948" i="7"/>
  <c r="I3950" i="7"/>
  <c r="I3952" i="7"/>
  <c r="I3959" i="7"/>
  <c r="I3961" i="7"/>
  <c r="I3968" i="7"/>
  <c r="I4006" i="7"/>
  <c r="I4038" i="7"/>
  <c r="I4069" i="7"/>
  <c r="I4133" i="7"/>
  <c r="I4174" i="7"/>
  <c r="I4242" i="7"/>
  <c r="I4330" i="7"/>
  <c r="I4362" i="7"/>
  <c r="I4453" i="7"/>
  <c r="I4489" i="7"/>
  <c r="I4502" i="7"/>
  <c r="I4774" i="7"/>
  <c r="I4833" i="7"/>
  <c r="I4865" i="7"/>
  <c r="I4897" i="7"/>
  <c r="I5091" i="7"/>
  <c r="I5147" i="7"/>
  <c r="I5174" i="7"/>
  <c r="I5202" i="7"/>
  <c r="I5263" i="7"/>
  <c r="I5322" i="7"/>
  <c r="I5343" i="7"/>
  <c r="I3971" i="7"/>
  <c r="I3988" i="7"/>
  <c r="I3993" i="7"/>
  <c r="I3995" i="7"/>
  <c r="I4004" i="7"/>
  <c r="I4009" i="7"/>
  <c r="I4011" i="7"/>
  <c r="I4020" i="7"/>
  <c r="I4025" i="7"/>
  <c r="I4027" i="7"/>
  <c r="I4036" i="7"/>
  <c r="I4041" i="7"/>
  <c r="I4043" i="7"/>
  <c r="I4047" i="7"/>
  <c r="I4051" i="7"/>
  <c r="I4053" i="7"/>
  <c r="I4055" i="7"/>
  <c r="I4059" i="7"/>
  <c r="I4064" i="7"/>
  <c r="I4066" i="7"/>
  <c r="I4075" i="7"/>
  <c r="I4080" i="7"/>
  <c r="I4082" i="7"/>
  <c r="I4091" i="7"/>
  <c r="I4096" i="7"/>
  <c r="I4098" i="7"/>
  <c r="I4107" i="7"/>
  <c r="I4112" i="7"/>
  <c r="I4114" i="7"/>
  <c r="I4123" i="7"/>
  <c r="I4128" i="7"/>
  <c r="I4130" i="7"/>
  <c r="I4139" i="7"/>
  <c r="I4146" i="7"/>
  <c r="I4148" i="7"/>
  <c r="I4150" i="7"/>
  <c r="I4152" i="7"/>
  <c r="I4154" i="7"/>
  <c r="I4156" i="7"/>
  <c r="I4171" i="7"/>
  <c r="I4173" i="7"/>
  <c r="I4180" i="7"/>
  <c r="I4185" i="7"/>
  <c r="I4189" i="7"/>
  <c r="I4191" i="7"/>
  <c r="I4200" i="7"/>
  <c r="I4205" i="7"/>
  <c r="I4207" i="7"/>
  <c r="I4216" i="7"/>
  <c r="I4223" i="7"/>
  <c r="I4232" i="7"/>
  <c r="I4237" i="7"/>
  <c r="I4239" i="7"/>
  <c r="I4271" i="7"/>
  <c r="I4276" i="7"/>
  <c r="I4281" i="7"/>
  <c r="I4283" i="7"/>
  <c r="I4286" i="7"/>
  <c r="I4292" i="7"/>
  <c r="I4295" i="7"/>
  <c r="I4300" i="7"/>
  <c r="I4303" i="7"/>
  <c r="I4308" i="7"/>
  <c r="I4313" i="7"/>
  <c r="I4315" i="7"/>
  <c r="I4319" i="7"/>
  <c r="I4376" i="7"/>
  <c r="I4391" i="7"/>
  <c r="I4450" i="7"/>
  <c r="I4452" i="7"/>
  <c r="I4455" i="7"/>
  <c r="I4464" i="7"/>
  <c r="I4467" i="7"/>
  <c r="I4472" i="7"/>
  <c r="I4475" i="7"/>
  <c r="I4480" i="7"/>
  <c r="I4483" i="7"/>
  <c r="I4488" i="7"/>
  <c r="I4491" i="7"/>
  <c r="I4516" i="7"/>
  <c r="I4521" i="7"/>
  <c r="I4523" i="7"/>
  <c r="I4532" i="7"/>
  <c r="I4537" i="7"/>
  <c r="I4541" i="7"/>
  <c r="I4545" i="7"/>
  <c r="I4549" i="7"/>
  <c r="I4553" i="7"/>
  <c r="I4557" i="7"/>
  <c r="I4561" i="7"/>
  <c r="I4565" i="7"/>
  <c r="I4569" i="7"/>
  <c r="I4573" i="7"/>
  <c r="I4577" i="7"/>
  <c r="I4645" i="7"/>
  <c r="I4652" i="7"/>
  <c r="I4654" i="7"/>
  <c r="I4661" i="7"/>
  <c r="I4663" i="7"/>
  <c r="I4665" i="7"/>
  <c r="I4667" i="7"/>
  <c r="I4669" i="7"/>
  <c r="I4671" i="7"/>
  <c r="I4673" i="7"/>
  <c r="I4675" i="7"/>
  <c r="I4677" i="7"/>
  <c r="I4679" i="7"/>
  <c r="I4681" i="7"/>
  <c r="I4683" i="7"/>
  <c r="I4685" i="7"/>
  <c r="I4687" i="7"/>
  <c r="I4689" i="7"/>
  <c r="I4691" i="7"/>
  <c r="I4693" i="7"/>
  <c r="I4695" i="7"/>
  <c r="I4697" i="7"/>
  <c r="I4699" i="7"/>
  <c r="I4701" i="7"/>
  <c r="I4703" i="7"/>
  <c r="I4705" i="7"/>
  <c r="I4707" i="7"/>
  <c r="I4709" i="7"/>
  <c r="I4711" i="7"/>
  <c r="I4713" i="7"/>
  <c r="I4715" i="7"/>
  <c r="I4717" i="7"/>
  <c r="I4719" i="7"/>
  <c r="I4721" i="7"/>
  <c r="I4723" i="7"/>
  <c r="I4725" i="7"/>
  <c r="I4727" i="7"/>
  <c r="I4729" i="7"/>
  <c r="I4731" i="7"/>
  <c r="I4733" i="7"/>
  <c r="I4735" i="7"/>
  <c r="I4737" i="7"/>
  <c r="I4744" i="7"/>
  <c r="I4780" i="7"/>
  <c r="I4785" i="7"/>
  <c r="I4787" i="7"/>
  <c r="I4792" i="7"/>
  <c r="I4797" i="7"/>
  <c r="I4799" i="7"/>
  <c r="I4817" i="7"/>
  <c r="I4819" i="7"/>
  <c r="I4824" i="7"/>
  <c r="I4827" i="7"/>
  <c r="I4832" i="7"/>
  <c r="I4835" i="7"/>
  <c r="I4840" i="7"/>
  <c r="I4843" i="7"/>
  <c r="I4848" i="7"/>
  <c r="I4851" i="7"/>
  <c r="I4856" i="7"/>
  <c r="I4859" i="7"/>
  <c r="I4864" i="7"/>
  <c r="I4867" i="7"/>
  <c r="I4872" i="7"/>
  <c r="I4875" i="7"/>
  <c r="I4880" i="7"/>
  <c r="I4883" i="7"/>
  <c r="I4888" i="7"/>
  <c r="I4891" i="7"/>
  <c r="I4896" i="7"/>
  <c r="I4899" i="7"/>
  <c r="I4904" i="7"/>
  <c r="I4907" i="7"/>
  <c r="I4912" i="7"/>
  <c r="I4915" i="7"/>
  <c r="I4920" i="7"/>
  <c r="I4923" i="7"/>
  <c r="I4925" i="7"/>
  <c r="I5000" i="7"/>
  <c r="I5005" i="7"/>
  <c r="I5007" i="7"/>
  <c r="I5016" i="7"/>
  <c r="I5023" i="7"/>
  <c r="I5030" i="7"/>
  <c r="I5032" i="7"/>
  <c r="I5039" i="7"/>
  <c r="I5044" i="7"/>
  <c r="I5046" i="7"/>
  <c r="I5077" i="7"/>
  <c r="I5080" i="7"/>
  <c r="I5085" i="7"/>
  <c r="I5106" i="7"/>
  <c r="I5108" i="7"/>
  <c r="I5117" i="7"/>
  <c r="I5119" i="7"/>
  <c r="I5121" i="7"/>
  <c r="I5123" i="7"/>
  <c r="I5125" i="7"/>
  <c r="I5127" i="7"/>
  <c r="I5129" i="7"/>
  <c r="I5136" i="7"/>
  <c r="I5141" i="7"/>
  <c r="I5144" i="7"/>
  <c r="I5153" i="7"/>
  <c r="I5158" i="7"/>
  <c r="I5160" i="7"/>
  <c r="I5165" i="7"/>
  <c r="I5168" i="7"/>
  <c r="I5173" i="7"/>
  <c r="I5176" i="7"/>
  <c r="I5181" i="7"/>
  <c r="I5184" i="7"/>
  <c r="I5199" i="7"/>
  <c r="I5201" i="7"/>
  <c r="I5208" i="7"/>
  <c r="I5215" i="7"/>
  <c r="I5217" i="7"/>
  <c r="I5222" i="7"/>
  <c r="I5226" i="7"/>
  <c r="I5232" i="7"/>
  <c r="I5236" i="7"/>
  <c r="I5240" i="7"/>
  <c r="I5244" i="7"/>
  <c r="I5253" i="7"/>
  <c r="I5260" i="7"/>
  <c r="I5262" i="7"/>
  <c r="I5269" i="7"/>
  <c r="I5273" i="7"/>
  <c r="I5277" i="7"/>
  <c r="I5279" i="7"/>
  <c r="I5281" i="7"/>
  <c r="I5283" i="7"/>
  <c r="I5285" i="7"/>
  <c r="I5287" i="7"/>
  <c r="I5289" i="7"/>
  <c r="I5291" i="7"/>
  <c r="I5293" i="7"/>
  <c r="I5295" i="7"/>
  <c r="I5297" i="7"/>
  <c r="I5299" i="7"/>
  <c r="I5301" i="7"/>
  <c r="I5303" i="7"/>
  <c r="I5305" i="7"/>
  <c r="I5308" i="7"/>
  <c r="I5313" i="7"/>
  <c r="I5316" i="7"/>
  <c r="I5321" i="7"/>
  <c r="I5324" i="7"/>
  <c r="I5333" i="7"/>
  <c r="I5338" i="7"/>
  <c r="I5340" i="7"/>
  <c r="I5342" i="7"/>
  <c r="I5349" i="7"/>
  <c r="I5351" i="7"/>
  <c r="I5353" i="7"/>
  <c r="I5355" i="7"/>
  <c r="I5357" i="7"/>
  <c r="I5359" i="7"/>
  <c r="I5361" i="7"/>
  <c r="I5365" i="7"/>
  <c r="I5368" i="7"/>
  <c r="I5373" i="7"/>
  <c r="I5376" i="7"/>
  <c r="I5380" i="7"/>
  <c r="I5395" i="7"/>
  <c r="I3972" i="7"/>
  <c r="I3977" i="7"/>
  <c r="I3981" i="7"/>
  <c r="I3985" i="7"/>
  <c r="I3987" i="7"/>
  <c r="I3996" i="7"/>
  <c r="I4001" i="7"/>
  <c r="I4003" i="7"/>
  <c r="I4012" i="7"/>
  <c r="I4017" i="7"/>
  <c r="I4019" i="7"/>
  <c r="I4028" i="7"/>
  <c r="I4033" i="7"/>
  <c r="I4035" i="7"/>
  <c r="I4044" i="7"/>
  <c r="I4046" i="7"/>
  <c r="I4048" i="7"/>
  <c r="I4050" i="7"/>
  <c r="I4052" i="7"/>
  <c r="I4054" i="7"/>
  <c r="I4056" i="7"/>
  <c r="I4058" i="7"/>
  <c r="I4060" i="7"/>
  <c r="I4067" i="7"/>
  <c r="I4072" i="7"/>
  <c r="I4074" i="7"/>
  <c r="I4083" i="7"/>
  <c r="I4088" i="7"/>
  <c r="I4090" i="7"/>
  <c r="I4099" i="7"/>
  <c r="I4104" i="7"/>
  <c r="I4106" i="7"/>
  <c r="I4108" i="7"/>
  <c r="I4115" i="7"/>
  <c r="I4120" i="7"/>
  <c r="I4122" i="7"/>
  <c r="I4131" i="7"/>
  <c r="I4136" i="7"/>
  <c r="I4138" i="7"/>
  <c r="I4147" i="7"/>
  <c r="I4149" i="7"/>
  <c r="I4151" i="7"/>
  <c r="I4153" i="7"/>
  <c r="I4155" i="7"/>
  <c r="I4157" i="7"/>
  <c r="I4172" i="7"/>
  <c r="I4177" i="7"/>
  <c r="I4179" i="7"/>
  <c r="I4192" i="7"/>
  <c r="I4199" i="7"/>
  <c r="I4208" i="7"/>
  <c r="I4213" i="7"/>
  <c r="I4215" i="7"/>
  <c r="I4224" i="7"/>
  <c r="I4229" i="7"/>
  <c r="I4231" i="7"/>
  <c r="I4240" i="7"/>
  <c r="I4245" i="7"/>
  <c r="I4249" i="7"/>
  <c r="I4253" i="7"/>
  <c r="I4270" i="7"/>
  <c r="I4272" i="7"/>
  <c r="I4275" i="7"/>
  <c r="I4284" i="7"/>
  <c r="I4291" i="7"/>
  <c r="I4296" i="7"/>
  <c r="I4299" i="7"/>
  <c r="I4304" i="7"/>
  <c r="I4307" i="7"/>
  <c r="I4316" i="7"/>
  <c r="I4318" i="7"/>
  <c r="I4320" i="7"/>
  <c r="I4373" i="7"/>
  <c r="I4375" i="7"/>
  <c r="I4382" i="7"/>
  <c r="I4390" i="7"/>
  <c r="I4392" i="7"/>
  <c r="I4397" i="7"/>
  <c r="I4451" i="7"/>
  <c r="I4456" i="7"/>
  <c r="I4461" i="7"/>
  <c r="I4463" i="7"/>
  <c r="I4468" i="7"/>
  <c r="I4471" i="7"/>
  <c r="I4476" i="7"/>
  <c r="I4479" i="7"/>
  <c r="I4484" i="7"/>
  <c r="I4487" i="7"/>
  <c r="I4492" i="7"/>
  <c r="I4513" i="7"/>
  <c r="I4515" i="7"/>
  <c r="I4524" i="7"/>
  <c r="I4529" i="7"/>
  <c r="I4531" i="7"/>
  <c r="I4622" i="7"/>
  <c r="I4642" i="7"/>
  <c r="I4644" i="7"/>
  <c r="I4653" i="7"/>
  <c r="I4660" i="7"/>
  <c r="I4662" i="7"/>
  <c r="I4664" i="7"/>
  <c r="I4666" i="7"/>
  <c r="I4668" i="7"/>
  <c r="I4670" i="7"/>
  <c r="I4672" i="7"/>
  <c r="I4674" i="7"/>
  <c r="I4676" i="7"/>
  <c r="I4678" i="7"/>
  <c r="I4680" i="7"/>
  <c r="I4682" i="7"/>
  <c r="I4684" i="7"/>
  <c r="I4686" i="7"/>
  <c r="I4688" i="7"/>
  <c r="I4690" i="7"/>
  <c r="I4692" i="7"/>
  <c r="I4694" i="7"/>
  <c r="I4696" i="7"/>
  <c r="I4698" i="7"/>
  <c r="I4700" i="7"/>
  <c r="I4702" i="7"/>
  <c r="I4704" i="7"/>
  <c r="I4706" i="7"/>
  <c r="I4708" i="7"/>
  <c r="I4710" i="7"/>
  <c r="I4712" i="7"/>
  <c r="I4714" i="7"/>
  <c r="I4716" i="7"/>
  <c r="I4718" i="7"/>
  <c r="I4720" i="7"/>
  <c r="I4722" i="7"/>
  <c r="I4724" i="7"/>
  <c r="I4726" i="7"/>
  <c r="I4728" i="7"/>
  <c r="I4730" i="7"/>
  <c r="I4732" i="7"/>
  <c r="I4734" i="7"/>
  <c r="I4736" i="7"/>
  <c r="I4741" i="7"/>
  <c r="I4743" i="7"/>
  <c r="I4777" i="7"/>
  <c r="I4779" i="7"/>
  <c r="I4788" i="7"/>
  <c r="I4791" i="7"/>
  <c r="I4800" i="7"/>
  <c r="I4820" i="7"/>
  <c r="I4823" i="7"/>
  <c r="I4828" i="7"/>
  <c r="I4831" i="7"/>
  <c r="I4836" i="7"/>
  <c r="I4839" i="7"/>
  <c r="I4844" i="7"/>
  <c r="I4847" i="7"/>
  <c r="I4852" i="7"/>
  <c r="I4855" i="7"/>
  <c r="I4860" i="7"/>
  <c r="I4863" i="7"/>
  <c r="I4868" i="7"/>
  <c r="I4871" i="7"/>
  <c r="I4876" i="7"/>
  <c r="I4879" i="7"/>
  <c r="I4884" i="7"/>
  <c r="I4887" i="7"/>
  <c r="I4892" i="7"/>
  <c r="I4895" i="7"/>
  <c r="I4900" i="7"/>
  <c r="I4903" i="7"/>
  <c r="I4908" i="7"/>
  <c r="I4911" i="7"/>
  <c r="I4916" i="7"/>
  <c r="I4919" i="7"/>
  <c r="I4924" i="7"/>
  <c r="I4926" i="7"/>
  <c r="I4931" i="7"/>
  <c r="I4935" i="7"/>
  <c r="I4939" i="7"/>
  <c r="I4947" i="7"/>
  <c r="I4963" i="7"/>
  <c r="I4967" i="7"/>
  <c r="I4971" i="7"/>
  <c r="I4975" i="7"/>
  <c r="I4979" i="7"/>
  <c r="I4999" i="7"/>
  <c r="I5001" i="7"/>
  <c r="I5008" i="7"/>
  <c r="I5013" i="7"/>
  <c r="I5015" i="7"/>
  <c r="I5022" i="7"/>
  <c r="I5024" i="7"/>
  <c r="I5031" i="7"/>
  <c r="I5038" i="7"/>
  <c r="I5040" i="7"/>
  <c r="I5047" i="7"/>
  <c r="I5074" i="7"/>
  <c r="I5076" i="7"/>
  <c r="I5081" i="7"/>
  <c r="I5084" i="7"/>
  <c r="I5109" i="7"/>
  <c r="I5114" i="7"/>
  <c r="I5116" i="7"/>
  <c r="I5120" i="7"/>
  <c r="I5124" i="7"/>
  <c r="I5128" i="7"/>
  <c r="I5135" i="7"/>
  <c r="I5137" i="7"/>
  <c r="I5140" i="7"/>
  <c r="I5145" i="7"/>
  <c r="I5150" i="7"/>
  <c r="I5152" i="7"/>
  <c r="I5161" i="7"/>
  <c r="I5164" i="7"/>
  <c r="I5169" i="7"/>
  <c r="I5172" i="7"/>
  <c r="I5177" i="7"/>
  <c r="I5180" i="7"/>
  <c r="I5185" i="7"/>
  <c r="I5200" i="7"/>
  <c r="I5207" i="7"/>
  <c r="I5209" i="7"/>
  <c r="I5216" i="7"/>
  <c r="I5231" i="7"/>
  <c r="I5233" i="7"/>
  <c r="I5235" i="7"/>
  <c r="I5237" i="7"/>
  <c r="I5239" i="7"/>
  <c r="I5241" i="7"/>
  <c r="I5243" i="7"/>
  <c r="I5245" i="7"/>
  <c r="I5250" i="7"/>
  <c r="I5252" i="7"/>
  <c r="I5261" i="7"/>
  <c r="I5268" i="7"/>
  <c r="I5270" i="7"/>
  <c r="I5272" i="7"/>
  <c r="I5274" i="7"/>
  <c r="I5276" i="7"/>
  <c r="I5278" i="7"/>
  <c r="I5280" i="7"/>
  <c r="I5282" i="7"/>
  <c r="I5284" i="7"/>
  <c r="I5286" i="7"/>
  <c r="I5288" i="7"/>
  <c r="I5290" i="7"/>
  <c r="I5292" i="7"/>
  <c r="I5294" i="7"/>
  <c r="I5296" i="7"/>
  <c r="I5298" i="7"/>
  <c r="I5300" i="7"/>
  <c r="I5302" i="7"/>
  <c r="I5304" i="7"/>
  <c r="I5309" i="7"/>
  <c r="I5312" i="7"/>
  <c r="I5317" i="7"/>
  <c r="I5320" i="7"/>
  <c r="I5325" i="7"/>
  <c r="I5330" i="7"/>
  <c r="I5332" i="7"/>
  <c r="I5341" i="7"/>
  <c r="I5348" i="7"/>
  <c r="I5350" i="7"/>
  <c r="I5352" i="7"/>
  <c r="I5354" i="7"/>
  <c r="I5356" i="7"/>
  <c r="I5358" i="7"/>
  <c r="I5360" i="7"/>
  <c r="I5362" i="7"/>
  <c r="I5364" i="7"/>
  <c r="I5369" i="7"/>
  <c r="I5372" i="7"/>
  <c r="I5377" i="7"/>
  <c r="I5379" i="7"/>
  <c r="I5942" i="7"/>
  <c r="I5386" i="7"/>
  <c r="I5393" i="7"/>
  <c r="I5400" i="7"/>
  <c r="I5402" i="7"/>
  <c r="I5441" i="7"/>
  <c r="I5445" i="7"/>
  <c r="I5457" i="7"/>
  <c r="I5459" i="7"/>
  <c r="I5501" i="7"/>
  <c r="I5514" i="7"/>
  <c r="I5518" i="7"/>
  <c r="I5522" i="7"/>
  <c r="I5526" i="7"/>
  <c r="I5530" i="7"/>
  <c r="I5534" i="7"/>
  <c r="I5538" i="7"/>
  <c r="I5542" i="7"/>
  <c r="I5546" i="7"/>
  <c r="I5594" i="7"/>
  <c r="I5610" i="7"/>
  <c r="I5626" i="7"/>
  <c r="I5642" i="7"/>
  <c r="I5658" i="7"/>
  <c r="I5674" i="7"/>
  <c r="I5690" i="7"/>
  <c r="I5706" i="7"/>
  <c r="I5722" i="7"/>
  <c r="I5738" i="7"/>
  <c r="I5754" i="7"/>
  <c r="I5770" i="7"/>
  <c r="I5786" i="7"/>
  <c r="I5802" i="7"/>
  <c r="I5818" i="7"/>
  <c r="I5834" i="7"/>
  <c r="I5850" i="7"/>
  <c r="I5852" i="7"/>
  <c r="I5861" i="7"/>
  <c r="I5866" i="7"/>
  <c r="I5868" i="7"/>
  <c r="I5879" i="7"/>
  <c r="I5881" i="7"/>
  <c r="I5892" i="7"/>
  <c r="I5903" i="7"/>
  <c r="I5905" i="7"/>
  <c r="I5907" i="7"/>
  <c r="I5909" i="7"/>
  <c r="I5916" i="7"/>
  <c r="I5918" i="7"/>
  <c r="I5920" i="7"/>
  <c r="I5922" i="7"/>
  <c r="I5924" i="7"/>
  <c r="I5926" i="7"/>
  <c r="I5928" i="7"/>
  <c r="I5957" i="7"/>
  <c r="I5959" i="7"/>
  <c r="I5974" i="7"/>
  <c r="I5976" i="7"/>
  <c r="I5978" i="7"/>
  <c r="I5980" i="7"/>
  <c r="I5982" i="7"/>
  <c r="I5984" i="7"/>
  <c r="I5989" i="7"/>
  <c r="I5991" i="7"/>
  <c r="I6000" i="7"/>
  <c r="I6005" i="7"/>
  <c r="I6007" i="7"/>
  <c r="I6011" i="7"/>
  <c r="I6015" i="7"/>
  <c r="I6022" i="7"/>
  <c r="I6024" i="7"/>
  <c r="I6031" i="7"/>
  <c r="I6035" i="7"/>
  <c r="I6039" i="7"/>
  <c r="I6041" i="7"/>
  <c r="I6043" i="7"/>
  <c r="I6045" i="7"/>
  <c r="I6047" i="7"/>
  <c r="I6049" i="7"/>
  <c r="I6051" i="7"/>
  <c r="I6053" i="7"/>
  <c r="I6055" i="7"/>
  <c r="I6057" i="7"/>
  <c r="I6059" i="7"/>
  <c r="I6061" i="7"/>
  <c r="I6063" i="7"/>
  <c r="I6065" i="7"/>
  <c r="I6067" i="7"/>
  <c r="I6069" i="7"/>
  <c r="I6071" i="7"/>
  <c r="I6073" i="7"/>
  <c r="I6075" i="7"/>
  <c r="I6077" i="7"/>
  <c r="I6084" i="7"/>
  <c r="I6091" i="7"/>
  <c r="I6093" i="7"/>
  <c r="I6100" i="7"/>
  <c r="I6107" i="7"/>
  <c r="I6109" i="7"/>
  <c r="I6116" i="7"/>
  <c r="I6120" i="7"/>
  <c r="I6125" i="7"/>
  <c r="I6128" i="7"/>
  <c r="I6133" i="7"/>
  <c r="I6136" i="7"/>
  <c r="I6192" i="7"/>
  <c r="I6208" i="7"/>
  <c r="I6281" i="7"/>
  <c r="I6297" i="7"/>
  <c r="I6301" i="7"/>
  <c r="I6305" i="7"/>
  <c r="I6309" i="7"/>
  <c r="I6336" i="7"/>
  <c r="I6364" i="7"/>
  <c r="I6368" i="7"/>
  <c r="I6482" i="7"/>
  <c r="I6484" i="7"/>
  <c r="I6486" i="7"/>
  <c r="I6488" i="7"/>
  <c r="I6490" i="7"/>
  <c r="I6492" i="7"/>
  <c r="I6494" i="7"/>
  <c r="I6496" i="7"/>
  <c r="I6498" i="7"/>
  <c r="I6500" i="7"/>
  <c r="I6502" i="7"/>
  <c r="I6504" i="7"/>
  <c r="I6506" i="7"/>
  <c r="I6508" i="7"/>
  <c r="I6510" i="7"/>
  <c r="I6512" i="7"/>
  <c r="I6517" i="7"/>
  <c r="I6519" i="7"/>
  <c r="I6521" i="7"/>
  <c r="I6523" i="7"/>
  <c r="I6538" i="7"/>
  <c r="I6540" i="7"/>
  <c r="I6545" i="7"/>
  <c r="I6549" i="7"/>
  <c r="I6553" i="7"/>
  <c r="I6559" i="7"/>
  <c r="I6563" i="7"/>
  <c r="I6565" i="7"/>
  <c r="I6567" i="7"/>
  <c r="I6571" i="7"/>
  <c r="I6575" i="7"/>
  <c r="I6577" i="7"/>
  <c r="I6584" i="7"/>
  <c r="I6589" i="7"/>
  <c r="I6591" i="7"/>
  <c r="I6608" i="7"/>
  <c r="I6613" i="7"/>
  <c r="I6615" i="7"/>
  <c r="I6624" i="7"/>
  <c r="I6629" i="7"/>
  <c r="I6631" i="7"/>
  <c r="I6640" i="7"/>
  <c r="I6645" i="7"/>
  <c r="I6647" i="7"/>
  <c r="I6652" i="7"/>
  <c r="I6655" i="7"/>
  <c r="I6660" i="7"/>
  <c r="I6663" i="7"/>
  <c r="I6668" i="7"/>
  <c r="I6671" i="7"/>
  <c r="I6676" i="7"/>
  <c r="I6679" i="7"/>
  <c r="I6684" i="7"/>
  <c r="I6687" i="7"/>
  <c r="I6692" i="7"/>
  <c r="I6695" i="7"/>
  <c r="I6700" i="7"/>
  <c r="I6703" i="7"/>
  <c r="I6708" i="7"/>
  <c r="I6711" i="7"/>
  <c r="I6716" i="7"/>
  <c r="I6719" i="7"/>
  <c r="I6730" i="7"/>
  <c r="I6732" i="7"/>
  <c r="I6739" i="7"/>
  <c r="I6744" i="7"/>
  <c r="I6746" i="7"/>
  <c r="I5489" i="7"/>
  <c r="I5505" i="7"/>
  <c r="I5550" i="7"/>
  <c r="I5552" i="7"/>
  <c r="I5561" i="7"/>
  <c r="I5568" i="7"/>
  <c r="I5570" i="7"/>
  <c r="I5577" i="7"/>
  <c r="I5582" i="7"/>
  <c r="I5584" i="7"/>
  <c r="I5598" i="7"/>
  <c r="I5600" i="7"/>
  <c r="I5614" i="7"/>
  <c r="I5630" i="7"/>
  <c r="I5646" i="7"/>
  <c r="I5648" i="7"/>
  <c r="I5662" i="7"/>
  <c r="I5664" i="7"/>
  <c r="I5678" i="7"/>
  <c r="I5694" i="7"/>
  <c r="I5710" i="7"/>
  <c r="I5712" i="7"/>
  <c r="I5726" i="7"/>
  <c r="I5742" i="7"/>
  <c r="I5758" i="7"/>
  <c r="I5774" i="7"/>
  <c r="I5776" i="7"/>
  <c r="I5790" i="7"/>
  <c r="I5806" i="7"/>
  <c r="I5808" i="7"/>
  <c r="I5822" i="7"/>
  <c r="I5838" i="7"/>
  <c r="I6184" i="7"/>
  <c r="I6191" i="7"/>
  <c r="I6198" i="7"/>
  <c r="I6207" i="7"/>
  <c r="I6214" i="7"/>
  <c r="I6239" i="7"/>
  <c r="I6285" i="7"/>
  <c r="I6324" i="7"/>
  <c r="I6340" i="7"/>
  <c r="I6367" i="7"/>
  <c r="I6369" i="7"/>
  <c r="I6371" i="7"/>
  <c r="I6373" i="7"/>
  <c r="I6375" i="7"/>
  <c r="I6377" i="7"/>
  <c r="I6379" i="7"/>
  <c r="I6381" i="7"/>
  <c r="I6383" i="7"/>
  <c r="I6394" i="7"/>
  <c r="I6396" i="7"/>
  <c r="I6449" i="7"/>
  <c r="I6453" i="7"/>
  <c r="I5385" i="7"/>
  <c r="I5392" i="7"/>
  <c r="I5394" i="7"/>
  <c r="I5401" i="7"/>
  <c r="I5458" i="7"/>
  <c r="I5479" i="7"/>
  <c r="I5481" i="7"/>
  <c r="I5488" i="7"/>
  <c r="I5493" i="7"/>
  <c r="I5495" i="7"/>
  <c r="I5504" i="7"/>
  <c r="I5513" i="7"/>
  <c r="I5549" i="7"/>
  <c r="I5556" i="7"/>
  <c r="I5558" i="7"/>
  <c r="I5565" i="7"/>
  <c r="I5572" i="7"/>
  <c r="I5574" i="7"/>
  <c r="I5581" i="7"/>
  <c r="I5588" i="7"/>
  <c r="I5597" i="7"/>
  <c r="I5604" i="7"/>
  <c r="I5613" i="7"/>
  <c r="I5618" i="7"/>
  <c r="I5620" i="7"/>
  <c r="I5629" i="7"/>
  <c r="I5636" i="7"/>
  <c r="I5645" i="7"/>
  <c r="I5652" i="7"/>
  <c r="I5661" i="7"/>
  <c r="I5668" i="7"/>
  <c r="I5677" i="7"/>
  <c r="I5682" i="7"/>
  <c r="I5684" i="7"/>
  <c r="I5693" i="7"/>
  <c r="I5700" i="7"/>
  <c r="I5709" i="7"/>
  <c r="I5716" i="7"/>
  <c r="I5725" i="7"/>
  <c r="I5732" i="7"/>
  <c r="I5741" i="7"/>
  <c r="I5746" i="7"/>
  <c r="I5748" i="7"/>
  <c r="I5757" i="7"/>
  <c r="I5764" i="7"/>
  <c r="I5773" i="7"/>
  <c r="I5780" i="7"/>
  <c r="I5789" i="7"/>
  <c r="I5796" i="7"/>
  <c r="I5805" i="7"/>
  <c r="I5812" i="7"/>
  <c r="I5821" i="7"/>
  <c r="I5826" i="7"/>
  <c r="I5828" i="7"/>
  <c r="I5837" i="7"/>
  <c r="I5842" i="7"/>
  <c r="I5844" i="7"/>
  <c r="I5853" i="7"/>
  <c r="I5858" i="7"/>
  <c r="I5860" i="7"/>
  <c r="I5869" i="7"/>
  <c r="I5874" i="7"/>
  <c r="I5880" i="7"/>
  <c r="I5891" i="7"/>
  <c r="I5904" i="7"/>
  <c r="I5906" i="7"/>
  <c r="I5908" i="7"/>
  <c r="I5915" i="7"/>
  <c r="I5917" i="7"/>
  <c r="I5919" i="7"/>
  <c r="I5921" i="7"/>
  <c r="I5923" i="7"/>
  <c r="I5927" i="7"/>
  <c r="I5960" i="7"/>
  <c r="I5965" i="7"/>
  <c r="I5969" i="7"/>
  <c r="I5975" i="7"/>
  <c r="I5979" i="7"/>
  <c r="I5981" i="7"/>
  <c r="I5983" i="7"/>
  <c r="I5985" i="7"/>
  <c r="I5992" i="7"/>
  <c r="I5997" i="7"/>
  <c r="I5999" i="7"/>
  <c r="I6008" i="7"/>
  <c r="I6010" i="7"/>
  <c r="I6012" i="7"/>
  <c r="I6014" i="7"/>
  <c r="I6016" i="7"/>
  <c r="I6023" i="7"/>
  <c r="I6030" i="7"/>
  <c r="I6032" i="7"/>
  <c r="I6034" i="7"/>
  <c r="I6036" i="7"/>
  <c r="I6038" i="7"/>
  <c r="I6040" i="7"/>
  <c r="I6042" i="7"/>
  <c r="I6044" i="7"/>
  <c r="I6046" i="7"/>
  <c r="I6048" i="7"/>
  <c r="I6050" i="7"/>
  <c r="I6052" i="7"/>
  <c r="I6054" i="7"/>
  <c r="I6056" i="7"/>
  <c r="I6058" i="7"/>
  <c r="I6060" i="7"/>
  <c r="I6062" i="7"/>
  <c r="I6064" i="7"/>
  <c r="I6066" i="7"/>
  <c r="I6068" i="7"/>
  <c r="I6072" i="7"/>
  <c r="I6076" i="7"/>
  <c r="I6083" i="7"/>
  <c r="I6085" i="7"/>
  <c r="I6092" i="7"/>
  <c r="I6099" i="7"/>
  <c r="I6101" i="7"/>
  <c r="I6108" i="7"/>
  <c r="I6115" i="7"/>
  <c r="I6117" i="7"/>
  <c r="I6119" i="7"/>
  <c r="I6121" i="7"/>
  <c r="I6124" i="7"/>
  <c r="I6129" i="7"/>
  <c r="I6132" i="7"/>
  <c r="I6137" i="7"/>
  <c r="I6144" i="7"/>
  <c r="I6179" i="7"/>
  <c r="I6186" i="7"/>
  <c r="I6188" i="7"/>
  <c r="I6195" i="7"/>
  <c r="I6202" i="7"/>
  <c r="I6211" i="7"/>
  <c r="I6218" i="7"/>
  <c r="I6223" i="7"/>
  <c r="I6226" i="7"/>
  <c r="I6231" i="7"/>
  <c r="I6234" i="7"/>
  <c r="I6241" i="7"/>
  <c r="I6243" i="7"/>
  <c r="I6245" i="7"/>
  <c r="I6247" i="7"/>
  <c r="I6249" i="7"/>
  <c r="I6251" i="7"/>
  <c r="I6253" i="7"/>
  <c r="I6255" i="7"/>
  <c r="I6257" i="7"/>
  <c r="I6259" i="7"/>
  <c r="I6261" i="7"/>
  <c r="I6263" i="7"/>
  <c r="I6267" i="7"/>
  <c r="I6271" i="7"/>
  <c r="I6273" i="7"/>
  <c r="I6275" i="7"/>
  <c r="I6277" i="7"/>
  <c r="I6284" i="7"/>
  <c r="I6289" i="7"/>
  <c r="I6291" i="7"/>
  <c r="I6314" i="7"/>
  <c r="I6316" i="7"/>
  <c r="I6323" i="7"/>
  <c r="I6328" i="7"/>
  <c r="I6330" i="7"/>
  <c r="I6339" i="7"/>
  <c r="I6344" i="7"/>
  <c r="I6346" i="7"/>
  <c r="I6348" i="7"/>
  <c r="I6387" i="7"/>
  <c r="I6389" i="7"/>
  <c r="I6391" i="7"/>
  <c r="I6398" i="7"/>
  <c r="I6400" i="7"/>
  <c r="I6402" i="7"/>
  <c r="I6404" i="7"/>
  <c r="I6406" i="7"/>
  <c r="I6408" i="7"/>
  <c r="I6410" i="7"/>
  <c r="I6412" i="7"/>
  <c r="I6414" i="7"/>
  <c r="I6416" i="7"/>
  <c r="I6418" i="7"/>
  <c r="I6420" i="7"/>
  <c r="I6422" i="7"/>
  <c r="I6424" i="7"/>
  <c r="I6426" i="7"/>
  <c r="I6428" i="7"/>
  <c r="I6430" i="7"/>
  <c r="I6432" i="7"/>
  <c r="I6434" i="7"/>
  <c r="I6436" i="7"/>
  <c r="I6438" i="7"/>
  <c r="I6440" i="7"/>
  <c r="I6442" i="7"/>
  <c r="I6444" i="7"/>
  <c r="I6446" i="7"/>
  <c r="I6448" i="7"/>
  <c r="I6450" i="7"/>
  <c r="I6452" i="7"/>
  <c r="I6454" i="7"/>
  <c r="I6456" i="7"/>
  <c r="I6463" i="7"/>
  <c r="I6467" i="7"/>
  <c r="I6469" i="7"/>
  <c r="I6471" i="7"/>
  <c r="I6475" i="7"/>
  <c r="I6477" i="7"/>
  <c r="I6479" i="7"/>
  <c r="I6481" i="7"/>
  <c r="I6483" i="7"/>
  <c r="I6485" i="7"/>
  <c r="I6487" i="7"/>
  <c r="I6489" i="7"/>
  <c r="I6491" i="7"/>
  <c r="I6493" i="7"/>
  <c r="I6495" i="7"/>
  <c r="I6497" i="7"/>
  <c r="I6499" i="7"/>
  <c r="I6501" i="7"/>
  <c r="I6503" i="7"/>
  <c r="I6507" i="7"/>
  <c r="I6509" i="7"/>
  <c r="I6511" i="7"/>
  <c r="I6520" i="7"/>
  <c r="I6522" i="7"/>
  <c r="I6524" i="7"/>
  <c r="I6529" i="7"/>
  <c r="I6533" i="7"/>
  <c r="I6539" i="7"/>
  <c r="I6558" i="7"/>
  <c r="I6560" i="7"/>
  <c r="I6562" i="7"/>
  <c r="I6564" i="7"/>
  <c r="I6566" i="7"/>
  <c r="I6568" i="7"/>
  <c r="I6570" i="7"/>
  <c r="I6572" i="7"/>
  <c r="I6574" i="7"/>
  <c r="I6576" i="7"/>
  <c r="I6583" i="7"/>
  <c r="I6592" i="7"/>
  <c r="I6597" i="7"/>
  <c r="I6601" i="7"/>
  <c r="I6605" i="7"/>
  <c r="I6607" i="7"/>
  <c r="I6616" i="7"/>
  <c r="I6621" i="7"/>
  <c r="I6623" i="7"/>
  <c r="I6625" i="7"/>
  <c r="I6632" i="7"/>
  <c r="I6637" i="7"/>
  <c r="I6639" i="7"/>
  <c r="I6648" i="7"/>
  <c r="I6651" i="7"/>
  <c r="I6656" i="7"/>
  <c r="I6659" i="7"/>
  <c r="I6664" i="7"/>
  <c r="I6667" i="7"/>
  <c r="I6672" i="7"/>
  <c r="I6675" i="7"/>
  <c r="I6680" i="7"/>
  <c r="I6683" i="7"/>
  <c r="I6688" i="7"/>
  <c r="I6691" i="7"/>
  <c r="I6696" i="7"/>
  <c r="I6699" i="7"/>
  <c r="I6704" i="7"/>
  <c r="I6707" i="7"/>
  <c r="I6712" i="7"/>
  <c r="I6715" i="7"/>
  <c r="I6720" i="7"/>
  <c r="I6725" i="7"/>
  <c r="I6731" i="7"/>
  <c r="I6736" i="7"/>
  <c r="I6738" i="7"/>
  <c r="I6747" i="7"/>
  <c r="I6760" i="7"/>
  <c r="I6813" i="7"/>
  <c r="I6840" i="7"/>
  <c r="I6951" i="7"/>
  <c r="I7040" i="7"/>
  <c r="I7177" i="7"/>
  <c r="I7193" i="7"/>
  <c r="I7233" i="7"/>
  <c r="I7317" i="7"/>
  <c r="I7333" i="7"/>
  <c r="I7349" i="7"/>
  <c r="I7365" i="7"/>
  <c r="I7421" i="7"/>
  <c r="I7526" i="7"/>
  <c r="I7542" i="7"/>
  <c r="I7630" i="7"/>
  <c r="I7643" i="7"/>
  <c r="I7768" i="7"/>
  <c r="I7784" i="7"/>
  <c r="I7800" i="7"/>
  <c r="I7816" i="7"/>
  <c r="I7832" i="7"/>
  <c r="I7848" i="7"/>
  <c r="I7864" i="7"/>
  <c r="I7880" i="7"/>
  <c r="I7896" i="7"/>
  <c r="I7912" i="7"/>
  <c r="I7948" i="7"/>
  <c r="I6773" i="7"/>
  <c r="I6775" i="7"/>
  <c r="I6777" i="7"/>
  <c r="I6779" i="7"/>
  <c r="I6781" i="7"/>
  <c r="I6783" i="7"/>
  <c r="I6785" i="7"/>
  <c r="I6787" i="7"/>
  <c r="I6789" i="7"/>
  <c r="I6796" i="7"/>
  <c r="I6803" i="7"/>
  <c r="I6812" i="7"/>
  <c r="I6817" i="7"/>
  <c r="I6839" i="7"/>
  <c r="I6844" i="7"/>
  <c r="I6846" i="7"/>
  <c r="I6928" i="7"/>
  <c r="I6955" i="7"/>
  <c r="I6989" i="7"/>
  <c r="I7032" i="7"/>
  <c r="I7044" i="7"/>
  <c r="I7064" i="7"/>
  <c r="I7078" i="7"/>
  <c r="I7080" i="7"/>
  <c r="I7087" i="7"/>
  <c r="I7094" i="7"/>
  <c r="I7096" i="7"/>
  <c r="I7103" i="7"/>
  <c r="I7107" i="7"/>
  <c r="I7114" i="7"/>
  <c r="I7116" i="7"/>
  <c r="I7123" i="7"/>
  <c r="I7165" i="7"/>
  <c r="I7181" i="7"/>
  <c r="I7183" i="7"/>
  <c r="I7197" i="7"/>
  <c r="I7321" i="7"/>
  <c r="I7337" i="7"/>
  <c r="I7339" i="7"/>
  <c r="I7353" i="7"/>
  <c r="I7355" i="7"/>
  <c r="I7369" i="7"/>
  <c r="I7397" i="7"/>
  <c r="I7440" i="7"/>
  <c r="I7454" i="7"/>
  <c r="I7456" i="7"/>
  <c r="I7493" i="7"/>
  <c r="I7514" i="7"/>
  <c r="I7516" i="7"/>
  <c r="I7518" i="7"/>
  <c r="I7525" i="7"/>
  <c r="I7530" i="7"/>
  <c r="I7532" i="7"/>
  <c r="I7541" i="7"/>
  <c r="I7569" i="7"/>
  <c r="I7576" i="7"/>
  <c r="I7593" i="7"/>
  <c r="I7595" i="7"/>
  <c r="I7597" i="7"/>
  <c r="I7602" i="7"/>
  <c r="I7620" i="7"/>
  <c r="I7629" i="7"/>
  <c r="I7647" i="7"/>
  <c r="I7655" i="7"/>
  <c r="I7744" i="7"/>
  <c r="I7772" i="7"/>
  <c r="I7774" i="7"/>
  <c r="I7788" i="7"/>
  <c r="I7790" i="7"/>
  <c r="I7804" i="7"/>
  <c r="I7806" i="7"/>
  <c r="I7820" i="7"/>
  <c r="I7836" i="7"/>
  <c r="I7852" i="7"/>
  <c r="I7868" i="7"/>
  <c r="I7884" i="7"/>
  <c r="I7886" i="7"/>
  <c r="I7900" i="7"/>
  <c r="I7952" i="7"/>
  <c r="I8084" i="7"/>
  <c r="I8100" i="7"/>
  <c r="I8116" i="7"/>
  <c r="I8132" i="7"/>
  <c r="I8156" i="7"/>
  <c r="I8169" i="7"/>
  <c r="I6752" i="7"/>
  <c r="I6754" i="7"/>
  <c r="I6791" i="7"/>
  <c r="I6793" i="7"/>
  <c r="I6800" i="7"/>
  <c r="I6807" i="7"/>
  <c r="I6816" i="7"/>
  <c r="I6818" i="7"/>
  <c r="I6820" i="7"/>
  <c r="I6822" i="7"/>
  <c r="I6824" i="7"/>
  <c r="I6826" i="7"/>
  <c r="I6828" i="7"/>
  <c r="I6830" i="7"/>
  <c r="I6832" i="7"/>
  <c r="I6834" i="7"/>
  <c r="I6843" i="7"/>
  <c r="I6850" i="7"/>
  <c r="I6855" i="7"/>
  <c r="I6858" i="7"/>
  <c r="I6863" i="7"/>
  <c r="I6866" i="7"/>
  <c r="I6871" i="7"/>
  <c r="I6874" i="7"/>
  <c r="I6879" i="7"/>
  <c r="I6882" i="7"/>
  <c r="I6887" i="7"/>
  <c r="I6890" i="7"/>
  <c r="I6895" i="7"/>
  <c r="I6898" i="7"/>
  <c r="I6903" i="7"/>
  <c r="I6906" i="7"/>
  <c r="I6911" i="7"/>
  <c r="I6914" i="7"/>
  <c r="I6919" i="7"/>
  <c r="I6922" i="7"/>
  <c r="I6927" i="7"/>
  <c r="I6929" i="7"/>
  <c r="I6931" i="7"/>
  <c r="I6938" i="7"/>
  <c r="I6943" i="7"/>
  <c r="I6945" i="7"/>
  <c r="I6954" i="7"/>
  <c r="I6959" i="7"/>
  <c r="I6961" i="7"/>
  <c r="I6986" i="7"/>
  <c r="I6988" i="7"/>
  <c r="I6990" i="7"/>
  <c r="I6992" i="7"/>
  <c r="I6999" i="7"/>
  <c r="I7004" i="7"/>
  <c r="I7006" i="7"/>
  <c r="I7008" i="7"/>
  <c r="I7013" i="7"/>
  <c r="I7027" i="7"/>
  <c r="I7034" i="7"/>
  <c r="I7036" i="7"/>
  <c r="I7043" i="7"/>
  <c r="I7048" i="7"/>
  <c r="I7050" i="7"/>
  <c r="I7052" i="7"/>
  <c r="I7059" i="7"/>
  <c r="I7066" i="7"/>
  <c r="I7068" i="7"/>
  <c r="I7075" i="7"/>
  <c r="I7082" i="7"/>
  <c r="I7084" i="7"/>
  <c r="I7091" i="7"/>
  <c r="I7098" i="7"/>
  <c r="I7100" i="7"/>
  <c r="I7111" i="7"/>
  <c r="I7118" i="7"/>
  <c r="I7120" i="7"/>
  <c r="I7127" i="7"/>
  <c r="I7131" i="7"/>
  <c r="I7135" i="7"/>
  <c r="I7139" i="7"/>
  <c r="I7141" i="7"/>
  <c r="I7143" i="7"/>
  <c r="I7145" i="7"/>
  <c r="I7147" i="7"/>
  <c r="I7149" i="7"/>
  <c r="I7151" i="7"/>
  <c r="I7153" i="7"/>
  <c r="I7155" i="7"/>
  <c r="I7157" i="7"/>
  <c r="I7164" i="7"/>
  <c r="I7171" i="7"/>
  <c r="I7180" i="7"/>
  <c r="I7187" i="7"/>
  <c r="I7196" i="7"/>
  <c r="I7201" i="7"/>
  <c r="I7203" i="7"/>
  <c r="I7207" i="7"/>
  <c r="I7211" i="7"/>
  <c r="I7218" i="7"/>
  <c r="I7220" i="7"/>
  <c r="I7227" i="7"/>
  <c r="I7238" i="7"/>
  <c r="I7240" i="7"/>
  <c r="I7245" i="7"/>
  <c r="I7249" i="7"/>
  <c r="I7255" i="7"/>
  <c r="I7259" i="7"/>
  <c r="I7288" i="7"/>
  <c r="I7295" i="7"/>
  <c r="I7297" i="7"/>
  <c r="I7304" i="7"/>
  <c r="I7311" i="7"/>
  <c r="I7320" i="7"/>
  <c r="I7327" i="7"/>
  <c r="I7336" i="7"/>
  <c r="I7343" i="7"/>
  <c r="I7352" i="7"/>
  <c r="I7357" i="7"/>
  <c r="I7359" i="7"/>
  <c r="I7368" i="7"/>
  <c r="I7373" i="7"/>
  <c r="I7375" i="7"/>
  <c r="I7384" i="7"/>
  <c r="I7388" i="7"/>
  <c r="I7390" i="7"/>
  <c r="I7392" i="7"/>
  <c r="I7394" i="7"/>
  <c r="I7396" i="7"/>
  <c r="I7398" i="7"/>
  <c r="I7400" i="7"/>
  <c r="I7413" i="7"/>
  <c r="I7415" i="7"/>
  <c r="I7426" i="7"/>
  <c r="I7428" i="7"/>
  <c r="I7435" i="7"/>
  <c r="I7442" i="7"/>
  <c r="I7444" i="7"/>
  <c r="I7451" i="7"/>
  <c r="I7458" i="7"/>
  <c r="I7460" i="7"/>
  <c r="I7462" i="7"/>
  <c r="I7464" i="7"/>
  <c r="I7466" i="7"/>
  <c r="I7468" i="7"/>
  <c r="I7470" i="7"/>
  <c r="I7472" i="7"/>
  <c r="I7476" i="7"/>
  <c r="I7480" i="7"/>
  <c r="I7482" i="7"/>
  <c r="I7484" i="7"/>
  <c r="I7486" i="7"/>
  <c r="I7488" i="7"/>
  <c r="I7495" i="7"/>
  <c r="I7497" i="7"/>
  <c r="I7502" i="7"/>
  <c r="I7506" i="7"/>
  <c r="I7520" i="7"/>
  <c r="I7529" i="7"/>
  <c r="I7536" i="7"/>
  <c r="I7545" i="7"/>
  <c r="I7548" i="7"/>
  <c r="I7553" i="7"/>
  <c r="I7556" i="7"/>
  <c r="I7561" i="7"/>
  <c r="I7564" i="7"/>
  <c r="I7571" i="7"/>
  <c r="I7573" i="7"/>
  <c r="I7580" i="7"/>
  <c r="I7584" i="7"/>
  <c r="I7586" i="7"/>
  <c r="I7588" i="7"/>
  <c r="I7590" i="7"/>
  <c r="I7592" i="7"/>
  <c r="I7599" i="7"/>
  <c r="I7601" i="7"/>
  <c r="I7603" i="7"/>
  <c r="I7605" i="7"/>
  <c r="I7607" i="7"/>
  <c r="I7609" i="7"/>
  <c r="I7611" i="7"/>
  <c r="I7613" i="7"/>
  <c r="I7615" i="7"/>
  <c r="I7617" i="7"/>
  <c r="I7624" i="7"/>
  <c r="I7633" i="7"/>
  <c r="I7635" i="7"/>
  <c r="I7637" i="7"/>
  <c r="I7641" i="7"/>
  <c r="I7648" i="7"/>
  <c r="I7659" i="7"/>
  <c r="I7661" i="7"/>
  <c r="I7688" i="7"/>
  <c r="I7690" i="7"/>
  <c r="I7699" i="7"/>
  <c r="I7701" i="7"/>
  <c r="I7708" i="7"/>
  <c r="I7723" i="7"/>
  <c r="I7730" i="7"/>
  <c r="I7732" i="7"/>
  <c r="I7739" i="7"/>
  <c r="I7746" i="7"/>
  <c r="I7748" i="7"/>
  <c r="I7755" i="7"/>
  <c r="I7762" i="7"/>
  <c r="I7764" i="7"/>
  <c r="I7771" i="7"/>
  <c r="I7778" i="7"/>
  <c r="I7787" i="7"/>
  <c r="I7794" i="7"/>
  <c r="I7803" i="7"/>
  <c r="I7810" i="7"/>
  <c r="I7819" i="7"/>
  <c r="I7824" i="7"/>
  <c r="I7826" i="7"/>
  <c r="I7835" i="7"/>
  <c r="I7842" i="7"/>
  <c r="I7851" i="7"/>
  <c r="I7858" i="7"/>
  <c r="I7867" i="7"/>
  <c r="I7874" i="7"/>
  <c r="I7883" i="7"/>
  <c r="I7890" i="7"/>
  <c r="I7899" i="7"/>
  <c r="I7904" i="7"/>
  <c r="I7906" i="7"/>
  <c r="I7915" i="7"/>
  <c r="I7918" i="7"/>
  <c r="I7923" i="7"/>
  <c r="I7926" i="7"/>
  <c r="I7931" i="7"/>
  <c r="I7934" i="7"/>
  <c r="I7939" i="7"/>
  <c r="I7942" i="7"/>
  <c r="I7951" i="7"/>
  <c r="I8055" i="7"/>
  <c r="I8058" i="7"/>
  <c r="I8060" i="7"/>
  <c r="I8104" i="7"/>
  <c r="I8120" i="7"/>
  <c r="I8136" i="7"/>
  <c r="I8164" i="7"/>
  <c r="I8038" i="7"/>
  <c r="I8043" i="7"/>
  <c r="I8046" i="7"/>
  <c r="I8051" i="7"/>
  <c r="I8054" i="7"/>
  <c r="I8059" i="7"/>
  <c r="I8062" i="7"/>
  <c r="I8067" i="7"/>
  <c r="I8070" i="7"/>
  <c r="I8075" i="7"/>
  <c r="I8078" i="7"/>
  <c r="I8083" i="7"/>
  <c r="I8086" i="7"/>
  <c r="I8091" i="7"/>
  <c r="I8094" i="7"/>
  <c r="I8099" i="7"/>
  <c r="I8102" i="7"/>
  <c r="I8107" i="7"/>
  <c r="I8110" i="7"/>
  <c r="I8115" i="7"/>
  <c r="I8118" i="7"/>
  <c r="I8123" i="7"/>
  <c r="I8126" i="7"/>
  <c r="I8131" i="7"/>
  <c r="I8134" i="7"/>
  <c r="I8139" i="7"/>
  <c r="I8142" i="7"/>
  <c r="I8147" i="7"/>
  <c r="I8150" i="7"/>
  <c r="I8155" i="7"/>
  <c r="I8158" i="7"/>
  <c r="I8163" i="7"/>
  <c r="I8166" i="7"/>
  <c r="I8191" i="7"/>
  <c r="I8194" i="7"/>
  <c r="I8199" i="7"/>
  <c r="I8202" i="7"/>
  <c r="I8207" i="7"/>
  <c r="I8210" i="7"/>
  <c r="I8215" i="7"/>
  <c r="I8275" i="7"/>
  <c r="I8278" i="7"/>
  <c r="I8283" i="7"/>
  <c r="I8286" i="7"/>
  <c r="I8291" i="7"/>
  <c r="I8294" i="7"/>
  <c r="I8299" i="7"/>
  <c r="I8302" i="7"/>
  <c r="I8307" i="7"/>
  <c r="I8310" i="7"/>
  <c r="I8315" i="7"/>
  <c r="I8318" i="7"/>
  <c r="I8323" i="7"/>
  <c r="I8326" i="7"/>
  <c r="I8331" i="7"/>
  <c r="I8334" i="7"/>
  <c r="I8339" i="7"/>
  <c r="I8342" i="7"/>
  <c r="I8347" i="7"/>
  <c r="I8350" i="7"/>
  <c r="I8355" i="7"/>
  <c r="I8358" i="7"/>
  <c r="I8363" i="7"/>
  <c r="I8366" i="7"/>
  <c r="I8371" i="7"/>
  <c r="I8374" i="7"/>
  <c r="I8379" i="7"/>
  <c r="I8382" i="7"/>
  <c r="I8387" i="7"/>
  <c r="I8390" i="7"/>
  <c r="I8395" i="7"/>
  <c r="I8398" i="7"/>
  <c r="I8403" i="7"/>
  <c r="I8406" i="7"/>
  <c r="I8411" i="7"/>
  <c r="I8414" i="7"/>
  <c r="I8419" i="7"/>
  <c r="I8422" i="7"/>
  <c r="I8427" i="7"/>
  <c r="I8430" i="7"/>
  <c r="I8435" i="7"/>
  <c r="I8438" i="7"/>
  <c r="I8443" i="7"/>
  <c r="I8446" i="7"/>
  <c r="I8451" i="7"/>
  <c r="I8454" i="7"/>
  <c r="I8459" i="7"/>
  <c r="I8462" i="7"/>
  <c r="I8467" i="7"/>
  <c r="I8470" i="7"/>
  <c r="I8475" i="7"/>
  <c r="I8478" i="7"/>
  <c r="I8483" i="7"/>
  <c r="I8486" i="7"/>
  <c r="I8491" i="7"/>
  <c r="I8494" i="7"/>
  <c r="I8499" i="7"/>
  <c r="I8502" i="7"/>
  <c r="I8507" i="7"/>
  <c r="I8516" i="7"/>
  <c r="I8548" i="7"/>
  <c r="I8580" i="7"/>
  <c r="I8668" i="7"/>
  <c r="I8732" i="7"/>
  <c r="I8796" i="7"/>
  <c r="I8860" i="7"/>
  <c r="I8924" i="7"/>
  <c r="I8988" i="7"/>
  <c r="I9052" i="7"/>
  <c r="I9116" i="7"/>
  <c r="I8071" i="7"/>
  <c r="I8074" i="7"/>
  <c r="I8079" i="7"/>
  <c r="I8082" i="7"/>
  <c r="I8087" i="7"/>
  <c r="I8090" i="7"/>
  <c r="I8095" i="7"/>
  <c r="I8098" i="7"/>
  <c r="I8103" i="7"/>
  <c r="I8106" i="7"/>
  <c r="I8111" i="7"/>
  <c r="I8114" i="7"/>
  <c r="I8119" i="7"/>
  <c r="I8122" i="7"/>
  <c r="I8127" i="7"/>
  <c r="I8130" i="7"/>
  <c r="I8135" i="7"/>
  <c r="I8138" i="7"/>
  <c r="I8143" i="7"/>
  <c r="I8146" i="7"/>
  <c r="I8151" i="7"/>
  <c r="I8154" i="7"/>
  <c r="I8159" i="7"/>
  <c r="I8162" i="7"/>
  <c r="I8167" i="7"/>
  <c r="I8188" i="7"/>
  <c r="I8190" i="7"/>
  <c r="I8195" i="7"/>
  <c r="I8198" i="7"/>
  <c r="I8203" i="7"/>
  <c r="I8206" i="7"/>
  <c r="I8211" i="7"/>
  <c r="I8214" i="7"/>
  <c r="I8272" i="7"/>
  <c r="I8274" i="7"/>
  <c r="I8279" i="7"/>
  <c r="I8282" i="7"/>
  <c r="I8287" i="7"/>
  <c r="I8290" i="7"/>
  <c r="I8295" i="7"/>
  <c r="I8298" i="7"/>
  <c r="I8303" i="7"/>
  <c r="I8306" i="7"/>
  <c r="I8311" i="7"/>
  <c r="I8314" i="7"/>
  <c r="I8319" i="7"/>
  <c r="I8322" i="7"/>
  <c r="I8327" i="7"/>
  <c r="I8330" i="7"/>
  <c r="I8335" i="7"/>
  <c r="I8338" i="7"/>
  <c r="I8343" i="7"/>
  <c r="I8346" i="7"/>
  <c r="I8351" i="7"/>
  <c r="I8354" i="7"/>
  <c r="I8359" i="7"/>
  <c r="I8362" i="7"/>
  <c r="I8367" i="7"/>
  <c r="I8370" i="7"/>
  <c r="I8375" i="7"/>
  <c r="I8378" i="7"/>
  <c r="I8383" i="7"/>
  <c r="I8386" i="7"/>
  <c r="I8391" i="7"/>
  <c r="I8394" i="7"/>
  <c r="I8399" i="7"/>
  <c r="I8402" i="7"/>
  <c r="I8407" i="7"/>
  <c r="I8410" i="7"/>
  <c r="I8415" i="7"/>
  <c r="I8418" i="7"/>
  <c r="I8423" i="7"/>
  <c r="I8426" i="7"/>
  <c r="I8431" i="7"/>
  <c r="I8434" i="7"/>
  <c r="I8439" i="7"/>
  <c r="I8442" i="7"/>
  <c r="I8447" i="7"/>
  <c r="I8450" i="7"/>
  <c r="I8455" i="7"/>
  <c r="I8458" i="7"/>
  <c r="I8463" i="7"/>
  <c r="I8466" i="7"/>
  <c r="I8471" i="7"/>
  <c r="I8474" i="7"/>
  <c r="I8479" i="7"/>
  <c r="I8482" i="7"/>
  <c r="I8487" i="7"/>
  <c r="I8490" i="7"/>
  <c r="I8495" i="7"/>
  <c r="I8498" i="7"/>
  <c r="I8503" i="7"/>
  <c r="I8506" i="7"/>
  <c r="I8532" i="7"/>
  <c r="I8564" i="7"/>
  <c r="I8636" i="7"/>
  <c r="I8700" i="7"/>
  <c r="I8764" i="7"/>
  <c r="I8828" i="7"/>
  <c r="I8892" i="7"/>
  <c r="I8956" i="7"/>
  <c r="I9020" i="7"/>
  <c r="I9084" i="7"/>
  <c r="I8510" i="7"/>
  <c r="I8518" i="7"/>
  <c r="I8526" i="7"/>
  <c r="I8534" i="7"/>
  <c r="I8542" i="7"/>
  <c r="I8550" i="7"/>
  <c r="I8558" i="7"/>
  <c r="I8566" i="7"/>
  <c r="I8574" i="7"/>
  <c r="I8582" i="7"/>
  <c r="I8590" i="7"/>
  <c r="I8600" i="7"/>
  <c r="I8602" i="7"/>
  <c r="I8607" i="7"/>
  <c r="I8617" i="7"/>
  <c r="I8626" i="7"/>
  <c r="I8631" i="7"/>
  <c r="I8633" i="7"/>
  <c r="I8642" i="7"/>
  <c r="I8647" i="7"/>
  <c r="I8649" i="7"/>
  <c r="I8658" i="7"/>
  <c r="I8663" i="7"/>
  <c r="I8665" i="7"/>
  <c r="I8674" i="7"/>
  <c r="I8679" i="7"/>
  <c r="I8681" i="7"/>
  <c r="I8690" i="7"/>
  <c r="I8695" i="7"/>
  <c r="I8697" i="7"/>
  <c r="I8706" i="7"/>
  <c r="I8711" i="7"/>
  <c r="I8713" i="7"/>
  <c r="I8722" i="7"/>
  <c r="I8727" i="7"/>
  <c r="I8729" i="7"/>
  <c r="I8738" i="7"/>
  <c r="I8743" i="7"/>
  <c r="I8745" i="7"/>
  <c r="I8754" i="7"/>
  <c r="I8759" i="7"/>
  <c r="I8761" i="7"/>
  <c r="I8770" i="7"/>
  <c r="I8775" i="7"/>
  <c r="I8777" i="7"/>
  <c r="I8786" i="7"/>
  <c r="I8791" i="7"/>
  <c r="I8793" i="7"/>
  <c r="I8802" i="7"/>
  <c r="I8807" i="7"/>
  <c r="I8809" i="7"/>
  <c r="I8818" i="7"/>
  <c r="I8823" i="7"/>
  <c r="I8825" i="7"/>
  <c r="I8834" i="7"/>
  <c r="I8839" i="7"/>
  <c r="I8841" i="7"/>
  <c r="I8850" i="7"/>
  <c r="I8855" i="7"/>
  <c r="I8857" i="7"/>
  <c r="I8866" i="7"/>
  <c r="I8871" i="7"/>
  <c r="I8873" i="7"/>
  <c r="I8882" i="7"/>
  <c r="I8887" i="7"/>
  <c r="I8889" i="7"/>
  <c r="I8898" i="7"/>
  <c r="I8903" i="7"/>
  <c r="I8905" i="7"/>
  <c r="I8914" i="7"/>
  <c r="I8919" i="7"/>
  <c r="I8921" i="7"/>
  <c r="I8930" i="7"/>
  <c r="I8935" i="7"/>
  <c r="I8937" i="7"/>
  <c r="I8946" i="7"/>
  <c r="I8951" i="7"/>
  <c r="I8953" i="7"/>
  <c r="I8962" i="7"/>
  <c r="I8967" i="7"/>
  <c r="I8969" i="7"/>
  <c r="I8978" i="7"/>
  <c r="I8983" i="7"/>
  <c r="I8985" i="7"/>
  <c r="I8994" i="7"/>
  <c r="I8999" i="7"/>
  <c r="I9001" i="7"/>
  <c r="I9010" i="7"/>
  <c r="I9015" i="7"/>
  <c r="I9017" i="7"/>
  <c r="I9026" i="7"/>
  <c r="I9031" i="7"/>
  <c r="I9033" i="7"/>
  <c r="I9042" i="7"/>
  <c r="I9047" i="7"/>
  <c r="I9049" i="7"/>
  <c r="I9058" i="7"/>
  <c r="I9063" i="7"/>
  <c r="I9065" i="7"/>
  <c r="I9074" i="7"/>
  <c r="I9079" i="7"/>
  <c r="I9081" i="7"/>
  <c r="I9090" i="7"/>
  <c r="I9095" i="7"/>
  <c r="I9097" i="7"/>
  <c r="I9106" i="7"/>
  <c r="I9111" i="7"/>
  <c r="I9113" i="7"/>
  <c r="I9122" i="7"/>
  <c r="I9127" i="7"/>
  <c r="I9129" i="7"/>
  <c r="I9138" i="7"/>
  <c r="I9143" i="7"/>
  <c r="I9145" i="7"/>
  <c r="I9149" i="7"/>
  <c r="I9172" i="7"/>
  <c r="I9300" i="7"/>
  <c r="I8511" i="7"/>
  <c r="I8514" i="7"/>
  <c r="I8519" i="7"/>
  <c r="I8522" i="7"/>
  <c r="I8527" i="7"/>
  <c r="I8530" i="7"/>
  <c r="I8535" i="7"/>
  <c r="I8538" i="7"/>
  <c r="I8543" i="7"/>
  <c r="I8546" i="7"/>
  <c r="I8551" i="7"/>
  <c r="I8554" i="7"/>
  <c r="I8559" i="7"/>
  <c r="I8562" i="7"/>
  <c r="I8567" i="7"/>
  <c r="I8570" i="7"/>
  <c r="I8575" i="7"/>
  <c r="I8578" i="7"/>
  <c r="I8583" i="7"/>
  <c r="I8586" i="7"/>
  <c r="I8591" i="7"/>
  <c r="I8606" i="7"/>
  <c r="I8618" i="7"/>
  <c r="I8623" i="7"/>
  <c r="I8625" i="7"/>
  <c r="I8634" i="7"/>
  <c r="I8639" i="7"/>
  <c r="I8641" i="7"/>
  <c r="I8650" i="7"/>
  <c r="I8655" i="7"/>
  <c r="I8657" i="7"/>
  <c r="I8666" i="7"/>
  <c r="I8671" i="7"/>
  <c r="I8673" i="7"/>
  <c r="I8682" i="7"/>
  <c r="I8687" i="7"/>
  <c r="I8689" i="7"/>
  <c r="I8698" i="7"/>
  <c r="I8703" i="7"/>
  <c r="I8705" i="7"/>
  <c r="I8714" i="7"/>
  <c r="I8719" i="7"/>
  <c r="I8721" i="7"/>
  <c r="I8730" i="7"/>
  <c r="I8735" i="7"/>
  <c r="I8737" i="7"/>
  <c r="I8746" i="7"/>
  <c r="I8751" i="7"/>
  <c r="I8753" i="7"/>
  <c r="I8762" i="7"/>
  <c r="I8767" i="7"/>
  <c r="I8769" i="7"/>
  <c r="I8778" i="7"/>
  <c r="I8783" i="7"/>
  <c r="I8785" i="7"/>
  <c r="I8794" i="7"/>
  <c r="I8799" i="7"/>
  <c r="I8801" i="7"/>
  <c r="I8810" i="7"/>
  <c r="I8815" i="7"/>
  <c r="I8817" i="7"/>
  <c r="I8826" i="7"/>
  <c r="I8831" i="7"/>
  <c r="I8833" i="7"/>
  <c r="I8842" i="7"/>
  <c r="I8847" i="7"/>
  <c r="I8849" i="7"/>
  <c r="I8858" i="7"/>
  <c r="I8863" i="7"/>
  <c r="I8865" i="7"/>
  <c r="I8874" i="7"/>
  <c r="I8879" i="7"/>
  <c r="I8881" i="7"/>
  <c r="I8890" i="7"/>
  <c r="I8895" i="7"/>
  <c r="I8897" i="7"/>
  <c r="I8906" i="7"/>
  <c r="I8911" i="7"/>
  <c r="I8913" i="7"/>
  <c r="I8922" i="7"/>
  <c r="I8927" i="7"/>
  <c r="I8929" i="7"/>
  <c r="I8938" i="7"/>
  <c r="I8943" i="7"/>
  <c r="I8945" i="7"/>
  <c r="I8954" i="7"/>
  <c r="I8959" i="7"/>
  <c r="I8961" i="7"/>
  <c r="I8970" i="7"/>
  <c r="I8975" i="7"/>
  <c r="I8977" i="7"/>
  <c r="I8986" i="7"/>
  <c r="I8991" i="7"/>
  <c r="I8993" i="7"/>
  <c r="I9002" i="7"/>
  <c r="I9007" i="7"/>
  <c r="I9009" i="7"/>
  <c r="I9018" i="7"/>
  <c r="I9023" i="7"/>
  <c r="I9025" i="7"/>
  <c r="I9034" i="7"/>
  <c r="I9039" i="7"/>
  <c r="I9041" i="7"/>
  <c r="I9050" i="7"/>
  <c r="I9055" i="7"/>
  <c r="I9057" i="7"/>
  <c r="I9066" i="7"/>
  <c r="I9071" i="7"/>
  <c r="I9073" i="7"/>
  <c r="I9082" i="7"/>
  <c r="I9087" i="7"/>
  <c r="I9089" i="7"/>
  <c r="I9098" i="7"/>
  <c r="I9103" i="7"/>
  <c r="I9105" i="7"/>
  <c r="I9114" i="7"/>
  <c r="I9119" i="7"/>
  <c r="I9121" i="7"/>
  <c r="I9130" i="7"/>
  <c r="I9135" i="7"/>
  <c r="I9137" i="7"/>
  <c r="I9146" i="7"/>
  <c r="I9204" i="7"/>
  <c r="I9332" i="7"/>
  <c r="I9151" i="7"/>
  <c r="I9167" i="7"/>
  <c r="I9183" i="7"/>
  <c r="I9199" i="7"/>
  <c r="I9201" i="7"/>
  <c r="I9215" i="7"/>
  <c r="I9217" i="7"/>
  <c r="I9231" i="7"/>
  <c r="I9247" i="7"/>
  <c r="I9263" i="7"/>
  <c r="I9279" i="7"/>
  <c r="I9295" i="7"/>
  <c r="I9297" i="7"/>
  <c r="I9306" i="7"/>
  <c r="I9311" i="7"/>
  <c r="I9313" i="7"/>
  <c r="I9322" i="7"/>
  <c r="I9327" i="7"/>
  <c r="I9329" i="7"/>
  <c r="I9343" i="7"/>
  <c r="I9359" i="7"/>
  <c r="I9375" i="7"/>
  <c r="I9391" i="7"/>
  <c r="I9407" i="7"/>
  <c r="I9423" i="7"/>
  <c r="I9439" i="7"/>
  <c r="I9455" i="7"/>
  <c r="I9471" i="7"/>
  <c r="I9487" i="7"/>
  <c r="I9503" i="7"/>
  <c r="I9519" i="7"/>
  <c r="I9535" i="7"/>
  <c r="I9551" i="7"/>
  <c r="I9567" i="7"/>
  <c r="I9583" i="7"/>
  <c r="I9599" i="7"/>
  <c r="I9615" i="7"/>
  <c r="I9631" i="7"/>
  <c r="I9647" i="7"/>
  <c r="I9663" i="7"/>
  <c r="I9679" i="7"/>
  <c r="I9695" i="7"/>
  <c r="I9711" i="7"/>
  <c r="I9727" i="7"/>
  <c r="I9743" i="7"/>
  <c r="I9759" i="7"/>
  <c r="I9155" i="7"/>
  <c r="I9171" i="7"/>
  <c r="I9173" i="7"/>
  <c r="I9189" i="7"/>
  <c r="I9205" i="7"/>
  <c r="I9235" i="7"/>
  <c r="I9251" i="7"/>
  <c r="I9267" i="7"/>
  <c r="I9283" i="7"/>
  <c r="I9294" i="7"/>
  <c r="I9301" i="7"/>
  <c r="I9333" i="7"/>
  <c r="I9342" i="7"/>
  <c r="I9347" i="7"/>
  <c r="I9363" i="7"/>
  <c r="I9379" i="7"/>
  <c r="I9381" i="7"/>
  <c r="I9395" i="7"/>
  <c r="I9411" i="7"/>
  <c r="I9427" i="7"/>
  <c r="I9443" i="7"/>
  <c r="I9459" i="7"/>
  <c r="I9475" i="7"/>
  <c r="I9491" i="7"/>
  <c r="I9507" i="7"/>
  <c r="I9523" i="7"/>
  <c r="I9539" i="7"/>
  <c r="I9555" i="7"/>
  <c r="I9571" i="7"/>
  <c r="I9587" i="7"/>
  <c r="I9603" i="7"/>
  <c r="I9619" i="7"/>
  <c r="I9621" i="7"/>
  <c r="I9635" i="7"/>
  <c r="I9651" i="7"/>
  <c r="I9667" i="7"/>
  <c r="I9683" i="7"/>
  <c r="I9699" i="7"/>
  <c r="I9701" i="7"/>
  <c r="I9715" i="7"/>
  <c r="I9726" i="7"/>
  <c r="I9731" i="7"/>
  <c r="I9747" i="7"/>
  <c r="I9763" i="7"/>
  <c r="I9795" i="7"/>
  <c r="I9827" i="7"/>
  <c r="I9154" i="7"/>
  <c r="I9161" i="7"/>
  <c r="I9170" i="7"/>
  <c r="I9177" i="7"/>
  <c r="I9186" i="7"/>
  <c r="I9193" i="7"/>
  <c r="I9202" i="7"/>
  <c r="I9209" i="7"/>
  <c r="I9218" i="7"/>
  <c r="I9225" i="7"/>
  <c r="I9234" i="7"/>
  <c r="I9241" i="7"/>
  <c r="I9250" i="7"/>
  <c r="I9257" i="7"/>
  <c r="I9266" i="7"/>
  <c r="I9273" i="7"/>
  <c r="I9282" i="7"/>
  <c r="I9289" i="7"/>
  <c r="I9298" i="7"/>
  <c r="I9305" i="7"/>
  <c r="I9314" i="7"/>
  <c r="I9319" i="7"/>
  <c r="I9321" i="7"/>
  <c r="I9330" i="7"/>
  <c r="I9337" i="7"/>
  <c r="I9346" i="7"/>
  <c r="I9353" i="7"/>
  <c r="I9362" i="7"/>
  <c r="I9369" i="7"/>
  <c r="I9378" i="7"/>
  <c r="I9385" i="7"/>
  <c r="I9394" i="7"/>
  <c r="I9401" i="7"/>
  <c r="I9410" i="7"/>
  <c r="I9417" i="7"/>
  <c r="I9426" i="7"/>
  <c r="I9433" i="7"/>
  <c r="I9442" i="7"/>
  <c r="I9449" i="7"/>
  <c r="I9458" i="7"/>
  <c r="I9465" i="7"/>
  <c r="I9474" i="7"/>
  <c r="I9481" i="7"/>
  <c r="I9490" i="7"/>
  <c r="I9497" i="7"/>
  <c r="I9506" i="7"/>
  <c r="I9511" i="7"/>
  <c r="I9513" i="7"/>
  <c r="I9522" i="7"/>
  <c r="I9527" i="7"/>
  <c r="I9529" i="7"/>
  <c r="I9538" i="7"/>
  <c r="I9545" i="7"/>
  <c r="I9554" i="7"/>
  <c r="I9561" i="7"/>
  <c r="I9570" i="7"/>
  <c r="I9577" i="7"/>
  <c r="I9586" i="7"/>
  <c r="I9593" i="7"/>
  <c r="I9602" i="7"/>
  <c r="I9609" i="7"/>
  <c r="I9618" i="7"/>
  <c r="I9625" i="7"/>
  <c r="I9634" i="7"/>
  <c r="I9641" i="7"/>
  <c r="I9650" i="7"/>
  <c r="I9657" i="7"/>
  <c r="I9666" i="7"/>
  <c r="I9673" i="7"/>
  <c r="I9682" i="7"/>
  <c r="I9689" i="7"/>
  <c r="I9698" i="7"/>
  <c r="I9705" i="7"/>
  <c r="I9714" i="7"/>
  <c r="I9721" i="7"/>
  <c r="I9730" i="7"/>
  <c r="I9737" i="7"/>
  <c r="I9746" i="7"/>
  <c r="I9753" i="7"/>
  <c r="I9762" i="7"/>
  <c r="I9767" i="7"/>
  <c r="I9777" i="7"/>
  <c r="I9786" i="7"/>
  <c r="I9788" i="7"/>
  <c r="I9809" i="7"/>
  <c r="I9818" i="7"/>
  <c r="I9820" i="7"/>
  <c r="I9841" i="7"/>
  <c r="I9859" i="7"/>
  <c r="I9875" i="7"/>
  <c r="I9891" i="7"/>
  <c r="I9907" i="7"/>
  <c r="I9923" i="7"/>
  <c r="I9939" i="7"/>
  <c r="I9955" i="7"/>
  <c r="I9971" i="7"/>
  <c r="I9987" i="7"/>
  <c r="I10003" i="7"/>
  <c r="I10019" i="7"/>
  <c r="I10027" i="7"/>
  <c r="I10059" i="7"/>
  <c r="I10091" i="7"/>
  <c r="I10123" i="7"/>
  <c r="I10155" i="7"/>
  <c r="I10187" i="7"/>
  <c r="I10219" i="7"/>
  <c r="I10251" i="7"/>
  <c r="I10283" i="7"/>
  <c r="I10315" i="7"/>
  <c r="I10347" i="7"/>
  <c r="I10379" i="7"/>
  <c r="I10411" i="7"/>
  <c r="I9769" i="7"/>
  <c r="I9778" i="7"/>
  <c r="I9783" i="7"/>
  <c r="I9785" i="7"/>
  <c r="I9794" i="7"/>
  <c r="I9799" i="7"/>
  <c r="I9810" i="7"/>
  <c r="I9815" i="7"/>
  <c r="I9831" i="7"/>
  <c r="I9847" i="7"/>
  <c r="I9863" i="7"/>
  <c r="I9865" i="7"/>
  <c r="I9874" i="7"/>
  <c r="I9879" i="7"/>
  <c r="I9881" i="7"/>
  <c r="I9895" i="7"/>
  <c r="I9911" i="7"/>
  <c r="I9927" i="7"/>
  <c r="I9938" i="7"/>
  <c r="I9943" i="7"/>
  <c r="I9945" i="7"/>
  <c r="I9954" i="7"/>
  <c r="I9959" i="7"/>
  <c r="I9961" i="7"/>
  <c r="I9970" i="7"/>
  <c r="I9975" i="7"/>
  <c r="I9977" i="7"/>
  <c r="I9986" i="7"/>
  <c r="I9991" i="7"/>
  <c r="I9993" i="7"/>
  <c r="I10002" i="7"/>
  <c r="I10007" i="7"/>
  <c r="I10009" i="7"/>
  <c r="I10018" i="7"/>
  <c r="I10020" i="7"/>
  <c r="I10041" i="7"/>
  <c r="I10050" i="7"/>
  <c r="I10052" i="7"/>
  <c r="I10073" i="7"/>
  <c r="I10082" i="7"/>
  <c r="I10084" i="7"/>
  <c r="I10105" i="7"/>
  <c r="I10114" i="7"/>
  <c r="I10116" i="7"/>
  <c r="I10137" i="7"/>
  <c r="I10146" i="7"/>
  <c r="I10148" i="7"/>
  <c r="I10169" i="7"/>
  <c r="I10178" i="7"/>
  <c r="I10180" i="7"/>
  <c r="I10201" i="7"/>
  <c r="I10210" i="7"/>
  <c r="I10212" i="7"/>
  <c r="I10233" i="7"/>
  <c r="I10242" i="7"/>
  <c r="I10244" i="7"/>
  <c r="I10265" i="7"/>
  <c r="I10274" i="7"/>
  <c r="I10276" i="7"/>
  <c r="I10297" i="7"/>
  <c r="I10306" i="7"/>
  <c r="I10308" i="7"/>
  <c r="I10329" i="7"/>
  <c r="I10338" i="7"/>
  <c r="I10340" i="7"/>
  <c r="I10361" i="7"/>
  <c r="I10370" i="7"/>
  <c r="I10372" i="7"/>
  <c r="I10393" i="7"/>
  <c r="I9773" i="7"/>
  <c r="I9782" i="7"/>
  <c r="I9789" i="7"/>
  <c r="I9798" i="7"/>
  <c r="I9805" i="7"/>
  <c r="I9814" i="7"/>
  <c r="I9819" i="7"/>
  <c r="I9821" i="7"/>
  <c r="I9830" i="7"/>
  <c r="I9835" i="7"/>
  <c r="I9837" i="7"/>
  <c r="I9846" i="7"/>
  <c r="I9851" i="7"/>
  <c r="I9853" i="7"/>
  <c r="I9862" i="7"/>
  <c r="I9869" i="7"/>
  <c r="I9878" i="7"/>
  <c r="I9885" i="7"/>
  <c r="I9894" i="7"/>
  <c r="I9899" i="7"/>
  <c r="I9901" i="7"/>
  <c r="I9910" i="7"/>
  <c r="I9915" i="7"/>
  <c r="I9917" i="7"/>
  <c r="I9926" i="7"/>
  <c r="I9931" i="7"/>
  <c r="I9933" i="7"/>
  <c r="I9942" i="7"/>
  <c r="I9949" i="7"/>
  <c r="I9958" i="7"/>
  <c r="I9965" i="7"/>
  <c r="I9974" i="7"/>
  <c r="I9981" i="7"/>
  <c r="I9990" i="7"/>
  <c r="I9997" i="7"/>
  <c r="I10006" i="7"/>
  <c r="I10013" i="7"/>
  <c r="I10031" i="7"/>
  <c r="I10047" i="7"/>
  <c r="I10058" i="7"/>
  <c r="I10063" i="7"/>
  <c r="I10065" i="7"/>
  <c r="I10079" i="7"/>
  <c r="I10095" i="7"/>
  <c r="I10111" i="7"/>
  <c r="I10122" i="7"/>
  <c r="I10127" i="7"/>
  <c r="I10143" i="7"/>
  <c r="I10154" i="7"/>
  <c r="I10159" i="7"/>
  <c r="I10175" i="7"/>
  <c r="I10191" i="7"/>
  <c r="I10207" i="7"/>
  <c r="I10223" i="7"/>
  <c r="I10239" i="7"/>
  <c r="I10250" i="7"/>
  <c r="I10255" i="7"/>
  <c r="I10266" i="7"/>
  <c r="I10271" i="7"/>
  <c r="I10273" i="7"/>
  <c r="I10282" i="7"/>
  <c r="I10287" i="7"/>
  <c r="I10289" i="7"/>
  <c r="I10298" i="7"/>
  <c r="I10303" i="7"/>
  <c r="I10305" i="7"/>
  <c r="I10314" i="7"/>
  <c r="I10319" i="7"/>
  <c r="I10321" i="7"/>
  <c r="I10330" i="7"/>
  <c r="I10335" i="7"/>
  <c r="I10337" i="7"/>
  <c r="I10346" i="7"/>
  <c r="I10351" i="7"/>
  <c r="I10353" i="7"/>
  <c r="I10362" i="7"/>
  <c r="I10367" i="7"/>
  <c r="I10369" i="7"/>
  <c r="I10378" i="7"/>
  <c r="I10383" i="7"/>
  <c r="I10385" i="7"/>
  <c r="I10394" i="7"/>
  <c r="I10399" i="7"/>
  <c r="I10401" i="7"/>
  <c r="I10410" i="7"/>
  <c r="I10021" i="7"/>
  <c r="I10030" i="7"/>
  <c r="I10035" i="7"/>
  <c r="I10037" i="7"/>
  <c r="I10046" i="7"/>
  <c r="I10053" i="7"/>
  <c r="I10062" i="7"/>
  <c r="I10069" i="7"/>
  <c r="I10078" i="7"/>
  <c r="I10083" i="7"/>
  <c r="I10085" i="7"/>
  <c r="I10094" i="7"/>
  <c r="I10099" i="7"/>
  <c r="I10101" i="7"/>
  <c r="I10110" i="7"/>
  <c r="I10117" i="7"/>
  <c r="I10126" i="7"/>
  <c r="I10131" i="7"/>
  <c r="I10133" i="7"/>
  <c r="I10142" i="7"/>
  <c r="I10147" i="7"/>
  <c r="I10149" i="7"/>
  <c r="I10158" i="7"/>
  <c r="I10163" i="7"/>
  <c r="I10165" i="7"/>
  <c r="I10174" i="7"/>
  <c r="I10179" i="7"/>
  <c r="I10181" i="7"/>
  <c r="I10190" i="7"/>
  <c r="I10195" i="7"/>
  <c r="I10197" i="7"/>
  <c r="I10206" i="7"/>
  <c r="I10211" i="7"/>
  <c r="I10213" i="7"/>
  <c r="I10222" i="7"/>
  <c r="I10227" i="7"/>
  <c r="I10229" i="7"/>
  <c r="I10238" i="7"/>
  <c r="I10243" i="7"/>
  <c r="I10245" i="7"/>
  <c r="I10254" i="7"/>
  <c r="I10261" i="7"/>
  <c r="I10270" i="7"/>
  <c r="I10277" i="7"/>
  <c r="I10286" i="7"/>
  <c r="I10293" i="7"/>
  <c r="I10302" i="7"/>
  <c r="I10309" i="7"/>
  <c r="I10318" i="7"/>
  <c r="I10325" i="7"/>
  <c r="I10334" i="7"/>
  <c r="I10341" i="7"/>
  <c r="I10350" i="7"/>
  <c r="I10357" i="7"/>
  <c r="I10366" i="7"/>
  <c r="I10373" i="7"/>
  <c r="I10382" i="7"/>
  <c r="I10389" i="7"/>
  <c r="I10398" i="7"/>
  <c r="I10405" i="7"/>
  <c r="I8515" i="7"/>
  <c r="I8523" i="7"/>
  <c r="I8531" i="7"/>
  <c r="I8539" i="7"/>
  <c r="I8547" i="7"/>
  <c r="I8555" i="7"/>
  <c r="I8563" i="7"/>
  <c r="I8571" i="7"/>
  <c r="I8579" i="7"/>
  <c r="I8587" i="7"/>
  <c r="I8595" i="7"/>
  <c r="I8603" i="7"/>
  <c r="I8611" i="7"/>
  <c r="D12" i="2"/>
  <c r="B13" i="2"/>
  <c r="D225" i="1" l="1"/>
  <c r="D164" i="1"/>
  <c r="D163" i="1"/>
  <c r="D162" i="1"/>
  <c r="D161" i="1"/>
  <c r="D159" i="1"/>
  <c r="D158" i="1"/>
  <c r="E12" i="4"/>
  <c r="D145" i="1"/>
  <c r="D11" i="2"/>
  <c r="D10" i="2"/>
  <c r="D113" i="1"/>
  <c r="D144" i="1" l="1"/>
  <c r="D226" i="1"/>
  <c r="G226" i="1" s="1"/>
  <c r="D13" i="2"/>
  <c r="I260" i="1"/>
  <c r="D15" i="1" s="1"/>
  <c r="N221" i="1"/>
  <c r="I205" i="1"/>
  <c r="I208" i="1" s="1"/>
  <c r="G225" i="1"/>
  <c r="D233" i="1"/>
  <c r="G231" i="1" s="1"/>
  <c r="D83" i="1"/>
  <c r="I214" i="1"/>
  <c r="D95" i="1"/>
  <c r="D96" i="1"/>
  <c r="D97" i="1"/>
  <c r="D94" i="1"/>
  <c r="G240" i="1"/>
  <c r="D242" i="1"/>
  <c r="E240" i="1" s="1"/>
  <c r="G241" i="1"/>
  <c r="I30" i="1"/>
  <c r="I147" i="1"/>
  <c r="D168" i="1"/>
  <c r="D172" i="1" s="1"/>
  <c r="D176" i="1" s="1"/>
  <c r="D107" i="1"/>
  <c r="D98" i="1"/>
  <c r="D165" i="1"/>
  <c r="D154" i="1"/>
  <c r="D14" i="1"/>
  <c r="F163" i="1"/>
  <c r="F145" i="1"/>
  <c r="F105" i="1"/>
  <c r="K266" i="1"/>
  <c r="D269" i="1"/>
  <c r="D267" i="1"/>
  <c r="D266" i="1"/>
  <c r="B266" i="1"/>
  <c r="I251" i="1"/>
  <c r="D199" i="1"/>
  <c r="D198" i="1"/>
  <c r="K198" i="1"/>
  <c r="B198" i="1"/>
  <c r="K131" i="1"/>
  <c r="D132" i="1"/>
  <c r="D131" i="1"/>
  <c r="B131" i="1"/>
  <c r="K69" i="1"/>
  <c r="D70" i="1"/>
  <c r="D69" i="1"/>
  <c r="B69" i="1"/>
  <c r="I42" i="1"/>
  <c r="I41" i="1"/>
  <c r="F87" i="1"/>
  <c r="F109" i="1" s="1"/>
  <c r="D201" i="1"/>
  <c r="D134" i="1"/>
  <c r="D72" i="1"/>
  <c r="F159" i="1"/>
  <c r="B153" i="1"/>
  <c r="B151" i="1"/>
  <c r="F143" i="1"/>
  <c r="F144" i="1" s="1"/>
  <c r="B90" i="1"/>
  <c r="B98" i="1" s="1"/>
  <c r="B89" i="1"/>
  <c r="B97" i="1" s="1"/>
  <c r="B88" i="1"/>
  <c r="B96" i="1" s="1"/>
  <c r="B87" i="1"/>
  <c r="B95" i="1" s="1"/>
  <c r="B86" i="1"/>
  <c r="B94" i="1" s="1"/>
  <c r="D91" i="1"/>
  <c r="F90" i="1"/>
  <c r="F89" i="1"/>
  <c r="G88" i="1"/>
  <c r="F88" i="1"/>
  <c r="G86" i="1"/>
  <c r="F86" i="1"/>
  <c r="F15" i="1"/>
  <c r="D148" i="1" l="1"/>
  <c r="D112" i="1" s="1"/>
  <c r="D115" i="1" s="1"/>
  <c r="E241" i="1"/>
  <c r="I241" i="1" s="1"/>
  <c r="D99" i="1"/>
  <c r="I210" i="1"/>
  <c r="I240" i="1"/>
  <c r="E242" i="1"/>
  <c r="D117" i="1" l="1"/>
  <c r="I219" i="1"/>
  <c r="G79" i="1" s="1"/>
  <c r="I79" i="1" s="1"/>
  <c r="N216" i="1"/>
  <c r="N222" i="1" s="1"/>
  <c r="I216" i="1" s="1"/>
  <c r="I218" i="1" s="1"/>
  <c r="I220" i="1" s="1"/>
  <c r="G140" i="1" s="1"/>
  <c r="B11" i="5"/>
  <c r="B13" i="5" s="1"/>
  <c r="I242" i="1"/>
  <c r="G87" i="1" l="1"/>
  <c r="G109" i="1" s="1"/>
  <c r="I109" i="1" s="1"/>
  <c r="G14" i="1"/>
  <c r="I14" i="1" s="1"/>
  <c r="E224" i="1"/>
  <c r="G224" i="1" s="1"/>
  <c r="D227" i="1"/>
  <c r="G223" i="1"/>
  <c r="G17" i="1"/>
  <c r="I17" i="1" s="1"/>
  <c r="G15" i="1"/>
  <c r="I15" i="1" s="1"/>
  <c r="D169" i="1"/>
  <c r="I245" i="1"/>
  <c r="D179" i="1"/>
  <c r="G113" i="1"/>
  <c r="I113" i="1" s="1"/>
  <c r="G16" i="1"/>
  <c r="I16" i="1" s="1"/>
  <c r="G145" i="1"/>
  <c r="I145" i="1" s="1"/>
  <c r="G141" i="1"/>
  <c r="I141" i="1" s="1"/>
  <c r="I140" i="1"/>
  <c r="G151" i="1"/>
  <c r="I151" i="1" s="1"/>
  <c r="G227" i="1" l="1"/>
  <c r="I87" i="1"/>
  <c r="I95" i="1" s="1"/>
  <c r="I227" i="1"/>
  <c r="G144" i="1" s="1"/>
  <c r="I144" i="1" s="1"/>
  <c r="I18" i="1"/>
  <c r="D175" i="1"/>
  <c r="D177" i="1" s="1"/>
  <c r="D182" i="1" l="1"/>
  <c r="D193" i="1" s="1"/>
  <c r="I231" i="1"/>
  <c r="K231" i="1" s="1"/>
  <c r="G82" i="1" s="1"/>
  <c r="I82" i="1" s="1"/>
  <c r="G143" i="1"/>
  <c r="I143" i="1" s="1"/>
  <c r="G81" i="1"/>
  <c r="G89" i="1" s="1"/>
  <c r="I89" i="1" s="1"/>
  <c r="G142" i="1"/>
  <c r="I142" i="1" s="1"/>
  <c r="G90" i="1"/>
  <c r="I90" i="1" s="1"/>
  <c r="I91" i="1" l="1"/>
  <c r="I81" i="1"/>
  <c r="I97" i="1" s="1"/>
  <c r="G146" i="1"/>
  <c r="G153" i="1" s="1"/>
  <c r="I153" i="1" s="1"/>
  <c r="G152" i="1"/>
  <c r="I152" i="1" s="1"/>
  <c r="I98" i="1"/>
  <c r="G158" i="1" l="1"/>
  <c r="I158" i="1" s="1"/>
  <c r="I154" i="1"/>
  <c r="I146" i="1"/>
  <c r="I148" i="1" s="1"/>
  <c r="I112" i="1" s="1"/>
  <c r="I83" i="1"/>
  <c r="G83" i="1" s="1"/>
  <c r="G114" i="1" s="1"/>
  <c r="I114" i="1" s="1"/>
  <c r="I99" i="1"/>
  <c r="G99" i="1" s="1"/>
  <c r="G103" i="1" s="1"/>
  <c r="G159" i="1" l="1"/>
  <c r="I159" i="1" s="1"/>
  <c r="I115" i="1"/>
  <c r="I103" i="1"/>
  <c r="G104" i="1"/>
  <c r="I104" i="1" s="1"/>
  <c r="G176" i="1"/>
  <c r="I176" i="1" s="1"/>
  <c r="G161" i="1"/>
  <c r="I161" i="1" s="1"/>
  <c r="G106" i="1" l="1"/>
  <c r="I106" i="1" s="1"/>
  <c r="G105" i="1"/>
  <c r="I105" i="1" s="1"/>
  <c r="I107" i="1" s="1"/>
  <c r="I117" i="1" s="1"/>
  <c r="I179" i="1" s="1"/>
  <c r="I175" i="1" s="1"/>
  <c r="I177" i="1" s="1"/>
  <c r="G163" i="1"/>
  <c r="I163" i="1" s="1"/>
  <c r="G164" i="1" l="1"/>
  <c r="I164" i="1" s="1"/>
  <c r="I165" i="1" s="1"/>
  <c r="I182" i="1" s="1"/>
  <c r="I193" i="1" s="1"/>
  <c r="I11" i="1" s="1"/>
  <c r="I20" i="1" s="1"/>
  <c r="D32" i="1" s="1"/>
  <c r="I38" i="1" l="1"/>
  <c r="I36" i="1"/>
  <c r="D33" i="1"/>
  <c r="I37" i="1"/>
  <c r="D37" i="1"/>
  <c r="D38" i="1"/>
  <c r="D36" i="1"/>
</calcChain>
</file>

<file path=xl/sharedStrings.xml><?xml version="1.0" encoding="utf-8"?>
<sst xmlns="http://schemas.openxmlformats.org/spreadsheetml/2006/main" count="75923" uniqueCount="1216">
  <si>
    <t xml:space="preserve">Formula Rate - Non-Levelized </t>
  </si>
  <si>
    <t xml:space="preserve">     Rate Formula Template</t>
  </si>
  <si>
    <t xml:space="preserve"> </t>
  </si>
  <si>
    <t xml:space="preserve"> Utilizing RUS Form 12 Data</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</si>
  <si>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</si>
  <si>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</si>
  <si>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</si>
  <si>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</si>
  <si>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</si>
  <si>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</si>
  <si>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</si>
  <si>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</si>
  <si>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</si>
  <si>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</si>
  <si>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</si>
  <si>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</si>
  <si>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</si>
  <si>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</si>
  <si>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</si>
  <si>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</si>
  <si>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</si>
  <si>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</si>
  <si>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</si>
  <si>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</si>
  <si>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</si>
  <si>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</si>
  <si>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</si>
  <si>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</si>
  <si>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</si>
  <si>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</si>
  <si>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</si>
  <si>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</si>
  <si>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</si>
  <si>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</si>
  <si>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</si>
  <si>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</si>
  <si>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</si>
  <si>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</si>
  <si>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</si>
  <si>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</si>
  <si>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</si>
  <si>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</si>
  <si>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</si>
  <si>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</si>
  <si>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</si>
  <si>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</si>
  <si>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</si>
  <si>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</si>
  <si>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</si>
  <si>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</si>
  <si>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</si>
  <si>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</si>
  <si>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</si>
  <si>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</si>
  <si>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</si>
  <si>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</si>
  <si>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</si>
  <si>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</si>
  <si>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</si>
  <si>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</si>
  <si>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</si>
  <si>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</si>
  <si>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</si>
  <si>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</si>
  <si>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</si>
  <si>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</si>
  <si>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</si>
  <si>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</si>
  <si>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</si>
  <si>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</si>
  <si>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</si>
  <si>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</si>
  <si>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</si>
  <si>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</si>
  <si>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</si>
  <si>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</si>
  <si>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</si>
  <si>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</si>
  <si>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</si>
  <si>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</si>
  <si>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</si>
  <si>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</si>
  <si>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</si>
  <si>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</si>
  <si>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</si>
  <si>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</si>
  <si>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</si>
  <si>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</si>
  <si>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</si>
  <si>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</si>
  <si>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</si>
  <si>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</si>
  <si>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</si>
  <si>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</si>
  <si>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</si>
  <si>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</si>
  <si>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</si>
  <si>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</si>
  <si>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</si>
  <si>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</si>
  <si>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</si>
  <si>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</si>
  <si>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</si>
  <si>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</si>
  <si>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</si>
  <si>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</si>
  <si>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</si>
  <si>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</si>
  <si>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</si>
  <si>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</si>
  <si>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</si>
  <si>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</si>
  <si>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</si>
  <si>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</si>
  <si>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</si>
  <si>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</si>
  <si>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</si>
  <si>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</si>
  <si>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</si>
  <si>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</si>
  <si>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</si>
  <si>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</si>
  <si>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</si>
  <si>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</si>
  <si>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</si>
  <si>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</si>
  <si>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</si>
  <si>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</si>
  <si>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</si>
  <si>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</si>
  <si>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</si>
  <si>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</si>
  <si>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</si>
  <si>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</si>
  <si>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</si>
  <si>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</si>
  <si>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</si>
  <si>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</si>
  <si>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</si>
  <si>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</si>
  <si>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</si>
  <si>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</si>
  <si>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</si>
  <si>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</si>
  <si>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</si>
  <si>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</si>
  <si>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</si>
  <si>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</si>
  <si>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</si>
  <si>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</si>
  <si>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</si>
  <si>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</si>
  <si>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</si>
  <si>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</si>
  <si>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</si>
  <si>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</si>
  <si>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</si>
  <si>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</si>
  <si>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</si>
  <si>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</si>
  <si>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</si>
  <si>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</si>
  <si>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</si>
  <si>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</si>
  <si>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</si>
  <si>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</si>
  <si>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</si>
  <si>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</si>
  <si>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</si>
  <si>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</si>
  <si>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</si>
  <si>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</si>
  <si>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</si>
  <si>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</si>
  <si>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</si>
  <si>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</si>
  <si>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</si>
  <si>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</si>
  <si>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</si>
  <si>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</si>
  <si>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</si>
  <si>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</si>
  <si>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</si>
  <si>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</si>
  <si>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</si>
  <si>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page 1 of 5</t>
  </si>
  <si>
    <t>page 2 of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</si>
  <si>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</si>
  <si>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</si>
  <si>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</si>
  <si>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</si>
  <si>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</si>
  <si>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</si>
  <si>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</si>
  <si>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</si>
  <si>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</si>
  <si>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</si>
  <si>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</si>
  <si>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</si>
  <si>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</si>
  <si>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page 3 of 5</t>
  </si>
  <si>
    <t>page 4 of 5</t>
  </si>
  <si>
    <t>page 5 of 5</t>
  </si>
  <si>
    <t xml:space="preserve">  [Rate Base (page 2, line 30) * Rate of Return (page 4, line 24)]</t>
  </si>
  <si>
    <t>(line 1 minus line 6)</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</si>
  <si>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</si>
  <si>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</si>
  <si>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</si>
  <si>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</si>
  <si>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</si>
  <si>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</si>
  <si>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</si>
  <si>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</si>
  <si>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</si>
  <si>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</si>
  <si>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</si>
  <si>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</si>
  <si>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</si>
  <si>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</si>
  <si>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</si>
  <si>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</si>
  <si>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</si>
  <si>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</si>
  <si>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</si>
  <si>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</si>
  <si>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</si>
  <si>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</si>
  <si>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</si>
  <si>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</si>
  <si>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</si>
  <si>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</si>
  <si>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</si>
  <si>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</si>
  <si>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</si>
  <si>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</si>
  <si>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</si>
  <si>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</si>
  <si>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</si>
  <si>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</si>
  <si>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</si>
  <si>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</si>
  <si>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</si>
  <si>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</si>
  <si>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</si>
  <si>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</si>
  <si>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</si>
  <si>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</si>
  <si>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</si>
  <si>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</si>
  <si>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</si>
  <si>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</si>
  <si>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</si>
  <si>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</si>
  <si>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</si>
  <si>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</si>
  <si>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</si>
  <si>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</si>
  <si>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</si>
  <si>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Please fill out info requested in the box below</t>
  </si>
  <si>
    <t>Schedule 1 Recoverable Expenses</t>
  </si>
  <si>
    <t>Acct 561.1 - 561.3, 561.BA included in Line 7</t>
  </si>
  <si>
    <t>Acct 561.BA for Schedule 24</t>
  </si>
  <si>
    <t>Acct 561.1 - 561.3 available for Schedule 1</t>
  </si>
  <si>
    <t>Revenue Credits for Sched 1 Acct 561.1 - 561.3</t>
  </si>
  <si>
    <t>transactions &lt;1 yr</t>
  </si>
  <si>
    <t>non-firm</t>
  </si>
  <si>
    <t>transactions w/ load not in divisor</t>
  </si>
  <si>
    <t>total Revenue Credits</t>
  </si>
  <si>
    <t>Net Schedule 1 Expenses (Acct 561.1-561.3 minus Credits)</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</si>
  <si>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</si>
  <si>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</si>
  <si>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</si>
  <si>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</si>
  <si>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</si>
  <si>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</si>
  <si>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</si>
  <si>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</si>
  <si>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</si>
  <si>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</si>
  <si>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</si>
  <si>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</si>
  <si>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</si>
  <si>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</si>
  <si>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</si>
  <si>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</si>
  <si>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</si>
  <si>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</si>
  <si>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</si>
  <si>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</si>
  <si>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</si>
  <si>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</si>
  <si>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</si>
  <si>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</si>
  <si>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</si>
  <si>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</si>
  <si>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</si>
  <si>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</si>
  <si>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</si>
  <si>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</si>
  <si>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</si>
  <si>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</si>
  <si>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</si>
  <si>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</si>
  <si>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</si>
  <si>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t>Pursuant to Attachment GG of the Midwest ISO Tariff, removes dollar amount of revenue requirements calculated pursuant to Attachment GG.</t>
  </si>
  <si>
    <t>Pursuant to Attachment MM of the Midwest ISO Tariff, removes dollar amount of revenue requirements calculated pursuant to Attachment MM.</t>
  </si>
  <si>
    <t>12h.B.7.f &amp; 12h.B.12.f</t>
  </si>
  <si>
    <t>column 14]  (Note W)</t>
  </si>
  <si>
    <t xml:space="preserve">  c. Transmission charges from Schedules associated with Attachment GG (Note V)</t>
  </si>
  <si>
    <t xml:space="preserve">  d. Transmission charges from Schedules associated with Attachment MM (Note X)</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</si>
  <si>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</si>
  <si>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</si>
  <si>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</si>
  <si>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</si>
  <si>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Attachment O-RUS Non-Levelized Generic</t>
  </si>
  <si>
    <t>Attachment O, page 2, line 27</t>
  </si>
  <si>
    <t>Materials and Supplies</t>
  </si>
  <si>
    <t>Other</t>
  </si>
  <si>
    <t>RUS Form 12, Part H, Section G, Line 4, Column d</t>
  </si>
  <si>
    <t>RUS Form 12, Part H, Section G, Line 5, Column d</t>
  </si>
  <si>
    <t>should tie to RUS Form 12 Part H Section G, lines</t>
  </si>
  <si>
    <t>Rept on Attach O</t>
  </si>
  <si>
    <t xml:space="preserve">   4 and 5, column d.  Provide an explanation if the</t>
  </si>
  <si>
    <t>pg 2, line 27</t>
  </si>
  <si>
    <t>total does not tie</t>
  </si>
  <si>
    <t>Attachment O, page 3, lines 5 and 5a</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</si>
  <si>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</si>
  <si>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</si>
  <si>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</si>
  <si>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</si>
  <si>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</si>
  <si>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</si>
  <si>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</si>
  <si>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</si>
  <si>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</si>
  <si>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</si>
  <si>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</si>
  <si>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</si>
  <si>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</si>
  <si>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Recorded in Accounts 921.3 and 930.2</t>
  </si>
  <si>
    <t>Recorded in Account 930.16</t>
  </si>
  <si>
    <t>Recorded in Account 930.15</t>
  </si>
  <si>
    <t>Recorded in Account 930.1</t>
  </si>
  <si>
    <t>Taxes Other Than Income Taxes</t>
  </si>
  <si>
    <t>Payroll</t>
  </si>
  <si>
    <t>Attachment O, page 3, line 13</t>
  </si>
  <si>
    <t>Highway &amp; Vehicle</t>
  </si>
  <si>
    <t>Attachment O, page 3, line 14</t>
  </si>
  <si>
    <t>Property</t>
  </si>
  <si>
    <t>Attachment O, page 3, line 16</t>
  </si>
  <si>
    <t>Gross</t>
  </si>
  <si>
    <t>Attachment O, page 3, line 17</t>
  </si>
  <si>
    <t>Other - please explain</t>
  </si>
  <si>
    <t>Attachment O, page 3, line 18</t>
  </si>
  <si>
    <t>Fed &amp; State income Tax</t>
  </si>
  <si>
    <t>Not reported on Attach O</t>
  </si>
  <si>
    <t>Should tie to RUS Form 12 Part A, Section A, line 23, column b</t>
  </si>
  <si>
    <t xml:space="preserve">  please provide explanation if it doesn't</t>
  </si>
  <si>
    <r>
      <rPr>
        <b/>
        <u val="double"/>
        <sz val="14"/>
        <rFont val="Times New Roman"/>
        <family val="1"/>
      </rPr>
      <t>NOTE:</t>
    </r>
    <r>
      <rPr>
        <b/>
        <sz val="16"/>
        <rFont val="Times New Roman"/>
        <family val="1"/>
      </rPr>
      <t xml:space="preserve">  </t>
    </r>
    <r>
      <rPr>
        <sz val="12"/>
        <rFont val="Times New Roman"/>
        <family val="1"/>
      </rPr>
      <t>Amounts reported on this work paper must meet the definition of USofA account 408.1.</t>
    </r>
  </si>
  <si>
    <t>Attachment O, page 4, lines 12 - 15</t>
  </si>
  <si>
    <t>Production</t>
  </si>
  <si>
    <t>Report on Attachment O, page 4, line 12</t>
  </si>
  <si>
    <t>Transmisssion</t>
  </si>
  <si>
    <t>Report on Attachment O, page 4, line 13</t>
  </si>
  <si>
    <t>Distribution</t>
  </si>
  <si>
    <t>Report on Attachment O, page 4, line 14</t>
  </si>
  <si>
    <t>Other _1/</t>
  </si>
  <si>
    <t>Report on Attachment O, page 4, line 15</t>
  </si>
  <si>
    <t>Subtotal</t>
  </si>
  <si>
    <t>A&amp;G</t>
  </si>
  <si>
    <t>Not reported on Attachment O</t>
  </si>
  <si>
    <t xml:space="preserve">Does this tie to RUS Form 12 Part H, Section J line 4?  </t>
  </si>
  <si>
    <t xml:space="preserve">  if not, please provide an explanation.</t>
  </si>
  <si>
    <t>Please indicate here if your company performs work for others and where those costs and related revenues are recorded</t>
  </si>
  <si>
    <t>Also please indicate what line item of the Form 12 includes these costs and related revenues</t>
  </si>
  <si>
    <t>_1/  Other is to include salaries charged to administer customer accounts 901 - 916 as defined by the</t>
  </si>
  <si>
    <t>USofA</t>
  </si>
  <si>
    <t>Arkansas Electric Cooperative Corporation</t>
  </si>
  <si>
    <t>GL Account No.</t>
  </si>
  <si>
    <t>Hours Allocated</t>
  </si>
  <si>
    <t>Amount Allocated</t>
  </si>
  <si>
    <t>Code</t>
  </si>
  <si>
    <t>GL Code Type Code</t>
  </si>
  <si>
    <t>Period Control</t>
  </si>
  <si>
    <t>REG</t>
  </si>
  <si>
    <t>SAL</t>
  </si>
  <si>
    <t>EE</t>
  </si>
  <si>
    <t>OT</t>
  </si>
  <si>
    <t>107OW-08288</t>
  </si>
  <si>
    <t>BRV</t>
  </si>
  <si>
    <t>ERDC</t>
  </si>
  <si>
    <t>HOL</t>
  </si>
  <si>
    <t>SICK</t>
  </si>
  <si>
    <t>XMAS</t>
  </si>
  <si>
    <t>107OW-09218</t>
  </si>
  <si>
    <t>107OW-10110</t>
  </si>
  <si>
    <t>107OW-11027</t>
  </si>
  <si>
    <t>107OW-11148</t>
  </si>
  <si>
    <t>107OW-11282</t>
  </si>
  <si>
    <t>107OW-12058</t>
  </si>
  <si>
    <t>107OW-12065</t>
  </si>
  <si>
    <t>107OW-12904</t>
  </si>
  <si>
    <t>143</t>
  </si>
  <si>
    <t>CAR</t>
  </si>
  <si>
    <t>CCLUB</t>
  </si>
  <si>
    <t>EDU</t>
  </si>
  <si>
    <t>GTLIM</t>
  </si>
  <si>
    <t>HSFER</t>
  </si>
  <si>
    <t>HSSER</t>
  </si>
  <si>
    <t>SPTV</t>
  </si>
  <si>
    <t>TPSP1</t>
  </si>
  <si>
    <t>TPSP2</t>
  </si>
  <si>
    <t>TPSP3</t>
  </si>
  <si>
    <t>184MWO-12614</t>
  </si>
  <si>
    <t>2423</t>
  </si>
  <si>
    <t>ANLV</t>
  </si>
  <si>
    <t>500.325</t>
  </si>
  <si>
    <t>500.331</t>
  </si>
  <si>
    <t>RETRO</t>
  </si>
  <si>
    <t>500A.325</t>
  </si>
  <si>
    <t>500A.332</t>
  </si>
  <si>
    <t>500C.325</t>
  </si>
  <si>
    <t>500C.333</t>
  </si>
  <si>
    <t>500FC.324</t>
  </si>
  <si>
    <t>500FC.327</t>
  </si>
  <si>
    <t>500I.324</t>
  </si>
  <si>
    <t>OTHR</t>
  </si>
  <si>
    <t>500I.327</t>
  </si>
  <si>
    <t>500WB.324</t>
  </si>
  <si>
    <t>500WB.327</t>
  </si>
  <si>
    <t>500WR.325</t>
  </si>
  <si>
    <t>500WR.335</t>
  </si>
  <si>
    <t>502.331</t>
  </si>
  <si>
    <t>502A.332</t>
  </si>
  <si>
    <t>502C.333</t>
  </si>
  <si>
    <t>502WR.335</t>
  </si>
  <si>
    <t>505.331</t>
  </si>
  <si>
    <t>505A.332</t>
  </si>
  <si>
    <t>505C.333</t>
  </si>
  <si>
    <t>505WR.335</t>
  </si>
  <si>
    <t>506.331</t>
  </si>
  <si>
    <t>CELL</t>
  </si>
  <si>
    <t>506A.332</t>
  </si>
  <si>
    <t>506C.333</t>
  </si>
  <si>
    <t>506WB.327</t>
  </si>
  <si>
    <t>506WR.335</t>
  </si>
  <si>
    <t>510.325</t>
  </si>
  <si>
    <t>510.326</t>
  </si>
  <si>
    <t>510.331</t>
  </si>
  <si>
    <t>510A.325</t>
  </si>
  <si>
    <t>510A.326</t>
  </si>
  <si>
    <t>510A.332</t>
  </si>
  <si>
    <t>510C.325</t>
  </si>
  <si>
    <t>510C.326</t>
  </si>
  <si>
    <t>510C.333</t>
  </si>
  <si>
    <t>510FC.324</t>
  </si>
  <si>
    <t>510FC.327</t>
  </si>
  <si>
    <t>510I.324</t>
  </si>
  <si>
    <t>510I.327</t>
  </si>
  <si>
    <t>510WB.324</t>
  </si>
  <si>
    <t>510WB.327</t>
  </si>
  <si>
    <t>510WR.325</t>
  </si>
  <si>
    <t>510WR.326</t>
  </si>
  <si>
    <t>510WR.335</t>
  </si>
  <si>
    <t>511.331</t>
  </si>
  <si>
    <t>512A.324</t>
  </si>
  <si>
    <t>512A.332</t>
  </si>
  <si>
    <t>512C.324</t>
  </si>
  <si>
    <t>512C.333</t>
  </si>
  <si>
    <t>513.322</t>
  </si>
  <si>
    <t>513.331</t>
  </si>
  <si>
    <t>513A.322</t>
  </si>
  <si>
    <t>513C.322</t>
  </si>
  <si>
    <t>513C.333</t>
  </si>
  <si>
    <t>513WR.322</t>
  </si>
  <si>
    <t>513WR.335</t>
  </si>
  <si>
    <t>514.331</t>
  </si>
  <si>
    <t>514A.332</t>
  </si>
  <si>
    <t>514C.333</t>
  </si>
  <si>
    <t>514WR.335</t>
  </si>
  <si>
    <t>535H13.325</t>
  </si>
  <si>
    <t>535H13.331</t>
  </si>
  <si>
    <t>535H2.325</t>
  </si>
  <si>
    <t>535H2.333</t>
  </si>
  <si>
    <t>535H9.325</t>
  </si>
  <si>
    <t>535H9.331</t>
  </si>
  <si>
    <t>538H13.331</t>
  </si>
  <si>
    <t>538H2.333</t>
  </si>
  <si>
    <t>538H9.331</t>
  </si>
  <si>
    <t>539H13.331</t>
  </si>
  <si>
    <t>539H9.331</t>
  </si>
  <si>
    <t>541H13.325</t>
  </si>
  <si>
    <t>541H13.326</t>
  </si>
  <si>
    <t>541H13.331</t>
  </si>
  <si>
    <t>541H2.325</t>
  </si>
  <si>
    <t>541H2.326</t>
  </si>
  <si>
    <t>541H2.333</t>
  </si>
  <si>
    <t>541H9.325</t>
  </si>
  <si>
    <t>541H9.326</t>
  </si>
  <si>
    <t>541H9.331</t>
  </si>
  <si>
    <t>543H13.331</t>
  </si>
  <si>
    <t>544H13.331</t>
  </si>
  <si>
    <t>544H2.322</t>
  </si>
  <si>
    <t>544H2.333</t>
  </si>
  <si>
    <t>544H9.331</t>
  </si>
  <si>
    <t>545H13.324</t>
  </si>
  <si>
    <t>545H2.324</t>
  </si>
  <si>
    <t>545H9.324</t>
  </si>
  <si>
    <t>546CT1.325</t>
  </si>
  <si>
    <t>546CT1.335</t>
  </si>
  <si>
    <t>546EK.325</t>
  </si>
  <si>
    <t>546EK.332</t>
  </si>
  <si>
    <t>546HS.325</t>
  </si>
  <si>
    <t>546HS.336</t>
  </si>
  <si>
    <t>548.331</t>
  </si>
  <si>
    <t>548CT1.334</t>
  </si>
  <si>
    <t>548CT1.335</t>
  </si>
  <si>
    <t>548EK.331</t>
  </si>
  <si>
    <t>548EK.332</t>
  </si>
  <si>
    <t>548HS.336</t>
  </si>
  <si>
    <t>548WR.335</t>
  </si>
  <si>
    <t>549CT1.334</t>
  </si>
  <si>
    <t>549CT1.335</t>
  </si>
  <si>
    <t>549HS.336</t>
  </si>
  <si>
    <t>JURY</t>
  </si>
  <si>
    <t>549WR.335</t>
  </si>
  <si>
    <t>551.325</t>
  </si>
  <si>
    <t>551.326</t>
  </si>
  <si>
    <t>551.331</t>
  </si>
  <si>
    <t>551CT1.325</t>
  </si>
  <si>
    <t>551CT1.326</t>
  </si>
  <si>
    <t>551CT1.335</t>
  </si>
  <si>
    <t>551EK.325</t>
  </si>
  <si>
    <t>551EK.326</t>
  </si>
  <si>
    <t>551EK.332</t>
  </si>
  <si>
    <t>551HS.325</t>
  </si>
  <si>
    <t>551HS.326</t>
  </si>
  <si>
    <t>551HS.336</t>
  </si>
  <si>
    <t>551WR.325</t>
  </si>
  <si>
    <t>551WR.326</t>
  </si>
  <si>
    <t>551WR.335</t>
  </si>
  <si>
    <t>552HS.336</t>
  </si>
  <si>
    <t>553.331</t>
  </si>
  <si>
    <t>553EK.331</t>
  </si>
  <si>
    <t>553HS.336</t>
  </si>
  <si>
    <t>553WR.335</t>
  </si>
  <si>
    <t>554.324</t>
  </si>
  <si>
    <t>554CT1.324</t>
  </si>
  <si>
    <t>554HS.324</t>
  </si>
  <si>
    <t>554HS.336</t>
  </si>
  <si>
    <t>554WR.324</t>
  </si>
  <si>
    <t>554WR.335</t>
  </si>
  <si>
    <t>556.712</t>
  </si>
  <si>
    <t>556.800</t>
  </si>
  <si>
    <t>556.801</t>
  </si>
  <si>
    <t>556.802</t>
  </si>
  <si>
    <t>556.810</t>
  </si>
  <si>
    <t>556.820</t>
  </si>
  <si>
    <t>556.821</t>
  </si>
  <si>
    <t>556.830</t>
  </si>
  <si>
    <t>5561.712</t>
  </si>
  <si>
    <t>5561.810</t>
  </si>
  <si>
    <t>560.322</t>
  </si>
  <si>
    <t>560.340</t>
  </si>
  <si>
    <t>560L.322</t>
  </si>
  <si>
    <t>560L.340</t>
  </si>
  <si>
    <t>561.322</t>
  </si>
  <si>
    <t>561.340</t>
  </si>
  <si>
    <t>562.322</t>
  </si>
  <si>
    <t>562.340</t>
  </si>
  <si>
    <t>563.322</t>
  </si>
  <si>
    <t>563.340</t>
  </si>
  <si>
    <t>566.322</t>
  </si>
  <si>
    <t>568.322</t>
  </si>
  <si>
    <t>568L.322</t>
  </si>
  <si>
    <t>570.322</t>
  </si>
  <si>
    <t>570.324</t>
  </si>
  <si>
    <t>570.340</t>
  </si>
  <si>
    <t>571.340</t>
  </si>
  <si>
    <t>573.321</t>
  </si>
  <si>
    <t>573.322</t>
  </si>
  <si>
    <t>573.340</t>
  </si>
  <si>
    <t>573C.322</t>
  </si>
  <si>
    <t>573M.322</t>
  </si>
  <si>
    <t>573R.322</t>
  </si>
  <si>
    <t>902.322</t>
  </si>
  <si>
    <t>902.340</t>
  </si>
  <si>
    <t>9082.400</t>
  </si>
  <si>
    <t>BONUS</t>
  </si>
  <si>
    <t>9082.410</t>
  </si>
  <si>
    <t>9122.120</t>
  </si>
  <si>
    <t>920.100</t>
  </si>
  <si>
    <t>920.200</t>
  </si>
  <si>
    <t>920.210</t>
  </si>
  <si>
    <t>920.211</t>
  </si>
  <si>
    <t>920.212</t>
  </si>
  <si>
    <t>920.213</t>
  </si>
  <si>
    <t>920.240</t>
  </si>
  <si>
    <t>920.320</t>
  </si>
  <si>
    <t>920.321</t>
  </si>
  <si>
    <t>920.322</t>
  </si>
  <si>
    <t>920.323</t>
  </si>
  <si>
    <t>920.324</t>
  </si>
  <si>
    <t>920.325</t>
  </si>
  <si>
    <t>920.326</t>
  </si>
  <si>
    <t>920.327</t>
  </si>
  <si>
    <t>920.500</t>
  </si>
  <si>
    <t>920.600</t>
  </si>
  <si>
    <t>920.631</t>
  </si>
  <si>
    <t>920.632</t>
  </si>
  <si>
    <t>920.710</t>
  </si>
  <si>
    <t>920.711</t>
  </si>
  <si>
    <t>920.712</t>
  </si>
  <si>
    <t>920.713</t>
  </si>
  <si>
    <t>920.714</t>
  </si>
  <si>
    <t>920.800</t>
  </si>
  <si>
    <t>920.801</t>
  </si>
  <si>
    <t>920.802</t>
  </si>
  <si>
    <t>920.810</t>
  </si>
  <si>
    <t>920.820</t>
  </si>
  <si>
    <t>920.821</t>
  </si>
  <si>
    <t>920.822</t>
  </si>
  <si>
    <t>920.830</t>
  </si>
  <si>
    <t>926W</t>
  </si>
  <si>
    <t>WIN4L</t>
  </si>
  <si>
    <t>9306.321</t>
  </si>
  <si>
    <t>9306.323</t>
  </si>
  <si>
    <t>9306.324</t>
  </si>
  <si>
    <t>9306.325</t>
  </si>
  <si>
    <t>9306.326</t>
  </si>
  <si>
    <t>9306.600</t>
  </si>
  <si>
    <t>9306.631</t>
  </si>
  <si>
    <t>9306.713</t>
  </si>
  <si>
    <t>9306.800</t>
  </si>
  <si>
    <t>9306.801</t>
  </si>
  <si>
    <t>9306.802</t>
  </si>
  <si>
    <t>9306.810</t>
  </si>
  <si>
    <t>9306.820</t>
  </si>
  <si>
    <t>9306.822</t>
  </si>
  <si>
    <t>93081.320</t>
  </si>
  <si>
    <t>93081.321</t>
  </si>
  <si>
    <t>93081.322</t>
  </si>
  <si>
    <t>93081.323</t>
  </si>
  <si>
    <t>93081.324</t>
  </si>
  <si>
    <t>93081.325</t>
  </si>
  <si>
    <t>93081.326</t>
  </si>
  <si>
    <t>93081.327</t>
  </si>
  <si>
    <t>93081.331</t>
  </si>
  <si>
    <t>93081.332</t>
  </si>
  <si>
    <t>93081.333</t>
  </si>
  <si>
    <t>93081.335</t>
  </si>
  <si>
    <t>93081.336</t>
  </si>
  <si>
    <t>93081.340</t>
  </si>
  <si>
    <t>93081.600</t>
  </si>
  <si>
    <t>93081.710</t>
  </si>
  <si>
    <t>93081.712</t>
  </si>
  <si>
    <t>93081.714</t>
  </si>
  <si>
    <t>93081.800</t>
  </si>
  <si>
    <t>93081.801</t>
  </si>
  <si>
    <t>999999</t>
  </si>
  <si>
    <t>Summary</t>
  </si>
  <si>
    <r>
      <rPr>
        <sz val="12"/>
        <rFont val="Arial MT"/>
      </rPr>
      <t xml:space="preserve"> - </t>
    </r>
    <r>
      <rPr>
        <sz val="12"/>
        <rFont val="Arial MT"/>
      </rPr>
      <t>1</t>
    </r>
    <r>
      <rPr>
        <sz val="12"/>
        <rFont val="Arial MT"/>
      </rPr>
      <t xml:space="preserve"> - </t>
    </r>
  </si>
  <si>
    <t>Annual Leave Earned</t>
  </si>
  <si>
    <t>Category</t>
  </si>
  <si>
    <t>Capitalized</t>
  </si>
  <si>
    <t>107OW</t>
  </si>
  <si>
    <t>Maintenance</t>
  </si>
  <si>
    <t>System Control and Load Dispatch</t>
  </si>
  <si>
    <t>Transmission - Maintenance</t>
  </si>
  <si>
    <t>Administrative &amp; General</t>
  </si>
  <si>
    <t>Total Expensed</t>
  </si>
  <si>
    <t>(2) The property tax is for general plant. There are no Gross Receipts tax, no income tax, no highway and vehicle other than that included in property tax (related to General Plant) and no other taxes.</t>
  </si>
  <si>
    <r>
      <t xml:space="preserve">(1) The above amounts do </t>
    </r>
    <r>
      <rPr>
        <b/>
        <u/>
        <sz val="11"/>
        <color theme="1"/>
        <rFont val="Calibri"/>
        <family val="2"/>
        <scheme val="minor"/>
      </rPr>
      <t>not</t>
    </r>
    <r>
      <rPr>
        <sz val="11"/>
        <color theme="1"/>
        <rFont val="Calibri"/>
        <family val="2"/>
        <scheme val="minor"/>
      </rPr>
      <t xml:space="preserve"> contain any capitalized wages.</t>
    </r>
  </si>
  <si>
    <r>
      <t>(2) The above amountd do</t>
    </r>
    <r>
      <rPr>
        <b/>
        <u/>
        <sz val="11"/>
        <color theme="1"/>
        <rFont val="Calibri"/>
        <family val="2"/>
        <scheme val="minor"/>
      </rPr>
      <t xml:space="preserve"> not</t>
    </r>
    <r>
      <rPr>
        <sz val="11"/>
        <color theme="1"/>
        <rFont val="Calibri"/>
        <family val="2"/>
        <scheme val="minor"/>
      </rPr>
      <t xml:space="preserve"> contain any A&amp;G related wages.</t>
    </r>
  </si>
  <si>
    <t>Attachment O divisor</t>
  </si>
  <si>
    <t>Report peak conincident with the pricing zone for each month in KWhs</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</si>
  <si>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</si>
  <si>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</si>
  <si>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</si>
  <si>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</si>
  <si>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</si>
  <si>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</si>
  <si>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</si>
  <si>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</si>
  <si>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</si>
  <si>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</si>
  <si>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</si>
  <si>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</si>
  <si>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</si>
  <si>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</si>
  <si>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</si>
  <si>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</si>
  <si>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</si>
  <si>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</si>
  <si>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</si>
  <si>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</si>
  <si>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</si>
  <si>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</si>
  <si>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</si>
  <si>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</si>
  <si>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 xml:space="preserve">Attachment O, page 2, line 25 </t>
  </si>
  <si>
    <t>Land Held For Future Use</t>
  </si>
  <si>
    <t>should be reported on Attachment O, page 2, line 25</t>
  </si>
  <si>
    <t xml:space="preserve">Distribution </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</si>
  <si>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</si>
  <si>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</si>
  <si>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</si>
  <si>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</si>
  <si>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</si>
  <si>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3, line 4</t>
  </si>
  <si>
    <t>Account</t>
  </si>
  <si>
    <t>FERC fees recorded to expense during the year</t>
  </si>
  <si>
    <t>Charged</t>
  </si>
  <si>
    <t>Brief Description</t>
  </si>
  <si>
    <t>FERC fees paid to MISO via Schedule 10-FERC</t>
  </si>
  <si>
    <t>Other FERC fees paid</t>
  </si>
  <si>
    <t>Should be reported on Attach O, page 3, line 4</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</si>
  <si>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</si>
  <si>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</si>
  <si>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</si>
  <si>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</si>
  <si>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</si>
  <si>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</si>
  <si>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</si>
  <si>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</si>
  <si>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</si>
  <si>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</si>
  <si>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</si>
  <si>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</si>
  <si>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excluded from ISO rates.</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</si>
  <si>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</si>
  <si>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</si>
  <si>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</si>
  <si>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</si>
  <si>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</si>
  <si>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</si>
  <si>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</si>
  <si>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</si>
  <si>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</si>
  <si>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</si>
  <si>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</si>
  <si>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</si>
  <si>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</si>
  <si>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</si>
  <si>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</si>
  <si>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</si>
  <si>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</si>
  <si>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None for AECC</t>
  </si>
  <si>
    <t>(1) AECC records payroll taxes directly to each function, except for a small amount of property tax related to General Plant shown above.</t>
  </si>
  <si>
    <t>The bulk of property taxes is recorded directly to O&amp;M Accounts</t>
  </si>
  <si>
    <t xml:space="preserve"> None for AECC</t>
  </si>
  <si>
    <t>Transmission Investment in SPP</t>
  </si>
  <si>
    <t>Transmission Investment in MISO</t>
  </si>
  <si>
    <t>Total Trans Investment</t>
  </si>
  <si>
    <t>Transmission Inv. Excluded from MISO</t>
  </si>
  <si>
    <t>SPP Area Investment</t>
  </si>
  <si>
    <t>EQUIPMENT COSTS</t>
  </si>
  <si>
    <t>At Dell AECC 161</t>
  </si>
  <si>
    <t>1 Breaker &amp; 1 Switch</t>
  </si>
  <si>
    <t>Reginold Line Switches by MCECI</t>
  </si>
  <si>
    <t>At Nucor-Yamato</t>
  </si>
  <si>
    <t>3 Breakers &amp; 7 Switches</t>
  </si>
  <si>
    <t>Includes N.O. Transfer</t>
  </si>
  <si>
    <t>Hickman South Line Switches by MCECI</t>
  </si>
  <si>
    <t>Hickman West Line Switches by MCECI</t>
  </si>
  <si>
    <t>Hickman East Line Switches by MCECI</t>
  </si>
  <si>
    <t>At Nucor II</t>
  </si>
  <si>
    <t>2 Breakers &amp; 4 Switches</t>
  </si>
  <si>
    <t>Hickman North Line Switches by MCECI</t>
  </si>
  <si>
    <t>At Blytheville North</t>
  </si>
  <si>
    <t>TOTAL COST OF TRANSMISSION FACILITIES FROM DELL AECC 161 TO BLYTHEVILLE NORTH</t>
  </si>
  <si>
    <t>AECC Dell to Blytheville North Cost Study</t>
  </si>
  <si>
    <t>LINE COSTS</t>
  </si>
  <si>
    <t>Date to CPR</t>
  </si>
  <si>
    <t>mi</t>
  </si>
  <si>
    <t>Line 1 Dell AECC 161 to Nucor-Yamato</t>
  </si>
  <si>
    <t>Line 5 Nucor-Yamato to Nucor Steel</t>
  </si>
  <si>
    <t>Line 9 Nucor II to Hickman North</t>
  </si>
  <si>
    <t>Line 10 Hickman North to Blytheville North</t>
  </si>
  <si>
    <t>Total Cost</t>
  </si>
  <si>
    <t>Other (acct. 901-916)</t>
  </si>
  <si>
    <t>Co-op Advertising</t>
  </si>
  <si>
    <t>Image Awareness Advertising</t>
  </si>
  <si>
    <t>Misc. General Advertising Expenses</t>
  </si>
  <si>
    <t>EPRI Costs/Dues</t>
  </si>
  <si>
    <t>FERC Assessment - SPP</t>
  </si>
  <si>
    <t>FERC Assessment in Southwest Power Pool - From AECC Accounting</t>
  </si>
  <si>
    <t>Transmission Related proceedings - Legal and Consultants</t>
  </si>
  <si>
    <t>Non-Transmission Related proceedings - Legal and Consultants</t>
  </si>
  <si>
    <t>recorded in account 923</t>
  </si>
  <si>
    <t>Dell to Blytheville N. 161 kV Line (MISO area investment)</t>
  </si>
  <si>
    <t>NOT APPLICABLE - AECC's load is included within Entergy Arkansas load</t>
  </si>
  <si>
    <t>Recorded in Account 913</t>
  </si>
  <si>
    <t>Recorded in Account 912.201</t>
  </si>
  <si>
    <t xml:space="preserve">     Advertising Expense - Sales</t>
  </si>
  <si>
    <t xml:space="preserve">     Advertising Expense - Economic Develop - Commercial &amp; Ind. Mktg</t>
  </si>
  <si>
    <t xml:space="preserve">     Advertising Expense - Informational &amp; Instructional Advertising</t>
  </si>
  <si>
    <t>Recorded in Account 909</t>
  </si>
  <si>
    <t>None for AECC - No transmsision Customers</t>
  </si>
  <si>
    <t>For the 12 months ended 12/31/13</t>
  </si>
  <si>
    <t>Balances at 12/31/2013</t>
  </si>
  <si>
    <t>107OW-08254</t>
  </si>
  <si>
    <t>201304241</t>
  </si>
  <si>
    <t>201305081</t>
  </si>
  <si>
    <t>201305221</t>
  </si>
  <si>
    <t>201307311</t>
  </si>
  <si>
    <t>107OW-08255</t>
  </si>
  <si>
    <t>201301021</t>
  </si>
  <si>
    <t>201302271</t>
  </si>
  <si>
    <t>201303131</t>
  </si>
  <si>
    <t>201303271</t>
  </si>
  <si>
    <t>201301301</t>
  </si>
  <si>
    <t>107OW-08289</t>
  </si>
  <si>
    <t>201302131</t>
  </si>
  <si>
    <t>107OW-08507</t>
  </si>
  <si>
    <t>107OW-08620</t>
  </si>
  <si>
    <t>201308281</t>
  </si>
  <si>
    <t>201301151</t>
  </si>
  <si>
    <t>201303281</t>
  </si>
  <si>
    <t>201305311</t>
  </si>
  <si>
    <t>201307151</t>
  </si>
  <si>
    <t>201309131</t>
  </si>
  <si>
    <t>201301311</t>
  </si>
  <si>
    <t>201302151</t>
  </si>
  <si>
    <t>201302281</t>
  </si>
  <si>
    <t>201303151</t>
  </si>
  <si>
    <t>201304151</t>
  </si>
  <si>
    <t>201304301</t>
  </si>
  <si>
    <t>201305151</t>
  </si>
  <si>
    <t>201306141</t>
  </si>
  <si>
    <t>201306281</t>
  </si>
  <si>
    <t>201308151</t>
  </si>
  <si>
    <t>201308301</t>
  </si>
  <si>
    <t>201309301</t>
  </si>
  <si>
    <t>SIC1</t>
  </si>
  <si>
    <t>201304101</t>
  </si>
  <si>
    <t>107OW-11003</t>
  </si>
  <si>
    <t>201301161</t>
  </si>
  <si>
    <t>201312041</t>
  </si>
  <si>
    <t>107OW-11033</t>
  </si>
  <si>
    <t>107OW-11086</t>
  </si>
  <si>
    <t>201310091</t>
  </si>
  <si>
    <t>107OW-11220</t>
  </si>
  <si>
    <t>201306191</t>
  </si>
  <si>
    <t>107OW-11283</t>
  </si>
  <si>
    <t>201306051</t>
  </si>
  <si>
    <t>107OW-12006</t>
  </si>
  <si>
    <t>107OW-12033</t>
  </si>
  <si>
    <t>107OW-12035</t>
  </si>
  <si>
    <t>107OW-12036</t>
  </si>
  <si>
    <t>107OW-12037</t>
  </si>
  <si>
    <t>107OW-12038</t>
  </si>
  <si>
    <t>107OW-12056</t>
  </si>
  <si>
    <t>107OW-12064</t>
  </si>
  <si>
    <t>107OW-12066</t>
  </si>
  <si>
    <t>107OW-12099</t>
  </si>
  <si>
    <t>201310231</t>
  </si>
  <si>
    <t>107OW-12170</t>
  </si>
  <si>
    <t>201312311</t>
  </si>
  <si>
    <t>201312112</t>
  </si>
  <si>
    <t>107OW-12173</t>
  </si>
  <si>
    <t>107OW-12182</t>
  </si>
  <si>
    <t>201308141</t>
  </si>
  <si>
    <t>201309111</t>
  </si>
  <si>
    <t>201309251</t>
  </si>
  <si>
    <t>107OW-12190</t>
  </si>
  <si>
    <t>107OW-12191</t>
  </si>
  <si>
    <t>201311061</t>
  </si>
  <si>
    <t>201311201</t>
  </si>
  <si>
    <t>107OW-12197</t>
  </si>
  <si>
    <t>107OW-12200</t>
  </si>
  <si>
    <t>107OW-12211</t>
  </si>
  <si>
    <t>201312181</t>
  </si>
  <si>
    <t>107OW-12216</t>
  </si>
  <si>
    <t>107OW-12220</t>
  </si>
  <si>
    <t>107OW-12234</t>
  </si>
  <si>
    <t>107OW-12235</t>
  </si>
  <si>
    <t>107OW-12236</t>
  </si>
  <si>
    <t>107OW-12623</t>
  </si>
  <si>
    <t>107OW-13010</t>
  </si>
  <si>
    <t>107OW-13048</t>
  </si>
  <si>
    <t>201307171</t>
  </si>
  <si>
    <t>107OW-13052</t>
  </si>
  <si>
    <t>107OW-13054</t>
  </si>
  <si>
    <t>107OW-13058</t>
  </si>
  <si>
    <t>107OW-13076</t>
  </si>
  <si>
    <t>107OW-13078</t>
  </si>
  <si>
    <t>107OW-13079</t>
  </si>
  <si>
    <t>107OW-13085</t>
  </si>
  <si>
    <t>107OW-131002</t>
  </si>
  <si>
    <t>107OW-131058</t>
  </si>
  <si>
    <t>107OW-13182</t>
  </si>
  <si>
    <t>107OW-13196</t>
  </si>
  <si>
    <t>107OW-13206</t>
  </si>
  <si>
    <t>201307031</t>
  </si>
  <si>
    <t>107OW-13207</t>
  </si>
  <si>
    <t>107OW-13208</t>
  </si>
  <si>
    <t>107OW-13209</t>
  </si>
  <si>
    <t>107OW-13210</t>
  </si>
  <si>
    <t>107OW-13211</t>
  </si>
  <si>
    <t>107OW-13235</t>
  </si>
  <si>
    <t>107OW-13236</t>
  </si>
  <si>
    <t>107OW-13253</t>
  </si>
  <si>
    <t>107OW-13283</t>
  </si>
  <si>
    <t>107OW-13284</t>
  </si>
  <si>
    <t>107OW-13285</t>
  </si>
  <si>
    <t>107OW-13287</t>
  </si>
  <si>
    <t>107OW-13405</t>
  </si>
  <si>
    <t>107OW-13618</t>
  </si>
  <si>
    <t>107OW-13903</t>
  </si>
  <si>
    <t>107OW-13904</t>
  </si>
  <si>
    <t>107OW-13910</t>
  </si>
  <si>
    <t>107OW-13914</t>
  </si>
  <si>
    <t>107OW-13916</t>
  </si>
  <si>
    <t>1088-08508</t>
  </si>
  <si>
    <t>1088-13321</t>
  </si>
  <si>
    <t>201310151</t>
  </si>
  <si>
    <t>201310311</t>
  </si>
  <si>
    <t>201311151</t>
  </si>
  <si>
    <t>201311271</t>
  </si>
  <si>
    <t>201312131</t>
  </si>
  <si>
    <t>201312312</t>
  </si>
  <si>
    <t>GIFTC</t>
  </si>
  <si>
    <t>201301302</t>
  </si>
  <si>
    <t>201302152</t>
  </si>
  <si>
    <t>201302282</t>
  </si>
  <si>
    <t>201303152</t>
  </si>
  <si>
    <t>201303282</t>
  </si>
  <si>
    <t>201304152</t>
  </si>
  <si>
    <t>201305312</t>
  </si>
  <si>
    <t>201306142</t>
  </si>
  <si>
    <t>201307312</t>
  </si>
  <si>
    <t>201303272</t>
  </si>
  <si>
    <t>WIN</t>
  </si>
  <si>
    <t>143CWO-</t>
  </si>
  <si>
    <t>143CWO-13901</t>
  </si>
  <si>
    <t>143CWO-13902</t>
  </si>
  <si>
    <t>143CWO-13903</t>
  </si>
  <si>
    <t>143CWO-13904</t>
  </si>
  <si>
    <t>143CWO-13905</t>
  </si>
  <si>
    <t>143CWO-13908</t>
  </si>
  <si>
    <t>143CWO-13909</t>
  </si>
  <si>
    <t>143CWO-13910</t>
  </si>
  <si>
    <t>143CWO-13912</t>
  </si>
  <si>
    <t>143CWO-13913</t>
  </si>
  <si>
    <t>143CWO-13914</t>
  </si>
  <si>
    <t>143CWO-13915</t>
  </si>
  <si>
    <t>143CWO-13916</t>
  </si>
  <si>
    <t>143CWO-13917</t>
  </si>
  <si>
    <t>143CWO-Z</t>
  </si>
  <si>
    <t>184MWO-13601</t>
  </si>
  <si>
    <t>184MWO-13602</t>
  </si>
  <si>
    <t>184MWO-13618</t>
  </si>
  <si>
    <t>184MWO-13629</t>
  </si>
  <si>
    <t>184MWO-13632</t>
  </si>
  <si>
    <t>500.330</t>
  </si>
  <si>
    <t>201312102</t>
  </si>
  <si>
    <t>500A.330</t>
  </si>
  <si>
    <t>500C.330</t>
  </si>
  <si>
    <t>500FC.325</t>
  </si>
  <si>
    <t>500FC.370</t>
  </si>
  <si>
    <t>500FC.390</t>
  </si>
  <si>
    <t>500FC.391</t>
  </si>
  <si>
    <t>500I.325</t>
  </si>
  <si>
    <t>500I.370</t>
  </si>
  <si>
    <t>500I.390</t>
  </si>
  <si>
    <t>500I.391</t>
  </si>
  <si>
    <t>500T.370</t>
  </si>
  <si>
    <t>500WB.325</t>
  </si>
  <si>
    <t>500WB.370</t>
  </si>
  <si>
    <t>500WB.390</t>
  </si>
  <si>
    <t>500WB.391</t>
  </si>
  <si>
    <t>500WR.330</t>
  </si>
  <si>
    <t>STDH</t>
  </si>
  <si>
    <t>STDHF</t>
  </si>
  <si>
    <t>502WR.332</t>
  </si>
  <si>
    <t>505WR.332</t>
  </si>
  <si>
    <t>506</t>
  </si>
  <si>
    <t>MOVT</t>
  </si>
  <si>
    <t>506.326</t>
  </si>
  <si>
    <t>510.330</t>
  </si>
  <si>
    <t>510.350</t>
  </si>
  <si>
    <t>510.360</t>
  </si>
  <si>
    <t>510.712</t>
  </si>
  <si>
    <t>510A.330</t>
  </si>
  <si>
    <t>510A.350</t>
  </si>
  <si>
    <t>510A.360</t>
  </si>
  <si>
    <t>510A.712</t>
  </si>
  <si>
    <t>510C.330</t>
  </si>
  <si>
    <t>510C.350</t>
  </si>
  <si>
    <t>510C.360</t>
  </si>
  <si>
    <t>510C.712</t>
  </si>
  <si>
    <t>510FC.325</t>
  </si>
  <si>
    <t>510FC.370</t>
  </si>
  <si>
    <t>510FC.390</t>
  </si>
  <si>
    <t>510FC.391</t>
  </si>
  <si>
    <t>510HS.326</t>
  </si>
  <si>
    <t>510I.325</t>
  </si>
  <si>
    <t>510I.370</t>
  </si>
  <si>
    <t>510I.390</t>
  </si>
  <si>
    <t>510I.391</t>
  </si>
  <si>
    <t>510T.370</t>
  </si>
  <si>
    <t>510WB.325</t>
  </si>
  <si>
    <t>510WB.370</t>
  </si>
  <si>
    <t>510WB.390</t>
  </si>
  <si>
    <t>510WB.391</t>
  </si>
  <si>
    <t>510WR.330</t>
  </si>
  <si>
    <t>510WR.350</t>
  </si>
  <si>
    <t>510WR.360</t>
  </si>
  <si>
    <t>510WR.712</t>
  </si>
  <si>
    <t>512A.390</t>
  </si>
  <si>
    <t>512A.391</t>
  </si>
  <si>
    <t>512A.393</t>
  </si>
  <si>
    <t>512C.390</t>
  </si>
  <si>
    <t>512C.391</t>
  </si>
  <si>
    <t>512C.393</t>
  </si>
  <si>
    <t>513C.316</t>
  </si>
  <si>
    <t>535H13.330</t>
  </si>
  <si>
    <t>535H2.330</t>
  </si>
  <si>
    <t>535H9.330</t>
  </si>
  <si>
    <t>541H13.330</t>
  </si>
  <si>
    <t>541H13.350</t>
  </si>
  <si>
    <t>541H13.360</t>
  </si>
  <si>
    <t>541H13.712</t>
  </si>
  <si>
    <t>541H2.330</t>
  </si>
  <si>
    <t>541H2.350</t>
  </si>
  <si>
    <t>541H2.360</t>
  </si>
  <si>
    <t>541H2.712</t>
  </si>
  <si>
    <t>541H9.330</t>
  </si>
  <si>
    <t>541H9.350</t>
  </si>
  <si>
    <t>541H9.360</t>
  </si>
  <si>
    <t>541H9.712</t>
  </si>
  <si>
    <t>543H9.331</t>
  </si>
  <si>
    <t>544H2.340</t>
  </si>
  <si>
    <t>544H9.322</t>
  </si>
  <si>
    <t>545H13.390</t>
  </si>
  <si>
    <t>545H13.393</t>
  </si>
  <si>
    <t>545H2.390</t>
  </si>
  <si>
    <t>545H2.391</t>
  </si>
  <si>
    <t>545H2.393</t>
  </si>
  <si>
    <t>545H9.390</t>
  </si>
  <si>
    <t>545H9.393</t>
  </si>
  <si>
    <t>546CT1.330</t>
  </si>
  <si>
    <t>546EK.330</t>
  </si>
  <si>
    <t>546HS.330</t>
  </si>
  <si>
    <t>548.332</t>
  </si>
  <si>
    <t>548CT1.333</t>
  </si>
  <si>
    <t>548WR.332</t>
  </si>
  <si>
    <t>549EK.331</t>
  </si>
  <si>
    <t>549HS.326</t>
  </si>
  <si>
    <t>549WR.325</t>
  </si>
  <si>
    <t>551.330</t>
  </si>
  <si>
    <t>551.350</t>
  </si>
  <si>
    <t>551.360</t>
  </si>
  <si>
    <t>551.712</t>
  </si>
  <si>
    <t>551CT1.330</t>
  </si>
  <si>
    <t>551CT1.350</t>
  </si>
  <si>
    <t>551CT1.360</t>
  </si>
  <si>
    <t>551CT1.712</t>
  </si>
  <si>
    <t>551EK.330</t>
  </si>
  <si>
    <t>551EK.350</t>
  </si>
  <si>
    <t>551EK.360</t>
  </si>
  <si>
    <t>551EK.712</t>
  </si>
  <si>
    <t>551HS.330</t>
  </si>
  <si>
    <t>551HS.350</t>
  </si>
  <si>
    <t>551HS.360</t>
  </si>
  <si>
    <t>551HS.712</t>
  </si>
  <si>
    <t>551WR.330</t>
  </si>
  <si>
    <t>551WR.350</t>
  </si>
  <si>
    <t>551WR.360</t>
  </si>
  <si>
    <t>551WR.712</t>
  </si>
  <si>
    <t>553.332</t>
  </si>
  <si>
    <t>553EK.332</t>
  </si>
  <si>
    <t>553HS.332</t>
  </si>
  <si>
    <t>553WR.314</t>
  </si>
  <si>
    <t>553WR.315</t>
  </si>
  <si>
    <t>553WR.316</t>
  </si>
  <si>
    <t>554.390</t>
  </si>
  <si>
    <t>554.391</t>
  </si>
  <si>
    <t>554.393</t>
  </si>
  <si>
    <t>554CT1.390</t>
  </si>
  <si>
    <t>554CT1.391</t>
  </si>
  <si>
    <t>554CT1.393</t>
  </si>
  <si>
    <t>554HS.390</t>
  </si>
  <si>
    <t>554HS.391</t>
  </si>
  <si>
    <t>554HS.393</t>
  </si>
  <si>
    <t>554WR.390</t>
  </si>
  <si>
    <t>554WR.391</t>
  </si>
  <si>
    <t>554WR.393</t>
  </si>
  <si>
    <t>STDSF</t>
  </si>
  <si>
    <t>560.310</t>
  </si>
  <si>
    <t>560.312</t>
  </si>
  <si>
    <t>560.313</t>
  </si>
  <si>
    <t>560.314</t>
  </si>
  <si>
    <t>560.315</t>
  </si>
  <si>
    <t>560.316</t>
  </si>
  <si>
    <t>560L.310</t>
  </si>
  <si>
    <t>560L.312</t>
  </si>
  <si>
    <t>560L.313</t>
  </si>
  <si>
    <t>560L.314</t>
  </si>
  <si>
    <t>560L.315</t>
  </si>
  <si>
    <t>560L.316</t>
  </si>
  <si>
    <t>560L.321</t>
  </si>
  <si>
    <t>561.312</t>
  </si>
  <si>
    <t>561.315</t>
  </si>
  <si>
    <t>561.316</t>
  </si>
  <si>
    <t>562.312</t>
  </si>
  <si>
    <t>562.314</t>
  </si>
  <si>
    <t>562.315</t>
  </si>
  <si>
    <t>562.316</t>
  </si>
  <si>
    <t>562.321</t>
  </si>
  <si>
    <t>563.315</t>
  </si>
  <si>
    <t>566.312</t>
  </si>
  <si>
    <t>566.314</t>
  </si>
  <si>
    <t>568.310</t>
  </si>
  <si>
    <t>568.313</t>
  </si>
  <si>
    <t>568.324</t>
  </si>
  <si>
    <t>568.393</t>
  </si>
  <si>
    <t>568L.310</t>
  </si>
  <si>
    <t>568L.313</t>
  </si>
  <si>
    <t>568L.324</t>
  </si>
  <si>
    <t>568L.390</t>
  </si>
  <si>
    <t>569.315</t>
  </si>
  <si>
    <t>570.312</t>
  </si>
  <si>
    <t>570.314</t>
  </si>
  <si>
    <t>570.315</t>
  </si>
  <si>
    <t>570.316</t>
  </si>
  <si>
    <t>570.321</t>
  </si>
  <si>
    <t>570.391</t>
  </si>
  <si>
    <t>571.315</t>
  </si>
  <si>
    <t>573.312</t>
  </si>
  <si>
    <t>573.314</t>
  </si>
  <si>
    <t>573.315</t>
  </si>
  <si>
    <t>573.316</t>
  </si>
  <si>
    <t>573C.315</t>
  </si>
  <si>
    <t>573C.316</t>
  </si>
  <si>
    <t>573C.333</t>
  </si>
  <si>
    <t>573M.314</t>
  </si>
  <si>
    <t>573M.315</t>
  </si>
  <si>
    <t>573M.316</t>
  </si>
  <si>
    <t>573R.314</t>
  </si>
  <si>
    <t>573R.315</t>
  </si>
  <si>
    <t>573R.316</t>
  </si>
  <si>
    <t>5762.830</t>
  </si>
  <si>
    <t>5763.821</t>
  </si>
  <si>
    <t>902.312</t>
  </si>
  <si>
    <t>902.314</t>
  </si>
  <si>
    <t>902.315</t>
  </si>
  <si>
    <t>902.316</t>
  </si>
  <si>
    <t>201301303</t>
  </si>
  <si>
    <t>920.300</t>
  </si>
  <si>
    <t>920.310</t>
  </si>
  <si>
    <t>920.311</t>
  </si>
  <si>
    <t>920.313</t>
  </si>
  <si>
    <t>920.330</t>
  </si>
  <si>
    <t>920.350</t>
  </si>
  <si>
    <t>920.360</t>
  </si>
  <si>
    <t>920.370</t>
  </si>
  <si>
    <t>920.380</t>
  </si>
  <si>
    <t>920.390</t>
  </si>
  <si>
    <t>920.391</t>
  </si>
  <si>
    <t>920.392</t>
  </si>
  <si>
    <t>920.393</t>
  </si>
  <si>
    <t>STDS</t>
  </si>
  <si>
    <t>920.635</t>
  </si>
  <si>
    <t>201306192</t>
  </si>
  <si>
    <t>92672.332</t>
  </si>
  <si>
    <t>92672.631</t>
  </si>
  <si>
    <t>9306.200</t>
  </si>
  <si>
    <t>9306.311</t>
  </si>
  <si>
    <t>9306.313</t>
  </si>
  <si>
    <t>9306.322</t>
  </si>
  <si>
    <t>9306.350</t>
  </si>
  <si>
    <t>9306.360</t>
  </si>
  <si>
    <t>9306.380</t>
  </si>
  <si>
    <t>9306.391</t>
  </si>
  <si>
    <t>9306.400</t>
  </si>
  <si>
    <t>9306.712</t>
  </si>
  <si>
    <t>9306.714</t>
  </si>
  <si>
    <t>9306.830</t>
  </si>
  <si>
    <t>93081.300</t>
  </si>
  <si>
    <t>93081.310</t>
  </si>
  <si>
    <t>93081.312</t>
  </si>
  <si>
    <t>93081.313</t>
  </si>
  <si>
    <t>93081.315</t>
  </si>
  <si>
    <t>93081.316</t>
  </si>
  <si>
    <t>93081.330</t>
  </si>
  <si>
    <t>93081.350</t>
  </si>
  <si>
    <t>93081.360</t>
  </si>
  <si>
    <t>93081.370</t>
  </si>
  <si>
    <t>93081.380</t>
  </si>
  <si>
    <t>93081.390</t>
  </si>
  <si>
    <t>93081.393</t>
  </si>
  <si>
    <t>93081.634</t>
  </si>
  <si>
    <t>LWOP</t>
  </si>
  <si>
    <t>LWOPS</t>
  </si>
  <si>
    <t>184MWO</t>
  </si>
  <si>
    <t>Total Salaries and Wages Expensed</t>
  </si>
  <si>
    <t>Operating/Generation</t>
  </si>
  <si>
    <t>Transmission - Operations</t>
  </si>
  <si>
    <t>AECC Form 12 - 2013</t>
  </si>
  <si>
    <t>Per AECC Accounting</t>
  </si>
  <si>
    <t>GL Code Type Code: EE</t>
  </si>
  <si>
    <t>Intercompany</t>
  </si>
  <si>
    <t>Form 12 - Wages &amp; Salaries - 2013</t>
  </si>
  <si>
    <t>Form 12 - Wages &amp; Salaries Summary</t>
  </si>
  <si>
    <t>June 1, 2014 posting file related to the 2013 Attachment O update</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</si>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</sst>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 #,##0_);_(* \(#,##0\);_(* &quot;-&quot;??_);_(@_)"/>
    <numFmt numFmtId="173" formatCode="#,##0.0"/>
    <numFmt numFmtId="174" formatCode="0.00_)"/>
    <numFmt numFmtId="175" formatCode="General_)"/>
    <numFmt numFmtId="176" formatCode="#,##0.0000"/>
    <numFmt numFmtId="177" formatCode="#,##0.00;\(#,##0.00\)"/>
    <numFmt numFmtId="178" formatCode="mmm\ d\,\ yyyy"/>
    <numFmt numFmtId="179" formatCode="_(&quot;$&quot;* #,##0_);_(&quot;$&quot;* \(#,##0\);_(&quot;$&quot;* &quot;-&quot;??_);_(@_)"/>
  </numFmts>
  <fonts count="79">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2"/>
      <name val="Arial"/>
      <family val="2"/>
    </font>
    <font>
      <sz val="10"/>
      <color indexed="8"/>
      <name val="Arial"/>
      <family val="2"/>
    </font>
    <font>
      <b/>
      <sz val="12"/>
      <name val="Arial"/>
      <family val="2"/>
    </font>
    <font>
      <sz val="11"/>
      <name val="Arial"/>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1"/>
      <color indexed="8"/>
      <name val="Calibri"/>
      <family val="2"/>
    </font>
    <font>
      <sz val="10"/>
      <name val="MS Sans Serif"/>
      <family val="2"/>
    </font>
    <font>
      <b/>
      <sz val="14"/>
      <name val="Book Antiqua"/>
      <family val="1"/>
    </font>
    <font>
      <i/>
      <sz val="10"/>
      <name val="Book Antiqua"/>
      <family val="1"/>
    </font>
    <font>
      <b/>
      <i/>
      <sz val="16"/>
      <name val="Helv"/>
    </font>
    <font>
      <sz val="10"/>
      <color theme="1"/>
      <name val="Arial"/>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b/>
      <sz val="10"/>
      <color indexed="8"/>
      <name val="Arial"/>
      <family val="2"/>
    </font>
    <font>
      <b/>
      <i/>
      <sz val="10"/>
      <color indexed="8"/>
      <name val="Arial"/>
      <family val="2"/>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sz val="12"/>
      <color theme="1"/>
      <name val="Calibri"/>
      <family val="2"/>
      <scheme val="minor"/>
    </font>
    <font>
      <sz val="12"/>
      <name val="Helv"/>
    </font>
    <font>
      <b/>
      <u val="double"/>
      <sz val="14"/>
      <name val="Times New Roman"/>
      <family val="1"/>
    </font>
    <font>
      <b/>
      <sz val="16"/>
      <name val="Times New Roman"/>
      <family val="1"/>
    </font>
    <font>
      <sz val="16"/>
      <color theme="1"/>
      <name val="Times New Roman"/>
      <family val="1"/>
    </font>
    <font>
      <b/>
      <sz val="14"/>
      <color theme="1"/>
      <name val="Calibri"/>
      <family val="2"/>
      <scheme val="minor"/>
    </font>
    <font>
      <sz val="10"/>
      <color theme="1"/>
      <name val="Tahoma"/>
      <family val="2"/>
    </font>
    <font>
      <b/>
      <u/>
      <sz val="14"/>
      <color theme="1"/>
      <name val="Tahoma"/>
      <family val="2"/>
    </font>
    <font>
      <sz val="8"/>
      <color theme="1"/>
      <name val="Tahoma"/>
      <family val="2"/>
    </font>
    <font>
      <b/>
      <sz val="8"/>
      <color theme="1"/>
      <name val="Tahoma"/>
      <family val="2"/>
    </font>
    <font>
      <sz val="11"/>
      <color rgb="FFFF0000"/>
      <name val="Calibri"/>
      <family val="2"/>
      <scheme val="minor"/>
    </font>
    <font>
      <b/>
      <u val="double"/>
      <sz val="14"/>
      <color theme="1"/>
      <name val="Calibri"/>
      <family val="2"/>
      <scheme val="minor"/>
    </font>
    <font>
      <b/>
      <u/>
      <sz val="10"/>
      <color indexed="12"/>
      <name val="Arial"/>
      <family val="2"/>
    </font>
    <font>
      <sz val="11"/>
      <name val="Arial MT"/>
    </font>
    <font>
      <b/>
      <u val="doubleAccounting"/>
      <sz val="11"/>
      <name val="Arial MT"/>
    </font>
    <font>
      <sz val="11"/>
      <name val="Calibri"/>
      <family val="2"/>
      <scheme val="minor"/>
    </font>
    <font>
      <b/>
      <sz val="11"/>
      <color rgb="FFFF0000"/>
      <name val="Calibri"/>
      <family val="2"/>
      <scheme val="minor"/>
    </font>
    <font>
      <b/>
      <sz val="11"/>
      <color rgb="FFFF0000"/>
      <name val="Calibri"/>
      <family val="2"/>
    </font>
    <font>
      <b/>
      <sz val="12"/>
      <color rgb="FFFF0000"/>
      <name val="Times New Roman"/>
      <family val="1"/>
    </font>
    <font>
      <sz val="11"/>
      <color theme="1"/>
      <name val="Times New Roman"/>
      <family val="1"/>
    </font>
    <font>
      <sz val="18"/>
      <name val="Arial MT"/>
    </font>
  </fonts>
  <fills count="11">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rgb="FFFFFF00"/>
        <bgColor indexed="64"/>
      </patternFill>
    </fill>
    <fill>
      <patternFill patternType="solid">
        <fgColor rgb="FFBFD2E2"/>
      </patternFill>
    </fill>
    <fill>
      <patternFill patternType="solid">
        <fgColor rgb="FFF2F1F1"/>
      </patternFill>
    </fill>
    <fill>
      <patternFill patternType="solid">
        <fgColor rgb="FFDFDFDF"/>
      </patternFill>
    </fill>
    <fill>
      <patternFill patternType="solid">
        <fgColor rgb="FFFFFF99"/>
        <bgColor indexed="64"/>
      </patternFill>
    </fill>
  </fills>
  <borders count="3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608BB4"/>
      </left>
      <right style="medium">
        <color rgb="FF608BB4"/>
      </right>
      <top style="medium">
        <color rgb="FF608BB4"/>
      </top>
      <bottom style="medium">
        <color rgb="FF608BB4"/>
      </bottom>
      <diagonal/>
    </border>
    <border>
      <left style="medium">
        <color rgb="FF608BB4"/>
      </left>
      <right style="medium">
        <color rgb="FF608BB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double">
        <color indexed="64"/>
      </bottom>
      <diagonal/>
    </border>
    <border>
      <left/>
      <right style="medium">
        <color indexed="64"/>
      </right>
      <top/>
      <bottom style="thin">
        <color indexed="64"/>
      </bottom>
      <diagonal/>
    </border>
    <border>
      <left/>
      <right style="medium">
        <color indexed="64"/>
      </right>
      <top/>
      <bottom style="medium">
        <color indexed="64"/>
      </bottom>
      <diagonal/>
    </border>
  </borders>
  <cellStyleXfs count="244">
    <xf numFmtId="171" fontId="0" fillId="0" borderId="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71" fontId="24" fillId="0" borderId="0" applyFill="0"/>
    <xf numFmtId="171" fontId="24" fillId="0" borderId="0">
      <alignment horizontal="center"/>
    </xf>
    <xf numFmtId="0" fontId="24" fillId="0" borderId="0" applyFill="0">
      <alignment horizontal="center"/>
    </xf>
    <xf numFmtId="171" fontId="25" fillId="0" borderId="11" applyFill="0"/>
    <xf numFmtId="0" fontId="14" fillId="0" borderId="0" applyFont="0" applyAlignment="0"/>
    <xf numFmtId="0" fontId="26" fillId="0" borderId="0" applyFill="0">
      <alignment vertical="top"/>
    </xf>
    <xf numFmtId="0" fontId="25" fillId="0" borderId="0" applyFill="0">
      <alignment horizontal="left" vertical="top"/>
    </xf>
    <xf numFmtId="171" fontId="22" fillId="0" borderId="9" applyFill="0"/>
    <xf numFmtId="0" fontId="14" fillId="0" borderId="0" applyNumberFormat="0" applyFont="0" applyAlignment="0"/>
    <xf numFmtId="0" fontId="26" fillId="0" borderId="0" applyFill="0">
      <alignment wrapText="1"/>
    </xf>
    <xf numFmtId="0" fontId="25" fillId="0" borderId="0" applyFill="0">
      <alignment horizontal="left" vertical="top" wrapText="1"/>
    </xf>
    <xf numFmtId="171" fontId="27" fillId="0" borderId="0" applyFill="0"/>
    <xf numFmtId="0" fontId="28" fillId="0" borderId="0" applyNumberFormat="0" applyFont="0" applyAlignment="0">
      <alignment horizontal="center"/>
    </xf>
    <xf numFmtId="0" fontId="29" fillId="0" borderId="0" applyFill="0">
      <alignment vertical="top" wrapText="1"/>
    </xf>
    <xf numFmtId="0" fontId="22" fillId="0" borderId="0" applyFill="0">
      <alignment horizontal="left" vertical="top" wrapText="1"/>
    </xf>
    <xf numFmtId="171" fontId="14" fillId="0" borderId="0" applyFill="0"/>
    <xf numFmtId="0" fontId="28" fillId="0" borderId="0" applyNumberFormat="0" applyFont="0" applyAlignment="0">
      <alignment horizontal="center"/>
    </xf>
    <xf numFmtId="0" fontId="30" fillId="0" borderId="0" applyFill="0">
      <alignment vertical="center" wrapText="1"/>
    </xf>
    <xf numFmtId="0" fontId="20" fillId="0" borderId="0">
      <alignment horizontal="left" vertical="center" wrapText="1"/>
    </xf>
    <xf numFmtId="171" fontId="31" fillId="0" borderId="0" applyFill="0"/>
    <xf numFmtId="0" fontId="28" fillId="0" borderId="0" applyNumberFormat="0" applyFont="0" applyAlignment="0">
      <alignment horizontal="center"/>
    </xf>
    <xf numFmtId="0" fontId="32" fillId="0" borderId="0" applyFill="0">
      <alignment horizontal="center" vertical="center" wrapText="1"/>
    </xf>
    <xf numFmtId="0" fontId="14" fillId="0" borderId="0" applyFill="0">
      <alignment horizontal="center" vertical="center" wrapText="1"/>
    </xf>
    <xf numFmtId="0" fontId="14" fillId="0" borderId="0" applyFill="0">
      <alignment horizontal="center" vertical="center" wrapText="1"/>
    </xf>
    <xf numFmtId="171" fontId="33" fillId="0" borderId="0" applyFill="0"/>
    <xf numFmtId="0" fontId="28" fillId="0" borderId="0" applyNumberFormat="0" applyFont="0" applyAlignment="0">
      <alignment horizontal="center"/>
    </xf>
    <xf numFmtId="0" fontId="34" fillId="0" borderId="0" applyFill="0">
      <alignment horizontal="center" vertical="center" wrapText="1"/>
    </xf>
    <xf numFmtId="0" fontId="35" fillId="0" borderId="0" applyFill="0">
      <alignment horizontal="center" vertical="center" wrapText="1"/>
    </xf>
    <xf numFmtId="171" fontId="36" fillId="0" borderId="0" applyFill="0"/>
    <xf numFmtId="0" fontId="28" fillId="0" borderId="0" applyNumberFormat="0" applyFont="0" applyAlignment="0">
      <alignment horizontal="center"/>
    </xf>
    <xf numFmtId="0" fontId="37" fillId="0" borderId="0">
      <alignment horizontal="center" wrapText="1"/>
    </xf>
    <xf numFmtId="0" fontId="33" fillId="0" borderId="0" applyFill="0">
      <alignment horizontal="center" wrapText="1"/>
    </xf>
    <xf numFmtId="39"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3" fontId="14" fillId="0" borderId="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3" fontId="14" fillId="0" borderId="0" applyFont="0" applyFill="0" applyBorder="0" applyAlignment="0" applyProtection="0"/>
    <xf numFmtId="7"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5"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38" fontId="24" fillId="3" borderId="0" applyNumberFormat="0" applyBorder="0" applyAlignment="0" applyProtection="0"/>
    <xf numFmtId="0" fontId="22" fillId="0" borderId="0" applyFont="0" applyFill="0" applyBorder="0" applyAlignment="0" applyProtection="0"/>
    <xf numFmtId="0" fontId="40" fillId="0" borderId="1"/>
    <xf numFmtId="0" fontId="41" fillId="0" borderId="0"/>
    <xf numFmtId="10" fontId="24" fillId="4" borderId="12" applyNumberFormat="0" applyBorder="0" applyAlignment="0" applyProtection="0"/>
    <xf numFmtId="174" fontId="42" fillId="0" borderId="0"/>
    <xf numFmtId="0" fontId="38" fillId="0" borderId="0"/>
    <xf numFmtId="171" fontId="18" fillId="0" borderId="0" applyProtection="0"/>
    <xf numFmtId="171" fontId="18" fillId="0" borderId="0" applyProtection="0"/>
    <xf numFmtId="0" fontId="14" fillId="0" borderId="0"/>
    <xf numFmtId="0" fontId="38" fillId="0" borderId="0"/>
    <xf numFmtId="0" fontId="38" fillId="0" borderId="0"/>
    <xf numFmtId="0" fontId="14" fillId="0" borderId="0"/>
    <xf numFmtId="0" fontId="14"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10" fontId="14"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0" fontId="39" fillId="0" borderId="0" applyNumberFormat="0" applyFont="0" applyFill="0" applyBorder="0" applyAlignment="0" applyProtection="0">
      <alignment horizontal="left"/>
    </xf>
    <xf numFmtId="15" fontId="39" fillId="0" borderId="0" applyFont="0" applyFill="0" applyBorder="0" applyAlignment="0" applyProtection="0"/>
    <xf numFmtId="4" fontId="39" fillId="0" borderId="0" applyFont="0" applyFill="0" applyBorder="0" applyAlignment="0" applyProtection="0"/>
    <xf numFmtId="3" fontId="14" fillId="0" borderId="0">
      <alignment horizontal="left" vertical="top"/>
    </xf>
    <xf numFmtId="0" fontId="44" fillId="0" borderId="1">
      <alignment horizontal="center"/>
    </xf>
    <xf numFmtId="3" fontId="39" fillId="0" borderId="0" applyFont="0" applyFill="0" applyBorder="0" applyAlignment="0" applyProtection="0"/>
    <xf numFmtId="0" fontId="39" fillId="5" borderId="0" applyNumberFormat="0" applyFont="0" applyBorder="0" applyAlignment="0" applyProtection="0"/>
    <xf numFmtId="3" fontId="14" fillId="0" borderId="0">
      <alignment horizontal="right" vertical="top"/>
    </xf>
    <xf numFmtId="41" fontId="20" fillId="3" borderId="13" applyFill="0"/>
    <xf numFmtId="0" fontId="45" fillId="0" borderId="0">
      <alignment horizontal="left" indent="7"/>
    </xf>
    <xf numFmtId="41" fontId="20" fillId="0" borderId="13" applyFill="0">
      <alignment horizontal="left" indent="2"/>
    </xf>
    <xf numFmtId="171" fontId="46" fillId="0" borderId="6" applyFill="0">
      <alignment horizontal="right"/>
    </xf>
    <xf numFmtId="0" fontId="47" fillId="0" borderId="12" applyNumberFormat="0" applyFont="0" applyBorder="0">
      <alignment horizontal="right"/>
    </xf>
    <xf numFmtId="0" fontId="48" fillId="0" borderId="0" applyFill="0"/>
    <xf numFmtId="0" fontId="22" fillId="0" borderId="0" applyFill="0"/>
    <xf numFmtId="4" fontId="46" fillId="0" borderId="6" applyFill="0"/>
    <xf numFmtId="0" fontId="14" fillId="0" borderId="0" applyNumberFormat="0" applyFont="0" applyBorder="0" applyAlignment="0"/>
    <xf numFmtId="0" fontId="29" fillId="0" borderId="0" applyFill="0">
      <alignment horizontal="left" indent="1"/>
    </xf>
    <xf numFmtId="0" fontId="49" fillId="0" borderId="0" applyFill="0">
      <alignment horizontal="left" indent="1"/>
    </xf>
    <xf numFmtId="4" fontId="31" fillId="0" borderId="0" applyFill="0"/>
    <xf numFmtId="0" fontId="14" fillId="0" borderId="0" applyNumberFormat="0" applyFont="0" applyFill="0" applyBorder="0" applyAlignment="0"/>
    <xf numFmtId="0" fontId="29" fillId="0" borderId="0" applyFill="0">
      <alignment horizontal="left" indent="2"/>
    </xf>
    <xf numFmtId="0" fontId="22" fillId="0" borderId="0" applyFill="0">
      <alignment horizontal="left" indent="2"/>
    </xf>
    <xf numFmtId="4" fontId="31" fillId="0" borderId="0" applyFill="0"/>
    <xf numFmtId="0" fontId="14" fillId="0" borderId="0" applyNumberFormat="0" applyFont="0" applyBorder="0" applyAlignment="0"/>
    <xf numFmtId="0" fontId="50" fillId="0" borderId="0">
      <alignment horizontal="left" indent="3"/>
    </xf>
    <xf numFmtId="0" fontId="23" fillId="0" borderId="0" applyFill="0">
      <alignment horizontal="left" indent="3"/>
    </xf>
    <xf numFmtId="4" fontId="31" fillId="0" borderId="0" applyFill="0"/>
    <xf numFmtId="0" fontId="14" fillId="0" borderId="0" applyNumberFormat="0" applyFont="0" applyBorder="0" applyAlignment="0"/>
    <xf numFmtId="0" fontId="32" fillId="0" borderId="0">
      <alignment horizontal="left" indent="4"/>
    </xf>
    <xf numFmtId="0" fontId="14" fillId="0" borderId="0" applyFill="0">
      <alignment horizontal="left" indent="4"/>
    </xf>
    <xf numFmtId="0" fontId="14" fillId="0" borderId="0" applyFill="0">
      <alignment horizontal="left" indent="4"/>
    </xf>
    <xf numFmtId="4" fontId="33" fillId="0" borderId="0" applyFill="0"/>
    <xf numFmtId="0" fontId="14" fillId="0" borderId="0" applyNumberFormat="0" applyFont="0" applyBorder="0" applyAlignment="0"/>
    <xf numFmtId="0" fontId="34" fillId="0" borderId="0">
      <alignment horizontal="left" indent="5"/>
    </xf>
    <xf numFmtId="0" fontId="35" fillId="0" borderId="0" applyFill="0">
      <alignment horizontal="left" indent="5"/>
    </xf>
    <xf numFmtId="4" fontId="36" fillId="0" borderId="0" applyFill="0"/>
    <xf numFmtId="0" fontId="14" fillId="0" borderId="0" applyNumberFormat="0" applyFont="0" applyFill="0" applyBorder="0" applyAlignment="0"/>
    <xf numFmtId="0" fontId="37" fillId="0" borderId="0" applyFill="0">
      <alignment horizontal="left" indent="6"/>
    </xf>
    <xf numFmtId="0" fontId="33" fillId="0" borderId="0" applyFill="0">
      <alignment horizontal="left" indent="6"/>
    </xf>
    <xf numFmtId="0" fontId="21" fillId="0" borderId="0" applyNumberFormat="0" applyBorder="0" applyAlignment="0"/>
    <xf numFmtId="0" fontId="51" fillId="0" borderId="0" applyNumberFormat="0" applyBorder="0" applyAlignment="0"/>
    <xf numFmtId="0" fontId="52" fillId="0" borderId="0" applyNumberFormat="0" applyBorder="0" applyAlignment="0"/>
    <xf numFmtId="0" fontId="21" fillId="0" borderId="0" applyNumberFormat="0" applyBorder="0" applyAlignment="0"/>
    <xf numFmtId="0" fontId="9" fillId="0" borderId="0"/>
    <xf numFmtId="43" fontId="9" fillId="0" borderId="0" applyFont="0" applyFill="0" applyBorder="0" applyAlignment="0" applyProtection="0"/>
    <xf numFmtId="44" fontId="9" fillId="0" borderId="0" applyFont="0" applyFill="0" applyBorder="0" applyAlignment="0" applyProtection="0"/>
    <xf numFmtId="175" fontId="59" fillId="0" borderId="0"/>
    <xf numFmtId="0" fontId="14" fillId="0" borderId="0"/>
    <xf numFmtId="171" fontId="18" fillId="0" borderId="0" applyProtection="0"/>
    <xf numFmtId="0" fontId="9" fillId="0" borderId="0"/>
    <xf numFmtId="43" fontId="31"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64" fillId="0" borderId="0"/>
    <xf numFmtId="43" fontId="64"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18" fillId="0" borderId="0" applyFont="0" applyFill="0" applyBorder="0" applyAlignment="0" applyProtection="0"/>
  </cellStyleXfs>
  <cellXfs count="419">
    <xf numFmtId="171" fontId="0" fillId="0" borderId="0" xfId="0" applyAlignment="1"/>
    <xf numFmtId="171" fontId="10" fillId="0" borderId="0" xfId="0" applyFont="1" applyAlignment="1"/>
    <xf numFmtId="171" fontId="10" fillId="0" borderId="0" xfId="0" applyFont="1" applyAlignment="1">
      <alignment horizontal="right"/>
    </xf>
    <xf numFmtId="0" fontId="10" fillId="0" borderId="0" xfId="0" applyNumberFormat="1" applyFont="1" applyAlignment="1" applyProtection="1">
      <protection locked="0"/>
    </xf>
    <xf numFmtId="0" fontId="10" fillId="0" borderId="0" xfId="0" applyNumberFormat="1" applyFont="1" applyAlignment="1" applyProtection="1">
      <alignment horizontal="left"/>
      <protection locked="0"/>
    </xf>
    <xf numFmtId="0" fontId="10" fillId="0" borderId="0" xfId="0" applyNumberFormat="1" applyFont="1" applyProtection="1">
      <protection locked="0"/>
    </xf>
    <xf numFmtId="0" fontId="10" fillId="0" borderId="0" xfId="0" applyNumberFormat="1" applyFont="1" applyAlignment="1" applyProtection="1">
      <alignment horizontal="right"/>
      <protection locked="0"/>
    </xf>
    <xf numFmtId="0" fontId="10" fillId="0" borderId="0" xfId="0" applyNumberFormat="1" applyFont="1"/>
    <xf numFmtId="0" fontId="10" fillId="2" borderId="0" xfId="0" applyNumberFormat="1" applyFont="1" applyFill="1" applyProtection="1">
      <protection locked="0"/>
    </xf>
    <xf numFmtId="0" fontId="10" fillId="2" borderId="0" xfId="0" applyNumberFormat="1" applyFont="1" applyFill="1"/>
    <xf numFmtId="3" fontId="10" fillId="0" borderId="0" xfId="0" applyNumberFormat="1" applyFont="1" applyAlignment="1"/>
    <xf numFmtId="0" fontId="10" fillId="0" borderId="0" xfId="0" applyNumberFormat="1" applyFont="1" applyAlignment="1" applyProtection="1">
      <alignment horizontal="center"/>
      <protection locked="0"/>
    </xf>
    <xf numFmtId="49" fontId="10" fillId="2" borderId="0" xfId="0" applyNumberFormat="1" applyFont="1" applyFill="1"/>
    <xf numFmtId="49" fontId="10" fillId="0" borderId="0" xfId="0" applyNumberFormat="1" applyFont="1"/>
    <xf numFmtId="0" fontId="10" fillId="0" borderId="1" xfId="0" applyNumberFormat="1" applyFont="1" applyBorder="1" applyAlignment="1" applyProtection="1">
      <alignment horizontal="center"/>
      <protection locked="0"/>
    </xf>
    <xf numFmtId="3" fontId="10" fillId="0" borderId="0" xfId="0" applyNumberFormat="1" applyFont="1"/>
    <xf numFmtId="42" fontId="10" fillId="0" borderId="0" xfId="0" applyNumberFormat="1" applyFont="1"/>
    <xf numFmtId="0" fontId="10" fillId="0" borderId="0" xfId="0" applyNumberFormat="1" applyFont="1" applyAlignment="1"/>
    <xf numFmtId="0" fontId="10" fillId="0" borderId="1" xfId="0" applyNumberFormat="1" applyFont="1" applyBorder="1" applyAlignment="1" applyProtection="1">
      <alignment horizontal="centerContinuous"/>
      <protection locked="0"/>
    </xf>
    <xf numFmtId="166" fontId="10" fillId="0" borderId="0" xfId="0" applyNumberFormat="1" applyFont="1" applyAlignment="1"/>
    <xf numFmtId="3" fontId="10" fillId="2" borderId="0" xfId="0" applyNumberFormat="1" applyFont="1" applyFill="1"/>
    <xf numFmtId="3" fontId="10" fillId="0" borderId="1" xfId="0" applyNumberFormat="1" applyFont="1" applyBorder="1" applyAlignment="1"/>
    <xf numFmtId="3" fontId="10" fillId="0" borderId="0" xfId="0" applyNumberFormat="1" applyFont="1" applyAlignment="1">
      <alignment horizontal="fill"/>
    </xf>
    <xf numFmtId="42" fontId="10" fillId="0" borderId="2" xfId="0" applyNumberFormat="1" applyFont="1" applyBorder="1" applyAlignment="1" applyProtection="1">
      <alignment horizontal="right"/>
      <protection locked="0"/>
    </xf>
    <xf numFmtId="3" fontId="10" fillId="0" borderId="0" xfId="0" applyNumberFormat="1" applyFont="1" applyFill="1" applyBorder="1"/>
    <xf numFmtId="167" fontId="10" fillId="0" borderId="0" xfId="0" applyNumberFormat="1" applyFont="1"/>
    <xf numFmtId="167" fontId="10" fillId="0" borderId="0" xfId="0" applyNumberFormat="1" applyFont="1" applyAlignment="1">
      <alignment horizontal="center"/>
    </xf>
    <xf numFmtId="171" fontId="10" fillId="0" borderId="0" xfId="0" applyFont="1" applyAlignment="1">
      <alignment horizontal="center"/>
    </xf>
    <xf numFmtId="170" fontId="10" fillId="0" borderId="0" xfId="0" applyNumberFormat="1" applyFont="1" applyAlignment="1"/>
    <xf numFmtId="170" fontId="10" fillId="2" borderId="0" xfId="0" applyNumberFormat="1" applyFont="1" applyFill="1" applyProtection="1">
      <protection locked="0"/>
    </xf>
    <xf numFmtId="170" fontId="10" fillId="0" borderId="0" xfId="0" applyNumberFormat="1" applyFont="1" applyProtection="1">
      <protection locked="0"/>
    </xf>
    <xf numFmtId="0" fontId="10" fillId="0" borderId="0" xfId="0" applyNumberFormat="1" applyFont="1" applyAlignment="1">
      <alignment horizontal="left"/>
    </xf>
    <xf numFmtId="0" fontId="10" fillId="0" borderId="0" xfId="0" applyNumberFormat="1" applyFont="1" applyAlignment="1">
      <alignment horizontal="center"/>
    </xf>
    <xf numFmtId="49" fontId="10" fillId="0" borderId="0" xfId="0" applyNumberFormat="1" applyFont="1" applyAlignment="1">
      <alignment horizontal="left"/>
    </xf>
    <xf numFmtId="49" fontId="10" fillId="0" borderId="0" xfId="0" applyNumberFormat="1" applyFont="1" applyAlignment="1">
      <alignment horizontal="center"/>
    </xf>
    <xf numFmtId="3" fontId="11" fillId="0" borderId="0" xfId="0" applyNumberFormat="1" applyFont="1" applyAlignment="1">
      <alignment horizontal="center"/>
    </xf>
    <xf numFmtId="0" fontId="11" fillId="0" borderId="0" xfId="0" applyNumberFormat="1" applyFont="1" applyAlignment="1" applyProtection="1">
      <alignment horizontal="center"/>
      <protection locked="0"/>
    </xf>
    <xf numFmtId="171" fontId="11" fillId="0" borderId="0" xfId="0" applyFont="1" applyAlignment="1">
      <alignment horizontal="center"/>
    </xf>
    <xf numFmtId="3" fontId="11" fillId="0" borderId="0" xfId="0" applyNumberFormat="1" applyFont="1" applyAlignment="1"/>
    <xf numFmtId="0" fontId="11" fillId="0" borderId="0" xfId="0" applyNumberFormat="1" applyFont="1" applyAlignment="1"/>
    <xf numFmtId="165" fontId="10" fillId="0" borderId="0" xfId="0" applyNumberFormat="1" applyFont="1" applyAlignment="1"/>
    <xf numFmtId="3" fontId="10" fillId="2" borderId="1" xfId="0" applyNumberFormat="1" applyFont="1" applyFill="1" applyBorder="1" applyAlignment="1"/>
    <xf numFmtId="164" fontId="10" fillId="0" borderId="0" xfId="0" applyNumberFormat="1" applyFont="1" applyAlignment="1">
      <alignment horizontal="center"/>
    </xf>
    <xf numFmtId="3" fontId="10" fillId="2" borderId="0" xfId="0" applyNumberFormat="1" applyFont="1" applyFill="1" applyAlignment="1"/>
    <xf numFmtId="165" fontId="10" fillId="0" borderId="0" xfId="0" applyNumberFormat="1" applyFont="1" applyAlignment="1">
      <alignment horizontal="right"/>
    </xf>
    <xf numFmtId="171" fontId="10" fillId="0" borderId="1" xfId="0" applyFont="1" applyBorder="1" applyAlignment="1"/>
    <xf numFmtId="3" fontId="10" fillId="0" borderId="2" xfId="0" applyNumberFormat="1" applyFont="1" applyBorder="1" applyAlignment="1"/>
    <xf numFmtId="3" fontId="10" fillId="0" borderId="0" xfId="0" applyNumberFormat="1" applyFont="1" applyBorder="1" applyAlignment="1"/>
    <xf numFmtId="3" fontId="10" fillId="0" borderId="0" xfId="0" applyNumberFormat="1" applyFont="1" applyFill="1" applyAlignment="1">
      <alignment horizontal="right"/>
    </xf>
    <xf numFmtId="166" fontId="10" fillId="0" borderId="0" xfId="0" applyNumberFormat="1" applyFont="1" applyAlignment="1">
      <alignment horizontal="right"/>
    </xf>
    <xf numFmtId="10" fontId="10" fillId="0" borderId="0" xfId="0" applyNumberFormat="1" applyFont="1" applyAlignment="1">
      <alignment horizontal="left"/>
    </xf>
    <xf numFmtId="166" fontId="10" fillId="0" borderId="0" xfId="0" applyNumberFormat="1" applyFont="1" applyAlignment="1">
      <alignment horizontal="center"/>
    </xf>
    <xf numFmtId="164" fontId="10" fillId="0" borderId="0" xfId="0" applyNumberFormat="1" applyFont="1" applyAlignment="1">
      <alignment horizontal="left"/>
    </xf>
    <xf numFmtId="10" fontId="10" fillId="0" borderId="0" xfId="0" applyNumberFormat="1" applyFont="1" applyFill="1" applyAlignment="1">
      <alignment horizontal="right"/>
    </xf>
    <xf numFmtId="168" fontId="10" fillId="0" borderId="0" xfId="0" applyNumberFormat="1" applyFont="1" applyFill="1" applyAlignment="1">
      <alignment horizontal="right"/>
    </xf>
    <xf numFmtId="164" fontId="10" fillId="0" borderId="0" xfId="0" applyNumberFormat="1" applyFont="1" applyAlignment="1" applyProtection="1">
      <alignment horizontal="left"/>
      <protection locked="0"/>
    </xf>
    <xf numFmtId="0" fontId="10" fillId="0" borderId="1" xfId="0" applyNumberFormat="1" applyFont="1" applyBorder="1" applyProtection="1">
      <protection locked="0"/>
    </xf>
    <xf numFmtId="0" fontId="10" fillId="0" borderId="1" xfId="0" applyNumberFormat="1" applyFont="1" applyBorder="1"/>
    <xf numFmtId="3" fontId="10" fillId="0" borderId="0" xfId="0" applyNumberFormat="1" applyFont="1" applyAlignment="1">
      <alignment horizontal="center"/>
    </xf>
    <xf numFmtId="49" fontId="10" fillId="0" borderId="0" xfId="0" applyNumberFormat="1" applyFont="1" applyAlignment="1"/>
    <xf numFmtId="165" fontId="10" fillId="0" borderId="0" xfId="0" applyNumberFormat="1" applyFont="1"/>
    <xf numFmtId="166" fontId="10" fillId="0" borderId="0" xfId="0" applyNumberFormat="1" applyFont="1"/>
    <xf numFmtId="3" fontId="10" fillId="0" borderId="1" xfId="0" applyNumberFormat="1" applyFont="1" applyBorder="1" applyAlignment="1">
      <alignment horizontal="center"/>
    </xf>
    <xf numFmtId="4" fontId="10" fillId="0" borderId="0" xfId="0" applyNumberFormat="1" applyFont="1" applyAlignment="1"/>
    <xf numFmtId="3" fontId="10" fillId="0" borderId="0" xfId="0" applyNumberFormat="1" applyFont="1" applyBorder="1" applyAlignment="1">
      <alignment horizontal="center"/>
    </xf>
    <xf numFmtId="166" fontId="10" fillId="0" borderId="0" xfId="0" applyNumberFormat="1" applyFont="1" applyAlignment="1" applyProtection="1">
      <alignment horizontal="center"/>
      <protection locked="0"/>
    </xf>
    <xf numFmtId="0" fontId="10" fillId="0" borderId="1" xfId="0" applyNumberFormat="1" applyFont="1" applyBorder="1" applyAlignment="1"/>
    <xf numFmtId="9" fontId="10" fillId="0" borderId="0" xfId="0" applyNumberFormat="1" applyFont="1" applyAlignment="1"/>
    <xf numFmtId="168" fontId="10" fillId="0" borderId="0" xfId="0" applyNumberFormat="1" applyFont="1" applyAlignment="1"/>
    <xf numFmtId="3" fontId="10" fillId="0" borderId="0" xfId="0" quotePrefix="1" applyNumberFormat="1" applyFont="1" applyAlignment="1"/>
    <xf numFmtId="168" fontId="10" fillId="0" borderId="1" xfId="0" applyNumberFormat="1" applyFont="1" applyBorder="1" applyAlignment="1"/>
    <xf numFmtId="0" fontId="12" fillId="0" borderId="0" xfId="0" applyNumberFormat="1" applyFont="1" applyProtection="1">
      <protection locked="0"/>
    </xf>
    <xf numFmtId="171" fontId="12" fillId="0" borderId="0" xfId="0" applyFont="1" applyAlignment="1"/>
    <xf numFmtId="171" fontId="10" fillId="0" borderId="0" xfId="0" applyFont="1" applyFill="1" applyAlignment="1" applyProtection="1"/>
    <xf numFmtId="169" fontId="10" fillId="0" borderId="0" xfId="0" applyNumberFormat="1" applyFont="1" applyFill="1" applyBorder="1" applyProtection="1"/>
    <xf numFmtId="1" fontId="10" fillId="0" borderId="0" xfId="0" applyNumberFormat="1" applyFont="1" applyFill="1" applyProtection="1"/>
    <xf numFmtId="1" fontId="10" fillId="0" borderId="0" xfId="0" applyNumberFormat="1" applyFont="1" applyFill="1" applyAlignment="1" applyProtection="1"/>
    <xf numFmtId="169" fontId="10" fillId="2" borderId="0" xfId="0" applyNumberFormat="1" applyFont="1" applyFill="1" applyBorder="1" applyAlignment="1" applyProtection="1">
      <protection locked="0"/>
    </xf>
    <xf numFmtId="3" fontId="10" fillId="0" borderId="0" xfId="0" applyNumberFormat="1" applyFont="1" applyAlignment="1" applyProtection="1"/>
    <xf numFmtId="171" fontId="10" fillId="0" borderId="0" xfId="0" applyNumberFormat="1" applyFont="1" applyAlignment="1" applyProtection="1">
      <protection locked="0"/>
    </xf>
    <xf numFmtId="169" fontId="10" fillId="0" borderId="0" xfId="0" applyNumberFormat="1" applyFont="1" applyFill="1" applyBorder="1" applyAlignment="1" applyProtection="1"/>
    <xf numFmtId="3" fontId="10" fillId="0" borderId="0" xfId="0" applyNumberFormat="1" applyFont="1" applyFill="1" applyAlignment="1" applyProtection="1"/>
    <xf numFmtId="169" fontId="10" fillId="0" borderId="0" xfId="0" applyNumberFormat="1" applyFont="1" applyProtection="1">
      <protection locked="0"/>
    </xf>
    <xf numFmtId="0" fontId="10" fillId="0" borderId="0" xfId="0" applyNumberFormat="1" applyFont="1" applyAlignment="1">
      <alignment horizontal="right"/>
    </xf>
    <xf numFmtId="170" fontId="10" fillId="0" borderId="0" xfId="0" applyNumberFormat="1" applyFont="1" applyFill="1" applyProtection="1">
      <protection locked="0"/>
    </xf>
    <xf numFmtId="0" fontId="10" fillId="0" borderId="0" xfId="0" applyNumberFormat="1" applyFont="1" applyBorder="1" applyProtection="1">
      <protection locked="0"/>
    </xf>
    <xf numFmtId="0" fontId="10" fillId="0" borderId="0" xfId="0" applyNumberFormat="1" applyFont="1" applyBorder="1" applyAlignment="1" applyProtection="1">
      <protection locked="0"/>
    </xf>
    <xf numFmtId="3" fontId="12" fillId="0" borderId="0" xfId="0" applyNumberFormat="1" applyFont="1" applyAlignment="1"/>
    <xf numFmtId="0" fontId="12" fillId="0" borderId="0" xfId="0" applyNumberFormat="1" applyFont="1" applyFill="1"/>
    <xf numFmtId="10" fontId="12" fillId="0" borderId="0" xfId="0" applyNumberFormat="1" applyFont="1" applyFill="1"/>
    <xf numFmtId="3" fontId="10" fillId="0" borderId="0" xfId="0" applyNumberFormat="1" applyFont="1" applyAlignment="1">
      <alignment horizontal="right"/>
    </xf>
    <xf numFmtId="0" fontId="10" fillId="0" borderId="0" xfId="0" applyNumberFormat="1" applyFont="1" applyAlignment="1" applyProtection="1">
      <alignment horizontal="left" indent="8"/>
      <protection locked="0"/>
    </xf>
    <xf numFmtId="0" fontId="10" fillId="2" borderId="0" xfId="0" applyNumberFormat="1" applyFont="1" applyFill="1" applyAlignment="1" applyProtection="1">
      <alignment horizontal="right"/>
      <protection locked="0"/>
    </xf>
    <xf numFmtId="171" fontId="10" fillId="2" borderId="0" xfId="0" applyFont="1" applyFill="1" applyAlignment="1"/>
    <xf numFmtId="169" fontId="10" fillId="0" borderId="0" xfId="0" applyNumberFormat="1" applyFont="1" applyAlignment="1" applyProtection="1">
      <alignment horizontal="right"/>
      <protection locked="0"/>
    </xf>
    <xf numFmtId="171" fontId="10" fillId="0" borderId="0" xfId="0" applyFont="1" applyBorder="1" applyAlignment="1"/>
    <xf numFmtId="9" fontId="10" fillId="0" borderId="1" xfId="0" applyNumberFormat="1" applyFont="1" applyBorder="1" applyAlignment="1"/>
    <xf numFmtId="0" fontId="10" fillId="0" borderId="0" xfId="0" applyNumberFormat="1" applyFont="1" applyAlignment="1" applyProtection="1">
      <alignment horizontal="center" vertical="top" wrapText="1"/>
      <protection locked="0"/>
    </xf>
    <xf numFmtId="0" fontId="10" fillId="0" borderId="0" xfId="0" applyNumberFormat="1" applyFont="1" applyFill="1" applyAlignment="1" applyProtection="1">
      <alignment horizontal="left" vertical="top" wrapText="1"/>
      <protection locked="0"/>
    </xf>
    <xf numFmtId="171" fontId="10" fillId="0" borderId="0" xfId="0" applyFont="1" applyAlignment="1">
      <alignment horizontal="center" vertical="top" wrapText="1"/>
    </xf>
    <xf numFmtId="169" fontId="10" fillId="2" borderId="1" xfId="0" applyNumberFormat="1" applyFont="1" applyFill="1" applyBorder="1" applyAlignment="1" applyProtection="1">
      <protection locked="0"/>
    </xf>
    <xf numFmtId="171" fontId="13" fillId="0" borderId="0" xfId="0" applyFont="1" applyAlignment="1"/>
    <xf numFmtId="0" fontId="0" fillId="0" borderId="0" xfId="0" applyNumberFormat="1" applyFont="1" applyAlignment="1"/>
    <xf numFmtId="171" fontId="0" fillId="0" borderId="0" xfId="0" applyFont="1" applyAlignment="1"/>
    <xf numFmtId="3" fontId="0" fillId="0" borderId="0" xfId="0" applyNumberFormat="1" applyFont="1" applyAlignment="1"/>
    <xf numFmtId="171" fontId="0" fillId="0" borderId="3" xfId="0" applyBorder="1" applyAlignment="1"/>
    <xf numFmtId="171" fontId="0" fillId="0" borderId="0" xfId="0" applyFont="1" applyBorder="1" applyAlignment="1"/>
    <xf numFmtId="3" fontId="0" fillId="0" borderId="0" xfId="0" applyNumberFormat="1" applyFont="1" applyBorder="1" applyAlignment="1"/>
    <xf numFmtId="0" fontId="0" fillId="0" borderId="0" xfId="0" applyNumberFormat="1" applyFont="1" applyBorder="1" applyAlignment="1"/>
    <xf numFmtId="171" fontId="0" fillId="0" borderId="4" xfId="0" applyFont="1" applyBorder="1" applyAlignment="1"/>
    <xf numFmtId="3" fontId="15" fillId="0" borderId="0" xfId="0" applyNumberFormat="1" applyFont="1" applyBorder="1" applyAlignment="1"/>
    <xf numFmtId="171" fontId="15" fillId="0" borderId="0" xfId="0" applyFont="1" applyAlignment="1"/>
    <xf numFmtId="171" fontId="16" fillId="0" borderId="0" xfId="0" applyFont="1" applyAlignment="1"/>
    <xf numFmtId="171" fontId="0" fillId="0" borderId="4" xfId="0" applyBorder="1" applyAlignment="1"/>
    <xf numFmtId="169" fontId="0" fillId="0" borderId="3" xfId="0" applyNumberFormat="1" applyBorder="1" applyAlignment="1"/>
    <xf numFmtId="0" fontId="0" fillId="0" borderId="3" xfId="0" applyNumberFormat="1" applyFont="1" applyBorder="1" applyAlignment="1"/>
    <xf numFmtId="171" fontId="17" fillId="0" borderId="0" xfId="0" applyFont="1" applyBorder="1"/>
    <xf numFmtId="171" fontId="15" fillId="0" borderId="0" xfId="0" applyFont="1" applyBorder="1"/>
    <xf numFmtId="44" fontId="0" fillId="2" borderId="3" xfId="1" applyFont="1" applyFill="1" applyBorder="1" applyAlignment="1"/>
    <xf numFmtId="171" fontId="0" fillId="0" borderId="0" xfId="0" applyBorder="1" applyAlignment="1"/>
    <xf numFmtId="44" fontId="0" fillId="2" borderId="5" xfId="1" applyFont="1" applyFill="1" applyBorder="1" applyAlignment="1"/>
    <xf numFmtId="171" fontId="15" fillId="0" borderId="0" xfId="0" applyFont="1" applyBorder="1" applyAlignment="1">
      <alignment horizontal="left" wrapText="1"/>
    </xf>
    <xf numFmtId="171" fontId="15" fillId="0" borderId="0" xfId="0" applyFont="1" applyBorder="1" applyAlignment="1"/>
    <xf numFmtId="169" fontId="0" fillId="0" borderId="5" xfId="0" applyNumberFormat="1" applyFont="1" applyBorder="1" applyAlignment="1"/>
    <xf numFmtId="171" fontId="15" fillId="0" borderId="6" xfId="0" applyFont="1" applyBorder="1" applyAlignment="1"/>
    <xf numFmtId="3" fontId="0" fillId="0" borderId="6" xfId="0" applyNumberFormat="1" applyFont="1" applyBorder="1" applyAlignment="1"/>
    <xf numFmtId="0" fontId="0" fillId="0" borderId="6" xfId="0" applyNumberFormat="1" applyFont="1" applyBorder="1" applyAlignment="1"/>
    <xf numFmtId="171" fontId="0" fillId="0" borderId="6" xfId="0" applyFont="1" applyBorder="1" applyAlignment="1"/>
    <xf numFmtId="171" fontId="0" fillId="0" borderId="7" xfId="0" applyFont="1" applyBorder="1" applyAlignment="1"/>
    <xf numFmtId="0" fontId="10" fillId="0" borderId="0" xfId="0" applyNumberFormat="1" applyFont="1" applyFill="1" applyAlignment="1" applyProtection="1">
      <alignment horizontal="center"/>
      <protection locked="0"/>
    </xf>
    <xf numFmtId="171" fontId="10" fillId="0" borderId="0" xfId="0" applyFont="1" applyFill="1" applyAlignment="1"/>
    <xf numFmtId="3" fontId="10" fillId="0" borderId="0" xfId="0" applyNumberFormat="1" applyFont="1" applyFill="1" applyAlignment="1"/>
    <xf numFmtId="3" fontId="10" fillId="0" borderId="2" xfId="0" applyNumberFormat="1" applyFont="1" applyFill="1" applyBorder="1" applyAlignment="1"/>
    <xf numFmtId="0" fontId="10" fillId="0" borderId="0" xfId="0" applyNumberFormat="1" applyFont="1" applyFill="1"/>
    <xf numFmtId="0" fontId="10" fillId="0" borderId="0" xfId="0" applyNumberFormat="1" applyFont="1" applyAlignment="1"/>
    <xf numFmtId="171" fontId="10" fillId="0" borderId="0" xfId="0" applyFont="1" applyAlignment="1">
      <alignment horizontal="center" vertical="top"/>
    </xf>
    <xf numFmtId="0" fontId="10" fillId="0" borderId="0" xfId="0" applyNumberFormat="1" applyFont="1" applyFill="1" applyAlignment="1">
      <alignment horizontal="left" vertical="top"/>
    </xf>
    <xf numFmtId="0" fontId="10" fillId="0" borderId="0" xfId="0" applyNumberFormat="1" applyFont="1" applyFill="1" applyAlignment="1">
      <alignment vertical="top"/>
    </xf>
    <xf numFmtId="0" fontId="10" fillId="0" borderId="0" xfId="0" applyNumberFormat="1" applyFont="1" applyFill="1" applyAlignment="1" applyProtection="1">
      <alignment vertical="top" wrapText="1"/>
      <protection locked="0"/>
    </xf>
    <xf numFmtId="0" fontId="10" fillId="0" borderId="0" xfId="0" applyNumberFormat="1" applyFont="1" applyFill="1" applyAlignment="1"/>
    <xf numFmtId="0" fontId="10" fillId="0" borderId="0" xfId="0" applyNumberFormat="1" applyFont="1" applyFill="1" applyBorder="1" applyAlignment="1" applyProtection="1">
      <protection locked="0"/>
    </xf>
    <xf numFmtId="0" fontId="10" fillId="0" borderId="0" xfId="0" applyNumberFormat="1" applyFont="1" applyFill="1" applyBorder="1" applyProtection="1">
      <protection locked="0"/>
    </xf>
    <xf numFmtId="0" fontId="10" fillId="0" borderId="1" xfId="0" applyNumberFormat="1" applyFont="1" applyFill="1" applyBorder="1" applyAlignment="1" applyProtection="1">
      <protection locked="0"/>
    </xf>
    <xf numFmtId="0" fontId="10" fillId="0" borderId="1" xfId="0" applyNumberFormat="1" applyFont="1" applyFill="1" applyBorder="1" applyProtection="1">
      <protection locked="0"/>
    </xf>
    <xf numFmtId="10" fontId="10" fillId="0" borderId="0" xfId="0" applyNumberFormat="1" applyFont="1" applyFill="1" applyAlignment="1" applyProtection="1">
      <alignment vertical="top" wrapText="1"/>
      <protection locked="0"/>
    </xf>
    <xf numFmtId="3" fontId="10" fillId="0" borderId="0" xfId="0" applyNumberFormat="1" applyFont="1" applyFill="1" applyAlignment="1">
      <alignment vertical="top" wrapText="1"/>
    </xf>
    <xf numFmtId="10" fontId="10" fillId="0" borderId="0" xfId="0" applyNumberFormat="1" applyFont="1" applyFill="1"/>
    <xf numFmtId="0" fontId="10" fillId="0" borderId="0" xfId="0" applyNumberFormat="1" applyFont="1" applyFill="1" applyProtection="1">
      <protection locked="0"/>
    </xf>
    <xf numFmtId="0" fontId="9" fillId="0" borderId="0" xfId="206"/>
    <xf numFmtId="0" fontId="9" fillId="0" borderId="0" xfId="206" applyAlignment="1">
      <alignment horizontal="left" indent="1"/>
    </xf>
    <xf numFmtId="0" fontId="19" fillId="0" borderId="0" xfId="206" applyFont="1"/>
    <xf numFmtId="0" fontId="53" fillId="0" borderId="0" xfId="206" applyFont="1" applyAlignment="1">
      <alignment horizontal="center"/>
    </xf>
    <xf numFmtId="0" fontId="55" fillId="0" borderId="0" xfId="206" applyFont="1"/>
    <xf numFmtId="0" fontId="57" fillId="0" borderId="0" xfId="206" applyFont="1"/>
    <xf numFmtId="0" fontId="9" fillId="0" borderId="0" xfId="206" applyAlignment="1">
      <alignment horizontal="center"/>
    </xf>
    <xf numFmtId="0" fontId="9" fillId="0" borderId="0" xfId="206" applyFill="1"/>
    <xf numFmtId="0" fontId="9" fillId="0" borderId="0" xfId="217"/>
    <xf numFmtId="0" fontId="9" fillId="0" borderId="0" xfId="217" applyAlignment="1">
      <alignment horizontal="left" indent="1"/>
    </xf>
    <xf numFmtId="0" fontId="19" fillId="0" borderId="0" xfId="217" applyFont="1"/>
    <xf numFmtId="0" fontId="56" fillId="0" borderId="0" xfId="217" applyFont="1"/>
    <xf numFmtId="0" fontId="62" fillId="0" borderId="0" xfId="217" applyFont="1"/>
    <xf numFmtId="0" fontId="9" fillId="0" borderId="0" xfId="217" applyFill="1" applyBorder="1"/>
    <xf numFmtId="0" fontId="9" fillId="0" borderId="0" xfId="217" applyFill="1" applyBorder="1" applyAlignment="1">
      <alignment horizontal="left" indent="1"/>
    </xf>
    <xf numFmtId="44" fontId="9" fillId="0" borderId="12" xfId="214" applyFont="1" applyBorder="1"/>
    <xf numFmtId="0" fontId="9" fillId="0" borderId="0" xfId="217" applyFont="1"/>
    <xf numFmtId="0" fontId="63" fillId="0" borderId="0" xfId="217" applyFont="1"/>
    <xf numFmtId="0" fontId="9" fillId="0" borderId="0" xfId="212"/>
    <xf numFmtId="44" fontId="9" fillId="0" borderId="0" xfId="218" applyFont="1"/>
    <xf numFmtId="0" fontId="56" fillId="0" borderId="0" xfId="212" applyFont="1"/>
    <xf numFmtId="175" fontId="10" fillId="0" borderId="0" xfId="209" applyFont="1"/>
    <xf numFmtId="43" fontId="10" fillId="0" borderId="0" xfId="209" applyNumberFormat="1" applyFont="1"/>
    <xf numFmtId="0" fontId="9" fillId="0" borderId="0" xfId="212" applyFill="1"/>
    <xf numFmtId="0" fontId="9" fillId="0" borderId="0" xfId="222"/>
    <xf numFmtId="0" fontId="9" fillId="0" borderId="0" xfId="222" applyAlignment="1">
      <alignment horizontal="left" indent="1"/>
    </xf>
    <xf numFmtId="0" fontId="56" fillId="0" borderId="0" xfId="222" applyFont="1"/>
    <xf numFmtId="0" fontId="9" fillId="0" borderId="0" xfId="222" applyFont="1" applyFill="1"/>
    <xf numFmtId="0" fontId="9" fillId="0" borderId="0" xfId="222" applyAlignment="1">
      <alignment horizontal="left" indent="2"/>
    </xf>
    <xf numFmtId="0" fontId="8" fillId="0" borderId="0" xfId="206" applyFont="1"/>
    <xf numFmtId="14" fontId="9" fillId="0" borderId="0" xfId="206" applyNumberFormat="1" applyFont="1"/>
    <xf numFmtId="43" fontId="0" fillId="0" borderId="0" xfId="224" applyFont="1"/>
    <xf numFmtId="0" fontId="64" fillId="0" borderId="0" xfId="223"/>
    <xf numFmtId="0" fontId="66" fillId="7" borderId="16" xfId="223" applyFont="1" applyFill="1" applyBorder="1" applyAlignment="1">
      <alignment horizontal="center" vertical="top"/>
    </xf>
    <xf numFmtId="43" fontId="66" fillId="7" borderId="17" xfId="224" applyFont="1" applyFill="1" applyBorder="1" applyAlignment="1">
      <alignment horizontal="center" vertical="top"/>
    </xf>
    <xf numFmtId="176" fontId="66" fillId="0" borderId="18" xfId="223" applyNumberFormat="1" applyFont="1" applyBorder="1" applyAlignment="1">
      <alignment horizontal="right" vertical="top"/>
    </xf>
    <xf numFmtId="177" fontId="66" fillId="0" borderId="18" xfId="223" applyNumberFormat="1" applyFont="1" applyBorder="1" applyAlignment="1">
      <alignment horizontal="right" vertical="top"/>
    </xf>
    <xf numFmtId="0" fontId="67" fillId="8" borderId="18" xfId="223" applyFont="1" applyFill="1" applyBorder="1" applyAlignment="1">
      <alignment vertical="top"/>
    </xf>
    <xf numFmtId="176" fontId="67" fillId="8" borderId="18" xfId="223" applyNumberFormat="1" applyFont="1" applyFill="1" applyBorder="1" applyAlignment="1">
      <alignment horizontal="right" vertical="top"/>
    </xf>
    <xf numFmtId="177" fontId="67" fillId="8" borderId="18" xfId="223" applyNumberFormat="1" applyFont="1" applyFill="1" applyBorder="1" applyAlignment="1">
      <alignment horizontal="right" vertical="top"/>
    </xf>
    <xf numFmtId="177" fontId="64" fillId="0" borderId="0" xfId="223" applyNumberFormat="1"/>
    <xf numFmtId="0" fontId="67" fillId="8" borderId="22" xfId="223" applyFont="1" applyFill="1" applyBorder="1" applyAlignment="1">
      <alignment vertical="top"/>
    </xf>
    <xf numFmtId="43" fontId="64" fillId="0" borderId="0" xfId="223" applyNumberFormat="1"/>
    <xf numFmtId="0" fontId="7" fillId="0" borderId="0" xfId="222" applyFont="1"/>
    <xf numFmtId="0" fontId="68" fillId="0" borderId="0" xfId="225" applyFont="1" applyFill="1"/>
    <xf numFmtId="0" fontId="7" fillId="0" borderId="0" xfId="225"/>
    <xf numFmtId="172" fontId="7" fillId="0" borderId="0" xfId="226" applyNumberFormat="1" applyFont="1"/>
    <xf numFmtId="172" fontId="7" fillId="0" borderId="6" xfId="226" applyNumberFormat="1" applyFont="1" applyBorder="1"/>
    <xf numFmtId="0" fontId="7" fillId="0" borderId="0" xfId="225" applyAlignment="1">
      <alignment horizontal="left" indent="1"/>
    </xf>
    <xf numFmtId="0" fontId="19" fillId="0" borderId="0" xfId="225" applyFont="1"/>
    <xf numFmtId="0" fontId="53" fillId="0" borderId="0" xfId="225" applyFont="1" applyAlignment="1">
      <alignment horizontal="center"/>
    </xf>
    <xf numFmtId="172" fontId="7" fillId="6" borderId="12" xfId="226" applyNumberFormat="1" applyFont="1" applyFill="1" applyBorder="1"/>
    <xf numFmtId="0" fontId="56" fillId="0" borderId="0" xfId="225" applyFont="1"/>
    <xf numFmtId="172" fontId="7" fillId="0" borderId="0" xfId="226" applyNumberFormat="1" applyFont="1" applyFill="1" applyBorder="1"/>
    <xf numFmtId="0" fontId="7" fillId="0" borderId="0" xfId="225" applyAlignment="1">
      <alignment horizontal="center"/>
    </xf>
    <xf numFmtId="0" fontId="7" fillId="0" borderId="0" xfId="229"/>
    <xf numFmtId="172" fontId="7" fillId="0" borderId="0" xfId="233" applyNumberFormat="1" applyFont="1"/>
    <xf numFmtId="0" fontId="7" fillId="0" borderId="0" xfId="229" applyAlignment="1">
      <alignment horizontal="left" indent="1"/>
    </xf>
    <xf numFmtId="0" fontId="19" fillId="0" borderId="0" xfId="229" applyFont="1"/>
    <xf numFmtId="44" fontId="7" fillId="0" borderId="0" xfId="228" applyFont="1"/>
    <xf numFmtId="0" fontId="7" fillId="0" borderId="0" xfId="229"/>
    <xf numFmtId="172" fontId="54" fillId="0" borderId="0" xfId="233" applyNumberFormat="1" applyFont="1"/>
    <xf numFmtId="0" fontId="55" fillId="0" borderId="0" xfId="229" applyFont="1"/>
    <xf numFmtId="0" fontId="57" fillId="0" borderId="0" xfId="229" applyFont="1"/>
    <xf numFmtId="0" fontId="7" fillId="0" borderId="0" xfId="229" applyFill="1"/>
    <xf numFmtId="0" fontId="7" fillId="0" borderId="0" xfId="237"/>
    <xf numFmtId="0" fontId="7" fillId="0" borderId="0" xfId="237" applyAlignment="1">
      <alignment horizontal="left" indent="1"/>
    </xf>
    <xf numFmtId="0" fontId="19" fillId="0" borderId="0" xfId="237" applyFont="1"/>
    <xf numFmtId="0" fontId="53" fillId="0" borderId="0" xfId="237" applyFont="1" applyAlignment="1">
      <alignment horizontal="center"/>
    </xf>
    <xf numFmtId="0" fontId="56" fillId="0" borderId="0" xfId="237" applyFont="1"/>
    <xf numFmtId="0" fontId="7" fillId="0" borderId="0" xfId="237" applyAlignment="1">
      <alignment horizontal="center"/>
    </xf>
    <xf numFmtId="0" fontId="19" fillId="0" borderId="0" xfId="237" applyFont="1" applyAlignment="1">
      <alignment horizontal="center"/>
    </xf>
    <xf numFmtId="0" fontId="7" fillId="0" borderId="0" xfId="230" applyNumberFormat="1" applyFont="1"/>
    <xf numFmtId="0" fontId="7" fillId="0" borderId="0" xfId="232" applyNumberFormat="1" applyFont="1"/>
    <xf numFmtId="0" fontId="7" fillId="0" borderId="0" xfId="237" applyNumberFormat="1"/>
    <xf numFmtId="0" fontId="7" fillId="0" borderId="0" xfId="237" applyFill="1" applyBorder="1"/>
    <xf numFmtId="0" fontId="7" fillId="0" borderId="0" xfId="236"/>
    <xf numFmtId="0" fontId="7" fillId="0" borderId="0" xfId="236" applyAlignment="1">
      <alignment horizontal="left" indent="1"/>
    </xf>
    <xf numFmtId="0" fontId="19" fillId="0" borderId="0" xfId="236" applyFont="1"/>
    <xf numFmtId="0" fontId="53" fillId="0" borderId="0" xfId="236" applyFont="1" applyAlignment="1">
      <alignment horizontal="center"/>
    </xf>
    <xf numFmtId="0" fontId="56" fillId="0" borderId="0" xfId="236" applyFont="1"/>
    <xf numFmtId="0" fontId="7" fillId="0" borderId="0" xfId="236" applyFill="1"/>
    <xf numFmtId="175" fontId="73" fillId="0" borderId="0" xfId="209" applyFont="1" applyAlignment="1">
      <alignment horizontal="left" indent="1"/>
    </xf>
    <xf numFmtId="0" fontId="19" fillId="0" borderId="0" xfId="236" applyFont="1" applyAlignment="1">
      <alignment horizontal="left" indent="1"/>
    </xf>
    <xf numFmtId="0" fontId="7" fillId="0" borderId="0" xfId="241"/>
    <xf numFmtId="172" fontId="7" fillId="0" borderId="6" xfId="231" applyNumberFormat="1" applyFont="1" applyBorder="1"/>
    <xf numFmtId="0" fontId="7" fillId="0" borderId="0" xfId="241" applyAlignment="1">
      <alignment horizontal="left" indent="1"/>
    </xf>
    <xf numFmtId="0" fontId="19" fillId="0" borderId="0" xfId="241" applyFont="1"/>
    <xf numFmtId="0" fontId="53" fillId="0" borderId="0" xfId="241" applyFont="1" applyAlignment="1">
      <alignment horizontal="center"/>
    </xf>
    <xf numFmtId="0" fontId="56" fillId="0" borderId="0" xfId="241" applyFont="1"/>
    <xf numFmtId="172" fontId="7" fillId="0" borderId="0" xfId="231" applyNumberFormat="1" applyFont="1" applyFill="1" applyBorder="1"/>
    <xf numFmtId="175" fontId="10" fillId="0" borderId="0" xfId="209" applyFont="1"/>
    <xf numFmtId="0" fontId="7" fillId="0" borderId="0" xfId="241" applyFill="1"/>
    <xf numFmtId="44" fontId="7" fillId="0" borderId="0" xfId="234" applyFont="1" applyFill="1"/>
    <xf numFmtId="172" fontId="7" fillId="0" borderId="0" xfId="231" applyNumberFormat="1" applyFont="1" applyFill="1"/>
    <xf numFmtId="175" fontId="10" fillId="0" borderId="0" xfId="209" applyFont="1" applyAlignment="1">
      <alignment horizontal="left" indent="1"/>
    </xf>
    <xf numFmtId="0" fontId="19" fillId="0" borderId="0" xfId="241" applyFont="1" applyAlignment="1">
      <alignment horizontal="left" indent="1"/>
    </xf>
    <xf numFmtId="0" fontId="7" fillId="0" borderId="0" xfId="242"/>
    <xf numFmtId="0" fontId="56" fillId="0" borderId="0" xfId="242" applyFont="1"/>
    <xf numFmtId="0" fontId="10" fillId="0" borderId="0" xfId="211" applyNumberFormat="1" applyFont="1" applyAlignment="1" applyProtection="1">
      <protection locked="0"/>
    </xf>
    <xf numFmtId="0" fontId="10" fillId="0" borderId="0" xfId="211" applyNumberFormat="1" applyFont="1" applyBorder="1" applyAlignment="1" applyProtection="1">
      <protection locked="0"/>
    </xf>
    <xf numFmtId="0" fontId="70" fillId="0" borderId="0" xfId="210" applyFont="1" applyAlignment="1">
      <alignment vertical="center"/>
    </xf>
    <xf numFmtId="0" fontId="14" fillId="0" borderId="0" xfId="210" applyAlignment="1">
      <alignment horizontal="center" vertical="center"/>
    </xf>
    <xf numFmtId="0" fontId="14" fillId="0" borderId="24" xfId="210" applyFont="1" applyBorder="1" applyAlignment="1">
      <alignment horizontal="center" vertical="center"/>
    </xf>
    <xf numFmtId="0" fontId="14" fillId="0" borderId="24" xfId="210" applyBorder="1" applyAlignment="1">
      <alignment horizontal="left" vertical="center" wrapText="1" indent="1"/>
    </xf>
    <xf numFmtId="44" fontId="71" fillId="0" borderId="24" xfId="125" applyFont="1" applyBorder="1" applyAlignment="1">
      <alignment vertical="center"/>
    </xf>
    <xf numFmtId="0" fontId="14" fillId="0" borderId="24" xfId="210" applyFont="1" applyBorder="1" applyAlignment="1">
      <alignment horizontal="left" vertical="center" wrapText="1" indent="1"/>
    </xf>
    <xf numFmtId="0" fontId="47" fillId="0" borderId="25" xfId="210" applyFont="1" applyBorder="1" applyAlignment="1">
      <alignment horizontal="center" vertical="center"/>
    </xf>
    <xf numFmtId="0" fontId="14" fillId="0" borderId="1" xfId="210" applyBorder="1" applyAlignment="1">
      <alignment horizontal="left" vertical="center" wrapText="1" indent="1"/>
    </xf>
    <xf numFmtId="0" fontId="14" fillId="0" borderId="1" xfId="210" applyBorder="1" applyAlignment="1">
      <alignment vertical="center"/>
    </xf>
    <xf numFmtId="44" fontId="72" fillId="0" borderId="24" xfId="125" applyFont="1" applyBorder="1" applyAlignment="1">
      <alignment vertical="center"/>
    </xf>
    <xf numFmtId="44" fontId="7" fillId="0" borderId="0" xfId="125" applyFont="1" applyAlignment="1">
      <alignment vertical="center"/>
    </xf>
    <xf numFmtId="0" fontId="61" fillId="0" borderId="0" xfId="210" applyFont="1" applyAlignment="1">
      <alignment vertical="center"/>
    </xf>
    <xf numFmtId="0" fontId="61" fillId="0" borderId="0" xfId="210" applyFont="1" applyAlignment="1">
      <alignment horizontal="left" vertical="center" wrapText="1" indent="1"/>
    </xf>
    <xf numFmtId="0" fontId="47" fillId="0" borderId="24" xfId="210" applyFont="1" applyFill="1" applyBorder="1" applyAlignment="1">
      <alignment horizontal="center" vertical="center"/>
    </xf>
    <xf numFmtId="0" fontId="47" fillId="0" borderId="24" xfId="210" applyFont="1" applyFill="1" applyBorder="1" applyAlignment="1">
      <alignment horizontal="left" vertical="center" wrapText="1" indent="1"/>
    </xf>
    <xf numFmtId="0" fontId="47" fillId="0" borderId="24" xfId="210" applyFont="1" applyFill="1" applyBorder="1" applyAlignment="1">
      <alignment horizontal="center" vertical="center" wrapText="1"/>
    </xf>
    <xf numFmtId="0" fontId="74" fillId="0" borderId="0" xfId="225" applyFont="1" applyFill="1"/>
    <xf numFmtId="0" fontId="74" fillId="0" borderId="0" xfId="206" applyFont="1"/>
    <xf numFmtId="0" fontId="68" fillId="0" borderId="0" xfId="206" applyFont="1"/>
    <xf numFmtId="0" fontId="74" fillId="0" borderId="0" xfId="237" applyFont="1"/>
    <xf numFmtId="0" fontId="74" fillId="0" borderId="0" xfId="212" applyFont="1"/>
    <xf numFmtId="171" fontId="74" fillId="0" borderId="0" xfId="0" applyFont="1" applyAlignment="1"/>
    <xf numFmtId="0" fontId="74" fillId="0" borderId="0" xfId="241" applyFont="1"/>
    <xf numFmtId="0" fontId="6" fillId="0" borderId="0" xfId="236" applyFont="1"/>
    <xf numFmtId="44" fontId="7" fillId="0" borderId="0" xfId="1" applyFont="1"/>
    <xf numFmtId="171" fontId="75" fillId="0" borderId="0" xfId="0" applyFont="1" applyAlignment="1"/>
    <xf numFmtId="0" fontId="74" fillId="0" borderId="0" xfId="236" applyFont="1" applyFill="1"/>
    <xf numFmtId="0" fontId="74" fillId="0" borderId="0" xfId="236" applyFont="1"/>
    <xf numFmtId="0" fontId="76" fillId="0" borderId="0" xfId="211" applyNumberFormat="1" applyFont="1" applyAlignment="1" applyProtection="1">
      <protection locked="0"/>
    </xf>
    <xf numFmtId="171" fontId="19" fillId="0" borderId="0" xfId="0" applyFont="1"/>
    <xf numFmtId="171" fontId="19" fillId="0" borderId="26" xfId="0" applyFont="1" applyBorder="1" applyAlignment="1">
      <alignment vertical="top" wrapText="1"/>
    </xf>
    <xf numFmtId="169" fontId="19" fillId="0" borderId="28" xfId="0" applyNumberFormat="1" applyFont="1" applyBorder="1" applyAlignment="1">
      <alignment vertical="center"/>
    </xf>
    <xf numFmtId="0" fontId="6" fillId="0" borderId="0" xfId="236" quotePrefix="1" applyFont="1" applyAlignment="1"/>
    <xf numFmtId="171" fontId="73" fillId="0" borderId="0" xfId="0" applyFont="1"/>
    <xf numFmtId="171" fontId="73" fillId="0" borderId="0" xfId="0" applyFont="1" applyAlignment="1">
      <alignment horizontal="right"/>
    </xf>
    <xf numFmtId="171" fontId="73" fillId="0" borderId="26" xfId="0" applyFont="1" applyBorder="1"/>
    <xf numFmtId="171" fontId="73" fillId="0" borderId="27" xfId="0" applyFont="1" applyBorder="1"/>
    <xf numFmtId="169" fontId="73" fillId="0" borderId="28" xfId="0" applyNumberFormat="1" applyFont="1" applyBorder="1"/>
    <xf numFmtId="14" fontId="73" fillId="0" borderId="12" xfId="0" applyNumberFormat="1" applyFont="1" applyBorder="1"/>
    <xf numFmtId="171" fontId="73" fillId="0" borderId="5" xfId="0" applyFont="1" applyBorder="1"/>
    <xf numFmtId="171" fontId="73" fillId="0" borderId="6" xfId="0" applyFont="1" applyBorder="1"/>
    <xf numFmtId="169" fontId="73" fillId="0" borderId="7" xfId="0" applyNumberFormat="1" applyFont="1" applyBorder="1"/>
    <xf numFmtId="171" fontId="73" fillId="0" borderId="0" xfId="0" applyFont="1" applyFill="1" applyBorder="1"/>
    <xf numFmtId="171" fontId="73" fillId="0" borderId="0" xfId="0" applyFont="1" applyBorder="1"/>
    <xf numFmtId="169" fontId="73" fillId="0" borderId="0" xfId="0" applyNumberFormat="1" applyFont="1" applyBorder="1"/>
    <xf numFmtId="14" fontId="73" fillId="0" borderId="0" xfId="0" applyNumberFormat="1" applyFont="1" applyBorder="1"/>
    <xf numFmtId="169" fontId="73" fillId="0" borderId="0" xfId="0" applyNumberFormat="1" applyFont="1"/>
    <xf numFmtId="171" fontId="73" fillId="0" borderId="8" xfId="0" applyFont="1" applyBorder="1"/>
    <xf numFmtId="171" fontId="73" fillId="0" borderId="9" xfId="0" applyFont="1" applyBorder="1"/>
    <xf numFmtId="169" fontId="73" fillId="0" borderId="10" xfId="0" applyNumberFormat="1" applyFont="1" applyBorder="1"/>
    <xf numFmtId="171" fontId="73" fillId="0" borderId="3" xfId="0" applyFont="1" applyBorder="1"/>
    <xf numFmtId="43" fontId="73" fillId="0" borderId="0" xfId="243" applyFont="1"/>
    <xf numFmtId="0" fontId="5" fillId="0" borderId="0" xfId="217" applyFont="1" applyAlignment="1">
      <alignment horizontal="left" indent="1"/>
    </xf>
    <xf numFmtId="172" fontId="7" fillId="0" borderId="12" xfId="233" applyNumberFormat="1" applyFont="1" applyFill="1" applyBorder="1"/>
    <xf numFmtId="44" fontId="7" fillId="0" borderId="12" xfId="234" applyFont="1" applyFill="1" applyBorder="1"/>
    <xf numFmtId="0" fontId="4" fillId="0" borderId="0" xfId="217" applyFont="1" applyFill="1" applyAlignment="1">
      <alignment horizontal="left" indent="1"/>
    </xf>
    <xf numFmtId="0" fontId="4" fillId="0" borderId="0" xfId="217" applyFont="1"/>
    <xf numFmtId="0" fontId="4" fillId="0" borderId="0" xfId="237" applyFont="1" applyAlignment="1">
      <alignment horizontal="left" indent="1"/>
    </xf>
    <xf numFmtId="0" fontId="4" fillId="0" borderId="0" xfId="217" applyFont="1" applyAlignment="1">
      <alignment horizontal="left" indent="1"/>
    </xf>
    <xf numFmtId="14" fontId="9" fillId="0" borderId="0" xfId="206" applyNumberFormat="1" applyFont="1" applyAlignment="1">
      <alignment horizontal="left"/>
    </xf>
    <xf numFmtId="0" fontId="77" fillId="0" borderId="0" xfId="236" applyFont="1"/>
    <xf numFmtId="0" fontId="3" fillId="0" borderId="0" xfId="217" applyFont="1"/>
    <xf numFmtId="0" fontId="9" fillId="0" borderId="0" xfId="1" applyNumberFormat="1" applyFont="1"/>
    <xf numFmtId="179" fontId="9" fillId="0" borderId="0" xfId="1" applyNumberFormat="1" applyFont="1"/>
    <xf numFmtId="179" fontId="0" fillId="0" borderId="0" xfId="1" applyNumberFormat="1" applyFont="1" applyAlignment="1"/>
    <xf numFmtId="179" fontId="9" fillId="0" borderId="12" xfId="1" applyNumberFormat="1" applyFont="1" applyFill="1" applyBorder="1"/>
    <xf numFmtId="0" fontId="3" fillId="0" borderId="0" xfId="217" quotePrefix="1" applyFont="1"/>
    <xf numFmtId="44" fontId="9" fillId="0" borderId="0" xfId="1" applyFont="1" applyFill="1"/>
    <xf numFmtId="179" fontId="9" fillId="0" borderId="0" xfId="219" applyNumberFormat="1" applyFont="1" applyFill="1"/>
    <xf numFmtId="3" fontId="10" fillId="10" borderId="0" xfId="0" applyNumberFormat="1" applyFont="1" applyFill="1" applyBorder="1" applyAlignment="1"/>
    <xf numFmtId="3" fontId="10" fillId="10" borderId="1" xfId="0" applyNumberFormat="1" applyFont="1" applyFill="1" applyBorder="1" applyAlignment="1"/>
    <xf numFmtId="3" fontId="10" fillId="10" borderId="0" xfId="0" applyNumberFormat="1" applyFont="1" applyFill="1" applyAlignment="1"/>
    <xf numFmtId="10" fontId="10" fillId="10" borderId="0" xfId="0" applyNumberFormat="1" applyFont="1" applyFill="1" applyAlignment="1"/>
    <xf numFmtId="169" fontId="10" fillId="10" borderId="0" xfId="0" applyNumberFormat="1" applyFont="1" applyFill="1" applyBorder="1" applyProtection="1"/>
    <xf numFmtId="0" fontId="2" fillId="0" borderId="0" xfId="217" quotePrefix="1" applyFont="1"/>
    <xf numFmtId="0" fontId="2" fillId="0" borderId="0" xfId="217" applyFont="1"/>
    <xf numFmtId="179" fontId="9" fillId="0" borderId="0" xfId="208" applyNumberFormat="1" applyFont="1"/>
    <xf numFmtId="179" fontId="9" fillId="0" borderId="6" xfId="207" applyNumberFormat="1" applyFont="1" applyFill="1" applyBorder="1"/>
    <xf numFmtId="179" fontId="9" fillId="0" borderId="6" xfId="207" applyNumberFormat="1" applyFont="1" applyBorder="1"/>
    <xf numFmtId="179" fontId="9" fillId="0" borderId="6" xfId="208" applyNumberFormat="1" applyFont="1" applyBorder="1"/>
    <xf numFmtId="179" fontId="9" fillId="0" borderId="15" xfId="208" applyNumberFormat="1" applyFont="1" applyFill="1" applyBorder="1"/>
    <xf numFmtId="179" fontId="9" fillId="0" borderId="0" xfId="206" applyNumberFormat="1" applyAlignment="1">
      <alignment horizontal="center"/>
    </xf>
    <xf numFmtId="179" fontId="9" fillId="0" borderId="0" xfId="206" applyNumberFormat="1"/>
    <xf numFmtId="179" fontId="0" fillId="0" borderId="3" xfId="1" applyNumberFormat="1" applyFont="1" applyFill="1" applyBorder="1" applyAlignment="1"/>
    <xf numFmtId="176" fontId="66" fillId="0" borderId="18" xfId="0" applyNumberFormat="1" applyFont="1" applyBorder="1" applyAlignment="1">
      <alignment horizontal="right" vertical="top"/>
    </xf>
    <xf numFmtId="177" fontId="66" fillId="0" borderId="18" xfId="0" applyNumberFormat="1" applyFont="1" applyBorder="1" applyAlignment="1">
      <alignment horizontal="right" vertical="top"/>
    </xf>
    <xf numFmtId="171" fontId="66" fillId="0" borderId="18" xfId="0" applyFont="1" applyBorder="1" applyAlignment="1">
      <alignment vertical="top"/>
    </xf>
    <xf numFmtId="171" fontId="67" fillId="8" borderId="18" xfId="0" applyFont="1" applyFill="1" applyBorder="1" applyAlignment="1">
      <alignment vertical="top"/>
    </xf>
    <xf numFmtId="176" fontId="67" fillId="8" borderId="18" xfId="0" applyNumberFormat="1" applyFont="1" applyFill="1" applyBorder="1" applyAlignment="1">
      <alignment horizontal="right" vertical="top"/>
    </xf>
    <xf numFmtId="177" fontId="67" fillId="8" borderId="18" xfId="0" applyNumberFormat="1" applyFont="1" applyFill="1" applyBorder="1" applyAlignment="1">
      <alignment horizontal="right" vertical="top"/>
    </xf>
    <xf numFmtId="171" fontId="67" fillId="9" borderId="18" xfId="0" applyFont="1" applyFill="1" applyBorder="1" applyAlignment="1">
      <alignment vertical="top"/>
    </xf>
    <xf numFmtId="176" fontId="67" fillId="9" borderId="18" xfId="0" applyNumberFormat="1" applyFont="1" applyFill="1" applyBorder="1" applyAlignment="1">
      <alignment horizontal="right" vertical="top"/>
    </xf>
    <xf numFmtId="177" fontId="67" fillId="9" borderId="18" xfId="0" applyNumberFormat="1" applyFont="1" applyFill="1" applyBorder="1" applyAlignment="1">
      <alignment horizontal="right" vertical="top"/>
    </xf>
    <xf numFmtId="43" fontId="64" fillId="0" borderId="0" xfId="224" applyFont="1"/>
    <xf numFmtId="0" fontId="64" fillId="0" borderId="0" xfId="223" applyFont="1"/>
    <xf numFmtId="43" fontId="64" fillId="0" borderId="0" xfId="223" applyNumberFormat="1" applyFont="1"/>
    <xf numFmtId="172" fontId="7" fillId="0" borderId="12" xfId="243" applyNumberFormat="1" applyFont="1" applyFill="1" applyBorder="1"/>
    <xf numFmtId="0" fontId="66" fillId="0" borderId="18" xfId="223" applyFont="1" applyBorder="1" applyAlignment="1">
      <alignment vertical="top"/>
    </xf>
    <xf numFmtId="0" fontId="64" fillId="0" borderId="0" xfId="223"/>
    <xf numFmtId="0" fontId="65" fillId="0" borderId="29" xfId="223" applyFont="1" applyBorder="1" applyAlignment="1">
      <alignment vertical="top"/>
    </xf>
    <xf numFmtId="0" fontId="64" fillId="0" borderId="30" xfId="223" applyBorder="1"/>
    <xf numFmtId="0" fontId="64" fillId="0" borderId="31" xfId="223" applyBorder="1"/>
    <xf numFmtId="0" fontId="64" fillId="0" borderId="32" xfId="223" applyBorder="1"/>
    <xf numFmtId="0" fontId="64" fillId="0" borderId="0" xfId="223" applyBorder="1"/>
    <xf numFmtId="0" fontId="64" fillId="0" borderId="33" xfId="223" applyBorder="1"/>
    <xf numFmtId="43" fontId="64" fillId="0" borderId="34" xfId="223" applyNumberFormat="1" applyBorder="1"/>
    <xf numFmtId="43" fontId="64" fillId="0" borderId="33" xfId="223" applyNumberFormat="1" applyBorder="1"/>
    <xf numFmtId="0" fontId="64" fillId="0" borderId="25" xfId="223" applyBorder="1"/>
    <xf numFmtId="0" fontId="64" fillId="0" borderId="1" xfId="223" applyBorder="1"/>
    <xf numFmtId="43" fontId="64" fillId="0" borderId="36" xfId="223" applyNumberFormat="1" applyBorder="1"/>
    <xf numFmtId="43" fontId="64" fillId="0" borderId="35" xfId="223" applyNumberFormat="1" applyBorder="1"/>
    <xf numFmtId="169" fontId="10" fillId="10" borderId="0" xfId="0" applyNumberFormat="1" applyFont="1" applyFill="1" applyAlignment="1"/>
    <xf numFmtId="179" fontId="9" fillId="10" borderId="0" xfId="208" applyNumberFormat="1" applyFont="1" applyFill="1"/>
    <xf numFmtId="6" fontId="7" fillId="10" borderId="0" xfId="230" applyNumberFormat="1" applyFont="1" applyFill="1"/>
    <xf numFmtId="172" fontId="7" fillId="10" borderId="0" xfId="232" applyNumberFormat="1" applyFont="1" applyFill="1"/>
    <xf numFmtId="172" fontId="54" fillId="0" borderId="0" xfId="232" applyNumberFormat="1" applyFont="1" applyFill="1"/>
    <xf numFmtId="44" fontId="9" fillId="10" borderId="0" xfId="214" applyFont="1" applyFill="1"/>
    <xf numFmtId="44" fontId="9" fillId="10" borderId="0" xfId="1" applyFont="1" applyFill="1"/>
    <xf numFmtId="44" fontId="9" fillId="10" borderId="6" xfId="1" applyFont="1" applyFill="1" applyBorder="1"/>
    <xf numFmtId="179" fontId="9" fillId="10" borderId="0" xfId="1" applyNumberFormat="1" applyFont="1" applyFill="1"/>
    <xf numFmtId="179" fontId="9" fillId="10" borderId="6" xfId="1" applyNumberFormat="1" applyFont="1" applyFill="1" applyBorder="1"/>
    <xf numFmtId="44" fontId="9" fillId="10" borderId="0" xfId="218" applyFont="1" applyFill="1"/>
    <xf numFmtId="172" fontId="9" fillId="10" borderId="0" xfId="221" applyNumberFormat="1" applyFont="1" applyFill="1"/>
    <xf numFmtId="172" fontId="9" fillId="10" borderId="0" xfId="221" applyNumberFormat="1" applyFont="1" applyFill="1" applyBorder="1"/>
    <xf numFmtId="172" fontId="9" fillId="10" borderId="6" xfId="221" applyNumberFormat="1" applyFont="1" applyFill="1" applyBorder="1"/>
    <xf numFmtId="8" fontId="7" fillId="10" borderId="0" xfId="1" applyNumberFormat="1" applyFont="1" applyFill="1"/>
    <xf numFmtId="44" fontId="54" fillId="0" borderId="0" xfId="1" applyFont="1" applyFill="1"/>
    <xf numFmtId="44" fontId="7" fillId="0" borderId="0" xfId="1" applyFont="1" applyFill="1"/>
    <xf numFmtId="169" fontId="73" fillId="10" borderId="28" xfId="0" applyNumberFormat="1" applyFont="1" applyFill="1" applyBorder="1"/>
    <xf numFmtId="169" fontId="73" fillId="10" borderId="7" xfId="0" applyNumberFormat="1" applyFont="1" applyFill="1" applyBorder="1"/>
    <xf numFmtId="169" fontId="73" fillId="10" borderId="4" xfId="0" applyNumberFormat="1" applyFont="1" applyFill="1" applyBorder="1"/>
    <xf numFmtId="179" fontId="9" fillId="0" borderId="14" xfId="219" applyNumberFormat="1" applyFont="1" applyFill="1" applyBorder="1"/>
    <xf numFmtId="179" fontId="9" fillId="0" borderId="13" xfId="220" applyNumberFormat="1" applyFont="1" applyFill="1" applyBorder="1"/>
    <xf numFmtId="179" fontId="54" fillId="0" borderId="15" xfId="220" applyNumberFormat="1" applyFont="1" applyFill="1" applyBorder="1"/>
    <xf numFmtId="179" fontId="54" fillId="0" borderId="0" xfId="220" applyNumberFormat="1" applyFont="1" applyFill="1"/>
    <xf numFmtId="0" fontId="0" fillId="0" borderId="8" xfId="0" applyNumberFormat="1" applyBorder="1" applyAlignment="1">
      <alignment horizontal="center"/>
    </xf>
    <xf numFmtId="0" fontId="0" fillId="0" borderId="9" xfId="0" applyNumberFormat="1" applyFont="1" applyBorder="1" applyAlignment="1">
      <alignment horizontal="center"/>
    </xf>
    <xf numFmtId="0" fontId="0" fillId="0" borderId="10" xfId="0" applyNumberFormat="1" applyFont="1" applyBorder="1" applyAlignment="1">
      <alignment horizontal="center"/>
    </xf>
    <xf numFmtId="0" fontId="10" fillId="0" borderId="0" xfId="0" applyNumberFormat="1" applyFont="1" applyAlignment="1">
      <alignment horizontal="right"/>
    </xf>
    <xf numFmtId="0" fontId="10" fillId="0" borderId="0" xfId="0" applyNumberFormat="1" applyFont="1" applyFill="1" applyAlignment="1" applyProtection="1">
      <alignment vertical="top" wrapText="1"/>
      <protection locked="0"/>
    </xf>
    <xf numFmtId="0" fontId="10" fillId="0" borderId="0" xfId="0" applyNumberFormat="1" applyFont="1" applyAlignment="1" applyProtection="1">
      <alignment vertical="top" wrapText="1"/>
      <protection locked="0"/>
    </xf>
    <xf numFmtId="0" fontId="10" fillId="0" borderId="0" xfId="0" applyNumberFormat="1" applyFont="1" applyFill="1" applyAlignment="1">
      <alignment vertical="top" wrapText="1"/>
    </xf>
    <xf numFmtId="0" fontId="10" fillId="0" borderId="0" xfId="0" applyNumberFormat="1" applyFont="1" applyAlignment="1">
      <alignment horizontal="left" wrapText="1"/>
    </xf>
    <xf numFmtId="0" fontId="10" fillId="0" borderId="0" xfId="0" applyNumberFormat="1" applyFont="1" applyAlignment="1">
      <alignment horizontal="center"/>
    </xf>
    <xf numFmtId="171" fontId="19" fillId="0" borderId="0" xfId="0" applyFont="1" applyAlignment="1">
      <alignment horizontal="center"/>
    </xf>
    <xf numFmtId="171" fontId="0" fillId="8" borderId="19" xfId="0" applyFill="1" applyBorder="1"/>
    <xf numFmtId="171" fontId="0" fillId="8" borderId="20" xfId="0" applyFill="1" applyBorder="1"/>
    <xf numFmtId="171" fontId="0" fillId="8" borderId="21" xfId="0" applyFill="1" applyBorder="1"/>
    <xf numFmtId="171" fontId="66" fillId="0" borderId="18" xfId="0" applyFont="1" applyBorder="1" applyAlignment="1">
      <alignment vertical="top"/>
    </xf>
    <xf numFmtId="171" fontId="0" fillId="0" borderId="22" xfId="0" applyBorder="1"/>
    <xf numFmtId="171" fontId="0" fillId="0" borderId="23" xfId="0" applyBorder="1"/>
    <xf numFmtId="0" fontId="65" fillId="0" borderId="0" xfId="223" applyFont="1" applyAlignment="1">
      <alignment horizontal="left" vertical="top"/>
    </xf>
    <xf numFmtId="0" fontId="64" fillId="0" borderId="0" xfId="223" applyAlignment="1">
      <alignment horizontal="left"/>
    </xf>
    <xf numFmtId="171" fontId="0" fillId="9" borderId="19" xfId="0" applyFill="1" applyBorder="1"/>
    <xf numFmtId="171" fontId="0" fillId="9" borderId="20" xfId="0" applyFill="1" applyBorder="1"/>
    <xf numFmtId="171" fontId="0" fillId="9" borderId="21" xfId="0" applyFill="1" applyBorder="1"/>
    <xf numFmtId="178" fontId="64" fillId="0" borderId="0" xfId="0" applyNumberFormat="1" applyFont="1" applyAlignment="1">
      <alignment horizontal="left" vertical="top"/>
    </xf>
    <xf numFmtId="171" fontId="0" fillId="0" borderId="0" xfId="0"/>
    <xf numFmtId="171" fontId="64" fillId="0" borderId="0" xfId="0" applyFont="1" applyAlignment="1">
      <alignment horizontal="center" vertical="top"/>
    </xf>
    <xf numFmtId="19" fontId="64" fillId="0" borderId="0" xfId="0" applyNumberFormat="1" applyFont="1" applyAlignment="1">
      <alignment horizontal="right" vertical="top"/>
    </xf>
    <xf numFmtId="0" fontId="66" fillId="0" borderId="18" xfId="223" applyFont="1" applyBorder="1" applyAlignment="1">
      <alignment vertical="top"/>
    </xf>
    <xf numFmtId="0" fontId="64" fillId="0" borderId="22" xfId="223" applyBorder="1"/>
    <xf numFmtId="0" fontId="64" fillId="0" borderId="23" xfId="223" applyBorder="1"/>
    <xf numFmtId="0" fontId="64" fillId="8" borderId="19" xfId="223" applyFill="1" applyBorder="1"/>
    <xf numFmtId="0" fontId="64" fillId="8" borderId="20" xfId="223" applyFill="1" applyBorder="1"/>
    <xf numFmtId="0" fontId="64" fillId="8" borderId="21" xfId="223" applyFill="1" applyBorder="1"/>
    <xf numFmtId="0" fontId="66" fillId="0" borderId="0" xfId="223" applyFont="1" applyBorder="1" applyAlignment="1">
      <alignment vertical="top" indent="2"/>
    </xf>
    <xf numFmtId="0" fontId="64" fillId="0" borderId="0" xfId="223"/>
    <xf numFmtId="171" fontId="78" fillId="0" borderId="0" xfId="0" applyFont="1" applyAlignment="1">
      <alignment horizontal="centerContinuous"/>
    </xf>
    <xf numFmtId="171" fontId="0" fillId="0" borderId="0" xfId="0" applyAlignment="1">
      <alignment horizontal="centerContinuous"/>
    </xf>
  </cellXfs>
  <cellStyles count="244">
    <cellStyle name="C00A" xfId="4"/>
    <cellStyle name="C00B" xfId="5"/>
    <cellStyle name="C00L" xfId="6"/>
    <cellStyle name="C01A" xfId="7"/>
    <cellStyle name="C01B" xfId="8"/>
    <cellStyle name="C01H" xfId="9"/>
    <cellStyle name="C01L" xfId="10"/>
    <cellStyle name="C02A" xfId="11"/>
    <cellStyle name="C02B" xfId="12"/>
    <cellStyle name="C02H" xfId="13"/>
    <cellStyle name="C02L" xfId="14"/>
    <cellStyle name="C03A" xfId="15"/>
    <cellStyle name="C03B" xfId="16"/>
    <cellStyle name="C03H" xfId="17"/>
    <cellStyle name="C03L" xfId="18"/>
    <cellStyle name="C04A" xfId="19"/>
    <cellStyle name="C04B" xfId="20"/>
    <cellStyle name="C04H" xfId="21"/>
    <cellStyle name="C04L" xfId="22"/>
    <cellStyle name="C05A" xfId="23"/>
    <cellStyle name="C05B" xfId="24"/>
    <cellStyle name="C05H" xfId="25"/>
    <cellStyle name="C05L" xfId="26"/>
    <cellStyle name="C05L 2" xfId="27"/>
    <cellStyle name="C06A" xfId="28"/>
    <cellStyle name="C06B" xfId="29"/>
    <cellStyle name="C06H" xfId="30"/>
    <cellStyle name="C06L" xfId="31"/>
    <cellStyle name="C07A" xfId="32"/>
    <cellStyle name="C07B" xfId="33"/>
    <cellStyle name="C07H" xfId="34"/>
    <cellStyle name="C07L" xfId="35"/>
    <cellStyle name="Comma" xfId="243" builtinId="3"/>
    <cellStyle name="Comma [2]" xfId="36"/>
    <cellStyle name="Comma 10" xfId="37"/>
    <cellStyle name="Comma 11" xfId="38"/>
    <cellStyle name="Comma 12" xfId="39"/>
    <cellStyle name="Comma 13" xfId="40"/>
    <cellStyle name="Comma 14" xfId="41"/>
    <cellStyle name="Comma 15" xfId="42"/>
    <cellStyle name="Comma 16" xfId="43"/>
    <cellStyle name="Comma 17" xfId="44"/>
    <cellStyle name="Comma 18" xfId="45"/>
    <cellStyle name="Comma 19" xfId="46"/>
    <cellStyle name="Comma 2" xfId="47"/>
    <cellStyle name="Comma 2 2" xfId="48"/>
    <cellStyle name="Comma 2 3" xfId="213"/>
    <cellStyle name="Comma 20" xfId="49"/>
    <cellStyle name="Comma 21" xfId="50"/>
    <cellStyle name="Comma 22" xfId="51"/>
    <cellStyle name="Comma 23" xfId="52"/>
    <cellStyle name="Comma 24" xfId="53"/>
    <cellStyle name="Comma 25" xfId="54"/>
    <cellStyle name="Comma 26" xfId="55"/>
    <cellStyle name="Comma 27" xfId="56"/>
    <cellStyle name="Comma 28" xfId="57"/>
    <cellStyle name="Comma 29" xfId="58"/>
    <cellStyle name="Comma 3" xfId="59"/>
    <cellStyle name="Comma 30" xfId="60"/>
    <cellStyle name="Comma 31" xfId="61"/>
    <cellStyle name="Comma 32" xfId="62"/>
    <cellStyle name="Comma 33" xfId="63"/>
    <cellStyle name="Comma 34" xfId="64"/>
    <cellStyle name="Comma 35" xfId="65"/>
    <cellStyle name="Comma 36" xfId="66"/>
    <cellStyle name="Comma 37" xfId="67"/>
    <cellStyle name="Comma 38" xfId="68"/>
    <cellStyle name="Comma 39" xfId="69"/>
    <cellStyle name="Comma 4" xfId="70"/>
    <cellStyle name="Comma 40" xfId="71"/>
    <cellStyle name="Comma 41" xfId="72"/>
    <cellStyle name="Comma 42" xfId="73"/>
    <cellStyle name="Comma 43" xfId="74"/>
    <cellStyle name="Comma 44" xfId="75"/>
    <cellStyle name="Comma 45" xfId="76"/>
    <cellStyle name="Comma 46" xfId="77"/>
    <cellStyle name="Comma 47" xfId="78"/>
    <cellStyle name="Comma 48" xfId="79"/>
    <cellStyle name="Comma 49" xfId="80"/>
    <cellStyle name="Comma 5" xfId="81"/>
    <cellStyle name="Comma 50" xfId="82"/>
    <cellStyle name="Comma 51" xfId="83"/>
    <cellStyle name="Comma 52" xfId="84"/>
    <cellStyle name="Comma 53" xfId="85"/>
    <cellStyle name="Comma 54" xfId="86"/>
    <cellStyle name="Comma 55" xfId="87"/>
    <cellStyle name="Comma 56" xfId="88"/>
    <cellStyle name="Comma 57" xfId="89"/>
    <cellStyle name="Comma 58" xfId="90"/>
    <cellStyle name="Comma 59" xfId="91"/>
    <cellStyle name="Comma 6" xfId="92"/>
    <cellStyle name="Comma 6 2" xfId="93"/>
    <cellStyle name="Comma 60" xfId="94"/>
    <cellStyle name="Comma 61" xfId="95"/>
    <cellStyle name="Comma 62" xfId="96"/>
    <cellStyle name="Comma 63" xfId="97"/>
    <cellStyle name="Comma 64" xfId="98"/>
    <cellStyle name="Comma 65" xfId="99"/>
    <cellStyle name="Comma 66" xfId="100"/>
    <cellStyle name="Comma 67" xfId="101"/>
    <cellStyle name="Comma 68" xfId="102"/>
    <cellStyle name="Comma 69" xfId="103"/>
    <cellStyle name="Comma 7" xfId="104"/>
    <cellStyle name="Comma 70" xfId="105"/>
    <cellStyle name="Comma 71" xfId="106"/>
    <cellStyle name="Comma 72" xfId="107"/>
    <cellStyle name="Comma 73" xfId="108"/>
    <cellStyle name="Comma 74" xfId="109"/>
    <cellStyle name="Comma 75" xfId="110"/>
    <cellStyle name="Comma 76" xfId="111"/>
    <cellStyle name="Comma 77" xfId="112"/>
    <cellStyle name="Comma 78" xfId="113"/>
    <cellStyle name="Comma 79" xfId="114"/>
    <cellStyle name="Comma 8" xfId="115"/>
    <cellStyle name="Comma 80" xfId="116"/>
    <cellStyle name="Comma 81" xfId="117"/>
    <cellStyle name="Comma 82" xfId="118"/>
    <cellStyle name="Comma 83" xfId="119"/>
    <cellStyle name="Comma 84" xfId="120"/>
    <cellStyle name="Comma 85" xfId="121"/>
    <cellStyle name="Comma 86" xfId="2"/>
    <cellStyle name="Comma 87" xfId="207"/>
    <cellStyle name="Comma 88" xfId="215"/>
    <cellStyle name="Comma 89" xfId="221"/>
    <cellStyle name="Comma 9" xfId="122"/>
    <cellStyle name="Comma 90" xfId="220"/>
    <cellStyle name="Comma 91" xfId="224"/>
    <cellStyle name="Comma 92" xfId="226"/>
    <cellStyle name="Comma 93" xfId="233"/>
    <cellStyle name="Comma 94" xfId="232"/>
    <cellStyle name="Comma 95" xfId="235"/>
    <cellStyle name="Comma 96" xfId="231"/>
    <cellStyle name="Comma 97" xfId="240"/>
    <cellStyle name="Comma0" xfId="123"/>
    <cellStyle name="Currency" xfId="1" builtinId="4"/>
    <cellStyle name="Currency [2]" xfId="124"/>
    <cellStyle name="Currency 10" xfId="227"/>
    <cellStyle name="Currency 11" xfId="228"/>
    <cellStyle name="Currency 12" xfId="230"/>
    <cellStyle name="Currency 13" xfId="238"/>
    <cellStyle name="Currency 14" xfId="234"/>
    <cellStyle name="Currency 15" xfId="239"/>
    <cellStyle name="Currency 2" xfId="125"/>
    <cellStyle name="Currency 3" xfId="126"/>
    <cellStyle name="Currency 3 2" xfId="127"/>
    <cellStyle name="Currency 4" xfId="128"/>
    <cellStyle name="Currency 5" xfId="129"/>
    <cellStyle name="Currency 6" xfId="208"/>
    <cellStyle name="Currency 7" xfId="214"/>
    <cellStyle name="Currency 8" xfId="218"/>
    <cellStyle name="Currency 9" xfId="219"/>
    <cellStyle name="Currency0" xfId="130"/>
    <cellStyle name="Date" xfId="131"/>
    <cellStyle name="Fixed" xfId="132"/>
    <cellStyle name="Grey" xfId="133"/>
    <cellStyle name="Heading 2 2" xfId="134"/>
    <cellStyle name="Heading1" xfId="135"/>
    <cellStyle name="Heading2" xfId="136"/>
    <cellStyle name="Input [yellow]" xfId="137"/>
    <cellStyle name="Normal" xfId="0" builtinId="0"/>
    <cellStyle name="Normal - Style1" xfId="138"/>
    <cellStyle name="Normal 10" xfId="217"/>
    <cellStyle name="Normal 11" xfId="139"/>
    <cellStyle name="Normal 12" xfId="212"/>
    <cellStyle name="Normal 13" xfId="222"/>
    <cellStyle name="Normal 14" xfId="223"/>
    <cellStyle name="Normal 15" xfId="225"/>
    <cellStyle name="Normal 16" xfId="229"/>
    <cellStyle name="Normal 17" xfId="237"/>
    <cellStyle name="Normal 18" xfId="236"/>
    <cellStyle name="Normal 19" xfId="241"/>
    <cellStyle name="Normal 2" xfId="140"/>
    <cellStyle name="Normal 2 2" xfId="141"/>
    <cellStyle name="Normal 2 2 2" xfId="216"/>
    <cellStyle name="Normal 2 3" xfId="210"/>
    <cellStyle name="Normal 20" xfId="242"/>
    <cellStyle name="Normal 3" xfId="142"/>
    <cellStyle name="Normal 3 2" xfId="211"/>
    <cellStyle name="Normal 33" xfId="143"/>
    <cellStyle name="Normal 34" xfId="144"/>
    <cellStyle name="Normal 4" xfId="145"/>
    <cellStyle name="Normal 4 2" xfId="146"/>
    <cellStyle name="Normal 5" xfId="147"/>
    <cellStyle name="Normal 6" xfId="148"/>
    <cellStyle name="Normal 6 2" xfId="149"/>
    <cellStyle name="Normal 6 2 2" xfId="150"/>
    <cellStyle name="Normal 6 3" xfId="151"/>
    <cellStyle name="Normal 7" xfId="152"/>
    <cellStyle name="Normal 7 2" xfId="153"/>
    <cellStyle name="Normal 8" xfId="154"/>
    <cellStyle name="Normal 9" xfId="206"/>
    <cellStyle name="Normal_Debt Service" xfId="209"/>
    <cellStyle name="Percent [2]" xfId="155"/>
    <cellStyle name="Percent 2" xfId="156"/>
    <cellStyle name="Percent 3" xfId="157"/>
    <cellStyle name="Percent 3 2" xfId="158"/>
    <cellStyle name="Percent 4" xfId="159"/>
    <cellStyle name="Percent 5" xfId="160"/>
    <cellStyle name="Percent 6" xfId="161"/>
    <cellStyle name="Percent 7" xfId="3"/>
    <cellStyle name="PSChar" xfId="162"/>
    <cellStyle name="PSDate" xfId="163"/>
    <cellStyle name="PSDec" xfId="164"/>
    <cellStyle name="PSdesc" xfId="165"/>
    <cellStyle name="PSHeading" xfId="166"/>
    <cellStyle name="PSInt" xfId="167"/>
    <cellStyle name="PSSpacer" xfId="168"/>
    <cellStyle name="PStest" xfId="169"/>
    <cellStyle name="R00A" xfId="170"/>
    <cellStyle name="R00B" xfId="171"/>
    <cellStyle name="R00L" xfId="172"/>
    <cellStyle name="R01A" xfId="173"/>
    <cellStyle name="R01B" xfId="174"/>
    <cellStyle name="R01H" xfId="175"/>
    <cellStyle name="R01L" xfId="176"/>
    <cellStyle name="R02A" xfId="177"/>
    <cellStyle name="R02B" xfId="178"/>
    <cellStyle name="R02H" xfId="179"/>
    <cellStyle name="R02L" xfId="180"/>
    <cellStyle name="R03A" xfId="181"/>
    <cellStyle name="R03B" xfId="182"/>
    <cellStyle name="R03H" xfId="183"/>
    <cellStyle name="R03L" xfId="184"/>
    <cellStyle name="R04A" xfId="185"/>
    <cellStyle name="R04B" xfId="186"/>
    <cellStyle name="R04H" xfId="187"/>
    <cellStyle name="R04L" xfId="188"/>
    <cellStyle name="R05A" xfId="189"/>
    <cellStyle name="R05B" xfId="190"/>
    <cellStyle name="R05H" xfId="191"/>
    <cellStyle name="R05L" xfId="192"/>
    <cellStyle name="R05L 2" xfId="193"/>
    <cellStyle name="R06A" xfId="194"/>
    <cellStyle name="R06B" xfId="195"/>
    <cellStyle name="R06H" xfId="196"/>
    <cellStyle name="R06L" xfId="197"/>
    <cellStyle name="R07A" xfId="198"/>
    <cellStyle name="R07B" xfId="199"/>
    <cellStyle name="R07H" xfId="200"/>
    <cellStyle name="R07L" xfId="201"/>
    <cellStyle name="STYLE1" xfId="202"/>
    <cellStyle name="STYLE2" xfId="203"/>
    <cellStyle name="STYLE3" xfId="204"/>
    <cellStyle name="STYLE4" xfId="2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D9E53B"/>
      <color rgb="FFE5F3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7</xdr:col>
          <xdr:colOff>66675</xdr:colOff>
          <xdr:row>53</xdr:row>
          <xdr:rowOff>96595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52400" cy="152400"/>
    <xdr:pic>
      <xdr:nvPicPr>
        <xdr:cNvPr id="2" name="filter.gif"/>
        <xdr:cNvPicPr>
          <a:picLocks noChangeAspect="1"/>
        </xdr:cNvPicPr>
      </xdr:nvPicPr>
      <xdr:blipFill>
        <a:blip xmlns:r="http://schemas.openxmlformats.org/officeDocument/2006/relationships" r:embed="rId1"/>
        <a:stretch>
          <a:fillRect/>
        </a:stretch>
      </xdr:blipFill>
      <xdr:spPr>
        <a:xfrm>
          <a:off x="0" y="438150"/>
          <a:ext cx="152400" cy="15240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K19"/>
  <sheetViews>
    <sheetView tabSelected="1" workbookViewId="0"/>
  </sheetViews>
  <sheetFormatPr defaultRowHeight="15"/>
  <sheetData>
    <row r="5" spans="2:11" ht="23.25">
      <c r="B5" s="417" t="s">
        <v>377</v>
      </c>
      <c r="C5" s="418"/>
      <c r="D5" s="418"/>
      <c r="E5" s="418"/>
      <c r="F5" s="418"/>
      <c r="G5" s="418"/>
      <c r="H5" s="418"/>
      <c r="I5" s="418"/>
      <c r="J5" s="418"/>
      <c r="K5" s="418"/>
    </row>
    <row r="6" spans="2:11">
      <c r="B6" s="418" t="s">
        <v>1206</v>
      </c>
      <c r="C6" s="418"/>
      <c r="D6" s="418"/>
      <c r="E6" s="418"/>
      <c r="F6" s="418"/>
      <c r="G6" s="418"/>
      <c r="H6" s="418"/>
      <c r="I6" s="418"/>
      <c r="J6" s="418"/>
      <c r="K6" s="418"/>
    </row>
    <row r="10" spans="2:11">
      <c r="B10" t="s">
        <v>1207</v>
      </c>
    </row>
    <row r="12" spans="2:11">
      <c r="B12" t="s">
        <v>1208</v>
      </c>
    </row>
    <row r="13" spans="2:11">
      <c r="B13" t="s">
        <v>1209</v>
      </c>
    </row>
    <row r="14" spans="2:11">
      <c r="B14" t="s">
        <v>1210</v>
      </c>
    </row>
    <row r="15" spans="2:11">
      <c r="B15" t="s">
        <v>1211</v>
      </c>
    </row>
    <row r="16" spans="2:11">
      <c r="B16" t="s">
        <v>1212</v>
      </c>
    </row>
    <row r="17" spans="2:2">
      <c r="B17" t="s">
        <v>1213</v>
      </c>
    </row>
    <row r="18" spans="2:2">
      <c r="B18" t="s">
        <v>1214</v>
      </c>
    </row>
    <row r="19" spans="2:2">
      <c r="B19" t="s">
        <v>1215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11" shapeId="2051" r:id="rId4">
          <objectPr defaultSize="0" autoPict="0" r:id="rId5">
            <anchor moveWithCells="1">
              <from>
                <xdr:col>1</xdr:col>
                <xdr:colOff>0</xdr:colOff>
                <xdr:row>22</xdr:row>
                <xdr:rowOff>0</xdr:rowOff>
              </from>
              <to>
                <xdr:col>7</xdr:col>
                <xdr:colOff>66675</xdr:colOff>
                <xdr:row>53</xdr:row>
                <xdr:rowOff>95250</xdr:rowOff>
              </to>
            </anchor>
          </objectPr>
        </oleObject>
      </mc:Choice>
      <mc:Fallback>
        <oleObject progId="Acrobat.Document.11" shapeId="205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cols>
    <col min="2" max="2" width="28.77734375" customWidth="1"/>
    <col min="3" max="3" width="13.5546875" customWidth="1"/>
  </cols>
  <sheetData>
    <row r="1" spans="1:9" ht="20.25">
      <c r="A1" s="177" t="s">
        <v>377</v>
      </c>
      <c r="B1" s="237"/>
      <c r="C1" s="237"/>
      <c r="D1" s="232"/>
      <c r="E1" s="271" t="s">
        <v>750</v>
      </c>
      <c r="F1" s="232"/>
      <c r="G1" s="232"/>
      <c r="H1" s="232"/>
      <c r="I1" s="232"/>
    </row>
    <row r="2" spans="1:9" ht="20.25">
      <c r="A2" s="178">
        <v>41639</v>
      </c>
      <c r="B2" s="237"/>
      <c r="C2" s="237"/>
      <c r="D2" s="232"/>
      <c r="E2" s="232"/>
      <c r="F2" s="232"/>
      <c r="G2" s="232"/>
      <c r="H2" s="232"/>
      <c r="I2" s="232"/>
    </row>
    <row r="3" spans="1:9" ht="20.25">
      <c r="A3" s="237"/>
      <c r="B3" s="237"/>
      <c r="C3" s="237"/>
      <c r="D3" s="232"/>
      <c r="E3" s="232"/>
      <c r="F3" s="232"/>
      <c r="G3" s="232"/>
      <c r="H3" s="232"/>
      <c r="I3" s="232"/>
    </row>
    <row r="4" spans="1:9" ht="20.25">
      <c r="A4" s="237" t="s">
        <v>730</v>
      </c>
      <c r="B4" s="237"/>
      <c r="C4" s="237"/>
      <c r="D4" s="232"/>
      <c r="E4" s="232"/>
      <c r="F4" s="232"/>
      <c r="G4" s="232"/>
      <c r="H4" s="232"/>
      <c r="I4" s="232"/>
    </row>
    <row r="5" spans="1:9" ht="20.25">
      <c r="A5" s="237"/>
      <c r="B5" s="237"/>
      <c r="C5" s="237"/>
      <c r="D5" s="232"/>
      <c r="E5" s="232"/>
      <c r="F5" s="232"/>
      <c r="G5" s="232"/>
      <c r="H5" s="232"/>
      <c r="I5" s="232"/>
    </row>
    <row r="6" spans="1:9" ht="15.75">
      <c r="A6" s="236" t="s">
        <v>713</v>
      </c>
      <c r="B6" s="232"/>
      <c r="C6" s="236" t="s">
        <v>731</v>
      </c>
      <c r="D6" s="232"/>
      <c r="E6" s="232"/>
      <c r="F6" s="232"/>
      <c r="G6" s="232"/>
      <c r="H6" s="232"/>
      <c r="I6" s="232"/>
    </row>
    <row r="7" spans="1:9" ht="15.75">
      <c r="A7" s="234" t="s">
        <v>718</v>
      </c>
      <c r="B7" s="232"/>
      <c r="C7" s="241">
        <v>0</v>
      </c>
      <c r="D7" s="232"/>
      <c r="E7" s="232"/>
      <c r="F7" s="232"/>
      <c r="G7" s="232"/>
      <c r="H7" s="232"/>
      <c r="I7" s="232"/>
    </row>
    <row r="8" spans="1:9" ht="15.75">
      <c r="A8" s="234" t="s">
        <v>718</v>
      </c>
      <c r="B8" s="232"/>
      <c r="C8" s="242">
        <v>0</v>
      </c>
      <c r="D8" s="232"/>
      <c r="E8" s="232"/>
      <c r="F8" s="232"/>
      <c r="G8" s="232"/>
      <c r="H8" s="232"/>
      <c r="I8" s="232"/>
    </row>
    <row r="9" spans="1:9" ht="15.75">
      <c r="A9" s="234" t="s">
        <v>718</v>
      </c>
      <c r="B9" s="232"/>
      <c r="C9" s="242">
        <v>0</v>
      </c>
      <c r="D9" s="232"/>
      <c r="E9" s="232"/>
      <c r="F9" s="232"/>
      <c r="G9" s="232"/>
      <c r="H9" s="232"/>
      <c r="I9" s="232"/>
    </row>
    <row r="10" spans="1:9" ht="15.75">
      <c r="A10" s="234" t="s">
        <v>718</v>
      </c>
      <c r="B10" s="232"/>
      <c r="C10" s="242">
        <v>0</v>
      </c>
      <c r="D10" s="232"/>
      <c r="E10" s="232"/>
      <c r="F10" s="232"/>
      <c r="G10" s="232"/>
      <c r="H10" s="232"/>
      <c r="I10" s="232"/>
    </row>
    <row r="11" spans="1:9" ht="15.75">
      <c r="A11" s="234" t="s">
        <v>718</v>
      </c>
      <c r="B11" s="232"/>
      <c r="C11" s="238">
        <v>0</v>
      </c>
      <c r="D11" s="232"/>
      <c r="E11" s="232"/>
      <c r="F11" s="232"/>
      <c r="G11" s="232"/>
      <c r="H11" s="232"/>
      <c r="I11" s="232"/>
    </row>
    <row r="12" spans="1:9" ht="15.75">
      <c r="A12" s="234" t="s">
        <v>718</v>
      </c>
      <c r="B12" s="232"/>
      <c r="C12" s="233">
        <v>0</v>
      </c>
      <c r="D12" s="232"/>
      <c r="E12" s="232"/>
      <c r="F12" s="232"/>
      <c r="G12" s="232"/>
      <c r="H12" s="232"/>
      <c r="I12" s="232"/>
    </row>
    <row r="13" spans="1:9" ht="15.75">
      <c r="A13" s="232" t="s">
        <v>9</v>
      </c>
      <c r="B13" s="232"/>
      <c r="C13" s="303">
        <v>0</v>
      </c>
      <c r="D13" s="232"/>
      <c r="E13" s="240" t="s">
        <v>732</v>
      </c>
      <c r="F13" s="240"/>
      <c r="G13" s="240"/>
      <c r="H13" s="240"/>
      <c r="I13" s="240"/>
    </row>
    <row r="14" spans="1:9" ht="15.75">
      <c r="A14" s="232"/>
      <c r="B14" s="232"/>
      <c r="C14" s="232"/>
      <c r="D14" s="232"/>
      <c r="E14" s="240"/>
      <c r="F14" s="240"/>
      <c r="G14" s="240"/>
      <c r="H14" s="240"/>
      <c r="I14" s="240"/>
    </row>
    <row r="16" spans="1:9" ht="15.75">
      <c r="A16" s="232" t="s">
        <v>733</v>
      </c>
      <c r="B16" s="232"/>
      <c r="C16" s="232"/>
      <c r="D16" s="232"/>
      <c r="E16" s="232"/>
      <c r="F16" s="232"/>
      <c r="G16" s="232"/>
      <c r="H16" s="232"/>
      <c r="I16" s="232"/>
    </row>
    <row r="17" spans="1:4" ht="15.75">
      <c r="A17" s="234" t="s">
        <v>734</v>
      </c>
      <c r="B17" s="232"/>
      <c r="C17" s="232"/>
      <c r="D17" s="232"/>
    </row>
    <row r="18" spans="1:4" ht="15.75">
      <c r="A18" s="234" t="s">
        <v>735</v>
      </c>
      <c r="B18" s="232"/>
      <c r="C18" s="232"/>
      <c r="D18" s="232"/>
    </row>
    <row r="19" spans="1:4" ht="15.75">
      <c r="A19" s="243" t="s">
        <v>736</v>
      </c>
      <c r="B19" s="232"/>
      <c r="C19" s="232"/>
      <c r="D19" s="232"/>
    </row>
    <row r="20" spans="1:4" ht="15.75">
      <c r="A20" s="239"/>
      <c r="B20" s="232"/>
      <c r="C20" s="232"/>
      <c r="D20" s="232"/>
    </row>
    <row r="21" spans="1:4" ht="15.75">
      <c r="A21" s="244" t="s">
        <v>737</v>
      </c>
      <c r="B21" s="232"/>
      <c r="C21" s="235"/>
      <c r="D21" s="235"/>
    </row>
    <row r="22" spans="1:4" ht="15.75">
      <c r="A22" s="244" t="s">
        <v>738</v>
      </c>
      <c r="B22" s="232"/>
      <c r="C22" s="232"/>
      <c r="D22" s="23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defaultRowHeight="15"/>
  <cols>
    <col min="1" max="1" width="17.109375" customWidth="1"/>
    <col min="2" max="2" width="12.77734375" customWidth="1"/>
  </cols>
  <sheetData>
    <row r="1" spans="1:5" ht="20.25">
      <c r="A1" s="177" t="s">
        <v>377</v>
      </c>
      <c r="B1" s="174"/>
      <c r="C1" s="174"/>
      <c r="D1" s="174"/>
      <c r="E1" s="174"/>
    </row>
    <row r="2" spans="1:5" ht="20.25">
      <c r="A2" s="308">
        <v>41639</v>
      </c>
      <c r="B2" s="174"/>
      <c r="C2" s="174"/>
      <c r="D2" s="174"/>
      <c r="E2" s="174"/>
    </row>
    <row r="3" spans="1:5" ht="20.25">
      <c r="A3" s="174"/>
      <c r="B3" s="174"/>
      <c r="C3" s="174"/>
      <c r="D3" s="174"/>
      <c r="E3" s="174"/>
    </row>
    <row r="4" spans="1:5" ht="20.25">
      <c r="A4" s="174" t="s">
        <v>359</v>
      </c>
      <c r="B4" s="174"/>
      <c r="C4" s="174"/>
      <c r="D4" s="174"/>
      <c r="E4" s="174"/>
    </row>
    <row r="7" spans="1:5" ht="15.75">
      <c r="A7" s="172" t="s">
        <v>360</v>
      </c>
      <c r="B7" s="380">
        <f>'w&amp;s Detail 2'!O522+'w&amp;s Detail 2'!O548+'w&amp;s Detail 2'!O556</f>
        <v>11881189.673490971</v>
      </c>
      <c r="C7" s="172"/>
      <c r="D7" s="172" t="s">
        <v>361</v>
      </c>
      <c r="E7" s="172"/>
    </row>
    <row r="8" spans="1:5" ht="15.75">
      <c r="A8" s="172" t="s">
        <v>362</v>
      </c>
      <c r="B8" s="381">
        <f>'w&amp;s Detail 2'!O590+'w&amp;s Detail 2'!O616</f>
        <v>1962481.0559598436</v>
      </c>
      <c r="C8" s="172"/>
      <c r="D8" s="172" t="s">
        <v>363</v>
      </c>
      <c r="E8" s="172"/>
    </row>
    <row r="9" spans="1:5" ht="15.75">
      <c r="A9" s="172" t="s">
        <v>364</v>
      </c>
      <c r="B9" s="381">
        <v>0</v>
      </c>
      <c r="C9" s="172"/>
      <c r="D9" s="172" t="s">
        <v>365</v>
      </c>
      <c r="E9" s="172"/>
    </row>
    <row r="10" spans="1:5" ht="18">
      <c r="A10" s="172" t="s">
        <v>366</v>
      </c>
      <c r="B10" s="382">
        <f>'w&amp;s Detail 2'!O660</f>
        <v>1046542.7315000183</v>
      </c>
      <c r="C10" s="172"/>
      <c r="D10" s="172" t="s">
        <v>367</v>
      </c>
      <c r="E10" s="172"/>
    </row>
    <row r="11" spans="1:5" ht="15.75">
      <c r="A11" s="172" t="s">
        <v>368</v>
      </c>
      <c r="B11" s="317">
        <f>SUM(B7:B10)</f>
        <v>14890213.460950833</v>
      </c>
      <c r="C11" s="172"/>
      <c r="D11" s="172"/>
      <c r="E11" s="172"/>
    </row>
    <row r="12" spans="1:5" ht="18">
      <c r="A12" s="172" t="s">
        <v>369</v>
      </c>
      <c r="B12" s="383">
        <f>'w&amp;s Detail 2'!O624</f>
        <v>8679162.8009897172</v>
      </c>
      <c r="C12" s="172"/>
      <c r="D12" s="172" t="s">
        <v>370</v>
      </c>
      <c r="E12" s="172"/>
    </row>
    <row r="13" spans="1:5" ht="15.75">
      <c r="A13" s="172" t="s">
        <v>9</v>
      </c>
      <c r="B13" s="317">
        <f>B11+B12</f>
        <v>23569376.26194055</v>
      </c>
      <c r="C13" s="172"/>
      <c r="D13" s="172" t="s">
        <v>371</v>
      </c>
      <c r="E13" s="172"/>
    </row>
    <row r="14" spans="1:5" ht="15.75">
      <c r="A14" s="172"/>
      <c r="B14" s="172"/>
      <c r="C14" s="172"/>
      <c r="D14" s="172" t="s">
        <v>372</v>
      </c>
      <c r="E14" s="172"/>
    </row>
    <row r="16" spans="1:5" ht="15.75">
      <c r="A16" s="191" t="s">
        <v>672</v>
      </c>
      <c r="B16" s="172"/>
      <c r="C16" s="172"/>
      <c r="D16" s="172"/>
      <c r="E16" s="172"/>
    </row>
    <row r="17" spans="1:1" ht="15.75">
      <c r="A17" s="191" t="s">
        <v>673</v>
      </c>
    </row>
    <row r="18" spans="1:1" ht="15.75">
      <c r="A18" s="172" t="s">
        <v>373</v>
      </c>
    </row>
    <row r="19" spans="1:1" ht="15.75">
      <c r="A19" s="173" t="s">
        <v>374</v>
      </c>
    </row>
    <row r="20" spans="1:1" ht="15.75">
      <c r="A20" s="175"/>
    </row>
    <row r="21" spans="1:1" ht="15.75">
      <c r="A21" s="191" t="s">
        <v>375</v>
      </c>
    </row>
    <row r="22" spans="1:1" ht="15.75">
      <c r="A22" s="176" t="s">
        <v>376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82"/>
  <sheetViews>
    <sheetView workbookViewId="0">
      <selection sqref="A1:F1"/>
    </sheetView>
  </sheetViews>
  <sheetFormatPr defaultColWidth="8.88671875" defaultRowHeight="12.75" customHeight="1"/>
  <cols>
    <col min="1" max="1" width="12.33203125" style="180" bestFit="1" customWidth="1"/>
    <col min="2" max="3" width="10.5546875" style="180" bestFit="1" customWidth="1"/>
    <col min="4" max="4" width="7" style="180" bestFit="1" customWidth="1"/>
    <col min="5" max="5" width="11.44140625" style="180" bestFit="1" customWidth="1"/>
    <col min="6" max="6" width="8.77734375" style="180" bestFit="1" customWidth="1"/>
    <col min="7" max="7" width="10" style="179" bestFit="1" customWidth="1"/>
    <col min="8" max="8" width="10.5546875" style="179" customWidth="1"/>
    <col min="9" max="9" width="10.21875" style="179" bestFit="1" customWidth="1"/>
    <col min="10" max="10" width="8.5546875" style="180" customWidth="1"/>
    <col min="11" max="16384" width="8.88671875" style="180"/>
  </cols>
  <sheetData>
    <row r="1" spans="1:9" ht="21.75" customHeight="1">
      <c r="A1" s="400" t="s">
        <v>1204</v>
      </c>
      <c r="B1" s="401"/>
      <c r="C1" s="401"/>
      <c r="D1" s="401"/>
      <c r="E1" s="401"/>
      <c r="F1" s="401"/>
    </row>
    <row r="3" spans="1:9" ht="13.5" thickBot="1">
      <c r="A3" s="181" t="s">
        <v>378</v>
      </c>
      <c r="B3" s="181" t="s">
        <v>379</v>
      </c>
      <c r="C3" s="181" t="s">
        <v>380</v>
      </c>
      <c r="D3" s="181" t="s">
        <v>381</v>
      </c>
      <c r="E3" s="181" t="s">
        <v>382</v>
      </c>
      <c r="F3" s="181" t="s">
        <v>383</v>
      </c>
      <c r="G3" s="182" t="s">
        <v>384</v>
      </c>
      <c r="H3" s="182" t="s">
        <v>385</v>
      </c>
      <c r="I3" s="182" t="s">
        <v>9</v>
      </c>
    </row>
    <row r="4" spans="1:9" ht="15.75" thickBot="1">
      <c r="A4" s="397" t="s">
        <v>801</v>
      </c>
      <c r="B4" s="333">
        <v>21</v>
      </c>
      <c r="C4" s="334">
        <v>670.19</v>
      </c>
      <c r="D4" s="335" t="s">
        <v>387</v>
      </c>
      <c r="E4" s="335" t="s">
        <v>386</v>
      </c>
      <c r="F4" s="335" t="s">
        <v>802</v>
      </c>
      <c r="G4" s="179">
        <f>IF(D4="REG",C4,0)</f>
        <v>0</v>
      </c>
      <c r="H4" s="179">
        <f>IF(D4="SAL",C4,0)</f>
        <v>0</v>
      </c>
      <c r="I4" s="179">
        <f>+G4+H4</f>
        <v>0</v>
      </c>
    </row>
    <row r="5" spans="1:9" ht="15.75" thickBot="1">
      <c r="A5" s="398"/>
      <c r="B5" s="333">
        <v>135.5</v>
      </c>
      <c r="C5" s="334">
        <v>3483.79</v>
      </c>
      <c r="D5" s="335" t="s">
        <v>384</v>
      </c>
      <c r="E5" s="335" t="s">
        <v>386</v>
      </c>
      <c r="F5" s="335" t="s">
        <v>802</v>
      </c>
      <c r="G5" s="179">
        <f t="shared" ref="G5:G68" si="0">IF(D5="REG",C5,0)</f>
        <v>3483.79</v>
      </c>
      <c r="H5" s="179">
        <f t="shared" ref="H5:H68" si="1">IF(D5="SAL",C5,0)</f>
        <v>0</v>
      </c>
      <c r="I5" s="179">
        <f t="shared" ref="I5:I68" si="2">+G5+H5</f>
        <v>3483.79</v>
      </c>
    </row>
    <row r="6" spans="1:9" ht="15.75" thickBot="1">
      <c r="A6" s="398"/>
      <c r="B6" s="333">
        <v>-11</v>
      </c>
      <c r="C6" s="334">
        <v>-336.9</v>
      </c>
      <c r="D6" s="335" t="s">
        <v>384</v>
      </c>
      <c r="E6" s="335" t="s">
        <v>386</v>
      </c>
      <c r="F6" s="335" t="s">
        <v>803</v>
      </c>
      <c r="G6" s="179">
        <f t="shared" si="0"/>
        <v>-336.9</v>
      </c>
      <c r="H6" s="179">
        <f t="shared" si="1"/>
        <v>0</v>
      </c>
      <c r="I6" s="179">
        <f t="shared" si="2"/>
        <v>-336.9</v>
      </c>
    </row>
    <row r="7" spans="1:9" ht="15.75" thickBot="1">
      <c r="A7" s="398"/>
      <c r="B7" s="333">
        <v>-11</v>
      </c>
      <c r="C7" s="334">
        <v>-336.9</v>
      </c>
      <c r="D7" s="335" t="s">
        <v>384</v>
      </c>
      <c r="E7" s="335" t="s">
        <v>386</v>
      </c>
      <c r="F7" s="335" t="s">
        <v>804</v>
      </c>
      <c r="G7" s="179">
        <f t="shared" si="0"/>
        <v>-336.9</v>
      </c>
      <c r="H7" s="179">
        <f t="shared" si="1"/>
        <v>0</v>
      </c>
      <c r="I7" s="179">
        <f t="shared" si="2"/>
        <v>-336.9</v>
      </c>
    </row>
    <row r="8" spans="1:9" ht="15.75" thickBot="1">
      <c r="A8" s="399"/>
      <c r="B8" s="333">
        <v>57.5</v>
      </c>
      <c r="C8" s="334">
        <v>1521.37</v>
      </c>
      <c r="D8" s="335" t="s">
        <v>384</v>
      </c>
      <c r="E8" s="335" t="s">
        <v>386</v>
      </c>
      <c r="F8" s="335" t="s">
        <v>805</v>
      </c>
      <c r="G8" s="179">
        <f t="shared" si="0"/>
        <v>1521.37</v>
      </c>
      <c r="H8" s="179">
        <f t="shared" si="1"/>
        <v>0</v>
      </c>
      <c r="I8" s="179">
        <f t="shared" si="2"/>
        <v>1521.37</v>
      </c>
    </row>
    <row r="9" spans="1:9" ht="15.75" thickBot="1">
      <c r="A9" s="336" t="s">
        <v>801</v>
      </c>
      <c r="B9" s="337">
        <v>192</v>
      </c>
      <c r="C9" s="338">
        <v>5001.55</v>
      </c>
      <c r="D9" s="394"/>
      <c r="E9" s="395"/>
      <c r="F9" s="396"/>
      <c r="G9" s="179">
        <f t="shared" si="0"/>
        <v>0</v>
      </c>
      <c r="H9" s="179">
        <f t="shared" si="1"/>
        <v>0</v>
      </c>
      <c r="I9" s="179">
        <f t="shared" si="2"/>
        <v>0</v>
      </c>
    </row>
    <row r="10" spans="1:9" ht="15.75" thickBot="1">
      <c r="A10" s="397" t="s">
        <v>806</v>
      </c>
      <c r="B10" s="333">
        <v>85.5</v>
      </c>
      <c r="C10" s="334">
        <v>3384.31</v>
      </c>
      <c r="D10" s="335" t="s">
        <v>387</v>
      </c>
      <c r="E10" s="335" t="s">
        <v>386</v>
      </c>
      <c r="F10" s="335" t="s">
        <v>802</v>
      </c>
      <c r="G10" s="179">
        <f t="shared" si="0"/>
        <v>0</v>
      </c>
      <c r="H10" s="179">
        <f t="shared" si="1"/>
        <v>0</v>
      </c>
      <c r="I10" s="179">
        <f t="shared" si="2"/>
        <v>0</v>
      </c>
    </row>
    <row r="11" spans="1:9" ht="15.75" thickBot="1">
      <c r="A11" s="398"/>
      <c r="B11" s="333">
        <v>15.5</v>
      </c>
      <c r="C11" s="334">
        <v>489.85</v>
      </c>
      <c r="D11" s="335" t="s">
        <v>387</v>
      </c>
      <c r="E11" s="335" t="s">
        <v>386</v>
      </c>
      <c r="F11" s="335" t="s">
        <v>803</v>
      </c>
      <c r="G11" s="179">
        <f t="shared" si="0"/>
        <v>0</v>
      </c>
      <c r="H11" s="179">
        <f t="shared" si="1"/>
        <v>0</v>
      </c>
      <c r="I11" s="179">
        <f t="shared" si="2"/>
        <v>0</v>
      </c>
    </row>
    <row r="12" spans="1:9" ht="15.75" thickBot="1">
      <c r="A12" s="398"/>
      <c r="B12" s="333">
        <v>-8.5</v>
      </c>
      <c r="C12" s="334">
        <v>-390.5</v>
      </c>
      <c r="D12" s="335" t="s">
        <v>387</v>
      </c>
      <c r="E12" s="335" t="s">
        <v>386</v>
      </c>
      <c r="F12" s="335" t="s">
        <v>804</v>
      </c>
      <c r="G12" s="179">
        <f t="shared" si="0"/>
        <v>0</v>
      </c>
      <c r="H12" s="179">
        <f t="shared" si="1"/>
        <v>0</v>
      </c>
      <c r="I12" s="179">
        <f t="shared" si="2"/>
        <v>0</v>
      </c>
    </row>
    <row r="13" spans="1:9" ht="15.75" thickBot="1">
      <c r="A13" s="398"/>
      <c r="B13" s="333">
        <v>36</v>
      </c>
      <c r="C13" s="334">
        <v>1012.78</v>
      </c>
      <c r="D13" s="335" t="s">
        <v>384</v>
      </c>
      <c r="E13" s="335" t="s">
        <v>386</v>
      </c>
      <c r="F13" s="335" t="s">
        <v>802</v>
      </c>
      <c r="G13" s="179">
        <f t="shared" si="0"/>
        <v>1012.78</v>
      </c>
      <c r="H13" s="179">
        <f t="shared" si="1"/>
        <v>0</v>
      </c>
      <c r="I13" s="179">
        <f t="shared" si="2"/>
        <v>1012.78</v>
      </c>
    </row>
    <row r="14" spans="1:9" ht="15.75" thickBot="1">
      <c r="A14" s="398"/>
      <c r="B14" s="333">
        <v>98</v>
      </c>
      <c r="C14" s="334">
        <v>2789.05</v>
      </c>
      <c r="D14" s="335" t="s">
        <v>384</v>
      </c>
      <c r="E14" s="335" t="s">
        <v>386</v>
      </c>
      <c r="F14" s="335" t="s">
        <v>803</v>
      </c>
      <c r="G14" s="179">
        <f t="shared" si="0"/>
        <v>2789.05</v>
      </c>
      <c r="H14" s="179">
        <f t="shared" si="1"/>
        <v>0</v>
      </c>
      <c r="I14" s="179">
        <f t="shared" si="2"/>
        <v>2789.05</v>
      </c>
    </row>
    <row r="15" spans="1:9" ht="15.75" thickBot="1">
      <c r="A15" s="399"/>
      <c r="B15" s="333">
        <v>7</v>
      </c>
      <c r="C15" s="334">
        <v>111.53</v>
      </c>
      <c r="D15" s="335" t="s">
        <v>384</v>
      </c>
      <c r="E15" s="335" t="s">
        <v>386</v>
      </c>
      <c r="F15" s="335" t="s">
        <v>804</v>
      </c>
      <c r="G15" s="179">
        <f t="shared" si="0"/>
        <v>111.53</v>
      </c>
      <c r="H15" s="179">
        <f t="shared" si="1"/>
        <v>0</v>
      </c>
      <c r="I15" s="179">
        <f t="shared" si="2"/>
        <v>111.53</v>
      </c>
    </row>
    <row r="16" spans="1:9" ht="15.75" thickBot="1">
      <c r="A16" s="336" t="s">
        <v>806</v>
      </c>
      <c r="B16" s="337">
        <v>233.5</v>
      </c>
      <c r="C16" s="338">
        <v>7397.02</v>
      </c>
      <c r="D16" s="394"/>
      <c r="E16" s="395"/>
      <c r="F16" s="396"/>
      <c r="G16" s="179">
        <f t="shared" si="0"/>
        <v>0</v>
      </c>
      <c r="H16" s="179">
        <f t="shared" si="1"/>
        <v>0</v>
      </c>
      <c r="I16" s="179">
        <f t="shared" si="2"/>
        <v>0</v>
      </c>
    </row>
    <row r="17" spans="1:9" ht="15.75" thickBot="1">
      <c r="A17" s="397" t="s">
        <v>388</v>
      </c>
      <c r="B17" s="333">
        <v>4.5</v>
      </c>
      <c r="C17" s="334">
        <v>132.97999999999999</v>
      </c>
      <c r="D17" s="335" t="s">
        <v>387</v>
      </c>
      <c r="E17" s="335" t="s">
        <v>386</v>
      </c>
      <c r="F17" s="335" t="s">
        <v>807</v>
      </c>
      <c r="G17" s="179">
        <f t="shared" si="0"/>
        <v>0</v>
      </c>
      <c r="H17" s="179">
        <f t="shared" si="1"/>
        <v>0</v>
      </c>
      <c r="I17" s="179">
        <f t="shared" si="2"/>
        <v>0</v>
      </c>
    </row>
    <row r="18" spans="1:9" ht="15.75" thickBot="1">
      <c r="A18" s="398"/>
      <c r="B18" s="333">
        <v>9</v>
      </c>
      <c r="C18" s="334">
        <v>268.74</v>
      </c>
      <c r="D18" s="335" t="s">
        <v>387</v>
      </c>
      <c r="E18" s="335" t="s">
        <v>386</v>
      </c>
      <c r="F18" s="335" t="s">
        <v>808</v>
      </c>
      <c r="G18" s="179">
        <f t="shared" si="0"/>
        <v>0</v>
      </c>
      <c r="H18" s="179">
        <f t="shared" si="1"/>
        <v>0</v>
      </c>
      <c r="I18" s="179">
        <f t="shared" si="2"/>
        <v>0</v>
      </c>
    </row>
    <row r="19" spans="1:9" ht="15.75" thickBot="1">
      <c r="A19" s="398"/>
      <c r="B19" s="333">
        <v>1.5</v>
      </c>
      <c r="C19" s="334">
        <v>89.99</v>
      </c>
      <c r="D19" s="335" t="s">
        <v>387</v>
      </c>
      <c r="E19" s="335" t="s">
        <v>386</v>
      </c>
      <c r="F19" s="335" t="s">
        <v>809</v>
      </c>
      <c r="G19" s="179">
        <f t="shared" si="0"/>
        <v>0</v>
      </c>
      <c r="H19" s="179">
        <f t="shared" si="1"/>
        <v>0</v>
      </c>
      <c r="I19" s="179">
        <f t="shared" si="2"/>
        <v>0</v>
      </c>
    </row>
    <row r="20" spans="1:9" ht="15.75" thickBot="1">
      <c r="A20" s="398"/>
      <c r="B20" s="333">
        <v>0.5</v>
      </c>
      <c r="C20" s="334">
        <v>14.78</v>
      </c>
      <c r="D20" s="335" t="s">
        <v>387</v>
      </c>
      <c r="E20" s="335" t="s">
        <v>386</v>
      </c>
      <c r="F20" s="335" t="s">
        <v>810</v>
      </c>
      <c r="G20" s="179">
        <f t="shared" si="0"/>
        <v>0</v>
      </c>
      <c r="H20" s="179">
        <f t="shared" si="1"/>
        <v>0</v>
      </c>
      <c r="I20" s="179">
        <f t="shared" si="2"/>
        <v>0</v>
      </c>
    </row>
    <row r="21" spans="1:9" ht="15.75" thickBot="1">
      <c r="A21" s="398"/>
      <c r="B21" s="333">
        <v>1</v>
      </c>
      <c r="C21" s="334">
        <v>61.19</v>
      </c>
      <c r="D21" s="335" t="s">
        <v>387</v>
      </c>
      <c r="E21" s="335" t="s">
        <v>386</v>
      </c>
      <c r="F21" s="335" t="s">
        <v>805</v>
      </c>
      <c r="G21" s="179">
        <f t="shared" si="0"/>
        <v>0</v>
      </c>
      <c r="H21" s="179">
        <f t="shared" si="1"/>
        <v>0</v>
      </c>
      <c r="I21" s="179">
        <f t="shared" si="2"/>
        <v>0</v>
      </c>
    </row>
    <row r="22" spans="1:9" ht="15.75" thickBot="1">
      <c r="A22" s="398"/>
      <c r="B22" s="333">
        <v>27</v>
      </c>
      <c r="C22" s="334">
        <v>531.9</v>
      </c>
      <c r="D22" s="335" t="s">
        <v>384</v>
      </c>
      <c r="E22" s="335" t="s">
        <v>386</v>
      </c>
      <c r="F22" s="335" t="s">
        <v>807</v>
      </c>
      <c r="G22" s="179">
        <f t="shared" si="0"/>
        <v>531.9</v>
      </c>
      <c r="H22" s="179">
        <f t="shared" si="1"/>
        <v>0</v>
      </c>
      <c r="I22" s="179">
        <f t="shared" si="2"/>
        <v>531.9</v>
      </c>
    </row>
    <row r="23" spans="1:9" ht="15.75" thickBot="1">
      <c r="A23" s="398"/>
      <c r="B23" s="333">
        <v>61.5</v>
      </c>
      <c r="C23" s="334">
        <v>1748.67</v>
      </c>
      <c r="D23" s="335" t="s">
        <v>384</v>
      </c>
      <c r="E23" s="335" t="s">
        <v>386</v>
      </c>
      <c r="F23" s="335" t="s">
        <v>811</v>
      </c>
      <c r="G23" s="179">
        <f t="shared" si="0"/>
        <v>1748.67</v>
      </c>
      <c r="H23" s="179">
        <f t="shared" si="1"/>
        <v>0</v>
      </c>
      <c r="I23" s="179">
        <f t="shared" si="2"/>
        <v>1748.67</v>
      </c>
    </row>
    <row r="24" spans="1:9" ht="15.75" thickBot="1">
      <c r="A24" s="398"/>
      <c r="B24" s="333">
        <v>14.5</v>
      </c>
      <c r="C24" s="334">
        <v>288.25</v>
      </c>
      <c r="D24" s="335" t="s">
        <v>384</v>
      </c>
      <c r="E24" s="335" t="s">
        <v>386</v>
      </c>
      <c r="F24" s="335" t="s">
        <v>808</v>
      </c>
      <c r="G24" s="179">
        <f t="shared" si="0"/>
        <v>288.25</v>
      </c>
      <c r="H24" s="179">
        <f t="shared" si="1"/>
        <v>0</v>
      </c>
      <c r="I24" s="179">
        <f t="shared" si="2"/>
        <v>288.25</v>
      </c>
    </row>
    <row r="25" spans="1:9" ht="15.75" thickBot="1">
      <c r="A25" s="398"/>
      <c r="B25" s="333">
        <v>9</v>
      </c>
      <c r="C25" s="334">
        <v>359.94</v>
      </c>
      <c r="D25" s="335" t="s">
        <v>384</v>
      </c>
      <c r="E25" s="335" t="s">
        <v>386</v>
      </c>
      <c r="F25" s="335" t="s">
        <v>809</v>
      </c>
      <c r="G25" s="179">
        <f t="shared" si="0"/>
        <v>359.94</v>
      </c>
      <c r="H25" s="179">
        <f t="shared" si="1"/>
        <v>0</v>
      </c>
      <c r="I25" s="179">
        <f t="shared" si="2"/>
        <v>359.94</v>
      </c>
    </row>
    <row r="26" spans="1:9" ht="15.75" thickBot="1">
      <c r="A26" s="398"/>
      <c r="B26" s="333">
        <v>31.5</v>
      </c>
      <c r="C26" s="334">
        <v>945.25</v>
      </c>
      <c r="D26" s="335" t="s">
        <v>384</v>
      </c>
      <c r="E26" s="335" t="s">
        <v>386</v>
      </c>
      <c r="F26" s="335" t="s">
        <v>810</v>
      </c>
      <c r="G26" s="179">
        <f t="shared" si="0"/>
        <v>945.25</v>
      </c>
      <c r="H26" s="179">
        <f t="shared" si="1"/>
        <v>0</v>
      </c>
      <c r="I26" s="179">
        <f t="shared" si="2"/>
        <v>945.25</v>
      </c>
    </row>
    <row r="27" spans="1:9" ht="15.75" thickBot="1">
      <c r="A27" s="399"/>
      <c r="B27" s="333">
        <v>12</v>
      </c>
      <c r="C27" s="334">
        <v>489.52</v>
      </c>
      <c r="D27" s="335" t="s">
        <v>384</v>
      </c>
      <c r="E27" s="335" t="s">
        <v>386</v>
      </c>
      <c r="F27" s="335" t="s">
        <v>805</v>
      </c>
      <c r="G27" s="179">
        <f t="shared" si="0"/>
        <v>489.52</v>
      </c>
      <c r="H27" s="179">
        <f t="shared" si="1"/>
        <v>0</v>
      </c>
      <c r="I27" s="179">
        <f t="shared" si="2"/>
        <v>489.52</v>
      </c>
    </row>
    <row r="28" spans="1:9" ht="15.75" thickBot="1">
      <c r="A28" s="336" t="s">
        <v>388</v>
      </c>
      <c r="B28" s="337">
        <v>172</v>
      </c>
      <c r="C28" s="338">
        <v>4931.21</v>
      </c>
      <c r="D28" s="394"/>
      <c r="E28" s="395"/>
      <c r="F28" s="396"/>
      <c r="G28" s="179">
        <f t="shared" si="0"/>
        <v>0</v>
      </c>
      <c r="H28" s="179">
        <f t="shared" si="1"/>
        <v>0</v>
      </c>
      <c r="I28" s="179">
        <f t="shared" si="2"/>
        <v>0</v>
      </c>
    </row>
    <row r="29" spans="1:9" ht="15.75" thickBot="1">
      <c r="A29" s="397" t="s">
        <v>812</v>
      </c>
      <c r="B29" s="333">
        <v>17</v>
      </c>
      <c r="C29" s="334">
        <v>502.35</v>
      </c>
      <c r="D29" s="335" t="s">
        <v>387</v>
      </c>
      <c r="E29" s="335" t="s">
        <v>386</v>
      </c>
      <c r="F29" s="335" t="s">
        <v>813</v>
      </c>
      <c r="G29" s="179">
        <f t="shared" si="0"/>
        <v>0</v>
      </c>
      <c r="H29" s="179">
        <f t="shared" si="1"/>
        <v>0</v>
      </c>
      <c r="I29" s="179">
        <f t="shared" si="2"/>
        <v>0</v>
      </c>
    </row>
    <row r="30" spans="1:9" ht="15.75" thickBot="1">
      <c r="A30" s="398"/>
      <c r="B30" s="333">
        <v>2</v>
      </c>
      <c r="C30" s="334">
        <v>60.22</v>
      </c>
      <c r="D30" s="335" t="s">
        <v>387</v>
      </c>
      <c r="E30" s="335" t="s">
        <v>386</v>
      </c>
      <c r="F30" s="335" t="s">
        <v>809</v>
      </c>
      <c r="G30" s="179">
        <f t="shared" si="0"/>
        <v>0</v>
      </c>
      <c r="H30" s="179">
        <f t="shared" si="1"/>
        <v>0</v>
      </c>
      <c r="I30" s="179">
        <f t="shared" si="2"/>
        <v>0</v>
      </c>
    </row>
    <row r="31" spans="1:9" ht="15.75" thickBot="1">
      <c r="A31" s="398"/>
      <c r="B31" s="333">
        <v>4.5</v>
      </c>
      <c r="C31" s="334">
        <v>88.65</v>
      </c>
      <c r="D31" s="335" t="s">
        <v>384</v>
      </c>
      <c r="E31" s="335" t="s">
        <v>386</v>
      </c>
      <c r="F31" s="335" t="s">
        <v>813</v>
      </c>
      <c r="G31" s="179">
        <f t="shared" si="0"/>
        <v>88.65</v>
      </c>
      <c r="H31" s="179">
        <f t="shared" si="1"/>
        <v>0</v>
      </c>
      <c r="I31" s="179">
        <f t="shared" si="2"/>
        <v>88.65</v>
      </c>
    </row>
    <row r="32" spans="1:9" ht="15.75" thickBot="1">
      <c r="A32" s="399"/>
      <c r="B32" s="333">
        <v>22</v>
      </c>
      <c r="C32" s="334">
        <v>680.65</v>
      </c>
      <c r="D32" s="335" t="s">
        <v>384</v>
      </c>
      <c r="E32" s="335" t="s">
        <v>386</v>
      </c>
      <c r="F32" s="335" t="s">
        <v>809</v>
      </c>
      <c r="G32" s="179">
        <f t="shared" si="0"/>
        <v>680.65</v>
      </c>
      <c r="H32" s="179">
        <f t="shared" si="1"/>
        <v>0</v>
      </c>
      <c r="I32" s="179">
        <f t="shared" si="2"/>
        <v>680.65</v>
      </c>
    </row>
    <row r="33" spans="1:9" ht="15.75" thickBot="1">
      <c r="A33" s="336" t="s">
        <v>812</v>
      </c>
      <c r="B33" s="337">
        <v>45.5</v>
      </c>
      <c r="C33" s="338">
        <v>1331.87</v>
      </c>
      <c r="D33" s="394"/>
      <c r="E33" s="395"/>
      <c r="F33" s="396"/>
      <c r="G33" s="179">
        <f t="shared" si="0"/>
        <v>0</v>
      </c>
      <c r="H33" s="179">
        <f t="shared" si="1"/>
        <v>0</v>
      </c>
      <c r="I33" s="179">
        <f t="shared" si="2"/>
        <v>0</v>
      </c>
    </row>
    <row r="34" spans="1:9" ht="15.75" thickBot="1">
      <c r="A34" s="335" t="s">
        <v>814</v>
      </c>
      <c r="B34" s="333">
        <v>14</v>
      </c>
      <c r="C34" s="334">
        <v>297.86</v>
      </c>
      <c r="D34" s="335" t="s">
        <v>384</v>
      </c>
      <c r="E34" s="335" t="s">
        <v>386</v>
      </c>
      <c r="F34" s="335" t="s">
        <v>802</v>
      </c>
      <c r="G34" s="179">
        <f t="shared" si="0"/>
        <v>297.86</v>
      </c>
      <c r="H34" s="179">
        <f t="shared" si="1"/>
        <v>0</v>
      </c>
      <c r="I34" s="179">
        <f t="shared" si="2"/>
        <v>297.86</v>
      </c>
    </row>
    <row r="35" spans="1:9" ht="15.75" thickBot="1">
      <c r="A35" s="336" t="s">
        <v>814</v>
      </c>
      <c r="B35" s="337">
        <v>14</v>
      </c>
      <c r="C35" s="338">
        <v>297.86</v>
      </c>
      <c r="D35" s="394"/>
      <c r="E35" s="395"/>
      <c r="F35" s="396"/>
      <c r="G35" s="179">
        <f t="shared" si="0"/>
        <v>0</v>
      </c>
      <c r="H35" s="179">
        <f t="shared" si="1"/>
        <v>0</v>
      </c>
      <c r="I35" s="179">
        <f t="shared" si="2"/>
        <v>0</v>
      </c>
    </row>
    <row r="36" spans="1:9" ht="15.75" thickBot="1">
      <c r="A36" s="397" t="s">
        <v>815</v>
      </c>
      <c r="B36" s="333">
        <v>3</v>
      </c>
      <c r="C36" s="334">
        <v>178.56</v>
      </c>
      <c r="D36" s="335" t="s">
        <v>387</v>
      </c>
      <c r="E36" s="335" t="s">
        <v>386</v>
      </c>
      <c r="F36" s="335" t="s">
        <v>816</v>
      </c>
      <c r="G36" s="179">
        <f t="shared" si="0"/>
        <v>0</v>
      </c>
      <c r="H36" s="179">
        <f t="shared" si="1"/>
        <v>0</v>
      </c>
      <c r="I36" s="179">
        <f t="shared" si="2"/>
        <v>0</v>
      </c>
    </row>
    <row r="37" spans="1:9" ht="15.75" thickBot="1">
      <c r="A37" s="399"/>
      <c r="B37" s="333">
        <v>40</v>
      </c>
      <c r="C37" s="334">
        <v>1587.2</v>
      </c>
      <c r="D37" s="335" t="s">
        <v>384</v>
      </c>
      <c r="E37" s="335" t="s">
        <v>386</v>
      </c>
      <c r="F37" s="335" t="s">
        <v>816</v>
      </c>
      <c r="G37" s="179">
        <f t="shared" si="0"/>
        <v>1587.2</v>
      </c>
      <c r="H37" s="179">
        <f t="shared" si="1"/>
        <v>0</v>
      </c>
      <c r="I37" s="179">
        <f t="shared" si="2"/>
        <v>1587.2</v>
      </c>
    </row>
    <row r="38" spans="1:9" ht="15.75" thickBot="1">
      <c r="A38" s="336" t="s">
        <v>815</v>
      </c>
      <c r="B38" s="337">
        <v>43</v>
      </c>
      <c r="C38" s="338">
        <v>1765.76</v>
      </c>
      <c r="D38" s="394"/>
      <c r="E38" s="395"/>
      <c r="F38" s="396"/>
      <c r="G38" s="179">
        <f t="shared" si="0"/>
        <v>0</v>
      </c>
      <c r="H38" s="179">
        <f t="shared" si="1"/>
        <v>0</v>
      </c>
      <c r="I38" s="179">
        <f t="shared" si="2"/>
        <v>0</v>
      </c>
    </row>
    <row r="39" spans="1:9" ht="15.75" thickBot="1">
      <c r="A39" s="397" t="s">
        <v>394</v>
      </c>
      <c r="B39" s="333">
        <v>1.36</v>
      </c>
      <c r="C39" s="334">
        <v>60.41</v>
      </c>
      <c r="D39" s="335" t="s">
        <v>391</v>
      </c>
      <c r="E39" s="335" t="s">
        <v>386</v>
      </c>
      <c r="F39" s="335" t="s">
        <v>817</v>
      </c>
      <c r="G39" s="179">
        <f t="shared" si="0"/>
        <v>0</v>
      </c>
      <c r="H39" s="179">
        <f t="shared" si="1"/>
        <v>0</v>
      </c>
      <c r="I39" s="179">
        <f t="shared" si="2"/>
        <v>0</v>
      </c>
    </row>
    <row r="40" spans="1:9" ht="15.75" thickBot="1">
      <c r="A40" s="398"/>
      <c r="B40" s="333">
        <v>1.36</v>
      </c>
      <c r="C40" s="334">
        <v>60.41</v>
      </c>
      <c r="D40" s="335" t="s">
        <v>391</v>
      </c>
      <c r="E40" s="335" t="s">
        <v>386</v>
      </c>
      <c r="F40" s="335" t="s">
        <v>818</v>
      </c>
      <c r="G40" s="179">
        <f t="shared" si="0"/>
        <v>0</v>
      </c>
      <c r="H40" s="179">
        <f t="shared" si="1"/>
        <v>0</v>
      </c>
      <c r="I40" s="179">
        <f t="shared" si="2"/>
        <v>0</v>
      </c>
    </row>
    <row r="41" spans="1:9" ht="15.75" thickBot="1">
      <c r="A41" s="398"/>
      <c r="B41" s="333">
        <v>1.36</v>
      </c>
      <c r="C41" s="334">
        <v>62.89</v>
      </c>
      <c r="D41" s="335" t="s">
        <v>391</v>
      </c>
      <c r="E41" s="335" t="s">
        <v>386</v>
      </c>
      <c r="F41" s="335" t="s">
        <v>819</v>
      </c>
      <c r="G41" s="179">
        <f t="shared" si="0"/>
        <v>0</v>
      </c>
      <c r="H41" s="179">
        <f t="shared" si="1"/>
        <v>0</v>
      </c>
      <c r="I41" s="179">
        <f t="shared" si="2"/>
        <v>0</v>
      </c>
    </row>
    <row r="42" spans="1:9" ht="15.75" thickBot="1">
      <c r="A42" s="398"/>
      <c r="B42" s="333">
        <v>1.36</v>
      </c>
      <c r="C42" s="334">
        <v>62.89</v>
      </c>
      <c r="D42" s="335" t="s">
        <v>391</v>
      </c>
      <c r="E42" s="335" t="s">
        <v>386</v>
      </c>
      <c r="F42" s="335" t="s">
        <v>820</v>
      </c>
      <c r="G42" s="179">
        <f t="shared" si="0"/>
        <v>0</v>
      </c>
      <c r="H42" s="179">
        <f t="shared" si="1"/>
        <v>0</v>
      </c>
      <c r="I42" s="179">
        <f t="shared" si="2"/>
        <v>0</v>
      </c>
    </row>
    <row r="43" spans="1:9" ht="15.75" thickBot="1">
      <c r="A43" s="398"/>
      <c r="B43" s="333">
        <v>1.36</v>
      </c>
      <c r="C43" s="334">
        <v>62.89</v>
      </c>
      <c r="D43" s="335" t="s">
        <v>391</v>
      </c>
      <c r="E43" s="335" t="s">
        <v>386</v>
      </c>
      <c r="F43" s="335" t="s">
        <v>821</v>
      </c>
      <c r="G43" s="179">
        <f t="shared" si="0"/>
        <v>0</v>
      </c>
      <c r="H43" s="179">
        <f t="shared" si="1"/>
        <v>0</v>
      </c>
      <c r="I43" s="179">
        <f t="shared" si="2"/>
        <v>0</v>
      </c>
    </row>
    <row r="44" spans="1:9" ht="15.75" thickBot="1">
      <c r="A44" s="398"/>
      <c r="B44" s="333">
        <v>13.37</v>
      </c>
      <c r="C44" s="334">
        <v>593.92999999999995</v>
      </c>
      <c r="D44" s="335" t="s">
        <v>385</v>
      </c>
      <c r="E44" s="335" t="s">
        <v>386</v>
      </c>
      <c r="F44" s="335" t="s">
        <v>817</v>
      </c>
      <c r="G44" s="179">
        <f t="shared" si="0"/>
        <v>0</v>
      </c>
      <c r="H44" s="179">
        <f t="shared" si="1"/>
        <v>593.92999999999995</v>
      </c>
      <c r="I44" s="179">
        <f t="shared" si="2"/>
        <v>593.92999999999995</v>
      </c>
    </row>
    <row r="45" spans="1:9" ht="15.75" thickBot="1">
      <c r="A45" s="398"/>
      <c r="B45" s="333">
        <v>11.37</v>
      </c>
      <c r="C45" s="334">
        <v>554.04</v>
      </c>
      <c r="D45" s="335" t="s">
        <v>385</v>
      </c>
      <c r="E45" s="335" t="s">
        <v>386</v>
      </c>
      <c r="F45" s="335" t="s">
        <v>822</v>
      </c>
      <c r="G45" s="179">
        <f t="shared" si="0"/>
        <v>0</v>
      </c>
      <c r="H45" s="179">
        <f t="shared" si="1"/>
        <v>554.04</v>
      </c>
      <c r="I45" s="179">
        <f t="shared" si="2"/>
        <v>554.04</v>
      </c>
    </row>
    <row r="46" spans="1:9" ht="15.75" thickBot="1">
      <c r="A46" s="398"/>
      <c r="B46" s="333">
        <v>14.73</v>
      </c>
      <c r="C46" s="334">
        <v>654.33000000000004</v>
      </c>
      <c r="D46" s="335" t="s">
        <v>385</v>
      </c>
      <c r="E46" s="335" t="s">
        <v>386</v>
      </c>
      <c r="F46" s="335" t="s">
        <v>823</v>
      </c>
      <c r="G46" s="179">
        <f t="shared" si="0"/>
        <v>0</v>
      </c>
      <c r="H46" s="179">
        <f t="shared" si="1"/>
        <v>654.33000000000004</v>
      </c>
      <c r="I46" s="179">
        <f t="shared" si="2"/>
        <v>654.33000000000004</v>
      </c>
    </row>
    <row r="47" spans="1:9" ht="15.75" thickBot="1">
      <c r="A47" s="398"/>
      <c r="B47" s="333">
        <v>14.73</v>
      </c>
      <c r="C47" s="334">
        <v>654.33000000000004</v>
      </c>
      <c r="D47" s="335" t="s">
        <v>385</v>
      </c>
      <c r="E47" s="335" t="s">
        <v>386</v>
      </c>
      <c r="F47" s="335" t="s">
        <v>824</v>
      </c>
      <c r="G47" s="179">
        <f t="shared" si="0"/>
        <v>0</v>
      </c>
      <c r="H47" s="179">
        <f t="shared" si="1"/>
        <v>654.33000000000004</v>
      </c>
      <c r="I47" s="179">
        <f t="shared" si="2"/>
        <v>654.33000000000004</v>
      </c>
    </row>
    <row r="48" spans="1:9" ht="15.75" thickBot="1">
      <c r="A48" s="398"/>
      <c r="B48" s="333">
        <v>14.73</v>
      </c>
      <c r="C48" s="334">
        <v>654.33000000000004</v>
      </c>
      <c r="D48" s="335" t="s">
        <v>385</v>
      </c>
      <c r="E48" s="335" t="s">
        <v>386</v>
      </c>
      <c r="F48" s="335" t="s">
        <v>825</v>
      </c>
      <c r="G48" s="179">
        <f t="shared" si="0"/>
        <v>0</v>
      </c>
      <c r="H48" s="179">
        <f t="shared" si="1"/>
        <v>654.33000000000004</v>
      </c>
      <c r="I48" s="179">
        <f t="shared" si="2"/>
        <v>654.33000000000004</v>
      </c>
    </row>
    <row r="49" spans="1:9" ht="15.75" thickBot="1">
      <c r="A49" s="398"/>
      <c r="B49" s="333">
        <v>13.05</v>
      </c>
      <c r="C49" s="334">
        <v>577.94000000000005</v>
      </c>
      <c r="D49" s="335" t="s">
        <v>385</v>
      </c>
      <c r="E49" s="335" t="s">
        <v>386</v>
      </c>
      <c r="F49" s="335" t="s">
        <v>818</v>
      </c>
      <c r="G49" s="179">
        <f t="shared" si="0"/>
        <v>0</v>
      </c>
      <c r="H49" s="179">
        <f t="shared" si="1"/>
        <v>577.94000000000005</v>
      </c>
      <c r="I49" s="179">
        <f t="shared" si="2"/>
        <v>577.94000000000005</v>
      </c>
    </row>
    <row r="50" spans="1:9" ht="15.75" thickBot="1">
      <c r="A50" s="398"/>
      <c r="B50" s="333">
        <v>14.73</v>
      </c>
      <c r="C50" s="334">
        <v>681.31</v>
      </c>
      <c r="D50" s="335" t="s">
        <v>385</v>
      </c>
      <c r="E50" s="335" t="s">
        <v>386</v>
      </c>
      <c r="F50" s="335" t="s">
        <v>826</v>
      </c>
      <c r="G50" s="179">
        <f t="shared" si="0"/>
        <v>0</v>
      </c>
      <c r="H50" s="179">
        <f t="shared" si="1"/>
        <v>681.31</v>
      </c>
      <c r="I50" s="179">
        <f t="shared" si="2"/>
        <v>681.31</v>
      </c>
    </row>
    <row r="51" spans="1:9" ht="15.75" thickBot="1">
      <c r="A51" s="398"/>
      <c r="B51" s="333">
        <v>13.93</v>
      </c>
      <c r="C51" s="334">
        <v>657.36</v>
      </c>
      <c r="D51" s="335" t="s">
        <v>385</v>
      </c>
      <c r="E51" s="335" t="s">
        <v>386</v>
      </c>
      <c r="F51" s="335" t="s">
        <v>827</v>
      </c>
      <c r="G51" s="179">
        <f t="shared" si="0"/>
        <v>0</v>
      </c>
      <c r="H51" s="179">
        <f t="shared" si="1"/>
        <v>657.36</v>
      </c>
      <c r="I51" s="179">
        <f t="shared" si="2"/>
        <v>657.36</v>
      </c>
    </row>
    <row r="52" spans="1:9" ht="15.75" thickBot="1">
      <c r="A52" s="398"/>
      <c r="B52" s="333">
        <v>14.41</v>
      </c>
      <c r="C52" s="334">
        <v>663.9</v>
      </c>
      <c r="D52" s="335" t="s">
        <v>385</v>
      </c>
      <c r="E52" s="335" t="s">
        <v>386</v>
      </c>
      <c r="F52" s="335" t="s">
        <v>828</v>
      </c>
      <c r="G52" s="179">
        <f t="shared" si="0"/>
        <v>0</v>
      </c>
      <c r="H52" s="179">
        <f t="shared" si="1"/>
        <v>663.9</v>
      </c>
      <c r="I52" s="179">
        <f t="shared" si="2"/>
        <v>663.9</v>
      </c>
    </row>
    <row r="53" spans="1:9" ht="15.75" thickBot="1">
      <c r="A53" s="398"/>
      <c r="B53" s="333">
        <v>11.37</v>
      </c>
      <c r="C53" s="334">
        <v>540.28</v>
      </c>
      <c r="D53" s="335" t="s">
        <v>385</v>
      </c>
      <c r="E53" s="335" t="s">
        <v>386</v>
      </c>
      <c r="F53" s="335" t="s">
        <v>819</v>
      </c>
      <c r="G53" s="179">
        <f t="shared" si="0"/>
        <v>0</v>
      </c>
      <c r="H53" s="179">
        <f t="shared" si="1"/>
        <v>540.28</v>
      </c>
      <c r="I53" s="179">
        <f t="shared" si="2"/>
        <v>540.28</v>
      </c>
    </row>
    <row r="54" spans="1:9" ht="15.75" thickBot="1">
      <c r="A54" s="398"/>
      <c r="B54" s="333">
        <v>14.57</v>
      </c>
      <c r="C54" s="334">
        <v>672.61</v>
      </c>
      <c r="D54" s="335" t="s">
        <v>385</v>
      </c>
      <c r="E54" s="335" t="s">
        <v>386</v>
      </c>
      <c r="F54" s="335" t="s">
        <v>829</v>
      </c>
      <c r="G54" s="179">
        <f t="shared" si="0"/>
        <v>0</v>
      </c>
      <c r="H54" s="179">
        <f t="shared" si="1"/>
        <v>672.61</v>
      </c>
      <c r="I54" s="179">
        <f t="shared" si="2"/>
        <v>672.61</v>
      </c>
    </row>
    <row r="55" spans="1:9" ht="15.75" thickBot="1">
      <c r="A55" s="398"/>
      <c r="B55" s="333">
        <v>14.25</v>
      </c>
      <c r="C55" s="334">
        <v>655.20000000000005</v>
      </c>
      <c r="D55" s="335" t="s">
        <v>385</v>
      </c>
      <c r="E55" s="335" t="s">
        <v>386</v>
      </c>
      <c r="F55" s="335" t="s">
        <v>830</v>
      </c>
      <c r="G55" s="179">
        <f t="shared" si="0"/>
        <v>0</v>
      </c>
      <c r="H55" s="179">
        <f t="shared" si="1"/>
        <v>655.20000000000005</v>
      </c>
      <c r="I55" s="179">
        <f t="shared" si="2"/>
        <v>655.20000000000005</v>
      </c>
    </row>
    <row r="56" spans="1:9" ht="15.75" thickBot="1">
      <c r="A56" s="398"/>
      <c r="B56" s="333">
        <v>12.01</v>
      </c>
      <c r="C56" s="334">
        <v>555.53</v>
      </c>
      <c r="D56" s="335" t="s">
        <v>385</v>
      </c>
      <c r="E56" s="335" t="s">
        <v>386</v>
      </c>
      <c r="F56" s="335" t="s">
        <v>820</v>
      </c>
      <c r="G56" s="179">
        <f t="shared" si="0"/>
        <v>0</v>
      </c>
      <c r="H56" s="179">
        <f t="shared" si="1"/>
        <v>555.53</v>
      </c>
      <c r="I56" s="179">
        <f t="shared" si="2"/>
        <v>555.53</v>
      </c>
    </row>
    <row r="57" spans="1:9" ht="15.75" thickBot="1">
      <c r="A57" s="398"/>
      <c r="B57" s="333">
        <v>14.73</v>
      </c>
      <c r="C57" s="334">
        <v>681.31</v>
      </c>
      <c r="D57" s="335" t="s">
        <v>385</v>
      </c>
      <c r="E57" s="335" t="s">
        <v>386</v>
      </c>
      <c r="F57" s="335" t="s">
        <v>805</v>
      </c>
      <c r="G57" s="179">
        <f t="shared" si="0"/>
        <v>0</v>
      </c>
      <c r="H57" s="179">
        <f t="shared" si="1"/>
        <v>681.31</v>
      </c>
      <c r="I57" s="179">
        <f t="shared" si="2"/>
        <v>681.31</v>
      </c>
    </row>
    <row r="58" spans="1:9" ht="15.75" thickBot="1">
      <c r="A58" s="398"/>
      <c r="B58" s="333">
        <v>11.37</v>
      </c>
      <c r="C58" s="334">
        <v>430.77</v>
      </c>
      <c r="D58" s="335" t="s">
        <v>385</v>
      </c>
      <c r="E58" s="335" t="s">
        <v>386</v>
      </c>
      <c r="F58" s="335" t="s">
        <v>831</v>
      </c>
      <c r="G58" s="179">
        <f t="shared" si="0"/>
        <v>0</v>
      </c>
      <c r="H58" s="179">
        <f t="shared" si="1"/>
        <v>430.77</v>
      </c>
      <c r="I58" s="179">
        <f t="shared" si="2"/>
        <v>430.77</v>
      </c>
    </row>
    <row r="59" spans="1:9" ht="15.75" thickBot="1">
      <c r="A59" s="398"/>
      <c r="B59" s="333">
        <v>14.73</v>
      </c>
      <c r="C59" s="334">
        <v>681.31</v>
      </c>
      <c r="D59" s="335" t="s">
        <v>385</v>
      </c>
      <c r="E59" s="335" t="s">
        <v>386</v>
      </c>
      <c r="F59" s="335" t="s">
        <v>832</v>
      </c>
      <c r="G59" s="179">
        <f t="shared" si="0"/>
        <v>0</v>
      </c>
      <c r="H59" s="179">
        <f t="shared" si="1"/>
        <v>681.31</v>
      </c>
      <c r="I59" s="179">
        <f t="shared" si="2"/>
        <v>681.31</v>
      </c>
    </row>
    <row r="60" spans="1:9" ht="15.75" thickBot="1">
      <c r="A60" s="398"/>
      <c r="B60" s="333">
        <v>13.37</v>
      </c>
      <c r="C60" s="334">
        <v>618.42999999999995</v>
      </c>
      <c r="D60" s="335" t="s">
        <v>385</v>
      </c>
      <c r="E60" s="335" t="s">
        <v>386</v>
      </c>
      <c r="F60" s="335" t="s">
        <v>821</v>
      </c>
      <c r="G60" s="179">
        <f t="shared" si="0"/>
        <v>0</v>
      </c>
      <c r="H60" s="179">
        <f t="shared" si="1"/>
        <v>618.42999999999995</v>
      </c>
      <c r="I60" s="179">
        <f t="shared" si="2"/>
        <v>618.42999999999995</v>
      </c>
    </row>
    <row r="61" spans="1:9" ht="15.75" thickBot="1">
      <c r="A61" s="398"/>
      <c r="B61" s="333">
        <v>14.73</v>
      </c>
      <c r="C61" s="334">
        <v>681.31</v>
      </c>
      <c r="D61" s="335" t="s">
        <v>385</v>
      </c>
      <c r="E61" s="335" t="s">
        <v>386</v>
      </c>
      <c r="F61" s="335" t="s">
        <v>833</v>
      </c>
      <c r="G61" s="179">
        <f t="shared" si="0"/>
        <v>0</v>
      </c>
      <c r="H61" s="179">
        <f t="shared" si="1"/>
        <v>681.31</v>
      </c>
      <c r="I61" s="179">
        <f t="shared" si="2"/>
        <v>681.31</v>
      </c>
    </row>
    <row r="62" spans="1:9" ht="15.75" thickBot="1">
      <c r="A62" s="399"/>
      <c r="B62" s="333">
        <v>0.16</v>
      </c>
      <c r="C62" s="334">
        <v>8.6999999999999993</v>
      </c>
      <c r="D62" s="335" t="s">
        <v>834</v>
      </c>
      <c r="E62" s="335" t="s">
        <v>386</v>
      </c>
      <c r="F62" s="335" t="s">
        <v>831</v>
      </c>
      <c r="G62" s="179">
        <f t="shared" si="0"/>
        <v>0</v>
      </c>
      <c r="H62" s="179">
        <f t="shared" si="1"/>
        <v>0</v>
      </c>
      <c r="I62" s="179">
        <f t="shared" si="2"/>
        <v>0</v>
      </c>
    </row>
    <row r="63" spans="1:9" ht="15.75" thickBot="1">
      <c r="A63" s="336" t="s">
        <v>394</v>
      </c>
      <c r="B63" s="337">
        <v>253.14</v>
      </c>
      <c r="C63" s="338">
        <v>11526.41</v>
      </c>
      <c r="D63" s="394"/>
      <c r="E63" s="395"/>
      <c r="F63" s="396"/>
      <c r="G63" s="179">
        <f t="shared" si="0"/>
        <v>0</v>
      </c>
      <c r="H63" s="179">
        <f t="shared" si="1"/>
        <v>0</v>
      </c>
      <c r="I63" s="179">
        <f t="shared" si="2"/>
        <v>0</v>
      </c>
    </row>
    <row r="64" spans="1:9" ht="15.75" thickBot="1">
      <c r="A64" s="397" t="s">
        <v>395</v>
      </c>
      <c r="B64" s="333">
        <v>4</v>
      </c>
      <c r="C64" s="334">
        <v>125.8</v>
      </c>
      <c r="D64" s="335" t="s">
        <v>391</v>
      </c>
      <c r="E64" s="335" t="s">
        <v>386</v>
      </c>
      <c r="F64" s="335" t="s">
        <v>835</v>
      </c>
      <c r="G64" s="179">
        <f t="shared" si="0"/>
        <v>0</v>
      </c>
      <c r="H64" s="179">
        <f t="shared" si="1"/>
        <v>0</v>
      </c>
      <c r="I64" s="179">
        <f t="shared" si="2"/>
        <v>0</v>
      </c>
    </row>
    <row r="65" spans="1:9" ht="15.75" thickBot="1">
      <c r="A65" s="398"/>
      <c r="B65" s="333">
        <v>10.5</v>
      </c>
      <c r="C65" s="334">
        <v>495.34</v>
      </c>
      <c r="D65" s="335" t="s">
        <v>387</v>
      </c>
      <c r="E65" s="335" t="s">
        <v>386</v>
      </c>
      <c r="F65" s="335" t="s">
        <v>810</v>
      </c>
      <c r="G65" s="179">
        <f t="shared" si="0"/>
        <v>0</v>
      </c>
      <c r="H65" s="179">
        <f t="shared" si="1"/>
        <v>0</v>
      </c>
      <c r="I65" s="179">
        <f t="shared" si="2"/>
        <v>0</v>
      </c>
    </row>
    <row r="66" spans="1:9" ht="15.75" thickBot="1">
      <c r="A66" s="398"/>
      <c r="B66" s="333">
        <v>13</v>
      </c>
      <c r="C66" s="334">
        <v>613.28</v>
      </c>
      <c r="D66" s="335" t="s">
        <v>387</v>
      </c>
      <c r="E66" s="335" t="s">
        <v>386</v>
      </c>
      <c r="F66" s="335" t="s">
        <v>835</v>
      </c>
      <c r="G66" s="179">
        <f t="shared" si="0"/>
        <v>0</v>
      </c>
      <c r="H66" s="179">
        <f t="shared" si="1"/>
        <v>0</v>
      </c>
      <c r="I66" s="179">
        <f t="shared" si="2"/>
        <v>0</v>
      </c>
    </row>
    <row r="67" spans="1:9" ht="15.75" thickBot="1">
      <c r="A67" s="398"/>
      <c r="B67" s="333">
        <v>31</v>
      </c>
      <c r="C67" s="334">
        <v>1462.42</v>
      </c>
      <c r="D67" s="335" t="s">
        <v>387</v>
      </c>
      <c r="E67" s="335" t="s">
        <v>386</v>
      </c>
      <c r="F67" s="335" t="s">
        <v>803</v>
      </c>
      <c r="G67" s="179">
        <f t="shared" si="0"/>
        <v>0</v>
      </c>
      <c r="H67" s="179">
        <f t="shared" si="1"/>
        <v>0</v>
      </c>
      <c r="I67" s="179">
        <f t="shared" si="2"/>
        <v>0</v>
      </c>
    </row>
    <row r="68" spans="1:9" ht="15.75" thickBot="1">
      <c r="A68" s="398"/>
      <c r="B68" s="333">
        <v>9</v>
      </c>
      <c r="C68" s="334">
        <v>283.05</v>
      </c>
      <c r="D68" s="335" t="s">
        <v>384</v>
      </c>
      <c r="E68" s="335" t="s">
        <v>386</v>
      </c>
      <c r="F68" s="335" t="s">
        <v>809</v>
      </c>
      <c r="G68" s="179">
        <f t="shared" si="0"/>
        <v>283.05</v>
      </c>
      <c r="H68" s="179">
        <f t="shared" si="1"/>
        <v>0</v>
      </c>
      <c r="I68" s="179">
        <f t="shared" si="2"/>
        <v>283.05</v>
      </c>
    </row>
    <row r="69" spans="1:9" ht="15.75" thickBot="1">
      <c r="A69" s="398"/>
      <c r="B69" s="333">
        <v>40</v>
      </c>
      <c r="C69" s="334">
        <v>1258</v>
      </c>
      <c r="D69" s="335" t="s">
        <v>384</v>
      </c>
      <c r="E69" s="335" t="s">
        <v>386</v>
      </c>
      <c r="F69" s="335" t="s">
        <v>810</v>
      </c>
      <c r="G69" s="179">
        <f t="shared" ref="G69:G132" si="3">IF(D69="REG",C69,0)</f>
        <v>1258</v>
      </c>
      <c r="H69" s="179">
        <f t="shared" ref="H69:H132" si="4">IF(D69="SAL",C69,0)</f>
        <v>0</v>
      </c>
      <c r="I69" s="179">
        <f t="shared" ref="I69:I132" si="5">+G69+H69</f>
        <v>1258</v>
      </c>
    </row>
    <row r="70" spans="1:9" ht="15.75" thickBot="1">
      <c r="A70" s="398"/>
      <c r="B70" s="333">
        <v>72</v>
      </c>
      <c r="C70" s="334">
        <v>2264.4</v>
      </c>
      <c r="D70" s="335" t="s">
        <v>384</v>
      </c>
      <c r="E70" s="335" t="s">
        <v>386</v>
      </c>
      <c r="F70" s="335" t="s">
        <v>835</v>
      </c>
      <c r="G70" s="179">
        <f t="shared" si="3"/>
        <v>2264.4</v>
      </c>
      <c r="H70" s="179">
        <f t="shared" si="4"/>
        <v>0</v>
      </c>
      <c r="I70" s="179">
        <f t="shared" si="5"/>
        <v>2264.4</v>
      </c>
    </row>
    <row r="71" spans="1:9" ht="15.75" thickBot="1">
      <c r="A71" s="399"/>
      <c r="B71" s="333">
        <v>80</v>
      </c>
      <c r="C71" s="334">
        <v>2516</v>
      </c>
      <c r="D71" s="335" t="s">
        <v>384</v>
      </c>
      <c r="E71" s="335" t="s">
        <v>386</v>
      </c>
      <c r="F71" s="335" t="s">
        <v>803</v>
      </c>
      <c r="G71" s="179">
        <f t="shared" si="3"/>
        <v>2516</v>
      </c>
      <c r="H71" s="179">
        <f t="shared" si="4"/>
        <v>0</v>
      </c>
      <c r="I71" s="179">
        <f t="shared" si="5"/>
        <v>2516</v>
      </c>
    </row>
    <row r="72" spans="1:9" ht="15.75" thickBot="1">
      <c r="A72" s="336" t="s">
        <v>395</v>
      </c>
      <c r="B72" s="337">
        <v>259.5</v>
      </c>
      <c r="C72" s="338">
        <v>9018.2900000000009</v>
      </c>
      <c r="D72" s="394"/>
      <c r="E72" s="395"/>
      <c r="F72" s="396"/>
      <c r="G72" s="179">
        <f t="shared" si="3"/>
        <v>0</v>
      </c>
      <c r="H72" s="179">
        <f t="shared" si="4"/>
        <v>0</v>
      </c>
      <c r="I72" s="179">
        <f t="shared" si="5"/>
        <v>0</v>
      </c>
    </row>
    <row r="73" spans="1:9" ht="15.75" thickBot="1">
      <c r="A73" s="397" t="s">
        <v>836</v>
      </c>
      <c r="B73" s="333">
        <v>11</v>
      </c>
      <c r="C73" s="334">
        <v>220.79</v>
      </c>
      <c r="D73" s="335" t="s">
        <v>384</v>
      </c>
      <c r="E73" s="335" t="s">
        <v>386</v>
      </c>
      <c r="F73" s="335" t="s">
        <v>837</v>
      </c>
      <c r="G73" s="179">
        <f t="shared" si="3"/>
        <v>220.79</v>
      </c>
      <c r="H73" s="179">
        <f t="shared" si="4"/>
        <v>0</v>
      </c>
      <c r="I73" s="179">
        <f t="shared" si="5"/>
        <v>220.79</v>
      </c>
    </row>
    <row r="74" spans="1:9" ht="15.75" thickBot="1">
      <c r="A74" s="398"/>
      <c r="B74" s="333">
        <v>10.5</v>
      </c>
      <c r="C74" s="334">
        <v>210.75</v>
      </c>
      <c r="D74" s="335" t="s">
        <v>384</v>
      </c>
      <c r="E74" s="335" t="s">
        <v>386</v>
      </c>
      <c r="F74" s="335" t="s">
        <v>811</v>
      </c>
      <c r="G74" s="179">
        <f t="shared" si="3"/>
        <v>210.75</v>
      </c>
      <c r="H74" s="179">
        <f t="shared" si="4"/>
        <v>0</v>
      </c>
      <c r="I74" s="179">
        <f t="shared" si="5"/>
        <v>210.75</v>
      </c>
    </row>
    <row r="75" spans="1:9" ht="15.75" thickBot="1">
      <c r="A75" s="399"/>
      <c r="B75" s="333">
        <v>10</v>
      </c>
      <c r="C75" s="334">
        <v>200.72</v>
      </c>
      <c r="D75" s="335" t="s">
        <v>384</v>
      </c>
      <c r="E75" s="335" t="s">
        <v>386</v>
      </c>
      <c r="F75" s="335" t="s">
        <v>813</v>
      </c>
      <c r="G75" s="179">
        <f t="shared" si="3"/>
        <v>200.72</v>
      </c>
      <c r="H75" s="179">
        <f t="shared" si="4"/>
        <v>0</v>
      </c>
      <c r="I75" s="179">
        <f t="shared" si="5"/>
        <v>200.72</v>
      </c>
    </row>
    <row r="76" spans="1:9" ht="15.75" thickBot="1">
      <c r="A76" s="336" t="s">
        <v>836</v>
      </c>
      <c r="B76" s="337">
        <v>31.5</v>
      </c>
      <c r="C76" s="338">
        <v>632.26</v>
      </c>
      <c r="D76" s="394"/>
      <c r="E76" s="395"/>
      <c r="F76" s="396"/>
      <c r="G76" s="179">
        <f t="shared" si="3"/>
        <v>0</v>
      </c>
      <c r="H76" s="179">
        <f t="shared" si="4"/>
        <v>0</v>
      </c>
      <c r="I76" s="179">
        <f t="shared" si="5"/>
        <v>0</v>
      </c>
    </row>
    <row r="77" spans="1:9" ht="15.75" thickBot="1">
      <c r="A77" s="335" t="s">
        <v>396</v>
      </c>
      <c r="B77" s="333">
        <v>36</v>
      </c>
      <c r="C77" s="334">
        <v>1381.15</v>
      </c>
      <c r="D77" s="335" t="s">
        <v>384</v>
      </c>
      <c r="E77" s="335" t="s">
        <v>386</v>
      </c>
      <c r="F77" s="335" t="s">
        <v>838</v>
      </c>
      <c r="G77" s="179">
        <f t="shared" si="3"/>
        <v>1381.15</v>
      </c>
      <c r="H77" s="179">
        <f t="shared" si="4"/>
        <v>0</v>
      </c>
      <c r="I77" s="179">
        <f t="shared" si="5"/>
        <v>1381.15</v>
      </c>
    </row>
    <row r="78" spans="1:9" ht="15.75" thickBot="1">
      <c r="A78" s="336" t="s">
        <v>396</v>
      </c>
      <c r="B78" s="337">
        <v>36</v>
      </c>
      <c r="C78" s="338">
        <v>1381.15</v>
      </c>
      <c r="D78" s="394"/>
      <c r="E78" s="395"/>
      <c r="F78" s="396"/>
      <c r="G78" s="179">
        <f t="shared" si="3"/>
        <v>0</v>
      </c>
      <c r="H78" s="179">
        <f t="shared" si="4"/>
        <v>0</v>
      </c>
      <c r="I78" s="179">
        <f t="shared" si="5"/>
        <v>0</v>
      </c>
    </row>
    <row r="79" spans="1:9" ht="15.75" thickBot="1">
      <c r="A79" s="335" t="s">
        <v>839</v>
      </c>
      <c r="B79" s="333">
        <v>10</v>
      </c>
      <c r="C79" s="334">
        <v>328.72</v>
      </c>
      <c r="D79" s="335" t="s">
        <v>384</v>
      </c>
      <c r="E79" s="335" t="s">
        <v>386</v>
      </c>
      <c r="F79" s="335" t="s">
        <v>837</v>
      </c>
      <c r="G79" s="179">
        <f t="shared" si="3"/>
        <v>328.72</v>
      </c>
      <c r="H79" s="179">
        <f t="shared" si="4"/>
        <v>0</v>
      </c>
      <c r="I79" s="179">
        <f t="shared" si="5"/>
        <v>328.72</v>
      </c>
    </row>
    <row r="80" spans="1:9" ht="15.75" thickBot="1">
      <c r="A80" s="336" t="s">
        <v>839</v>
      </c>
      <c r="B80" s="337">
        <v>10</v>
      </c>
      <c r="C80" s="338">
        <v>328.72</v>
      </c>
      <c r="D80" s="394"/>
      <c r="E80" s="395"/>
      <c r="F80" s="396"/>
      <c r="G80" s="179">
        <f t="shared" si="3"/>
        <v>0</v>
      </c>
      <c r="H80" s="179">
        <f t="shared" si="4"/>
        <v>0</v>
      </c>
      <c r="I80" s="179">
        <f t="shared" si="5"/>
        <v>0</v>
      </c>
    </row>
    <row r="81" spans="1:9" ht="15.75" thickBot="1">
      <c r="A81" s="397" t="s">
        <v>840</v>
      </c>
      <c r="B81" s="333">
        <v>51</v>
      </c>
      <c r="C81" s="334">
        <v>1599.87</v>
      </c>
      <c r="D81" s="335" t="s">
        <v>384</v>
      </c>
      <c r="E81" s="335" t="s">
        <v>386</v>
      </c>
      <c r="F81" s="335" t="s">
        <v>804</v>
      </c>
      <c r="G81" s="179">
        <f t="shared" si="3"/>
        <v>1599.87</v>
      </c>
      <c r="H81" s="179">
        <f t="shared" si="4"/>
        <v>0</v>
      </c>
      <c r="I81" s="179">
        <f t="shared" si="5"/>
        <v>1599.87</v>
      </c>
    </row>
    <row r="82" spans="1:9" ht="15.75" thickBot="1">
      <c r="A82" s="399"/>
      <c r="B82" s="333">
        <v>8</v>
      </c>
      <c r="C82" s="334">
        <v>250.96</v>
      </c>
      <c r="D82" s="335" t="s">
        <v>384</v>
      </c>
      <c r="E82" s="335" t="s">
        <v>386</v>
      </c>
      <c r="F82" s="335" t="s">
        <v>841</v>
      </c>
      <c r="G82" s="179">
        <f t="shared" si="3"/>
        <v>250.96</v>
      </c>
      <c r="H82" s="179">
        <f t="shared" si="4"/>
        <v>0</v>
      </c>
      <c r="I82" s="179">
        <f t="shared" si="5"/>
        <v>250.96</v>
      </c>
    </row>
    <row r="83" spans="1:9" ht="15.75" thickBot="1">
      <c r="A83" s="336" t="s">
        <v>840</v>
      </c>
      <c r="B83" s="337">
        <v>59</v>
      </c>
      <c r="C83" s="338">
        <v>1850.83</v>
      </c>
      <c r="D83" s="394"/>
      <c r="E83" s="395"/>
      <c r="F83" s="396"/>
      <c r="G83" s="179">
        <f t="shared" si="3"/>
        <v>0</v>
      </c>
      <c r="H83" s="179">
        <f t="shared" si="4"/>
        <v>0</v>
      </c>
      <c r="I83" s="179">
        <f t="shared" si="5"/>
        <v>0</v>
      </c>
    </row>
    <row r="84" spans="1:9" ht="15.75" thickBot="1">
      <c r="A84" s="335" t="s">
        <v>397</v>
      </c>
      <c r="B84" s="333">
        <v>6.5</v>
      </c>
      <c r="C84" s="334">
        <v>128.05000000000001</v>
      </c>
      <c r="D84" s="335" t="s">
        <v>384</v>
      </c>
      <c r="E84" s="335" t="s">
        <v>386</v>
      </c>
      <c r="F84" s="335" t="s">
        <v>808</v>
      </c>
      <c r="G84" s="179">
        <f t="shared" si="3"/>
        <v>128.05000000000001</v>
      </c>
      <c r="H84" s="179">
        <f t="shared" si="4"/>
        <v>0</v>
      </c>
      <c r="I84" s="179">
        <f t="shared" si="5"/>
        <v>128.05000000000001</v>
      </c>
    </row>
    <row r="85" spans="1:9" ht="15.75" thickBot="1">
      <c r="A85" s="336" t="s">
        <v>397</v>
      </c>
      <c r="B85" s="337">
        <v>6.5</v>
      </c>
      <c r="C85" s="338">
        <v>128.05000000000001</v>
      </c>
      <c r="D85" s="394"/>
      <c r="E85" s="395"/>
      <c r="F85" s="396"/>
      <c r="G85" s="179">
        <f t="shared" si="3"/>
        <v>0</v>
      </c>
      <c r="H85" s="179">
        <f t="shared" si="4"/>
        <v>0</v>
      </c>
      <c r="I85" s="179">
        <f t="shared" si="5"/>
        <v>0</v>
      </c>
    </row>
    <row r="86" spans="1:9" ht="15.75" thickBot="1">
      <c r="A86" s="397" t="s">
        <v>842</v>
      </c>
      <c r="B86" s="333">
        <v>2</v>
      </c>
      <c r="C86" s="334">
        <v>53.18</v>
      </c>
      <c r="D86" s="335" t="s">
        <v>387</v>
      </c>
      <c r="E86" s="335" t="s">
        <v>386</v>
      </c>
      <c r="F86" s="335" t="s">
        <v>810</v>
      </c>
      <c r="G86" s="179">
        <f t="shared" si="3"/>
        <v>0</v>
      </c>
      <c r="H86" s="179">
        <f t="shared" si="4"/>
        <v>0</v>
      </c>
      <c r="I86" s="179">
        <f t="shared" si="5"/>
        <v>0</v>
      </c>
    </row>
    <row r="87" spans="1:9" ht="15.75" thickBot="1">
      <c r="A87" s="398"/>
      <c r="B87" s="333">
        <v>20</v>
      </c>
      <c r="C87" s="334">
        <v>531.75</v>
      </c>
      <c r="D87" s="335" t="s">
        <v>387</v>
      </c>
      <c r="E87" s="335" t="s">
        <v>386</v>
      </c>
      <c r="F87" s="335" t="s">
        <v>835</v>
      </c>
      <c r="G87" s="179">
        <f t="shared" si="3"/>
        <v>0</v>
      </c>
      <c r="H87" s="179">
        <f t="shared" si="4"/>
        <v>0</v>
      </c>
      <c r="I87" s="179">
        <f t="shared" si="5"/>
        <v>0</v>
      </c>
    </row>
    <row r="88" spans="1:9" ht="15.75" thickBot="1">
      <c r="A88" s="398"/>
      <c r="B88" s="333">
        <v>160.5</v>
      </c>
      <c r="C88" s="334">
        <v>4997.1000000000004</v>
      </c>
      <c r="D88" s="335" t="s">
        <v>387</v>
      </c>
      <c r="E88" s="335" t="s">
        <v>386</v>
      </c>
      <c r="F88" s="335" t="s">
        <v>802</v>
      </c>
      <c r="G88" s="179">
        <f t="shared" si="3"/>
        <v>0</v>
      </c>
      <c r="H88" s="179">
        <f t="shared" si="4"/>
        <v>0</v>
      </c>
      <c r="I88" s="179">
        <f t="shared" si="5"/>
        <v>0</v>
      </c>
    </row>
    <row r="89" spans="1:9" ht="15.75" thickBot="1">
      <c r="A89" s="398"/>
      <c r="B89" s="333">
        <v>93.5</v>
      </c>
      <c r="C89" s="334">
        <v>3364.71</v>
      </c>
      <c r="D89" s="335" t="s">
        <v>387</v>
      </c>
      <c r="E89" s="335" t="s">
        <v>386</v>
      </c>
      <c r="F89" s="335" t="s">
        <v>803</v>
      </c>
      <c r="G89" s="179">
        <f t="shared" si="3"/>
        <v>0</v>
      </c>
      <c r="H89" s="179">
        <f t="shared" si="4"/>
        <v>0</v>
      </c>
      <c r="I89" s="179">
        <f t="shared" si="5"/>
        <v>0</v>
      </c>
    </row>
    <row r="90" spans="1:9" ht="15.75" thickBot="1">
      <c r="A90" s="398"/>
      <c r="B90" s="333">
        <v>3</v>
      </c>
      <c r="C90" s="334">
        <v>137.82</v>
      </c>
      <c r="D90" s="335" t="s">
        <v>387</v>
      </c>
      <c r="E90" s="335" t="s">
        <v>386</v>
      </c>
      <c r="F90" s="335" t="s">
        <v>843</v>
      </c>
      <c r="G90" s="179">
        <f t="shared" si="3"/>
        <v>0</v>
      </c>
      <c r="H90" s="179">
        <f t="shared" si="4"/>
        <v>0</v>
      </c>
      <c r="I90" s="179">
        <f t="shared" si="5"/>
        <v>0</v>
      </c>
    </row>
    <row r="91" spans="1:9" ht="15.75" thickBot="1">
      <c r="A91" s="398"/>
      <c r="B91" s="333">
        <v>112</v>
      </c>
      <c r="C91" s="334">
        <v>1985.2</v>
      </c>
      <c r="D91" s="335" t="s">
        <v>384</v>
      </c>
      <c r="E91" s="335" t="s">
        <v>386</v>
      </c>
      <c r="F91" s="335" t="s">
        <v>810</v>
      </c>
      <c r="G91" s="179">
        <f t="shared" si="3"/>
        <v>1985.2</v>
      </c>
      <c r="H91" s="179">
        <f t="shared" si="4"/>
        <v>0</v>
      </c>
      <c r="I91" s="179">
        <f t="shared" si="5"/>
        <v>1985.2</v>
      </c>
    </row>
    <row r="92" spans="1:9" ht="15.75" thickBot="1">
      <c r="A92" s="398"/>
      <c r="B92" s="333">
        <v>72</v>
      </c>
      <c r="C92" s="334">
        <v>1272.9000000000001</v>
      </c>
      <c r="D92" s="335" t="s">
        <v>384</v>
      </c>
      <c r="E92" s="335" t="s">
        <v>386</v>
      </c>
      <c r="F92" s="335" t="s">
        <v>835</v>
      </c>
      <c r="G92" s="179">
        <f t="shared" si="3"/>
        <v>1272.9000000000001</v>
      </c>
      <c r="H92" s="179">
        <f t="shared" si="4"/>
        <v>0</v>
      </c>
      <c r="I92" s="179">
        <f t="shared" si="5"/>
        <v>1272.9000000000001</v>
      </c>
    </row>
    <row r="93" spans="1:9" ht="15.75" thickBot="1">
      <c r="A93" s="398"/>
      <c r="B93" s="333">
        <v>426</v>
      </c>
      <c r="C93" s="334">
        <v>9664.83</v>
      </c>
      <c r="D93" s="335" t="s">
        <v>384</v>
      </c>
      <c r="E93" s="335" t="s">
        <v>386</v>
      </c>
      <c r="F93" s="335" t="s">
        <v>802</v>
      </c>
      <c r="G93" s="179">
        <f t="shared" si="3"/>
        <v>9664.83</v>
      </c>
      <c r="H93" s="179">
        <f t="shared" si="4"/>
        <v>0</v>
      </c>
      <c r="I93" s="179">
        <f t="shared" si="5"/>
        <v>9664.83</v>
      </c>
    </row>
    <row r="94" spans="1:9" ht="15.75" thickBot="1">
      <c r="A94" s="398"/>
      <c r="B94" s="333">
        <v>250</v>
      </c>
      <c r="C94" s="334">
        <v>6162.5</v>
      </c>
      <c r="D94" s="335" t="s">
        <v>384</v>
      </c>
      <c r="E94" s="335" t="s">
        <v>386</v>
      </c>
      <c r="F94" s="335" t="s">
        <v>803</v>
      </c>
      <c r="G94" s="179">
        <f t="shared" si="3"/>
        <v>6162.5</v>
      </c>
      <c r="H94" s="179">
        <f t="shared" si="4"/>
        <v>0</v>
      </c>
      <c r="I94" s="179">
        <f t="shared" si="5"/>
        <v>6162.5</v>
      </c>
    </row>
    <row r="95" spans="1:9" ht="15.75" thickBot="1">
      <c r="A95" s="398"/>
      <c r="B95" s="333">
        <v>8</v>
      </c>
      <c r="C95" s="334">
        <v>135.36000000000001</v>
      </c>
      <c r="D95" s="335" t="s">
        <v>384</v>
      </c>
      <c r="E95" s="335" t="s">
        <v>386</v>
      </c>
      <c r="F95" s="335" t="s">
        <v>804</v>
      </c>
      <c r="G95" s="179">
        <f t="shared" si="3"/>
        <v>135.36000000000001</v>
      </c>
      <c r="H95" s="179">
        <f t="shared" si="4"/>
        <v>0</v>
      </c>
      <c r="I95" s="179">
        <f t="shared" si="5"/>
        <v>135.36000000000001</v>
      </c>
    </row>
    <row r="96" spans="1:9" ht="15.75" thickBot="1">
      <c r="A96" s="399"/>
      <c r="B96" s="333">
        <v>17</v>
      </c>
      <c r="C96" s="334">
        <v>520.66999999999996</v>
      </c>
      <c r="D96" s="335" t="s">
        <v>384</v>
      </c>
      <c r="E96" s="335" t="s">
        <v>386</v>
      </c>
      <c r="F96" s="335" t="s">
        <v>843</v>
      </c>
      <c r="G96" s="179">
        <f t="shared" si="3"/>
        <v>520.66999999999996</v>
      </c>
      <c r="H96" s="179">
        <f t="shared" si="4"/>
        <v>0</v>
      </c>
      <c r="I96" s="179">
        <f t="shared" si="5"/>
        <v>520.66999999999996</v>
      </c>
    </row>
    <row r="97" spans="1:9" ht="15.75" thickBot="1">
      <c r="A97" s="336" t="s">
        <v>842</v>
      </c>
      <c r="B97" s="337">
        <v>1164</v>
      </c>
      <c r="C97" s="338">
        <v>28826.02</v>
      </c>
      <c r="D97" s="394"/>
      <c r="E97" s="395"/>
      <c r="F97" s="396"/>
      <c r="G97" s="179">
        <f t="shared" si="3"/>
        <v>0</v>
      </c>
      <c r="H97" s="179">
        <f t="shared" si="4"/>
        <v>0</v>
      </c>
      <c r="I97" s="179">
        <f t="shared" si="5"/>
        <v>0</v>
      </c>
    </row>
    <row r="98" spans="1:9" ht="15.75" thickBot="1">
      <c r="A98" s="397" t="s">
        <v>398</v>
      </c>
      <c r="B98" s="333">
        <v>12</v>
      </c>
      <c r="C98" s="334">
        <v>344.92</v>
      </c>
      <c r="D98" s="335" t="s">
        <v>387</v>
      </c>
      <c r="E98" s="335" t="s">
        <v>386</v>
      </c>
      <c r="F98" s="335" t="s">
        <v>807</v>
      </c>
      <c r="G98" s="179">
        <f t="shared" si="3"/>
        <v>0</v>
      </c>
      <c r="H98" s="179">
        <f t="shared" si="4"/>
        <v>0</v>
      </c>
      <c r="I98" s="179">
        <f t="shared" si="5"/>
        <v>0</v>
      </c>
    </row>
    <row r="99" spans="1:9" ht="15.75" thickBot="1">
      <c r="A99" s="398"/>
      <c r="B99" s="333">
        <v>13</v>
      </c>
      <c r="C99" s="334">
        <v>387.86</v>
      </c>
      <c r="D99" s="335" t="s">
        <v>387</v>
      </c>
      <c r="E99" s="335" t="s">
        <v>386</v>
      </c>
      <c r="F99" s="335" t="s">
        <v>837</v>
      </c>
      <c r="G99" s="179">
        <f t="shared" si="3"/>
        <v>0</v>
      </c>
      <c r="H99" s="179">
        <f t="shared" si="4"/>
        <v>0</v>
      </c>
      <c r="I99" s="179">
        <f t="shared" si="5"/>
        <v>0</v>
      </c>
    </row>
    <row r="100" spans="1:9" ht="15.75" thickBot="1">
      <c r="A100" s="398"/>
      <c r="B100" s="333">
        <v>70</v>
      </c>
      <c r="C100" s="334">
        <v>1223.5</v>
      </c>
      <c r="D100" s="335" t="s">
        <v>384</v>
      </c>
      <c r="E100" s="335" t="s">
        <v>386</v>
      </c>
      <c r="F100" s="335" t="s">
        <v>807</v>
      </c>
      <c r="G100" s="179">
        <f t="shared" si="3"/>
        <v>1223.5</v>
      </c>
      <c r="H100" s="179">
        <f t="shared" si="4"/>
        <v>0</v>
      </c>
      <c r="I100" s="179">
        <f t="shared" si="5"/>
        <v>1223.5</v>
      </c>
    </row>
    <row r="101" spans="1:9" ht="15.75" thickBot="1">
      <c r="A101" s="399"/>
      <c r="B101" s="333">
        <v>69</v>
      </c>
      <c r="C101" s="334">
        <v>1515.82</v>
      </c>
      <c r="D101" s="335" t="s">
        <v>384</v>
      </c>
      <c r="E101" s="335" t="s">
        <v>386</v>
      </c>
      <c r="F101" s="335" t="s">
        <v>837</v>
      </c>
      <c r="G101" s="179">
        <f t="shared" si="3"/>
        <v>1515.82</v>
      </c>
      <c r="H101" s="179">
        <f t="shared" si="4"/>
        <v>0</v>
      </c>
      <c r="I101" s="179">
        <f t="shared" si="5"/>
        <v>1515.82</v>
      </c>
    </row>
    <row r="102" spans="1:9" ht="15.75" thickBot="1">
      <c r="A102" s="336" t="s">
        <v>398</v>
      </c>
      <c r="B102" s="337">
        <v>164</v>
      </c>
      <c r="C102" s="338">
        <v>3472.1</v>
      </c>
      <c r="D102" s="394"/>
      <c r="E102" s="395"/>
      <c r="F102" s="396"/>
      <c r="G102" s="179">
        <f t="shared" si="3"/>
        <v>0</v>
      </c>
      <c r="H102" s="179">
        <f t="shared" si="4"/>
        <v>0</v>
      </c>
      <c r="I102" s="179">
        <f t="shared" si="5"/>
        <v>0</v>
      </c>
    </row>
    <row r="103" spans="1:9" ht="15.75" thickBot="1">
      <c r="A103" s="397" t="s">
        <v>844</v>
      </c>
      <c r="B103" s="333">
        <v>68</v>
      </c>
      <c r="C103" s="334">
        <v>2061.5100000000002</v>
      </c>
      <c r="D103" s="335" t="s">
        <v>387</v>
      </c>
      <c r="E103" s="335" t="s">
        <v>386</v>
      </c>
      <c r="F103" s="335" t="s">
        <v>804</v>
      </c>
      <c r="G103" s="179">
        <f t="shared" si="3"/>
        <v>0</v>
      </c>
      <c r="H103" s="179">
        <f t="shared" si="4"/>
        <v>0</v>
      </c>
      <c r="I103" s="179">
        <f t="shared" si="5"/>
        <v>0</v>
      </c>
    </row>
    <row r="104" spans="1:9" ht="15.75" thickBot="1">
      <c r="A104" s="398"/>
      <c r="B104" s="333">
        <v>210</v>
      </c>
      <c r="C104" s="334">
        <v>7030.18</v>
      </c>
      <c r="D104" s="335" t="s">
        <v>387</v>
      </c>
      <c r="E104" s="335" t="s">
        <v>386</v>
      </c>
      <c r="F104" s="335" t="s">
        <v>845</v>
      </c>
      <c r="G104" s="179">
        <f t="shared" si="3"/>
        <v>0</v>
      </c>
      <c r="H104" s="179">
        <f t="shared" si="4"/>
        <v>0</v>
      </c>
      <c r="I104" s="179">
        <f t="shared" si="5"/>
        <v>0</v>
      </c>
    </row>
    <row r="105" spans="1:9" ht="15.75" thickBot="1">
      <c r="A105" s="398"/>
      <c r="B105" s="333">
        <v>250</v>
      </c>
      <c r="C105" s="334">
        <v>5317.85</v>
      </c>
      <c r="D105" s="335" t="s">
        <v>384</v>
      </c>
      <c r="E105" s="335" t="s">
        <v>386</v>
      </c>
      <c r="F105" s="335" t="s">
        <v>804</v>
      </c>
      <c r="G105" s="179">
        <f t="shared" si="3"/>
        <v>5317.85</v>
      </c>
      <c r="H105" s="179">
        <f t="shared" si="4"/>
        <v>0</v>
      </c>
      <c r="I105" s="179">
        <f t="shared" si="5"/>
        <v>5317.85</v>
      </c>
    </row>
    <row r="106" spans="1:9" ht="15.75" thickBot="1">
      <c r="A106" s="398"/>
      <c r="B106" s="333">
        <v>348</v>
      </c>
      <c r="C106" s="334">
        <v>8414.06</v>
      </c>
      <c r="D106" s="335" t="s">
        <v>384</v>
      </c>
      <c r="E106" s="335" t="s">
        <v>386</v>
      </c>
      <c r="F106" s="335" t="s">
        <v>845</v>
      </c>
      <c r="G106" s="179">
        <f t="shared" si="3"/>
        <v>8414.06</v>
      </c>
      <c r="H106" s="179">
        <f t="shared" si="4"/>
        <v>0</v>
      </c>
      <c r="I106" s="179">
        <f t="shared" si="5"/>
        <v>8414.06</v>
      </c>
    </row>
    <row r="107" spans="1:9" ht="15.75" thickBot="1">
      <c r="A107" s="399"/>
      <c r="B107" s="333">
        <v>38</v>
      </c>
      <c r="C107" s="334">
        <v>724.41</v>
      </c>
      <c r="D107" s="335" t="s">
        <v>384</v>
      </c>
      <c r="E107" s="335" t="s">
        <v>386</v>
      </c>
      <c r="F107" s="335" t="s">
        <v>843</v>
      </c>
      <c r="G107" s="179">
        <f t="shared" si="3"/>
        <v>724.41</v>
      </c>
      <c r="H107" s="179">
        <f t="shared" si="4"/>
        <v>0</v>
      </c>
      <c r="I107" s="179">
        <f t="shared" si="5"/>
        <v>724.41</v>
      </c>
    </row>
    <row r="108" spans="1:9" ht="15.75" thickBot="1">
      <c r="A108" s="336" t="s">
        <v>844</v>
      </c>
      <c r="B108" s="337">
        <v>914</v>
      </c>
      <c r="C108" s="338">
        <v>23548.01</v>
      </c>
      <c r="D108" s="394"/>
      <c r="E108" s="395"/>
      <c r="F108" s="396"/>
      <c r="G108" s="179">
        <f t="shared" si="3"/>
        <v>0</v>
      </c>
      <c r="H108" s="179">
        <f t="shared" si="4"/>
        <v>0</v>
      </c>
      <c r="I108" s="179">
        <f t="shared" si="5"/>
        <v>0</v>
      </c>
    </row>
    <row r="109" spans="1:9" ht="15.75" thickBot="1">
      <c r="A109" s="335" t="s">
        <v>846</v>
      </c>
      <c r="B109" s="333">
        <v>12</v>
      </c>
      <c r="C109" s="334">
        <v>300.69</v>
      </c>
      <c r="D109" s="335" t="s">
        <v>384</v>
      </c>
      <c r="E109" s="335" t="s">
        <v>386</v>
      </c>
      <c r="F109" s="335" t="s">
        <v>837</v>
      </c>
      <c r="G109" s="179">
        <f t="shared" si="3"/>
        <v>300.69</v>
      </c>
      <c r="H109" s="179">
        <f t="shared" si="4"/>
        <v>0</v>
      </c>
      <c r="I109" s="179">
        <f t="shared" si="5"/>
        <v>300.69</v>
      </c>
    </row>
    <row r="110" spans="1:9" ht="15.75" thickBot="1">
      <c r="A110" s="336" t="s">
        <v>846</v>
      </c>
      <c r="B110" s="337">
        <v>12</v>
      </c>
      <c r="C110" s="338">
        <v>300.69</v>
      </c>
      <c r="D110" s="394"/>
      <c r="E110" s="395"/>
      <c r="F110" s="396"/>
      <c r="G110" s="179">
        <f t="shared" si="3"/>
        <v>0</v>
      </c>
      <c r="H110" s="179">
        <f t="shared" si="4"/>
        <v>0</v>
      </c>
      <c r="I110" s="179">
        <f t="shared" si="5"/>
        <v>0</v>
      </c>
    </row>
    <row r="111" spans="1:9" ht="15.75" thickBot="1">
      <c r="A111" s="397" t="s">
        <v>847</v>
      </c>
      <c r="B111" s="333">
        <v>15.5</v>
      </c>
      <c r="C111" s="334">
        <v>490.44</v>
      </c>
      <c r="D111" s="335" t="s">
        <v>387</v>
      </c>
      <c r="E111" s="335" t="s">
        <v>386</v>
      </c>
      <c r="F111" s="335" t="s">
        <v>803</v>
      </c>
      <c r="G111" s="179">
        <f t="shared" si="3"/>
        <v>0</v>
      </c>
      <c r="H111" s="179">
        <f t="shared" si="4"/>
        <v>0</v>
      </c>
      <c r="I111" s="179">
        <f t="shared" si="5"/>
        <v>0</v>
      </c>
    </row>
    <row r="112" spans="1:9" ht="15.75" thickBot="1">
      <c r="A112" s="398"/>
      <c r="B112" s="333">
        <v>9</v>
      </c>
      <c r="C112" s="334">
        <v>204.9</v>
      </c>
      <c r="D112" s="335" t="s">
        <v>384</v>
      </c>
      <c r="E112" s="335" t="s">
        <v>386</v>
      </c>
      <c r="F112" s="335" t="s">
        <v>835</v>
      </c>
      <c r="G112" s="179">
        <f t="shared" si="3"/>
        <v>204.9</v>
      </c>
      <c r="H112" s="179">
        <f t="shared" si="4"/>
        <v>0</v>
      </c>
      <c r="I112" s="179">
        <f t="shared" si="5"/>
        <v>204.9</v>
      </c>
    </row>
    <row r="113" spans="1:9" ht="15.75" thickBot="1">
      <c r="A113" s="398"/>
      <c r="B113" s="333">
        <v>11</v>
      </c>
      <c r="C113" s="334">
        <v>278.38</v>
      </c>
      <c r="D113" s="335" t="s">
        <v>384</v>
      </c>
      <c r="E113" s="335" t="s">
        <v>386</v>
      </c>
      <c r="F113" s="335" t="s">
        <v>802</v>
      </c>
      <c r="G113" s="179">
        <f t="shared" si="3"/>
        <v>278.38</v>
      </c>
      <c r="H113" s="179">
        <f t="shared" si="4"/>
        <v>0</v>
      </c>
      <c r="I113" s="179">
        <f t="shared" si="5"/>
        <v>278.38</v>
      </c>
    </row>
    <row r="114" spans="1:9" ht="15.75" thickBot="1">
      <c r="A114" s="399"/>
      <c r="B114" s="333">
        <v>9</v>
      </c>
      <c r="C114" s="334">
        <v>189.85</v>
      </c>
      <c r="D114" s="335" t="s">
        <v>384</v>
      </c>
      <c r="E114" s="335" t="s">
        <v>386</v>
      </c>
      <c r="F114" s="335" t="s">
        <v>803</v>
      </c>
      <c r="G114" s="179">
        <f t="shared" si="3"/>
        <v>189.85</v>
      </c>
      <c r="H114" s="179">
        <f t="shared" si="4"/>
        <v>0</v>
      </c>
      <c r="I114" s="179">
        <f t="shared" si="5"/>
        <v>189.85</v>
      </c>
    </row>
    <row r="115" spans="1:9" ht="15.75" thickBot="1">
      <c r="A115" s="336" t="s">
        <v>847</v>
      </c>
      <c r="B115" s="337">
        <v>44.5</v>
      </c>
      <c r="C115" s="338">
        <v>1163.57</v>
      </c>
      <c r="D115" s="394"/>
      <c r="E115" s="395"/>
      <c r="F115" s="396"/>
      <c r="G115" s="179">
        <f t="shared" si="3"/>
        <v>0</v>
      </c>
      <c r="H115" s="179">
        <f t="shared" si="4"/>
        <v>0</v>
      </c>
      <c r="I115" s="179">
        <f t="shared" si="5"/>
        <v>0</v>
      </c>
    </row>
    <row r="116" spans="1:9" ht="15.75" thickBot="1">
      <c r="A116" s="397" t="s">
        <v>848</v>
      </c>
      <c r="B116" s="333">
        <v>10</v>
      </c>
      <c r="C116" s="334">
        <v>316.41000000000003</v>
      </c>
      <c r="D116" s="335" t="s">
        <v>387</v>
      </c>
      <c r="E116" s="335" t="s">
        <v>386</v>
      </c>
      <c r="F116" s="335" t="s">
        <v>803</v>
      </c>
      <c r="G116" s="179">
        <f t="shared" si="3"/>
        <v>0</v>
      </c>
      <c r="H116" s="179">
        <f t="shared" si="4"/>
        <v>0</v>
      </c>
      <c r="I116" s="179">
        <f t="shared" si="5"/>
        <v>0</v>
      </c>
    </row>
    <row r="117" spans="1:9" ht="15.75" thickBot="1">
      <c r="A117" s="398"/>
      <c r="B117" s="333">
        <v>21.5</v>
      </c>
      <c r="C117" s="334">
        <v>544.12</v>
      </c>
      <c r="D117" s="335" t="s">
        <v>384</v>
      </c>
      <c r="E117" s="335" t="s">
        <v>386</v>
      </c>
      <c r="F117" s="335" t="s">
        <v>803</v>
      </c>
      <c r="G117" s="179">
        <f t="shared" si="3"/>
        <v>544.12</v>
      </c>
      <c r="H117" s="179">
        <f t="shared" si="4"/>
        <v>0</v>
      </c>
      <c r="I117" s="179">
        <f t="shared" si="5"/>
        <v>544.12</v>
      </c>
    </row>
    <row r="118" spans="1:9" ht="15.75" thickBot="1">
      <c r="A118" s="399"/>
      <c r="B118" s="333">
        <v>11</v>
      </c>
      <c r="C118" s="334">
        <v>255.44</v>
      </c>
      <c r="D118" s="335" t="s">
        <v>384</v>
      </c>
      <c r="E118" s="335" t="s">
        <v>386</v>
      </c>
      <c r="F118" s="335" t="s">
        <v>804</v>
      </c>
      <c r="G118" s="179">
        <f t="shared" si="3"/>
        <v>255.44</v>
      </c>
      <c r="H118" s="179">
        <f t="shared" si="4"/>
        <v>0</v>
      </c>
      <c r="I118" s="179">
        <f t="shared" si="5"/>
        <v>255.44</v>
      </c>
    </row>
    <row r="119" spans="1:9" ht="15.75" thickBot="1">
      <c r="A119" s="336" t="s">
        <v>848</v>
      </c>
      <c r="B119" s="337">
        <v>42.5</v>
      </c>
      <c r="C119" s="338">
        <v>1115.97</v>
      </c>
      <c r="D119" s="394"/>
      <c r="E119" s="395"/>
      <c r="F119" s="396"/>
      <c r="G119" s="179">
        <f t="shared" si="3"/>
        <v>0</v>
      </c>
      <c r="H119" s="179">
        <f t="shared" si="4"/>
        <v>0</v>
      </c>
      <c r="I119" s="179">
        <f t="shared" si="5"/>
        <v>0</v>
      </c>
    </row>
    <row r="120" spans="1:9" ht="15.75" thickBot="1">
      <c r="A120" s="397" t="s">
        <v>849</v>
      </c>
      <c r="B120" s="333">
        <v>11</v>
      </c>
      <c r="C120" s="334">
        <v>278.38</v>
      </c>
      <c r="D120" s="335" t="s">
        <v>384</v>
      </c>
      <c r="E120" s="335" t="s">
        <v>386</v>
      </c>
      <c r="F120" s="335" t="s">
        <v>803</v>
      </c>
      <c r="G120" s="179">
        <f t="shared" si="3"/>
        <v>278.38</v>
      </c>
      <c r="H120" s="179">
        <f t="shared" si="4"/>
        <v>0</v>
      </c>
      <c r="I120" s="179">
        <f t="shared" si="5"/>
        <v>278.38</v>
      </c>
    </row>
    <row r="121" spans="1:9" ht="15.75" thickBot="1">
      <c r="A121" s="399"/>
      <c r="B121" s="333">
        <v>17</v>
      </c>
      <c r="C121" s="334">
        <v>394.77</v>
      </c>
      <c r="D121" s="335" t="s">
        <v>384</v>
      </c>
      <c r="E121" s="335" t="s">
        <v>386</v>
      </c>
      <c r="F121" s="335" t="s">
        <v>804</v>
      </c>
      <c r="G121" s="179">
        <f t="shared" si="3"/>
        <v>394.77</v>
      </c>
      <c r="H121" s="179">
        <f t="shared" si="4"/>
        <v>0</v>
      </c>
      <c r="I121" s="179">
        <f t="shared" si="5"/>
        <v>394.77</v>
      </c>
    </row>
    <row r="122" spans="1:9" ht="15.75" thickBot="1">
      <c r="A122" s="336" t="s">
        <v>849</v>
      </c>
      <c r="B122" s="337">
        <v>28</v>
      </c>
      <c r="C122" s="338">
        <v>673.15</v>
      </c>
      <c r="D122" s="394"/>
      <c r="E122" s="395"/>
      <c r="F122" s="396"/>
      <c r="G122" s="179">
        <f t="shared" si="3"/>
        <v>0</v>
      </c>
      <c r="H122" s="179">
        <f t="shared" si="4"/>
        <v>0</v>
      </c>
      <c r="I122" s="179">
        <f t="shared" si="5"/>
        <v>0</v>
      </c>
    </row>
    <row r="123" spans="1:9" ht="15.75" thickBot="1">
      <c r="A123" s="397" t="s">
        <v>850</v>
      </c>
      <c r="B123" s="333">
        <v>7.5</v>
      </c>
      <c r="C123" s="334">
        <v>275.33</v>
      </c>
      <c r="D123" s="335" t="s">
        <v>387</v>
      </c>
      <c r="E123" s="335" t="s">
        <v>386</v>
      </c>
      <c r="F123" s="335" t="s">
        <v>804</v>
      </c>
      <c r="G123" s="179">
        <f t="shared" si="3"/>
        <v>0</v>
      </c>
      <c r="H123" s="179">
        <f t="shared" si="4"/>
        <v>0</v>
      </c>
      <c r="I123" s="179">
        <f t="shared" si="5"/>
        <v>0</v>
      </c>
    </row>
    <row r="124" spans="1:9" ht="15.75" thickBot="1">
      <c r="A124" s="398"/>
      <c r="B124" s="333">
        <v>10</v>
      </c>
      <c r="C124" s="334">
        <v>253.08</v>
      </c>
      <c r="D124" s="335" t="s">
        <v>384</v>
      </c>
      <c r="E124" s="335" t="s">
        <v>386</v>
      </c>
      <c r="F124" s="335" t="s">
        <v>802</v>
      </c>
      <c r="G124" s="179">
        <f t="shared" si="3"/>
        <v>253.08</v>
      </c>
      <c r="H124" s="179">
        <f t="shared" si="4"/>
        <v>0</v>
      </c>
      <c r="I124" s="179">
        <f t="shared" si="5"/>
        <v>253.08</v>
      </c>
    </row>
    <row r="125" spans="1:9" ht="15.75" thickBot="1">
      <c r="A125" s="398"/>
      <c r="B125" s="333">
        <v>9</v>
      </c>
      <c r="C125" s="334">
        <v>189.85</v>
      </c>
      <c r="D125" s="335" t="s">
        <v>384</v>
      </c>
      <c r="E125" s="335" t="s">
        <v>386</v>
      </c>
      <c r="F125" s="335" t="s">
        <v>803</v>
      </c>
      <c r="G125" s="179">
        <f t="shared" si="3"/>
        <v>189.85</v>
      </c>
      <c r="H125" s="179">
        <f t="shared" si="4"/>
        <v>0</v>
      </c>
      <c r="I125" s="179">
        <f t="shared" si="5"/>
        <v>189.85</v>
      </c>
    </row>
    <row r="126" spans="1:9" ht="15.75" thickBot="1">
      <c r="A126" s="399"/>
      <c r="B126" s="333">
        <v>48</v>
      </c>
      <c r="C126" s="334">
        <v>1198.08</v>
      </c>
      <c r="D126" s="335" t="s">
        <v>384</v>
      </c>
      <c r="E126" s="335" t="s">
        <v>386</v>
      </c>
      <c r="F126" s="335" t="s">
        <v>804</v>
      </c>
      <c r="G126" s="179">
        <f t="shared" si="3"/>
        <v>1198.08</v>
      </c>
      <c r="H126" s="179">
        <f t="shared" si="4"/>
        <v>0</v>
      </c>
      <c r="I126" s="179">
        <f t="shared" si="5"/>
        <v>1198.08</v>
      </c>
    </row>
    <row r="127" spans="1:9" ht="15.75" thickBot="1">
      <c r="A127" s="336" t="s">
        <v>850</v>
      </c>
      <c r="B127" s="337">
        <v>74.5</v>
      </c>
      <c r="C127" s="338">
        <v>1916.34</v>
      </c>
      <c r="D127" s="394"/>
      <c r="E127" s="395"/>
      <c r="F127" s="396"/>
      <c r="G127" s="179">
        <f t="shared" si="3"/>
        <v>0</v>
      </c>
      <c r="H127" s="179">
        <f t="shared" si="4"/>
        <v>0</v>
      </c>
      <c r="I127" s="179">
        <f t="shared" si="5"/>
        <v>0</v>
      </c>
    </row>
    <row r="128" spans="1:9" ht="15.75" thickBot="1">
      <c r="A128" s="397" t="s">
        <v>851</v>
      </c>
      <c r="B128" s="333">
        <v>1</v>
      </c>
      <c r="C128" s="334">
        <v>37.96</v>
      </c>
      <c r="D128" s="335" t="s">
        <v>387</v>
      </c>
      <c r="E128" s="335" t="s">
        <v>386</v>
      </c>
      <c r="F128" s="335" t="s">
        <v>802</v>
      </c>
      <c r="G128" s="179">
        <f t="shared" si="3"/>
        <v>0</v>
      </c>
      <c r="H128" s="179">
        <f t="shared" si="4"/>
        <v>0</v>
      </c>
      <c r="I128" s="179">
        <f t="shared" si="5"/>
        <v>0</v>
      </c>
    </row>
    <row r="129" spans="1:9" ht="15.75" thickBot="1">
      <c r="A129" s="398"/>
      <c r="B129" s="333">
        <v>9</v>
      </c>
      <c r="C129" s="334">
        <v>204.9</v>
      </c>
      <c r="D129" s="335" t="s">
        <v>384</v>
      </c>
      <c r="E129" s="335" t="s">
        <v>386</v>
      </c>
      <c r="F129" s="335" t="s">
        <v>835</v>
      </c>
      <c r="G129" s="179">
        <f t="shared" si="3"/>
        <v>204.9</v>
      </c>
      <c r="H129" s="179">
        <f t="shared" si="4"/>
        <v>0</v>
      </c>
      <c r="I129" s="179">
        <f t="shared" si="5"/>
        <v>204.9</v>
      </c>
    </row>
    <row r="130" spans="1:9" ht="15.75" thickBot="1">
      <c r="A130" s="399"/>
      <c r="B130" s="333">
        <v>39</v>
      </c>
      <c r="C130" s="334">
        <v>987</v>
      </c>
      <c r="D130" s="335" t="s">
        <v>384</v>
      </c>
      <c r="E130" s="335" t="s">
        <v>386</v>
      </c>
      <c r="F130" s="335" t="s">
        <v>802</v>
      </c>
      <c r="G130" s="179">
        <f t="shared" si="3"/>
        <v>987</v>
      </c>
      <c r="H130" s="179">
        <f t="shared" si="4"/>
        <v>0</v>
      </c>
      <c r="I130" s="179">
        <f t="shared" si="5"/>
        <v>987</v>
      </c>
    </row>
    <row r="131" spans="1:9" ht="15.75" thickBot="1">
      <c r="A131" s="336" t="s">
        <v>851</v>
      </c>
      <c r="B131" s="337">
        <v>49</v>
      </c>
      <c r="C131" s="338">
        <v>1229.8599999999999</v>
      </c>
      <c r="D131" s="394"/>
      <c r="E131" s="395"/>
      <c r="F131" s="396"/>
      <c r="G131" s="179">
        <f t="shared" si="3"/>
        <v>0</v>
      </c>
      <c r="H131" s="179">
        <f t="shared" si="4"/>
        <v>0</v>
      </c>
      <c r="I131" s="179">
        <f t="shared" si="5"/>
        <v>0</v>
      </c>
    </row>
    <row r="132" spans="1:9" ht="15.75" thickBot="1">
      <c r="A132" s="397" t="s">
        <v>852</v>
      </c>
      <c r="B132" s="333">
        <v>8</v>
      </c>
      <c r="C132" s="334">
        <v>155.6</v>
      </c>
      <c r="D132" s="335" t="s">
        <v>384</v>
      </c>
      <c r="E132" s="335" t="s">
        <v>386</v>
      </c>
      <c r="F132" s="335" t="s">
        <v>811</v>
      </c>
      <c r="G132" s="179">
        <f t="shared" si="3"/>
        <v>155.6</v>
      </c>
      <c r="H132" s="179">
        <f t="shared" si="4"/>
        <v>0</v>
      </c>
      <c r="I132" s="179">
        <f t="shared" si="5"/>
        <v>155.6</v>
      </c>
    </row>
    <row r="133" spans="1:9" ht="15.75" thickBot="1">
      <c r="A133" s="398"/>
      <c r="B133" s="333">
        <v>66.5</v>
      </c>
      <c r="C133" s="334">
        <v>1495.07</v>
      </c>
      <c r="D133" s="335" t="s">
        <v>384</v>
      </c>
      <c r="E133" s="335" t="s">
        <v>386</v>
      </c>
      <c r="F133" s="335" t="s">
        <v>813</v>
      </c>
      <c r="G133" s="179">
        <f t="shared" ref="G133:G196" si="6">IF(D133="REG",C133,0)</f>
        <v>1495.07</v>
      </c>
      <c r="H133" s="179">
        <f t="shared" ref="H133:H196" si="7">IF(D133="SAL",C133,0)</f>
        <v>0</v>
      </c>
      <c r="I133" s="179">
        <f t="shared" ref="I133:I196" si="8">+G133+H133</f>
        <v>1495.07</v>
      </c>
    </row>
    <row r="134" spans="1:9" ht="15.75" thickBot="1">
      <c r="A134" s="398"/>
      <c r="B134" s="333">
        <v>16</v>
      </c>
      <c r="C134" s="334">
        <v>364.26</v>
      </c>
      <c r="D134" s="335" t="s">
        <v>384</v>
      </c>
      <c r="E134" s="335" t="s">
        <v>386</v>
      </c>
      <c r="F134" s="335" t="s">
        <v>808</v>
      </c>
      <c r="G134" s="179">
        <f t="shared" si="6"/>
        <v>364.26</v>
      </c>
      <c r="H134" s="179">
        <f t="shared" si="7"/>
        <v>0</v>
      </c>
      <c r="I134" s="179">
        <f t="shared" si="8"/>
        <v>364.26</v>
      </c>
    </row>
    <row r="135" spans="1:9" ht="15.75" thickBot="1">
      <c r="A135" s="398"/>
      <c r="B135" s="333">
        <v>25</v>
      </c>
      <c r="C135" s="334">
        <v>626.42999999999995</v>
      </c>
      <c r="D135" s="335" t="s">
        <v>384</v>
      </c>
      <c r="E135" s="335" t="s">
        <v>386</v>
      </c>
      <c r="F135" s="335" t="s">
        <v>809</v>
      </c>
      <c r="G135" s="179">
        <f t="shared" si="6"/>
        <v>626.42999999999995</v>
      </c>
      <c r="H135" s="179">
        <f t="shared" si="7"/>
        <v>0</v>
      </c>
      <c r="I135" s="179">
        <f t="shared" si="8"/>
        <v>626.42999999999995</v>
      </c>
    </row>
    <row r="136" spans="1:9" ht="15.75" thickBot="1">
      <c r="A136" s="398"/>
      <c r="B136" s="333">
        <v>63.5</v>
      </c>
      <c r="C136" s="334">
        <v>1536.16</v>
      </c>
      <c r="D136" s="335" t="s">
        <v>384</v>
      </c>
      <c r="E136" s="335" t="s">
        <v>386</v>
      </c>
      <c r="F136" s="335" t="s">
        <v>810</v>
      </c>
      <c r="G136" s="179">
        <f t="shared" si="6"/>
        <v>1536.16</v>
      </c>
      <c r="H136" s="179">
        <f t="shared" si="7"/>
        <v>0</v>
      </c>
      <c r="I136" s="179">
        <f t="shared" si="8"/>
        <v>1536.16</v>
      </c>
    </row>
    <row r="137" spans="1:9" ht="15.75" thickBot="1">
      <c r="A137" s="399"/>
      <c r="B137" s="333">
        <v>8</v>
      </c>
      <c r="C137" s="334">
        <v>155.6</v>
      </c>
      <c r="D137" s="335" t="s">
        <v>384</v>
      </c>
      <c r="E137" s="335" t="s">
        <v>386</v>
      </c>
      <c r="F137" s="335" t="s">
        <v>835</v>
      </c>
      <c r="G137" s="179">
        <f t="shared" si="6"/>
        <v>155.6</v>
      </c>
      <c r="H137" s="179">
        <f t="shared" si="7"/>
        <v>0</v>
      </c>
      <c r="I137" s="179">
        <f t="shared" si="8"/>
        <v>155.6</v>
      </c>
    </row>
    <row r="138" spans="1:9" ht="15.75" thickBot="1">
      <c r="A138" s="336" t="s">
        <v>852</v>
      </c>
      <c r="B138" s="337">
        <v>187</v>
      </c>
      <c r="C138" s="338">
        <v>4333.12</v>
      </c>
      <c r="D138" s="394"/>
      <c r="E138" s="395"/>
      <c r="F138" s="396"/>
      <c r="G138" s="179">
        <f t="shared" si="6"/>
        <v>0</v>
      </c>
      <c r="H138" s="179">
        <f t="shared" si="7"/>
        <v>0</v>
      </c>
      <c r="I138" s="179">
        <f t="shared" si="8"/>
        <v>0</v>
      </c>
    </row>
    <row r="139" spans="1:9" ht="15.75" thickBot="1">
      <c r="A139" s="335" t="s">
        <v>399</v>
      </c>
      <c r="B139" s="333">
        <v>16</v>
      </c>
      <c r="C139" s="334">
        <v>467.52</v>
      </c>
      <c r="D139" s="335" t="s">
        <v>384</v>
      </c>
      <c r="E139" s="335" t="s">
        <v>386</v>
      </c>
      <c r="F139" s="335" t="s">
        <v>809</v>
      </c>
      <c r="G139" s="179">
        <f t="shared" si="6"/>
        <v>467.52</v>
      </c>
      <c r="H139" s="179">
        <f t="shared" si="7"/>
        <v>0</v>
      </c>
      <c r="I139" s="179">
        <f t="shared" si="8"/>
        <v>467.52</v>
      </c>
    </row>
    <row r="140" spans="1:9" ht="15.75" thickBot="1">
      <c r="A140" s="336" t="s">
        <v>399</v>
      </c>
      <c r="B140" s="337">
        <v>16</v>
      </c>
      <c r="C140" s="338">
        <v>467.52</v>
      </c>
      <c r="D140" s="394"/>
      <c r="E140" s="395"/>
      <c r="F140" s="396"/>
      <c r="G140" s="179">
        <f t="shared" si="6"/>
        <v>0</v>
      </c>
      <c r="H140" s="179">
        <f t="shared" si="7"/>
        <v>0</v>
      </c>
      <c r="I140" s="179">
        <f t="shared" si="8"/>
        <v>0</v>
      </c>
    </row>
    <row r="141" spans="1:9" ht="15.75" thickBot="1">
      <c r="A141" s="335" t="s">
        <v>853</v>
      </c>
      <c r="B141" s="333">
        <v>8</v>
      </c>
      <c r="C141" s="334">
        <v>182.13</v>
      </c>
      <c r="D141" s="335" t="s">
        <v>384</v>
      </c>
      <c r="E141" s="335" t="s">
        <v>386</v>
      </c>
      <c r="F141" s="335" t="s">
        <v>808</v>
      </c>
      <c r="G141" s="179">
        <f t="shared" si="6"/>
        <v>182.13</v>
      </c>
      <c r="H141" s="179">
        <f t="shared" si="7"/>
        <v>0</v>
      </c>
      <c r="I141" s="179">
        <f t="shared" si="8"/>
        <v>182.13</v>
      </c>
    </row>
    <row r="142" spans="1:9" ht="15.75" thickBot="1">
      <c r="A142" s="336" t="s">
        <v>853</v>
      </c>
      <c r="B142" s="337">
        <v>8</v>
      </c>
      <c r="C142" s="338">
        <v>182.13</v>
      </c>
      <c r="D142" s="394"/>
      <c r="E142" s="395"/>
      <c r="F142" s="396"/>
      <c r="G142" s="179">
        <f t="shared" si="6"/>
        <v>0</v>
      </c>
      <c r="H142" s="179">
        <f t="shared" si="7"/>
        <v>0</v>
      </c>
      <c r="I142" s="179">
        <f t="shared" si="8"/>
        <v>0</v>
      </c>
    </row>
    <row r="143" spans="1:9" ht="15.75" thickBot="1">
      <c r="A143" s="335" t="s">
        <v>400</v>
      </c>
      <c r="B143" s="333">
        <v>18</v>
      </c>
      <c r="C143" s="334">
        <v>361.29</v>
      </c>
      <c r="D143" s="335" t="s">
        <v>384</v>
      </c>
      <c r="E143" s="335" t="s">
        <v>386</v>
      </c>
      <c r="F143" s="335" t="s">
        <v>807</v>
      </c>
      <c r="G143" s="179">
        <f t="shared" si="6"/>
        <v>361.29</v>
      </c>
      <c r="H143" s="179">
        <f t="shared" si="7"/>
        <v>0</v>
      </c>
      <c r="I143" s="179">
        <f t="shared" si="8"/>
        <v>361.29</v>
      </c>
    </row>
    <row r="144" spans="1:9" ht="15.75" thickBot="1">
      <c r="A144" s="336" t="s">
        <v>400</v>
      </c>
      <c r="B144" s="337">
        <v>18</v>
      </c>
      <c r="C144" s="338">
        <v>361.29</v>
      </c>
      <c r="D144" s="394"/>
      <c r="E144" s="395"/>
      <c r="F144" s="396"/>
      <c r="G144" s="179">
        <f t="shared" si="6"/>
        <v>0</v>
      </c>
      <c r="H144" s="179">
        <f t="shared" si="7"/>
        <v>0</v>
      </c>
      <c r="I144" s="179">
        <f t="shared" si="8"/>
        <v>0</v>
      </c>
    </row>
    <row r="145" spans="1:9" ht="15.75" thickBot="1">
      <c r="A145" s="397" t="s">
        <v>854</v>
      </c>
      <c r="B145" s="333">
        <v>1</v>
      </c>
      <c r="C145" s="334">
        <v>43.83</v>
      </c>
      <c r="D145" s="335" t="s">
        <v>387</v>
      </c>
      <c r="E145" s="335" t="s">
        <v>386</v>
      </c>
      <c r="F145" s="335" t="s">
        <v>811</v>
      </c>
      <c r="G145" s="179">
        <f t="shared" si="6"/>
        <v>0</v>
      </c>
      <c r="H145" s="179">
        <f t="shared" si="7"/>
        <v>0</v>
      </c>
      <c r="I145" s="179">
        <f t="shared" si="8"/>
        <v>0</v>
      </c>
    </row>
    <row r="146" spans="1:9" ht="15.75" thickBot="1">
      <c r="A146" s="398"/>
      <c r="B146" s="333">
        <v>24</v>
      </c>
      <c r="C146" s="334">
        <v>701.28</v>
      </c>
      <c r="D146" s="335" t="s">
        <v>384</v>
      </c>
      <c r="E146" s="335" t="s">
        <v>386</v>
      </c>
      <c r="F146" s="335" t="s">
        <v>807</v>
      </c>
      <c r="G146" s="179">
        <f t="shared" si="6"/>
        <v>701.28</v>
      </c>
      <c r="H146" s="179">
        <f t="shared" si="7"/>
        <v>0</v>
      </c>
      <c r="I146" s="179">
        <f t="shared" si="8"/>
        <v>701.28</v>
      </c>
    </row>
    <row r="147" spans="1:9" ht="15.75" thickBot="1">
      <c r="A147" s="398"/>
      <c r="B147" s="333">
        <v>16</v>
      </c>
      <c r="C147" s="334">
        <v>364.26</v>
      </c>
      <c r="D147" s="335" t="s">
        <v>384</v>
      </c>
      <c r="E147" s="335" t="s">
        <v>386</v>
      </c>
      <c r="F147" s="335" t="s">
        <v>837</v>
      </c>
      <c r="G147" s="179">
        <f t="shared" si="6"/>
        <v>364.26</v>
      </c>
      <c r="H147" s="179">
        <f t="shared" si="7"/>
        <v>0</v>
      </c>
      <c r="I147" s="179">
        <f t="shared" si="8"/>
        <v>364.26</v>
      </c>
    </row>
    <row r="148" spans="1:9" ht="15.75" thickBot="1">
      <c r="A148" s="399"/>
      <c r="B148" s="333">
        <v>70</v>
      </c>
      <c r="C148" s="334">
        <v>1849.23</v>
      </c>
      <c r="D148" s="335" t="s">
        <v>384</v>
      </c>
      <c r="E148" s="335" t="s">
        <v>386</v>
      </c>
      <c r="F148" s="335" t="s">
        <v>811</v>
      </c>
      <c r="G148" s="179">
        <f t="shared" si="6"/>
        <v>1849.23</v>
      </c>
      <c r="H148" s="179">
        <f t="shared" si="7"/>
        <v>0</v>
      </c>
      <c r="I148" s="179">
        <f t="shared" si="8"/>
        <v>1849.23</v>
      </c>
    </row>
    <row r="149" spans="1:9" ht="15.75" thickBot="1">
      <c r="A149" s="336" t="s">
        <v>854</v>
      </c>
      <c r="B149" s="337">
        <v>111</v>
      </c>
      <c r="C149" s="338">
        <v>2958.6</v>
      </c>
      <c r="D149" s="394"/>
      <c r="E149" s="395"/>
      <c r="F149" s="396"/>
      <c r="G149" s="179">
        <f t="shared" si="6"/>
        <v>0</v>
      </c>
      <c r="H149" s="179">
        <f t="shared" si="7"/>
        <v>0</v>
      </c>
      <c r="I149" s="179">
        <f t="shared" si="8"/>
        <v>0</v>
      </c>
    </row>
    <row r="150" spans="1:9" ht="15.75" thickBot="1">
      <c r="A150" s="397" t="s">
        <v>855</v>
      </c>
      <c r="B150" s="333">
        <v>15</v>
      </c>
      <c r="C150" s="334">
        <v>653.87</v>
      </c>
      <c r="D150" s="335" t="s">
        <v>387</v>
      </c>
      <c r="E150" s="335" t="s">
        <v>386</v>
      </c>
      <c r="F150" s="335" t="s">
        <v>856</v>
      </c>
      <c r="G150" s="179">
        <f t="shared" si="6"/>
        <v>0</v>
      </c>
      <c r="H150" s="179">
        <f t="shared" si="7"/>
        <v>0</v>
      </c>
      <c r="I150" s="179">
        <f t="shared" si="8"/>
        <v>0</v>
      </c>
    </row>
    <row r="151" spans="1:9" ht="15.75" thickBot="1">
      <c r="A151" s="399"/>
      <c r="B151" s="333">
        <v>133.75</v>
      </c>
      <c r="C151" s="334">
        <v>3664.85</v>
      </c>
      <c r="D151" s="335" t="s">
        <v>384</v>
      </c>
      <c r="E151" s="335" t="s">
        <v>386</v>
      </c>
      <c r="F151" s="335" t="s">
        <v>856</v>
      </c>
      <c r="G151" s="179">
        <f t="shared" si="6"/>
        <v>3664.85</v>
      </c>
      <c r="H151" s="179">
        <f t="shared" si="7"/>
        <v>0</v>
      </c>
      <c r="I151" s="179">
        <f t="shared" si="8"/>
        <v>3664.85</v>
      </c>
    </row>
    <row r="152" spans="1:9" ht="15.75" thickBot="1">
      <c r="A152" s="336" t="s">
        <v>855</v>
      </c>
      <c r="B152" s="337">
        <v>148.75</v>
      </c>
      <c r="C152" s="338">
        <v>4318.72</v>
      </c>
      <c r="D152" s="394"/>
      <c r="E152" s="395"/>
      <c r="F152" s="396"/>
      <c r="G152" s="179">
        <f t="shared" si="6"/>
        <v>0</v>
      </c>
      <c r="H152" s="179">
        <f t="shared" si="7"/>
        <v>0</v>
      </c>
      <c r="I152" s="179">
        <f t="shared" si="8"/>
        <v>0</v>
      </c>
    </row>
    <row r="153" spans="1:9" ht="15.75" thickBot="1">
      <c r="A153" s="397" t="s">
        <v>857</v>
      </c>
      <c r="B153" s="333">
        <v>9</v>
      </c>
      <c r="C153" s="334">
        <v>131.85</v>
      </c>
      <c r="D153" s="335" t="s">
        <v>384</v>
      </c>
      <c r="E153" s="335" t="s">
        <v>386</v>
      </c>
      <c r="F153" s="335" t="s">
        <v>858</v>
      </c>
      <c r="G153" s="179">
        <f t="shared" si="6"/>
        <v>131.85</v>
      </c>
      <c r="H153" s="179">
        <f t="shared" si="7"/>
        <v>0</v>
      </c>
      <c r="I153" s="179">
        <f t="shared" si="8"/>
        <v>131.85</v>
      </c>
    </row>
    <row r="154" spans="1:9" ht="15.75" thickBot="1">
      <c r="A154" s="399"/>
      <c r="B154" s="333">
        <v>0</v>
      </c>
      <c r="C154" s="334">
        <v>54.14</v>
      </c>
      <c r="D154" s="335" t="s">
        <v>393</v>
      </c>
      <c r="E154" s="335" t="s">
        <v>386</v>
      </c>
      <c r="F154" s="335" t="s">
        <v>859</v>
      </c>
      <c r="G154" s="179">
        <f t="shared" si="6"/>
        <v>0</v>
      </c>
      <c r="H154" s="179">
        <f t="shared" si="7"/>
        <v>0</v>
      </c>
      <c r="I154" s="179">
        <f t="shared" si="8"/>
        <v>0</v>
      </c>
    </row>
    <row r="155" spans="1:9" ht="15.75" thickBot="1">
      <c r="A155" s="336" t="s">
        <v>857</v>
      </c>
      <c r="B155" s="337">
        <v>9</v>
      </c>
      <c r="C155" s="338">
        <v>185.99</v>
      </c>
      <c r="D155" s="394"/>
      <c r="E155" s="395"/>
      <c r="F155" s="396"/>
      <c r="G155" s="179">
        <f t="shared" si="6"/>
        <v>0</v>
      </c>
      <c r="H155" s="179">
        <f t="shared" si="7"/>
        <v>0</v>
      </c>
      <c r="I155" s="179">
        <f t="shared" si="8"/>
        <v>0</v>
      </c>
    </row>
    <row r="156" spans="1:9" ht="15.75" thickBot="1">
      <c r="A156" s="397" t="s">
        <v>860</v>
      </c>
      <c r="B156" s="333">
        <v>5</v>
      </c>
      <c r="C156" s="334">
        <v>269.77</v>
      </c>
      <c r="D156" s="335" t="s">
        <v>387</v>
      </c>
      <c r="E156" s="335" t="s">
        <v>386</v>
      </c>
      <c r="F156" s="335" t="s">
        <v>808</v>
      </c>
      <c r="G156" s="179">
        <f t="shared" si="6"/>
        <v>0</v>
      </c>
      <c r="H156" s="179">
        <f t="shared" si="7"/>
        <v>0</v>
      </c>
      <c r="I156" s="179">
        <f t="shared" si="8"/>
        <v>0</v>
      </c>
    </row>
    <row r="157" spans="1:9" ht="15.75" thickBot="1">
      <c r="A157" s="398"/>
      <c r="B157" s="333">
        <v>123.5</v>
      </c>
      <c r="C157" s="334">
        <v>4809.49</v>
      </c>
      <c r="D157" s="335" t="s">
        <v>387</v>
      </c>
      <c r="E157" s="335" t="s">
        <v>386</v>
      </c>
      <c r="F157" s="335" t="s">
        <v>802</v>
      </c>
      <c r="G157" s="179">
        <f t="shared" si="6"/>
        <v>0</v>
      </c>
      <c r="H157" s="179">
        <f t="shared" si="7"/>
        <v>0</v>
      </c>
      <c r="I157" s="179">
        <f t="shared" si="8"/>
        <v>0</v>
      </c>
    </row>
    <row r="158" spans="1:9" ht="15.75" thickBot="1">
      <c r="A158" s="398"/>
      <c r="B158" s="333">
        <v>80</v>
      </c>
      <c r="C158" s="334">
        <v>2877.58</v>
      </c>
      <c r="D158" s="335" t="s">
        <v>384</v>
      </c>
      <c r="E158" s="335" t="s">
        <v>386</v>
      </c>
      <c r="F158" s="335" t="s">
        <v>808</v>
      </c>
      <c r="G158" s="179">
        <f t="shared" si="6"/>
        <v>2877.58</v>
      </c>
      <c r="H158" s="179">
        <f t="shared" si="7"/>
        <v>0</v>
      </c>
      <c r="I158" s="179">
        <f t="shared" si="8"/>
        <v>2877.58</v>
      </c>
    </row>
    <row r="159" spans="1:9" ht="15.75" thickBot="1">
      <c r="A159" s="398"/>
      <c r="B159" s="333">
        <v>21</v>
      </c>
      <c r="C159" s="334">
        <v>755.36</v>
      </c>
      <c r="D159" s="335" t="s">
        <v>384</v>
      </c>
      <c r="E159" s="335" t="s">
        <v>386</v>
      </c>
      <c r="F159" s="335" t="s">
        <v>809</v>
      </c>
      <c r="G159" s="179">
        <f t="shared" si="6"/>
        <v>755.36</v>
      </c>
      <c r="H159" s="179">
        <f t="shared" si="7"/>
        <v>0</v>
      </c>
      <c r="I159" s="179">
        <f t="shared" si="8"/>
        <v>755.36</v>
      </c>
    </row>
    <row r="160" spans="1:9" ht="15.75" thickBot="1">
      <c r="A160" s="399"/>
      <c r="B160" s="333">
        <v>232</v>
      </c>
      <c r="C160" s="334">
        <v>6209.96</v>
      </c>
      <c r="D160" s="335" t="s">
        <v>384</v>
      </c>
      <c r="E160" s="335" t="s">
        <v>386</v>
      </c>
      <c r="F160" s="335" t="s">
        <v>802</v>
      </c>
      <c r="G160" s="179">
        <f t="shared" si="6"/>
        <v>6209.96</v>
      </c>
      <c r="H160" s="179">
        <f t="shared" si="7"/>
        <v>0</v>
      </c>
      <c r="I160" s="179">
        <f t="shared" si="8"/>
        <v>6209.96</v>
      </c>
    </row>
    <row r="161" spans="1:9" ht="15.75" thickBot="1">
      <c r="A161" s="336" t="s">
        <v>860</v>
      </c>
      <c r="B161" s="337">
        <v>461.5</v>
      </c>
      <c r="C161" s="338">
        <v>14922.16</v>
      </c>
      <c r="D161" s="394"/>
      <c r="E161" s="395"/>
      <c r="F161" s="396"/>
      <c r="G161" s="179">
        <f t="shared" si="6"/>
        <v>0</v>
      </c>
      <c r="H161" s="179">
        <f t="shared" si="7"/>
        <v>0</v>
      </c>
      <c r="I161" s="179">
        <f t="shared" si="8"/>
        <v>0</v>
      </c>
    </row>
    <row r="162" spans="1:9" ht="15.75" thickBot="1">
      <c r="A162" s="397" t="s">
        <v>861</v>
      </c>
      <c r="B162" s="333">
        <v>19</v>
      </c>
      <c r="C162" s="334">
        <v>507.37</v>
      </c>
      <c r="D162" s="335" t="s">
        <v>387</v>
      </c>
      <c r="E162" s="335" t="s">
        <v>386</v>
      </c>
      <c r="F162" s="335" t="s">
        <v>862</v>
      </c>
      <c r="G162" s="179">
        <f t="shared" si="6"/>
        <v>0</v>
      </c>
      <c r="H162" s="179">
        <f t="shared" si="7"/>
        <v>0</v>
      </c>
      <c r="I162" s="179">
        <f t="shared" si="8"/>
        <v>0</v>
      </c>
    </row>
    <row r="163" spans="1:9" ht="15.75" thickBot="1">
      <c r="A163" s="398"/>
      <c r="B163" s="333">
        <v>10</v>
      </c>
      <c r="C163" s="334">
        <v>285.23</v>
      </c>
      <c r="D163" s="335" t="s">
        <v>387</v>
      </c>
      <c r="E163" s="335" t="s">
        <v>386</v>
      </c>
      <c r="F163" s="335" t="s">
        <v>816</v>
      </c>
      <c r="G163" s="179">
        <f t="shared" si="6"/>
        <v>0</v>
      </c>
      <c r="H163" s="179">
        <f t="shared" si="7"/>
        <v>0</v>
      </c>
      <c r="I163" s="179">
        <f t="shared" si="8"/>
        <v>0</v>
      </c>
    </row>
    <row r="164" spans="1:9" ht="15.75" thickBot="1">
      <c r="A164" s="398"/>
      <c r="B164" s="333">
        <v>24</v>
      </c>
      <c r="C164" s="334">
        <v>678.27</v>
      </c>
      <c r="D164" s="335" t="s">
        <v>387</v>
      </c>
      <c r="E164" s="335" t="s">
        <v>386</v>
      </c>
      <c r="F164" s="335" t="s">
        <v>863</v>
      </c>
      <c r="G164" s="179">
        <f t="shared" si="6"/>
        <v>0</v>
      </c>
      <c r="H164" s="179">
        <f t="shared" si="7"/>
        <v>0</v>
      </c>
      <c r="I164" s="179">
        <f t="shared" si="8"/>
        <v>0</v>
      </c>
    </row>
    <row r="165" spans="1:9" ht="15.75" thickBot="1">
      <c r="A165" s="398"/>
      <c r="B165" s="333">
        <v>259</v>
      </c>
      <c r="C165" s="334">
        <v>9954.6299999999992</v>
      </c>
      <c r="D165" s="335" t="s">
        <v>387</v>
      </c>
      <c r="E165" s="335" t="s">
        <v>386</v>
      </c>
      <c r="F165" s="335" t="s">
        <v>864</v>
      </c>
      <c r="G165" s="179">
        <f t="shared" si="6"/>
        <v>0</v>
      </c>
      <c r="H165" s="179">
        <f t="shared" si="7"/>
        <v>0</v>
      </c>
      <c r="I165" s="179">
        <f t="shared" si="8"/>
        <v>0</v>
      </c>
    </row>
    <row r="166" spans="1:9" ht="15.75" thickBot="1">
      <c r="A166" s="398"/>
      <c r="B166" s="333">
        <v>24</v>
      </c>
      <c r="C166" s="334">
        <v>406.08</v>
      </c>
      <c r="D166" s="335" t="s">
        <v>384</v>
      </c>
      <c r="E166" s="335" t="s">
        <v>386</v>
      </c>
      <c r="F166" s="335" t="s">
        <v>805</v>
      </c>
      <c r="G166" s="179">
        <f t="shared" si="6"/>
        <v>406.08</v>
      </c>
      <c r="H166" s="179">
        <f t="shared" si="7"/>
        <v>0</v>
      </c>
      <c r="I166" s="179">
        <f t="shared" si="8"/>
        <v>406.08</v>
      </c>
    </row>
    <row r="167" spans="1:9" ht="15.75" thickBot="1">
      <c r="A167" s="398"/>
      <c r="B167" s="333">
        <v>57.5</v>
      </c>
      <c r="C167" s="334">
        <v>1236.1300000000001</v>
      </c>
      <c r="D167" s="335" t="s">
        <v>384</v>
      </c>
      <c r="E167" s="335" t="s">
        <v>386</v>
      </c>
      <c r="F167" s="335" t="s">
        <v>862</v>
      </c>
      <c r="G167" s="179">
        <f t="shared" si="6"/>
        <v>1236.1300000000001</v>
      </c>
      <c r="H167" s="179">
        <f t="shared" si="7"/>
        <v>0</v>
      </c>
      <c r="I167" s="179">
        <f t="shared" si="8"/>
        <v>1236.1300000000001</v>
      </c>
    </row>
    <row r="168" spans="1:9" ht="15.75" thickBot="1">
      <c r="A168" s="398"/>
      <c r="B168" s="333">
        <v>80</v>
      </c>
      <c r="C168" s="334">
        <v>1521.24</v>
      </c>
      <c r="D168" s="335" t="s">
        <v>384</v>
      </c>
      <c r="E168" s="335" t="s">
        <v>386</v>
      </c>
      <c r="F168" s="335" t="s">
        <v>816</v>
      </c>
      <c r="G168" s="179">
        <f t="shared" si="6"/>
        <v>1521.24</v>
      </c>
      <c r="H168" s="179">
        <f t="shared" si="7"/>
        <v>0</v>
      </c>
      <c r="I168" s="179">
        <f t="shared" si="8"/>
        <v>1521.24</v>
      </c>
    </row>
    <row r="169" spans="1:9" ht="15.75" thickBot="1">
      <c r="A169" s="398"/>
      <c r="B169" s="333">
        <v>156</v>
      </c>
      <c r="C169" s="334">
        <v>3358.03</v>
      </c>
      <c r="D169" s="335" t="s">
        <v>384</v>
      </c>
      <c r="E169" s="335" t="s">
        <v>386</v>
      </c>
      <c r="F169" s="335" t="s">
        <v>863</v>
      </c>
      <c r="G169" s="179">
        <f t="shared" si="6"/>
        <v>3358.03</v>
      </c>
      <c r="H169" s="179">
        <f t="shared" si="7"/>
        <v>0</v>
      </c>
      <c r="I169" s="179">
        <f t="shared" si="8"/>
        <v>3358.03</v>
      </c>
    </row>
    <row r="170" spans="1:9" ht="15.75" thickBot="1">
      <c r="A170" s="398"/>
      <c r="B170" s="333">
        <v>462</v>
      </c>
      <c r="C170" s="334">
        <v>12277.58</v>
      </c>
      <c r="D170" s="335" t="s">
        <v>384</v>
      </c>
      <c r="E170" s="335" t="s">
        <v>386</v>
      </c>
      <c r="F170" s="335" t="s">
        <v>864</v>
      </c>
      <c r="G170" s="179">
        <f t="shared" si="6"/>
        <v>12277.58</v>
      </c>
      <c r="H170" s="179">
        <f t="shared" si="7"/>
        <v>0</v>
      </c>
      <c r="I170" s="179">
        <f t="shared" si="8"/>
        <v>12277.58</v>
      </c>
    </row>
    <row r="171" spans="1:9" ht="15.75" thickBot="1">
      <c r="A171" s="399"/>
      <c r="B171" s="333">
        <v>33</v>
      </c>
      <c r="C171" s="334">
        <v>698.53</v>
      </c>
      <c r="D171" s="335" t="s">
        <v>384</v>
      </c>
      <c r="E171" s="335" t="s">
        <v>386</v>
      </c>
      <c r="F171" s="335" t="s">
        <v>841</v>
      </c>
      <c r="G171" s="179">
        <f t="shared" si="6"/>
        <v>698.53</v>
      </c>
      <c r="H171" s="179">
        <f t="shared" si="7"/>
        <v>0</v>
      </c>
      <c r="I171" s="179">
        <f t="shared" si="8"/>
        <v>698.53</v>
      </c>
    </row>
    <row r="172" spans="1:9" ht="15.75" thickBot="1">
      <c r="A172" s="336" t="s">
        <v>861</v>
      </c>
      <c r="B172" s="337">
        <v>1124.5</v>
      </c>
      <c r="C172" s="338">
        <v>30923.09</v>
      </c>
      <c r="D172" s="394"/>
      <c r="E172" s="395"/>
      <c r="F172" s="396"/>
      <c r="G172" s="179">
        <f t="shared" si="6"/>
        <v>0</v>
      </c>
      <c r="H172" s="179">
        <f t="shared" si="7"/>
        <v>0</v>
      </c>
      <c r="I172" s="179">
        <f t="shared" si="8"/>
        <v>0</v>
      </c>
    </row>
    <row r="173" spans="1:9" ht="15.75" thickBot="1">
      <c r="A173" s="397" t="s">
        <v>865</v>
      </c>
      <c r="B173" s="333">
        <v>50</v>
      </c>
      <c r="C173" s="334">
        <v>2268.1999999999998</v>
      </c>
      <c r="D173" s="335" t="s">
        <v>387</v>
      </c>
      <c r="E173" s="335" t="s">
        <v>386</v>
      </c>
      <c r="F173" s="335" t="s">
        <v>802</v>
      </c>
      <c r="G173" s="179">
        <f t="shared" si="6"/>
        <v>0</v>
      </c>
      <c r="H173" s="179">
        <f t="shared" si="7"/>
        <v>0</v>
      </c>
      <c r="I173" s="179">
        <f t="shared" si="8"/>
        <v>0</v>
      </c>
    </row>
    <row r="174" spans="1:9" ht="15.75" thickBot="1">
      <c r="A174" s="398"/>
      <c r="B174" s="333">
        <v>34</v>
      </c>
      <c r="C174" s="334">
        <v>1155.5899999999999</v>
      </c>
      <c r="D174" s="335" t="s">
        <v>387</v>
      </c>
      <c r="E174" s="335" t="s">
        <v>386</v>
      </c>
      <c r="F174" s="335" t="s">
        <v>803</v>
      </c>
      <c r="G174" s="179">
        <f t="shared" si="6"/>
        <v>0</v>
      </c>
      <c r="H174" s="179">
        <f t="shared" si="7"/>
        <v>0</v>
      </c>
      <c r="I174" s="179">
        <f t="shared" si="8"/>
        <v>0</v>
      </c>
    </row>
    <row r="175" spans="1:9" ht="15.75" thickBot="1">
      <c r="A175" s="398"/>
      <c r="B175" s="333">
        <v>27.5</v>
      </c>
      <c r="C175" s="334">
        <v>881.17</v>
      </c>
      <c r="D175" s="335" t="s">
        <v>384</v>
      </c>
      <c r="E175" s="335" t="s">
        <v>386</v>
      </c>
      <c r="F175" s="335" t="s">
        <v>810</v>
      </c>
      <c r="G175" s="179">
        <f t="shared" si="6"/>
        <v>881.17</v>
      </c>
      <c r="H175" s="179">
        <f t="shared" si="7"/>
        <v>0</v>
      </c>
      <c r="I175" s="179">
        <f t="shared" si="8"/>
        <v>881.17</v>
      </c>
    </row>
    <row r="176" spans="1:9" ht="15.75" thickBot="1">
      <c r="A176" s="398"/>
      <c r="B176" s="333">
        <v>10</v>
      </c>
      <c r="C176" s="334">
        <v>292.2</v>
      </c>
      <c r="D176" s="335" t="s">
        <v>384</v>
      </c>
      <c r="E176" s="335" t="s">
        <v>386</v>
      </c>
      <c r="F176" s="335" t="s">
        <v>835</v>
      </c>
      <c r="G176" s="179">
        <f t="shared" si="6"/>
        <v>292.2</v>
      </c>
      <c r="H176" s="179">
        <f t="shared" si="7"/>
        <v>0</v>
      </c>
      <c r="I176" s="179">
        <f t="shared" si="8"/>
        <v>292.2</v>
      </c>
    </row>
    <row r="177" spans="1:9" ht="15.75" thickBot="1">
      <c r="A177" s="398"/>
      <c r="B177" s="333">
        <v>76</v>
      </c>
      <c r="C177" s="334">
        <v>2298.4499999999998</v>
      </c>
      <c r="D177" s="335" t="s">
        <v>384</v>
      </c>
      <c r="E177" s="335" t="s">
        <v>386</v>
      </c>
      <c r="F177" s="335" t="s">
        <v>802</v>
      </c>
      <c r="G177" s="179">
        <f t="shared" si="6"/>
        <v>2298.4499999999998</v>
      </c>
      <c r="H177" s="179">
        <f t="shared" si="7"/>
        <v>0</v>
      </c>
      <c r="I177" s="179">
        <f t="shared" si="8"/>
        <v>2298.4499999999998</v>
      </c>
    </row>
    <row r="178" spans="1:9" ht="15.75" thickBot="1">
      <c r="A178" s="398"/>
      <c r="B178" s="333">
        <v>80</v>
      </c>
      <c r="C178" s="334">
        <v>1772.64</v>
      </c>
      <c r="D178" s="335" t="s">
        <v>384</v>
      </c>
      <c r="E178" s="335" t="s">
        <v>386</v>
      </c>
      <c r="F178" s="335" t="s">
        <v>803</v>
      </c>
      <c r="G178" s="179">
        <f t="shared" si="6"/>
        <v>1772.64</v>
      </c>
      <c r="H178" s="179">
        <f t="shared" si="7"/>
        <v>0</v>
      </c>
      <c r="I178" s="179">
        <f t="shared" si="8"/>
        <v>1772.64</v>
      </c>
    </row>
    <row r="179" spans="1:9" ht="15.75" thickBot="1">
      <c r="A179" s="399"/>
      <c r="B179" s="333">
        <v>12</v>
      </c>
      <c r="C179" s="334">
        <v>362.91</v>
      </c>
      <c r="D179" s="335" t="s">
        <v>384</v>
      </c>
      <c r="E179" s="335" t="s">
        <v>386</v>
      </c>
      <c r="F179" s="335" t="s">
        <v>804</v>
      </c>
      <c r="G179" s="179">
        <f t="shared" si="6"/>
        <v>362.91</v>
      </c>
      <c r="H179" s="179">
        <f t="shared" si="7"/>
        <v>0</v>
      </c>
      <c r="I179" s="179">
        <f t="shared" si="8"/>
        <v>362.91</v>
      </c>
    </row>
    <row r="180" spans="1:9" ht="15.75" thickBot="1">
      <c r="A180" s="336" t="s">
        <v>865</v>
      </c>
      <c r="B180" s="337">
        <v>289.5</v>
      </c>
      <c r="C180" s="338">
        <v>9031.16</v>
      </c>
      <c r="D180" s="394"/>
      <c r="E180" s="395"/>
      <c r="F180" s="396"/>
      <c r="G180" s="179">
        <f t="shared" si="6"/>
        <v>0</v>
      </c>
      <c r="H180" s="179">
        <f t="shared" si="7"/>
        <v>0</v>
      </c>
      <c r="I180" s="179">
        <f t="shared" si="8"/>
        <v>0</v>
      </c>
    </row>
    <row r="181" spans="1:9" ht="15.75" thickBot="1">
      <c r="A181" s="397" t="s">
        <v>866</v>
      </c>
      <c r="B181" s="333">
        <v>4</v>
      </c>
      <c r="C181" s="334">
        <v>205.26</v>
      </c>
      <c r="D181" s="335" t="s">
        <v>387</v>
      </c>
      <c r="E181" s="335" t="s">
        <v>386</v>
      </c>
      <c r="F181" s="335" t="s">
        <v>862</v>
      </c>
      <c r="G181" s="179">
        <f t="shared" si="6"/>
        <v>0</v>
      </c>
      <c r="H181" s="179">
        <f t="shared" si="7"/>
        <v>0</v>
      </c>
      <c r="I181" s="179">
        <f t="shared" si="8"/>
        <v>0</v>
      </c>
    </row>
    <row r="182" spans="1:9" ht="15.75" thickBot="1">
      <c r="A182" s="398"/>
      <c r="B182" s="333">
        <v>10</v>
      </c>
      <c r="C182" s="334">
        <v>513.15</v>
      </c>
      <c r="D182" s="335" t="s">
        <v>387</v>
      </c>
      <c r="E182" s="335" t="s">
        <v>386</v>
      </c>
      <c r="F182" s="335" t="s">
        <v>841</v>
      </c>
      <c r="G182" s="179">
        <f t="shared" si="6"/>
        <v>0</v>
      </c>
      <c r="H182" s="179">
        <f t="shared" si="7"/>
        <v>0</v>
      </c>
      <c r="I182" s="179">
        <f t="shared" si="8"/>
        <v>0</v>
      </c>
    </row>
    <row r="183" spans="1:9" ht="15.75" thickBot="1">
      <c r="A183" s="398"/>
      <c r="B183" s="333">
        <v>31</v>
      </c>
      <c r="C183" s="334">
        <v>1574.21</v>
      </c>
      <c r="D183" s="335" t="s">
        <v>387</v>
      </c>
      <c r="E183" s="335" t="s">
        <v>386</v>
      </c>
      <c r="F183" s="335" t="s">
        <v>856</v>
      </c>
      <c r="G183" s="179">
        <f t="shared" si="6"/>
        <v>0</v>
      </c>
      <c r="H183" s="179">
        <f t="shared" si="7"/>
        <v>0</v>
      </c>
      <c r="I183" s="179">
        <f t="shared" si="8"/>
        <v>0</v>
      </c>
    </row>
    <row r="184" spans="1:9" ht="15.75" thickBot="1">
      <c r="A184" s="398"/>
      <c r="B184" s="333">
        <v>154.75</v>
      </c>
      <c r="C184" s="334">
        <v>7655.77</v>
      </c>
      <c r="D184" s="335" t="s">
        <v>387</v>
      </c>
      <c r="E184" s="335" t="s">
        <v>386</v>
      </c>
      <c r="F184" s="335" t="s">
        <v>867</v>
      </c>
      <c r="G184" s="179">
        <f t="shared" si="6"/>
        <v>0</v>
      </c>
      <c r="H184" s="179">
        <f t="shared" si="7"/>
        <v>0</v>
      </c>
      <c r="I184" s="179">
        <f t="shared" si="8"/>
        <v>0</v>
      </c>
    </row>
    <row r="185" spans="1:9" ht="15.75" thickBot="1">
      <c r="A185" s="398"/>
      <c r="B185" s="333">
        <v>12</v>
      </c>
      <c r="C185" s="334">
        <v>615.78</v>
      </c>
      <c r="D185" s="335" t="s">
        <v>387</v>
      </c>
      <c r="E185" s="335" t="s">
        <v>386</v>
      </c>
      <c r="F185" s="335" t="s">
        <v>868</v>
      </c>
      <c r="G185" s="179">
        <f t="shared" si="6"/>
        <v>0</v>
      </c>
      <c r="H185" s="179">
        <f t="shared" si="7"/>
        <v>0</v>
      </c>
      <c r="I185" s="179">
        <f t="shared" si="8"/>
        <v>0</v>
      </c>
    </row>
    <row r="186" spans="1:9" ht="15.75" thickBot="1">
      <c r="A186" s="398"/>
      <c r="B186" s="333">
        <v>3</v>
      </c>
      <c r="C186" s="334">
        <v>153.94</v>
      </c>
      <c r="D186" s="335" t="s">
        <v>387</v>
      </c>
      <c r="E186" s="335" t="s">
        <v>386</v>
      </c>
      <c r="F186" s="335" t="s">
        <v>838</v>
      </c>
      <c r="G186" s="179">
        <f t="shared" si="6"/>
        <v>0</v>
      </c>
      <c r="H186" s="179">
        <f t="shared" si="7"/>
        <v>0</v>
      </c>
      <c r="I186" s="179">
        <f t="shared" si="8"/>
        <v>0</v>
      </c>
    </row>
    <row r="187" spans="1:9" ht="15.75" thickBot="1">
      <c r="A187" s="398"/>
      <c r="B187" s="333">
        <v>197</v>
      </c>
      <c r="C187" s="334">
        <v>6712.25</v>
      </c>
      <c r="D187" s="335" t="s">
        <v>384</v>
      </c>
      <c r="E187" s="335" t="s">
        <v>386</v>
      </c>
      <c r="F187" s="335" t="s">
        <v>803</v>
      </c>
      <c r="G187" s="179">
        <f t="shared" si="6"/>
        <v>6712.25</v>
      </c>
      <c r="H187" s="179">
        <f t="shared" si="7"/>
        <v>0</v>
      </c>
      <c r="I187" s="179">
        <f t="shared" si="8"/>
        <v>6712.25</v>
      </c>
    </row>
    <row r="188" spans="1:9" ht="15.75" thickBot="1">
      <c r="A188" s="398"/>
      <c r="B188" s="333">
        <v>31</v>
      </c>
      <c r="C188" s="334">
        <v>1060.51</v>
      </c>
      <c r="D188" s="335" t="s">
        <v>384</v>
      </c>
      <c r="E188" s="335" t="s">
        <v>386</v>
      </c>
      <c r="F188" s="335" t="s">
        <v>804</v>
      </c>
      <c r="G188" s="179">
        <f t="shared" si="6"/>
        <v>1060.51</v>
      </c>
      <c r="H188" s="179">
        <f t="shared" si="7"/>
        <v>0</v>
      </c>
      <c r="I188" s="179">
        <f t="shared" si="8"/>
        <v>1060.51</v>
      </c>
    </row>
    <row r="189" spans="1:9" ht="15.75" thickBot="1">
      <c r="A189" s="398"/>
      <c r="B189" s="333">
        <v>40</v>
      </c>
      <c r="C189" s="334">
        <v>1368.4</v>
      </c>
      <c r="D189" s="335" t="s">
        <v>384</v>
      </c>
      <c r="E189" s="335" t="s">
        <v>386</v>
      </c>
      <c r="F189" s="335" t="s">
        <v>862</v>
      </c>
      <c r="G189" s="179">
        <f t="shared" si="6"/>
        <v>1368.4</v>
      </c>
      <c r="H189" s="179">
        <f t="shared" si="7"/>
        <v>0</v>
      </c>
      <c r="I189" s="179">
        <f t="shared" si="8"/>
        <v>1368.4</v>
      </c>
    </row>
    <row r="190" spans="1:9" ht="15.75" thickBot="1">
      <c r="A190" s="398"/>
      <c r="B190" s="333">
        <v>40</v>
      </c>
      <c r="C190" s="334">
        <v>1368.4</v>
      </c>
      <c r="D190" s="335" t="s">
        <v>384</v>
      </c>
      <c r="E190" s="335" t="s">
        <v>386</v>
      </c>
      <c r="F190" s="335" t="s">
        <v>816</v>
      </c>
      <c r="G190" s="179">
        <f t="shared" si="6"/>
        <v>1368.4</v>
      </c>
      <c r="H190" s="179">
        <f t="shared" si="7"/>
        <v>0</v>
      </c>
      <c r="I190" s="179">
        <f t="shared" si="8"/>
        <v>1368.4</v>
      </c>
    </row>
    <row r="191" spans="1:9" ht="15.75" thickBot="1">
      <c r="A191" s="398"/>
      <c r="B191" s="333">
        <v>38</v>
      </c>
      <c r="C191" s="334">
        <v>1299.98</v>
      </c>
      <c r="D191" s="335" t="s">
        <v>384</v>
      </c>
      <c r="E191" s="335" t="s">
        <v>386</v>
      </c>
      <c r="F191" s="335" t="s">
        <v>841</v>
      </c>
      <c r="G191" s="179">
        <f t="shared" si="6"/>
        <v>1299.98</v>
      </c>
      <c r="H191" s="179">
        <f t="shared" si="7"/>
        <v>0</v>
      </c>
      <c r="I191" s="179">
        <f t="shared" si="8"/>
        <v>1299.98</v>
      </c>
    </row>
    <row r="192" spans="1:9" ht="15.75" thickBot="1">
      <c r="A192" s="398"/>
      <c r="B192" s="333">
        <v>221</v>
      </c>
      <c r="C192" s="334">
        <v>7315.36</v>
      </c>
      <c r="D192" s="335" t="s">
        <v>384</v>
      </c>
      <c r="E192" s="335" t="s">
        <v>386</v>
      </c>
      <c r="F192" s="335" t="s">
        <v>856</v>
      </c>
      <c r="G192" s="179">
        <f t="shared" si="6"/>
        <v>7315.36</v>
      </c>
      <c r="H192" s="179">
        <f t="shared" si="7"/>
        <v>0</v>
      </c>
      <c r="I192" s="179">
        <f t="shared" si="8"/>
        <v>7315.36</v>
      </c>
    </row>
    <row r="193" spans="1:9" ht="15.75" thickBot="1">
      <c r="A193" s="398"/>
      <c r="B193" s="333">
        <v>254.25</v>
      </c>
      <c r="C193" s="334">
        <v>8380.25</v>
      </c>
      <c r="D193" s="335" t="s">
        <v>384</v>
      </c>
      <c r="E193" s="335" t="s">
        <v>386</v>
      </c>
      <c r="F193" s="335" t="s">
        <v>867</v>
      </c>
      <c r="G193" s="179">
        <f t="shared" si="6"/>
        <v>8380.25</v>
      </c>
      <c r="H193" s="179">
        <f t="shared" si="7"/>
        <v>0</v>
      </c>
      <c r="I193" s="179">
        <f t="shared" si="8"/>
        <v>8380.25</v>
      </c>
    </row>
    <row r="194" spans="1:9" ht="15.75" thickBot="1">
      <c r="A194" s="398"/>
      <c r="B194" s="333">
        <v>4</v>
      </c>
      <c r="C194" s="334">
        <v>136.84</v>
      </c>
      <c r="D194" s="335" t="s">
        <v>384</v>
      </c>
      <c r="E194" s="335" t="s">
        <v>386</v>
      </c>
      <c r="F194" s="335" t="s">
        <v>868</v>
      </c>
      <c r="G194" s="179">
        <f t="shared" si="6"/>
        <v>136.84</v>
      </c>
      <c r="H194" s="179">
        <f t="shared" si="7"/>
        <v>0</v>
      </c>
      <c r="I194" s="179">
        <f t="shared" si="8"/>
        <v>136.84</v>
      </c>
    </row>
    <row r="195" spans="1:9" ht="15.75" thickBot="1">
      <c r="A195" s="398"/>
      <c r="B195" s="333">
        <v>40</v>
      </c>
      <c r="C195" s="334">
        <v>1368.4</v>
      </c>
      <c r="D195" s="335" t="s">
        <v>384</v>
      </c>
      <c r="E195" s="335" t="s">
        <v>386</v>
      </c>
      <c r="F195" s="335" t="s">
        <v>838</v>
      </c>
      <c r="G195" s="179">
        <f t="shared" si="6"/>
        <v>1368.4</v>
      </c>
      <c r="H195" s="179">
        <f t="shared" si="7"/>
        <v>0</v>
      </c>
      <c r="I195" s="179">
        <f t="shared" si="8"/>
        <v>1368.4</v>
      </c>
    </row>
    <row r="196" spans="1:9" ht="15.75" thickBot="1">
      <c r="A196" s="399"/>
      <c r="B196" s="333">
        <v>16</v>
      </c>
      <c r="C196" s="334">
        <v>547.36</v>
      </c>
      <c r="D196" s="335" t="s">
        <v>384</v>
      </c>
      <c r="E196" s="335" t="s">
        <v>386</v>
      </c>
      <c r="F196" s="335" t="s">
        <v>858</v>
      </c>
      <c r="G196" s="179">
        <f t="shared" si="6"/>
        <v>547.36</v>
      </c>
      <c r="H196" s="179">
        <f t="shared" si="7"/>
        <v>0</v>
      </c>
      <c r="I196" s="179">
        <f t="shared" si="8"/>
        <v>547.36</v>
      </c>
    </row>
    <row r="197" spans="1:9" ht="15.75" thickBot="1">
      <c r="A197" s="336" t="s">
        <v>866</v>
      </c>
      <c r="B197" s="337">
        <v>1096</v>
      </c>
      <c r="C197" s="338">
        <v>40275.86</v>
      </c>
      <c r="D197" s="394"/>
      <c r="E197" s="395"/>
      <c r="F197" s="396"/>
      <c r="G197" s="179">
        <f t="shared" ref="G197:G260" si="9">IF(D197="REG",C197,0)</f>
        <v>0</v>
      </c>
      <c r="H197" s="179">
        <f t="shared" ref="H197:H260" si="10">IF(D197="SAL",C197,0)</f>
        <v>0</v>
      </c>
      <c r="I197" s="179">
        <f t="shared" ref="I197:I260" si="11">+G197+H197</f>
        <v>0</v>
      </c>
    </row>
    <row r="198" spans="1:9" ht="15.75" thickBot="1">
      <c r="A198" s="397" t="s">
        <v>869</v>
      </c>
      <c r="B198" s="333">
        <v>95</v>
      </c>
      <c r="C198" s="334">
        <v>3074.77</v>
      </c>
      <c r="D198" s="335" t="s">
        <v>387</v>
      </c>
      <c r="E198" s="335" t="s">
        <v>386</v>
      </c>
      <c r="F198" s="335" t="s">
        <v>808</v>
      </c>
      <c r="G198" s="179">
        <f t="shared" si="9"/>
        <v>0</v>
      </c>
      <c r="H198" s="179">
        <f t="shared" si="10"/>
        <v>0</v>
      </c>
      <c r="I198" s="179">
        <f t="shared" si="11"/>
        <v>0</v>
      </c>
    </row>
    <row r="199" spans="1:9" ht="15.75" thickBot="1">
      <c r="A199" s="398"/>
      <c r="B199" s="333">
        <v>14</v>
      </c>
      <c r="C199" s="334">
        <v>281</v>
      </c>
      <c r="D199" s="335" t="s">
        <v>384</v>
      </c>
      <c r="E199" s="335" t="s">
        <v>386</v>
      </c>
      <c r="F199" s="335" t="s">
        <v>813</v>
      </c>
      <c r="G199" s="179">
        <f t="shared" si="9"/>
        <v>281</v>
      </c>
      <c r="H199" s="179">
        <f t="shared" si="10"/>
        <v>0</v>
      </c>
      <c r="I199" s="179">
        <f t="shared" si="11"/>
        <v>281</v>
      </c>
    </row>
    <row r="200" spans="1:9" ht="15.75" thickBot="1">
      <c r="A200" s="398"/>
      <c r="B200" s="333">
        <v>131</v>
      </c>
      <c r="C200" s="334">
        <v>2833.98</v>
      </c>
      <c r="D200" s="335" t="s">
        <v>384</v>
      </c>
      <c r="E200" s="335" t="s">
        <v>386</v>
      </c>
      <c r="F200" s="335" t="s">
        <v>808</v>
      </c>
      <c r="G200" s="179">
        <f t="shared" si="9"/>
        <v>2833.98</v>
      </c>
      <c r="H200" s="179">
        <f t="shared" si="10"/>
        <v>0</v>
      </c>
      <c r="I200" s="179">
        <f t="shared" si="11"/>
        <v>2833.98</v>
      </c>
    </row>
    <row r="201" spans="1:9" ht="15.75" thickBot="1">
      <c r="A201" s="399"/>
      <c r="B201" s="333">
        <v>42</v>
      </c>
      <c r="C201" s="334">
        <v>987.06</v>
      </c>
      <c r="D201" s="335" t="s">
        <v>384</v>
      </c>
      <c r="E201" s="335" t="s">
        <v>386</v>
      </c>
      <c r="F201" s="335" t="s">
        <v>809</v>
      </c>
      <c r="G201" s="179">
        <f t="shared" si="9"/>
        <v>987.06</v>
      </c>
      <c r="H201" s="179">
        <f t="shared" si="10"/>
        <v>0</v>
      </c>
      <c r="I201" s="179">
        <f t="shared" si="11"/>
        <v>987.06</v>
      </c>
    </row>
    <row r="202" spans="1:9" ht="15.75" thickBot="1">
      <c r="A202" s="336" t="s">
        <v>869</v>
      </c>
      <c r="B202" s="337">
        <v>282</v>
      </c>
      <c r="C202" s="338">
        <v>7176.81</v>
      </c>
      <c r="D202" s="394"/>
      <c r="E202" s="395"/>
      <c r="F202" s="396"/>
      <c r="G202" s="179">
        <f t="shared" si="9"/>
        <v>0</v>
      </c>
      <c r="H202" s="179">
        <f t="shared" si="10"/>
        <v>0</v>
      </c>
      <c r="I202" s="179">
        <f t="shared" si="11"/>
        <v>0</v>
      </c>
    </row>
    <row r="203" spans="1:9" ht="15.75" thickBot="1">
      <c r="A203" s="335" t="s">
        <v>870</v>
      </c>
      <c r="B203" s="333">
        <v>11</v>
      </c>
      <c r="C203" s="334">
        <v>448.73</v>
      </c>
      <c r="D203" s="335" t="s">
        <v>384</v>
      </c>
      <c r="E203" s="335" t="s">
        <v>386</v>
      </c>
      <c r="F203" s="335" t="s">
        <v>862</v>
      </c>
      <c r="G203" s="179">
        <f t="shared" si="9"/>
        <v>448.73</v>
      </c>
      <c r="H203" s="179">
        <f t="shared" si="10"/>
        <v>0</v>
      </c>
      <c r="I203" s="179">
        <f t="shared" si="11"/>
        <v>448.73</v>
      </c>
    </row>
    <row r="204" spans="1:9" ht="15.75" thickBot="1">
      <c r="A204" s="336" t="s">
        <v>870</v>
      </c>
      <c r="B204" s="337">
        <v>11</v>
      </c>
      <c r="C204" s="338">
        <v>448.73</v>
      </c>
      <c r="D204" s="394"/>
      <c r="E204" s="395"/>
      <c r="F204" s="396"/>
      <c r="G204" s="179">
        <f t="shared" si="9"/>
        <v>0</v>
      </c>
      <c r="H204" s="179">
        <f t="shared" si="10"/>
        <v>0</v>
      </c>
      <c r="I204" s="179">
        <f t="shared" si="11"/>
        <v>0</v>
      </c>
    </row>
    <row r="205" spans="1:9" ht="15.75" thickBot="1">
      <c r="A205" s="397" t="s">
        <v>871</v>
      </c>
      <c r="B205" s="333">
        <v>14</v>
      </c>
      <c r="C205" s="334">
        <v>607.46</v>
      </c>
      <c r="D205" s="335" t="s">
        <v>387</v>
      </c>
      <c r="E205" s="335" t="s">
        <v>386</v>
      </c>
      <c r="F205" s="335" t="s">
        <v>841</v>
      </c>
      <c r="G205" s="179">
        <f t="shared" si="9"/>
        <v>0</v>
      </c>
      <c r="H205" s="179">
        <f t="shared" si="10"/>
        <v>0</v>
      </c>
      <c r="I205" s="179">
        <f t="shared" si="11"/>
        <v>0</v>
      </c>
    </row>
    <row r="206" spans="1:9" ht="15.75" thickBot="1">
      <c r="A206" s="398"/>
      <c r="B206" s="333">
        <v>1</v>
      </c>
      <c r="C206" s="334">
        <v>46.41</v>
      </c>
      <c r="D206" s="335" t="s">
        <v>387</v>
      </c>
      <c r="E206" s="335" t="s">
        <v>386</v>
      </c>
      <c r="F206" s="335" t="s">
        <v>856</v>
      </c>
      <c r="G206" s="179">
        <f t="shared" si="9"/>
        <v>0</v>
      </c>
      <c r="H206" s="179">
        <f t="shared" si="10"/>
        <v>0</v>
      </c>
      <c r="I206" s="179">
        <f t="shared" si="11"/>
        <v>0</v>
      </c>
    </row>
    <row r="207" spans="1:9" ht="15.75" thickBot="1">
      <c r="A207" s="398"/>
      <c r="B207" s="333">
        <v>14.25</v>
      </c>
      <c r="C207" s="334">
        <v>527.76</v>
      </c>
      <c r="D207" s="335" t="s">
        <v>387</v>
      </c>
      <c r="E207" s="335" t="s">
        <v>386</v>
      </c>
      <c r="F207" s="335" t="s">
        <v>838</v>
      </c>
      <c r="G207" s="179">
        <f t="shared" si="9"/>
        <v>0</v>
      </c>
      <c r="H207" s="179">
        <f t="shared" si="10"/>
        <v>0</v>
      </c>
      <c r="I207" s="179">
        <f t="shared" si="11"/>
        <v>0</v>
      </c>
    </row>
    <row r="208" spans="1:9" ht="15.75" thickBot="1">
      <c r="A208" s="398"/>
      <c r="B208" s="333">
        <v>12</v>
      </c>
      <c r="C208" s="334">
        <v>532.32000000000005</v>
      </c>
      <c r="D208" s="335" t="s">
        <v>387</v>
      </c>
      <c r="E208" s="335" t="s">
        <v>386</v>
      </c>
      <c r="F208" s="335" t="s">
        <v>872</v>
      </c>
      <c r="G208" s="179">
        <f t="shared" si="9"/>
        <v>0</v>
      </c>
      <c r="H208" s="179">
        <f t="shared" si="10"/>
        <v>0</v>
      </c>
      <c r="I208" s="179">
        <f t="shared" si="11"/>
        <v>0</v>
      </c>
    </row>
    <row r="209" spans="1:9" ht="15.75" thickBot="1">
      <c r="A209" s="398"/>
      <c r="B209" s="333">
        <v>18</v>
      </c>
      <c r="C209" s="334">
        <v>471.18</v>
      </c>
      <c r="D209" s="335" t="s">
        <v>384</v>
      </c>
      <c r="E209" s="335" t="s">
        <v>386</v>
      </c>
      <c r="F209" s="335" t="s">
        <v>845</v>
      </c>
      <c r="G209" s="179">
        <f t="shared" si="9"/>
        <v>471.18</v>
      </c>
      <c r="H209" s="179">
        <f t="shared" si="10"/>
        <v>0</v>
      </c>
      <c r="I209" s="179">
        <f t="shared" si="11"/>
        <v>471.18</v>
      </c>
    </row>
    <row r="210" spans="1:9" ht="15.75" thickBot="1">
      <c r="A210" s="398"/>
      <c r="B210" s="333">
        <v>7</v>
      </c>
      <c r="C210" s="334">
        <v>211.7</v>
      </c>
      <c r="D210" s="335" t="s">
        <v>384</v>
      </c>
      <c r="E210" s="335" t="s">
        <v>386</v>
      </c>
      <c r="F210" s="335" t="s">
        <v>843</v>
      </c>
      <c r="G210" s="179">
        <f t="shared" si="9"/>
        <v>211.7</v>
      </c>
      <c r="H210" s="179">
        <f t="shared" si="10"/>
        <v>0</v>
      </c>
      <c r="I210" s="179">
        <f t="shared" si="11"/>
        <v>211.7</v>
      </c>
    </row>
    <row r="211" spans="1:9" ht="15.75" thickBot="1">
      <c r="A211" s="398"/>
      <c r="B211" s="333">
        <v>80.5</v>
      </c>
      <c r="C211" s="334">
        <v>2271.1799999999998</v>
      </c>
      <c r="D211" s="335" t="s">
        <v>384</v>
      </c>
      <c r="E211" s="335" t="s">
        <v>386</v>
      </c>
      <c r="F211" s="335" t="s">
        <v>841</v>
      </c>
      <c r="G211" s="179">
        <f t="shared" si="9"/>
        <v>2271.1799999999998</v>
      </c>
      <c r="H211" s="179">
        <f t="shared" si="10"/>
        <v>0</v>
      </c>
      <c r="I211" s="179">
        <f t="shared" si="11"/>
        <v>2271.1799999999998</v>
      </c>
    </row>
    <row r="212" spans="1:9" ht="15.75" thickBot="1">
      <c r="A212" s="398"/>
      <c r="B212" s="333">
        <v>88</v>
      </c>
      <c r="C212" s="334">
        <v>2709.69</v>
      </c>
      <c r="D212" s="335" t="s">
        <v>384</v>
      </c>
      <c r="E212" s="335" t="s">
        <v>386</v>
      </c>
      <c r="F212" s="335" t="s">
        <v>856</v>
      </c>
      <c r="G212" s="179">
        <f t="shared" si="9"/>
        <v>2709.69</v>
      </c>
      <c r="H212" s="179">
        <f t="shared" si="10"/>
        <v>0</v>
      </c>
      <c r="I212" s="179">
        <f t="shared" si="11"/>
        <v>2709.69</v>
      </c>
    </row>
    <row r="213" spans="1:9" ht="15.75" thickBot="1">
      <c r="A213" s="398"/>
      <c r="B213" s="333">
        <v>54.25</v>
      </c>
      <c r="C213" s="334">
        <v>1540.45</v>
      </c>
      <c r="D213" s="335" t="s">
        <v>384</v>
      </c>
      <c r="E213" s="335" t="s">
        <v>386</v>
      </c>
      <c r="F213" s="335" t="s">
        <v>838</v>
      </c>
      <c r="G213" s="179">
        <f t="shared" si="9"/>
        <v>1540.45</v>
      </c>
      <c r="H213" s="179">
        <f t="shared" si="10"/>
        <v>0</v>
      </c>
      <c r="I213" s="179">
        <f t="shared" si="11"/>
        <v>1540.45</v>
      </c>
    </row>
    <row r="214" spans="1:9" ht="15.75" thickBot="1">
      <c r="A214" s="398"/>
      <c r="B214" s="333">
        <v>140.5</v>
      </c>
      <c r="C214" s="334">
        <v>4024.59</v>
      </c>
      <c r="D214" s="335" t="s">
        <v>384</v>
      </c>
      <c r="E214" s="335" t="s">
        <v>386</v>
      </c>
      <c r="F214" s="335" t="s">
        <v>872</v>
      </c>
      <c r="G214" s="179">
        <f t="shared" si="9"/>
        <v>4024.59</v>
      </c>
      <c r="H214" s="179">
        <f t="shared" si="10"/>
        <v>0</v>
      </c>
      <c r="I214" s="179">
        <f t="shared" si="11"/>
        <v>4024.59</v>
      </c>
    </row>
    <row r="215" spans="1:9" ht="15.75" thickBot="1">
      <c r="A215" s="399"/>
      <c r="B215" s="333">
        <v>42</v>
      </c>
      <c r="C215" s="334">
        <v>1283.3800000000001</v>
      </c>
      <c r="D215" s="335" t="s">
        <v>384</v>
      </c>
      <c r="E215" s="335" t="s">
        <v>386</v>
      </c>
      <c r="F215" s="335" t="s">
        <v>858</v>
      </c>
      <c r="G215" s="179">
        <f t="shared" si="9"/>
        <v>1283.3800000000001</v>
      </c>
      <c r="H215" s="179">
        <f t="shared" si="10"/>
        <v>0</v>
      </c>
      <c r="I215" s="179">
        <f t="shared" si="11"/>
        <v>1283.3800000000001</v>
      </c>
    </row>
    <row r="216" spans="1:9" ht="15.75" thickBot="1">
      <c r="A216" s="336" t="s">
        <v>871</v>
      </c>
      <c r="B216" s="337">
        <v>471.5</v>
      </c>
      <c r="C216" s="338">
        <v>14226.12</v>
      </c>
      <c r="D216" s="394"/>
      <c r="E216" s="395"/>
      <c r="F216" s="396"/>
      <c r="G216" s="179">
        <f t="shared" si="9"/>
        <v>0</v>
      </c>
      <c r="H216" s="179">
        <f t="shared" si="10"/>
        <v>0</v>
      </c>
      <c r="I216" s="179">
        <f t="shared" si="11"/>
        <v>0</v>
      </c>
    </row>
    <row r="217" spans="1:9" ht="15.75" thickBot="1">
      <c r="A217" s="397" t="s">
        <v>873</v>
      </c>
      <c r="B217" s="333">
        <v>5</v>
      </c>
      <c r="C217" s="334">
        <v>200.54</v>
      </c>
      <c r="D217" s="335" t="s">
        <v>387</v>
      </c>
      <c r="E217" s="335" t="s">
        <v>386</v>
      </c>
      <c r="F217" s="335" t="s">
        <v>811</v>
      </c>
      <c r="G217" s="179">
        <f t="shared" si="9"/>
        <v>0</v>
      </c>
      <c r="H217" s="179">
        <f t="shared" si="10"/>
        <v>0</v>
      </c>
      <c r="I217" s="179">
        <f t="shared" si="11"/>
        <v>0</v>
      </c>
    </row>
    <row r="218" spans="1:9" ht="15.75" thickBot="1">
      <c r="A218" s="398"/>
      <c r="B218" s="333">
        <v>48</v>
      </c>
      <c r="C218" s="334">
        <v>1320.14</v>
      </c>
      <c r="D218" s="335" t="s">
        <v>384</v>
      </c>
      <c r="E218" s="335" t="s">
        <v>386</v>
      </c>
      <c r="F218" s="335" t="s">
        <v>837</v>
      </c>
      <c r="G218" s="179">
        <f t="shared" si="9"/>
        <v>1320.14</v>
      </c>
      <c r="H218" s="179">
        <f t="shared" si="10"/>
        <v>0</v>
      </c>
      <c r="I218" s="179">
        <f t="shared" si="11"/>
        <v>1320.14</v>
      </c>
    </row>
    <row r="219" spans="1:9" ht="15.75" thickBot="1">
      <c r="A219" s="399"/>
      <c r="B219" s="333">
        <v>71</v>
      </c>
      <c r="C219" s="334">
        <v>1817.91</v>
      </c>
      <c r="D219" s="335" t="s">
        <v>384</v>
      </c>
      <c r="E219" s="335" t="s">
        <v>386</v>
      </c>
      <c r="F219" s="335" t="s">
        <v>811</v>
      </c>
      <c r="G219" s="179">
        <f t="shared" si="9"/>
        <v>1817.91</v>
      </c>
      <c r="H219" s="179">
        <f t="shared" si="10"/>
        <v>0</v>
      </c>
      <c r="I219" s="179">
        <f t="shared" si="11"/>
        <v>1817.91</v>
      </c>
    </row>
    <row r="220" spans="1:9" ht="15.75" thickBot="1">
      <c r="A220" s="336" t="s">
        <v>873</v>
      </c>
      <c r="B220" s="337">
        <v>124</v>
      </c>
      <c r="C220" s="338">
        <v>3338.59</v>
      </c>
      <c r="D220" s="394"/>
      <c r="E220" s="395"/>
      <c r="F220" s="396"/>
      <c r="G220" s="179">
        <f t="shared" si="9"/>
        <v>0</v>
      </c>
      <c r="H220" s="179">
        <f t="shared" si="10"/>
        <v>0</v>
      </c>
      <c r="I220" s="179">
        <f t="shared" si="11"/>
        <v>0</v>
      </c>
    </row>
    <row r="221" spans="1:9" ht="15.75" thickBot="1">
      <c r="A221" s="397" t="s">
        <v>874</v>
      </c>
      <c r="B221" s="333">
        <v>30.5</v>
      </c>
      <c r="C221" s="334">
        <v>991.27</v>
      </c>
      <c r="D221" s="335" t="s">
        <v>384</v>
      </c>
      <c r="E221" s="335" t="s">
        <v>386</v>
      </c>
      <c r="F221" s="335" t="s">
        <v>803</v>
      </c>
      <c r="G221" s="179">
        <f t="shared" si="9"/>
        <v>991.27</v>
      </c>
      <c r="H221" s="179">
        <f t="shared" si="10"/>
        <v>0</v>
      </c>
      <c r="I221" s="179">
        <f t="shared" si="11"/>
        <v>991.27</v>
      </c>
    </row>
    <row r="222" spans="1:9" ht="15.75" thickBot="1">
      <c r="A222" s="398"/>
      <c r="B222" s="333">
        <v>46.5</v>
      </c>
      <c r="C222" s="334">
        <v>1192.45</v>
      </c>
      <c r="D222" s="335" t="s">
        <v>384</v>
      </c>
      <c r="E222" s="335" t="s">
        <v>386</v>
      </c>
      <c r="F222" s="335" t="s">
        <v>804</v>
      </c>
      <c r="G222" s="179">
        <f t="shared" si="9"/>
        <v>1192.45</v>
      </c>
      <c r="H222" s="179">
        <f t="shared" si="10"/>
        <v>0</v>
      </c>
      <c r="I222" s="179">
        <f t="shared" si="11"/>
        <v>1192.45</v>
      </c>
    </row>
    <row r="223" spans="1:9" ht="15.75" thickBot="1">
      <c r="A223" s="399"/>
      <c r="B223" s="333">
        <v>11</v>
      </c>
      <c r="C223" s="334">
        <v>448.73</v>
      </c>
      <c r="D223" s="335" t="s">
        <v>384</v>
      </c>
      <c r="E223" s="335" t="s">
        <v>386</v>
      </c>
      <c r="F223" s="335" t="s">
        <v>805</v>
      </c>
      <c r="G223" s="179">
        <f t="shared" si="9"/>
        <v>448.73</v>
      </c>
      <c r="H223" s="179">
        <f t="shared" si="10"/>
        <v>0</v>
      </c>
      <c r="I223" s="179">
        <f t="shared" si="11"/>
        <v>448.73</v>
      </c>
    </row>
    <row r="224" spans="1:9" ht="15.75" thickBot="1">
      <c r="A224" s="336" t="s">
        <v>874</v>
      </c>
      <c r="B224" s="337">
        <v>88</v>
      </c>
      <c r="C224" s="338">
        <v>2632.45</v>
      </c>
      <c r="D224" s="394"/>
      <c r="E224" s="395"/>
      <c r="F224" s="396"/>
      <c r="G224" s="179">
        <f t="shared" si="9"/>
        <v>0</v>
      </c>
      <c r="H224" s="179">
        <f t="shared" si="10"/>
        <v>0</v>
      </c>
      <c r="I224" s="179">
        <f t="shared" si="11"/>
        <v>0</v>
      </c>
    </row>
    <row r="225" spans="1:9" ht="15.75" thickBot="1">
      <c r="A225" s="397" t="s">
        <v>875</v>
      </c>
      <c r="B225" s="333">
        <v>10</v>
      </c>
      <c r="C225" s="334">
        <v>328.72</v>
      </c>
      <c r="D225" s="335" t="s">
        <v>384</v>
      </c>
      <c r="E225" s="335" t="s">
        <v>386</v>
      </c>
      <c r="F225" s="335" t="s">
        <v>813</v>
      </c>
      <c r="G225" s="179">
        <f t="shared" si="9"/>
        <v>328.72</v>
      </c>
      <c r="H225" s="179">
        <f t="shared" si="10"/>
        <v>0</v>
      </c>
      <c r="I225" s="179">
        <f t="shared" si="11"/>
        <v>328.72</v>
      </c>
    </row>
    <row r="226" spans="1:9" ht="15.75" thickBot="1">
      <c r="A226" s="399"/>
      <c r="B226" s="333">
        <v>7</v>
      </c>
      <c r="C226" s="334">
        <v>230.11</v>
      </c>
      <c r="D226" s="335" t="s">
        <v>384</v>
      </c>
      <c r="E226" s="335" t="s">
        <v>386</v>
      </c>
      <c r="F226" s="335" t="s">
        <v>808</v>
      </c>
      <c r="G226" s="179">
        <f t="shared" si="9"/>
        <v>230.11</v>
      </c>
      <c r="H226" s="179">
        <f t="shared" si="10"/>
        <v>0</v>
      </c>
      <c r="I226" s="179">
        <f t="shared" si="11"/>
        <v>230.11</v>
      </c>
    </row>
    <row r="227" spans="1:9" ht="15.75" thickBot="1">
      <c r="A227" s="336" t="s">
        <v>875</v>
      </c>
      <c r="B227" s="337">
        <v>17</v>
      </c>
      <c r="C227" s="338">
        <v>558.83000000000004</v>
      </c>
      <c r="D227" s="394"/>
      <c r="E227" s="395"/>
      <c r="F227" s="396"/>
      <c r="G227" s="179">
        <f t="shared" si="9"/>
        <v>0</v>
      </c>
      <c r="H227" s="179">
        <f t="shared" si="10"/>
        <v>0</v>
      </c>
      <c r="I227" s="179">
        <f t="shared" si="11"/>
        <v>0</v>
      </c>
    </row>
    <row r="228" spans="1:9" ht="15.75" thickBot="1">
      <c r="A228" s="335" t="s">
        <v>876</v>
      </c>
      <c r="B228" s="333">
        <v>20</v>
      </c>
      <c r="C228" s="334">
        <v>657.45</v>
      </c>
      <c r="D228" s="335" t="s">
        <v>384</v>
      </c>
      <c r="E228" s="335" t="s">
        <v>386</v>
      </c>
      <c r="F228" s="335" t="s">
        <v>811</v>
      </c>
      <c r="G228" s="179">
        <f t="shared" si="9"/>
        <v>657.45</v>
      </c>
      <c r="H228" s="179">
        <f t="shared" si="10"/>
        <v>0</v>
      </c>
      <c r="I228" s="179">
        <f t="shared" si="11"/>
        <v>657.45</v>
      </c>
    </row>
    <row r="229" spans="1:9" ht="15.75" thickBot="1">
      <c r="A229" s="336" t="s">
        <v>876</v>
      </c>
      <c r="B229" s="337">
        <v>20</v>
      </c>
      <c r="C229" s="338">
        <v>657.45</v>
      </c>
      <c r="D229" s="394"/>
      <c r="E229" s="395"/>
      <c r="F229" s="396"/>
      <c r="G229" s="179">
        <f t="shared" si="9"/>
        <v>0</v>
      </c>
      <c r="H229" s="179">
        <f t="shared" si="10"/>
        <v>0</v>
      </c>
      <c r="I229" s="179">
        <f t="shared" si="11"/>
        <v>0</v>
      </c>
    </row>
    <row r="230" spans="1:9" ht="15.75" thickBot="1">
      <c r="A230" s="397" t="s">
        <v>877</v>
      </c>
      <c r="B230" s="333">
        <v>6.25</v>
      </c>
      <c r="C230" s="334">
        <v>217.59</v>
      </c>
      <c r="D230" s="335" t="s">
        <v>387</v>
      </c>
      <c r="E230" s="335" t="s">
        <v>386</v>
      </c>
      <c r="F230" s="335" t="s">
        <v>868</v>
      </c>
      <c r="G230" s="179">
        <f t="shared" si="9"/>
        <v>0</v>
      </c>
      <c r="H230" s="179">
        <f t="shared" si="10"/>
        <v>0</v>
      </c>
      <c r="I230" s="179">
        <f t="shared" si="11"/>
        <v>0</v>
      </c>
    </row>
    <row r="231" spans="1:9" ht="15.75" thickBot="1">
      <c r="A231" s="399"/>
      <c r="B231" s="333">
        <v>14.25</v>
      </c>
      <c r="C231" s="334">
        <v>330.74</v>
      </c>
      <c r="D231" s="335" t="s">
        <v>384</v>
      </c>
      <c r="E231" s="335" t="s">
        <v>386</v>
      </c>
      <c r="F231" s="335" t="s">
        <v>868</v>
      </c>
      <c r="G231" s="179">
        <f t="shared" si="9"/>
        <v>330.74</v>
      </c>
      <c r="H231" s="179">
        <f t="shared" si="10"/>
        <v>0</v>
      </c>
      <c r="I231" s="179">
        <f t="shared" si="11"/>
        <v>330.74</v>
      </c>
    </row>
    <row r="232" spans="1:9" ht="15.75" thickBot="1">
      <c r="A232" s="336" t="s">
        <v>877</v>
      </c>
      <c r="B232" s="337">
        <v>20.5</v>
      </c>
      <c r="C232" s="338">
        <v>548.33000000000004</v>
      </c>
      <c r="D232" s="394"/>
      <c r="E232" s="395"/>
      <c r="F232" s="396"/>
      <c r="G232" s="179">
        <f t="shared" si="9"/>
        <v>0</v>
      </c>
      <c r="H232" s="179">
        <f t="shared" si="10"/>
        <v>0</v>
      </c>
      <c r="I232" s="179">
        <f t="shared" si="11"/>
        <v>0</v>
      </c>
    </row>
    <row r="233" spans="1:9" ht="15.75" thickBot="1">
      <c r="A233" s="335" t="s">
        <v>878</v>
      </c>
      <c r="B233" s="333">
        <v>64</v>
      </c>
      <c r="C233" s="334">
        <v>1994.2</v>
      </c>
      <c r="D233" s="335" t="s">
        <v>384</v>
      </c>
      <c r="E233" s="335" t="s">
        <v>386</v>
      </c>
      <c r="F233" s="335" t="s">
        <v>809</v>
      </c>
      <c r="G233" s="179">
        <f t="shared" si="9"/>
        <v>1994.2</v>
      </c>
      <c r="H233" s="179">
        <f t="shared" si="10"/>
        <v>0</v>
      </c>
      <c r="I233" s="179">
        <f t="shared" si="11"/>
        <v>1994.2</v>
      </c>
    </row>
    <row r="234" spans="1:9" ht="15.75" thickBot="1">
      <c r="A234" s="336" t="s">
        <v>878</v>
      </c>
      <c r="B234" s="337">
        <v>64</v>
      </c>
      <c r="C234" s="338">
        <v>1994.2</v>
      </c>
      <c r="D234" s="394"/>
      <c r="E234" s="395"/>
      <c r="F234" s="396"/>
      <c r="G234" s="179">
        <f t="shared" si="9"/>
        <v>0</v>
      </c>
      <c r="H234" s="179">
        <f t="shared" si="10"/>
        <v>0</v>
      </c>
      <c r="I234" s="179">
        <f t="shared" si="11"/>
        <v>0</v>
      </c>
    </row>
    <row r="235" spans="1:9" ht="15.75" thickBot="1">
      <c r="A235" s="335" t="s">
        <v>401</v>
      </c>
      <c r="B235" s="333">
        <v>10</v>
      </c>
      <c r="C235" s="334">
        <v>291.75</v>
      </c>
      <c r="D235" s="335" t="s">
        <v>387</v>
      </c>
      <c r="E235" s="335" t="s">
        <v>386</v>
      </c>
      <c r="F235" s="335" t="s">
        <v>808</v>
      </c>
      <c r="G235" s="179">
        <f t="shared" si="9"/>
        <v>0</v>
      </c>
      <c r="H235" s="179">
        <f t="shared" si="10"/>
        <v>0</v>
      </c>
      <c r="I235" s="179">
        <f t="shared" si="11"/>
        <v>0</v>
      </c>
    </row>
    <row r="236" spans="1:9" ht="15.75" thickBot="1">
      <c r="A236" s="336" t="s">
        <v>401</v>
      </c>
      <c r="B236" s="337">
        <v>10</v>
      </c>
      <c r="C236" s="338">
        <v>291.75</v>
      </c>
      <c r="D236" s="394"/>
      <c r="E236" s="395"/>
      <c r="F236" s="396"/>
      <c r="G236" s="179">
        <f t="shared" si="9"/>
        <v>0</v>
      </c>
      <c r="H236" s="179">
        <f t="shared" si="10"/>
        <v>0</v>
      </c>
      <c r="I236" s="179">
        <f t="shared" si="11"/>
        <v>0</v>
      </c>
    </row>
    <row r="237" spans="1:9" ht="15.75" thickBot="1">
      <c r="A237" s="397" t="s">
        <v>879</v>
      </c>
      <c r="B237" s="333">
        <v>10</v>
      </c>
      <c r="C237" s="334">
        <v>301.08</v>
      </c>
      <c r="D237" s="335" t="s">
        <v>387</v>
      </c>
      <c r="E237" s="335" t="s">
        <v>386</v>
      </c>
      <c r="F237" s="335" t="s">
        <v>813</v>
      </c>
      <c r="G237" s="179">
        <f t="shared" si="9"/>
        <v>0</v>
      </c>
      <c r="H237" s="179">
        <f t="shared" si="10"/>
        <v>0</v>
      </c>
      <c r="I237" s="179">
        <f t="shared" si="11"/>
        <v>0</v>
      </c>
    </row>
    <row r="238" spans="1:9" ht="15.75" thickBot="1">
      <c r="A238" s="399"/>
      <c r="B238" s="333">
        <v>30</v>
      </c>
      <c r="C238" s="334">
        <v>653.35</v>
      </c>
      <c r="D238" s="335" t="s">
        <v>384</v>
      </c>
      <c r="E238" s="335" t="s">
        <v>386</v>
      </c>
      <c r="F238" s="335" t="s">
        <v>813</v>
      </c>
      <c r="G238" s="179">
        <f t="shared" si="9"/>
        <v>653.35</v>
      </c>
      <c r="H238" s="179">
        <f t="shared" si="10"/>
        <v>0</v>
      </c>
      <c r="I238" s="179">
        <f t="shared" si="11"/>
        <v>653.35</v>
      </c>
    </row>
    <row r="239" spans="1:9" ht="15.75" thickBot="1">
      <c r="A239" s="336" t="s">
        <v>879</v>
      </c>
      <c r="B239" s="337">
        <v>40</v>
      </c>
      <c r="C239" s="338">
        <v>954.43</v>
      </c>
      <c r="D239" s="394"/>
      <c r="E239" s="395"/>
      <c r="F239" s="396"/>
      <c r="G239" s="179">
        <f t="shared" si="9"/>
        <v>0</v>
      </c>
      <c r="H239" s="179">
        <f t="shared" si="10"/>
        <v>0</v>
      </c>
      <c r="I239" s="179">
        <f t="shared" si="11"/>
        <v>0</v>
      </c>
    </row>
    <row r="240" spans="1:9" ht="15.75" thickBot="1">
      <c r="A240" s="397" t="s">
        <v>880</v>
      </c>
      <c r="B240" s="333">
        <v>3</v>
      </c>
      <c r="C240" s="334">
        <v>136.09</v>
      </c>
      <c r="D240" s="335" t="s">
        <v>387</v>
      </c>
      <c r="E240" s="335" t="s">
        <v>386</v>
      </c>
      <c r="F240" s="335" t="s">
        <v>805</v>
      </c>
      <c r="G240" s="179">
        <f t="shared" si="9"/>
        <v>0</v>
      </c>
      <c r="H240" s="179">
        <f t="shared" si="10"/>
        <v>0</v>
      </c>
      <c r="I240" s="179">
        <f t="shared" si="11"/>
        <v>0</v>
      </c>
    </row>
    <row r="241" spans="1:9" ht="15.75" thickBot="1">
      <c r="A241" s="398"/>
      <c r="B241" s="333">
        <v>34</v>
      </c>
      <c r="C241" s="334">
        <v>860.46</v>
      </c>
      <c r="D241" s="335" t="s">
        <v>384</v>
      </c>
      <c r="E241" s="335" t="s">
        <v>386</v>
      </c>
      <c r="F241" s="335" t="s">
        <v>881</v>
      </c>
      <c r="G241" s="179">
        <f t="shared" si="9"/>
        <v>860.46</v>
      </c>
      <c r="H241" s="179">
        <f t="shared" si="10"/>
        <v>0</v>
      </c>
      <c r="I241" s="179">
        <f t="shared" si="11"/>
        <v>860.46</v>
      </c>
    </row>
    <row r="242" spans="1:9" ht="15.75" thickBot="1">
      <c r="A242" s="399"/>
      <c r="B242" s="333">
        <v>40</v>
      </c>
      <c r="C242" s="334">
        <v>1209.71</v>
      </c>
      <c r="D242" s="335" t="s">
        <v>384</v>
      </c>
      <c r="E242" s="335" t="s">
        <v>386</v>
      </c>
      <c r="F242" s="335" t="s">
        <v>805</v>
      </c>
      <c r="G242" s="179">
        <f t="shared" si="9"/>
        <v>1209.71</v>
      </c>
      <c r="H242" s="179">
        <f t="shared" si="10"/>
        <v>0</v>
      </c>
      <c r="I242" s="179">
        <f t="shared" si="11"/>
        <v>1209.71</v>
      </c>
    </row>
    <row r="243" spans="1:9" ht="15.75" thickBot="1">
      <c r="A243" s="336" t="s">
        <v>880</v>
      </c>
      <c r="B243" s="337">
        <v>77</v>
      </c>
      <c r="C243" s="338">
        <v>2206.2600000000002</v>
      </c>
      <c r="D243" s="394"/>
      <c r="E243" s="395"/>
      <c r="F243" s="396"/>
      <c r="G243" s="179">
        <f t="shared" si="9"/>
        <v>0</v>
      </c>
      <c r="H243" s="179">
        <f t="shared" si="10"/>
        <v>0</v>
      </c>
      <c r="I243" s="179">
        <f t="shared" si="11"/>
        <v>0</v>
      </c>
    </row>
    <row r="244" spans="1:9" ht="15.75" thickBot="1">
      <c r="A244" s="397" t="s">
        <v>882</v>
      </c>
      <c r="B244" s="333">
        <v>10</v>
      </c>
      <c r="C244" s="334">
        <v>454.87</v>
      </c>
      <c r="D244" s="335" t="s">
        <v>387</v>
      </c>
      <c r="E244" s="335" t="s">
        <v>386</v>
      </c>
      <c r="F244" s="335" t="s">
        <v>810</v>
      </c>
      <c r="G244" s="179">
        <f t="shared" si="9"/>
        <v>0</v>
      </c>
      <c r="H244" s="179">
        <f t="shared" si="10"/>
        <v>0</v>
      </c>
      <c r="I244" s="179">
        <f t="shared" si="11"/>
        <v>0</v>
      </c>
    </row>
    <row r="245" spans="1:9" ht="15.75" thickBot="1">
      <c r="A245" s="398"/>
      <c r="B245" s="333">
        <v>19</v>
      </c>
      <c r="C245" s="334">
        <v>830.3</v>
      </c>
      <c r="D245" s="335" t="s">
        <v>387</v>
      </c>
      <c r="E245" s="335" t="s">
        <v>386</v>
      </c>
      <c r="F245" s="335" t="s">
        <v>805</v>
      </c>
      <c r="G245" s="179">
        <f t="shared" si="9"/>
        <v>0</v>
      </c>
      <c r="H245" s="179">
        <f t="shared" si="10"/>
        <v>0</v>
      </c>
      <c r="I245" s="179">
        <f t="shared" si="11"/>
        <v>0</v>
      </c>
    </row>
    <row r="246" spans="1:9" ht="15.75" thickBot="1">
      <c r="A246" s="398"/>
      <c r="B246" s="333">
        <v>36</v>
      </c>
      <c r="C246" s="334">
        <v>1091.68</v>
      </c>
      <c r="D246" s="335" t="s">
        <v>384</v>
      </c>
      <c r="E246" s="335" t="s">
        <v>386</v>
      </c>
      <c r="F246" s="335" t="s">
        <v>810</v>
      </c>
      <c r="G246" s="179">
        <f t="shared" si="9"/>
        <v>1091.68</v>
      </c>
      <c r="H246" s="179">
        <f t="shared" si="10"/>
        <v>0</v>
      </c>
      <c r="I246" s="179">
        <f t="shared" si="11"/>
        <v>1091.68</v>
      </c>
    </row>
    <row r="247" spans="1:9" ht="15.75" thickBot="1">
      <c r="A247" s="399"/>
      <c r="B247" s="333">
        <v>47</v>
      </c>
      <c r="C247" s="334">
        <v>1424.21</v>
      </c>
      <c r="D247" s="335" t="s">
        <v>384</v>
      </c>
      <c r="E247" s="335" t="s">
        <v>386</v>
      </c>
      <c r="F247" s="335" t="s">
        <v>805</v>
      </c>
      <c r="G247" s="179">
        <f t="shared" si="9"/>
        <v>1424.21</v>
      </c>
      <c r="H247" s="179">
        <f t="shared" si="10"/>
        <v>0</v>
      </c>
      <c r="I247" s="179">
        <f t="shared" si="11"/>
        <v>1424.21</v>
      </c>
    </row>
    <row r="248" spans="1:9" ht="15.75" thickBot="1">
      <c r="A248" s="336" t="s">
        <v>882</v>
      </c>
      <c r="B248" s="337">
        <v>112</v>
      </c>
      <c r="C248" s="338">
        <v>3801.06</v>
      </c>
      <c r="D248" s="394"/>
      <c r="E248" s="395"/>
      <c r="F248" s="396"/>
      <c r="G248" s="179">
        <f t="shared" si="9"/>
        <v>0</v>
      </c>
      <c r="H248" s="179">
        <f t="shared" si="10"/>
        <v>0</v>
      </c>
      <c r="I248" s="179">
        <f t="shared" si="11"/>
        <v>0</v>
      </c>
    </row>
    <row r="249" spans="1:9" ht="15.75" thickBot="1">
      <c r="A249" s="397" t="s">
        <v>883</v>
      </c>
      <c r="B249" s="333">
        <v>11</v>
      </c>
      <c r="C249" s="334">
        <v>517.67999999999995</v>
      </c>
      <c r="D249" s="335" t="s">
        <v>387</v>
      </c>
      <c r="E249" s="335" t="s">
        <v>386</v>
      </c>
      <c r="F249" s="335" t="s">
        <v>872</v>
      </c>
      <c r="G249" s="179">
        <f t="shared" si="9"/>
        <v>0</v>
      </c>
      <c r="H249" s="179">
        <f t="shared" si="10"/>
        <v>0</v>
      </c>
      <c r="I249" s="179">
        <f t="shared" si="11"/>
        <v>0</v>
      </c>
    </row>
    <row r="250" spans="1:9" ht="15.75" thickBot="1">
      <c r="A250" s="399"/>
      <c r="B250" s="333">
        <v>86</v>
      </c>
      <c r="C250" s="334">
        <v>2756.5</v>
      </c>
      <c r="D250" s="335" t="s">
        <v>384</v>
      </c>
      <c r="E250" s="335" t="s">
        <v>386</v>
      </c>
      <c r="F250" s="335" t="s">
        <v>872</v>
      </c>
      <c r="G250" s="179">
        <f t="shared" si="9"/>
        <v>2756.5</v>
      </c>
      <c r="H250" s="179">
        <f t="shared" si="10"/>
        <v>0</v>
      </c>
      <c r="I250" s="179">
        <f t="shared" si="11"/>
        <v>2756.5</v>
      </c>
    </row>
    <row r="251" spans="1:9" ht="15.75" thickBot="1">
      <c r="A251" s="336" t="s">
        <v>883</v>
      </c>
      <c r="B251" s="337">
        <v>97</v>
      </c>
      <c r="C251" s="338">
        <v>3274.18</v>
      </c>
      <c r="D251" s="394"/>
      <c r="E251" s="395"/>
      <c r="F251" s="396"/>
      <c r="G251" s="179">
        <f t="shared" si="9"/>
        <v>0</v>
      </c>
      <c r="H251" s="179">
        <f t="shared" si="10"/>
        <v>0</v>
      </c>
      <c r="I251" s="179">
        <f t="shared" si="11"/>
        <v>0</v>
      </c>
    </row>
    <row r="252" spans="1:9" ht="15.75" thickBot="1">
      <c r="A252" s="397" t="s">
        <v>884</v>
      </c>
      <c r="B252" s="333">
        <v>35</v>
      </c>
      <c r="C252" s="334">
        <v>1768.85</v>
      </c>
      <c r="D252" s="335" t="s">
        <v>387</v>
      </c>
      <c r="E252" s="335" t="s">
        <v>386</v>
      </c>
      <c r="F252" s="335" t="s">
        <v>872</v>
      </c>
      <c r="G252" s="179">
        <f t="shared" si="9"/>
        <v>0</v>
      </c>
      <c r="H252" s="179">
        <f t="shared" si="10"/>
        <v>0</v>
      </c>
      <c r="I252" s="179">
        <f t="shared" si="11"/>
        <v>0</v>
      </c>
    </row>
    <row r="253" spans="1:9" ht="15.75" thickBot="1">
      <c r="A253" s="399"/>
      <c r="B253" s="333">
        <v>4</v>
      </c>
      <c r="C253" s="334">
        <v>134.77000000000001</v>
      </c>
      <c r="D253" s="335" t="s">
        <v>384</v>
      </c>
      <c r="E253" s="335" t="s">
        <v>386</v>
      </c>
      <c r="F253" s="335" t="s">
        <v>872</v>
      </c>
      <c r="G253" s="179">
        <f t="shared" si="9"/>
        <v>134.77000000000001</v>
      </c>
      <c r="H253" s="179">
        <f t="shared" si="10"/>
        <v>0</v>
      </c>
      <c r="I253" s="179">
        <f t="shared" si="11"/>
        <v>134.77000000000001</v>
      </c>
    </row>
    <row r="254" spans="1:9" ht="15.75" thickBot="1">
      <c r="A254" s="336" t="s">
        <v>884</v>
      </c>
      <c r="B254" s="337">
        <v>39</v>
      </c>
      <c r="C254" s="338">
        <v>1903.62</v>
      </c>
      <c r="D254" s="394"/>
      <c r="E254" s="395"/>
      <c r="F254" s="396"/>
      <c r="G254" s="179">
        <f t="shared" si="9"/>
        <v>0</v>
      </c>
      <c r="H254" s="179">
        <f t="shared" si="10"/>
        <v>0</v>
      </c>
      <c r="I254" s="179">
        <f t="shared" si="11"/>
        <v>0</v>
      </c>
    </row>
    <row r="255" spans="1:9" ht="15.75" thickBot="1">
      <c r="A255" s="397" t="s">
        <v>885</v>
      </c>
      <c r="B255" s="333">
        <v>16</v>
      </c>
      <c r="C255" s="334">
        <v>589.52</v>
      </c>
      <c r="D255" s="335" t="s">
        <v>387</v>
      </c>
      <c r="E255" s="335" t="s">
        <v>386</v>
      </c>
      <c r="F255" s="335" t="s">
        <v>868</v>
      </c>
      <c r="G255" s="179">
        <f t="shared" si="9"/>
        <v>0</v>
      </c>
      <c r="H255" s="179">
        <f t="shared" si="10"/>
        <v>0</v>
      </c>
      <c r="I255" s="179">
        <f t="shared" si="11"/>
        <v>0</v>
      </c>
    </row>
    <row r="256" spans="1:9" ht="15.75" thickBot="1">
      <c r="A256" s="398"/>
      <c r="B256" s="333">
        <v>36</v>
      </c>
      <c r="C256" s="334">
        <v>1253.3399999999999</v>
      </c>
      <c r="D256" s="335" t="s">
        <v>387</v>
      </c>
      <c r="E256" s="335" t="s">
        <v>386</v>
      </c>
      <c r="F256" s="335" t="s">
        <v>838</v>
      </c>
      <c r="G256" s="179">
        <f t="shared" si="9"/>
        <v>0</v>
      </c>
      <c r="H256" s="179">
        <f t="shared" si="10"/>
        <v>0</v>
      </c>
      <c r="I256" s="179">
        <f t="shared" si="11"/>
        <v>0</v>
      </c>
    </row>
    <row r="257" spans="1:9" ht="15.75" thickBot="1">
      <c r="A257" s="398"/>
      <c r="B257" s="333">
        <v>68</v>
      </c>
      <c r="C257" s="334">
        <v>2440.0500000000002</v>
      </c>
      <c r="D257" s="335" t="s">
        <v>387</v>
      </c>
      <c r="E257" s="335" t="s">
        <v>386</v>
      </c>
      <c r="F257" s="335" t="s">
        <v>872</v>
      </c>
      <c r="G257" s="179">
        <f t="shared" si="9"/>
        <v>0</v>
      </c>
      <c r="H257" s="179">
        <f t="shared" si="10"/>
        <v>0</v>
      </c>
      <c r="I257" s="179">
        <f t="shared" si="11"/>
        <v>0</v>
      </c>
    </row>
    <row r="258" spans="1:9" ht="15.75" thickBot="1">
      <c r="A258" s="398"/>
      <c r="B258" s="333">
        <v>148</v>
      </c>
      <c r="C258" s="334">
        <v>3608.28</v>
      </c>
      <c r="D258" s="335" t="s">
        <v>384</v>
      </c>
      <c r="E258" s="335" t="s">
        <v>386</v>
      </c>
      <c r="F258" s="335" t="s">
        <v>868</v>
      </c>
      <c r="G258" s="179">
        <f t="shared" si="9"/>
        <v>3608.28</v>
      </c>
      <c r="H258" s="179">
        <f t="shared" si="10"/>
        <v>0</v>
      </c>
      <c r="I258" s="179">
        <f t="shared" si="11"/>
        <v>3608.28</v>
      </c>
    </row>
    <row r="259" spans="1:9" ht="15.75" thickBot="1">
      <c r="A259" s="398"/>
      <c r="B259" s="333">
        <v>140</v>
      </c>
      <c r="C259" s="334">
        <v>3249.4</v>
      </c>
      <c r="D259" s="335" t="s">
        <v>384</v>
      </c>
      <c r="E259" s="335" t="s">
        <v>386</v>
      </c>
      <c r="F259" s="335" t="s">
        <v>838</v>
      </c>
      <c r="G259" s="179">
        <f t="shared" si="9"/>
        <v>3249.4</v>
      </c>
      <c r="H259" s="179">
        <f t="shared" si="10"/>
        <v>0</v>
      </c>
      <c r="I259" s="179">
        <f t="shared" si="11"/>
        <v>3249.4</v>
      </c>
    </row>
    <row r="260" spans="1:9" ht="15.75" thickBot="1">
      <c r="A260" s="398"/>
      <c r="B260" s="333">
        <v>294</v>
      </c>
      <c r="C260" s="334">
        <v>7173.02</v>
      </c>
      <c r="D260" s="335" t="s">
        <v>384</v>
      </c>
      <c r="E260" s="335" t="s">
        <v>386</v>
      </c>
      <c r="F260" s="335" t="s">
        <v>872</v>
      </c>
      <c r="G260" s="179">
        <f t="shared" si="9"/>
        <v>7173.02</v>
      </c>
      <c r="H260" s="179">
        <f t="shared" si="10"/>
        <v>0</v>
      </c>
      <c r="I260" s="179">
        <f t="shared" si="11"/>
        <v>7173.02</v>
      </c>
    </row>
    <row r="261" spans="1:9" ht="15.75" thickBot="1">
      <c r="A261" s="399"/>
      <c r="B261" s="333">
        <v>62</v>
      </c>
      <c r="C261" s="334">
        <v>1532.8</v>
      </c>
      <c r="D261" s="335" t="s">
        <v>384</v>
      </c>
      <c r="E261" s="335" t="s">
        <v>386</v>
      </c>
      <c r="F261" s="335" t="s">
        <v>858</v>
      </c>
      <c r="G261" s="179">
        <f t="shared" ref="G261:G324" si="12">IF(D261="REG",C261,0)</f>
        <v>1532.8</v>
      </c>
      <c r="H261" s="179">
        <f t="shared" ref="H261:H324" si="13">IF(D261="SAL",C261,0)</f>
        <v>0</v>
      </c>
      <c r="I261" s="179">
        <f t="shared" ref="I261:I324" si="14">+G261+H261</f>
        <v>1532.8</v>
      </c>
    </row>
    <row r="262" spans="1:9" ht="15.75" thickBot="1">
      <c r="A262" s="336" t="s">
        <v>885</v>
      </c>
      <c r="B262" s="337">
        <v>764</v>
      </c>
      <c r="C262" s="338">
        <v>19846.41</v>
      </c>
      <c r="D262" s="394"/>
      <c r="E262" s="395"/>
      <c r="F262" s="396"/>
      <c r="G262" s="179">
        <f t="shared" si="12"/>
        <v>0</v>
      </c>
      <c r="H262" s="179">
        <f t="shared" si="13"/>
        <v>0</v>
      </c>
      <c r="I262" s="179">
        <f t="shared" si="14"/>
        <v>0</v>
      </c>
    </row>
    <row r="263" spans="1:9" ht="15.75" thickBot="1">
      <c r="A263" s="397" t="s">
        <v>886</v>
      </c>
      <c r="B263" s="333">
        <v>14</v>
      </c>
      <c r="C263" s="334">
        <v>597.32000000000005</v>
      </c>
      <c r="D263" s="335" t="s">
        <v>387</v>
      </c>
      <c r="E263" s="335" t="s">
        <v>386</v>
      </c>
      <c r="F263" s="335" t="s">
        <v>872</v>
      </c>
      <c r="G263" s="179">
        <f t="shared" si="12"/>
        <v>0</v>
      </c>
      <c r="H263" s="179">
        <f t="shared" si="13"/>
        <v>0</v>
      </c>
      <c r="I263" s="179">
        <f t="shared" si="14"/>
        <v>0</v>
      </c>
    </row>
    <row r="264" spans="1:9" ht="15.75" thickBot="1">
      <c r="A264" s="399"/>
      <c r="B264" s="333">
        <v>80</v>
      </c>
      <c r="C264" s="334">
        <v>2275.5</v>
      </c>
      <c r="D264" s="335" t="s">
        <v>384</v>
      </c>
      <c r="E264" s="335" t="s">
        <v>386</v>
      </c>
      <c r="F264" s="335" t="s">
        <v>872</v>
      </c>
      <c r="G264" s="179">
        <f t="shared" si="12"/>
        <v>2275.5</v>
      </c>
      <c r="H264" s="179">
        <f t="shared" si="13"/>
        <v>0</v>
      </c>
      <c r="I264" s="179">
        <f t="shared" si="14"/>
        <v>2275.5</v>
      </c>
    </row>
    <row r="265" spans="1:9" ht="15.75" thickBot="1">
      <c r="A265" s="336" t="s">
        <v>886</v>
      </c>
      <c r="B265" s="337">
        <v>94</v>
      </c>
      <c r="C265" s="338">
        <v>2872.82</v>
      </c>
      <c r="D265" s="394"/>
      <c r="E265" s="395"/>
      <c r="F265" s="396"/>
      <c r="G265" s="179">
        <f t="shared" si="12"/>
        <v>0</v>
      </c>
      <c r="H265" s="179">
        <f t="shared" si="13"/>
        <v>0</v>
      </c>
      <c r="I265" s="179">
        <f t="shared" si="14"/>
        <v>0</v>
      </c>
    </row>
    <row r="266" spans="1:9" ht="15.75" thickBot="1">
      <c r="A266" s="397" t="s">
        <v>887</v>
      </c>
      <c r="B266" s="333">
        <v>21</v>
      </c>
      <c r="C266" s="334">
        <v>731.1</v>
      </c>
      <c r="D266" s="335" t="s">
        <v>387</v>
      </c>
      <c r="E266" s="335" t="s">
        <v>386</v>
      </c>
      <c r="F266" s="335" t="s">
        <v>856</v>
      </c>
      <c r="G266" s="179">
        <f t="shared" si="12"/>
        <v>0</v>
      </c>
      <c r="H266" s="179">
        <f t="shared" si="13"/>
        <v>0</v>
      </c>
      <c r="I266" s="179">
        <f t="shared" si="14"/>
        <v>0</v>
      </c>
    </row>
    <row r="267" spans="1:9" ht="15.75" thickBot="1">
      <c r="A267" s="398"/>
      <c r="B267" s="333">
        <v>114.5</v>
      </c>
      <c r="C267" s="334">
        <v>4541.2700000000004</v>
      </c>
      <c r="D267" s="335" t="s">
        <v>387</v>
      </c>
      <c r="E267" s="335" t="s">
        <v>386</v>
      </c>
      <c r="F267" s="335" t="s">
        <v>867</v>
      </c>
      <c r="G267" s="179">
        <f t="shared" si="12"/>
        <v>0</v>
      </c>
      <c r="H267" s="179">
        <f t="shared" si="13"/>
        <v>0</v>
      </c>
      <c r="I267" s="179">
        <f t="shared" si="14"/>
        <v>0</v>
      </c>
    </row>
    <row r="268" spans="1:9" ht="15.75" thickBot="1">
      <c r="A268" s="398"/>
      <c r="B268" s="333">
        <v>5</v>
      </c>
      <c r="C268" s="334">
        <v>142.94999999999999</v>
      </c>
      <c r="D268" s="335" t="s">
        <v>384</v>
      </c>
      <c r="E268" s="335" t="s">
        <v>386</v>
      </c>
      <c r="F268" s="335" t="s">
        <v>841</v>
      </c>
      <c r="G268" s="179">
        <f t="shared" si="12"/>
        <v>142.94999999999999</v>
      </c>
      <c r="H268" s="179">
        <f t="shared" si="13"/>
        <v>0</v>
      </c>
      <c r="I268" s="179">
        <f t="shared" si="14"/>
        <v>142.94999999999999</v>
      </c>
    </row>
    <row r="269" spans="1:9" ht="15.75" thickBot="1">
      <c r="A269" s="398"/>
      <c r="B269" s="333">
        <v>239</v>
      </c>
      <c r="C269" s="334">
        <v>5600.99</v>
      </c>
      <c r="D269" s="335" t="s">
        <v>384</v>
      </c>
      <c r="E269" s="335" t="s">
        <v>386</v>
      </c>
      <c r="F269" s="335" t="s">
        <v>856</v>
      </c>
      <c r="G269" s="179">
        <f t="shared" si="12"/>
        <v>5600.99</v>
      </c>
      <c r="H269" s="179">
        <f t="shared" si="13"/>
        <v>0</v>
      </c>
      <c r="I269" s="179">
        <f t="shared" si="14"/>
        <v>5600.99</v>
      </c>
    </row>
    <row r="270" spans="1:9" ht="15.75" thickBot="1">
      <c r="A270" s="398"/>
      <c r="B270" s="333">
        <v>317.5</v>
      </c>
      <c r="C270" s="334">
        <v>8263.52</v>
      </c>
      <c r="D270" s="335" t="s">
        <v>384</v>
      </c>
      <c r="E270" s="335" t="s">
        <v>386</v>
      </c>
      <c r="F270" s="335" t="s">
        <v>867</v>
      </c>
      <c r="G270" s="179">
        <f t="shared" si="12"/>
        <v>8263.52</v>
      </c>
      <c r="H270" s="179">
        <f t="shared" si="13"/>
        <v>0</v>
      </c>
      <c r="I270" s="179">
        <f t="shared" si="14"/>
        <v>8263.52</v>
      </c>
    </row>
    <row r="271" spans="1:9" ht="15.75" thickBot="1">
      <c r="A271" s="398"/>
      <c r="B271" s="333">
        <v>10.5</v>
      </c>
      <c r="C271" s="334">
        <v>300.2</v>
      </c>
      <c r="D271" s="335" t="s">
        <v>384</v>
      </c>
      <c r="E271" s="335" t="s">
        <v>386</v>
      </c>
      <c r="F271" s="335" t="s">
        <v>868</v>
      </c>
      <c r="G271" s="179">
        <f t="shared" si="12"/>
        <v>300.2</v>
      </c>
      <c r="H271" s="179">
        <f t="shared" si="13"/>
        <v>0</v>
      </c>
      <c r="I271" s="179">
        <f t="shared" si="14"/>
        <v>300.2</v>
      </c>
    </row>
    <row r="272" spans="1:9" ht="15.75" thickBot="1">
      <c r="A272" s="399"/>
      <c r="B272" s="333">
        <v>5</v>
      </c>
      <c r="C272" s="334">
        <v>142.94999999999999</v>
      </c>
      <c r="D272" s="335" t="s">
        <v>384</v>
      </c>
      <c r="E272" s="335" t="s">
        <v>386</v>
      </c>
      <c r="F272" s="335" t="s">
        <v>838</v>
      </c>
      <c r="G272" s="179">
        <f t="shared" si="12"/>
        <v>142.94999999999999</v>
      </c>
      <c r="H272" s="179">
        <f t="shared" si="13"/>
        <v>0</v>
      </c>
      <c r="I272" s="179">
        <f t="shared" si="14"/>
        <v>142.94999999999999</v>
      </c>
    </row>
    <row r="273" spans="1:9" ht="15.75" thickBot="1">
      <c r="A273" s="336" t="s">
        <v>887</v>
      </c>
      <c r="B273" s="337">
        <v>712.5</v>
      </c>
      <c r="C273" s="338">
        <v>19722.98</v>
      </c>
      <c r="D273" s="394"/>
      <c r="E273" s="395"/>
      <c r="F273" s="396"/>
      <c r="G273" s="179">
        <f t="shared" si="12"/>
        <v>0</v>
      </c>
      <c r="H273" s="179">
        <f t="shared" si="13"/>
        <v>0</v>
      </c>
      <c r="I273" s="179">
        <f t="shared" si="14"/>
        <v>0</v>
      </c>
    </row>
    <row r="274" spans="1:9" ht="15.75" thickBot="1">
      <c r="A274" s="397" t="s">
        <v>888</v>
      </c>
      <c r="B274" s="333">
        <v>10</v>
      </c>
      <c r="C274" s="334">
        <v>470.56</v>
      </c>
      <c r="D274" s="335" t="s">
        <v>387</v>
      </c>
      <c r="E274" s="335" t="s">
        <v>386</v>
      </c>
      <c r="F274" s="335" t="s">
        <v>804</v>
      </c>
      <c r="G274" s="179">
        <f t="shared" si="12"/>
        <v>0</v>
      </c>
      <c r="H274" s="179">
        <f t="shared" si="13"/>
        <v>0</v>
      </c>
      <c r="I274" s="179">
        <f t="shared" si="14"/>
        <v>0</v>
      </c>
    </row>
    <row r="275" spans="1:9" ht="15.75" thickBot="1">
      <c r="A275" s="398"/>
      <c r="B275" s="333">
        <v>4</v>
      </c>
      <c r="C275" s="334">
        <v>188.22</v>
      </c>
      <c r="D275" s="335" t="s">
        <v>387</v>
      </c>
      <c r="E275" s="335" t="s">
        <v>386</v>
      </c>
      <c r="F275" s="335" t="s">
        <v>864</v>
      </c>
      <c r="G275" s="179">
        <f t="shared" si="12"/>
        <v>0</v>
      </c>
      <c r="H275" s="179">
        <f t="shared" si="13"/>
        <v>0</v>
      </c>
      <c r="I275" s="179">
        <f t="shared" si="14"/>
        <v>0</v>
      </c>
    </row>
    <row r="276" spans="1:9" ht="15.75" thickBot="1">
      <c r="A276" s="398"/>
      <c r="B276" s="333">
        <v>108</v>
      </c>
      <c r="C276" s="334">
        <v>3456.12</v>
      </c>
      <c r="D276" s="335" t="s">
        <v>384</v>
      </c>
      <c r="E276" s="335" t="s">
        <v>386</v>
      </c>
      <c r="F276" s="335" t="s">
        <v>804</v>
      </c>
      <c r="G276" s="179">
        <f t="shared" si="12"/>
        <v>3456.12</v>
      </c>
      <c r="H276" s="179">
        <f t="shared" si="13"/>
        <v>0</v>
      </c>
      <c r="I276" s="179">
        <f t="shared" si="14"/>
        <v>3456.12</v>
      </c>
    </row>
    <row r="277" spans="1:9" ht="15.75" thickBot="1">
      <c r="A277" s="398"/>
      <c r="B277" s="333">
        <v>140</v>
      </c>
      <c r="C277" s="334">
        <v>4391.8</v>
      </c>
      <c r="D277" s="335" t="s">
        <v>384</v>
      </c>
      <c r="E277" s="335" t="s">
        <v>386</v>
      </c>
      <c r="F277" s="335" t="s">
        <v>864</v>
      </c>
      <c r="G277" s="179">
        <f t="shared" si="12"/>
        <v>4391.8</v>
      </c>
      <c r="H277" s="179">
        <f t="shared" si="13"/>
        <v>0</v>
      </c>
      <c r="I277" s="179">
        <f t="shared" si="14"/>
        <v>4391.8</v>
      </c>
    </row>
    <row r="278" spans="1:9" ht="15.75" thickBot="1">
      <c r="A278" s="399"/>
      <c r="B278" s="333">
        <v>62</v>
      </c>
      <c r="C278" s="334">
        <v>1984.7</v>
      </c>
      <c r="D278" s="335" t="s">
        <v>384</v>
      </c>
      <c r="E278" s="335" t="s">
        <v>386</v>
      </c>
      <c r="F278" s="335" t="s">
        <v>841</v>
      </c>
      <c r="G278" s="179">
        <f t="shared" si="12"/>
        <v>1984.7</v>
      </c>
      <c r="H278" s="179">
        <f t="shared" si="13"/>
        <v>0</v>
      </c>
      <c r="I278" s="179">
        <f t="shared" si="14"/>
        <v>1984.7</v>
      </c>
    </row>
    <row r="279" spans="1:9" ht="15.75" thickBot="1">
      <c r="A279" s="336" t="s">
        <v>888</v>
      </c>
      <c r="B279" s="337">
        <v>324</v>
      </c>
      <c r="C279" s="338">
        <v>10491.4</v>
      </c>
      <c r="D279" s="394"/>
      <c r="E279" s="395"/>
      <c r="F279" s="396"/>
      <c r="G279" s="179">
        <f t="shared" si="12"/>
        <v>0</v>
      </c>
      <c r="H279" s="179">
        <f t="shared" si="13"/>
        <v>0</v>
      </c>
      <c r="I279" s="179">
        <f t="shared" si="14"/>
        <v>0</v>
      </c>
    </row>
    <row r="280" spans="1:9" ht="15.75" thickBot="1">
      <c r="A280" s="397" t="s">
        <v>889</v>
      </c>
      <c r="B280" s="333">
        <v>71</v>
      </c>
      <c r="C280" s="334">
        <v>4085.91</v>
      </c>
      <c r="D280" s="335" t="s">
        <v>387</v>
      </c>
      <c r="E280" s="335" t="s">
        <v>386</v>
      </c>
      <c r="F280" s="335" t="s">
        <v>868</v>
      </c>
      <c r="G280" s="179">
        <f t="shared" si="12"/>
        <v>0</v>
      </c>
      <c r="H280" s="179">
        <f t="shared" si="13"/>
        <v>0</v>
      </c>
      <c r="I280" s="179">
        <f t="shared" si="14"/>
        <v>0</v>
      </c>
    </row>
    <row r="281" spans="1:9" ht="15.75" thickBot="1">
      <c r="A281" s="398"/>
      <c r="B281" s="333">
        <v>12</v>
      </c>
      <c r="C281" s="334">
        <v>460.38</v>
      </c>
      <c r="D281" s="335" t="s">
        <v>384</v>
      </c>
      <c r="E281" s="335" t="s">
        <v>386</v>
      </c>
      <c r="F281" s="335" t="s">
        <v>867</v>
      </c>
      <c r="G281" s="179">
        <f t="shared" si="12"/>
        <v>460.38</v>
      </c>
      <c r="H281" s="179">
        <f t="shared" si="13"/>
        <v>0</v>
      </c>
      <c r="I281" s="179">
        <f t="shared" si="14"/>
        <v>460.38</v>
      </c>
    </row>
    <row r="282" spans="1:9" ht="15.75" thickBot="1">
      <c r="A282" s="399"/>
      <c r="B282" s="333">
        <v>80</v>
      </c>
      <c r="C282" s="334">
        <v>3069.23</v>
      </c>
      <c r="D282" s="335" t="s">
        <v>384</v>
      </c>
      <c r="E282" s="335" t="s">
        <v>386</v>
      </c>
      <c r="F282" s="335" t="s">
        <v>868</v>
      </c>
      <c r="G282" s="179">
        <f t="shared" si="12"/>
        <v>3069.23</v>
      </c>
      <c r="H282" s="179">
        <f t="shared" si="13"/>
        <v>0</v>
      </c>
      <c r="I282" s="179">
        <f t="shared" si="14"/>
        <v>3069.23</v>
      </c>
    </row>
    <row r="283" spans="1:9" ht="15.75" thickBot="1">
      <c r="A283" s="336" t="s">
        <v>889</v>
      </c>
      <c r="B283" s="337">
        <v>163</v>
      </c>
      <c r="C283" s="338">
        <v>7615.52</v>
      </c>
      <c r="D283" s="394"/>
      <c r="E283" s="395"/>
      <c r="F283" s="396"/>
      <c r="G283" s="179">
        <f t="shared" si="12"/>
        <v>0</v>
      </c>
      <c r="H283" s="179">
        <f t="shared" si="13"/>
        <v>0</v>
      </c>
      <c r="I283" s="179">
        <f t="shared" si="14"/>
        <v>0</v>
      </c>
    </row>
    <row r="284" spans="1:9" ht="15.75" thickBot="1">
      <c r="A284" s="335" t="s">
        <v>890</v>
      </c>
      <c r="B284" s="333">
        <v>28.25</v>
      </c>
      <c r="C284" s="334">
        <v>983.52</v>
      </c>
      <c r="D284" s="335" t="s">
        <v>387</v>
      </c>
      <c r="E284" s="335" t="s">
        <v>386</v>
      </c>
      <c r="F284" s="335" t="s">
        <v>868</v>
      </c>
      <c r="G284" s="179">
        <f t="shared" si="12"/>
        <v>0</v>
      </c>
      <c r="H284" s="179">
        <f t="shared" si="13"/>
        <v>0</v>
      </c>
      <c r="I284" s="179">
        <f t="shared" si="14"/>
        <v>0</v>
      </c>
    </row>
    <row r="285" spans="1:9" ht="15.75" thickBot="1">
      <c r="A285" s="336" t="s">
        <v>890</v>
      </c>
      <c r="B285" s="337">
        <v>28.25</v>
      </c>
      <c r="C285" s="338">
        <v>983.52</v>
      </c>
      <c r="D285" s="394"/>
      <c r="E285" s="395"/>
      <c r="F285" s="396"/>
      <c r="G285" s="179">
        <f t="shared" si="12"/>
        <v>0</v>
      </c>
      <c r="H285" s="179">
        <f t="shared" si="13"/>
        <v>0</v>
      </c>
      <c r="I285" s="179">
        <f t="shared" si="14"/>
        <v>0</v>
      </c>
    </row>
    <row r="286" spans="1:9" ht="15.75" thickBot="1">
      <c r="A286" s="335" t="s">
        <v>891</v>
      </c>
      <c r="B286" s="333">
        <v>27</v>
      </c>
      <c r="C286" s="334">
        <v>696.49</v>
      </c>
      <c r="D286" s="335" t="s">
        <v>384</v>
      </c>
      <c r="E286" s="335" t="s">
        <v>386</v>
      </c>
      <c r="F286" s="335" t="s">
        <v>864</v>
      </c>
      <c r="G286" s="179">
        <f t="shared" si="12"/>
        <v>696.49</v>
      </c>
      <c r="H286" s="179">
        <f t="shared" si="13"/>
        <v>0</v>
      </c>
      <c r="I286" s="179">
        <f t="shared" si="14"/>
        <v>696.49</v>
      </c>
    </row>
    <row r="287" spans="1:9" ht="15.75" thickBot="1">
      <c r="A287" s="336" t="s">
        <v>891</v>
      </c>
      <c r="B287" s="337">
        <v>27</v>
      </c>
      <c r="C287" s="338">
        <v>696.49</v>
      </c>
      <c r="D287" s="394"/>
      <c r="E287" s="395"/>
      <c r="F287" s="396"/>
      <c r="G287" s="179">
        <f t="shared" si="12"/>
        <v>0</v>
      </c>
      <c r="H287" s="179">
        <f t="shared" si="13"/>
        <v>0</v>
      </c>
      <c r="I287" s="179">
        <f t="shared" si="14"/>
        <v>0</v>
      </c>
    </row>
    <row r="288" spans="1:9" ht="15.75" thickBot="1">
      <c r="A288" s="397" t="s">
        <v>892</v>
      </c>
      <c r="B288" s="333">
        <v>13</v>
      </c>
      <c r="C288" s="334">
        <v>379.28</v>
      </c>
      <c r="D288" s="335" t="s">
        <v>387</v>
      </c>
      <c r="E288" s="335" t="s">
        <v>386</v>
      </c>
      <c r="F288" s="335" t="s">
        <v>809</v>
      </c>
      <c r="G288" s="179">
        <f t="shared" si="12"/>
        <v>0</v>
      </c>
      <c r="H288" s="179">
        <f t="shared" si="13"/>
        <v>0</v>
      </c>
      <c r="I288" s="179">
        <f t="shared" si="14"/>
        <v>0</v>
      </c>
    </row>
    <row r="289" spans="1:9" ht="15.75" thickBot="1">
      <c r="A289" s="398"/>
      <c r="B289" s="333">
        <v>59.5</v>
      </c>
      <c r="C289" s="334">
        <v>2455.8200000000002</v>
      </c>
      <c r="D289" s="335" t="s">
        <v>387</v>
      </c>
      <c r="E289" s="335" t="s">
        <v>386</v>
      </c>
      <c r="F289" s="335" t="s">
        <v>856</v>
      </c>
      <c r="G289" s="179">
        <f t="shared" si="12"/>
        <v>0</v>
      </c>
      <c r="H289" s="179">
        <f t="shared" si="13"/>
        <v>0</v>
      </c>
      <c r="I289" s="179">
        <f t="shared" si="14"/>
        <v>0</v>
      </c>
    </row>
    <row r="290" spans="1:9" ht="15.75" thickBot="1">
      <c r="A290" s="398"/>
      <c r="B290" s="333">
        <v>19</v>
      </c>
      <c r="C290" s="334">
        <v>369.55</v>
      </c>
      <c r="D290" s="335" t="s">
        <v>384</v>
      </c>
      <c r="E290" s="335" t="s">
        <v>386</v>
      </c>
      <c r="F290" s="335" t="s">
        <v>809</v>
      </c>
      <c r="G290" s="179">
        <f t="shared" si="12"/>
        <v>369.55</v>
      </c>
      <c r="H290" s="179">
        <f t="shared" si="13"/>
        <v>0</v>
      </c>
      <c r="I290" s="179">
        <f t="shared" si="14"/>
        <v>369.55</v>
      </c>
    </row>
    <row r="291" spans="1:9" ht="15.75" thickBot="1">
      <c r="A291" s="399"/>
      <c r="B291" s="333">
        <v>94</v>
      </c>
      <c r="C291" s="334">
        <v>2650.3</v>
      </c>
      <c r="D291" s="335" t="s">
        <v>384</v>
      </c>
      <c r="E291" s="335" t="s">
        <v>386</v>
      </c>
      <c r="F291" s="335" t="s">
        <v>856</v>
      </c>
      <c r="G291" s="179">
        <f t="shared" si="12"/>
        <v>2650.3</v>
      </c>
      <c r="H291" s="179">
        <f t="shared" si="13"/>
        <v>0</v>
      </c>
      <c r="I291" s="179">
        <f t="shared" si="14"/>
        <v>2650.3</v>
      </c>
    </row>
    <row r="292" spans="1:9" ht="15.75" thickBot="1">
      <c r="A292" s="336" t="s">
        <v>892</v>
      </c>
      <c r="B292" s="337">
        <v>185.5</v>
      </c>
      <c r="C292" s="338">
        <v>5854.95</v>
      </c>
      <c r="D292" s="394"/>
      <c r="E292" s="395"/>
      <c r="F292" s="396"/>
      <c r="G292" s="179">
        <f t="shared" si="12"/>
        <v>0</v>
      </c>
      <c r="H292" s="179">
        <f t="shared" si="13"/>
        <v>0</v>
      </c>
      <c r="I292" s="179">
        <f t="shared" si="14"/>
        <v>0</v>
      </c>
    </row>
    <row r="293" spans="1:9" ht="15.75" thickBot="1">
      <c r="A293" s="335" t="s">
        <v>893</v>
      </c>
      <c r="B293" s="333">
        <v>23</v>
      </c>
      <c r="C293" s="334">
        <v>704.43</v>
      </c>
      <c r="D293" s="335" t="s">
        <v>384</v>
      </c>
      <c r="E293" s="335" t="s">
        <v>386</v>
      </c>
      <c r="F293" s="335" t="s">
        <v>894</v>
      </c>
      <c r="G293" s="179">
        <f t="shared" si="12"/>
        <v>704.43</v>
      </c>
      <c r="H293" s="179">
        <f t="shared" si="13"/>
        <v>0</v>
      </c>
      <c r="I293" s="179">
        <f t="shared" si="14"/>
        <v>704.43</v>
      </c>
    </row>
    <row r="294" spans="1:9" ht="15.75" thickBot="1">
      <c r="A294" s="336" t="s">
        <v>893</v>
      </c>
      <c r="B294" s="337">
        <v>23</v>
      </c>
      <c r="C294" s="338">
        <v>704.43</v>
      </c>
      <c r="D294" s="394"/>
      <c r="E294" s="395"/>
      <c r="F294" s="396"/>
      <c r="G294" s="179">
        <f t="shared" si="12"/>
        <v>0</v>
      </c>
      <c r="H294" s="179">
        <f t="shared" si="13"/>
        <v>0</v>
      </c>
      <c r="I294" s="179">
        <f t="shared" si="14"/>
        <v>0</v>
      </c>
    </row>
    <row r="295" spans="1:9" ht="15.75" thickBot="1">
      <c r="A295" s="335" t="s">
        <v>895</v>
      </c>
      <c r="B295" s="333">
        <v>16</v>
      </c>
      <c r="C295" s="334">
        <v>490.04</v>
      </c>
      <c r="D295" s="335" t="s">
        <v>384</v>
      </c>
      <c r="E295" s="335" t="s">
        <v>386</v>
      </c>
      <c r="F295" s="335" t="s">
        <v>894</v>
      </c>
      <c r="G295" s="179">
        <f t="shared" si="12"/>
        <v>490.04</v>
      </c>
      <c r="H295" s="179">
        <f t="shared" si="13"/>
        <v>0</v>
      </c>
      <c r="I295" s="179">
        <f t="shared" si="14"/>
        <v>490.04</v>
      </c>
    </row>
    <row r="296" spans="1:9" ht="15.75" thickBot="1">
      <c r="A296" s="336" t="s">
        <v>895</v>
      </c>
      <c r="B296" s="337">
        <v>16</v>
      </c>
      <c r="C296" s="338">
        <v>490.04</v>
      </c>
      <c r="D296" s="394"/>
      <c r="E296" s="395"/>
      <c r="F296" s="396"/>
      <c r="G296" s="179">
        <f t="shared" si="12"/>
        <v>0</v>
      </c>
      <c r="H296" s="179">
        <f t="shared" si="13"/>
        <v>0</v>
      </c>
      <c r="I296" s="179">
        <f t="shared" si="14"/>
        <v>0</v>
      </c>
    </row>
    <row r="297" spans="1:9" ht="15.75" thickBot="1">
      <c r="A297" s="335" t="s">
        <v>896</v>
      </c>
      <c r="B297" s="333">
        <v>15</v>
      </c>
      <c r="C297" s="334">
        <v>459.41</v>
      </c>
      <c r="D297" s="335" t="s">
        <v>384</v>
      </c>
      <c r="E297" s="335" t="s">
        <v>386</v>
      </c>
      <c r="F297" s="335" t="s">
        <v>881</v>
      </c>
      <c r="G297" s="179">
        <f t="shared" si="12"/>
        <v>459.41</v>
      </c>
      <c r="H297" s="179">
        <f t="shared" si="13"/>
        <v>0</v>
      </c>
      <c r="I297" s="179">
        <f t="shared" si="14"/>
        <v>459.41</v>
      </c>
    </row>
    <row r="298" spans="1:9" ht="15.75" thickBot="1">
      <c r="A298" s="336" t="s">
        <v>896</v>
      </c>
      <c r="B298" s="337">
        <v>15</v>
      </c>
      <c r="C298" s="338">
        <v>459.41</v>
      </c>
      <c r="D298" s="394"/>
      <c r="E298" s="395"/>
      <c r="F298" s="396"/>
      <c r="G298" s="179">
        <f t="shared" si="12"/>
        <v>0</v>
      </c>
      <c r="H298" s="179">
        <f t="shared" si="13"/>
        <v>0</v>
      </c>
      <c r="I298" s="179">
        <f t="shared" si="14"/>
        <v>0</v>
      </c>
    </row>
    <row r="299" spans="1:9" ht="15.75" thickBot="1">
      <c r="A299" s="335" t="s">
        <v>897</v>
      </c>
      <c r="B299" s="333">
        <v>18</v>
      </c>
      <c r="C299" s="334">
        <v>551.29999999999995</v>
      </c>
      <c r="D299" s="335" t="s">
        <v>384</v>
      </c>
      <c r="E299" s="335" t="s">
        <v>386</v>
      </c>
      <c r="F299" s="335" t="s">
        <v>881</v>
      </c>
      <c r="G299" s="179">
        <f t="shared" si="12"/>
        <v>551.29999999999995</v>
      </c>
      <c r="H299" s="179">
        <f t="shared" si="13"/>
        <v>0</v>
      </c>
      <c r="I299" s="179">
        <f t="shared" si="14"/>
        <v>551.29999999999995</v>
      </c>
    </row>
    <row r="300" spans="1:9" ht="15.75" thickBot="1">
      <c r="A300" s="336" t="s">
        <v>897</v>
      </c>
      <c r="B300" s="337">
        <v>18</v>
      </c>
      <c r="C300" s="338">
        <v>551.29999999999995</v>
      </c>
      <c r="D300" s="394"/>
      <c r="E300" s="395"/>
      <c r="F300" s="396"/>
      <c r="G300" s="179">
        <f t="shared" si="12"/>
        <v>0</v>
      </c>
      <c r="H300" s="179">
        <f t="shared" si="13"/>
        <v>0</v>
      </c>
      <c r="I300" s="179">
        <f t="shared" si="14"/>
        <v>0</v>
      </c>
    </row>
    <row r="301" spans="1:9" ht="15.75" thickBot="1">
      <c r="A301" s="397" t="s">
        <v>898</v>
      </c>
      <c r="B301" s="333">
        <v>2</v>
      </c>
      <c r="C301" s="334">
        <v>84.24</v>
      </c>
      <c r="D301" s="335" t="s">
        <v>387</v>
      </c>
      <c r="E301" s="335" t="s">
        <v>386</v>
      </c>
      <c r="F301" s="335" t="s">
        <v>881</v>
      </c>
      <c r="G301" s="179">
        <f t="shared" si="12"/>
        <v>0</v>
      </c>
      <c r="H301" s="179">
        <f t="shared" si="13"/>
        <v>0</v>
      </c>
      <c r="I301" s="179">
        <f t="shared" si="14"/>
        <v>0</v>
      </c>
    </row>
    <row r="302" spans="1:9" ht="15.75" thickBot="1">
      <c r="A302" s="399"/>
      <c r="B302" s="333">
        <v>103.5</v>
      </c>
      <c r="C302" s="334">
        <v>2939.35</v>
      </c>
      <c r="D302" s="335" t="s">
        <v>384</v>
      </c>
      <c r="E302" s="335" t="s">
        <v>386</v>
      </c>
      <c r="F302" s="335" t="s">
        <v>881</v>
      </c>
      <c r="G302" s="179">
        <f t="shared" si="12"/>
        <v>2939.35</v>
      </c>
      <c r="H302" s="179">
        <f t="shared" si="13"/>
        <v>0</v>
      </c>
      <c r="I302" s="179">
        <f t="shared" si="14"/>
        <v>2939.35</v>
      </c>
    </row>
    <row r="303" spans="1:9" ht="15.75" thickBot="1">
      <c r="A303" s="336" t="s">
        <v>898</v>
      </c>
      <c r="B303" s="337">
        <v>105.5</v>
      </c>
      <c r="C303" s="338">
        <v>3023.59</v>
      </c>
      <c r="D303" s="394"/>
      <c r="E303" s="395"/>
      <c r="F303" s="396"/>
      <c r="G303" s="179">
        <f t="shared" si="12"/>
        <v>0</v>
      </c>
      <c r="H303" s="179">
        <f t="shared" si="13"/>
        <v>0</v>
      </c>
      <c r="I303" s="179">
        <f t="shared" si="14"/>
        <v>0</v>
      </c>
    </row>
    <row r="304" spans="1:9" ht="15.75" thickBot="1">
      <c r="A304" s="397" t="s">
        <v>899</v>
      </c>
      <c r="B304" s="333">
        <v>10.5</v>
      </c>
      <c r="C304" s="334">
        <v>428.33</v>
      </c>
      <c r="D304" s="335" t="s">
        <v>384</v>
      </c>
      <c r="E304" s="335" t="s">
        <v>386</v>
      </c>
      <c r="F304" s="335" t="s">
        <v>868</v>
      </c>
      <c r="G304" s="179">
        <f t="shared" si="12"/>
        <v>428.33</v>
      </c>
      <c r="H304" s="179">
        <f t="shared" si="13"/>
        <v>0</v>
      </c>
      <c r="I304" s="179">
        <f t="shared" si="14"/>
        <v>428.33</v>
      </c>
    </row>
    <row r="305" spans="1:9" ht="15.75" thickBot="1">
      <c r="A305" s="399"/>
      <c r="B305" s="333">
        <v>54</v>
      </c>
      <c r="C305" s="334">
        <v>1546.93</v>
      </c>
      <c r="D305" s="335" t="s">
        <v>384</v>
      </c>
      <c r="E305" s="335" t="s">
        <v>386</v>
      </c>
      <c r="F305" s="335" t="s">
        <v>838</v>
      </c>
      <c r="G305" s="179">
        <f t="shared" si="12"/>
        <v>1546.93</v>
      </c>
      <c r="H305" s="179">
        <f t="shared" si="13"/>
        <v>0</v>
      </c>
      <c r="I305" s="179">
        <f t="shared" si="14"/>
        <v>1546.93</v>
      </c>
    </row>
    <row r="306" spans="1:9" ht="15.75" thickBot="1">
      <c r="A306" s="336" t="s">
        <v>899</v>
      </c>
      <c r="B306" s="337">
        <v>64.5</v>
      </c>
      <c r="C306" s="338">
        <v>1975.26</v>
      </c>
      <c r="D306" s="394"/>
      <c r="E306" s="395"/>
      <c r="F306" s="396"/>
      <c r="G306" s="179">
        <f t="shared" si="12"/>
        <v>0</v>
      </c>
      <c r="H306" s="179">
        <f t="shared" si="13"/>
        <v>0</v>
      </c>
      <c r="I306" s="179">
        <f t="shared" si="14"/>
        <v>0</v>
      </c>
    </row>
    <row r="307" spans="1:9" ht="15.75" thickBot="1">
      <c r="A307" s="335" t="s">
        <v>900</v>
      </c>
      <c r="B307" s="333">
        <v>21</v>
      </c>
      <c r="C307" s="334">
        <v>665.55</v>
      </c>
      <c r="D307" s="335" t="s">
        <v>384</v>
      </c>
      <c r="E307" s="335" t="s">
        <v>386</v>
      </c>
      <c r="F307" s="335" t="s">
        <v>868</v>
      </c>
      <c r="G307" s="179">
        <f t="shared" si="12"/>
        <v>665.55</v>
      </c>
      <c r="H307" s="179">
        <f t="shared" si="13"/>
        <v>0</v>
      </c>
      <c r="I307" s="179">
        <f t="shared" si="14"/>
        <v>665.55</v>
      </c>
    </row>
    <row r="308" spans="1:9" ht="15.75" thickBot="1">
      <c r="A308" s="336" t="s">
        <v>900</v>
      </c>
      <c r="B308" s="337">
        <v>21</v>
      </c>
      <c r="C308" s="338">
        <v>665.55</v>
      </c>
      <c r="D308" s="394"/>
      <c r="E308" s="395"/>
      <c r="F308" s="396"/>
      <c r="G308" s="179">
        <f t="shared" si="12"/>
        <v>0</v>
      </c>
      <c r="H308" s="179">
        <f t="shared" si="13"/>
        <v>0</v>
      </c>
      <c r="I308" s="179">
        <f t="shared" si="14"/>
        <v>0</v>
      </c>
    </row>
    <row r="309" spans="1:9" ht="15.75" thickBot="1">
      <c r="A309" s="397" t="s">
        <v>901</v>
      </c>
      <c r="B309" s="333">
        <v>33</v>
      </c>
      <c r="C309" s="334">
        <v>1607.8</v>
      </c>
      <c r="D309" s="335" t="s">
        <v>387</v>
      </c>
      <c r="E309" s="335" t="s">
        <v>386</v>
      </c>
      <c r="F309" s="335" t="s">
        <v>867</v>
      </c>
      <c r="G309" s="179">
        <f t="shared" si="12"/>
        <v>0</v>
      </c>
      <c r="H309" s="179">
        <f t="shared" si="13"/>
        <v>0</v>
      </c>
      <c r="I309" s="179">
        <f t="shared" si="14"/>
        <v>0</v>
      </c>
    </row>
    <row r="310" spans="1:9" ht="15.75" thickBot="1">
      <c r="A310" s="398"/>
      <c r="B310" s="333">
        <v>21</v>
      </c>
      <c r="C310" s="334">
        <v>864.99</v>
      </c>
      <c r="D310" s="335" t="s">
        <v>387</v>
      </c>
      <c r="E310" s="335" t="s">
        <v>386</v>
      </c>
      <c r="F310" s="335" t="s">
        <v>868</v>
      </c>
      <c r="G310" s="179">
        <f t="shared" si="12"/>
        <v>0</v>
      </c>
      <c r="H310" s="179">
        <f t="shared" si="13"/>
        <v>0</v>
      </c>
      <c r="I310" s="179">
        <f t="shared" si="14"/>
        <v>0</v>
      </c>
    </row>
    <row r="311" spans="1:9" ht="15.75" thickBot="1">
      <c r="A311" s="398"/>
      <c r="B311" s="333">
        <v>64.5</v>
      </c>
      <c r="C311" s="334">
        <v>1841.93</v>
      </c>
      <c r="D311" s="335" t="s">
        <v>384</v>
      </c>
      <c r="E311" s="335" t="s">
        <v>386</v>
      </c>
      <c r="F311" s="335" t="s">
        <v>867</v>
      </c>
      <c r="G311" s="179">
        <f t="shared" si="12"/>
        <v>1841.93</v>
      </c>
      <c r="H311" s="179">
        <f t="shared" si="13"/>
        <v>0</v>
      </c>
      <c r="I311" s="179">
        <f t="shared" si="14"/>
        <v>1841.93</v>
      </c>
    </row>
    <row r="312" spans="1:9" ht="15.75" thickBot="1">
      <c r="A312" s="398"/>
      <c r="B312" s="333">
        <v>51</v>
      </c>
      <c r="C312" s="334">
        <v>1461.68</v>
      </c>
      <c r="D312" s="335" t="s">
        <v>384</v>
      </c>
      <c r="E312" s="335" t="s">
        <v>386</v>
      </c>
      <c r="F312" s="335" t="s">
        <v>868</v>
      </c>
      <c r="G312" s="179">
        <f t="shared" si="12"/>
        <v>1461.68</v>
      </c>
      <c r="H312" s="179">
        <f t="shared" si="13"/>
        <v>0</v>
      </c>
      <c r="I312" s="179">
        <f t="shared" si="14"/>
        <v>1461.68</v>
      </c>
    </row>
    <row r="313" spans="1:9" ht="15.75" thickBot="1">
      <c r="A313" s="399"/>
      <c r="B313" s="333">
        <v>8</v>
      </c>
      <c r="C313" s="334">
        <v>158.84</v>
      </c>
      <c r="D313" s="335" t="s">
        <v>384</v>
      </c>
      <c r="E313" s="335" t="s">
        <v>386</v>
      </c>
      <c r="F313" s="335" t="s">
        <v>872</v>
      </c>
      <c r="G313" s="179">
        <f t="shared" si="12"/>
        <v>158.84</v>
      </c>
      <c r="H313" s="179">
        <f t="shared" si="13"/>
        <v>0</v>
      </c>
      <c r="I313" s="179">
        <f t="shared" si="14"/>
        <v>158.84</v>
      </c>
    </row>
    <row r="314" spans="1:9" ht="15.75" thickBot="1">
      <c r="A314" s="336" t="s">
        <v>901</v>
      </c>
      <c r="B314" s="337">
        <v>177.5</v>
      </c>
      <c r="C314" s="338">
        <v>5935.24</v>
      </c>
      <c r="D314" s="394"/>
      <c r="E314" s="395"/>
      <c r="F314" s="396"/>
      <c r="G314" s="179">
        <f t="shared" si="12"/>
        <v>0</v>
      </c>
      <c r="H314" s="179">
        <f t="shared" si="13"/>
        <v>0</v>
      </c>
      <c r="I314" s="179">
        <f t="shared" si="14"/>
        <v>0</v>
      </c>
    </row>
    <row r="315" spans="1:9" ht="15.75" thickBot="1">
      <c r="A315" s="335" t="s">
        <v>902</v>
      </c>
      <c r="B315" s="333">
        <v>6.5</v>
      </c>
      <c r="C315" s="334">
        <v>150.86000000000001</v>
      </c>
      <c r="D315" s="335" t="s">
        <v>384</v>
      </c>
      <c r="E315" s="335" t="s">
        <v>386</v>
      </c>
      <c r="F315" s="335" t="s">
        <v>858</v>
      </c>
      <c r="G315" s="179">
        <f t="shared" si="12"/>
        <v>150.86000000000001</v>
      </c>
      <c r="H315" s="179">
        <f t="shared" si="13"/>
        <v>0</v>
      </c>
      <c r="I315" s="179">
        <f t="shared" si="14"/>
        <v>150.86000000000001</v>
      </c>
    </row>
    <row r="316" spans="1:9" ht="15.75" thickBot="1">
      <c r="A316" s="336" t="s">
        <v>902</v>
      </c>
      <c r="B316" s="337">
        <v>6.5</v>
      </c>
      <c r="C316" s="338">
        <v>150.86000000000001</v>
      </c>
      <c r="D316" s="394"/>
      <c r="E316" s="395"/>
      <c r="F316" s="396"/>
      <c r="G316" s="179">
        <f t="shared" si="12"/>
        <v>0</v>
      </c>
      <c r="H316" s="179">
        <f t="shared" si="13"/>
        <v>0</v>
      </c>
      <c r="I316" s="179">
        <f t="shared" si="14"/>
        <v>0</v>
      </c>
    </row>
    <row r="317" spans="1:9" ht="15.75" thickBot="1">
      <c r="A317" s="397" t="s">
        <v>903</v>
      </c>
      <c r="B317" s="333">
        <v>20</v>
      </c>
      <c r="C317" s="334">
        <v>806.37</v>
      </c>
      <c r="D317" s="335" t="s">
        <v>387</v>
      </c>
      <c r="E317" s="335" t="s">
        <v>386</v>
      </c>
      <c r="F317" s="335" t="s">
        <v>867</v>
      </c>
      <c r="G317" s="179">
        <f t="shared" si="12"/>
        <v>0</v>
      </c>
      <c r="H317" s="179">
        <f t="shared" si="13"/>
        <v>0</v>
      </c>
      <c r="I317" s="179">
        <f t="shared" si="14"/>
        <v>0</v>
      </c>
    </row>
    <row r="318" spans="1:9" ht="15.75" thickBot="1">
      <c r="A318" s="399"/>
      <c r="B318" s="333">
        <v>6</v>
      </c>
      <c r="C318" s="334">
        <v>202.15</v>
      </c>
      <c r="D318" s="335" t="s">
        <v>384</v>
      </c>
      <c r="E318" s="335" t="s">
        <v>386</v>
      </c>
      <c r="F318" s="335" t="s">
        <v>867</v>
      </c>
      <c r="G318" s="179">
        <f t="shared" si="12"/>
        <v>202.15</v>
      </c>
      <c r="H318" s="179">
        <f t="shared" si="13"/>
        <v>0</v>
      </c>
      <c r="I318" s="179">
        <f t="shared" si="14"/>
        <v>202.15</v>
      </c>
    </row>
    <row r="319" spans="1:9" ht="15.75" thickBot="1">
      <c r="A319" s="336" t="s">
        <v>903</v>
      </c>
      <c r="B319" s="337">
        <v>26</v>
      </c>
      <c r="C319" s="338">
        <v>1008.52</v>
      </c>
      <c r="D319" s="394"/>
      <c r="E319" s="395"/>
      <c r="F319" s="396"/>
      <c r="G319" s="179">
        <f t="shared" si="12"/>
        <v>0</v>
      </c>
      <c r="H319" s="179">
        <f t="shared" si="13"/>
        <v>0</v>
      </c>
      <c r="I319" s="179">
        <f t="shared" si="14"/>
        <v>0</v>
      </c>
    </row>
    <row r="320" spans="1:9" ht="15.75" thickBot="1">
      <c r="A320" s="397" t="s">
        <v>904</v>
      </c>
      <c r="B320" s="333">
        <v>18</v>
      </c>
      <c r="C320" s="334">
        <v>838.84</v>
      </c>
      <c r="D320" s="335" t="s">
        <v>387</v>
      </c>
      <c r="E320" s="335" t="s">
        <v>386</v>
      </c>
      <c r="F320" s="335" t="s">
        <v>838</v>
      </c>
      <c r="G320" s="179">
        <f t="shared" si="12"/>
        <v>0</v>
      </c>
      <c r="H320" s="179">
        <f t="shared" si="13"/>
        <v>0</v>
      </c>
      <c r="I320" s="179">
        <f t="shared" si="14"/>
        <v>0</v>
      </c>
    </row>
    <row r="321" spans="1:9" ht="15.75" thickBot="1">
      <c r="A321" s="399"/>
      <c r="B321" s="333">
        <v>46</v>
      </c>
      <c r="C321" s="334">
        <v>1460.62</v>
      </c>
      <c r="D321" s="335" t="s">
        <v>384</v>
      </c>
      <c r="E321" s="335" t="s">
        <v>386</v>
      </c>
      <c r="F321" s="335" t="s">
        <v>838</v>
      </c>
      <c r="G321" s="179">
        <f t="shared" si="12"/>
        <v>1460.62</v>
      </c>
      <c r="H321" s="179">
        <f t="shared" si="13"/>
        <v>0</v>
      </c>
      <c r="I321" s="179">
        <f t="shared" si="14"/>
        <v>1460.62</v>
      </c>
    </row>
    <row r="322" spans="1:9" ht="15.75" thickBot="1">
      <c r="A322" s="336" t="s">
        <v>904</v>
      </c>
      <c r="B322" s="337">
        <v>64</v>
      </c>
      <c r="C322" s="338">
        <v>2299.46</v>
      </c>
      <c r="D322" s="394"/>
      <c r="E322" s="395"/>
      <c r="F322" s="396"/>
      <c r="G322" s="179">
        <f t="shared" si="12"/>
        <v>0</v>
      </c>
      <c r="H322" s="179">
        <f t="shared" si="13"/>
        <v>0</v>
      </c>
      <c r="I322" s="179">
        <f t="shared" si="14"/>
        <v>0</v>
      </c>
    </row>
    <row r="323" spans="1:9" ht="15.75" thickBot="1">
      <c r="A323" s="397" t="s">
        <v>905</v>
      </c>
      <c r="B323" s="333">
        <v>16.25</v>
      </c>
      <c r="C323" s="334">
        <v>675.81</v>
      </c>
      <c r="D323" s="335" t="s">
        <v>387</v>
      </c>
      <c r="E323" s="335" t="s">
        <v>386</v>
      </c>
      <c r="F323" s="335" t="s">
        <v>867</v>
      </c>
      <c r="G323" s="179">
        <f t="shared" si="12"/>
        <v>0</v>
      </c>
      <c r="H323" s="179">
        <f t="shared" si="13"/>
        <v>0</v>
      </c>
      <c r="I323" s="179">
        <f t="shared" si="14"/>
        <v>0</v>
      </c>
    </row>
    <row r="324" spans="1:9" ht="15.75" thickBot="1">
      <c r="A324" s="399"/>
      <c r="B324" s="333">
        <v>65.5</v>
      </c>
      <c r="C324" s="334">
        <v>1950.02</v>
      </c>
      <c r="D324" s="335" t="s">
        <v>384</v>
      </c>
      <c r="E324" s="335" t="s">
        <v>386</v>
      </c>
      <c r="F324" s="335" t="s">
        <v>867</v>
      </c>
      <c r="G324" s="179">
        <f t="shared" si="12"/>
        <v>1950.02</v>
      </c>
      <c r="H324" s="179">
        <f t="shared" si="13"/>
        <v>0</v>
      </c>
      <c r="I324" s="179">
        <f t="shared" si="14"/>
        <v>1950.02</v>
      </c>
    </row>
    <row r="325" spans="1:9" ht="15.75" thickBot="1">
      <c r="A325" s="336" t="s">
        <v>905</v>
      </c>
      <c r="B325" s="337">
        <v>81.75</v>
      </c>
      <c r="C325" s="338">
        <v>2625.83</v>
      </c>
      <c r="D325" s="394"/>
      <c r="E325" s="395"/>
      <c r="F325" s="396"/>
      <c r="G325" s="179">
        <f t="shared" ref="G325:G388" si="15">IF(D325="REG",C325,0)</f>
        <v>0</v>
      </c>
      <c r="H325" s="179">
        <f t="shared" ref="H325:H388" si="16">IF(D325="SAL",C325,0)</f>
        <v>0</v>
      </c>
      <c r="I325" s="179">
        <f t="shared" ref="I325:I388" si="17">+G325+H325</f>
        <v>0</v>
      </c>
    </row>
    <row r="326" spans="1:9" ht="15.75" thickBot="1">
      <c r="A326" s="397" t="s">
        <v>906</v>
      </c>
      <c r="B326" s="333">
        <v>1</v>
      </c>
      <c r="C326" s="334">
        <v>51.32</v>
      </c>
      <c r="D326" s="335" t="s">
        <v>387</v>
      </c>
      <c r="E326" s="335" t="s">
        <v>386</v>
      </c>
      <c r="F326" s="335" t="s">
        <v>856</v>
      </c>
      <c r="G326" s="179">
        <f t="shared" si="15"/>
        <v>0</v>
      </c>
      <c r="H326" s="179">
        <f t="shared" si="16"/>
        <v>0</v>
      </c>
      <c r="I326" s="179">
        <f t="shared" si="17"/>
        <v>0</v>
      </c>
    </row>
    <row r="327" spans="1:9" ht="15.75" thickBot="1">
      <c r="A327" s="399"/>
      <c r="B327" s="333">
        <v>33</v>
      </c>
      <c r="C327" s="334">
        <v>1056.68</v>
      </c>
      <c r="D327" s="335" t="s">
        <v>384</v>
      </c>
      <c r="E327" s="335" t="s">
        <v>386</v>
      </c>
      <c r="F327" s="335" t="s">
        <v>856</v>
      </c>
      <c r="G327" s="179">
        <f t="shared" si="15"/>
        <v>1056.68</v>
      </c>
      <c r="H327" s="179">
        <f t="shared" si="16"/>
        <v>0</v>
      </c>
      <c r="I327" s="179">
        <f t="shared" si="17"/>
        <v>1056.68</v>
      </c>
    </row>
    <row r="328" spans="1:9" ht="15.75" thickBot="1">
      <c r="A328" s="336" t="s">
        <v>906</v>
      </c>
      <c r="B328" s="337">
        <v>34</v>
      </c>
      <c r="C328" s="338">
        <v>1108</v>
      </c>
      <c r="D328" s="394"/>
      <c r="E328" s="395"/>
      <c r="F328" s="396"/>
      <c r="G328" s="179">
        <f t="shared" si="15"/>
        <v>0</v>
      </c>
      <c r="H328" s="179">
        <f t="shared" si="16"/>
        <v>0</v>
      </c>
      <c r="I328" s="179">
        <f t="shared" si="17"/>
        <v>0</v>
      </c>
    </row>
    <row r="329" spans="1:9" ht="15.75" thickBot="1">
      <c r="A329" s="335" t="s">
        <v>907</v>
      </c>
      <c r="B329" s="333">
        <v>22.5</v>
      </c>
      <c r="C329" s="334">
        <v>822.45</v>
      </c>
      <c r="D329" s="335" t="s">
        <v>384</v>
      </c>
      <c r="E329" s="335" t="s">
        <v>386</v>
      </c>
      <c r="F329" s="335" t="s">
        <v>868</v>
      </c>
      <c r="G329" s="179">
        <f t="shared" si="15"/>
        <v>822.45</v>
      </c>
      <c r="H329" s="179">
        <f t="shared" si="16"/>
        <v>0</v>
      </c>
      <c r="I329" s="179">
        <f t="shared" si="17"/>
        <v>822.45</v>
      </c>
    </row>
    <row r="330" spans="1:9" ht="15.75" thickBot="1">
      <c r="A330" s="336" t="s">
        <v>907</v>
      </c>
      <c r="B330" s="337">
        <v>22.5</v>
      </c>
      <c r="C330" s="338">
        <v>822.45</v>
      </c>
      <c r="D330" s="394"/>
      <c r="E330" s="395"/>
      <c r="F330" s="396"/>
      <c r="G330" s="179">
        <f t="shared" si="15"/>
        <v>0</v>
      </c>
      <c r="H330" s="179">
        <f t="shared" si="16"/>
        <v>0</v>
      </c>
      <c r="I330" s="179">
        <f t="shared" si="17"/>
        <v>0</v>
      </c>
    </row>
    <row r="331" spans="1:9" ht="15.75" thickBot="1">
      <c r="A331" s="397" t="s">
        <v>908</v>
      </c>
      <c r="B331" s="333">
        <v>39</v>
      </c>
      <c r="C331" s="334">
        <v>1996.82</v>
      </c>
      <c r="D331" s="335" t="s">
        <v>387</v>
      </c>
      <c r="E331" s="335" t="s">
        <v>386</v>
      </c>
      <c r="F331" s="335" t="s">
        <v>843</v>
      </c>
      <c r="G331" s="179">
        <f t="shared" si="15"/>
        <v>0</v>
      </c>
      <c r="H331" s="179">
        <f t="shared" si="16"/>
        <v>0</v>
      </c>
      <c r="I331" s="179">
        <f t="shared" si="17"/>
        <v>0</v>
      </c>
    </row>
    <row r="332" spans="1:9" ht="15.75" thickBot="1">
      <c r="A332" s="399"/>
      <c r="B332" s="333">
        <v>30</v>
      </c>
      <c r="C332" s="334">
        <v>961.3</v>
      </c>
      <c r="D332" s="335" t="s">
        <v>384</v>
      </c>
      <c r="E332" s="335" t="s">
        <v>386</v>
      </c>
      <c r="F332" s="335" t="s">
        <v>843</v>
      </c>
      <c r="G332" s="179">
        <f t="shared" si="15"/>
        <v>961.3</v>
      </c>
      <c r="H332" s="179">
        <f t="shared" si="16"/>
        <v>0</v>
      </c>
      <c r="I332" s="179">
        <f t="shared" si="17"/>
        <v>961.3</v>
      </c>
    </row>
    <row r="333" spans="1:9" ht="15.75" thickBot="1">
      <c r="A333" s="336" t="s">
        <v>908</v>
      </c>
      <c r="B333" s="337">
        <v>69</v>
      </c>
      <c r="C333" s="338">
        <v>2958.12</v>
      </c>
      <c r="D333" s="394"/>
      <c r="E333" s="395"/>
      <c r="F333" s="396"/>
      <c r="G333" s="179">
        <f t="shared" si="15"/>
        <v>0</v>
      </c>
      <c r="H333" s="179">
        <f t="shared" si="16"/>
        <v>0</v>
      </c>
      <c r="I333" s="179">
        <f t="shared" si="17"/>
        <v>0</v>
      </c>
    </row>
    <row r="334" spans="1:9" ht="15.75" thickBot="1">
      <c r="A334" s="397" t="s">
        <v>909</v>
      </c>
      <c r="B334" s="333">
        <v>12</v>
      </c>
      <c r="C334" s="334">
        <v>447.36</v>
      </c>
      <c r="D334" s="335" t="s">
        <v>387</v>
      </c>
      <c r="E334" s="335" t="s">
        <v>386</v>
      </c>
      <c r="F334" s="335" t="s">
        <v>813</v>
      </c>
      <c r="G334" s="179">
        <f t="shared" si="15"/>
        <v>0</v>
      </c>
      <c r="H334" s="179">
        <f t="shared" si="16"/>
        <v>0</v>
      </c>
      <c r="I334" s="179">
        <f t="shared" si="17"/>
        <v>0</v>
      </c>
    </row>
    <row r="335" spans="1:9" ht="15.75" thickBot="1">
      <c r="A335" s="399"/>
      <c r="B335" s="333">
        <v>32</v>
      </c>
      <c r="C335" s="334">
        <v>795.32</v>
      </c>
      <c r="D335" s="335" t="s">
        <v>384</v>
      </c>
      <c r="E335" s="335" t="s">
        <v>386</v>
      </c>
      <c r="F335" s="335" t="s">
        <v>813</v>
      </c>
      <c r="G335" s="179">
        <f t="shared" si="15"/>
        <v>795.32</v>
      </c>
      <c r="H335" s="179">
        <f t="shared" si="16"/>
        <v>0</v>
      </c>
      <c r="I335" s="179">
        <f t="shared" si="17"/>
        <v>795.32</v>
      </c>
    </row>
    <row r="336" spans="1:9" ht="15.75" thickBot="1">
      <c r="A336" s="336" t="s">
        <v>909</v>
      </c>
      <c r="B336" s="337">
        <v>44</v>
      </c>
      <c r="C336" s="338">
        <v>1242.68</v>
      </c>
      <c r="D336" s="394"/>
      <c r="E336" s="395"/>
      <c r="F336" s="396"/>
      <c r="G336" s="179">
        <f t="shared" si="15"/>
        <v>0</v>
      </c>
      <c r="H336" s="179">
        <f t="shared" si="16"/>
        <v>0</v>
      </c>
      <c r="I336" s="179">
        <f t="shared" si="17"/>
        <v>0</v>
      </c>
    </row>
    <row r="337" spans="1:9" ht="15.75" thickBot="1">
      <c r="A337" s="397" t="s">
        <v>910</v>
      </c>
      <c r="B337" s="333">
        <v>5</v>
      </c>
      <c r="C337" s="334">
        <v>145.88</v>
      </c>
      <c r="D337" s="335" t="s">
        <v>387</v>
      </c>
      <c r="E337" s="335" t="s">
        <v>386</v>
      </c>
      <c r="F337" s="335" t="s">
        <v>809</v>
      </c>
      <c r="G337" s="179">
        <f t="shared" si="15"/>
        <v>0</v>
      </c>
      <c r="H337" s="179">
        <f t="shared" si="16"/>
        <v>0</v>
      </c>
      <c r="I337" s="179">
        <f t="shared" si="17"/>
        <v>0</v>
      </c>
    </row>
    <row r="338" spans="1:9" ht="15.75" thickBot="1">
      <c r="A338" s="399"/>
      <c r="B338" s="333">
        <v>25</v>
      </c>
      <c r="C338" s="334">
        <v>448.3</v>
      </c>
      <c r="D338" s="335" t="s">
        <v>384</v>
      </c>
      <c r="E338" s="335" t="s">
        <v>386</v>
      </c>
      <c r="F338" s="335" t="s">
        <v>809</v>
      </c>
      <c r="G338" s="179">
        <f t="shared" si="15"/>
        <v>448.3</v>
      </c>
      <c r="H338" s="179">
        <f t="shared" si="16"/>
        <v>0</v>
      </c>
      <c r="I338" s="179">
        <f t="shared" si="17"/>
        <v>448.3</v>
      </c>
    </row>
    <row r="339" spans="1:9" ht="15.75" thickBot="1">
      <c r="A339" s="336" t="s">
        <v>910</v>
      </c>
      <c r="B339" s="337">
        <v>30</v>
      </c>
      <c r="C339" s="338">
        <v>594.17999999999995</v>
      </c>
      <c r="D339" s="394"/>
      <c r="E339" s="395"/>
      <c r="F339" s="396"/>
      <c r="G339" s="179">
        <f t="shared" si="15"/>
        <v>0</v>
      </c>
      <c r="H339" s="179">
        <f t="shared" si="16"/>
        <v>0</v>
      </c>
      <c r="I339" s="179">
        <f t="shared" si="17"/>
        <v>0</v>
      </c>
    </row>
    <row r="340" spans="1:9" ht="15.75" thickBot="1">
      <c r="A340" s="397" t="s">
        <v>911</v>
      </c>
      <c r="B340" s="333">
        <v>3</v>
      </c>
      <c r="C340" s="334">
        <v>161.86000000000001</v>
      </c>
      <c r="D340" s="335" t="s">
        <v>387</v>
      </c>
      <c r="E340" s="335" t="s">
        <v>386</v>
      </c>
      <c r="F340" s="335" t="s">
        <v>809</v>
      </c>
      <c r="G340" s="179">
        <f t="shared" si="15"/>
        <v>0</v>
      </c>
      <c r="H340" s="179">
        <f t="shared" si="16"/>
        <v>0</v>
      </c>
      <c r="I340" s="179">
        <f t="shared" si="17"/>
        <v>0</v>
      </c>
    </row>
    <row r="341" spans="1:9" ht="15.75" thickBot="1">
      <c r="A341" s="399"/>
      <c r="B341" s="333">
        <v>11</v>
      </c>
      <c r="C341" s="334">
        <v>395.67</v>
      </c>
      <c r="D341" s="335" t="s">
        <v>384</v>
      </c>
      <c r="E341" s="335" t="s">
        <v>386</v>
      </c>
      <c r="F341" s="335" t="s">
        <v>809</v>
      </c>
      <c r="G341" s="179">
        <f t="shared" si="15"/>
        <v>395.67</v>
      </c>
      <c r="H341" s="179">
        <f t="shared" si="16"/>
        <v>0</v>
      </c>
      <c r="I341" s="179">
        <f t="shared" si="17"/>
        <v>395.67</v>
      </c>
    </row>
    <row r="342" spans="1:9" ht="15.75" thickBot="1">
      <c r="A342" s="336" t="s">
        <v>911</v>
      </c>
      <c r="B342" s="337">
        <v>14</v>
      </c>
      <c r="C342" s="338">
        <v>557.53</v>
      </c>
      <c r="D342" s="394"/>
      <c r="E342" s="395"/>
      <c r="F342" s="396"/>
      <c r="G342" s="179">
        <f t="shared" si="15"/>
        <v>0</v>
      </c>
      <c r="H342" s="179">
        <f t="shared" si="16"/>
        <v>0</v>
      </c>
      <c r="I342" s="179">
        <f t="shared" si="17"/>
        <v>0</v>
      </c>
    </row>
    <row r="343" spans="1:9" ht="15.75" thickBot="1">
      <c r="A343" s="335" t="s">
        <v>912</v>
      </c>
      <c r="B343" s="333">
        <v>3</v>
      </c>
      <c r="C343" s="334">
        <v>89.24</v>
      </c>
      <c r="D343" s="335" t="s">
        <v>384</v>
      </c>
      <c r="E343" s="335" t="s">
        <v>386</v>
      </c>
      <c r="F343" s="335" t="s">
        <v>809</v>
      </c>
      <c r="G343" s="179">
        <f t="shared" si="15"/>
        <v>89.24</v>
      </c>
      <c r="H343" s="179">
        <f t="shared" si="16"/>
        <v>0</v>
      </c>
      <c r="I343" s="179">
        <f t="shared" si="17"/>
        <v>89.24</v>
      </c>
    </row>
    <row r="344" spans="1:9" ht="15.75" thickBot="1">
      <c r="A344" s="336" t="s">
        <v>912</v>
      </c>
      <c r="B344" s="337">
        <v>3</v>
      </c>
      <c r="C344" s="338">
        <v>89.24</v>
      </c>
      <c r="D344" s="394"/>
      <c r="E344" s="395"/>
      <c r="F344" s="396"/>
      <c r="G344" s="179">
        <f t="shared" si="15"/>
        <v>0</v>
      </c>
      <c r="H344" s="179">
        <f t="shared" si="16"/>
        <v>0</v>
      </c>
      <c r="I344" s="179">
        <f t="shared" si="17"/>
        <v>0</v>
      </c>
    </row>
    <row r="345" spans="1:9" ht="15.75" thickBot="1">
      <c r="A345" s="397" t="s">
        <v>913</v>
      </c>
      <c r="B345" s="333">
        <v>57.5</v>
      </c>
      <c r="C345" s="334">
        <v>1902.48</v>
      </c>
      <c r="D345" s="335" t="s">
        <v>387</v>
      </c>
      <c r="E345" s="335" t="s">
        <v>386</v>
      </c>
      <c r="F345" s="335" t="s">
        <v>809</v>
      </c>
      <c r="G345" s="179">
        <f t="shared" si="15"/>
        <v>0</v>
      </c>
      <c r="H345" s="179">
        <f t="shared" si="16"/>
        <v>0</v>
      </c>
      <c r="I345" s="179">
        <f t="shared" si="17"/>
        <v>0</v>
      </c>
    </row>
    <row r="346" spans="1:9" ht="15.75" thickBot="1">
      <c r="A346" s="399"/>
      <c r="B346" s="333">
        <v>193</v>
      </c>
      <c r="C346" s="334">
        <v>4366.3100000000004</v>
      </c>
      <c r="D346" s="335" t="s">
        <v>384</v>
      </c>
      <c r="E346" s="335" t="s">
        <v>386</v>
      </c>
      <c r="F346" s="335" t="s">
        <v>809</v>
      </c>
      <c r="G346" s="179">
        <f t="shared" si="15"/>
        <v>4366.3100000000004</v>
      </c>
      <c r="H346" s="179">
        <f t="shared" si="16"/>
        <v>0</v>
      </c>
      <c r="I346" s="179">
        <f t="shared" si="17"/>
        <v>4366.3100000000004</v>
      </c>
    </row>
    <row r="347" spans="1:9" ht="15.75" thickBot="1">
      <c r="A347" s="336" t="s">
        <v>913</v>
      </c>
      <c r="B347" s="337">
        <v>250.5</v>
      </c>
      <c r="C347" s="338">
        <v>6268.79</v>
      </c>
      <c r="D347" s="394"/>
      <c r="E347" s="395"/>
      <c r="F347" s="396"/>
      <c r="G347" s="179">
        <f t="shared" si="15"/>
        <v>0</v>
      </c>
      <c r="H347" s="179">
        <f t="shared" si="16"/>
        <v>0</v>
      </c>
      <c r="I347" s="179">
        <f t="shared" si="17"/>
        <v>0</v>
      </c>
    </row>
    <row r="348" spans="1:9" ht="15.75" thickBot="1">
      <c r="A348" s="335" t="s">
        <v>914</v>
      </c>
      <c r="B348" s="333">
        <v>18</v>
      </c>
      <c r="C348" s="334">
        <v>382.97</v>
      </c>
      <c r="D348" s="335" t="s">
        <v>384</v>
      </c>
      <c r="E348" s="335" t="s">
        <v>386</v>
      </c>
      <c r="F348" s="335" t="s">
        <v>803</v>
      </c>
      <c r="G348" s="179">
        <f t="shared" si="15"/>
        <v>382.97</v>
      </c>
      <c r="H348" s="179">
        <f t="shared" si="16"/>
        <v>0</v>
      </c>
      <c r="I348" s="179">
        <f t="shared" si="17"/>
        <v>382.97</v>
      </c>
    </row>
    <row r="349" spans="1:9" ht="15.75" thickBot="1">
      <c r="A349" s="336" t="s">
        <v>914</v>
      </c>
      <c r="B349" s="337">
        <v>18</v>
      </c>
      <c r="C349" s="338">
        <v>382.97</v>
      </c>
      <c r="D349" s="394"/>
      <c r="E349" s="395"/>
      <c r="F349" s="396"/>
      <c r="G349" s="179">
        <f t="shared" si="15"/>
        <v>0</v>
      </c>
      <c r="H349" s="179">
        <f t="shared" si="16"/>
        <v>0</v>
      </c>
      <c r="I349" s="179">
        <f t="shared" si="17"/>
        <v>0</v>
      </c>
    </row>
    <row r="350" spans="1:9" ht="15.75" thickBot="1">
      <c r="A350" s="335" t="s">
        <v>915</v>
      </c>
      <c r="B350" s="333">
        <v>24</v>
      </c>
      <c r="C350" s="334">
        <v>773.6</v>
      </c>
      <c r="D350" s="335" t="s">
        <v>384</v>
      </c>
      <c r="E350" s="335" t="s">
        <v>386</v>
      </c>
      <c r="F350" s="335" t="s">
        <v>872</v>
      </c>
      <c r="G350" s="179">
        <f t="shared" si="15"/>
        <v>773.6</v>
      </c>
      <c r="H350" s="179">
        <f t="shared" si="16"/>
        <v>0</v>
      </c>
      <c r="I350" s="179">
        <f t="shared" si="17"/>
        <v>773.6</v>
      </c>
    </row>
    <row r="351" spans="1:9" ht="15.75" thickBot="1">
      <c r="A351" s="336" t="s">
        <v>915</v>
      </c>
      <c r="B351" s="337">
        <v>24</v>
      </c>
      <c r="C351" s="338">
        <v>773.6</v>
      </c>
      <c r="D351" s="394"/>
      <c r="E351" s="395"/>
      <c r="F351" s="396"/>
      <c r="G351" s="179">
        <f t="shared" si="15"/>
        <v>0</v>
      </c>
      <c r="H351" s="179">
        <f t="shared" si="16"/>
        <v>0</v>
      </c>
      <c r="I351" s="179">
        <f t="shared" si="17"/>
        <v>0</v>
      </c>
    </row>
    <row r="352" spans="1:9" ht="15.75" thickBot="1">
      <c r="A352" s="397" t="s">
        <v>402</v>
      </c>
      <c r="B352" s="333">
        <v>0</v>
      </c>
      <c r="C352" s="334">
        <v>47.5</v>
      </c>
      <c r="D352" s="335" t="s">
        <v>403</v>
      </c>
      <c r="E352" s="335" t="s">
        <v>386</v>
      </c>
      <c r="F352" s="335" t="s">
        <v>817</v>
      </c>
      <c r="G352" s="179">
        <f t="shared" si="15"/>
        <v>0</v>
      </c>
      <c r="H352" s="179">
        <f t="shared" si="16"/>
        <v>0</v>
      </c>
      <c r="I352" s="179">
        <f t="shared" si="17"/>
        <v>0</v>
      </c>
    </row>
    <row r="353" spans="1:9" ht="15.75" thickBot="1">
      <c r="A353" s="398"/>
      <c r="B353" s="333">
        <v>0</v>
      </c>
      <c r="C353" s="334">
        <v>47.5</v>
      </c>
      <c r="D353" s="335" t="s">
        <v>403</v>
      </c>
      <c r="E353" s="335" t="s">
        <v>386</v>
      </c>
      <c r="F353" s="335" t="s">
        <v>822</v>
      </c>
      <c r="G353" s="179">
        <f t="shared" si="15"/>
        <v>0</v>
      </c>
      <c r="H353" s="179">
        <f t="shared" si="16"/>
        <v>0</v>
      </c>
      <c r="I353" s="179">
        <f t="shared" si="17"/>
        <v>0</v>
      </c>
    </row>
    <row r="354" spans="1:9" ht="15.75" thickBot="1">
      <c r="A354" s="398"/>
      <c r="B354" s="333">
        <v>0</v>
      </c>
      <c r="C354" s="334">
        <v>47.5</v>
      </c>
      <c r="D354" s="335" t="s">
        <v>403</v>
      </c>
      <c r="E354" s="335" t="s">
        <v>386</v>
      </c>
      <c r="F354" s="335" t="s">
        <v>823</v>
      </c>
      <c r="G354" s="179">
        <f t="shared" si="15"/>
        <v>0</v>
      </c>
      <c r="H354" s="179">
        <f t="shared" si="16"/>
        <v>0</v>
      </c>
      <c r="I354" s="179">
        <f t="shared" si="17"/>
        <v>0</v>
      </c>
    </row>
    <row r="355" spans="1:9" ht="15.75" thickBot="1">
      <c r="A355" s="398"/>
      <c r="B355" s="333">
        <v>0</v>
      </c>
      <c r="C355" s="334">
        <v>47.5</v>
      </c>
      <c r="D355" s="335" t="s">
        <v>403</v>
      </c>
      <c r="E355" s="335" t="s">
        <v>386</v>
      </c>
      <c r="F355" s="335" t="s">
        <v>824</v>
      </c>
      <c r="G355" s="179">
        <f t="shared" si="15"/>
        <v>0</v>
      </c>
      <c r="H355" s="179">
        <f t="shared" si="16"/>
        <v>0</v>
      </c>
      <c r="I355" s="179">
        <f t="shared" si="17"/>
        <v>0</v>
      </c>
    </row>
    <row r="356" spans="1:9" ht="15.75" thickBot="1">
      <c r="A356" s="398"/>
      <c r="B356" s="333">
        <v>0</v>
      </c>
      <c r="C356" s="334">
        <v>47.5</v>
      </c>
      <c r="D356" s="335" t="s">
        <v>403</v>
      </c>
      <c r="E356" s="335" t="s">
        <v>386</v>
      </c>
      <c r="F356" s="335" t="s">
        <v>825</v>
      </c>
      <c r="G356" s="179">
        <f t="shared" si="15"/>
        <v>0</v>
      </c>
      <c r="H356" s="179">
        <f t="shared" si="16"/>
        <v>0</v>
      </c>
      <c r="I356" s="179">
        <f t="shared" si="17"/>
        <v>0</v>
      </c>
    </row>
    <row r="357" spans="1:9" ht="15.75" thickBot="1">
      <c r="A357" s="398"/>
      <c r="B357" s="333">
        <v>0</v>
      </c>
      <c r="C357" s="334">
        <v>47.5</v>
      </c>
      <c r="D357" s="335" t="s">
        <v>403</v>
      </c>
      <c r="E357" s="335" t="s">
        <v>386</v>
      </c>
      <c r="F357" s="335" t="s">
        <v>818</v>
      </c>
      <c r="G357" s="179">
        <f t="shared" si="15"/>
        <v>0</v>
      </c>
      <c r="H357" s="179">
        <f t="shared" si="16"/>
        <v>0</v>
      </c>
      <c r="I357" s="179">
        <f t="shared" si="17"/>
        <v>0</v>
      </c>
    </row>
    <row r="358" spans="1:9" ht="15.75" thickBot="1">
      <c r="A358" s="398"/>
      <c r="B358" s="333">
        <v>0</v>
      </c>
      <c r="C358" s="334">
        <v>47.5</v>
      </c>
      <c r="D358" s="335" t="s">
        <v>403</v>
      </c>
      <c r="E358" s="335" t="s">
        <v>386</v>
      </c>
      <c r="F358" s="335" t="s">
        <v>826</v>
      </c>
      <c r="G358" s="179">
        <f t="shared" si="15"/>
        <v>0</v>
      </c>
      <c r="H358" s="179">
        <f t="shared" si="16"/>
        <v>0</v>
      </c>
      <c r="I358" s="179">
        <f t="shared" si="17"/>
        <v>0</v>
      </c>
    </row>
    <row r="359" spans="1:9" ht="15.75" thickBot="1">
      <c r="A359" s="398"/>
      <c r="B359" s="333">
        <v>0</v>
      </c>
      <c r="C359" s="334">
        <v>47.5</v>
      </c>
      <c r="D359" s="335" t="s">
        <v>403</v>
      </c>
      <c r="E359" s="335" t="s">
        <v>386</v>
      </c>
      <c r="F359" s="335" t="s">
        <v>827</v>
      </c>
      <c r="G359" s="179">
        <f t="shared" si="15"/>
        <v>0</v>
      </c>
      <c r="H359" s="179">
        <f t="shared" si="16"/>
        <v>0</v>
      </c>
      <c r="I359" s="179">
        <f t="shared" si="17"/>
        <v>0</v>
      </c>
    </row>
    <row r="360" spans="1:9" ht="15.75" thickBot="1">
      <c r="A360" s="398"/>
      <c r="B360" s="333">
        <v>0</v>
      </c>
      <c r="C360" s="334">
        <v>47.5</v>
      </c>
      <c r="D360" s="335" t="s">
        <v>403</v>
      </c>
      <c r="E360" s="335" t="s">
        <v>386</v>
      </c>
      <c r="F360" s="335" t="s">
        <v>828</v>
      </c>
      <c r="G360" s="179">
        <f t="shared" si="15"/>
        <v>0</v>
      </c>
      <c r="H360" s="179">
        <f t="shared" si="16"/>
        <v>0</v>
      </c>
      <c r="I360" s="179">
        <f t="shared" si="17"/>
        <v>0</v>
      </c>
    </row>
    <row r="361" spans="1:9" ht="15.75" thickBot="1">
      <c r="A361" s="398"/>
      <c r="B361" s="333">
        <v>0</v>
      </c>
      <c r="C361" s="334">
        <v>47.5</v>
      </c>
      <c r="D361" s="335" t="s">
        <v>403</v>
      </c>
      <c r="E361" s="335" t="s">
        <v>386</v>
      </c>
      <c r="F361" s="335" t="s">
        <v>819</v>
      </c>
      <c r="G361" s="179">
        <f t="shared" si="15"/>
        <v>0</v>
      </c>
      <c r="H361" s="179">
        <f t="shared" si="16"/>
        <v>0</v>
      </c>
      <c r="I361" s="179">
        <f t="shared" si="17"/>
        <v>0</v>
      </c>
    </row>
    <row r="362" spans="1:9" ht="15.75" thickBot="1">
      <c r="A362" s="398"/>
      <c r="B362" s="333">
        <v>0</v>
      </c>
      <c r="C362" s="334">
        <v>47.5</v>
      </c>
      <c r="D362" s="335" t="s">
        <v>403</v>
      </c>
      <c r="E362" s="335" t="s">
        <v>386</v>
      </c>
      <c r="F362" s="335" t="s">
        <v>829</v>
      </c>
      <c r="G362" s="179">
        <f t="shared" si="15"/>
        <v>0</v>
      </c>
      <c r="H362" s="179">
        <f t="shared" si="16"/>
        <v>0</v>
      </c>
      <c r="I362" s="179">
        <f t="shared" si="17"/>
        <v>0</v>
      </c>
    </row>
    <row r="363" spans="1:9" ht="15.75" thickBot="1">
      <c r="A363" s="398"/>
      <c r="B363" s="333">
        <v>0</v>
      </c>
      <c r="C363" s="334">
        <v>47.5</v>
      </c>
      <c r="D363" s="335" t="s">
        <v>403</v>
      </c>
      <c r="E363" s="335" t="s">
        <v>386</v>
      </c>
      <c r="F363" s="335" t="s">
        <v>830</v>
      </c>
      <c r="G363" s="179">
        <f t="shared" si="15"/>
        <v>0</v>
      </c>
      <c r="H363" s="179">
        <f t="shared" si="16"/>
        <v>0</v>
      </c>
      <c r="I363" s="179">
        <f t="shared" si="17"/>
        <v>0</v>
      </c>
    </row>
    <row r="364" spans="1:9" ht="15.75" thickBot="1">
      <c r="A364" s="398"/>
      <c r="B364" s="333">
        <v>0</v>
      </c>
      <c r="C364" s="334">
        <v>47.5</v>
      </c>
      <c r="D364" s="335" t="s">
        <v>403</v>
      </c>
      <c r="E364" s="335" t="s">
        <v>386</v>
      </c>
      <c r="F364" s="335" t="s">
        <v>820</v>
      </c>
      <c r="G364" s="179">
        <f t="shared" si="15"/>
        <v>0</v>
      </c>
      <c r="H364" s="179">
        <f t="shared" si="16"/>
        <v>0</v>
      </c>
      <c r="I364" s="179">
        <f t="shared" si="17"/>
        <v>0</v>
      </c>
    </row>
    <row r="365" spans="1:9" ht="15.75" thickBot="1">
      <c r="A365" s="398"/>
      <c r="B365" s="333">
        <v>0</v>
      </c>
      <c r="C365" s="334">
        <v>47.5</v>
      </c>
      <c r="D365" s="335" t="s">
        <v>403</v>
      </c>
      <c r="E365" s="335" t="s">
        <v>386</v>
      </c>
      <c r="F365" s="335" t="s">
        <v>805</v>
      </c>
      <c r="G365" s="179">
        <f t="shared" si="15"/>
        <v>0</v>
      </c>
      <c r="H365" s="179">
        <f t="shared" si="16"/>
        <v>0</v>
      </c>
      <c r="I365" s="179">
        <f t="shared" si="17"/>
        <v>0</v>
      </c>
    </row>
    <row r="366" spans="1:9" ht="15.75" thickBot="1">
      <c r="A366" s="398"/>
      <c r="B366" s="333">
        <v>0</v>
      </c>
      <c r="C366" s="334">
        <v>47.5</v>
      </c>
      <c r="D366" s="335" t="s">
        <v>403</v>
      </c>
      <c r="E366" s="335" t="s">
        <v>386</v>
      </c>
      <c r="F366" s="335" t="s">
        <v>831</v>
      </c>
      <c r="G366" s="179">
        <f t="shared" si="15"/>
        <v>0</v>
      </c>
      <c r="H366" s="179">
        <f t="shared" si="16"/>
        <v>0</v>
      </c>
      <c r="I366" s="179">
        <f t="shared" si="17"/>
        <v>0</v>
      </c>
    </row>
    <row r="367" spans="1:9" ht="15.75" thickBot="1">
      <c r="A367" s="398"/>
      <c r="B367" s="333">
        <v>0</v>
      </c>
      <c r="C367" s="334">
        <v>47.5</v>
      </c>
      <c r="D367" s="335" t="s">
        <v>403</v>
      </c>
      <c r="E367" s="335" t="s">
        <v>386</v>
      </c>
      <c r="F367" s="335" t="s">
        <v>832</v>
      </c>
      <c r="G367" s="179">
        <f t="shared" si="15"/>
        <v>0</v>
      </c>
      <c r="H367" s="179">
        <f t="shared" si="16"/>
        <v>0</v>
      </c>
      <c r="I367" s="179">
        <f t="shared" si="17"/>
        <v>0</v>
      </c>
    </row>
    <row r="368" spans="1:9" ht="15.75" thickBot="1">
      <c r="A368" s="398"/>
      <c r="B368" s="333">
        <v>0</v>
      </c>
      <c r="C368" s="334">
        <v>47.5</v>
      </c>
      <c r="D368" s="335" t="s">
        <v>403</v>
      </c>
      <c r="E368" s="335" t="s">
        <v>386</v>
      </c>
      <c r="F368" s="335" t="s">
        <v>821</v>
      </c>
      <c r="G368" s="179">
        <f t="shared" si="15"/>
        <v>0</v>
      </c>
      <c r="H368" s="179">
        <f t="shared" si="16"/>
        <v>0</v>
      </c>
      <c r="I368" s="179">
        <f t="shared" si="17"/>
        <v>0</v>
      </c>
    </row>
    <row r="369" spans="1:9" ht="15.75" thickBot="1">
      <c r="A369" s="398"/>
      <c r="B369" s="333">
        <v>0</v>
      </c>
      <c r="C369" s="334">
        <v>47.5</v>
      </c>
      <c r="D369" s="335" t="s">
        <v>403</v>
      </c>
      <c r="E369" s="335" t="s">
        <v>386</v>
      </c>
      <c r="F369" s="335" t="s">
        <v>833</v>
      </c>
      <c r="G369" s="179">
        <f t="shared" si="15"/>
        <v>0</v>
      </c>
      <c r="H369" s="179">
        <f t="shared" si="16"/>
        <v>0</v>
      </c>
      <c r="I369" s="179">
        <f t="shared" si="17"/>
        <v>0</v>
      </c>
    </row>
    <row r="370" spans="1:9" ht="15.75" thickBot="1">
      <c r="A370" s="398"/>
      <c r="B370" s="333">
        <v>0</v>
      </c>
      <c r="C370" s="334">
        <v>47.5</v>
      </c>
      <c r="D370" s="335" t="s">
        <v>403</v>
      </c>
      <c r="E370" s="335" t="s">
        <v>386</v>
      </c>
      <c r="F370" s="335" t="s">
        <v>916</v>
      </c>
      <c r="G370" s="179">
        <f t="shared" si="15"/>
        <v>0</v>
      </c>
      <c r="H370" s="179">
        <f t="shared" si="16"/>
        <v>0</v>
      </c>
      <c r="I370" s="179">
        <f t="shared" si="17"/>
        <v>0</v>
      </c>
    </row>
    <row r="371" spans="1:9" ht="15.75" thickBot="1">
      <c r="A371" s="398"/>
      <c r="B371" s="333">
        <v>0</v>
      </c>
      <c r="C371" s="334">
        <v>47.5</v>
      </c>
      <c r="D371" s="335" t="s">
        <v>403</v>
      </c>
      <c r="E371" s="335" t="s">
        <v>386</v>
      </c>
      <c r="F371" s="335" t="s">
        <v>917</v>
      </c>
      <c r="G371" s="179">
        <f t="shared" si="15"/>
        <v>0</v>
      </c>
      <c r="H371" s="179">
        <f t="shared" si="16"/>
        <v>0</v>
      </c>
      <c r="I371" s="179">
        <f t="shared" si="17"/>
        <v>0</v>
      </c>
    </row>
    <row r="372" spans="1:9" ht="15.75" thickBot="1">
      <c r="A372" s="398"/>
      <c r="B372" s="333">
        <v>0</v>
      </c>
      <c r="C372" s="334">
        <v>47.5</v>
      </c>
      <c r="D372" s="335" t="s">
        <v>403</v>
      </c>
      <c r="E372" s="335" t="s">
        <v>386</v>
      </c>
      <c r="F372" s="335" t="s">
        <v>918</v>
      </c>
      <c r="G372" s="179">
        <f t="shared" si="15"/>
        <v>0</v>
      </c>
      <c r="H372" s="179">
        <f t="shared" si="16"/>
        <v>0</v>
      </c>
      <c r="I372" s="179">
        <f t="shared" si="17"/>
        <v>0</v>
      </c>
    </row>
    <row r="373" spans="1:9" ht="15.75" thickBot="1">
      <c r="A373" s="398"/>
      <c r="B373" s="333">
        <v>0</v>
      </c>
      <c r="C373" s="334">
        <v>47.5</v>
      </c>
      <c r="D373" s="335" t="s">
        <v>403</v>
      </c>
      <c r="E373" s="335" t="s">
        <v>386</v>
      </c>
      <c r="F373" s="335" t="s">
        <v>919</v>
      </c>
      <c r="G373" s="179">
        <f t="shared" si="15"/>
        <v>0</v>
      </c>
      <c r="H373" s="179">
        <f t="shared" si="16"/>
        <v>0</v>
      </c>
      <c r="I373" s="179">
        <f t="shared" si="17"/>
        <v>0</v>
      </c>
    </row>
    <row r="374" spans="1:9" ht="15.75" thickBot="1">
      <c r="A374" s="398"/>
      <c r="B374" s="333">
        <v>0</v>
      </c>
      <c r="C374" s="334">
        <v>350.05</v>
      </c>
      <c r="D374" s="335" t="s">
        <v>403</v>
      </c>
      <c r="E374" s="335" t="s">
        <v>386</v>
      </c>
      <c r="F374" s="335" t="s">
        <v>920</v>
      </c>
      <c r="G374" s="179">
        <f t="shared" si="15"/>
        <v>0</v>
      </c>
      <c r="H374" s="179">
        <f t="shared" si="16"/>
        <v>0</v>
      </c>
      <c r="I374" s="179">
        <f t="shared" si="17"/>
        <v>0</v>
      </c>
    </row>
    <row r="375" spans="1:9" ht="15.75" thickBot="1">
      <c r="A375" s="398"/>
      <c r="B375" s="333">
        <v>0</v>
      </c>
      <c r="C375" s="334">
        <v>836.68</v>
      </c>
      <c r="D375" s="335" t="s">
        <v>403</v>
      </c>
      <c r="E375" s="335" t="s">
        <v>386</v>
      </c>
      <c r="F375" s="335" t="s">
        <v>858</v>
      </c>
      <c r="G375" s="179">
        <f t="shared" si="15"/>
        <v>0</v>
      </c>
      <c r="H375" s="179">
        <f t="shared" si="16"/>
        <v>0</v>
      </c>
      <c r="I375" s="179">
        <f t="shared" si="17"/>
        <v>0</v>
      </c>
    </row>
    <row r="376" spans="1:9" ht="15.75" thickBot="1">
      <c r="A376" s="398"/>
      <c r="B376" s="333">
        <v>0</v>
      </c>
      <c r="C376" s="334">
        <v>244.06</v>
      </c>
      <c r="D376" s="335" t="s">
        <v>403</v>
      </c>
      <c r="E376" s="335" t="s">
        <v>386</v>
      </c>
      <c r="F376" s="335" t="s">
        <v>921</v>
      </c>
      <c r="G376" s="179">
        <f t="shared" si="15"/>
        <v>0</v>
      </c>
      <c r="H376" s="179">
        <f t="shared" si="16"/>
        <v>0</v>
      </c>
      <c r="I376" s="179">
        <f t="shared" si="17"/>
        <v>0</v>
      </c>
    </row>
    <row r="377" spans="1:9" ht="15.75" thickBot="1">
      <c r="A377" s="398"/>
      <c r="B377" s="333">
        <v>0</v>
      </c>
      <c r="C377" s="334">
        <v>75</v>
      </c>
      <c r="D377" s="335" t="s">
        <v>404</v>
      </c>
      <c r="E377" s="335" t="s">
        <v>386</v>
      </c>
      <c r="F377" s="335" t="s">
        <v>817</v>
      </c>
      <c r="G377" s="179">
        <f t="shared" si="15"/>
        <v>0</v>
      </c>
      <c r="H377" s="179">
        <f t="shared" si="16"/>
        <v>0</v>
      </c>
      <c r="I377" s="179">
        <f t="shared" si="17"/>
        <v>0</v>
      </c>
    </row>
    <row r="378" spans="1:9" ht="15.75" thickBot="1">
      <c r="A378" s="398"/>
      <c r="B378" s="333">
        <v>0</v>
      </c>
      <c r="C378" s="334">
        <v>75</v>
      </c>
      <c r="D378" s="335" t="s">
        <v>404</v>
      </c>
      <c r="E378" s="335" t="s">
        <v>386</v>
      </c>
      <c r="F378" s="335" t="s">
        <v>822</v>
      </c>
      <c r="G378" s="179">
        <f t="shared" si="15"/>
        <v>0</v>
      </c>
      <c r="H378" s="179">
        <f t="shared" si="16"/>
        <v>0</v>
      </c>
      <c r="I378" s="179">
        <f t="shared" si="17"/>
        <v>0</v>
      </c>
    </row>
    <row r="379" spans="1:9" ht="15.75" thickBot="1">
      <c r="A379" s="398"/>
      <c r="B379" s="333">
        <v>0</v>
      </c>
      <c r="C379" s="334">
        <v>75</v>
      </c>
      <c r="D379" s="335" t="s">
        <v>404</v>
      </c>
      <c r="E379" s="335" t="s">
        <v>386</v>
      </c>
      <c r="F379" s="335" t="s">
        <v>823</v>
      </c>
      <c r="G379" s="179">
        <f t="shared" si="15"/>
        <v>0</v>
      </c>
      <c r="H379" s="179">
        <f t="shared" si="16"/>
        <v>0</v>
      </c>
      <c r="I379" s="179">
        <f t="shared" si="17"/>
        <v>0</v>
      </c>
    </row>
    <row r="380" spans="1:9" ht="15.75" thickBot="1">
      <c r="A380" s="398"/>
      <c r="B380" s="333">
        <v>0</v>
      </c>
      <c r="C380" s="334">
        <v>75</v>
      </c>
      <c r="D380" s="335" t="s">
        <v>404</v>
      </c>
      <c r="E380" s="335" t="s">
        <v>386</v>
      </c>
      <c r="F380" s="335" t="s">
        <v>824</v>
      </c>
      <c r="G380" s="179">
        <f t="shared" si="15"/>
        <v>0</v>
      </c>
      <c r="H380" s="179">
        <f t="shared" si="16"/>
        <v>0</v>
      </c>
      <c r="I380" s="179">
        <f t="shared" si="17"/>
        <v>0</v>
      </c>
    </row>
    <row r="381" spans="1:9" ht="15.75" thickBot="1">
      <c r="A381" s="398"/>
      <c r="B381" s="333">
        <v>0</v>
      </c>
      <c r="C381" s="334">
        <v>75</v>
      </c>
      <c r="D381" s="335" t="s">
        <v>404</v>
      </c>
      <c r="E381" s="335" t="s">
        <v>386</v>
      </c>
      <c r="F381" s="335" t="s">
        <v>825</v>
      </c>
      <c r="G381" s="179">
        <f t="shared" si="15"/>
        <v>0</v>
      </c>
      <c r="H381" s="179">
        <f t="shared" si="16"/>
        <v>0</v>
      </c>
      <c r="I381" s="179">
        <f t="shared" si="17"/>
        <v>0</v>
      </c>
    </row>
    <row r="382" spans="1:9" ht="15.75" thickBot="1">
      <c r="A382" s="398"/>
      <c r="B382" s="333">
        <v>0</v>
      </c>
      <c r="C382" s="334">
        <v>75</v>
      </c>
      <c r="D382" s="335" t="s">
        <v>404</v>
      </c>
      <c r="E382" s="335" t="s">
        <v>386</v>
      </c>
      <c r="F382" s="335" t="s">
        <v>818</v>
      </c>
      <c r="G382" s="179">
        <f t="shared" si="15"/>
        <v>0</v>
      </c>
      <c r="H382" s="179">
        <f t="shared" si="16"/>
        <v>0</v>
      </c>
      <c r="I382" s="179">
        <f t="shared" si="17"/>
        <v>0</v>
      </c>
    </row>
    <row r="383" spans="1:9" ht="15.75" thickBot="1">
      <c r="A383" s="398"/>
      <c r="B383" s="333">
        <v>0</v>
      </c>
      <c r="C383" s="334">
        <v>75</v>
      </c>
      <c r="D383" s="335" t="s">
        <v>404</v>
      </c>
      <c r="E383" s="335" t="s">
        <v>386</v>
      </c>
      <c r="F383" s="335" t="s">
        <v>826</v>
      </c>
      <c r="G383" s="179">
        <f t="shared" si="15"/>
        <v>0</v>
      </c>
      <c r="H383" s="179">
        <f t="shared" si="16"/>
        <v>0</v>
      </c>
      <c r="I383" s="179">
        <f t="shared" si="17"/>
        <v>0</v>
      </c>
    </row>
    <row r="384" spans="1:9" ht="15.75" thickBot="1">
      <c r="A384" s="398"/>
      <c r="B384" s="333">
        <v>0</v>
      </c>
      <c r="C384" s="334">
        <v>75</v>
      </c>
      <c r="D384" s="335" t="s">
        <v>404</v>
      </c>
      <c r="E384" s="335" t="s">
        <v>386</v>
      </c>
      <c r="F384" s="335" t="s">
        <v>827</v>
      </c>
      <c r="G384" s="179">
        <f t="shared" si="15"/>
        <v>0</v>
      </c>
      <c r="H384" s="179">
        <f t="shared" si="16"/>
        <v>0</v>
      </c>
      <c r="I384" s="179">
        <f t="shared" si="17"/>
        <v>0</v>
      </c>
    </row>
    <row r="385" spans="1:9" ht="15.75" thickBot="1">
      <c r="A385" s="398"/>
      <c r="B385" s="333">
        <v>0</v>
      </c>
      <c r="C385" s="334">
        <v>75</v>
      </c>
      <c r="D385" s="335" t="s">
        <v>404</v>
      </c>
      <c r="E385" s="335" t="s">
        <v>386</v>
      </c>
      <c r="F385" s="335" t="s">
        <v>828</v>
      </c>
      <c r="G385" s="179">
        <f t="shared" si="15"/>
        <v>0</v>
      </c>
      <c r="H385" s="179">
        <f t="shared" si="16"/>
        <v>0</v>
      </c>
      <c r="I385" s="179">
        <f t="shared" si="17"/>
        <v>0</v>
      </c>
    </row>
    <row r="386" spans="1:9" ht="15.75" thickBot="1">
      <c r="A386" s="398"/>
      <c r="B386" s="333">
        <v>0</v>
      </c>
      <c r="C386" s="334">
        <v>75</v>
      </c>
      <c r="D386" s="335" t="s">
        <v>404</v>
      </c>
      <c r="E386" s="335" t="s">
        <v>386</v>
      </c>
      <c r="F386" s="335" t="s">
        <v>819</v>
      </c>
      <c r="G386" s="179">
        <f t="shared" si="15"/>
        <v>0</v>
      </c>
      <c r="H386" s="179">
        <f t="shared" si="16"/>
        <v>0</v>
      </c>
      <c r="I386" s="179">
        <f t="shared" si="17"/>
        <v>0</v>
      </c>
    </row>
    <row r="387" spans="1:9" ht="15.75" thickBot="1">
      <c r="A387" s="398"/>
      <c r="B387" s="333">
        <v>0</v>
      </c>
      <c r="C387" s="334">
        <v>75</v>
      </c>
      <c r="D387" s="335" t="s">
        <v>404</v>
      </c>
      <c r="E387" s="335" t="s">
        <v>386</v>
      </c>
      <c r="F387" s="335" t="s">
        <v>829</v>
      </c>
      <c r="G387" s="179">
        <f t="shared" si="15"/>
        <v>0</v>
      </c>
      <c r="H387" s="179">
        <f t="shared" si="16"/>
        <v>0</v>
      </c>
      <c r="I387" s="179">
        <f t="shared" si="17"/>
        <v>0</v>
      </c>
    </row>
    <row r="388" spans="1:9" ht="15.75" thickBot="1">
      <c r="A388" s="398"/>
      <c r="B388" s="333">
        <v>0</v>
      </c>
      <c r="C388" s="334">
        <v>75</v>
      </c>
      <c r="D388" s="335" t="s">
        <v>404</v>
      </c>
      <c r="E388" s="335" t="s">
        <v>386</v>
      </c>
      <c r="F388" s="335" t="s">
        <v>830</v>
      </c>
      <c r="G388" s="179">
        <f t="shared" si="15"/>
        <v>0</v>
      </c>
      <c r="H388" s="179">
        <f t="shared" si="16"/>
        <v>0</v>
      </c>
      <c r="I388" s="179">
        <f t="shared" si="17"/>
        <v>0</v>
      </c>
    </row>
    <row r="389" spans="1:9" ht="15.75" thickBot="1">
      <c r="A389" s="398"/>
      <c r="B389" s="333">
        <v>0</v>
      </c>
      <c r="C389" s="334">
        <v>75</v>
      </c>
      <c r="D389" s="335" t="s">
        <v>404</v>
      </c>
      <c r="E389" s="335" t="s">
        <v>386</v>
      </c>
      <c r="F389" s="335" t="s">
        <v>820</v>
      </c>
      <c r="G389" s="179">
        <f t="shared" ref="G389:G452" si="18">IF(D389="REG",C389,0)</f>
        <v>0</v>
      </c>
      <c r="H389" s="179">
        <f t="shared" ref="H389:H452" si="19">IF(D389="SAL",C389,0)</f>
        <v>0</v>
      </c>
      <c r="I389" s="179">
        <f t="shared" ref="I389:I452" si="20">+G389+H389</f>
        <v>0</v>
      </c>
    </row>
    <row r="390" spans="1:9" ht="15.75" thickBot="1">
      <c r="A390" s="398"/>
      <c r="B390" s="333">
        <v>0</v>
      </c>
      <c r="C390" s="334">
        <v>75</v>
      </c>
      <c r="D390" s="335" t="s">
        <v>404</v>
      </c>
      <c r="E390" s="335" t="s">
        <v>386</v>
      </c>
      <c r="F390" s="335" t="s">
        <v>805</v>
      </c>
      <c r="G390" s="179">
        <f t="shared" si="18"/>
        <v>0</v>
      </c>
      <c r="H390" s="179">
        <f t="shared" si="19"/>
        <v>0</v>
      </c>
      <c r="I390" s="179">
        <f t="shared" si="20"/>
        <v>0</v>
      </c>
    </row>
    <row r="391" spans="1:9" ht="15.75" thickBot="1">
      <c r="A391" s="398"/>
      <c r="B391" s="333">
        <v>0</v>
      </c>
      <c r="C391" s="334">
        <v>75</v>
      </c>
      <c r="D391" s="335" t="s">
        <v>404</v>
      </c>
      <c r="E391" s="335" t="s">
        <v>386</v>
      </c>
      <c r="F391" s="335" t="s">
        <v>831</v>
      </c>
      <c r="G391" s="179">
        <f t="shared" si="18"/>
        <v>0</v>
      </c>
      <c r="H391" s="179">
        <f t="shared" si="19"/>
        <v>0</v>
      </c>
      <c r="I391" s="179">
        <f t="shared" si="20"/>
        <v>0</v>
      </c>
    </row>
    <row r="392" spans="1:9" ht="15.75" thickBot="1">
      <c r="A392" s="398"/>
      <c r="B392" s="333">
        <v>0</v>
      </c>
      <c r="C392" s="334">
        <v>75</v>
      </c>
      <c r="D392" s="335" t="s">
        <v>404</v>
      </c>
      <c r="E392" s="335" t="s">
        <v>386</v>
      </c>
      <c r="F392" s="335" t="s">
        <v>832</v>
      </c>
      <c r="G392" s="179">
        <f t="shared" si="18"/>
        <v>0</v>
      </c>
      <c r="H392" s="179">
        <f t="shared" si="19"/>
        <v>0</v>
      </c>
      <c r="I392" s="179">
        <f t="shared" si="20"/>
        <v>0</v>
      </c>
    </row>
    <row r="393" spans="1:9" ht="15.75" thickBot="1">
      <c r="A393" s="398"/>
      <c r="B393" s="333">
        <v>0</v>
      </c>
      <c r="C393" s="334">
        <v>75</v>
      </c>
      <c r="D393" s="335" t="s">
        <v>404</v>
      </c>
      <c r="E393" s="335" t="s">
        <v>386</v>
      </c>
      <c r="F393" s="335" t="s">
        <v>821</v>
      </c>
      <c r="G393" s="179">
        <f t="shared" si="18"/>
        <v>0</v>
      </c>
      <c r="H393" s="179">
        <f t="shared" si="19"/>
        <v>0</v>
      </c>
      <c r="I393" s="179">
        <f t="shared" si="20"/>
        <v>0</v>
      </c>
    </row>
    <row r="394" spans="1:9" ht="15.75" thickBot="1">
      <c r="A394" s="398"/>
      <c r="B394" s="333">
        <v>0</v>
      </c>
      <c r="C394" s="334">
        <v>75</v>
      </c>
      <c r="D394" s="335" t="s">
        <v>404</v>
      </c>
      <c r="E394" s="335" t="s">
        <v>386</v>
      </c>
      <c r="F394" s="335" t="s">
        <v>833</v>
      </c>
      <c r="G394" s="179">
        <f t="shared" si="18"/>
        <v>0</v>
      </c>
      <c r="H394" s="179">
        <f t="shared" si="19"/>
        <v>0</v>
      </c>
      <c r="I394" s="179">
        <f t="shared" si="20"/>
        <v>0</v>
      </c>
    </row>
    <row r="395" spans="1:9" ht="15.75" thickBot="1">
      <c r="A395" s="398"/>
      <c r="B395" s="333">
        <v>0</v>
      </c>
      <c r="C395" s="334">
        <v>75</v>
      </c>
      <c r="D395" s="335" t="s">
        <v>404</v>
      </c>
      <c r="E395" s="335" t="s">
        <v>386</v>
      </c>
      <c r="F395" s="335" t="s">
        <v>916</v>
      </c>
      <c r="G395" s="179">
        <f t="shared" si="18"/>
        <v>0</v>
      </c>
      <c r="H395" s="179">
        <f t="shared" si="19"/>
        <v>0</v>
      </c>
      <c r="I395" s="179">
        <f t="shared" si="20"/>
        <v>0</v>
      </c>
    </row>
    <row r="396" spans="1:9" ht="15.75" thickBot="1">
      <c r="A396" s="398"/>
      <c r="B396" s="333">
        <v>0</v>
      </c>
      <c r="C396" s="334">
        <v>75</v>
      </c>
      <c r="D396" s="335" t="s">
        <v>404</v>
      </c>
      <c r="E396" s="335" t="s">
        <v>386</v>
      </c>
      <c r="F396" s="335" t="s">
        <v>917</v>
      </c>
      <c r="G396" s="179">
        <f t="shared" si="18"/>
        <v>0</v>
      </c>
      <c r="H396" s="179">
        <f t="shared" si="19"/>
        <v>0</v>
      </c>
      <c r="I396" s="179">
        <f t="shared" si="20"/>
        <v>0</v>
      </c>
    </row>
    <row r="397" spans="1:9" ht="15.75" thickBot="1">
      <c r="A397" s="398"/>
      <c r="B397" s="333">
        <v>0</v>
      </c>
      <c r="C397" s="334">
        <v>75</v>
      </c>
      <c r="D397" s="335" t="s">
        <v>404</v>
      </c>
      <c r="E397" s="335" t="s">
        <v>386</v>
      </c>
      <c r="F397" s="335" t="s">
        <v>918</v>
      </c>
      <c r="G397" s="179">
        <f t="shared" si="18"/>
        <v>0</v>
      </c>
      <c r="H397" s="179">
        <f t="shared" si="19"/>
        <v>0</v>
      </c>
      <c r="I397" s="179">
        <f t="shared" si="20"/>
        <v>0</v>
      </c>
    </row>
    <row r="398" spans="1:9" ht="15.75" thickBot="1">
      <c r="A398" s="398"/>
      <c r="B398" s="333">
        <v>0</v>
      </c>
      <c r="C398" s="334">
        <v>75</v>
      </c>
      <c r="D398" s="335" t="s">
        <v>404</v>
      </c>
      <c r="E398" s="335" t="s">
        <v>386</v>
      </c>
      <c r="F398" s="335" t="s">
        <v>919</v>
      </c>
      <c r="G398" s="179">
        <f t="shared" si="18"/>
        <v>0</v>
      </c>
      <c r="H398" s="179">
        <f t="shared" si="19"/>
        <v>0</v>
      </c>
      <c r="I398" s="179">
        <f t="shared" si="20"/>
        <v>0</v>
      </c>
    </row>
    <row r="399" spans="1:9" ht="15.75" thickBot="1">
      <c r="A399" s="398"/>
      <c r="B399" s="333">
        <v>0</v>
      </c>
      <c r="C399" s="334">
        <v>233.19</v>
      </c>
      <c r="D399" s="335" t="s">
        <v>404</v>
      </c>
      <c r="E399" s="335" t="s">
        <v>386</v>
      </c>
      <c r="F399" s="335" t="s">
        <v>920</v>
      </c>
      <c r="G399" s="179">
        <f t="shared" si="18"/>
        <v>0</v>
      </c>
      <c r="H399" s="179">
        <f t="shared" si="19"/>
        <v>0</v>
      </c>
      <c r="I399" s="179">
        <f t="shared" si="20"/>
        <v>0</v>
      </c>
    </row>
    <row r="400" spans="1:9" ht="15.75" thickBot="1">
      <c r="A400" s="398"/>
      <c r="B400" s="333">
        <v>0</v>
      </c>
      <c r="C400" s="334">
        <v>934.06</v>
      </c>
      <c r="D400" s="335" t="s">
        <v>404</v>
      </c>
      <c r="E400" s="335" t="s">
        <v>386</v>
      </c>
      <c r="F400" s="335" t="s">
        <v>858</v>
      </c>
      <c r="G400" s="179">
        <f t="shared" si="18"/>
        <v>0</v>
      </c>
      <c r="H400" s="179">
        <f t="shared" si="19"/>
        <v>0</v>
      </c>
      <c r="I400" s="179">
        <f t="shared" si="20"/>
        <v>0</v>
      </c>
    </row>
    <row r="401" spans="1:9" ht="15.75" thickBot="1">
      <c r="A401" s="398"/>
      <c r="B401" s="333">
        <v>0</v>
      </c>
      <c r="C401" s="334">
        <v>516.66999999999996</v>
      </c>
      <c r="D401" s="335" t="s">
        <v>405</v>
      </c>
      <c r="E401" s="335" t="s">
        <v>386</v>
      </c>
      <c r="F401" s="335" t="s">
        <v>817</v>
      </c>
      <c r="G401" s="179">
        <f t="shared" si="18"/>
        <v>0</v>
      </c>
      <c r="H401" s="179">
        <f t="shared" si="19"/>
        <v>0</v>
      </c>
      <c r="I401" s="179">
        <f t="shared" si="20"/>
        <v>0</v>
      </c>
    </row>
    <row r="402" spans="1:9" ht="15.75" thickBot="1">
      <c r="A402" s="398"/>
      <c r="B402" s="333">
        <v>0</v>
      </c>
      <c r="C402" s="334">
        <v>-516.66999999999996</v>
      </c>
      <c r="D402" s="335" t="s">
        <v>405</v>
      </c>
      <c r="E402" s="335" t="s">
        <v>386</v>
      </c>
      <c r="F402" s="335" t="s">
        <v>822</v>
      </c>
      <c r="G402" s="179">
        <f t="shared" si="18"/>
        <v>0</v>
      </c>
      <c r="H402" s="179">
        <f t="shared" si="19"/>
        <v>0</v>
      </c>
      <c r="I402" s="179">
        <f t="shared" si="20"/>
        <v>0</v>
      </c>
    </row>
    <row r="403" spans="1:9" ht="15.75" thickBot="1">
      <c r="A403" s="398"/>
      <c r="B403" s="333">
        <v>0</v>
      </c>
      <c r="C403" s="334">
        <v>207.73</v>
      </c>
      <c r="D403" s="335" t="s">
        <v>405</v>
      </c>
      <c r="E403" s="335" t="s">
        <v>386</v>
      </c>
      <c r="F403" s="335" t="s">
        <v>819</v>
      </c>
      <c r="G403" s="179">
        <f t="shared" si="18"/>
        <v>0</v>
      </c>
      <c r="H403" s="179">
        <f t="shared" si="19"/>
        <v>0</v>
      </c>
      <c r="I403" s="179">
        <f t="shared" si="20"/>
        <v>0</v>
      </c>
    </row>
    <row r="404" spans="1:9" ht="15.75" thickBot="1">
      <c r="A404" s="398"/>
      <c r="B404" s="333">
        <v>0</v>
      </c>
      <c r="C404" s="334">
        <v>207.73</v>
      </c>
      <c r="D404" s="335" t="s">
        <v>405</v>
      </c>
      <c r="E404" s="335" t="s">
        <v>386</v>
      </c>
      <c r="F404" s="335" t="s">
        <v>829</v>
      </c>
      <c r="G404" s="179">
        <f t="shared" si="18"/>
        <v>0</v>
      </c>
      <c r="H404" s="179">
        <f t="shared" si="19"/>
        <v>0</v>
      </c>
      <c r="I404" s="179">
        <f t="shared" si="20"/>
        <v>0</v>
      </c>
    </row>
    <row r="405" spans="1:9" ht="15.75" thickBot="1">
      <c r="A405" s="398"/>
      <c r="B405" s="333">
        <v>0</v>
      </c>
      <c r="C405" s="334">
        <v>207.73</v>
      </c>
      <c r="D405" s="335" t="s">
        <v>405</v>
      </c>
      <c r="E405" s="335" t="s">
        <v>386</v>
      </c>
      <c r="F405" s="335" t="s">
        <v>830</v>
      </c>
      <c r="G405" s="179">
        <f t="shared" si="18"/>
        <v>0</v>
      </c>
      <c r="H405" s="179">
        <f t="shared" si="19"/>
        <v>0</v>
      </c>
      <c r="I405" s="179">
        <f t="shared" si="20"/>
        <v>0</v>
      </c>
    </row>
    <row r="406" spans="1:9" ht="15.75" thickBot="1">
      <c r="A406" s="398"/>
      <c r="B406" s="333">
        <v>0</v>
      </c>
      <c r="C406" s="334">
        <v>207.73</v>
      </c>
      <c r="D406" s="335" t="s">
        <v>405</v>
      </c>
      <c r="E406" s="335" t="s">
        <v>386</v>
      </c>
      <c r="F406" s="335" t="s">
        <v>820</v>
      </c>
      <c r="G406" s="179">
        <f t="shared" si="18"/>
        <v>0</v>
      </c>
      <c r="H406" s="179">
        <f t="shared" si="19"/>
        <v>0</v>
      </c>
      <c r="I406" s="179">
        <f t="shared" si="20"/>
        <v>0</v>
      </c>
    </row>
    <row r="407" spans="1:9" ht="15.75" thickBot="1">
      <c r="A407" s="398"/>
      <c r="B407" s="333">
        <v>0</v>
      </c>
      <c r="C407" s="334">
        <v>207.73</v>
      </c>
      <c r="D407" s="335" t="s">
        <v>405</v>
      </c>
      <c r="E407" s="335" t="s">
        <v>386</v>
      </c>
      <c r="F407" s="335" t="s">
        <v>805</v>
      </c>
      <c r="G407" s="179">
        <f t="shared" si="18"/>
        <v>0</v>
      </c>
      <c r="H407" s="179">
        <f t="shared" si="19"/>
        <v>0</v>
      </c>
      <c r="I407" s="179">
        <f t="shared" si="20"/>
        <v>0</v>
      </c>
    </row>
    <row r="408" spans="1:9" ht="15.75" thickBot="1">
      <c r="A408" s="398"/>
      <c r="B408" s="333">
        <v>0</v>
      </c>
      <c r="C408" s="334">
        <v>207.73</v>
      </c>
      <c r="D408" s="335" t="s">
        <v>405</v>
      </c>
      <c r="E408" s="335" t="s">
        <v>386</v>
      </c>
      <c r="F408" s="335" t="s">
        <v>831</v>
      </c>
      <c r="G408" s="179">
        <f t="shared" si="18"/>
        <v>0</v>
      </c>
      <c r="H408" s="179">
        <f t="shared" si="19"/>
        <v>0</v>
      </c>
      <c r="I408" s="179">
        <f t="shared" si="20"/>
        <v>0</v>
      </c>
    </row>
    <row r="409" spans="1:9" ht="15.75" thickBot="1">
      <c r="A409" s="398"/>
      <c r="B409" s="333">
        <v>0</v>
      </c>
      <c r="C409" s="334">
        <v>552.67999999999995</v>
      </c>
      <c r="D409" s="335" t="s">
        <v>405</v>
      </c>
      <c r="E409" s="335" t="s">
        <v>386</v>
      </c>
      <c r="F409" s="335" t="s">
        <v>832</v>
      </c>
      <c r="G409" s="179">
        <f t="shared" si="18"/>
        <v>0</v>
      </c>
      <c r="H409" s="179">
        <f t="shared" si="19"/>
        <v>0</v>
      </c>
      <c r="I409" s="179">
        <f t="shared" si="20"/>
        <v>0</v>
      </c>
    </row>
    <row r="410" spans="1:9" ht="15.75" thickBot="1">
      <c r="A410" s="398"/>
      <c r="B410" s="333">
        <v>0</v>
      </c>
      <c r="C410" s="334">
        <v>854.06</v>
      </c>
      <c r="D410" s="335" t="s">
        <v>405</v>
      </c>
      <c r="E410" s="335" t="s">
        <v>386</v>
      </c>
      <c r="F410" s="335" t="s">
        <v>821</v>
      </c>
      <c r="G410" s="179">
        <f t="shared" si="18"/>
        <v>0</v>
      </c>
      <c r="H410" s="179">
        <f t="shared" si="19"/>
        <v>0</v>
      </c>
      <c r="I410" s="179">
        <f t="shared" si="20"/>
        <v>0</v>
      </c>
    </row>
    <row r="411" spans="1:9" ht="15.75" thickBot="1">
      <c r="A411" s="398"/>
      <c r="B411" s="333">
        <v>0</v>
      </c>
      <c r="C411" s="334">
        <v>854.06</v>
      </c>
      <c r="D411" s="335" t="s">
        <v>405</v>
      </c>
      <c r="E411" s="335" t="s">
        <v>386</v>
      </c>
      <c r="F411" s="335" t="s">
        <v>833</v>
      </c>
      <c r="G411" s="179">
        <f t="shared" si="18"/>
        <v>0</v>
      </c>
      <c r="H411" s="179">
        <f t="shared" si="19"/>
        <v>0</v>
      </c>
      <c r="I411" s="179">
        <f t="shared" si="20"/>
        <v>0</v>
      </c>
    </row>
    <row r="412" spans="1:9" ht="15.75" thickBot="1">
      <c r="A412" s="398"/>
      <c r="B412" s="333">
        <v>0</v>
      </c>
      <c r="C412" s="334">
        <v>854.06</v>
      </c>
      <c r="D412" s="335" t="s">
        <v>405</v>
      </c>
      <c r="E412" s="335" t="s">
        <v>386</v>
      </c>
      <c r="F412" s="335" t="s">
        <v>916</v>
      </c>
      <c r="G412" s="179">
        <f t="shared" si="18"/>
        <v>0</v>
      </c>
      <c r="H412" s="179">
        <f t="shared" si="19"/>
        <v>0</v>
      </c>
      <c r="I412" s="179">
        <f t="shared" si="20"/>
        <v>0</v>
      </c>
    </row>
    <row r="413" spans="1:9" ht="15.75" thickBot="1">
      <c r="A413" s="398"/>
      <c r="B413" s="333">
        <v>0</v>
      </c>
      <c r="C413" s="334">
        <v>854.06</v>
      </c>
      <c r="D413" s="335" t="s">
        <v>405</v>
      </c>
      <c r="E413" s="335" t="s">
        <v>386</v>
      </c>
      <c r="F413" s="335" t="s">
        <v>917</v>
      </c>
      <c r="G413" s="179">
        <f t="shared" si="18"/>
        <v>0</v>
      </c>
      <c r="H413" s="179">
        <f t="shared" si="19"/>
        <v>0</v>
      </c>
      <c r="I413" s="179">
        <f t="shared" si="20"/>
        <v>0</v>
      </c>
    </row>
    <row r="414" spans="1:9" ht="15.75" thickBot="1">
      <c r="A414" s="398"/>
      <c r="B414" s="333">
        <v>0</v>
      </c>
      <c r="C414" s="334">
        <v>854.06</v>
      </c>
      <c r="D414" s="335" t="s">
        <v>405</v>
      </c>
      <c r="E414" s="335" t="s">
        <v>386</v>
      </c>
      <c r="F414" s="335" t="s">
        <v>918</v>
      </c>
      <c r="G414" s="179">
        <f t="shared" si="18"/>
        <v>0</v>
      </c>
      <c r="H414" s="179">
        <f t="shared" si="19"/>
        <v>0</v>
      </c>
      <c r="I414" s="179">
        <f t="shared" si="20"/>
        <v>0</v>
      </c>
    </row>
    <row r="415" spans="1:9" ht="15.75" thickBot="1">
      <c r="A415" s="398"/>
      <c r="B415" s="333">
        <v>0</v>
      </c>
      <c r="C415" s="334">
        <v>854.06</v>
      </c>
      <c r="D415" s="335" t="s">
        <v>405</v>
      </c>
      <c r="E415" s="335" t="s">
        <v>386</v>
      </c>
      <c r="F415" s="335" t="s">
        <v>919</v>
      </c>
      <c r="G415" s="179">
        <f t="shared" si="18"/>
        <v>0</v>
      </c>
      <c r="H415" s="179">
        <f t="shared" si="19"/>
        <v>0</v>
      </c>
      <c r="I415" s="179">
        <f t="shared" si="20"/>
        <v>0</v>
      </c>
    </row>
    <row r="416" spans="1:9" ht="15.75" thickBot="1">
      <c r="A416" s="398"/>
      <c r="B416" s="333">
        <v>0</v>
      </c>
      <c r="C416" s="334">
        <v>5763.76</v>
      </c>
      <c r="D416" s="335" t="s">
        <v>405</v>
      </c>
      <c r="E416" s="335" t="s">
        <v>386</v>
      </c>
      <c r="F416" s="335" t="s">
        <v>920</v>
      </c>
      <c r="G416" s="179">
        <f t="shared" si="18"/>
        <v>0</v>
      </c>
      <c r="H416" s="179">
        <f t="shared" si="19"/>
        <v>0</v>
      </c>
      <c r="I416" s="179">
        <f t="shared" si="20"/>
        <v>0</v>
      </c>
    </row>
    <row r="417" spans="1:9" ht="15.75" thickBot="1">
      <c r="A417" s="398"/>
      <c r="B417" s="333">
        <v>0</v>
      </c>
      <c r="C417" s="334">
        <v>5763.76</v>
      </c>
      <c r="D417" s="335" t="s">
        <v>405</v>
      </c>
      <c r="E417" s="335" t="s">
        <v>386</v>
      </c>
      <c r="F417" s="335" t="s">
        <v>858</v>
      </c>
      <c r="G417" s="179">
        <f t="shared" si="18"/>
        <v>0</v>
      </c>
      <c r="H417" s="179">
        <f t="shared" si="19"/>
        <v>0</v>
      </c>
      <c r="I417" s="179">
        <f t="shared" si="20"/>
        <v>0</v>
      </c>
    </row>
    <row r="418" spans="1:9" ht="15.75" thickBot="1">
      <c r="A418" s="398"/>
      <c r="B418" s="333">
        <v>0</v>
      </c>
      <c r="C418" s="334">
        <v>107.65</v>
      </c>
      <c r="D418" s="335" t="s">
        <v>922</v>
      </c>
      <c r="E418" s="335" t="s">
        <v>386</v>
      </c>
      <c r="F418" s="335" t="s">
        <v>802</v>
      </c>
      <c r="G418" s="179">
        <f t="shared" si="18"/>
        <v>0</v>
      </c>
      <c r="H418" s="179">
        <f t="shared" si="19"/>
        <v>0</v>
      </c>
      <c r="I418" s="179">
        <f t="shared" si="20"/>
        <v>0</v>
      </c>
    </row>
    <row r="419" spans="1:9" ht="15.75" thickBot="1">
      <c r="A419" s="398"/>
      <c r="B419" s="333">
        <v>0</v>
      </c>
      <c r="C419" s="334">
        <v>465.05</v>
      </c>
      <c r="D419" s="335" t="s">
        <v>922</v>
      </c>
      <c r="E419" s="335" t="s">
        <v>386</v>
      </c>
      <c r="F419" s="335" t="s">
        <v>820</v>
      </c>
      <c r="G419" s="179">
        <f t="shared" si="18"/>
        <v>0</v>
      </c>
      <c r="H419" s="179">
        <f t="shared" si="19"/>
        <v>0</v>
      </c>
      <c r="I419" s="179">
        <f t="shared" si="20"/>
        <v>0</v>
      </c>
    </row>
    <row r="420" spans="1:9" ht="15.75" thickBot="1">
      <c r="A420" s="398"/>
      <c r="B420" s="333">
        <v>0</v>
      </c>
      <c r="C420" s="334">
        <v>100</v>
      </c>
      <c r="D420" s="335" t="s">
        <v>922</v>
      </c>
      <c r="E420" s="335" t="s">
        <v>386</v>
      </c>
      <c r="F420" s="335" t="s">
        <v>858</v>
      </c>
      <c r="G420" s="179">
        <f t="shared" si="18"/>
        <v>0</v>
      </c>
      <c r="H420" s="179">
        <f t="shared" si="19"/>
        <v>0</v>
      </c>
      <c r="I420" s="179">
        <f t="shared" si="20"/>
        <v>0</v>
      </c>
    </row>
    <row r="421" spans="1:9" ht="15.75" thickBot="1">
      <c r="A421" s="398"/>
      <c r="B421" s="333">
        <v>0</v>
      </c>
      <c r="C421" s="334">
        <v>3536.53</v>
      </c>
      <c r="D421" s="335" t="s">
        <v>406</v>
      </c>
      <c r="E421" s="335" t="s">
        <v>386</v>
      </c>
      <c r="F421" s="335" t="s">
        <v>807</v>
      </c>
      <c r="G421" s="179">
        <f t="shared" si="18"/>
        <v>0</v>
      </c>
      <c r="H421" s="179">
        <f t="shared" si="19"/>
        <v>0</v>
      </c>
      <c r="I421" s="179">
        <f t="shared" si="20"/>
        <v>0</v>
      </c>
    </row>
    <row r="422" spans="1:9" ht="15.75" thickBot="1">
      <c r="A422" s="398"/>
      <c r="B422" s="333">
        <v>0</v>
      </c>
      <c r="C422" s="334">
        <v>8331.51</v>
      </c>
      <c r="D422" s="335" t="s">
        <v>406</v>
      </c>
      <c r="E422" s="335" t="s">
        <v>386</v>
      </c>
      <c r="F422" s="335" t="s">
        <v>817</v>
      </c>
      <c r="G422" s="179">
        <f t="shared" si="18"/>
        <v>0</v>
      </c>
      <c r="H422" s="179">
        <f t="shared" si="19"/>
        <v>0</v>
      </c>
      <c r="I422" s="179">
        <f t="shared" si="20"/>
        <v>0</v>
      </c>
    </row>
    <row r="423" spans="1:9" ht="15.75" thickBot="1">
      <c r="A423" s="398"/>
      <c r="B423" s="333">
        <v>0</v>
      </c>
      <c r="C423" s="334">
        <v>3550.87</v>
      </c>
      <c r="D423" s="335" t="s">
        <v>406</v>
      </c>
      <c r="E423" s="335" t="s">
        <v>386</v>
      </c>
      <c r="F423" s="335" t="s">
        <v>837</v>
      </c>
      <c r="G423" s="179">
        <f t="shared" si="18"/>
        <v>0</v>
      </c>
      <c r="H423" s="179">
        <f t="shared" si="19"/>
        <v>0</v>
      </c>
      <c r="I423" s="179">
        <f t="shared" si="20"/>
        <v>0</v>
      </c>
    </row>
    <row r="424" spans="1:9" ht="15.75" thickBot="1">
      <c r="A424" s="398"/>
      <c r="B424" s="333">
        <v>0</v>
      </c>
      <c r="C424" s="334">
        <v>3360.57</v>
      </c>
      <c r="D424" s="335" t="s">
        <v>406</v>
      </c>
      <c r="E424" s="335" t="s">
        <v>386</v>
      </c>
      <c r="F424" s="335" t="s">
        <v>811</v>
      </c>
      <c r="G424" s="179">
        <f t="shared" si="18"/>
        <v>0</v>
      </c>
      <c r="H424" s="179">
        <f t="shared" si="19"/>
        <v>0</v>
      </c>
      <c r="I424" s="179">
        <f t="shared" si="20"/>
        <v>0</v>
      </c>
    </row>
    <row r="425" spans="1:9" ht="15.75" thickBot="1">
      <c r="A425" s="398"/>
      <c r="B425" s="333">
        <v>0</v>
      </c>
      <c r="C425" s="334">
        <v>8339.06</v>
      </c>
      <c r="D425" s="335" t="s">
        <v>406</v>
      </c>
      <c r="E425" s="335" t="s">
        <v>386</v>
      </c>
      <c r="F425" s="335" t="s">
        <v>822</v>
      </c>
      <c r="G425" s="179">
        <f t="shared" si="18"/>
        <v>0</v>
      </c>
      <c r="H425" s="179">
        <f t="shared" si="19"/>
        <v>0</v>
      </c>
      <c r="I425" s="179">
        <f t="shared" si="20"/>
        <v>0</v>
      </c>
    </row>
    <row r="426" spans="1:9" ht="15.75" thickBot="1">
      <c r="A426" s="398"/>
      <c r="B426" s="333">
        <v>0</v>
      </c>
      <c r="C426" s="334">
        <v>3369.9</v>
      </c>
      <c r="D426" s="335" t="s">
        <v>406</v>
      </c>
      <c r="E426" s="335" t="s">
        <v>386</v>
      </c>
      <c r="F426" s="335" t="s">
        <v>813</v>
      </c>
      <c r="G426" s="179">
        <f t="shared" si="18"/>
        <v>0</v>
      </c>
      <c r="H426" s="179">
        <f t="shared" si="19"/>
        <v>0</v>
      </c>
      <c r="I426" s="179">
        <f t="shared" si="20"/>
        <v>0</v>
      </c>
    </row>
    <row r="427" spans="1:9" ht="15.75" thickBot="1">
      <c r="A427" s="398"/>
      <c r="B427" s="333">
        <v>0</v>
      </c>
      <c r="C427" s="334">
        <v>8339.06</v>
      </c>
      <c r="D427" s="335" t="s">
        <v>406</v>
      </c>
      <c r="E427" s="335" t="s">
        <v>386</v>
      </c>
      <c r="F427" s="335" t="s">
        <v>823</v>
      </c>
      <c r="G427" s="179">
        <f t="shared" si="18"/>
        <v>0</v>
      </c>
      <c r="H427" s="179">
        <f t="shared" si="19"/>
        <v>0</v>
      </c>
      <c r="I427" s="179">
        <f t="shared" si="20"/>
        <v>0</v>
      </c>
    </row>
    <row r="428" spans="1:9" ht="15.75" thickBot="1">
      <c r="A428" s="398"/>
      <c r="B428" s="333">
        <v>0</v>
      </c>
      <c r="C428" s="334">
        <v>3424.73</v>
      </c>
      <c r="D428" s="335" t="s">
        <v>406</v>
      </c>
      <c r="E428" s="335" t="s">
        <v>386</v>
      </c>
      <c r="F428" s="335" t="s">
        <v>808</v>
      </c>
      <c r="G428" s="179">
        <f t="shared" si="18"/>
        <v>0</v>
      </c>
      <c r="H428" s="179">
        <f t="shared" si="19"/>
        <v>0</v>
      </c>
      <c r="I428" s="179">
        <f t="shared" si="20"/>
        <v>0</v>
      </c>
    </row>
    <row r="429" spans="1:9" ht="15.75" thickBot="1">
      <c r="A429" s="398"/>
      <c r="B429" s="333">
        <v>0</v>
      </c>
      <c r="C429" s="334">
        <v>7942.35</v>
      </c>
      <c r="D429" s="335" t="s">
        <v>406</v>
      </c>
      <c r="E429" s="335" t="s">
        <v>386</v>
      </c>
      <c r="F429" s="335" t="s">
        <v>824</v>
      </c>
      <c r="G429" s="179">
        <f t="shared" si="18"/>
        <v>0</v>
      </c>
      <c r="H429" s="179">
        <f t="shared" si="19"/>
        <v>0</v>
      </c>
      <c r="I429" s="179">
        <f t="shared" si="20"/>
        <v>0</v>
      </c>
    </row>
    <row r="430" spans="1:9" ht="15.75" thickBot="1">
      <c r="A430" s="398"/>
      <c r="B430" s="333">
        <v>0</v>
      </c>
      <c r="C430" s="334">
        <v>3424.73</v>
      </c>
      <c r="D430" s="335" t="s">
        <v>406</v>
      </c>
      <c r="E430" s="335" t="s">
        <v>386</v>
      </c>
      <c r="F430" s="335" t="s">
        <v>809</v>
      </c>
      <c r="G430" s="179">
        <f t="shared" si="18"/>
        <v>0</v>
      </c>
      <c r="H430" s="179">
        <f t="shared" si="19"/>
        <v>0</v>
      </c>
      <c r="I430" s="179">
        <f t="shared" si="20"/>
        <v>0</v>
      </c>
    </row>
    <row r="431" spans="1:9" ht="15.75" thickBot="1">
      <c r="A431" s="398"/>
      <c r="B431" s="333">
        <v>0</v>
      </c>
      <c r="C431" s="334">
        <v>7874.29</v>
      </c>
      <c r="D431" s="335" t="s">
        <v>406</v>
      </c>
      <c r="E431" s="335" t="s">
        <v>386</v>
      </c>
      <c r="F431" s="335" t="s">
        <v>825</v>
      </c>
      <c r="G431" s="179">
        <f t="shared" si="18"/>
        <v>0</v>
      </c>
      <c r="H431" s="179">
        <f t="shared" si="19"/>
        <v>0</v>
      </c>
      <c r="I431" s="179">
        <f t="shared" si="20"/>
        <v>0</v>
      </c>
    </row>
    <row r="432" spans="1:9" ht="15.75" thickBot="1">
      <c r="A432" s="398"/>
      <c r="B432" s="333">
        <v>0</v>
      </c>
      <c r="C432" s="334">
        <v>3379.69</v>
      </c>
      <c r="D432" s="335" t="s">
        <v>406</v>
      </c>
      <c r="E432" s="335" t="s">
        <v>386</v>
      </c>
      <c r="F432" s="335" t="s">
        <v>810</v>
      </c>
      <c r="G432" s="179">
        <f t="shared" si="18"/>
        <v>0</v>
      </c>
      <c r="H432" s="179">
        <f t="shared" si="19"/>
        <v>0</v>
      </c>
      <c r="I432" s="179">
        <f t="shared" si="20"/>
        <v>0</v>
      </c>
    </row>
    <row r="433" spans="1:9" ht="15.75" thickBot="1">
      <c r="A433" s="398"/>
      <c r="B433" s="333">
        <v>0</v>
      </c>
      <c r="C433" s="334">
        <v>7954.91</v>
      </c>
      <c r="D433" s="335" t="s">
        <v>406</v>
      </c>
      <c r="E433" s="335" t="s">
        <v>386</v>
      </c>
      <c r="F433" s="335" t="s">
        <v>818</v>
      </c>
      <c r="G433" s="179">
        <f t="shared" si="18"/>
        <v>0</v>
      </c>
      <c r="H433" s="179">
        <f t="shared" si="19"/>
        <v>0</v>
      </c>
      <c r="I433" s="179">
        <f t="shared" si="20"/>
        <v>0</v>
      </c>
    </row>
    <row r="434" spans="1:9" ht="15.75" thickBot="1">
      <c r="A434" s="398"/>
      <c r="B434" s="333">
        <v>0</v>
      </c>
      <c r="C434" s="334">
        <v>3360.09</v>
      </c>
      <c r="D434" s="335" t="s">
        <v>406</v>
      </c>
      <c r="E434" s="335" t="s">
        <v>386</v>
      </c>
      <c r="F434" s="335" t="s">
        <v>835</v>
      </c>
      <c r="G434" s="179">
        <f t="shared" si="18"/>
        <v>0</v>
      </c>
      <c r="H434" s="179">
        <f t="shared" si="19"/>
        <v>0</v>
      </c>
      <c r="I434" s="179">
        <f t="shared" si="20"/>
        <v>0</v>
      </c>
    </row>
    <row r="435" spans="1:9" ht="15.75" thickBot="1">
      <c r="A435" s="398"/>
      <c r="B435" s="333">
        <v>0</v>
      </c>
      <c r="C435" s="334">
        <v>8230.35</v>
      </c>
      <c r="D435" s="335" t="s">
        <v>406</v>
      </c>
      <c r="E435" s="335" t="s">
        <v>386</v>
      </c>
      <c r="F435" s="335" t="s">
        <v>826</v>
      </c>
      <c r="G435" s="179">
        <f t="shared" si="18"/>
        <v>0</v>
      </c>
      <c r="H435" s="179">
        <f t="shared" si="19"/>
        <v>0</v>
      </c>
      <c r="I435" s="179">
        <f t="shared" si="20"/>
        <v>0</v>
      </c>
    </row>
    <row r="436" spans="1:9" ht="15.75" thickBot="1">
      <c r="A436" s="398"/>
      <c r="B436" s="333">
        <v>0</v>
      </c>
      <c r="C436" s="334">
        <v>3388.95</v>
      </c>
      <c r="D436" s="335" t="s">
        <v>406</v>
      </c>
      <c r="E436" s="335" t="s">
        <v>386</v>
      </c>
      <c r="F436" s="335" t="s">
        <v>802</v>
      </c>
      <c r="G436" s="179">
        <f t="shared" si="18"/>
        <v>0</v>
      </c>
      <c r="H436" s="179">
        <f t="shared" si="19"/>
        <v>0</v>
      </c>
      <c r="I436" s="179">
        <f t="shared" si="20"/>
        <v>0</v>
      </c>
    </row>
    <row r="437" spans="1:9" ht="15.75" thickBot="1">
      <c r="A437" s="398"/>
      <c r="B437" s="333">
        <v>0</v>
      </c>
      <c r="C437" s="334">
        <v>8267.6</v>
      </c>
      <c r="D437" s="335" t="s">
        <v>406</v>
      </c>
      <c r="E437" s="335" t="s">
        <v>386</v>
      </c>
      <c r="F437" s="335" t="s">
        <v>827</v>
      </c>
      <c r="G437" s="179">
        <f t="shared" si="18"/>
        <v>0</v>
      </c>
      <c r="H437" s="179">
        <f t="shared" si="19"/>
        <v>0</v>
      </c>
      <c r="I437" s="179">
        <f t="shared" si="20"/>
        <v>0</v>
      </c>
    </row>
    <row r="438" spans="1:9" ht="15.75" thickBot="1">
      <c r="A438" s="398"/>
      <c r="B438" s="333">
        <v>0</v>
      </c>
      <c r="C438" s="334">
        <v>3388.95</v>
      </c>
      <c r="D438" s="335" t="s">
        <v>406</v>
      </c>
      <c r="E438" s="335" t="s">
        <v>386</v>
      </c>
      <c r="F438" s="335" t="s">
        <v>803</v>
      </c>
      <c r="G438" s="179">
        <f t="shared" si="18"/>
        <v>0</v>
      </c>
      <c r="H438" s="179">
        <f t="shared" si="19"/>
        <v>0</v>
      </c>
      <c r="I438" s="179">
        <f t="shared" si="20"/>
        <v>0</v>
      </c>
    </row>
    <row r="439" spans="1:9" ht="15.75" thickBot="1">
      <c r="A439" s="398"/>
      <c r="B439" s="333">
        <v>0</v>
      </c>
      <c r="C439" s="334">
        <v>8289.4500000000007</v>
      </c>
      <c r="D439" s="335" t="s">
        <v>406</v>
      </c>
      <c r="E439" s="335" t="s">
        <v>386</v>
      </c>
      <c r="F439" s="335" t="s">
        <v>828</v>
      </c>
      <c r="G439" s="179">
        <f t="shared" si="18"/>
        <v>0</v>
      </c>
      <c r="H439" s="179">
        <f t="shared" si="19"/>
        <v>0</v>
      </c>
      <c r="I439" s="179">
        <f t="shared" si="20"/>
        <v>0</v>
      </c>
    </row>
    <row r="440" spans="1:9" ht="15.75" thickBot="1">
      <c r="A440" s="398"/>
      <c r="B440" s="333">
        <v>0</v>
      </c>
      <c r="C440" s="334">
        <v>3382.07</v>
      </c>
      <c r="D440" s="335" t="s">
        <v>406</v>
      </c>
      <c r="E440" s="335" t="s">
        <v>386</v>
      </c>
      <c r="F440" s="335" t="s">
        <v>804</v>
      </c>
      <c r="G440" s="179">
        <f t="shared" si="18"/>
        <v>0</v>
      </c>
      <c r="H440" s="179">
        <f t="shared" si="19"/>
        <v>0</v>
      </c>
      <c r="I440" s="179">
        <f t="shared" si="20"/>
        <v>0</v>
      </c>
    </row>
    <row r="441" spans="1:9" ht="15.75" thickBot="1">
      <c r="A441" s="398"/>
      <c r="B441" s="333">
        <v>0</v>
      </c>
      <c r="C441" s="334">
        <v>8320.0499999999993</v>
      </c>
      <c r="D441" s="335" t="s">
        <v>406</v>
      </c>
      <c r="E441" s="335" t="s">
        <v>386</v>
      </c>
      <c r="F441" s="335" t="s">
        <v>819</v>
      </c>
      <c r="G441" s="179">
        <f t="shared" si="18"/>
        <v>0</v>
      </c>
      <c r="H441" s="179">
        <f t="shared" si="19"/>
        <v>0</v>
      </c>
      <c r="I441" s="179">
        <f t="shared" si="20"/>
        <v>0</v>
      </c>
    </row>
    <row r="442" spans="1:9" ht="15.75" thickBot="1">
      <c r="A442" s="398"/>
      <c r="B442" s="333">
        <v>0</v>
      </c>
      <c r="C442" s="334">
        <v>3380.56</v>
      </c>
      <c r="D442" s="335" t="s">
        <v>406</v>
      </c>
      <c r="E442" s="335" t="s">
        <v>386</v>
      </c>
      <c r="F442" s="335" t="s">
        <v>845</v>
      </c>
      <c r="G442" s="179">
        <f t="shared" si="18"/>
        <v>0</v>
      </c>
      <c r="H442" s="179">
        <f t="shared" si="19"/>
        <v>0</v>
      </c>
      <c r="I442" s="179">
        <f t="shared" si="20"/>
        <v>0</v>
      </c>
    </row>
    <row r="443" spans="1:9" ht="15.75" thickBot="1">
      <c r="A443" s="398"/>
      <c r="B443" s="333">
        <v>0</v>
      </c>
      <c r="C443" s="334">
        <v>8340.16</v>
      </c>
      <c r="D443" s="335" t="s">
        <v>406</v>
      </c>
      <c r="E443" s="335" t="s">
        <v>386</v>
      </c>
      <c r="F443" s="335" t="s">
        <v>829</v>
      </c>
      <c r="G443" s="179">
        <f t="shared" si="18"/>
        <v>0</v>
      </c>
      <c r="H443" s="179">
        <f t="shared" si="19"/>
        <v>0</v>
      </c>
      <c r="I443" s="179">
        <f t="shared" si="20"/>
        <v>0</v>
      </c>
    </row>
    <row r="444" spans="1:9" ht="15.75" thickBot="1">
      <c r="A444" s="398"/>
      <c r="B444" s="333">
        <v>0</v>
      </c>
      <c r="C444" s="334">
        <v>3236.67</v>
      </c>
      <c r="D444" s="335" t="s">
        <v>406</v>
      </c>
      <c r="E444" s="335" t="s">
        <v>386</v>
      </c>
      <c r="F444" s="335" t="s">
        <v>843</v>
      </c>
      <c r="G444" s="179">
        <f t="shared" si="18"/>
        <v>0</v>
      </c>
      <c r="H444" s="179">
        <f t="shared" si="19"/>
        <v>0</v>
      </c>
      <c r="I444" s="179">
        <f t="shared" si="20"/>
        <v>0</v>
      </c>
    </row>
    <row r="445" spans="1:9" ht="15.75" thickBot="1">
      <c r="A445" s="398"/>
      <c r="B445" s="333">
        <v>0</v>
      </c>
      <c r="C445" s="334">
        <v>8347.81</v>
      </c>
      <c r="D445" s="335" t="s">
        <v>406</v>
      </c>
      <c r="E445" s="335" t="s">
        <v>386</v>
      </c>
      <c r="F445" s="335" t="s">
        <v>830</v>
      </c>
      <c r="G445" s="179">
        <f t="shared" si="18"/>
        <v>0</v>
      </c>
      <c r="H445" s="179">
        <f t="shared" si="19"/>
        <v>0</v>
      </c>
      <c r="I445" s="179">
        <f t="shared" si="20"/>
        <v>0</v>
      </c>
    </row>
    <row r="446" spans="1:9" ht="15.75" thickBot="1">
      <c r="A446" s="398"/>
      <c r="B446" s="333">
        <v>0</v>
      </c>
      <c r="C446" s="334">
        <v>3261.42</v>
      </c>
      <c r="D446" s="335" t="s">
        <v>406</v>
      </c>
      <c r="E446" s="335" t="s">
        <v>386</v>
      </c>
      <c r="F446" s="335" t="s">
        <v>894</v>
      </c>
      <c r="G446" s="179">
        <f t="shared" si="18"/>
        <v>0</v>
      </c>
      <c r="H446" s="179">
        <f t="shared" si="19"/>
        <v>0</v>
      </c>
      <c r="I446" s="179">
        <f t="shared" si="20"/>
        <v>0</v>
      </c>
    </row>
    <row r="447" spans="1:9" ht="15.75" thickBot="1">
      <c r="A447" s="398"/>
      <c r="B447" s="333">
        <v>0</v>
      </c>
      <c r="C447" s="334">
        <v>8328.4599999999991</v>
      </c>
      <c r="D447" s="335" t="s">
        <v>406</v>
      </c>
      <c r="E447" s="335" t="s">
        <v>386</v>
      </c>
      <c r="F447" s="335" t="s">
        <v>820</v>
      </c>
      <c r="G447" s="179">
        <f t="shared" si="18"/>
        <v>0</v>
      </c>
      <c r="H447" s="179">
        <f t="shared" si="19"/>
        <v>0</v>
      </c>
      <c r="I447" s="179">
        <f t="shared" si="20"/>
        <v>0</v>
      </c>
    </row>
    <row r="448" spans="1:9" ht="15.75" thickBot="1">
      <c r="A448" s="398"/>
      <c r="B448" s="333">
        <v>0</v>
      </c>
      <c r="C448" s="334">
        <v>3329.15</v>
      </c>
      <c r="D448" s="335" t="s">
        <v>406</v>
      </c>
      <c r="E448" s="335" t="s">
        <v>386</v>
      </c>
      <c r="F448" s="335" t="s">
        <v>881</v>
      </c>
      <c r="G448" s="179">
        <f t="shared" si="18"/>
        <v>0</v>
      </c>
      <c r="H448" s="179">
        <f t="shared" si="19"/>
        <v>0</v>
      </c>
      <c r="I448" s="179">
        <f t="shared" si="20"/>
        <v>0</v>
      </c>
    </row>
    <row r="449" spans="1:9" ht="15.75" thickBot="1">
      <c r="A449" s="398"/>
      <c r="B449" s="333">
        <v>0</v>
      </c>
      <c r="C449" s="334">
        <v>11722.5</v>
      </c>
      <c r="D449" s="335" t="s">
        <v>406</v>
      </c>
      <c r="E449" s="335" t="s">
        <v>386</v>
      </c>
      <c r="F449" s="335" t="s">
        <v>805</v>
      </c>
      <c r="G449" s="179">
        <f t="shared" si="18"/>
        <v>0</v>
      </c>
      <c r="H449" s="179">
        <f t="shared" si="19"/>
        <v>0</v>
      </c>
      <c r="I449" s="179">
        <f t="shared" si="20"/>
        <v>0</v>
      </c>
    </row>
    <row r="450" spans="1:9" ht="15.75" thickBot="1">
      <c r="A450" s="398"/>
      <c r="B450" s="333">
        <v>0</v>
      </c>
      <c r="C450" s="334">
        <v>3326.88</v>
      </c>
      <c r="D450" s="335" t="s">
        <v>406</v>
      </c>
      <c r="E450" s="335" t="s">
        <v>386</v>
      </c>
      <c r="F450" s="335" t="s">
        <v>862</v>
      </c>
      <c r="G450" s="179">
        <f t="shared" si="18"/>
        <v>0</v>
      </c>
      <c r="H450" s="179">
        <f t="shared" si="19"/>
        <v>0</v>
      </c>
      <c r="I450" s="179">
        <f t="shared" si="20"/>
        <v>0</v>
      </c>
    </row>
    <row r="451" spans="1:9" ht="15.75" thickBot="1">
      <c r="A451" s="398"/>
      <c r="B451" s="333">
        <v>0</v>
      </c>
      <c r="C451" s="334">
        <v>8445.2000000000007</v>
      </c>
      <c r="D451" s="335" t="s">
        <v>406</v>
      </c>
      <c r="E451" s="335" t="s">
        <v>386</v>
      </c>
      <c r="F451" s="335" t="s">
        <v>831</v>
      </c>
      <c r="G451" s="179">
        <f t="shared" si="18"/>
        <v>0</v>
      </c>
      <c r="H451" s="179">
        <f t="shared" si="19"/>
        <v>0</v>
      </c>
      <c r="I451" s="179">
        <f t="shared" si="20"/>
        <v>0</v>
      </c>
    </row>
    <row r="452" spans="1:9" ht="15.75" thickBot="1">
      <c r="A452" s="398"/>
      <c r="B452" s="333">
        <v>0</v>
      </c>
      <c r="C452" s="334">
        <v>3317.74</v>
      </c>
      <c r="D452" s="335" t="s">
        <v>406</v>
      </c>
      <c r="E452" s="335" t="s">
        <v>386</v>
      </c>
      <c r="F452" s="335" t="s">
        <v>816</v>
      </c>
      <c r="G452" s="179">
        <f t="shared" si="18"/>
        <v>0</v>
      </c>
      <c r="H452" s="179">
        <f t="shared" si="19"/>
        <v>0</v>
      </c>
      <c r="I452" s="179">
        <f t="shared" si="20"/>
        <v>0</v>
      </c>
    </row>
    <row r="453" spans="1:9" ht="15.75" thickBot="1">
      <c r="A453" s="398"/>
      <c r="B453" s="333">
        <v>0</v>
      </c>
      <c r="C453" s="334">
        <v>8427.2000000000007</v>
      </c>
      <c r="D453" s="335" t="s">
        <v>406</v>
      </c>
      <c r="E453" s="335" t="s">
        <v>386</v>
      </c>
      <c r="F453" s="335" t="s">
        <v>832</v>
      </c>
      <c r="G453" s="179">
        <f t="shared" ref="G453:G516" si="21">IF(D453="REG",C453,0)</f>
        <v>0</v>
      </c>
      <c r="H453" s="179">
        <f t="shared" ref="H453:H516" si="22">IF(D453="SAL",C453,0)</f>
        <v>0</v>
      </c>
      <c r="I453" s="179">
        <f t="shared" ref="I453:I516" si="23">+G453+H453</f>
        <v>0</v>
      </c>
    </row>
    <row r="454" spans="1:9" ht="15.75" thickBot="1">
      <c r="A454" s="398"/>
      <c r="B454" s="333">
        <v>0</v>
      </c>
      <c r="C454" s="334">
        <v>3315.06</v>
      </c>
      <c r="D454" s="335" t="s">
        <v>406</v>
      </c>
      <c r="E454" s="335" t="s">
        <v>386</v>
      </c>
      <c r="F454" s="335" t="s">
        <v>863</v>
      </c>
      <c r="G454" s="179">
        <f t="shared" si="21"/>
        <v>0</v>
      </c>
      <c r="H454" s="179">
        <f t="shared" si="22"/>
        <v>0</v>
      </c>
      <c r="I454" s="179">
        <f t="shared" si="23"/>
        <v>0</v>
      </c>
    </row>
    <row r="455" spans="1:9" ht="15.75" thickBot="1">
      <c r="A455" s="398"/>
      <c r="B455" s="333">
        <v>0</v>
      </c>
      <c r="C455" s="334">
        <v>8543.0499999999993</v>
      </c>
      <c r="D455" s="335" t="s">
        <v>406</v>
      </c>
      <c r="E455" s="335" t="s">
        <v>386</v>
      </c>
      <c r="F455" s="335" t="s">
        <v>821</v>
      </c>
      <c r="G455" s="179">
        <f t="shared" si="21"/>
        <v>0</v>
      </c>
      <c r="H455" s="179">
        <f t="shared" si="22"/>
        <v>0</v>
      </c>
      <c r="I455" s="179">
        <f t="shared" si="23"/>
        <v>0</v>
      </c>
    </row>
    <row r="456" spans="1:9" ht="15.75" thickBot="1">
      <c r="A456" s="398"/>
      <c r="B456" s="333">
        <v>0</v>
      </c>
      <c r="C456" s="334">
        <v>3350.16</v>
      </c>
      <c r="D456" s="335" t="s">
        <v>406</v>
      </c>
      <c r="E456" s="335" t="s">
        <v>386</v>
      </c>
      <c r="F456" s="335" t="s">
        <v>864</v>
      </c>
      <c r="G456" s="179">
        <f t="shared" si="21"/>
        <v>0</v>
      </c>
      <c r="H456" s="179">
        <f t="shared" si="22"/>
        <v>0</v>
      </c>
      <c r="I456" s="179">
        <f t="shared" si="23"/>
        <v>0</v>
      </c>
    </row>
    <row r="457" spans="1:9" ht="15.75" thickBot="1">
      <c r="A457" s="398"/>
      <c r="B457" s="333">
        <v>0</v>
      </c>
      <c r="C457" s="334">
        <v>8267.67</v>
      </c>
      <c r="D457" s="335" t="s">
        <v>406</v>
      </c>
      <c r="E457" s="335" t="s">
        <v>386</v>
      </c>
      <c r="F457" s="335" t="s">
        <v>833</v>
      </c>
      <c r="G457" s="179">
        <f t="shared" si="21"/>
        <v>0</v>
      </c>
      <c r="H457" s="179">
        <f t="shared" si="22"/>
        <v>0</v>
      </c>
      <c r="I457" s="179">
        <f t="shared" si="23"/>
        <v>0</v>
      </c>
    </row>
    <row r="458" spans="1:9" ht="15.75" thickBot="1">
      <c r="A458" s="398"/>
      <c r="B458" s="333">
        <v>0</v>
      </c>
      <c r="C458" s="334">
        <v>3258.09</v>
      </c>
      <c r="D458" s="335" t="s">
        <v>406</v>
      </c>
      <c r="E458" s="335" t="s">
        <v>386</v>
      </c>
      <c r="F458" s="335" t="s">
        <v>841</v>
      </c>
      <c r="G458" s="179">
        <f t="shared" si="21"/>
        <v>0</v>
      </c>
      <c r="H458" s="179">
        <f t="shared" si="22"/>
        <v>0</v>
      </c>
      <c r="I458" s="179">
        <f t="shared" si="23"/>
        <v>0</v>
      </c>
    </row>
    <row r="459" spans="1:9" ht="15.75" thickBot="1">
      <c r="A459" s="398"/>
      <c r="B459" s="333">
        <v>0</v>
      </c>
      <c r="C459" s="334">
        <v>8405.09</v>
      </c>
      <c r="D459" s="335" t="s">
        <v>406</v>
      </c>
      <c r="E459" s="335" t="s">
        <v>386</v>
      </c>
      <c r="F459" s="335" t="s">
        <v>916</v>
      </c>
      <c r="G459" s="179">
        <f t="shared" si="21"/>
        <v>0</v>
      </c>
      <c r="H459" s="179">
        <f t="shared" si="22"/>
        <v>0</v>
      </c>
      <c r="I459" s="179">
        <f t="shared" si="23"/>
        <v>0</v>
      </c>
    </row>
    <row r="460" spans="1:9" ht="15.75" thickBot="1">
      <c r="A460" s="398"/>
      <c r="B460" s="333">
        <v>0</v>
      </c>
      <c r="C460" s="334">
        <v>3317.32</v>
      </c>
      <c r="D460" s="335" t="s">
        <v>406</v>
      </c>
      <c r="E460" s="335" t="s">
        <v>386</v>
      </c>
      <c r="F460" s="335" t="s">
        <v>856</v>
      </c>
      <c r="G460" s="179">
        <f t="shared" si="21"/>
        <v>0</v>
      </c>
      <c r="H460" s="179">
        <f t="shared" si="22"/>
        <v>0</v>
      </c>
      <c r="I460" s="179">
        <f t="shared" si="23"/>
        <v>0</v>
      </c>
    </row>
    <row r="461" spans="1:9" ht="15.75" thickBot="1">
      <c r="A461" s="398"/>
      <c r="B461" s="333">
        <v>0</v>
      </c>
      <c r="C461" s="334">
        <v>8092.1</v>
      </c>
      <c r="D461" s="335" t="s">
        <v>406</v>
      </c>
      <c r="E461" s="335" t="s">
        <v>386</v>
      </c>
      <c r="F461" s="335" t="s">
        <v>917</v>
      </c>
      <c r="G461" s="179">
        <f t="shared" si="21"/>
        <v>0</v>
      </c>
      <c r="H461" s="179">
        <f t="shared" si="22"/>
        <v>0</v>
      </c>
      <c r="I461" s="179">
        <f t="shared" si="23"/>
        <v>0</v>
      </c>
    </row>
    <row r="462" spans="1:9" ht="15.75" thickBot="1">
      <c r="A462" s="398"/>
      <c r="B462" s="333">
        <v>0</v>
      </c>
      <c r="C462" s="334">
        <v>3317.32</v>
      </c>
      <c r="D462" s="335" t="s">
        <v>406</v>
      </c>
      <c r="E462" s="335" t="s">
        <v>386</v>
      </c>
      <c r="F462" s="335" t="s">
        <v>867</v>
      </c>
      <c r="G462" s="179">
        <f t="shared" si="21"/>
        <v>0</v>
      </c>
      <c r="H462" s="179">
        <f t="shared" si="22"/>
        <v>0</v>
      </c>
      <c r="I462" s="179">
        <f t="shared" si="23"/>
        <v>0</v>
      </c>
    </row>
    <row r="463" spans="1:9" ht="15.75" thickBot="1">
      <c r="A463" s="398"/>
      <c r="B463" s="333">
        <v>0</v>
      </c>
      <c r="C463" s="334">
        <v>8092.1</v>
      </c>
      <c r="D463" s="335" t="s">
        <v>406</v>
      </c>
      <c r="E463" s="335" t="s">
        <v>386</v>
      </c>
      <c r="F463" s="335" t="s">
        <v>918</v>
      </c>
      <c r="G463" s="179">
        <f t="shared" si="21"/>
        <v>0</v>
      </c>
      <c r="H463" s="179">
        <f t="shared" si="22"/>
        <v>0</v>
      </c>
      <c r="I463" s="179">
        <f t="shared" si="23"/>
        <v>0</v>
      </c>
    </row>
    <row r="464" spans="1:9" ht="15.75" thickBot="1">
      <c r="A464" s="398"/>
      <c r="B464" s="333">
        <v>0</v>
      </c>
      <c r="C464" s="334">
        <v>3318.87</v>
      </c>
      <c r="D464" s="335" t="s">
        <v>406</v>
      </c>
      <c r="E464" s="335" t="s">
        <v>386</v>
      </c>
      <c r="F464" s="335" t="s">
        <v>868</v>
      </c>
      <c r="G464" s="179">
        <f t="shared" si="21"/>
        <v>0</v>
      </c>
      <c r="H464" s="179">
        <f t="shared" si="22"/>
        <v>0</v>
      </c>
      <c r="I464" s="179">
        <f t="shared" si="23"/>
        <v>0</v>
      </c>
    </row>
    <row r="465" spans="1:9" ht="15.75" thickBot="1">
      <c r="A465" s="398"/>
      <c r="B465" s="333">
        <v>0</v>
      </c>
      <c r="C465" s="334">
        <v>8107.08</v>
      </c>
      <c r="D465" s="335" t="s">
        <v>406</v>
      </c>
      <c r="E465" s="335" t="s">
        <v>386</v>
      </c>
      <c r="F465" s="335" t="s">
        <v>919</v>
      </c>
      <c r="G465" s="179">
        <f t="shared" si="21"/>
        <v>0</v>
      </c>
      <c r="H465" s="179">
        <f t="shared" si="22"/>
        <v>0</v>
      </c>
      <c r="I465" s="179">
        <f t="shared" si="23"/>
        <v>0</v>
      </c>
    </row>
    <row r="466" spans="1:9" ht="15.75" thickBot="1">
      <c r="A466" s="398"/>
      <c r="B466" s="333">
        <v>0</v>
      </c>
      <c r="C466" s="334">
        <v>3319.15</v>
      </c>
      <c r="D466" s="335" t="s">
        <v>406</v>
      </c>
      <c r="E466" s="335" t="s">
        <v>386</v>
      </c>
      <c r="F466" s="335" t="s">
        <v>838</v>
      </c>
      <c r="G466" s="179">
        <f t="shared" si="21"/>
        <v>0</v>
      </c>
      <c r="H466" s="179">
        <f t="shared" si="22"/>
        <v>0</v>
      </c>
      <c r="I466" s="179">
        <f t="shared" si="23"/>
        <v>0</v>
      </c>
    </row>
    <row r="467" spans="1:9" ht="15.75" thickBot="1">
      <c r="A467" s="398"/>
      <c r="B467" s="333">
        <v>0</v>
      </c>
      <c r="C467" s="334">
        <v>8169.96</v>
      </c>
      <c r="D467" s="335" t="s">
        <v>406</v>
      </c>
      <c r="E467" s="335" t="s">
        <v>386</v>
      </c>
      <c r="F467" s="335" t="s">
        <v>920</v>
      </c>
      <c r="G467" s="179">
        <f t="shared" si="21"/>
        <v>0</v>
      </c>
      <c r="H467" s="179">
        <f t="shared" si="22"/>
        <v>0</v>
      </c>
      <c r="I467" s="179">
        <f t="shared" si="23"/>
        <v>0</v>
      </c>
    </row>
    <row r="468" spans="1:9" ht="15.75" thickBot="1">
      <c r="A468" s="398"/>
      <c r="B468" s="333">
        <v>0</v>
      </c>
      <c r="C468" s="334">
        <v>3278.74</v>
      </c>
      <c r="D468" s="335" t="s">
        <v>406</v>
      </c>
      <c r="E468" s="335" t="s">
        <v>386</v>
      </c>
      <c r="F468" s="335" t="s">
        <v>872</v>
      </c>
      <c r="G468" s="179">
        <f t="shared" si="21"/>
        <v>0</v>
      </c>
      <c r="H468" s="179">
        <f t="shared" si="22"/>
        <v>0</v>
      </c>
      <c r="I468" s="179">
        <f t="shared" si="23"/>
        <v>0</v>
      </c>
    </row>
    <row r="469" spans="1:9" ht="15.75" thickBot="1">
      <c r="A469" s="398"/>
      <c r="B469" s="333">
        <v>0</v>
      </c>
      <c r="C469" s="334">
        <v>11449.32</v>
      </c>
      <c r="D469" s="335" t="s">
        <v>406</v>
      </c>
      <c r="E469" s="335" t="s">
        <v>386</v>
      </c>
      <c r="F469" s="335" t="s">
        <v>858</v>
      </c>
      <c r="G469" s="179">
        <f t="shared" si="21"/>
        <v>0</v>
      </c>
      <c r="H469" s="179">
        <f t="shared" si="22"/>
        <v>0</v>
      </c>
      <c r="I469" s="179">
        <f t="shared" si="23"/>
        <v>0</v>
      </c>
    </row>
    <row r="470" spans="1:9" ht="15.75" thickBot="1">
      <c r="A470" s="398"/>
      <c r="B470" s="333">
        <v>0</v>
      </c>
      <c r="C470" s="334">
        <v>0</v>
      </c>
      <c r="D470" s="335" t="s">
        <v>406</v>
      </c>
      <c r="E470" s="335" t="s">
        <v>386</v>
      </c>
      <c r="F470" s="335" t="s">
        <v>921</v>
      </c>
      <c r="G470" s="179">
        <f t="shared" si="21"/>
        <v>0</v>
      </c>
      <c r="H470" s="179">
        <f t="shared" si="22"/>
        <v>0</v>
      </c>
      <c r="I470" s="179">
        <f t="shared" si="23"/>
        <v>0</v>
      </c>
    </row>
    <row r="471" spans="1:9" ht="15.75" thickBot="1">
      <c r="A471" s="398"/>
      <c r="B471" s="333">
        <v>0</v>
      </c>
      <c r="C471" s="334">
        <v>6250.5</v>
      </c>
      <c r="D471" s="335" t="s">
        <v>407</v>
      </c>
      <c r="E471" s="335" t="s">
        <v>386</v>
      </c>
      <c r="F471" s="335" t="s">
        <v>807</v>
      </c>
      <c r="G471" s="179">
        <f t="shared" si="21"/>
        <v>0</v>
      </c>
      <c r="H471" s="179">
        <f t="shared" si="22"/>
        <v>0</v>
      </c>
      <c r="I471" s="179">
        <f t="shared" si="23"/>
        <v>0</v>
      </c>
    </row>
    <row r="472" spans="1:9" ht="15.75" thickBot="1">
      <c r="A472" s="398"/>
      <c r="B472" s="333">
        <v>0</v>
      </c>
      <c r="C472" s="334">
        <v>6250.5</v>
      </c>
      <c r="D472" s="335" t="s">
        <v>407</v>
      </c>
      <c r="E472" s="335" t="s">
        <v>386</v>
      </c>
      <c r="F472" s="335" t="s">
        <v>817</v>
      </c>
      <c r="G472" s="179">
        <f t="shared" si="21"/>
        <v>0</v>
      </c>
      <c r="H472" s="179">
        <f t="shared" si="22"/>
        <v>0</v>
      </c>
      <c r="I472" s="179">
        <f t="shared" si="23"/>
        <v>0</v>
      </c>
    </row>
    <row r="473" spans="1:9" ht="15.75" thickBot="1">
      <c r="A473" s="398"/>
      <c r="B473" s="333">
        <v>0</v>
      </c>
      <c r="C473" s="334">
        <v>6167.16</v>
      </c>
      <c r="D473" s="335" t="s">
        <v>407</v>
      </c>
      <c r="E473" s="335" t="s">
        <v>386</v>
      </c>
      <c r="F473" s="335" t="s">
        <v>837</v>
      </c>
      <c r="G473" s="179">
        <f t="shared" si="21"/>
        <v>0</v>
      </c>
      <c r="H473" s="179">
        <f t="shared" si="22"/>
        <v>0</v>
      </c>
      <c r="I473" s="179">
        <f t="shared" si="23"/>
        <v>0</v>
      </c>
    </row>
    <row r="474" spans="1:9" ht="15.75" thickBot="1">
      <c r="A474" s="398"/>
      <c r="B474" s="333">
        <v>0</v>
      </c>
      <c r="C474" s="334">
        <v>-83.34</v>
      </c>
      <c r="D474" s="335" t="s">
        <v>407</v>
      </c>
      <c r="E474" s="335" t="s">
        <v>386</v>
      </c>
      <c r="F474" s="335" t="s">
        <v>923</v>
      </c>
      <c r="G474" s="179">
        <f t="shared" si="21"/>
        <v>0</v>
      </c>
      <c r="H474" s="179">
        <f t="shared" si="22"/>
        <v>0</v>
      </c>
      <c r="I474" s="179">
        <f t="shared" si="23"/>
        <v>0</v>
      </c>
    </row>
    <row r="475" spans="1:9" ht="15.75" thickBot="1">
      <c r="A475" s="398"/>
      <c r="B475" s="333">
        <v>0</v>
      </c>
      <c r="C475" s="334">
        <v>6250.5</v>
      </c>
      <c r="D475" s="335" t="s">
        <v>407</v>
      </c>
      <c r="E475" s="335" t="s">
        <v>386</v>
      </c>
      <c r="F475" s="335" t="s">
        <v>822</v>
      </c>
      <c r="G475" s="179">
        <f t="shared" si="21"/>
        <v>0</v>
      </c>
      <c r="H475" s="179">
        <f t="shared" si="22"/>
        <v>0</v>
      </c>
      <c r="I475" s="179">
        <f t="shared" si="23"/>
        <v>0</v>
      </c>
    </row>
    <row r="476" spans="1:9" ht="15.75" thickBot="1">
      <c r="A476" s="398"/>
      <c r="B476" s="333">
        <v>0</v>
      </c>
      <c r="C476" s="334">
        <v>6167.16</v>
      </c>
      <c r="D476" s="335" t="s">
        <v>407</v>
      </c>
      <c r="E476" s="335" t="s">
        <v>386</v>
      </c>
      <c r="F476" s="335" t="s">
        <v>813</v>
      </c>
      <c r="G476" s="179">
        <f t="shared" si="21"/>
        <v>0</v>
      </c>
      <c r="H476" s="179">
        <f t="shared" si="22"/>
        <v>0</v>
      </c>
      <c r="I476" s="179">
        <f t="shared" si="23"/>
        <v>0</v>
      </c>
    </row>
    <row r="477" spans="1:9" ht="15.75" thickBot="1">
      <c r="A477" s="398"/>
      <c r="B477" s="333">
        <v>0</v>
      </c>
      <c r="C477" s="334">
        <v>6250.5</v>
      </c>
      <c r="D477" s="335" t="s">
        <v>407</v>
      </c>
      <c r="E477" s="335" t="s">
        <v>386</v>
      </c>
      <c r="F477" s="335" t="s">
        <v>823</v>
      </c>
      <c r="G477" s="179">
        <f t="shared" si="21"/>
        <v>0</v>
      </c>
      <c r="H477" s="179">
        <f t="shared" si="22"/>
        <v>0</v>
      </c>
      <c r="I477" s="179">
        <f t="shared" si="23"/>
        <v>0</v>
      </c>
    </row>
    <row r="478" spans="1:9" ht="15.75" thickBot="1">
      <c r="A478" s="398"/>
      <c r="B478" s="333">
        <v>0</v>
      </c>
      <c r="C478" s="334">
        <v>749.98</v>
      </c>
      <c r="D478" s="335" t="s">
        <v>407</v>
      </c>
      <c r="E478" s="335" t="s">
        <v>386</v>
      </c>
      <c r="F478" s="335" t="s">
        <v>924</v>
      </c>
      <c r="G478" s="179">
        <f t="shared" si="21"/>
        <v>0</v>
      </c>
      <c r="H478" s="179">
        <f t="shared" si="22"/>
        <v>0</v>
      </c>
      <c r="I478" s="179">
        <f t="shared" si="23"/>
        <v>0</v>
      </c>
    </row>
    <row r="479" spans="1:9" ht="15.75" thickBot="1">
      <c r="A479" s="398"/>
      <c r="B479" s="333">
        <v>0</v>
      </c>
      <c r="C479" s="334">
        <v>6167.16</v>
      </c>
      <c r="D479" s="335" t="s">
        <v>407</v>
      </c>
      <c r="E479" s="335" t="s">
        <v>386</v>
      </c>
      <c r="F479" s="335" t="s">
        <v>808</v>
      </c>
      <c r="G479" s="179">
        <f t="shared" si="21"/>
        <v>0</v>
      </c>
      <c r="H479" s="179">
        <f t="shared" si="22"/>
        <v>0</v>
      </c>
      <c r="I479" s="179">
        <f t="shared" si="23"/>
        <v>0</v>
      </c>
    </row>
    <row r="480" spans="1:9" ht="15.75" thickBot="1">
      <c r="A480" s="398"/>
      <c r="B480" s="333">
        <v>0</v>
      </c>
      <c r="C480" s="334">
        <v>6250.5</v>
      </c>
      <c r="D480" s="335" t="s">
        <v>407</v>
      </c>
      <c r="E480" s="335" t="s">
        <v>386</v>
      </c>
      <c r="F480" s="335" t="s">
        <v>824</v>
      </c>
      <c r="G480" s="179">
        <f t="shared" si="21"/>
        <v>0</v>
      </c>
      <c r="H480" s="179">
        <f t="shared" si="22"/>
        <v>0</v>
      </c>
      <c r="I480" s="179">
        <f t="shared" si="23"/>
        <v>0</v>
      </c>
    </row>
    <row r="481" spans="1:9" ht="15.75" thickBot="1">
      <c r="A481" s="398"/>
      <c r="B481" s="333">
        <v>0</v>
      </c>
      <c r="C481" s="334">
        <v>-250.02</v>
      </c>
      <c r="D481" s="335" t="s">
        <v>407</v>
      </c>
      <c r="E481" s="335" t="s">
        <v>386</v>
      </c>
      <c r="F481" s="335" t="s">
        <v>925</v>
      </c>
      <c r="G481" s="179">
        <f t="shared" si="21"/>
        <v>0</v>
      </c>
      <c r="H481" s="179">
        <f t="shared" si="22"/>
        <v>0</v>
      </c>
      <c r="I481" s="179">
        <f t="shared" si="23"/>
        <v>0</v>
      </c>
    </row>
    <row r="482" spans="1:9" ht="15.75" thickBot="1">
      <c r="A482" s="398"/>
      <c r="B482" s="333">
        <v>0</v>
      </c>
      <c r="C482" s="334">
        <v>6250.49</v>
      </c>
      <c r="D482" s="335" t="s">
        <v>407</v>
      </c>
      <c r="E482" s="335" t="s">
        <v>386</v>
      </c>
      <c r="F482" s="335" t="s">
        <v>809</v>
      </c>
      <c r="G482" s="179">
        <f t="shared" si="21"/>
        <v>0</v>
      </c>
      <c r="H482" s="179">
        <f t="shared" si="22"/>
        <v>0</v>
      </c>
      <c r="I482" s="179">
        <f t="shared" si="23"/>
        <v>0</v>
      </c>
    </row>
    <row r="483" spans="1:9" ht="15.75" thickBot="1">
      <c r="A483" s="398"/>
      <c r="B483" s="333">
        <v>0</v>
      </c>
      <c r="C483" s="334">
        <v>6167.16</v>
      </c>
      <c r="D483" s="335" t="s">
        <v>407</v>
      </c>
      <c r="E483" s="335" t="s">
        <v>386</v>
      </c>
      <c r="F483" s="335" t="s">
        <v>825</v>
      </c>
      <c r="G483" s="179">
        <f t="shared" si="21"/>
        <v>0</v>
      </c>
      <c r="H483" s="179">
        <f t="shared" si="22"/>
        <v>0</v>
      </c>
      <c r="I483" s="179">
        <f t="shared" si="23"/>
        <v>0</v>
      </c>
    </row>
    <row r="484" spans="1:9" ht="15.75" thickBot="1">
      <c r="A484" s="398"/>
      <c r="B484" s="333">
        <v>0</v>
      </c>
      <c r="C484" s="334">
        <v>1249.95</v>
      </c>
      <c r="D484" s="335" t="s">
        <v>407</v>
      </c>
      <c r="E484" s="335" t="s">
        <v>386</v>
      </c>
      <c r="F484" s="335" t="s">
        <v>926</v>
      </c>
      <c r="G484" s="179">
        <f t="shared" si="21"/>
        <v>0</v>
      </c>
      <c r="H484" s="179">
        <f t="shared" si="22"/>
        <v>0</v>
      </c>
      <c r="I484" s="179">
        <f t="shared" si="23"/>
        <v>0</v>
      </c>
    </row>
    <row r="485" spans="1:9" ht="15.75" thickBot="1">
      <c r="A485" s="398"/>
      <c r="B485" s="333">
        <v>0</v>
      </c>
      <c r="C485" s="334">
        <v>6167.16</v>
      </c>
      <c r="D485" s="335" t="s">
        <v>407</v>
      </c>
      <c r="E485" s="335" t="s">
        <v>386</v>
      </c>
      <c r="F485" s="335" t="s">
        <v>810</v>
      </c>
      <c r="G485" s="179">
        <f t="shared" si="21"/>
        <v>0</v>
      </c>
      <c r="H485" s="179">
        <f t="shared" si="22"/>
        <v>0</v>
      </c>
      <c r="I485" s="179">
        <f t="shared" si="23"/>
        <v>0</v>
      </c>
    </row>
    <row r="486" spans="1:9" ht="15.75" thickBot="1">
      <c r="A486" s="398"/>
      <c r="B486" s="333">
        <v>0</v>
      </c>
      <c r="C486" s="334">
        <v>6167.16</v>
      </c>
      <c r="D486" s="335" t="s">
        <v>407</v>
      </c>
      <c r="E486" s="335" t="s">
        <v>386</v>
      </c>
      <c r="F486" s="335" t="s">
        <v>818</v>
      </c>
      <c r="G486" s="179">
        <f t="shared" si="21"/>
        <v>0</v>
      </c>
      <c r="H486" s="179">
        <f t="shared" si="22"/>
        <v>0</v>
      </c>
      <c r="I486" s="179">
        <f t="shared" si="23"/>
        <v>0</v>
      </c>
    </row>
    <row r="487" spans="1:9" ht="15.75" thickBot="1">
      <c r="A487" s="398"/>
      <c r="B487" s="333">
        <v>0</v>
      </c>
      <c r="C487" s="334">
        <v>-166.68</v>
      </c>
      <c r="D487" s="335" t="s">
        <v>407</v>
      </c>
      <c r="E487" s="335" t="s">
        <v>386</v>
      </c>
      <c r="F487" s="335" t="s">
        <v>927</v>
      </c>
      <c r="G487" s="179">
        <f t="shared" si="21"/>
        <v>0</v>
      </c>
      <c r="H487" s="179">
        <f t="shared" si="22"/>
        <v>0</v>
      </c>
      <c r="I487" s="179">
        <f t="shared" si="23"/>
        <v>0</v>
      </c>
    </row>
    <row r="488" spans="1:9" ht="15.75" thickBot="1">
      <c r="A488" s="398"/>
      <c r="B488" s="333">
        <v>0</v>
      </c>
      <c r="C488" s="334">
        <v>6167.15</v>
      </c>
      <c r="D488" s="335" t="s">
        <v>407</v>
      </c>
      <c r="E488" s="335" t="s">
        <v>386</v>
      </c>
      <c r="F488" s="335" t="s">
        <v>835</v>
      </c>
      <c r="G488" s="179">
        <f t="shared" si="21"/>
        <v>0</v>
      </c>
      <c r="H488" s="179">
        <f t="shared" si="22"/>
        <v>0</v>
      </c>
      <c r="I488" s="179">
        <f t="shared" si="23"/>
        <v>0</v>
      </c>
    </row>
    <row r="489" spans="1:9" ht="15.75" thickBot="1">
      <c r="A489" s="398"/>
      <c r="B489" s="333">
        <v>0</v>
      </c>
      <c r="C489" s="334">
        <v>6167.16</v>
      </c>
      <c r="D489" s="335" t="s">
        <v>407</v>
      </c>
      <c r="E489" s="335" t="s">
        <v>386</v>
      </c>
      <c r="F489" s="335" t="s">
        <v>826</v>
      </c>
      <c r="G489" s="179">
        <f t="shared" si="21"/>
        <v>0</v>
      </c>
      <c r="H489" s="179">
        <f t="shared" si="22"/>
        <v>0</v>
      </c>
      <c r="I489" s="179">
        <f t="shared" si="23"/>
        <v>0</v>
      </c>
    </row>
    <row r="490" spans="1:9" ht="15.75" thickBot="1">
      <c r="A490" s="398"/>
      <c r="B490" s="333">
        <v>0</v>
      </c>
      <c r="C490" s="334">
        <v>416.63</v>
      </c>
      <c r="D490" s="335" t="s">
        <v>407</v>
      </c>
      <c r="E490" s="335" t="s">
        <v>386</v>
      </c>
      <c r="F490" s="335" t="s">
        <v>928</v>
      </c>
      <c r="G490" s="179">
        <f t="shared" si="21"/>
        <v>0</v>
      </c>
      <c r="H490" s="179">
        <f t="shared" si="22"/>
        <v>0</v>
      </c>
      <c r="I490" s="179">
        <f t="shared" si="23"/>
        <v>0</v>
      </c>
    </row>
    <row r="491" spans="1:9" ht="15.75" thickBot="1">
      <c r="A491" s="398"/>
      <c r="B491" s="333">
        <v>0</v>
      </c>
      <c r="C491" s="334">
        <v>6083.82</v>
      </c>
      <c r="D491" s="335" t="s">
        <v>407</v>
      </c>
      <c r="E491" s="335" t="s">
        <v>386</v>
      </c>
      <c r="F491" s="335" t="s">
        <v>802</v>
      </c>
      <c r="G491" s="179">
        <f t="shared" si="21"/>
        <v>0</v>
      </c>
      <c r="H491" s="179">
        <f t="shared" si="22"/>
        <v>0</v>
      </c>
      <c r="I491" s="179">
        <f t="shared" si="23"/>
        <v>0</v>
      </c>
    </row>
    <row r="492" spans="1:9" ht="15.75" thickBot="1">
      <c r="A492" s="398"/>
      <c r="B492" s="333">
        <v>0</v>
      </c>
      <c r="C492" s="334">
        <v>6167.16</v>
      </c>
      <c r="D492" s="335" t="s">
        <v>407</v>
      </c>
      <c r="E492" s="335" t="s">
        <v>386</v>
      </c>
      <c r="F492" s="335" t="s">
        <v>827</v>
      </c>
      <c r="G492" s="179">
        <f t="shared" si="21"/>
        <v>0</v>
      </c>
      <c r="H492" s="179">
        <f t="shared" si="22"/>
        <v>0</v>
      </c>
      <c r="I492" s="179">
        <f t="shared" si="23"/>
        <v>0</v>
      </c>
    </row>
    <row r="493" spans="1:9" ht="15.75" thickBot="1">
      <c r="A493" s="398"/>
      <c r="B493" s="333">
        <v>0</v>
      </c>
      <c r="C493" s="334">
        <v>6083.82</v>
      </c>
      <c r="D493" s="335" t="s">
        <v>407</v>
      </c>
      <c r="E493" s="335" t="s">
        <v>386</v>
      </c>
      <c r="F493" s="335" t="s">
        <v>803</v>
      </c>
      <c r="G493" s="179">
        <f t="shared" si="21"/>
        <v>0</v>
      </c>
      <c r="H493" s="179">
        <f t="shared" si="22"/>
        <v>0</v>
      </c>
      <c r="I493" s="179">
        <f t="shared" si="23"/>
        <v>0</v>
      </c>
    </row>
    <row r="494" spans="1:9" ht="15.75" thickBot="1">
      <c r="A494" s="398"/>
      <c r="B494" s="333">
        <v>0</v>
      </c>
      <c r="C494" s="334">
        <v>6417.18</v>
      </c>
      <c r="D494" s="335" t="s">
        <v>407</v>
      </c>
      <c r="E494" s="335" t="s">
        <v>386</v>
      </c>
      <c r="F494" s="335" t="s">
        <v>828</v>
      </c>
      <c r="G494" s="179">
        <f t="shared" si="21"/>
        <v>0</v>
      </c>
      <c r="H494" s="179">
        <f t="shared" si="22"/>
        <v>0</v>
      </c>
      <c r="I494" s="179">
        <f t="shared" si="23"/>
        <v>0</v>
      </c>
    </row>
    <row r="495" spans="1:9" ht="15.75" thickBot="1">
      <c r="A495" s="398"/>
      <c r="B495" s="333">
        <v>0</v>
      </c>
      <c r="C495" s="334">
        <v>6000.48</v>
      </c>
      <c r="D495" s="335" t="s">
        <v>407</v>
      </c>
      <c r="E495" s="335" t="s">
        <v>386</v>
      </c>
      <c r="F495" s="335" t="s">
        <v>804</v>
      </c>
      <c r="G495" s="179">
        <f t="shared" si="21"/>
        <v>0</v>
      </c>
      <c r="H495" s="179">
        <f t="shared" si="22"/>
        <v>0</v>
      </c>
      <c r="I495" s="179">
        <f t="shared" si="23"/>
        <v>0</v>
      </c>
    </row>
    <row r="496" spans="1:9" ht="15.75" thickBot="1">
      <c r="A496" s="398"/>
      <c r="B496" s="333">
        <v>0</v>
      </c>
      <c r="C496" s="334">
        <v>6500.52</v>
      </c>
      <c r="D496" s="335" t="s">
        <v>407</v>
      </c>
      <c r="E496" s="335" t="s">
        <v>386</v>
      </c>
      <c r="F496" s="335" t="s">
        <v>819</v>
      </c>
      <c r="G496" s="179">
        <f t="shared" si="21"/>
        <v>0</v>
      </c>
      <c r="H496" s="179">
        <f t="shared" si="22"/>
        <v>0</v>
      </c>
      <c r="I496" s="179">
        <f t="shared" si="23"/>
        <v>0</v>
      </c>
    </row>
    <row r="497" spans="1:9" ht="15.75" thickBot="1">
      <c r="A497" s="398"/>
      <c r="B497" s="333">
        <v>0</v>
      </c>
      <c r="C497" s="334">
        <v>83.34</v>
      </c>
      <c r="D497" s="335" t="s">
        <v>407</v>
      </c>
      <c r="E497" s="335" t="s">
        <v>386</v>
      </c>
      <c r="F497" s="335" t="s">
        <v>929</v>
      </c>
      <c r="G497" s="179">
        <f t="shared" si="21"/>
        <v>0</v>
      </c>
      <c r="H497" s="179">
        <f t="shared" si="22"/>
        <v>0</v>
      </c>
      <c r="I497" s="179">
        <f t="shared" si="23"/>
        <v>0</v>
      </c>
    </row>
    <row r="498" spans="1:9" ht="15.75" thickBot="1">
      <c r="A498" s="398"/>
      <c r="B498" s="333">
        <v>0</v>
      </c>
      <c r="C498" s="334">
        <v>6000.48</v>
      </c>
      <c r="D498" s="335" t="s">
        <v>407</v>
      </c>
      <c r="E498" s="335" t="s">
        <v>386</v>
      </c>
      <c r="F498" s="335" t="s">
        <v>845</v>
      </c>
      <c r="G498" s="179">
        <f t="shared" si="21"/>
        <v>0</v>
      </c>
      <c r="H498" s="179">
        <f t="shared" si="22"/>
        <v>0</v>
      </c>
      <c r="I498" s="179">
        <f t="shared" si="23"/>
        <v>0</v>
      </c>
    </row>
    <row r="499" spans="1:9" ht="15.75" thickBot="1">
      <c r="A499" s="398"/>
      <c r="B499" s="333">
        <v>0</v>
      </c>
      <c r="C499" s="334">
        <v>6500.52</v>
      </c>
      <c r="D499" s="335" t="s">
        <v>407</v>
      </c>
      <c r="E499" s="335" t="s">
        <v>386</v>
      </c>
      <c r="F499" s="335" t="s">
        <v>829</v>
      </c>
      <c r="G499" s="179">
        <f t="shared" si="21"/>
        <v>0</v>
      </c>
      <c r="H499" s="179">
        <f t="shared" si="22"/>
        <v>0</v>
      </c>
      <c r="I499" s="179">
        <f t="shared" si="23"/>
        <v>0</v>
      </c>
    </row>
    <row r="500" spans="1:9" ht="15.75" thickBot="1">
      <c r="A500" s="398"/>
      <c r="B500" s="333">
        <v>0</v>
      </c>
      <c r="C500" s="334">
        <v>166.6</v>
      </c>
      <c r="D500" s="335" t="s">
        <v>407</v>
      </c>
      <c r="E500" s="335" t="s">
        <v>386</v>
      </c>
      <c r="F500" s="335" t="s">
        <v>930</v>
      </c>
      <c r="G500" s="179">
        <f t="shared" si="21"/>
        <v>0</v>
      </c>
      <c r="H500" s="179">
        <f t="shared" si="22"/>
        <v>0</v>
      </c>
      <c r="I500" s="179">
        <f t="shared" si="23"/>
        <v>0</v>
      </c>
    </row>
    <row r="501" spans="1:9" ht="15.75" thickBot="1">
      <c r="A501" s="398"/>
      <c r="B501" s="333">
        <v>0</v>
      </c>
      <c r="C501" s="334">
        <v>6000.48</v>
      </c>
      <c r="D501" s="335" t="s">
        <v>407</v>
      </c>
      <c r="E501" s="335" t="s">
        <v>386</v>
      </c>
      <c r="F501" s="335" t="s">
        <v>843</v>
      </c>
      <c r="G501" s="179">
        <f t="shared" si="21"/>
        <v>0</v>
      </c>
      <c r="H501" s="179">
        <f t="shared" si="22"/>
        <v>0</v>
      </c>
      <c r="I501" s="179">
        <f t="shared" si="23"/>
        <v>0</v>
      </c>
    </row>
    <row r="502" spans="1:9" ht="15.75" thickBot="1">
      <c r="A502" s="398"/>
      <c r="B502" s="333">
        <v>0</v>
      </c>
      <c r="C502" s="334">
        <v>6583.86</v>
      </c>
      <c r="D502" s="335" t="s">
        <v>407</v>
      </c>
      <c r="E502" s="335" t="s">
        <v>386</v>
      </c>
      <c r="F502" s="335" t="s">
        <v>830</v>
      </c>
      <c r="G502" s="179">
        <f t="shared" si="21"/>
        <v>0</v>
      </c>
      <c r="H502" s="179">
        <f t="shared" si="22"/>
        <v>0</v>
      </c>
      <c r="I502" s="179">
        <f t="shared" si="23"/>
        <v>0</v>
      </c>
    </row>
    <row r="503" spans="1:9" ht="15.75" thickBot="1">
      <c r="A503" s="398"/>
      <c r="B503" s="333">
        <v>0</v>
      </c>
      <c r="C503" s="334">
        <v>6083.82</v>
      </c>
      <c r="D503" s="335" t="s">
        <v>407</v>
      </c>
      <c r="E503" s="335" t="s">
        <v>386</v>
      </c>
      <c r="F503" s="335" t="s">
        <v>894</v>
      </c>
      <c r="G503" s="179">
        <f t="shared" si="21"/>
        <v>0</v>
      </c>
      <c r="H503" s="179">
        <f t="shared" si="22"/>
        <v>0</v>
      </c>
      <c r="I503" s="179">
        <f t="shared" si="23"/>
        <v>0</v>
      </c>
    </row>
    <row r="504" spans="1:9" ht="15.75" thickBot="1">
      <c r="A504" s="398"/>
      <c r="B504" s="333">
        <v>0</v>
      </c>
      <c r="C504" s="334">
        <v>6500.52</v>
      </c>
      <c r="D504" s="335" t="s">
        <v>407</v>
      </c>
      <c r="E504" s="335" t="s">
        <v>386</v>
      </c>
      <c r="F504" s="335" t="s">
        <v>820</v>
      </c>
      <c r="G504" s="179">
        <f t="shared" si="21"/>
        <v>0</v>
      </c>
      <c r="H504" s="179">
        <f t="shared" si="22"/>
        <v>0</v>
      </c>
      <c r="I504" s="179">
        <f t="shared" si="23"/>
        <v>0</v>
      </c>
    </row>
    <row r="505" spans="1:9" ht="15.75" thickBot="1">
      <c r="A505" s="398"/>
      <c r="B505" s="333">
        <v>0</v>
      </c>
      <c r="C505" s="334">
        <v>6083.82</v>
      </c>
      <c r="D505" s="335" t="s">
        <v>407</v>
      </c>
      <c r="E505" s="335" t="s">
        <v>386</v>
      </c>
      <c r="F505" s="335" t="s">
        <v>881</v>
      </c>
      <c r="G505" s="179">
        <f t="shared" si="21"/>
        <v>0</v>
      </c>
      <c r="H505" s="179">
        <f t="shared" si="22"/>
        <v>0</v>
      </c>
      <c r="I505" s="179">
        <f t="shared" si="23"/>
        <v>0</v>
      </c>
    </row>
    <row r="506" spans="1:9" ht="15.75" thickBot="1">
      <c r="A506" s="398"/>
      <c r="B506" s="333">
        <v>0</v>
      </c>
      <c r="C506" s="334">
        <v>6583.86</v>
      </c>
      <c r="D506" s="335" t="s">
        <v>407</v>
      </c>
      <c r="E506" s="335" t="s">
        <v>386</v>
      </c>
      <c r="F506" s="335" t="s">
        <v>805</v>
      </c>
      <c r="G506" s="179">
        <f t="shared" si="21"/>
        <v>0</v>
      </c>
      <c r="H506" s="179">
        <f t="shared" si="22"/>
        <v>0</v>
      </c>
      <c r="I506" s="179">
        <f t="shared" si="23"/>
        <v>0</v>
      </c>
    </row>
    <row r="507" spans="1:9" ht="15.75" thickBot="1">
      <c r="A507" s="398"/>
      <c r="B507" s="333">
        <v>0</v>
      </c>
      <c r="C507" s="334">
        <v>1833.24</v>
      </c>
      <c r="D507" s="335" t="s">
        <v>407</v>
      </c>
      <c r="E507" s="335" t="s">
        <v>386</v>
      </c>
      <c r="F507" s="335" t="s">
        <v>931</v>
      </c>
      <c r="G507" s="179">
        <f t="shared" si="21"/>
        <v>0</v>
      </c>
      <c r="H507" s="179">
        <f t="shared" si="22"/>
        <v>0</v>
      </c>
      <c r="I507" s="179">
        <f t="shared" si="23"/>
        <v>0</v>
      </c>
    </row>
    <row r="508" spans="1:9" ht="15.75" thickBot="1">
      <c r="A508" s="398"/>
      <c r="B508" s="333">
        <v>0</v>
      </c>
      <c r="C508" s="334">
        <v>6083.82</v>
      </c>
      <c r="D508" s="335" t="s">
        <v>407</v>
      </c>
      <c r="E508" s="335" t="s">
        <v>386</v>
      </c>
      <c r="F508" s="335" t="s">
        <v>862</v>
      </c>
      <c r="G508" s="179">
        <f t="shared" si="21"/>
        <v>0</v>
      </c>
      <c r="H508" s="179">
        <f t="shared" si="22"/>
        <v>0</v>
      </c>
      <c r="I508" s="179">
        <f t="shared" si="23"/>
        <v>0</v>
      </c>
    </row>
    <row r="509" spans="1:9" ht="15.75" thickBot="1">
      <c r="A509" s="398"/>
      <c r="B509" s="333">
        <v>0</v>
      </c>
      <c r="C509" s="334">
        <v>6667.2</v>
      </c>
      <c r="D509" s="335" t="s">
        <v>407</v>
      </c>
      <c r="E509" s="335" t="s">
        <v>386</v>
      </c>
      <c r="F509" s="335" t="s">
        <v>831</v>
      </c>
      <c r="G509" s="179">
        <f t="shared" si="21"/>
        <v>0</v>
      </c>
      <c r="H509" s="179">
        <f t="shared" si="22"/>
        <v>0</v>
      </c>
      <c r="I509" s="179">
        <f t="shared" si="23"/>
        <v>0</v>
      </c>
    </row>
    <row r="510" spans="1:9" ht="15.75" thickBot="1">
      <c r="A510" s="398"/>
      <c r="B510" s="333">
        <v>0</v>
      </c>
      <c r="C510" s="334">
        <v>6000.48</v>
      </c>
      <c r="D510" s="335" t="s">
        <v>407</v>
      </c>
      <c r="E510" s="335" t="s">
        <v>386</v>
      </c>
      <c r="F510" s="335" t="s">
        <v>816</v>
      </c>
      <c r="G510" s="179">
        <f t="shared" si="21"/>
        <v>0</v>
      </c>
      <c r="H510" s="179">
        <f t="shared" si="22"/>
        <v>0</v>
      </c>
      <c r="I510" s="179">
        <f t="shared" si="23"/>
        <v>0</v>
      </c>
    </row>
    <row r="511" spans="1:9" ht="15.75" thickBot="1">
      <c r="A511" s="398"/>
      <c r="B511" s="333">
        <v>0</v>
      </c>
      <c r="C511" s="334">
        <v>6667.2</v>
      </c>
      <c r="D511" s="335" t="s">
        <v>407</v>
      </c>
      <c r="E511" s="335" t="s">
        <v>386</v>
      </c>
      <c r="F511" s="335" t="s">
        <v>832</v>
      </c>
      <c r="G511" s="179">
        <f t="shared" si="21"/>
        <v>0</v>
      </c>
      <c r="H511" s="179">
        <f t="shared" si="22"/>
        <v>0</v>
      </c>
      <c r="I511" s="179">
        <f t="shared" si="23"/>
        <v>0</v>
      </c>
    </row>
    <row r="512" spans="1:9" ht="15.75" thickBot="1">
      <c r="A512" s="398"/>
      <c r="B512" s="333">
        <v>0</v>
      </c>
      <c r="C512" s="334">
        <v>6000.48</v>
      </c>
      <c r="D512" s="335" t="s">
        <v>407</v>
      </c>
      <c r="E512" s="335" t="s">
        <v>386</v>
      </c>
      <c r="F512" s="335" t="s">
        <v>863</v>
      </c>
      <c r="G512" s="179">
        <f t="shared" si="21"/>
        <v>0</v>
      </c>
      <c r="H512" s="179">
        <f t="shared" si="22"/>
        <v>0</v>
      </c>
      <c r="I512" s="179">
        <f t="shared" si="23"/>
        <v>0</v>
      </c>
    </row>
    <row r="513" spans="1:9" ht="15.75" thickBot="1">
      <c r="A513" s="398"/>
      <c r="B513" s="333">
        <v>0</v>
      </c>
      <c r="C513" s="334">
        <v>6750.54</v>
      </c>
      <c r="D513" s="335" t="s">
        <v>407</v>
      </c>
      <c r="E513" s="335" t="s">
        <v>386</v>
      </c>
      <c r="F513" s="335" t="s">
        <v>821</v>
      </c>
      <c r="G513" s="179">
        <f t="shared" si="21"/>
        <v>0</v>
      </c>
      <c r="H513" s="179">
        <f t="shared" si="22"/>
        <v>0</v>
      </c>
      <c r="I513" s="179">
        <f t="shared" si="23"/>
        <v>0</v>
      </c>
    </row>
    <row r="514" spans="1:9" ht="15.75" thickBot="1">
      <c r="A514" s="398"/>
      <c r="B514" s="333">
        <v>0</v>
      </c>
      <c r="C514" s="334">
        <v>6083.82</v>
      </c>
      <c r="D514" s="335" t="s">
        <v>407</v>
      </c>
      <c r="E514" s="335" t="s">
        <v>386</v>
      </c>
      <c r="F514" s="335" t="s">
        <v>864</v>
      </c>
      <c r="G514" s="179">
        <f t="shared" si="21"/>
        <v>0</v>
      </c>
      <c r="H514" s="179">
        <f t="shared" si="22"/>
        <v>0</v>
      </c>
      <c r="I514" s="179">
        <f t="shared" si="23"/>
        <v>0</v>
      </c>
    </row>
    <row r="515" spans="1:9" ht="15.75" thickBot="1">
      <c r="A515" s="398"/>
      <c r="B515" s="333">
        <v>0</v>
      </c>
      <c r="C515" s="334">
        <v>6667.2</v>
      </c>
      <c r="D515" s="335" t="s">
        <v>407</v>
      </c>
      <c r="E515" s="335" t="s">
        <v>386</v>
      </c>
      <c r="F515" s="335" t="s">
        <v>833</v>
      </c>
      <c r="G515" s="179">
        <f t="shared" si="21"/>
        <v>0</v>
      </c>
      <c r="H515" s="179">
        <f t="shared" si="22"/>
        <v>0</v>
      </c>
      <c r="I515" s="179">
        <f t="shared" si="23"/>
        <v>0</v>
      </c>
    </row>
    <row r="516" spans="1:9" ht="15.75" thickBot="1">
      <c r="A516" s="398"/>
      <c r="B516" s="333">
        <v>0</v>
      </c>
      <c r="C516" s="334">
        <v>6000.48</v>
      </c>
      <c r="D516" s="335" t="s">
        <v>407</v>
      </c>
      <c r="E516" s="335" t="s">
        <v>386</v>
      </c>
      <c r="F516" s="335" t="s">
        <v>841</v>
      </c>
      <c r="G516" s="179">
        <f t="shared" si="21"/>
        <v>0</v>
      </c>
      <c r="H516" s="179">
        <f t="shared" si="22"/>
        <v>0</v>
      </c>
      <c r="I516" s="179">
        <f t="shared" si="23"/>
        <v>0</v>
      </c>
    </row>
    <row r="517" spans="1:9" ht="15.75" thickBot="1">
      <c r="A517" s="398"/>
      <c r="B517" s="333">
        <v>0</v>
      </c>
      <c r="C517" s="334">
        <v>6833.88</v>
      </c>
      <c r="D517" s="335" t="s">
        <v>407</v>
      </c>
      <c r="E517" s="335" t="s">
        <v>386</v>
      </c>
      <c r="F517" s="335" t="s">
        <v>916</v>
      </c>
      <c r="G517" s="179">
        <f t="shared" ref="G517:G580" si="24">IF(D517="REG",C517,0)</f>
        <v>0</v>
      </c>
      <c r="H517" s="179">
        <f t="shared" ref="H517:H580" si="25">IF(D517="SAL",C517,0)</f>
        <v>0</v>
      </c>
      <c r="I517" s="179">
        <f t="shared" ref="I517:I580" si="26">+G517+H517</f>
        <v>0</v>
      </c>
    </row>
    <row r="518" spans="1:9" ht="15.75" thickBot="1">
      <c r="A518" s="398"/>
      <c r="B518" s="333">
        <v>0</v>
      </c>
      <c r="C518" s="334">
        <v>6083.82</v>
      </c>
      <c r="D518" s="335" t="s">
        <v>407</v>
      </c>
      <c r="E518" s="335" t="s">
        <v>386</v>
      </c>
      <c r="F518" s="335" t="s">
        <v>856</v>
      </c>
      <c r="G518" s="179">
        <f t="shared" si="24"/>
        <v>0</v>
      </c>
      <c r="H518" s="179">
        <f t="shared" si="25"/>
        <v>0</v>
      </c>
      <c r="I518" s="179">
        <f t="shared" si="26"/>
        <v>0</v>
      </c>
    </row>
    <row r="519" spans="1:9" ht="15.75" thickBot="1">
      <c r="A519" s="398"/>
      <c r="B519" s="333">
        <v>0</v>
      </c>
      <c r="C519" s="334">
        <v>6750.54</v>
      </c>
      <c r="D519" s="335" t="s">
        <v>407</v>
      </c>
      <c r="E519" s="335" t="s">
        <v>386</v>
      </c>
      <c r="F519" s="335" t="s">
        <v>917</v>
      </c>
      <c r="G519" s="179">
        <f t="shared" si="24"/>
        <v>0</v>
      </c>
      <c r="H519" s="179">
        <f t="shared" si="25"/>
        <v>0</v>
      </c>
      <c r="I519" s="179">
        <f t="shared" si="26"/>
        <v>0</v>
      </c>
    </row>
    <row r="520" spans="1:9" ht="15.75" thickBot="1">
      <c r="A520" s="398"/>
      <c r="B520" s="333">
        <v>0</v>
      </c>
      <c r="C520" s="334">
        <v>6083.82</v>
      </c>
      <c r="D520" s="335" t="s">
        <v>407</v>
      </c>
      <c r="E520" s="335" t="s">
        <v>386</v>
      </c>
      <c r="F520" s="335" t="s">
        <v>867</v>
      </c>
      <c r="G520" s="179">
        <f t="shared" si="24"/>
        <v>0</v>
      </c>
      <c r="H520" s="179">
        <f t="shared" si="25"/>
        <v>0</v>
      </c>
      <c r="I520" s="179">
        <f t="shared" si="26"/>
        <v>0</v>
      </c>
    </row>
    <row r="521" spans="1:9" ht="15.75" thickBot="1">
      <c r="A521" s="398"/>
      <c r="B521" s="333">
        <v>0</v>
      </c>
      <c r="C521" s="334">
        <v>6833.88</v>
      </c>
      <c r="D521" s="335" t="s">
        <v>407</v>
      </c>
      <c r="E521" s="335" t="s">
        <v>386</v>
      </c>
      <c r="F521" s="335" t="s">
        <v>918</v>
      </c>
      <c r="G521" s="179">
        <f t="shared" si="24"/>
        <v>0</v>
      </c>
      <c r="H521" s="179">
        <f t="shared" si="25"/>
        <v>0</v>
      </c>
      <c r="I521" s="179">
        <f t="shared" si="26"/>
        <v>0</v>
      </c>
    </row>
    <row r="522" spans="1:9" ht="15.75" thickBot="1">
      <c r="A522" s="398"/>
      <c r="B522" s="333">
        <v>0</v>
      </c>
      <c r="C522" s="334">
        <v>6083.82</v>
      </c>
      <c r="D522" s="335" t="s">
        <v>407</v>
      </c>
      <c r="E522" s="335" t="s">
        <v>386</v>
      </c>
      <c r="F522" s="335" t="s">
        <v>868</v>
      </c>
      <c r="G522" s="179">
        <f t="shared" si="24"/>
        <v>0</v>
      </c>
      <c r="H522" s="179">
        <f t="shared" si="25"/>
        <v>0</v>
      </c>
      <c r="I522" s="179">
        <f t="shared" si="26"/>
        <v>0</v>
      </c>
    </row>
    <row r="523" spans="1:9" ht="15.75" thickBot="1">
      <c r="A523" s="398"/>
      <c r="B523" s="333">
        <v>0</v>
      </c>
      <c r="C523" s="334">
        <v>6833.88</v>
      </c>
      <c r="D523" s="335" t="s">
        <v>407</v>
      </c>
      <c r="E523" s="335" t="s">
        <v>386</v>
      </c>
      <c r="F523" s="335" t="s">
        <v>919</v>
      </c>
      <c r="G523" s="179">
        <f t="shared" si="24"/>
        <v>0</v>
      </c>
      <c r="H523" s="179">
        <f t="shared" si="25"/>
        <v>0</v>
      </c>
      <c r="I523" s="179">
        <f t="shared" si="26"/>
        <v>0</v>
      </c>
    </row>
    <row r="524" spans="1:9" ht="15.75" thickBot="1">
      <c r="A524" s="398"/>
      <c r="B524" s="333">
        <v>0</v>
      </c>
      <c r="C524" s="334">
        <v>6083.82</v>
      </c>
      <c r="D524" s="335" t="s">
        <v>407</v>
      </c>
      <c r="E524" s="335" t="s">
        <v>386</v>
      </c>
      <c r="F524" s="335" t="s">
        <v>838</v>
      </c>
      <c r="G524" s="179">
        <f t="shared" si="24"/>
        <v>0</v>
      </c>
      <c r="H524" s="179">
        <f t="shared" si="25"/>
        <v>0</v>
      </c>
      <c r="I524" s="179">
        <f t="shared" si="26"/>
        <v>0</v>
      </c>
    </row>
    <row r="525" spans="1:9" ht="15.75" thickBot="1">
      <c r="A525" s="398"/>
      <c r="B525" s="333">
        <v>0</v>
      </c>
      <c r="C525" s="334">
        <v>6916.74</v>
      </c>
      <c r="D525" s="335" t="s">
        <v>407</v>
      </c>
      <c r="E525" s="335" t="s">
        <v>386</v>
      </c>
      <c r="F525" s="335" t="s">
        <v>920</v>
      </c>
      <c r="G525" s="179">
        <f t="shared" si="24"/>
        <v>0</v>
      </c>
      <c r="H525" s="179">
        <f t="shared" si="25"/>
        <v>0</v>
      </c>
      <c r="I525" s="179">
        <f t="shared" si="26"/>
        <v>0</v>
      </c>
    </row>
    <row r="526" spans="1:9" ht="15.75" thickBot="1">
      <c r="A526" s="398"/>
      <c r="B526" s="333">
        <v>0</v>
      </c>
      <c r="C526" s="334">
        <v>5989.76</v>
      </c>
      <c r="D526" s="335" t="s">
        <v>407</v>
      </c>
      <c r="E526" s="335" t="s">
        <v>386</v>
      </c>
      <c r="F526" s="335" t="s">
        <v>872</v>
      </c>
      <c r="G526" s="179">
        <f t="shared" si="24"/>
        <v>0</v>
      </c>
      <c r="H526" s="179">
        <f t="shared" si="25"/>
        <v>0</v>
      </c>
      <c r="I526" s="179">
        <f t="shared" si="26"/>
        <v>0</v>
      </c>
    </row>
    <row r="527" spans="1:9" ht="15.75" thickBot="1">
      <c r="A527" s="398"/>
      <c r="B527" s="333">
        <v>0</v>
      </c>
      <c r="C527" s="334">
        <v>6989.52</v>
      </c>
      <c r="D527" s="335" t="s">
        <v>407</v>
      </c>
      <c r="E527" s="335" t="s">
        <v>386</v>
      </c>
      <c r="F527" s="335" t="s">
        <v>858</v>
      </c>
      <c r="G527" s="179">
        <f t="shared" si="24"/>
        <v>0</v>
      </c>
      <c r="H527" s="179">
        <f t="shared" si="25"/>
        <v>0</v>
      </c>
      <c r="I527" s="179">
        <f t="shared" si="26"/>
        <v>0</v>
      </c>
    </row>
    <row r="528" spans="1:9" ht="15.75" thickBot="1">
      <c r="A528" s="398"/>
      <c r="B528" s="333">
        <v>0</v>
      </c>
      <c r="C528" s="334">
        <v>-333.68</v>
      </c>
      <c r="D528" s="335" t="s">
        <v>407</v>
      </c>
      <c r="E528" s="335" t="s">
        <v>386</v>
      </c>
      <c r="F528" s="335" t="s">
        <v>921</v>
      </c>
      <c r="G528" s="179">
        <f t="shared" si="24"/>
        <v>0</v>
      </c>
      <c r="H528" s="179">
        <f t="shared" si="25"/>
        <v>0</v>
      </c>
      <c r="I528" s="179">
        <f t="shared" si="26"/>
        <v>0</v>
      </c>
    </row>
    <row r="529" spans="1:9" ht="15.75" thickBot="1">
      <c r="A529" s="398"/>
      <c r="B529" s="333">
        <v>0</v>
      </c>
      <c r="C529" s="334">
        <v>583.38</v>
      </c>
      <c r="D529" s="335" t="s">
        <v>408</v>
      </c>
      <c r="E529" s="335" t="s">
        <v>386</v>
      </c>
      <c r="F529" s="335" t="s">
        <v>807</v>
      </c>
      <c r="G529" s="179">
        <f t="shared" si="24"/>
        <v>0</v>
      </c>
      <c r="H529" s="179">
        <f t="shared" si="25"/>
        <v>0</v>
      </c>
      <c r="I529" s="179">
        <f t="shared" si="26"/>
        <v>0</v>
      </c>
    </row>
    <row r="530" spans="1:9" ht="15.75" thickBot="1">
      <c r="A530" s="398"/>
      <c r="B530" s="333">
        <v>0</v>
      </c>
      <c r="C530" s="334">
        <v>750.06</v>
      </c>
      <c r="D530" s="335" t="s">
        <v>408</v>
      </c>
      <c r="E530" s="335" t="s">
        <v>386</v>
      </c>
      <c r="F530" s="335" t="s">
        <v>817</v>
      </c>
      <c r="G530" s="179">
        <f t="shared" si="24"/>
        <v>0</v>
      </c>
      <c r="H530" s="179">
        <f t="shared" si="25"/>
        <v>0</v>
      </c>
      <c r="I530" s="179">
        <f t="shared" si="26"/>
        <v>0</v>
      </c>
    </row>
    <row r="531" spans="1:9" ht="15.75" thickBot="1">
      <c r="A531" s="398"/>
      <c r="B531" s="333">
        <v>0</v>
      </c>
      <c r="C531" s="334">
        <v>583.38</v>
      </c>
      <c r="D531" s="335" t="s">
        <v>408</v>
      </c>
      <c r="E531" s="335" t="s">
        <v>386</v>
      </c>
      <c r="F531" s="335" t="s">
        <v>837</v>
      </c>
      <c r="G531" s="179">
        <f t="shared" si="24"/>
        <v>0</v>
      </c>
      <c r="H531" s="179">
        <f t="shared" si="25"/>
        <v>0</v>
      </c>
      <c r="I531" s="179">
        <f t="shared" si="26"/>
        <v>0</v>
      </c>
    </row>
    <row r="532" spans="1:9" ht="15.75" thickBot="1">
      <c r="A532" s="398"/>
      <c r="B532" s="333">
        <v>0</v>
      </c>
      <c r="C532" s="334">
        <v>750.06</v>
      </c>
      <c r="D532" s="335" t="s">
        <v>408</v>
      </c>
      <c r="E532" s="335" t="s">
        <v>386</v>
      </c>
      <c r="F532" s="335" t="s">
        <v>822</v>
      </c>
      <c r="G532" s="179">
        <f t="shared" si="24"/>
        <v>0</v>
      </c>
      <c r="H532" s="179">
        <f t="shared" si="25"/>
        <v>0</v>
      </c>
      <c r="I532" s="179">
        <f t="shared" si="26"/>
        <v>0</v>
      </c>
    </row>
    <row r="533" spans="1:9" ht="15.75" thickBot="1">
      <c r="A533" s="398"/>
      <c r="B533" s="333">
        <v>0</v>
      </c>
      <c r="C533" s="334">
        <v>625.04999999999995</v>
      </c>
      <c r="D533" s="335" t="s">
        <v>408</v>
      </c>
      <c r="E533" s="335" t="s">
        <v>386</v>
      </c>
      <c r="F533" s="335" t="s">
        <v>813</v>
      </c>
      <c r="G533" s="179">
        <f t="shared" si="24"/>
        <v>0</v>
      </c>
      <c r="H533" s="179">
        <f t="shared" si="25"/>
        <v>0</v>
      </c>
      <c r="I533" s="179">
        <f t="shared" si="26"/>
        <v>0</v>
      </c>
    </row>
    <row r="534" spans="1:9" ht="15.75" thickBot="1">
      <c r="A534" s="398"/>
      <c r="B534" s="333">
        <v>0</v>
      </c>
      <c r="C534" s="334">
        <v>791.73</v>
      </c>
      <c r="D534" s="335" t="s">
        <v>408</v>
      </c>
      <c r="E534" s="335" t="s">
        <v>386</v>
      </c>
      <c r="F534" s="335" t="s">
        <v>823</v>
      </c>
      <c r="G534" s="179">
        <f t="shared" si="24"/>
        <v>0</v>
      </c>
      <c r="H534" s="179">
        <f t="shared" si="25"/>
        <v>0</v>
      </c>
      <c r="I534" s="179">
        <f t="shared" si="26"/>
        <v>0</v>
      </c>
    </row>
    <row r="535" spans="1:9" ht="15.75" thickBot="1">
      <c r="A535" s="398"/>
      <c r="B535" s="333">
        <v>0</v>
      </c>
      <c r="C535" s="334">
        <v>625.04999999999995</v>
      </c>
      <c r="D535" s="335" t="s">
        <v>408</v>
      </c>
      <c r="E535" s="335" t="s">
        <v>386</v>
      </c>
      <c r="F535" s="335" t="s">
        <v>808</v>
      </c>
      <c r="G535" s="179">
        <f t="shared" si="24"/>
        <v>0</v>
      </c>
      <c r="H535" s="179">
        <f t="shared" si="25"/>
        <v>0</v>
      </c>
      <c r="I535" s="179">
        <f t="shared" si="26"/>
        <v>0</v>
      </c>
    </row>
    <row r="536" spans="1:9" ht="15.75" thickBot="1">
      <c r="A536" s="398"/>
      <c r="B536" s="333">
        <v>0</v>
      </c>
      <c r="C536" s="334">
        <v>791.73</v>
      </c>
      <c r="D536" s="335" t="s">
        <v>408</v>
      </c>
      <c r="E536" s="335" t="s">
        <v>386</v>
      </c>
      <c r="F536" s="335" t="s">
        <v>824</v>
      </c>
      <c r="G536" s="179">
        <f t="shared" si="24"/>
        <v>0</v>
      </c>
      <c r="H536" s="179">
        <f t="shared" si="25"/>
        <v>0</v>
      </c>
      <c r="I536" s="179">
        <f t="shared" si="26"/>
        <v>0</v>
      </c>
    </row>
    <row r="537" spans="1:9" ht="15.75" thickBot="1">
      <c r="A537" s="398"/>
      <c r="B537" s="333">
        <v>0</v>
      </c>
      <c r="C537" s="334">
        <v>83.34</v>
      </c>
      <c r="D537" s="335" t="s">
        <v>408</v>
      </c>
      <c r="E537" s="335" t="s">
        <v>386</v>
      </c>
      <c r="F537" s="335" t="s">
        <v>925</v>
      </c>
      <c r="G537" s="179">
        <f t="shared" si="24"/>
        <v>0</v>
      </c>
      <c r="H537" s="179">
        <f t="shared" si="25"/>
        <v>0</v>
      </c>
      <c r="I537" s="179">
        <f t="shared" si="26"/>
        <v>0</v>
      </c>
    </row>
    <row r="538" spans="1:9" ht="15.75" thickBot="1">
      <c r="A538" s="398"/>
      <c r="B538" s="333">
        <v>0</v>
      </c>
      <c r="C538" s="334">
        <v>625.04999999999995</v>
      </c>
      <c r="D538" s="335" t="s">
        <v>408</v>
      </c>
      <c r="E538" s="335" t="s">
        <v>386</v>
      </c>
      <c r="F538" s="335" t="s">
        <v>809</v>
      </c>
      <c r="G538" s="179">
        <f t="shared" si="24"/>
        <v>0</v>
      </c>
      <c r="H538" s="179">
        <f t="shared" si="25"/>
        <v>0</v>
      </c>
      <c r="I538" s="179">
        <f t="shared" si="26"/>
        <v>0</v>
      </c>
    </row>
    <row r="539" spans="1:9" ht="15.75" thickBot="1">
      <c r="A539" s="398"/>
      <c r="B539" s="333">
        <v>0</v>
      </c>
      <c r="C539" s="334">
        <v>833.4</v>
      </c>
      <c r="D539" s="335" t="s">
        <v>408</v>
      </c>
      <c r="E539" s="335" t="s">
        <v>386</v>
      </c>
      <c r="F539" s="335" t="s">
        <v>825</v>
      </c>
      <c r="G539" s="179">
        <f t="shared" si="24"/>
        <v>0</v>
      </c>
      <c r="H539" s="179">
        <f t="shared" si="25"/>
        <v>0</v>
      </c>
      <c r="I539" s="179">
        <f t="shared" si="26"/>
        <v>0</v>
      </c>
    </row>
    <row r="540" spans="1:9" ht="15.75" thickBot="1">
      <c r="A540" s="398"/>
      <c r="B540" s="333">
        <v>0</v>
      </c>
      <c r="C540" s="334">
        <v>625.04999999999995</v>
      </c>
      <c r="D540" s="335" t="s">
        <v>408</v>
      </c>
      <c r="E540" s="335" t="s">
        <v>386</v>
      </c>
      <c r="F540" s="335" t="s">
        <v>810</v>
      </c>
      <c r="G540" s="179">
        <f t="shared" si="24"/>
        <v>0</v>
      </c>
      <c r="H540" s="179">
        <f t="shared" si="25"/>
        <v>0</v>
      </c>
      <c r="I540" s="179">
        <f t="shared" si="26"/>
        <v>0</v>
      </c>
    </row>
    <row r="541" spans="1:9" ht="15.75" thickBot="1">
      <c r="A541" s="398"/>
      <c r="B541" s="333">
        <v>0</v>
      </c>
      <c r="C541" s="334">
        <v>41.64</v>
      </c>
      <c r="D541" s="335" t="s">
        <v>408</v>
      </c>
      <c r="E541" s="335" t="s">
        <v>386</v>
      </c>
      <c r="F541" s="335" t="s">
        <v>932</v>
      </c>
      <c r="G541" s="179">
        <f t="shared" si="24"/>
        <v>0</v>
      </c>
      <c r="H541" s="179">
        <f t="shared" si="25"/>
        <v>0</v>
      </c>
      <c r="I541" s="179">
        <f t="shared" si="26"/>
        <v>0</v>
      </c>
    </row>
    <row r="542" spans="1:9" ht="15.75" thickBot="1">
      <c r="A542" s="398"/>
      <c r="B542" s="333">
        <v>0</v>
      </c>
      <c r="C542" s="334">
        <v>875.07</v>
      </c>
      <c r="D542" s="335" t="s">
        <v>408</v>
      </c>
      <c r="E542" s="335" t="s">
        <v>386</v>
      </c>
      <c r="F542" s="335" t="s">
        <v>818</v>
      </c>
      <c r="G542" s="179">
        <f t="shared" si="24"/>
        <v>0</v>
      </c>
      <c r="H542" s="179">
        <f t="shared" si="25"/>
        <v>0</v>
      </c>
      <c r="I542" s="179">
        <f t="shared" si="26"/>
        <v>0</v>
      </c>
    </row>
    <row r="543" spans="1:9" ht="15.75" thickBot="1">
      <c r="A543" s="398"/>
      <c r="B543" s="333">
        <v>0</v>
      </c>
      <c r="C543" s="334">
        <v>583.38</v>
      </c>
      <c r="D543" s="335" t="s">
        <v>408</v>
      </c>
      <c r="E543" s="335" t="s">
        <v>386</v>
      </c>
      <c r="F543" s="335" t="s">
        <v>835</v>
      </c>
      <c r="G543" s="179">
        <f t="shared" si="24"/>
        <v>0</v>
      </c>
      <c r="H543" s="179">
        <f t="shared" si="25"/>
        <v>0</v>
      </c>
      <c r="I543" s="179">
        <f t="shared" si="26"/>
        <v>0</v>
      </c>
    </row>
    <row r="544" spans="1:9" ht="15.75" thickBot="1">
      <c r="A544" s="398"/>
      <c r="B544" s="333">
        <v>0</v>
      </c>
      <c r="C544" s="334">
        <v>875.07</v>
      </c>
      <c r="D544" s="335" t="s">
        <v>408</v>
      </c>
      <c r="E544" s="335" t="s">
        <v>386</v>
      </c>
      <c r="F544" s="335" t="s">
        <v>826</v>
      </c>
      <c r="G544" s="179">
        <f t="shared" si="24"/>
        <v>0</v>
      </c>
      <c r="H544" s="179">
        <f t="shared" si="25"/>
        <v>0</v>
      </c>
      <c r="I544" s="179">
        <f t="shared" si="26"/>
        <v>0</v>
      </c>
    </row>
    <row r="545" spans="1:9" ht="15.75" thickBot="1">
      <c r="A545" s="398"/>
      <c r="B545" s="333">
        <v>0</v>
      </c>
      <c r="C545" s="334">
        <v>583.38</v>
      </c>
      <c r="D545" s="335" t="s">
        <v>408</v>
      </c>
      <c r="E545" s="335" t="s">
        <v>386</v>
      </c>
      <c r="F545" s="335" t="s">
        <v>802</v>
      </c>
      <c r="G545" s="179">
        <f t="shared" si="24"/>
        <v>0</v>
      </c>
      <c r="H545" s="179">
        <f t="shared" si="25"/>
        <v>0</v>
      </c>
      <c r="I545" s="179">
        <f t="shared" si="26"/>
        <v>0</v>
      </c>
    </row>
    <row r="546" spans="1:9" ht="15.75" thickBot="1">
      <c r="A546" s="398"/>
      <c r="B546" s="333">
        <v>0</v>
      </c>
      <c r="C546" s="334">
        <v>875.07</v>
      </c>
      <c r="D546" s="335" t="s">
        <v>408</v>
      </c>
      <c r="E546" s="335" t="s">
        <v>386</v>
      </c>
      <c r="F546" s="335" t="s">
        <v>827</v>
      </c>
      <c r="G546" s="179">
        <f t="shared" si="24"/>
        <v>0</v>
      </c>
      <c r="H546" s="179">
        <f t="shared" si="25"/>
        <v>0</v>
      </c>
      <c r="I546" s="179">
        <f t="shared" si="26"/>
        <v>0</v>
      </c>
    </row>
    <row r="547" spans="1:9" ht="15.75" thickBot="1">
      <c r="A547" s="398"/>
      <c r="B547" s="333">
        <v>0</v>
      </c>
      <c r="C547" s="334">
        <v>583.38</v>
      </c>
      <c r="D547" s="335" t="s">
        <v>408</v>
      </c>
      <c r="E547" s="335" t="s">
        <v>386</v>
      </c>
      <c r="F547" s="335" t="s">
        <v>803</v>
      </c>
      <c r="G547" s="179">
        <f t="shared" si="24"/>
        <v>0</v>
      </c>
      <c r="H547" s="179">
        <f t="shared" si="25"/>
        <v>0</v>
      </c>
      <c r="I547" s="179">
        <f t="shared" si="26"/>
        <v>0</v>
      </c>
    </row>
    <row r="548" spans="1:9" ht="15.75" thickBot="1">
      <c r="A548" s="398"/>
      <c r="B548" s="333">
        <v>0</v>
      </c>
      <c r="C548" s="334">
        <v>875.07</v>
      </c>
      <c r="D548" s="335" t="s">
        <v>408</v>
      </c>
      <c r="E548" s="335" t="s">
        <v>386</v>
      </c>
      <c r="F548" s="335" t="s">
        <v>828</v>
      </c>
      <c r="G548" s="179">
        <f t="shared" si="24"/>
        <v>0</v>
      </c>
      <c r="H548" s="179">
        <f t="shared" si="25"/>
        <v>0</v>
      </c>
      <c r="I548" s="179">
        <f t="shared" si="26"/>
        <v>0</v>
      </c>
    </row>
    <row r="549" spans="1:9" ht="15.75" thickBot="1">
      <c r="A549" s="398"/>
      <c r="B549" s="333">
        <v>0</v>
      </c>
      <c r="C549" s="334">
        <v>583.38</v>
      </c>
      <c r="D549" s="335" t="s">
        <v>408</v>
      </c>
      <c r="E549" s="335" t="s">
        <v>386</v>
      </c>
      <c r="F549" s="335" t="s">
        <v>804</v>
      </c>
      <c r="G549" s="179">
        <f t="shared" si="24"/>
        <v>0</v>
      </c>
      <c r="H549" s="179">
        <f t="shared" si="25"/>
        <v>0</v>
      </c>
      <c r="I549" s="179">
        <f t="shared" si="26"/>
        <v>0</v>
      </c>
    </row>
    <row r="550" spans="1:9" ht="15.75" thickBot="1">
      <c r="A550" s="398"/>
      <c r="B550" s="333">
        <v>0</v>
      </c>
      <c r="C550" s="334">
        <v>875.07</v>
      </c>
      <c r="D550" s="335" t="s">
        <v>408</v>
      </c>
      <c r="E550" s="335" t="s">
        <v>386</v>
      </c>
      <c r="F550" s="335" t="s">
        <v>819</v>
      </c>
      <c r="G550" s="179">
        <f t="shared" si="24"/>
        <v>0</v>
      </c>
      <c r="H550" s="179">
        <f t="shared" si="25"/>
        <v>0</v>
      </c>
      <c r="I550" s="179">
        <f t="shared" si="26"/>
        <v>0</v>
      </c>
    </row>
    <row r="551" spans="1:9" ht="15.75" thickBot="1">
      <c r="A551" s="398"/>
      <c r="B551" s="333">
        <v>0</v>
      </c>
      <c r="C551" s="334">
        <v>83.3</v>
      </c>
      <c r="D551" s="335" t="s">
        <v>408</v>
      </c>
      <c r="E551" s="335" t="s">
        <v>386</v>
      </c>
      <c r="F551" s="335" t="s">
        <v>929</v>
      </c>
      <c r="G551" s="179">
        <f t="shared" si="24"/>
        <v>0</v>
      </c>
      <c r="H551" s="179">
        <f t="shared" si="25"/>
        <v>0</v>
      </c>
      <c r="I551" s="179">
        <f t="shared" si="26"/>
        <v>0</v>
      </c>
    </row>
    <row r="552" spans="1:9" ht="15.75" thickBot="1">
      <c r="A552" s="398"/>
      <c r="B552" s="333">
        <v>0</v>
      </c>
      <c r="C552" s="334">
        <v>541.71</v>
      </c>
      <c r="D552" s="335" t="s">
        <v>408</v>
      </c>
      <c r="E552" s="335" t="s">
        <v>386</v>
      </c>
      <c r="F552" s="335" t="s">
        <v>845</v>
      </c>
      <c r="G552" s="179">
        <f t="shared" si="24"/>
        <v>0</v>
      </c>
      <c r="H552" s="179">
        <f t="shared" si="25"/>
        <v>0</v>
      </c>
      <c r="I552" s="179">
        <f t="shared" si="26"/>
        <v>0</v>
      </c>
    </row>
    <row r="553" spans="1:9" ht="15.75" thickBot="1">
      <c r="A553" s="398"/>
      <c r="B553" s="333">
        <v>0</v>
      </c>
      <c r="C553" s="334">
        <v>875.07</v>
      </c>
      <c r="D553" s="335" t="s">
        <v>408</v>
      </c>
      <c r="E553" s="335" t="s">
        <v>386</v>
      </c>
      <c r="F553" s="335" t="s">
        <v>829</v>
      </c>
      <c r="G553" s="179">
        <f t="shared" si="24"/>
        <v>0</v>
      </c>
      <c r="H553" s="179">
        <f t="shared" si="25"/>
        <v>0</v>
      </c>
      <c r="I553" s="179">
        <f t="shared" si="26"/>
        <v>0</v>
      </c>
    </row>
    <row r="554" spans="1:9" ht="15.75" thickBot="1">
      <c r="A554" s="398"/>
      <c r="B554" s="333">
        <v>0</v>
      </c>
      <c r="C554" s="334">
        <v>541.71</v>
      </c>
      <c r="D554" s="335" t="s">
        <v>408</v>
      </c>
      <c r="E554" s="335" t="s">
        <v>386</v>
      </c>
      <c r="F554" s="335" t="s">
        <v>843</v>
      </c>
      <c r="G554" s="179">
        <f t="shared" si="24"/>
        <v>0</v>
      </c>
      <c r="H554" s="179">
        <f t="shared" si="25"/>
        <v>0</v>
      </c>
      <c r="I554" s="179">
        <f t="shared" si="26"/>
        <v>0</v>
      </c>
    </row>
    <row r="555" spans="1:9" ht="15.75" thickBot="1">
      <c r="A555" s="398"/>
      <c r="B555" s="333">
        <v>0</v>
      </c>
      <c r="C555" s="334">
        <v>875.07</v>
      </c>
      <c r="D555" s="335" t="s">
        <v>408</v>
      </c>
      <c r="E555" s="335" t="s">
        <v>386</v>
      </c>
      <c r="F555" s="335" t="s">
        <v>830</v>
      </c>
      <c r="G555" s="179">
        <f t="shared" si="24"/>
        <v>0</v>
      </c>
      <c r="H555" s="179">
        <f t="shared" si="25"/>
        <v>0</v>
      </c>
      <c r="I555" s="179">
        <f t="shared" si="26"/>
        <v>0</v>
      </c>
    </row>
    <row r="556" spans="1:9" ht="15.75" thickBot="1">
      <c r="A556" s="398"/>
      <c r="B556" s="333">
        <v>0</v>
      </c>
      <c r="C556" s="334">
        <v>541.71</v>
      </c>
      <c r="D556" s="335" t="s">
        <v>408</v>
      </c>
      <c r="E556" s="335" t="s">
        <v>386</v>
      </c>
      <c r="F556" s="335" t="s">
        <v>894</v>
      </c>
      <c r="G556" s="179">
        <f t="shared" si="24"/>
        <v>0</v>
      </c>
      <c r="H556" s="179">
        <f t="shared" si="25"/>
        <v>0</v>
      </c>
      <c r="I556" s="179">
        <f t="shared" si="26"/>
        <v>0</v>
      </c>
    </row>
    <row r="557" spans="1:9" ht="15.75" thickBot="1">
      <c r="A557" s="398"/>
      <c r="B557" s="333">
        <v>0</v>
      </c>
      <c r="C557" s="334">
        <v>875.07</v>
      </c>
      <c r="D557" s="335" t="s">
        <v>408</v>
      </c>
      <c r="E557" s="335" t="s">
        <v>386</v>
      </c>
      <c r="F557" s="335" t="s">
        <v>820</v>
      </c>
      <c r="G557" s="179">
        <f t="shared" si="24"/>
        <v>0</v>
      </c>
      <c r="H557" s="179">
        <f t="shared" si="25"/>
        <v>0</v>
      </c>
      <c r="I557" s="179">
        <f t="shared" si="26"/>
        <v>0</v>
      </c>
    </row>
    <row r="558" spans="1:9" ht="15.75" thickBot="1">
      <c r="A558" s="398"/>
      <c r="B558" s="333">
        <v>0</v>
      </c>
      <c r="C558" s="334">
        <v>541.71</v>
      </c>
      <c r="D558" s="335" t="s">
        <v>408</v>
      </c>
      <c r="E558" s="335" t="s">
        <v>386</v>
      </c>
      <c r="F558" s="335" t="s">
        <v>881</v>
      </c>
      <c r="G558" s="179">
        <f t="shared" si="24"/>
        <v>0</v>
      </c>
      <c r="H558" s="179">
        <f t="shared" si="25"/>
        <v>0</v>
      </c>
      <c r="I558" s="179">
        <f t="shared" si="26"/>
        <v>0</v>
      </c>
    </row>
    <row r="559" spans="1:9" ht="15.75" thickBot="1">
      <c r="A559" s="398"/>
      <c r="B559" s="333">
        <v>0</v>
      </c>
      <c r="C559" s="334">
        <v>833.4</v>
      </c>
      <c r="D559" s="335" t="s">
        <v>408</v>
      </c>
      <c r="E559" s="335" t="s">
        <v>386</v>
      </c>
      <c r="F559" s="335" t="s">
        <v>805</v>
      </c>
      <c r="G559" s="179">
        <f t="shared" si="24"/>
        <v>0</v>
      </c>
      <c r="H559" s="179">
        <f t="shared" si="25"/>
        <v>0</v>
      </c>
      <c r="I559" s="179">
        <f t="shared" si="26"/>
        <v>0</v>
      </c>
    </row>
    <row r="560" spans="1:9" ht="15.75" thickBot="1">
      <c r="A560" s="398"/>
      <c r="B560" s="333">
        <v>0</v>
      </c>
      <c r="C560" s="334">
        <v>541.71</v>
      </c>
      <c r="D560" s="335" t="s">
        <v>408</v>
      </c>
      <c r="E560" s="335" t="s">
        <v>386</v>
      </c>
      <c r="F560" s="335" t="s">
        <v>862</v>
      </c>
      <c r="G560" s="179">
        <f t="shared" si="24"/>
        <v>0</v>
      </c>
      <c r="H560" s="179">
        <f t="shared" si="25"/>
        <v>0</v>
      </c>
      <c r="I560" s="179">
        <f t="shared" si="26"/>
        <v>0</v>
      </c>
    </row>
    <row r="561" spans="1:9" ht="15.75" thickBot="1">
      <c r="A561" s="398"/>
      <c r="B561" s="333">
        <v>0</v>
      </c>
      <c r="C561" s="334">
        <v>833.4</v>
      </c>
      <c r="D561" s="335" t="s">
        <v>408</v>
      </c>
      <c r="E561" s="335" t="s">
        <v>386</v>
      </c>
      <c r="F561" s="335" t="s">
        <v>831</v>
      </c>
      <c r="G561" s="179">
        <f t="shared" si="24"/>
        <v>0</v>
      </c>
      <c r="H561" s="179">
        <f t="shared" si="25"/>
        <v>0</v>
      </c>
      <c r="I561" s="179">
        <f t="shared" si="26"/>
        <v>0</v>
      </c>
    </row>
    <row r="562" spans="1:9" ht="15.75" thickBot="1">
      <c r="A562" s="398"/>
      <c r="B562" s="333">
        <v>0</v>
      </c>
      <c r="C562" s="334">
        <v>541.71</v>
      </c>
      <c r="D562" s="335" t="s">
        <v>408</v>
      </c>
      <c r="E562" s="335" t="s">
        <v>386</v>
      </c>
      <c r="F562" s="335" t="s">
        <v>816</v>
      </c>
      <c r="G562" s="179">
        <f t="shared" si="24"/>
        <v>0</v>
      </c>
      <c r="H562" s="179">
        <f t="shared" si="25"/>
        <v>0</v>
      </c>
      <c r="I562" s="179">
        <f t="shared" si="26"/>
        <v>0</v>
      </c>
    </row>
    <row r="563" spans="1:9" ht="15.75" thickBot="1">
      <c r="A563" s="398"/>
      <c r="B563" s="333">
        <v>0</v>
      </c>
      <c r="C563" s="334">
        <v>833.4</v>
      </c>
      <c r="D563" s="335" t="s">
        <v>408</v>
      </c>
      <c r="E563" s="335" t="s">
        <v>386</v>
      </c>
      <c r="F563" s="335" t="s">
        <v>832</v>
      </c>
      <c r="G563" s="179">
        <f t="shared" si="24"/>
        <v>0</v>
      </c>
      <c r="H563" s="179">
        <f t="shared" si="25"/>
        <v>0</v>
      </c>
      <c r="I563" s="179">
        <f t="shared" si="26"/>
        <v>0</v>
      </c>
    </row>
    <row r="564" spans="1:9" ht="15.75" thickBot="1">
      <c r="A564" s="398"/>
      <c r="B564" s="333">
        <v>0</v>
      </c>
      <c r="C564" s="334">
        <v>541.71</v>
      </c>
      <c r="D564" s="335" t="s">
        <v>408</v>
      </c>
      <c r="E564" s="335" t="s">
        <v>386</v>
      </c>
      <c r="F564" s="335" t="s">
        <v>863</v>
      </c>
      <c r="G564" s="179">
        <f t="shared" si="24"/>
        <v>0</v>
      </c>
      <c r="H564" s="179">
        <f t="shared" si="25"/>
        <v>0</v>
      </c>
      <c r="I564" s="179">
        <f t="shared" si="26"/>
        <v>0</v>
      </c>
    </row>
    <row r="565" spans="1:9" ht="15.75" thickBot="1">
      <c r="A565" s="398"/>
      <c r="B565" s="333">
        <v>0</v>
      </c>
      <c r="C565" s="334">
        <v>791.73</v>
      </c>
      <c r="D565" s="335" t="s">
        <v>408</v>
      </c>
      <c r="E565" s="335" t="s">
        <v>386</v>
      </c>
      <c r="F565" s="335" t="s">
        <v>821</v>
      </c>
      <c r="G565" s="179">
        <f t="shared" si="24"/>
        <v>0</v>
      </c>
      <c r="H565" s="179">
        <f t="shared" si="25"/>
        <v>0</v>
      </c>
      <c r="I565" s="179">
        <f t="shared" si="26"/>
        <v>0</v>
      </c>
    </row>
    <row r="566" spans="1:9" ht="15.75" thickBot="1">
      <c r="A566" s="398"/>
      <c r="B566" s="333">
        <v>0</v>
      </c>
      <c r="C566" s="334">
        <v>541.71</v>
      </c>
      <c r="D566" s="335" t="s">
        <v>408</v>
      </c>
      <c r="E566" s="335" t="s">
        <v>386</v>
      </c>
      <c r="F566" s="335" t="s">
        <v>864</v>
      </c>
      <c r="G566" s="179">
        <f t="shared" si="24"/>
        <v>0</v>
      </c>
      <c r="H566" s="179">
        <f t="shared" si="25"/>
        <v>0</v>
      </c>
      <c r="I566" s="179">
        <f t="shared" si="26"/>
        <v>0</v>
      </c>
    </row>
    <row r="567" spans="1:9" ht="15.75" thickBot="1">
      <c r="A567" s="398"/>
      <c r="B567" s="333">
        <v>0</v>
      </c>
      <c r="C567" s="334">
        <v>791.73</v>
      </c>
      <c r="D567" s="335" t="s">
        <v>408</v>
      </c>
      <c r="E567" s="335" t="s">
        <v>386</v>
      </c>
      <c r="F567" s="335" t="s">
        <v>833</v>
      </c>
      <c r="G567" s="179">
        <f t="shared" si="24"/>
        <v>0</v>
      </c>
      <c r="H567" s="179">
        <f t="shared" si="25"/>
        <v>0</v>
      </c>
      <c r="I567" s="179">
        <f t="shared" si="26"/>
        <v>0</v>
      </c>
    </row>
    <row r="568" spans="1:9" ht="15.75" thickBot="1">
      <c r="A568" s="398"/>
      <c r="B568" s="333">
        <v>0</v>
      </c>
      <c r="C568" s="334">
        <v>500.04</v>
      </c>
      <c r="D568" s="335" t="s">
        <v>408</v>
      </c>
      <c r="E568" s="335" t="s">
        <v>386</v>
      </c>
      <c r="F568" s="335" t="s">
        <v>841</v>
      </c>
      <c r="G568" s="179">
        <f t="shared" si="24"/>
        <v>0</v>
      </c>
      <c r="H568" s="179">
        <f t="shared" si="25"/>
        <v>0</v>
      </c>
      <c r="I568" s="179">
        <f t="shared" si="26"/>
        <v>0</v>
      </c>
    </row>
    <row r="569" spans="1:9" ht="15.75" thickBot="1">
      <c r="A569" s="398"/>
      <c r="B569" s="333">
        <v>0</v>
      </c>
      <c r="C569" s="334">
        <v>791.73</v>
      </c>
      <c r="D569" s="335" t="s">
        <v>408</v>
      </c>
      <c r="E569" s="335" t="s">
        <v>386</v>
      </c>
      <c r="F569" s="335" t="s">
        <v>916</v>
      </c>
      <c r="G569" s="179">
        <f t="shared" si="24"/>
        <v>0</v>
      </c>
      <c r="H569" s="179">
        <f t="shared" si="25"/>
        <v>0</v>
      </c>
      <c r="I569" s="179">
        <f t="shared" si="26"/>
        <v>0</v>
      </c>
    </row>
    <row r="570" spans="1:9" ht="15.75" thickBot="1">
      <c r="A570" s="398"/>
      <c r="B570" s="333">
        <v>0</v>
      </c>
      <c r="C570" s="334">
        <v>500.04</v>
      </c>
      <c r="D570" s="335" t="s">
        <v>408</v>
      </c>
      <c r="E570" s="335" t="s">
        <v>386</v>
      </c>
      <c r="F570" s="335" t="s">
        <v>856</v>
      </c>
      <c r="G570" s="179">
        <f t="shared" si="24"/>
        <v>0</v>
      </c>
      <c r="H570" s="179">
        <f t="shared" si="25"/>
        <v>0</v>
      </c>
      <c r="I570" s="179">
        <f t="shared" si="26"/>
        <v>0</v>
      </c>
    </row>
    <row r="571" spans="1:9" ht="15.75" thickBot="1">
      <c r="A571" s="398"/>
      <c r="B571" s="333">
        <v>0</v>
      </c>
      <c r="C571" s="334">
        <v>791.73</v>
      </c>
      <c r="D571" s="335" t="s">
        <v>408</v>
      </c>
      <c r="E571" s="335" t="s">
        <v>386</v>
      </c>
      <c r="F571" s="335" t="s">
        <v>917</v>
      </c>
      <c r="G571" s="179">
        <f t="shared" si="24"/>
        <v>0</v>
      </c>
      <c r="H571" s="179">
        <f t="shared" si="25"/>
        <v>0</v>
      </c>
      <c r="I571" s="179">
        <f t="shared" si="26"/>
        <v>0</v>
      </c>
    </row>
    <row r="572" spans="1:9" ht="15.75" thickBot="1">
      <c r="A572" s="398"/>
      <c r="B572" s="333">
        <v>0</v>
      </c>
      <c r="C572" s="334">
        <v>500.04</v>
      </c>
      <c r="D572" s="335" t="s">
        <v>408</v>
      </c>
      <c r="E572" s="335" t="s">
        <v>386</v>
      </c>
      <c r="F572" s="335" t="s">
        <v>867</v>
      </c>
      <c r="G572" s="179">
        <f t="shared" si="24"/>
        <v>0</v>
      </c>
      <c r="H572" s="179">
        <f t="shared" si="25"/>
        <v>0</v>
      </c>
      <c r="I572" s="179">
        <f t="shared" si="26"/>
        <v>0</v>
      </c>
    </row>
    <row r="573" spans="1:9" ht="15.75" thickBot="1">
      <c r="A573" s="398"/>
      <c r="B573" s="333">
        <v>0</v>
      </c>
      <c r="C573" s="334">
        <v>791.73</v>
      </c>
      <c r="D573" s="335" t="s">
        <v>408</v>
      </c>
      <c r="E573" s="335" t="s">
        <v>386</v>
      </c>
      <c r="F573" s="335" t="s">
        <v>918</v>
      </c>
      <c r="G573" s="179">
        <f t="shared" si="24"/>
        <v>0</v>
      </c>
      <c r="H573" s="179">
        <f t="shared" si="25"/>
        <v>0</v>
      </c>
      <c r="I573" s="179">
        <f t="shared" si="26"/>
        <v>0</v>
      </c>
    </row>
    <row r="574" spans="1:9" ht="15.75" thickBot="1">
      <c r="A574" s="398"/>
      <c r="B574" s="333">
        <v>0</v>
      </c>
      <c r="C574" s="334">
        <v>541.71</v>
      </c>
      <c r="D574" s="335" t="s">
        <v>408</v>
      </c>
      <c r="E574" s="335" t="s">
        <v>386</v>
      </c>
      <c r="F574" s="335" t="s">
        <v>868</v>
      </c>
      <c r="G574" s="179">
        <f t="shared" si="24"/>
        <v>0</v>
      </c>
      <c r="H574" s="179">
        <f t="shared" si="25"/>
        <v>0</v>
      </c>
      <c r="I574" s="179">
        <f t="shared" si="26"/>
        <v>0</v>
      </c>
    </row>
    <row r="575" spans="1:9" ht="15.75" thickBot="1">
      <c r="A575" s="398"/>
      <c r="B575" s="333">
        <v>0</v>
      </c>
      <c r="C575" s="334">
        <v>791.73</v>
      </c>
      <c r="D575" s="335" t="s">
        <v>408</v>
      </c>
      <c r="E575" s="335" t="s">
        <v>386</v>
      </c>
      <c r="F575" s="335" t="s">
        <v>919</v>
      </c>
      <c r="G575" s="179">
        <f t="shared" si="24"/>
        <v>0</v>
      </c>
      <c r="H575" s="179">
        <f t="shared" si="25"/>
        <v>0</v>
      </c>
      <c r="I575" s="179">
        <f t="shared" si="26"/>
        <v>0</v>
      </c>
    </row>
    <row r="576" spans="1:9" ht="15.75" thickBot="1">
      <c r="A576" s="398"/>
      <c r="B576" s="333">
        <v>0</v>
      </c>
      <c r="C576" s="334">
        <v>541.71</v>
      </c>
      <c r="D576" s="335" t="s">
        <v>408</v>
      </c>
      <c r="E576" s="335" t="s">
        <v>386</v>
      </c>
      <c r="F576" s="335" t="s">
        <v>838</v>
      </c>
      <c r="G576" s="179">
        <f t="shared" si="24"/>
        <v>0</v>
      </c>
      <c r="H576" s="179">
        <f t="shared" si="25"/>
        <v>0</v>
      </c>
      <c r="I576" s="179">
        <f t="shared" si="26"/>
        <v>0</v>
      </c>
    </row>
    <row r="577" spans="1:9" ht="15.75" thickBot="1">
      <c r="A577" s="398"/>
      <c r="B577" s="333">
        <v>0</v>
      </c>
      <c r="C577" s="334">
        <v>791.73</v>
      </c>
      <c r="D577" s="335" t="s">
        <v>408</v>
      </c>
      <c r="E577" s="335" t="s">
        <v>386</v>
      </c>
      <c r="F577" s="335" t="s">
        <v>920</v>
      </c>
      <c r="G577" s="179">
        <f t="shared" si="24"/>
        <v>0</v>
      </c>
      <c r="H577" s="179">
        <f t="shared" si="25"/>
        <v>0</v>
      </c>
      <c r="I577" s="179">
        <f t="shared" si="26"/>
        <v>0</v>
      </c>
    </row>
    <row r="578" spans="1:9" ht="15.75" thickBot="1">
      <c r="A578" s="398"/>
      <c r="B578" s="333">
        <v>0</v>
      </c>
      <c r="C578" s="334">
        <v>540.75</v>
      </c>
      <c r="D578" s="335" t="s">
        <v>408</v>
      </c>
      <c r="E578" s="335" t="s">
        <v>386</v>
      </c>
      <c r="F578" s="335" t="s">
        <v>872</v>
      </c>
      <c r="G578" s="179">
        <f t="shared" si="24"/>
        <v>0</v>
      </c>
      <c r="H578" s="179">
        <f t="shared" si="25"/>
        <v>0</v>
      </c>
      <c r="I578" s="179">
        <f t="shared" si="26"/>
        <v>0</v>
      </c>
    </row>
    <row r="579" spans="1:9" ht="15.75" thickBot="1">
      <c r="A579" s="398"/>
      <c r="B579" s="333">
        <v>0</v>
      </c>
      <c r="C579" s="334">
        <v>790.37</v>
      </c>
      <c r="D579" s="335" t="s">
        <v>408</v>
      </c>
      <c r="E579" s="335" t="s">
        <v>386</v>
      </c>
      <c r="F579" s="335" t="s">
        <v>858</v>
      </c>
      <c r="G579" s="179">
        <f t="shared" si="24"/>
        <v>0</v>
      </c>
      <c r="H579" s="179">
        <f t="shared" si="25"/>
        <v>0</v>
      </c>
      <c r="I579" s="179">
        <f t="shared" si="26"/>
        <v>0</v>
      </c>
    </row>
    <row r="580" spans="1:9" ht="15.75" thickBot="1">
      <c r="A580" s="398"/>
      <c r="B580" s="333">
        <v>0</v>
      </c>
      <c r="C580" s="334">
        <v>431.5</v>
      </c>
      <c r="D580" s="335" t="s">
        <v>409</v>
      </c>
      <c r="E580" s="335" t="s">
        <v>386</v>
      </c>
      <c r="F580" s="335" t="s">
        <v>920</v>
      </c>
      <c r="G580" s="179">
        <f t="shared" si="24"/>
        <v>0</v>
      </c>
      <c r="H580" s="179">
        <f t="shared" si="25"/>
        <v>0</v>
      </c>
      <c r="I580" s="179">
        <f t="shared" si="26"/>
        <v>0</v>
      </c>
    </row>
    <row r="581" spans="1:9" ht="15.75" thickBot="1">
      <c r="A581" s="398"/>
      <c r="B581" s="333">
        <v>0</v>
      </c>
      <c r="C581" s="334">
        <v>1913.7</v>
      </c>
      <c r="D581" s="335" t="s">
        <v>409</v>
      </c>
      <c r="E581" s="335" t="s">
        <v>386</v>
      </c>
      <c r="F581" s="335" t="s">
        <v>858</v>
      </c>
      <c r="G581" s="179">
        <f t="shared" ref="G581:G644" si="27">IF(D581="REG",C581,0)</f>
        <v>0</v>
      </c>
      <c r="H581" s="179">
        <f t="shared" ref="H581:H644" si="28">IF(D581="SAL",C581,0)</f>
        <v>0</v>
      </c>
      <c r="I581" s="179">
        <f t="shared" ref="I581:I644" si="29">+G581+H581</f>
        <v>0</v>
      </c>
    </row>
    <row r="582" spans="1:9" ht="15.75" thickBot="1">
      <c r="A582" s="398"/>
      <c r="B582" s="333">
        <v>0</v>
      </c>
      <c r="C582" s="334">
        <v>2222.23</v>
      </c>
      <c r="D582" s="335" t="s">
        <v>409</v>
      </c>
      <c r="E582" s="335" t="s">
        <v>386</v>
      </c>
      <c r="F582" s="335" t="s">
        <v>921</v>
      </c>
      <c r="G582" s="179">
        <f t="shared" si="27"/>
        <v>0</v>
      </c>
      <c r="H582" s="179">
        <f t="shared" si="28"/>
        <v>0</v>
      </c>
      <c r="I582" s="179">
        <f t="shared" si="29"/>
        <v>0</v>
      </c>
    </row>
    <row r="583" spans="1:9" ht="15.75" thickBot="1">
      <c r="A583" s="398"/>
      <c r="B583" s="333">
        <v>0</v>
      </c>
      <c r="C583" s="334">
        <v>1863.7</v>
      </c>
      <c r="D583" s="335" t="s">
        <v>410</v>
      </c>
      <c r="E583" s="335" t="s">
        <v>386</v>
      </c>
      <c r="F583" s="335" t="s">
        <v>921</v>
      </c>
      <c r="G583" s="179">
        <f t="shared" si="27"/>
        <v>0</v>
      </c>
      <c r="H583" s="179">
        <f t="shared" si="28"/>
        <v>0</v>
      </c>
      <c r="I583" s="179">
        <f t="shared" si="29"/>
        <v>0</v>
      </c>
    </row>
    <row r="584" spans="1:9" ht="15.75" thickBot="1">
      <c r="A584" s="398"/>
      <c r="B584" s="333">
        <v>0</v>
      </c>
      <c r="C584" s="334">
        <v>57537.79</v>
      </c>
      <c r="D584" s="335" t="s">
        <v>411</v>
      </c>
      <c r="E584" s="335" t="s">
        <v>386</v>
      </c>
      <c r="F584" s="335" t="s">
        <v>921</v>
      </c>
      <c r="G584" s="179">
        <f t="shared" si="27"/>
        <v>0</v>
      </c>
      <c r="H584" s="179">
        <f t="shared" si="28"/>
        <v>0</v>
      </c>
      <c r="I584" s="179">
        <f t="shared" si="29"/>
        <v>0</v>
      </c>
    </row>
    <row r="585" spans="1:9" ht="15.75" thickBot="1">
      <c r="A585" s="398"/>
      <c r="B585" s="333">
        <v>0</v>
      </c>
      <c r="C585" s="334">
        <v>2740.65</v>
      </c>
      <c r="D585" s="335" t="s">
        <v>412</v>
      </c>
      <c r="E585" s="335" t="s">
        <v>386</v>
      </c>
      <c r="F585" s="335" t="s">
        <v>921</v>
      </c>
      <c r="G585" s="179">
        <f t="shared" si="27"/>
        <v>0</v>
      </c>
      <c r="H585" s="179">
        <f t="shared" si="28"/>
        <v>0</v>
      </c>
      <c r="I585" s="179">
        <f t="shared" si="29"/>
        <v>0</v>
      </c>
    </row>
    <row r="586" spans="1:9" ht="15.75" thickBot="1">
      <c r="A586" s="398"/>
      <c r="B586" s="333">
        <v>0</v>
      </c>
      <c r="C586" s="334">
        <v>1000</v>
      </c>
      <c r="D586" s="335" t="s">
        <v>933</v>
      </c>
      <c r="E586" s="335" t="s">
        <v>386</v>
      </c>
      <c r="F586" s="335" t="s">
        <v>808</v>
      </c>
      <c r="G586" s="179">
        <f t="shared" si="27"/>
        <v>0</v>
      </c>
      <c r="H586" s="179">
        <f t="shared" si="28"/>
        <v>0</v>
      </c>
      <c r="I586" s="179">
        <f t="shared" si="29"/>
        <v>0</v>
      </c>
    </row>
    <row r="587" spans="1:9" ht="15.75" thickBot="1">
      <c r="A587" s="399"/>
      <c r="B587" s="333">
        <v>0</v>
      </c>
      <c r="C587" s="334">
        <v>1500</v>
      </c>
      <c r="D587" s="335" t="s">
        <v>933</v>
      </c>
      <c r="E587" s="335" t="s">
        <v>386</v>
      </c>
      <c r="F587" s="335" t="s">
        <v>824</v>
      </c>
      <c r="G587" s="179">
        <f t="shared" si="27"/>
        <v>0</v>
      </c>
      <c r="H587" s="179">
        <f t="shared" si="28"/>
        <v>0</v>
      </c>
      <c r="I587" s="179">
        <f t="shared" si="29"/>
        <v>0</v>
      </c>
    </row>
    <row r="588" spans="1:9" ht="15.75" thickBot="1">
      <c r="A588" s="336" t="s">
        <v>402</v>
      </c>
      <c r="B588" s="337">
        <v>0</v>
      </c>
      <c r="C588" s="338">
        <v>722065.06</v>
      </c>
      <c r="D588" s="394"/>
      <c r="E588" s="395"/>
      <c r="F588" s="396"/>
      <c r="G588" s="179">
        <f t="shared" si="27"/>
        <v>0</v>
      </c>
      <c r="H588" s="179">
        <f t="shared" si="28"/>
        <v>0</v>
      </c>
      <c r="I588" s="179">
        <f t="shared" si="29"/>
        <v>0</v>
      </c>
    </row>
    <row r="589" spans="1:9" ht="15.75" thickBot="1">
      <c r="A589" s="397" t="s">
        <v>934</v>
      </c>
      <c r="B589" s="333">
        <v>6</v>
      </c>
      <c r="C589" s="334">
        <v>203.65</v>
      </c>
      <c r="D589" s="335" t="s">
        <v>387</v>
      </c>
      <c r="E589" s="335" t="s">
        <v>386</v>
      </c>
      <c r="F589" s="335" t="s">
        <v>811</v>
      </c>
      <c r="G589" s="179">
        <f t="shared" si="27"/>
        <v>0</v>
      </c>
      <c r="H589" s="179">
        <f t="shared" si="28"/>
        <v>0</v>
      </c>
      <c r="I589" s="179">
        <f t="shared" si="29"/>
        <v>0</v>
      </c>
    </row>
    <row r="590" spans="1:9" ht="15.75" thickBot="1">
      <c r="A590" s="399"/>
      <c r="B590" s="333">
        <v>28</v>
      </c>
      <c r="C590" s="334">
        <v>718.98</v>
      </c>
      <c r="D590" s="335" t="s">
        <v>384</v>
      </c>
      <c r="E590" s="335" t="s">
        <v>386</v>
      </c>
      <c r="F590" s="335" t="s">
        <v>811</v>
      </c>
      <c r="G590" s="179">
        <f t="shared" si="27"/>
        <v>718.98</v>
      </c>
      <c r="H590" s="179">
        <f t="shared" si="28"/>
        <v>0</v>
      </c>
      <c r="I590" s="179">
        <f t="shared" si="29"/>
        <v>718.98</v>
      </c>
    </row>
    <row r="591" spans="1:9" ht="15.75" thickBot="1">
      <c r="A591" s="336" t="s">
        <v>934</v>
      </c>
      <c r="B591" s="337">
        <v>34</v>
      </c>
      <c r="C591" s="338">
        <v>922.63</v>
      </c>
      <c r="D591" s="394"/>
      <c r="E591" s="395"/>
      <c r="F591" s="396"/>
      <c r="G591" s="179">
        <f t="shared" si="27"/>
        <v>0</v>
      </c>
      <c r="H591" s="179">
        <f t="shared" si="28"/>
        <v>0</v>
      </c>
      <c r="I591" s="179">
        <f t="shared" si="29"/>
        <v>0</v>
      </c>
    </row>
    <row r="592" spans="1:9" ht="15.75" thickBot="1">
      <c r="A592" s="397" t="s">
        <v>935</v>
      </c>
      <c r="B592" s="333">
        <v>6</v>
      </c>
      <c r="C592" s="334">
        <v>243</v>
      </c>
      <c r="D592" s="335" t="s">
        <v>387</v>
      </c>
      <c r="E592" s="335" t="s">
        <v>386</v>
      </c>
      <c r="F592" s="335" t="s">
        <v>810</v>
      </c>
      <c r="G592" s="179">
        <f t="shared" si="27"/>
        <v>0</v>
      </c>
      <c r="H592" s="179">
        <f t="shared" si="28"/>
        <v>0</v>
      </c>
      <c r="I592" s="179">
        <f t="shared" si="29"/>
        <v>0</v>
      </c>
    </row>
    <row r="593" spans="1:9" ht="15.75" thickBot="1">
      <c r="A593" s="398"/>
      <c r="B593" s="333">
        <v>5</v>
      </c>
      <c r="C593" s="334">
        <v>202.5</v>
      </c>
      <c r="D593" s="335" t="s">
        <v>387</v>
      </c>
      <c r="E593" s="335" t="s">
        <v>386</v>
      </c>
      <c r="F593" s="335" t="s">
        <v>835</v>
      </c>
      <c r="G593" s="179">
        <f t="shared" si="27"/>
        <v>0</v>
      </c>
      <c r="H593" s="179">
        <f t="shared" si="28"/>
        <v>0</v>
      </c>
      <c r="I593" s="179">
        <f t="shared" si="29"/>
        <v>0</v>
      </c>
    </row>
    <row r="594" spans="1:9" ht="15.75" thickBot="1">
      <c r="A594" s="398"/>
      <c r="B594" s="333">
        <v>7</v>
      </c>
      <c r="C594" s="334">
        <v>300.2</v>
      </c>
      <c r="D594" s="335" t="s">
        <v>387</v>
      </c>
      <c r="E594" s="335" t="s">
        <v>386</v>
      </c>
      <c r="F594" s="335" t="s">
        <v>803</v>
      </c>
      <c r="G594" s="179">
        <f t="shared" si="27"/>
        <v>0</v>
      </c>
      <c r="H594" s="179">
        <f t="shared" si="28"/>
        <v>0</v>
      </c>
      <c r="I594" s="179">
        <f t="shared" si="29"/>
        <v>0</v>
      </c>
    </row>
    <row r="595" spans="1:9" ht="15.75" thickBot="1">
      <c r="A595" s="398"/>
      <c r="B595" s="333">
        <v>62</v>
      </c>
      <c r="C595" s="334">
        <v>2366.3200000000002</v>
      </c>
      <c r="D595" s="335" t="s">
        <v>387</v>
      </c>
      <c r="E595" s="335" t="s">
        <v>386</v>
      </c>
      <c r="F595" s="335" t="s">
        <v>804</v>
      </c>
      <c r="G595" s="179">
        <f t="shared" si="27"/>
        <v>0</v>
      </c>
      <c r="H595" s="179">
        <f t="shared" si="28"/>
        <v>0</v>
      </c>
      <c r="I595" s="179">
        <f t="shared" si="29"/>
        <v>0</v>
      </c>
    </row>
    <row r="596" spans="1:9" ht="15.75" thickBot="1">
      <c r="A596" s="398"/>
      <c r="B596" s="333">
        <v>28</v>
      </c>
      <c r="C596" s="334">
        <v>1200.79</v>
      </c>
      <c r="D596" s="335" t="s">
        <v>387</v>
      </c>
      <c r="E596" s="335" t="s">
        <v>386</v>
      </c>
      <c r="F596" s="335" t="s">
        <v>845</v>
      </c>
      <c r="G596" s="179">
        <f t="shared" si="27"/>
        <v>0</v>
      </c>
      <c r="H596" s="179">
        <f t="shared" si="28"/>
        <v>0</v>
      </c>
      <c r="I596" s="179">
        <f t="shared" si="29"/>
        <v>0</v>
      </c>
    </row>
    <row r="597" spans="1:9" ht="15.75" thickBot="1">
      <c r="A597" s="398"/>
      <c r="B597" s="333">
        <v>11</v>
      </c>
      <c r="C597" s="334">
        <v>471.74</v>
      </c>
      <c r="D597" s="335" t="s">
        <v>387</v>
      </c>
      <c r="E597" s="335" t="s">
        <v>386</v>
      </c>
      <c r="F597" s="335" t="s">
        <v>843</v>
      </c>
      <c r="G597" s="179">
        <f t="shared" si="27"/>
        <v>0</v>
      </c>
      <c r="H597" s="179">
        <f t="shared" si="28"/>
        <v>0</v>
      </c>
      <c r="I597" s="179">
        <f t="shared" si="29"/>
        <v>0</v>
      </c>
    </row>
    <row r="598" spans="1:9" ht="15.75" thickBot="1">
      <c r="A598" s="398"/>
      <c r="B598" s="333">
        <v>10</v>
      </c>
      <c r="C598" s="334">
        <v>281.81</v>
      </c>
      <c r="D598" s="335" t="s">
        <v>387</v>
      </c>
      <c r="E598" s="335" t="s">
        <v>386</v>
      </c>
      <c r="F598" s="335" t="s">
        <v>864</v>
      </c>
      <c r="G598" s="179">
        <f t="shared" si="27"/>
        <v>0</v>
      </c>
      <c r="H598" s="179">
        <f t="shared" si="28"/>
        <v>0</v>
      </c>
      <c r="I598" s="179">
        <f t="shared" si="29"/>
        <v>0</v>
      </c>
    </row>
    <row r="599" spans="1:9" ht="15.75" thickBot="1">
      <c r="A599" s="398"/>
      <c r="B599" s="333">
        <v>35</v>
      </c>
      <c r="C599" s="334">
        <v>1378.77</v>
      </c>
      <c r="D599" s="335" t="s">
        <v>387</v>
      </c>
      <c r="E599" s="335" t="s">
        <v>386</v>
      </c>
      <c r="F599" s="335" t="s">
        <v>856</v>
      </c>
      <c r="G599" s="179">
        <f t="shared" si="27"/>
        <v>0</v>
      </c>
      <c r="H599" s="179">
        <f t="shared" si="28"/>
        <v>0</v>
      </c>
      <c r="I599" s="179">
        <f t="shared" si="29"/>
        <v>0</v>
      </c>
    </row>
    <row r="600" spans="1:9" ht="15.75" thickBot="1">
      <c r="A600" s="398"/>
      <c r="B600" s="333">
        <v>6</v>
      </c>
      <c r="C600" s="334">
        <v>257.31</v>
      </c>
      <c r="D600" s="335" t="s">
        <v>387</v>
      </c>
      <c r="E600" s="335" t="s">
        <v>386</v>
      </c>
      <c r="F600" s="335" t="s">
        <v>868</v>
      </c>
      <c r="G600" s="179">
        <f t="shared" si="27"/>
        <v>0</v>
      </c>
      <c r="H600" s="179">
        <f t="shared" si="28"/>
        <v>0</v>
      </c>
      <c r="I600" s="179">
        <f t="shared" si="29"/>
        <v>0</v>
      </c>
    </row>
    <row r="601" spans="1:9" ht="15.75" thickBot="1">
      <c r="A601" s="398"/>
      <c r="B601" s="333">
        <v>-6</v>
      </c>
      <c r="C601" s="334">
        <v>-257.31</v>
      </c>
      <c r="D601" s="335" t="s">
        <v>387</v>
      </c>
      <c r="E601" s="335" t="s">
        <v>386</v>
      </c>
      <c r="F601" s="335" t="s">
        <v>872</v>
      </c>
      <c r="G601" s="179">
        <f t="shared" si="27"/>
        <v>0</v>
      </c>
      <c r="H601" s="179">
        <f t="shared" si="28"/>
        <v>0</v>
      </c>
      <c r="I601" s="179">
        <f t="shared" si="29"/>
        <v>0</v>
      </c>
    </row>
    <row r="602" spans="1:9" ht="15.75" thickBot="1">
      <c r="A602" s="398"/>
      <c r="B602" s="333">
        <v>9</v>
      </c>
      <c r="C602" s="334">
        <v>323.73</v>
      </c>
      <c r="D602" s="335" t="s">
        <v>384</v>
      </c>
      <c r="E602" s="335" t="s">
        <v>386</v>
      </c>
      <c r="F602" s="335" t="s">
        <v>813</v>
      </c>
      <c r="G602" s="179">
        <f t="shared" si="27"/>
        <v>323.73</v>
      </c>
      <c r="H602" s="179">
        <f t="shared" si="28"/>
        <v>0</v>
      </c>
      <c r="I602" s="179">
        <f t="shared" si="29"/>
        <v>323.73</v>
      </c>
    </row>
    <row r="603" spans="1:9" ht="15.75" thickBot="1">
      <c r="A603" s="398"/>
      <c r="B603" s="333">
        <v>24</v>
      </c>
      <c r="C603" s="334">
        <v>602.70000000000005</v>
      </c>
      <c r="D603" s="335" t="s">
        <v>384</v>
      </c>
      <c r="E603" s="335" t="s">
        <v>386</v>
      </c>
      <c r="F603" s="335" t="s">
        <v>810</v>
      </c>
      <c r="G603" s="179">
        <f t="shared" si="27"/>
        <v>602.70000000000005</v>
      </c>
      <c r="H603" s="179">
        <f t="shared" si="28"/>
        <v>0</v>
      </c>
      <c r="I603" s="179">
        <f t="shared" si="29"/>
        <v>602.70000000000005</v>
      </c>
    </row>
    <row r="604" spans="1:9" ht="15.75" thickBot="1">
      <c r="A604" s="398"/>
      <c r="B604" s="333">
        <v>7.5</v>
      </c>
      <c r="C604" s="334">
        <v>202.5</v>
      </c>
      <c r="D604" s="335" t="s">
        <v>384</v>
      </c>
      <c r="E604" s="335" t="s">
        <v>386</v>
      </c>
      <c r="F604" s="335" t="s">
        <v>835</v>
      </c>
      <c r="G604" s="179">
        <f t="shared" si="27"/>
        <v>202.5</v>
      </c>
      <c r="H604" s="179">
        <f t="shared" si="28"/>
        <v>0</v>
      </c>
      <c r="I604" s="179">
        <f t="shared" si="29"/>
        <v>202.5</v>
      </c>
    </row>
    <row r="605" spans="1:9" ht="15.75" thickBot="1">
      <c r="A605" s="398"/>
      <c r="B605" s="333">
        <v>15.5</v>
      </c>
      <c r="C605" s="334">
        <v>443.15</v>
      </c>
      <c r="D605" s="335" t="s">
        <v>384</v>
      </c>
      <c r="E605" s="335" t="s">
        <v>386</v>
      </c>
      <c r="F605" s="335" t="s">
        <v>803</v>
      </c>
      <c r="G605" s="179">
        <f t="shared" si="27"/>
        <v>443.15</v>
      </c>
      <c r="H605" s="179">
        <f t="shared" si="28"/>
        <v>0</v>
      </c>
      <c r="I605" s="179">
        <f t="shared" si="29"/>
        <v>443.15</v>
      </c>
    </row>
    <row r="606" spans="1:9" ht="15.75" thickBot="1">
      <c r="A606" s="398"/>
      <c r="B606" s="333">
        <v>99.5</v>
      </c>
      <c r="C606" s="334">
        <v>2848.96</v>
      </c>
      <c r="D606" s="335" t="s">
        <v>384</v>
      </c>
      <c r="E606" s="335" t="s">
        <v>386</v>
      </c>
      <c r="F606" s="335" t="s">
        <v>804</v>
      </c>
      <c r="G606" s="179">
        <f t="shared" si="27"/>
        <v>2848.96</v>
      </c>
      <c r="H606" s="179">
        <f t="shared" si="28"/>
        <v>0</v>
      </c>
      <c r="I606" s="179">
        <f t="shared" si="29"/>
        <v>2848.96</v>
      </c>
    </row>
    <row r="607" spans="1:9" ht="15.75" thickBot="1">
      <c r="A607" s="398"/>
      <c r="B607" s="333">
        <v>38</v>
      </c>
      <c r="C607" s="334">
        <v>809.22</v>
      </c>
      <c r="D607" s="335" t="s">
        <v>384</v>
      </c>
      <c r="E607" s="335" t="s">
        <v>386</v>
      </c>
      <c r="F607" s="335" t="s">
        <v>845</v>
      </c>
      <c r="G607" s="179">
        <f t="shared" si="27"/>
        <v>809.22</v>
      </c>
      <c r="H607" s="179">
        <f t="shared" si="28"/>
        <v>0</v>
      </c>
      <c r="I607" s="179">
        <f t="shared" si="29"/>
        <v>809.22</v>
      </c>
    </row>
    <row r="608" spans="1:9" ht="15.75" thickBot="1">
      <c r="A608" s="398"/>
      <c r="B608" s="333">
        <v>45.5</v>
      </c>
      <c r="C608" s="334">
        <v>1045.98</v>
      </c>
      <c r="D608" s="335" t="s">
        <v>384</v>
      </c>
      <c r="E608" s="335" t="s">
        <v>386</v>
      </c>
      <c r="F608" s="335" t="s">
        <v>843</v>
      </c>
      <c r="G608" s="179">
        <f t="shared" si="27"/>
        <v>1045.98</v>
      </c>
      <c r="H608" s="179">
        <f t="shared" si="28"/>
        <v>0</v>
      </c>
      <c r="I608" s="179">
        <f t="shared" si="29"/>
        <v>1045.98</v>
      </c>
    </row>
    <row r="609" spans="1:9" ht="15.75" thickBot="1">
      <c r="A609" s="398"/>
      <c r="B609" s="333">
        <v>51.5</v>
      </c>
      <c r="C609" s="334">
        <v>1139.0999999999999</v>
      </c>
      <c r="D609" s="335" t="s">
        <v>384</v>
      </c>
      <c r="E609" s="335" t="s">
        <v>386</v>
      </c>
      <c r="F609" s="335" t="s">
        <v>864</v>
      </c>
      <c r="G609" s="179">
        <f t="shared" si="27"/>
        <v>1139.0999999999999</v>
      </c>
      <c r="H609" s="179">
        <f t="shared" si="28"/>
        <v>0</v>
      </c>
      <c r="I609" s="179">
        <f t="shared" si="29"/>
        <v>1139.0999999999999</v>
      </c>
    </row>
    <row r="610" spans="1:9" ht="15.75" thickBot="1">
      <c r="A610" s="398"/>
      <c r="B610" s="333">
        <v>21</v>
      </c>
      <c r="C610" s="334">
        <v>586.82000000000005</v>
      </c>
      <c r="D610" s="335" t="s">
        <v>384</v>
      </c>
      <c r="E610" s="335" t="s">
        <v>386</v>
      </c>
      <c r="F610" s="335" t="s">
        <v>856</v>
      </c>
      <c r="G610" s="179">
        <f t="shared" si="27"/>
        <v>586.82000000000005</v>
      </c>
      <c r="H610" s="179">
        <f t="shared" si="28"/>
        <v>0</v>
      </c>
      <c r="I610" s="179">
        <f t="shared" si="29"/>
        <v>586.82000000000005</v>
      </c>
    </row>
    <row r="611" spans="1:9" ht="15.75" thickBot="1">
      <c r="A611" s="398"/>
      <c r="B611" s="333">
        <v>14.5</v>
      </c>
      <c r="C611" s="334">
        <v>346.66</v>
      </c>
      <c r="D611" s="335" t="s">
        <v>384</v>
      </c>
      <c r="E611" s="335" t="s">
        <v>386</v>
      </c>
      <c r="F611" s="335" t="s">
        <v>868</v>
      </c>
      <c r="G611" s="179">
        <f t="shared" si="27"/>
        <v>346.66</v>
      </c>
      <c r="H611" s="179">
        <f t="shared" si="28"/>
        <v>0</v>
      </c>
      <c r="I611" s="179">
        <f t="shared" si="29"/>
        <v>346.66</v>
      </c>
    </row>
    <row r="612" spans="1:9" ht="15.75" thickBot="1">
      <c r="A612" s="399"/>
      <c r="B612" s="333">
        <v>-4.5</v>
      </c>
      <c r="C612" s="334">
        <v>-128.66</v>
      </c>
      <c r="D612" s="335" t="s">
        <v>384</v>
      </c>
      <c r="E612" s="335" t="s">
        <v>386</v>
      </c>
      <c r="F612" s="335" t="s">
        <v>872</v>
      </c>
      <c r="G612" s="179">
        <f t="shared" si="27"/>
        <v>-128.66</v>
      </c>
      <c r="H612" s="179">
        <f t="shared" si="28"/>
        <v>0</v>
      </c>
      <c r="I612" s="179">
        <f t="shared" si="29"/>
        <v>-128.66</v>
      </c>
    </row>
    <row r="613" spans="1:9" ht="15.75" thickBot="1">
      <c r="A613" s="336" t="s">
        <v>935</v>
      </c>
      <c r="B613" s="337">
        <v>485.5</v>
      </c>
      <c r="C613" s="338">
        <v>14665.29</v>
      </c>
      <c r="D613" s="394"/>
      <c r="E613" s="395"/>
      <c r="F613" s="396"/>
      <c r="G613" s="179">
        <f t="shared" si="27"/>
        <v>0</v>
      </c>
      <c r="H613" s="179">
        <f t="shared" si="28"/>
        <v>0</v>
      </c>
      <c r="I613" s="179">
        <f t="shared" si="29"/>
        <v>0</v>
      </c>
    </row>
    <row r="614" spans="1:9" ht="15.75" thickBot="1">
      <c r="A614" s="397" t="s">
        <v>936</v>
      </c>
      <c r="B614" s="333">
        <v>12</v>
      </c>
      <c r="C614" s="334">
        <v>503.85</v>
      </c>
      <c r="D614" s="335" t="s">
        <v>387</v>
      </c>
      <c r="E614" s="335" t="s">
        <v>386</v>
      </c>
      <c r="F614" s="335" t="s">
        <v>803</v>
      </c>
      <c r="G614" s="179">
        <f t="shared" si="27"/>
        <v>0</v>
      </c>
      <c r="H614" s="179">
        <f t="shared" si="28"/>
        <v>0</v>
      </c>
      <c r="I614" s="179">
        <f t="shared" si="29"/>
        <v>0</v>
      </c>
    </row>
    <row r="615" spans="1:9" ht="15.75" thickBot="1">
      <c r="A615" s="398"/>
      <c r="B615" s="333">
        <v>30</v>
      </c>
      <c r="C615" s="334">
        <v>910.84</v>
      </c>
      <c r="D615" s="335" t="s">
        <v>387</v>
      </c>
      <c r="E615" s="335" t="s">
        <v>386</v>
      </c>
      <c r="F615" s="335" t="s">
        <v>845</v>
      </c>
      <c r="G615" s="179">
        <f t="shared" si="27"/>
        <v>0</v>
      </c>
      <c r="H615" s="179">
        <f t="shared" si="28"/>
        <v>0</v>
      </c>
      <c r="I615" s="179">
        <f t="shared" si="29"/>
        <v>0</v>
      </c>
    </row>
    <row r="616" spans="1:9" ht="15.75" thickBot="1">
      <c r="A616" s="398"/>
      <c r="B616" s="333">
        <v>68</v>
      </c>
      <c r="C616" s="334">
        <v>1898.02</v>
      </c>
      <c r="D616" s="335" t="s">
        <v>384</v>
      </c>
      <c r="E616" s="335" t="s">
        <v>386</v>
      </c>
      <c r="F616" s="335" t="s">
        <v>803</v>
      </c>
      <c r="G616" s="179">
        <f t="shared" si="27"/>
        <v>1898.02</v>
      </c>
      <c r="H616" s="179">
        <f t="shared" si="28"/>
        <v>0</v>
      </c>
      <c r="I616" s="179">
        <f t="shared" si="29"/>
        <v>1898.02</v>
      </c>
    </row>
    <row r="617" spans="1:9" ht="15.75" thickBot="1">
      <c r="A617" s="398"/>
      <c r="B617" s="333">
        <v>104</v>
      </c>
      <c r="C617" s="334">
        <v>2428.63</v>
      </c>
      <c r="D617" s="335" t="s">
        <v>384</v>
      </c>
      <c r="E617" s="335" t="s">
        <v>386</v>
      </c>
      <c r="F617" s="335" t="s">
        <v>845</v>
      </c>
      <c r="G617" s="179">
        <f t="shared" si="27"/>
        <v>2428.63</v>
      </c>
      <c r="H617" s="179">
        <f t="shared" si="28"/>
        <v>0</v>
      </c>
      <c r="I617" s="179">
        <f t="shared" si="29"/>
        <v>2428.63</v>
      </c>
    </row>
    <row r="618" spans="1:9" ht="15.75" thickBot="1">
      <c r="A618" s="399"/>
      <c r="B618" s="333">
        <v>31</v>
      </c>
      <c r="C618" s="334">
        <v>904.19</v>
      </c>
      <c r="D618" s="335" t="s">
        <v>384</v>
      </c>
      <c r="E618" s="335" t="s">
        <v>386</v>
      </c>
      <c r="F618" s="335" t="s">
        <v>843</v>
      </c>
      <c r="G618" s="179">
        <f t="shared" si="27"/>
        <v>904.19</v>
      </c>
      <c r="H618" s="179">
        <f t="shared" si="28"/>
        <v>0</v>
      </c>
      <c r="I618" s="179">
        <f t="shared" si="29"/>
        <v>904.19</v>
      </c>
    </row>
    <row r="619" spans="1:9" ht="15.75" thickBot="1">
      <c r="A619" s="336" t="s">
        <v>936</v>
      </c>
      <c r="B619" s="337">
        <v>245</v>
      </c>
      <c r="C619" s="338">
        <v>6645.53</v>
      </c>
      <c r="D619" s="394"/>
      <c r="E619" s="395"/>
      <c r="F619" s="396"/>
      <c r="G619" s="179">
        <f t="shared" si="27"/>
        <v>0</v>
      </c>
      <c r="H619" s="179">
        <f t="shared" si="28"/>
        <v>0</v>
      </c>
      <c r="I619" s="179">
        <f t="shared" si="29"/>
        <v>0</v>
      </c>
    </row>
    <row r="620" spans="1:9" ht="15.75" thickBot="1">
      <c r="A620" s="397" t="s">
        <v>937</v>
      </c>
      <c r="B620" s="333">
        <v>51.5</v>
      </c>
      <c r="C620" s="334">
        <v>1870.75</v>
      </c>
      <c r="D620" s="335" t="s">
        <v>387</v>
      </c>
      <c r="E620" s="335" t="s">
        <v>386</v>
      </c>
      <c r="F620" s="335" t="s">
        <v>867</v>
      </c>
      <c r="G620" s="179">
        <f t="shared" si="27"/>
        <v>0</v>
      </c>
      <c r="H620" s="179">
        <f t="shared" si="28"/>
        <v>0</v>
      </c>
      <c r="I620" s="179">
        <f t="shared" si="29"/>
        <v>0</v>
      </c>
    </row>
    <row r="621" spans="1:9" ht="15.75" thickBot="1">
      <c r="A621" s="398"/>
      <c r="B621" s="333">
        <v>44</v>
      </c>
      <c r="C621" s="334">
        <v>1538.46</v>
      </c>
      <c r="D621" s="335" t="s">
        <v>387</v>
      </c>
      <c r="E621" s="335" t="s">
        <v>386</v>
      </c>
      <c r="F621" s="335" t="s">
        <v>868</v>
      </c>
      <c r="G621" s="179">
        <f t="shared" si="27"/>
        <v>0</v>
      </c>
      <c r="H621" s="179">
        <f t="shared" si="28"/>
        <v>0</v>
      </c>
      <c r="I621" s="179">
        <f t="shared" si="29"/>
        <v>0</v>
      </c>
    </row>
    <row r="622" spans="1:9" ht="15.75" thickBot="1">
      <c r="A622" s="398"/>
      <c r="B622" s="333">
        <v>33</v>
      </c>
      <c r="C622" s="334">
        <v>640.41999999999996</v>
      </c>
      <c r="D622" s="335" t="s">
        <v>384</v>
      </c>
      <c r="E622" s="335" t="s">
        <v>386</v>
      </c>
      <c r="F622" s="335" t="s">
        <v>810</v>
      </c>
      <c r="G622" s="179">
        <f t="shared" si="27"/>
        <v>640.41999999999996</v>
      </c>
      <c r="H622" s="179">
        <f t="shared" si="28"/>
        <v>0</v>
      </c>
      <c r="I622" s="179">
        <f t="shared" si="29"/>
        <v>640.41999999999996</v>
      </c>
    </row>
    <row r="623" spans="1:9" ht="15.75" thickBot="1">
      <c r="A623" s="398"/>
      <c r="B623" s="333">
        <v>95</v>
      </c>
      <c r="C623" s="334">
        <v>2285.88</v>
      </c>
      <c r="D623" s="335" t="s">
        <v>384</v>
      </c>
      <c r="E623" s="335" t="s">
        <v>386</v>
      </c>
      <c r="F623" s="335" t="s">
        <v>867</v>
      </c>
      <c r="G623" s="179">
        <f t="shared" si="27"/>
        <v>2285.88</v>
      </c>
      <c r="H623" s="179">
        <f t="shared" si="28"/>
        <v>0</v>
      </c>
      <c r="I623" s="179">
        <f t="shared" si="29"/>
        <v>2285.88</v>
      </c>
    </row>
    <row r="624" spans="1:9" ht="15.75" thickBot="1">
      <c r="A624" s="398"/>
      <c r="B624" s="333">
        <v>17</v>
      </c>
      <c r="C624" s="334">
        <v>370.6</v>
      </c>
      <c r="D624" s="335" t="s">
        <v>384</v>
      </c>
      <c r="E624" s="335" t="s">
        <v>386</v>
      </c>
      <c r="F624" s="335" t="s">
        <v>868</v>
      </c>
      <c r="G624" s="179">
        <f t="shared" si="27"/>
        <v>370.6</v>
      </c>
      <c r="H624" s="179">
        <f t="shared" si="28"/>
        <v>0</v>
      </c>
      <c r="I624" s="179">
        <f t="shared" si="29"/>
        <v>370.6</v>
      </c>
    </row>
    <row r="625" spans="1:9" ht="15.75" thickBot="1">
      <c r="A625" s="399"/>
      <c r="B625" s="333">
        <v>4</v>
      </c>
      <c r="C625" s="334">
        <v>87.2</v>
      </c>
      <c r="D625" s="335" t="s">
        <v>384</v>
      </c>
      <c r="E625" s="335" t="s">
        <v>386</v>
      </c>
      <c r="F625" s="335" t="s">
        <v>838</v>
      </c>
      <c r="G625" s="179">
        <f t="shared" si="27"/>
        <v>87.2</v>
      </c>
      <c r="H625" s="179">
        <f t="shared" si="28"/>
        <v>0</v>
      </c>
      <c r="I625" s="179">
        <f t="shared" si="29"/>
        <v>87.2</v>
      </c>
    </row>
    <row r="626" spans="1:9" ht="15.75" thickBot="1">
      <c r="A626" s="336" t="s">
        <v>937</v>
      </c>
      <c r="B626" s="337">
        <v>244.5</v>
      </c>
      <c r="C626" s="338">
        <v>6793.31</v>
      </c>
      <c r="D626" s="394"/>
      <c r="E626" s="395"/>
      <c r="F626" s="396"/>
      <c r="G626" s="179">
        <f t="shared" si="27"/>
        <v>0</v>
      </c>
      <c r="H626" s="179">
        <f t="shared" si="28"/>
        <v>0</v>
      </c>
      <c r="I626" s="179">
        <f t="shared" si="29"/>
        <v>0</v>
      </c>
    </row>
    <row r="627" spans="1:9" ht="15.75" thickBot="1">
      <c r="A627" s="397" t="s">
        <v>938</v>
      </c>
      <c r="B627" s="333">
        <v>6</v>
      </c>
      <c r="C627" s="334">
        <v>175.05</v>
      </c>
      <c r="D627" s="335" t="s">
        <v>387</v>
      </c>
      <c r="E627" s="335" t="s">
        <v>386</v>
      </c>
      <c r="F627" s="335" t="s">
        <v>810</v>
      </c>
      <c r="G627" s="179">
        <f t="shared" si="27"/>
        <v>0</v>
      </c>
      <c r="H627" s="179">
        <f t="shared" si="28"/>
        <v>0</v>
      </c>
      <c r="I627" s="179">
        <f t="shared" si="29"/>
        <v>0</v>
      </c>
    </row>
    <row r="628" spans="1:9" ht="15.75" thickBot="1">
      <c r="A628" s="398"/>
      <c r="B628" s="333">
        <v>20</v>
      </c>
      <c r="C628" s="334">
        <v>591.30999999999995</v>
      </c>
      <c r="D628" s="335" t="s">
        <v>387</v>
      </c>
      <c r="E628" s="335" t="s">
        <v>386</v>
      </c>
      <c r="F628" s="335" t="s">
        <v>843</v>
      </c>
      <c r="G628" s="179">
        <f t="shared" si="27"/>
        <v>0</v>
      </c>
      <c r="H628" s="179">
        <f t="shared" si="28"/>
        <v>0</v>
      </c>
      <c r="I628" s="179">
        <f t="shared" si="29"/>
        <v>0</v>
      </c>
    </row>
    <row r="629" spans="1:9" ht="15.75" thickBot="1">
      <c r="A629" s="398"/>
      <c r="B629" s="333">
        <v>-9</v>
      </c>
      <c r="C629" s="334">
        <v>-264.01</v>
      </c>
      <c r="D629" s="335" t="s">
        <v>387</v>
      </c>
      <c r="E629" s="335" t="s">
        <v>386</v>
      </c>
      <c r="F629" s="335" t="s">
        <v>894</v>
      </c>
      <c r="G629" s="179">
        <f t="shared" si="27"/>
        <v>0</v>
      </c>
      <c r="H629" s="179">
        <f t="shared" si="28"/>
        <v>0</v>
      </c>
      <c r="I629" s="179">
        <f t="shared" si="29"/>
        <v>0</v>
      </c>
    </row>
    <row r="630" spans="1:9" ht="15.75" thickBot="1">
      <c r="A630" s="398"/>
      <c r="B630" s="333">
        <v>31</v>
      </c>
      <c r="C630" s="334">
        <v>602.95000000000005</v>
      </c>
      <c r="D630" s="335" t="s">
        <v>384</v>
      </c>
      <c r="E630" s="335" t="s">
        <v>386</v>
      </c>
      <c r="F630" s="335" t="s">
        <v>810</v>
      </c>
      <c r="G630" s="179">
        <f t="shared" si="27"/>
        <v>602.95000000000005</v>
      </c>
      <c r="H630" s="179">
        <f t="shared" si="28"/>
        <v>0</v>
      </c>
      <c r="I630" s="179">
        <f t="shared" si="29"/>
        <v>602.95000000000005</v>
      </c>
    </row>
    <row r="631" spans="1:9" ht="15.75" thickBot="1">
      <c r="A631" s="398"/>
      <c r="B631" s="333">
        <v>38</v>
      </c>
      <c r="C631" s="334">
        <v>713.92</v>
      </c>
      <c r="D631" s="335" t="s">
        <v>384</v>
      </c>
      <c r="E631" s="335" t="s">
        <v>386</v>
      </c>
      <c r="F631" s="335" t="s">
        <v>843</v>
      </c>
      <c r="G631" s="179">
        <f t="shared" si="27"/>
        <v>713.92</v>
      </c>
      <c r="H631" s="179">
        <f t="shared" si="28"/>
        <v>0</v>
      </c>
      <c r="I631" s="179">
        <f t="shared" si="29"/>
        <v>713.92</v>
      </c>
    </row>
    <row r="632" spans="1:9" ht="15.75" thickBot="1">
      <c r="A632" s="399"/>
      <c r="B632" s="333">
        <v>-26</v>
      </c>
      <c r="C632" s="334">
        <v>-455.92</v>
      </c>
      <c r="D632" s="335" t="s">
        <v>384</v>
      </c>
      <c r="E632" s="335" t="s">
        <v>386</v>
      </c>
      <c r="F632" s="335" t="s">
        <v>894</v>
      </c>
      <c r="G632" s="179">
        <f t="shared" si="27"/>
        <v>-455.92</v>
      </c>
      <c r="H632" s="179">
        <f t="shared" si="28"/>
        <v>0</v>
      </c>
      <c r="I632" s="179">
        <f t="shared" si="29"/>
        <v>-455.92</v>
      </c>
    </row>
    <row r="633" spans="1:9" ht="15.75" thickBot="1">
      <c r="A633" s="336" t="s">
        <v>938</v>
      </c>
      <c r="B633" s="337">
        <v>60</v>
      </c>
      <c r="C633" s="338">
        <v>1363.3</v>
      </c>
      <c r="D633" s="394"/>
      <c r="E633" s="395"/>
      <c r="F633" s="396"/>
      <c r="G633" s="179">
        <f t="shared" si="27"/>
        <v>0</v>
      </c>
      <c r="H633" s="179">
        <f t="shared" si="28"/>
        <v>0</v>
      </c>
      <c r="I633" s="179">
        <f t="shared" si="29"/>
        <v>0</v>
      </c>
    </row>
    <row r="634" spans="1:9" ht="15.75" thickBot="1">
      <c r="A634" s="397" t="s">
        <v>939</v>
      </c>
      <c r="B634" s="333">
        <v>3</v>
      </c>
      <c r="C634" s="334">
        <v>121.5</v>
      </c>
      <c r="D634" s="335" t="s">
        <v>387</v>
      </c>
      <c r="E634" s="335" t="s">
        <v>386</v>
      </c>
      <c r="F634" s="335" t="s">
        <v>810</v>
      </c>
      <c r="G634" s="179">
        <f t="shared" si="27"/>
        <v>0</v>
      </c>
      <c r="H634" s="179">
        <f t="shared" si="28"/>
        <v>0</v>
      </c>
      <c r="I634" s="179">
        <f t="shared" si="29"/>
        <v>0</v>
      </c>
    </row>
    <row r="635" spans="1:9" ht="15.75" thickBot="1">
      <c r="A635" s="398"/>
      <c r="B635" s="333">
        <v>30</v>
      </c>
      <c r="C635" s="334">
        <v>810</v>
      </c>
      <c r="D635" s="335" t="s">
        <v>384</v>
      </c>
      <c r="E635" s="335" t="s">
        <v>386</v>
      </c>
      <c r="F635" s="335" t="s">
        <v>810</v>
      </c>
      <c r="G635" s="179">
        <f t="shared" si="27"/>
        <v>810</v>
      </c>
      <c r="H635" s="179">
        <f t="shared" si="28"/>
        <v>0</v>
      </c>
      <c r="I635" s="179">
        <f t="shared" si="29"/>
        <v>810</v>
      </c>
    </row>
    <row r="636" spans="1:9" ht="15.75" thickBot="1">
      <c r="A636" s="398"/>
      <c r="B636" s="333">
        <v>6</v>
      </c>
      <c r="C636" s="334">
        <v>171.54</v>
      </c>
      <c r="D636" s="335" t="s">
        <v>384</v>
      </c>
      <c r="E636" s="335" t="s">
        <v>386</v>
      </c>
      <c r="F636" s="335" t="s">
        <v>863</v>
      </c>
      <c r="G636" s="179">
        <f t="shared" si="27"/>
        <v>171.54</v>
      </c>
      <c r="H636" s="179">
        <f t="shared" si="28"/>
        <v>0</v>
      </c>
      <c r="I636" s="179">
        <f t="shared" si="29"/>
        <v>171.54</v>
      </c>
    </row>
    <row r="637" spans="1:9" ht="15.75" thickBot="1">
      <c r="A637" s="399"/>
      <c r="B637" s="333">
        <v>4.5</v>
      </c>
      <c r="C637" s="334">
        <v>128.66</v>
      </c>
      <c r="D637" s="335" t="s">
        <v>384</v>
      </c>
      <c r="E637" s="335" t="s">
        <v>386</v>
      </c>
      <c r="F637" s="335" t="s">
        <v>868</v>
      </c>
      <c r="G637" s="179">
        <f t="shared" si="27"/>
        <v>128.66</v>
      </c>
      <c r="H637" s="179">
        <f t="shared" si="28"/>
        <v>0</v>
      </c>
      <c r="I637" s="179">
        <f t="shared" si="29"/>
        <v>128.66</v>
      </c>
    </row>
    <row r="638" spans="1:9" ht="15.75" thickBot="1">
      <c r="A638" s="336" t="s">
        <v>939</v>
      </c>
      <c r="B638" s="337">
        <v>43.5</v>
      </c>
      <c r="C638" s="338">
        <v>1231.7</v>
      </c>
      <c r="D638" s="394"/>
      <c r="E638" s="395"/>
      <c r="F638" s="396"/>
      <c r="G638" s="179">
        <f t="shared" si="27"/>
        <v>0</v>
      </c>
      <c r="H638" s="179">
        <f t="shared" si="28"/>
        <v>0</v>
      </c>
      <c r="I638" s="179">
        <f t="shared" si="29"/>
        <v>0</v>
      </c>
    </row>
    <row r="639" spans="1:9" ht="15.75" thickBot="1">
      <c r="A639" s="397" t="s">
        <v>940</v>
      </c>
      <c r="B639" s="333">
        <v>4</v>
      </c>
      <c r="C639" s="334">
        <v>98.88</v>
      </c>
      <c r="D639" s="335" t="s">
        <v>387</v>
      </c>
      <c r="E639" s="335" t="s">
        <v>386</v>
      </c>
      <c r="F639" s="335" t="s">
        <v>803</v>
      </c>
      <c r="G639" s="179">
        <f t="shared" si="27"/>
        <v>0</v>
      </c>
      <c r="H639" s="179">
        <f t="shared" si="28"/>
        <v>0</v>
      </c>
      <c r="I639" s="179">
        <f t="shared" si="29"/>
        <v>0</v>
      </c>
    </row>
    <row r="640" spans="1:9" ht="15.75" thickBot="1">
      <c r="A640" s="398"/>
      <c r="B640" s="333">
        <v>46</v>
      </c>
      <c r="C640" s="334">
        <v>1344.97</v>
      </c>
      <c r="D640" s="335" t="s">
        <v>384</v>
      </c>
      <c r="E640" s="335" t="s">
        <v>386</v>
      </c>
      <c r="F640" s="335" t="s">
        <v>802</v>
      </c>
      <c r="G640" s="179">
        <f t="shared" si="27"/>
        <v>1344.97</v>
      </c>
      <c r="H640" s="179">
        <f t="shared" si="28"/>
        <v>0</v>
      </c>
      <c r="I640" s="179">
        <f t="shared" si="29"/>
        <v>1344.97</v>
      </c>
    </row>
    <row r="641" spans="1:9" ht="15.75" thickBot="1">
      <c r="A641" s="399"/>
      <c r="B641" s="333">
        <v>56</v>
      </c>
      <c r="C641" s="334">
        <v>1038.24</v>
      </c>
      <c r="D641" s="335" t="s">
        <v>384</v>
      </c>
      <c r="E641" s="335" t="s">
        <v>386</v>
      </c>
      <c r="F641" s="335" t="s">
        <v>803</v>
      </c>
      <c r="G641" s="179">
        <f t="shared" si="27"/>
        <v>1038.24</v>
      </c>
      <c r="H641" s="179">
        <f t="shared" si="28"/>
        <v>0</v>
      </c>
      <c r="I641" s="179">
        <f t="shared" si="29"/>
        <v>1038.24</v>
      </c>
    </row>
    <row r="642" spans="1:9" ht="15.75" thickBot="1">
      <c r="A642" s="336" t="s">
        <v>940</v>
      </c>
      <c r="B642" s="337">
        <v>106</v>
      </c>
      <c r="C642" s="338">
        <v>2482.09</v>
      </c>
      <c r="D642" s="394"/>
      <c r="E642" s="395"/>
      <c r="F642" s="396"/>
      <c r="G642" s="179">
        <f t="shared" si="27"/>
        <v>0</v>
      </c>
      <c r="H642" s="179">
        <f t="shared" si="28"/>
        <v>0</v>
      </c>
      <c r="I642" s="179">
        <f t="shared" si="29"/>
        <v>0</v>
      </c>
    </row>
    <row r="643" spans="1:9" ht="15.75" thickBot="1">
      <c r="A643" s="335" t="s">
        <v>941</v>
      </c>
      <c r="B643" s="333">
        <v>2</v>
      </c>
      <c r="C643" s="334">
        <v>57.18</v>
      </c>
      <c r="D643" s="335" t="s">
        <v>384</v>
      </c>
      <c r="E643" s="335" t="s">
        <v>386</v>
      </c>
      <c r="F643" s="335" t="s">
        <v>843</v>
      </c>
      <c r="G643" s="179">
        <f t="shared" si="27"/>
        <v>57.18</v>
      </c>
      <c r="H643" s="179">
        <f t="shared" si="28"/>
        <v>0</v>
      </c>
      <c r="I643" s="179">
        <f t="shared" si="29"/>
        <v>57.18</v>
      </c>
    </row>
    <row r="644" spans="1:9" ht="15.75" thickBot="1">
      <c r="A644" s="336" t="s">
        <v>941</v>
      </c>
      <c r="B644" s="337">
        <v>2</v>
      </c>
      <c r="C644" s="338">
        <v>57.18</v>
      </c>
      <c r="D644" s="394"/>
      <c r="E644" s="395"/>
      <c r="F644" s="396"/>
      <c r="G644" s="179">
        <f t="shared" si="27"/>
        <v>0</v>
      </c>
      <c r="H644" s="179">
        <f t="shared" si="28"/>
        <v>0</v>
      </c>
      <c r="I644" s="179">
        <f t="shared" si="29"/>
        <v>0</v>
      </c>
    </row>
    <row r="645" spans="1:9" ht="15.75" thickBot="1">
      <c r="A645" s="397" t="s">
        <v>942</v>
      </c>
      <c r="B645" s="333">
        <v>38</v>
      </c>
      <c r="C645" s="334">
        <v>1494.05</v>
      </c>
      <c r="D645" s="335" t="s">
        <v>387</v>
      </c>
      <c r="E645" s="335" t="s">
        <v>386</v>
      </c>
      <c r="F645" s="335" t="s">
        <v>868</v>
      </c>
      <c r="G645" s="179">
        <f t="shared" ref="G645:G708" si="30">IF(D645="REG",C645,0)</f>
        <v>0</v>
      </c>
      <c r="H645" s="179">
        <f t="shared" ref="H645:H708" si="31">IF(D645="SAL",C645,0)</f>
        <v>0</v>
      </c>
      <c r="I645" s="179">
        <f t="shared" ref="I645:I708" si="32">+G645+H645</f>
        <v>0</v>
      </c>
    </row>
    <row r="646" spans="1:9" ht="15.75" thickBot="1">
      <c r="A646" s="398"/>
      <c r="B646" s="333">
        <v>23</v>
      </c>
      <c r="C646" s="334">
        <v>511.98</v>
      </c>
      <c r="D646" s="335" t="s">
        <v>384</v>
      </c>
      <c r="E646" s="335" t="s">
        <v>386</v>
      </c>
      <c r="F646" s="335" t="s">
        <v>810</v>
      </c>
      <c r="G646" s="179">
        <f t="shared" si="30"/>
        <v>511.98</v>
      </c>
      <c r="H646" s="179">
        <f t="shared" si="31"/>
        <v>0</v>
      </c>
      <c r="I646" s="179">
        <f t="shared" si="32"/>
        <v>511.98</v>
      </c>
    </row>
    <row r="647" spans="1:9" ht="15.75" thickBot="1">
      <c r="A647" s="399"/>
      <c r="B647" s="333">
        <v>60</v>
      </c>
      <c r="C647" s="334">
        <v>1663.83</v>
      </c>
      <c r="D647" s="335" t="s">
        <v>384</v>
      </c>
      <c r="E647" s="335" t="s">
        <v>386</v>
      </c>
      <c r="F647" s="335" t="s">
        <v>868</v>
      </c>
      <c r="G647" s="179">
        <f t="shared" si="30"/>
        <v>1663.83</v>
      </c>
      <c r="H647" s="179">
        <f t="shared" si="31"/>
        <v>0</v>
      </c>
      <c r="I647" s="179">
        <f t="shared" si="32"/>
        <v>1663.83</v>
      </c>
    </row>
    <row r="648" spans="1:9" ht="15.75" thickBot="1">
      <c r="A648" s="336" t="s">
        <v>942</v>
      </c>
      <c r="B648" s="337">
        <v>121</v>
      </c>
      <c r="C648" s="338">
        <v>3669.86</v>
      </c>
      <c r="D648" s="394"/>
      <c r="E648" s="395"/>
      <c r="F648" s="396"/>
      <c r="G648" s="179">
        <f t="shared" si="30"/>
        <v>0</v>
      </c>
      <c r="H648" s="179">
        <f t="shared" si="31"/>
        <v>0</v>
      </c>
      <c r="I648" s="179">
        <f t="shared" si="32"/>
        <v>0</v>
      </c>
    </row>
    <row r="649" spans="1:9" ht="15.75" thickBot="1">
      <c r="A649" s="397" t="s">
        <v>943</v>
      </c>
      <c r="B649" s="333">
        <v>3</v>
      </c>
      <c r="C649" s="334">
        <v>128.66</v>
      </c>
      <c r="D649" s="335" t="s">
        <v>387</v>
      </c>
      <c r="E649" s="335" t="s">
        <v>386</v>
      </c>
      <c r="F649" s="335" t="s">
        <v>845</v>
      </c>
      <c r="G649" s="179">
        <f t="shared" si="30"/>
        <v>0</v>
      </c>
      <c r="H649" s="179">
        <f t="shared" si="31"/>
        <v>0</v>
      </c>
      <c r="I649" s="179">
        <f t="shared" si="32"/>
        <v>0</v>
      </c>
    </row>
    <row r="650" spans="1:9" ht="15.75" thickBot="1">
      <c r="A650" s="398"/>
      <c r="B650" s="333">
        <v>14</v>
      </c>
      <c r="C650" s="334">
        <v>442.85</v>
      </c>
      <c r="D650" s="335" t="s">
        <v>387</v>
      </c>
      <c r="E650" s="335" t="s">
        <v>386</v>
      </c>
      <c r="F650" s="335" t="s">
        <v>862</v>
      </c>
      <c r="G650" s="179">
        <f t="shared" si="30"/>
        <v>0</v>
      </c>
      <c r="H650" s="179">
        <f t="shared" si="31"/>
        <v>0</v>
      </c>
      <c r="I650" s="179">
        <f t="shared" si="32"/>
        <v>0</v>
      </c>
    </row>
    <row r="651" spans="1:9" ht="15.75" thickBot="1">
      <c r="A651" s="398"/>
      <c r="B651" s="333">
        <v>1.5</v>
      </c>
      <c r="C651" s="334">
        <v>64.33</v>
      </c>
      <c r="D651" s="335" t="s">
        <v>387</v>
      </c>
      <c r="E651" s="335" t="s">
        <v>386</v>
      </c>
      <c r="F651" s="335" t="s">
        <v>838</v>
      </c>
      <c r="G651" s="179">
        <f t="shared" si="30"/>
        <v>0</v>
      </c>
      <c r="H651" s="179">
        <f t="shared" si="31"/>
        <v>0</v>
      </c>
      <c r="I651" s="179">
        <f t="shared" si="32"/>
        <v>0</v>
      </c>
    </row>
    <row r="652" spans="1:9" ht="15.75" thickBot="1">
      <c r="A652" s="398"/>
      <c r="B652" s="333">
        <v>8</v>
      </c>
      <c r="C652" s="334">
        <v>198.83</v>
      </c>
      <c r="D652" s="335" t="s">
        <v>384</v>
      </c>
      <c r="E652" s="335" t="s">
        <v>386</v>
      </c>
      <c r="F652" s="335" t="s">
        <v>810</v>
      </c>
      <c r="G652" s="179">
        <f t="shared" si="30"/>
        <v>198.83</v>
      </c>
      <c r="H652" s="179">
        <f t="shared" si="31"/>
        <v>0</v>
      </c>
      <c r="I652" s="179">
        <f t="shared" si="32"/>
        <v>198.83</v>
      </c>
    </row>
    <row r="653" spans="1:9" ht="15.75" thickBot="1">
      <c r="A653" s="398"/>
      <c r="B653" s="333">
        <v>13</v>
      </c>
      <c r="C653" s="334">
        <v>371.67</v>
      </c>
      <c r="D653" s="335" t="s">
        <v>384</v>
      </c>
      <c r="E653" s="335" t="s">
        <v>386</v>
      </c>
      <c r="F653" s="335" t="s">
        <v>845</v>
      </c>
      <c r="G653" s="179">
        <f t="shared" si="30"/>
        <v>371.67</v>
      </c>
      <c r="H653" s="179">
        <f t="shared" si="31"/>
        <v>0</v>
      </c>
      <c r="I653" s="179">
        <f t="shared" si="32"/>
        <v>371.67</v>
      </c>
    </row>
    <row r="654" spans="1:9" ht="15.75" thickBot="1">
      <c r="A654" s="398"/>
      <c r="B654" s="333">
        <v>24.5</v>
      </c>
      <c r="C654" s="334">
        <v>542.91</v>
      </c>
      <c r="D654" s="335" t="s">
        <v>384</v>
      </c>
      <c r="E654" s="335" t="s">
        <v>386</v>
      </c>
      <c r="F654" s="335" t="s">
        <v>862</v>
      </c>
      <c r="G654" s="179">
        <f t="shared" si="30"/>
        <v>542.91</v>
      </c>
      <c r="H654" s="179">
        <f t="shared" si="31"/>
        <v>0</v>
      </c>
      <c r="I654" s="179">
        <f t="shared" si="32"/>
        <v>542.91</v>
      </c>
    </row>
    <row r="655" spans="1:9" ht="15.75" thickBot="1">
      <c r="A655" s="398"/>
      <c r="B655" s="333">
        <v>22</v>
      </c>
      <c r="C655" s="334">
        <v>413.32</v>
      </c>
      <c r="D655" s="335" t="s">
        <v>384</v>
      </c>
      <c r="E655" s="335" t="s">
        <v>386</v>
      </c>
      <c r="F655" s="335" t="s">
        <v>864</v>
      </c>
      <c r="G655" s="179">
        <f t="shared" si="30"/>
        <v>413.32</v>
      </c>
      <c r="H655" s="179">
        <f t="shared" si="31"/>
        <v>0</v>
      </c>
      <c r="I655" s="179">
        <f t="shared" si="32"/>
        <v>413.32</v>
      </c>
    </row>
    <row r="656" spans="1:9" ht="15.75" thickBot="1">
      <c r="A656" s="399"/>
      <c r="B656" s="333">
        <v>2</v>
      </c>
      <c r="C656" s="334">
        <v>57.18</v>
      </c>
      <c r="D656" s="335" t="s">
        <v>384</v>
      </c>
      <c r="E656" s="335" t="s">
        <v>386</v>
      </c>
      <c r="F656" s="335" t="s">
        <v>838</v>
      </c>
      <c r="G656" s="179">
        <f t="shared" si="30"/>
        <v>57.18</v>
      </c>
      <c r="H656" s="179">
        <f t="shared" si="31"/>
        <v>0</v>
      </c>
      <c r="I656" s="179">
        <f t="shared" si="32"/>
        <v>57.18</v>
      </c>
    </row>
    <row r="657" spans="1:9" ht="15.75" thickBot="1">
      <c r="A657" s="336" t="s">
        <v>943</v>
      </c>
      <c r="B657" s="337">
        <v>88</v>
      </c>
      <c r="C657" s="338">
        <v>2219.75</v>
      </c>
      <c r="D657" s="394"/>
      <c r="E657" s="395"/>
      <c r="F657" s="396"/>
      <c r="G657" s="179">
        <f t="shared" si="30"/>
        <v>0</v>
      </c>
      <c r="H657" s="179">
        <f t="shared" si="31"/>
        <v>0</v>
      </c>
      <c r="I657" s="179">
        <f t="shared" si="32"/>
        <v>0</v>
      </c>
    </row>
    <row r="658" spans="1:9" ht="15.75" thickBot="1">
      <c r="A658" s="397" t="s">
        <v>944</v>
      </c>
      <c r="B658" s="333">
        <v>5</v>
      </c>
      <c r="C658" s="334">
        <v>205.95</v>
      </c>
      <c r="D658" s="335" t="s">
        <v>387</v>
      </c>
      <c r="E658" s="335" t="s">
        <v>386</v>
      </c>
      <c r="F658" s="335" t="s">
        <v>856</v>
      </c>
      <c r="G658" s="179">
        <f t="shared" si="30"/>
        <v>0</v>
      </c>
      <c r="H658" s="179">
        <f t="shared" si="31"/>
        <v>0</v>
      </c>
      <c r="I658" s="179">
        <f t="shared" si="32"/>
        <v>0</v>
      </c>
    </row>
    <row r="659" spans="1:9" ht="15.75" thickBot="1">
      <c r="A659" s="398"/>
      <c r="B659" s="333">
        <v>7.5</v>
      </c>
      <c r="C659" s="334">
        <v>486.78</v>
      </c>
      <c r="D659" s="335" t="s">
        <v>387</v>
      </c>
      <c r="E659" s="335" t="s">
        <v>386</v>
      </c>
      <c r="F659" s="335" t="s">
        <v>868</v>
      </c>
      <c r="G659" s="179">
        <f t="shared" si="30"/>
        <v>0</v>
      </c>
      <c r="H659" s="179">
        <f t="shared" si="31"/>
        <v>0</v>
      </c>
      <c r="I659" s="179">
        <f t="shared" si="32"/>
        <v>0</v>
      </c>
    </row>
    <row r="660" spans="1:9" ht="15.75" thickBot="1">
      <c r="A660" s="398"/>
      <c r="B660" s="333">
        <v>25</v>
      </c>
      <c r="C660" s="334">
        <v>885.42</v>
      </c>
      <c r="D660" s="335" t="s">
        <v>387</v>
      </c>
      <c r="E660" s="335" t="s">
        <v>386</v>
      </c>
      <c r="F660" s="335" t="s">
        <v>838</v>
      </c>
      <c r="G660" s="179">
        <f t="shared" si="30"/>
        <v>0</v>
      </c>
      <c r="H660" s="179">
        <f t="shared" si="31"/>
        <v>0</v>
      </c>
      <c r="I660" s="179">
        <f t="shared" si="32"/>
        <v>0</v>
      </c>
    </row>
    <row r="661" spans="1:9" ht="15.75" thickBot="1">
      <c r="A661" s="398"/>
      <c r="B661" s="333">
        <v>40</v>
      </c>
      <c r="C661" s="334">
        <v>1098.4000000000001</v>
      </c>
      <c r="D661" s="335" t="s">
        <v>384</v>
      </c>
      <c r="E661" s="335" t="s">
        <v>386</v>
      </c>
      <c r="F661" s="335" t="s">
        <v>856</v>
      </c>
      <c r="G661" s="179">
        <f t="shared" si="30"/>
        <v>1098.4000000000001</v>
      </c>
      <c r="H661" s="179">
        <f t="shared" si="31"/>
        <v>0</v>
      </c>
      <c r="I661" s="179">
        <f t="shared" si="32"/>
        <v>1098.4000000000001</v>
      </c>
    </row>
    <row r="662" spans="1:9" ht="15.75" thickBot="1">
      <c r="A662" s="398"/>
      <c r="B662" s="333">
        <v>49</v>
      </c>
      <c r="C662" s="334">
        <v>1561.99</v>
      </c>
      <c r="D662" s="335" t="s">
        <v>384</v>
      </c>
      <c r="E662" s="335" t="s">
        <v>386</v>
      </c>
      <c r="F662" s="335" t="s">
        <v>868</v>
      </c>
      <c r="G662" s="179">
        <f t="shared" si="30"/>
        <v>1561.99</v>
      </c>
      <c r="H662" s="179">
        <f t="shared" si="31"/>
        <v>0</v>
      </c>
      <c r="I662" s="179">
        <f t="shared" si="32"/>
        <v>1561.99</v>
      </c>
    </row>
    <row r="663" spans="1:9" ht="15.75" thickBot="1">
      <c r="A663" s="399"/>
      <c r="B663" s="333">
        <v>46</v>
      </c>
      <c r="C663" s="334">
        <v>1138.6400000000001</v>
      </c>
      <c r="D663" s="335" t="s">
        <v>384</v>
      </c>
      <c r="E663" s="335" t="s">
        <v>386</v>
      </c>
      <c r="F663" s="335" t="s">
        <v>838</v>
      </c>
      <c r="G663" s="179">
        <f t="shared" si="30"/>
        <v>1138.6400000000001</v>
      </c>
      <c r="H663" s="179">
        <f t="shared" si="31"/>
        <v>0</v>
      </c>
      <c r="I663" s="179">
        <f t="shared" si="32"/>
        <v>1138.6400000000001</v>
      </c>
    </row>
    <row r="664" spans="1:9" ht="15.75" thickBot="1">
      <c r="A664" s="336" t="s">
        <v>944</v>
      </c>
      <c r="B664" s="337">
        <v>172.5</v>
      </c>
      <c r="C664" s="338">
        <v>5377.18</v>
      </c>
      <c r="D664" s="394"/>
      <c r="E664" s="395"/>
      <c r="F664" s="396"/>
      <c r="G664" s="179">
        <f t="shared" si="30"/>
        <v>0</v>
      </c>
      <c r="H664" s="179">
        <f t="shared" si="31"/>
        <v>0</v>
      </c>
      <c r="I664" s="179">
        <f t="shared" si="32"/>
        <v>0</v>
      </c>
    </row>
    <row r="665" spans="1:9" ht="15.75" thickBot="1">
      <c r="A665" s="397" t="s">
        <v>945</v>
      </c>
      <c r="B665" s="333">
        <v>14</v>
      </c>
      <c r="C665" s="334">
        <v>442.99</v>
      </c>
      <c r="D665" s="335" t="s">
        <v>387</v>
      </c>
      <c r="E665" s="335" t="s">
        <v>386</v>
      </c>
      <c r="F665" s="335" t="s">
        <v>864</v>
      </c>
      <c r="G665" s="179">
        <f t="shared" si="30"/>
        <v>0</v>
      </c>
      <c r="H665" s="179">
        <f t="shared" si="31"/>
        <v>0</v>
      </c>
      <c r="I665" s="179">
        <f t="shared" si="32"/>
        <v>0</v>
      </c>
    </row>
    <row r="666" spans="1:9" ht="15.75" thickBot="1">
      <c r="A666" s="399"/>
      <c r="B666" s="333">
        <v>50</v>
      </c>
      <c r="C666" s="334">
        <v>953.21</v>
      </c>
      <c r="D666" s="335" t="s">
        <v>384</v>
      </c>
      <c r="E666" s="335" t="s">
        <v>386</v>
      </c>
      <c r="F666" s="335" t="s">
        <v>802</v>
      </c>
      <c r="G666" s="179">
        <f t="shared" si="30"/>
        <v>953.21</v>
      </c>
      <c r="H666" s="179">
        <f t="shared" si="31"/>
        <v>0</v>
      </c>
      <c r="I666" s="179">
        <f t="shared" si="32"/>
        <v>953.21</v>
      </c>
    </row>
    <row r="667" spans="1:9" ht="15.75" thickBot="1">
      <c r="A667" s="336" t="s">
        <v>945</v>
      </c>
      <c r="B667" s="337">
        <v>64</v>
      </c>
      <c r="C667" s="338">
        <v>1396.2</v>
      </c>
      <c r="D667" s="394"/>
      <c r="E667" s="395"/>
      <c r="F667" s="396"/>
      <c r="G667" s="179">
        <f t="shared" si="30"/>
        <v>0</v>
      </c>
      <c r="H667" s="179">
        <f t="shared" si="31"/>
        <v>0</v>
      </c>
      <c r="I667" s="179">
        <f t="shared" si="32"/>
        <v>0</v>
      </c>
    </row>
    <row r="668" spans="1:9" ht="15.75" thickBot="1">
      <c r="A668" s="397" t="s">
        <v>946</v>
      </c>
      <c r="B668" s="333">
        <v>34</v>
      </c>
      <c r="C668" s="334">
        <v>1294.45</v>
      </c>
      <c r="D668" s="335" t="s">
        <v>387</v>
      </c>
      <c r="E668" s="335" t="s">
        <v>386</v>
      </c>
      <c r="F668" s="335" t="s">
        <v>835</v>
      </c>
      <c r="G668" s="179">
        <f t="shared" si="30"/>
        <v>0</v>
      </c>
      <c r="H668" s="179">
        <f t="shared" si="31"/>
        <v>0</v>
      </c>
      <c r="I668" s="179">
        <f t="shared" si="32"/>
        <v>0</v>
      </c>
    </row>
    <row r="669" spans="1:9" ht="15.75" thickBot="1">
      <c r="A669" s="398"/>
      <c r="B669" s="333">
        <v>7</v>
      </c>
      <c r="C669" s="334">
        <v>321.58999999999997</v>
      </c>
      <c r="D669" s="335" t="s">
        <v>387</v>
      </c>
      <c r="E669" s="335" t="s">
        <v>386</v>
      </c>
      <c r="F669" s="335" t="s">
        <v>804</v>
      </c>
      <c r="G669" s="179">
        <f t="shared" si="30"/>
        <v>0</v>
      </c>
      <c r="H669" s="179">
        <f t="shared" si="31"/>
        <v>0</v>
      </c>
      <c r="I669" s="179">
        <f t="shared" si="32"/>
        <v>0</v>
      </c>
    </row>
    <row r="670" spans="1:9" ht="15.75" thickBot="1">
      <c r="A670" s="398"/>
      <c r="B670" s="333">
        <v>10</v>
      </c>
      <c r="C670" s="334">
        <v>428.85</v>
      </c>
      <c r="D670" s="335" t="s">
        <v>387</v>
      </c>
      <c r="E670" s="335" t="s">
        <v>386</v>
      </c>
      <c r="F670" s="335" t="s">
        <v>864</v>
      </c>
      <c r="G670" s="179">
        <f t="shared" si="30"/>
        <v>0</v>
      </c>
      <c r="H670" s="179">
        <f t="shared" si="31"/>
        <v>0</v>
      </c>
      <c r="I670" s="179">
        <f t="shared" si="32"/>
        <v>0</v>
      </c>
    </row>
    <row r="671" spans="1:9" ht="15.75" thickBot="1">
      <c r="A671" s="398"/>
      <c r="B671" s="333">
        <v>8</v>
      </c>
      <c r="C671" s="334">
        <v>342.2</v>
      </c>
      <c r="D671" s="335" t="s">
        <v>387</v>
      </c>
      <c r="E671" s="335" t="s">
        <v>386</v>
      </c>
      <c r="F671" s="335" t="s">
        <v>867</v>
      </c>
      <c r="G671" s="179">
        <f t="shared" si="30"/>
        <v>0</v>
      </c>
      <c r="H671" s="179">
        <f t="shared" si="31"/>
        <v>0</v>
      </c>
      <c r="I671" s="179">
        <f t="shared" si="32"/>
        <v>0</v>
      </c>
    </row>
    <row r="672" spans="1:9" ht="15.75" thickBot="1">
      <c r="A672" s="398"/>
      <c r="B672" s="333">
        <v>75</v>
      </c>
      <c r="C672" s="334">
        <v>1526.42</v>
      </c>
      <c r="D672" s="335" t="s">
        <v>384</v>
      </c>
      <c r="E672" s="335" t="s">
        <v>386</v>
      </c>
      <c r="F672" s="335" t="s">
        <v>835</v>
      </c>
      <c r="G672" s="179">
        <f t="shared" si="30"/>
        <v>1526.42</v>
      </c>
      <c r="H672" s="179">
        <f t="shared" si="31"/>
        <v>0</v>
      </c>
      <c r="I672" s="179">
        <f t="shared" si="32"/>
        <v>1526.42</v>
      </c>
    </row>
    <row r="673" spans="1:9" ht="15.75" thickBot="1">
      <c r="A673" s="398"/>
      <c r="B673" s="333">
        <v>15</v>
      </c>
      <c r="C673" s="334">
        <v>459.41</v>
      </c>
      <c r="D673" s="335" t="s">
        <v>384</v>
      </c>
      <c r="E673" s="335" t="s">
        <v>386</v>
      </c>
      <c r="F673" s="335" t="s">
        <v>804</v>
      </c>
      <c r="G673" s="179">
        <f t="shared" si="30"/>
        <v>459.41</v>
      </c>
      <c r="H673" s="179">
        <f t="shared" si="31"/>
        <v>0</v>
      </c>
      <c r="I673" s="179">
        <f t="shared" si="32"/>
        <v>459.41</v>
      </c>
    </row>
    <row r="674" spans="1:9" ht="15.75" thickBot="1">
      <c r="A674" s="398"/>
      <c r="B674" s="333">
        <v>5.5</v>
      </c>
      <c r="C674" s="334">
        <v>237.98</v>
      </c>
      <c r="D674" s="335" t="s">
        <v>384</v>
      </c>
      <c r="E674" s="335" t="s">
        <v>386</v>
      </c>
      <c r="F674" s="335" t="s">
        <v>864</v>
      </c>
      <c r="G674" s="179">
        <f t="shared" si="30"/>
        <v>237.98</v>
      </c>
      <c r="H674" s="179">
        <f t="shared" si="31"/>
        <v>0</v>
      </c>
      <c r="I674" s="179">
        <f t="shared" si="32"/>
        <v>237.98</v>
      </c>
    </row>
    <row r="675" spans="1:9" ht="15.75" thickBot="1">
      <c r="A675" s="399"/>
      <c r="B675" s="333">
        <v>2.5</v>
      </c>
      <c r="C675" s="334">
        <v>71.11</v>
      </c>
      <c r="D675" s="335" t="s">
        <v>384</v>
      </c>
      <c r="E675" s="335" t="s">
        <v>386</v>
      </c>
      <c r="F675" s="335" t="s">
        <v>868</v>
      </c>
      <c r="G675" s="179">
        <f t="shared" si="30"/>
        <v>71.11</v>
      </c>
      <c r="H675" s="179">
        <f t="shared" si="31"/>
        <v>0</v>
      </c>
      <c r="I675" s="179">
        <f t="shared" si="32"/>
        <v>71.11</v>
      </c>
    </row>
    <row r="676" spans="1:9" ht="15.75" thickBot="1">
      <c r="A676" s="336" t="s">
        <v>946</v>
      </c>
      <c r="B676" s="337">
        <v>157</v>
      </c>
      <c r="C676" s="338">
        <v>4682.01</v>
      </c>
      <c r="D676" s="394"/>
      <c r="E676" s="395"/>
      <c r="F676" s="396"/>
      <c r="G676" s="179">
        <f t="shared" si="30"/>
        <v>0</v>
      </c>
      <c r="H676" s="179">
        <f t="shared" si="31"/>
        <v>0</v>
      </c>
      <c r="I676" s="179">
        <f t="shared" si="32"/>
        <v>0</v>
      </c>
    </row>
    <row r="677" spans="1:9" ht="15.75" thickBot="1">
      <c r="A677" s="335" t="s">
        <v>947</v>
      </c>
      <c r="B677" s="333">
        <v>5</v>
      </c>
      <c r="C677" s="334">
        <v>135</v>
      </c>
      <c r="D677" s="335" t="s">
        <v>384</v>
      </c>
      <c r="E677" s="335" t="s">
        <v>386</v>
      </c>
      <c r="F677" s="335" t="s">
        <v>810</v>
      </c>
      <c r="G677" s="179">
        <f t="shared" si="30"/>
        <v>135</v>
      </c>
      <c r="H677" s="179">
        <f t="shared" si="31"/>
        <v>0</v>
      </c>
      <c r="I677" s="179">
        <f t="shared" si="32"/>
        <v>135</v>
      </c>
    </row>
    <row r="678" spans="1:9" ht="15.75" thickBot="1">
      <c r="A678" s="336" t="s">
        <v>947</v>
      </c>
      <c r="B678" s="337">
        <v>5</v>
      </c>
      <c r="C678" s="338">
        <v>135</v>
      </c>
      <c r="D678" s="394"/>
      <c r="E678" s="395"/>
      <c r="F678" s="396"/>
      <c r="G678" s="179">
        <f t="shared" si="30"/>
        <v>0</v>
      </c>
      <c r="H678" s="179">
        <f t="shared" si="31"/>
        <v>0</v>
      </c>
      <c r="I678" s="179">
        <f t="shared" si="32"/>
        <v>0</v>
      </c>
    </row>
    <row r="679" spans="1:9" ht="15.75" thickBot="1">
      <c r="A679" s="397" t="s">
        <v>948</v>
      </c>
      <c r="B679" s="333">
        <v>7</v>
      </c>
      <c r="C679" s="334">
        <v>269.83</v>
      </c>
      <c r="D679" s="335" t="s">
        <v>387</v>
      </c>
      <c r="E679" s="335" t="s">
        <v>386</v>
      </c>
      <c r="F679" s="335" t="s">
        <v>802</v>
      </c>
      <c r="G679" s="179">
        <f t="shared" si="30"/>
        <v>0</v>
      </c>
      <c r="H679" s="179">
        <f t="shared" si="31"/>
        <v>0</v>
      </c>
      <c r="I679" s="179">
        <f t="shared" si="32"/>
        <v>0</v>
      </c>
    </row>
    <row r="680" spans="1:9" ht="15.75" thickBot="1">
      <c r="A680" s="398"/>
      <c r="B680" s="333">
        <v>10</v>
      </c>
      <c r="C680" s="334">
        <v>436.26</v>
      </c>
      <c r="D680" s="335" t="s">
        <v>387</v>
      </c>
      <c r="E680" s="335" t="s">
        <v>386</v>
      </c>
      <c r="F680" s="335" t="s">
        <v>864</v>
      </c>
      <c r="G680" s="179">
        <f t="shared" si="30"/>
        <v>0</v>
      </c>
      <c r="H680" s="179">
        <f t="shared" si="31"/>
        <v>0</v>
      </c>
      <c r="I680" s="179">
        <f t="shared" si="32"/>
        <v>0</v>
      </c>
    </row>
    <row r="681" spans="1:9" ht="15.75" thickBot="1">
      <c r="A681" s="398"/>
      <c r="B681" s="333">
        <v>20</v>
      </c>
      <c r="C681" s="334">
        <v>760.86</v>
      </c>
      <c r="D681" s="335" t="s">
        <v>387</v>
      </c>
      <c r="E681" s="335" t="s">
        <v>386</v>
      </c>
      <c r="F681" s="335" t="s">
        <v>838</v>
      </c>
      <c r="G681" s="179">
        <f t="shared" si="30"/>
        <v>0</v>
      </c>
      <c r="H681" s="179">
        <f t="shared" si="31"/>
        <v>0</v>
      </c>
      <c r="I681" s="179">
        <f t="shared" si="32"/>
        <v>0</v>
      </c>
    </row>
    <row r="682" spans="1:9" ht="15.75" thickBot="1">
      <c r="A682" s="398"/>
      <c r="B682" s="333">
        <v>-20</v>
      </c>
      <c r="C682" s="334">
        <v>-760.86</v>
      </c>
      <c r="D682" s="335" t="s">
        <v>387</v>
      </c>
      <c r="E682" s="335" t="s">
        <v>386</v>
      </c>
      <c r="F682" s="335" t="s">
        <v>872</v>
      </c>
      <c r="G682" s="179">
        <f t="shared" si="30"/>
        <v>0</v>
      </c>
      <c r="H682" s="179">
        <f t="shared" si="31"/>
        <v>0</v>
      </c>
      <c r="I682" s="179">
        <f t="shared" si="32"/>
        <v>0</v>
      </c>
    </row>
    <row r="683" spans="1:9" ht="15.75" thickBot="1">
      <c r="A683" s="398"/>
      <c r="B683" s="333">
        <v>100</v>
      </c>
      <c r="C683" s="334">
        <v>2651.78</v>
      </c>
      <c r="D683" s="335" t="s">
        <v>384</v>
      </c>
      <c r="E683" s="335" t="s">
        <v>386</v>
      </c>
      <c r="F683" s="335" t="s">
        <v>802</v>
      </c>
      <c r="G683" s="179">
        <f t="shared" si="30"/>
        <v>2651.78</v>
      </c>
      <c r="H683" s="179">
        <f t="shared" si="31"/>
        <v>0</v>
      </c>
      <c r="I683" s="179">
        <f t="shared" si="32"/>
        <v>2651.78</v>
      </c>
    </row>
    <row r="684" spans="1:9" ht="15.75" thickBot="1">
      <c r="A684" s="398"/>
      <c r="B684" s="333">
        <v>80</v>
      </c>
      <c r="C684" s="334">
        <v>2326.6999999999998</v>
      </c>
      <c r="D684" s="335" t="s">
        <v>384</v>
      </c>
      <c r="E684" s="335" t="s">
        <v>386</v>
      </c>
      <c r="F684" s="335" t="s">
        <v>864</v>
      </c>
      <c r="G684" s="179">
        <f t="shared" si="30"/>
        <v>2326.6999999999998</v>
      </c>
      <c r="H684" s="179">
        <f t="shared" si="31"/>
        <v>0</v>
      </c>
      <c r="I684" s="179">
        <f t="shared" si="32"/>
        <v>2326.6999999999998</v>
      </c>
    </row>
    <row r="685" spans="1:9" ht="15.75" thickBot="1">
      <c r="A685" s="398"/>
      <c r="B685" s="333">
        <v>17</v>
      </c>
      <c r="C685" s="334">
        <v>416.09</v>
      </c>
      <c r="D685" s="335" t="s">
        <v>384</v>
      </c>
      <c r="E685" s="335" t="s">
        <v>386</v>
      </c>
      <c r="F685" s="335" t="s">
        <v>838</v>
      </c>
      <c r="G685" s="179">
        <f t="shared" si="30"/>
        <v>416.09</v>
      </c>
      <c r="H685" s="179">
        <f t="shared" si="31"/>
        <v>0</v>
      </c>
      <c r="I685" s="179">
        <f t="shared" si="32"/>
        <v>416.09</v>
      </c>
    </row>
    <row r="686" spans="1:9" ht="15.75" thickBot="1">
      <c r="A686" s="399"/>
      <c r="B686" s="333">
        <v>-17</v>
      </c>
      <c r="C686" s="334">
        <v>-416.09</v>
      </c>
      <c r="D686" s="335" t="s">
        <v>384</v>
      </c>
      <c r="E686" s="335" t="s">
        <v>386</v>
      </c>
      <c r="F686" s="335" t="s">
        <v>872</v>
      </c>
      <c r="G686" s="179">
        <f t="shared" si="30"/>
        <v>-416.09</v>
      </c>
      <c r="H686" s="179">
        <f t="shared" si="31"/>
        <v>0</v>
      </c>
      <c r="I686" s="179">
        <f t="shared" si="32"/>
        <v>-416.09</v>
      </c>
    </row>
    <row r="687" spans="1:9" ht="15.75" thickBot="1">
      <c r="A687" s="336" t="s">
        <v>948</v>
      </c>
      <c r="B687" s="337">
        <v>197</v>
      </c>
      <c r="C687" s="338">
        <v>5684.57</v>
      </c>
      <c r="D687" s="394"/>
      <c r="E687" s="395"/>
      <c r="F687" s="396"/>
      <c r="G687" s="179">
        <f t="shared" si="30"/>
        <v>0</v>
      </c>
      <c r="H687" s="179">
        <f t="shared" si="31"/>
        <v>0</v>
      </c>
      <c r="I687" s="179">
        <f t="shared" si="32"/>
        <v>0</v>
      </c>
    </row>
    <row r="688" spans="1:9" ht="15.75" thickBot="1">
      <c r="A688" s="397" t="s">
        <v>949</v>
      </c>
      <c r="B688" s="333">
        <v>3</v>
      </c>
      <c r="C688" s="334">
        <v>134.72999999999999</v>
      </c>
      <c r="D688" s="335" t="s">
        <v>387</v>
      </c>
      <c r="E688" s="335" t="s">
        <v>386</v>
      </c>
      <c r="F688" s="335" t="s">
        <v>811</v>
      </c>
      <c r="G688" s="179">
        <f t="shared" si="30"/>
        <v>0</v>
      </c>
      <c r="H688" s="179">
        <f t="shared" si="31"/>
        <v>0</v>
      </c>
      <c r="I688" s="179">
        <f t="shared" si="32"/>
        <v>0</v>
      </c>
    </row>
    <row r="689" spans="1:9" ht="15.75" thickBot="1">
      <c r="A689" s="399"/>
      <c r="B689" s="333">
        <v>46</v>
      </c>
      <c r="C689" s="334">
        <v>1384.53</v>
      </c>
      <c r="D689" s="335" t="s">
        <v>384</v>
      </c>
      <c r="E689" s="335" t="s">
        <v>386</v>
      </c>
      <c r="F689" s="335" t="s">
        <v>811</v>
      </c>
      <c r="G689" s="179">
        <f t="shared" si="30"/>
        <v>1384.53</v>
      </c>
      <c r="H689" s="179">
        <f t="shared" si="31"/>
        <v>0</v>
      </c>
      <c r="I689" s="179">
        <f t="shared" si="32"/>
        <v>1384.53</v>
      </c>
    </row>
    <row r="690" spans="1:9" ht="15.75" thickBot="1">
      <c r="A690" s="336" t="s">
        <v>949</v>
      </c>
      <c r="B690" s="337">
        <v>49</v>
      </c>
      <c r="C690" s="338">
        <v>1519.26</v>
      </c>
      <c r="D690" s="394"/>
      <c r="E690" s="395"/>
      <c r="F690" s="396"/>
      <c r="G690" s="179">
        <f t="shared" si="30"/>
        <v>0</v>
      </c>
      <c r="H690" s="179">
        <f t="shared" si="31"/>
        <v>0</v>
      </c>
      <c r="I690" s="179">
        <f t="shared" si="32"/>
        <v>0</v>
      </c>
    </row>
    <row r="691" spans="1:9" ht="15.75" thickBot="1">
      <c r="A691" s="397" t="s">
        <v>413</v>
      </c>
      <c r="B691" s="333">
        <v>16</v>
      </c>
      <c r="C691" s="334">
        <v>547.36</v>
      </c>
      <c r="D691" s="335" t="s">
        <v>389</v>
      </c>
      <c r="E691" s="335" t="s">
        <v>386</v>
      </c>
      <c r="F691" s="335" t="s">
        <v>835</v>
      </c>
      <c r="G691" s="179">
        <f t="shared" si="30"/>
        <v>0</v>
      </c>
      <c r="H691" s="179">
        <f t="shared" si="31"/>
        <v>0</v>
      </c>
      <c r="I691" s="179">
        <f t="shared" si="32"/>
        <v>0</v>
      </c>
    </row>
    <row r="692" spans="1:9" ht="15.75" thickBot="1">
      <c r="A692" s="398"/>
      <c r="B692" s="333">
        <v>16</v>
      </c>
      <c r="C692" s="334">
        <v>489.6</v>
      </c>
      <c r="D692" s="335" t="s">
        <v>391</v>
      </c>
      <c r="E692" s="335" t="s">
        <v>386</v>
      </c>
      <c r="F692" s="335" t="s">
        <v>807</v>
      </c>
      <c r="G692" s="179">
        <f t="shared" si="30"/>
        <v>0</v>
      </c>
      <c r="H692" s="179">
        <f t="shared" si="31"/>
        <v>0</v>
      </c>
      <c r="I692" s="179">
        <f t="shared" si="32"/>
        <v>0</v>
      </c>
    </row>
    <row r="693" spans="1:9" ht="15.75" thickBot="1">
      <c r="A693" s="398"/>
      <c r="B693" s="333">
        <v>8</v>
      </c>
      <c r="C693" s="334">
        <v>207.28</v>
      </c>
      <c r="D693" s="335" t="s">
        <v>391</v>
      </c>
      <c r="E693" s="335" t="s">
        <v>386</v>
      </c>
      <c r="F693" s="335" t="s">
        <v>837</v>
      </c>
      <c r="G693" s="179">
        <f t="shared" si="30"/>
        <v>0</v>
      </c>
      <c r="H693" s="179">
        <f t="shared" si="31"/>
        <v>0</v>
      </c>
      <c r="I693" s="179">
        <f t="shared" si="32"/>
        <v>0</v>
      </c>
    </row>
    <row r="694" spans="1:9" ht="15.75" thickBot="1">
      <c r="A694" s="398"/>
      <c r="B694" s="333">
        <v>48</v>
      </c>
      <c r="C694" s="334">
        <v>1519.52</v>
      </c>
      <c r="D694" s="335" t="s">
        <v>391</v>
      </c>
      <c r="E694" s="335" t="s">
        <v>386</v>
      </c>
      <c r="F694" s="335" t="s">
        <v>835</v>
      </c>
      <c r="G694" s="179">
        <f t="shared" si="30"/>
        <v>0</v>
      </c>
      <c r="H694" s="179">
        <f t="shared" si="31"/>
        <v>0</v>
      </c>
      <c r="I694" s="179">
        <f t="shared" si="32"/>
        <v>0</v>
      </c>
    </row>
    <row r="695" spans="1:9" ht="15.75" thickBot="1">
      <c r="A695" s="398"/>
      <c r="B695" s="333">
        <v>6</v>
      </c>
      <c r="C695" s="334">
        <v>258.99</v>
      </c>
      <c r="D695" s="335" t="s">
        <v>387</v>
      </c>
      <c r="E695" s="335" t="s">
        <v>386</v>
      </c>
      <c r="F695" s="335" t="s">
        <v>807</v>
      </c>
      <c r="G695" s="179">
        <f t="shared" si="30"/>
        <v>0</v>
      </c>
      <c r="H695" s="179">
        <f t="shared" si="31"/>
        <v>0</v>
      </c>
      <c r="I695" s="179">
        <f t="shared" si="32"/>
        <v>0</v>
      </c>
    </row>
    <row r="696" spans="1:9" ht="15.75" thickBot="1">
      <c r="A696" s="398"/>
      <c r="B696" s="333">
        <v>141</v>
      </c>
      <c r="C696" s="334">
        <v>6336.7</v>
      </c>
      <c r="D696" s="335" t="s">
        <v>387</v>
      </c>
      <c r="E696" s="335" t="s">
        <v>386</v>
      </c>
      <c r="F696" s="335" t="s">
        <v>813</v>
      </c>
      <c r="G696" s="179">
        <f t="shared" si="30"/>
        <v>0</v>
      </c>
      <c r="H696" s="179">
        <f t="shared" si="31"/>
        <v>0</v>
      </c>
      <c r="I696" s="179">
        <f t="shared" si="32"/>
        <v>0</v>
      </c>
    </row>
    <row r="697" spans="1:9" ht="15.75" thickBot="1">
      <c r="A697" s="398"/>
      <c r="B697" s="333">
        <v>195</v>
      </c>
      <c r="C697" s="334">
        <v>9094.42</v>
      </c>
      <c r="D697" s="335" t="s">
        <v>387</v>
      </c>
      <c r="E697" s="335" t="s">
        <v>386</v>
      </c>
      <c r="F697" s="335" t="s">
        <v>808</v>
      </c>
      <c r="G697" s="179">
        <f t="shared" si="30"/>
        <v>0</v>
      </c>
      <c r="H697" s="179">
        <f t="shared" si="31"/>
        <v>0</v>
      </c>
      <c r="I697" s="179">
        <f t="shared" si="32"/>
        <v>0</v>
      </c>
    </row>
    <row r="698" spans="1:9" ht="15.75" thickBot="1">
      <c r="A698" s="398"/>
      <c r="B698" s="333">
        <v>179</v>
      </c>
      <c r="C698" s="334">
        <v>8273.3799999999992</v>
      </c>
      <c r="D698" s="335" t="s">
        <v>387</v>
      </c>
      <c r="E698" s="335" t="s">
        <v>386</v>
      </c>
      <c r="F698" s="335" t="s">
        <v>809</v>
      </c>
      <c r="G698" s="179">
        <f t="shared" si="30"/>
        <v>0</v>
      </c>
      <c r="H698" s="179">
        <f t="shared" si="31"/>
        <v>0</v>
      </c>
      <c r="I698" s="179">
        <f t="shared" si="32"/>
        <v>0</v>
      </c>
    </row>
    <row r="699" spans="1:9" ht="15.75" thickBot="1">
      <c r="A699" s="398"/>
      <c r="B699" s="333">
        <v>170.5</v>
      </c>
      <c r="C699" s="334">
        <v>8003.92</v>
      </c>
      <c r="D699" s="335" t="s">
        <v>387</v>
      </c>
      <c r="E699" s="335" t="s">
        <v>386</v>
      </c>
      <c r="F699" s="335" t="s">
        <v>810</v>
      </c>
      <c r="G699" s="179">
        <f t="shared" si="30"/>
        <v>0</v>
      </c>
      <c r="H699" s="179">
        <f t="shared" si="31"/>
        <v>0</v>
      </c>
      <c r="I699" s="179">
        <f t="shared" si="32"/>
        <v>0</v>
      </c>
    </row>
    <row r="700" spans="1:9" ht="15.75" thickBot="1">
      <c r="A700" s="398"/>
      <c r="B700" s="333">
        <v>168</v>
      </c>
      <c r="C700" s="334">
        <v>7932.03</v>
      </c>
      <c r="D700" s="335" t="s">
        <v>387</v>
      </c>
      <c r="E700" s="335" t="s">
        <v>386</v>
      </c>
      <c r="F700" s="335" t="s">
        <v>835</v>
      </c>
      <c r="G700" s="179">
        <f t="shared" si="30"/>
        <v>0</v>
      </c>
      <c r="H700" s="179">
        <f t="shared" si="31"/>
        <v>0</v>
      </c>
      <c r="I700" s="179">
        <f t="shared" si="32"/>
        <v>0</v>
      </c>
    </row>
    <row r="701" spans="1:9" ht="15.75" thickBot="1">
      <c r="A701" s="398"/>
      <c r="B701" s="333">
        <v>42</v>
      </c>
      <c r="C701" s="334">
        <v>1263.68</v>
      </c>
      <c r="D701" s="335" t="s">
        <v>384</v>
      </c>
      <c r="E701" s="335" t="s">
        <v>386</v>
      </c>
      <c r="F701" s="335" t="s">
        <v>807</v>
      </c>
      <c r="G701" s="179">
        <f t="shared" si="30"/>
        <v>1263.68</v>
      </c>
      <c r="H701" s="179">
        <f t="shared" si="31"/>
        <v>0</v>
      </c>
      <c r="I701" s="179">
        <f t="shared" si="32"/>
        <v>1263.68</v>
      </c>
    </row>
    <row r="702" spans="1:9" ht="15.75" thickBot="1">
      <c r="A702" s="398"/>
      <c r="B702" s="333">
        <v>161</v>
      </c>
      <c r="C702" s="334">
        <v>4815.46</v>
      </c>
      <c r="D702" s="335" t="s">
        <v>384</v>
      </c>
      <c r="E702" s="335" t="s">
        <v>386</v>
      </c>
      <c r="F702" s="335" t="s">
        <v>837</v>
      </c>
      <c r="G702" s="179">
        <f t="shared" si="30"/>
        <v>4815.46</v>
      </c>
      <c r="H702" s="179">
        <f t="shared" si="31"/>
        <v>0</v>
      </c>
      <c r="I702" s="179">
        <f t="shared" si="32"/>
        <v>4815.46</v>
      </c>
    </row>
    <row r="703" spans="1:9" ht="15.75" thickBot="1">
      <c r="A703" s="398"/>
      <c r="B703" s="333">
        <v>273</v>
      </c>
      <c r="C703" s="334">
        <v>8187.61</v>
      </c>
      <c r="D703" s="335" t="s">
        <v>384</v>
      </c>
      <c r="E703" s="335" t="s">
        <v>386</v>
      </c>
      <c r="F703" s="335" t="s">
        <v>813</v>
      </c>
      <c r="G703" s="179">
        <f t="shared" si="30"/>
        <v>8187.61</v>
      </c>
      <c r="H703" s="179">
        <f t="shared" si="31"/>
        <v>0</v>
      </c>
      <c r="I703" s="179">
        <f t="shared" si="32"/>
        <v>8187.61</v>
      </c>
    </row>
    <row r="704" spans="1:9" ht="15.75" thickBot="1">
      <c r="A704" s="398"/>
      <c r="B704" s="333">
        <v>398</v>
      </c>
      <c r="C704" s="334">
        <v>12399.58</v>
      </c>
      <c r="D704" s="335" t="s">
        <v>384</v>
      </c>
      <c r="E704" s="335" t="s">
        <v>386</v>
      </c>
      <c r="F704" s="335" t="s">
        <v>808</v>
      </c>
      <c r="G704" s="179">
        <f t="shared" si="30"/>
        <v>12399.58</v>
      </c>
      <c r="H704" s="179">
        <f t="shared" si="31"/>
        <v>0</v>
      </c>
      <c r="I704" s="179">
        <f t="shared" si="32"/>
        <v>12399.58</v>
      </c>
    </row>
    <row r="705" spans="1:9" ht="15.75" thickBot="1">
      <c r="A705" s="398"/>
      <c r="B705" s="333">
        <v>400</v>
      </c>
      <c r="C705" s="334">
        <v>12468</v>
      </c>
      <c r="D705" s="335" t="s">
        <v>384</v>
      </c>
      <c r="E705" s="335" t="s">
        <v>386</v>
      </c>
      <c r="F705" s="335" t="s">
        <v>809</v>
      </c>
      <c r="G705" s="179">
        <f t="shared" si="30"/>
        <v>12468</v>
      </c>
      <c r="H705" s="179">
        <f t="shared" si="31"/>
        <v>0</v>
      </c>
      <c r="I705" s="179">
        <f t="shared" si="32"/>
        <v>12468</v>
      </c>
    </row>
    <row r="706" spans="1:9" ht="15.75" thickBot="1">
      <c r="A706" s="398"/>
      <c r="B706" s="333">
        <v>350</v>
      </c>
      <c r="C706" s="334">
        <v>10976.04</v>
      </c>
      <c r="D706" s="335" t="s">
        <v>384</v>
      </c>
      <c r="E706" s="335" t="s">
        <v>386</v>
      </c>
      <c r="F706" s="335" t="s">
        <v>810</v>
      </c>
      <c r="G706" s="179">
        <f t="shared" si="30"/>
        <v>10976.04</v>
      </c>
      <c r="H706" s="179">
        <f t="shared" si="31"/>
        <v>0</v>
      </c>
      <c r="I706" s="179">
        <f t="shared" si="32"/>
        <v>10976.04</v>
      </c>
    </row>
    <row r="707" spans="1:9" ht="15.75" thickBot="1">
      <c r="A707" s="398"/>
      <c r="B707" s="333">
        <v>333.5</v>
      </c>
      <c r="C707" s="334">
        <v>10667.02</v>
      </c>
      <c r="D707" s="335" t="s">
        <v>384</v>
      </c>
      <c r="E707" s="335" t="s">
        <v>386</v>
      </c>
      <c r="F707" s="335" t="s">
        <v>835</v>
      </c>
      <c r="G707" s="179">
        <f t="shared" si="30"/>
        <v>10667.02</v>
      </c>
      <c r="H707" s="179">
        <f t="shared" si="31"/>
        <v>0</v>
      </c>
      <c r="I707" s="179">
        <f t="shared" si="32"/>
        <v>10667.02</v>
      </c>
    </row>
    <row r="708" spans="1:9" ht="15.75" thickBot="1">
      <c r="A708" s="399"/>
      <c r="B708" s="333">
        <v>8</v>
      </c>
      <c r="C708" s="334">
        <v>273.68</v>
      </c>
      <c r="D708" s="335" t="s">
        <v>834</v>
      </c>
      <c r="E708" s="335" t="s">
        <v>386</v>
      </c>
      <c r="F708" s="335" t="s">
        <v>809</v>
      </c>
      <c r="G708" s="179">
        <f t="shared" si="30"/>
        <v>0</v>
      </c>
      <c r="H708" s="179">
        <f t="shared" si="31"/>
        <v>0</v>
      </c>
      <c r="I708" s="179">
        <f t="shared" si="32"/>
        <v>0</v>
      </c>
    </row>
    <row r="709" spans="1:9" ht="15.75" thickBot="1">
      <c r="A709" s="336" t="s">
        <v>413</v>
      </c>
      <c r="B709" s="337">
        <v>2913</v>
      </c>
      <c r="C709" s="338">
        <v>103714.27</v>
      </c>
      <c r="D709" s="394"/>
      <c r="E709" s="395"/>
      <c r="F709" s="396"/>
      <c r="G709" s="179">
        <f t="shared" ref="G709:G772" si="33">IF(D709="REG",C709,0)</f>
        <v>0</v>
      </c>
      <c r="H709" s="179">
        <f t="shared" ref="H709:H772" si="34">IF(D709="SAL",C709,0)</f>
        <v>0</v>
      </c>
      <c r="I709" s="179">
        <f t="shared" ref="I709:I772" si="35">+G709+H709</f>
        <v>0</v>
      </c>
    </row>
    <row r="710" spans="1:9" ht="15.75" thickBot="1">
      <c r="A710" s="397" t="s">
        <v>950</v>
      </c>
      <c r="B710" s="333">
        <v>30.5</v>
      </c>
      <c r="C710" s="334">
        <v>1494.21</v>
      </c>
      <c r="D710" s="335" t="s">
        <v>387</v>
      </c>
      <c r="E710" s="335" t="s">
        <v>386</v>
      </c>
      <c r="F710" s="335" t="s">
        <v>856</v>
      </c>
      <c r="G710" s="179">
        <f t="shared" si="33"/>
        <v>0</v>
      </c>
      <c r="H710" s="179">
        <f t="shared" si="34"/>
        <v>0</v>
      </c>
      <c r="I710" s="179">
        <f t="shared" si="35"/>
        <v>0</v>
      </c>
    </row>
    <row r="711" spans="1:9" ht="15.75" thickBot="1">
      <c r="A711" s="398"/>
      <c r="B711" s="333">
        <v>140.5</v>
      </c>
      <c r="C711" s="334">
        <v>6698.48</v>
      </c>
      <c r="D711" s="335" t="s">
        <v>387</v>
      </c>
      <c r="E711" s="335" t="s">
        <v>386</v>
      </c>
      <c r="F711" s="335" t="s">
        <v>867</v>
      </c>
      <c r="G711" s="179">
        <f t="shared" si="33"/>
        <v>0</v>
      </c>
      <c r="H711" s="179">
        <f t="shared" si="34"/>
        <v>0</v>
      </c>
      <c r="I711" s="179">
        <f t="shared" si="35"/>
        <v>0</v>
      </c>
    </row>
    <row r="712" spans="1:9" ht="15.75" thickBot="1">
      <c r="A712" s="398"/>
      <c r="B712" s="333">
        <v>319</v>
      </c>
      <c r="C712" s="334">
        <v>15353.22</v>
      </c>
      <c r="D712" s="335" t="s">
        <v>387</v>
      </c>
      <c r="E712" s="335" t="s">
        <v>386</v>
      </c>
      <c r="F712" s="335" t="s">
        <v>868</v>
      </c>
      <c r="G712" s="179">
        <f t="shared" si="33"/>
        <v>0</v>
      </c>
      <c r="H712" s="179">
        <f t="shared" si="34"/>
        <v>0</v>
      </c>
      <c r="I712" s="179">
        <f t="shared" si="35"/>
        <v>0</v>
      </c>
    </row>
    <row r="713" spans="1:9" ht="15.75" thickBot="1">
      <c r="A713" s="398"/>
      <c r="B713" s="333">
        <v>160.5</v>
      </c>
      <c r="C713" s="334">
        <v>7601.7</v>
      </c>
      <c r="D713" s="335" t="s">
        <v>387</v>
      </c>
      <c r="E713" s="335" t="s">
        <v>386</v>
      </c>
      <c r="F713" s="335" t="s">
        <v>838</v>
      </c>
      <c r="G713" s="179">
        <f t="shared" si="33"/>
        <v>0</v>
      </c>
      <c r="H713" s="179">
        <f t="shared" si="34"/>
        <v>0</v>
      </c>
      <c r="I713" s="179">
        <f t="shared" si="35"/>
        <v>0</v>
      </c>
    </row>
    <row r="714" spans="1:9" ht="15.75" thickBot="1">
      <c r="A714" s="398"/>
      <c r="B714" s="333">
        <v>129.5</v>
      </c>
      <c r="C714" s="334">
        <v>6208.34</v>
      </c>
      <c r="D714" s="335" t="s">
        <v>387</v>
      </c>
      <c r="E714" s="335" t="s">
        <v>386</v>
      </c>
      <c r="F714" s="335" t="s">
        <v>872</v>
      </c>
      <c r="G714" s="179">
        <f t="shared" si="33"/>
        <v>0</v>
      </c>
      <c r="H714" s="179">
        <f t="shared" si="34"/>
        <v>0</v>
      </c>
      <c r="I714" s="179">
        <f t="shared" si="35"/>
        <v>0</v>
      </c>
    </row>
    <row r="715" spans="1:9" ht="15.75" thickBot="1">
      <c r="A715" s="398"/>
      <c r="B715" s="333">
        <v>76</v>
      </c>
      <c r="C715" s="334">
        <v>3609.11</v>
      </c>
      <c r="D715" s="335" t="s">
        <v>387</v>
      </c>
      <c r="E715" s="335" t="s">
        <v>386</v>
      </c>
      <c r="F715" s="335" t="s">
        <v>858</v>
      </c>
      <c r="G715" s="179">
        <f t="shared" si="33"/>
        <v>0</v>
      </c>
      <c r="H715" s="179">
        <f t="shared" si="34"/>
        <v>0</v>
      </c>
      <c r="I715" s="179">
        <f t="shared" si="35"/>
        <v>0</v>
      </c>
    </row>
    <row r="716" spans="1:9" ht="15.75" thickBot="1">
      <c r="A716" s="398"/>
      <c r="B716" s="333">
        <v>447.5</v>
      </c>
      <c r="C716" s="334">
        <v>14369.64</v>
      </c>
      <c r="D716" s="335" t="s">
        <v>384</v>
      </c>
      <c r="E716" s="335" t="s">
        <v>386</v>
      </c>
      <c r="F716" s="335" t="s">
        <v>856</v>
      </c>
      <c r="G716" s="179">
        <f t="shared" si="33"/>
        <v>14369.64</v>
      </c>
      <c r="H716" s="179">
        <f t="shared" si="34"/>
        <v>0</v>
      </c>
      <c r="I716" s="179">
        <f t="shared" si="35"/>
        <v>14369.64</v>
      </c>
    </row>
    <row r="717" spans="1:9" ht="15.75" thickBot="1">
      <c r="A717" s="398"/>
      <c r="B717" s="333">
        <v>624</v>
      </c>
      <c r="C717" s="334">
        <v>19753.43</v>
      </c>
      <c r="D717" s="335" t="s">
        <v>384</v>
      </c>
      <c r="E717" s="335" t="s">
        <v>386</v>
      </c>
      <c r="F717" s="335" t="s">
        <v>867</v>
      </c>
      <c r="G717" s="179">
        <f t="shared" si="33"/>
        <v>19753.43</v>
      </c>
      <c r="H717" s="179">
        <f t="shared" si="34"/>
        <v>0</v>
      </c>
      <c r="I717" s="179">
        <f t="shared" si="35"/>
        <v>19753.43</v>
      </c>
    </row>
    <row r="718" spans="1:9" ht="15.75" thickBot="1">
      <c r="A718" s="398"/>
      <c r="B718" s="333">
        <v>851</v>
      </c>
      <c r="C718" s="334">
        <v>27491.06</v>
      </c>
      <c r="D718" s="335" t="s">
        <v>384</v>
      </c>
      <c r="E718" s="335" t="s">
        <v>386</v>
      </c>
      <c r="F718" s="335" t="s">
        <v>868</v>
      </c>
      <c r="G718" s="179">
        <f t="shared" si="33"/>
        <v>27491.06</v>
      </c>
      <c r="H718" s="179">
        <f t="shared" si="34"/>
        <v>0</v>
      </c>
      <c r="I718" s="179">
        <f t="shared" si="35"/>
        <v>27491.06</v>
      </c>
    </row>
    <row r="719" spans="1:9" ht="15.75" thickBot="1">
      <c r="A719" s="398"/>
      <c r="B719" s="333">
        <v>571</v>
      </c>
      <c r="C719" s="334">
        <v>18077.71</v>
      </c>
      <c r="D719" s="335" t="s">
        <v>384</v>
      </c>
      <c r="E719" s="335" t="s">
        <v>386</v>
      </c>
      <c r="F719" s="335" t="s">
        <v>838</v>
      </c>
      <c r="G719" s="179">
        <f t="shared" si="33"/>
        <v>18077.71</v>
      </c>
      <c r="H719" s="179">
        <f t="shared" si="34"/>
        <v>0</v>
      </c>
      <c r="I719" s="179">
        <f t="shared" si="35"/>
        <v>18077.71</v>
      </c>
    </row>
    <row r="720" spans="1:9" ht="15.75" thickBot="1">
      <c r="A720" s="398"/>
      <c r="B720" s="333">
        <v>727</v>
      </c>
      <c r="C720" s="334">
        <v>23306.31</v>
      </c>
      <c r="D720" s="335" t="s">
        <v>384</v>
      </c>
      <c r="E720" s="335" t="s">
        <v>386</v>
      </c>
      <c r="F720" s="335" t="s">
        <v>872</v>
      </c>
      <c r="G720" s="179">
        <f t="shared" si="33"/>
        <v>23306.31</v>
      </c>
      <c r="H720" s="179">
        <f t="shared" si="34"/>
        <v>0</v>
      </c>
      <c r="I720" s="179">
        <f t="shared" si="35"/>
        <v>23306.31</v>
      </c>
    </row>
    <row r="721" spans="1:9" ht="15.75" thickBot="1">
      <c r="A721" s="399"/>
      <c r="B721" s="333">
        <v>272</v>
      </c>
      <c r="C721" s="334">
        <v>8675.7800000000007</v>
      </c>
      <c r="D721" s="335" t="s">
        <v>384</v>
      </c>
      <c r="E721" s="335" t="s">
        <v>386</v>
      </c>
      <c r="F721" s="335" t="s">
        <v>858</v>
      </c>
      <c r="G721" s="179">
        <f t="shared" si="33"/>
        <v>8675.7800000000007</v>
      </c>
      <c r="H721" s="179">
        <f t="shared" si="34"/>
        <v>0</v>
      </c>
      <c r="I721" s="179">
        <f t="shared" si="35"/>
        <v>8675.7800000000007</v>
      </c>
    </row>
    <row r="722" spans="1:9" ht="15.75" thickBot="1">
      <c r="A722" s="336" t="s">
        <v>950</v>
      </c>
      <c r="B722" s="337">
        <v>4348.5</v>
      </c>
      <c r="C722" s="338">
        <v>152638.99</v>
      </c>
      <c r="D722" s="394"/>
      <c r="E722" s="395"/>
      <c r="F722" s="396"/>
      <c r="G722" s="179">
        <f t="shared" si="33"/>
        <v>0</v>
      </c>
      <c r="H722" s="179">
        <f t="shared" si="34"/>
        <v>0</v>
      </c>
      <c r="I722" s="179">
        <f t="shared" si="35"/>
        <v>0</v>
      </c>
    </row>
    <row r="723" spans="1:9" ht="15.75" thickBot="1">
      <c r="A723" s="397" t="s">
        <v>951</v>
      </c>
      <c r="B723" s="333">
        <v>54</v>
      </c>
      <c r="C723" s="334">
        <v>2522.88</v>
      </c>
      <c r="D723" s="335" t="s">
        <v>387</v>
      </c>
      <c r="E723" s="335" t="s">
        <v>386</v>
      </c>
      <c r="F723" s="335" t="s">
        <v>813</v>
      </c>
      <c r="G723" s="179">
        <f t="shared" si="33"/>
        <v>0</v>
      </c>
      <c r="H723" s="179">
        <f t="shared" si="34"/>
        <v>0</v>
      </c>
      <c r="I723" s="179">
        <f t="shared" si="35"/>
        <v>0</v>
      </c>
    </row>
    <row r="724" spans="1:9" ht="15.75" thickBot="1">
      <c r="A724" s="398"/>
      <c r="B724" s="333">
        <v>143</v>
      </c>
      <c r="C724" s="334">
        <v>6900.82</v>
      </c>
      <c r="D724" s="335" t="s">
        <v>387</v>
      </c>
      <c r="E724" s="335" t="s">
        <v>386</v>
      </c>
      <c r="F724" s="335" t="s">
        <v>808</v>
      </c>
      <c r="G724" s="179">
        <f t="shared" si="33"/>
        <v>0</v>
      </c>
      <c r="H724" s="179">
        <f t="shared" si="34"/>
        <v>0</v>
      </c>
      <c r="I724" s="179">
        <f t="shared" si="35"/>
        <v>0</v>
      </c>
    </row>
    <row r="725" spans="1:9" ht="15.75" thickBot="1">
      <c r="A725" s="398"/>
      <c r="B725" s="333">
        <v>160.75</v>
      </c>
      <c r="C725" s="334">
        <v>7660.73</v>
      </c>
      <c r="D725" s="335" t="s">
        <v>387</v>
      </c>
      <c r="E725" s="335" t="s">
        <v>386</v>
      </c>
      <c r="F725" s="335" t="s">
        <v>809</v>
      </c>
      <c r="G725" s="179">
        <f t="shared" si="33"/>
        <v>0</v>
      </c>
      <c r="H725" s="179">
        <f t="shared" si="34"/>
        <v>0</v>
      </c>
      <c r="I725" s="179">
        <f t="shared" si="35"/>
        <v>0</v>
      </c>
    </row>
    <row r="726" spans="1:9" ht="15.75" thickBot="1">
      <c r="A726" s="398"/>
      <c r="B726" s="333">
        <v>18.5</v>
      </c>
      <c r="C726" s="334">
        <v>900.57</v>
      </c>
      <c r="D726" s="335" t="s">
        <v>387</v>
      </c>
      <c r="E726" s="335" t="s">
        <v>386</v>
      </c>
      <c r="F726" s="335" t="s">
        <v>802</v>
      </c>
      <c r="G726" s="179">
        <f t="shared" si="33"/>
        <v>0</v>
      </c>
      <c r="H726" s="179">
        <f t="shared" si="34"/>
        <v>0</v>
      </c>
      <c r="I726" s="179">
        <f t="shared" si="35"/>
        <v>0</v>
      </c>
    </row>
    <row r="727" spans="1:9" ht="15.75" thickBot="1">
      <c r="A727" s="398"/>
      <c r="B727" s="333">
        <v>29.75</v>
      </c>
      <c r="C727" s="334">
        <v>1416.98</v>
      </c>
      <c r="D727" s="335" t="s">
        <v>387</v>
      </c>
      <c r="E727" s="335" t="s">
        <v>386</v>
      </c>
      <c r="F727" s="335" t="s">
        <v>803</v>
      </c>
      <c r="G727" s="179">
        <f t="shared" si="33"/>
        <v>0</v>
      </c>
      <c r="H727" s="179">
        <f t="shared" si="34"/>
        <v>0</v>
      </c>
      <c r="I727" s="179">
        <f t="shared" si="35"/>
        <v>0</v>
      </c>
    </row>
    <row r="728" spans="1:9" ht="15.75" thickBot="1">
      <c r="A728" s="398"/>
      <c r="B728" s="333">
        <v>4</v>
      </c>
      <c r="C728" s="334">
        <v>192.5</v>
      </c>
      <c r="D728" s="335" t="s">
        <v>387</v>
      </c>
      <c r="E728" s="335" t="s">
        <v>386</v>
      </c>
      <c r="F728" s="335" t="s">
        <v>804</v>
      </c>
      <c r="G728" s="179">
        <f t="shared" si="33"/>
        <v>0</v>
      </c>
      <c r="H728" s="179">
        <f t="shared" si="34"/>
        <v>0</v>
      </c>
      <c r="I728" s="179">
        <f t="shared" si="35"/>
        <v>0</v>
      </c>
    </row>
    <row r="729" spans="1:9" ht="15.75" thickBot="1">
      <c r="A729" s="398"/>
      <c r="B729" s="333">
        <v>100.25</v>
      </c>
      <c r="C729" s="334">
        <v>4774.2700000000004</v>
      </c>
      <c r="D729" s="335" t="s">
        <v>387</v>
      </c>
      <c r="E729" s="335" t="s">
        <v>386</v>
      </c>
      <c r="F729" s="335" t="s">
        <v>845</v>
      </c>
      <c r="G729" s="179">
        <f t="shared" si="33"/>
        <v>0</v>
      </c>
      <c r="H729" s="179">
        <f t="shared" si="34"/>
        <v>0</v>
      </c>
      <c r="I729" s="179">
        <f t="shared" si="35"/>
        <v>0</v>
      </c>
    </row>
    <row r="730" spans="1:9" ht="15.75" thickBot="1">
      <c r="A730" s="398"/>
      <c r="B730" s="333">
        <v>248</v>
      </c>
      <c r="C730" s="334">
        <v>11652.16</v>
      </c>
      <c r="D730" s="335" t="s">
        <v>387</v>
      </c>
      <c r="E730" s="335" t="s">
        <v>386</v>
      </c>
      <c r="F730" s="335" t="s">
        <v>843</v>
      </c>
      <c r="G730" s="179">
        <f t="shared" si="33"/>
        <v>0</v>
      </c>
      <c r="H730" s="179">
        <f t="shared" si="34"/>
        <v>0</v>
      </c>
      <c r="I730" s="179">
        <f t="shared" si="35"/>
        <v>0</v>
      </c>
    </row>
    <row r="731" spans="1:9" ht="15.75" thickBot="1">
      <c r="A731" s="398"/>
      <c r="B731" s="333">
        <v>33.25</v>
      </c>
      <c r="C731" s="334">
        <v>1620.45</v>
      </c>
      <c r="D731" s="335" t="s">
        <v>387</v>
      </c>
      <c r="E731" s="335" t="s">
        <v>386</v>
      </c>
      <c r="F731" s="335" t="s">
        <v>894</v>
      </c>
      <c r="G731" s="179">
        <f t="shared" si="33"/>
        <v>0</v>
      </c>
      <c r="H731" s="179">
        <f t="shared" si="34"/>
        <v>0</v>
      </c>
      <c r="I731" s="179">
        <f t="shared" si="35"/>
        <v>0</v>
      </c>
    </row>
    <row r="732" spans="1:9" ht="15.75" thickBot="1">
      <c r="A732" s="398"/>
      <c r="B732" s="333">
        <v>256</v>
      </c>
      <c r="C732" s="334">
        <v>8082.08</v>
      </c>
      <c r="D732" s="335" t="s">
        <v>384</v>
      </c>
      <c r="E732" s="335" t="s">
        <v>386</v>
      </c>
      <c r="F732" s="335" t="s">
        <v>813</v>
      </c>
      <c r="G732" s="179">
        <f t="shared" si="33"/>
        <v>8082.08</v>
      </c>
      <c r="H732" s="179">
        <f t="shared" si="34"/>
        <v>0</v>
      </c>
      <c r="I732" s="179">
        <f t="shared" si="35"/>
        <v>8082.08</v>
      </c>
    </row>
    <row r="733" spans="1:9" ht="15.75" thickBot="1">
      <c r="A733" s="398"/>
      <c r="B733" s="333">
        <v>667.5</v>
      </c>
      <c r="C733" s="334">
        <v>21289.84</v>
      </c>
      <c r="D733" s="335" t="s">
        <v>384</v>
      </c>
      <c r="E733" s="335" t="s">
        <v>386</v>
      </c>
      <c r="F733" s="335" t="s">
        <v>808</v>
      </c>
      <c r="G733" s="179">
        <f t="shared" si="33"/>
        <v>21289.84</v>
      </c>
      <c r="H733" s="179">
        <f t="shared" si="34"/>
        <v>0</v>
      </c>
      <c r="I733" s="179">
        <f t="shared" si="35"/>
        <v>21289.84</v>
      </c>
    </row>
    <row r="734" spans="1:9" ht="15.75" thickBot="1">
      <c r="A734" s="398"/>
      <c r="B734" s="333">
        <v>846.25</v>
      </c>
      <c r="C734" s="334">
        <v>27247.26</v>
      </c>
      <c r="D734" s="335" t="s">
        <v>384</v>
      </c>
      <c r="E734" s="335" t="s">
        <v>386</v>
      </c>
      <c r="F734" s="335" t="s">
        <v>809</v>
      </c>
      <c r="G734" s="179">
        <f t="shared" si="33"/>
        <v>27247.26</v>
      </c>
      <c r="H734" s="179">
        <f t="shared" si="34"/>
        <v>0</v>
      </c>
      <c r="I734" s="179">
        <f t="shared" si="35"/>
        <v>27247.26</v>
      </c>
    </row>
    <row r="735" spans="1:9" ht="15.75" thickBot="1">
      <c r="A735" s="398"/>
      <c r="B735" s="333">
        <v>382</v>
      </c>
      <c r="C735" s="334">
        <v>12186.53</v>
      </c>
      <c r="D735" s="335" t="s">
        <v>384</v>
      </c>
      <c r="E735" s="335" t="s">
        <v>386</v>
      </c>
      <c r="F735" s="335" t="s">
        <v>810</v>
      </c>
      <c r="G735" s="179">
        <f t="shared" si="33"/>
        <v>12186.53</v>
      </c>
      <c r="H735" s="179">
        <f t="shared" si="34"/>
        <v>0</v>
      </c>
      <c r="I735" s="179">
        <f t="shared" si="35"/>
        <v>12186.53</v>
      </c>
    </row>
    <row r="736" spans="1:9" ht="15.75" thickBot="1">
      <c r="A736" s="398"/>
      <c r="B736" s="333">
        <v>146.5</v>
      </c>
      <c r="C736" s="334">
        <v>4599.78</v>
      </c>
      <c r="D736" s="335" t="s">
        <v>384</v>
      </c>
      <c r="E736" s="335" t="s">
        <v>386</v>
      </c>
      <c r="F736" s="335" t="s">
        <v>835</v>
      </c>
      <c r="G736" s="179">
        <f t="shared" si="33"/>
        <v>4599.78</v>
      </c>
      <c r="H736" s="179">
        <f t="shared" si="34"/>
        <v>0</v>
      </c>
      <c r="I736" s="179">
        <f t="shared" si="35"/>
        <v>4599.78</v>
      </c>
    </row>
    <row r="737" spans="1:9" ht="15.75" thickBot="1">
      <c r="A737" s="398"/>
      <c r="B737" s="333">
        <v>70</v>
      </c>
      <c r="C737" s="334">
        <v>2327.54</v>
      </c>
      <c r="D737" s="335" t="s">
        <v>384</v>
      </c>
      <c r="E737" s="335" t="s">
        <v>386</v>
      </c>
      <c r="F737" s="335" t="s">
        <v>802</v>
      </c>
      <c r="G737" s="179">
        <f t="shared" si="33"/>
        <v>2327.54</v>
      </c>
      <c r="H737" s="179">
        <f t="shared" si="34"/>
        <v>0</v>
      </c>
      <c r="I737" s="179">
        <f t="shared" si="35"/>
        <v>2327.54</v>
      </c>
    </row>
    <row r="738" spans="1:9" ht="15.75" thickBot="1">
      <c r="A738" s="398"/>
      <c r="B738" s="333">
        <v>175.75</v>
      </c>
      <c r="C738" s="334">
        <v>5686.7</v>
      </c>
      <c r="D738" s="335" t="s">
        <v>384</v>
      </c>
      <c r="E738" s="335" t="s">
        <v>386</v>
      </c>
      <c r="F738" s="335" t="s">
        <v>803</v>
      </c>
      <c r="G738" s="179">
        <f t="shared" si="33"/>
        <v>5686.7</v>
      </c>
      <c r="H738" s="179">
        <f t="shared" si="34"/>
        <v>0</v>
      </c>
      <c r="I738" s="179">
        <f t="shared" si="35"/>
        <v>5686.7</v>
      </c>
    </row>
    <row r="739" spans="1:9" ht="15.75" thickBot="1">
      <c r="A739" s="398"/>
      <c r="B739" s="333">
        <v>124</v>
      </c>
      <c r="C739" s="334">
        <v>4026.2</v>
      </c>
      <c r="D739" s="335" t="s">
        <v>384</v>
      </c>
      <c r="E739" s="335" t="s">
        <v>386</v>
      </c>
      <c r="F739" s="335" t="s">
        <v>804</v>
      </c>
      <c r="G739" s="179">
        <f t="shared" si="33"/>
        <v>4026.2</v>
      </c>
      <c r="H739" s="179">
        <f t="shared" si="34"/>
        <v>0</v>
      </c>
      <c r="I739" s="179">
        <f t="shared" si="35"/>
        <v>4026.2</v>
      </c>
    </row>
    <row r="740" spans="1:9" ht="15.75" thickBot="1">
      <c r="A740" s="398"/>
      <c r="B740" s="333">
        <v>194.75</v>
      </c>
      <c r="C740" s="334">
        <v>6225.61</v>
      </c>
      <c r="D740" s="335" t="s">
        <v>384</v>
      </c>
      <c r="E740" s="335" t="s">
        <v>386</v>
      </c>
      <c r="F740" s="335" t="s">
        <v>845</v>
      </c>
      <c r="G740" s="179">
        <f t="shared" si="33"/>
        <v>6225.61</v>
      </c>
      <c r="H740" s="179">
        <f t="shared" si="34"/>
        <v>0</v>
      </c>
      <c r="I740" s="179">
        <f t="shared" si="35"/>
        <v>6225.61</v>
      </c>
    </row>
    <row r="741" spans="1:9" ht="15.75" thickBot="1">
      <c r="A741" s="398"/>
      <c r="B741" s="333">
        <v>450.25</v>
      </c>
      <c r="C741" s="334">
        <v>14124.22</v>
      </c>
      <c r="D741" s="335" t="s">
        <v>384</v>
      </c>
      <c r="E741" s="335" t="s">
        <v>386</v>
      </c>
      <c r="F741" s="335" t="s">
        <v>843</v>
      </c>
      <c r="G741" s="179">
        <f t="shared" si="33"/>
        <v>14124.22</v>
      </c>
      <c r="H741" s="179">
        <f t="shared" si="34"/>
        <v>0</v>
      </c>
      <c r="I741" s="179">
        <f t="shared" si="35"/>
        <v>14124.22</v>
      </c>
    </row>
    <row r="742" spans="1:9" ht="15.75" thickBot="1">
      <c r="A742" s="399"/>
      <c r="B742" s="333">
        <v>212.75</v>
      </c>
      <c r="C742" s="334">
        <v>7014.2</v>
      </c>
      <c r="D742" s="335" t="s">
        <v>384</v>
      </c>
      <c r="E742" s="335" t="s">
        <v>386</v>
      </c>
      <c r="F742" s="335" t="s">
        <v>894</v>
      </c>
      <c r="G742" s="179">
        <f t="shared" si="33"/>
        <v>7014.2</v>
      </c>
      <c r="H742" s="179">
        <f t="shared" si="34"/>
        <v>0</v>
      </c>
      <c r="I742" s="179">
        <f t="shared" si="35"/>
        <v>7014.2</v>
      </c>
    </row>
    <row r="743" spans="1:9" ht="15.75" thickBot="1">
      <c r="A743" s="336" t="s">
        <v>951</v>
      </c>
      <c r="B743" s="337">
        <v>4317.25</v>
      </c>
      <c r="C743" s="338">
        <v>150451.32</v>
      </c>
      <c r="D743" s="394"/>
      <c r="E743" s="395"/>
      <c r="F743" s="396"/>
      <c r="G743" s="179">
        <f t="shared" si="33"/>
        <v>0</v>
      </c>
      <c r="H743" s="179">
        <f t="shared" si="34"/>
        <v>0</v>
      </c>
      <c r="I743" s="179">
        <f t="shared" si="35"/>
        <v>0</v>
      </c>
    </row>
    <row r="744" spans="1:9" ht="15.75" thickBot="1">
      <c r="A744" s="397" t="s">
        <v>952</v>
      </c>
      <c r="B744" s="333">
        <v>332</v>
      </c>
      <c r="C744" s="334">
        <v>16026.5</v>
      </c>
      <c r="D744" s="335" t="s">
        <v>387</v>
      </c>
      <c r="E744" s="335" t="s">
        <v>386</v>
      </c>
      <c r="F744" s="335" t="s">
        <v>843</v>
      </c>
      <c r="G744" s="179">
        <f t="shared" si="33"/>
        <v>0</v>
      </c>
      <c r="H744" s="179">
        <f t="shared" si="34"/>
        <v>0</v>
      </c>
      <c r="I744" s="179">
        <f t="shared" si="35"/>
        <v>0</v>
      </c>
    </row>
    <row r="745" spans="1:9" ht="15.75" thickBot="1">
      <c r="A745" s="398"/>
      <c r="B745" s="333">
        <v>32</v>
      </c>
      <c r="C745" s="334">
        <v>1569.98</v>
      </c>
      <c r="D745" s="335" t="s">
        <v>387</v>
      </c>
      <c r="E745" s="335" t="s">
        <v>386</v>
      </c>
      <c r="F745" s="335" t="s">
        <v>894</v>
      </c>
      <c r="G745" s="179">
        <f t="shared" si="33"/>
        <v>0</v>
      </c>
      <c r="H745" s="179">
        <f t="shared" si="34"/>
        <v>0</v>
      </c>
      <c r="I745" s="179">
        <f t="shared" si="35"/>
        <v>0</v>
      </c>
    </row>
    <row r="746" spans="1:9" ht="15.75" thickBot="1">
      <c r="A746" s="398"/>
      <c r="B746" s="333">
        <v>474.5</v>
      </c>
      <c r="C746" s="334">
        <v>14936.88</v>
      </c>
      <c r="D746" s="335" t="s">
        <v>384</v>
      </c>
      <c r="E746" s="335" t="s">
        <v>386</v>
      </c>
      <c r="F746" s="335" t="s">
        <v>843</v>
      </c>
      <c r="G746" s="179">
        <f t="shared" si="33"/>
        <v>14936.88</v>
      </c>
      <c r="H746" s="179">
        <f t="shared" si="34"/>
        <v>0</v>
      </c>
      <c r="I746" s="179">
        <f t="shared" si="35"/>
        <v>14936.88</v>
      </c>
    </row>
    <row r="747" spans="1:9" ht="15.75" thickBot="1">
      <c r="A747" s="399"/>
      <c r="B747" s="333">
        <v>65</v>
      </c>
      <c r="C747" s="334">
        <v>2145.4499999999998</v>
      </c>
      <c r="D747" s="335" t="s">
        <v>384</v>
      </c>
      <c r="E747" s="335" t="s">
        <v>386</v>
      </c>
      <c r="F747" s="335" t="s">
        <v>894</v>
      </c>
      <c r="G747" s="179">
        <f t="shared" si="33"/>
        <v>2145.4499999999998</v>
      </c>
      <c r="H747" s="179">
        <f t="shared" si="34"/>
        <v>0</v>
      </c>
      <c r="I747" s="179">
        <f t="shared" si="35"/>
        <v>2145.4499999999998</v>
      </c>
    </row>
    <row r="748" spans="1:9" ht="15.75" thickBot="1">
      <c r="A748" s="336" t="s">
        <v>952</v>
      </c>
      <c r="B748" s="337">
        <v>903.5</v>
      </c>
      <c r="C748" s="338">
        <v>34678.81</v>
      </c>
      <c r="D748" s="394"/>
      <c r="E748" s="395"/>
      <c r="F748" s="396"/>
      <c r="G748" s="179">
        <f t="shared" si="33"/>
        <v>0</v>
      </c>
      <c r="H748" s="179">
        <f t="shared" si="34"/>
        <v>0</v>
      </c>
      <c r="I748" s="179">
        <f t="shared" si="35"/>
        <v>0</v>
      </c>
    </row>
    <row r="749" spans="1:9" ht="15.75" thickBot="1">
      <c r="A749" s="397" t="s">
        <v>953</v>
      </c>
      <c r="B749" s="333">
        <v>10</v>
      </c>
      <c r="C749" s="334">
        <v>470.55</v>
      </c>
      <c r="D749" s="335" t="s">
        <v>387</v>
      </c>
      <c r="E749" s="335" t="s">
        <v>386</v>
      </c>
      <c r="F749" s="335" t="s">
        <v>841</v>
      </c>
      <c r="G749" s="179">
        <f t="shared" si="33"/>
        <v>0</v>
      </c>
      <c r="H749" s="179">
        <f t="shared" si="34"/>
        <v>0</v>
      </c>
      <c r="I749" s="179">
        <f t="shared" si="35"/>
        <v>0</v>
      </c>
    </row>
    <row r="750" spans="1:9" ht="15.75" thickBot="1">
      <c r="A750" s="398"/>
      <c r="B750" s="333">
        <v>60</v>
      </c>
      <c r="C750" s="334">
        <v>2887.18</v>
      </c>
      <c r="D750" s="335" t="s">
        <v>387</v>
      </c>
      <c r="E750" s="335" t="s">
        <v>386</v>
      </c>
      <c r="F750" s="335" t="s">
        <v>867</v>
      </c>
      <c r="G750" s="179">
        <f t="shared" si="33"/>
        <v>0</v>
      </c>
      <c r="H750" s="179">
        <f t="shared" si="34"/>
        <v>0</v>
      </c>
      <c r="I750" s="179">
        <f t="shared" si="35"/>
        <v>0</v>
      </c>
    </row>
    <row r="751" spans="1:9" ht="15.75" thickBot="1">
      <c r="A751" s="398"/>
      <c r="B751" s="333">
        <v>51</v>
      </c>
      <c r="C751" s="334">
        <v>1605.55</v>
      </c>
      <c r="D751" s="335" t="s">
        <v>384</v>
      </c>
      <c r="E751" s="335" t="s">
        <v>386</v>
      </c>
      <c r="F751" s="335" t="s">
        <v>841</v>
      </c>
      <c r="G751" s="179">
        <f t="shared" si="33"/>
        <v>1605.55</v>
      </c>
      <c r="H751" s="179">
        <f t="shared" si="34"/>
        <v>0</v>
      </c>
      <c r="I751" s="179">
        <f t="shared" si="35"/>
        <v>1605.55</v>
      </c>
    </row>
    <row r="752" spans="1:9" ht="15.75" thickBot="1">
      <c r="A752" s="399"/>
      <c r="B752" s="333">
        <v>20</v>
      </c>
      <c r="C752" s="334">
        <v>641.6</v>
      </c>
      <c r="D752" s="335" t="s">
        <v>384</v>
      </c>
      <c r="E752" s="335" t="s">
        <v>386</v>
      </c>
      <c r="F752" s="335" t="s">
        <v>867</v>
      </c>
      <c r="G752" s="179">
        <f t="shared" si="33"/>
        <v>641.6</v>
      </c>
      <c r="H752" s="179">
        <f t="shared" si="34"/>
        <v>0</v>
      </c>
      <c r="I752" s="179">
        <f t="shared" si="35"/>
        <v>641.6</v>
      </c>
    </row>
    <row r="753" spans="1:9" ht="15.75" thickBot="1">
      <c r="A753" s="336" t="s">
        <v>953</v>
      </c>
      <c r="B753" s="337">
        <v>141</v>
      </c>
      <c r="C753" s="338">
        <v>5604.88</v>
      </c>
      <c r="D753" s="394"/>
      <c r="E753" s="395"/>
      <c r="F753" s="396"/>
      <c r="G753" s="179">
        <f t="shared" si="33"/>
        <v>0</v>
      </c>
      <c r="H753" s="179">
        <f t="shared" si="34"/>
        <v>0</v>
      </c>
      <c r="I753" s="179">
        <f t="shared" si="35"/>
        <v>0</v>
      </c>
    </row>
    <row r="754" spans="1:9" ht="15.75" thickBot="1">
      <c r="A754" s="397" t="s">
        <v>954</v>
      </c>
      <c r="B754" s="333">
        <v>159.75</v>
      </c>
      <c r="C754" s="334">
        <v>7584.23</v>
      </c>
      <c r="D754" s="335" t="s">
        <v>387</v>
      </c>
      <c r="E754" s="335" t="s">
        <v>386</v>
      </c>
      <c r="F754" s="335" t="s">
        <v>872</v>
      </c>
      <c r="G754" s="179">
        <f t="shared" si="33"/>
        <v>0</v>
      </c>
      <c r="H754" s="179">
        <f t="shared" si="34"/>
        <v>0</v>
      </c>
      <c r="I754" s="179">
        <f t="shared" si="35"/>
        <v>0</v>
      </c>
    </row>
    <row r="755" spans="1:9" ht="15.75" thickBot="1">
      <c r="A755" s="399"/>
      <c r="B755" s="333">
        <v>779.25</v>
      </c>
      <c r="C755" s="334">
        <v>24521.08</v>
      </c>
      <c r="D755" s="335" t="s">
        <v>384</v>
      </c>
      <c r="E755" s="335" t="s">
        <v>386</v>
      </c>
      <c r="F755" s="335" t="s">
        <v>872</v>
      </c>
      <c r="G755" s="179">
        <f t="shared" si="33"/>
        <v>24521.08</v>
      </c>
      <c r="H755" s="179">
        <f t="shared" si="34"/>
        <v>0</v>
      </c>
      <c r="I755" s="179">
        <f t="shared" si="35"/>
        <v>24521.08</v>
      </c>
    </row>
    <row r="756" spans="1:9" ht="15.75" thickBot="1">
      <c r="A756" s="336" t="s">
        <v>954</v>
      </c>
      <c r="B756" s="337">
        <v>939</v>
      </c>
      <c r="C756" s="338">
        <v>32105.31</v>
      </c>
      <c r="D756" s="394"/>
      <c r="E756" s="395"/>
      <c r="F756" s="396"/>
      <c r="G756" s="179">
        <f t="shared" si="33"/>
        <v>0</v>
      </c>
      <c r="H756" s="179">
        <f t="shared" si="34"/>
        <v>0</v>
      </c>
      <c r="I756" s="179">
        <f t="shared" si="35"/>
        <v>0</v>
      </c>
    </row>
    <row r="757" spans="1:9" ht="15.75" thickBot="1">
      <c r="A757" s="397" t="s">
        <v>414</v>
      </c>
      <c r="B757" s="333">
        <v>914.5</v>
      </c>
      <c r="C757" s="334">
        <v>27367.57</v>
      </c>
      <c r="D757" s="335" t="s">
        <v>415</v>
      </c>
      <c r="E757" s="335" t="s">
        <v>386</v>
      </c>
      <c r="F757" s="335" t="s">
        <v>807</v>
      </c>
      <c r="G757" s="179">
        <f t="shared" si="33"/>
        <v>0</v>
      </c>
      <c r="H757" s="179">
        <f t="shared" si="34"/>
        <v>0</v>
      </c>
      <c r="I757" s="179">
        <f t="shared" si="35"/>
        <v>0</v>
      </c>
    </row>
    <row r="758" spans="1:9" ht="15.75" thickBot="1">
      <c r="A758" s="398"/>
      <c r="B758" s="333">
        <v>885.51</v>
      </c>
      <c r="C758" s="334">
        <v>47442.97</v>
      </c>
      <c r="D758" s="335" t="s">
        <v>415</v>
      </c>
      <c r="E758" s="335" t="s">
        <v>386</v>
      </c>
      <c r="F758" s="335" t="s">
        <v>817</v>
      </c>
      <c r="G758" s="179">
        <f t="shared" si="33"/>
        <v>0</v>
      </c>
      <c r="H758" s="179">
        <f t="shared" si="34"/>
        <v>0</v>
      </c>
      <c r="I758" s="179">
        <f t="shared" si="35"/>
        <v>0</v>
      </c>
    </row>
    <row r="759" spans="1:9" ht="15.75" thickBot="1">
      <c r="A759" s="398"/>
      <c r="B759" s="333">
        <v>648.5</v>
      </c>
      <c r="C759" s="334">
        <v>17546.98</v>
      </c>
      <c r="D759" s="335" t="s">
        <v>415</v>
      </c>
      <c r="E759" s="335" t="s">
        <v>386</v>
      </c>
      <c r="F759" s="335" t="s">
        <v>837</v>
      </c>
      <c r="G759" s="179">
        <f t="shared" si="33"/>
        <v>0</v>
      </c>
      <c r="H759" s="179">
        <f t="shared" si="34"/>
        <v>0</v>
      </c>
      <c r="I759" s="179">
        <f t="shared" si="35"/>
        <v>0</v>
      </c>
    </row>
    <row r="760" spans="1:9" ht="15.75" thickBot="1">
      <c r="A760" s="398"/>
      <c r="B760" s="333">
        <v>210</v>
      </c>
      <c r="C760" s="334">
        <v>5710.23</v>
      </c>
      <c r="D760" s="335" t="s">
        <v>415</v>
      </c>
      <c r="E760" s="335" t="s">
        <v>386</v>
      </c>
      <c r="F760" s="335" t="s">
        <v>811</v>
      </c>
      <c r="G760" s="179">
        <f t="shared" si="33"/>
        <v>0</v>
      </c>
      <c r="H760" s="179">
        <f t="shared" si="34"/>
        <v>0</v>
      </c>
      <c r="I760" s="179">
        <f t="shared" si="35"/>
        <v>0</v>
      </c>
    </row>
    <row r="761" spans="1:9" ht="15.75" thickBot="1">
      <c r="A761" s="398"/>
      <c r="B761" s="333">
        <v>500.01</v>
      </c>
      <c r="C761" s="334">
        <v>25210.880000000001</v>
      </c>
      <c r="D761" s="335" t="s">
        <v>415</v>
      </c>
      <c r="E761" s="335" t="s">
        <v>386</v>
      </c>
      <c r="F761" s="335" t="s">
        <v>822</v>
      </c>
      <c r="G761" s="179">
        <f t="shared" si="33"/>
        <v>0</v>
      </c>
      <c r="H761" s="179">
        <f t="shared" si="34"/>
        <v>0</v>
      </c>
      <c r="I761" s="179">
        <f t="shared" si="35"/>
        <v>0</v>
      </c>
    </row>
    <row r="762" spans="1:9" ht="15.75" thickBot="1">
      <c r="A762" s="398"/>
      <c r="B762" s="333">
        <v>258.75</v>
      </c>
      <c r="C762" s="334">
        <v>7983.95</v>
      </c>
      <c r="D762" s="335" t="s">
        <v>415</v>
      </c>
      <c r="E762" s="335" t="s">
        <v>386</v>
      </c>
      <c r="F762" s="335" t="s">
        <v>813</v>
      </c>
      <c r="G762" s="179">
        <f t="shared" si="33"/>
        <v>0</v>
      </c>
      <c r="H762" s="179">
        <f t="shared" si="34"/>
        <v>0</v>
      </c>
      <c r="I762" s="179">
        <f t="shared" si="35"/>
        <v>0</v>
      </c>
    </row>
    <row r="763" spans="1:9" ht="15.75" thickBot="1">
      <c r="A763" s="398"/>
      <c r="B763" s="333">
        <v>506.26</v>
      </c>
      <c r="C763" s="334">
        <v>29498.34</v>
      </c>
      <c r="D763" s="335" t="s">
        <v>415</v>
      </c>
      <c r="E763" s="335" t="s">
        <v>386</v>
      </c>
      <c r="F763" s="335" t="s">
        <v>823</v>
      </c>
      <c r="G763" s="179">
        <f t="shared" si="33"/>
        <v>0</v>
      </c>
      <c r="H763" s="179">
        <f t="shared" si="34"/>
        <v>0</v>
      </c>
      <c r="I763" s="179">
        <f t="shared" si="35"/>
        <v>0</v>
      </c>
    </row>
    <row r="764" spans="1:9" ht="15.75" thickBot="1">
      <c r="A764" s="398"/>
      <c r="B764" s="333">
        <v>241.75</v>
      </c>
      <c r="C764" s="334">
        <v>7015.7</v>
      </c>
      <c r="D764" s="335" t="s">
        <v>415</v>
      </c>
      <c r="E764" s="335" t="s">
        <v>386</v>
      </c>
      <c r="F764" s="335" t="s">
        <v>808</v>
      </c>
      <c r="G764" s="179">
        <f t="shared" si="33"/>
        <v>0</v>
      </c>
      <c r="H764" s="179">
        <f t="shared" si="34"/>
        <v>0</v>
      </c>
      <c r="I764" s="179">
        <f t="shared" si="35"/>
        <v>0</v>
      </c>
    </row>
    <row r="765" spans="1:9" ht="15.75" thickBot="1">
      <c r="A765" s="398"/>
      <c r="B765" s="333">
        <v>364.5</v>
      </c>
      <c r="C765" s="334">
        <v>19224.11</v>
      </c>
      <c r="D765" s="335" t="s">
        <v>415</v>
      </c>
      <c r="E765" s="335" t="s">
        <v>386</v>
      </c>
      <c r="F765" s="335" t="s">
        <v>824</v>
      </c>
      <c r="G765" s="179">
        <f t="shared" si="33"/>
        <v>0</v>
      </c>
      <c r="H765" s="179">
        <f t="shared" si="34"/>
        <v>0</v>
      </c>
      <c r="I765" s="179">
        <f t="shared" si="35"/>
        <v>0</v>
      </c>
    </row>
    <row r="766" spans="1:9" ht="15.75" thickBot="1">
      <c r="A766" s="398"/>
      <c r="B766" s="333">
        <v>244</v>
      </c>
      <c r="C766" s="334">
        <v>7309.45</v>
      </c>
      <c r="D766" s="335" t="s">
        <v>415</v>
      </c>
      <c r="E766" s="335" t="s">
        <v>386</v>
      </c>
      <c r="F766" s="335" t="s">
        <v>809</v>
      </c>
      <c r="G766" s="179">
        <f t="shared" si="33"/>
        <v>0</v>
      </c>
      <c r="H766" s="179">
        <f t="shared" si="34"/>
        <v>0</v>
      </c>
      <c r="I766" s="179">
        <f t="shared" si="35"/>
        <v>0</v>
      </c>
    </row>
    <row r="767" spans="1:9" ht="15.75" thickBot="1">
      <c r="A767" s="398"/>
      <c r="B767" s="333">
        <v>279</v>
      </c>
      <c r="C767" s="334">
        <v>15848.19</v>
      </c>
      <c r="D767" s="335" t="s">
        <v>415</v>
      </c>
      <c r="E767" s="335" t="s">
        <v>386</v>
      </c>
      <c r="F767" s="335" t="s">
        <v>825</v>
      </c>
      <c r="G767" s="179">
        <f t="shared" si="33"/>
        <v>0</v>
      </c>
      <c r="H767" s="179">
        <f t="shared" si="34"/>
        <v>0</v>
      </c>
      <c r="I767" s="179">
        <f t="shared" si="35"/>
        <v>0</v>
      </c>
    </row>
    <row r="768" spans="1:9" ht="15.75" thickBot="1">
      <c r="A768" s="398"/>
      <c r="B768" s="333">
        <v>530.5</v>
      </c>
      <c r="C768" s="334">
        <v>16519.62</v>
      </c>
      <c r="D768" s="335" t="s">
        <v>415</v>
      </c>
      <c r="E768" s="335" t="s">
        <v>386</v>
      </c>
      <c r="F768" s="335" t="s">
        <v>810</v>
      </c>
      <c r="G768" s="179">
        <f t="shared" si="33"/>
        <v>0</v>
      </c>
      <c r="H768" s="179">
        <f t="shared" si="34"/>
        <v>0</v>
      </c>
      <c r="I768" s="179">
        <f t="shared" si="35"/>
        <v>0</v>
      </c>
    </row>
    <row r="769" spans="1:9" ht="15.75" thickBot="1">
      <c r="A769" s="398"/>
      <c r="B769" s="333">
        <v>422.5</v>
      </c>
      <c r="C769" s="334">
        <v>20172.86</v>
      </c>
      <c r="D769" s="335" t="s">
        <v>415</v>
      </c>
      <c r="E769" s="335" t="s">
        <v>386</v>
      </c>
      <c r="F769" s="335" t="s">
        <v>818</v>
      </c>
      <c r="G769" s="179">
        <f t="shared" si="33"/>
        <v>0</v>
      </c>
      <c r="H769" s="179">
        <f t="shared" si="34"/>
        <v>0</v>
      </c>
      <c r="I769" s="179">
        <f t="shared" si="35"/>
        <v>0</v>
      </c>
    </row>
    <row r="770" spans="1:9" ht="15.75" thickBot="1">
      <c r="A770" s="398"/>
      <c r="B770" s="333">
        <v>209.75</v>
      </c>
      <c r="C770" s="334">
        <v>4761.8599999999997</v>
      </c>
      <c r="D770" s="335" t="s">
        <v>415</v>
      </c>
      <c r="E770" s="335" t="s">
        <v>386</v>
      </c>
      <c r="F770" s="335" t="s">
        <v>835</v>
      </c>
      <c r="G770" s="179">
        <f t="shared" si="33"/>
        <v>0</v>
      </c>
      <c r="H770" s="179">
        <f t="shared" si="34"/>
        <v>0</v>
      </c>
      <c r="I770" s="179">
        <f t="shared" si="35"/>
        <v>0</v>
      </c>
    </row>
    <row r="771" spans="1:9" ht="15.75" thickBot="1">
      <c r="A771" s="398"/>
      <c r="B771" s="333">
        <v>474</v>
      </c>
      <c r="C771" s="334">
        <v>25768.33</v>
      </c>
      <c r="D771" s="335" t="s">
        <v>415</v>
      </c>
      <c r="E771" s="335" t="s">
        <v>386</v>
      </c>
      <c r="F771" s="335" t="s">
        <v>826</v>
      </c>
      <c r="G771" s="179">
        <f t="shared" si="33"/>
        <v>0</v>
      </c>
      <c r="H771" s="179">
        <f t="shared" si="34"/>
        <v>0</v>
      </c>
      <c r="I771" s="179">
        <f t="shared" si="35"/>
        <v>0</v>
      </c>
    </row>
    <row r="772" spans="1:9" ht="15.75" thickBot="1">
      <c r="A772" s="398"/>
      <c r="B772" s="333">
        <v>339.25</v>
      </c>
      <c r="C772" s="334">
        <v>10120.719999999999</v>
      </c>
      <c r="D772" s="335" t="s">
        <v>415</v>
      </c>
      <c r="E772" s="335" t="s">
        <v>386</v>
      </c>
      <c r="F772" s="335" t="s">
        <v>802</v>
      </c>
      <c r="G772" s="179">
        <f t="shared" si="33"/>
        <v>0</v>
      </c>
      <c r="H772" s="179">
        <f t="shared" si="34"/>
        <v>0</v>
      </c>
      <c r="I772" s="179">
        <f t="shared" si="35"/>
        <v>0</v>
      </c>
    </row>
    <row r="773" spans="1:9" ht="15.75" thickBot="1">
      <c r="A773" s="398"/>
      <c r="B773" s="333">
        <v>568</v>
      </c>
      <c r="C773" s="334">
        <v>35767.14</v>
      </c>
      <c r="D773" s="335" t="s">
        <v>415</v>
      </c>
      <c r="E773" s="335" t="s">
        <v>386</v>
      </c>
      <c r="F773" s="335" t="s">
        <v>827</v>
      </c>
      <c r="G773" s="179">
        <f t="shared" ref="G773:G836" si="36">IF(D773="REG",C773,0)</f>
        <v>0</v>
      </c>
      <c r="H773" s="179">
        <f t="shared" ref="H773:H836" si="37">IF(D773="SAL",C773,0)</f>
        <v>0</v>
      </c>
      <c r="I773" s="179">
        <f t="shared" ref="I773:I836" si="38">+G773+H773</f>
        <v>0</v>
      </c>
    </row>
    <row r="774" spans="1:9" ht="15.75" thickBot="1">
      <c r="A774" s="398"/>
      <c r="B774" s="333">
        <v>330.75</v>
      </c>
      <c r="C774" s="334">
        <v>9712.84</v>
      </c>
      <c r="D774" s="335" t="s">
        <v>415</v>
      </c>
      <c r="E774" s="335" t="s">
        <v>386</v>
      </c>
      <c r="F774" s="335" t="s">
        <v>803</v>
      </c>
      <c r="G774" s="179">
        <f t="shared" si="36"/>
        <v>0</v>
      </c>
      <c r="H774" s="179">
        <f t="shared" si="37"/>
        <v>0</v>
      </c>
      <c r="I774" s="179">
        <f t="shared" si="38"/>
        <v>0</v>
      </c>
    </row>
    <row r="775" spans="1:9" ht="15.75" thickBot="1">
      <c r="A775" s="398"/>
      <c r="B775" s="333">
        <v>332</v>
      </c>
      <c r="C775" s="334">
        <v>20778.7</v>
      </c>
      <c r="D775" s="335" t="s">
        <v>415</v>
      </c>
      <c r="E775" s="335" t="s">
        <v>386</v>
      </c>
      <c r="F775" s="335" t="s">
        <v>828</v>
      </c>
      <c r="G775" s="179">
        <f t="shared" si="36"/>
        <v>0</v>
      </c>
      <c r="H775" s="179">
        <f t="shared" si="37"/>
        <v>0</v>
      </c>
      <c r="I775" s="179">
        <f t="shared" si="38"/>
        <v>0</v>
      </c>
    </row>
    <row r="776" spans="1:9" ht="15.75" thickBot="1">
      <c r="A776" s="398"/>
      <c r="B776" s="333">
        <v>443.5</v>
      </c>
      <c r="C776" s="334">
        <v>12910.05</v>
      </c>
      <c r="D776" s="335" t="s">
        <v>415</v>
      </c>
      <c r="E776" s="335" t="s">
        <v>386</v>
      </c>
      <c r="F776" s="335" t="s">
        <v>804</v>
      </c>
      <c r="G776" s="179">
        <f t="shared" si="36"/>
        <v>0</v>
      </c>
      <c r="H776" s="179">
        <f t="shared" si="37"/>
        <v>0</v>
      </c>
      <c r="I776" s="179">
        <f t="shared" si="38"/>
        <v>0</v>
      </c>
    </row>
    <row r="777" spans="1:9" ht="15.75" thickBot="1">
      <c r="A777" s="398"/>
      <c r="B777" s="333">
        <v>425.25</v>
      </c>
      <c r="C777" s="334">
        <v>19171.169999999998</v>
      </c>
      <c r="D777" s="335" t="s">
        <v>415</v>
      </c>
      <c r="E777" s="335" t="s">
        <v>386</v>
      </c>
      <c r="F777" s="335" t="s">
        <v>819</v>
      </c>
      <c r="G777" s="179">
        <f t="shared" si="36"/>
        <v>0</v>
      </c>
      <c r="H777" s="179">
        <f t="shared" si="37"/>
        <v>0</v>
      </c>
      <c r="I777" s="179">
        <f t="shared" si="38"/>
        <v>0</v>
      </c>
    </row>
    <row r="778" spans="1:9" ht="15.75" thickBot="1">
      <c r="A778" s="398"/>
      <c r="B778" s="333">
        <v>513.25</v>
      </c>
      <c r="C778" s="334">
        <v>15274.45</v>
      </c>
      <c r="D778" s="335" t="s">
        <v>415</v>
      </c>
      <c r="E778" s="335" t="s">
        <v>386</v>
      </c>
      <c r="F778" s="335" t="s">
        <v>845</v>
      </c>
      <c r="G778" s="179">
        <f t="shared" si="36"/>
        <v>0</v>
      </c>
      <c r="H778" s="179">
        <f t="shared" si="37"/>
        <v>0</v>
      </c>
      <c r="I778" s="179">
        <f t="shared" si="38"/>
        <v>0</v>
      </c>
    </row>
    <row r="779" spans="1:9" ht="15.75" thickBot="1">
      <c r="A779" s="398"/>
      <c r="B779" s="333">
        <v>646</v>
      </c>
      <c r="C779" s="334">
        <v>46034.86</v>
      </c>
      <c r="D779" s="335" t="s">
        <v>415</v>
      </c>
      <c r="E779" s="335" t="s">
        <v>386</v>
      </c>
      <c r="F779" s="335" t="s">
        <v>829</v>
      </c>
      <c r="G779" s="179">
        <f t="shared" si="36"/>
        <v>0</v>
      </c>
      <c r="H779" s="179">
        <f t="shared" si="37"/>
        <v>0</v>
      </c>
      <c r="I779" s="179">
        <f t="shared" si="38"/>
        <v>0</v>
      </c>
    </row>
    <row r="780" spans="1:9" ht="15.75" thickBot="1">
      <c r="A780" s="398"/>
      <c r="B780" s="333">
        <v>580.75</v>
      </c>
      <c r="C780" s="334">
        <v>18761.88</v>
      </c>
      <c r="D780" s="335" t="s">
        <v>415</v>
      </c>
      <c r="E780" s="335" t="s">
        <v>386</v>
      </c>
      <c r="F780" s="335" t="s">
        <v>843</v>
      </c>
      <c r="G780" s="179">
        <f t="shared" si="36"/>
        <v>0</v>
      </c>
      <c r="H780" s="179">
        <f t="shared" si="37"/>
        <v>0</v>
      </c>
      <c r="I780" s="179">
        <f t="shared" si="38"/>
        <v>0</v>
      </c>
    </row>
    <row r="781" spans="1:9" ht="15.75" thickBot="1">
      <c r="A781" s="398"/>
      <c r="B781" s="333">
        <v>373</v>
      </c>
      <c r="C781" s="334">
        <v>18377.96</v>
      </c>
      <c r="D781" s="335" t="s">
        <v>415</v>
      </c>
      <c r="E781" s="335" t="s">
        <v>386</v>
      </c>
      <c r="F781" s="335" t="s">
        <v>830</v>
      </c>
      <c r="G781" s="179">
        <f t="shared" si="36"/>
        <v>0</v>
      </c>
      <c r="H781" s="179">
        <f t="shared" si="37"/>
        <v>0</v>
      </c>
      <c r="I781" s="179">
        <f t="shared" si="38"/>
        <v>0</v>
      </c>
    </row>
    <row r="782" spans="1:9" ht="15.75" thickBot="1">
      <c r="A782" s="398"/>
      <c r="B782" s="333">
        <v>586</v>
      </c>
      <c r="C782" s="334">
        <v>18449.84</v>
      </c>
      <c r="D782" s="335" t="s">
        <v>415</v>
      </c>
      <c r="E782" s="335" t="s">
        <v>386</v>
      </c>
      <c r="F782" s="335" t="s">
        <v>894</v>
      </c>
      <c r="G782" s="179">
        <f t="shared" si="36"/>
        <v>0</v>
      </c>
      <c r="H782" s="179">
        <f t="shared" si="37"/>
        <v>0</v>
      </c>
      <c r="I782" s="179">
        <f t="shared" si="38"/>
        <v>0</v>
      </c>
    </row>
    <row r="783" spans="1:9" ht="15.75" thickBot="1">
      <c r="A783" s="398"/>
      <c r="B783" s="333">
        <v>1056</v>
      </c>
      <c r="C783" s="334">
        <v>74768.66</v>
      </c>
      <c r="D783" s="335" t="s">
        <v>415</v>
      </c>
      <c r="E783" s="335" t="s">
        <v>386</v>
      </c>
      <c r="F783" s="335" t="s">
        <v>820</v>
      </c>
      <c r="G783" s="179">
        <f t="shared" si="36"/>
        <v>0</v>
      </c>
      <c r="H783" s="179">
        <f t="shared" si="37"/>
        <v>0</v>
      </c>
      <c r="I783" s="179">
        <f t="shared" si="38"/>
        <v>0</v>
      </c>
    </row>
    <row r="784" spans="1:9" ht="15.75" thickBot="1">
      <c r="A784" s="398"/>
      <c r="B784" s="333">
        <v>690.75</v>
      </c>
      <c r="C784" s="334">
        <v>21653.58</v>
      </c>
      <c r="D784" s="335" t="s">
        <v>415</v>
      </c>
      <c r="E784" s="335" t="s">
        <v>386</v>
      </c>
      <c r="F784" s="335" t="s">
        <v>881</v>
      </c>
      <c r="G784" s="179">
        <f t="shared" si="36"/>
        <v>0</v>
      </c>
      <c r="H784" s="179">
        <f t="shared" si="37"/>
        <v>0</v>
      </c>
      <c r="I784" s="179">
        <f t="shared" si="38"/>
        <v>0</v>
      </c>
    </row>
    <row r="785" spans="1:9" ht="15.75" thickBot="1">
      <c r="A785" s="398"/>
      <c r="B785" s="333">
        <v>1551.5</v>
      </c>
      <c r="C785" s="334">
        <v>61727.49</v>
      </c>
      <c r="D785" s="335" t="s">
        <v>415</v>
      </c>
      <c r="E785" s="335" t="s">
        <v>386</v>
      </c>
      <c r="F785" s="335" t="s">
        <v>805</v>
      </c>
      <c r="G785" s="179">
        <f t="shared" si="36"/>
        <v>0</v>
      </c>
      <c r="H785" s="179">
        <f t="shared" si="37"/>
        <v>0</v>
      </c>
      <c r="I785" s="179">
        <f t="shared" si="38"/>
        <v>0</v>
      </c>
    </row>
    <row r="786" spans="1:9" ht="15.75" thickBot="1">
      <c r="A786" s="398"/>
      <c r="B786" s="333">
        <v>683.5</v>
      </c>
      <c r="C786" s="334">
        <v>19593.580000000002</v>
      </c>
      <c r="D786" s="335" t="s">
        <v>415</v>
      </c>
      <c r="E786" s="335" t="s">
        <v>386</v>
      </c>
      <c r="F786" s="335" t="s">
        <v>862</v>
      </c>
      <c r="G786" s="179">
        <f t="shared" si="36"/>
        <v>0</v>
      </c>
      <c r="H786" s="179">
        <f t="shared" si="37"/>
        <v>0</v>
      </c>
      <c r="I786" s="179">
        <f t="shared" si="38"/>
        <v>0</v>
      </c>
    </row>
    <row r="787" spans="1:9" ht="15.75" thickBot="1">
      <c r="A787" s="398"/>
      <c r="B787" s="333">
        <v>828.67</v>
      </c>
      <c r="C787" s="334">
        <v>42529.9</v>
      </c>
      <c r="D787" s="335" t="s">
        <v>415</v>
      </c>
      <c r="E787" s="335" t="s">
        <v>386</v>
      </c>
      <c r="F787" s="335" t="s">
        <v>831</v>
      </c>
      <c r="G787" s="179">
        <f t="shared" si="36"/>
        <v>0</v>
      </c>
      <c r="H787" s="179">
        <f t="shared" si="37"/>
        <v>0</v>
      </c>
      <c r="I787" s="179">
        <f t="shared" si="38"/>
        <v>0</v>
      </c>
    </row>
    <row r="788" spans="1:9" ht="15.75" thickBot="1">
      <c r="A788" s="398"/>
      <c r="B788" s="333">
        <v>384</v>
      </c>
      <c r="C788" s="334">
        <v>11727.5</v>
      </c>
      <c r="D788" s="335" t="s">
        <v>415</v>
      </c>
      <c r="E788" s="335" t="s">
        <v>386</v>
      </c>
      <c r="F788" s="335" t="s">
        <v>816</v>
      </c>
      <c r="G788" s="179">
        <f t="shared" si="36"/>
        <v>0</v>
      </c>
      <c r="H788" s="179">
        <f t="shared" si="37"/>
        <v>0</v>
      </c>
      <c r="I788" s="179">
        <f t="shared" si="38"/>
        <v>0</v>
      </c>
    </row>
    <row r="789" spans="1:9" ht="15.75" thickBot="1">
      <c r="A789" s="398"/>
      <c r="B789" s="333">
        <v>461.17</v>
      </c>
      <c r="C789" s="334">
        <v>24963.46</v>
      </c>
      <c r="D789" s="335" t="s">
        <v>415</v>
      </c>
      <c r="E789" s="335" t="s">
        <v>386</v>
      </c>
      <c r="F789" s="335" t="s">
        <v>832</v>
      </c>
      <c r="G789" s="179">
        <f t="shared" si="36"/>
        <v>0</v>
      </c>
      <c r="H789" s="179">
        <f t="shared" si="37"/>
        <v>0</v>
      </c>
      <c r="I789" s="179">
        <f t="shared" si="38"/>
        <v>0</v>
      </c>
    </row>
    <row r="790" spans="1:9" ht="15.75" thickBot="1">
      <c r="A790" s="398"/>
      <c r="B790" s="333">
        <v>474.5</v>
      </c>
      <c r="C790" s="334">
        <v>14154.64</v>
      </c>
      <c r="D790" s="335" t="s">
        <v>415</v>
      </c>
      <c r="E790" s="335" t="s">
        <v>386</v>
      </c>
      <c r="F790" s="335" t="s">
        <v>863</v>
      </c>
      <c r="G790" s="179">
        <f t="shared" si="36"/>
        <v>0</v>
      </c>
      <c r="H790" s="179">
        <f t="shared" si="37"/>
        <v>0</v>
      </c>
      <c r="I790" s="179">
        <f t="shared" si="38"/>
        <v>0</v>
      </c>
    </row>
    <row r="791" spans="1:9" ht="15.75" thickBot="1">
      <c r="A791" s="398"/>
      <c r="B791" s="333">
        <v>345.67</v>
      </c>
      <c r="C791" s="334">
        <v>15915.41</v>
      </c>
      <c r="D791" s="335" t="s">
        <v>415</v>
      </c>
      <c r="E791" s="335" t="s">
        <v>386</v>
      </c>
      <c r="F791" s="335" t="s">
        <v>821</v>
      </c>
      <c r="G791" s="179">
        <f t="shared" si="36"/>
        <v>0</v>
      </c>
      <c r="H791" s="179">
        <f t="shared" si="37"/>
        <v>0</v>
      </c>
      <c r="I791" s="179">
        <f t="shared" si="38"/>
        <v>0</v>
      </c>
    </row>
    <row r="792" spans="1:9" ht="15.75" thickBot="1">
      <c r="A792" s="398"/>
      <c r="B792" s="333">
        <v>365.75</v>
      </c>
      <c r="C792" s="334">
        <v>11490.42</v>
      </c>
      <c r="D792" s="335" t="s">
        <v>415</v>
      </c>
      <c r="E792" s="335" t="s">
        <v>386</v>
      </c>
      <c r="F792" s="335" t="s">
        <v>864</v>
      </c>
      <c r="G792" s="179">
        <f t="shared" si="36"/>
        <v>0</v>
      </c>
      <c r="H792" s="179">
        <f t="shared" si="37"/>
        <v>0</v>
      </c>
      <c r="I792" s="179">
        <f t="shared" si="38"/>
        <v>0</v>
      </c>
    </row>
    <row r="793" spans="1:9" ht="15.75" thickBot="1">
      <c r="A793" s="398"/>
      <c r="B793" s="333">
        <v>568.67999999999995</v>
      </c>
      <c r="C793" s="334">
        <v>33332.629999999997</v>
      </c>
      <c r="D793" s="335" t="s">
        <v>415</v>
      </c>
      <c r="E793" s="335" t="s">
        <v>386</v>
      </c>
      <c r="F793" s="335" t="s">
        <v>833</v>
      </c>
      <c r="G793" s="179">
        <f t="shared" si="36"/>
        <v>0</v>
      </c>
      <c r="H793" s="179">
        <f t="shared" si="37"/>
        <v>0</v>
      </c>
      <c r="I793" s="179">
        <f t="shared" si="38"/>
        <v>0</v>
      </c>
    </row>
    <row r="794" spans="1:9" ht="15.75" thickBot="1">
      <c r="A794" s="398"/>
      <c r="B794" s="333">
        <v>396.25</v>
      </c>
      <c r="C794" s="334">
        <v>12081.88</v>
      </c>
      <c r="D794" s="335" t="s">
        <v>415</v>
      </c>
      <c r="E794" s="335" t="s">
        <v>386</v>
      </c>
      <c r="F794" s="335" t="s">
        <v>841</v>
      </c>
      <c r="G794" s="179">
        <f t="shared" si="36"/>
        <v>0</v>
      </c>
      <c r="H794" s="179">
        <f t="shared" si="37"/>
        <v>0</v>
      </c>
      <c r="I794" s="179">
        <f t="shared" si="38"/>
        <v>0</v>
      </c>
    </row>
    <row r="795" spans="1:9" ht="15.75" thickBot="1">
      <c r="A795" s="398"/>
      <c r="B795" s="333">
        <v>704.17</v>
      </c>
      <c r="C795" s="334">
        <v>35441.4</v>
      </c>
      <c r="D795" s="335" t="s">
        <v>415</v>
      </c>
      <c r="E795" s="335" t="s">
        <v>386</v>
      </c>
      <c r="F795" s="335" t="s">
        <v>916</v>
      </c>
      <c r="G795" s="179">
        <f t="shared" si="36"/>
        <v>0</v>
      </c>
      <c r="H795" s="179">
        <f t="shared" si="37"/>
        <v>0</v>
      </c>
      <c r="I795" s="179">
        <f t="shared" si="38"/>
        <v>0</v>
      </c>
    </row>
    <row r="796" spans="1:9" ht="15.75" thickBot="1">
      <c r="A796" s="398"/>
      <c r="B796" s="333">
        <v>294</v>
      </c>
      <c r="C796" s="334">
        <v>9633.17</v>
      </c>
      <c r="D796" s="335" t="s">
        <v>415</v>
      </c>
      <c r="E796" s="335" t="s">
        <v>386</v>
      </c>
      <c r="F796" s="335" t="s">
        <v>856</v>
      </c>
      <c r="G796" s="179">
        <f t="shared" si="36"/>
        <v>0</v>
      </c>
      <c r="H796" s="179">
        <f t="shared" si="37"/>
        <v>0</v>
      </c>
      <c r="I796" s="179">
        <f t="shared" si="38"/>
        <v>0</v>
      </c>
    </row>
    <row r="797" spans="1:9" ht="15.75" thickBot="1">
      <c r="A797" s="398"/>
      <c r="B797" s="333">
        <v>624</v>
      </c>
      <c r="C797" s="334">
        <v>23751.77</v>
      </c>
      <c r="D797" s="335" t="s">
        <v>415</v>
      </c>
      <c r="E797" s="335" t="s">
        <v>386</v>
      </c>
      <c r="F797" s="335" t="s">
        <v>917</v>
      </c>
      <c r="G797" s="179">
        <f t="shared" si="36"/>
        <v>0</v>
      </c>
      <c r="H797" s="179">
        <f t="shared" si="37"/>
        <v>0</v>
      </c>
      <c r="I797" s="179">
        <f t="shared" si="38"/>
        <v>0</v>
      </c>
    </row>
    <row r="798" spans="1:9" ht="15.75" thickBot="1">
      <c r="A798" s="398"/>
      <c r="B798" s="333">
        <v>425</v>
      </c>
      <c r="C798" s="334">
        <v>12916.05</v>
      </c>
      <c r="D798" s="335" t="s">
        <v>415</v>
      </c>
      <c r="E798" s="335" t="s">
        <v>386</v>
      </c>
      <c r="F798" s="335" t="s">
        <v>867</v>
      </c>
      <c r="G798" s="179">
        <f t="shared" si="36"/>
        <v>0</v>
      </c>
      <c r="H798" s="179">
        <f t="shared" si="37"/>
        <v>0</v>
      </c>
      <c r="I798" s="179">
        <f t="shared" si="38"/>
        <v>0</v>
      </c>
    </row>
    <row r="799" spans="1:9" ht="15.75" thickBot="1">
      <c r="A799" s="398"/>
      <c r="B799" s="333">
        <v>532</v>
      </c>
      <c r="C799" s="334">
        <v>31195.17</v>
      </c>
      <c r="D799" s="335" t="s">
        <v>415</v>
      </c>
      <c r="E799" s="335" t="s">
        <v>386</v>
      </c>
      <c r="F799" s="335" t="s">
        <v>918</v>
      </c>
      <c r="G799" s="179">
        <f t="shared" si="36"/>
        <v>0</v>
      </c>
      <c r="H799" s="179">
        <f t="shared" si="37"/>
        <v>0</v>
      </c>
      <c r="I799" s="179">
        <f t="shared" si="38"/>
        <v>0</v>
      </c>
    </row>
    <row r="800" spans="1:9" ht="15.75" thickBot="1">
      <c r="A800" s="398"/>
      <c r="B800" s="333">
        <v>882.5</v>
      </c>
      <c r="C800" s="334">
        <v>27700.89</v>
      </c>
      <c r="D800" s="335" t="s">
        <v>415</v>
      </c>
      <c r="E800" s="335" t="s">
        <v>386</v>
      </c>
      <c r="F800" s="335" t="s">
        <v>868</v>
      </c>
      <c r="G800" s="179">
        <f t="shared" si="36"/>
        <v>0</v>
      </c>
      <c r="H800" s="179">
        <f t="shared" si="37"/>
        <v>0</v>
      </c>
      <c r="I800" s="179">
        <f t="shared" si="38"/>
        <v>0</v>
      </c>
    </row>
    <row r="801" spans="1:9" ht="15.75" thickBot="1">
      <c r="A801" s="398"/>
      <c r="B801" s="333">
        <v>378.5</v>
      </c>
      <c r="C801" s="334">
        <v>23379.72</v>
      </c>
      <c r="D801" s="335" t="s">
        <v>415</v>
      </c>
      <c r="E801" s="335" t="s">
        <v>386</v>
      </c>
      <c r="F801" s="335" t="s">
        <v>919</v>
      </c>
      <c r="G801" s="179">
        <f t="shared" si="36"/>
        <v>0</v>
      </c>
      <c r="H801" s="179">
        <f t="shared" si="37"/>
        <v>0</v>
      </c>
      <c r="I801" s="179">
        <f t="shared" si="38"/>
        <v>0</v>
      </c>
    </row>
    <row r="802" spans="1:9" ht="15.75" thickBot="1">
      <c r="A802" s="398"/>
      <c r="B802" s="333">
        <v>582.75</v>
      </c>
      <c r="C802" s="334">
        <v>17916.55</v>
      </c>
      <c r="D802" s="335" t="s">
        <v>415</v>
      </c>
      <c r="E802" s="335" t="s">
        <v>386</v>
      </c>
      <c r="F802" s="335" t="s">
        <v>838</v>
      </c>
      <c r="G802" s="179">
        <f t="shared" si="36"/>
        <v>0</v>
      </c>
      <c r="H802" s="179">
        <f t="shared" si="37"/>
        <v>0</v>
      </c>
      <c r="I802" s="179">
        <f t="shared" si="38"/>
        <v>0</v>
      </c>
    </row>
    <row r="803" spans="1:9" ht="15.75" thickBot="1">
      <c r="A803" s="398"/>
      <c r="B803" s="333">
        <v>746</v>
      </c>
      <c r="C803" s="334">
        <v>44913.39</v>
      </c>
      <c r="D803" s="335" t="s">
        <v>415</v>
      </c>
      <c r="E803" s="335" t="s">
        <v>386</v>
      </c>
      <c r="F803" s="335" t="s">
        <v>920</v>
      </c>
      <c r="G803" s="179">
        <f t="shared" si="36"/>
        <v>0</v>
      </c>
      <c r="H803" s="179">
        <f t="shared" si="37"/>
        <v>0</v>
      </c>
      <c r="I803" s="179">
        <f t="shared" si="38"/>
        <v>0</v>
      </c>
    </row>
    <row r="804" spans="1:9" ht="15.75" thickBot="1">
      <c r="A804" s="398"/>
      <c r="B804" s="333">
        <v>516</v>
      </c>
      <c r="C804" s="334">
        <v>16424.64</v>
      </c>
      <c r="D804" s="335" t="s">
        <v>415</v>
      </c>
      <c r="E804" s="335" t="s">
        <v>386</v>
      </c>
      <c r="F804" s="335" t="s">
        <v>872</v>
      </c>
      <c r="G804" s="179">
        <f t="shared" si="36"/>
        <v>0</v>
      </c>
      <c r="H804" s="179">
        <f t="shared" si="37"/>
        <v>0</v>
      </c>
      <c r="I804" s="179">
        <f t="shared" si="38"/>
        <v>0</v>
      </c>
    </row>
    <row r="805" spans="1:9" ht="15.75" thickBot="1">
      <c r="A805" s="398"/>
      <c r="B805" s="333">
        <v>2455.75</v>
      </c>
      <c r="C805" s="334">
        <v>103648.94</v>
      </c>
      <c r="D805" s="335" t="s">
        <v>415</v>
      </c>
      <c r="E805" s="335" t="s">
        <v>386</v>
      </c>
      <c r="F805" s="335" t="s">
        <v>858</v>
      </c>
      <c r="G805" s="179">
        <f t="shared" si="36"/>
        <v>0</v>
      </c>
      <c r="H805" s="179">
        <f t="shared" si="37"/>
        <v>0</v>
      </c>
      <c r="I805" s="179">
        <f t="shared" si="38"/>
        <v>0</v>
      </c>
    </row>
    <row r="806" spans="1:9" ht="15.75" thickBot="1">
      <c r="A806" s="399"/>
      <c r="B806" s="333">
        <v>0</v>
      </c>
      <c r="C806" s="334">
        <v>0</v>
      </c>
      <c r="D806" s="335" t="s">
        <v>415</v>
      </c>
      <c r="E806" s="335" t="s">
        <v>386</v>
      </c>
      <c r="F806" s="335" t="s">
        <v>921</v>
      </c>
      <c r="G806" s="179">
        <f t="shared" si="36"/>
        <v>0</v>
      </c>
      <c r="H806" s="179">
        <f t="shared" si="37"/>
        <v>0</v>
      </c>
      <c r="I806" s="179">
        <f t="shared" si="38"/>
        <v>0</v>
      </c>
    </row>
    <row r="807" spans="1:9" ht="15.75" thickBot="1">
      <c r="A807" s="336" t="s">
        <v>414</v>
      </c>
      <c r="B807" s="337">
        <v>27774.39</v>
      </c>
      <c r="C807" s="338">
        <v>1193601.49</v>
      </c>
      <c r="D807" s="394"/>
      <c r="E807" s="395"/>
      <c r="F807" s="396"/>
      <c r="G807" s="179">
        <f t="shared" si="36"/>
        <v>0</v>
      </c>
      <c r="H807" s="179">
        <f t="shared" si="37"/>
        <v>0</v>
      </c>
      <c r="I807" s="179">
        <f t="shared" si="38"/>
        <v>0</v>
      </c>
    </row>
    <row r="808" spans="1:9" ht="15.75" thickBot="1">
      <c r="A808" s="397" t="s">
        <v>416</v>
      </c>
      <c r="B808" s="333">
        <v>0.4</v>
      </c>
      <c r="C808" s="334">
        <v>33.049999999999997</v>
      </c>
      <c r="D808" s="335" t="s">
        <v>391</v>
      </c>
      <c r="E808" s="335" t="s">
        <v>386</v>
      </c>
      <c r="F808" s="335" t="s">
        <v>817</v>
      </c>
      <c r="G808" s="179">
        <f t="shared" si="36"/>
        <v>0</v>
      </c>
      <c r="H808" s="179">
        <f t="shared" si="37"/>
        <v>0</v>
      </c>
      <c r="I808" s="179">
        <f t="shared" si="38"/>
        <v>0</v>
      </c>
    </row>
    <row r="809" spans="1:9" ht="15.75" thickBot="1">
      <c r="A809" s="398"/>
      <c r="B809" s="333">
        <v>0.4</v>
      </c>
      <c r="C809" s="334">
        <v>33.049999999999997</v>
      </c>
      <c r="D809" s="335" t="s">
        <v>391</v>
      </c>
      <c r="E809" s="335" t="s">
        <v>386</v>
      </c>
      <c r="F809" s="335" t="s">
        <v>818</v>
      </c>
      <c r="G809" s="179">
        <f t="shared" si="36"/>
        <v>0</v>
      </c>
      <c r="H809" s="179">
        <f t="shared" si="37"/>
        <v>0</v>
      </c>
      <c r="I809" s="179">
        <f t="shared" si="38"/>
        <v>0</v>
      </c>
    </row>
    <row r="810" spans="1:9" ht="15.75" thickBot="1">
      <c r="A810" s="398"/>
      <c r="B810" s="333">
        <v>0.4</v>
      </c>
      <c r="C810" s="334">
        <v>33.71</v>
      </c>
      <c r="D810" s="335" t="s">
        <v>391</v>
      </c>
      <c r="E810" s="335" t="s">
        <v>386</v>
      </c>
      <c r="F810" s="335" t="s">
        <v>819</v>
      </c>
      <c r="G810" s="179">
        <f t="shared" si="36"/>
        <v>0</v>
      </c>
      <c r="H810" s="179">
        <f t="shared" si="37"/>
        <v>0</v>
      </c>
      <c r="I810" s="179">
        <f t="shared" si="38"/>
        <v>0</v>
      </c>
    </row>
    <row r="811" spans="1:9" ht="15.75" thickBot="1">
      <c r="A811" s="398"/>
      <c r="B811" s="333">
        <v>0.4</v>
      </c>
      <c r="C811" s="334">
        <v>33.71</v>
      </c>
      <c r="D811" s="335" t="s">
        <v>391</v>
      </c>
      <c r="E811" s="335" t="s">
        <v>386</v>
      </c>
      <c r="F811" s="335" t="s">
        <v>820</v>
      </c>
      <c r="G811" s="179">
        <f t="shared" si="36"/>
        <v>0</v>
      </c>
      <c r="H811" s="179">
        <f t="shared" si="37"/>
        <v>0</v>
      </c>
      <c r="I811" s="179">
        <f t="shared" si="38"/>
        <v>0</v>
      </c>
    </row>
    <row r="812" spans="1:9" ht="15.75" thickBot="1">
      <c r="A812" s="398"/>
      <c r="B812" s="333">
        <v>0.4</v>
      </c>
      <c r="C812" s="334">
        <v>33.71</v>
      </c>
      <c r="D812" s="335" t="s">
        <v>391</v>
      </c>
      <c r="E812" s="335" t="s">
        <v>386</v>
      </c>
      <c r="F812" s="335" t="s">
        <v>821</v>
      </c>
      <c r="G812" s="179">
        <f t="shared" si="36"/>
        <v>0</v>
      </c>
      <c r="H812" s="179">
        <f t="shared" si="37"/>
        <v>0</v>
      </c>
      <c r="I812" s="179">
        <f t="shared" si="38"/>
        <v>0</v>
      </c>
    </row>
    <row r="813" spans="1:9" ht="15.75" thickBot="1">
      <c r="A813" s="398"/>
      <c r="B813" s="333">
        <v>3.93</v>
      </c>
      <c r="C813" s="334">
        <v>325.02</v>
      </c>
      <c r="D813" s="335" t="s">
        <v>385</v>
      </c>
      <c r="E813" s="335" t="s">
        <v>386</v>
      </c>
      <c r="F813" s="335" t="s">
        <v>817</v>
      </c>
      <c r="G813" s="179">
        <f t="shared" si="36"/>
        <v>0</v>
      </c>
      <c r="H813" s="179">
        <f t="shared" si="37"/>
        <v>325.02</v>
      </c>
      <c r="I813" s="179">
        <f t="shared" si="38"/>
        <v>325.02</v>
      </c>
    </row>
    <row r="814" spans="1:9" ht="15.75" thickBot="1">
      <c r="A814" s="398"/>
      <c r="B814" s="333">
        <v>4.33</v>
      </c>
      <c r="C814" s="334">
        <v>358.07</v>
      </c>
      <c r="D814" s="335" t="s">
        <v>385</v>
      </c>
      <c r="E814" s="335" t="s">
        <v>386</v>
      </c>
      <c r="F814" s="335" t="s">
        <v>822</v>
      </c>
      <c r="G814" s="179">
        <f t="shared" si="36"/>
        <v>0</v>
      </c>
      <c r="H814" s="179">
        <f t="shared" si="37"/>
        <v>358.07</v>
      </c>
      <c r="I814" s="179">
        <f t="shared" si="38"/>
        <v>358.07</v>
      </c>
    </row>
    <row r="815" spans="1:9" ht="15.75" thickBot="1">
      <c r="A815" s="398"/>
      <c r="B815" s="333">
        <v>4.33</v>
      </c>
      <c r="C815" s="334">
        <v>358.07</v>
      </c>
      <c r="D815" s="335" t="s">
        <v>385</v>
      </c>
      <c r="E815" s="335" t="s">
        <v>386</v>
      </c>
      <c r="F815" s="335" t="s">
        <v>823</v>
      </c>
      <c r="G815" s="179">
        <f t="shared" si="36"/>
        <v>0</v>
      </c>
      <c r="H815" s="179">
        <f t="shared" si="37"/>
        <v>358.07</v>
      </c>
      <c r="I815" s="179">
        <f t="shared" si="38"/>
        <v>358.07</v>
      </c>
    </row>
    <row r="816" spans="1:9" ht="15.75" thickBot="1">
      <c r="A816" s="398"/>
      <c r="B816" s="333">
        <v>3.93</v>
      </c>
      <c r="C816" s="334">
        <v>325.02</v>
      </c>
      <c r="D816" s="335" t="s">
        <v>385</v>
      </c>
      <c r="E816" s="335" t="s">
        <v>386</v>
      </c>
      <c r="F816" s="335" t="s">
        <v>824</v>
      </c>
      <c r="G816" s="179">
        <f t="shared" si="36"/>
        <v>0</v>
      </c>
      <c r="H816" s="179">
        <f t="shared" si="37"/>
        <v>325.02</v>
      </c>
      <c r="I816" s="179">
        <f t="shared" si="38"/>
        <v>325.02</v>
      </c>
    </row>
    <row r="817" spans="1:9" ht="15.75" thickBot="1">
      <c r="A817" s="398"/>
      <c r="B817" s="333">
        <v>4.33</v>
      </c>
      <c r="C817" s="334">
        <v>358.07</v>
      </c>
      <c r="D817" s="335" t="s">
        <v>385</v>
      </c>
      <c r="E817" s="335" t="s">
        <v>386</v>
      </c>
      <c r="F817" s="335" t="s">
        <v>825</v>
      </c>
      <c r="G817" s="179">
        <f t="shared" si="36"/>
        <v>0</v>
      </c>
      <c r="H817" s="179">
        <f t="shared" si="37"/>
        <v>358.07</v>
      </c>
      <c r="I817" s="179">
        <f t="shared" si="38"/>
        <v>358.07</v>
      </c>
    </row>
    <row r="818" spans="1:9" ht="15.75" thickBot="1">
      <c r="A818" s="398"/>
      <c r="B818" s="333">
        <v>3.93</v>
      </c>
      <c r="C818" s="334">
        <v>325.02</v>
      </c>
      <c r="D818" s="335" t="s">
        <v>385</v>
      </c>
      <c r="E818" s="335" t="s">
        <v>386</v>
      </c>
      <c r="F818" s="335" t="s">
        <v>818</v>
      </c>
      <c r="G818" s="179">
        <f t="shared" si="36"/>
        <v>0</v>
      </c>
      <c r="H818" s="179">
        <f t="shared" si="37"/>
        <v>325.02</v>
      </c>
      <c r="I818" s="179">
        <f t="shared" si="38"/>
        <v>325.02</v>
      </c>
    </row>
    <row r="819" spans="1:9" ht="15.75" thickBot="1">
      <c r="A819" s="398"/>
      <c r="B819" s="333">
        <v>4.33</v>
      </c>
      <c r="C819" s="334">
        <v>365.25</v>
      </c>
      <c r="D819" s="335" t="s">
        <v>385</v>
      </c>
      <c r="E819" s="335" t="s">
        <v>386</v>
      </c>
      <c r="F819" s="335" t="s">
        <v>826</v>
      </c>
      <c r="G819" s="179">
        <f t="shared" si="36"/>
        <v>0</v>
      </c>
      <c r="H819" s="179">
        <f t="shared" si="37"/>
        <v>365.25</v>
      </c>
      <c r="I819" s="179">
        <f t="shared" si="38"/>
        <v>365.25</v>
      </c>
    </row>
    <row r="820" spans="1:9" ht="15.75" thickBot="1">
      <c r="A820" s="398"/>
      <c r="B820" s="333">
        <v>3.93</v>
      </c>
      <c r="C820" s="334">
        <v>331.54</v>
      </c>
      <c r="D820" s="335" t="s">
        <v>385</v>
      </c>
      <c r="E820" s="335" t="s">
        <v>386</v>
      </c>
      <c r="F820" s="335" t="s">
        <v>827</v>
      </c>
      <c r="G820" s="179">
        <f t="shared" si="36"/>
        <v>0</v>
      </c>
      <c r="H820" s="179">
        <f t="shared" si="37"/>
        <v>331.54</v>
      </c>
      <c r="I820" s="179">
        <f t="shared" si="38"/>
        <v>331.54</v>
      </c>
    </row>
    <row r="821" spans="1:9" ht="15.75" thickBot="1">
      <c r="A821" s="398"/>
      <c r="B821" s="333">
        <v>4.33</v>
      </c>
      <c r="C821" s="334">
        <v>365.25</v>
      </c>
      <c r="D821" s="335" t="s">
        <v>385</v>
      </c>
      <c r="E821" s="335" t="s">
        <v>386</v>
      </c>
      <c r="F821" s="335" t="s">
        <v>828</v>
      </c>
      <c r="G821" s="179">
        <f t="shared" si="36"/>
        <v>0</v>
      </c>
      <c r="H821" s="179">
        <f t="shared" si="37"/>
        <v>365.25</v>
      </c>
      <c r="I821" s="179">
        <f t="shared" si="38"/>
        <v>365.25</v>
      </c>
    </row>
    <row r="822" spans="1:9" ht="15.75" thickBot="1">
      <c r="A822" s="398"/>
      <c r="B822" s="333">
        <v>3.93</v>
      </c>
      <c r="C822" s="334">
        <v>331.54</v>
      </c>
      <c r="D822" s="335" t="s">
        <v>385</v>
      </c>
      <c r="E822" s="335" t="s">
        <v>386</v>
      </c>
      <c r="F822" s="335" t="s">
        <v>819</v>
      </c>
      <c r="G822" s="179">
        <f t="shared" si="36"/>
        <v>0</v>
      </c>
      <c r="H822" s="179">
        <f t="shared" si="37"/>
        <v>331.54</v>
      </c>
      <c r="I822" s="179">
        <f t="shared" si="38"/>
        <v>331.54</v>
      </c>
    </row>
    <row r="823" spans="1:9" ht="15.75" thickBot="1">
      <c r="A823" s="398"/>
      <c r="B823" s="333">
        <v>3.93</v>
      </c>
      <c r="C823" s="334">
        <v>331.54</v>
      </c>
      <c r="D823" s="335" t="s">
        <v>385</v>
      </c>
      <c r="E823" s="335" t="s">
        <v>386</v>
      </c>
      <c r="F823" s="335" t="s">
        <v>829</v>
      </c>
      <c r="G823" s="179">
        <f t="shared" si="36"/>
        <v>0</v>
      </c>
      <c r="H823" s="179">
        <f t="shared" si="37"/>
        <v>331.54</v>
      </c>
      <c r="I823" s="179">
        <f t="shared" si="38"/>
        <v>331.54</v>
      </c>
    </row>
    <row r="824" spans="1:9" ht="15.75" thickBot="1">
      <c r="A824" s="398"/>
      <c r="B824" s="333">
        <v>4.33</v>
      </c>
      <c r="C824" s="334">
        <v>365.25</v>
      </c>
      <c r="D824" s="335" t="s">
        <v>385</v>
      </c>
      <c r="E824" s="335" t="s">
        <v>386</v>
      </c>
      <c r="F824" s="335" t="s">
        <v>830</v>
      </c>
      <c r="G824" s="179">
        <f t="shared" si="36"/>
        <v>0</v>
      </c>
      <c r="H824" s="179">
        <f t="shared" si="37"/>
        <v>365.25</v>
      </c>
      <c r="I824" s="179">
        <f t="shared" si="38"/>
        <v>365.25</v>
      </c>
    </row>
    <row r="825" spans="1:9" ht="15.75" thickBot="1">
      <c r="A825" s="398"/>
      <c r="B825" s="333">
        <v>2.33</v>
      </c>
      <c r="C825" s="334">
        <v>196.68</v>
      </c>
      <c r="D825" s="335" t="s">
        <v>385</v>
      </c>
      <c r="E825" s="335" t="s">
        <v>386</v>
      </c>
      <c r="F825" s="335" t="s">
        <v>820</v>
      </c>
      <c r="G825" s="179">
        <f t="shared" si="36"/>
        <v>0</v>
      </c>
      <c r="H825" s="179">
        <f t="shared" si="37"/>
        <v>196.68</v>
      </c>
      <c r="I825" s="179">
        <f t="shared" si="38"/>
        <v>196.68</v>
      </c>
    </row>
    <row r="826" spans="1:9" ht="15.75" thickBot="1">
      <c r="A826" s="398"/>
      <c r="B826" s="333">
        <v>4.33</v>
      </c>
      <c r="C826" s="334">
        <v>365.25</v>
      </c>
      <c r="D826" s="335" t="s">
        <v>385</v>
      </c>
      <c r="E826" s="335" t="s">
        <v>386</v>
      </c>
      <c r="F826" s="335" t="s">
        <v>805</v>
      </c>
      <c r="G826" s="179">
        <f t="shared" si="36"/>
        <v>0</v>
      </c>
      <c r="H826" s="179">
        <f t="shared" si="37"/>
        <v>365.25</v>
      </c>
      <c r="I826" s="179">
        <f t="shared" si="38"/>
        <v>365.25</v>
      </c>
    </row>
    <row r="827" spans="1:9" ht="15.75" thickBot="1">
      <c r="A827" s="398"/>
      <c r="B827" s="333">
        <v>4.33</v>
      </c>
      <c r="C827" s="334">
        <v>365.25</v>
      </c>
      <c r="D827" s="335" t="s">
        <v>385</v>
      </c>
      <c r="E827" s="335" t="s">
        <v>386</v>
      </c>
      <c r="F827" s="335" t="s">
        <v>831</v>
      </c>
      <c r="G827" s="179">
        <f t="shared" si="36"/>
        <v>0</v>
      </c>
      <c r="H827" s="179">
        <f t="shared" si="37"/>
        <v>365.25</v>
      </c>
      <c r="I827" s="179">
        <f t="shared" si="38"/>
        <v>365.25</v>
      </c>
    </row>
    <row r="828" spans="1:9" ht="15.75" thickBot="1">
      <c r="A828" s="398"/>
      <c r="B828" s="333">
        <v>4.33</v>
      </c>
      <c r="C828" s="334">
        <v>365.25</v>
      </c>
      <c r="D828" s="335" t="s">
        <v>385</v>
      </c>
      <c r="E828" s="335" t="s">
        <v>386</v>
      </c>
      <c r="F828" s="335" t="s">
        <v>832</v>
      </c>
      <c r="G828" s="179">
        <f t="shared" si="36"/>
        <v>0</v>
      </c>
      <c r="H828" s="179">
        <f t="shared" si="37"/>
        <v>365.25</v>
      </c>
      <c r="I828" s="179">
        <f t="shared" si="38"/>
        <v>365.25</v>
      </c>
    </row>
    <row r="829" spans="1:9" ht="15.75" thickBot="1">
      <c r="A829" s="398"/>
      <c r="B829" s="333">
        <v>3.53</v>
      </c>
      <c r="C829" s="334">
        <v>297.82</v>
      </c>
      <c r="D829" s="335" t="s">
        <v>385</v>
      </c>
      <c r="E829" s="335" t="s">
        <v>386</v>
      </c>
      <c r="F829" s="335" t="s">
        <v>821</v>
      </c>
      <c r="G829" s="179">
        <f t="shared" si="36"/>
        <v>0</v>
      </c>
      <c r="H829" s="179">
        <f t="shared" si="37"/>
        <v>297.82</v>
      </c>
      <c r="I829" s="179">
        <f t="shared" si="38"/>
        <v>297.82</v>
      </c>
    </row>
    <row r="830" spans="1:9" ht="15.75" thickBot="1">
      <c r="A830" s="398"/>
      <c r="B830" s="333">
        <v>4.33</v>
      </c>
      <c r="C830" s="334">
        <v>365.25</v>
      </c>
      <c r="D830" s="335" t="s">
        <v>385</v>
      </c>
      <c r="E830" s="335" t="s">
        <v>386</v>
      </c>
      <c r="F830" s="335" t="s">
        <v>833</v>
      </c>
      <c r="G830" s="179">
        <f t="shared" si="36"/>
        <v>0</v>
      </c>
      <c r="H830" s="179">
        <f t="shared" si="37"/>
        <v>365.25</v>
      </c>
      <c r="I830" s="179">
        <f t="shared" si="38"/>
        <v>365.25</v>
      </c>
    </row>
    <row r="831" spans="1:9" ht="15.75" thickBot="1">
      <c r="A831" s="398"/>
      <c r="B831" s="333">
        <v>4.33</v>
      </c>
      <c r="C831" s="334">
        <v>365.25</v>
      </c>
      <c r="D831" s="335" t="s">
        <v>385</v>
      </c>
      <c r="E831" s="335" t="s">
        <v>386</v>
      </c>
      <c r="F831" s="335" t="s">
        <v>916</v>
      </c>
      <c r="G831" s="179">
        <f t="shared" si="36"/>
        <v>0</v>
      </c>
      <c r="H831" s="179">
        <f t="shared" si="37"/>
        <v>365.25</v>
      </c>
      <c r="I831" s="179">
        <f t="shared" si="38"/>
        <v>365.25</v>
      </c>
    </row>
    <row r="832" spans="1:9" ht="15.75" thickBot="1">
      <c r="A832" s="399"/>
      <c r="B832" s="333">
        <v>4.33</v>
      </c>
      <c r="C832" s="334">
        <v>365.25</v>
      </c>
      <c r="D832" s="335" t="s">
        <v>385</v>
      </c>
      <c r="E832" s="335" t="s">
        <v>386</v>
      </c>
      <c r="F832" s="335" t="s">
        <v>917</v>
      </c>
      <c r="G832" s="179">
        <f t="shared" si="36"/>
        <v>0</v>
      </c>
      <c r="H832" s="179">
        <f t="shared" si="37"/>
        <v>365.25</v>
      </c>
      <c r="I832" s="179">
        <f t="shared" si="38"/>
        <v>365.25</v>
      </c>
    </row>
    <row r="833" spans="1:9" ht="15.75" thickBot="1">
      <c r="A833" s="336" t="s">
        <v>416</v>
      </c>
      <c r="B833" s="337">
        <v>83.4</v>
      </c>
      <c r="C833" s="338">
        <v>6992.87</v>
      </c>
      <c r="D833" s="394"/>
      <c r="E833" s="395"/>
      <c r="F833" s="396"/>
      <c r="G833" s="179">
        <f t="shared" si="36"/>
        <v>0</v>
      </c>
      <c r="H833" s="179">
        <f t="shared" si="37"/>
        <v>0</v>
      </c>
      <c r="I833" s="179">
        <f t="shared" si="38"/>
        <v>0</v>
      </c>
    </row>
    <row r="834" spans="1:9" ht="15.75" thickBot="1">
      <c r="A834" s="397" t="s">
        <v>955</v>
      </c>
      <c r="B834" s="333">
        <v>0.8</v>
      </c>
      <c r="C834" s="334">
        <v>67.430000000000007</v>
      </c>
      <c r="D834" s="335" t="s">
        <v>391</v>
      </c>
      <c r="E834" s="335" t="s">
        <v>386</v>
      </c>
      <c r="F834" s="335" t="s">
        <v>919</v>
      </c>
      <c r="G834" s="179">
        <f t="shared" si="36"/>
        <v>0</v>
      </c>
      <c r="H834" s="179">
        <f t="shared" si="37"/>
        <v>0</v>
      </c>
      <c r="I834" s="179">
        <f t="shared" si="38"/>
        <v>0</v>
      </c>
    </row>
    <row r="835" spans="1:9" ht="15.75" thickBot="1">
      <c r="A835" s="398"/>
      <c r="B835" s="333">
        <v>0.8</v>
      </c>
      <c r="C835" s="334">
        <v>67.430000000000007</v>
      </c>
      <c r="D835" s="335" t="s">
        <v>391</v>
      </c>
      <c r="E835" s="335" t="s">
        <v>386</v>
      </c>
      <c r="F835" s="335" t="s">
        <v>858</v>
      </c>
      <c r="G835" s="179">
        <f t="shared" si="36"/>
        <v>0</v>
      </c>
      <c r="H835" s="179">
        <f t="shared" si="37"/>
        <v>0</v>
      </c>
      <c r="I835" s="179">
        <f t="shared" si="38"/>
        <v>0</v>
      </c>
    </row>
    <row r="836" spans="1:9" ht="15.75" thickBot="1">
      <c r="A836" s="398"/>
      <c r="B836" s="333">
        <v>3.53</v>
      </c>
      <c r="C836" s="334">
        <v>297.82</v>
      </c>
      <c r="D836" s="335" t="s">
        <v>385</v>
      </c>
      <c r="E836" s="335" t="s">
        <v>386</v>
      </c>
      <c r="F836" s="335" t="s">
        <v>918</v>
      </c>
      <c r="G836" s="179">
        <f t="shared" si="36"/>
        <v>0</v>
      </c>
      <c r="H836" s="179">
        <f t="shared" si="37"/>
        <v>297.82</v>
      </c>
      <c r="I836" s="179">
        <f t="shared" si="38"/>
        <v>297.82</v>
      </c>
    </row>
    <row r="837" spans="1:9" ht="15.75" thickBot="1">
      <c r="A837" s="398"/>
      <c r="B837" s="333">
        <v>3.53</v>
      </c>
      <c r="C837" s="334">
        <v>297.82</v>
      </c>
      <c r="D837" s="335" t="s">
        <v>385</v>
      </c>
      <c r="E837" s="335" t="s">
        <v>386</v>
      </c>
      <c r="F837" s="335" t="s">
        <v>919</v>
      </c>
      <c r="G837" s="179">
        <f t="shared" ref="G837:G900" si="39">IF(D837="REG",C837,0)</f>
        <v>0</v>
      </c>
      <c r="H837" s="179">
        <f t="shared" ref="H837:H900" si="40">IF(D837="SAL",C837,0)</f>
        <v>297.82</v>
      </c>
      <c r="I837" s="179">
        <f t="shared" ref="I837:I900" si="41">+G837+H837</f>
        <v>297.82</v>
      </c>
    </row>
    <row r="838" spans="1:9" ht="15.75" thickBot="1">
      <c r="A838" s="398"/>
      <c r="B838" s="333">
        <v>3.93</v>
      </c>
      <c r="C838" s="334">
        <v>331.54</v>
      </c>
      <c r="D838" s="335" t="s">
        <v>385</v>
      </c>
      <c r="E838" s="335" t="s">
        <v>386</v>
      </c>
      <c r="F838" s="335" t="s">
        <v>920</v>
      </c>
      <c r="G838" s="179">
        <f t="shared" si="39"/>
        <v>0</v>
      </c>
      <c r="H838" s="179">
        <f t="shared" si="40"/>
        <v>331.54</v>
      </c>
      <c r="I838" s="179">
        <f t="shared" si="41"/>
        <v>331.54</v>
      </c>
    </row>
    <row r="839" spans="1:9" ht="15.75" thickBot="1">
      <c r="A839" s="398"/>
      <c r="B839" s="333">
        <v>0.73</v>
      </c>
      <c r="C839" s="334">
        <v>61.82</v>
      </c>
      <c r="D839" s="335" t="s">
        <v>385</v>
      </c>
      <c r="E839" s="335" t="s">
        <v>386</v>
      </c>
      <c r="F839" s="335" t="s">
        <v>858</v>
      </c>
      <c r="G839" s="179">
        <f t="shared" si="39"/>
        <v>0</v>
      </c>
      <c r="H839" s="179">
        <f t="shared" si="40"/>
        <v>61.82</v>
      </c>
      <c r="I839" s="179">
        <f t="shared" si="41"/>
        <v>61.82</v>
      </c>
    </row>
    <row r="840" spans="1:9" ht="15.75" thickBot="1">
      <c r="A840" s="399"/>
      <c r="B840" s="333">
        <v>0</v>
      </c>
      <c r="C840" s="334">
        <v>18.77</v>
      </c>
      <c r="D840" s="335" t="s">
        <v>393</v>
      </c>
      <c r="E840" s="335" t="s">
        <v>386</v>
      </c>
      <c r="F840" s="335" t="s">
        <v>859</v>
      </c>
      <c r="G840" s="179">
        <f t="shared" si="39"/>
        <v>0</v>
      </c>
      <c r="H840" s="179">
        <f t="shared" si="40"/>
        <v>0</v>
      </c>
      <c r="I840" s="179">
        <f t="shared" si="41"/>
        <v>0</v>
      </c>
    </row>
    <row r="841" spans="1:9" ht="15.75" thickBot="1">
      <c r="A841" s="336" t="s">
        <v>955</v>
      </c>
      <c r="B841" s="337">
        <v>13.32</v>
      </c>
      <c r="C841" s="338">
        <v>1142.6300000000001</v>
      </c>
      <c r="D841" s="394"/>
      <c r="E841" s="395"/>
      <c r="F841" s="396"/>
      <c r="G841" s="179">
        <f t="shared" si="39"/>
        <v>0</v>
      </c>
      <c r="H841" s="179">
        <f t="shared" si="40"/>
        <v>0</v>
      </c>
      <c r="I841" s="179">
        <f t="shared" si="41"/>
        <v>0</v>
      </c>
    </row>
    <row r="842" spans="1:9" ht="15.75" thickBot="1">
      <c r="A842" s="397" t="s">
        <v>417</v>
      </c>
      <c r="B842" s="333">
        <v>0</v>
      </c>
      <c r="C842" s="334">
        <v>270.70999999999998</v>
      </c>
      <c r="D842" s="335" t="s">
        <v>588</v>
      </c>
      <c r="E842" s="335" t="s">
        <v>386</v>
      </c>
      <c r="F842" s="335" t="s">
        <v>956</v>
      </c>
      <c r="G842" s="179">
        <f t="shared" si="39"/>
        <v>0</v>
      </c>
      <c r="H842" s="179">
        <f t="shared" si="40"/>
        <v>0</v>
      </c>
      <c r="I842" s="179">
        <f t="shared" si="41"/>
        <v>0</v>
      </c>
    </row>
    <row r="843" spans="1:9" ht="15.75" thickBot="1">
      <c r="A843" s="398"/>
      <c r="B843" s="333">
        <v>8.0399999999999991</v>
      </c>
      <c r="C843" s="334">
        <v>450.47</v>
      </c>
      <c r="D843" s="335" t="s">
        <v>391</v>
      </c>
      <c r="E843" s="335" t="s">
        <v>386</v>
      </c>
      <c r="F843" s="335" t="s">
        <v>817</v>
      </c>
      <c r="G843" s="179">
        <f t="shared" si="39"/>
        <v>0</v>
      </c>
      <c r="H843" s="179">
        <f t="shared" si="40"/>
        <v>0</v>
      </c>
      <c r="I843" s="179">
        <f t="shared" si="41"/>
        <v>0</v>
      </c>
    </row>
    <row r="844" spans="1:9" ht="15.75" thickBot="1">
      <c r="A844" s="398"/>
      <c r="B844" s="333">
        <v>8.0399999999999991</v>
      </c>
      <c r="C844" s="334">
        <v>450.47</v>
      </c>
      <c r="D844" s="335" t="s">
        <v>391</v>
      </c>
      <c r="E844" s="335" t="s">
        <v>386</v>
      </c>
      <c r="F844" s="335" t="s">
        <v>818</v>
      </c>
      <c r="G844" s="179">
        <f t="shared" si="39"/>
        <v>0</v>
      </c>
      <c r="H844" s="179">
        <f t="shared" si="40"/>
        <v>0</v>
      </c>
      <c r="I844" s="179">
        <f t="shared" si="41"/>
        <v>0</v>
      </c>
    </row>
    <row r="845" spans="1:9" ht="15.75" thickBot="1">
      <c r="A845" s="398"/>
      <c r="B845" s="333">
        <v>8.0399999999999991</v>
      </c>
      <c r="C845" s="334">
        <v>467.32</v>
      </c>
      <c r="D845" s="335" t="s">
        <v>391</v>
      </c>
      <c r="E845" s="335" t="s">
        <v>386</v>
      </c>
      <c r="F845" s="335" t="s">
        <v>819</v>
      </c>
      <c r="G845" s="179">
        <f t="shared" si="39"/>
        <v>0</v>
      </c>
      <c r="H845" s="179">
        <f t="shared" si="40"/>
        <v>0</v>
      </c>
      <c r="I845" s="179">
        <f t="shared" si="41"/>
        <v>0</v>
      </c>
    </row>
    <row r="846" spans="1:9" ht="15.75" thickBot="1">
      <c r="A846" s="398"/>
      <c r="B846" s="333">
        <v>8.0399999999999991</v>
      </c>
      <c r="C846" s="334">
        <v>467.32</v>
      </c>
      <c r="D846" s="335" t="s">
        <v>391</v>
      </c>
      <c r="E846" s="335" t="s">
        <v>386</v>
      </c>
      <c r="F846" s="335" t="s">
        <v>820</v>
      </c>
      <c r="G846" s="179">
        <f t="shared" si="39"/>
        <v>0</v>
      </c>
      <c r="H846" s="179">
        <f t="shared" si="40"/>
        <v>0</v>
      </c>
      <c r="I846" s="179">
        <f t="shared" si="41"/>
        <v>0</v>
      </c>
    </row>
    <row r="847" spans="1:9" ht="15.75" thickBot="1">
      <c r="A847" s="398"/>
      <c r="B847" s="333">
        <v>8.0399999999999991</v>
      </c>
      <c r="C847" s="334">
        <v>467.32</v>
      </c>
      <c r="D847" s="335" t="s">
        <v>391</v>
      </c>
      <c r="E847" s="335" t="s">
        <v>386</v>
      </c>
      <c r="F847" s="335" t="s">
        <v>821</v>
      </c>
      <c r="G847" s="179">
        <f t="shared" si="39"/>
        <v>0</v>
      </c>
      <c r="H847" s="179">
        <f t="shared" si="40"/>
        <v>0</v>
      </c>
      <c r="I847" s="179">
        <f t="shared" si="41"/>
        <v>0</v>
      </c>
    </row>
    <row r="848" spans="1:9" ht="15.75" thickBot="1">
      <c r="A848" s="398"/>
      <c r="B848" s="333">
        <v>16.079999999999998</v>
      </c>
      <c r="C848" s="334">
        <v>934.6</v>
      </c>
      <c r="D848" s="335" t="s">
        <v>391</v>
      </c>
      <c r="E848" s="335" t="s">
        <v>386</v>
      </c>
      <c r="F848" s="335" t="s">
        <v>919</v>
      </c>
      <c r="G848" s="179">
        <f t="shared" si="39"/>
        <v>0</v>
      </c>
      <c r="H848" s="179">
        <f t="shared" si="40"/>
        <v>0</v>
      </c>
      <c r="I848" s="179">
        <f t="shared" si="41"/>
        <v>0</v>
      </c>
    </row>
    <row r="849" spans="1:9" ht="15.75" thickBot="1">
      <c r="A849" s="398"/>
      <c r="B849" s="333">
        <v>16.079999999999998</v>
      </c>
      <c r="C849" s="334">
        <v>934.6</v>
      </c>
      <c r="D849" s="335" t="s">
        <v>391</v>
      </c>
      <c r="E849" s="335" t="s">
        <v>386</v>
      </c>
      <c r="F849" s="335" t="s">
        <v>858</v>
      </c>
      <c r="G849" s="179">
        <f t="shared" si="39"/>
        <v>0</v>
      </c>
      <c r="H849" s="179">
        <f t="shared" si="40"/>
        <v>0</v>
      </c>
      <c r="I849" s="179">
        <f t="shared" si="41"/>
        <v>0</v>
      </c>
    </row>
    <row r="850" spans="1:9" ht="15.75" thickBot="1">
      <c r="A850" s="398"/>
      <c r="B850" s="333">
        <v>79.069999999999993</v>
      </c>
      <c r="C850" s="334">
        <v>4430</v>
      </c>
      <c r="D850" s="335" t="s">
        <v>385</v>
      </c>
      <c r="E850" s="335" t="s">
        <v>386</v>
      </c>
      <c r="F850" s="335" t="s">
        <v>817</v>
      </c>
      <c r="G850" s="179">
        <f t="shared" si="39"/>
        <v>0</v>
      </c>
      <c r="H850" s="179">
        <f t="shared" si="40"/>
        <v>4430</v>
      </c>
      <c r="I850" s="179">
        <f t="shared" si="41"/>
        <v>4430</v>
      </c>
    </row>
    <row r="851" spans="1:9" ht="15.75" thickBot="1">
      <c r="A851" s="398"/>
      <c r="B851" s="333">
        <v>87.11</v>
      </c>
      <c r="C851" s="334">
        <v>4880.47</v>
      </c>
      <c r="D851" s="335" t="s">
        <v>385</v>
      </c>
      <c r="E851" s="335" t="s">
        <v>386</v>
      </c>
      <c r="F851" s="335" t="s">
        <v>822</v>
      </c>
      <c r="G851" s="179">
        <f t="shared" si="39"/>
        <v>0</v>
      </c>
      <c r="H851" s="179">
        <f t="shared" si="40"/>
        <v>4880.47</v>
      </c>
      <c r="I851" s="179">
        <f t="shared" si="41"/>
        <v>4880.47</v>
      </c>
    </row>
    <row r="852" spans="1:9" ht="15.75" thickBot="1">
      <c r="A852" s="398"/>
      <c r="B852" s="333">
        <v>87.11</v>
      </c>
      <c r="C852" s="334">
        <v>4880.47</v>
      </c>
      <c r="D852" s="335" t="s">
        <v>385</v>
      </c>
      <c r="E852" s="335" t="s">
        <v>386</v>
      </c>
      <c r="F852" s="335" t="s">
        <v>823</v>
      </c>
      <c r="G852" s="179">
        <f t="shared" si="39"/>
        <v>0</v>
      </c>
      <c r="H852" s="179">
        <f t="shared" si="40"/>
        <v>4880.47</v>
      </c>
      <c r="I852" s="179">
        <f t="shared" si="41"/>
        <v>4880.47</v>
      </c>
    </row>
    <row r="853" spans="1:9" ht="15.75" thickBot="1">
      <c r="A853" s="398"/>
      <c r="B853" s="333">
        <v>87.11</v>
      </c>
      <c r="C853" s="334">
        <v>4880.47</v>
      </c>
      <c r="D853" s="335" t="s">
        <v>385</v>
      </c>
      <c r="E853" s="335" t="s">
        <v>386</v>
      </c>
      <c r="F853" s="335" t="s">
        <v>824</v>
      </c>
      <c r="G853" s="179">
        <f t="shared" si="39"/>
        <v>0</v>
      </c>
      <c r="H853" s="179">
        <f t="shared" si="40"/>
        <v>4880.47</v>
      </c>
      <c r="I853" s="179">
        <f t="shared" si="41"/>
        <v>4880.47</v>
      </c>
    </row>
    <row r="854" spans="1:9" ht="15.75" thickBot="1">
      <c r="A854" s="398"/>
      <c r="B854" s="333">
        <v>87.11</v>
      </c>
      <c r="C854" s="334">
        <v>4880.47</v>
      </c>
      <c r="D854" s="335" t="s">
        <v>385</v>
      </c>
      <c r="E854" s="335" t="s">
        <v>386</v>
      </c>
      <c r="F854" s="335" t="s">
        <v>825</v>
      </c>
      <c r="G854" s="179">
        <f t="shared" si="39"/>
        <v>0</v>
      </c>
      <c r="H854" s="179">
        <f t="shared" si="40"/>
        <v>4880.47</v>
      </c>
      <c r="I854" s="179">
        <f t="shared" si="41"/>
        <v>4880.47</v>
      </c>
    </row>
    <row r="855" spans="1:9" ht="15.75" thickBot="1">
      <c r="A855" s="398"/>
      <c r="B855" s="333">
        <v>57.59</v>
      </c>
      <c r="C855" s="334">
        <v>3254.38</v>
      </c>
      <c r="D855" s="335" t="s">
        <v>385</v>
      </c>
      <c r="E855" s="335" t="s">
        <v>386</v>
      </c>
      <c r="F855" s="335" t="s">
        <v>818</v>
      </c>
      <c r="G855" s="179">
        <f t="shared" si="39"/>
        <v>0</v>
      </c>
      <c r="H855" s="179">
        <f t="shared" si="40"/>
        <v>3254.38</v>
      </c>
      <c r="I855" s="179">
        <f t="shared" si="41"/>
        <v>3254.38</v>
      </c>
    </row>
    <row r="856" spans="1:9" ht="15.75" thickBot="1">
      <c r="A856" s="398"/>
      <c r="B856" s="333">
        <v>87.11</v>
      </c>
      <c r="C856" s="334">
        <v>5062.6499999999996</v>
      </c>
      <c r="D856" s="335" t="s">
        <v>385</v>
      </c>
      <c r="E856" s="335" t="s">
        <v>386</v>
      </c>
      <c r="F856" s="335" t="s">
        <v>826</v>
      </c>
      <c r="G856" s="179">
        <f t="shared" si="39"/>
        <v>0</v>
      </c>
      <c r="H856" s="179">
        <f t="shared" si="40"/>
        <v>5062.6499999999996</v>
      </c>
      <c r="I856" s="179">
        <f t="shared" si="41"/>
        <v>5062.6499999999996</v>
      </c>
    </row>
    <row r="857" spans="1:9" ht="15.75" thickBot="1">
      <c r="A857" s="398"/>
      <c r="B857" s="333">
        <v>87.11</v>
      </c>
      <c r="C857" s="334">
        <v>5062.6499999999996</v>
      </c>
      <c r="D857" s="335" t="s">
        <v>385</v>
      </c>
      <c r="E857" s="335" t="s">
        <v>386</v>
      </c>
      <c r="F857" s="335" t="s">
        <v>827</v>
      </c>
      <c r="G857" s="179">
        <f t="shared" si="39"/>
        <v>0</v>
      </c>
      <c r="H857" s="179">
        <f t="shared" si="40"/>
        <v>5062.6499999999996</v>
      </c>
      <c r="I857" s="179">
        <f t="shared" si="41"/>
        <v>5062.6499999999996</v>
      </c>
    </row>
    <row r="858" spans="1:9" ht="15.75" thickBot="1">
      <c r="A858" s="398"/>
      <c r="B858" s="333">
        <v>87.11</v>
      </c>
      <c r="C858" s="334">
        <v>5062.6499999999996</v>
      </c>
      <c r="D858" s="335" t="s">
        <v>385</v>
      </c>
      <c r="E858" s="335" t="s">
        <v>386</v>
      </c>
      <c r="F858" s="335" t="s">
        <v>828</v>
      </c>
      <c r="G858" s="179">
        <f t="shared" si="39"/>
        <v>0</v>
      </c>
      <c r="H858" s="179">
        <f t="shared" si="40"/>
        <v>5062.6499999999996</v>
      </c>
      <c r="I858" s="179">
        <f t="shared" si="41"/>
        <v>5062.6499999999996</v>
      </c>
    </row>
    <row r="859" spans="1:9" ht="15.75" thickBot="1">
      <c r="A859" s="398"/>
      <c r="B859" s="333">
        <v>68.27</v>
      </c>
      <c r="C859" s="334">
        <v>4021.37</v>
      </c>
      <c r="D859" s="335" t="s">
        <v>385</v>
      </c>
      <c r="E859" s="335" t="s">
        <v>386</v>
      </c>
      <c r="F859" s="335" t="s">
        <v>819</v>
      </c>
      <c r="G859" s="179">
        <f t="shared" si="39"/>
        <v>0</v>
      </c>
      <c r="H859" s="179">
        <f t="shared" si="40"/>
        <v>4021.37</v>
      </c>
      <c r="I859" s="179">
        <f t="shared" si="41"/>
        <v>4021.37</v>
      </c>
    </row>
    <row r="860" spans="1:9" ht="15.75" thickBot="1">
      <c r="A860" s="398"/>
      <c r="B860" s="333">
        <v>87.11</v>
      </c>
      <c r="C860" s="334">
        <v>5062.6499999999996</v>
      </c>
      <c r="D860" s="335" t="s">
        <v>385</v>
      </c>
      <c r="E860" s="335" t="s">
        <v>386</v>
      </c>
      <c r="F860" s="335" t="s">
        <v>829</v>
      </c>
      <c r="G860" s="179">
        <f t="shared" si="39"/>
        <v>0</v>
      </c>
      <c r="H860" s="179">
        <f t="shared" si="40"/>
        <v>5062.6499999999996</v>
      </c>
      <c r="I860" s="179">
        <f t="shared" si="41"/>
        <v>5062.6499999999996</v>
      </c>
    </row>
    <row r="861" spans="1:9" ht="15.75" thickBot="1">
      <c r="A861" s="398"/>
      <c r="B861" s="333">
        <v>87.11</v>
      </c>
      <c r="C861" s="334">
        <v>5062.6499999999996</v>
      </c>
      <c r="D861" s="335" t="s">
        <v>385</v>
      </c>
      <c r="E861" s="335" t="s">
        <v>386</v>
      </c>
      <c r="F861" s="335" t="s">
        <v>830</v>
      </c>
      <c r="G861" s="179">
        <f t="shared" si="39"/>
        <v>0</v>
      </c>
      <c r="H861" s="179">
        <f t="shared" si="40"/>
        <v>5062.6499999999996</v>
      </c>
      <c r="I861" s="179">
        <f t="shared" si="41"/>
        <v>5062.6499999999996</v>
      </c>
    </row>
    <row r="862" spans="1:9" ht="15.75" thickBot="1">
      <c r="A862" s="398"/>
      <c r="B862" s="333">
        <v>71.03</v>
      </c>
      <c r="C862" s="334">
        <v>4128.05</v>
      </c>
      <c r="D862" s="335" t="s">
        <v>385</v>
      </c>
      <c r="E862" s="335" t="s">
        <v>386</v>
      </c>
      <c r="F862" s="335" t="s">
        <v>820</v>
      </c>
      <c r="G862" s="179">
        <f t="shared" si="39"/>
        <v>0</v>
      </c>
      <c r="H862" s="179">
        <f t="shared" si="40"/>
        <v>4128.05</v>
      </c>
      <c r="I862" s="179">
        <f t="shared" si="41"/>
        <v>4128.05</v>
      </c>
    </row>
    <row r="863" spans="1:9" ht="15.75" thickBot="1">
      <c r="A863" s="398"/>
      <c r="B863" s="333">
        <v>87.11</v>
      </c>
      <c r="C863" s="334">
        <v>5062.6499999999996</v>
      </c>
      <c r="D863" s="335" t="s">
        <v>385</v>
      </c>
      <c r="E863" s="335" t="s">
        <v>386</v>
      </c>
      <c r="F863" s="335" t="s">
        <v>805</v>
      </c>
      <c r="G863" s="179">
        <f t="shared" si="39"/>
        <v>0</v>
      </c>
      <c r="H863" s="179">
        <f t="shared" si="40"/>
        <v>5062.6499999999996</v>
      </c>
      <c r="I863" s="179">
        <f t="shared" si="41"/>
        <v>5062.6499999999996</v>
      </c>
    </row>
    <row r="864" spans="1:9" ht="15.75" thickBot="1">
      <c r="A864" s="398"/>
      <c r="B864" s="333">
        <v>73.91</v>
      </c>
      <c r="C864" s="334">
        <v>4161</v>
      </c>
      <c r="D864" s="335" t="s">
        <v>385</v>
      </c>
      <c r="E864" s="335" t="s">
        <v>386</v>
      </c>
      <c r="F864" s="335" t="s">
        <v>831</v>
      </c>
      <c r="G864" s="179">
        <f t="shared" si="39"/>
        <v>0</v>
      </c>
      <c r="H864" s="179">
        <f t="shared" si="40"/>
        <v>4161</v>
      </c>
      <c r="I864" s="179">
        <f t="shared" si="41"/>
        <v>4161</v>
      </c>
    </row>
    <row r="865" spans="1:9" ht="15.75" thickBot="1">
      <c r="A865" s="398"/>
      <c r="B865" s="333">
        <v>87.11</v>
      </c>
      <c r="C865" s="334">
        <v>5062.6499999999996</v>
      </c>
      <c r="D865" s="335" t="s">
        <v>385</v>
      </c>
      <c r="E865" s="335" t="s">
        <v>386</v>
      </c>
      <c r="F865" s="335" t="s">
        <v>832</v>
      </c>
      <c r="G865" s="179">
        <f t="shared" si="39"/>
        <v>0</v>
      </c>
      <c r="H865" s="179">
        <f t="shared" si="40"/>
        <v>5062.6499999999996</v>
      </c>
      <c r="I865" s="179">
        <f t="shared" si="41"/>
        <v>5062.6499999999996</v>
      </c>
    </row>
    <row r="866" spans="1:9" ht="15.75" thickBot="1">
      <c r="A866" s="398"/>
      <c r="B866" s="333">
        <v>76.430000000000007</v>
      </c>
      <c r="C866" s="334">
        <v>4415.03</v>
      </c>
      <c r="D866" s="335" t="s">
        <v>385</v>
      </c>
      <c r="E866" s="335" t="s">
        <v>386</v>
      </c>
      <c r="F866" s="335" t="s">
        <v>821</v>
      </c>
      <c r="G866" s="179">
        <f t="shared" si="39"/>
        <v>0</v>
      </c>
      <c r="H866" s="179">
        <f t="shared" si="40"/>
        <v>4415.03</v>
      </c>
      <c r="I866" s="179">
        <f t="shared" si="41"/>
        <v>4415.03</v>
      </c>
    </row>
    <row r="867" spans="1:9" ht="15.75" thickBot="1">
      <c r="A867" s="398"/>
      <c r="B867" s="333">
        <v>87.11</v>
      </c>
      <c r="C867" s="334">
        <v>5062.6499999999996</v>
      </c>
      <c r="D867" s="335" t="s">
        <v>385</v>
      </c>
      <c r="E867" s="335" t="s">
        <v>386</v>
      </c>
      <c r="F867" s="335" t="s">
        <v>833</v>
      </c>
      <c r="G867" s="179">
        <f t="shared" si="39"/>
        <v>0</v>
      </c>
      <c r="H867" s="179">
        <f t="shared" si="40"/>
        <v>5062.6499999999996</v>
      </c>
      <c r="I867" s="179">
        <f t="shared" si="41"/>
        <v>5062.6499999999996</v>
      </c>
    </row>
    <row r="868" spans="1:9" ht="15.75" thickBot="1">
      <c r="A868" s="398"/>
      <c r="B868" s="333">
        <v>87.11</v>
      </c>
      <c r="C868" s="334">
        <v>5062.6499999999996</v>
      </c>
      <c r="D868" s="335" t="s">
        <v>385</v>
      </c>
      <c r="E868" s="335" t="s">
        <v>386</v>
      </c>
      <c r="F868" s="335" t="s">
        <v>916</v>
      </c>
      <c r="G868" s="179">
        <f t="shared" si="39"/>
        <v>0</v>
      </c>
      <c r="H868" s="179">
        <f t="shared" si="40"/>
        <v>5062.6499999999996</v>
      </c>
      <c r="I868" s="179">
        <f t="shared" si="41"/>
        <v>5062.6499999999996</v>
      </c>
    </row>
    <row r="869" spans="1:9" ht="15.75" thickBot="1">
      <c r="A869" s="398"/>
      <c r="B869" s="333">
        <v>87.11</v>
      </c>
      <c r="C869" s="334">
        <v>5062.6499999999996</v>
      </c>
      <c r="D869" s="335" t="s">
        <v>385</v>
      </c>
      <c r="E869" s="335" t="s">
        <v>386</v>
      </c>
      <c r="F869" s="335" t="s">
        <v>917</v>
      </c>
      <c r="G869" s="179">
        <f t="shared" si="39"/>
        <v>0</v>
      </c>
      <c r="H869" s="179">
        <f t="shared" si="40"/>
        <v>5062.6499999999996</v>
      </c>
      <c r="I869" s="179">
        <f t="shared" si="41"/>
        <v>5062.6499999999996</v>
      </c>
    </row>
    <row r="870" spans="1:9" ht="15.75" thickBot="1">
      <c r="A870" s="398"/>
      <c r="B870" s="333">
        <v>84.47</v>
      </c>
      <c r="C870" s="334">
        <v>4882.3100000000004</v>
      </c>
      <c r="D870" s="335" t="s">
        <v>385</v>
      </c>
      <c r="E870" s="335" t="s">
        <v>386</v>
      </c>
      <c r="F870" s="335" t="s">
        <v>918</v>
      </c>
      <c r="G870" s="179">
        <f t="shared" si="39"/>
        <v>0</v>
      </c>
      <c r="H870" s="179">
        <f t="shared" si="40"/>
        <v>4882.3100000000004</v>
      </c>
      <c r="I870" s="179">
        <f t="shared" si="41"/>
        <v>4882.3100000000004</v>
      </c>
    </row>
    <row r="871" spans="1:9" ht="15.75" thickBot="1">
      <c r="A871" s="398"/>
      <c r="B871" s="333">
        <v>68.39</v>
      </c>
      <c r="C871" s="334">
        <v>3947.72</v>
      </c>
      <c r="D871" s="335" t="s">
        <v>385</v>
      </c>
      <c r="E871" s="335" t="s">
        <v>386</v>
      </c>
      <c r="F871" s="335" t="s">
        <v>919</v>
      </c>
      <c r="G871" s="179">
        <f t="shared" si="39"/>
        <v>0</v>
      </c>
      <c r="H871" s="179">
        <f t="shared" si="40"/>
        <v>3947.72</v>
      </c>
      <c r="I871" s="179">
        <f t="shared" si="41"/>
        <v>3947.72</v>
      </c>
    </row>
    <row r="872" spans="1:9" ht="15.75" thickBot="1">
      <c r="A872" s="398"/>
      <c r="B872" s="333">
        <v>87.11</v>
      </c>
      <c r="C872" s="334">
        <v>5062.6499999999996</v>
      </c>
      <c r="D872" s="335" t="s">
        <v>385</v>
      </c>
      <c r="E872" s="335" t="s">
        <v>386</v>
      </c>
      <c r="F872" s="335" t="s">
        <v>920</v>
      </c>
      <c r="G872" s="179">
        <f t="shared" si="39"/>
        <v>0</v>
      </c>
      <c r="H872" s="179">
        <f t="shared" si="40"/>
        <v>5062.6499999999996</v>
      </c>
      <c r="I872" s="179">
        <f t="shared" si="41"/>
        <v>5062.6499999999996</v>
      </c>
    </row>
    <row r="873" spans="1:9" ht="15.75" thickBot="1">
      <c r="A873" s="398"/>
      <c r="B873" s="333">
        <v>9.35</v>
      </c>
      <c r="C873" s="334">
        <v>569.94000000000005</v>
      </c>
      <c r="D873" s="335" t="s">
        <v>385</v>
      </c>
      <c r="E873" s="335" t="s">
        <v>386</v>
      </c>
      <c r="F873" s="335" t="s">
        <v>858</v>
      </c>
      <c r="G873" s="179">
        <f t="shared" si="39"/>
        <v>0</v>
      </c>
      <c r="H873" s="179">
        <f t="shared" si="40"/>
        <v>569.94000000000005</v>
      </c>
      <c r="I873" s="179">
        <f t="shared" si="41"/>
        <v>569.94000000000005</v>
      </c>
    </row>
    <row r="874" spans="1:9" ht="15.75" thickBot="1">
      <c r="A874" s="399"/>
      <c r="B874" s="333">
        <v>0</v>
      </c>
      <c r="C874" s="334">
        <v>427.57</v>
      </c>
      <c r="D874" s="335" t="s">
        <v>393</v>
      </c>
      <c r="E874" s="335" t="s">
        <v>386</v>
      </c>
      <c r="F874" s="335" t="s">
        <v>859</v>
      </c>
      <c r="G874" s="179">
        <f t="shared" si="39"/>
        <v>0</v>
      </c>
      <c r="H874" s="179">
        <f t="shared" si="40"/>
        <v>0</v>
      </c>
      <c r="I874" s="179">
        <f t="shared" si="41"/>
        <v>0</v>
      </c>
    </row>
    <row r="875" spans="1:9" ht="15.75" thickBot="1">
      <c r="A875" s="336" t="s">
        <v>417</v>
      </c>
      <c r="B875" s="337">
        <v>1967.52</v>
      </c>
      <c r="C875" s="338">
        <v>113891.21</v>
      </c>
      <c r="D875" s="394"/>
      <c r="E875" s="395"/>
      <c r="F875" s="396"/>
      <c r="G875" s="179">
        <f t="shared" si="39"/>
        <v>0</v>
      </c>
      <c r="H875" s="179">
        <f t="shared" si="40"/>
        <v>0</v>
      </c>
      <c r="I875" s="179">
        <f t="shared" si="41"/>
        <v>0</v>
      </c>
    </row>
    <row r="876" spans="1:9" ht="15.75" thickBot="1">
      <c r="A876" s="397" t="s">
        <v>419</v>
      </c>
      <c r="B876" s="333">
        <v>0.4</v>
      </c>
      <c r="C876" s="334">
        <v>33.049999999999997</v>
      </c>
      <c r="D876" s="335" t="s">
        <v>391</v>
      </c>
      <c r="E876" s="335" t="s">
        <v>386</v>
      </c>
      <c r="F876" s="335" t="s">
        <v>817</v>
      </c>
      <c r="G876" s="179">
        <f t="shared" si="39"/>
        <v>0</v>
      </c>
      <c r="H876" s="179">
        <f t="shared" si="40"/>
        <v>0</v>
      </c>
      <c r="I876" s="179">
        <f t="shared" si="41"/>
        <v>0</v>
      </c>
    </row>
    <row r="877" spans="1:9" ht="15.75" thickBot="1">
      <c r="A877" s="398"/>
      <c r="B877" s="333">
        <v>0.4</v>
      </c>
      <c r="C877" s="334">
        <v>33.049999999999997</v>
      </c>
      <c r="D877" s="335" t="s">
        <v>391</v>
      </c>
      <c r="E877" s="335" t="s">
        <v>386</v>
      </c>
      <c r="F877" s="335" t="s">
        <v>818</v>
      </c>
      <c r="G877" s="179">
        <f t="shared" si="39"/>
        <v>0</v>
      </c>
      <c r="H877" s="179">
        <f t="shared" si="40"/>
        <v>0</v>
      </c>
      <c r="I877" s="179">
        <f t="shared" si="41"/>
        <v>0</v>
      </c>
    </row>
    <row r="878" spans="1:9" ht="15.75" thickBot="1">
      <c r="A878" s="398"/>
      <c r="B878" s="333">
        <v>0.4</v>
      </c>
      <c r="C878" s="334">
        <v>33.71</v>
      </c>
      <c r="D878" s="335" t="s">
        <v>391</v>
      </c>
      <c r="E878" s="335" t="s">
        <v>386</v>
      </c>
      <c r="F878" s="335" t="s">
        <v>819</v>
      </c>
      <c r="G878" s="179">
        <f t="shared" si="39"/>
        <v>0</v>
      </c>
      <c r="H878" s="179">
        <f t="shared" si="40"/>
        <v>0</v>
      </c>
      <c r="I878" s="179">
        <f t="shared" si="41"/>
        <v>0</v>
      </c>
    </row>
    <row r="879" spans="1:9" ht="15.75" thickBot="1">
      <c r="A879" s="398"/>
      <c r="B879" s="333">
        <v>0.4</v>
      </c>
      <c r="C879" s="334">
        <v>33.71</v>
      </c>
      <c r="D879" s="335" t="s">
        <v>391</v>
      </c>
      <c r="E879" s="335" t="s">
        <v>386</v>
      </c>
      <c r="F879" s="335" t="s">
        <v>820</v>
      </c>
      <c r="G879" s="179">
        <f t="shared" si="39"/>
        <v>0</v>
      </c>
      <c r="H879" s="179">
        <f t="shared" si="40"/>
        <v>0</v>
      </c>
      <c r="I879" s="179">
        <f t="shared" si="41"/>
        <v>0</v>
      </c>
    </row>
    <row r="880" spans="1:9" ht="15.75" thickBot="1">
      <c r="A880" s="398"/>
      <c r="B880" s="333">
        <v>0.4</v>
      </c>
      <c r="C880" s="334">
        <v>33.71</v>
      </c>
      <c r="D880" s="335" t="s">
        <v>391</v>
      </c>
      <c r="E880" s="335" t="s">
        <v>386</v>
      </c>
      <c r="F880" s="335" t="s">
        <v>821</v>
      </c>
      <c r="G880" s="179">
        <f t="shared" si="39"/>
        <v>0</v>
      </c>
      <c r="H880" s="179">
        <f t="shared" si="40"/>
        <v>0</v>
      </c>
      <c r="I880" s="179">
        <f t="shared" si="41"/>
        <v>0</v>
      </c>
    </row>
    <row r="881" spans="1:9" ht="15.75" thickBot="1">
      <c r="A881" s="398"/>
      <c r="B881" s="333">
        <v>3.93</v>
      </c>
      <c r="C881" s="334">
        <v>325.02</v>
      </c>
      <c r="D881" s="335" t="s">
        <v>385</v>
      </c>
      <c r="E881" s="335" t="s">
        <v>386</v>
      </c>
      <c r="F881" s="335" t="s">
        <v>817</v>
      </c>
      <c r="G881" s="179">
        <f t="shared" si="39"/>
        <v>0</v>
      </c>
      <c r="H881" s="179">
        <f t="shared" si="40"/>
        <v>325.02</v>
      </c>
      <c r="I881" s="179">
        <f t="shared" si="41"/>
        <v>325.02</v>
      </c>
    </row>
    <row r="882" spans="1:9" ht="15.75" thickBot="1">
      <c r="A882" s="398"/>
      <c r="B882" s="333">
        <v>4.33</v>
      </c>
      <c r="C882" s="334">
        <v>358.07</v>
      </c>
      <c r="D882" s="335" t="s">
        <v>385</v>
      </c>
      <c r="E882" s="335" t="s">
        <v>386</v>
      </c>
      <c r="F882" s="335" t="s">
        <v>822</v>
      </c>
      <c r="G882" s="179">
        <f t="shared" si="39"/>
        <v>0</v>
      </c>
      <c r="H882" s="179">
        <f t="shared" si="40"/>
        <v>358.07</v>
      </c>
      <c r="I882" s="179">
        <f t="shared" si="41"/>
        <v>358.07</v>
      </c>
    </row>
    <row r="883" spans="1:9" ht="15.75" thickBot="1">
      <c r="A883" s="398"/>
      <c r="B883" s="333">
        <v>4.33</v>
      </c>
      <c r="C883" s="334">
        <v>358.07</v>
      </c>
      <c r="D883" s="335" t="s">
        <v>385</v>
      </c>
      <c r="E883" s="335" t="s">
        <v>386</v>
      </c>
      <c r="F883" s="335" t="s">
        <v>823</v>
      </c>
      <c r="G883" s="179">
        <f t="shared" si="39"/>
        <v>0</v>
      </c>
      <c r="H883" s="179">
        <f t="shared" si="40"/>
        <v>358.07</v>
      </c>
      <c r="I883" s="179">
        <f t="shared" si="41"/>
        <v>358.07</v>
      </c>
    </row>
    <row r="884" spans="1:9" ht="15.75" thickBot="1">
      <c r="A884" s="398"/>
      <c r="B884" s="333">
        <v>3.93</v>
      </c>
      <c r="C884" s="334">
        <v>325.02</v>
      </c>
      <c r="D884" s="335" t="s">
        <v>385</v>
      </c>
      <c r="E884" s="335" t="s">
        <v>386</v>
      </c>
      <c r="F884" s="335" t="s">
        <v>824</v>
      </c>
      <c r="G884" s="179">
        <f t="shared" si="39"/>
        <v>0</v>
      </c>
      <c r="H884" s="179">
        <f t="shared" si="40"/>
        <v>325.02</v>
      </c>
      <c r="I884" s="179">
        <f t="shared" si="41"/>
        <v>325.02</v>
      </c>
    </row>
    <row r="885" spans="1:9" ht="15.75" thickBot="1">
      <c r="A885" s="398"/>
      <c r="B885" s="333">
        <v>4.33</v>
      </c>
      <c r="C885" s="334">
        <v>358.07</v>
      </c>
      <c r="D885" s="335" t="s">
        <v>385</v>
      </c>
      <c r="E885" s="335" t="s">
        <v>386</v>
      </c>
      <c r="F885" s="335" t="s">
        <v>825</v>
      </c>
      <c r="G885" s="179">
        <f t="shared" si="39"/>
        <v>0</v>
      </c>
      <c r="H885" s="179">
        <f t="shared" si="40"/>
        <v>358.07</v>
      </c>
      <c r="I885" s="179">
        <f t="shared" si="41"/>
        <v>358.07</v>
      </c>
    </row>
    <row r="886" spans="1:9" ht="15.75" thickBot="1">
      <c r="A886" s="398"/>
      <c r="B886" s="333">
        <v>3.93</v>
      </c>
      <c r="C886" s="334">
        <v>325.02</v>
      </c>
      <c r="D886" s="335" t="s">
        <v>385</v>
      </c>
      <c r="E886" s="335" t="s">
        <v>386</v>
      </c>
      <c r="F886" s="335" t="s">
        <v>818</v>
      </c>
      <c r="G886" s="179">
        <f t="shared" si="39"/>
        <v>0</v>
      </c>
      <c r="H886" s="179">
        <f t="shared" si="40"/>
        <v>325.02</v>
      </c>
      <c r="I886" s="179">
        <f t="shared" si="41"/>
        <v>325.02</v>
      </c>
    </row>
    <row r="887" spans="1:9" ht="15.75" thickBot="1">
      <c r="A887" s="398"/>
      <c r="B887" s="333">
        <v>4.33</v>
      </c>
      <c r="C887" s="334">
        <v>365.25</v>
      </c>
      <c r="D887" s="335" t="s">
        <v>385</v>
      </c>
      <c r="E887" s="335" t="s">
        <v>386</v>
      </c>
      <c r="F887" s="335" t="s">
        <v>826</v>
      </c>
      <c r="G887" s="179">
        <f t="shared" si="39"/>
        <v>0</v>
      </c>
      <c r="H887" s="179">
        <f t="shared" si="40"/>
        <v>365.25</v>
      </c>
      <c r="I887" s="179">
        <f t="shared" si="41"/>
        <v>365.25</v>
      </c>
    </row>
    <row r="888" spans="1:9" ht="15.75" thickBot="1">
      <c r="A888" s="398"/>
      <c r="B888" s="333">
        <v>3.93</v>
      </c>
      <c r="C888" s="334">
        <v>331.54</v>
      </c>
      <c r="D888" s="335" t="s">
        <v>385</v>
      </c>
      <c r="E888" s="335" t="s">
        <v>386</v>
      </c>
      <c r="F888" s="335" t="s">
        <v>827</v>
      </c>
      <c r="G888" s="179">
        <f t="shared" si="39"/>
        <v>0</v>
      </c>
      <c r="H888" s="179">
        <f t="shared" si="40"/>
        <v>331.54</v>
      </c>
      <c r="I888" s="179">
        <f t="shared" si="41"/>
        <v>331.54</v>
      </c>
    </row>
    <row r="889" spans="1:9" ht="15.75" thickBot="1">
      <c r="A889" s="398"/>
      <c r="B889" s="333">
        <v>4.33</v>
      </c>
      <c r="C889" s="334">
        <v>365.25</v>
      </c>
      <c r="D889" s="335" t="s">
        <v>385</v>
      </c>
      <c r="E889" s="335" t="s">
        <v>386</v>
      </c>
      <c r="F889" s="335" t="s">
        <v>828</v>
      </c>
      <c r="G889" s="179">
        <f t="shared" si="39"/>
        <v>0</v>
      </c>
      <c r="H889" s="179">
        <f t="shared" si="40"/>
        <v>365.25</v>
      </c>
      <c r="I889" s="179">
        <f t="shared" si="41"/>
        <v>365.25</v>
      </c>
    </row>
    <row r="890" spans="1:9" ht="15.75" thickBot="1">
      <c r="A890" s="398"/>
      <c r="B890" s="333">
        <v>3.93</v>
      </c>
      <c r="C890" s="334">
        <v>331.54</v>
      </c>
      <c r="D890" s="335" t="s">
        <v>385</v>
      </c>
      <c r="E890" s="335" t="s">
        <v>386</v>
      </c>
      <c r="F890" s="335" t="s">
        <v>819</v>
      </c>
      <c r="G890" s="179">
        <f t="shared" si="39"/>
        <v>0</v>
      </c>
      <c r="H890" s="179">
        <f t="shared" si="40"/>
        <v>331.54</v>
      </c>
      <c r="I890" s="179">
        <f t="shared" si="41"/>
        <v>331.54</v>
      </c>
    </row>
    <row r="891" spans="1:9" ht="15.75" thickBot="1">
      <c r="A891" s="398"/>
      <c r="B891" s="333">
        <v>3.93</v>
      </c>
      <c r="C891" s="334">
        <v>331.54</v>
      </c>
      <c r="D891" s="335" t="s">
        <v>385</v>
      </c>
      <c r="E891" s="335" t="s">
        <v>386</v>
      </c>
      <c r="F891" s="335" t="s">
        <v>829</v>
      </c>
      <c r="G891" s="179">
        <f t="shared" si="39"/>
        <v>0</v>
      </c>
      <c r="H891" s="179">
        <f t="shared" si="40"/>
        <v>331.54</v>
      </c>
      <c r="I891" s="179">
        <f t="shared" si="41"/>
        <v>331.54</v>
      </c>
    </row>
    <row r="892" spans="1:9" ht="15.75" thickBot="1">
      <c r="A892" s="398"/>
      <c r="B892" s="333">
        <v>4.33</v>
      </c>
      <c r="C892" s="334">
        <v>365.25</v>
      </c>
      <c r="D892" s="335" t="s">
        <v>385</v>
      </c>
      <c r="E892" s="335" t="s">
        <v>386</v>
      </c>
      <c r="F892" s="335" t="s">
        <v>830</v>
      </c>
      <c r="G892" s="179">
        <f t="shared" si="39"/>
        <v>0</v>
      </c>
      <c r="H892" s="179">
        <f t="shared" si="40"/>
        <v>365.25</v>
      </c>
      <c r="I892" s="179">
        <f t="shared" si="41"/>
        <v>365.25</v>
      </c>
    </row>
    <row r="893" spans="1:9" ht="15.75" thickBot="1">
      <c r="A893" s="398"/>
      <c r="B893" s="333">
        <v>2.33</v>
      </c>
      <c r="C893" s="334">
        <v>196.68</v>
      </c>
      <c r="D893" s="335" t="s">
        <v>385</v>
      </c>
      <c r="E893" s="335" t="s">
        <v>386</v>
      </c>
      <c r="F893" s="335" t="s">
        <v>820</v>
      </c>
      <c r="G893" s="179">
        <f t="shared" si="39"/>
        <v>0</v>
      </c>
      <c r="H893" s="179">
        <f t="shared" si="40"/>
        <v>196.68</v>
      </c>
      <c r="I893" s="179">
        <f t="shared" si="41"/>
        <v>196.68</v>
      </c>
    </row>
    <row r="894" spans="1:9" ht="15.75" thickBot="1">
      <c r="A894" s="398"/>
      <c r="B894" s="333">
        <v>4.33</v>
      </c>
      <c r="C894" s="334">
        <v>365.25</v>
      </c>
      <c r="D894" s="335" t="s">
        <v>385</v>
      </c>
      <c r="E894" s="335" t="s">
        <v>386</v>
      </c>
      <c r="F894" s="335" t="s">
        <v>805</v>
      </c>
      <c r="G894" s="179">
        <f t="shared" si="39"/>
        <v>0</v>
      </c>
      <c r="H894" s="179">
        <f t="shared" si="40"/>
        <v>365.25</v>
      </c>
      <c r="I894" s="179">
        <f t="shared" si="41"/>
        <v>365.25</v>
      </c>
    </row>
    <row r="895" spans="1:9" ht="15.75" thickBot="1">
      <c r="A895" s="398"/>
      <c r="B895" s="333">
        <v>4.33</v>
      </c>
      <c r="C895" s="334">
        <v>365.25</v>
      </c>
      <c r="D895" s="335" t="s">
        <v>385</v>
      </c>
      <c r="E895" s="335" t="s">
        <v>386</v>
      </c>
      <c r="F895" s="335" t="s">
        <v>831</v>
      </c>
      <c r="G895" s="179">
        <f t="shared" si="39"/>
        <v>0</v>
      </c>
      <c r="H895" s="179">
        <f t="shared" si="40"/>
        <v>365.25</v>
      </c>
      <c r="I895" s="179">
        <f t="shared" si="41"/>
        <v>365.25</v>
      </c>
    </row>
    <row r="896" spans="1:9" ht="15.75" thickBot="1">
      <c r="A896" s="398"/>
      <c r="B896" s="333">
        <v>4.33</v>
      </c>
      <c r="C896" s="334">
        <v>365.25</v>
      </c>
      <c r="D896" s="335" t="s">
        <v>385</v>
      </c>
      <c r="E896" s="335" t="s">
        <v>386</v>
      </c>
      <c r="F896" s="335" t="s">
        <v>832</v>
      </c>
      <c r="G896" s="179">
        <f t="shared" si="39"/>
        <v>0</v>
      </c>
      <c r="H896" s="179">
        <f t="shared" si="40"/>
        <v>365.25</v>
      </c>
      <c r="I896" s="179">
        <f t="shared" si="41"/>
        <v>365.25</v>
      </c>
    </row>
    <row r="897" spans="1:9" ht="15.75" thickBot="1">
      <c r="A897" s="398"/>
      <c r="B897" s="333">
        <v>3.53</v>
      </c>
      <c r="C897" s="334">
        <v>297.82</v>
      </c>
      <c r="D897" s="335" t="s">
        <v>385</v>
      </c>
      <c r="E897" s="335" t="s">
        <v>386</v>
      </c>
      <c r="F897" s="335" t="s">
        <v>821</v>
      </c>
      <c r="G897" s="179">
        <f t="shared" si="39"/>
        <v>0</v>
      </c>
      <c r="H897" s="179">
        <f t="shared" si="40"/>
        <v>297.82</v>
      </c>
      <c r="I897" s="179">
        <f t="shared" si="41"/>
        <v>297.82</v>
      </c>
    </row>
    <row r="898" spans="1:9" ht="15.75" thickBot="1">
      <c r="A898" s="398"/>
      <c r="B898" s="333">
        <v>4.33</v>
      </c>
      <c r="C898" s="334">
        <v>365.25</v>
      </c>
      <c r="D898" s="335" t="s">
        <v>385</v>
      </c>
      <c r="E898" s="335" t="s">
        <v>386</v>
      </c>
      <c r="F898" s="335" t="s">
        <v>833</v>
      </c>
      <c r="G898" s="179">
        <f t="shared" si="39"/>
        <v>0</v>
      </c>
      <c r="H898" s="179">
        <f t="shared" si="40"/>
        <v>365.25</v>
      </c>
      <c r="I898" s="179">
        <f t="shared" si="41"/>
        <v>365.25</v>
      </c>
    </row>
    <row r="899" spans="1:9" ht="15.75" thickBot="1">
      <c r="A899" s="398"/>
      <c r="B899" s="333">
        <v>4.33</v>
      </c>
      <c r="C899" s="334">
        <v>365.25</v>
      </c>
      <c r="D899" s="335" t="s">
        <v>385</v>
      </c>
      <c r="E899" s="335" t="s">
        <v>386</v>
      </c>
      <c r="F899" s="335" t="s">
        <v>916</v>
      </c>
      <c r="G899" s="179">
        <f t="shared" si="39"/>
        <v>0</v>
      </c>
      <c r="H899" s="179">
        <f t="shared" si="40"/>
        <v>365.25</v>
      </c>
      <c r="I899" s="179">
        <f t="shared" si="41"/>
        <v>365.25</v>
      </c>
    </row>
    <row r="900" spans="1:9" ht="15.75" thickBot="1">
      <c r="A900" s="399"/>
      <c r="B900" s="333">
        <v>4.33</v>
      </c>
      <c r="C900" s="334">
        <v>365.25</v>
      </c>
      <c r="D900" s="335" t="s">
        <v>385</v>
      </c>
      <c r="E900" s="335" t="s">
        <v>386</v>
      </c>
      <c r="F900" s="335" t="s">
        <v>917</v>
      </c>
      <c r="G900" s="179">
        <f t="shared" si="39"/>
        <v>0</v>
      </c>
      <c r="H900" s="179">
        <f t="shared" si="40"/>
        <v>365.25</v>
      </c>
      <c r="I900" s="179">
        <f t="shared" si="41"/>
        <v>365.25</v>
      </c>
    </row>
    <row r="901" spans="1:9" ht="15.75" thickBot="1">
      <c r="A901" s="336" t="s">
        <v>419</v>
      </c>
      <c r="B901" s="337">
        <v>83.4</v>
      </c>
      <c r="C901" s="338">
        <v>6992.87</v>
      </c>
      <c r="D901" s="394"/>
      <c r="E901" s="395"/>
      <c r="F901" s="396"/>
      <c r="G901" s="179">
        <f t="shared" ref="G901:G964" si="42">IF(D901="REG",C901,0)</f>
        <v>0</v>
      </c>
      <c r="H901" s="179">
        <f t="shared" ref="H901:H964" si="43">IF(D901="SAL",C901,0)</f>
        <v>0</v>
      </c>
      <c r="I901" s="179">
        <f t="shared" ref="I901:I964" si="44">+G901+H901</f>
        <v>0</v>
      </c>
    </row>
    <row r="902" spans="1:9" ht="15.75" thickBot="1">
      <c r="A902" s="397" t="s">
        <v>957</v>
      </c>
      <c r="B902" s="333">
        <v>0.8</v>
      </c>
      <c r="C902" s="334">
        <v>67.430000000000007</v>
      </c>
      <c r="D902" s="335" t="s">
        <v>391</v>
      </c>
      <c r="E902" s="335" t="s">
        <v>386</v>
      </c>
      <c r="F902" s="335" t="s">
        <v>919</v>
      </c>
      <c r="G902" s="179">
        <f t="shared" si="42"/>
        <v>0</v>
      </c>
      <c r="H902" s="179">
        <f t="shared" si="43"/>
        <v>0</v>
      </c>
      <c r="I902" s="179">
        <f t="shared" si="44"/>
        <v>0</v>
      </c>
    </row>
    <row r="903" spans="1:9" ht="15.75" thickBot="1">
      <c r="A903" s="398"/>
      <c r="B903" s="333">
        <v>0.8</v>
      </c>
      <c r="C903" s="334">
        <v>67.430000000000007</v>
      </c>
      <c r="D903" s="335" t="s">
        <v>391</v>
      </c>
      <c r="E903" s="335" t="s">
        <v>386</v>
      </c>
      <c r="F903" s="335" t="s">
        <v>858</v>
      </c>
      <c r="G903" s="179">
        <f t="shared" si="42"/>
        <v>0</v>
      </c>
      <c r="H903" s="179">
        <f t="shared" si="43"/>
        <v>0</v>
      </c>
      <c r="I903" s="179">
        <f t="shared" si="44"/>
        <v>0</v>
      </c>
    </row>
    <row r="904" spans="1:9" ht="15.75" thickBot="1">
      <c r="A904" s="398"/>
      <c r="B904" s="333">
        <v>3.53</v>
      </c>
      <c r="C904" s="334">
        <v>297.82</v>
      </c>
      <c r="D904" s="335" t="s">
        <v>385</v>
      </c>
      <c r="E904" s="335" t="s">
        <v>386</v>
      </c>
      <c r="F904" s="335" t="s">
        <v>918</v>
      </c>
      <c r="G904" s="179">
        <f t="shared" si="42"/>
        <v>0</v>
      </c>
      <c r="H904" s="179">
        <f t="shared" si="43"/>
        <v>297.82</v>
      </c>
      <c r="I904" s="179">
        <f t="shared" si="44"/>
        <v>297.82</v>
      </c>
    </row>
    <row r="905" spans="1:9" ht="15.75" thickBot="1">
      <c r="A905" s="398"/>
      <c r="B905" s="333">
        <v>3.53</v>
      </c>
      <c r="C905" s="334">
        <v>297.82</v>
      </c>
      <c r="D905" s="335" t="s">
        <v>385</v>
      </c>
      <c r="E905" s="335" t="s">
        <v>386</v>
      </c>
      <c r="F905" s="335" t="s">
        <v>919</v>
      </c>
      <c r="G905" s="179">
        <f t="shared" si="42"/>
        <v>0</v>
      </c>
      <c r="H905" s="179">
        <f t="shared" si="43"/>
        <v>297.82</v>
      </c>
      <c r="I905" s="179">
        <f t="shared" si="44"/>
        <v>297.82</v>
      </c>
    </row>
    <row r="906" spans="1:9" ht="15.75" thickBot="1">
      <c r="A906" s="398"/>
      <c r="B906" s="333">
        <v>3.93</v>
      </c>
      <c r="C906" s="334">
        <v>331.54</v>
      </c>
      <c r="D906" s="335" t="s">
        <v>385</v>
      </c>
      <c r="E906" s="335" t="s">
        <v>386</v>
      </c>
      <c r="F906" s="335" t="s">
        <v>920</v>
      </c>
      <c r="G906" s="179">
        <f t="shared" si="42"/>
        <v>0</v>
      </c>
      <c r="H906" s="179">
        <f t="shared" si="43"/>
        <v>331.54</v>
      </c>
      <c r="I906" s="179">
        <f t="shared" si="44"/>
        <v>331.54</v>
      </c>
    </row>
    <row r="907" spans="1:9" ht="15.75" thickBot="1">
      <c r="A907" s="398"/>
      <c r="B907" s="333">
        <v>0.73</v>
      </c>
      <c r="C907" s="334">
        <v>61.82</v>
      </c>
      <c r="D907" s="335" t="s">
        <v>385</v>
      </c>
      <c r="E907" s="335" t="s">
        <v>386</v>
      </c>
      <c r="F907" s="335" t="s">
        <v>858</v>
      </c>
      <c r="G907" s="179">
        <f t="shared" si="42"/>
        <v>0</v>
      </c>
      <c r="H907" s="179">
        <f t="shared" si="43"/>
        <v>61.82</v>
      </c>
      <c r="I907" s="179">
        <f t="shared" si="44"/>
        <v>61.82</v>
      </c>
    </row>
    <row r="908" spans="1:9" ht="15.75" thickBot="1">
      <c r="A908" s="399"/>
      <c r="B908" s="333">
        <v>0</v>
      </c>
      <c r="C908" s="334">
        <v>18.77</v>
      </c>
      <c r="D908" s="335" t="s">
        <v>393</v>
      </c>
      <c r="E908" s="335" t="s">
        <v>386</v>
      </c>
      <c r="F908" s="335" t="s">
        <v>859</v>
      </c>
      <c r="G908" s="179">
        <f t="shared" si="42"/>
        <v>0</v>
      </c>
      <c r="H908" s="179">
        <f t="shared" si="43"/>
        <v>0</v>
      </c>
      <c r="I908" s="179">
        <f t="shared" si="44"/>
        <v>0</v>
      </c>
    </row>
    <row r="909" spans="1:9" ht="15.75" thickBot="1">
      <c r="A909" s="336" t="s">
        <v>957</v>
      </c>
      <c r="B909" s="337">
        <v>13.32</v>
      </c>
      <c r="C909" s="338">
        <v>1142.6300000000001</v>
      </c>
      <c r="D909" s="394"/>
      <c r="E909" s="395"/>
      <c r="F909" s="396"/>
      <c r="G909" s="179">
        <f t="shared" si="42"/>
        <v>0</v>
      </c>
      <c r="H909" s="179">
        <f t="shared" si="43"/>
        <v>0</v>
      </c>
      <c r="I909" s="179">
        <f t="shared" si="44"/>
        <v>0</v>
      </c>
    </row>
    <row r="910" spans="1:9" ht="15.75" thickBot="1">
      <c r="A910" s="397" t="s">
        <v>420</v>
      </c>
      <c r="B910" s="333">
        <v>6.8</v>
      </c>
      <c r="C910" s="334">
        <v>449.51</v>
      </c>
      <c r="D910" s="335" t="s">
        <v>389</v>
      </c>
      <c r="E910" s="335" t="s">
        <v>386</v>
      </c>
      <c r="F910" s="335" t="s">
        <v>917</v>
      </c>
      <c r="G910" s="179">
        <f t="shared" si="42"/>
        <v>0</v>
      </c>
      <c r="H910" s="179">
        <f t="shared" si="43"/>
        <v>0</v>
      </c>
      <c r="I910" s="179">
        <f t="shared" si="44"/>
        <v>0</v>
      </c>
    </row>
    <row r="911" spans="1:9" ht="15.75" thickBot="1">
      <c r="A911" s="398"/>
      <c r="B911" s="333">
        <v>10</v>
      </c>
      <c r="C911" s="334">
        <v>540.94000000000005</v>
      </c>
      <c r="D911" s="335" t="s">
        <v>391</v>
      </c>
      <c r="E911" s="335" t="s">
        <v>386</v>
      </c>
      <c r="F911" s="335" t="s">
        <v>817</v>
      </c>
      <c r="G911" s="179">
        <f t="shared" si="42"/>
        <v>0</v>
      </c>
      <c r="H911" s="179">
        <f t="shared" si="43"/>
        <v>0</v>
      </c>
      <c r="I911" s="179">
        <f t="shared" si="44"/>
        <v>0</v>
      </c>
    </row>
    <row r="912" spans="1:9" ht="15.75" thickBot="1">
      <c r="A912" s="398"/>
      <c r="B912" s="333">
        <v>10</v>
      </c>
      <c r="C912" s="334">
        <v>540.94000000000005</v>
      </c>
      <c r="D912" s="335" t="s">
        <v>391</v>
      </c>
      <c r="E912" s="335" t="s">
        <v>386</v>
      </c>
      <c r="F912" s="335" t="s">
        <v>818</v>
      </c>
      <c r="G912" s="179">
        <f t="shared" si="42"/>
        <v>0</v>
      </c>
      <c r="H912" s="179">
        <f t="shared" si="43"/>
        <v>0</v>
      </c>
      <c r="I912" s="179">
        <f t="shared" si="44"/>
        <v>0</v>
      </c>
    </row>
    <row r="913" spans="1:9" ht="15.75" thickBot="1">
      <c r="A913" s="398"/>
      <c r="B913" s="333">
        <v>10</v>
      </c>
      <c r="C913" s="334">
        <v>564.77</v>
      </c>
      <c r="D913" s="335" t="s">
        <v>391</v>
      </c>
      <c r="E913" s="335" t="s">
        <v>386</v>
      </c>
      <c r="F913" s="335" t="s">
        <v>819</v>
      </c>
      <c r="G913" s="179">
        <f t="shared" si="42"/>
        <v>0</v>
      </c>
      <c r="H913" s="179">
        <f t="shared" si="43"/>
        <v>0</v>
      </c>
      <c r="I913" s="179">
        <f t="shared" si="44"/>
        <v>0</v>
      </c>
    </row>
    <row r="914" spans="1:9" ht="15.75" thickBot="1">
      <c r="A914" s="398"/>
      <c r="B914" s="333">
        <v>10</v>
      </c>
      <c r="C914" s="334">
        <v>564.77</v>
      </c>
      <c r="D914" s="335" t="s">
        <v>391</v>
      </c>
      <c r="E914" s="335" t="s">
        <v>386</v>
      </c>
      <c r="F914" s="335" t="s">
        <v>820</v>
      </c>
      <c r="G914" s="179">
        <f t="shared" si="42"/>
        <v>0</v>
      </c>
      <c r="H914" s="179">
        <f t="shared" si="43"/>
        <v>0</v>
      </c>
      <c r="I914" s="179">
        <f t="shared" si="44"/>
        <v>0</v>
      </c>
    </row>
    <row r="915" spans="1:9" ht="15.75" thickBot="1">
      <c r="A915" s="398"/>
      <c r="B915" s="333">
        <v>10</v>
      </c>
      <c r="C915" s="334">
        <v>564.77</v>
      </c>
      <c r="D915" s="335" t="s">
        <v>391</v>
      </c>
      <c r="E915" s="335" t="s">
        <v>386</v>
      </c>
      <c r="F915" s="335" t="s">
        <v>821</v>
      </c>
      <c r="G915" s="179">
        <f t="shared" si="42"/>
        <v>0</v>
      </c>
      <c r="H915" s="179">
        <f t="shared" si="43"/>
        <v>0</v>
      </c>
      <c r="I915" s="179">
        <f t="shared" si="44"/>
        <v>0</v>
      </c>
    </row>
    <row r="916" spans="1:9" ht="15.75" thickBot="1">
      <c r="A916" s="398"/>
      <c r="B916" s="333">
        <v>20</v>
      </c>
      <c r="C916" s="334">
        <v>1129.54</v>
      </c>
      <c r="D916" s="335" t="s">
        <v>391</v>
      </c>
      <c r="E916" s="335" t="s">
        <v>386</v>
      </c>
      <c r="F916" s="335" t="s">
        <v>919</v>
      </c>
      <c r="G916" s="179">
        <f t="shared" si="42"/>
        <v>0</v>
      </c>
      <c r="H916" s="179">
        <f t="shared" si="43"/>
        <v>0</v>
      </c>
      <c r="I916" s="179">
        <f t="shared" si="44"/>
        <v>0</v>
      </c>
    </row>
    <row r="917" spans="1:9" ht="15.75" thickBot="1">
      <c r="A917" s="398"/>
      <c r="B917" s="333">
        <v>20</v>
      </c>
      <c r="C917" s="334">
        <v>1129.54</v>
      </c>
      <c r="D917" s="335" t="s">
        <v>391</v>
      </c>
      <c r="E917" s="335" t="s">
        <v>386</v>
      </c>
      <c r="F917" s="335" t="s">
        <v>858</v>
      </c>
      <c r="G917" s="179">
        <f t="shared" si="42"/>
        <v>0</v>
      </c>
      <c r="H917" s="179">
        <f t="shared" si="43"/>
        <v>0</v>
      </c>
      <c r="I917" s="179">
        <f t="shared" si="44"/>
        <v>0</v>
      </c>
    </row>
    <row r="918" spans="1:9" ht="15.75" thickBot="1">
      <c r="A918" s="398"/>
      <c r="B918" s="333">
        <v>98.34</v>
      </c>
      <c r="C918" s="334">
        <v>5319.43</v>
      </c>
      <c r="D918" s="335" t="s">
        <v>385</v>
      </c>
      <c r="E918" s="335" t="s">
        <v>386</v>
      </c>
      <c r="F918" s="335" t="s">
        <v>817</v>
      </c>
      <c r="G918" s="179">
        <f t="shared" si="42"/>
        <v>0</v>
      </c>
      <c r="H918" s="179">
        <f t="shared" si="43"/>
        <v>5319.43</v>
      </c>
      <c r="I918" s="179">
        <f t="shared" si="44"/>
        <v>5319.43</v>
      </c>
    </row>
    <row r="919" spans="1:9" ht="15.75" thickBot="1">
      <c r="A919" s="398"/>
      <c r="B919" s="333">
        <v>108.34</v>
      </c>
      <c r="C919" s="334">
        <v>5860.37</v>
      </c>
      <c r="D919" s="335" t="s">
        <v>385</v>
      </c>
      <c r="E919" s="335" t="s">
        <v>386</v>
      </c>
      <c r="F919" s="335" t="s">
        <v>822</v>
      </c>
      <c r="G919" s="179">
        <f t="shared" si="42"/>
        <v>0</v>
      </c>
      <c r="H919" s="179">
        <f t="shared" si="43"/>
        <v>5860.37</v>
      </c>
      <c r="I919" s="179">
        <f t="shared" si="44"/>
        <v>5860.37</v>
      </c>
    </row>
    <row r="920" spans="1:9" ht="15.75" thickBot="1">
      <c r="A920" s="398"/>
      <c r="B920" s="333">
        <v>98.34</v>
      </c>
      <c r="C920" s="334">
        <v>5319.43</v>
      </c>
      <c r="D920" s="335" t="s">
        <v>385</v>
      </c>
      <c r="E920" s="335" t="s">
        <v>386</v>
      </c>
      <c r="F920" s="335" t="s">
        <v>823</v>
      </c>
      <c r="G920" s="179">
        <f t="shared" si="42"/>
        <v>0</v>
      </c>
      <c r="H920" s="179">
        <f t="shared" si="43"/>
        <v>5319.43</v>
      </c>
      <c r="I920" s="179">
        <f t="shared" si="44"/>
        <v>5319.43</v>
      </c>
    </row>
    <row r="921" spans="1:9" ht="15.75" thickBot="1">
      <c r="A921" s="398"/>
      <c r="B921" s="333">
        <v>108.34</v>
      </c>
      <c r="C921" s="334">
        <v>5860.37</v>
      </c>
      <c r="D921" s="335" t="s">
        <v>385</v>
      </c>
      <c r="E921" s="335" t="s">
        <v>386</v>
      </c>
      <c r="F921" s="335" t="s">
        <v>824</v>
      </c>
      <c r="G921" s="179">
        <f t="shared" si="42"/>
        <v>0</v>
      </c>
      <c r="H921" s="179">
        <f t="shared" si="43"/>
        <v>5860.37</v>
      </c>
      <c r="I921" s="179">
        <f t="shared" si="44"/>
        <v>5860.37</v>
      </c>
    </row>
    <row r="922" spans="1:9" ht="15.75" thickBot="1">
      <c r="A922" s="398"/>
      <c r="B922" s="333">
        <v>101.54</v>
      </c>
      <c r="C922" s="334">
        <v>5438.42</v>
      </c>
      <c r="D922" s="335" t="s">
        <v>385</v>
      </c>
      <c r="E922" s="335" t="s">
        <v>386</v>
      </c>
      <c r="F922" s="335" t="s">
        <v>825</v>
      </c>
      <c r="G922" s="179">
        <f t="shared" si="42"/>
        <v>0</v>
      </c>
      <c r="H922" s="179">
        <f t="shared" si="43"/>
        <v>5438.42</v>
      </c>
      <c r="I922" s="179">
        <f t="shared" si="44"/>
        <v>5438.42</v>
      </c>
    </row>
    <row r="923" spans="1:9" ht="15.75" thickBot="1">
      <c r="A923" s="398"/>
      <c r="B923" s="333">
        <v>98.34</v>
      </c>
      <c r="C923" s="334">
        <v>5319.43</v>
      </c>
      <c r="D923" s="335" t="s">
        <v>385</v>
      </c>
      <c r="E923" s="335" t="s">
        <v>386</v>
      </c>
      <c r="F923" s="335" t="s">
        <v>818</v>
      </c>
      <c r="G923" s="179">
        <f t="shared" si="42"/>
        <v>0</v>
      </c>
      <c r="H923" s="179">
        <f t="shared" si="43"/>
        <v>5319.43</v>
      </c>
      <c r="I923" s="179">
        <f t="shared" si="44"/>
        <v>5319.43</v>
      </c>
    </row>
    <row r="924" spans="1:9" ht="15.75" thickBot="1">
      <c r="A924" s="398"/>
      <c r="B924" s="333">
        <v>95.14</v>
      </c>
      <c r="C924" s="334">
        <v>5438.48</v>
      </c>
      <c r="D924" s="335" t="s">
        <v>385</v>
      </c>
      <c r="E924" s="335" t="s">
        <v>386</v>
      </c>
      <c r="F924" s="335" t="s">
        <v>826</v>
      </c>
      <c r="G924" s="179">
        <f t="shared" si="42"/>
        <v>0</v>
      </c>
      <c r="H924" s="179">
        <f t="shared" si="43"/>
        <v>5438.48</v>
      </c>
      <c r="I924" s="179">
        <f t="shared" si="44"/>
        <v>5438.48</v>
      </c>
    </row>
    <row r="925" spans="1:9" ht="15.75" thickBot="1">
      <c r="A925" s="398"/>
      <c r="B925" s="333">
        <v>108.34</v>
      </c>
      <c r="C925" s="334">
        <v>6118.51</v>
      </c>
      <c r="D925" s="335" t="s">
        <v>385</v>
      </c>
      <c r="E925" s="335" t="s">
        <v>386</v>
      </c>
      <c r="F925" s="335" t="s">
        <v>827</v>
      </c>
      <c r="G925" s="179">
        <f t="shared" si="42"/>
        <v>0</v>
      </c>
      <c r="H925" s="179">
        <f t="shared" si="43"/>
        <v>6118.51</v>
      </c>
      <c r="I925" s="179">
        <f t="shared" si="44"/>
        <v>6118.51</v>
      </c>
    </row>
    <row r="926" spans="1:9" ht="15.75" thickBot="1">
      <c r="A926" s="398"/>
      <c r="B926" s="333">
        <v>101.74</v>
      </c>
      <c r="C926" s="334">
        <v>5778.5</v>
      </c>
      <c r="D926" s="335" t="s">
        <v>385</v>
      </c>
      <c r="E926" s="335" t="s">
        <v>386</v>
      </c>
      <c r="F926" s="335" t="s">
        <v>828</v>
      </c>
      <c r="G926" s="179">
        <f t="shared" si="42"/>
        <v>0</v>
      </c>
      <c r="H926" s="179">
        <f t="shared" si="43"/>
        <v>5778.5</v>
      </c>
      <c r="I926" s="179">
        <f t="shared" si="44"/>
        <v>5778.5</v>
      </c>
    </row>
    <row r="927" spans="1:9" ht="15.75" thickBot="1">
      <c r="A927" s="398"/>
      <c r="B927" s="333">
        <v>94.94</v>
      </c>
      <c r="C927" s="334">
        <v>5329.01</v>
      </c>
      <c r="D927" s="335" t="s">
        <v>385</v>
      </c>
      <c r="E927" s="335" t="s">
        <v>386</v>
      </c>
      <c r="F927" s="335" t="s">
        <v>819</v>
      </c>
      <c r="G927" s="179">
        <f t="shared" si="42"/>
        <v>0</v>
      </c>
      <c r="H927" s="179">
        <f t="shared" si="43"/>
        <v>5329.01</v>
      </c>
      <c r="I927" s="179">
        <f t="shared" si="44"/>
        <v>5329.01</v>
      </c>
    </row>
    <row r="928" spans="1:9" ht="15.75" thickBot="1">
      <c r="A928" s="398"/>
      <c r="B928" s="333">
        <v>108.34</v>
      </c>
      <c r="C928" s="334">
        <v>6118.51</v>
      </c>
      <c r="D928" s="335" t="s">
        <v>385</v>
      </c>
      <c r="E928" s="335" t="s">
        <v>386</v>
      </c>
      <c r="F928" s="335" t="s">
        <v>829</v>
      </c>
      <c r="G928" s="179">
        <f t="shared" si="42"/>
        <v>0</v>
      </c>
      <c r="H928" s="179">
        <f t="shared" si="43"/>
        <v>6118.51</v>
      </c>
      <c r="I928" s="179">
        <f t="shared" si="44"/>
        <v>6118.51</v>
      </c>
    </row>
    <row r="929" spans="1:9" ht="15.75" thickBot="1">
      <c r="A929" s="398"/>
      <c r="B929" s="333">
        <v>108.34</v>
      </c>
      <c r="C929" s="334">
        <v>6118.51</v>
      </c>
      <c r="D929" s="335" t="s">
        <v>385</v>
      </c>
      <c r="E929" s="335" t="s">
        <v>386</v>
      </c>
      <c r="F929" s="335" t="s">
        <v>830</v>
      </c>
      <c r="G929" s="179">
        <f t="shared" si="42"/>
        <v>0</v>
      </c>
      <c r="H929" s="179">
        <f t="shared" si="43"/>
        <v>6118.51</v>
      </c>
      <c r="I929" s="179">
        <f t="shared" si="44"/>
        <v>6118.51</v>
      </c>
    </row>
    <row r="930" spans="1:9" ht="15.75" thickBot="1">
      <c r="A930" s="398"/>
      <c r="B930" s="333">
        <v>98.34</v>
      </c>
      <c r="C930" s="334">
        <v>5553.74</v>
      </c>
      <c r="D930" s="335" t="s">
        <v>385</v>
      </c>
      <c r="E930" s="335" t="s">
        <v>386</v>
      </c>
      <c r="F930" s="335" t="s">
        <v>820</v>
      </c>
      <c r="G930" s="179">
        <f t="shared" si="42"/>
        <v>0</v>
      </c>
      <c r="H930" s="179">
        <f t="shared" si="43"/>
        <v>5553.74</v>
      </c>
      <c r="I930" s="179">
        <f t="shared" si="44"/>
        <v>5553.74</v>
      </c>
    </row>
    <row r="931" spans="1:9" ht="15.75" thickBot="1">
      <c r="A931" s="398"/>
      <c r="B931" s="333">
        <v>95.14</v>
      </c>
      <c r="C931" s="334">
        <v>5438.48</v>
      </c>
      <c r="D931" s="335" t="s">
        <v>385</v>
      </c>
      <c r="E931" s="335" t="s">
        <v>386</v>
      </c>
      <c r="F931" s="335" t="s">
        <v>805</v>
      </c>
      <c r="G931" s="179">
        <f t="shared" si="42"/>
        <v>0</v>
      </c>
      <c r="H931" s="179">
        <f t="shared" si="43"/>
        <v>5438.48</v>
      </c>
      <c r="I931" s="179">
        <f t="shared" si="44"/>
        <v>5438.48</v>
      </c>
    </row>
    <row r="932" spans="1:9" ht="15.75" thickBot="1">
      <c r="A932" s="398"/>
      <c r="B932" s="333">
        <v>104.94</v>
      </c>
      <c r="C932" s="334">
        <v>5893.75</v>
      </c>
      <c r="D932" s="335" t="s">
        <v>385</v>
      </c>
      <c r="E932" s="335" t="s">
        <v>386</v>
      </c>
      <c r="F932" s="335" t="s">
        <v>831</v>
      </c>
      <c r="G932" s="179">
        <f t="shared" si="42"/>
        <v>0</v>
      </c>
      <c r="H932" s="179">
        <f t="shared" si="43"/>
        <v>5893.75</v>
      </c>
      <c r="I932" s="179">
        <f t="shared" si="44"/>
        <v>5893.75</v>
      </c>
    </row>
    <row r="933" spans="1:9" ht="15.75" thickBot="1">
      <c r="A933" s="398"/>
      <c r="B933" s="333">
        <v>108.34</v>
      </c>
      <c r="C933" s="334">
        <v>6118.51</v>
      </c>
      <c r="D933" s="335" t="s">
        <v>385</v>
      </c>
      <c r="E933" s="335" t="s">
        <v>386</v>
      </c>
      <c r="F933" s="335" t="s">
        <v>832</v>
      </c>
      <c r="G933" s="179">
        <f t="shared" si="42"/>
        <v>0</v>
      </c>
      <c r="H933" s="179">
        <f t="shared" si="43"/>
        <v>6118.51</v>
      </c>
      <c r="I933" s="179">
        <f t="shared" si="44"/>
        <v>6118.51</v>
      </c>
    </row>
    <row r="934" spans="1:9" ht="15.75" thickBot="1">
      <c r="A934" s="398"/>
      <c r="B934" s="333">
        <v>91.74</v>
      </c>
      <c r="C934" s="334">
        <v>5213.72</v>
      </c>
      <c r="D934" s="335" t="s">
        <v>385</v>
      </c>
      <c r="E934" s="335" t="s">
        <v>386</v>
      </c>
      <c r="F934" s="335" t="s">
        <v>821</v>
      </c>
      <c r="G934" s="179">
        <f t="shared" si="42"/>
        <v>0</v>
      </c>
      <c r="H934" s="179">
        <f t="shared" si="43"/>
        <v>5213.72</v>
      </c>
      <c r="I934" s="179">
        <f t="shared" si="44"/>
        <v>5213.72</v>
      </c>
    </row>
    <row r="935" spans="1:9" ht="15.75" thickBot="1">
      <c r="A935" s="398"/>
      <c r="B935" s="333">
        <v>101.54</v>
      </c>
      <c r="C935" s="334">
        <v>5669.02</v>
      </c>
      <c r="D935" s="335" t="s">
        <v>385</v>
      </c>
      <c r="E935" s="335" t="s">
        <v>386</v>
      </c>
      <c r="F935" s="335" t="s">
        <v>833</v>
      </c>
      <c r="G935" s="179">
        <f t="shared" si="42"/>
        <v>0</v>
      </c>
      <c r="H935" s="179">
        <f t="shared" si="43"/>
        <v>5669.02</v>
      </c>
      <c r="I935" s="179">
        <f t="shared" si="44"/>
        <v>5669.02</v>
      </c>
    </row>
    <row r="936" spans="1:9" ht="15.75" thickBot="1">
      <c r="A936" s="398"/>
      <c r="B936" s="333">
        <v>108.34</v>
      </c>
      <c r="C936" s="334">
        <v>6118.51</v>
      </c>
      <c r="D936" s="335" t="s">
        <v>385</v>
      </c>
      <c r="E936" s="335" t="s">
        <v>386</v>
      </c>
      <c r="F936" s="335" t="s">
        <v>916</v>
      </c>
      <c r="G936" s="179">
        <f t="shared" si="42"/>
        <v>0</v>
      </c>
      <c r="H936" s="179">
        <f t="shared" si="43"/>
        <v>6118.51</v>
      </c>
      <c r="I936" s="179">
        <f t="shared" si="44"/>
        <v>6118.51</v>
      </c>
    </row>
    <row r="937" spans="1:9" ht="15.75" thickBot="1">
      <c r="A937" s="398"/>
      <c r="B937" s="333">
        <v>91.34</v>
      </c>
      <c r="C937" s="334">
        <v>4994.75</v>
      </c>
      <c r="D937" s="335" t="s">
        <v>385</v>
      </c>
      <c r="E937" s="335" t="s">
        <v>386</v>
      </c>
      <c r="F937" s="335" t="s">
        <v>917</v>
      </c>
      <c r="G937" s="179">
        <f t="shared" si="42"/>
        <v>0</v>
      </c>
      <c r="H937" s="179">
        <f t="shared" si="43"/>
        <v>4994.75</v>
      </c>
      <c r="I937" s="179">
        <f t="shared" si="44"/>
        <v>4994.75</v>
      </c>
    </row>
    <row r="938" spans="1:9" ht="15.75" thickBot="1">
      <c r="A938" s="398"/>
      <c r="B938" s="333">
        <v>98.14</v>
      </c>
      <c r="C938" s="334">
        <v>5444.26</v>
      </c>
      <c r="D938" s="335" t="s">
        <v>385</v>
      </c>
      <c r="E938" s="335" t="s">
        <v>386</v>
      </c>
      <c r="F938" s="335" t="s">
        <v>918</v>
      </c>
      <c r="G938" s="179">
        <f t="shared" si="42"/>
        <v>0</v>
      </c>
      <c r="H938" s="179">
        <f t="shared" si="43"/>
        <v>5444.26</v>
      </c>
      <c r="I938" s="179">
        <f t="shared" si="44"/>
        <v>5444.26</v>
      </c>
    </row>
    <row r="939" spans="1:9" ht="15.75" thickBot="1">
      <c r="A939" s="398"/>
      <c r="B939" s="333">
        <v>88.34</v>
      </c>
      <c r="C939" s="334">
        <v>4988.99</v>
      </c>
      <c r="D939" s="335" t="s">
        <v>385</v>
      </c>
      <c r="E939" s="335" t="s">
        <v>386</v>
      </c>
      <c r="F939" s="335" t="s">
        <v>919</v>
      </c>
      <c r="G939" s="179">
        <f t="shared" si="42"/>
        <v>0</v>
      </c>
      <c r="H939" s="179">
        <f t="shared" si="43"/>
        <v>4988.99</v>
      </c>
      <c r="I939" s="179">
        <f t="shared" si="44"/>
        <v>4988.99</v>
      </c>
    </row>
    <row r="940" spans="1:9" ht="15.75" thickBot="1">
      <c r="A940" s="398"/>
      <c r="B940" s="333">
        <v>95.14</v>
      </c>
      <c r="C940" s="334">
        <v>5438.48</v>
      </c>
      <c r="D940" s="335" t="s">
        <v>385</v>
      </c>
      <c r="E940" s="335" t="s">
        <v>386</v>
      </c>
      <c r="F940" s="335" t="s">
        <v>920</v>
      </c>
      <c r="G940" s="179">
        <f t="shared" si="42"/>
        <v>0</v>
      </c>
      <c r="H940" s="179">
        <f t="shared" si="43"/>
        <v>5438.48</v>
      </c>
      <c r="I940" s="179">
        <f t="shared" si="44"/>
        <v>5438.48</v>
      </c>
    </row>
    <row r="941" spans="1:9" ht="15.75" thickBot="1">
      <c r="A941" s="398"/>
      <c r="B941" s="333">
        <v>81.540000000000006</v>
      </c>
      <c r="C941" s="334">
        <v>4539.4799999999996</v>
      </c>
      <c r="D941" s="335" t="s">
        <v>385</v>
      </c>
      <c r="E941" s="335" t="s">
        <v>386</v>
      </c>
      <c r="F941" s="335" t="s">
        <v>858</v>
      </c>
      <c r="G941" s="179">
        <f t="shared" si="42"/>
        <v>0</v>
      </c>
      <c r="H941" s="179">
        <f t="shared" si="43"/>
        <v>4539.4799999999996</v>
      </c>
      <c r="I941" s="179">
        <f t="shared" si="44"/>
        <v>4539.4799999999996</v>
      </c>
    </row>
    <row r="942" spans="1:9" ht="15.75" thickBot="1">
      <c r="A942" s="398"/>
      <c r="B942" s="333">
        <v>3.4</v>
      </c>
      <c r="C942" s="334">
        <v>224.76</v>
      </c>
      <c r="D942" s="335" t="s">
        <v>834</v>
      </c>
      <c r="E942" s="335" t="s">
        <v>386</v>
      </c>
      <c r="F942" s="335" t="s">
        <v>831</v>
      </c>
      <c r="G942" s="179">
        <f t="shared" si="42"/>
        <v>0</v>
      </c>
      <c r="H942" s="179">
        <f t="shared" si="43"/>
        <v>0</v>
      </c>
      <c r="I942" s="179">
        <f t="shared" si="44"/>
        <v>0</v>
      </c>
    </row>
    <row r="943" spans="1:9" ht="15.75" thickBot="1">
      <c r="A943" s="398"/>
      <c r="B943" s="333">
        <v>3.4</v>
      </c>
      <c r="C943" s="334">
        <v>210.98</v>
      </c>
      <c r="D943" s="335" t="s">
        <v>392</v>
      </c>
      <c r="E943" s="335" t="s">
        <v>386</v>
      </c>
      <c r="F943" s="335" t="s">
        <v>823</v>
      </c>
      <c r="G943" s="179">
        <f t="shared" si="42"/>
        <v>0</v>
      </c>
      <c r="H943" s="179">
        <f t="shared" si="43"/>
        <v>0</v>
      </c>
      <c r="I943" s="179">
        <f t="shared" si="44"/>
        <v>0</v>
      </c>
    </row>
    <row r="944" spans="1:9" ht="15.75" thickBot="1">
      <c r="A944" s="399"/>
      <c r="B944" s="333">
        <v>0</v>
      </c>
      <c r="C944" s="334">
        <v>391.82</v>
      </c>
      <c r="D944" s="335" t="s">
        <v>393</v>
      </c>
      <c r="E944" s="335" t="s">
        <v>386</v>
      </c>
      <c r="F944" s="335" t="s">
        <v>859</v>
      </c>
      <c r="G944" s="179">
        <f t="shared" si="42"/>
        <v>0</v>
      </c>
      <c r="H944" s="179">
        <f t="shared" si="43"/>
        <v>0</v>
      </c>
      <c r="I944" s="179">
        <f t="shared" si="44"/>
        <v>0</v>
      </c>
    </row>
    <row r="945" spans="1:9" ht="15.75" thickBot="1">
      <c r="A945" s="336" t="s">
        <v>420</v>
      </c>
      <c r="B945" s="337">
        <v>2496.56</v>
      </c>
      <c r="C945" s="338">
        <v>139743</v>
      </c>
      <c r="D945" s="394"/>
      <c r="E945" s="395"/>
      <c r="F945" s="396"/>
      <c r="G945" s="179">
        <f t="shared" si="42"/>
        <v>0</v>
      </c>
      <c r="H945" s="179">
        <f t="shared" si="43"/>
        <v>0</v>
      </c>
      <c r="I945" s="179">
        <f t="shared" si="44"/>
        <v>0</v>
      </c>
    </row>
    <row r="946" spans="1:9" ht="15.75" thickBot="1">
      <c r="A946" s="397" t="s">
        <v>421</v>
      </c>
      <c r="B946" s="333">
        <v>0.4</v>
      </c>
      <c r="C946" s="334">
        <v>33.049999999999997</v>
      </c>
      <c r="D946" s="335" t="s">
        <v>391</v>
      </c>
      <c r="E946" s="335" t="s">
        <v>386</v>
      </c>
      <c r="F946" s="335" t="s">
        <v>817</v>
      </c>
      <c r="G946" s="179">
        <f t="shared" si="42"/>
        <v>0</v>
      </c>
      <c r="H946" s="179">
        <f t="shared" si="43"/>
        <v>0</v>
      </c>
      <c r="I946" s="179">
        <f t="shared" si="44"/>
        <v>0</v>
      </c>
    </row>
    <row r="947" spans="1:9" ht="15.75" thickBot="1">
      <c r="A947" s="398"/>
      <c r="B947" s="333">
        <v>0.4</v>
      </c>
      <c r="C947" s="334">
        <v>33.049999999999997</v>
      </c>
      <c r="D947" s="335" t="s">
        <v>391</v>
      </c>
      <c r="E947" s="335" t="s">
        <v>386</v>
      </c>
      <c r="F947" s="335" t="s">
        <v>818</v>
      </c>
      <c r="G947" s="179">
        <f t="shared" si="42"/>
        <v>0</v>
      </c>
      <c r="H947" s="179">
        <f t="shared" si="43"/>
        <v>0</v>
      </c>
      <c r="I947" s="179">
        <f t="shared" si="44"/>
        <v>0</v>
      </c>
    </row>
    <row r="948" spans="1:9" ht="15.75" thickBot="1">
      <c r="A948" s="398"/>
      <c r="B948" s="333">
        <v>0.4</v>
      </c>
      <c r="C948" s="334">
        <v>33.71</v>
      </c>
      <c r="D948" s="335" t="s">
        <v>391</v>
      </c>
      <c r="E948" s="335" t="s">
        <v>386</v>
      </c>
      <c r="F948" s="335" t="s">
        <v>819</v>
      </c>
      <c r="G948" s="179">
        <f t="shared" si="42"/>
        <v>0</v>
      </c>
      <c r="H948" s="179">
        <f t="shared" si="43"/>
        <v>0</v>
      </c>
      <c r="I948" s="179">
        <f t="shared" si="44"/>
        <v>0</v>
      </c>
    </row>
    <row r="949" spans="1:9" ht="15.75" thickBot="1">
      <c r="A949" s="398"/>
      <c r="B949" s="333">
        <v>0.4</v>
      </c>
      <c r="C949" s="334">
        <v>33.71</v>
      </c>
      <c r="D949" s="335" t="s">
        <v>391</v>
      </c>
      <c r="E949" s="335" t="s">
        <v>386</v>
      </c>
      <c r="F949" s="335" t="s">
        <v>820</v>
      </c>
      <c r="G949" s="179">
        <f t="shared" si="42"/>
        <v>0</v>
      </c>
      <c r="H949" s="179">
        <f t="shared" si="43"/>
        <v>0</v>
      </c>
      <c r="I949" s="179">
        <f t="shared" si="44"/>
        <v>0</v>
      </c>
    </row>
    <row r="950" spans="1:9" ht="15.75" thickBot="1">
      <c r="A950" s="398"/>
      <c r="B950" s="333">
        <v>0.4</v>
      </c>
      <c r="C950" s="334">
        <v>33.71</v>
      </c>
      <c r="D950" s="335" t="s">
        <v>391</v>
      </c>
      <c r="E950" s="335" t="s">
        <v>386</v>
      </c>
      <c r="F950" s="335" t="s">
        <v>821</v>
      </c>
      <c r="G950" s="179">
        <f t="shared" si="42"/>
        <v>0</v>
      </c>
      <c r="H950" s="179">
        <f t="shared" si="43"/>
        <v>0</v>
      </c>
      <c r="I950" s="179">
        <f t="shared" si="44"/>
        <v>0</v>
      </c>
    </row>
    <row r="951" spans="1:9" ht="15.75" thickBot="1">
      <c r="A951" s="398"/>
      <c r="B951" s="333">
        <v>3.93</v>
      </c>
      <c r="C951" s="334">
        <v>325.02</v>
      </c>
      <c r="D951" s="335" t="s">
        <v>385</v>
      </c>
      <c r="E951" s="335" t="s">
        <v>386</v>
      </c>
      <c r="F951" s="335" t="s">
        <v>817</v>
      </c>
      <c r="G951" s="179">
        <f t="shared" si="42"/>
        <v>0</v>
      </c>
      <c r="H951" s="179">
        <f t="shared" si="43"/>
        <v>325.02</v>
      </c>
      <c r="I951" s="179">
        <f t="shared" si="44"/>
        <v>325.02</v>
      </c>
    </row>
    <row r="952" spans="1:9" ht="15.75" thickBot="1">
      <c r="A952" s="398"/>
      <c r="B952" s="333">
        <v>4.33</v>
      </c>
      <c r="C952" s="334">
        <v>358.07</v>
      </c>
      <c r="D952" s="335" t="s">
        <v>385</v>
      </c>
      <c r="E952" s="335" t="s">
        <v>386</v>
      </c>
      <c r="F952" s="335" t="s">
        <v>822</v>
      </c>
      <c r="G952" s="179">
        <f t="shared" si="42"/>
        <v>0</v>
      </c>
      <c r="H952" s="179">
        <f t="shared" si="43"/>
        <v>358.07</v>
      </c>
      <c r="I952" s="179">
        <f t="shared" si="44"/>
        <v>358.07</v>
      </c>
    </row>
    <row r="953" spans="1:9" ht="15.75" thickBot="1">
      <c r="A953" s="398"/>
      <c r="B953" s="333">
        <v>4.33</v>
      </c>
      <c r="C953" s="334">
        <v>358.07</v>
      </c>
      <c r="D953" s="335" t="s">
        <v>385</v>
      </c>
      <c r="E953" s="335" t="s">
        <v>386</v>
      </c>
      <c r="F953" s="335" t="s">
        <v>823</v>
      </c>
      <c r="G953" s="179">
        <f t="shared" si="42"/>
        <v>0</v>
      </c>
      <c r="H953" s="179">
        <f t="shared" si="43"/>
        <v>358.07</v>
      </c>
      <c r="I953" s="179">
        <f t="shared" si="44"/>
        <v>358.07</v>
      </c>
    </row>
    <row r="954" spans="1:9" ht="15.75" thickBot="1">
      <c r="A954" s="398"/>
      <c r="B954" s="333">
        <v>3.93</v>
      </c>
      <c r="C954" s="334">
        <v>325.02</v>
      </c>
      <c r="D954" s="335" t="s">
        <v>385</v>
      </c>
      <c r="E954" s="335" t="s">
        <v>386</v>
      </c>
      <c r="F954" s="335" t="s">
        <v>824</v>
      </c>
      <c r="G954" s="179">
        <f t="shared" si="42"/>
        <v>0</v>
      </c>
      <c r="H954" s="179">
        <f t="shared" si="43"/>
        <v>325.02</v>
      </c>
      <c r="I954" s="179">
        <f t="shared" si="44"/>
        <v>325.02</v>
      </c>
    </row>
    <row r="955" spans="1:9" ht="15.75" thickBot="1">
      <c r="A955" s="398"/>
      <c r="B955" s="333">
        <v>4.33</v>
      </c>
      <c r="C955" s="334">
        <v>358.07</v>
      </c>
      <c r="D955" s="335" t="s">
        <v>385</v>
      </c>
      <c r="E955" s="335" t="s">
        <v>386</v>
      </c>
      <c r="F955" s="335" t="s">
        <v>825</v>
      </c>
      <c r="G955" s="179">
        <f t="shared" si="42"/>
        <v>0</v>
      </c>
      <c r="H955" s="179">
        <f t="shared" si="43"/>
        <v>358.07</v>
      </c>
      <c r="I955" s="179">
        <f t="shared" si="44"/>
        <v>358.07</v>
      </c>
    </row>
    <row r="956" spans="1:9" ht="15.75" thickBot="1">
      <c r="A956" s="398"/>
      <c r="B956" s="333">
        <v>3.93</v>
      </c>
      <c r="C956" s="334">
        <v>325.02</v>
      </c>
      <c r="D956" s="335" t="s">
        <v>385</v>
      </c>
      <c r="E956" s="335" t="s">
        <v>386</v>
      </c>
      <c r="F956" s="335" t="s">
        <v>818</v>
      </c>
      <c r="G956" s="179">
        <f t="shared" si="42"/>
        <v>0</v>
      </c>
      <c r="H956" s="179">
        <f t="shared" si="43"/>
        <v>325.02</v>
      </c>
      <c r="I956" s="179">
        <f t="shared" si="44"/>
        <v>325.02</v>
      </c>
    </row>
    <row r="957" spans="1:9" ht="15.75" thickBot="1">
      <c r="A957" s="398"/>
      <c r="B957" s="333">
        <v>4.33</v>
      </c>
      <c r="C957" s="334">
        <v>365.25</v>
      </c>
      <c r="D957" s="335" t="s">
        <v>385</v>
      </c>
      <c r="E957" s="335" t="s">
        <v>386</v>
      </c>
      <c r="F957" s="335" t="s">
        <v>826</v>
      </c>
      <c r="G957" s="179">
        <f t="shared" si="42"/>
        <v>0</v>
      </c>
      <c r="H957" s="179">
        <f t="shared" si="43"/>
        <v>365.25</v>
      </c>
      <c r="I957" s="179">
        <f t="shared" si="44"/>
        <v>365.25</v>
      </c>
    </row>
    <row r="958" spans="1:9" ht="15.75" thickBot="1">
      <c r="A958" s="398"/>
      <c r="B958" s="333">
        <v>3.93</v>
      </c>
      <c r="C958" s="334">
        <v>331.54</v>
      </c>
      <c r="D958" s="335" t="s">
        <v>385</v>
      </c>
      <c r="E958" s="335" t="s">
        <v>386</v>
      </c>
      <c r="F958" s="335" t="s">
        <v>827</v>
      </c>
      <c r="G958" s="179">
        <f t="shared" si="42"/>
        <v>0</v>
      </c>
      <c r="H958" s="179">
        <f t="shared" si="43"/>
        <v>331.54</v>
      </c>
      <c r="I958" s="179">
        <f t="shared" si="44"/>
        <v>331.54</v>
      </c>
    </row>
    <row r="959" spans="1:9" ht="15.75" thickBot="1">
      <c r="A959" s="398"/>
      <c r="B959" s="333">
        <v>4.33</v>
      </c>
      <c r="C959" s="334">
        <v>365.25</v>
      </c>
      <c r="D959" s="335" t="s">
        <v>385</v>
      </c>
      <c r="E959" s="335" t="s">
        <v>386</v>
      </c>
      <c r="F959" s="335" t="s">
        <v>828</v>
      </c>
      <c r="G959" s="179">
        <f t="shared" si="42"/>
        <v>0</v>
      </c>
      <c r="H959" s="179">
        <f t="shared" si="43"/>
        <v>365.25</v>
      </c>
      <c r="I959" s="179">
        <f t="shared" si="44"/>
        <v>365.25</v>
      </c>
    </row>
    <row r="960" spans="1:9" ht="15.75" thickBot="1">
      <c r="A960" s="398"/>
      <c r="B960" s="333">
        <v>3.93</v>
      </c>
      <c r="C960" s="334">
        <v>331.54</v>
      </c>
      <c r="D960" s="335" t="s">
        <v>385</v>
      </c>
      <c r="E960" s="335" t="s">
        <v>386</v>
      </c>
      <c r="F960" s="335" t="s">
        <v>819</v>
      </c>
      <c r="G960" s="179">
        <f t="shared" si="42"/>
        <v>0</v>
      </c>
      <c r="H960" s="179">
        <f t="shared" si="43"/>
        <v>331.54</v>
      </c>
      <c r="I960" s="179">
        <f t="shared" si="44"/>
        <v>331.54</v>
      </c>
    </row>
    <row r="961" spans="1:9" ht="15.75" thickBot="1">
      <c r="A961" s="398"/>
      <c r="B961" s="333">
        <v>3.93</v>
      </c>
      <c r="C961" s="334">
        <v>331.54</v>
      </c>
      <c r="D961" s="335" t="s">
        <v>385</v>
      </c>
      <c r="E961" s="335" t="s">
        <v>386</v>
      </c>
      <c r="F961" s="335" t="s">
        <v>829</v>
      </c>
      <c r="G961" s="179">
        <f t="shared" si="42"/>
        <v>0</v>
      </c>
      <c r="H961" s="179">
        <f t="shared" si="43"/>
        <v>331.54</v>
      </c>
      <c r="I961" s="179">
        <f t="shared" si="44"/>
        <v>331.54</v>
      </c>
    </row>
    <row r="962" spans="1:9" ht="15.75" thickBot="1">
      <c r="A962" s="398"/>
      <c r="B962" s="333">
        <v>4.33</v>
      </c>
      <c r="C962" s="334">
        <v>365.25</v>
      </c>
      <c r="D962" s="335" t="s">
        <v>385</v>
      </c>
      <c r="E962" s="335" t="s">
        <v>386</v>
      </c>
      <c r="F962" s="335" t="s">
        <v>830</v>
      </c>
      <c r="G962" s="179">
        <f t="shared" si="42"/>
        <v>0</v>
      </c>
      <c r="H962" s="179">
        <f t="shared" si="43"/>
        <v>365.25</v>
      </c>
      <c r="I962" s="179">
        <f t="shared" si="44"/>
        <v>365.25</v>
      </c>
    </row>
    <row r="963" spans="1:9" ht="15.75" thickBot="1">
      <c r="A963" s="398"/>
      <c r="B963" s="333">
        <v>2.33</v>
      </c>
      <c r="C963" s="334">
        <v>196.68</v>
      </c>
      <c r="D963" s="335" t="s">
        <v>385</v>
      </c>
      <c r="E963" s="335" t="s">
        <v>386</v>
      </c>
      <c r="F963" s="335" t="s">
        <v>820</v>
      </c>
      <c r="G963" s="179">
        <f t="shared" si="42"/>
        <v>0</v>
      </c>
      <c r="H963" s="179">
        <f t="shared" si="43"/>
        <v>196.68</v>
      </c>
      <c r="I963" s="179">
        <f t="shared" si="44"/>
        <v>196.68</v>
      </c>
    </row>
    <row r="964" spans="1:9" ht="15.75" thickBot="1">
      <c r="A964" s="398"/>
      <c r="B964" s="333">
        <v>4.33</v>
      </c>
      <c r="C964" s="334">
        <v>365.25</v>
      </c>
      <c r="D964" s="335" t="s">
        <v>385</v>
      </c>
      <c r="E964" s="335" t="s">
        <v>386</v>
      </c>
      <c r="F964" s="335" t="s">
        <v>805</v>
      </c>
      <c r="G964" s="179">
        <f t="shared" si="42"/>
        <v>0</v>
      </c>
      <c r="H964" s="179">
        <f t="shared" si="43"/>
        <v>365.25</v>
      </c>
      <c r="I964" s="179">
        <f t="shared" si="44"/>
        <v>365.25</v>
      </c>
    </row>
    <row r="965" spans="1:9" ht="15.75" thickBot="1">
      <c r="A965" s="398"/>
      <c r="B965" s="333">
        <v>4.33</v>
      </c>
      <c r="C965" s="334">
        <v>365.25</v>
      </c>
      <c r="D965" s="335" t="s">
        <v>385</v>
      </c>
      <c r="E965" s="335" t="s">
        <v>386</v>
      </c>
      <c r="F965" s="335" t="s">
        <v>831</v>
      </c>
      <c r="G965" s="179">
        <f t="shared" ref="G965:G1028" si="45">IF(D965="REG",C965,0)</f>
        <v>0</v>
      </c>
      <c r="H965" s="179">
        <f t="shared" ref="H965:H1028" si="46">IF(D965="SAL",C965,0)</f>
        <v>365.25</v>
      </c>
      <c r="I965" s="179">
        <f t="shared" ref="I965:I1028" si="47">+G965+H965</f>
        <v>365.25</v>
      </c>
    </row>
    <row r="966" spans="1:9" ht="15.75" thickBot="1">
      <c r="A966" s="398"/>
      <c r="B966" s="333">
        <v>4.33</v>
      </c>
      <c r="C966" s="334">
        <v>365.25</v>
      </c>
      <c r="D966" s="335" t="s">
        <v>385</v>
      </c>
      <c r="E966" s="335" t="s">
        <v>386</v>
      </c>
      <c r="F966" s="335" t="s">
        <v>832</v>
      </c>
      <c r="G966" s="179">
        <f t="shared" si="45"/>
        <v>0</v>
      </c>
      <c r="H966" s="179">
        <f t="shared" si="46"/>
        <v>365.25</v>
      </c>
      <c r="I966" s="179">
        <f t="shared" si="47"/>
        <v>365.25</v>
      </c>
    </row>
    <row r="967" spans="1:9" ht="15.75" thickBot="1">
      <c r="A967" s="398"/>
      <c r="B967" s="333">
        <v>3.53</v>
      </c>
      <c r="C967" s="334">
        <v>297.82</v>
      </c>
      <c r="D967" s="335" t="s">
        <v>385</v>
      </c>
      <c r="E967" s="335" t="s">
        <v>386</v>
      </c>
      <c r="F967" s="335" t="s">
        <v>821</v>
      </c>
      <c r="G967" s="179">
        <f t="shared" si="45"/>
        <v>0</v>
      </c>
      <c r="H967" s="179">
        <f t="shared" si="46"/>
        <v>297.82</v>
      </c>
      <c r="I967" s="179">
        <f t="shared" si="47"/>
        <v>297.82</v>
      </c>
    </row>
    <row r="968" spans="1:9" ht="15.75" thickBot="1">
      <c r="A968" s="398"/>
      <c r="B968" s="333">
        <v>4.33</v>
      </c>
      <c r="C968" s="334">
        <v>365.25</v>
      </c>
      <c r="D968" s="335" t="s">
        <v>385</v>
      </c>
      <c r="E968" s="335" t="s">
        <v>386</v>
      </c>
      <c r="F968" s="335" t="s">
        <v>833</v>
      </c>
      <c r="G968" s="179">
        <f t="shared" si="45"/>
        <v>0</v>
      </c>
      <c r="H968" s="179">
        <f t="shared" si="46"/>
        <v>365.25</v>
      </c>
      <c r="I968" s="179">
        <f t="shared" si="47"/>
        <v>365.25</v>
      </c>
    </row>
    <row r="969" spans="1:9" ht="15.75" thickBot="1">
      <c r="A969" s="398"/>
      <c r="B969" s="333">
        <v>4.33</v>
      </c>
      <c r="C969" s="334">
        <v>365.25</v>
      </c>
      <c r="D969" s="335" t="s">
        <v>385</v>
      </c>
      <c r="E969" s="335" t="s">
        <v>386</v>
      </c>
      <c r="F969" s="335" t="s">
        <v>916</v>
      </c>
      <c r="G969" s="179">
        <f t="shared" si="45"/>
        <v>0</v>
      </c>
      <c r="H969" s="179">
        <f t="shared" si="46"/>
        <v>365.25</v>
      </c>
      <c r="I969" s="179">
        <f t="shared" si="47"/>
        <v>365.25</v>
      </c>
    </row>
    <row r="970" spans="1:9" ht="15.75" thickBot="1">
      <c r="A970" s="399"/>
      <c r="B970" s="333">
        <v>4.33</v>
      </c>
      <c r="C970" s="334">
        <v>365.25</v>
      </c>
      <c r="D970" s="335" t="s">
        <v>385</v>
      </c>
      <c r="E970" s="335" t="s">
        <v>386</v>
      </c>
      <c r="F970" s="335" t="s">
        <v>917</v>
      </c>
      <c r="G970" s="179">
        <f t="shared" si="45"/>
        <v>0</v>
      </c>
      <c r="H970" s="179">
        <f t="shared" si="46"/>
        <v>365.25</v>
      </c>
      <c r="I970" s="179">
        <f t="shared" si="47"/>
        <v>365.25</v>
      </c>
    </row>
    <row r="971" spans="1:9" ht="15.75" thickBot="1">
      <c r="A971" s="336" t="s">
        <v>421</v>
      </c>
      <c r="B971" s="337">
        <v>83.4</v>
      </c>
      <c r="C971" s="338">
        <v>6992.87</v>
      </c>
      <c r="D971" s="394"/>
      <c r="E971" s="395"/>
      <c r="F971" s="396"/>
      <c r="G971" s="179">
        <f t="shared" si="45"/>
        <v>0</v>
      </c>
      <c r="H971" s="179">
        <f t="shared" si="46"/>
        <v>0</v>
      </c>
      <c r="I971" s="179">
        <f t="shared" si="47"/>
        <v>0</v>
      </c>
    </row>
    <row r="972" spans="1:9" ht="15.75" thickBot="1">
      <c r="A972" s="397" t="s">
        <v>958</v>
      </c>
      <c r="B972" s="333">
        <v>0.8</v>
      </c>
      <c r="C972" s="334">
        <v>67.430000000000007</v>
      </c>
      <c r="D972" s="335" t="s">
        <v>391</v>
      </c>
      <c r="E972" s="335" t="s">
        <v>386</v>
      </c>
      <c r="F972" s="335" t="s">
        <v>919</v>
      </c>
      <c r="G972" s="179">
        <f t="shared" si="45"/>
        <v>0</v>
      </c>
      <c r="H972" s="179">
        <f t="shared" si="46"/>
        <v>0</v>
      </c>
      <c r="I972" s="179">
        <f t="shared" si="47"/>
        <v>0</v>
      </c>
    </row>
    <row r="973" spans="1:9" ht="15.75" thickBot="1">
      <c r="A973" s="398"/>
      <c r="B973" s="333">
        <v>0.8</v>
      </c>
      <c r="C973" s="334">
        <v>67.430000000000007</v>
      </c>
      <c r="D973" s="335" t="s">
        <v>391</v>
      </c>
      <c r="E973" s="335" t="s">
        <v>386</v>
      </c>
      <c r="F973" s="335" t="s">
        <v>858</v>
      </c>
      <c r="G973" s="179">
        <f t="shared" si="45"/>
        <v>0</v>
      </c>
      <c r="H973" s="179">
        <f t="shared" si="46"/>
        <v>0</v>
      </c>
      <c r="I973" s="179">
        <f t="shared" si="47"/>
        <v>0</v>
      </c>
    </row>
    <row r="974" spans="1:9" ht="15.75" thickBot="1">
      <c r="A974" s="398"/>
      <c r="B974" s="333">
        <v>3.53</v>
      </c>
      <c r="C974" s="334">
        <v>297.82</v>
      </c>
      <c r="D974" s="335" t="s">
        <v>385</v>
      </c>
      <c r="E974" s="335" t="s">
        <v>386</v>
      </c>
      <c r="F974" s="335" t="s">
        <v>918</v>
      </c>
      <c r="G974" s="179">
        <f t="shared" si="45"/>
        <v>0</v>
      </c>
      <c r="H974" s="179">
        <f t="shared" si="46"/>
        <v>297.82</v>
      </c>
      <c r="I974" s="179">
        <f t="shared" si="47"/>
        <v>297.82</v>
      </c>
    </row>
    <row r="975" spans="1:9" ht="15.75" thickBot="1">
      <c r="A975" s="398"/>
      <c r="B975" s="333">
        <v>3.53</v>
      </c>
      <c r="C975" s="334">
        <v>297.82</v>
      </c>
      <c r="D975" s="335" t="s">
        <v>385</v>
      </c>
      <c r="E975" s="335" t="s">
        <v>386</v>
      </c>
      <c r="F975" s="335" t="s">
        <v>919</v>
      </c>
      <c r="G975" s="179">
        <f t="shared" si="45"/>
        <v>0</v>
      </c>
      <c r="H975" s="179">
        <f t="shared" si="46"/>
        <v>297.82</v>
      </c>
      <c r="I975" s="179">
        <f t="shared" si="47"/>
        <v>297.82</v>
      </c>
    </row>
    <row r="976" spans="1:9" ht="15.75" thickBot="1">
      <c r="A976" s="398"/>
      <c r="B976" s="333">
        <v>3.93</v>
      </c>
      <c r="C976" s="334">
        <v>331.54</v>
      </c>
      <c r="D976" s="335" t="s">
        <v>385</v>
      </c>
      <c r="E976" s="335" t="s">
        <v>386</v>
      </c>
      <c r="F976" s="335" t="s">
        <v>920</v>
      </c>
      <c r="G976" s="179">
        <f t="shared" si="45"/>
        <v>0</v>
      </c>
      <c r="H976" s="179">
        <f t="shared" si="46"/>
        <v>331.54</v>
      </c>
      <c r="I976" s="179">
        <f t="shared" si="47"/>
        <v>331.54</v>
      </c>
    </row>
    <row r="977" spans="1:9" ht="15.75" thickBot="1">
      <c r="A977" s="398"/>
      <c r="B977" s="333">
        <v>0.73</v>
      </c>
      <c r="C977" s="334">
        <v>61.82</v>
      </c>
      <c r="D977" s="335" t="s">
        <v>385</v>
      </c>
      <c r="E977" s="335" t="s">
        <v>386</v>
      </c>
      <c r="F977" s="335" t="s">
        <v>858</v>
      </c>
      <c r="G977" s="179">
        <f t="shared" si="45"/>
        <v>0</v>
      </c>
      <c r="H977" s="179">
        <f t="shared" si="46"/>
        <v>61.82</v>
      </c>
      <c r="I977" s="179">
        <f t="shared" si="47"/>
        <v>61.82</v>
      </c>
    </row>
    <row r="978" spans="1:9" ht="15.75" thickBot="1">
      <c r="A978" s="399"/>
      <c r="B978" s="333">
        <v>0</v>
      </c>
      <c r="C978" s="334">
        <v>18.77</v>
      </c>
      <c r="D978" s="335" t="s">
        <v>393</v>
      </c>
      <c r="E978" s="335" t="s">
        <v>386</v>
      </c>
      <c r="F978" s="335" t="s">
        <v>859</v>
      </c>
      <c r="G978" s="179">
        <f t="shared" si="45"/>
        <v>0</v>
      </c>
      <c r="H978" s="179">
        <f t="shared" si="46"/>
        <v>0</v>
      </c>
      <c r="I978" s="179">
        <f t="shared" si="47"/>
        <v>0</v>
      </c>
    </row>
    <row r="979" spans="1:9" ht="15.75" thickBot="1">
      <c r="A979" s="336" t="s">
        <v>958</v>
      </c>
      <c r="B979" s="337">
        <v>13.32</v>
      </c>
      <c r="C979" s="338">
        <v>1142.6300000000001</v>
      </c>
      <c r="D979" s="394"/>
      <c r="E979" s="395"/>
      <c r="F979" s="396"/>
      <c r="G979" s="179">
        <f t="shared" si="45"/>
        <v>0</v>
      </c>
      <c r="H979" s="179">
        <f t="shared" si="46"/>
        <v>0</v>
      </c>
      <c r="I979" s="179">
        <f t="shared" si="47"/>
        <v>0</v>
      </c>
    </row>
    <row r="980" spans="1:9" ht="15.75" thickBot="1">
      <c r="A980" s="397" t="s">
        <v>422</v>
      </c>
      <c r="B980" s="333">
        <v>0</v>
      </c>
      <c r="C980" s="334">
        <v>2977.81</v>
      </c>
      <c r="D980" s="335" t="s">
        <v>588</v>
      </c>
      <c r="E980" s="335" t="s">
        <v>386</v>
      </c>
      <c r="F980" s="335" t="s">
        <v>956</v>
      </c>
      <c r="G980" s="179">
        <f t="shared" si="45"/>
        <v>0</v>
      </c>
      <c r="H980" s="179">
        <f t="shared" si="46"/>
        <v>0</v>
      </c>
      <c r="I980" s="179">
        <f t="shared" si="47"/>
        <v>0</v>
      </c>
    </row>
    <row r="981" spans="1:9" ht="15.75" thickBot="1">
      <c r="A981" s="398"/>
      <c r="B981" s="333">
        <v>6.4</v>
      </c>
      <c r="C981" s="334">
        <v>358.54</v>
      </c>
      <c r="D981" s="335" t="s">
        <v>391</v>
      </c>
      <c r="E981" s="335" t="s">
        <v>386</v>
      </c>
      <c r="F981" s="335" t="s">
        <v>817</v>
      </c>
      <c r="G981" s="179">
        <f t="shared" si="45"/>
        <v>0</v>
      </c>
      <c r="H981" s="179">
        <f t="shared" si="46"/>
        <v>0</v>
      </c>
      <c r="I981" s="179">
        <f t="shared" si="47"/>
        <v>0</v>
      </c>
    </row>
    <row r="982" spans="1:9" ht="15.75" thickBot="1">
      <c r="A982" s="398"/>
      <c r="B982" s="333">
        <v>3.2</v>
      </c>
      <c r="C982" s="334">
        <v>191.99</v>
      </c>
      <c r="D982" s="335" t="s">
        <v>391</v>
      </c>
      <c r="E982" s="335" t="s">
        <v>386</v>
      </c>
      <c r="F982" s="335" t="s">
        <v>818</v>
      </c>
      <c r="G982" s="179">
        <f t="shared" si="45"/>
        <v>0</v>
      </c>
      <c r="H982" s="179">
        <f t="shared" si="46"/>
        <v>0</v>
      </c>
      <c r="I982" s="179">
        <f t="shared" si="47"/>
        <v>0</v>
      </c>
    </row>
    <row r="983" spans="1:9" ht="15.75" thickBot="1">
      <c r="A983" s="398"/>
      <c r="B983" s="333">
        <v>3.2</v>
      </c>
      <c r="C983" s="334">
        <v>197.75</v>
      </c>
      <c r="D983" s="335" t="s">
        <v>391</v>
      </c>
      <c r="E983" s="335" t="s">
        <v>386</v>
      </c>
      <c r="F983" s="335" t="s">
        <v>819</v>
      </c>
      <c r="G983" s="179">
        <f t="shared" si="45"/>
        <v>0</v>
      </c>
      <c r="H983" s="179">
        <f t="shared" si="46"/>
        <v>0</v>
      </c>
      <c r="I983" s="179">
        <f t="shared" si="47"/>
        <v>0</v>
      </c>
    </row>
    <row r="984" spans="1:9" ht="15.75" thickBot="1">
      <c r="A984" s="398"/>
      <c r="B984" s="333">
        <v>3.2</v>
      </c>
      <c r="C984" s="334">
        <v>197.75</v>
      </c>
      <c r="D984" s="335" t="s">
        <v>391</v>
      </c>
      <c r="E984" s="335" t="s">
        <v>386</v>
      </c>
      <c r="F984" s="335" t="s">
        <v>820</v>
      </c>
      <c r="G984" s="179">
        <f t="shared" si="45"/>
        <v>0</v>
      </c>
      <c r="H984" s="179">
        <f t="shared" si="46"/>
        <v>0</v>
      </c>
      <c r="I984" s="179">
        <f t="shared" si="47"/>
        <v>0</v>
      </c>
    </row>
    <row r="985" spans="1:9" ht="15.75" thickBot="1">
      <c r="A985" s="398"/>
      <c r="B985" s="333">
        <v>6</v>
      </c>
      <c r="C985" s="334">
        <v>287.29000000000002</v>
      </c>
      <c r="D985" s="335" t="s">
        <v>391</v>
      </c>
      <c r="E985" s="335" t="s">
        <v>386</v>
      </c>
      <c r="F985" s="335" t="s">
        <v>821</v>
      </c>
      <c r="G985" s="179">
        <f t="shared" si="45"/>
        <v>0</v>
      </c>
      <c r="H985" s="179">
        <f t="shared" si="46"/>
        <v>0</v>
      </c>
      <c r="I985" s="179">
        <f t="shared" si="47"/>
        <v>0</v>
      </c>
    </row>
    <row r="986" spans="1:9" ht="15.75" thickBot="1">
      <c r="A986" s="398"/>
      <c r="B986" s="333">
        <v>12</v>
      </c>
      <c r="C986" s="334">
        <v>692.28</v>
      </c>
      <c r="D986" s="335" t="s">
        <v>391</v>
      </c>
      <c r="E986" s="335" t="s">
        <v>386</v>
      </c>
      <c r="F986" s="335" t="s">
        <v>919</v>
      </c>
      <c r="G986" s="179">
        <f t="shared" si="45"/>
        <v>0</v>
      </c>
      <c r="H986" s="179">
        <f t="shared" si="46"/>
        <v>0</v>
      </c>
      <c r="I986" s="179">
        <f t="shared" si="47"/>
        <v>0</v>
      </c>
    </row>
    <row r="987" spans="1:9" ht="15.75" thickBot="1">
      <c r="A987" s="398"/>
      <c r="B987" s="333">
        <v>12</v>
      </c>
      <c r="C987" s="334">
        <v>692.28</v>
      </c>
      <c r="D987" s="335" t="s">
        <v>391</v>
      </c>
      <c r="E987" s="335" t="s">
        <v>386</v>
      </c>
      <c r="F987" s="335" t="s">
        <v>858</v>
      </c>
      <c r="G987" s="179">
        <f t="shared" si="45"/>
        <v>0</v>
      </c>
      <c r="H987" s="179">
        <f t="shared" si="46"/>
        <v>0</v>
      </c>
      <c r="I987" s="179">
        <f t="shared" si="47"/>
        <v>0</v>
      </c>
    </row>
    <row r="988" spans="1:9" ht="15.75" thickBot="1">
      <c r="A988" s="398"/>
      <c r="B988" s="333">
        <v>31.47</v>
      </c>
      <c r="C988" s="334">
        <v>1573.22</v>
      </c>
      <c r="D988" s="335" t="s">
        <v>385</v>
      </c>
      <c r="E988" s="335" t="s">
        <v>386</v>
      </c>
      <c r="F988" s="335" t="s">
        <v>817</v>
      </c>
      <c r="G988" s="179">
        <f t="shared" si="45"/>
        <v>0</v>
      </c>
      <c r="H988" s="179">
        <f t="shared" si="46"/>
        <v>1573.22</v>
      </c>
      <c r="I988" s="179">
        <f t="shared" si="47"/>
        <v>1573.22</v>
      </c>
    </row>
    <row r="989" spans="1:9" ht="15.75" thickBot="1">
      <c r="A989" s="398"/>
      <c r="B989" s="333">
        <v>34.67</v>
      </c>
      <c r="C989" s="334">
        <v>2080</v>
      </c>
      <c r="D989" s="335" t="s">
        <v>385</v>
      </c>
      <c r="E989" s="335" t="s">
        <v>386</v>
      </c>
      <c r="F989" s="335" t="s">
        <v>822</v>
      </c>
      <c r="G989" s="179">
        <f t="shared" si="45"/>
        <v>0</v>
      </c>
      <c r="H989" s="179">
        <f t="shared" si="46"/>
        <v>2080</v>
      </c>
      <c r="I989" s="179">
        <f t="shared" si="47"/>
        <v>2080</v>
      </c>
    </row>
    <row r="990" spans="1:9" ht="15.75" thickBot="1">
      <c r="A990" s="398"/>
      <c r="B990" s="333">
        <v>34.67</v>
      </c>
      <c r="C990" s="334">
        <v>2080</v>
      </c>
      <c r="D990" s="335" t="s">
        <v>385</v>
      </c>
      <c r="E990" s="335" t="s">
        <v>386</v>
      </c>
      <c r="F990" s="335" t="s">
        <v>823</v>
      </c>
      <c r="G990" s="179">
        <f t="shared" si="45"/>
        <v>0</v>
      </c>
      <c r="H990" s="179">
        <f t="shared" si="46"/>
        <v>2080</v>
      </c>
      <c r="I990" s="179">
        <f t="shared" si="47"/>
        <v>2080</v>
      </c>
    </row>
    <row r="991" spans="1:9" ht="15.75" thickBot="1">
      <c r="A991" s="398"/>
      <c r="B991" s="333">
        <v>34.67</v>
      </c>
      <c r="C991" s="334">
        <v>2080</v>
      </c>
      <c r="D991" s="335" t="s">
        <v>385</v>
      </c>
      <c r="E991" s="335" t="s">
        <v>386</v>
      </c>
      <c r="F991" s="335" t="s">
        <v>824</v>
      </c>
      <c r="G991" s="179">
        <f t="shared" si="45"/>
        <v>0</v>
      </c>
      <c r="H991" s="179">
        <f t="shared" si="46"/>
        <v>2080</v>
      </c>
      <c r="I991" s="179">
        <f t="shared" si="47"/>
        <v>2080</v>
      </c>
    </row>
    <row r="992" spans="1:9" ht="15.75" thickBot="1">
      <c r="A992" s="398"/>
      <c r="B992" s="333">
        <v>34.67</v>
      </c>
      <c r="C992" s="334">
        <v>2080</v>
      </c>
      <c r="D992" s="335" t="s">
        <v>385</v>
      </c>
      <c r="E992" s="335" t="s">
        <v>386</v>
      </c>
      <c r="F992" s="335" t="s">
        <v>825</v>
      </c>
      <c r="G992" s="179">
        <f t="shared" si="45"/>
        <v>0</v>
      </c>
      <c r="H992" s="179">
        <f t="shared" si="46"/>
        <v>2080</v>
      </c>
      <c r="I992" s="179">
        <f t="shared" si="47"/>
        <v>2080</v>
      </c>
    </row>
    <row r="993" spans="1:9" ht="15.75" thickBot="1">
      <c r="A993" s="398"/>
      <c r="B993" s="333">
        <v>31.47</v>
      </c>
      <c r="C993" s="334">
        <v>1888.01</v>
      </c>
      <c r="D993" s="335" t="s">
        <v>385</v>
      </c>
      <c r="E993" s="335" t="s">
        <v>386</v>
      </c>
      <c r="F993" s="335" t="s">
        <v>818</v>
      </c>
      <c r="G993" s="179">
        <f t="shared" si="45"/>
        <v>0</v>
      </c>
      <c r="H993" s="179">
        <f t="shared" si="46"/>
        <v>1888.01</v>
      </c>
      <c r="I993" s="179">
        <f t="shared" si="47"/>
        <v>1888.01</v>
      </c>
    </row>
    <row r="994" spans="1:9" ht="15.75" thickBot="1">
      <c r="A994" s="398"/>
      <c r="B994" s="333">
        <v>28.27</v>
      </c>
      <c r="C994" s="334">
        <v>1746.9</v>
      </c>
      <c r="D994" s="335" t="s">
        <v>385</v>
      </c>
      <c r="E994" s="335" t="s">
        <v>386</v>
      </c>
      <c r="F994" s="335" t="s">
        <v>826</v>
      </c>
      <c r="G994" s="179">
        <f t="shared" si="45"/>
        <v>0</v>
      </c>
      <c r="H994" s="179">
        <f t="shared" si="46"/>
        <v>1746.9</v>
      </c>
      <c r="I994" s="179">
        <f t="shared" si="47"/>
        <v>1746.9</v>
      </c>
    </row>
    <row r="995" spans="1:9" ht="15.75" thickBot="1">
      <c r="A995" s="398"/>
      <c r="B995" s="333">
        <v>34.67</v>
      </c>
      <c r="C995" s="334">
        <v>2142.4</v>
      </c>
      <c r="D995" s="335" t="s">
        <v>385</v>
      </c>
      <c r="E995" s="335" t="s">
        <v>386</v>
      </c>
      <c r="F995" s="335" t="s">
        <v>827</v>
      </c>
      <c r="G995" s="179">
        <f t="shared" si="45"/>
        <v>0</v>
      </c>
      <c r="H995" s="179">
        <f t="shared" si="46"/>
        <v>2142.4</v>
      </c>
      <c r="I995" s="179">
        <f t="shared" si="47"/>
        <v>2142.4</v>
      </c>
    </row>
    <row r="996" spans="1:9" ht="15.75" thickBot="1">
      <c r="A996" s="398"/>
      <c r="B996" s="333">
        <v>34.67</v>
      </c>
      <c r="C996" s="334">
        <v>2142.4</v>
      </c>
      <c r="D996" s="335" t="s">
        <v>385</v>
      </c>
      <c r="E996" s="335" t="s">
        <v>386</v>
      </c>
      <c r="F996" s="335" t="s">
        <v>828</v>
      </c>
      <c r="G996" s="179">
        <f t="shared" si="45"/>
        <v>0</v>
      </c>
      <c r="H996" s="179">
        <f t="shared" si="46"/>
        <v>2142.4</v>
      </c>
      <c r="I996" s="179">
        <f t="shared" si="47"/>
        <v>2142.4</v>
      </c>
    </row>
    <row r="997" spans="1:9" ht="15.75" thickBot="1">
      <c r="A997" s="398"/>
      <c r="B997" s="333">
        <v>31.47</v>
      </c>
      <c r="C997" s="334">
        <v>1944.65</v>
      </c>
      <c r="D997" s="335" t="s">
        <v>385</v>
      </c>
      <c r="E997" s="335" t="s">
        <v>386</v>
      </c>
      <c r="F997" s="335" t="s">
        <v>819</v>
      </c>
      <c r="G997" s="179">
        <f t="shared" si="45"/>
        <v>0</v>
      </c>
      <c r="H997" s="179">
        <f t="shared" si="46"/>
        <v>1944.65</v>
      </c>
      <c r="I997" s="179">
        <f t="shared" si="47"/>
        <v>1944.65</v>
      </c>
    </row>
    <row r="998" spans="1:9" ht="15.75" thickBot="1">
      <c r="A998" s="398"/>
      <c r="B998" s="333">
        <v>25.07</v>
      </c>
      <c r="C998" s="334">
        <v>1549.15</v>
      </c>
      <c r="D998" s="335" t="s">
        <v>385</v>
      </c>
      <c r="E998" s="335" t="s">
        <v>386</v>
      </c>
      <c r="F998" s="335" t="s">
        <v>829</v>
      </c>
      <c r="G998" s="179">
        <f t="shared" si="45"/>
        <v>0</v>
      </c>
      <c r="H998" s="179">
        <f t="shared" si="46"/>
        <v>1549.15</v>
      </c>
      <c r="I998" s="179">
        <f t="shared" si="47"/>
        <v>1549.15</v>
      </c>
    </row>
    <row r="999" spans="1:9" ht="15.75" thickBot="1">
      <c r="A999" s="398"/>
      <c r="B999" s="333">
        <v>34.67</v>
      </c>
      <c r="C999" s="334">
        <v>2142.4</v>
      </c>
      <c r="D999" s="335" t="s">
        <v>385</v>
      </c>
      <c r="E999" s="335" t="s">
        <v>386</v>
      </c>
      <c r="F999" s="335" t="s">
        <v>830</v>
      </c>
      <c r="G999" s="179">
        <f t="shared" si="45"/>
        <v>0</v>
      </c>
      <c r="H999" s="179">
        <f t="shared" si="46"/>
        <v>2142.4</v>
      </c>
      <c r="I999" s="179">
        <f t="shared" si="47"/>
        <v>2142.4</v>
      </c>
    </row>
    <row r="1000" spans="1:9" ht="15.75" thickBot="1">
      <c r="A1000" s="398"/>
      <c r="B1000" s="333">
        <v>31.47</v>
      </c>
      <c r="C1000" s="334">
        <v>1944.65</v>
      </c>
      <c r="D1000" s="335" t="s">
        <v>385</v>
      </c>
      <c r="E1000" s="335" t="s">
        <v>386</v>
      </c>
      <c r="F1000" s="335" t="s">
        <v>820</v>
      </c>
      <c r="G1000" s="179">
        <f t="shared" si="45"/>
        <v>0</v>
      </c>
      <c r="H1000" s="179">
        <f t="shared" si="46"/>
        <v>1944.65</v>
      </c>
      <c r="I1000" s="179">
        <f t="shared" si="47"/>
        <v>1944.65</v>
      </c>
    </row>
    <row r="1001" spans="1:9" ht="15.75" thickBot="1">
      <c r="A1001" s="398"/>
      <c r="B1001" s="333">
        <v>34.67</v>
      </c>
      <c r="C1001" s="334">
        <v>2142.4</v>
      </c>
      <c r="D1001" s="335" t="s">
        <v>385</v>
      </c>
      <c r="E1001" s="335" t="s">
        <v>386</v>
      </c>
      <c r="F1001" s="335" t="s">
        <v>805</v>
      </c>
      <c r="G1001" s="179">
        <f t="shared" si="45"/>
        <v>0</v>
      </c>
      <c r="H1001" s="179">
        <f t="shared" si="46"/>
        <v>2142.4</v>
      </c>
      <c r="I1001" s="179">
        <f t="shared" si="47"/>
        <v>2142.4</v>
      </c>
    </row>
    <row r="1002" spans="1:9" ht="15.75" thickBot="1">
      <c r="A1002" s="398"/>
      <c r="B1002" s="333">
        <v>34.67</v>
      </c>
      <c r="C1002" s="334">
        <v>2142.4</v>
      </c>
      <c r="D1002" s="335" t="s">
        <v>385</v>
      </c>
      <c r="E1002" s="335" t="s">
        <v>386</v>
      </c>
      <c r="F1002" s="335" t="s">
        <v>831</v>
      </c>
      <c r="G1002" s="179">
        <f t="shared" si="45"/>
        <v>0</v>
      </c>
      <c r="H1002" s="179">
        <f t="shared" si="46"/>
        <v>2142.4</v>
      </c>
      <c r="I1002" s="179">
        <f t="shared" si="47"/>
        <v>2142.4</v>
      </c>
    </row>
    <row r="1003" spans="1:9" ht="15.75" thickBot="1">
      <c r="A1003" s="398"/>
      <c r="B1003" s="333">
        <v>34.67</v>
      </c>
      <c r="C1003" s="334">
        <v>2142.4</v>
      </c>
      <c r="D1003" s="335" t="s">
        <v>385</v>
      </c>
      <c r="E1003" s="335" t="s">
        <v>386</v>
      </c>
      <c r="F1003" s="335" t="s">
        <v>832</v>
      </c>
      <c r="G1003" s="179">
        <f t="shared" si="45"/>
        <v>0</v>
      </c>
      <c r="H1003" s="179">
        <f t="shared" si="46"/>
        <v>2142.4</v>
      </c>
      <c r="I1003" s="179">
        <f t="shared" si="47"/>
        <v>2142.4</v>
      </c>
    </row>
    <row r="1004" spans="1:9" ht="15.75" thickBot="1">
      <c r="A1004" s="398"/>
      <c r="B1004" s="333">
        <v>59</v>
      </c>
      <c r="C1004" s="334">
        <v>2825.21</v>
      </c>
      <c r="D1004" s="335" t="s">
        <v>385</v>
      </c>
      <c r="E1004" s="335" t="s">
        <v>386</v>
      </c>
      <c r="F1004" s="335" t="s">
        <v>821</v>
      </c>
      <c r="G1004" s="179">
        <f t="shared" si="45"/>
        <v>0</v>
      </c>
      <c r="H1004" s="179">
        <f t="shared" si="46"/>
        <v>2825.21</v>
      </c>
      <c r="I1004" s="179">
        <f t="shared" si="47"/>
        <v>2825.21</v>
      </c>
    </row>
    <row r="1005" spans="1:9" ht="15.75" thickBot="1">
      <c r="A1005" s="398"/>
      <c r="B1005" s="333">
        <v>65</v>
      </c>
      <c r="C1005" s="334">
        <v>3112.5</v>
      </c>
      <c r="D1005" s="335" t="s">
        <v>385</v>
      </c>
      <c r="E1005" s="335" t="s">
        <v>386</v>
      </c>
      <c r="F1005" s="335" t="s">
        <v>833</v>
      </c>
      <c r="G1005" s="179">
        <f t="shared" si="45"/>
        <v>0</v>
      </c>
      <c r="H1005" s="179">
        <f t="shared" si="46"/>
        <v>3112.5</v>
      </c>
      <c r="I1005" s="179">
        <f t="shared" si="47"/>
        <v>3112.5</v>
      </c>
    </row>
    <row r="1006" spans="1:9" ht="15.75" thickBot="1">
      <c r="A1006" s="398"/>
      <c r="B1006" s="333">
        <v>65</v>
      </c>
      <c r="C1006" s="334">
        <v>3112.5</v>
      </c>
      <c r="D1006" s="335" t="s">
        <v>385</v>
      </c>
      <c r="E1006" s="335" t="s">
        <v>386</v>
      </c>
      <c r="F1006" s="335" t="s">
        <v>916</v>
      </c>
      <c r="G1006" s="179">
        <f t="shared" si="45"/>
        <v>0</v>
      </c>
      <c r="H1006" s="179">
        <f t="shared" si="46"/>
        <v>3112.5</v>
      </c>
      <c r="I1006" s="179">
        <f t="shared" si="47"/>
        <v>3112.5</v>
      </c>
    </row>
    <row r="1007" spans="1:9" ht="15.75" thickBot="1">
      <c r="A1007" s="398"/>
      <c r="B1007" s="333">
        <v>65</v>
      </c>
      <c r="C1007" s="334">
        <v>3112.5</v>
      </c>
      <c r="D1007" s="335" t="s">
        <v>385</v>
      </c>
      <c r="E1007" s="335" t="s">
        <v>386</v>
      </c>
      <c r="F1007" s="335" t="s">
        <v>917</v>
      </c>
      <c r="G1007" s="179">
        <f t="shared" si="45"/>
        <v>0</v>
      </c>
      <c r="H1007" s="179">
        <f t="shared" si="46"/>
        <v>3112.5</v>
      </c>
      <c r="I1007" s="179">
        <f t="shared" si="47"/>
        <v>3112.5</v>
      </c>
    </row>
    <row r="1008" spans="1:9" ht="15.75" thickBot="1">
      <c r="A1008" s="398"/>
      <c r="B1008" s="333">
        <v>65</v>
      </c>
      <c r="C1008" s="334">
        <v>3112.5</v>
      </c>
      <c r="D1008" s="335" t="s">
        <v>385</v>
      </c>
      <c r="E1008" s="335" t="s">
        <v>386</v>
      </c>
      <c r="F1008" s="335" t="s">
        <v>918</v>
      </c>
      <c r="G1008" s="179">
        <f t="shared" si="45"/>
        <v>0</v>
      </c>
      <c r="H1008" s="179">
        <f t="shared" si="46"/>
        <v>3112.5</v>
      </c>
      <c r="I1008" s="179">
        <f t="shared" si="47"/>
        <v>3112.5</v>
      </c>
    </row>
    <row r="1009" spans="1:9" ht="15.75" thickBot="1">
      <c r="A1009" s="398"/>
      <c r="B1009" s="333">
        <v>53</v>
      </c>
      <c r="C1009" s="334">
        <v>3057.72</v>
      </c>
      <c r="D1009" s="335" t="s">
        <v>385</v>
      </c>
      <c r="E1009" s="335" t="s">
        <v>386</v>
      </c>
      <c r="F1009" s="335" t="s">
        <v>919</v>
      </c>
      <c r="G1009" s="179">
        <f t="shared" si="45"/>
        <v>0</v>
      </c>
      <c r="H1009" s="179">
        <f t="shared" si="46"/>
        <v>3057.72</v>
      </c>
      <c r="I1009" s="179">
        <f t="shared" si="47"/>
        <v>3057.72</v>
      </c>
    </row>
    <row r="1010" spans="1:9" ht="15.75" thickBot="1">
      <c r="A1010" s="398"/>
      <c r="B1010" s="333">
        <v>65</v>
      </c>
      <c r="C1010" s="334">
        <v>3750</v>
      </c>
      <c r="D1010" s="335" t="s">
        <v>385</v>
      </c>
      <c r="E1010" s="335" t="s">
        <v>386</v>
      </c>
      <c r="F1010" s="335" t="s">
        <v>920</v>
      </c>
      <c r="G1010" s="179">
        <f t="shared" si="45"/>
        <v>0</v>
      </c>
      <c r="H1010" s="179">
        <f t="shared" si="46"/>
        <v>3750</v>
      </c>
      <c r="I1010" s="179">
        <f t="shared" si="47"/>
        <v>3750</v>
      </c>
    </row>
    <row r="1011" spans="1:9" ht="15.75" thickBot="1">
      <c r="A1011" s="398"/>
      <c r="B1011" s="333">
        <v>53</v>
      </c>
      <c r="C1011" s="334">
        <v>3057.72</v>
      </c>
      <c r="D1011" s="335" t="s">
        <v>385</v>
      </c>
      <c r="E1011" s="335" t="s">
        <v>386</v>
      </c>
      <c r="F1011" s="335" t="s">
        <v>858</v>
      </c>
      <c r="G1011" s="179">
        <f t="shared" si="45"/>
        <v>0</v>
      </c>
      <c r="H1011" s="179">
        <f t="shared" si="46"/>
        <v>3057.72</v>
      </c>
      <c r="I1011" s="179">
        <f t="shared" si="47"/>
        <v>3057.72</v>
      </c>
    </row>
    <row r="1012" spans="1:9" ht="15.75" thickBot="1">
      <c r="A1012" s="398"/>
      <c r="B1012" s="333">
        <v>5.6</v>
      </c>
      <c r="C1012" s="334">
        <v>346.06</v>
      </c>
      <c r="D1012" s="335" t="s">
        <v>834</v>
      </c>
      <c r="E1012" s="335" t="s">
        <v>386</v>
      </c>
      <c r="F1012" s="335" t="s">
        <v>826</v>
      </c>
      <c r="G1012" s="179">
        <f t="shared" si="45"/>
        <v>0</v>
      </c>
      <c r="H1012" s="179">
        <f t="shared" si="46"/>
        <v>0</v>
      </c>
      <c r="I1012" s="179">
        <f t="shared" si="47"/>
        <v>0</v>
      </c>
    </row>
    <row r="1013" spans="1:9" ht="15.75" thickBot="1">
      <c r="A1013" s="398"/>
      <c r="B1013" s="333">
        <v>0.8</v>
      </c>
      <c r="C1013" s="334">
        <v>49.44</v>
      </c>
      <c r="D1013" s="335" t="s">
        <v>392</v>
      </c>
      <c r="E1013" s="335" t="s">
        <v>386</v>
      </c>
      <c r="F1013" s="335" t="s">
        <v>826</v>
      </c>
      <c r="G1013" s="179">
        <f t="shared" si="45"/>
        <v>0</v>
      </c>
      <c r="H1013" s="179">
        <f t="shared" si="46"/>
        <v>0</v>
      </c>
      <c r="I1013" s="179">
        <f t="shared" si="47"/>
        <v>0</v>
      </c>
    </row>
    <row r="1014" spans="1:9" ht="15.75" thickBot="1">
      <c r="A1014" s="399"/>
      <c r="B1014" s="333">
        <v>0</v>
      </c>
      <c r="C1014" s="334">
        <v>655.12</v>
      </c>
      <c r="D1014" s="335" t="s">
        <v>393</v>
      </c>
      <c r="E1014" s="335" t="s">
        <v>386</v>
      </c>
      <c r="F1014" s="335" t="s">
        <v>859</v>
      </c>
      <c r="G1014" s="179">
        <f t="shared" si="45"/>
        <v>0</v>
      </c>
      <c r="H1014" s="179">
        <f t="shared" si="46"/>
        <v>0</v>
      </c>
      <c r="I1014" s="179">
        <f t="shared" si="47"/>
        <v>0</v>
      </c>
    </row>
    <row r="1015" spans="1:9" ht="15.75" thickBot="1">
      <c r="A1015" s="336" t="s">
        <v>422</v>
      </c>
      <c r="B1015" s="337">
        <v>1068.32</v>
      </c>
      <c r="C1015" s="338">
        <v>63607.94</v>
      </c>
      <c r="D1015" s="394"/>
      <c r="E1015" s="395"/>
      <c r="F1015" s="396"/>
      <c r="G1015" s="179">
        <f t="shared" si="45"/>
        <v>0</v>
      </c>
      <c r="H1015" s="179">
        <f t="shared" si="46"/>
        <v>0</v>
      </c>
      <c r="I1015" s="179">
        <f t="shared" si="47"/>
        <v>0</v>
      </c>
    </row>
    <row r="1016" spans="1:9" ht="15.75" thickBot="1">
      <c r="A1016" s="397" t="s">
        <v>423</v>
      </c>
      <c r="B1016" s="333">
        <v>0.48</v>
      </c>
      <c r="C1016" s="334">
        <v>20.79</v>
      </c>
      <c r="D1016" s="335" t="s">
        <v>391</v>
      </c>
      <c r="E1016" s="335" t="s">
        <v>386</v>
      </c>
      <c r="F1016" s="335" t="s">
        <v>817</v>
      </c>
      <c r="G1016" s="179">
        <f t="shared" si="45"/>
        <v>0</v>
      </c>
      <c r="H1016" s="179">
        <f t="shared" si="46"/>
        <v>0</v>
      </c>
      <c r="I1016" s="179">
        <f t="shared" si="47"/>
        <v>0</v>
      </c>
    </row>
    <row r="1017" spans="1:9" ht="15.75" thickBot="1">
      <c r="A1017" s="398"/>
      <c r="B1017" s="333">
        <v>0.48</v>
      </c>
      <c r="C1017" s="334">
        <v>20.79</v>
      </c>
      <c r="D1017" s="335" t="s">
        <v>391</v>
      </c>
      <c r="E1017" s="335" t="s">
        <v>386</v>
      </c>
      <c r="F1017" s="335" t="s">
        <v>818</v>
      </c>
      <c r="G1017" s="179">
        <f t="shared" si="45"/>
        <v>0</v>
      </c>
      <c r="H1017" s="179">
        <f t="shared" si="46"/>
        <v>0</v>
      </c>
      <c r="I1017" s="179">
        <f t="shared" si="47"/>
        <v>0</v>
      </c>
    </row>
    <row r="1018" spans="1:9" ht="15.75" thickBot="1">
      <c r="A1018" s="398"/>
      <c r="B1018" s="333">
        <v>0.48</v>
      </c>
      <c r="C1018" s="334">
        <v>21.94</v>
      </c>
      <c r="D1018" s="335" t="s">
        <v>391</v>
      </c>
      <c r="E1018" s="335" t="s">
        <v>386</v>
      </c>
      <c r="F1018" s="335" t="s">
        <v>819</v>
      </c>
      <c r="G1018" s="179">
        <f t="shared" si="45"/>
        <v>0</v>
      </c>
      <c r="H1018" s="179">
        <f t="shared" si="46"/>
        <v>0</v>
      </c>
      <c r="I1018" s="179">
        <f t="shared" si="47"/>
        <v>0</v>
      </c>
    </row>
    <row r="1019" spans="1:9" ht="15.75" thickBot="1">
      <c r="A1019" s="398"/>
      <c r="B1019" s="333">
        <v>0.48</v>
      </c>
      <c r="C1019" s="334">
        <v>21.94</v>
      </c>
      <c r="D1019" s="335" t="s">
        <v>391</v>
      </c>
      <c r="E1019" s="335" t="s">
        <v>386</v>
      </c>
      <c r="F1019" s="335" t="s">
        <v>820</v>
      </c>
      <c r="G1019" s="179">
        <f t="shared" si="45"/>
        <v>0</v>
      </c>
      <c r="H1019" s="179">
        <f t="shared" si="46"/>
        <v>0</v>
      </c>
      <c r="I1019" s="179">
        <f t="shared" si="47"/>
        <v>0</v>
      </c>
    </row>
    <row r="1020" spans="1:9" ht="15.75" thickBot="1">
      <c r="A1020" s="398"/>
      <c r="B1020" s="333">
        <v>0.48</v>
      </c>
      <c r="C1020" s="334">
        <v>21.94</v>
      </c>
      <c r="D1020" s="335" t="s">
        <v>391</v>
      </c>
      <c r="E1020" s="335" t="s">
        <v>386</v>
      </c>
      <c r="F1020" s="335" t="s">
        <v>821</v>
      </c>
      <c r="G1020" s="179">
        <f t="shared" si="45"/>
        <v>0</v>
      </c>
      <c r="H1020" s="179">
        <f t="shared" si="46"/>
        <v>0</v>
      </c>
      <c r="I1020" s="179">
        <f t="shared" si="47"/>
        <v>0</v>
      </c>
    </row>
    <row r="1021" spans="1:9" ht="15.75" thickBot="1">
      <c r="A1021" s="398"/>
      <c r="B1021" s="333">
        <v>4.72</v>
      </c>
      <c r="C1021" s="334">
        <v>204.39</v>
      </c>
      <c r="D1021" s="335" t="s">
        <v>385</v>
      </c>
      <c r="E1021" s="335" t="s">
        <v>386</v>
      </c>
      <c r="F1021" s="335" t="s">
        <v>817</v>
      </c>
      <c r="G1021" s="179">
        <f t="shared" si="45"/>
        <v>0</v>
      </c>
      <c r="H1021" s="179">
        <f t="shared" si="46"/>
        <v>204.39</v>
      </c>
      <c r="I1021" s="179">
        <f t="shared" si="47"/>
        <v>204.39</v>
      </c>
    </row>
    <row r="1022" spans="1:9" ht="15.75" thickBot="1">
      <c r="A1022" s="398"/>
      <c r="B1022" s="333">
        <v>4.08</v>
      </c>
      <c r="C1022" s="334">
        <v>189.48</v>
      </c>
      <c r="D1022" s="335" t="s">
        <v>385</v>
      </c>
      <c r="E1022" s="335" t="s">
        <v>386</v>
      </c>
      <c r="F1022" s="335" t="s">
        <v>822</v>
      </c>
      <c r="G1022" s="179">
        <f t="shared" si="45"/>
        <v>0</v>
      </c>
      <c r="H1022" s="179">
        <f t="shared" si="46"/>
        <v>189.48</v>
      </c>
      <c r="I1022" s="179">
        <f t="shared" si="47"/>
        <v>189.48</v>
      </c>
    </row>
    <row r="1023" spans="1:9" ht="15.75" thickBot="1">
      <c r="A1023" s="398"/>
      <c r="B1023" s="333">
        <v>5.2</v>
      </c>
      <c r="C1023" s="334">
        <v>225.16</v>
      </c>
      <c r="D1023" s="335" t="s">
        <v>385</v>
      </c>
      <c r="E1023" s="335" t="s">
        <v>386</v>
      </c>
      <c r="F1023" s="335" t="s">
        <v>823</v>
      </c>
      <c r="G1023" s="179">
        <f t="shared" si="45"/>
        <v>0</v>
      </c>
      <c r="H1023" s="179">
        <f t="shared" si="46"/>
        <v>225.16</v>
      </c>
      <c r="I1023" s="179">
        <f t="shared" si="47"/>
        <v>225.16</v>
      </c>
    </row>
    <row r="1024" spans="1:9" ht="15.75" thickBot="1">
      <c r="A1024" s="398"/>
      <c r="B1024" s="333">
        <v>5.2</v>
      </c>
      <c r="C1024" s="334">
        <v>225.16</v>
      </c>
      <c r="D1024" s="335" t="s">
        <v>385</v>
      </c>
      <c r="E1024" s="335" t="s">
        <v>386</v>
      </c>
      <c r="F1024" s="335" t="s">
        <v>824</v>
      </c>
      <c r="G1024" s="179">
        <f t="shared" si="45"/>
        <v>0</v>
      </c>
      <c r="H1024" s="179">
        <f t="shared" si="46"/>
        <v>225.16</v>
      </c>
      <c r="I1024" s="179">
        <f t="shared" si="47"/>
        <v>225.16</v>
      </c>
    </row>
    <row r="1025" spans="1:9" ht="15.75" thickBot="1">
      <c r="A1025" s="398"/>
      <c r="B1025" s="333">
        <v>5.2</v>
      </c>
      <c r="C1025" s="334">
        <v>225.16</v>
      </c>
      <c r="D1025" s="335" t="s">
        <v>385</v>
      </c>
      <c r="E1025" s="335" t="s">
        <v>386</v>
      </c>
      <c r="F1025" s="335" t="s">
        <v>825</v>
      </c>
      <c r="G1025" s="179">
        <f t="shared" si="45"/>
        <v>0</v>
      </c>
      <c r="H1025" s="179">
        <f t="shared" si="46"/>
        <v>225.16</v>
      </c>
      <c r="I1025" s="179">
        <f t="shared" si="47"/>
        <v>225.16</v>
      </c>
    </row>
    <row r="1026" spans="1:9" ht="15.75" thickBot="1">
      <c r="A1026" s="398"/>
      <c r="B1026" s="333">
        <v>4.4000000000000004</v>
      </c>
      <c r="C1026" s="334">
        <v>188.4</v>
      </c>
      <c r="D1026" s="335" t="s">
        <v>385</v>
      </c>
      <c r="E1026" s="335" t="s">
        <v>386</v>
      </c>
      <c r="F1026" s="335" t="s">
        <v>818</v>
      </c>
      <c r="G1026" s="179">
        <f t="shared" si="45"/>
        <v>0</v>
      </c>
      <c r="H1026" s="179">
        <f t="shared" si="46"/>
        <v>188.4</v>
      </c>
      <c r="I1026" s="179">
        <f t="shared" si="47"/>
        <v>188.4</v>
      </c>
    </row>
    <row r="1027" spans="1:9" ht="15.75" thickBot="1">
      <c r="A1027" s="398"/>
      <c r="B1027" s="333">
        <v>5.2</v>
      </c>
      <c r="C1027" s="334">
        <v>237.63</v>
      </c>
      <c r="D1027" s="335" t="s">
        <v>385</v>
      </c>
      <c r="E1027" s="335" t="s">
        <v>386</v>
      </c>
      <c r="F1027" s="335" t="s">
        <v>826</v>
      </c>
      <c r="G1027" s="179">
        <f t="shared" si="45"/>
        <v>0</v>
      </c>
      <c r="H1027" s="179">
        <f t="shared" si="46"/>
        <v>237.63</v>
      </c>
      <c r="I1027" s="179">
        <f t="shared" si="47"/>
        <v>237.63</v>
      </c>
    </row>
    <row r="1028" spans="1:9" ht="15.75" thickBot="1">
      <c r="A1028" s="398"/>
      <c r="B1028" s="333">
        <v>4.96</v>
      </c>
      <c r="C1028" s="334">
        <v>230.45</v>
      </c>
      <c r="D1028" s="335" t="s">
        <v>385</v>
      </c>
      <c r="E1028" s="335" t="s">
        <v>386</v>
      </c>
      <c r="F1028" s="335" t="s">
        <v>827</v>
      </c>
      <c r="G1028" s="179">
        <f t="shared" si="45"/>
        <v>0</v>
      </c>
      <c r="H1028" s="179">
        <f t="shared" si="46"/>
        <v>230.45</v>
      </c>
      <c r="I1028" s="179">
        <f t="shared" si="47"/>
        <v>230.45</v>
      </c>
    </row>
    <row r="1029" spans="1:9" ht="15.75" thickBot="1">
      <c r="A1029" s="398"/>
      <c r="B1029" s="333">
        <v>4.88</v>
      </c>
      <c r="C1029" s="334">
        <v>220.22</v>
      </c>
      <c r="D1029" s="335" t="s">
        <v>385</v>
      </c>
      <c r="E1029" s="335" t="s">
        <v>386</v>
      </c>
      <c r="F1029" s="335" t="s">
        <v>828</v>
      </c>
      <c r="G1029" s="179">
        <f t="shared" ref="G1029:G1092" si="48">IF(D1029="REG",C1029,0)</f>
        <v>0</v>
      </c>
      <c r="H1029" s="179">
        <f t="shared" ref="H1029:H1092" si="49">IF(D1029="SAL",C1029,0)</f>
        <v>220.22</v>
      </c>
      <c r="I1029" s="179">
        <f t="shared" ref="I1029:I1092" si="50">+G1029+H1029</f>
        <v>220.22</v>
      </c>
    </row>
    <row r="1030" spans="1:9" ht="15.75" thickBot="1">
      <c r="A1030" s="398"/>
      <c r="B1030" s="333">
        <v>4.16</v>
      </c>
      <c r="C1030" s="334">
        <v>195.28</v>
      </c>
      <c r="D1030" s="335" t="s">
        <v>385</v>
      </c>
      <c r="E1030" s="335" t="s">
        <v>386</v>
      </c>
      <c r="F1030" s="335" t="s">
        <v>819</v>
      </c>
      <c r="G1030" s="179">
        <f t="shared" si="48"/>
        <v>0</v>
      </c>
      <c r="H1030" s="179">
        <f t="shared" si="49"/>
        <v>195.28</v>
      </c>
      <c r="I1030" s="179">
        <f t="shared" si="50"/>
        <v>195.28</v>
      </c>
    </row>
    <row r="1031" spans="1:9" ht="15.75" thickBot="1">
      <c r="A1031" s="398"/>
      <c r="B1031" s="333">
        <v>5.04</v>
      </c>
      <c r="C1031" s="334">
        <v>228.93</v>
      </c>
      <c r="D1031" s="335" t="s">
        <v>385</v>
      </c>
      <c r="E1031" s="335" t="s">
        <v>386</v>
      </c>
      <c r="F1031" s="335" t="s">
        <v>829</v>
      </c>
      <c r="G1031" s="179">
        <f t="shared" si="48"/>
        <v>0</v>
      </c>
      <c r="H1031" s="179">
        <f t="shared" si="49"/>
        <v>228.93</v>
      </c>
      <c r="I1031" s="179">
        <f t="shared" si="50"/>
        <v>228.93</v>
      </c>
    </row>
    <row r="1032" spans="1:9" ht="15.75" thickBot="1">
      <c r="A1032" s="398"/>
      <c r="B1032" s="333">
        <v>4.72</v>
      </c>
      <c r="C1032" s="334">
        <v>211.52</v>
      </c>
      <c r="D1032" s="335" t="s">
        <v>385</v>
      </c>
      <c r="E1032" s="335" t="s">
        <v>386</v>
      </c>
      <c r="F1032" s="335" t="s">
        <v>830</v>
      </c>
      <c r="G1032" s="179">
        <f t="shared" si="48"/>
        <v>0</v>
      </c>
      <c r="H1032" s="179">
        <f t="shared" si="49"/>
        <v>211.52</v>
      </c>
      <c r="I1032" s="179">
        <f t="shared" si="50"/>
        <v>211.52</v>
      </c>
    </row>
    <row r="1033" spans="1:9" ht="15.75" thickBot="1">
      <c r="A1033" s="398"/>
      <c r="B1033" s="333">
        <v>4.24</v>
      </c>
      <c r="C1033" s="334">
        <v>193.76</v>
      </c>
      <c r="D1033" s="335" t="s">
        <v>385</v>
      </c>
      <c r="E1033" s="335" t="s">
        <v>386</v>
      </c>
      <c r="F1033" s="335" t="s">
        <v>820</v>
      </c>
      <c r="G1033" s="179">
        <f t="shared" si="48"/>
        <v>0</v>
      </c>
      <c r="H1033" s="179">
        <f t="shared" si="49"/>
        <v>193.76</v>
      </c>
      <c r="I1033" s="179">
        <f t="shared" si="50"/>
        <v>193.76</v>
      </c>
    </row>
    <row r="1034" spans="1:9" ht="15.75" thickBot="1">
      <c r="A1034" s="398"/>
      <c r="B1034" s="333">
        <v>5.2</v>
      </c>
      <c r="C1034" s="334">
        <v>237.63</v>
      </c>
      <c r="D1034" s="335" t="s">
        <v>385</v>
      </c>
      <c r="E1034" s="335" t="s">
        <v>386</v>
      </c>
      <c r="F1034" s="335" t="s">
        <v>805</v>
      </c>
      <c r="G1034" s="179">
        <f t="shared" si="48"/>
        <v>0</v>
      </c>
      <c r="H1034" s="179">
        <f t="shared" si="49"/>
        <v>237.63</v>
      </c>
      <c r="I1034" s="179">
        <f t="shared" si="50"/>
        <v>237.63</v>
      </c>
    </row>
    <row r="1035" spans="1:9" ht="15.75" thickBot="1">
      <c r="A1035" s="398"/>
      <c r="B1035" s="333">
        <v>4.4000000000000004</v>
      </c>
      <c r="C1035" s="334">
        <v>180.56</v>
      </c>
      <c r="D1035" s="335" t="s">
        <v>385</v>
      </c>
      <c r="E1035" s="335" t="s">
        <v>386</v>
      </c>
      <c r="F1035" s="335" t="s">
        <v>831</v>
      </c>
      <c r="G1035" s="179">
        <f t="shared" si="48"/>
        <v>0</v>
      </c>
      <c r="H1035" s="179">
        <f t="shared" si="49"/>
        <v>180.56</v>
      </c>
      <c r="I1035" s="179">
        <f t="shared" si="50"/>
        <v>180.56</v>
      </c>
    </row>
    <row r="1036" spans="1:9" ht="15.75" thickBot="1">
      <c r="A1036" s="398"/>
      <c r="B1036" s="333">
        <v>5.2</v>
      </c>
      <c r="C1036" s="334">
        <v>237.63</v>
      </c>
      <c r="D1036" s="335" t="s">
        <v>385</v>
      </c>
      <c r="E1036" s="335" t="s">
        <v>386</v>
      </c>
      <c r="F1036" s="335" t="s">
        <v>832</v>
      </c>
      <c r="G1036" s="179">
        <f t="shared" si="48"/>
        <v>0</v>
      </c>
      <c r="H1036" s="179">
        <f t="shared" si="49"/>
        <v>237.63</v>
      </c>
      <c r="I1036" s="179">
        <f t="shared" si="50"/>
        <v>237.63</v>
      </c>
    </row>
    <row r="1037" spans="1:9" ht="15.75" thickBot="1">
      <c r="A1037" s="398"/>
      <c r="B1037" s="333">
        <v>4.72</v>
      </c>
      <c r="C1037" s="334">
        <v>215.7</v>
      </c>
      <c r="D1037" s="335" t="s">
        <v>385</v>
      </c>
      <c r="E1037" s="335" t="s">
        <v>386</v>
      </c>
      <c r="F1037" s="335" t="s">
        <v>821</v>
      </c>
      <c r="G1037" s="179">
        <f t="shared" si="48"/>
        <v>0</v>
      </c>
      <c r="H1037" s="179">
        <f t="shared" si="49"/>
        <v>215.7</v>
      </c>
      <c r="I1037" s="179">
        <f t="shared" si="50"/>
        <v>215.7</v>
      </c>
    </row>
    <row r="1038" spans="1:9" ht="15.75" thickBot="1">
      <c r="A1038" s="398"/>
      <c r="B1038" s="333">
        <v>5.2</v>
      </c>
      <c r="C1038" s="334">
        <v>237.63</v>
      </c>
      <c r="D1038" s="335" t="s">
        <v>385</v>
      </c>
      <c r="E1038" s="335" t="s">
        <v>386</v>
      </c>
      <c r="F1038" s="335" t="s">
        <v>833</v>
      </c>
      <c r="G1038" s="179">
        <f t="shared" si="48"/>
        <v>0</v>
      </c>
      <c r="H1038" s="179">
        <f t="shared" si="49"/>
        <v>237.63</v>
      </c>
      <c r="I1038" s="179">
        <f t="shared" si="50"/>
        <v>237.63</v>
      </c>
    </row>
    <row r="1039" spans="1:9" ht="15.75" thickBot="1">
      <c r="A1039" s="398"/>
      <c r="B1039" s="333">
        <v>4.4800000000000004</v>
      </c>
      <c r="C1039" s="334">
        <v>216.07</v>
      </c>
      <c r="D1039" s="335" t="s">
        <v>385</v>
      </c>
      <c r="E1039" s="335" t="s">
        <v>386</v>
      </c>
      <c r="F1039" s="335" t="s">
        <v>916</v>
      </c>
      <c r="G1039" s="179">
        <f t="shared" si="48"/>
        <v>0</v>
      </c>
      <c r="H1039" s="179">
        <f t="shared" si="49"/>
        <v>216.07</v>
      </c>
      <c r="I1039" s="179">
        <f t="shared" si="50"/>
        <v>216.07</v>
      </c>
    </row>
    <row r="1040" spans="1:9" ht="15.75" thickBot="1">
      <c r="A1040" s="398"/>
      <c r="B1040" s="333">
        <v>5.12</v>
      </c>
      <c r="C1040" s="334">
        <v>231.58</v>
      </c>
      <c r="D1040" s="335" t="s">
        <v>385</v>
      </c>
      <c r="E1040" s="335" t="s">
        <v>386</v>
      </c>
      <c r="F1040" s="335" t="s">
        <v>917</v>
      </c>
      <c r="G1040" s="179">
        <f t="shared" si="48"/>
        <v>0</v>
      </c>
      <c r="H1040" s="179">
        <f t="shared" si="49"/>
        <v>231.58</v>
      </c>
      <c r="I1040" s="179">
        <f t="shared" si="50"/>
        <v>231.58</v>
      </c>
    </row>
    <row r="1041" spans="1:9" ht="15.75" thickBot="1">
      <c r="A1041" s="399"/>
      <c r="B1041" s="333">
        <v>0.16</v>
      </c>
      <c r="C1041" s="334">
        <v>8.6999999999999993</v>
      </c>
      <c r="D1041" s="335" t="s">
        <v>834</v>
      </c>
      <c r="E1041" s="335" t="s">
        <v>386</v>
      </c>
      <c r="F1041" s="335" t="s">
        <v>831</v>
      </c>
      <c r="G1041" s="179">
        <f t="shared" si="48"/>
        <v>0</v>
      </c>
      <c r="H1041" s="179">
        <f t="shared" si="49"/>
        <v>0</v>
      </c>
      <c r="I1041" s="179">
        <f t="shared" si="50"/>
        <v>0</v>
      </c>
    </row>
    <row r="1042" spans="1:9" ht="15.75" thickBot="1">
      <c r="A1042" s="336" t="s">
        <v>423</v>
      </c>
      <c r="B1042" s="337">
        <v>98.88</v>
      </c>
      <c r="C1042" s="338">
        <v>4448.4399999999996</v>
      </c>
      <c r="D1042" s="394"/>
      <c r="E1042" s="395"/>
      <c r="F1042" s="396"/>
      <c r="G1042" s="179">
        <f t="shared" si="48"/>
        <v>0</v>
      </c>
      <c r="H1042" s="179">
        <f t="shared" si="49"/>
        <v>0</v>
      </c>
      <c r="I1042" s="179">
        <f t="shared" si="50"/>
        <v>0</v>
      </c>
    </row>
    <row r="1043" spans="1:9" ht="15.75" thickBot="1">
      <c r="A1043" s="397" t="s">
        <v>959</v>
      </c>
      <c r="B1043" s="333">
        <v>0.8</v>
      </c>
      <c r="C1043" s="334">
        <v>43.11</v>
      </c>
      <c r="D1043" s="335" t="s">
        <v>391</v>
      </c>
      <c r="E1043" s="335" t="s">
        <v>386</v>
      </c>
      <c r="F1043" s="335" t="s">
        <v>819</v>
      </c>
      <c r="G1043" s="179">
        <f t="shared" si="48"/>
        <v>0</v>
      </c>
      <c r="H1043" s="179">
        <f t="shared" si="49"/>
        <v>0</v>
      </c>
      <c r="I1043" s="179">
        <f t="shared" si="50"/>
        <v>0</v>
      </c>
    </row>
    <row r="1044" spans="1:9" ht="15.75" thickBot="1">
      <c r="A1044" s="398"/>
      <c r="B1044" s="333">
        <v>7.07</v>
      </c>
      <c r="C1044" s="334">
        <v>380.79</v>
      </c>
      <c r="D1044" s="335" t="s">
        <v>385</v>
      </c>
      <c r="E1044" s="335" t="s">
        <v>386</v>
      </c>
      <c r="F1044" s="335" t="s">
        <v>826</v>
      </c>
      <c r="G1044" s="179">
        <f t="shared" si="48"/>
        <v>0</v>
      </c>
      <c r="H1044" s="179">
        <f t="shared" si="49"/>
        <v>380.79</v>
      </c>
      <c r="I1044" s="179">
        <f t="shared" si="50"/>
        <v>380.79</v>
      </c>
    </row>
    <row r="1045" spans="1:9" ht="15.75" thickBot="1">
      <c r="A1045" s="398"/>
      <c r="B1045" s="333">
        <v>8.67</v>
      </c>
      <c r="C1045" s="334">
        <v>467</v>
      </c>
      <c r="D1045" s="335" t="s">
        <v>385</v>
      </c>
      <c r="E1045" s="335" t="s">
        <v>386</v>
      </c>
      <c r="F1045" s="335" t="s">
        <v>827</v>
      </c>
      <c r="G1045" s="179">
        <f t="shared" si="48"/>
        <v>0</v>
      </c>
      <c r="H1045" s="179">
        <f t="shared" si="49"/>
        <v>467</v>
      </c>
      <c r="I1045" s="179">
        <f t="shared" si="50"/>
        <v>467</v>
      </c>
    </row>
    <row r="1046" spans="1:9" ht="15.75" thickBot="1">
      <c r="A1046" s="398"/>
      <c r="B1046" s="333">
        <v>7.87</v>
      </c>
      <c r="C1046" s="334">
        <v>423.89</v>
      </c>
      <c r="D1046" s="335" t="s">
        <v>385</v>
      </c>
      <c r="E1046" s="335" t="s">
        <v>386</v>
      </c>
      <c r="F1046" s="335" t="s">
        <v>828</v>
      </c>
      <c r="G1046" s="179">
        <f t="shared" si="48"/>
        <v>0</v>
      </c>
      <c r="H1046" s="179">
        <f t="shared" si="49"/>
        <v>423.89</v>
      </c>
      <c r="I1046" s="179">
        <f t="shared" si="50"/>
        <v>423.89</v>
      </c>
    </row>
    <row r="1047" spans="1:9" ht="15.75" thickBot="1">
      <c r="A1047" s="399"/>
      <c r="B1047" s="333">
        <v>7.87</v>
      </c>
      <c r="C1047" s="334">
        <v>423.89</v>
      </c>
      <c r="D1047" s="335" t="s">
        <v>385</v>
      </c>
      <c r="E1047" s="335" t="s">
        <v>386</v>
      </c>
      <c r="F1047" s="335" t="s">
        <v>819</v>
      </c>
      <c r="G1047" s="179">
        <f t="shared" si="48"/>
        <v>0</v>
      </c>
      <c r="H1047" s="179">
        <f t="shared" si="49"/>
        <v>423.89</v>
      </c>
      <c r="I1047" s="179">
        <f t="shared" si="50"/>
        <v>423.89</v>
      </c>
    </row>
    <row r="1048" spans="1:9" ht="15.75" thickBot="1">
      <c r="A1048" s="336" t="s">
        <v>959</v>
      </c>
      <c r="B1048" s="337">
        <v>32.28</v>
      </c>
      <c r="C1048" s="338">
        <v>1738.68</v>
      </c>
      <c r="D1048" s="394"/>
      <c r="E1048" s="395"/>
      <c r="F1048" s="396"/>
      <c r="G1048" s="179">
        <f t="shared" si="48"/>
        <v>0</v>
      </c>
      <c r="H1048" s="179">
        <f t="shared" si="49"/>
        <v>0</v>
      </c>
      <c r="I1048" s="179">
        <f t="shared" si="50"/>
        <v>0</v>
      </c>
    </row>
    <row r="1049" spans="1:9" ht="15.75" thickBot="1">
      <c r="A1049" s="397" t="s">
        <v>424</v>
      </c>
      <c r="B1049" s="333">
        <v>1.6</v>
      </c>
      <c r="C1049" s="334">
        <v>58.76</v>
      </c>
      <c r="D1049" s="335" t="s">
        <v>391</v>
      </c>
      <c r="E1049" s="335" t="s">
        <v>386</v>
      </c>
      <c r="F1049" s="335" t="s">
        <v>817</v>
      </c>
      <c r="G1049" s="179">
        <f t="shared" si="48"/>
        <v>0</v>
      </c>
      <c r="H1049" s="179">
        <f t="shared" si="49"/>
        <v>0</v>
      </c>
      <c r="I1049" s="179">
        <f t="shared" si="50"/>
        <v>0</v>
      </c>
    </row>
    <row r="1050" spans="1:9" ht="15.75" thickBot="1">
      <c r="A1050" s="398"/>
      <c r="B1050" s="333">
        <v>0.8</v>
      </c>
      <c r="C1050" s="334">
        <v>17.170000000000002</v>
      </c>
      <c r="D1050" s="335" t="s">
        <v>391</v>
      </c>
      <c r="E1050" s="335" t="s">
        <v>386</v>
      </c>
      <c r="F1050" s="335" t="s">
        <v>818</v>
      </c>
      <c r="G1050" s="179">
        <f t="shared" si="48"/>
        <v>0</v>
      </c>
      <c r="H1050" s="179">
        <f t="shared" si="49"/>
        <v>0</v>
      </c>
      <c r="I1050" s="179">
        <f t="shared" si="50"/>
        <v>0</v>
      </c>
    </row>
    <row r="1051" spans="1:9" ht="15.75" thickBot="1">
      <c r="A1051" s="398"/>
      <c r="B1051" s="333">
        <v>0.8</v>
      </c>
      <c r="C1051" s="334">
        <v>17.350000000000001</v>
      </c>
      <c r="D1051" s="335" t="s">
        <v>391</v>
      </c>
      <c r="E1051" s="335" t="s">
        <v>386</v>
      </c>
      <c r="F1051" s="335" t="s">
        <v>819</v>
      </c>
      <c r="G1051" s="179">
        <f t="shared" si="48"/>
        <v>0</v>
      </c>
      <c r="H1051" s="179">
        <f t="shared" si="49"/>
        <v>0</v>
      </c>
      <c r="I1051" s="179">
        <f t="shared" si="50"/>
        <v>0</v>
      </c>
    </row>
    <row r="1052" spans="1:9" ht="15.75" thickBot="1">
      <c r="A1052" s="398"/>
      <c r="B1052" s="333">
        <v>1.6</v>
      </c>
      <c r="C1052" s="334">
        <v>60.46</v>
      </c>
      <c r="D1052" s="335" t="s">
        <v>391</v>
      </c>
      <c r="E1052" s="335" t="s">
        <v>386</v>
      </c>
      <c r="F1052" s="335" t="s">
        <v>820</v>
      </c>
      <c r="G1052" s="179">
        <f t="shared" si="48"/>
        <v>0</v>
      </c>
      <c r="H1052" s="179">
        <f t="shared" si="49"/>
        <v>0</v>
      </c>
      <c r="I1052" s="179">
        <f t="shared" si="50"/>
        <v>0</v>
      </c>
    </row>
    <row r="1053" spans="1:9" ht="15.75" thickBot="1">
      <c r="A1053" s="398"/>
      <c r="B1053" s="333">
        <v>1.6</v>
      </c>
      <c r="C1053" s="334">
        <v>60.46</v>
      </c>
      <c r="D1053" s="335" t="s">
        <v>391</v>
      </c>
      <c r="E1053" s="335" t="s">
        <v>386</v>
      </c>
      <c r="F1053" s="335" t="s">
        <v>821</v>
      </c>
      <c r="G1053" s="179">
        <f t="shared" si="48"/>
        <v>0</v>
      </c>
      <c r="H1053" s="179">
        <f t="shared" si="49"/>
        <v>0</v>
      </c>
      <c r="I1053" s="179">
        <f t="shared" si="50"/>
        <v>0</v>
      </c>
    </row>
    <row r="1054" spans="1:9" ht="15.75" thickBot="1">
      <c r="A1054" s="398"/>
      <c r="B1054" s="333">
        <v>15.74</v>
      </c>
      <c r="C1054" s="334">
        <v>577.85</v>
      </c>
      <c r="D1054" s="335" t="s">
        <v>385</v>
      </c>
      <c r="E1054" s="335" t="s">
        <v>386</v>
      </c>
      <c r="F1054" s="335" t="s">
        <v>817</v>
      </c>
      <c r="G1054" s="179">
        <f t="shared" si="48"/>
        <v>0</v>
      </c>
      <c r="H1054" s="179">
        <f t="shared" si="49"/>
        <v>577.85</v>
      </c>
      <c r="I1054" s="179">
        <f t="shared" si="50"/>
        <v>577.85</v>
      </c>
    </row>
    <row r="1055" spans="1:9" ht="15.75" thickBot="1">
      <c r="A1055" s="398"/>
      <c r="B1055" s="333">
        <v>17.34</v>
      </c>
      <c r="C1055" s="334">
        <v>636.61</v>
      </c>
      <c r="D1055" s="335" t="s">
        <v>385</v>
      </c>
      <c r="E1055" s="335" t="s">
        <v>386</v>
      </c>
      <c r="F1055" s="335" t="s">
        <v>822</v>
      </c>
      <c r="G1055" s="179">
        <f t="shared" si="48"/>
        <v>0</v>
      </c>
      <c r="H1055" s="179">
        <f t="shared" si="49"/>
        <v>636.61</v>
      </c>
      <c r="I1055" s="179">
        <f t="shared" si="50"/>
        <v>636.61</v>
      </c>
    </row>
    <row r="1056" spans="1:9" ht="15.75" thickBot="1">
      <c r="A1056" s="398"/>
      <c r="B1056" s="333">
        <v>17.34</v>
      </c>
      <c r="C1056" s="334">
        <v>636.61</v>
      </c>
      <c r="D1056" s="335" t="s">
        <v>385</v>
      </c>
      <c r="E1056" s="335" t="s">
        <v>386</v>
      </c>
      <c r="F1056" s="335" t="s">
        <v>823</v>
      </c>
      <c r="G1056" s="179">
        <f t="shared" si="48"/>
        <v>0</v>
      </c>
      <c r="H1056" s="179">
        <f t="shared" si="49"/>
        <v>636.61</v>
      </c>
      <c r="I1056" s="179">
        <f t="shared" si="50"/>
        <v>636.61</v>
      </c>
    </row>
    <row r="1057" spans="1:9" ht="15.75" thickBot="1">
      <c r="A1057" s="398"/>
      <c r="B1057" s="333">
        <v>7.87</v>
      </c>
      <c r="C1057" s="334">
        <v>168.83</v>
      </c>
      <c r="D1057" s="335" t="s">
        <v>385</v>
      </c>
      <c r="E1057" s="335" t="s">
        <v>386</v>
      </c>
      <c r="F1057" s="335" t="s">
        <v>824</v>
      </c>
      <c r="G1057" s="179">
        <f t="shared" si="48"/>
        <v>0</v>
      </c>
      <c r="H1057" s="179">
        <f t="shared" si="49"/>
        <v>168.83</v>
      </c>
      <c r="I1057" s="179">
        <f t="shared" si="50"/>
        <v>168.83</v>
      </c>
    </row>
    <row r="1058" spans="1:9" ht="15.75" thickBot="1">
      <c r="A1058" s="398"/>
      <c r="B1058" s="333">
        <v>8.67</v>
      </c>
      <c r="C1058" s="334">
        <v>185.99</v>
      </c>
      <c r="D1058" s="335" t="s">
        <v>385</v>
      </c>
      <c r="E1058" s="335" t="s">
        <v>386</v>
      </c>
      <c r="F1058" s="335" t="s">
        <v>825</v>
      </c>
      <c r="G1058" s="179">
        <f t="shared" si="48"/>
        <v>0</v>
      </c>
      <c r="H1058" s="179">
        <f t="shared" si="49"/>
        <v>185.99</v>
      </c>
      <c r="I1058" s="179">
        <f t="shared" si="50"/>
        <v>185.99</v>
      </c>
    </row>
    <row r="1059" spans="1:9" ht="15.75" thickBot="1">
      <c r="A1059" s="398"/>
      <c r="B1059" s="333">
        <v>7.87</v>
      </c>
      <c r="C1059" s="334">
        <v>168.83</v>
      </c>
      <c r="D1059" s="335" t="s">
        <v>385</v>
      </c>
      <c r="E1059" s="335" t="s">
        <v>386</v>
      </c>
      <c r="F1059" s="335" t="s">
        <v>818</v>
      </c>
      <c r="G1059" s="179">
        <f t="shared" si="48"/>
        <v>0</v>
      </c>
      <c r="H1059" s="179">
        <f t="shared" si="49"/>
        <v>168.83</v>
      </c>
      <c r="I1059" s="179">
        <f t="shared" si="50"/>
        <v>168.83</v>
      </c>
    </row>
    <row r="1060" spans="1:9" ht="15.75" thickBot="1">
      <c r="A1060" s="398"/>
      <c r="B1060" s="333">
        <v>7.07</v>
      </c>
      <c r="C1060" s="334">
        <v>153.29</v>
      </c>
      <c r="D1060" s="335" t="s">
        <v>385</v>
      </c>
      <c r="E1060" s="335" t="s">
        <v>386</v>
      </c>
      <c r="F1060" s="335" t="s">
        <v>826</v>
      </c>
      <c r="G1060" s="179">
        <f t="shared" si="48"/>
        <v>0</v>
      </c>
      <c r="H1060" s="179">
        <f t="shared" si="49"/>
        <v>153.29</v>
      </c>
      <c r="I1060" s="179">
        <f t="shared" si="50"/>
        <v>153.29</v>
      </c>
    </row>
    <row r="1061" spans="1:9" ht="15.75" thickBot="1">
      <c r="A1061" s="398"/>
      <c r="B1061" s="333">
        <v>8.67</v>
      </c>
      <c r="C1061" s="334">
        <v>188</v>
      </c>
      <c r="D1061" s="335" t="s">
        <v>385</v>
      </c>
      <c r="E1061" s="335" t="s">
        <v>386</v>
      </c>
      <c r="F1061" s="335" t="s">
        <v>827</v>
      </c>
      <c r="G1061" s="179">
        <f t="shared" si="48"/>
        <v>0</v>
      </c>
      <c r="H1061" s="179">
        <f t="shared" si="49"/>
        <v>188</v>
      </c>
      <c r="I1061" s="179">
        <f t="shared" si="50"/>
        <v>188</v>
      </c>
    </row>
    <row r="1062" spans="1:9" ht="15.75" thickBot="1">
      <c r="A1062" s="398"/>
      <c r="B1062" s="333">
        <v>7.07</v>
      </c>
      <c r="C1062" s="334">
        <v>153.29</v>
      </c>
      <c r="D1062" s="335" t="s">
        <v>385</v>
      </c>
      <c r="E1062" s="335" t="s">
        <v>386</v>
      </c>
      <c r="F1062" s="335" t="s">
        <v>828</v>
      </c>
      <c r="G1062" s="179">
        <f t="shared" si="48"/>
        <v>0</v>
      </c>
      <c r="H1062" s="179">
        <f t="shared" si="49"/>
        <v>153.29</v>
      </c>
      <c r="I1062" s="179">
        <f t="shared" si="50"/>
        <v>153.29</v>
      </c>
    </row>
    <row r="1063" spans="1:9" ht="15.75" thickBot="1">
      <c r="A1063" s="398"/>
      <c r="B1063" s="333">
        <v>7.87</v>
      </c>
      <c r="C1063" s="334">
        <v>170.65</v>
      </c>
      <c r="D1063" s="335" t="s">
        <v>385</v>
      </c>
      <c r="E1063" s="335" t="s">
        <v>386</v>
      </c>
      <c r="F1063" s="335" t="s">
        <v>819</v>
      </c>
      <c r="G1063" s="179">
        <f t="shared" si="48"/>
        <v>0</v>
      </c>
      <c r="H1063" s="179">
        <f t="shared" si="49"/>
        <v>170.65</v>
      </c>
      <c r="I1063" s="179">
        <f t="shared" si="50"/>
        <v>170.65</v>
      </c>
    </row>
    <row r="1064" spans="1:9" ht="15.75" thickBot="1">
      <c r="A1064" s="398"/>
      <c r="B1064" s="333">
        <v>14.14</v>
      </c>
      <c r="C1064" s="334">
        <v>508.33</v>
      </c>
      <c r="D1064" s="335" t="s">
        <v>385</v>
      </c>
      <c r="E1064" s="335" t="s">
        <v>386</v>
      </c>
      <c r="F1064" s="335" t="s">
        <v>829</v>
      </c>
      <c r="G1064" s="179">
        <f t="shared" si="48"/>
        <v>0</v>
      </c>
      <c r="H1064" s="179">
        <f t="shared" si="49"/>
        <v>508.33</v>
      </c>
      <c r="I1064" s="179">
        <f t="shared" si="50"/>
        <v>508.33</v>
      </c>
    </row>
    <row r="1065" spans="1:9" ht="15.75" thickBot="1">
      <c r="A1065" s="398"/>
      <c r="B1065" s="333">
        <v>16.54</v>
      </c>
      <c r="C1065" s="334">
        <v>637.65</v>
      </c>
      <c r="D1065" s="335" t="s">
        <v>385</v>
      </c>
      <c r="E1065" s="335" t="s">
        <v>386</v>
      </c>
      <c r="F1065" s="335" t="s">
        <v>830</v>
      </c>
      <c r="G1065" s="179">
        <f t="shared" si="48"/>
        <v>0</v>
      </c>
      <c r="H1065" s="179">
        <f t="shared" si="49"/>
        <v>637.65</v>
      </c>
      <c r="I1065" s="179">
        <f t="shared" si="50"/>
        <v>637.65</v>
      </c>
    </row>
    <row r="1066" spans="1:9" ht="15.75" thickBot="1">
      <c r="A1066" s="398"/>
      <c r="B1066" s="333">
        <v>14.14</v>
      </c>
      <c r="C1066" s="334">
        <v>534.08000000000004</v>
      </c>
      <c r="D1066" s="335" t="s">
        <v>385</v>
      </c>
      <c r="E1066" s="335" t="s">
        <v>386</v>
      </c>
      <c r="F1066" s="335" t="s">
        <v>820</v>
      </c>
      <c r="G1066" s="179">
        <f t="shared" si="48"/>
        <v>0</v>
      </c>
      <c r="H1066" s="179">
        <f t="shared" si="49"/>
        <v>534.08000000000004</v>
      </c>
      <c r="I1066" s="179">
        <f t="shared" si="50"/>
        <v>534.08000000000004</v>
      </c>
    </row>
    <row r="1067" spans="1:9" ht="15.75" thickBot="1">
      <c r="A1067" s="398"/>
      <c r="B1067" s="333">
        <v>14.94</v>
      </c>
      <c r="C1067" s="334">
        <v>602.94000000000005</v>
      </c>
      <c r="D1067" s="335" t="s">
        <v>385</v>
      </c>
      <c r="E1067" s="335" t="s">
        <v>386</v>
      </c>
      <c r="F1067" s="335" t="s">
        <v>805</v>
      </c>
      <c r="G1067" s="179">
        <f t="shared" si="48"/>
        <v>0</v>
      </c>
      <c r="H1067" s="179">
        <f t="shared" si="49"/>
        <v>602.94000000000005</v>
      </c>
      <c r="I1067" s="179">
        <f t="shared" si="50"/>
        <v>602.94000000000005</v>
      </c>
    </row>
    <row r="1068" spans="1:9" ht="15.75" thickBot="1">
      <c r="A1068" s="398"/>
      <c r="B1068" s="333">
        <v>17.34</v>
      </c>
      <c r="C1068" s="334">
        <v>655</v>
      </c>
      <c r="D1068" s="335" t="s">
        <v>385</v>
      </c>
      <c r="E1068" s="335" t="s">
        <v>386</v>
      </c>
      <c r="F1068" s="335" t="s">
        <v>831</v>
      </c>
      <c r="G1068" s="179">
        <f t="shared" si="48"/>
        <v>0</v>
      </c>
      <c r="H1068" s="179">
        <f t="shared" si="49"/>
        <v>655</v>
      </c>
      <c r="I1068" s="179">
        <f t="shared" si="50"/>
        <v>655</v>
      </c>
    </row>
    <row r="1069" spans="1:9" ht="15.75" thickBot="1">
      <c r="A1069" s="398"/>
      <c r="B1069" s="333">
        <v>17.34</v>
      </c>
      <c r="C1069" s="334">
        <v>655</v>
      </c>
      <c r="D1069" s="335" t="s">
        <v>385</v>
      </c>
      <c r="E1069" s="335" t="s">
        <v>386</v>
      </c>
      <c r="F1069" s="335" t="s">
        <v>832</v>
      </c>
      <c r="G1069" s="179">
        <f t="shared" si="48"/>
        <v>0</v>
      </c>
      <c r="H1069" s="179">
        <f t="shared" si="49"/>
        <v>655</v>
      </c>
      <c r="I1069" s="179">
        <f t="shared" si="50"/>
        <v>655</v>
      </c>
    </row>
    <row r="1070" spans="1:9" ht="15.75" thickBot="1">
      <c r="A1070" s="398"/>
      <c r="B1070" s="333">
        <v>14.94</v>
      </c>
      <c r="C1070" s="334">
        <v>551.44000000000005</v>
      </c>
      <c r="D1070" s="335" t="s">
        <v>385</v>
      </c>
      <c r="E1070" s="335" t="s">
        <v>386</v>
      </c>
      <c r="F1070" s="335" t="s">
        <v>821</v>
      </c>
      <c r="G1070" s="179">
        <f t="shared" si="48"/>
        <v>0</v>
      </c>
      <c r="H1070" s="179">
        <f t="shared" si="49"/>
        <v>551.44000000000005</v>
      </c>
      <c r="I1070" s="179">
        <f t="shared" si="50"/>
        <v>551.44000000000005</v>
      </c>
    </row>
    <row r="1071" spans="1:9" ht="15.75" thickBot="1">
      <c r="A1071" s="398"/>
      <c r="B1071" s="333">
        <v>15.74</v>
      </c>
      <c r="C1071" s="334">
        <v>568.79</v>
      </c>
      <c r="D1071" s="335" t="s">
        <v>385</v>
      </c>
      <c r="E1071" s="335" t="s">
        <v>386</v>
      </c>
      <c r="F1071" s="335" t="s">
        <v>833</v>
      </c>
      <c r="G1071" s="179">
        <f t="shared" si="48"/>
        <v>0</v>
      </c>
      <c r="H1071" s="179">
        <f t="shared" si="49"/>
        <v>568.79</v>
      </c>
      <c r="I1071" s="179">
        <f t="shared" si="50"/>
        <v>568.79</v>
      </c>
    </row>
    <row r="1072" spans="1:9" ht="15.75" thickBot="1">
      <c r="A1072" s="398"/>
      <c r="B1072" s="333">
        <v>14.94</v>
      </c>
      <c r="C1072" s="334">
        <v>577.17999999999995</v>
      </c>
      <c r="D1072" s="335" t="s">
        <v>385</v>
      </c>
      <c r="E1072" s="335" t="s">
        <v>386</v>
      </c>
      <c r="F1072" s="335" t="s">
        <v>916</v>
      </c>
      <c r="G1072" s="179">
        <f t="shared" si="48"/>
        <v>0</v>
      </c>
      <c r="H1072" s="179">
        <f t="shared" si="49"/>
        <v>577.17999999999995</v>
      </c>
      <c r="I1072" s="179">
        <f t="shared" si="50"/>
        <v>577.17999999999995</v>
      </c>
    </row>
    <row r="1073" spans="1:9" ht="15.75" thickBot="1">
      <c r="A1073" s="398"/>
      <c r="B1073" s="333">
        <v>17.34</v>
      </c>
      <c r="C1073" s="334">
        <v>655</v>
      </c>
      <c r="D1073" s="335" t="s">
        <v>385</v>
      </c>
      <c r="E1073" s="335" t="s">
        <v>386</v>
      </c>
      <c r="F1073" s="335" t="s">
        <v>917</v>
      </c>
      <c r="G1073" s="179">
        <f t="shared" si="48"/>
        <v>0</v>
      </c>
      <c r="H1073" s="179">
        <f t="shared" si="49"/>
        <v>655</v>
      </c>
      <c r="I1073" s="179">
        <f t="shared" si="50"/>
        <v>655</v>
      </c>
    </row>
    <row r="1074" spans="1:9" ht="15.75" thickBot="1">
      <c r="A1074" s="398"/>
      <c r="B1074" s="333">
        <v>0.8</v>
      </c>
      <c r="C1074" s="334">
        <v>17.350000000000001</v>
      </c>
      <c r="D1074" s="335" t="s">
        <v>834</v>
      </c>
      <c r="E1074" s="335" t="s">
        <v>386</v>
      </c>
      <c r="F1074" s="335" t="s">
        <v>826</v>
      </c>
      <c r="G1074" s="179">
        <f t="shared" si="48"/>
        <v>0</v>
      </c>
      <c r="H1074" s="179">
        <f t="shared" si="49"/>
        <v>0</v>
      </c>
      <c r="I1074" s="179">
        <f t="shared" si="50"/>
        <v>0</v>
      </c>
    </row>
    <row r="1075" spans="1:9" ht="15.75" thickBot="1">
      <c r="A1075" s="398"/>
      <c r="B1075" s="333">
        <v>0.8</v>
      </c>
      <c r="C1075" s="334">
        <v>17.350000000000001</v>
      </c>
      <c r="D1075" s="335" t="s">
        <v>834</v>
      </c>
      <c r="E1075" s="335" t="s">
        <v>386</v>
      </c>
      <c r="F1075" s="335" t="s">
        <v>830</v>
      </c>
      <c r="G1075" s="179">
        <f t="shared" si="48"/>
        <v>0</v>
      </c>
      <c r="H1075" s="179">
        <f t="shared" si="49"/>
        <v>0</v>
      </c>
      <c r="I1075" s="179">
        <f t="shared" si="50"/>
        <v>0</v>
      </c>
    </row>
    <row r="1076" spans="1:9" ht="15.75" thickBot="1">
      <c r="A1076" s="398"/>
      <c r="B1076" s="333">
        <v>1.6</v>
      </c>
      <c r="C1076" s="334">
        <v>34.71</v>
      </c>
      <c r="D1076" s="335" t="s">
        <v>834</v>
      </c>
      <c r="E1076" s="335" t="s">
        <v>386</v>
      </c>
      <c r="F1076" s="335" t="s">
        <v>916</v>
      </c>
      <c r="G1076" s="179">
        <f t="shared" si="48"/>
        <v>0</v>
      </c>
      <c r="H1076" s="179">
        <f t="shared" si="49"/>
        <v>0</v>
      </c>
      <c r="I1076" s="179">
        <f t="shared" si="50"/>
        <v>0</v>
      </c>
    </row>
    <row r="1077" spans="1:9" ht="15.75" thickBot="1">
      <c r="A1077" s="399"/>
      <c r="B1077" s="333">
        <v>0.8</v>
      </c>
      <c r="C1077" s="334">
        <v>17.170000000000002</v>
      </c>
      <c r="D1077" s="335" t="s">
        <v>392</v>
      </c>
      <c r="E1077" s="335" t="s">
        <v>386</v>
      </c>
      <c r="F1077" s="335" t="s">
        <v>824</v>
      </c>
      <c r="G1077" s="179">
        <f t="shared" si="48"/>
        <v>0</v>
      </c>
      <c r="H1077" s="179">
        <f t="shared" si="49"/>
        <v>0</v>
      </c>
      <c r="I1077" s="179">
        <f t="shared" si="50"/>
        <v>0</v>
      </c>
    </row>
    <row r="1078" spans="1:9" ht="15.75" thickBot="1">
      <c r="A1078" s="336" t="s">
        <v>424</v>
      </c>
      <c r="B1078" s="337">
        <v>273.31</v>
      </c>
      <c r="C1078" s="338">
        <v>9286.14</v>
      </c>
      <c r="D1078" s="394"/>
      <c r="E1078" s="395"/>
      <c r="F1078" s="396"/>
      <c r="G1078" s="179">
        <f t="shared" si="48"/>
        <v>0</v>
      </c>
      <c r="H1078" s="179">
        <f t="shared" si="49"/>
        <v>0</v>
      </c>
      <c r="I1078" s="179">
        <f t="shared" si="50"/>
        <v>0</v>
      </c>
    </row>
    <row r="1079" spans="1:9" ht="15.75" thickBot="1">
      <c r="A1079" s="397" t="s">
        <v>960</v>
      </c>
      <c r="B1079" s="333">
        <v>3.2</v>
      </c>
      <c r="C1079" s="334">
        <v>120.92</v>
      </c>
      <c r="D1079" s="335" t="s">
        <v>391</v>
      </c>
      <c r="E1079" s="335" t="s">
        <v>386</v>
      </c>
      <c r="F1079" s="335" t="s">
        <v>919</v>
      </c>
      <c r="G1079" s="179">
        <f t="shared" si="48"/>
        <v>0</v>
      </c>
      <c r="H1079" s="179">
        <f t="shared" si="49"/>
        <v>0</v>
      </c>
      <c r="I1079" s="179">
        <f t="shared" si="50"/>
        <v>0</v>
      </c>
    </row>
    <row r="1080" spans="1:9" ht="15.75" thickBot="1">
      <c r="A1080" s="398"/>
      <c r="B1080" s="333">
        <v>3.2</v>
      </c>
      <c r="C1080" s="334">
        <v>120.92</v>
      </c>
      <c r="D1080" s="335" t="s">
        <v>391</v>
      </c>
      <c r="E1080" s="335" t="s">
        <v>386</v>
      </c>
      <c r="F1080" s="335" t="s">
        <v>858</v>
      </c>
      <c r="G1080" s="179">
        <f t="shared" si="48"/>
        <v>0</v>
      </c>
      <c r="H1080" s="179">
        <f t="shared" si="49"/>
        <v>0</v>
      </c>
      <c r="I1080" s="179">
        <f t="shared" si="50"/>
        <v>0</v>
      </c>
    </row>
    <row r="1081" spans="1:9" ht="15.75" thickBot="1">
      <c r="A1081" s="398"/>
      <c r="B1081" s="333">
        <v>14.94</v>
      </c>
      <c r="C1081" s="334">
        <v>577.17999999999995</v>
      </c>
      <c r="D1081" s="335" t="s">
        <v>385</v>
      </c>
      <c r="E1081" s="335" t="s">
        <v>386</v>
      </c>
      <c r="F1081" s="335" t="s">
        <v>918</v>
      </c>
      <c r="G1081" s="179">
        <f t="shared" si="48"/>
        <v>0</v>
      </c>
      <c r="H1081" s="179">
        <f t="shared" si="49"/>
        <v>577.17999999999995</v>
      </c>
      <c r="I1081" s="179">
        <f t="shared" si="50"/>
        <v>577.17999999999995</v>
      </c>
    </row>
    <row r="1082" spans="1:9" ht="15.75" thickBot="1">
      <c r="A1082" s="398"/>
      <c r="B1082" s="333">
        <v>14.14</v>
      </c>
      <c r="C1082" s="334">
        <v>534.08000000000004</v>
      </c>
      <c r="D1082" s="335" t="s">
        <v>385</v>
      </c>
      <c r="E1082" s="335" t="s">
        <v>386</v>
      </c>
      <c r="F1082" s="335" t="s">
        <v>919</v>
      </c>
      <c r="G1082" s="179">
        <f t="shared" si="48"/>
        <v>0</v>
      </c>
      <c r="H1082" s="179">
        <f t="shared" si="49"/>
        <v>534.08000000000004</v>
      </c>
      <c r="I1082" s="179">
        <f t="shared" si="50"/>
        <v>534.08000000000004</v>
      </c>
    </row>
    <row r="1083" spans="1:9" ht="15.75" thickBot="1">
      <c r="A1083" s="398"/>
      <c r="B1083" s="333">
        <v>16.54</v>
      </c>
      <c r="C1083" s="334">
        <v>611.89</v>
      </c>
      <c r="D1083" s="335" t="s">
        <v>385</v>
      </c>
      <c r="E1083" s="335" t="s">
        <v>386</v>
      </c>
      <c r="F1083" s="335" t="s">
        <v>920</v>
      </c>
      <c r="G1083" s="179">
        <f t="shared" si="48"/>
        <v>0</v>
      </c>
      <c r="H1083" s="179">
        <f t="shared" si="49"/>
        <v>611.89</v>
      </c>
      <c r="I1083" s="179">
        <f t="shared" si="50"/>
        <v>611.89</v>
      </c>
    </row>
    <row r="1084" spans="1:9" ht="15.75" thickBot="1">
      <c r="A1084" s="398"/>
      <c r="B1084" s="333">
        <v>5.34</v>
      </c>
      <c r="C1084" s="334">
        <v>137.16999999999999</v>
      </c>
      <c r="D1084" s="335" t="s">
        <v>385</v>
      </c>
      <c r="E1084" s="335" t="s">
        <v>386</v>
      </c>
      <c r="F1084" s="335" t="s">
        <v>858</v>
      </c>
      <c r="G1084" s="179">
        <f t="shared" si="48"/>
        <v>0</v>
      </c>
      <c r="H1084" s="179">
        <f t="shared" si="49"/>
        <v>137.16999999999999</v>
      </c>
      <c r="I1084" s="179">
        <f t="shared" si="50"/>
        <v>137.16999999999999</v>
      </c>
    </row>
    <row r="1085" spans="1:9" ht="15.75" thickBot="1">
      <c r="A1085" s="398"/>
      <c r="B1085" s="333">
        <v>1</v>
      </c>
      <c r="C1085" s="334">
        <v>21.69</v>
      </c>
      <c r="D1085" s="335" t="s">
        <v>834</v>
      </c>
      <c r="E1085" s="335" t="s">
        <v>386</v>
      </c>
      <c r="F1085" s="335" t="s">
        <v>918</v>
      </c>
      <c r="G1085" s="179">
        <f t="shared" si="48"/>
        <v>0</v>
      </c>
      <c r="H1085" s="179">
        <f t="shared" si="49"/>
        <v>0</v>
      </c>
      <c r="I1085" s="179">
        <f t="shared" si="50"/>
        <v>0</v>
      </c>
    </row>
    <row r="1086" spans="1:9" ht="15.75" thickBot="1">
      <c r="A1086" s="398"/>
      <c r="B1086" s="333">
        <v>0.6</v>
      </c>
      <c r="C1086" s="334">
        <v>13.02</v>
      </c>
      <c r="D1086" s="335" t="s">
        <v>834</v>
      </c>
      <c r="E1086" s="335" t="s">
        <v>386</v>
      </c>
      <c r="F1086" s="335" t="s">
        <v>858</v>
      </c>
      <c r="G1086" s="179">
        <f t="shared" si="48"/>
        <v>0</v>
      </c>
      <c r="H1086" s="179">
        <f t="shared" si="49"/>
        <v>0</v>
      </c>
      <c r="I1086" s="179">
        <f t="shared" si="50"/>
        <v>0</v>
      </c>
    </row>
    <row r="1087" spans="1:9" ht="15.75" thickBot="1">
      <c r="A1087" s="398"/>
      <c r="B1087" s="333">
        <v>0.6</v>
      </c>
      <c r="C1087" s="334">
        <v>13.02</v>
      </c>
      <c r="D1087" s="335" t="s">
        <v>392</v>
      </c>
      <c r="E1087" s="335" t="s">
        <v>386</v>
      </c>
      <c r="F1087" s="335" t="s">
        <v>918</v>
      </c>
      <c r="G1087" s="179">
        <f t="shared" si="48"/>
        <v>0</v>
      </c>
      <c r="H1087" s="179">
        <f t="shared" si="49"/>
        <v>0</v>
      </c>
      <c r="I1087" s="179">
        <f t="shared" si="50"/>
        <v>0</v>
      </c>
    </row>
    <row r="1088" spans="1:9" ht="15.75" thickBot="1">
      <c r="A1088" s="398"/>
      <c r="B1088" s="333">
        <v>0.2</v>
      </c>
      <c r="C1088" s="334">
        <v>4.34</v>
      </c>
      <c r="D1088" s="335" t="s">
        <v>392</v>
      </c>
      <c r="E1088" s="335" t="s">
        <v>386</v>
      </c>
      <c r="F1088" s="335" t="s">
        <v>858</v>
      </c>
      <c r="G1088" s="179">
        <f t="shared" si="48"/>
        <v>0</v>
      </c>
      <c r="H1088" s="179">
        <f t="shared" si="49"/>
        <v>0</v>
      </c>
      <c r="I1088" s="179">
        <f t="shared" si="50"/>
        <v>0</v>
      </c>
    </row>
    <row r="1089" spans="1:9" ht="15.75" thickBot="1">
      <c r="A1089" s="399"/>
      <c r="B1089" s="333">
        <v>0</v>
      </c>
      <c r="C1089" s="334">
        <v>57.39</v>
      </c>
      <c r="D1089" s="335" t="s">
        <v>393</v>
      </c>
      <c r="E1089" s="335" t="s">
        <v>386</v>
      </c>
      <c r="F1089" s="335" t="s">
        <v>859</v>
      </c>
      <c r="G1089" s="179">
        <f t="shared" si="48"/>
        <v>0</v>
      </c>
      <c r="H1089" s="179">
        <f t="shared" si="49"/>
        <v>0</v>
      </c>
      <c r="I1089" s="179">
        <f t="shared" si="50"/>
        <v>0</v>
      </c>
    </row>
    <row r="1090" spans="1:9" ht="15.75" thickBot="1">
      <c r="A1090" s="336" t="s">
        <v>960</v>
      </c>
      <c r="B1090" s="337">
        <v>59.76</v>
      </c>
      <c r="C1090" s="338">
        <v>2211.62</v>
      </c>
      <c r="D1090" s="394"/>
      <c r="E1090" s="395"/>
      <c r="F1090" s="396"/>
      <c r="G1090" s="179">
        <f t="shared" si="48"/>
        <v>0</v>
      </c>
      <c r="H1090" s="179">
        <f t="shared" si="49"/>
        <v>0</v>
      </c>
      <c r="I1090" s="179">
        <f t="shared" si="50"/>
        <v>0</v>
      </c>
    </row>
    <row r="1091" spans="1:9" ht="15.75" thickBot="1">
      <c r="A1091" s="397" t="s">
        <v>961</v>
      </c>
      <c r="B1091" s="333">
        <v>0.16</v>
      </c>
      <c r="C1091" s="334">
        <v>12.09</v>
      </c>
      <c r="D1091" s="335" t="s">
        <v>391</v>
      </c>
      <c r="E1091" s="335" t="s">
        <v>386</v>
      </c>
      <c r="F1091" s="335" t="s">
        <v>919</v>
      </c>
      <c r="G1091" s="179">
        <f t="shared" si="48"/>
        <v>0</v>
      </c>
      <c r="H1091" s="179">
        <f t="shared" si="49"/>
        <v>0</v>
      </c>
      <c r="I1091" s="179">
        <f t="shared" si="50"/>
        <v>0</v>
      </c>
    </row>
    <row r="1092" spans="1:9" ht="15.75" thickBot="1">
      <c r="A1092" s="398"/>
      <c r="B1092" s="333">
        <v>0.16</v>
      </c>
      <c r="C1092" s="334">
        <v>12.09</v>
      </c>
      <c r="D1092" s="335" t="s">
        <v>391</v>
      </c>
      <c r="E1092" s="335" t="s">
        <v>386</v>
      </c>
      <c r="F1092" s="335" t="s">
        <v>858</v>
      </c>
      <c r="G1092" s="179">
        <f t="shared" si="48"/>
        <v>0</v>
      </c>
      <c r="H1092" s="179">
        <f t="shared" si="49"/>
        <v>0</v>
      </c>
      <c r="I1092" s="179">
        <f t="shared" si="50"/>
        <v>0</v>
      </c>
    </row>
    <row r="1093" spans="1:9" ht="15.75" thickBot="1">
      <c r="A1093" s="398"/>
      <c r="B1093" s="333">
        <v>0.87</v>
      </c>
      <c r="C1093" s="334">
        <v>65.5</v>
      </c>
      <c r="D1093" s="335" t="s">
        <v>385</v>
      </c>
      <c r="E1093" s="335" t="s">
        <v>386</v>
      </c>
      <c r="F1093" s="335" t="s">
        <v>918</v>
      </c>
      <c r="G1093" s="179">
        <f t="shared" ref="G1093:G1156" si="51">IF(D1093="REG",C1093,0)</f>
        <v>0</v>
      </c>
      <c r="H1093" s="179">
        <f t="shared" ref="H1093:H1156" si="52">IF(D1093="SAL",C1093,0)</f>
        <v>65.5</v>
      </c>
      <c r="I1093" s="179">
        <f t="shared" ref="I1093:I1156" si="53">+G1093+H1093</f>
        <v>65.5</v>
      </c>
    </row>
    <row r="1094" spans="1:9" ht="15.75" thickBot="1">
      <c r="A1094" s="398"/>
      <c r="B1094" s="333">
        <v>0.71</v>
      </c>
      <c r="C1094" s="334">
        <v>53.41</v>
      </c>
      <c r="D1094" s="335" t="s">
        <v>385</v>
      </c>
      <c r="E1094" s="335" t="s">
        <v>386</v>
      </c>
      <c r="F1094" s="335" t="s">
        <v>919</v>
      </c>
      <c r="G1094" s="179">
        <f t="shared" si="51"/>
        <v>0</v>
      </c>
      <c r="H1094" s="179">
        <f t="shared" si="52"/>
        <v>53.41</v>
      </c>
      <c r="I1094" s="179">
        <f t="shared" si="53"/>
        <v>53.41</v>
      </c>
    </row>
    <row r="1095" spans="1:9" ht="15.75" thickBot="1">
      <c r="A1095" s="398"/>
      <c r="B1095" s="333">
        <v>0.87</v>
      </c>
      <c r="C1095" s="334">
        <v>65.5</v>
      </c>
      <c r="D1095" s="335" t="s">
        <v>385</v>
      </c>
      <c r="E1095" s="335" t="s">
        <v>386</v>
      </c>
      <c r="F1095" s="335" t="s">
        <v>920</v>
      </c>
      <c r="G1095" s="179">
        <f t="shared" si="51"/>
        <v>0</v>
      </c>
      <c r="H1095" s="179">
        <f t="shared" si="52"/>
        <v>65.5</v>
      </c>
      <c r="I1095" s="179">
        <f t="shared" si="53"/>
        <v>65.5</v>
      </c>
    </row>
    <row r="1096" spans="1:9" ht="15.75" thickBot="1">
      <c r="A1096" s="398"/>
      <c r="B1096" s="333">
        <v>0.63</v>
      </c>
      <c r="C1096" s="334">
        <v>47.36</v>
      </c>
      <c r="D1096" s="335" t="s">
        <v>385</v>
      </c>
      <c r="E1096" s="335" t="s">
        <v>386</v>
      </c>
      <c r="F1096" s="335" t="s">
        <v>858</v>
      </c>
      <c r="G1096" s="179">
        <f t="shared" si="51"/>
        <v>0</v>
      </c>
      <c r="H1096" s="179">
        <f t="shared" si="52"/>
        <v>47.36</v>
      </c>
      <c r="I1096" s="179">
        <f t="shared" si="53"/>
        <v>47.36</v>
      </c>
    </row>
    <row r="1097" spans="1:9" ht="15.75" thickBot="1">
      <c r="A1097" s="399"/>
      <c r="B1097" s="333">
        <v>0</v>
      </c>
      <c r="C1097" s="334">
        <v>3.96</v>
      </c>
      <c r="D1097" s="335" t="s">
        <v>393</v>
      </c>
      <c r="E1097" s="335" t="s">
        <v>386</v>
      </c>
      <c r="F1097" s="335" t="s">
        <v>859</v>
      </c>
      <c r="G1097" s="179">
        <f t="shared" si="51"/>
        <v>0</v>
      </c>
      <c r="H1097" s="179">
        <f t="shared" si="52"/>
        <v>0</v>
      </c>
      <c r="I1097" s="179">
        <f t="shared" si="53"/>
        <v>0</v>
      </c>
    </row>
    <row r="1098" spans="1:9" ht="15.75" thickBot="1">
      <c r="A1098" s="336" t="s">
        <v>961</v>
      </c>
      <c r="B1098" s="337">
        <v>3.4</v>
      </c>
      <c r="C1098" s="338">
        <v>259.91000000000003</v>
      </c>
      <c r="D1098" s="394"/>
      <c r="E1098" s="395"/>
      <c r="F1098" s="396"/>
      <c r="G1098" s="179">
        <f t="shared" si="51"/>
        <v>0</v>
      </c>
      <c r="H1098" s="179">
        <f t="shared" si="52"/>
        <v>0</v>
      </c>
      <c r="I1098" s="179">
        <f t="shared" si="53"/>
        <v>0</v>
      </c>
    </row>
    <row r="1099" spans="1:9" ht="15.75" thickBot="1">
      <c r="A1099" s="397" t="s">
        <v>962</v>
      </c>
      <c r="B1099" s="333">
        <v>0.8</v>
      </c>
      <c r="C1099" s="334">
        <v>31.77</v>
      </c>
      <c r="D1099" s="335" t="s">
        <v>391</v>
      </c>
      <c r="E1099" s="335" t="s">
        <v>386</v>
      </c>
      <c r="F1099" s="335" t="s">
        <v>919</v>
      </c>
      <c r="G1099" s="179">
        <f t="shared" si="51"/>
        <v>0</v>
      </c>
      <c r="H1099" s="179">
        <f t="shared" si="52"/>
        <v>0</v>
      </c>
      <c r="I1099" s="179">
        <f t="shared" si="53"/>
        <v>0</v>
      </c>
    </row>
    <row r="1100" spans="1:9" ht="15.75" thickBot="1">
      <c r="A1100" s="398"/>
      <c r="B1100" s="333">
        <v>0.8</v>
      </c>
      <c r="C1100" s="334">
        <v>31.77</v>
      </c>
      <c r="D1100" s="335" t="s">
        <v>391</v>
      </c>
      <c r="E1100" s="335" t="s">
        <v>386</v>
      </c>
      <c r="F1100" s="335" t="s">
        <v>858</v>
      </c>
      <c r="G1100" s="179">
        <f t="shared" si="51"/>
        <v>0</v>
      </c>
      <c r="H1100" s="179">
        <f t="shared" si="52"/>
        <v>0</v>
      </c>
      <c r="I1100" s="179">
        <f t="shared" si="53"/>
        <v>0</v>
      </c>
    </row>
    <row r="1101" spans="1:9" ht="15.75" thickBot="1">
      <c r="A1101" s="398"/>
      <c r="B1101" s="333">
        <v>4.33</v>
      </c>
      <c r="C1101" s="334">
        <v>172.13</v>
      </c>
      <c r="D1101" s="335" t="s">
        <v>385</v>
      </c>
      <c r="E1101" s="335" t="s">
        <v>386</v>
      </c>
      <c r="F1101" s="335" t="s">
        <v>918</v>
      </c>
      <c r="G1101" s="179">
        <f t="shared" si="51"/>
        <v>0</v>
      </c>
      <c r="H1101" s="179">
        <f t="shared" si="52"/>
        <v>172.13</v>
      </c>
      <c r="I1101" s="179">
        <f t="shared" si="53"/>
        <v>172.13</v>
      </c>
    </row>
    <row r="1102" spans="1:9" ht="15.75" thickBot="1">
      <c r="A1102" s="398"/>
      <c r="B1102" s="333">
        <v>3.29</v>
      </c>
      <c r="C1102" s="334">
        <v>133.16</v>
      </c>
      <c r="D1102" s="335" t="s">
        <v>385</v>
      </c>
      <c r="E1102" s="335" t="s">
        <v>386</v>
      </c>
      <c r="F1102" s="335" t="s">
        <v>919</v>
      </c>
      <c r="G1102" s="179">
        <f t="shared" si="51"/>
        <v>0</v>
      </c>
      <c r="H1102" s="179">
        <f t="shared" si="52"/>
        <v>133.16</v>
      </c>
      <c r="I1102" s="179">
        <f t="shared" si="53"/>
        <v>133.16</v>
      </c>
    </row>
    <row r="1103" spans="1:9" ht="15.75" thickBot="1">
      <c r="A1103" s="398"/>
      <c r="B1103" s="333">
        <v>4.17</v>
      </c>
      <c r="C1103" s="334">
        <v>163.43</v>
      </c>
      <c r="D1103" s="335" t="s">
        <v>385</v>
      </c>
      <c r="E1103" s="335" t="s">
        <v>386</v>
      </c>
      <c r="F1103" s="335" t="s">
        <v>920</v>
      </c>
      <c r="G1103" s="179">
        <f t="shared" si="51"/>
        <v>0</v>
      </c>
      <c r="H1103" s="179">
        <f t="shared" si="52"/>
        <v>163.43</v>
      </c>
      <c r="I1103" s="179">
        <f t="shared" si="53"/>
        <v>163.43</v>
      </c>
    </row>
    <row r="1104" spans="1:9" ht="15.75" thickBot="1">
      <c r="A1104" s="398"/>
      <c r="B1104" s="333">
        <v>2.4900000000000002</v>
      </c>
      <c r="C1104" s="334">
        <v>101.39</v>
      </c>
      <c r="D1104" s="335" t="s">
        <v>385</v>
      </c>
      <c r="E1104" s="335" t="s">
        <v>386</v>
      </c>
      <c r="F1104" s="335" t="s">
        <v>858</v>
      </c>
      <c r="G1104" s="179">
        <f t="shared" si="51"/>
        <v>0</v>
      </c>
      <c r="H1104" s="179">
        <f t="shared" si="52"/>
        <v>101.39</v>
      </c>
      <c r="I1104" s="179">
        <f t="shared" si="53"/>
        <v>101.39</v>
      </c>
    </row>
    <row r="1105" spans="1:9" ht="15.75" thickBot="1">
      <c r="A1105" s="398"/>
      <c r="B1105" s="333">
        <v>0.64</v>
      </c>
      <c r="C1105" s="334">
        <v>23.07</v>
      </c>
      <c r="D1105" s="335" t="s">
        <v>834</v>
      </c>
      <c r="E1105" s="335" t="s">
        <v>386</v>
      </c>
      <c r="F1105" s="335" t="s">
        <v>858</v>
      </c>
      <c r="G1105" s="179">
        <f t="shared" si="51"/>
        <v>0</v>
      </c>
      <c r="H1105" s="179">
        <f t="shared" si="52"/>
        <v>0</v>
      </c>
      <c r="I1105" s="179">
        <f t="shared" si="53"/>
        <v>0</v>
      </c>
    </row>
    <row r="1106" spans="1:9" ht="15.75" thickBot="1">
      <c r="A1106" s="399"/>
      <c r="B1106" s="333">
        <v>0</v>
      </c>
      <c r="C1106" s="334">
        <v>9.42</v>
      </c>
      <c r="D1106" s="335" t="s">
        <v>393</v>
      </c>
      <c r="E1106" s="335" t="s">
        <v>386</v>
      </c>
      <c r="F1106" s="335" t="s">
        <v>859</v>
      </c>
      <c r="G1106" s="179">
        <f t="shared" si="51"/>
        <v>0</v>
      </c>
      <c r="H1106" s="179">
        <f t="shared" si="52"/>
        <v>0</v>
      </c>
      <c r="I1106" s="179">
        <f t="shared" si="53"/>
        <v>0</v>
      </c>
    </row>
    <row r="1107" spans="1:9" ht="15.75" thickBot="1">
      <c r="A1107" s="336" t="s">
        <v>962</v>
      </c>
      <c r="B1107" s="337">
        <v>16.52</v>
      </c>
      <c r="C1107" s="338">
        <v>666.14</v>
      </c>
      <c r="D1107" s="394"/>
      <c r="E1107" s="395"/>
      <c r="F1107" s="396"/>
      <c r="G1107" s="179">
        <f t="shared" si="51"/>
        <v>0</v>
      </c>
      <c r="H1107" s="179">
        <f t="shared" si="52"/>
        <v>0</v>
      </c>
      <c r="I1107" s="179">
        <f t="shared" si="53"/>
        <v>0</v>
      </c>
    </row>
    <row r="1108" spans="1:9" ht="15.75" thickBot="1">
      <c r="A1108" s="397" t="s">
        <v>425</v>
      </c>
      <c r="B1108" s="333">
        <v>0.64</v>
      </c>
      <c r="C1108" s="334">
        <v>30.64</v>
      </c>
      <c r="D1108" s="335" t="s">
        <v>391</v>
      </c>
      <c r="E1108" s="335" t="s">
        <v>386</v>
      </c>
      <c r="F1108" s="335" t="s">
        <v>817</v>
      </c>
      <c r="G1108" s="179">
        <f t="shared" si="51"/>
        <v>0</v>
      </c>
      <c r="H1108" s="179">
        <f t="shared" si="52"/>
        <v>0</v>
      </c>
      <c r="I1108" s="179">
        <f t="shared" si="53"/>
        <v>0</v>
      </c>
    </row>
    <row r="1109" spans="1:9" ht="15.75" thickBot="1">
      <c r="A1109" s="398"/>
      <c r="B1109" s="333">
        <v>0.64</v>
      </c>
      <c r="C1109" s="334">
        <v>30.64</v>
      </c>
      <c r="D1109" s="335" t="s">
        <v>391</v>
      </c>
      <c r="E1109" s="335" t="s">
        <v>386</v>
      </c>
      <c r="F1109" s="335" t="s">
        <v>818</v>
      </c>
      <c r="G1109" s="179">
        <f t="shared" si="51"/>
        <v>0</v>
      </c>
      <c r="H1109" s="179">
        <f t="shared" si="52"/>
        <v>0</v>
      </c>
      <c r="I1109" s="179">
        <f t="shared" si="53"/>
        <v>0</v>
      </c>
    </row>
    <row r="1110" spans="1:9" ht="15.75" thickBot="1">
      <c r="A1110" s="398"/>
      <c r="B1110" s="333">
        <v>0.64</v>
      </c>
      <c r="C1110" s="334">
        <v>32.33</v>
      </c>
      <c r="D1110" s="335" t="s">
        <v>391</v>
      </c>
      <c r="E1110" s="335" t="s">
        <v>386</v>
      </c>
      <c r="F1110" s="335" t="s">
        <v>819</v>
      </c>
      <c r="G1110" s="179">
        <f t="shared" si="51"/>
        <v>0</v>
      </c>
      <c r="H1110" s="179">
        <f t="shared" si="52"/>
        <v>0</v>
      </c>
      <c r="I1110" s="179">
        <f t="shared" si="53"/>
        <v>0</v>
      </c>
    </row>
    <row r="1111" spans="1:9" ht="15.75" thickBot="1">
      <c r="A1111" s="398"/>
      <c r="B1111" s="333">
        <v>0.64</v>
      </c>
      <c r="C1111" s="334">
        <v>32.33</v>
      </c>
      <c r="D1111" s="335" t="s">
        <v>391</v>
      </c>
      <c r="E1111" s="335" t="s">
        <v>386</v>
      </c>
      <c r="F1111" s="335" t="s">
        <v>820</v>
      </c>
      <c r="G1111" s="179">
        <f t="shared" si="51"/>
        <v>0</v>
      </c>
      <c r="H1111" s="179">
        <f t="shared" si="52"/>
        <v>0</v>
      </c>
      <c r="I1111" s="179">
        <f t="shared" si="53"/>
        <v>0</v>
      </c>
    </row>
    <row r="1112" spans="1:9" ht="15.75" thickBot="1">
      <c r="A1112" s="398"/>
      <c r="B1112" s="333">
        <v>0.64</v>
      </c>
      <c r="C1112" s="334">
        <v>32.33</v>
      </c>
      <c r="D1112" s="335" t="s">
        <v>391</v>
      </c>
      <c r="E1112" s="335" t="s">
        <v>386</v>
      </c>
      <c r="F1112" s="335" t="s">
        <v>821</v>
      </c>
      <c r="G1112" s="179">
        <f t="shared" si="51"/>
        <v>0</v>
      </c>
      <c r="H1112" s="179">
        <f t="shared" si="52"/>
        <v>0</v>
      </c>
      <c r="I1112" s="179">
        <f t="shared" si="53"/>
        <v>0</v>
      </c>
    </row>
    <row r="1113" spans="1:9" ht="15.75" thickBot="1">
      <c r="A1113" s="398"/>
      <c r="B1113" s="333">
        <v>6.29</v>
      </c>
      <c r="C1113" s="334">
        <v>301.37</v>
      </c>
      <c r="D1113" s="335" t="s">
        <v>385</v>
      </c>
      <c r="E1113" s="335" t="s">
        <v>386</v>
      </c>
      <c r="F1113" s="335" t="s">
        <v>817</v>
      </c>
      <c r="G1113" s="179">
        <f t="shared" si="51"/>
        <v>0</v>
      </c>
      <c r="H1113" s="179">
        <f t="shared" si="52"/>
        <v>301.37</v>
      </c>
      <c r="I1113" s="179">
        <f t="shared" si="53"/>
        <v>301.37</v>
      </c>
    </row>
    <row r="1114" spans="1:9" ht="15.75" thickBot="1">
      <c r="A1114" s="398"/>
      <c r="B1114" s="333">
        <v>5.73</v>
      </c>
      <c r="C1114" s="334">
        <v>292.33</v>
      </c>
      <c r="D1114" s="335" t="s">
        <v>385</v>
      </c>
      <c r="E1114" s="335" t="s">
        <v>386</v>
      </c>
      <c r="F1114" s="335" t="s">
        <v>822</v>
      </c>
      <c r="G1114" s="179">
        <f t="shared" si="51"/>
        <v>0</v>
      </c>
      <c r="H1114" s="179">
        <f t="shared" si="52"/>
        <v>292.33</v>
      </c>
      <c r="I1114" s="179">
        <f t="shared" si="53"/>
        <v>292.33</v>
      </c>
    </row>
    <row r="1115" spans="1:9" ht="15.75" thickBot="1">
      <c r="A1115" s="398"/>
      <c r="B1115" s="333">
        <v>6.93</v>
      </c>
      <c r="C1115" s="334">
        <v>332.01</v>
      </c>
      <c r="D1115" s="335" t="s">
        <v>385</v>
      </c>
      <c r="E1115" s="335" t="s">
        <v>386</v>
      </c>
      <c r="F1115" s="335" t="s">
        <v>823</v>
      </c>
      <c r="G1115" s="179">
        <f t="shared" si="51"/>
        <v>0</v>
      </c>
      <c r="H1115" s="179">
        <f t="shared" si="52"/>
        <v>332.01</v>
      </c>
      <c r="I1115" s="179">
        <f t="shared" si="53"/>
        <v>332.01</v>
      </c>
    </row>
    <row r="1116" spans="1:9" ht="15.75" thickBot="1">
      <c r="A1116" s="398"/>
      <c r="B1116" s="333">
        <v>6.93</v>
      </c>
      <c r="C1116" s="334">
        <v>332.01</v>
      </c>
      <c r="D1116" s="335" t="s">
        <v>385</v>
      </c>
      <c r="E1116" s="335" t="s">
        <v>386</v>
      </c>
      <c r="F1116" s="335" t="s">
        <v>824</v>
      </c>
      <c r="G1116" s="179">
        <f t="shared" si="51"/>
        <v>0</v>
      </c>
      <c r="H1116" s="179">
        <f t="shared" si="52"/>
        <v>332.01</v>
      </c>
      <c r="I1116" s="179">
        <f t="shared" si="53"/>
        <v>332.01</v>
      </c>
    </row>
    <row r="1117" spans="1:9" ht="15.75" thickBot="1">
      <c r="A1117" s="398"/>
      <c r="B1117" s="333">
        <v>6.93</v>
      </c>
      <c r="C1117" s="334">
        <v>332.01</v>
      </c>
      <c r="D1117" s="335" t="s">
        <v>385</v>
      </c>
      <c r="E1117" s="335" t="s">
        <v>386</v>
      </c>
      <c r="F1117" s="335" t="s">
        <v>825</v>
      </c>
      <c r="G1117" s="179">
        <f t="shared" si="51"/>
        <v>0</v>
      </c>
      <c r="H1117" s="179">
        <f t="shared" si="52"/>
        <v>332.01</v>
      </c>
      <c r="I1117" s="179">
        <f t="shared" si="53"/>
        <v>332.01</v>
      </c>
    </row>
    <row r="1118" spans="1:9" ht="15.75" thickBot="1">
      <c r="A1118" s="398"/>
      <c r="B1118" s="333">
        <v>5.81</v>
      </c>
      <c r="C1118" s="334">
        <v>277.38</v>
      </c>
      <c r="D1118" s="335" t="s">
        <v>385</v>
      </c>
      <c r="E1118" s="335" t="s">
        <v>386</v>
      </c>
      <c r="F1118" s="335" t="s">
        <v>818</v>
      </c>
      <c r="G1118" s="179">
        <f t="shared" si="51"/>
        <v>0</v>
      </c>
      <c r="H1118" s="179">
        <f t="shared" si="52"/>
        <v>277.38</v>
      </c>
      <c r="I1118" s="179">
        <f t="shared" si="53"/>
        <v>277.38</v>
      </c>
    </row>
    <row r="1119" spans="1:9" ht="15.75" thickBot="1">
      <c r="A1119" s="398"/>
      <c r="B1119" s="333">
        <v>6.93</v>
      </c>
      <c r="C1119" s="334">
        <v>350.26</v>
      </c>
      <c r="D1119" s="335" t="s">
        <v>385</v>
      </c>
      <c r="E1119" s="335" t="s">
        <v>386</v>
      </c>
      <c r="F1119" s="335" t="s">
        <v>826</v>
      </c>
      <c r="G1119" s="179">
        <f t="shared" si="51"/>
        <v>0</v>
      </c>
      <c r="H1119" s="179">
        <f t="shared" si="52"/>
        <v>350.26</v>
      </c>
      <c r="I1119" s="179">
        <f t="shared" si="53"/>
        <v>350.26</v>
      </c>
    </row>
    <row r="1120" spans="1:9" ht="15.75" thickBot="1">
      <c r="A1120" s="398"/>
      <c r="B1120" s="333">
        <v>6.69</v>
      </c>
      <c r="C1120" s="334">
        <v>343.08</v>
      </c>
      <c r="D1120" s="335" t="s">
        <v>385</v>
      </c>
      <c r="E1120" s="335" t="s">
        <v>386</v>
      </c>
      <c r="F1120" s="335" t="s">
        <v>827</v>
      </c>
      <c r="G1120" s="179">
        <f t="shared" si="51"/>
        <v>0</v>
      </c>
      <c r="H1120" s="179">
        <f t="shared" si="52"/>
        <v>343.08</v>
      </c>
      <c r="I1120" s="179">
        <f t="shared" si="53"/>
        <v>343.08</v>
      </c>
    </row>
    <row r="1121" spans="1:9" ht="15.75" thickBot="1">
      <c r="A1121" s="398"/>
      <c r="B1121" s="333">
        <v>6.45</v>
      </c>
      <c r="C1121" s="334">
        <v>324.16000000000003</v>
      </c>
      <c r="D1121" s="335" t="s">
        <v>385</v>
      </c>
      <c r="E1121" s="335" t="s">
        <v>386</v>
      </c>
      <c r="F1121" s="335" t="s">
        <v>828</v>
      </c>
      <c r="G1121" s="179">
        <f t="shared" si="51"/>
        <v>0</v>
      </c>
      <c r="H1121" s="179">
        <f t="shared" si="52"/>
        <v>324.16000000000003</v>
      </c>
      <c r="I1121" s="179">
        <f t="shared" si="53"/>
        <v>324.16000000000003</v>
      </c>
    </row>
    <row r="1122" spans="1:9" ht="15.75" thickBot="1">
      <c r="A1122" s="398"/>
      <c r="B1122" s="333">
        <v>5.65</v>
      </c>
      <c r="C1122" s="334">
        <v>291.47000000000003</v>
      </c>
      <c r="D1122" s="335" t="s">
        <v>385</v>
      </c>
      <c r="E1122" s="335" t="s">
        <v>386</v>
      </c>
      <c r="F1122" s="335" t="s">
        <v>819</v>
      </c>
      <c r="G1122" s="179">
        <f t="shared" si="51"/>
        <v>0</v>
      </c>
      <c r="H1122" s="179">
        <f t="shared" si="52"/>
        <v>291.47000000000003</v>
      </c>
      <c r="I1122" s="179">
        <f t="shared" si="53"/>
        <v>291.47000000000003</v>
      </c>
    </row>
    <row r="1123" spans="1:9" ht="15.75" thickBot="1">
      <c r="A1123" s="398"/>
      <c r="B1123" s="333">
        <v>6.69</v>
      </c>
      <c r="C1123" s="334">
        <v>337.21</v>
      </c>
      <c r="D1123" s="335" t="s">
        <v>385</v>
      </c>
      <c r="E1123" s="335" t="s">
        <v>386</v>
      </c>
      <c r="F1123" s="335" t="s">
        <v>829</v>
      </c>
      <c r="G1123" s="179">
        <f t="shared" si="51"/>
        <v>0</v>
      </c>
      <c r="H1123" s="179">
        <f t="shared" si="52"/>
        <v>337.21</v>
      </c>
      <c r="I1123" s="179">
        <f t="shared" si="53"/>
        <v>337.21</v>
      </c>
    </row>
    <row r="1124" spans="1:9" ht="15.75" thickBot="1">
      <c r="A1124" s="398"/>
      <c r="B1124" s="333">
        <v>6.21</v>
      </c>
      <c r="C1124" s="334">
        <v>311.10000000000002</v>
      </c>
      <c r="D1124" s="335" t="s">
        <v>385</v>
      </c>
      <c r="E1124" s="335" t="s">
        <v>386</v>
      </c>
      <c r="F1124" s="335" t="s">
        <v>830</v>
      </c>
      <c r="G1124" s="179">
        <f t="shared" si="51"/>
        <v>0</v>
      </c>
      <c r="H1124" s="179">
        <f t="shared" si="52"/>
        <v>311.10000000000002</v>
      </c>
      <c r="I1124" s="179">
        <f t="shared" si="53"/>
        <v>311.10000000000002</v>
      </c>
    </row>
    <row r="1125" spans="1:9" ht="15.75" thickBot="1">
      <c r="A1125" s="398"/>
      <c r="B1125" s="333">
        <v>5.65</v>
      </c>
      <c r="C1125" s="334">
        <v>285.61</v>
      </c>
      <c r="D1125" s="335" t="s">
        <v>385</v>
      </c>
      <c r="E1125" s="335" t="s">
        <v>386</v>
      </c>
      <c r="F1125" s="335" t="s">
        <v>820</v>
      </c>
      <c r="G1125" s="179">
        <f t="shared" si="51"/>
        <v>0</v>
      </c>
      <c r="H1125" s="179">
        <f t="shared" si="52"/>
        <v>285.61</v>
      </c>
      <c r="I1125" s="179">
        <f t="shared" si="53"/>
        <v>285.61</v>
      </c>
    </row>
    <row r="1126" spans="1:9" ht="15.75" thickBot="1">
      <c r="A1126" s="398"/>
      <c r="B1126" s="333">
        <v>6.93</v>
      </c>
      <c r="C1126" s="334">
        <v>350.26</v>
      </c>
      <c r="D1126" s="335" t="s">
        <v>385</v>
      </c>
      <c r="E1126" s="335" t="s">
        <v>386</v>
      </c>
      <c r="F1126" s="335" t="s">
        <v>805</v>
      </c>
      <c r="G1126" s="179">
        <f t="shared" si="51"/>
        <v>0</v>
      </c>
      <c r="H1126" s="179">
        <f t="shared" si="52"/>
        <v>350.26</v>
      </c>
      <c r="I1126" s="179">
        <f t="shared" si="53"/>
        <v>350.26</v>
      </c>
    </row>
    <row r="1127" spans="1:9" ht="15.75" thickBot="1">
      <c r="A1127" s="398"/>
      <c r="B1127" s="333">
        <v>5.41</v>
      </c>
      <c r="C1127" s="334">
        <v>240.48</v>
      </c>
      <c r="D1127" s="335" t="s">
        <v>385</v>
      </c>
      <c r="E1127" s="335" t="s">
        <v>386</v>
      </c>
      <c r="F1127" s="335" t="s">
        <v>831</v>
      </c>
      <c r="G1127" s="179">
        <f t="shared" si="51"/>
        <v>0</v>
      </c>
      <c r="H1127" s="179">
        <f t="shared" si="52"/>
        <v>240.48</v>
      </c>
      <c r="I1127" s="179">
        <f t="shared" si="53"/>
        <v>240.48</v>
      </c>
    </row>
    <row r="1128" spans="1:9" ht="15.75" thickBot="1">
      <c r="A1128" s="398"/>
      <c r="B1128" s="333">
        <v>6.93</v>
      </c>
      <c r="C1128" s="334">
        <v>350.26</v>
      </c>
      <c r="D1128" s="335" t="s">
        <v>385</v>
      </c>
      <c r="E1128" s="335" t="s">
        <v>386</v>
      </c>
      <c r="F1128" s="335" t="s">
        <v>832</v>
      </c>
      <c r="G1128" s="179">
        <f t="shared" si="51"/>
        <v>0</v>
      </c>
      <c r="H1128" s="179">
        <f t="shared" si="52"/>
        <v>350.26</v>
      </c>
      <c r="I1128" s="179">
        <f t="shared" si="53"/>
        <v>350.26</v>
      </c>
    </row>
    <row r="1129" spans="1:9" ht="15.75" thickBot="1">
      <c r="A1129" s="398"/>
      <c r="B1129" s="333">
        <v>6.29</v>
      </c>
      <c r="C1129" s="334">
        <v>317.94</v>
      </c>
      <c r="D1129" s="335" t="s">
        <v>385</v>
      </c>
      <c r="E1129" s="335" t="s">
        <v>386</v>
      </c>
      <c r="F1129" s="335" t="s">
        <v>821</v>
      </c>
      <c r="G1129" s="179">
        <f t="shared" si="51"/>
        <v>0</v>
      </c>
      <c r="H1129" s="179">
        <f t="shared" si="52"/>
        <v>317.94</v>
      </c>
      <c r="I1129" s="179">
        <f t="shared" si="53"/>
        <v>317.94</v>
      </c>
    </row>
    <row r="1130" spans="1:9" ht="15.75" thickBot="1">
      <c r="A1130" s="398"/>
      <c r="B1130" s="333">
        <v>6.93</v>
      </c>
      <c r="C1130" s="334">
        <v>350.26</v>
      </c>
      <c r="D1130" s="335" t="s">
        <v>385</v>
      </c>
      <c r="E1130" s="335" t="s">
        <v>386</v>
      </c>
      <c r="F1130" s="335" t="s">
        <v>833</v>
      </c>
      <c r="G1130" s="179">
        <f t="shared" si="51"/>
        <v>0</v>
      </c>
      <c r="H1130" s="179">
        <f t="shared" si="52"/>
        <v>350.26</v>
      </c>
      <c r="I1130" s="179">
        <f t="shared" si="53"/>
        <v>350.26</v>
      </c>
    </row>
    <row r="1131" spans="1:9" ht="15.75" thickBot="1">
      <c r="A1131" s="398"/>
      <c r="B1131" s="333">
        <v>6.21</v>
      </c>
      <c r="C1131" s="334">
        <v>328.7</v>
      </c>
      <c r="D1131" s="335" t="s">
        <v>385</v>
      </c>
      <c r="E1131" s="335" t="s">
        <v>386</v>
      </c>
      <c r="F1131" s="335" t="s">
        <v>916</v>
      </c>
      <c r="G1131" s="179">
        <f t="shared" si="51"/>
        <v>0</v>
      </c>
      <c r="H1131" s="179">
        <f t="shared" si="52"/>
        <v>328.7</v>
      </c>
      <c r="I1131" s="179">
        <f t="shared" si="53"/>
        <v>328.7</v>
      </c>
    </row>
    <row r="1132" spans="1:9" ht="15.75" thickBot="1">
      <c r="A1132" s="398"/>
      <c r="B1132" s="333">
        <v>6.77</v>
      </c>
      <c r="C1132" s="334">
        <v>338.17</v>
      </c>
      <c r="D1132" s="335" t="s">
        <v>385</v>
      </c>
      <c r="E1132" s="335" t="s">
        <v>386</v>
      </c>
      <c r="F1132" s="335" t="s">
        <v>917</v>
      </c>
      <c r="G1132" s="179">
        <f t="shared" si="51"/>
        <v>0</v>
      </c>
      <c r="H1132" s="179">
        <f t="shared" si="52"/>
        <v>338.17</v>
      </c>
      <c r="I1132" s="179">
        <f t="shared" si="53"/>
        <v>338.17</v>
      </c>
    </row>
    <row r="1133" spans="1:9" ht="15.75" thickBot="1">
      <c r="A1133" s="399"/>
      <c r="B1133" s="333">
        <v>0.24</v>
      </c>
      <c r="C1133" s="334">
        <v>13.05</v>
      </c>
      <c r="D1133" s="335" t="s">
        <v>834</v>
      </c>
      <c r="E1133" s="335" t="s">
        <v>386</v>
      </c>
      <c r="F1133" s="335" t="s">
        <v>831</v>
      </c>
      <c r="G1133" s="179">
        <f t="shared" si="51"/>
        <v>0</v>
      </c>
      <c r="H1133" s="179">
        <f t="shared" si="52"/>
        <v>0</v>
      </c>
      <c r="I1133" s="179">
        <f t="shared" si="53"/>
        <v>0</v>
      </c>
    </row>
    <row r="1134" spans="1:9" ht="15.75" thickBot="1">
      <c r="A1134" s="336" t="s">
        <v>425</v>
      </c>
      <c r="B1134" s="337">
        <v>131.80000000000001</v>
      </c>
      <c r="C1134" s="338">
        <v>6557.39</v>
      </c>
      <c r="D1134" s="394"/>
      <c r="E1134" s="395"/>
      <c r="F1134" s="396"/>
      <c r="G1134" s="179">
        <f t="shared" si="51"/>
        <v>0</v>
      </c>
      <c r="H1134" s="179">
        <f t="shared" si="52"/>
        <v>0</v>
      </c>
      <c r="I1134" s="179">
        <f t="shared" si="53"/>
        <v>0</v>
      </c>
    </row>
    <row r="1135" spans="1:9" ht="15.75" thickBot="1">
      <c r="A1135" s="397" t="s">
        <v>963</v>
      </c>
      <c r="B1135" s="333">
        <v>1.2</v>
      </c>
      <c r="C1135" s="334">
        <v>64.66</v>
      </c>
      <c r="D1135" s="335" t="s">
        <v>391</v>
      </c>
      <c r="E1135" s="335" t="s">
        <v>386</v>
      </c>
      <c r="F1135" s="335" t="s">
        <v>819</v>
      </c>
      <c r="G1135" s="179">
        <f t="shared" si="51"/>
        <v>0</v>
      </c>
      <c r="H1135" s="179">
        <f t="shared" si="52"/>
        <v>0</v>
      </c>
      <c r="I1135" s="179">
        <f t="shared" si="53"/>
        <v>0</v>
      </c>
    </row>
    <row r="1136" spans="1:9" ht="15.75" thickBot="1">
      <c r="A1136" s="398"/>
      <c r="B1136" s="333">
        <v>10.6</v>
      </c>
      <c r="C1136" s="334">
        <v>571.17999999999995</v>
      </c>
      <c r="D1136" s="335" t="s">
        <v>385</v>
      </c>
      <c r="E1136" s="335" t="s">
        <v>386</v>
      </c>
      <c r="F1136" s="335" t="s">
        <v>826</v>
      </c>
      <c r="G1136" s="179">
        <f t="shared" si="51"/>
        <v>0</v>
      </c>
      <c r="H1136" s="179">
        <f t="shared" si="52"/>
        <v>571.17999999999995</v>
      </c>
      <c r="I1136" s="179">
        <f t="shared" si="53"/>
        <v>571.17999999999995</v>
      </c>
    </row>
    <row r="1137" spans="1:9" ht="15.75" thickBot="1">
      <c r="A1137" s="398"/>
      <c r="B1137" s="333">
        <v>13</v>
      </c>
      <c r="C1137" s="334">
        <v>700.5</v>
      </c>
      <c r="D1137" s="335" t="s">
        <v>385</v>
      </c>
      <c r="E1137" s="335" t="s">
        <v>386</v>
      </c>
      <c r="F1137" s="335" t="s">
        <v>827</v>
      </c>
      <c r="G1137" s="179">
        <f t="shared" si="51"/>
        <v>0</v>
      </c>
      <c r="H1137" s="179">
        <f t="shared" si="52"/>
        <v>700.5</v>
      </c>
      <c r="I1137" s="179">
        <f t="shared" si="53"/>
        <v>700.5</v>
      </c>
    </row>
    <row r="1138" spans="1:9" ht="15.75" thickBot="1">
      <c r="A1138" s="398"/>
      <c r="B1138" s="333">
        <v>11.8</v>
      </c>
      <c r="C1138" s="334">
        <v>635.84</v>
      </c>
      <c r="D1138" s="335" t="s">
        <v>385</v>
      </c>
      <c r="E1138" s="335" t="s">
        <v>386</v>
      </c>
      <c r="F1138" s="335" t="s">
        <v>828</v>
      </c>
      <c r="G1138" s="179">
        <f t="shared" si="51"/>
        <v>0</v>
      </c>
      <c r="H1138" s="179">
        <f t="shared" si="52"/>
        <v>635.84</v>
      </c>
      <c r="I1138" s="179">
        <f t="shared" si="53"/>
        <v>635.84</v>
      </c>
    </row>
    <row r="1139" spans="1:9" ht="15.75" thickBot="1">
      <c r="A1139" s="399"/>
      <c r="B1139" s="333">
        <v>11.8</v>
      </c>
      <c r="C1139" s="334">
        <v>635.84</v>
      </c>
      <c r="D1139" s="335" t="s">
        <v>385</v>
      </c>
      <c r="E1139" s="335" t="s">
        <v>386</v>
      </c>
      <c r="F1139" s="335" t="s">
        <v>819</v>
      </c>
      <c r="G1139" s="179">
        <f t="shared" si="51"/>
        <v>0</v>
      </c>
      <c r="H1139" s="179">
        <f t="shared" si="52"/>
        <v>635.84</v>
      </c>
      <c r="I1139" s="179">
        <f t="shared" si="53"/>
        <v>635.84</v>
      </c>
    </row>
    <row r="1140" spans="1:9" ht="15.75" thickBot="1">
      <c r="A1140" s="336" t="s">
        <v>963</v>
      </c>
      <c r="B1140" s="337">
        <v>48.4</v>
      </c>
      <c r="C1140" s="338">
        <v>2608.02</v>
      </c>
      <c r="D1140" s="394"/>
      <c r="E1140" s="395"/>
      <c r="F1140" s="396"/>
      <c r="G1140" s="179">
        <f t="shared" si="51"/>
        <v>0</v>
      </c>
      <c r="H1140" s="179">
        <f t="shared" si="52"/>
        <v>0</v>
      </c>
      <c r="I1140" s="179">
        <f t="shared" si="53"/>
        <v>0</v>
      </c>
    </row>
    <row r="1141" spans="1:9" ht="15.75" thickBot="1">
      <c r="A1141" s="397" t="s">
        <v>427</v>
      </c>
      <c r="B1141" s="333">
        <v>2.4</v>
      </c>
      <c r="C1141" s="334">
        <v>88.14</v>
      </c>
      <c r="D1141" s="335" t="s">
        <v>391</v>
      </c>
      <c r="E1141" s="335" t="s">
        <v>386</v>
      </c>
      <c r="F1141" s="335" t="s">
        <v>817</v>
      </c>
      <c r="G1141" s="179">
        <f t="shared" si="51"/>
        <v>0</v>
      </c>
      <c r="H1141" s="179">
        <f t="shared" si="52"/>
        <v>0</v>
      </c>
      <c r="I1141" s="179">
        <f t="shared" si="53"/>
        <v>0</v>
      </c>
    </row>
    <row r="1142" spans="1:9" ht="15.75" thickBot="1">
      <c r="A1142" s="398"/>
      <c r="B1142" s="333">
        <v>1.2</v>
      </c>
      <c r="C1142" s="334">
        <v>25.75</v>
      </c>
      <c r="D1142" s="335" t="s">
        <v>391</v>
      </c>
      <c r="E1142" s="335" t="s">
        <v>386</v>
      </c>
      <c r="F1142" s="335" t="s">
        <v>818</v>
      </c>
      <c r="G1142" s="179">
        <f t="shared" si="51"/>
        <v>0</v>
      </c>
      <c r="H1142" s="179">
        <f t="shared" si="52"/>
        <v>0</v>
      </c>
      <c r="I1142" s="179">
        <f t="shared" si="53"/>
        <v>0</v>
      </c>
    </row>
    <row r="1143" spans="1:9" ht="15.75" thickBot="1">
      <c r="A1143" s="398"/>
      <c r="B1143" s="333">
        <v>1.2</v>
      </c>
      <c r="C1143" s="334">
        <v>26.03</v>
      </c>
      <c r="D1143" s="335" t="s">
        <v>391</v>
      </c>
      <c r="E1143" s="335" t="s">
        <v>386</v>
      </c>
      <c r="F1143" s="335" t="s">
        <v>819</v>
      </c>
      <c r="G1143" s="179">
        <f t="shared" si="51"/>
        <v>0</v>
      </c>
      <c r="H1143" s="179">
        <f t="shared" si="52"/>
        <v>0</v>
      </c>
      <c r="I1143" s="179">
        <f t="shared" si="53"/>
        <v>0</v>
      </c>
    </row>
    <row r="1144" spans="1:9" ht="15.75" thickBot="1">
      <c r="A1144" s="398"/>
      <c r="B1144" s="333">
        <v>2.4</v>
      </c>
      <c r="C1144" s="334">
        <v>90.69</v>
      </c>
      <c r="D1144" s="335" t="s">
        <v>391</v>
      </c>
      <c r="E1144" s="335" t="s">
        <v>386</v>
      </c>
      <c r="F1144" s="335" t="s">
        <v>820</v>
      </c>
      <c r="G1144" s="179">
        <f t="shared" si="51"/>
        <v>0</v>
      </c>
      <c r="H1144" s="179">
        <f t="shared" si="52"/>
        <v>0</v>
      </c>
      <c r="I1144" s="179">
        <f t="shared" si="53"/>
        <v>0</v>
      </c>
    </row>
    <row r="1145" spans="1:9" ht="15.75" thickBot="1">
      <c r="A1145" s="398"/>
      <c r="B1145" s="333">
        <v>2.4</v>
      </c>
      <c r="C1145" s="334">
        <v>90.69</v>
      </c>
      <c r="D1145" s="335" t="s">
        <v>391</v>
      </c>
      <c r="E1145" s="335" t="s">
        <v>386</v>
      </c>
      <c r="F1145" s="335" t="s">
        <v>821</v>
      </c>
      <c r="G1145" s="179">
        <f t="shared" si="51"/>
        <v>0</v>
      </c>
      <c r="H1145" s="179">
        <f t="shared" si="52"/>
        <v>0</v>
      </c>
      <c r="I1145" s="179">
        <f t="shared" si="53"/>
        <v>0</v>
      </c>
    </row>
    <row r="1146" spans="1:9" ht="15.75" thickBot="1">
      <c r="A1146" s="398"/>
      <c r="B1146" s="333">
        <v>23.6</v>
      </c>
      <c r="C1146" s="334">
        <v>866.77</v>
      </c>
      <c r="D1146" s="335" t="s">
        <v>385</v>
      </c>
      <c r="E1146" s="335" t="s">
        <v>386</v>
      </c>
      <c r="F1146" s="335" t="s">
        <v>817</v>
      </c>
      <c r="G1146" s="179">
        <f t="shared" si="51"/>
        <v>0</v>
      </c>
      <c r="H1146" s="179">
        <f t="shared" si="52"/>
        <v>866.77</v>
      </c>
      <c r="I1146" s="179">
        <f t="shared" si="53"/>
        <v>866.77</v>
      </c>
    </row>
    <row r="1147" spans="1:9" ht="15.75" thickBot="1">
      <c r="A1147" s="398"/>
      <c r="B1147" s="333">
        <v>26</v>
      </c>
      <c r="C1147" s="334">
        <v>954.91</v>
      </c>
      <c r="D1147" s="335" t="s">
        <v>385</v>
      </c>
      <c r="E1147" s="335" t="s">
        <v>386</v>
      </c>
      <c r="F1147" s="335" t="s">
        <v>822</v>
      </c>
      <c r="G1147" s="179">
        <f t="shared" si="51"/>
        <v>0</v>
      </c>
      <c r="H1147" s="179">
        <f t="shared" si="52"/>
        <v>954.91</v>
      </c>
      <c r="I1147" s="179">
        <f t="shared" si="53"/>
        <v>954.91</v>
      </c>
    </row>
    <row r="1148" spans="1:9" ht="15.75" thickBot="1">
      <c r="A1148" s="398"/>
      <c r="B1148" s="333">
        <v>26</v>
      </c>
      <c r="C1148" s="334">
        <v>954.91</v>
      </c>
      <c r="D1148" s="335" t="s">
        <v>385</v>
      </c>
      <c r="E1148" s="335" t="s">
        <v>386</v>
      </c>
      <c r="F1148" s="335" t="s">
        <v>823</v>
      </c>
      <c r="G1148" s="179">
        <f t="shared" si="51"/>
        <v>0</v>
      </c>
      <c r="H1148" s="179">
        <f t="shared" si="52"/>
        <v>954.91</v>
      </c>
      <c r="I1148" s="179">
        <f t="shared" si="53"/>
        <v>954.91</v>
      </c>
    </row>
    <row r="1149" spans="1:9" ht="15.75" thickBot="1">
      <c r="A1149" s="398"/>
      <c r="B1149" s="333">
        <v>11.8</v>
      </c>
      <c r="C1149" s="334">
        <v>253.24</v>
      </c>
      <c r="D1149" s="335" t="s">
        <v>385</v>
      </c>
      <c r="E1149" s="335" t="s">
        <v>386</v>
      </c>
      <c r="F1149" s="335" t="s">
        <v>824</v>
      </c>
      <c r="G1149" s="179">
        <f t="shared" si="51"/>
        <v>0</v>
      </c>
      <c r="H1149" s="179">
        <f t="shared" si="52"/>
        <v>253.24</v>
      </c>
      <c r="I1149" s="179">
        <f t="shared" si="53"/>
        <v>253.24</v>
      </c>
    </row>
    <row r="1150" spans="1:9" ht="15.75" thickBot="1">
      <c r="A1150" s="398"/>
      <c r="B1150" s="333">
        <v>13</v>
      </c>
      <c r="C1150" s="334">
        <v>278.99</v>
      </c>
      <c r="D1150" s="335" t="s">
        <v>385</v>
      </c>
      <c r="E1150" s="335" t="s">
        <v>386</v>
      </c>
      <c r="F1150" s="335" t="s">
        <v>825</v>
      </c>
      <c r="G1150" s="179">
        <f t="shared" si="51"/>
        <v>0</v>
      </c>
      <c r="H1150" s="179">
        <f t="shared" si="52"/>
        <v>278.99</v>
      </c>
      <c r="I1150" s="179">
        <f t="shared" si="53"/>
        <v>278.99</v>
      </c>
    </row>
    <row r="1151" spans="1:9" ht="15.75" thickBot="1">
      <c r="A1151" s="398"/>
      <c r="B1151" s="333">
        <v>11.8</v>
      </c>
      <c r="C1151" s="334">
        <v>253.24</v>
      </c>
      <c r="D1151" s="335" t="s">
        <v>385</v>
      </c>
      <c r="E1151" s="335" t="s">
        <v>386</v>
      </c>
      <c r="F1151" s="335" t="s">
        <v>818</v>
      </c>
      <c r="G1151" s="179">
        <f t="shared" si="51"/>
        <v>0</v>
      </c>
      <c r="H1151" s="179">
        <f t="shared" si="52"/>
        <v>253.24</v>
      </c>
      <c r="I1151" s="179">
        <f t="shared" si="53"/>
        <v>253.24</v>
      </c>
    </row>
    <row r="1152" spans="1:9" ht="15.75" thickBot="1">
      <c r="A1152" s="398"/>
      <c r="B1152" s="333">
        <v>10.6</v>
      </c>
      <c r="C1152" s="334">
        <v>229.94</v>
      </c>
      <c r="D1152" s="335" t="s">
        <v>385</v>
      </c>
      <c r="E1152" s="335" t="s">
        <v>386</v>
      </c>
      <c r="F1152" s="335" t="s">
        <v>826</v>
      </c>
      <c r="G1152" s="179">
        <f t="shared" si="51"/>
        <v>0</v>
      </c>
      <c r="H1152" s="179">
        <f t="shared" si="52"/>
        <v>229.94</v>
      </c>
      <c r="I1152" s="179">
        <f t="shared" si="53"/>
        <v>229.94</v>
      </c>
    </row>
    <row r="1153" spans="1:9" ht="15.75" thickBot="1">
      <c r="A1153" s="398"/>
      <c r="B1153" s="333">
        <v>13</v>
      </c>
      <c r="C1153" s="334">
        <v>282</v>
      </c>
      <c r="D1153" s="335" t="s">
        <v>385</v>
      </c>
      <c r="E1153" s="335" t="s">
        <v>386</v>
      </c>
      <c r="F1153" s="335" t="s">
        <v>827</v>
      </c>
      <c r="G1153" s="179">
        <f t="shared" si="51"/>
        <v>0</v>
      </c>
      <c r="H1153" s="179">
        <f t="shared" si="52"/>
        <v>282</v>
      </c>
      <c r="I1153" s="179">
        <f t="shared" si="53"/>
        <v>282</v>
      </c>
    </row>
    <row r="1154" spans="1:9" ht="15.75" thickBot="1">
      <c r="A1154" s="398"/>
      <c r="B1154" s="333">
        <v>10.6</v>
      </c>
      <c r="C1154" s="334">
        <v>229.94</v>
      </c>
      <c r="D1154" s="335" t="s">
        <v>385</v>
      </c>
      <c r="E1154" s="335" t="s">
        <v>386</v>
      </c>
      <c r="F1154" s="335" t="s">
        <v>828</v>
      </c>
      <c r="G1154" s="179">
        <f t="shared" si="51"/>
        <v>0</v>
      </c>
      <c r="H1154" s="179">
        <f t="shared" si="52"/>
        <v>229.94</v>
      </c>
      <c r="I1154" s="179">
        <f t="shared" si="53"/>
        <v>229.94</v>
      </c>
    </row>
    <row r="1155" spans="1:9" ht="15.75" thickBot="1">
      <c r="A1155" s="398"/>
      <c r="B1155" s="333">
        <v>11.8</v>
      </c>
      <c r="C1155" s="334">
        <v>255.97</v>
      </c>
      <c r="D1155" s="335" t="s">
        <v>385</v>
      </c>
      <c r="E1155" s="335" t="s">
        <v>386</v>
      </c>
      <c r="F1155" s="335" t="s">
        <v>819</v>
      </c>
      <c r="G1155" s="179">
        <f t="shared" si="51"/>
        <v>0</v>
      </c>
      <c r="H1155" s="179">
        <f t="shared" si="52"/>
        <v>255.97</v>
      </c>
      <c r="I1155" s="179">
        <f t="shared" si="53"/>
        <v>255.97</v>
      </c>
    </row>
    <row r="1156" spans="1:9" ht="15.75" thickBot="1">
      <c r="A1156" s="398"/>
      <c r="B1156" s="333">
        <v>21.2</v>
      </c>
      <c r="C1156" s="334">
        <v>762.49</v>
      </c>
      <c r="D1156" s="335" t="s">
        <v>385</v>
      </c>
      <c r="E1156" s="335" t="s">
        <v>386</v>
      </c>
      <c r="F1156" s="335" t="s">
        <v>829</v>
      </c>
      <c r="G1156" s="179">
        <f t="shared" si="51"/>
        <v>0</v>
      </c>
      <c r="H1156" s="179">
        <f t="shared" si="52"/>
        <v>762.49</v>
      </c>
      <c r="I1156" s="179">
        <f t="shared" si="53"/>
        <v>762.49</v>
      </c>
    </row>
    <row r="1157" spans="1:9" ht="15.75" thickBot="1">
      <c r="A1157" s="398"/>
      <c r="B1157" s="333">
        <v>24.8</v>
      </c>
      <c r="C1157" s="334">
        <v>956.47</v>
      </c>
      <c r="D1157" s="335" t="s">
        <v>385</v>
      </c>
      <c r="E1157" s="335" t="s">
        <v>386</v>
      </c>
      <c r="F1157" s="335" t="s">
        <v>830</v>
      </c>
      <c r="G1157" s="179">
        <f t="shared" ref="G1157:G1220" si="54">IF(D1157="REG",C1157,0)</f>
        <v>0</v>
      </c>
      <c r="H1157" s="179">
        <f t="shared" ref="H1157:H1220" si="55">IF(D1157="SAL",C1157,0)</f>
        <v>956.47</v>
      </c>
      <c r="I1157" s="179">
        <f t="shared" ref="I1157:I1220" si="56">+G1157+H1157</f>
        <v>956.47</v>
      </c>
    </row>
    <row r="1158" spans="1:9" ht="15.75" thickBot="1">
      <c r="A1158" s="398"/>
      <c r="B1158" s="333">
        <v>21.2</v>
      </c>
      <c r="C1158" s="334">
        <v>801.12</v>
      </c>
      <c r="D1158" s="335" t="s">
        <v>385</v>
      </c>
      <c r="E1158" s="335" t="s">
        <v>386</v>
      </c>
      <c r="F1158" s="335" t="s">
        <v>820</v>
      </c>
      <c r="G1158" s="179">
        <f t="shared" si="54"/>
        <v>0</v>
      </c>
      <c r="H1158" s="179">
        <f t="shared" si="55"/>
        <v>801.12</v>
      </c>
      <c r="I1158" s="179">
        <f t="shared" si="56"/>
        <v>801.12</v>
      </c>
    </row>
    <row r="1159" spans="1:9" ht="15.75" thickBot="1">
      <c r="A1159" s="398"/>
      <c r="B1159" s="333">
        <v>22.4</v>
      </c>
      <c r="C1159" s="334">
        <v>904.41</v>
      </c>
      <c r="D1159" s="335" t="s">
        <v>385</v>
      </c>
      <c r="E1159" s="335" t="s">
        <v>386</v>
      </c>
      <c r="F1159" s="335" t="s">
        <v>805</v>
      </c>
      <c r="G1159" s="179">
        <f t="shared" si="54"/>
        <v>0</v>
      </c>
      <c r="H1159" s="179">
        <f t="shared" si="55"/>
        <v>904.41</v>
      </c>
      <c r="I1159" s="179">
        <f t="shared" si="56"/>
        <v>904.41</v>
      </c>
    </row>
    <row r="1160" spans="1:9" ht="15.75" thickBot="1">
      <c r="A1160" s="398"/>
      <c r="B1160" s="333">
        <v>26</v>
      </c>
      <c r="C1160" s="334">
        <v>982.5</v>
      </c>
      <c r="D1160" s="335" t="s">
        <v>385</v>
      </c>
      <c r="E1160" s="335" t="s">
        <v>386</v>
      </c>
      <c r="F1160" s="335" t="s">
        <v>831</v>
      </c>
      <c r="G1160" s="179">
        <f t="shared" si="54"/>
        <v>0</v>
      </c>
      <c r="H1160" s="179">
        <f t="shared" si="55"/>
        <v>982.5</v>
      </c>
      <c r="I1160" s="179">
        <f t="shared" si="56"/>
        <v>982.5</v>
      </c>
    </row>
    <row r="1161" spans="1:9" ht="15.75" thickBot="1">
      <c r="A1161" s="398"/>
      <c r="B1161" s="333">
        <v>26</v>
      </c>
      <c r="C1161" s="334">
        <v>982.5</v>
      </c>
      <c r="D1161" s="335" t="s">
        <v>385</v>
      </c>
      <c r="E1161" s="335" t="s">
        <v>386</v>
      </c>
      <c r="F1161" s="335" t="s">
        <v>832</v>
      </c>
      <c r="G1161" s="179">
        <f t="shared" si="54"/>
        <v>0</v>
      </c>
      <c r="H1161" s="179">
        <f t="shared" si="55"/>
        <v>982.5</v>
      </c>
      <c r="I1161" s="179">
        <f t="shared" si="56"/>
        <v>982.5</v>
      </c>
    </row>
    <row r="1162" spans="1:9" ht="15.75" thickBot="1">
      <c r="A1162" s="398"/>
      <c r="B1162" s="333">
        <v>22.4</v>
      </c>
      <c r="C1162" s="334">
        <v>827.15</v>
      </c>
      <c r="D1162" s="335" t="s">
        <v>385</v>
      </c>
      <c r="E1162" s="335" t="s">
        <v>386</v>
      </c>
      <c r="F1162" s="335" t="s">
        <v>821</v>
      </c>
      <c r="G1162" s="179">
        <f t="shared" si="54"/>
        <v>0</v>
      </c>
      <c r="H1162" s="179">
        <f t="shared" si="55"/>
        <v>827.15</v>
      </c>
      <c r="I1162" s="179">
        <f t="shared" si="56"/>
        <v>827.15</v>
      </c>
    </row>
    <row r="1163" spans="1:9" ht="15.75" thickBot="1">
      <c r="A1163" s="398"/>
      <c r="B1163" s="333">
        <v>23.6</v>
      </c>
      <c r="C1163" s="334">
        <v>853.18</v>
      </c>
      <c r="D1163" s="335" t="s">
        <v>385</v>
      </c>
      <c r="E1163" s="335" t="s">
        <v>386</v>
      </c>
      <c r="F1163" s="335" t="s">
        <v>833</v>
      </c>
      <c r="G1163" s="179">
        <f t="shared" si="54"/>
        <v>0</v>
      </c>
      <c r="H1163" s="179">
        <f t="shared" si="55"/>
        <v>853.18</v>
      </c>
      <c r="I1163" s="179">
        <f t="shared" si="56"/>
        <v>853.18</v>
      </c>
    </row>
    <row r="1164" spans="1:9" ht="15.75" thickBot="1">
      <c r="A1164" s="398"/>
      <c r="B1164" s="333">
        <v>22.4</v>
      </c>
      <c r="C1164" s="334">
        <v>865.78</v>
      </c>
      <c r="D1164" s="335" t="s">
        <v>385</v>
      </c>
      <c r="E1164" s="335" t="s">
        <v>386</v>
      </c>
      <c r="F1164" s="335" t="s">
        <v>916</v>
      </c>
      <c r="G1164" s="179">
        <f t="shared" si="54"/>
        <v>0</v>
      </c>
      <c r="H1164" s="179">
        <f t="shared" si="55"/>
        <v>865.78</v>
      </c>
      <c r="I1164" s="179">
        <f t="shared" si="56"/>
        <v>865.78</v>
      </c>
    </row>
    <row r="1165" spans="1:9" ht="15.75" thickBot="1">
      <c r="A1165" s="398"/>
      <c r="B1165" s="333">
        <v>26</v>
      </c>
      <c r="C1165" s="334">
        <v>982.5</v>
      </c>
      <c r="D1165" s="335" t="s">
        <v>385</v>
      </c>
      <c r="E1165" s="335" t="s">
        <v>386</v>
      </c>
      <c r="F1165" s="335" t="s">
        <v>917</v>
      </c>
      <c r="G1165" s="179">
        <f t="shared" si="54"/>
        <v>0</v>
      </c>
      <c r="H1165" s="179">
        <f t="shared" si="55"/>
        <v>982.5</v>
      </c>
      <c r="I1165" s="179">
        <f t="shared" si="56"/>
        <v>982.5</v>
      </c>
    </row>
    <row r="1166" spans="1:9" ht="15.75" thickBot="1">
      <c r="A1166" s="398"/>
      <c r="B1166" s="333">
        <v>1.2</v>
      </c>
      <c r="C1166" s="334">
        <v>26.03</v>
      </c>
      <c r="D1166" s="335" t="s">
        <v>834</v>
      </c>
      <c r="E1166" s="335" t="s">
        <v>386</v>
      </c>
      <c r="F1166" s="335" t="s">
        <v>826</v>
      </c>
      <c r="G1166" s="179">
        <f t="shared" si="54"/>
        <v>0</v>
      </c>
      <c r="H1166" s="179">
        <f t="shared" si="55"/>
        <v>0</v>
      </c>
      <c r="I1166" s="179">
        <f t="shared" si="56"/>
        <v>0</v>
      </c>
    </row>
    <row r="1167" spans="1:9" ht="15.75" thickBot="1">
      <c r="A1167" s="398"/>
      <c r="B1167" s="333">
        <v>1.2</v>
      </c>
      <c r="C1167" s="334">
        <v>26.03</v>
      </c>
      <c r="D1167" s="335" t="s">
        <v>834</v>
      </c>
      <c r="E1167" s="335" t="s">
        <v>386</v>
      </c>
      <c r="F1167" s="335" t="s">
        <v>830</v>
      </c>
      <c r="G1167" s="179">
        <f t="shared" si="54"/>
        <v>0</v>
      </c>
      <c r="H1167" s="179">
        <f t="shared" si="55"/>
        <v>0</v>
      </c>
      <c r="I1167" s="179">
        <f t="shared" si="56"/>
        <v>0</v>
      </c>
    </row>
    <row r="1168" spans="1:9" ht="15.75" thickBot="1">
      <c r="A1168" s="398"/>
      <c r="B1168" s="333">
        <v>2.4</v>
      </c>
      <c r="C1168" s="334">
        <v>52.06</v>
      </c>
      <c r="D1168" s="335" t="s">
        <v>834</v>
      </c>
      <c r="E1168" s="335" t="s">
        <v>386</v>
      </c>
      <c r="F1168" s="335" t="s">
        <v>916</v>
      </c>
      <c r="G1168" s="179">
        <f t="shared" si="54"/>
        <v>0</v>
      </c>
      <c r="H1168" s="179">
        <f t="shared" si="55"/>
        <v>0</v>
      </c>
      <c r="I1168" s="179">
        <f t="shared" si="56"/>
        <v>0</v>
      </c>
    </row>
    <row r="1169" spans="1:9" ht="15.75" thickBot="1">
      <c r="A1169" s="399"/>
      <c r="B1169" s="333">
        <v>1.2</v>
      </c>
      <c r="C1169" s="334">
        <v>25.75</v>
      </c>
      <c r="D1169" s="335" t="s">
        <v>392</v>
      </c>
      <c r="E1169" s="335" t="s">
        <v>386</v>
      </c>
      <c r="F1169" s="335" t="s">
        <v>824</v>
      </c>
      <c r="G1169" s="179">
        <f t="shared" si="54"/>
        <v>0</v>
      </c>
      <c r="H1169" s="179">
        <f t="shared" si="55"/>
        <v>0</v>
      </c>
      <c r="I1169" s="179">
        <f t="shared" si="56"/>
        <v>0</v>
      </c>
    </row>
    <row r="1170" spans="1:9" ht="15.75" thickBot="1">
      <c r="A1170" s="336" t="s">
        <v>427</v>
      </c>
      <c r="B1170" s="337">
        <v>409.8</v>
      </c>
      <c r="C1170" s="338">
        <v>13929.18</v>
      </c>
      <c r="D1170" s="394"/>
      <c r="E1170" s="395"/>
      <c r="F1170" s="396"/>
      <c r="G1170" s="179">
        <f t="shared" si="54"/>
        <v>0</v>
      </c>
      <c r="H1170" s="179">
        <f t="shared" si="55"/>
        <v>0</v>
      </c>
      <c r="I1170" s="179">
        <f t="shared" si="56"/>
        <v>0</v>
      </c>
    </row>
    <row r="1171" spans="1:9" ht="15.75" thickBot="1">
      <c r="A1171" s="397" t="s">
        <v>964</v>
      </c>
      <c r="B1171" s="333">
        <v>3.2</v>
      </c>
      <c r="C1171" s="334">
        <v>120.92</v>
      </c>
      <c r="D1171" s="335" t="s">
        <v>391</v>
      </c>
      <c r="E1171" s="335" t="s">
        <v>386</v>
      </c>
      <c r="F1171" s="335" t="s">
        <v>919</v>
      </c>
      <c r="G1171" s="179">
        <f t="shared" si="54"/>
        <v>0</v>
      </c>
      <c r="H1171" s="179">
        <f t="shared" si="55"/>
        <v>0</v>
      </c>
      <c r="I1171" s="179">
        <f t="shared" si="56"/>
        <v>0</v>
      </c>
    </row>
    <row r="1172" spans="1:9" ht="15.75" thickBot="1">
      <c r="A1172" s="398"/>
      <c r="B1172" s="333">
        <v>3.2</v>
      </c>
      <c r="C1172" s="334">
        <v>120.92</v>
      </c>
      <c r="D1172" s="335" t="s">
        <v>391</v>
      </c>
      <c r="E1172" s="335" t="s">
        <v>386</v>
      </c>
      <c r="F1172" s="335" t="s">
        <v>858</v>
      </c>
      <c r="G1172" s="179">
        <f t="shared" si="54"/>
        <v>0</v>
      </c>
      <c r="H1172" s="179">
        <f t="shared" si="55"/>
        <v>0</v>
      </c>
      <c r="I1172" s="179">
        <f t="shared" si="56"/>
        <v>0</v>
      </c>
    </row>
    <row r="1173" spans="1:9" ht="15.75" thickBot="1">
      <c r="A1173" s="398"/>
      <c r="B1173" s="333">
        <v>22.4</v>
      </c>
      <c r="C1173" s="334">
        <v>865.78</v>
      </c>
      <c r="D1173" s="335" t="s">
        <v>385</v>
      </c>
      <c r="E1173" s="335" t="s">
        <v>386</v>
      </c>
      <c r="F1173" s="335" t="s">
        <v>918</v>
      </c>
      <c r="G1173" s="179">
        <f t="shared" si="54"/>
        <v>0</v>
      </c>
      <c r="H1173" s="179">
        <f t="shared" si="55"/>
        <v>865.78</v>
      </c>
      <c r="I1173" s="179">
        <f t="shared" si="56"/>
        <v>865.78</v>
      </c>
    </row>
    <row r="1174" spans="1:9" ht="15.75" thickBot="1">
      <c r="A1174" s="398"/>
      <c r="B1174" s="333">
        <v>14.14</v>
      </c>
      <c r="C1174" s="334">
        <v>534.08000000000004</v>
      </c>
      <c r="D1174" s="335" t="s">
        <v>385</v>
      </c>
      <c r="E1174" s="335" t="s">
        <v>386</v>
      </c>
      <c r="F1174" s="335" t="s">
        <v>919</v>
      </c>
      <c r="G1174" s="179">
        <f t="shared" si="54"/>
        <v>0</v>
      </c>
      <c r="H1174" s="179">
        <f t="shared" si="55"/>
        <v>534.08000000000004</v>
      </c>
      <c r="I1174" s="179">
        <f t="shared" si="56"/>
        <v>534.08000000000004</v>
      </c>
    </row>
    <row r="1175" spans="1:9" ht="15.75" thickBot="1">
      <c r="A1175" s="398"/>
      <c r="B1175" s="333">
        <v>16.54</v>
      </c>
      <c r="C1175" s="334">
        <v>611.89</v>
      </c>
      <c r="D1175" s="335" t="s">
        <v>385</v>
      </c>
      <c r="E1175" s="335" t="s">
        <v>386</v>
      </c>
      <c r="F1175" s="335" t="s">
        <v>920</v>
      </c>
      <c r="G1175" s="179">
        <f t="shared" si="54"/>
        <v>0</v>
      </c>
      <c r="H1175" s="179">
        <f t="shared" si="55"/>
        <v>611.89</v>
      </c>
      <c r="I1175" s="179">
        <f t="shared" si="56"/>
        <v>611.89</v>
      </c>
    </row>
    <row r="1176" spans="1:9" ht="15.75" thickBot="1">
      <c r="A1176" s="398"/>
      <c r="B1176" s="333">
        <v>5.34</v>
      </c>
      <c r="C1176" s="334">
        <v>137.16999999999999</v>
      </c>
      <c r="D1176" s="335" t="s">
        <v>385</v>
      </c>
      <c r="E1176" s="335" t="s">
        <v>386</v>
      </c>
      <c r="F1176" s="335" t="s">
        <v>858</v>
      </c>
      <c r="G1176" s="179">
        <f t="shared" si="54"/>
        <v>0</v>
      </c>
      <c r="H1176" s="179">
        <f t="shared" si="55"/>
        <v>137.16999999999999</v>
      </c>
      <c r="I1176" s="179">
        <f t="shared" si="56"/>
        <v>137.16999999999999</v>
      </c>
    </row>
    <row r="1177" spans="1:9" ht="15.75" thickBot="1">
      <c r="A1177" s="398"/>
      <c r="B1177" s="333">
        <v>1.5</v>
      </c>
      <c r="C1177" s="334">
        <v>32.54</v>
      </c>
      <c r="D1177" s="335" t="s">
        <v>834</v>
      </c>
      <c r="E1177" s="335" t="s">
        <v>386</v>
      </c>
      <c r="F1177" s="335" t="s">
        <v>918</v>
      </c>
      <c r="G1177" s="179">
        <f t="shared" si="54"/>
        <v>0</v>
      </c>
      <c r="H1177" s="179">
        <f t="shared" si="55"/>
        <v>0</v>
      </c>
      <c r="I1177" s="179">
        <f t="shared" si="56"/>
        <v>0</v>
      </c>
    </row>
    <row r="1178" spans="1:9" ht="15.75" thickBot="1">
      <c r="A1178" s="398"/>
      <c r="B1178" s="333">
        <v>0.6</v>
      </c>
      <c r="C1178" s="334">
        <v>13.02</v>
      </c>
      <c r="D1178" s="335" t="s">
        <v>834</v>
      </c>
      <c r="E1178" s="335" t="s">
        <v>386</v>
      </c>
      <c r="F1178" s="335" t="s">
        <v>858</v>
      </c>
      <c r="G1178" s="179">
        <f t="shared" si="54"/>
        <v>0</v>
      </c>
      <c r="H1178" s="179">
        <f t="shared" si="55"/>
        <v>0</v>
      </c>
      <c r="I1178" s="179">
        <f t="shared" si="56"/>
        <v>0</v>
      </c>
    </row>
    <row r="1179" spans="1:9" ht="15.75" thickBot="1">
      <c r="A1179" s="398"/>
      <c r="B1179" s="333">
        <v>0.9</v>
      </c>
      <c r="C1179" s="334">
        <v>19.52</v>
      </c>
      <c r="D1179" s="335" t="s">
        <v>392</v>
      </c>
      <c r="E1179" s="335" t="s">
        <v>386</v>
      </c>
      <c r="F1179" s="335" t="s">
        <v>918</v>
      </c>
      <c r="G1179" s="179">
        <f t="shared" si="54"/>
        <v>0</v>
      </c>
      <c r="H1179" s="179">
        <f t="shared" si="55"/>
        <v>0</v>
      </c>
      <c r="I1179" s="179">
        <f t="shared" si="56"/>
        <v>0</v>
      </c>
    </row>
    <row r="1180" spans="1:9" ht="15.75" thickBot="1">
      <c r="A1180" s="398"/>
      <c r="B1180" s="333">
        <v>0.2</v>
      </c>
      <c r="C1180" s="334">
        <v>4.34</v>
      </c>
      <c r="D1180" s="335" t="s">
        <v>392</v>
      </c>
      <c r="E1180" s="335" t="s">
        <v>386</v>
      </c>
      <c r="F1180" s="335" t="s">
        <v>858</v>
      </c>
      <c r="G1180" s="179">
        <f t="shared" si="54"/>
        <v>0</v>
      </c>
      <c r="H1180" s="179">
        <f t="shared" si="55"/>
        <v>0</v>
      </c>
      <c r="I1180" s="179">
        <f t="shared" si="56"/>
        <v>0</v>
      </c>
    </row>
    <row r="1181" spans="1:9" ht="15.75" thickBot="1">
      <c r="A1181" s="399"/>
      <c r="B1181" s="333">
        <v>0</v>
      </c>
      <c r="C1181" s="334">
        <v>57.39</v>
      </c>
      <c r="D1181" s="335" t="s">
        <v>393</v>
      </c>
      <c r="E1181" s="335" t="s">
        <v>386</v>
      </c>
      <c r="F1181" s="335" t="s">
        <v>859</v>
      </c>
      <c r="G1181" s="179">
        <f t="shared" si="54"/>
        <v>0</v>
      </c>
      <c r="H1181" s="179">
        <f t="shared" si="55"/>
        <v>0</v>
      </c>
      <c r="I1181" s="179">
        <f t="shared" si="56"/>
        <v>0</v>
      </c>
    </row>
    <row r="1182" spans="1:9" ht="15.75" thickBot="1">
      <c r="A1182" s="336" t="s">
        <v>964</v>
      </c>
      <c r="B1182" s="337">
        <v>68.02</v>
      </c>
      <c r="C1182" s="338">
        <v>2517.5700000000002</v>
      </c>
      <c r="D1182" s="394"/>
      <c r="E1182" s="395"/>
      <c r="F1182" s="396"/>
      <c r="G1182" s="179">
        <f t="shared" si="54"/>
        <v>0</v>
      </c>
      <c r="H1182" s="179">
        <f t="shared" si="55"/>
        <v>0</v>
      </c>
      <c r="I1182" s="179">
        <f t="shared" si="56"/>
        <v>0</v>
      </c>
    </row>
    <row r="1183" spans="1:9" ht="15.75" thickBot="1">
      <c r="A1183" s="397" t="s">
        <v>965</v>
      </c>
      <c r="B1183" s="333">
        <v>0.32</v>
      </c>
      <c r="C1183" s="334">
        <v>24.18</v>
      </c>
      <c r="D1183" s="335" t="s">
        <v>391</v>
      </c>
      <c r="E1183" s="335" t="s">
        <v>386</v>
      </c>
      <c r="F1183" s="335" t="s">
        <v>919</v>
      </c>
      <c r="G1183" s="179">
        <f t="shared" si="54"/>
        <v>0</v>
      </c>
      <c r="H1183" s="179">
        <f t="shared" si="55"/>
        <v>0</v>
      </c>
      <c r="I1183" s="179">
        <f t="shared" si="56"/>
        <v>0</v>
      </c>
    </row>
    <row r="1184" spans="1:9" ht="15.75" thickBot="1">
      <c r="A1184" s="398"/>
      <c r="B1184" s="333">
        <v>0.32</v>
      </c>
      <c r="C1184" s="334">
        <v>24.18</v>
      </c>
      <c r="D1184" s="335" t="s">
        <v>391</v>
      </c>
      <c r="E1184" s="335" t="s">
        <v>386</v>
      </c>
      <c r="F1184" s="335" t="s">
        <v>858</v>
      </c>
      <c r="G1184" s="179">
        <f t="shared" si="54"/>
        <v>0</v>
      </c>
      <c r="H1184" s="179">
        <f t="shared" si="55"/>
        <v>0</v>
      </c>
      <c r="I1184" s="179">
        <f t="shared" si="56"/>
        <v>0</v>
      </c>
    </row>
    <row r="1185" spans="1:9" ht="15.75" thickBot="1">
      <c r="A1185" s="398"/>
      <c r="B1185" s="333">
        <v>1.73</v>
      </c>
      <c r="C1185" s="334">
        <v>131</v>
      </c>
      <c r="D1185" s="335" t="s">
        <v>385</v>
      </c>
      <c r="E1185" s="335" t="s">
        <v>386</v>
      </c>
      <c r="F1185" s="335" t="s">
        <v>918</v>
      </c>
      <c r="G1185" s="179">
        <f t="shared" si="54"/>
        <v>0</v>
      </c>
      <c r="H1185" s="179">
        <f t="shared" si="55"/>
        <v>131</v>
      </c>
      <c r="I1185" s="179">
        <f t="shared" si="56"/>
        <v>131</v>
      </c>
    </row>
    <row r="1186" spans="1:9" ht="15.75" thickBot="1">
      <c r="A1186" s="398"/>
      <c r="B1186" s="333">
        <v>1.41</v>
      </c>
      <c r="C1186" s="334">
        <v>106.82</v>
      </c>
      <c r="D1186" s="335" t="s">
        <v>385</v>
      </c>
      <c r="E1186" s="335" t="s">
        <v>386</v>
      </c>
      <c r="F1186" s="335" t="s">
        <v>919</v>
      </c>
      <c r="G1186" s="179">
        <f t="shared" si="54"/>
        <v>0</v>
      </c>
      <c r="H1186" s="179">
        <f t="shared" si="55"/>
        <v>106.82</v>
      </c>
      <c r="I1186" s="179">
        <f t="shared" si="56"/>
        <v>106.82</v>
      </c>
    </row>
    <row r="1187" spans="1:9" ht="15.75" thickBot="1">
      <c r="A1187" s="398"/>
      <c r="B1187" s="333">
        <v>1.73</v>
      </c>
      <c r="C1187" s="334">
        <v>131</v>
      </c>
      <c r="D1187" s="335" t="s">
        <v>385</v>
      </c>
      <c r="E1187" s="335" t="s">
        <v>386</v>
      </c>
      <c r="F1187" s="335" t="s">
        <v>920</v>
      </c>
      <c r="G1187" s="179">
        <f t="shared" si="54"/>
        <v>0</v>
      </c>
      <c r="H1187" s="179">
        <f t="shared" si="55"/>
        <v>131</v>
      </c>
      <c r="I1187" s="179">
        <f t="shared" si="56"/>
        <v>131</v>
      </c>
    </row>
    <row r="1188" spans="1:9" ht="15.75" thickBot="1">
      <c r="A1188" s="398"/>
      <c r="B1188" s="333">
        <v>1.25</v>
      </c>
      <c r="C1188" s="334">
        <v>94.72</v>
      </c>
      <c r="D1188" s="335" t="s">
        <v>385</v>
      </c>
      <c r="E1188" s="335" t="s">
        <v>386</v>
      </c>
      <c r="F1188" s="335" t="s">
        <v>858</v>
      </c>
      <c r="G1188" s="179">
        <f t="shared" si="54"/>
        <v>0</v>
      </c>
      <c r="H1188" s="179">
        <f t="shared" si="55"/>
        <v>94.72</v>
      </c>
      <c r="I1188" s="179">
        <f t="shared" si="56"/>
        <v>94.72</v>
      </c>
    </row>
    <row r="1189" spans="1:9" ht="15.75" thickBot="1">
      <c r="A1189" s="399"/>
      <c r="B1189" s="333">
        <v>0</v>
      </c>
      <c r="C1189" s="334">
        <v>7.91</v>
      </c>
      <c r="D1189" s="335" t="s">
        <v>393</v>
      </c>
      <c r="E1189" s="335" t="s">
        <v>386</v>
      </c>
      <c r="F1189" s="335" t="s">
        <v>859</v>
      </c>
      <c r="G1189" s="179">
        <f t="shared" si="54"/>
        <v>0</v>
      </c>
      <c r="H1189" s="179">
        <f t="shared" si="55"/>
        <v>0</v>
      </c>
      <c r="I1189" s="179">
        <f t="shared" si="56"/>
        <v>0</v>
      </c>
    </row>
    <row r="1190" spans="1:9" ht="15.75" thickBot="1">
      <c r="A1190" s="336" t="s">
        <v>965</v>
      </c>
      <c r="B1190" s="337">
        <v>6.76</v>
      </c>
      <c r="C1190" s="338">
        <v>519.80999999999995</v>
      </c>
      <c r="D1190" s="394"/>
      <c r="E1190" s="395"/>
      <c r="F1190" s="396"/>
      <c r="G1190" s="179">
        <f t="shared" si="54"/>
        <v>0</v>
      </c>
      <c r="H1190" s="179">
        <f t="shared" si="55"/>
        <v>0</v>
      </c>
      <c r="I1190" s="179">
        <f t="shared" si="56"/>
        <v>0</v>
      </c>
    </row>
    <row r="1191" spans="1:9" ht="15.75" thickBot="1">
      <c r="A1191" s="397" t="s">
        <v>966</v>
      </c>
      <c r="B1191" s="333">
        <v>0.96</v>
      </c>
      <c r="C1191" s="334">
        <v>40.47</v>
      </c>
      <c r="D1191" s="335" t="s">
        <v>391</v>
      </c>
      <c r="E1191" s="335" t="s">
        <v>386</v>
      </c>
      <c r="F1191" s="335" t="s">
        <v>919</v>
      </c>
      <c r="G1191" s="179">
        <f t="shared" si="54"/>
        <v>0</v>
      </c>
      <c r="H1191" s="179">
        <f t="shared" si="55"/>
        <v>0</v>
      </c>
      <c r="I1191" s="179">
        <f t="shared" si="56"/>
        <v>0</v>
      </c>
    </row>
    <row r="1192" spans="1:9" ht="15.75" thickBot="1">
      <c r="A1192" s="398"/>
      <c r="B1192" s="333">
        <v>0.96</v>
      </c>
      <c r="C1192" s="334">
        <v>40.47</v>
      </c>
      <c r="D1192" s="335" t="s">
        <v>391</v>
      </c>
      <c r="E1192" s="335" t="s">
        <v>386</v>
      </c>
      <c r="F1192" s="335" t="s">
        <v>858</v>
      </c>
      <c r="G1192" s="179">
        <f t="shared" si="54"/>
        <v>0</v>
      </c>
      <c r="H1192" s="179">
        <f t="shared" si="55"/>
        <v>0</v>
      </c>
      <c r="I1192" s="179">
        <f t="shared" si="56"/>
        <v>0</v>
      </c>
    </row>
    <row r="1193" spans="1:9" ht="15.75" thickBot="1">
      <c r="A1193" s="398"/>
      <c r="B1193" s="333">
        <v>5.2</v>
      </c>
      <c r="C1193" s="334">
        <v>219.26</v>
      </c>
      <c r="D1193" s="335" t="s">
        <v>385</v>
      </c>
      <c r="E1193" s="335" t="s">
        <v>386</v>
      </c>
      <c r="F1193" s="335" t="s">
        <v>918</v>
      </c>
      <c r="G1193" s="179">
        <f t="shared" si="54"/>
        <v>0</v>
      </c>
      <c r="H1193" s="179">
        <f t="shared" si="55"/>
        <v>219.26</v>
      </c>
      <c r="I1193" s="179">
        <f t="shared" si="56"/>
        <v>219.26</v>
      </c>
    </row>
    <row r="1194" spans="1:9" ht="15.75" thickBot="1">
      <c r="A1194" s="398"/>
      <c r="B1194" s="333">
        <v>4</v>
      </c>
      <c r="C1194" s="334">
        <v>171.6</v>
      </c>
      <c r="D1194" s="335" t="s">
        <v>385</v>
      </c>
      <c r="E1194" s="335" t="s">
        <v>386</v>
      </c>
      <c r="F1194" s="335" t="s">
        <v>919</v>
      </c>
      <c r="G1194" s="179">
        <f t="shared" si="54"/>
        <v>0</v>
      </c>
      <c r="H1194" s="179">
        <f t="shared" si="55"/>
        <v>171.6</v>
      </c>
      <c r="I1194" s="179">
        <f t="shared" si="56"/>
        <v>171.6</v>
      </c>
    </row>
    <row r="1195" spans="1:9" ht="15.75" thickBot="1">
      <c r="A1195" s="398"/>
      <c r="B1195" s="333">
        <v>4.96</v>
      </c>
      <c r="C1195" s="334">
        <v>206.21</v>
      </c>
      <c r="D1195" s="335" t="s">
        <v>385</v>
      </c>
      <c r="E1195" s="335" t="s">
        <v>386</v>
      </c>
      <c r="F1195" s="335" t="s">
        <v>920</v>
      </c>
      <c r="G1195" s="179">
        <f t="shared" si="54"/>
        <v>0</v>
      </c>
      <c r="H1195" s="179">
        <f t="shared" si="55"/>
        <v>206.21</v>
      </c>
      <c r="I1195" s="179">
        <f t="shared" si="56"/>
        <v>206.21</v>
      </c>
    </row>
    <row r="1196" spans="1:9" ht="15.75" thickBot="1">
      <c r="A1196" s="398"/>
      <c r="B1196" s="333">
        <v>3.04</v>
      </c>
      <c r="C1196" s="334">
        <v>131.12</v>
      </c>
      <c r="D1196" s="335" t="s">
        <v>385</v>
      </c>
      <c r="E1196" s="335" t="s">
        <v>386</v>
      </c>
      <c r="F1196" s="335" t="s">
        <v>858</v>
      </c>
      <c r="G1196" s="179">
        <f t="shared" si="54"/>
        <v>0</v>
      </c>
      <c r="H1196" s="179">
        <f t="shared" si="55"/>
        <v>131.12</v>
      </c>
      <c r="I1196" s="179">
        <f t="shared" si="56"/>
        <v>131.12</v>
      </c>
    </row>
    <row r="1197" spans="1:9" ht="15.75" thickBot="1">
      <c r="A1197" s="398"/>
      <c r="B1197" s="333">
        <v>0.72</v>
      </c>
      <c r="C1197" s="334">
        <v>27.42</v>
      </c>
      <c r="D1197" s="335" t="s">
        <v>834</v>
      </c>
      <c r="E1197" s="335" t="s">
        <v>386</v>
      </c>
      <c r="F1197" s="335" t="s">
        <v>858</v>
      </c>
      <c r="G1197" s="179">
        <f t="shared" si="54"/>
        <v>0</v>
      </c>
      <c r="H1197" s="179">
        <f t="shared" si="55"/>
        <v>0</v>
      </c>
      <c r="I1197" s="179">
        <f t="shared" si="56"/>
        <v>0</v>
      </c>
    </row>
    <row r="1198" spans="1:9" ht="15.75" thickBot="1">
      <c r="A1198" s="399"/>
      <c r="B1198" s="333">
        <v>0</v>
      </c>
      <c r="C1198" s="334">
        <v>11.69</v>
      </c>
      <c r="D1198" s="335" t="s">
        <v>393</v>
      </c>
      <c r="E1198" s="335" t="s">
        <v>386</v>
      </c>
      <c r="F1198" s="335" t="s">
        <v>859</v>
      </c>
      <c r="G1198" s="179">
        <f t="shared" si="54"/>
        <v>0</v>
      </c>
      <c r="H1198" s="179">
        <f t="shared" si="55"/>
        <v>0</v>
      </c>
      <c r="I1198" s="179">
        <f t="shared" si="56"/>
        <v>0</v>
      </c>
    </row>
    <row r="1199" spans="1:9" ht="15.75" thickBot="1">
      <c r="A1199" s="336" t="s">
        <v>966</v>
      </c>
      <c r="B1199" s="337">
        <v>19.84</v>
      </c>
      <c r="C1199" s="338">
        <v>848.24</v>
      </c>
      <c r="D1199" s="394"/>
      <c r="E1199" s="395"/>
      <c r="F1199" s="396"/>
      <c r="G1199" s="179">
        <f t="shared" si="54"/>
        <v>0</v>
      </c>
      <c r="H1199" s="179">
        <f t="shared" si="55"/>
        <v>0</v>
      </c>
      <c r="I1199" s="179">
        <f t="shared" si="56"/>
        <v>0</v>
      </c>
    </row>
    <row r="1200" spans="1:9" ht="15.75" thickBot="1">
      <c r="A1200" s="397" t="s">
        <v>967</v>
      </c>
      <c r="B1200" s="333">
        <v>3.2</v>
      </c>
      <c r="C1200" s="334">
        <v>120.92</v>
      </c>
      <c r="D1200" s="335" t="s">
        <v>391</v>
      </c>
      <c r="E1200" s="335" t="s">
        <v>386</v>
      </c>
      <c r="F1200" s="335" t="s">
        <v>919</v>
      </c>
      <c r="G1200" s="179">
        <f t="shared" si="54"/>
        <v>0</v>
      </c>
      <c r="H1200" s="179">
        <f t="shared" si="55"/>
        <v>0</v>
      </c>
      <c r="I1200" s="179">
        <f t="shared" si="56"/>
        <v>0</v>
      </c>
    </row>
    <row r="1201" spans="1:9" ht="15.75" thickBot="1">
      <c r="A1201" s="398"/>
      <c r="B1201" s="333">
        <v>3.2</v>
      </c>
      <c r="C1201" s="334">
        <v>120.92</v>
      </c>
      <c r="D1201" s="335" t="s">
        <v>391</v>
      </c>
      <c r="E1201" s="335" t="s">
        <v>386</v>
      </c>
      <c r="F1201" s="335" t="s">
        <v>858</v>
      </c>
      <c r="G1201" s="179">
        <f t="shared" si="54"/>
        <v>0</v>
      </c>
      <c r="H1201" s="179">
        <f t="shared" si="55"/>
        <v>0</v>
      </c>
      <c r="I1201" s="179">
        <f t="shared" si="56"/>
        <v>0</v>
      </c>
    </row>
    <row r="1202" spans="1:9" ht="15.75" thickBot="1">
      <c r="A1202" s="398"/>
      <c r="B1202" s="333">
        <v>14.14</v>
      </c>
      <c r="C1202" s="334">
        <v>534.08000000000004</v>
      </c>
      <c r="D1202" s="335" t="s">
        <v>385</v>
      </c>
      <c r="E1202" s="335" t="s">
        <v>386</v>
      </c>
      <c r="F1202" s="335" t="s">
        <v>919</v>
      </c>
      <c r="G1202" s="179">
        <f t="shared" si="54"/>
        <v>0</v>
      </c>
      <c r="H1202" s="179">
        <f t="shared" si="55"/>
        <v>534.08000000000004</v>
      </c>
      <c r="I1202" s="179">
        <f t="shared" si="56"/>
        <v>534.08000000000004</v>
      </c>
    </row>
    <row r="1203" spans="1:9" ht="15.75" thickBot="1">
      <c r="A1203" s="398"/>
      <c r="B1203" s="333">
        <v>16.54</v>
      </c>
      <c r="C1203" s="334">
        <v>611.89</v>
      </c>
      <c r="D1203" s="335" t="s">
        <v>385</v>
      </c>
      <c r="E1203" s="335" t="s">
        <v>386</v>
      </c>
      <c r="F1203" s="335" t="s">
        <v>920</v>
      </c>
      <c r="G1203" s="179">
        <f t="shared" si="54"/>
        <v>0</v>
      </c>
      <c r="H1203" s="179">
        <f t="shared" si="55"/>
        <v>611.89</v>
      </c>
      <c r="I1203" s="179">
        <f t="shared" si="56"/>
        <v>611.89</v>
      </c>
    </row>
    <row r="1204" spans="1:9" ht="15.75" thickBot="1">
      <c r="A1204" s="398"/>
      <c r="B1204" s="333">
        <v>5.34</v>
      </c>
      <c r="C1204" s="334">
        <v>137.16999999999999</v>
      </c>
      <c r="D1204" s="335" t="s">
        <v>385</v>
      </c>
      <c r="E1204" s="335" t="s">
        <v>386</v>
      </c>
      <c r="F1204" s="335" t="s">
        <v>858</v>
      </c>
      <c r="G1204" s="179">
        <f t="shared" si="54"/>
        <v>0</v>
      </c>
      <c r="H1204" s="179">
        <f t="shared" si="55"/>
        <v>137.16999999999999</v>
      </c>
      <c r="I1204" s="179">
        <f t="shared" si="56"/>
        <v>137.16999999999999</v>
      </c>
    </row>
    <row r="1205" spans="1:9" ht="15.75" thickBot="1">
      <c r="A1205" s="398"/>
      <c r="B1205" s="333">
        <v>0.6</v>
      </c>
      <c r="C1205" s="334">
        <v>13.02</v>
      </c>
      <c r="D1205" s="335" t="s">
        <v>834</v>
      </c>
      <c r="E1205" s="335" t="s">
        <v>386</v>
      </c>
      <c r="F1205" s="335" t="s">
        <v>858</v>
      </c>
      <c r="G1205" s="179">
        <f t="shared" si="54"/>
        <v>0</v>
      </c>
      <c r="H1205" s="179">
        <f t="shared" si="55"/>
        <v>0</v>
      </c>
      <c r="I1205" s="179">
        <f t="shared" si="56"/>
        <v>0</v>
      </c>
    </row>
    <row r="1206" spans="1:9" ht="15.75" thickBot="1">
      <c r="A1206" s="398"/>
      <c r="B1206" s="333">
        <v>0.2</v>
      </c>
      <c r="C1206" s="334">
        <v>4.34</v>
      </c>
      <c r="D1206" s="335" t="s">
        <v>392</v>
      </c>
      <c r="E1206" s="335" t="s">
        <v>386</v>
      </c>
      <c r="F1206" s="335" t="s">
        <v>858</v>
      </c>
      <c r="G1206" s="179">
        <f t="shared" si="54"/>
        <v>0</v>
      </c>
      <c r="H1206" s="179">
        <f t="shared" si="55"/>
        <v>0</v>
      </c>
      <c r="I1206" s="179">
        <f t="shared" si="56"/>
        <v>0</v>
      </c>
    </row>
    <row r="1207" spans="1:9" ht="15.75" thickBot="1">
      <c r="A1207" s="399"/>
      <c r="B1207" s="333">
        <v>0</v>
      </c>
      <c r="C1207" s="334">
        <v>57.39</v>
      </c>
      <c r="D1207" s="335" t="s">
        <v>393</v>
      </c>
      <c r="E1207" s="335" t="s">
        <v>386</v>
      </c>
      <c r="F1207" s="335" t="s">
        <v>859</v>
      </c>
      <c r="G1207" s="179">
        <f t="shared" si="54"/>
        <v>0</v>
      </c>
      <c r="H1207" s="179">
        <f t="shared" si="55"/>
        <v>0</v>
      </c>
      <c r="I1207" s="179">
        <f t="shared" si="56"/>
        <v>0</v>
      </c>
    </row>
    <row r="1208" spans="1:9" ht="15.75" thickBot="1">
      <c r="A1208" s="336" t="s">
        <v>967</v>
      </c>
      <c r="B1208" s="337">
        <v>43.22</v>
      </c>
      <c r="C1208" s="338">
        <v>1599.73</v>
      </c>
      <c r="D1208" s="394"/>
      <c r="E1208" s="395"/>
      <c r="F1208" s="396"/>
      <c r="G1208" s="179">
        <f t="shared" si="54"/>
        <v>0</v>
      </c>
      <c r="H1208" s="179">
        <f t="shared" si="55"/>
        <v>0</v>
      </c>
      <c r="I1208" s="179">
        <f t="shared" si="56"/>
        <v>0</v>
      </c>
    </row>
    <row r="1209" spans="1:9" ht="15.75" thickBot="1">
      <c r="A1209" s="397" t="s">
        <v>428</v>
      </c>
      <c r="B1209" s="333">
        <v>0.64</v>
      </c>
      <c r="C1209" s="334">
        <v>30.64</v>
      </c>
      <c r="D1209" s="335" t="s">
        <v>391</v>
      </c>
      <c r="E1209" s="335" t="s">
        <v>386</v>
      </c>
      <c r="F1209" s="335" t="s">
        <v>817</v>
      </c>
      <c r="G1209" s="179">
        <f t="shared" si="54"/>
        <v>0</v>
      </c>
      <c r="H1209" s="179">
        <f t="shared" si="55"/>
        <v>0</v>
      </c>
      <c r="I1209" s="179">
        <f t="shared" si="56"/>
        <v>0</v>
      </c>
    </row>
    <row r="1210" spans="1:9" ht="15.75" thickBot="1">
      <c r="A1210" s="398"/>
      <c r="B1210" s="333">
        <v>0.64</v>
      </c>
      <c r="C1210" s="334">
        <v>30.64</v>
      </c>
      <c r="D1210" s="335" t="s">
        <v>391</v>
      </c>
      <c r="E1210" s="335" t="s">
        <v>386</v>
      </c>
      <c r="F1210" s="335" t="s">
        <v>818</v>
      </c>
      <c r="G1210" s="179">
        <f t="shared" si="54"/>
        <v>0</v>
      </c>
      <c r="H1210" s="179">
        <f t="shared" si="55"/>
        <v>0</v>
      </c>
      <c r="I1210" s="179">
        <f t="shared" si="56"/>
        <v>0</v>
      </c>
    </row>
    <row r="1211" spans="1:9" ht="15.75" thickBot="1">
      <c r="A1211" s="398"/>
      <c r="B1211" s="333">
        <v>0.64</v>
      </c>
      <c r="C1211" s="334">
        <v>32.33</v>
      </c>
      <c r="D1211" s="335" t="s">
        <v>391</v>
      </c>
      <c r="E1211" s="335" t="s">
        <v>386</v>
      </c>
      <c r="F1211" s="335" t="s">
        <v>819</v>
      </c>
      <c r="G1211" s="179">
        <f t="shared" si="54"/>
        <v>0</v>
      </c>
      <c r="H1211" s="179">
        <f t="shared" si="55"/>
        <v>0</v>
      </c>
      <c r="I1211" s="179">
        <f t="shared" si="56"/>
        <v>0</v>
      </c>
    </row>
    <row r="1212" spans="1:9" ht="15.75" thickBot="1">
      <c r="A1212" s="398"/>
      <c r="B1212" s="333">
        <v>0.64</v>
      </c>
      <c r="C1212" s="334">
        <v>32.33</v>
      </c>
      <c r="D1212" s="335" t="s">
        <v>391</v>
      </c>
      <c r="E1212" s="335" t="s">
        <v>386</v>
      </c>
      <c r="F1212" s="335" t="s">
        <v>820</v>
      </c>
      <c r="G1212" s="179">
        <f t="shared" si="54"/>
        <v>0</v>
      </c>
      <c r="H1212" s="179">
        <f t="shared" si="55"/>
        <v>0</v>
      </c>
      <c r="I1212" s="179">
        <f t="shared" si="56"/>
        <v>0</v>
      </c>
    </row>
    <row r="1213" spans="1:9" ht="15.75" thickBot="1">
      <c r="A1213" s="398"/>
      <c r="B1213" s="333">
        <v>0.64</v>
      </c>
      <c r="C1213" s="334">
        <v>32.33</v>
      </c>
      <c r="D1213" s="335" t="s">
        <v>391</v>
      </c>
      <c r="E1213" s="335" t="s">
        <v>386</v>
      </c>
      <c r="F1213" s="335" t="s">
        <v>821</v>
      </c>
      <c r="G1213" s="179">
        <f t="shared" si="54"/>
        <v>0</v>
      </c>
      <c r="H1213" s="179">
        <f t="shared" si="55"/>
        <v>0</v>
      </c>
      <c r="I1213" s="179">
        <f t="shared" si="56"/>
        <v>0</v>
      </c>
    </row>
    <row r="1214" spans="1:9" ht="15.75" thickBot="1">
      <c r="A1214" s="398"/>
      <c r="B1214" s="333">
        <v>6.29</v>
      </c>
      <c r="C1214" s="334">
        <v>301.37</v>
      </c>
      <c r="D1214" s="335" t="s">
        <v>385</v>
      </c>
      <c r="E1214" s="335" t="s">
        <v>386</v>
      </c>
      <c r="F1214" s="335" t="s">
        <v>817</v>
      </c>
      <c r="G1214" s="179">
        <f t="shared" si="54"/>
        <v>0</v>
      </c>
      <c r="H1214" s="179">
        <f t="shared" si="55"/>
        <v>301.37</v>
      </c>
      <c r="I1214" s="179">
        <f t="shared" si="56"/>
        <v>301.37</v>
      </c>
    </row>
    <row r="1215" spans="1:9" ht="15.75" thickBot="1">
      <c r="A1215" s="398"/>
      <c r="B1215" s="333">
        <v>5.73</v>
      </c>
      <c r="C1215" s="334">
        <v>292.33</v>
      </c>
      <c r="D1215" s="335" t="s">
        <v>385</v>
      </c>
      <c r="E1215" s="335" t="s">
        <v>386</v>
      </c>
      <c r="F1215" s="335" t="s">
        <v>822</v>
      </c>
      <c r="G1215" s="179">
        <f t="shared" si="54"/>
        <v>0</v>
      </c>
      <c r="H1215" s="179">
        <f t="shared" si="55"/>
        <v>292.33</v>
      </c>
      <c r="I1215" s="179">
        <f t="shared" si="56"/>
        <v>292.33</v>
      </c>
    </row>
    <row r="1216" spans="1:9" ht="15.75" thickBot="1">
      <c r="A1216" s="398"/>
      <c r="B1216" s="333">
        <v>6.93</v>
      </c>
      <c r="C1216" s="334">
        <v>332.01</v>
      </c>
      <c r="D1216" s="335" t="s">
        <v>385</v>
      </c>
      <c r="E1216" s="335" t="s">
        <v>386</v>
      </c>
      <c r="F1216" s="335" t="s">
        <v>823</v>
      </c>
      <c r="G1216" s="179">
        <f t="shared" si="54"/>
        <v>0</v>
      </c>
      <c r="H1216" s="179">
        <f t="shared" si="55"/>
        <v>332.01</v>
      </c>
      <c r="I1216" s="179">
        <f t="shared" si="56"/>
        <v>332.01</v>
      </c>
    </row>
    <row r="1217" spans="1:9" ht="15.75" thickBot="1">
      <c r="A1217" s="398"/>
      <c r="B1217" s="333">
        <v>6.93</v>
      </c>
      <c r="C1217" s="334">
        <v>332.01</v>
      </c>
      <c r="D1217" s="335" t="s">
        <v>385</v>
      </c>
      <c r="E1217" s="335" t="s">
        <v>386</v>
      </c>
      <c r="F1217" s="335" t="s">
        <v>824</v>
      </c>
      <c r="G1217" s="179">
        <f t="shared" si="54"/>
        <v>0</v>
      </c>
      <c r="H1217" s="179">
        <f t="shared" si="55"/>
        <v>332.01</v>
      </c>
      <c r="I1217" s="179">
        <f t="shared" si="56"/>
        <v>332.01</v>
      </c>
    </row>
    <row r="1218" spans="1:9" ht="15.75" thickBot="1">
      <c r="A1218" s="398"/>
      <c r="B1218" s="333">
        <v>6.93</v>
      </c>
      <c r="C1218" s="334">
        <v>332.01</v>
      </c>
      <c r="D1218" s="335" t="s">
        <v>385</v>
      </c>
      <c r="E1218" s="335" t="s">
        <v>386</v>
      </c>
      <c r="F1218" s="335" t="s">
        <v>825</v>
      </c>
      <c r="G1218" s="179">
        <f t="shared" si="54"/>
        <v>0</v>
      </c>
      <c r="H1218" s="179">
        <f t="shared" si="55"/>
        <v>332.01</v>
      </c>
      <c r="I1218" s="179">
        <f t="shared" si="56"/>
        <v>332.01</v>
      </c>
    </row>
    <row r="1219" spans="1:9" ht="15.75" thickBot="1">
      <c r="A1219" s="398"/>
      <c r="B1219" s="333">
        <v>5.81</v>
      </c>
      <c r="C1219" s="334">
        <v>277.38</v>
      </c>
      <c r="D1219" s="335" t="s">
        <v>385</v>
      </c>
      <c r="E1219" s="335" t="s">
        <v>386</v>
      </c>
      <c r="F1219" s="335" t="s">
        <v>818</v>
      </c>
      <c r="G1219" s="179">
        <f t="shared" si="54"/>
        <v>0</v>
      </c>
      <c r="H1219" s="179">
        <f t="shared" si="55"/>
        <v>277.38</v>
      </c>
      <c r="I1219" s="179">
        <f t="shared" si="56"/>
        <v>277.38</v>
      </c>
    </row>
    <row r="1220" spans="1:9" ht="15.75" thickBot="1">
      <c r="A1220" s="398"/>
      <c r="B1220" s="333">
        <v>6.93</v>
      </c>
      <c r="C1220" s="334">
        <v>350.26</v>
      </c>
      <c r="D1220" s="335" t="s">
        <v>385</v>
      </c>
      <c r="E1220" s="335" t="s">
        <v>386</v>
      </c>
      <c r="F1220" s="335" t="s">
        <v>826</v>
      </c>
      <c r="G1220" s="179">
        <f t="shared" si="54"/>
        <v>0</v>
      </c>
      <c r="H1220" s="179">
        <f t="shared" si="55"/>
        <v>350.26</v>
      </c>
      <c r="I1220" s="179">
        <f t="shared" si="56"/>
        <v>350.26</v>
      </c>
    </row>
    <row r="1221" spans="1:9" ht="15.75" thickBot="1">
      <c r="A1221" s="398"/>
      <c r="B1221" s="333">
        <v>6.69</v>
      </c>
      <c r="C1221" s="334">
        <v>343.08</v>
      </c>
      <c r="D1221" s="335" t="s">
        <v>385</v>
      </c>
      <c r="E1221" s="335" t="s">
        <v>386</v>
      </c>
      <c r="F1221" s="335" t="s">
        <v>827</v>
      </c>
      <c r="G1221" s="179">
        <f t="shared" ref="G1221:G1284" si="57">IF(D1221="REG",C1221,0)</f>
        <v>0</v>
      </c>
      <c r="H1221" s="179">
        <f t="shared" ref="H1221:H1284" si="58">IF(D1221="SAL",C1221,0)</f>
        <v>343.08</v>
      </c>
      <c r="I1221" s="179">
        <f t="shared" ref="I1221:I1284" si="59">+G1221+H1221</f>
        <v>343.08</v>
      </c>
    </row>
    <row r="1222" spans="1:9" ht="15.75" thickBot="1">
      <c r="A1222" s="398"/>
      <c r="B1222" s="333">
        <v>6.45</v>
      </c>
      <c r="C1222" s="334">
        <v>324.16000000000003</v>
      </c>
      <c r="D1222" s="335" t="s">
        <v>385</v>
      </c>
      <c r="E1222" s="335" t="s">
        <v>386</v>
      </c>
      <c r="F1222" s="335" t="s">
        <v>828</v>
      </c>
      <c r="G1222" s="179">
        <f t="shared" si="57"/>
        <v>0</v>
      </c>
      <c r="H1222" s="179">
        <f t="shared" si="58"/>
        <v>324.16000000000003</v>
      </c>
      <c r="I1222" s="179">
        <f t="shared" si="59"/>
        <v>324.16000000000003</v>
      </c>
    </row>
    <row r="1223" spans="1:9" ht="15.75" thickBot="1">
      <c r="A1223" s="398"/>
      <c r="B1223" s="333">
        <v>5.65</v>
      </c>
      <c r="C1223" s="334">
        <v>291.47000000000003</v>
      </c>
      <c r="D1223" s="335" t="s">
        <v>385</v>
      </c>
      <c r="E1223" s="335" t="s">
        <v>386</v>
      </c>
      <c r="F1223" s="335" t="s">
        <v>819</v>
      </c>
      <c r="G1223" s="179">
        <f t="shared" si="57"/>
        <v>0</v>
      </c>
      <c r="H1223" s="179">
        <f t="shared" si="58"/>
        <v>291.47000000000003</v>
      </c>
      <c r="I1223" s="179">
        <f t="shared" si="59"/>
        <v>291.47000000000003</v>
      </c>
    </row>
    <row r="1224" spans="1:9" ht="15.75" thickBot="1">
      <c r="A1224" s="398"/>
      <c r="B1224" s="333">
        <v>6.69</v>
      </c>
      <c r="C1224" s="334">
        <v>337.21</v>
      </c>
      <c r="D1224" s="335" t="s">
        <v>385</v>
      </c>
      <c r="E1224" s="335" t="s">
        <v>386</v>
      </c>
      <c r="F1224" s="335" t="s">
        <v>829</v>
      </c>
      <c r="G1224" s="179">
        <f t="shared" si="57"/>
        <v>0</v>
      </c>
      <c r="H1224" s="179">
        <f t="shared" si="58"/>
        <v>337.21</v>
      </c>
      <c r="I1224" s="179">
        <f t="shared" si="59"/>
        <v>337.21</v>
      </c>
    </row>
    <row r="1225" spans="1:9" ht="15.75" thickBot="1">
      <c r="A1225" s="398"/>
      <c r="B1225" s="333">
        <v>6.21</v>
      </c>
      <c r="C1225" s="334">
        <v>311.10000000000002</v>
      </c>
      <c r="D1225" s="335" t="s">
        <v>385</v>
      </c>
      <c r="E1225" s="335" t="s">
        <v>386</v>
      </c>
      <c r="F1225" s="335" t="s">
        <v>830</v>
      </c>
      <c r="G1225" s="179">
        <f t="shared" si="57"/>
        <v>0</v>
      </c>
      <c r="H1225" s="179">
        <f t="shared" si="58"/>
        <v>311.10000000000002</v>
      </c>
      <c r="I1225" s="179">
        <f t="shared" si="59"/>
        <v>311.10000000000002</v>
      </c>
    </row>
    <row r="1226" spans="1:9" ht="15.75" thickBot="1">
      <c r="A1226" s="398"/>
      <c r="B1226" s="333">
        <v>5.65</v>
      </c>
      <c r="C1226" s="334">
        <v>285.61</v>
      </c>
      <c r="D1226" s="335" t="s">
        <v>385</v>
      </c>
      <c r="E1226" s="335" t="s">
        <v>386</v>
      </c>
      <c r="F1226" s="335" t="s">
        <v>820</v>
      </c>
      <c r="G1226" s="179">
        <f t="shared" si="57"/>
        <v>0</v>
      </c>
      <c r="H1226" s="179">
        <f t="shared" si="58"/>
        <v>285.61</v>
      </c>
      <c r="I1226" s="179">
        <f t="shared" si="59"/>
        <v>285.61</v>
      </c>
    </row>
    <row r="1227" spans="1:9" ht="15.75" thickBot="1">
      <c r="A1227" s="398"/>
      <c r="B1227" s="333">
        <v>6.93</v>
      </c>
      <c r="C1227" s="334">
        <v>350.26</v>
      </c>
      <c r="D1227" s="335" t="s">
        <v>385</v>
      </c>
      <c r="E1227" s="335" t="s">
        <v>386</v>
      </c>
      <c r="F1227" s="335" t="s">
        <v>805</v>
      </c>
      <c r="G1227" s="179">
        <f t="shared" si="57"/>
        <v>0</v>
      </c>
      <c r="H1227" s="179">
        <f t="shared" si="58"/>
        <v>350.26</v>
      </c>
      <c r="I1227" s="179">
        <f t="shared" si="59"/>
        <v>350.26</v>
      </c>
    </row>
    <row r="1228" spans="1:9" ht="15.75" thickBot="1">
      <c r="A1228" s="398"/>
      <c r="B1228" s="333">
        <v>5.41</v>
      </c>
      <c r="C1228" s="334">
        <v>240.48</v>
      </c>
      <c r="D1228" s="335" t="s">
        <v>385</v>
      </c>
      <c r="E1228" s="335" t="s">
        <v>386</v>
      </c>
      <c r="F1228" s="335" t="s">
        <v>831</v>
      </c>
      <c r="G1228" s="179">
        <f t="shared" si="57"/>
        <v>0</v>
      </c>
      <c r="H1228" s="179">
        <f t="shared" si="58"/>
        <v>240.48</v>
      </c>
      <c r="I1228" s="179">
        <f t="shared" si="59"/>
        <v>240.48</v>
      </c>
    </row>
    <row r="1229" spans="1:9" ht="15.75" thickBot="1">
      <c r="A1229" s="398"/>
      <c r="B1229" s="333">
        <v>6.93</v>
      </c>
      <c r="C1229" s="334">
        <v>350.26</v>
      </c>
      <c r="D1229" s="335" t="s">
        <v>385</v>
      </c>
      <c r="E1229" s="335" t="s">
        <v>386</v>
      </c>
      <c r="F1229" s="335" t="s">
        <v>832</v>
      </c>
      <c r="G1229" s="179">
        <f t="shared" si="57"/>
        <v>0</v>
      </c>
      <c r="H1229" s="179">
        <f t="shared" si="58"/>
        <v>350.26</v>
      </c>
      <c r="I1229" s="179">
        <f t="shared" si="59"/>
        <v>350.26</v>
      </c>
    </row>
    <row r="1230" spans="1:9" ht="15.75" thickBot="1">
      <c r="A1230" s="398"/>
      <c r="B1230" s="333">
        <v>6.29</v>
      </c>
      <c r="C1230" s="334">
        <v>317.94</v>
      </c>
      <c r="D1230" s="335" t="s">
        <v>385</v>
      </c>
      <c r="E1230" s="335" t="s">
        <v>386</v>
      </c>
      <c r="F1230" s="335" t="s">
        <v>821</v>
      </c>
      <c r="G1230" s="179">
        <f t="shared" si="57"/>
        <v>0</v>
      </c>
      <c r="H1230" s="179">
        <f t="shared" si="58"/>
        <v>317.94</v>
      </c>
      <c r="I1230" s="179">
        <f t="shared" si="59"/>
        <v>317.94</v>
      </c>
    </row>
    <row r="1231" spans="1:9" ht="15.75" thickBot="1">
      <c r="A1231" s="398"/>
      <c r="B1231" s="333">
        <v>6.93</v>
      </c>
      <c r="C1231" s="334">
        <v>350.26</v>
      </c>
      <c r="D1231" s="335" t="s">
        <v>385</v>
      </c>
      <c r="E1231" s="335" t="s">
        <v>386</v>
      </c>
      <c r="F1231" s="335" t="s">
        <v>833</v>
      </c>
      <c r="G1231" s="179">
        <f t="shared" si="57"/>
        <v>0</v>
      </c>
      <c r="H1231" s="179">
        <f t="shared" si="58"/>
        <v>350.26</v>
      </c>
      <c r="I1231" s="179">
        <f t="shared" si="59"/>
        <v>350.26</v>
      </c>
    </row>
    <row r="1232" spans="1:9" ht="15.75" thickBot="1">
      <c r="A1232" s="398"/>
      <c r="B1232" s="333">
        <v>6.21</v>
      </c>
      <c r="C1232" s="334">
        <v>328.7</v>
      </c>
      <c r="D1232" s="335" t="s">
        <v>385</v>
      </c>
      <c r="E1232" s="335" t="s">
        <v>386</v>
      </c>
      <c r="F1232" s="335" t="s">
        <v>916</v>
      </c>
      <c r="G1232" s="179">
        <f t="shared" si="57"/>
        <v>0</v>
      </c>
      <c r="H1232" s="179">
        <f t="shared" si="58"/>
        <v>328.7</v>
      </c>
      <c r="I1232" s="179">
        <f t="shared" si="59"/>
        <v>328.7</v>
      </c>
    </row>
    <row r="1233" spans="1:9" ht="15.75" thickBot="1">
      <c r="A1233" s="398"/>
      <c r="B1233" s="333">
        <v>6.77</v>
      </c>
      <c r="C1233" s="334">
        <v>338.17</v>
      </c>
      <c r="D1233" s="335" t="s">
        <v>385</v>
      </c>
      <c r="E1233" s="335" t="s">
        <v>386</v>
      </c>
      <c r="F1233" s="335" t="s">
        <v>917</v>
      </c>
      <c r="G1233" s="179">
        <f t="shared" si="57"/>
        <v>0</v>
      </c>
      <c r="H1233" s="179">
        <f t="shared" si="58"/>
        <v>338.17</v>
      </c>
      <c r="I1233" s="179">
        <f t="shared" si="59"/>
        <v>338.17</v>
      </c>
    </row>
    <row r="1234" spans="1:9" ht="15.75" thickBot="1">
      <c r="A1234" s="399"/>
      <c r="B1234" s="333">
        <v>0.24</v>
      </c>
      <c r="C1234" s="334">
        <v>13.05</v>
      </c>
      <c r="D1234" s="335" t="s">
        <v>834</v>
      </c>
      <c r="E1234" s="335" t="s">
        <v>386</v>
      </c>
      <c r="F1234" s="335" t="s">
        <v>831</v>
      </c>
      <c r="G1234" s="179">
        <f t="shared" si="57"/>
        <v>0</v>
      </c>
      <c r="H1234" s="179">
        <f t="shared" si="58"/>
        <v>0</v>
      </c>
      <c r="I1234" s="179">
        <f t="shared" si="59"/>
        <v>0</v>
      </c>
    </row>
    <row r="1235" spans="1:9" ht="15.75" thickBot="1">
      <c r="A1235" s="336" t="s">
        <v>428</v>
      </c>
      <c r="B1235" s="337">
        <v>131.80000000000001</v>
      </c>
      <c r="C1235" s="338">
        <v>6557.39</v>
      </c>
      <c r="D1235" s="394"/>
      <c r="E1235" s="395"/>
      <c r="F1235" s="396"/>
      <c r="G1235" s="179">
        <f t="shared" si="57"/>
        <v>0</v>
      </c>
      <c r="H1235" s="179">
        <f t="shared" si="58"/>
        <v>0</v>
      </c>
      <c r="I1235" s="179">
        <f t="shared" si="59"/>
        <v>0</v>
      </c>
    </row>
    <row r="1236" spans="1:9" ht="15.75" thickBot="1">
      <c r="A1236" s="397" t="s">
        <v>968</v>
      </c>
      <c r="B1236" s="333">
        <v>1</v>
      </c>
      <c r="C1236" s="334">
        <v>53.88</v>
      </c>
      <c r="D1236" s="335" t="s">
        <v>391</v>
      </c>
      <c r="E1236" s="335" t="s">
        <v>386</v>
      </c>
      <c r="F1236" s="335" t="s">
        <v>819</v>
      </c>
      <c r="G1236" s="179">
        <f t="shared" si="57"/>
        <v>0</v>
      </c>
      <c r="H1236" s="179">
        <f t="shared" si="58"/>
        <v>0</v>
      </c>
      <c r="I1236" s="179">
        <f t="shared" si="59"/>
        <v>0</v>
      </c>
    </row>
    <row r="1237" spans="1:9" ht="15.75" thickBot="1">
      <c r="A1237" s="398"/>
      <c r="B1237" s="333">
        <v>8.83</v>
      </c>
      <c r="C1237" s="334">
        <v>475.99</v>
      </c>
      <c r="D1237" s="335" t="s">
        <v>385</v>
      </c>
      <c r="E1237" s="335" t="s">
        <v>386</v>
      </c>
      <c r="F1237" s="335" t="s">
        <v>826</v>
      </c>
      <c r="G1237" s="179">
        <f t="shared" si="57"/>
        <v>0</v>
      </c>
      <c r="H1237" s="179">
        <f t="shared" si="58"/>
        <v>475.99</v>
      </c>
      <c r="I1237" s="179">
        <f t="shared" si="59"/>
        <v>475.99</v>
      </c>
    </row>
    <row r="1238" spans="1:9" ht="15.75" thickBot="1">
      <c r="A1238" s="398"/>
      <c r="B1238" s="333">
        <v>10.83</v>
      </c>
      <c r="C1238" s="334">
        <v>583.75</v>
      </c>
      <c r="D1238" s="335" t="s">
        <v>385</v>
      </c>
      <c r="E1238" s="335" t="s">
        <v>386</v>
      </c>
      <c r="F1238" s="335" t="s">
        <v>827</v>
      </c>
      <c r="G1238" s="179">
        <f t="shared" si="57"/>
        <v>0</v>
      </c>
      <c r="H1238" s="179">
        <f t="shared" si="58"/>
        <v>583.75</v>
      </c>
      <c r="I1238" s="179">
        <f t="shared" si="59"/>
        <v>583.75</v>
      </c>
    </row>
    <row r="1239" spans="1:9" ht="15.75" thickBot="1">
      <c r="A1239" s="398"/>
      <c r="B1239" s="333">
        <v>9.83</v>
      </c>
      <c r="C1239" s="334">
        <v>529.87</v>
      </c>
      <c r="D1239" s="335" t="s">
        <v>385</v>
      </c>
      <c r="E1239" s="335" t="s">
        <v>386</v>
      </c>
      <c r="F1239" s="335" t="s">
        <v>828</v>
      </c>
      <c r="G1239" s="179">
        <f t="shared" si="57"/>
        <v>0</v>
      </c>
      <c r="H1239" s="179">
        <f t="shared" si="58"/>
        <v>529.87</v>
      </c>
      <c r="I1239" s="179">
        <f t="shared" si="59"/>
        <v>529.87</v>
      </c>
    </row>
    <row r="1240" spans="1:9" ht="15.75" thickBot="1">
      <c r="A1240" s="399"/>
      <c r="B1240" s="333">
        <v>9.83</v>
      </c>
      <c r="C1240" s="334">
        <v>529.87</v>
      </c>
      <c r="D1240" s="335" t="s">
        <v>385</v>
      </c>
      <c r="E1240" s="335" t="s">
        <v>386</v>
      </c>
      <c r="F1240" s="335" t="s">
        <v>819</v>
      </c>
      <c r="G1240" s="179">
        <f t="shared" si="57"/>
        <v>0</v>
      </c>
      <c r="H1240" s="179">
        <f t="shared" si="58"/>
        <v>529.87</v>
      </c>
      <c r="I1240" s="179">
        <f t="shared" si="59"/>
        <v>529.87</v>
      </c>
    </row>
    <row r="1241" spans="1:9" ht="15.75" thickBot="1">
      <c r="A1241" s="336" t="s">
        <v>968</v>
      </c>
      <c r="B1241" s="337">
        <v>40.32</v>
      </c>
      <c r="C1241" s="338">
        <v>2173.36</v>
      </c>
      <c r="D1241" s="394"/>
      <c r="E1241" s="395"/>
      <c r="F1241" s="396"/>
      <c r="G1241" s="179">
        <f t="shared" si="57"/>
        <v>0</v>
      </c>
      <c r="H1241" s="179">
        <f t="shared" si="58"/>
        <v>0</v>
      </c>
      <c r="I1241" s="179">
        <f t="shared" si="59"/>
        <v>0</v>
      </c>
    </row>
    <row r="1242" spans="1:9" ht="15.75" thickBot="1">
      <c r="A1242" s="397" t="s">
        <v>429</v>
      </c>
      <c r="B1242" s="333">
        <v>2.2000000000000002</v>
      </c>
      <c r="C1242" s="334">
        <v>77.739999999999995</v>
      </c>
      <c r="D1242" s="335" t="s">
        <v>391</v>
      </c>
      <c r="E1242" s="335" t="s">
        <v>386</v>
      </c>
      <c r="F1242" s="335" t="s">
        <v>817</v>
      </c>
      <c r="G1242" s="179">
        <f t="shared" si="57"/>
        <v>0</v>
      </c>
      <c r="H1242" s="179">
        <f t="shared" si="58"/>
        <v>0</v>
      </c>
      <c r="I1242" s="179">
        <f t="shared" si="59"/>
        <v>0</v>
      </c>
    </row>
    <row r="1243" spans="1:9" ht="15.75" thickBot="1">
      <c r="A1243" s="398"/>
      <c r="B1243" s="333">
        <v>1.2</v>
      </c>
      <c r="C1243" s="334">
        <v>25.75</v>
      </c>
      <c r="D1243" s="335" t="s">
        <v>391</v>
      </c>
      <c r="E1243" s="335" t="s">
        <v>386</v>
      </c>
      <c r="F1243" s="335" t="s">
        <v>818</v>
      </c>
      <c r="G1243" s="179">
        <f t="shared" si="57"/>
        <v>0</v>
      </c>
      <c r="H1243" s="179">
        <f t="shared" si="58"/>
        <v>0</v>
      </c>
      <c r="I1243" s="179">
        <f t="shared" si="59"/>
        <v>0</v>
      </c>
    </row>
    <row r="1244" spans="1:9" ht="15.75" thickBot="1">
      <c r="A1244" s="398"/>
      <c r="B1244" s="333">
        <v>1.2</v>
      </c>
      <c r="C1244" s="334">
        <v>26.03</v>
      </c>
      <c r="D1244" s="335" t="s">
        <v>391</v>
      </c>
      <c r="E1244" s="335" t="s">
        <v>386</v>
      </c>
      <c r="F1244" s="335" t="s">
        <v>819</v>
      </c>
      <c r="G1244" s="179">
        <f t="shared" si="57"/>
        <v>0</v>
      </c>
      <c r="H1244" s="179">
        <f t="shared" si="58"/>
        <v>0</v>
      </c>
      <c r="I1244" s="179">
        <f t="shared" si="59"/>
        <v>0</v>
      </c>
    </row>
    <row r="1245" spans="1:9" ht="15.75" thickBot="1">
      <c r="A1245" s="398"/>
      <c r="B1245" s="333">
        <v>2.2000000000000002</v>
      </c>
      <c r="C1245" s="334">
        <v>79.91</v>
      </c>
      <c r="D1245" s="335" t="s">
        <v>391</v>
      </c>
      <c r="E1245" s="335" t="s">
        <v>386</v>
      </c>
      <c r="F1245" s="335" t="s">
        <v>820</v>
      </c>
      <c r="G1245" s="179">
        <f t="shared" si="57"/>
        <v>0</v>
      </c>
      <c r="H1245" s="179">
        <f t="shared" si="58"/>
        <v>0</v>
      </c>
      <c r="I1245" s="179">
        <f t="shared" si="59"/>
        <v>0</v>
      </c>
    </row>
    <row r="1246" spans="1:9" ht="15.75" thickBot="1">
      <c r="A1246" s="398"/>
      <c r="B1246" s="333">
        <v>2.2000000000000002</v>
      </c>
      <c r="C1246" s="334">
        <v>79.91</v>
      </c>
      <c r="D1246" s="335" t="s">
        <v>391</v>
      </c>
      <c r="E1246" s="335" t="s">
        <v>386</v>
      </c>
      <c r="F1246" s="335" t="s">
        <v>821</v>
      </c>
      <c r="G1246" s="179">
        <f t="shared" si="57"/>
        <v>0</v>
      </c>
      <c r="H1246" s="179">
        <f t="shared" si="58"/>
        <v>0</v>
      </c>
      <c r="I1246" s="179">
        <f t="shared" si="59"/>
        <v>0</v>
      </c>
    </row>
    <row r="1247" spans="1:9" ht="15.75" thickBot="1">
      <c r="A1247" s="398"/>
      <c r="B1247" s="333">
        <v>21.63</v>
      </c>
      <c r="C1247" s="334">
        <v>764.52</v>
      </c>
      <c r="D1247" s="335" t="s">
        <v>385</v>
      </c>
      <c r="E1247" s="335" t="s">
        <v>386</v>
      </c>
      <c r="F1247" s="335" t="s">
        <v>817</v>
      </c>
      <c r="G1247" s="179">
        <f t="shared" si="57"/>
        <v>0</v>
      </c>
      <c r="H1247" s="179">
        <f t="shared" si="58"/>
        <v>764.52</v>
      </c>
      <c r="I1247" s="179">
        <f t="shared" si="59"/>
        <v>764.52</v>
      </c>
    </row>
    <row r="1248" spans="1:9" ht="15.75" thickBot="1">
      <c r="A1248" s="398"/>
      <c r="B1248" s="333">
        <v>23.83</v>
      </c>
      <c r="C1248" s="334">
        <v>842.26</v>
      </c>
      <c r="D1248" s="335" t="s">
        <v>385</v>
      </c>
      <c r="E1248" s="335" t="s">
        <v>386</v>
      </c>
      <c r="F1248" s="335" t="s">
        <v>822</v>
      </c>
      <c r="G1248" s="179">
        <f t="shared" si="57"/>
        <v>0</v>
      </c>
      <c r="H1248" s="179">
        <f t="shared" si="58"/>
        <v>842.26</v>
      </c>
      <c r="I1248" s="179">
        <f t="shared" si="59"/>
        <v>842.26</v>
      </c>
    </row>
    <row r="1249" spans="1:9" ht="15.75" thickBot="1">
      <c r="A1249" s="398"/>
      <c r="B1249" s="333">
        <v>23.83</v>
      </c>
      <c r="C1249" s="334">
        <v>842.26</v>
      </c>
      <c r="D1249" s="335" t="s">
        <v>385</v>
      </c>
      <c r="E1249" s="335" t="s">
        <v>386</v>
      </c>
      <c r="F1249" s="335" t="s">
        <v>823</v>
      </c>
      <c r="G1249" s="179">
        <f t="shared" si="57"/>
        <v>0</v>
      </c>
      <c r="H1249" s="179">
        <f t="shared" si="58"/>
        <v>842.26</v>
      </c>
      <c r="I1249" s="179">
        <f t="shared" si="59"/>
        <v>842.26</v>
      </c>
    </row>
    <row r="1250" spans="1:9" ht="15.75" thickBot="1">
      <c r="A1250" s="398"/>
      <c r="B1250" s="333">
        <v>11.8</v>
      </c>
      <c r="C1250" s="334">
        <v>253.24</v>
      </c>
      <c r="D1250" s="335" t="s">
        <v>385</v>
      </c>
      <c r="E1250" s="335" t="s">
        <v>386</v>
      </c>
      <c r="F1250" s="335" t="s">
        <v>824</v>
      </c>
      <c r="G1250" s="179">
        <f t="shared" si="57"/>
        <v>0</v>
      </c>
      <c r="H1250" s="179">
        <f t="shared" si="58"/>
        <v>253.24</v>
      </c>
      <c r="I1250" s="179">
        <f t="shared" si="59"/>
        <v>253.24</v>
      </c>
    </row>
    <row r="1251" spans="1:9" ht="15.75" thickBot="1">
      <c r="A1251" s="398"/>
      <c r="B1251" s="333">
        <v>13</v>
      </c>
      <c r="C1251" s="334">
        <v>278.99</v>
      </c>
      <c r="D1251" s="335" t="s">
        <v>385</v>
      </c>
      <c r="E1251" s="335" t="s">
        <v>386</v>
      </c>
      <c r="F1251" s="335" t="s">
        <v>825</v>
      </c>
      <c r="G1251" s="179">
        <f t="shared" si="57"/>
        <v>0</v>
      </c>
      <c r="H1251" s="179">
        <f t="shared" si="58"/>
        <v>278.99</v>
      </c>
      <c r="I1251" s="179">
        <f t="shared" si="59"/>
        <v>278.99</v>
      </c>
    </row>
    <row r="1252" spans="1:9" ht="15.75" thickBot="1">
      <c r="A1252" s="398"/>
      <c r="B1252" s="333">
        <v>11.8</v>
      </c>
      <c r="C1252" s="334">
        <v>253.24</v>
      </c>
      <c r="D1252" s="335" t="s">
        <v>385</v>
      </c>
      <c r="E1252" s="335" t="s">
        <v>386</v>
      </c>
      <c r="F1252" s="335" t="s">
        <v>818</v>
      </c>
      <c r="G1252" s="179">
        <f t="shared" si="57"/>
        <v>0</v>
      </c>
      <c r="H1252" s="179">
        <f t="shared" si="58"/>
        <v>253.24</v>
      </c>
      <c r="I1252" s="179">
        <f t="shared" si="59"/>
        <v>253.24</v>
      </c>
    </row>
    <row r="1253" spans="1:9" ht="15.75" thickBot="1">
      <c r="A1253" s="398"/>
      <c r="B1253" s="333">
        <v>10.6</v>
      </c>
      <c r="C1253" s="334">
        <v>229.94</v>
      </c>
      <c r="D1253" s="335" t="s">
        <v>385</v>
      </c>
      <c r="E1253" s="335" t="s">
        <v>386</v>
      </c>
      <c r="F1253" s="335" t="s">
        <v>826</v>
      </c>
      <c r="G1253" s="179">
        <f t="shared" si="57"/>
        <v>0</v>
      </c>
      <c r="H1253" s="179">
        <f t="shared" si="58"/>
        <v>229.94</v>
      </c>
      <c r="I1253" s="179">
        <f t="shared" si="59"/>
        <v>229.94</v>
      </c>
    </row>
    <row r="1254" spans="1:9" ht="15.75" thickBot="1">
      <c r="A1254" s="398"/>
      <c r="B1254" s="333">
        <v>13</v>
      </c>
      <c r="C1254" s="334">
        <v>282</v>
      </c>
      <c r="D1254" s="335" t="s">
        <v>385</v>
      </c>
      <c r="E1254" s="335" t="s">
        <v>386</v>
      </c>
      <c r="F1254" s="335" t="s">
        <v>827</v>
      </c>
      <c r="G1254" s="179">
        <f t="shared" si="57"/>
        <v>0</v>
      </c>
      <c r="H1254" s="179">
        <f t="shared" si="58"/>
        <v>282</v>
      </c>
      <c r="I1254" s="179">
        <f t="shared" si="59"/>
        <v>282</v>
      </c>
    </row>
    <row r="1255" spans="1:9" ht="15.75" thickBot="1">
      <c r="A1255" s="398"/>
      <c r="B1255" s="333">
        <v>10.6</v>
      </c>
      <c r="C1255" s="334">
        <v>229.94</v>
      </c>
      <c r="D1255" s="335" t="s">
        <v>385</v>
      </c>
      <c r="E1255" s="335" t="s">
        <v>386</v>
      </c>
      <c r="F1255" s="335" t="s">
        <v>828</v>
      </c>
      <c r="G1255" s="179">
        <f t="shared" si="57"/>
        <v>0</v>
      </c>
      <c r="H1255" s="179">
        <f t="shared" si="58"/>
        <v>229.94</v>
      </c>
      <c r="I1255" s="179">
        <f t="shared" si="59"/>
        <v>229.94</v>
      </c>
    </row>
    <row r="1256" spans="1:9" ht="15.75" thickBot="1">
      <c r="A1256" s="398"/>
      <c r="B1256" s="333">
        <v>11.8</v>
      </c>
      <c r="C1256" s="334">
        <v>255.97</v>
      </c>
      <c r="D1256" s="335" t="s">
        <v>385</v>
      </c>
      <c r="E1256" s="335" t="s">
        <v>386</v>
      </c>
      <c r="F1256" s="335" t="s">
        <v>819</v>
      </c>
      <c r="G1256" s="179">
        <f t="shared" si="57"/>
        <v>0</v>
      </c>
      <c r="H1256" s="179">
        <f t="shared" si="58"/>
        <v>255.97</v>
      </c>
      <c r="I1256" s="179">
        <f t="shared" si="59"/>
        <v>255.97</v>
      </c>
    </row>
    <row r="1257" spans="1:9" ht="15.75" thickBot="1">
      <c r="A1257" s="398"/>
      <c r="B1257" s="333">
        <v>19.63</v>
      </c>
      <c r="C1257" s="334">
        <v>678.07</v>
      </c>
      <c r="D1257" s="335" t="s">
        <v>385</v>
      </c>
      <c r="E1257" s="335" t="s">
        <v>386</v>
      </c>
      <c r="F1257" s="335" t="s">
        <v>829</v>
      </c>
      <c r="G1257" s="179">
        <f t="shared" si="57"/>
        <v>0</v>
      </c>
      <c r="H1257" s="179">
        <f t="shared" si="58"/>
        <v>678.07</v>
      </c>
      <c r="I1257" s="179">
        <f t="shared" si="59"/>
        <v>678.07</v>
      </c>
    </row>
    <row r="1258" spans="1:9" ht="15.75" thickBot="1">
      <c r="A1258" s="398"/>
      <c r="B1258" s="333">
        <v>22.63</v>
      </c>
      <c r="C1258" s="334">
        <v>839.72</v>
      </c>
      <c r="D1258" s="335" t="s">
        <v>385</v>
      </c>
      <c r="E1258" s="335" t="s">
        <v>386</v>
      </c>
      <c r="F1258" s="335" t="s">
        <v>830</v>
      </c>
      <c r="G1258" s="179">
        <f t="shared" si="57"/>
        <v>0</v>
      </c>
      <c r="H1258" s="179">
        <f t="shared" si="58"/>
        <v>839.72</v>
      </c>
      <c r="I1258" s="179">
        <f t="shared" si="59"/>
        <v>839.72</v>
      </c>
    </row>
    <row r="1259" spans="1:9" ht="15.75" thickBot="1">
      <c r="A1259" s="398"/>
      <c r="B1259" s="333">
        <v>19.43</v>
      </c>
      <c r="C1259" s="334">
        <v>705.93</v>
      </c>
      <c r="D1259" s="335" t="s">
        <v>385</v>
      </c>
      <c r="E1259" s="335" t="s">
        <v>386</v>
      </c>
      <c r="F1259" s="335" t="s">
        <v>820</v>
      </c>
      <c r="G1259" s="179">
        <f t="shared" si="57"/>
        <v>0</v>
      </c>
      <c r="H1259" s="179">
        <f t="shared" si="58"/>
        <v>705.93</v>
      </c>
      <c r="I1259" s="179">
        <f t="shared" si="59"/>
        <v>705.93</v>
      </c>
    </row>
    <row r="1260" spans="1:9" ht="15.75" thickBot="1">
      <c r="A1260" s="398"/>
      <c r="B1260" s="333">
        <v>20.23</v>
      </c>
      <c r="C1260" s="334">
        <v>787.66</v>
      </c>
      <c r="D1260" s="335" t="s">
        <v>385</v>
      </c>
      <c r="E1260" s="335" t="s">
        <v>386</v>
      </c>
      <c r="F1260" s="335" t="s">
        <v>805</v>
      </c>
      <c r="G1260" s="179">
        <f t="shared" si="57"/>
        <v>0</v>
      </c>
      <c r="H1260" s="179">
        <f t="shared" si="58"/>
        <v>787.66</v>
      </c>
      <c r="I1260" s="179">
        <f t="shared" si="59"/>
        <v>787.66</v>
      </c>
    </row>
    <row r="1261" spans="1:9" ht="15.75" thickBot="1">
      <c r="A1261" s="398"/>
      <c r="B1261" s="333">
        <v>23.83</v>
      </c>
      <c r="C1261" s="334">
        <v>865.75</v>
      </c>
      <c r="D1261" s="335" t="s">
        <v>385</v>
      </c>
      <c r="E1261" s="335" t="s">
        <v>386</v>
      </c>
      <c r="F1261" s="335" t="s">
        <v>831</v>
      </c>
      <c r="G1261" s="179">
        <f t="shared" si="57"/>
        <v>0</v>
      </c>
      <c r="H1261" s="179">
        <f t="shared" si="58"/>
        <v>865.75</v>
      </c>
      <c r="I1261" s="179">
        <f t="shared" si="59"/>
        <v>865.75</v>
      </c>
    </row>
    <row r="1262" spans="1:9" ht="15.75" thickBot="1">
      <c r="A1262" s="398"/>
      <c r="B1262" s="333">
        <v>23.83</v>
      </c>
      <c r="C1262" s="334">
        <v>865.75</v>
      </c>
      <c r="D1262" s="335" t="s">
        <v>385</v>
      </c>
      <c r="E1262" s="335" t="s">
        <v>386</v>
      </c>
      <c r="F1262" s="335" t="s">
        <v>832</v>
      </c>
      <c r="G1262" s="179">
        <f t="shared" si="57"/>
        <v>0</v>
      </c>
      <c r="H1262" s="179">
        <f t="shared" si="58"/>
        <v>865.75</v>
      </c>
      <c r="I1262" s="179">
        <f t="shared" si="59"/>
        <v>865.75</v>
      </c>
    </row>
    <row r="1263" spans="1:9" ht="15.75" thickBot="1">
      <c r="A1263" s="398"/>
      <c r="B1263" s="333">
        <v>20.63</v>
      </c>
      <c r="C1263" s="334">
        <v>731.96</v>
      </c>
      <c r="D1263" s="335" t="s">
        <v>385</v>
      </c>
      <c r="E1263" s="335" t="s">
        <v>386</v>
      </c>
      <c r="F1263" s="335" t="s">
        <v>821</v>
      </c>
      <c r="G1263" s="179">
        <f t="shared" si="57"/>
        <v>0</v>
      </c>
      <c r="H1263" s="179">
        <f t="shared" si="58"/>
        <v>731.96</v>
      </c>
      <c r="I1263" s="179">
        <f t="shared" si="59"/>
        <v>731.96</v>
      </c>
    </row>
    <row r="1264" spans="1:9" ht="15.75" thickBot="1">
      <c r="A1264" s="398"/>
      <c r="B1264" s="333">
        <v>21.83</v>
      </c>
      <c r="C1264" s="334">
        <v>757.99</v>
      </c>
      <c r="D1264" s="335" t="s">
        <v>385</v>
      </c>
      <c r="E1264" s="335" t="s">
        <v>386</v>
      </c>
      <c r="F1264" s="335" t="s">
        <v>833</v>
      </c>
      <c r="G1264" s="179">
        <f t="shared" si="57"/>
        <v>0</v>
      </c>
      <c r="H1264" s="179">
        <f t="shared" si="58"/>
        <v>757.99</v>
      </c>
      <c r="I1264" s="179">
        <f t="shared" si="59"/>
        <v>757.99</v>
      </c>
    </row>
    <row r="1265" spans="1:9" ht="15.75" thickBot="1">
      <c r="A1265" s="398"/>
      <c r="B1265" s="333">
        <v>20.43</v>
      </c>
      <c r="C1265" s="334">
        <v>759.81</v>
      </c>
      <c r="D1265" s="335" t="s">
        <v>385</v>
      </c>
      <c r="E1265" s="335" t="s">
        <v>386</v>
      </c>
      <c r="F1265" s="335" t="s">
        <v>916</v>
      </c>
      <c r="G1265" s="179">
        <f t="shared" si="57"/>
        <v>0</v>
      </c>
      <c r="H1265" s="179">
        <f t="shared" si="58"/>
        <v>759.81</v>
      </c>
      <c r="I1265" s="179">
        <f t="shared" si="59"/>
        <v>759.81</v>
      </c>
    </row>
    <row r="1266" spans="1:9" ht="15.75" thickBot="1">
      <c r="A1266" s="398"/>
      <c r="B1266" s="333">
        <v>23.83</v>
      </c>
      <c r="C1266" s="334">
        <v>865.75</v>
      </c>
      <c r="D1266" s="335" t="s">
        <v>385</v>
      </c>
      <c r="E1266" s="335" t="s">
        <v>386</v>
      </c>
      <c r="F1266" s="335" t="s">
        <v>917</v>
      </c>
      <c r="G1266" s="179">
        <f t="shared" si="57"/>
        <v>0</v>
      </c>
      <c r="H1266" s="179">
        <f t="shared" si="58"/>
        <v>865.75</v>
      </c>
      <c r="I1266" s="179">
        <f t="shared" si="59"/>
        <v>865.75</v>
      </c>
    </row>
    <row r="1267" spans="1:9" ht="15.75" thickBot="1">
      <c r="A1267" s="398"/>
      <c r="B1267" s="333">
        <v>1.2</v>
      </c>
      <c r="C1267" s="334">
        <v>26.03</v>
      </c>
      <c r="D1267" s="335" t="s">
        <v>834</v>
      </c>
      <c r="E1267" s="335" t="s">
        <v>386</v>
      </c>
      <c r="F1267" s="335" t="s">
        <v>826</v>
      </c>
      <c r="G1267" s="179">
        <f t="shared" si="57"/>
        <v>0</v>
      </c>
      <c r="H1267" s="179">
        <f t="shared" si="58"/>
        <v>0</v>
      </c>
      <c r="I1267" s="179">
        <f t="shared" si="59"/>
        <v>0</v>
      </c>
    </row>
    <row r="1268" spans="1:9" ht="15.75" thickBot="1">
      <c r="A1268" s="398"/>
      <c r="B1268" s="333">
        <v>1.2</v>
      </c>
      <c r="C1268" s="334">
        <v>26.03</v>
      </c>
      <c r="D1268" s="335" t="s">
        <v>834</v>
      </c>
      <c r="E1268" s="335" t="s">
        <v>386</v>
      </c>
      <c r="F1268" s="335" t="s">
        <v>830</v>
      </c>
      <c r="G1268" s="179">
        <f t="shared" si="57"/>
        <v>0</v>
      </c>
      <c r="H1268" s="179">
        <f t="shared" si="58"/>
        <v>0</v>
      </c>
      <c r="I1268" s="179">
        <f t="shared" si="59"/>
        <v>0</v>
      </c>
    </row>
    <row r="1269" spans="1:9" ht="15.75" thickBot="1">
      <c r="A1269" s="398"/>
      <c r="B1269" s="333">
        <v>2.4</v>
      </c>
      <c r="C1269" s="334">
        <v>52.06</v>
      </c>
      <c r="D1269" s="335" t="s">
        <v>834</v>
      </c>
      <c r="E1269" s="335" t="s">
        <v>386</v>
      </c>
      <c r="F1269" s="335" t="s">
        <v>916</v>
      </c>
      <c r="G1269" s="179">
        <f t="shared" si="57"/>
        <v>0</v>
      </c>
      <c r="H1269" s="179">
        <f t="shared" si="58"/>
        <v>0</v>
      </c>
      <c r="I1269" s="179">
        <f t="shared" si="59"/>
        <v>0</v>
      </c>
    </row>
    <row r="1270" spans="1:9" ht="15.75" thickBot="1">
      <c r="A1270" s="399"/>
      <c r="B1270" s="333">
        <v>1.2</v>
      </c>
      <c r="C1270" s="334">
        <v>25.75</v>
      </c>
      <c r="D1270" s="335" t="s">
        <v>392</v>
      </c>
      <c r="E1270" s="335" t="s">
        <v>386</v>
      </c>
      <c r="F1270" s="335" t="s">
        <v>824</v>
      </c>
      <c r="G1270" s="179">
        <f t="shared" si="57"/>
        <v>0</v>
      </c>
      <c r="H1270" s="179">
        <f t="shared" si="58"/>
        <v>0</v>
      </c>
      <c r="I1270" s="179">
        <f t="shared" si="59"/>
        <v>0</v>
      </c>
    </row>
    <row r="1271" spans="1:9" ht="15.75" thickBot="1">
      <c r="A1271" s="336" t="s">
        <v>429</v>
      </c>
      <c r="B1271" s="337">
        <v>383.19</v>
      </c>
      <c r="C1271" s="338">
        <v>12509.96</v>
      </c>
      <c r="D1271" s="394"/>
      <c r="E1271" s="395"/>
      <c r="F1271" s="396"/>
      <c r="G1271" s="179">
        <f t="shared" si="57"/>
        <v>0</v>
      </c>
      <c r="H1271" s="179">
        <f t="shared" si="58"/>
        <v>0</v>
      </c>
      <c r="I1271" s="179">
        <f t="shared" si="59"/>
        <v>0</v>
      </c>
    </row>
    <row r="1272" spans="1:9" ht="15.75" thickBot="1">
      <c r="A1272" s="397" t="s">
        <v>969</v>
      </c>
      <c r="B1272" s="333">
        <v>3.2</v>
      </c>
      <c r="C1272" s="334">
        <v>120.92</v>
      </c>
      <c r="D1272" s="335" t="s">
        <v>391</v>
      </c>
      <c r="E1272" s="335" t="s">
        <v>386</v>
      </c>
      <c r="F1272" s="335" t="s">
        <v>919</v>
      </c>
      <c r="G1272" s="179">
        <f t="shared" si="57"/>
        <v>0</v>
      </c>
      <c r="H1272" s="179">
        <f t="shared" si="58"/>
        <v>0</v>
      </c>
      <c r="I1272" s="179">
        <f t="shared" si="59"/>
        <v>0</v>
      </c>
    </row>
    <row r="1273" spans="1:9" ht="15.75" thickBot="1">
      <c r="A1273" s="398"/>
      <c r="B1273" s="333">
        <v>3.2</v>
      </c>
      <c r="C1273" s="334">
        <v>120.92</v>
      </c>
      <c r="D1273" s="335" t="s">
        <v>391</v>
      </c>
      <c r="E1273" s="335" t="s">
        <v>386</v>
      </c>
      <c r="F1273" s="335" t="s">
        <v>858</v>
      </c>
      <c r="G1273" s="179">
        <f t="shared" si="57"/>
        <v>0</v>
      </c>
      <c r="H1273" s="179">
        <f t="shared" si="58"/>
        <v>0</v>
      </c>
      <c r="I1273" s="179">
        <f t="shared" si="59"/>
        <v>0</v>
      </c>
    </row>
    <row r="1274" spans="1:9" ht="15.75" thickBot="1">
      <c r="A1274" s="398"/>
      <c r="B1274" s="333">
        <v>20.43</v>
      </c>
      <c r="C1274" s="334">
        <v>759.81</v>
      </c>
      <c r="D1274" s="335" t="s">
        <v>385</v>
      </c>
      <c r="E1274" s="335" t="s">
        <v>386</v>
      </c>
      <c r="F1274" s="335" t="s">
        <v>918</v>
      </c>
      <c r="G1274" s="179">
        <f t="shared" si="57"/>
        <v>0</v>
      </c>
      <c r="H1274" s="179">
        <f t="shared" si="58"/>
        <v>759.81</v>
      </c>
      <c r="I1274" s="179">
        <f t="shared" si="59"/>
        <v>759.81</v>
      </c>
    </row>
    <row r="1275" spans="1:9" ht="15.75" thickBot="1">
      <c r="A1275" s="398"/>
      <c r="B1275" s="333">
        <v>14.14</v>
      </c>
      <c r="C1275" s="334">
        <v>534.08000000000004</v>
      </c>
      <c r="D1275" s="335" t="s">
        <v>385</v>
      </c>
      <c r="E1275" s="335" t="s">
        <v>386</v>
      </c>
      <c r="F1275" s="335" t="s">
        <v>919</v>
      </c>
      <c r="G1275" s="179">
        <f t="shared" si="57"/>
        <v>0</v>
      </c>
      <c r="H1275" s="179">
        <f t="shared" si="58"/>
        <v>534.08000000000004</v>
      </c>
      <c r="I1275" s="179">
        <f t="shared" si="59"/>
        <v>534.08000000000004</v>
      </c>
    </row>
    <row r="1276" spans="1:9" ht="15.75" thickBot="1">
      <c r="A1276" s="398"/>
      <c r="B1276" s="333">
        <v>16.54</v>
      </c>
      <c r="C1276" s="334">
        <v>611.89</v>
      </c>
      <c r="D1276" s="335" t="s">
        <v>385</v>
      </c>
      <c r="E1276" s="335" t="s">
        <v>386</v>
      </c>
      <c r="F1276" s="335" t="s">
        <v>920</v>
      </c>
      <c r="G1276" s="179">
        <f t="shared" si="57"/>
        <v>0</v>
      </c>
      <c r="H1276" s="179">
        <f t="shared" si="58"/>
        <v>611.89</v>
      </c>
      <c r="I1276" s="179">
        <f t="shared" si="59"/>
        <v>611.89</v>
      </c>
    </row>
    <row r="1277" spans="1:9" ht="15.75" thickBot="1">
      <c r="A1277" s="398"/>
      <c r="B1277" s="333">
        <v>5.34</v>
      </c>
      <c r="C1277" s="334">
        <v>137.16999999999999</v>
      </c>
      <c r="D1277" s="335" t="s">
        <v>385</v>
      </c>
      <c r="E1277" s="335" t="s">
        <v>386</v>
      </c>
      <c r="F1277" s="335" t="s">
        <v>858</v>
      </c>
      <c r="G1277" s="179">
        <f t="shared" si="57"/>
        <v>0</v>
      </c>
      <c r="H1277" s="179">
        <f t="shared" si="58"/>
        <v>137.16999999999999</v>
      </c>
      <c r="I1277" s="179">
        <f t="shared" si="59"/>
        <v>137.16999999999999</v>
      </c>
    </row>
    <row r="1278" spans="1:9" ht="15.75" thickBot="1">
      <c r="A1278" s="398"/>
      <c r="B1278" s="333">
        <v>1.5</v>
      </c>
      <c r="C1278" s="334">
        <v>32.54</v>
      </c>
      <c r="D1278" s="335" t="s">
        <v>834</v>
      </c>
      <c r="E1278" s="335" t="s">
        <v>386</v>
      </c>
      <c r="F1278" s="335" t="s">
        <v>918</v>
      </c>
      <c r="G1278" s="179">
        <f t="shared" si="57"/>
        <v>0</v>
      </c>
      <c r="H1278" s="179">
        <f t="shared" si="58"/>
        <v>0</v>
      </c>
      <c r="I1278" s="179">
        <f t="shared" si="59"/>
        <v>0</v>
      </c>
    </row>
    <row r="1279" spans="1:9" ht="15.75" thickBot="1">
      <c r="A1279" s="398"/>
      <c r="B1279" s="333">
        <v>0.6</v>
      </c>
      <c r="C1279" s="334">
        <v>13.02</v>
      </c>
      <c r="D1279" s="335" t="s">
        <v>834</v>
      </c>
      <c r="E1279" s="335" t="s">
        <v>386</v>
      </c>
      <c r="F1279" s="335" t="s">
        <v>858</v>
      </c>
      <c r="G1279" s="179">
        <f t="shared" si="57"/>
        <v>0</v>
      </c>
      <c r="H1279" s="179">
        <f t="shared" si="58"/>
        <v>0</v>
      </c>
      <c r="I1279" s="179">
        <f t="shared" si="59"/>
        <v>0</v>
      </c>
    </row>
    <row r="1280" spans="1:9" ht="15.75" thickBot="1">
      <c r="A1280" s="398"/>
      <c r="B1280" s="333">
        <v>0.9</v>
      </c>
      <c r="C1280" s="334">
        <v>19.52</v>
      </c>
      <c r="D1280" s="335" t="s">
        <v>392</v>
      </c>
      <c r="E1280" s="335" t="s">
        <v>386</v>
      </c>
      <c r="F1280" s="335" t="s">
        <v>918</v>
      </c>
      <c r="G1280" s="179">
        <f t="shared" si="57"/>
        <v>0</v>
      </c>
      <c r="H1280" s="179">
        <f t="shared" si="58"/>
        <v>0</v>
      </c>
      <c r="I1280" s="179">
        <f t="shared" si="59"/>
        <v>0</v>
      </c>
    </row>
    <row r="1281" spans="1:9" ht="15.75" thickBot="1">
      <c r="A1281" s="398"/>
      <c r="B1281" s="333">
        <v>0.2</v>
      </c>
      <c r="C1281" s="334">
        <v>4.34</v>
      </c>
      <c r="D1281" s="335" t="s">
        <v>392</v>
      </c>
      <c r="E1281" s="335" t="s">
        <v>386</v>
      </c>
      <c r="F1281" s="335" t="s">
        <v>858</v>
      </c>
      <c r="G1281" s="179">
        <f t="shared" si="57"/>
        <v>0</v>
      </c>
      <c r="H1281" s="179">
        <f t="shared" si="58"/>
        <v>0</v>
      </c>
      <c r="I1281" s="179">
        <f t="shared" si="59"/>
        <v>0</v>
      </c>
    </row>
    <row r="1282" spans="1:9" ht="15.75" thickBot="1">
      <c r="A1282" s="399"/>
      <c r="B1282" s="333">
        <v>0</v>
      </c>
      <c r="C1282" s="334">
        <v>57.39</v>
      </c>
      <c r="D1282" s="335" t="s">
        <v>393</v>
      </c>
      <c r="E1282" s="335" t="s">
        <v>386</v>
      </c>
      <c r="F1282" s="335" t="s">
        <v>859</v>
      </c>
      <c r="G1282" s="179">
        <f t="shared" si="57"/>
        <v>0</v>
      </c>
      <c r="H1282" s="179">
        <f t="shared" si="58"/>
        <v>0</v>
      </c>
      <c r="I1282" s="179">
        <f t="shared" si="59"/>
        <v>0</v>
      </c>
    </row>
    <row r="1283" spans="1:9" ht="15.75" thickBot="1">
      <c r="A1283" s="336" t="s">
        <v>969</v>
      </c>
      <c r="B1283" s="337">
        <v>66.05</v>
      </c>
      <c r="C1283" s="338">
        <v>2411.6</v>
      </c>
      <c r="D1283" s="394"/>
      <c r="E1283" s="395"/>
      <c r="F1283" s="396"/>
      <c r="G1283" s="179">
        <f t="shared" si="57"/>
        <v>0</v>
      </c>
      <c r="H1283" s="179">
        <f t="shared" si="58"/>
        <v>0</v>
      </c>
      <c r="I1283" s="179">
        <f t="shared" si="59"/>
        <v>0</v>
      </c>
    </row>
    <row r="1284" spans="1:9" ht="15.75" thickBot="1">
      <c r="A1284" s="397" t="s">
        <v>970</v>
      </c>
      <c r="B1284" s="333">
        <v>0.32</v>
      </c>
      <c r="C1284" s="334">
        <v>24.18</v>
      </c>
      <c r="D1284" s="335" t="s">
        <v>391</v>
      </c>
      <c r="E1284" s="335" t="s">
        <v>386</v>
      </c>
      <c r="F1284" s="335" t="s">
        <v>919</v>
      </c>
      <c r="G1284" s="179">
        <f t="shared" si="57"/>
        <v>0</v>
      </c>
      <c r="H1284" s="179">
        <f t="shared" si="58"/>
        <v>0</v>
      </c>
      <c r="I1284" s="179">
        <f t="shared" si="59"/>
        <v>0</v>
      </c>
    </row>
    <row r="1285" spans="1:9" ht="15.75" thickBot="1">
      <c r="A1285" s="398"/>
      <c r="B1285" s="333">
        <v>0.32</v>
      </c>
      <c r="C1285" s="334">
        <v>24.18</v>
      </c>
      <c r="D1285" s="335" t="s">
        <v>391</v>
      </c>
      <c r="E1285" s="335" t="s">
        <v>386</v>
      </c>
      <c r="F1285" s="335" t="s">
        <v>858</v>
      </c>
      <c r="G1285" s="179">
        <f t="shared" ref="G1285:G1348" si="60">IF(D1285="REG",C1285,0)</f>
        <v>0</v>
      </c>
      <c r="H1285" s="179">
        <f t="shared" ref="H1285:H1348" si="61">IF(D1285="SAL",C1285,0)</f>
        <v>0</v>
      </c>
      <c r="I1285" s="179">
        <f t="shared" ref="I1285:I1348" si="62">+G1285+H1285</f>
        <v>0</v>
      </c>
    </row>
    <row r="1286" spans="1:9" ht="15.75" thickBot="1">
      <c r="A1286" s="398"/>
      <c r="B1286" s="333">
        <v>1.73</v>
      </c>
      <c r="C1286" s="334">
        <v>131</v>
      </c>
      <c r="D1286" s="335" t="s">
        <v>385</v>
      </c>
      <c r="E1286" s="335" t="s">
        <v>386</v>
      </c>
      <c r="F1286" s="335" t="s">
        <v>918</v>
      </c>
      <c r="G1286" s="179">
        <f t="shared" si="60"/>
        <v>0</v>
      </c>
      <c r="H1286" s="179">
        <f t="shared" si="61"/>
        <v>131</v>
      </c>
      <c r="I1286" s="179">
        <f t="shared" si="62"/>
        <v>131</v>
      </c>
    </row>
    <row r="1287" spans="1:9" ht="15.75" thickBot="1">
      <c r="A1287" s="398"/>
      <c r="B1287" s="333">
        <v>1.41</v>
      </c>
      <c r="C1287" s="334">
        <v>106.82</v>
      </c>
      <c r="D1287" s="335" t="s">
        <v>385</v>
      </c>
      <c r="E1287" s="335" t="s">
        <v>386</v>
      </c>
      <c r="F1287" s="335" t="s">
        <v>919</v>
      </c>
      <c r="G1287" s="179">
        <f t="shared" si="60"/>
        <v>0</v>
      </c>
      <c r="H1287" s="179">
        <f t="shared" si="61"/>
        <v>106.82</v>
      </c>
      <c r="I1287" s="179">
        <f t="shared" si="62"/>
        <v>106.82</v>
      </c>
    </row>
    <row r="1288" spans="1:9" ht="15.75" thickBot="1">
      <c r="A1288" s="398"/>
      <c r="B1288" s="333">
        <v>1.73</v>
      </c>
      <c r="C1288" s="334">
        <v>131</v>
      </c>
      <c r="D1288" s="335" t="s">
        <v>385</v>
      </c>
      <c r="E1288" s="335" t="s">
        <v>386</v>
      </c>
      <c r="F1288" s="335" t="s">
        <v>920</v>
      </c>
      <c r="G1288" s="179">
        <f t="shared" si="60"/>
        <v>0</v>
      </c>
      <c r="H1288" s="179">
        <f t="shared" si="61"/>
        <v>131</v>
      </c>
      <c r="I1288" s="179">
        <f t="shared" si="62"/>
        <v>131</v>
      </c>
    </row>
    <row r="1289" spans="1:9" ht="15.75" thickBot="1">
      <c r="A1289" s="398"/>
      <c r="B1289" s="333">
        <v>1.25</v>
      </c>
      <c r="C1289" s="334">
        <v>94.72</v>
      </c>
      <c r="D1289" s="335" t="s">
        <v>385</v>
      </c>
      <c r="E1289" s="335" t="s">
        <v>386</v>
      </c>
      <c r="F1289" s="335" t="s">
        <v>858</v>
      </c>
      <c r="G1289" s="179">
        <f t="shared" si="60"/>
        <v>0</v>
      </c>
      <c r="H1289" s="179">
        <f t="shared" si="61"/>
        <v>94.72</v>
      </c>
      <c r="I1289" s="179">
        <f t="shared" si="62"/>
        <v>94.72</v>
      </c>
    </row>
    <row r="1290" spans="1:9" ht="15.75" thickBot="1">
      <c r="A1290" s="399"/>
      <c r="B1290" s="333">
        <v>0</v>
      </c>
      <c r="C1290" s="334">
        <v>7.91</v>
      </c>
      <c r="D1290" s="335" t="s">
        <v>393</v>
      </c>
      <c r="E1290" s="335" t="s">
        <v>386</v>
      </c>
      <c r="F1290" s="335" t="s">
        <v>859</v>
      </c>
      <c r="G1290" s="179">
        <f t="shared" si="60"/>
        <v>0</v>
      </c>
      <c r="H1290" s="179">
        <f t="shared" si="61"/>
        <v>0</v>
      </c>
      <c r="I1290" s="179">
        <f t="shared" si="62"/>
        <v>0</v>
      </c>
    </row>
    <row r="1291" spans="1:9" ht="15.75" thickBot="1">
      <c r="A1291" s="336" t="s">
        <v>970</v>
      </c>
      <c r="B1291" s="337">
        <v>6.76</v>
      </c>
      <c r="C1291" s="338">
        <v>519.80999999999995</v>
      </c>
      <c r="D1291" s="394"/>
      <c r="E1291" s="395"/>
      <c r="F1291" s="396"/>
      <c r="G1291" s="179">
        <f t="shared" si="60"/>
        <v>0</v>
      </c>
      <c r="H1291" s="179">
        <f t="shared" si="61"/>
        <v>0</v>
      </c>
      <c r="I1291" s="179">
        <f t="shared" si="62"/>
        <v>0</v>
      </c>
    </row>
    <row r="1292" spans="1:9" ht="15.75" thickBot="1">
      <c r="A1292" s="397" t="s">
        <v>971</v>
      </c>
      <c r="B1292" s="333">
        <v>0.96</v>
      </c>
      <c r="C1292" s="334">
        <v>40.47</v>
      </c>
      <c r="D1292" s="335" t="s">
        <v>391</v>
      </c>
      <c r="E1292" s="335" t="s">
        <v>386</v>
      </c>
      <c r="F1292" s="335" t="s">
        <v>919</v>
      </c>
      <c r="G1292" s="179">
        <f t="shared" si="60"/>
        <v>0</v>
      </c>
      <c r="H1292" s="179">
        <f t="shared" si="61"/>
        <v>0</v>
      </c>
      <c r="I1292" s="179">
        <f t="shared" si="62"/>
        <v>0</v>
      </c>
    </row>
    <row r="1293" spans="1:9" ht="15.75" thickBot="1">
      <c r="A1293" s="398"/>
      <c r="B1293" s="333">
        <v>0.96</v>
      </c>
      <c r="C1293" s="334">
        <v>40.47</v>
      </c>
      <c r="D1293" s="335" t="s">
        <v>391</v>
      </c>
      <c r="E1293" s="335" t="s">
        <v>386</v>
      </c>
      <c r="F1293" s="335" t="s">
        <v>858</v>
      </c>
      <c r="G1293" s="179">
        <f t="shared" si="60"/>
        <v>0</v>
      </c>
      <c r="H1293" s="179">
        <f t="shared" si="61"/>
        <v>0</v>
      </c>
      <c r="I1293" s="179">
        <f t="shared" si="62"/>
        <v>0</v>
      </c>
    </row>
    <row r="1294" spans="1:9" ht="15.75" thickBot="1">
      <c r="A1294" s="398"/>
      <c r="B1294" s="333">
        <v>5.2</v>
      </c>
      <c r="C1294" s="334">
        <v>219.26</v>
      </c>
      <c r="D1294" s="335" t="s">
        <v>385</v>
      </c>
      <c r="E1294" s="335" t="s">
        <v>386</v>
      </c>
      <c r="F1294" s="335" t="s">
        <v>918</v>
      </c>
      <c r="G1294" s="179">
        <f t="shared" si="60"/>
        <v>0</v>
      </c>
      <c r="H1294" s="179">
        <f t="shared" si="61"/>
        <v>219.26</v>
      </c>
      <c r="I1294" s="179">
        <f t="shared" si="62"/>
        <v>219.26</v>
      </c>
    </row>
    <row r="1295" spans="1:9" ht="15.75" thickBot="1">
      <c r="A1295" s="398"/>
      <c r="B1295" s="333">
        <v>4</v>
      </c>
      <c r="C1295" s="334">
        <v>171.6</v>
      </c>
      <c r="D1295" s="335" t="s">
        <v>385</v>
      </c>
      <c r="E1295" s="335" t="s">
        <v>386</v>
      </c>
      <c r="F1295" s="335" t="s">
        <v>919</v>
      </c>
      <c r="G1295" s="179">
        <f t="shared" si="60"/>
        <v>0</v>
      </c>
      <c r="H1295" s="179">
        <f t="shared" si="61"/>
        <v>171.6</v>
      </c>
      <c r="I1295" s="179">
        <f t="shared" si="62"/>
        <v>171.6</v>
      </c>
    </row>
    <row r="1296" spans="1:9" ht="15.75" thickBot="1">
      <c r="A1296" s="398"/>
      <c r="B1296" s="333">
        <v>4.96</v>
      </c>
      <c r="C1296" s="334">
        <v>206.21</v>
      </c>
      <c r="D1296" s="335" t="s">
        <v>385</v>
      </c>
      <c r="E1296" s="335" t="s">
        <v>386</v>
      </c>
      <c r="F1296" s="335" t="s">
        <v>920</v>
      </c>
      <c r="G1296" s="179">
        <f t="shared" si="60"/>
        <v>0</v>
      </c>
      <c r="H1296" s="179">
        <f t="shared" si="61"/>
        <v>206.21</v>
      </c>
      <c r="I1296" s="179">
        <f t="shared" si="62"/>
        <v>206.21</v>
      </c>
    </row>
    <row r="1297" spans="1:9" ht="15.75" thickBot="1">
      <c r="A1297" s="398"/>
      <c r="B1297" s="333">
        <v>3.04</v>
      </c>
      <c r="C1297" s="334">
        <v>131.12</v>
      </c>
      <c r="D1297" s="335" t="s">
        <v>385</v>
      </c>
      <c r="E1297" s="335" t="s">
        <v>386</v>
      </c>
      <c r="F1297" s="335" t="s">
        <v>858</v>
      </c>
      <c r="G1297" s="179">
        <f t="shared" si="60"/>
        <v>0</v>
      </c>
      <c r="H1297" s="179">
        <f t="shared" si="61"/>
        <v>131.12</v>
      </c>
      <c r="I1297" s="179">
        <f t="shared" si="62"/>
        <v>131.12</v>
      </c>
    </row>
    <row r="1298" spans="1:9" ht="15.75" thickBot="1">
      <c r="A1298" s="398"/>
      <c r="B1298" s="333">
        <v>0.72</v>
      </c>
      <c r="C1298" s="334">
        <v>27.42</v>
      </c>
      <c r="D1298" s="335" t="s">
        <v>834</v>
      </c>
      <c r="E1298" s="335" t="s">
        <v>386</v>
      </c>
      <c r="F1298" s="335" t="s">
        <v>858</v>
      </c>
      <c r="G1298" s="179">
        <f t="shared" si="60"/>
        <v>0</v>
      </c>
      <c r="H1298" s="179">
        <f t="shared" si="61"/>
        <v>0</v>
      </c>
      <c r="I1298" s="179">
        <f t="shared" si="62"/>
        <v>0</v>
      </c>
    </row>
    <row r="1299" spans="1:9" ht="15.75" thickBot="1">
      <c r="A1299" s="399"/>
      <c r="B1299" s="333">
        <v>0</v>
      </c>
      <c r="C1299" s="334">
        <v>11.69</v>
      </c>
      <c r="D1299" s="335" t="s">
        <v>393</v>
      </c>
      <c r="E1299" s="335" t="s">
        <v>386</v>
      </c>
      <c r="F1299" s="335" t="s">
        <v>859</v>
      </c>
      <c r="G1299" s="179">
        <f t="shared" si="60"/>
        <v>0</v>
      </c>
      <c r="H1299" s="179">
        <f t="shared" si="61"/>
        <v>0</v>
      </c>
      <c r="I1299" s="179">
        <f t="shared" si="62"/>
        <v>0</v>
      </c>
    </row>
    <row r="1300" spans="1:9" ht="15.75" thickBot="1">
      <c r="A1300" s="336" t="s">
        <v>971</v>
      </c>
      <c r="B1300" s="337">
        <v>19.84</v>
      </c>
      <c r="C1300" s="338">
        <v>848.24</v>
      </c>
      <c r="D1300" s="394"/>
      <c r="E1300" s="395"/>
      <c r="F1300" s="396"/>
      <c r="G1300" s="179">
        <f t="shared" si="60"/>
        <v>0</v>
      </c>
      <c r="H1300" s="179">
        <f t="shared" si="61"/>
        <v>0</v>
      </c>
      <c r="I1300" s="179">
        <f t="shared" si="62"/>
        <v>0</v>
      </c>
    </row>
    <row r="1301" spans="1:9" ht="15.75" thickBot="1">
      <c r="A1301" s="397" t="s">
        <v>430</v>
      </c>
      <c r="B1301" s="333">
        <v>0.4</v>
      </c>
      <c r="C1301" s="334">
        <v>33.049999999999997</v>
      </c>
      <c r="D1301" s="335" t="s">
        <v>391</v>
      </c>
      <c r="E1301" s="335" t="s">
        <v>386</v>
      </c>
      <c r="F1301" s="335" t="s">
        <v>817</v>
      </c>
      <c r="G1301" s="179">
        <f t="shared" si="60"/>
        <v>0</v>
      </c>
      <c r="H1301" s="179">
        <f t="shared" si="61"/>
        <v>0</v>
      </c>
      <c r="I1301" s="179">
        <f t="shared" si="62"/>
        <v>0</v>
      </c>
    </row>
    <row r="1302" spans="1:9" ht="15.75" thickBot="1">
      <c r="A1302" s="398"/>
      <c r="B1302" s="333">
        <v>0.4</v>
      </c>
      <c r="C1302" s="334">
        <v>33.049999999999997</v>
      </c>
      <c r="D1302" s="335" t="s">
        <v>391</v>
      </c>
      <c r="E1302" s="335" t="s">
        <v>386</v>
      </c>
      <c r="F1302" s="335" t="s">
        <v>818</v>
      </c>
      <c r="G1302" s="179">
        <f t="shared" si="60"/>
        <v>0</v>
      </c>
      <c r="H1302" s="179">
        <f t="shared" si="61"/>
        <v>0</v>
      </c>
      <c r="I1302" s="179">
        <f t="shared" si="62"/>
        <v>0</v>
      </c>
    </row>
    <row r="1303" spans="1:9" ht="15.75" thickBot="1">
      <c r="A1303" s="398"/>
      <c r="B1303" s="333">
        <v>0.4</v>
      </c>
      <c r="C1303" s="334">
        <v>33.71</v>
      </c>
      <c r="D1303" s="335" t="s">
        <v>391</v>
      </c>
      <c r="E1303" s="335" t="s">
        <v>386</v>
      </c>
      <c r="F1303" s="335" t="s">
        <v>819</v>
      </c>
      <c r="G1303" s="179">
        <f t="shared" si="60"/>
        <v>0</v>
      </c>
      <c r="H1303" s="179">
        <f t="shared" si="61"/>
        <v>0</v>
      </c>
      <c r="I1303" s="179">
        <f t="shared" si="62"/>
        <v>0</v>
      </c>
    </row>
    <row r="1304" spans="1:9" ht="15.75" thickBot="1">
      <c r="A1304" s="398"/>
      <c r="B1304" s="333">
        <v>0.4</v>
      </c>
      <c r="C1304" s="334">
        <v>33.71</v>
      </c>
      <c r="D1304" s="335" t="s">
        <v>391</v>
      </c>
      <c r="E1304" s="335" t="s">
        <v>386</v>
      </c>
      <c r="F1304" s="335" t="s">
        <v>820</v>
      </c>
      <c r="G1304" s="179">
        <f t="shared" si="60"/>
        <v>0</v>
      </c>
      <c r="H1304" s="179">
        <f t="shared" si="61"/>
        <v>0</v>
      </c>
      <c r="I1304" s="179">
        <f t="shared" si="62"/>
        <v>0</v>
      </c>
    </row>
    <row r="1305" spans="1:9" ht="15.75" thickBot="1">
      <c r="A1305" s="398"/>
      <c r="B1305" s="333">
        <v>0.4</v>
      </c>
      <c r="C1305" s="334">
        <v>33.71</v>
      </c>
      <c r="D1305" s="335" t="s">
        <v>391</v>
      </c>
      <c r="E1305" s="335" t="s">
        <v>386</v>
      </c>
      <c r="F1305" s="335" t="s">
        <v>821</v>
      </c>
      <c r="G1305" s="179">
        <f t="shared" si="60"/>
        <v>0</v>
      </c>
      <c r="H1305" s="179">
        <f t="shared" si="61"/>
        <v>0</v>
      </c>
      <c r="I1305" s="179">
        <f t="shared" si="62"/>
        <v>0</v>
      </c>
    </row>
    <row r="1306" spans="1:9" ht="15.75" thickBot="1">
      <c r="A1306" s="398"/>
      <c r="B1306" s="333">
        <v>3.93</v>
      </c>
      <c r="C1306" s="334">
        <v>325.02</v>
      </c>
      <c r="D1306" s="335" t="s">
        <v>385</v>
      </c>
      <c r="E1306" s="335" t="s">
        <v>386</v>
      </c>
      <c r="F1306" s="335" t="s">
        <v>817</v>
      </c>
      <c r="G1306" s="179">
        <f t="shared" si="60"/>
        <v>0</v>
      </c>
      <c r="H1306" s="179">
        <f t="shared" si="61"/>
        <v>325.02</v>
      </c>
      <c r="I1306" s="179">
        <f t="shared" si="62"/>
        <v>325.02</v>
      </c>
    </row>
    <row r="1307" spans="1:9" ht="15.75" thickBot="1">
      <c r="A1307" s="398"/>
      <c r="B1307" s="333">
        <v>4.33</v>
      </c>
      <c r="C1307" s="334">
        <v>358.07</v>
      </c>
      <c r="D1307" s="335" t="s">
        <v>385</v>
      </c>
      <c r="E1307" s="335" t="s">
        <v>386</v>
      </c>
      <c r="F1307" s="335" t="s">
        <v>822</v>
      </c>
      <c r="G1307" s="179">
        <f t="shared" si="60"/>
        <v>0</v>
      </c>
      <c r="H1307" s="179">
        <f t="shared" si="61"/>
        <v>358.07</v>
      </c>
      <c r="I1307" s="179">
        <f t="shared" si="62"/>
        <v>358.07</v>
      </c>
    </row>
    <row r="1308" spans="1:9" ht="15.75" thickBot="1">
      <c r="A1308" s="398"/>
      <c r="B1308" s="333">
        <v>4.33</v>
      </c>
      <c r="C1308" s="334">
        <v>358.07</v>
      </c>
      <c r="D1308" s="335" t="s">
        <v>385</v>
      </c>
      <c r="E1308" s="335" t="s">
        <v>386</v>
      </c>
      <c r="F1308" s="335" t="s">
        <v>823</v>
      </c>
      <c r="G1308" s="179">
        <f t="shared" si="60"/>
        <v>0</v>
      </c>
      <c r="H1308" s="179">
        <f t="shared" si="61"/>
        <v>358.07</v>
      </c>
      <c r="I1308" s="179">
        <f t="shared" si="62"/>
        <v>358.07</v>
      </c>
    </row>
    <row r="1309" spans="1:9" ht="15.75" thickBot="1">
      <c r="A1309" s="398"/>
      <c r="B1309" s="333">
        <v>3.93</v>
      </c>
      <c r="C1309" s="334">
        <v>325.02</v>
      </c>
      <c r="D1309" s="335" t="s">
        <v>385</v>
      </c>
      <c r="E1309" s="335" t="s">
        <v>386</v>
      </c>
      <c r="F1309" s="335" t="s">
        <v>824</v>
      </c>
      <c r="G1309" s="179">
        <f t="shared" si="60"/>
        <v>0</v>
      </c>
      <c r="H1309" s="179">
        <f t="shared" si="61"/>
        <v>325.02</v>
      </c>
      <c r="I1309" s="179">
        <f t="shared" si="62"/>
        <v>325.02</v>
      </c>
    </row>
    <row r="1310" spans="1:9" ht="15.75" thickBot="1">
      <c r="A1310" s="398"/>
      <c r="B1310" s="333">
        <v>4.33</v>
      </c>
      <c r="C1310" s="334">
        <v>358.07</v>
      </c>
      <c r="D1310" s="335" t="s">
        <v>385</v>
      </c>
      <c r="E1310" s="335" t="s">
        <v>386</v>
      </c>
      <c r="F1310" s="335" t="s">
        <v>825</v>
      </c>
      <c r="G1310" s="179">
        <f t="shared" si="60"/>
        <v>0</v>
      </c>
      <c r="H1310" s="179">
        <f t="shared" si="61"/>
        <v>358.07</v>
      </c>
      <c r="I1310" s="179">
        <f t="shared" si="62"/>
        <v>358.07</v>
      </c>
    </row>
    <row r="1311" spans="1:9" ht="15.75" thickBot="1">
      <c r="A1311" s="398"/>
      <c r="B1311" s="333">
        <v>3.93</v>
      </c>
      <c r="C1311" s="334">
        <v>325.02</v>
      </c>
      <c r="D1311" s="335" t="s">
        <v>385</v>
      </c>
      <c r="E1311" s="335" t="s">
        <v>386</v>
      </c>
      <c r="F1311" s="335" t="s">
        <v>818</v>
      </c>
      <c r="G1311" s="179">
        <f t="shared" si="60"/>
        <v>0</v>
      </c>
      <c r="H1311" s="179">
        <f t="shared" si="61"/>
        <v>325.02</v>
      </c>
      <c r="I1311" s="179">
        <f t="shared" si="62"/>
        <v>325.02</v>
      </c>
    </row>
    <row r="1312" spans="1:9" ht="15.75" thickBot="1">
      <c r="A1312" s="398"/>
      <c r="B1312" s="333">
        <v>4.33</v>
      </c>
      <c r="C1312" s="334">
        <v>365.25</v>
      </c>
      <c r="D1312" s="335" t="s">
        <v>385</v>
      </c>
      <c r="E1312" s="335" t="s">
        <v>386</v>
      </c>
      <c r="F1312" s="335" t="s">
        <v>826</v>
      </c>
      <c r="G1312" s="179">
        <f t="shared" si="60"/>
        <v>0</v>
      </c>
      <c r="H1312" s="179">
        <f t="shared" si="61"/>
        <v>365.25</v>
      </c>
      <c r="I1312" s="179">
        <f t="shared" si="62"/>
        <v>365.25</v>
      </c>
    </row>
    <row r="1313" spans="1:9" ht="15.75" thickBot="1">
      <c r="A1313" s="398"/>
      <c r="B1313" s="333">
        <v>3.93</v>
      </c>
      <c r="C1313" s="334">
        <v>331.54</v>
      </c>
      <c r="D1313" s="335" t="s">
        <v>385</v>
      </c>
      <c r="E1313" s="335" t="s">
        <v>386</v>
      </c>
      <c r="F1313" s="335" t="s">
        <v>827</v>
      </c>
      <c r="G1313" s="179">
        <f t="shared" si="60"/>
        <v>0</v>
      </c>
      <c r="H1313" s="179">
        <f t="shared" si="61"/>
        <v>331.54</v>
      </c>
      <c r="I1313" s="179">
        <f t="shared" si="62"/>
        <v>331.54</v>
      </c>
    </row>
    <row r="1314" spans="1:9" ht="15.75" thickBot="1">
      <c r="A1314" s="398"/>
      <c r="B1314" s="333">
        <v>4.33</v>
      </c>
      <c r="C1314" s="334">
        <v>365.25</v>
      </c>
      <c r="D1314" s="335" t="s">
        <v>385</v>
      </c>
      <c r="E1314" s="335" t="s">
        <v>386</v>
      </c>
      <c r="F1314" s="335" t="s">
        <v>828</v>
      </c>
      <c r="G1314" s="179">
        <f t="shared" si="60"/>
        <v>0</v>
      </c>
      <c r="H1314" s="179">
        <f t="shared" si="61"/>
        <v>365.25</v>
      </c>
      <c r="I1314" s="179">
        <f t="shared" si="62"/>
        <v>365.25</v>
      </c>
    </row>
    <row r="1315" spans="1:9" ht="15.75" thickBot="1">
      <c r="A1315" s="398"/>
      <c r="B1315" s="333">
        <v>3.93</v>
      </c>
      <c r="C1315" s="334">
        <v>331.54</v>
      </c>
      <c r="D1315" s="335" t="s">
        <v>385</v>
      </c>
      <c r="E1315" s="335" t="s">
        <v>386</v>
      </c>
      <c r="F1315" s="335" t="s">
        <v>819</v>
      </c>
      <c r="G1315" s="179">
        <f t="shared" si="60"/>
        <v>0</v>
      </c>
      <c r="H1315" s="179">
        <f t="shared" si="61"/>
        <v>331.54</v>
      </c>
      <c r="I1315" s="179">
        <f t="shared" si="62"/>
        <v>331.54</v>
      </c>
    </row>
    <row r="1316" spans="1:9" ht="15.75" thickBot="1">
      <c r="A1316" s="398"/>
      <c r="B1316" s="333">
        <v>3.93</v>
      </c>
      <c r="C1316" s="334">
        <v>331.54</v>
      </c>
      <c r="D1316" s="335" t="s">
        <v>385</v>
      </c>
      <c r="E1316" s="335" t="s">
        <v>386</v>
      </c>
      <c r="F1316" s="335" t="s">
        <v>829</v>
      </c>
      <c r="G1316" s="179">
        <f t="shared" si="60"/>
        <v>0</v>
      </c>
      <c r="H1316" s="179">
        <f t="shared" si="61"/>
        <v>331.54</v>
      </c>
      <c r="I1316" s="179">
        <f t="shared" si="62"/>
        <v>331.54</v>
      </c>
    </row>
    <row r="1317" spans="1:9" ht="15.75" thickBot="1">
      <c r="A1317" s="398"/>
      <c r="B1317" s="333">
        <v>4.33</v>
      </c>
      <c r="C1317" s="334">
        <v>365.25</v>
      </c>
      <c r="D1317" s="335" t="s">
        <v>385</v>
      </c>
      <c r="E1317" s="335" t="s">
        <v>386</v>
      </c>
      <c r="F1317" s="335" t="s">
        <v>830</v>
      </c>
      <c r="G1317" s="179">
        <f t="shared" si="60"/>
        <v>0</v>
      </c>
      <c r="H1317" s="179">
        <f t="shared" si="61"/>
        <v>365.25</v>
      </c>
      <c r="I1317" s="179">
        <f t="shared" si="62"/>
        <v>365.25</v>
      </c>
    </row>
    <row r="1318" spans="1:9" ht="15.75" thickBot="1">
      <c r="A1318" s="398"/>
      <c r="B1318" s="333">
        <v>2.33</v>
      </c>
      <c r="C1318" s="334">
        <v>196.68</v>
      </c>
      <c r="D1318" s="335" t="s">
        <v>385</v>
      </c>
      <c r="E1318" s="335" t="s">
        <v>386</v>
      </c>
      <c r="F1318" s="335" t="s">
        <v>820</v>
      </c>
      <c r="G1318" s="179">
        <f t="shared" si="60"/>
        <v>0</v>
      </c>
      <c r="H1318" s="179">
        <f t="shared" si="61"/>
        <v>196.68</v>
      </c>
      <c r="I1318" s="179">
        <f t="shared" si="62"/>
        <v>196.68</v>
      </c>
    </row>
    <row r="1319" spans="1:9" ht="15.75" thickBot="1">
      <c r="A1319" s="398"/>
      <c r="B1319" s="333">
        <v>4.33</v>
      </c>
      <c r="C1319" s="334">
        <v>365.25</v>
      </c>
      <c r="D1319" s="335" t="s">
        <v>385</v>
      </c>
      <c r="E1319" s="335" t="s">
        <v>386</v>
      </c>
      <c r="F1319" s="335" t="s">
        <v>805</v>
      </c>
      <c r="G1319" s="179">
        <f t="shared" si="60"/>
        <v>0</v>
      </c>
      <c r="H1319" s="179">
        <f t="shared" si="61"/>
        <v>365.25</v>
      </c>
      <c r="I1319" s="179">
        <f t="shared" si="62"/>
        <v>365.25</v>
      </c>
    </row>
    <row r="1320" spans="1:9" ht="15.75" thickBot="1">
      <c r="A1320" s="398"/>
      <c r="B1320" s="333">
        <v>4.33</v>
      </c>
      <c r="C1320" s="334">
        <v>365.25</v>
      </c>
      <c r="D1320" s="335" t="s">
        <v>385</v>
      </c>
      <c r="E1320" s="335" t="s">
        <v>386</v>
      </c>
      <c r="F1320" s="335" t="s">
        <v>831</v>
      </c>
      <c r="G1320" s="179">
        <f t="shared" si="60"/>
        <v>0</v>
      </c>
      <c r="H1320" s="179">
        <f t="shared" si="61"/>
        <v>365.25</v>
      </c>
      <c r="I1320" s="179">
        <f t="shared" si="62"/>
        <v>365.25</v>
      </c>
    </row>
    <row r="1321" spans="1:9" ht="15.75" thickBot="1">
      <c r="A1321" s="398"/>
      <c r="B1321" s="333">
        <v>4.33</v>
      </c>
      <c r="C1321" s="334">
        <v>365.25</v>
      </c>
      <c r="D1321" s="335" t="s">
        <v>385</v>
      </c>
      <c r="E1321" s="335" t="s">
        <v>386</v>
      </c>
      <c r="F1321" s="335" t="s">
        <v>832</v>
      </c>
      <c r="G1321" s="179">
        <f t="shared" si="60"/>
        <v>0</v>
      </c>
      <c r="H1321" s="179">
        <f t="shared" si="61"/>
        <v>365.25</v>
      </c>
      <c r="I1321" s="179">
        <f t="shared" si="62"/>
        <v>365.25</v>
      </c>
    </row>
    <row r="1322" spans="1:9" ht="15.75" thickBot="1">
      <c r="A1322" s="398"/>
      <c r="B1322" s="333">
        <v>3.53</v>
      </c>
      <c r="C1322" s="334">
        <v>297.82</v>
      </c>
      <c r="D1322" s="335" t="s">
        <v>385</v>
      </c>
      <c r="E1322" s="335" t="s">
        <v>386</v>
      </c>
      <c r="F1322" s="335" t="s">
        <v>821</v>
      </c>
      <c r="G1322" s="179">
        <f t="shared" si="60"/>
        <v>0</v>
      </c>
      <c r="H1322" s="179">
        <f t="shared" si="61"/>
        <v>297.82</v>
      </c>
      <c r="I1322" s="179">
        <f t="shared" si="62"/>
        <v>297.82</v>
      </c>
    </row>
    <row r="1323" spans="1:9" ht="15.75" thickBot="1">
      <c r="A1323" s="398"/>
      <c r="B1323" s="333">
        <v>4.33</v>
      </c>
      <c r="C1323" s="334">
        <v>365.25</v>
      </c>
      <c r="D1323" s="335" t="s">
        <v>385</v>
      </c>
      <c r="E1323" s="335" t="s">
        <v>386</v>
      </c>
      <c r="F1323" s="335" t="s">
        <v>833</v>
      </c>
      <c r="G1323" s="179">
        <f t="shared" si="60"/>
        <v>0</v>
      </c>
      <c r="H1323" s="179">
        <f t="shared" si="61"/>
        <v>365.25</v>
      </c>
      <c r="I1323" s="179">
        <f t="shared" si="62"/>
        <v>365.25</v>
      </c>
    </row>
    <row r="1324" spans="1:9" ht="15.75" thickBot="1">
      <c r="A1324" s="398"/>
      <c r="B1324" s="333">
        <v>4.33</v>
      </c>
      <c r="C1324" s="334">
        <v>365.25</v>
      </c>
      <c r="D1324" s="335" t="s">
        <v>385</v>
      </c>
      <c r="E1324" s="335" t="s">
        <v>386</v>
      </c>
      <c r="F1324" s="335" t="s">
        <v>916</v>
      </c>
      <c r="G1324" s="179">
        <f t="shared" si="60"/>
        <v>0</v>
      </c>
      <c r="H1324" s="179">
        <f t="shared" si="61"/>
        <v>365.25</v>
      </c>
      <c r="I1324" s="179">
        <f t="shared" si="62"/>
        <v>365.25</v>
      </c>
    </row>
    <row r="1325" spans="1:9" ht="15.75" thickBot="1">
      <c r="A1325" s="399"/>
      <c r="B1325" s="333">
        <v>4.33</v>
      </c>
      <c r="C1325" s="334">
        <v>365.25</v>
      </c>
      <c r="D1325" s="335" t="s">
        <v>385</v>
      </c>
      <c r="E1325" s="335" t="s">
        <v>386</v>
      </c>
      <c r="F1325" s="335" t="s">
        <v>917</v>
      </c>
      <c r="G1325" s="179">
        <f t="shared" si="60"/>
        <v>0</v>
      </c>
      <c r="H1325" s="179">
        <f t="shared" si="61"/>
        <v>365.25</v>
      </c>
      <c r="I1325" s="179">
        <f t="shared" si="62"/>
        <v>365.25</v>
      </c>
    </row>
    <row r="1326" spans="1:9" ht="15.75" thickBot="1">
      <c r="A1326" s="336" t="s">
        <v>430</v>
      </c>
      <c r="B1326" s="337">
        <v>83.4</v>
      </c>
      <c r="C1326" s="338">
        <v>6992.87</v>
      </c>
      <c r="D1326" s="394"/>
      <c r="E1326" s="395"/>
      <c r="F1326" s="396"/>
      <c r="G1326" s="179">
        <f t="shared" si="60"/>
        <v>0</v>
      </c>
      <c r="H1326" s="179">
        <f t="shared" si="61"/>
        <v>0</v>
      </c>
      <c r="I1326" s="179">
        <f t="shared" si="62"/>
        <v>0</v>
      </c>
    </row>
    <row r="1327" spans="1:9" ht="15.75" thickBot="1">
      <c r="A1327" s="397" t="s">
        <v>972</v>
      </c>
      <c r="B1327" s="333">
        <v>0.8</v>
      </c>
      <c r="C1327" s="334">
        <v>67.430000000000007</v>
      </c>
      <c r="D1327" s="335" t="s">
        <v>391</v>
      </c>
      <c r="E1327" s="335" t="s">
        <v>386</v>
      </c>
      <c r="F1327" s="335" t="s">
        <v>919</v>
      </c>
      <c r="G1327" s="179">
        <f t="shared" si="60"/>
        <v>0</v>
      </c>
      <c r="H1327" s="179">
        <f t="shared" si="61"/>
        <v>0</v>
      </c>
      <c r="I1327" s="179">
        <f t="shared" si="62"/>
        <v>0</v>
      </c>
    </row>
    <row r="1328" spans="1:9" ht="15.75" thickBot="1">
      <c r="A1328" s="398"/>
      <c r="B1328" s="333">
        <v>0.8</v>
      </c>
      <c r="C1328" s="334">
        <v>67.430000000000007</v>
      </c>
      <c r="D1328" s="335" t="s">
        <v>391</v>
      </c>
      <c r="E1328" s="335" t="s">
        <v>386</v>
      </c>
      <c r="F1328" s="335" t="s">
        <v>858</v>
      </c>
      <c r="G1328" s="179">
        <f t="shared" si="60"/>
        <v>0</v>
      </c>
      <c r="H1328" s="179">
        <f t="shared" si="61"/>
        <v>0</v>
      </c>
      <c r="I1328" s="179">
        <f t="shared" si="62"/>
        <v>0</v>
      </c>
    </row>
    <row r="1329" spans="1:9" ht="15.75" thickBot="1">
      <c r="A1329" s="398"/>
      <c r="B1329" s="333">
        <v>3.53</v>
      </c>
      <c r="C1329" s="334">
        <v>297.82</v>
      </c>
      <c r="D1329" s="335" t="s">
        <v>385</v>
      </c>
      <c r="E1329" s="335" t="s">
        <v>386</v>
      </c>
      <c r="F1329" s="335" t="s">
        <v>918</v>
      </c>
      <c r="G1329" s="179">
        <f t="shared" si="60"/>
        <v>0</v>
      </c>
      <c r="H1329" s="179">
        <f t="shared" si="61"/>
        <v>297.82</v>
      </c>
      <c r="I1329" s="179">
        <f t="shared" si="62"/>
        <v>297.82</v>
      </c>
    </row>
    <row r="1330" spans="1:9" ht="15.75" thickBot="1">
      <c r="A1330" s="398"/>
      <c r="B1330" s="333">
        <v>3.53</v>
      </c>
      <c r="C1330" s="334">
        <v>297.82</v>
      </c>
      <c r="D1330" s="335" t="s">
        <v>385</v>
      </c>
      <c r="E1330" s="335" t="s">
        <v>386</v>
      </c>
      <c r="F1330" s="335" t="s">
        <v>919</v>
      </c>
      <c r="G1330" s="179">
        <f t="shared" si="60"/>
        <v>0</v>
      </c>
      <c r="H1330" s="179">
        <f t="shared" si="61"/>
        <v>297.82</v>
      </c>
      <c r="I1330" s="179">
        <f t="shared" si="62"/>
        <v>297.82</v>
      </c>
    </row>
    <row r="1331" spans="1:9" ht="15.75" thickBot="1">
      <c r="A1331" s="398"/>
      <c r="B1331" s="333">
        <v>3.93</v>
      </c>
      <c r="C1331" s="334">
        <v>331.54</v>
      </c>
      <c r="D1331" s="335" t="s">
        <v>385</v>
      </c>
      <c r="E1331" s="335" t="s">
        <v>386</v>
      </c>
      <c r="F1331" s="335" t="s">
        <v>920</v>
      </c>
      <c r="G1331" s="179">
        <f t="shared" si="60"/>
        <v>0</v>
      </c>
      <c r="H1331" s="179">
        <f t="shared" si="61"/>
        <v>331.54</v>
      </c>
      <c r="I1331" s="179">
        <f t="shared" si="62"/>
        <v>331.54</v>
      </c>
    </row>
    <row r="1332" spans="1:9" ht="15.75" thickBot="1">
      <c r="A1332" s="398"/>
      <c r="B1332" s="333">
        <v>0.73</v>
      </c>
      <c r="C1332" s="334">
        <v>61.82</v>
      </c>
      <c r="D1332" s="335" t="s">
        <v>385</v>
      </c>
      <c r="E1332" s="335" t="s">
        <v>386</v>
      </c>
      <c r="F1332" s="335" t="s">
        <v>858</v>
      </c>
      <c r="G1332" s="179">
        <f t="shared" si="60"/>
        <v>0</v>
      </c>
      <c r="H1332" s="179">
        <f t="shared" si="61"/>
        <v>61.82</v>
      </c>
      <c r="I1332" s="179">
        <f t="shared" si="62"/>
        <v>61.82</v>
      </c>
    </row>
    <row r="1333" spans="1:9" ht="15.75" thickBot="1">
      <c r="A1333" s="399"/>
      <c r="B1333" s="333">
        <v>0</v>
      </c>
      <c r="C1333" s="334">
        <v>18.77</v>
      </c>
      <c r="D1333" s="335" t="s">
        <v>393</v>
      </c>
      <c r="E1333" s="335" t="s">
        <v>386</v>
      </c>
      <c r="F1333" s="335" t="s">
        <v>859</v>
      </c>
      <c r="G1333" s="179">
        <f t="shared" si="60"/>
        <v>0</v>
      </c>
      <c r="H1333" s="179">
        <f t="shared" si="61"/>
        <v>0</v>
      </c>
      <c r="I1333" s="179">
        <f t="shared" si="62"/>
        <v>0</v>
      </c>
    </row>
    <row r="1334" spans="1:9" ht="15.75" thickBot="1">
      <c r="A1334" s="336" t="s">
        <v>972</v>
      </c>
      <c r="B1334" s="337">
        <v>13.32</v>
      </c>
      <c r="C1334" s="338">
        <v>1142.6300000000001</v>
      </c>
      <c r="D1334" s="394"/>
      <c r="E1334" s="395"/>
      <c r="F1334" s="396"/>
      <c r="G1334" s="179">
        <f t="shared" si="60"/>
        <v>0</v>
      </c>
      <c r="H1334" s="179">
        <f t="shared" si="61"/>
        <v>0</v>
      </c>
      <c r="I1334" s="179">
        <f t="shared" si="62"/>
        <v>0</v>
      </c>
    </row>
    <row r="1335" spans="1:9" ht="15.75" thickBot="1">
      <c r="A1335" s="397" t="s">
        <v>431</v>
      </c>
      <c r="B1335" s="333">
        <v>9.6</v>
      </c>
      <c r="C1335" s="334">
        <v>515.66</v>
      </c>
      <c r="D1335" s="335" t="s">
        <v>391</v>
      </c>
      <c r="E1335" s="335" t="s">
        <v>386</v>
      </c>
      <c r="F1335" s="335" t="s">
        <v>817</v>
      </c>
      <c r="G1335" s="179">
        <f t="shared" si="60"/>
        <v>0</v>
      </c>
      <c r="H1335" s="179">
        <f t="shared" si="61"/>
        <v>0</v>
      </c>
      <c r="I1335" s="179">
        <f t="shared" si="62"/>
        <v>0</v>
      </c>
    </row>
    <row r="1336" spans="1:9" ht="15.75" thickBot="1">
      <c r="A1336" s="398"/>
      <c r="B1336" s="333">
        <v>9.6</v>
      </c>
      <c r="C1336" s="334">
        <v>515.66</v>
      </c>
      <c r="D1336" s="335" t="s">
        <v>391</v>
      </c>
      <c r="E1336" s="335" t="s">
        <v>386</v>
      </c>
      <c r="F1336" s="335" t="s">
        <v>818</v>
      </c>
      <c r="G1336" s="179">
        <f t="shared" si="60"/>
        <v>0</v>
      </c>
      <c r="H1336" s="179">
        <f t="shared" si="61"/>
        <v>0</v>
      </c>
      <c r="I1336" s="179">
        <f t="shared" si="62"/>
        <v>0</v>
      </c>
    </row>
    <row r="1337" spans="1:9" ht="15.75" thickBot="1">
      <c r="A1337" s="398"/>
      <c r="B1337" s="333">
        <v>9.6</v>
      </c>
      <c r="C1337" s="334">
        <v>531.29</v>
      </c>
      <c r="D1337" s="335" t="s">
        <v>391</v>
      </c>
      <c r="E1337" s="335" t="s">
        <v>386</v>
      </c>
      <c r="F1337" s="335" t="s">
        <v>819</v>
      </c>
      <c r="G1337" s="179">
        <f t="shared" si="60"/>
        <v>0</v>
      </c>
      <c r="H1337" s="179">
        <f t="shared" si="61"/>
        <v>0</v>
      </c>
      <c r="I1337" s="179">
        <f t="shared" si="62"/>
        <v>0</v>
      </c>
    </row>
    <row r="1338" spans="1:9" ht="15.75" thickBot="1">
      <c r="A1338" s="398"/>
      <c r="B1338" s="333">
        <v>9.6</v>
      </c>
      <c r="C1338" s="334">
        <v>531.29</v>
      </c>
      <c r="D1338" s="335" t="s">
        <v>391</v>
      </c>
      <c r="E1338" s="335" t="s">
        <v>386</v>
      </c>
      <c r="F1338" s="335" t="s">
        <v>820</v>
      </c>
      <c r="G1338" s="179">
        <f t="shared" si="60"/>
        <v>0</v>
      </c>
      <c r="H1338" s="179">
        <f t="shared" si="61"/>
        <v>0</v>
      </c>
      <c r="I1338" s="179">
        <f t="shared" si="62"/>
        <v>0</v>
      </c>
    </row>
    <row r="1339" spans="1:9" ht="15.75" thickBot="1">
      <c r="A1339" s="398"/>
      <c r="B1339" s="333">
        <v>9.6</v>
      </c>
      <c r="C1339" s="334">
        <v>524.12</v>
      </c>
      <c r="D1339" s="335" t="s">
        <v>391</v>
      </c>
      <c r="E1339" s="335" t="s">
        <v>386</v>
      </c>
      <c r="F1339" s="335" t="s">
        <v>821</v>
      </c>
      <c r="G1339" s="179">
        <f t="shared" si="60"/>
        <v>0</v>
      </c>
      <c r="H1339" s="179">
        <f t="shared" si="61"/>
        <v>0</v>
      </c>
      <c r="I1339" s="179">
        <f t="shared" si="62"/>
        <v>0</v>
      </c>
    </row>
    <row r="1340" spans="1:9" ht="15.75" thickBot="1">
      <c r="A1340" s="398"/>
      <c r="B1340" s="333">
        <v>19.2</v>
      </c>
      <c r="C1340" s="334">
        <v>1048.27</v>
      </c>
      <c r="D1340" s="335" t="s">
        <v>391</v>
      </c>
      <c r="E1340" s="335" t="s">
        <v>386</v>
      </c>
      <c r="F1340" s="335" t="s">
        <v>919</v>
      </c>
      <c r="G1340" s="179">
        <f t="shared" si="60"/>
        <v>0</v>
      </c>
      <c r="H1340" s="179">
        <f t="shared" si="61"/>
        <v>0</v>
      </c>
      <c r="I1340" s="179">
        <f t="shared" si="62"/>
        <v>0</v>
      </c>
    </row>
    <row r="1341" spans="1:9" ht="15.75" thickBot="1">
      <c r="A1341" s="398"/>
      <c r="B1341" s="333">
        <v>19.2</v>
      </c>
      <c r="C1341" s="334">
        <v>1048.27</v>
      </c>
      <c r="D1341" s="335" t="s">
        <v>391</v>
      </c>
      <c r="E1341" s="335" t="s">
        <v>386</v>
      </c>
      <c r="F1341" s="335" t="s">
        <v>858</v>
      </c>
      <c r="G1341" s="179">
        <f t="shared" si="60"/>
        <v>0</v>
      </c>
      <c r="H1341" s="179">
        <f t="shared" si="61"/>
        <v>0</v>
      </c>
      <c r="I1341" s="179">
        <f t="shared" si="62"/>
        <v>0</v>
      </c>
    </row>
    <row r="1342" spans="1:9" ht="15.75" thickBot="1">
      <c r="A1342" s="398"/>
      <c r="B1342" s="333">
        <v>94.4</v>
      </c>
      <c r="C1342" s="334">
        <v>5070.75</v>
      </c>
      <c r="D1342" s="335" t="s">
        <v>385</v>
      </c>
      <c r="E1342" s="335" t="s">
        <v>386</v>
      </c>
      <c r="F1342" s="335" t="s">
        <v>817</v>
      </c>
      <c r="G1342" s="179">
        <f t="shared" si="60"/>
        <v>0</v>
      </c>
      <c r="H1342" s="179">
        <f t="shared" si="61"/>
        <v>5070.75</v>
      </c>
      <c r="I1342" s="179">
        <f t="shared" si="62"/>
        <v>5070.75</v>
      </c>
    </row>
    <row r="1343" spans="1:9" ht="15.75" thickBot="1">
      <c r="A1343" s="398"/>
      <c r="B1343" s="333">
        <v>97.6</v>
      </c>
      <c r="C1343" s="334">
        <v>5269.53</v>
      </c>
      <c r="D1343" s="335" t="s">
        <v>385</v>
      </c>
      <c r="E1343" s="335" t="s">
        <v>386</v>
      </c>
      <c r="F1343" s="335" t="s">
        <v>822</v>
      </c>
      <c r="G1343" s="179">
        <f t="shared" si="60"/>
        <v>0</v>
      </c>
      <c r="H1343" s="179">
        <f t="shared" si="61"/>
        <v>5269.53</v>
      </c>
      <c r="I1343" s="179">
        <f t="shared" si="62"/>
        <v>5269.53</v>
      </c>
    </row>
    <row r="1344" spans="1:9" ht="15.75" thickBot="1">
      <c r="A1344" s="398"/>
      <c r="B1344" s="333">
        <v>104</v>
      </c>
      <c r="C1344" s="334">
        <v>5586.4</v>
      </c>
      <c r="D1344" s="335" t="s">
        <v>385</v>
      </c>
      <c r="E1344" s="335" t="s">
        <v>386</v>
      </c>
      <c r="F1344" s="335" t="s">
        <v>823</v>
      </c>
      <c r="G1344" s="179">
        <f t="shared" si="60"/>
        <v>0</v>
      </c>
      <c r="H1344" s="179">
        <f t="shared" si="61"/>
        <v>5586.4</v>
      </c>
      <c r="I1344" s="179">
        <f t="shared" si="62"/>
        <v>5586.4</v>
      </c>
    </row>
    <row r="1345" spans="1:9" ht="15.75" thickBot="1">
      <c r="A1345" s="398"/>
      <c r="B1345" s="333">
        <v>104</v>
      </c>
      <c r="C1345" s="334">
        <v>5586.4</v>
      </c>
      <c r="D1345" s="335" t="s">
        <v>385</v>
      </c>
      <c r="E1345" s="335" t="s">
        <v>386</v>
      </c>
      <c r="F1345" s="335" t="s">
        <v>824</v>
      </c>
      <c r="G1345" s="179">
        <f t="shared" si="60"/>
        <v>0</v>
      </c>
      <c r="H1345" s="179">
        <f t="shared" si="61"/>
        <v>5586.4</v>
      </c>
      <c r="I1345" s="179">
        <f t="shared" si="62"/>
        <v>5586.4</v>
      </c>
    </row>
    <row r="1346" spans="1:9" ht="15.75" thickBot="1">
      <c r="A1346" s="398"/>
      <c r="B1346" s="333">
        <v>104</v>
      </c>
      <c r="C1346" s="334">
        <v>5586.4</v>
      </c>
      <c r="D1346" s="335" t="s">
        <v>385</v>
      </c>
      <c r="E1346" s="335" t="s">
        <v>386</v>
      </c>
      <c r="F1346" s="335" t="s">
        <v>825</v>
      </c>
      <c r="G1346" s="179">
        <f t="shared" si="60"/>
        <v>0</v>
      </c>
      <c r="H1346" s="179">
        <f t="shared" si="61"/>
        <v>5586.4</v>
      </c>
      <c r="I1346" s="179">
        <f t="shared" si="62"/>
        <v>5586.4</v>
      </c>
    </row>
    <row r="1347" spans="1:9" ht="15.75" thickBot="1">
      <c r="A1347" s="398"/>
      <c r="B1347" s="333">
        <v>94.4</v>
      </c>
      <c r="C1347" s="334">
        <v>5070.75</v>
      </c>
      <c r="D1347" s="335" t="s">
        <v>385</v>
      </c>
      <c r="E1347" s="335" t="s">
        <v>386</v>
      </c>
      <c r="F1347" s="335" t="s">
        <v>818</v>
      </c>
      <c r="G1347" s="179">
        <f t="shared" si="60"/>
        <v>0</v>
      </c>
      <c r="H1347" s="179">
        <f t="shared" si="61"/>
        <v>5070.75</v>
      </c>
      <c r="I1347" s="179">
        <f t="shared" si="62"/>
        <v>5070.75</v>
      </c>
    </row>
    <row r="1348" spans="1:9" ht="15.75" thickBot="1">
      <c r="A1348" s="398"/>
      <c r="B1348" s="333">
        <v>104</v>
      </c>
      <c r="C1348" s="334">
        <v>5756</v>
      </c>
      <c r="D1348" s="335" t="s">
        <v>385</v>
      </c>
      <c r="E1348" s="335" t="s">
        <v>386</v>
      </c>
      <c r="F1348" s="335" t="s">
        <v>826</v>
      </c>
      <c r="G1348" s="179">
        <f t="shared" si="60"/>
        <v>0</v>
      </c>
      <c r="H1348" s="179">
        <f t="shared" si="61"/>
        <v>5756</v>
      </c>
      <c r="I1348" s="179">
        <f t="shared" si="62"/>
        <v>5756</v>
      </c>
    </row>
    <row r="1349" spans="1:9" ht="15.75" thickBot="1">
      <c r="A1349" s="398"/>
      <c r="B1349" s="333">
        <v>104</v>
      </c>
      <c r="C1349" s="334">
        <v>5756</v>
      </c>
      <c r="D1349" s="335" t="s">
        <v>385</v>
      </c>
      <c r="E1349" s="335" t="s">
        <v>386</v>
      </c>
      <c r="F1349" s="335" t="s">
        <v>827</v>
      </c>
      <c r="G1349" s="179">
        <f t="shared" ref="G1349:G1412" si="63">IF(D1349="REG",C1349,0)</f>
        <v>0</v>
      </c>
      <c r="H1349" s="179">
        <f t="shared" ref="H1349:H1412" si="64">IF(D1349="SAL",C1349,0)</f>
        <v>5756</v>
      </c>
      <c r="I1349" s="179">
        <f t="shared" ref="I1349:I1412" si="65">+G1349+H1349</f>
        <v>5756</v>
      </c>
    </row>
    <row r="1350" spans="1:9" ht="15.75" thickBot="1">
      <c r="A1350" s="398"/>
      <c r="B1350" s="333">
        <v>100.8</v>
      </c>
      <c r="C1350" s="334">
        <v>5551.09</v>
      </c>
      <c r="D1350" s="335" t="s">
        <v>385</v>
      </c>
      <c r="E1350" s="335" t="s">
        <v>386</v>
      </c>
      <c r="F1350" s="335" t="s">
        <v>828</v>
      </c>
      <c r="G1350" s="179">
        <f t="shared" si="63"/>
        <v>0</v>
      </c>
      <c r="H1350" s="179">
        <f t="shared" si="64"/>
        <v>5551.09</v>
      </c>
      <c r="I1350" s="179">
        <f t="shared" si="65"/>
        <v>5551.09</v>
      </c>
    </row>
    <row r="1351" spans="1:9" ht="15.75" thickBot="1">
      <c r="A1351" s="398"/>
      <c r="B1351" s="333">
        <v>94.4</v>
      </c>
      <c r="C1351" s="334">
        <v>5224.7</v>
      </c>
      <c r="D1351" s="335" t="s">
        <v>385</v>
      </c>
      <c r="E1351" s="335" t="s">
        <v>386</v>
      </c>
      <c r="F1351" s="335" t="s">
        <v>819</v>
      </c>
      <c r="G1351" s="179">
        <f t="shared" si="63"/>
        <v>0</v>
      </c>
      <c r="H1351" s="179">
        <f t="shared" si="64"/>
        <v>5224.7</v>
      </c>
      <c r="I1351" s="179">
        <f t="shared" si="65"/>
        <v>5224.7</v>
      </c>
    </row>
    <row r="1352" spans="1:9" ht="15.75" thickBot="1">
      <c r="A1352" s="398"/>
      <c r="B1352" s="333">
        <v>97.6</v>
      </c>
      <c r="C1352" s="334">
        <v>5346.17</v>
      </c>
      <c r="D1352" s="335" t="s">
        <v>385</v>
      </c>
      <c r="E1352" s="335" t="s">
        <v>386</v>
      </c>
      <c r="F1352" s="335" t="s">
        <v>829</v>
      </c>
      <c r="G1352" s="179">
        <f t="shared" si="63"/>
        <v>0</v>
      </c>
      <c r="H1352" s="179">
        <f t="shared" si="64"/>
        <v>5346.17</v>
      </c>
      <c r="I1352" s="179">
        <f t="shared" si="65"/>
        <v>5346.17</v>
      </c>
    </row>
    <row r="1353" spans="1:9" ht="15.75" thickBot="1">
      <c r="A1353" s="398"/>
      <c r="B1353" s="333">
        <v>104</v>
      </c>
      <c r="C1353" s="334">
        <v>5756</v>
      </c>
      <c r="D1353" s="335" t="s">
        <v>385</v>
      </c>
      <c r="E1353" s="335" t="s">
        <v>386</v>
      </c>
      <c r="F1353" s="335" t="s">
        <v>830</v>
      </c>
      <c r="G1353" s="179">
        <f t="shared" si="63"/>
        <v>0</v>
      </c>
      <c r="H1353" s="179">
        <f t="shared" si="64"/>
        <v>5756</v>
      </c>
      <c r="I1353" s="179">
        <f t="shared" si="65"/>
        <v>5756</v>
      </c>
    </row>
    <row r="1354" spans="1:9" ht="15.75" thickBot="1">
      <c r="A1354" s="398"/>
      <c r="B1354" s="333">
        <v>94.4</v>
      </c>
      <c r="C1354" s="334">
        <v>5224.7</v>
      </c>
      <c r="D1354" s="335" t="s">
        <v>385</v>
      </c>
      <c r="E1354" s="335" t="s">
        <v>386</v>
      </c>
      <c r="F1354" s="335" t="s">
        <v>820</v>
      </c>
      <c r="G1354" s="179">
        <f t="shared" si="63"/>
        <v>0</v>
      </c>
      <c r="H1354" s="179">
        <f t="shared" si="64"/>
        <v>5224.7</v>
      </c>
      <c r="I1354" s="179">
        <f t="shared" si="65"/>
        <v>5224.7</v>
      </c>
    </row>
    <row r="1355" spans="1:9" ht="15.75" thickBot="1">
      <c r="A1355" s="398"/>
      <c r="B1355" s="333">
        <v>100.8</v>
      </c>
      <c r="C1355" s="334">
        <v>5551.09</v>
      </c>
      <c r="D1355" s="335" t="s">
        <v>385</v>
      </c>
      <c r="E1355" s="335" t="s">
        <v>386</v>
      </c>
      <c r="F1355" s="335" t="s">
        <v>805</v>
      </c>
      <c r="G1355" s="179">
        <f t="shared" si="63"/>
        <v>0</v>
      </c>
      <c r="H1355" s="179">
        <f t="shared" si="64"/>
        <v>5551.09</v>
      </c>
      <c r="I1355" s="179">
        <f t="shared" si="65"/>
        <v>5551.09</v>
      </c>
    </row>
    <row r="1356" spans="1:9" ht="15.75" thickBot="1">
      <c r="A1356" s="398"/>
      <c r="B1356" s="333">
        <v>69.34</v>
      </c>
      <c r="C1356" s="334">
        <v>3536</v>
      </c>
      <c r="D1356" s="335" t="s">
        <v>385</v>
      </c>
      <c r="E1356" s="335" t="s">
        <v>386</v>
      </c>
      <c r="F1356" s="335" t="s">
        <v>831</v>
      </c>
      <c r="G1356" s="179">
        <f t="shared" si="63"/>
        <v>0</v>
      </c>
      <c r="H1356" s="179">
        <f t="shared" si="64"/>
        <v>3536</v>
      </c>
      <c r="I1356" s="179">
        <f t="shared" si="65"/>
        <v>3536</v>
      </c>
    </row>
    <row r="1357" spans="1:9" ht="15.75" thickBot="1">
      <c r="A1357" s="398"/>
      <c r="B1357" s="333">
        <v>69.34</v>
      </c>
      <c r="C1357" s="334">
        <v>3536</v>
      </c>
      <c r="D1357" s="335" t="s">
        <v>385</v>
      </c>
      <c r="E1357" s="335" t="s">
        <v>386</v>
      </c>
      <c r="F1357" s="335" t="s">
        <v>832</v>
      </c>
      <c r="G1357" s="179">
        <f t="shared" si="63"/>
        <v>0</v>
      </c>
      <c r="H1357" s="179">
        <f t="shared" si="64"/>
        <v>3536</v>
      </c>
      <c r="I1357" s="179">
        <f t="shared" si="65"/>
        <v>3536</v>
      </c>
    </row>
    <row r="1358" spans="1:9" ht="15.75" thickBot="1">
      <c r="A1358" s="398"/>
      <c r="B1358" s="333">
        <v>94.4</v>
      </c>
      <c r="C1358" s="334">
        <v>5154.2700000000004</v>
      </c>
      <c r="D1358" s="335" t="s">
        <v>385</v>
      </c>
      <c r="E1358" s="335" t="s">
        <v>386</v>
      </c>
      <c r="F1358" s="335" t="s">
        <v>821</v>
      </c>
      <c r="G1358" s="179">
        <f t="shared" si="63"/>
        <v>0</v>
      </c>
      <c r="H1358" s="179">
        <f t="shared" si="64"/>
        <v>5154.2700000000004</v>
      </c>
      <c r="I1358" s="179">
        <f t="shared" si="65"/>
        <v>5154.2700000000004</v>
      </c>
    </row>
    <row r="1359" spans="1:9" ht="15.75" thickBot="1">
      <c r="A1359" s="398"/>
      <c r="B1359" s="333">
        <v>104</v>
      </c>
      <c r="C1359" s="334">
        <v>5678.4</v>
      </c>
      <c r="D1359" s="335" t="s">
        <v>385</v>
      </c>
      <c r="E1359" s="335" t="s">
        <v>386</v>
      </c>
      <c r="F1359" s="335" t="s">
        <v>833</v>
      </c>
      <c r="G1359" s="179">
        <f t="shared" si="63"/>
        <v>0</v>
      </c>
      <c r="H1359" s="179">
        <f t="shared" si="64"/>
        <v>5678.4</v>
      </c>
      <c r="I1359" s="179">
        <f t="shared" si="65"/>
        <v>5678.4</v>
      </c>
    </row>
    <row r="1360" spans="1:9" ht="15.75" thickBot="1">
      <c r="A1360" s="398"/>
      <c r="B1360" s="333">
        <v>104</v>
      </c>
      <c r="C1360" s="334">
        <v>5678.4</v>
      </c>
      <c r="D1360" s="335" t="s">
        <v>385</v>
      </c>
      <c r="E1360" s="335" t="s">
        <v>386</v>
      </c>
      <c r="F1360" s="335" t="s">
        <v>916</v>
      </c>
      <c r="G1360" s="179">
        <f t="shared" si="63"/>
        <v>0</v>
      </c>
      <c r="H1360" s="179">
        <f t="shared" si="64"/>
        <v>5678.4</v>
      </c>
      <c r="I1360" s="179">
        <f t="shared" si="65"/>
        <v>5678.4</v>
      </c>
    </row>
    <row r="1361" spans="1:9" ht="15.75" thickBot="1">
      <c r="A1361" s="398"/>
      <c r="B1361" s="333">
        <v>100.8</v>
      </c>
      <c r="C1361" s="334">
        <v>5480.66</v>
      </c>
      <c r="D1361" s="335" t="s">
        <v>385</v>
      </c>
      <c r="E1361" s="335" t="s">
        <v>386</v>
      </c>
      <c r="F1361" s="335" t="s">
        <v>917</v>
      </c>
      <c r="G1361" s="179">
        <f t="shared" si="63"/>
        <v>0</v>
      </c>
      <c r="H1361" s="179">
        <f t="shared" si="64"/>
        <v>5480.66</v>
      </c>
      <c r="I1361" s="179">
        <f t="shared" si="65"/>
        <v>5480.66</v>
      </c>
    </row>
    <row r="1362" spans="1:9" ht="15.75" thickBot="1">
      <c r="A1362" s="398"/>
      <c r="B1362" s="333">
        <v>100.8</v>
      </c>
      <c r="C1362" s="334">
        <v>5480.66</v>
      </c>
      <c r="D1362" s="335" t="s">
        <v>385</v>
      </c>
      <c r="E1362" s="335" t="s">
        <v>386</v>
      </c>
      <c r="F1362" s="335" t="s">
        <v>918</v>
      </c>
      <c r="G1362" s="179">
        <f t="shared" si="63"/>
        <v>0</v>
      </c>
      <c r="H1362" s="179">
        <f t="shared" si="64"/>
        <v>5480.66</v>
      </c>
      <c r="I1362" s="179">
        <f t="shared" si="65"/>
        <v>5480.66</v>
      </c>
    </row>
    <row r="1363" spans="1:9" ht="15.75" thickBot="1">
      <c r="A1363" s="398"/>
      <c r="B1363" s="333">
        <v>84.8</v>
      </c>
      <c r="C1363" s="334">
        <v>4630.13</v>
      </c>
      <c r="D1363" s="335" t="s">
        <v>385</v>
      </c>
      <c r="E1363" s="335" t="s">
        <v>386</v>
      </c>
      <c r="F1363" s="335" t="s">
        <v>919</v>
      </c>
      <c r="G1363" s="179">
        <f t="shared" si="63"/>
        <v>0</v>
      </c>
      <c r="H1363" s="179">
        <f t="shared" si="64"/>
        <v>4630.13</v>
      </c>
      <c r="I1363" s="179">
        <f t="shared" si="65"/>
        <v>4630.13</v>
      </c>
    </row>
    <row r="1364" spans="1:9" ht="15.75" thickBot="1">
      <c r="A1364" s="398"/>
      <c r="B1364" s="333">
        <v>100.8</v>
      </c>
      <c r="C1364" s="334">
        <v>5480.66</v>
      </c>
      <c r="D1364" s="335" t="s">
        <v>385</v>
      </c>
      <c r="E1364" s="335" t="s">
        <v>386</v>
      </c>
      <c r="F1364" s="335" t="s">
        <v>920</v>
      </c>
      <c r="G1364" s="179">
        <f t="shared" si="63"/>
        <v>0</v>
      </c>
      <c r="H1364" s="179">
        <f t="shared" si="64"/>
        <v>5480.66</v>
      </c>
      <c r="I1364" s="179">
        <f t="shared" si="65"/>
        <v>5480.66</v>
      </c>
    </row>
    <row r="1365" spans="1:9" ht="15.75" thickBot="1">
      <c r="A1365" s="398"/>
      <c r="B1365" s="333">
        <v>75.2</v>
      </c>
      <c r="C1365" s="334">
        <v>4036.86</v>
      </c>
      <c r="D1365" s="335" t="s">
        <v>385</v>
      </c>
      <c r="E1365" s="335" t="s">
        <v>386</v>
      </c>
      <c r="F1365" s="335" t="s">
        <v>858</v>
      </c>
      <c r="G1365" s="179">
        <f t="shared" si="63"/>
        <v>0</v>
      </c>
      <c r="H1365" s="179">
        <f t="shared" si="64"/>
        <v>4036.86</v>
      </c>
      <c r="I1365" s="179">
        <f t="shared" si="65"/>
        <v>4036.86</v>
      </c>
    </row>
    <row r="1366" spans="1:9" ht="15.75" thickBot="1">
      <c r="A1366" s="398"/>
      <c r="B1366" s="333">
        <v>6.4</v>
      </c>
      <c r="C1366" s="334">
        <v>316.87</v>
      </c>
      <c r="D1366" s="335" t="s">
        <v>392</v>
      </c>
      <c r="E1366" s="335" t="s">
        <v>386</v>
      </c>
      <c r="F1366" s="335" t="s">
        <v>822</v>
      </c>
      <c r="G1366" s="179">
        <f t="shared" si="63"/>
        <v>0</v>
      </c>
      <c r="H1366" s="179">
        <f t="shared" si="64"/>
        <v>0</v>
      </c>
      <c r="I1366" s="179">
        <f t="shared" si="65"/>
        <v>0</v>
      </c>
    </row>
    <row r="1367" spans="1:9" ht="15.75" thickBot="1">
      <c r="A1367" s="399"/>
      <c r="B1367" s="333">
        <v>0</v>
      </c>
      <c r="C1367" s="334">
        <v>311.85000000000002</v>
      </c>
      <c r="D1367" s="335" t="s">
        <v>393</v>
      </c>
      <c r="E1367" s="335" t="s">
        <v>386</v>
      </c>
      <c r="F1367" s="335" t="s">
        <v>859</v>
      </c>
      <c r="G1367" s="179">
        <f t="shared" si="63"/>
        <v>0</v>
      </c>
      <c r="H1367" s="179">
        <f t="shared" si="64"/>
        <v>0</v>
      </c>
      <c r="I1367" s="179">
        <f t="shared" si="65"/>
        <v>0</v>
      </c>
    </row>
    <row r="1368" spans="1:9" ht="15.75" thickBot="1">
      <c r="A1368" s="336" t="s">
        <v>431</v>
      </c>
      <c r="B1368" s="337">
        <v>2394.6799999999998</v>
      </c>
      <c r="C1368" s="338">
        <v>130371.3</v>
      </c>
      <c r="D1368" s="394"/>
      <c r="E1368" s="395"/>
      <c r="F1368" s="396"/>
      <c r="G1368" s="179">
        <f t="shared" si="63"/>
        <v>0</v>
      </c>
      <c r="H1368" s="179">
        <f t="shared" si="64"/>
        <v>0</v>
      </c>
      <c r="I1368" s="179">
        <f t="shared" si="65"/>
        <v>0</v>
      </c>
    </row>
    <row r="1369" spans="1:9" ht="15.75" thickBot="1">
      <c r="A1369" s="397" t="s">
        <v>432</v>
      </c>
      <c r="B1369" s="333">
        <v>0</v>
      </c>
      <c r="C1369" s="334">
        <v>4872.78</v>
      </c>
      <c r="D1369" s="335" t="s">
        <v>588</v>
      </c>
      <c r="E1369" s="335" t="s">
        <v>386</v>
      </c>
      <c r="F1369" s="335" t="s">
        <v>956</v>
      </c>
      <c r="G1369" s="179">
        <f t="shared" si="63"/>
        <v>0</v>
      </c>
      <c r="H1369" s="179">
        <f t="shared" si="64"/>
        <v>0</v>
      </c>
      <c r="I1369" s="179">
        <f t="shared" si="65"/>
        <v>0</v>
      </c>
    </row>
    <row r="1370" spans="1:9" ht="15.75" thickBot="1">
      <c r="A1370" s="398"/>
      <c r="B1370" s="333">
        <v>64</v>
      </c>
      <c r="C1370" s="334">
        <v>2059.46</v>
      </c>
      <c r="D1370" s="335" t="s">
        <v>391</v>
      </c>
      <c r="E1370" s="335" t="s">
        <v>386</v>
      </c>
      <c r="F1370" s="335" t="s">
        <v>807</v>
      </c>
      <c r="G1370" s="179">
        <f t="shared" si="63"/>
        <v>0</v>
      </c>
      <c r="H1370" s="179">
        <f t="shared" si="64"/>
        <v>0</v>
      </c>
      <c r="I1370" s="179">
        <f t="shared" si="65"/>
        <v>0</v>
      </c>
    </row>
    <row r="1371" spans="1:9" ht="15.75" thickBot="1">
      <c r="A1371" s="398"/>
      <c r="B1371" s="333">
        <v>32</v>
      </c>
      <c r="C1371" s="334">
        <v>1029.73</v>
      </c>
      <c r="D1371" s="335" t="s">
        <v>391</v>
      </c>
      <c r="E1371" s="335" t="s">
        <v>386</v>
      </c>
      <c r="F1371" s="335" t="s">
        <v>837</v>
      </c>
      <c r="G1371" s="179">
        <f t="shared" si="63"/>
        <v>0</v>
      </c>
      <c r="H1371" s="179">
        <f t="shared" si="64"/>
        <v>0</v>
      </c>
      <c r="I1371" s="179">
        <f t="shared" si="65"/>
        <v>0</v>
      </c>
    </row>
    <row r="1372" spans="1:9" ht="15.75" thickBot="1">
      <c r="A1372" s="398"/>
      <c r="B1372" s="333">
        <v>32</v>
      </c>
      <c r="C1372" s="334">
        <v>1055.5</v>
      </c>
      <c r="D1372" s="335" t="s">
        <v>391</v>
      </c>
      <c r="E1372" s="335" t="s">
        <v>386</v>
      </c>
      <c r="F1372" s="335" t="s">
        <v>835</v>
      </c>
      <c r="G1372" s="179">
        <f t="shared" si="63"/>
        <v>0</v>
      </c>
      <c r="H1372" s="179">
        <f t="shared" si="64"/>
        <v>0</v>
      </c>
      <c r="I1372" s="179">
        <f t="shared" si="65"/>
        <v>0</v>
      </c>
    </row>
    <row r="1373" spans="1:9" ht="15.75" thickBot="1">
      <c r="A1373" s="398"/>
      <c r="B1373" s="333">
        <v>32</v>
      </c>
      <c r="C1373" s="334">
        <v>1055.5</v>
      </c>
      <c r="D1373" s="335" t="s">
        <v>391</v>
      </c>
      <c r="E1373" s="335" t="s">
        <v>386</v>
      </c>
      <c r="F1373" s="335" t="s">
        <v>845</v>
      </c>
      <c r="G1373" s="179">
        <f t="shared" si="63"/>
        <v>0</v>
      </c>
      <c r="H1373" s="179">
        <f t="shared" si="64"/>
        <v>0</v>
      </c>
      <c r="I1373" s="179">
        <f t="shared" si="65"/>
        <v>0</v>
      </c>
    </row>
    <row r="1374" spans="1:9" ht="15.75" thickBot="1">
      <c r="A1374" s="398"/>
      <c r="B1374" s="333">
        <v>35</v>
      </c>
      <c r="C1374" s="334">
        <v>1159.8699999999999</v>
      </c>
      <c r="D1374" s="335" t="s">
        <v>391</v>
      </c>
      <c r="E1374" s="335" t="s">
        <v>386</v>
      </c>
      <c r="F1374" s="335" t="s">
        <v>881</v>
      </c>
      <c r="G1374" s="179">
        <f t="shared" si="63"/>
        <v>0</v>
      </c>
      <c r="H1374" s="179">
        <f t="shared" si="64"/>
        <v>0</v>
      </c>
      <c r="I1374" s="179">
        <f t="shared" si="65"/>
        <v>0</v>
      </c>
    </row>
    <row r="1375" spans="1:9" ht="15.75" thickBot="1">
      <c r="A1375" s="398"/>
      <c r="B1375" s="333">
        <v>32</v>
      </c>
      <c r="C1375" s="334">
        <v>1055.4100000000001</v>
      </c>
      <c r="D1375" s="335" t="s">
        <v>391</v>
      </c>
      <c r="E1375" s="335" t="s">
        <v>386</v>
      </c>
      <c r="F1375" s="335" t="s">
        <v>863</v>
      </c>
      <c r="G1375" s="179">
        <f t="shared" si="63"/>
        <v>0</v>
      </c>
      <c r="H1375" s="179">
        <f t="shared" si="64"/>
        <v>0</v>
      </c>
      <c r="I1375" s="179">
        <f t="shared" si="65"/>
        <v>0</v>
      </c>
    </row>
    <row r="1376" spans="1:9" ht="15.75" thickBot="1">
      <c r="A1376" s="398"/>
      <c r="B1376" s="333">
        <v>34</v>
      </c>
      <c r="C1376" s="334">
        <v>1164.8</v>
      </c>
      <c r="D1376" s="335" t="s">
        <v>391</v>
      </c>
      <c r="E1376" s="335" t="s">
        <v>386</v>
      </c>
      <c r="F1376" s="335" t="s">
        <v>838</v>
      </c>
      <c r="G1376" s="179">
        <f t="shared" si="63"/>
        <v>0</v>
      </c>
      <c r="H1376" s="179">
        <f t="shared" si="64"/>
        <v>0</v>
      </c>
      <c r="I1376" s="179">
        <f t="shared" si="65"/>
        <v>0</v>
      </c>
    </row>
    <row r="1377" spans="1:9" ht="15.75" thickBot="1">
      <c r="A1377" s="398"/>
      <c r="B1377" s="333">
        <v>64</v>
      </c>
      <c r="C1377" s="334">
        <v>2110.8200000000002</v>
      </c>
      <c r="D1377" s="335" t="s">
        <v>391</v>
      </c>
      <c r="E1377" s="335" t="s">
        <v>386</v>
      </c>
      <c r="F1377" s="335" t="s">
        <v>858</v>
      </c>
      <c r="G1377" s="179">
        <f t="shared" si="63"/>
        <v>0</v>
      </c>
      <c r="H1377" s="179">
        <f t="shared" si="64"/>
        <v>0</v>
      </c>
      <c r="I1377" s="179">
        <f t="shared" si="65"/>
        <v>0</v>
      </c>
    </row>
    <row r="1378" spans="1:9" ht="15.75" thickBot="1">
      <c r="A1378" s="398"/>
      <c r="B1378" s="333">
        <v>70.5</v>
      </c>
      <c r="C1378" s="334">
        <v>3471.63</v>
      </c>
      <c r="D1378" s="335" t="s">
        <v>387</v>
      </c>
      <c r="E1378" s="335" t="s">
        <v>386</v>
      </c>
      <c r="F1378" s="335" t="s">
        <v>807</v>
      </c>
      <c r="G1378" s="179">
        <f t="shared" si="63"/>
        <v>0</v>
      </c>
      <c r="H1378" s="179">
        <f t="shared" si="64"/>
        <v>0</v>
      </c>
      <c r="I1378" s="179">
        <f t="shared" si="65"/>
        <v>0</v>
      </c>
    </row>
    <row r="1379" spans="1:9" ht="15.75" thickBot="1">
      <c r="A1379" s="398"/>
      <c r="B1379" s="333">
        <v>55</v>
      </c>
      <c r="C1379" s="334">
        <v>2699.07</v>
      </c>
      <c r="D1379" s="335" t="s">
        <v>387</v>
      </c>
      <c r="E1379" s="335" t="s">
        <v>386</v>
      </c>
      <c r="F1379" s="335" t="s">
        <v>837</v>
      </c>
      <c r="G1379" s="179">
        <f t="shared" si="63"/>
        <v>0</v>
      </c>
      <c r="H1379" s="179">
        <f t="shared" si="64"/>
        <v>0</v>
      </c>
      <c r="I1379" s="179">
        <f t="shared" si="65"/>
        <v>0</v>
      </c>
    </row>
    <row r="1380" spans="1:9" ht="15.75" thickBot="1">
      <c r="A1380" s="398"/>
      <c r="B1380" s="333">
        <v>23.25</v>
      </c>
      <c r="C1380" s="334">
        <v>1150.69</v>
      </c>
      <c r="D1380" s="335" t="s">
        <v>387</v>
      </c>
      <c r="E1380" s="335" t="s">
        <v>386</v>
      </c>
      <c r="F1380" s="335" t="s">
        <v>811</v>
      </c>
      <c r="G1380" s="179">
        <f t="shared" si="63"/>
        <v>0</v>
      </c>
      <c r="H1380" s="179">
        <f t="shared" si="64"/>
        <v>0</v>
      </c>
      <c r="I1380" s="179">
        <f t="shared" si="65"/>
        <v>0</v>
      </c>
    </row>
    <row r="1381" spans="1:9" ht="15.75" thickBot="1">
      <c r="A1381" s="398"/>
      <c r="B1381" s="333">
        <v>27.5</v>
      </c>
      <c r="C1381" s="334">
        <v>1351.36</v>
      </c>
      <c r="D1381" s="335" t="s">
        <v>387</v>
      </c>
      <c r="E1381" s="335" t="s">
        <v>386</v>
      </c>
      <c r="F1381" s="335" t="s">
        <v>813</v>
      </c>
      <c r="G1381" s="179">
        <f t="shared" si="63"/>
        <v>0</v>
      </c>
      <c r="H1381" s="179">
        <f t="shared" si="64"/>
        <v>0</v>
      </c>
      <c r="I1381" s="179">
        <f t="shared" si="65"/>
        <v>0</v>
      </c>
    </row>
    <row r="1382" spans="1:9" ht="15.75" thickBot="1">
      <c r="A1382" s="398"/>
      <c r="B1382" s="333">
        <v>24.5</v>
      </c>
      <c r="C1382" s="334">
        <v>1234.06</v>
      </c>
      <c r="D1382" s="335" t="s">
        <v>387</v>
      </c>
      <c r="E1382" s="335" t="s">
        <v>386</v>
      </c>
      <c r="F1382" s="335" t="s">
        <v>808</v>
      </c>
      <c r="G1382" s="179">
        <f t="shared" si="63"/>
        <v>0</v>
      </c>
      <c r="H1382" s="179">
        <f t="shared" si="64"/>
        <v>0</v>
      </c>
      <c r="I1382" s="179">
        <f t="shared" si="65"/>
        <v>0</v>
      </c>
    </row>
    <row r="1383" spans="1:9" ht="15.75" thickBot="1">
      <c r="A1383" s="398"/>
      <c r="B1383" s="333">
        <v>20.75</v>
      </c>
      <c r="C1383" s="334">
        <v>1065.18</v>
      </c>
      <c r="D1383" s="335" t="s">
        <v>387</v>
      </c>
      <c r="E1383" s="335" t="s">
        <v>386</v>
      </c>
      <c r="F1383" s="335" t="s">
        <v>809</v>
      </c>
      <c r="G1383" s="179">
        <f t="shared" si="63"/>
        <v>0</v>
      </c>
      <c r="H1383" s="179">
        <f t="shared" si="64"/>
        <v>0</v>
      </c>
      <c r="I1383" s="179">
        <f t="shared" si="65"/>
        <v>0</v>
      </c>
    </row>
    <row r="1384" spans="1:9" ht="15.75" thickBot="1">
      <c r="A1384" s="398"/>
      <c r="B1384" s="333">
        <v>24.25</v>
      </c>
      <c r="C1384" s="334">
        <v>1220.19</v>
      </c>
      <c r="D1384" s="335" t="s">
        <v>387</v>
      </c>
      <c r="E1384" s="335" t="s">
        <v>386</v>
      </c>
      <c r="F1384" s="335" t="s">
        <v>810</v>
      </c>
      <c r="G1384" s="179">
        <f t="shared" si="63"/>
        <v>0</v>
      </c>
      <c r="H1384" s="179">
        <f t="shared" si="64"/>
        <v>0</v>
      </c>
      <c r="I1384" s="179">
        <f t="shared" si="65"/>
        <v>0</v>
      </c>
    </row>
    <row r="1385" spans="1:9" ht="15.75" thickBot="1">
      <c r="A1385" s="398"/>
      <c r="B1385" s="333">
        <v>41.25</v>
      </c>
      <c r="C1385" s="334">
        <v>2088.4499999999998</v>
      </c>
      <c r="D1385" s="335" t="s">
        <v>387</v>
      </c>
      <c r="E1385" s="335" t="s">
        <v>386</v>
      </c>
      <c r="F1385" s="335" t="s">
        <v>835</v>
      </c>
      <c r="G1385" s="179">
        <f t="shared" si="63"/>
        <v>0</v>
      </c>
      <c r="H1385" s="179">
        <f t="shared" si="64"/>
        <v>0</v>
      </c>
      <c r="I1385" s="179">
        <f t="shared" si="65"/>
        <v>0</v>
      </c>
    </row>
    <row r="1386" spans="1:9" ht="15.75" thickBot="1">
      <c r="A1386" s="398"/>
      <c r="B1386" s="333">
        <v>31</v>
      </c>
      <c r="C1386" s="334">
        <v>1535.7</v>
      </c>
      <c r="D1386" s="335" t="s">
        <v>387</v>
      </c>
      <c r="E1386" s="335" t="s">
        <v>386</v>
      </c>
      <c r="F1386" s="335" t="s">
        <v>802</v>
      </c>
      <c r="G1386" s="179">
        <f t="shared" si="63"/>
        <v>0</v>
      </c>
      <c r="H1386" s="179">
        <f t="shared" si="64"/>
        <v>0</v>
      </c>
      <c r="I1386" s="179">
        <f t="shared" si="65"/>
        <v>0</v>
      </c>
    </row>
    <row r="1387" spans="1:9" ht="15.75" thickBot="1">
      <c r="A1387" s="398"/>
      <c r="B1387" s="333">
        <v>19.25</v>
      </c>
      <c r="C1387" s="334">
        <v>986.82</v>
      </c>
      <c r="D1387" s="335" t="s">
        <v>387</v>
      </c>
      <c r="E1387" s="335" t="s">
        <v>386</v>
      </c>
      <c r="F1387" s="335" t="s">
        <v>803</v>
      </c>
      <c r="G1387" s="179">
        <f t="shared" si="63"/>
        <v>0</v>
      </c>
      <c r="H1387" s="179">
        <f t="shared" si="64"/>
        <v>0</v>
      </c>
      <c r="I1387" s="179">
        <f t="shared" si="65"/>
        <v>0</v>
      </c>
    </row>
    <row r="1388" spans="1:9" ht="15.75" thickBot="1">
      <c r="A1388" s="398"/>
      <c r="B1388" s="333">
        <v>17.5</v>
      </c>
      <c r="C1388" s="334">
        <v>872.27</v>
      </c>
      <c r="D1388" s="335" t="s">
        <v>387</v>
      </c>
      <c r="E1388" s="335" t="s">
        <v>386</v>
      </c>
      <c r="F1388" s="335" t="s">
        <v>804</v>
      </c>
      <c r="G1388" s="179">
        <f t="shared" si="63"/>
        <v>0</v>
      </c>
      <c r="H1388" s="179">
        <f t="shared" si="64"/>
        <v>0</v>
      </c>
      <c r="I1388" s="179">
        <f t="shared" si="65"/>
        <v>0</v>
      </c>
    </row>
    <row r="1389" spans="1:9" ht="15.75" thickBot="1">
      <c r="A1389" s="398"/>
      <c r="B1389" s="333">
        <v>57.75</v>
      </c>
      <c r="C1389" s="334">
        <v>2919.7</v>
      </c>
      <c r="D1389" s="335" t="s">
        <v>387</v>
      </c>
      <c r="E1389" s="335" t="s">
        <v>386</v>
      </c>
      <c r="F1389" s="335" t="s">
        <v>845</v>
      </c>
      <c r="G1389" s="179">
        <f t="shared" si="63"/>
        <v>0</v>
      </c>
      <c r="H1389" s="179">
        <f t="shared" si="64"/>
        <v>0</v>
      </c>
      <c r="I1389" s="179">
        <f t="shared" si="65"/>
        <v>0</v>
      </c>
    </row>
    <row r="1390" spans="1:9" ht="15.75" thickBot="1">
      <c r="A1390" s="398"/>
      <c r="B1390" s="333">
        <v>35.25</v>
      </c>
      <c r="C1390" s="334">
        <v>1826.23</v>
      </c>
      <c r="D1390" s="335" t="s">
        <v>387</v>
      </c>
      <c r="E1390" s="335" t="s">
        <v>386</v>
      </c>
      <c r="F1390" s="335" t="s">
        <v>843</v>
      </c>
      <c r="G1390" s="179">
        <f t="shared" si="63"/>
        <v>0</v>
      </c>
      <c r="H1390" s="179">
        <f t="shared" si="64"/>
        <v>0</v>
      </c>
      <c r="I1390" s="179">
        <f t="shared" si="65"/>
        <v>0</v>
      </c>
    </row>
    <row r="1391" spans="1:9" ht="15.75" thickBot="1">
      <c r="A1391" s="398"/>
      <c r="B1391" s="333">
        <v>52</v>
      </c>
      <c r="C1391" s="334">
        <v>2618.79</v>
      </c>
      <c r="D1391" s="335" t="s">
        <v>387</v>
      </c>
      <c r="E1391" s="335" t="s">
        <v>386</v>
      </c>
      <c r="F1391" s="335" t="s">
        <v>894</v>
      </c>
      <c r="G1391" s="179">
        <f t="shared" si="63"/>
        <v>0</v>
      </c>
      <c r="H1391" s="179">
        <f t="shared" si="64"/>
        <v>0</v>
      </c>
      <c r="I1391" s="179">
        <f t="shared" si="65"/>
        <v>0</v>
      </c>
    </row>
    <row r="1392" spans="1:9" ht="15.75" thickBot="1">
      <c r="A1392" s="398"/>
      <c r="B1392" s="333">
        <v>49</v>
      </c>
      <c r="C1392" s="334">
        <v>2410.87</v>
      </c>
      <c r="D1392" s="335" t="s">
        <v>387</v>
      </c>
      <c r="E1392" s="335" t="s">
        <v>386</v>
      </c>
      <c r="F1392" s="335" t="s">
        <v>881</v>
      </c>
      <c r="G1392" s="179">
        <f t="shared" si="63"/>
        <v>0</v>
      </c>
      <c r="H1392" s="179">
        <f t="shared" si="64"/>
        <v>0</v>
      </c>
      <c r="I1392" s="179">
        <f t="shared" si="65"/>
        <v>0</v>
      </c>
    </row>
    <row r="1393" spans="1:9" ht="15.75" thickBot="1">
      <c r="A1393" s="398"/>
      <c r="B1393" s="333">
        <v>26.5</v>
      </c>
      <c r="C1393" s="334">
        <v>1310.83</v>
      </c>
      <c r="D1393" s="335" t="s">
        <v>387</v>
      </c>
      <c r="E1393" s="335" t="s">
        <v>386</v>
      </c>
      <c r="F1393" s="335" t="s">
        <v>805</v>
      </c>
      <c r="G1393" s="179">
        <f t="shared" si="63"/>
        <v>0</v>
      </c>
      <c r="H1393" s="179">
        <f t="shared" si="64"/>
        <v>0</v>
      </c>
      <c r="I1393" s="179">
        <f t="shared" si="65"/>
        <v>0</v>
      </c>
    </row>
    <row r="1394" spans="1:9" ht="15.75" thickBot="1">
      <c r="A1394" s="398"/>
      <c r="B1394" s="333">
        <v>52.75</v>
      </c>
      <c r="C1394" s="334">
        <v>2598.6799999999998</v>
      </c>
      <c r="D1394" s="335" t="s">
        <v>387</v>
      </c>
      <c r="E1394" s="335" t="s">
        <v>386</v>
      </c>
      <c r="F1394" s="335" t="s">
        <v>862</v>
      </c>
      <c r="G1394" s="179">
        <f t="shared" si="63"/>
        <v>0</v>
      </c>
      <c r="H1394" s="179">
        <f t="shared" si="64"/>
        <v>0</v>
      </c>
      <c r="I1394" s="179">
        <f t="shared" si="65"/>
        <v>0</v>
      </c>
    </row>
    <row r="1395" spans="1:9" ht="15.75" thickBot="1">
      <c r="A1395" s="398"/>
      <c r="B1395" s="333">
        <v>41.25</v>
      </c>
      <c r="C1395" s="334">
        <v>2040.82</v>
      </c>
      <c r="D1395" s="335" t="s">
        <v>387</v>
      </c>
      <c r="E1395" s="335" t="s">
        <v>386</v>
      </c>
      <c r="F1395" s="335" t="s">
        <v>816</v>
      </c>
      <c r="G1395" s="179">
        <f t="shared" si="63"/>
        <v>0</v>
      </c>
      <c r="H1395" s="179">
        <f t="shared" si="64"/>
        <v>0</v>
      </c>
      <c r="I1395" s="179">
        <f t="shared" si="65"/>
        <v>0</v>
      </c>
    </row>
    <row r="1396" spans="1:9" ht="15.75" thickBot="1">
      <c r="A1396" s="398"/>
      <c r="B1396" s="333">
        <v>44</v>
      </c>
      <c r="C1396" s="334">
        <v>2201.87</v>
      </c>
      <c r="D1396" s="335" t="s">
        <v>387</v>
      </c>
      <c r="E1396" s="335" t="s">
        <v>386</v>
      </c>
      <c r="F1396" s="335" t="s">
        <v>863</v>
      </c>
      <c r="G1396" s="179">
        <f t="shared" si="63"/>
        <v>0</v>
      </c>
      <c r="H1396" s="179">
        <f t="shared" si="64"/>
        <v>0</v>
      </c>
      <c r="I1396" s="179">
        <f t="shared" si="65"/>
        <v>0</v>
      </c>
    </row>
    <row r="1397" spans="1:9" ht="15.75" thickBot="1">
      <c r="A1397" s="398"/>
      <c r="B1397" s="333">
        <v>18.25</v>
      </c>
      <c r="C1397" s="334">
        <v>916.52</v>
      </c>
      <c r="D1397" s="335" t="s">
        <v>387</v>
      </c>
      <c r="E1397" s="335" t="s">
        <v>386</v>
      </c>
      <c r="F1397" s="335" t="s">
        <v>864</v>
      </c>
      <c r="G1397" s="179">
        <f t="shared" si="63"/>
        <v>0</v>
      </c>
      <c r="H1397" s="179">
        <f t="shared" si="64"/>
        <v>0</v>
      </c>
      <c r="I1397" s="179">
        <f t="shared" si="65"/>
        <v>0</v>
      </c>
    </row>
    <row r="1398" spans="1:9" ht="15.75" thickBot="1">
      <c r="A1398" s="398"/>
      <c r="B1398" s="333">
        <v>19.5</v>
      </c>
      <c r="C1398" s="334">
        <v>970.14</v>
      </c>
      <c r="D1398" s="335" t="s">
        <v>387</v>
      </c>
      <c r="E1398" s="335" t="s">
        <v>386</v>
      </c>
      <c r="F1398" s="335" t="s">
        <v>841</v>
      </c>
      <c r="G1398" s="179">
        <f t="shared" si="63"/>
        <v>0</v>
      </c>
      <c r="H1398" s="179">
        <f t="shared" si="64"/>
        <v>0</v>
      </c>
      <c r="I1398" s="179">
        <f t="shared" si="65"/>
        <v>0</v>
      </c>
    </row>
    <row r="1399" spans="1:9" ht="15.75" thickBot="1">
      <c r="A1399" s="398"/>
      <c r="B1399" s="333">
        <v>15.25</v>
      </c>
      <c r="C1399" s="334">
        <v>755.22</v>
      </c>
      <c r="D1399" s="335" t="s">
        <v>387</v>
      </c>
      <c r="E1399" s="335" t="s">
        <v>386</v>
      </c>
      <c r="F1399" s="335" t="s">
        <v>856</v>
      </c>
      <c r="G1399" s="179">
        <f t="shared" si="63"/>
        <v>0</v>
      </c>
      <c r="H1399" s="179">
        <f t="shared" si="64"/>
        <v>0</v>
      </c>
      <c r="I1399" s="179">
        <f t="shared" si="65"/>
        <v>0</v>
      </c>
    </row>
    <row r="1400" spans="1:9" ht="15.75" thickBot="1">
      <c r="A1400" s="398"/>
      <c r="B1400" s="333">
        <v>17</v>
      </c>
      <c r="C1400" s="334">
        <v>873.03</v>
      </c>
      <c r="D1400" s="335" t="s">
        <v>387</v>
      </c>
      <c r="E1400" s="335" t="s">
        <v>386</v>
      </c>
      <c r="F1400" s="335" t="s">
        <v>867</v>
      </c>
      <c r="G1400" s="179">
        <f t="shared" si="63"/>
        <v>0</v>
      </c>
      <c r="H1400" s="179">
        <f t="shared" si="64"/>
        <v>0</v>
      </c>
      <c r="I1400" s="179">
        <f t="shared" si="65"/>
        <v>0</v>
      </c>
    </row>
    <row r="1401" spans="1:9" ht="15.75" thickBot="1">
      <c r="A1401" s="398"/>
      <c r="B1401" s="333">
        <v>15.5</v>
      </c>
      <c r="C1401" s="334">
        <v>785.49</v>
      </c>
      <c r="D1401" s="335" t="s">
        <v>387</v>
      </c>
      <c r="E1401" s="335" t="s">
        <v>386</v>
      </c>
      <c r="F1401" s="335" t="s">
        <v>868</v>
      </c>
      <c r="G1401" s="179">
        <f t="shared" si="63"/>
        <v>0</v>
      </c>
      <c r="H1401" s="179">
        <f t="shared" si="64"/>
        <v>0</v>
      </c>
      <c r="I1401" s="179">
        <f t="shared" si="65"/>
        <v>0</v>
      </c>
    </row>
    <row r="1402" spans="1:9" ht="15.75" thickBot="1">
      <c r="A1402" s="398"/>
      <c r="B1402" s="333">
        <v>45.25</v>
      </c>
      <c r="C1402" s="334">
        <v>2271.56</v>
      </c>
      <c r="D1402" s="335" t="s">
        <v>387</v>
      </c>
      <c r="E1402" s="335" t="s">
        <v>386</v>
      </c>
      <c r="F1402" s="335" t="s">
        <v>838</v>
      </c>
      <c r="G1402" s="179">
        <f t="shared" si="63"/>
        <v>0</v>
      </c>
      <c r="H1402" s="179">
        <f t="shared" si="64"/>
        <v>0</v>
      </c>
      <c r="I1402" s="179">
        <f t="shared" si="65"/>
        <v>0</v>
      </c>
    </row>
    <row r="1403" spans="1:9" ht="15.75" thickBot="1">
      <c r="A1403" s="398"/>
      <c r="B1403" s="333">
        <v>37.5</v>
      </c>
      <c r="C1403" s="334">
        <v>1893.03</v>
      </c>
      <c r="D1403" s="335" t="s">
        <v>387</v>
      </c>
      <c r="E1403" s="335" t="s">
        <v>386</v>
      </c>
      <c r="F1403" s="335" t="s">
        <v>872</v>
      </c>
      <c r="G1403" s="179">
        <f t="shared" si="63"/>
        <v>0</v>
      </c>
      <c r="H1403" s="179">
        <f t="shared" si="64"/>
        <v>0</v>
      </c>
      <c r="I1403" s="179">
        <f t="shared" si="65"/>
        <v>0</v>
      </c>
    </row>
    <row r="1404" spans="1:9" ht="15.75" thickBot="1">
      <c r="A1404" s="398"/>
      <c r="B1404" s="333">
        <v>88</v>
      </c>
      <c r="C1404" s="334">
        <v>4326.4799999999996</v>
      </c>
      <c r="D1404" s="335" t="s">
        <v>387</v>
      </c>
      <c r="E1404" s="335" t="s">
        <v>386</v>
      </c>
      <c r="F1404" s="335" t="s">
        <v>858</v>
      </c>
      <c r="G1404" s="179">
        <f t="shared" si="63"/>
        <v>0</v>
      </c>
      <c r="H1404" s="179">
        <f t="shared" si="64"/>
        <v>0</v>
      </c>
      <c r="I1404" s="179">
        <f t="shared" si="65"/>
        <v>0</v>
      </c>
    </row>
    <row r="1405" spans="1:9" ht="15.75" thickBot="1">
      <c r="A1405" s="398"/>
      <c r="B1405" s="333">
        <v>242.5</v>
      </c>
      <c r="C1405" s="334">
        <v>7795.64</v>
      </c>
      <c r="D1405" s="335" t="s">
        <v>384</v>
      </c>
      <c r="E1405" s="335" t="s">
        <v>386</v>
      </c>
      <c r="F1405" s="335" t="s">
        <v>807</v>
      </c>
      <c r="G1405" s="179">
        <f t="shared" si="63"/>
        <v>7795.64</v>
      </c>
      <c r="H1405" s="179">
        <f t="shared" si="64"/>
        <v>0</v>
      </c>
      <c r="I1405" s="179">
        <f t="shared" si="65"/>
        <v>7795.64</v>
      </c>
    </row>
    <row r="1406" spans="1:9" ht="15.75" thickBot="1">
      <c r="A1406" s="398"/>
      <c r="B1406" s="333">
        <v>282.25</v>
      </c>
      <c r="C1406" s="334">
        <v>9073.0400000000009</v>
      </c>
      <c r="D1406" s="335" t="s">
        <v>384</v>
      </c>
      <c r="E1406" s="335" t="s">
        <v>386</v>
      </c>
      <c r="F1406" s="335" t="s">
        <v>837</v>
      </c>
      <c r="G1406" s="179">
        <f t="shared" si="63"/>
        <v>9073.0400000000009</v>
      </c>
      <c r="H1406" s="179">
        <f t="shared" si="64"/>
        <v>0</v>
      </c>
      <c r="I1406" s="179">
        <f t="shared" si="65"/>
        <v>9073.0400000000009</v>
      </c>
    </row>
    <row r="1407" spans="1:9" ht="15.75" thickBot="1">
      <c r="A1407" s="398"/>
      <c r="B1407" s="333">
        <v>287.25</v>
      </c>
      <c r="C1407" s="334">
        <v>9207.93</v>
      </c>
      <c r="D1407" s="335" t="s">
        <v>384</v>
      </c>
      <c r="E1407" s="335" t="s">
        <v>386</v>
      </c>
      <c r="F1407" s="335" t="s">
        <v>811</v>
      </c>
      <c r="G1407" s="179">
        <f t="shared" si="63"/>
        <v>9207.93</v>
      </c>
      <c r="H1407" s="179">
        <f t="shared" si="64"/>
        <v>0</v>
      </c>
      <c r="I1407" s="179">
        <f t="shared" si="65"/>
        <v>9207.93</v>
      </c>
    </row>
    <row r="1408" spans="1:9" ht="15.75" thickBot="1">
      <c r="A1408" s="398"/>
      <c r="B1408" s="333">
        <v>286.25</v>
      </c>
      <c r="C1408" s="334">
        <v>9282.02</v>
      </c>
      <c r="D1408" s="335" t="s">
        <v>384</v>
      </c>
      <c r="E1408" s="335" t="s">
        <v>386</v>
      </c>
      <c r="F1408" s="335" t="s">
        <v>813</v>
      </c>
      <c r="G1408" s="179">
        <f t="shared" si="63"/>
        <v>9282.02</v>
      </c>
      <c r="H1408" s="179">
        <f t="shared" si="64"/>
        <v>0</v>
      </c>
      <c r="I1408" s="179">
        <f t="shared" si="65"/>
        <v>9282.02</v>
      </c>
    </row>
    <row r="1409" spans="1:9" ht="15.75" thickBot="1">
      <c r="A1409" s="398"/>
      <c r="B1409" s="333">
        <v>242</v>
      </c>
      <c r="C1409" s="334">
        <v>8153.8</v>
      </c>
      <c r="D1409" s="335" t="s">
        <v>384</v>
      </c>
      <c r="E1409" s="335" t="s">
        <v>386</v>
      </c>
      <c r="F1409" s="335" t="s">
        <v>808</v>
      </c>
      <c r="G1409" s="179">
        <f t="shared" si="63"/>
        <v>8153.8</v>
      </c>
      <c r="H1409" s="179">
        <f t="shared" si="64"/>
        <v>0</v>
      </c>
      <c r="I1409" s="179">
        <f t="shared" si="65"/>
        <v>8153.8</v>
      </c>
    </row>
    <row r="1410" spans="1:9" ht="15.75" thickBot="1">
      <c r="A1410" s="398"/>
      <c r="B1410" s="333">
        <v>231.5</v>
      </c>
      <c r="C1410" s="334">
        <v>7824.42</v>
      </c>
      <c r="D1410" s="335" t="s">
        <v>384</v>
      </c>
      <c r="E1410" s="335" t="s">
        <v>386</v>
      </c>
      <c r="F1410" s="335" t="s">
        <v>809</v>
      </c>
      <c r="G1410" s="179">
        <f t="shared" si="63"/>
        <v>7824.42</v>
      </c>
      <c r="H1410" s="179">
        <f t="shared" si="64"/>
        <v>0</v>
      </c>
      <c r="I1410" s="179">
        <f t="shared" si="65"/>
        <v>7824.42</v>
      </c>
    </row>
    <row r="1411" spans="1:9" ht="15.75" thickBot="1">
      <c r="A1411" s="398"/>
      <c r="B1411" s="333">
        <v>218.25</v>
      </c>
      <c r="C1411" s="334">
        <v>7278.65</v>
      </c>
      <c r="D1411" s="335" t="s">
        <v>384</v>
      </c>
      <c r="E1411" s="335" t="s">
        <v>386</v>
      </c>
      <c r="F1411" s="335" t="s">
        <v>810</v>
      </c>
      <c r="G1411" s="179">
        <f t="shared" si="63"/>
        <v>7278.65</v>
      </c>
      <c r="H1411" s="179">
        <f t="shared" si="64"/>
        <v>0</v>
      </c>
      <c r="I1411" s="179">
        <f t="shared" si="65"/>
        <v>7278.65</v>
      </c>
    </row>
    <row r="1412" spans="1:9" ht="15.75" thickBot="1">
      <c r="A1412" s="398"/>
      <c r="B1412" s="333">
        <v>227</v>
      </c>
      <c r="C1412" s="334">
        <v>7593.08</v>
      </c>
      <c r="D1412" s="335" t="s">
        <v>384</v>
      </c>
      <c r="E1412" s="335" t="s">
        <v>386</v>
      </c>
      <c r="F1412" s="335" t="s">
        <v>835</v>
      </c>
      <c r="G1412" s="179">
        <f t="shared" si="63"/>
        <v>7593.08</v>
      </c>
      <c r="H1412" s="179">
        <f t="shared" si="64"/>
        <v>0</v>
      </c>
      <c r="I1412" s="179">
        <f t="shared" si="65"/>
        <v>7593.08</v>
      </c>
    </row>
    <row r="1413" spans="1:9" ht="15.75" thickBot="1">
      <c r="A1413" s="398"/>
      <c r="B1413" s="333">
        <v>331</v>
      </c>
      <c r="C1413" s="334">
        <v>10883.53</v>
      </c>
      <c r="D1413" s="335" t="s">
        <v>384</v>
      </c>
      <c r="E1413" s="335" t="s">
        <v>386</v>
      </c>
      <c r="F1413" s="335" t="s">
        <v>802</v>
      </c>
      <c r="G1413" s="179">
        <f t="shared" ref="G1413:G1476" si="66">IF(D1413="REG",C1413,0)</f>
        <v>10883.53</v>
      </c>
      <c r="H1413" s="179">
        <f t="shared" ref="H1413:H1476" si="67">IF(D1413="SAL",C1413,0)</f>
        <v>0</v>
      </c>
      <c r="I1413" s="179">
        <f t="shared" ref="I1413:I1476" si="68">+G1413+H1413</f>
        <v>10883.53</v>
      </c>
    </row>
    <row r="1414" spans="1:9" ht="15.75" thickBot="1">
      <c r="A1414" s="398"/>
      <c r="B1414" s="333">
        <v>265</v>
      </c>
      <c r="C1414" s="334">
        <v>8739.5400000000009</v>
      </c>
      <c r="D1414" s="335" t="s">
        <v>384</v>
      </c>
      <c r="E1414" s="335" t="s">
        <v>386</v>
      </c>
      <c r="F1414" s="335" t="s">
        <v>803</v>
      </c>
      <c r="G1414" s="179">
        <f t="shared" si="66"/>
        <v>8739.5400000000009</v>
      </c>
      <c r="H1414" s="179">
        <f t="shared" si="67"/>
        <v>0</v>
      </c>
      <c r="I1414" s="179">
        <f t="shared" si="68"/>
        <v>8739.5400000000009</v>
      </c>
    </row>
    <row r="1415" spans="1:9" ht="15.75" thickBot="1">
      <c r="A1415" s="398"/>
      <c r="B1415" s="333">
        <v>253.75</v>
      </c>
      <c r="C1415" s="334">
        <v>8321.18</v>
      </c>
      <c r="D1415" s="335" t="s">
        <v>384</v>
      </c>
      <c r="E1415" s="335" t="s">
        <v>386</v>
      </c>
      <c r="F1415" s="335" t="s">
        <v>804</v>
      </c>
      <c r="G1415" s="179">
        <f t="shared" si="66"/>
        <v>8321.18</v>
      </c>
      <c r="H1415" s="179">
        <f t="shared" si="67"/>
        <v>0</v>
      </c>
      <c r="I1415" s="179">
        <f t="shared" si="68"/>
        <v>8321.18</v>
      </c>
    </row>
    <row r="1416" spans="1:9" ht="15.75" thickBot="1">
      <c r="A1416" s="398"/>
      <c r="B1416" s="333">
        <v>240.25</v>
      </c>
      <c r="C1416" s="334">
        <v>7885.08</v>
      </c>
      <c r="D1416" s="335" t="s">
        <v>384</v>
      </c>
      <c r="E1416" s="335" t="s">
        <v>386</v>
      </c>
      <c r="F1416" s="335" t="s">
        <v>845</v>
      </c>
      <c r="G1416" s="179">
        <f t="shared" si="66"/>
        <v>7885.08</v>
      </c>
      <c r="H1416" s="179">
        <f t="shared" si="67"/>
        <v>0</v>
      </c>
      <c r="I1416" s="179">
        <f t="shared" si="68"/>
        <v>7885.08</v>
      </c>
    </row>
    <row r="1417" spans="1:9" ht="15.75" thickBot="1">
      <c r="A1417" s="398"/>
      <c r="B1417" s="333">
        <v>223.5</v>
      </c>
      <c r="C1417" s="334">
        <v>7472.34</v>
      </c>
      <c r="D1417" s="335" t="s">
        <v>384</v>
      </c>
      <c r="E1417" s="335" t="s">
        <v>386</v>
      </c>
      <c r="F1417" s="335" t="s">
        <v>843</v>
      </c>
      <c r="G1417" s="179">
        <f t="shared" si="66"/>
        <v>7472.34</v>
      </c>
      <c r="H1417" s="179">
        <f t="shared" si="67"/>
        <v>0</v>
      </c>
      <c r="I1417" s="179">
        <f t="shared" si="68"/>
        <v>7472.34</v>
      </c>
    </row>
    <row r="1418" spans="1:9" ht="15.75" thickBot="1">
      <c r="A1418" s="398"/>
      <c r="B1418" s="333">
        <v>232.5</v>
      </c>
      <c r="C1418" s="334">
        <v>7647.43</v>
      </c>
      <c r="D1418" s="335" t="s">
        <v>384</v>
      </c>
      <c r="E1418" s="335" t="s">
        <v>386</v>
      </c>
      <c r="F1418" s="335" t="s">
        <v>894</v>
      </c>
      <c r="G1418" s="179">
        <f t="shared" si="66"/>
        <v>7647.43</v>
      </c>
      <c r="H1418" s="179">
        <f t="shared" si="67"/>
        <v>0</v>
      </c>
      <c r="I1418" s="179">
        <f t="shared" si="68"/>
        <v>7647.43</v>
      </c>
    </row>
    <row r="1419" spans="1:9" ht="15.75" thickBot="1">
      <c r="A1419" s="398"/>
      <c r="B1419" s="333">
        <v>241.5</v>
      </c>
      <c r="C1419" s="334">
        <v>7923.85</v>
      </c>
      <c r="D1419" s="335" t="s">
        <v>384</v>
      </c>
      <c r="E1419" s="335" t="s">
        <v>386</v>
      </c>
      <c r="F1419" s="335" t="s">
        <v>881</v>
      </c>
      <c r="G1419" s="179">
        <f t="shared" si="66"/>
        <v>7923.85</v>
      </c>
      <c r="H1419" s="179">
        <f t="shared" si="67"/>
        <v>0</v>
      </c>
      <c r="I1419" s="179">
        <f t="shared" si="68"/>
        <v>7923.85</v>
      </c>
    </row>
    <row r="1420" spans="1:9" ht="15.75" thickBot="1">
      <c r="A1420" s="398"/>
      <c r="B1420" s="333">
        <v>265.25</v>
      </c>
      <c r="C1420" s="334">
        <v>8745.5499999999993</v>
      </c>
      <c r="D1420" s="335" t="s">
        <v>384</v>
      </c>
      <c r="E1420" s="335" t="s">
        <v>386</v>
      </c>
      <c r="F1420" s="335" t="s">
        <v>805</v>
      </c>
      <c r="G1420" s="179">
        <f t="shared" si="66"/>
        <v>8745.5499999999993</v>
      </c>
      <c r="H1420" s="179">
        <f t="shared" si="67"/>
        <v>0</v>
      </c>
      <c r="I1420" s="179">
        <f t="shared" si="68"/>
        <v>8745.5499999999993</v>
      </c>
    </row>
    <row r="1421" spans="1:9" ht="15.75" thickBot="1">
      <c r="A1421" s="398"/>
      <c r="B1421" s="333">
        <v>232.25</v>
      </c>
      <c r="C1421" s="334">
        <v>7632.82</v>
      </c>
      <c r="D1421" s="335" t="s">
        <v>384</v>
      </c>
      <c r="E1421" s="335" t="s">
        <v>386</v>
      </c>
      <c r="F1421" s="335" t="s">
        <v>862</v>
      </c>
      <c r="G1421" s="179">
        <f t="shared" si="66"/>
        <v>7632.82</v>
      </c>
      <c r="H1421" s="179">
        <f t="shared" si="67"/>
        <v>0</v>
      </c>
      <c r="I1421" s="179">
        <f t="shared" si="68"/>
        <v>7632.82</v>
      </c>
    </row>
    <row r="1422" spans="1:9" ht="15.75" thickBot="1">
      <c r="A1422" s="398"/>
      <c r="B1422" s="333">
        <v>318.75</v>
      </c>
      <c r="C1422" s="334">
        <v>10511.07</v>
      </c>
      <c r="D1422" s="335" t="s">
        <v>384</v>
      </c>
      <c r="E1422" s="335" t="s">
        <v>386</v>
      </c>
      <c r="F1422" s="335" t="s">
        <v>816</v>
      </c>
      <c r="G1422" s="179">
        <f t="shared" si="66"/>
        <v>10511.07</v>
      </c>
      <c r="H1422" s="179">
        <f t="shared" si="67"/>
        <v>0</v>
      </c>
      <c r="I1422" s="179">
        <f t="shared" si="68"/>
        <v>10511.07</v>
      </c>
    </row>
    <row r="1423" spans="1:9" ht="15.75" thickBot="1">
      <c r="A1423" s="398"/>
      <c r="B1423" s="333">
        <v>251.75</v>
      </c>
      <c r="C1423" s="334">
        <v>8336.16</v>
      </c>
      <c r="D1423" s="335" t="s">
        <v>384</v>
      </c>
      <c r="E1423" s="335" t="s">
        <v>386</v>
      </c>
      <c r="F1423" s="335" t="s">
        <v>863</v>
      </c>
      <c r="G1423" s="179">
        <f t="shared" si="66"/>
        <v>8336.16</v>
      </c>
      <c r="H1423" s="179">
        <f t="shared" si="67"/>
        <v>0</v>
      </c>
      <c r="I1423" s="179">
        <f t="shared" si="68"/>
        <v>8336.16</v>
      </c>
    </row>
    <row r="1424" spans="1:9" ht="15.75" thickBot="1">
      <c r="A1424" s="398"/>
      <c r="B1424" s="333">
        <v>235.5</v>
      </c>
      <c r="C1424" s="334">
        <v>7868.29</v>
      </c>
      <c r="D1424" s="335" t="s">
        <v>384</v>
      </c>
      <c r="E1424" s="335" t="s">
        <v>386</v>
      </c>
      <c r="F1424" s="335" t="s">
        <v>864</v>
      </c>
      <c r="G1424" s="179">
        <f t="shared" si="66"/>
        <v>7868.29</v>
      </c>
      <c r="H1424" s="179">
        <f t="shared" si="67"/>
        <v>0</v>
      </c>
      <c r="I1424" s="179">
        <f t="shared" si="68"/>
        <v>7868.29</v>
      </c>
    </row>
    <row r="1425" spans="1:9" ht="15.75" thickBot="1">
      <c r="A1425" s="398"/>
      <c r="B1425" s="333">
        <v>260.75</v>
      </c>
      <c r="C1425" s="334">
        <v>8733.26</v>
      </c>
      <c r="D1425" s="335" t="s">
        <v>384</v>
      </c>
      <c r="E1425" s="335" t="s">
        <v>386</v>
      </c>
      <c r="F1425" s="335" t="s">
        <v>841</v>
      </c>
      <c r="G1425" s="179">
        <f t="shared" si="66"/>
        <v>8733.26</v>
      </c>
      <c r="H1425" s="179">
        <f t="shared" si="67"/>
        <v>0</v>
      </c>
      <c r="I1425" s="179">
        <f t="shared" si="68"/>
        <v>8733.26</v>
      </c>
    </row>
    <row r="1426" spans="1:9" ht="15.75" thickBot="1">
      <c r="A1426" s="398"/>
      <c r="B1426" s="333">
        <v>162.75</v>
      </c>
      <c r="C1426" s="334">
        <v>5489.74</v>
      </c>
      <c r="D1426" s="335" t="s">
        <v>384</v>
      </c>
      <c r="E1426" s="335" t="s">
        <v>386</v>
      </c>
      <c r="F1426" s="335" t="s">
        <v>856</v>
      </c>
      <c r="G1426" s="179">
        <f t="shared" si="66"/>
        <v>5489.74</v>
      </c>
      <c r="H1426" s="179">
        <f t="shared" si="67"/>
        <v>0</v>
      </c>
      <c r="I1426" s="179">
        <f t="shared" si="68"/>
        <v>5489.74</v>
      </c>
    </row>
    <row r="1427" spans="1:9" ht="15.75" thickBot="1">
      <c r="A1427" s="398"/>
      <c r="B1427" s="333">
        <v>167.75</v>
      </c>
      <c r="C1427" s="334">
        <v>5730.58</v>
      </c>
      <c r="D1427" s="335" t="s">
        <v>384</v>
      </c>
      <c r="E1427" s="335" t="s">
        <v>386</v>
      </c>
      <c r="F1427" s="335" t="s">
        <v>867</v>
      </c>
      <c r="G1427" s="179">
        <f t="shared" si="66"/>
        <v>5730.58</v>
      </c>
      <c r="H1427" s="179">
        <f t="shared" si="67"/>
        <v>0</v>
      </c>
      <c r="I1427" s="179">
        <f t="shared" si="68"/>
        <v>5730.58</v>
      </c>
    </row>
    <row r="1428" spans="1:9" ht="15.75" thickBot="1">
      <c r="A1428" s="398"/>
      <c r="B1428" s="333">
        <v>172.5</v>
      </c>
      <c r="C1428" s="334">
        <v>5779.92</v>
      </c>
      <c r="D1428" s="335" t="s">
        <v>384</v>
      </c>
      <c r="E1428" s="335" t="s">
        <v>386</v>
      </c>
      <c r="F1428" s="335" t="s">
        <v>868</v>
      </c>
      <c r="G1428" s="179">
        <f t="shared" si="66"/>
        <v>5779.92</v>
      </c>
      <c r="H1428" s="179">
        <f t="shared" si="67"/>
        <v>0</v>
      </c>
      <c r="I1428" s="179">
        <f t="shared" si="68"/>
        <v>5779.92</v>
      </c>
    </row>
    <row r="1429" spans="1:9" ht="15.75" thickBot="1">
      <c r="A1429" s="398"/>
      <c r="B1429" s="333">
        <v>117</v>
      </c>
      <c r="C1429" s="334">
        <v>3974.74</v>
      </c>
      <c r="D1429" s="335" t="s">
        <v>384</v>
      </c>
      <c r="E1429" s="335" t="s">
        <v>386</v>
      </c>
      <c r="F1429" s="335" t="s">
        <v>838</v>
      </c>
      <c r="G1429" s="179">
        <f t="shared" si="66"/>
        <v>3974.74</v>
      </c>
      <c r="H1429" s="179">
        <f t="shared" si="67"/>
        <v>0</v>
      </c>
      <c r="I1429" s="179">
        <f t="shared" si="68"/>
        <v>3974.74</v>
      </c>
    </row>
    <row r="1430" spans="1:9" ht="15.75" thickBot="1">
      <c r="A1430" s="398"/>
      <c r="B1430" s="333">
        <v>173.5</v>
      </c>
      <c r="C1430" s="334">
        <v>5773.61</v>
      </c>
      <c r="D1430" s="335" t="s">
        <v>384</v>
      </c>
      <c r="E1430" s="335" t="s">
        <v>386</v>
      </c>
      <c r="F1430" s="335" t="s">
        <v>872</v>
      </c>
      <c r="G1430" s="179">
        <f t="shared" si="66"/>
        <v>5773.61</v>
      </c>
      <c r="H1430" s="179">
        <f t="shared" si="67"/>
        <v>0</v>
      </c>
      <c r="I1430" s="179">
        <f t="shared" si="68"/>
        <v>5773.61</v>
      </c>
    </row>
    <row r="1431" spans="1:9" ht="15.75" thickBot="1">
      <c r="A1431" s="398"/>
      <c r="B1431" s="333">
        <v>187.75</v>
      </c>
      <c r="C1431" s="334">
        <v>6179.24</v>
      </c>
      <c r="D1431" s="335" t="s">
        <v>384</v>
      </c>
      <c r="E1431" s="335" t="s">
        <v>386</v>
      </c>
      <c r="F1431" s="335" t="s">
        <v>858</v>
      </c>
      <c r="G1431" s="179">
        <f t="shared" si="66"/>
        <v>6179.24</v>
      </c>
      <c r="H1431" s="179">
        <f t="shared" si="67"/>
        <v>0</v>
      </c>
      <c r="I1431" s="179">
        <f t="shared" si="68"/>
        <v>6179.24</v>
      </c>
    </row>
    <row r="1432" spans="1:9" ht="15.75" thickBot="1">
      <c r="A1432" s="398"/>
      <c r="B1432" s="333">
        <v>14.5</v>
      </c>
      <c r="C1432" s="334">
        <v>493.73</v>
      </c>
      <c r="D1432" s="335" t="s">
        <v>834</v>
      </c>
      <c r="E1432" s="335" t="s">
        <v>386</v>
      </c>
      <c r="F1432" s="335" t="s">
        <v>810</v>
      </c>
      <c r="G1432" s="179">
        <f t="shared" si="66"/>
        <v>0</v>
      </c>
      <c r="H1432" s="179">
        <f t="shared" si="67"/>
        <v>0</v>
      </c>
      <c r="I1432" s="179">
        <f t="shared" si="68"/>
        <v>0</v>
      </c>
    </row>
    <row r="1433" spans="1:9" ht="15.75" thickBot="1">
      <c r="A1433" s="398"/>
      <c r="B1433" s="333">
        <v>11</v>
      </c>
      <c r="C1433" s="334">
        <v>328.44</v>
      </c>
      <c r="D1433" s="335" t="s">
        <v>834</v>
      </c>
      <c r="E1433" s="335" t="s">
        <v>386</v>
      </c>
      <c r="F1433" s="335" t="s">
        <v>835</v>
      </c>
      <c r="G1433" s="179">
        <f t="shared" si="66"/>
        <v>0</v>
      </c>
      <c r="H1433" s="179">
        <f t="shared" si="67"/>
        <v>0</v>
      </c>
      <c r="I1433" s="179">
        <f t="shared" si="68"/>
        <v>0</v>
      </c>
    </row>
    <row r="1434" spans="1:9" ht="15.75" thickBot="1">
      <c r="A1434" s="398"/>
      <c r="B1434" s="333">
        <v>2.75</v>
      </c>
      <c r="C1434" s="334">
        <v>92.03</v>
      </c>
      <c r="D1434" s="335" t="s">
        <v>834</v>
      </c>
      <c r="E1434" s="335" t="s">
        <v>386</v>
      </c>
      <c r="F1434" s="335" t="s">
        <v>802</v>
      </c>
      <c r="G1434" s="179">
        <f t="shared" si="66"/>
        <v>0</v>
      </c>
      <c r="H1434" s="179">
        <f t="shared" si="67"/>
        <v>0</v>
      </c>
      <c r="I1434" s="179">
        <f t="shared" si="68"/>
        <v>0</v>
      </c>
    </row>
    <row r="1435" spans="1:9" ht="15.75" thickBot="1">
      <c r="A1435" s="398"/>
      <c r="B1435" s="333">
        <v>5.25</v>
      </c>
      <c r="C1435" s="334">
        <v>180.95</v>
      </c>
      <c r="D1435" s="335" t="s">
        <v>834</v>
      </c>
      <c r="E1435" s="335" t="s">
        <v>386</v>
      </c>
      <c r="F1435" s="335" t="s">
        <v>803</v>
      </c>
      <c r="G1435" s="179">
        <f t="shared" si="66"/>
        <v>0</v>
      </c>
      <c r="H1435" s="179">
        <f t="shared" si="67"/>
        <v>0</v>
      </c>
      <c r="I1435" s="179">
        <f t="shared" si="68"/>
        <v>0</v>
      </c>
    </row>
    <row r="1436" spans="1:9" ht="15.75" thickBot="1">
      <c r="A1436" s="398"/>
      <c r="B1436" s="333">
        <v>9.75</v>
      </c>
      <c r="C1436" s="334">
        <v>322.25</v>
      </c>
      <c r="D1436" s="335" t="s">
        <v>834</v>
      </c>
      <c r="E1436" s="335" t="s">
        <v>386</v>
      </c>
      <c r="F1436" s="335" t="s">
        <v>804</v>
      </c>
      <c r="G1436" s="179">
        <f t="shared" si="66"/>
        <v>0</v>
      </c>
      <c r="H1436" s="179">
        <f t="shared" si="67"/>
        <v>0</v>
      </c>
      <c r="I1436" s="179">
        <f t="shared" si="68"/>
        <v>0</v>
      </c>
    </row>
    <row r="1437" spans="1:9" ht="15.75" thickBot="1">
      <c r="A1437" s="398"/>
      <c r="B1437" s="333">
        <v>2.75</v>
      </c>
      <c r="C1437" s="334">
        <v>87.14</v>
      </c>
      <c r="D1437" s="335" t="s">
        <v>834</v>
      </c>
      <c r="E1437" s="335" t="s">
        <v>386</v>
      </c>
      <c r="F1437" s="335" t="s">
        <v>845</v>
      </c>
      <c r="G1437" s="179">
        <f t="shared" si="66"/>
        <v>0</v>
      </c>
      <c r="H1437" s="179">
        <f t="shared" si="67"/>
        <v>0</v>
      </c>
      <c r="I1437" s="179">
        <f t="shared" si="68"/>
        <v>0</v>
      </c>
    </row>
    <row r="1438" spans="1:9" ht="15.75" thickBot="1">
      <c r="A1438" s="398"/>
      <c r="B1438" s="333">
        <v>4</v>
      </c>
      <c r="C1438" s="334">
        <v>134.32</v>
      </c>
      <c r="D1438" s="335" t="s">
        <v>834</v>
      </c>
      <c r="E1438" s="335" t="s">
        <v>386</v>
      </c>
      <c r="F1438" s="335" t="s">
        <v>843</v>
      </c>
      <c r="G1438" s="179">
        <f t="shared" si="66"/>
        <v>0</v>
      </c>
      <c r="H1438" s="179">
        <f t="shared" si="67"/>
        <v>0</v>
      </c>
      <c r="I1438" s="179">
        <f t="shared" si="68"/>
        <v>0</v>
      </c>
    </row>
    <row r="1439" spans="1:9" ht="15.75" thickBot="1">
      <c r="A1439" s="398"/>
      <c r="B1439" s="333">
        <v>1.75</v>
      </c>
      <c r="C1439" s="334">
        <v>60.94</v>
      </c>
      <c r="D1439" s="335" t="s">
        <v>834</v>
      </c>
      <c r="E1439" s="335" t="s">
        <v>386</v>
      </c>
      <c r="F1439" s="335" t="s">
        <v>894</v>
      </c>
      <c r="G1439" s="179">
        <f t="shared" si="66"/>
        <v>0</v>
      </c>
      <c r="H1439" s="179">
        <f t="shared" si="67"/>
        <v>0</v>
      </c>
      <c r="I1439" s="179">
        <f t="shared" si="68"/>
        <v>0</v>
      </c>
    </row>
    <row r="1440" spans="1:9" ht="15.75" thickBot="1">
      <c r="A1440" s="398"/>
      <c r="B1440" s="333">
        <v>1.5</v>
      </c>
      <c r="C1440" s="334">
        <v>52.24</v>
      </c>
      <c r="D1440" s="335" t="s">
        <v>834</v>
      </c>
      <c r="E1440" s="335" t="s">
        <v>386</v>
      </c>
      <c r="F1440" s="335" t="s">
        <v>881</v>
      </c>
      <c r="G1440" s="179">
        <f t="shared" si="66"/>
        <v>0</v>
      </c>
      <c r="H1440" s="179">
        <f t="shared" si="67"/>
        <v>0</v>
      </c>
      <c r="I1440" s="179">
        <f t="shared" si="68"/>
        <v>0</v>
      </c>
    </row>
    <row r="1441" spans="1:9" ht="15.75" thickBot="1">
      <c r="A1441" s="398"/>
      <c r="B1441" s="333">
        <v>10</v>
      </c>
      <c r="C1441" s="334">
        <v>337.05</v>
      </c>
      <c r="D1441" s="335" t="s">
        <v>834</v>
      </c>
      <c r="E1441" s="335" t="s">
        <v>386</v>
      </c>
      <c r="F1441" s="335" t="s">
        <v>805</v>
      </c>
      <c r="G1441" s="179">
        <f t="shared" si="66"/>
        <v>0</v>
      </c>
      <c r="H1441" s="179">
        <f t="shared" si="67"/>
        <v>0</v>
      </c>
      <c r="I1441" s="179">
        <f t="shared" si="68"/>
        <v>0</v>
      </c>
    </row>
    <row r="1442" spans="1:9" ht="15.75" thickBot="1">
      <c r="A1442" s="398"/>
      <c r="B1442" s="333">
        <v>5.75</v>
      </c>
      <c r="C1442" s="334">
        <v>192.14</v>
      </c>
      <c r="D1442" s="335" t="s">
        <v>834</v>
      </c>
      <c r="E1442" s="335" t="s">
        <v>386</v>
      </c>
      <c r="F1442" s="335" t="s">
        <v>862</v>
      </c>
      <c r="G1442" s="179">
        <f t="shared" si="66"/>
        <v>0</v>
      </c>
      <c r="H1442" s="179">
        <f t="shared" si="67"/>
        <v>0</v>
      </c>
      <c r="I1442" s="179">
        <f t="shared" si="68"/>
        <v>0</v>
      </c>
    </row>
    <row r="1443" spans="1:9" ht="15.75" thickBot="1">
      <c r="A1443" s="398"/>
      <c r="B1443" s="333">
        <v>3</v>
      </c>
      <c r="C1443" s="334">
        <v>75.17</v>
      </c>
      <c r="D1443" s="335" t="s">
        <v>834</v>
      </c>
      <c r="E1443" s="335" t="s">
        <v>386</v>
      </c>
      <c r="F1443" s="335" t="s">
        <v>816</v>
      </c>
      <c r="G1443" s="179">
        <f t="shared" si="66"/>
        <v>0</v>
      </c>
      <c r="H1443" s="179">
        <f t="shared" si="67"/>
        <v>0</v>
      </c>
      <c r="I1443" s="179">
        <f t="shared" si="68"/>
        <v>0</v>
      </c>
    </row>
    <row r="1444" spans="1:9" ht="15.75" thickBot="1">
      <c r="A1444" s="398"/>
      <c r="B1444" s="333">
        <v>23.75</v>
      </c>
      <c r="C1444" s="334">
        <v>775.28</v>
      </c>
      <c r="D1444" s="335" t="s">
        <v>834</v>
      </c>
      <c r="E1444" s="335" t="s">
        <v>386</v>
      </c>
      <c r="F1444" s="335" t="s">
        <v>864</v>
      </c>
      <c r="G1444" s="179">
        <f t="shared" si="66"/>
        <v>0</v>
      </c>
      <c r="H1444" s="179">
        <f t="shared" si="67"/>
        <v>0</v>
      </c>
      <c r="I1444" s="179">
        <f t="shared" si="68"/>
        <v>0</v>
      </c>
    </row>
    <row r="1445" spans="1:9" ht="15.75" thickBot="1">
      <c r="A1445" s="398"/>
      <c r="B1445" s="333">
        <v>4</v>
      </c>
      <c r="C1445" s="334">
        <v>139.28</v>
      </c>
      <c r="D1445" s="335" t="s">
        <v>834</v>
      </c>
      <c r="E1445" s="335" t="s">
        <v>386</v>
      </c>
      <c r="F1445" s="335" t="s">
        <v>841</v>
      </c>
      <c r="G1445" s="179">
        <f t="shared" si="66"/>
        <v>0</v>
      </c>
      <c r="H1445" s="179">
        <f t="shared" si="67"/>
        <v>0</v>
      </c>
      <c r="I1445" s="179">
        <f t="shared" si="68"/>
        <v>0</v>
      </c>
    </row>
    <row r="1446" spans="1:9" ht="15.75" thickBot="1">
      <c r="A1446" s="398"/>
      <c r="B1446" s="333">
        <v>0.25</v>
      </c>
      <c r="C1446" s="334">
        <v>8.08</v>
      </c>
      <c r="D1446" s="335" t="s">
        <v>834</v>
      </c>
      <c r="E1446" s="335" t="s">
        <v>386</v>
      </c>
      <c r="F1446" s="335" t="s">
        <v>856</v>
      </c>
      <c r="G1446" s="179">
        <f t="shared" si="66"/>
        <v>0</v>
      </c>
      <c r="H1446" s="179">
        <f t="shared" si="67"/>
        <v>0</v>
      </c>
      <c r="I1446" s="179">
        <f t="shared" si="68"/>
        <v>0</v>
      </c>
    </row>
    <row r="1447" spans="1:9" ht="15.75" thickBot="1">
      <c r="A1447" s="398"/>
      <c r="B1447" s="333">
        <v>10</v>
      </c>
      <c r="C1447" s="334">
        <v>338.57</v>
      </c>
      <c r="D1447" s="335" t="s">
        <v>834</v>
      </c>
      <c r="E1447" s="335" t="s">
        <v>386</v>
      </c>
      <c r="F1447" s="335" t="s">
        <v>867</v>
      </c>
      <c r="G1447" s="179">
        <f t="shared" si="66"/>
        <v>0</v>
      </c>
      <c r="H1447" s="179">
        <f t="shared" si="67"/>
        <v>0</v>
      </c>
      <c r="I1447" s="179">
        <f t="shared" si="68"/>
        <v>0</v>
      </c>
    </row>
    <row r="1448" spans="1:9" ht="15.75" thickBot="1">
      <c r="A1448" s="398"/>
      <c r="B1448" s="333">
        <v>6.5</v>
      </c>
      <c r="C1448" s="334">
        <v>209.92</v>
      </c>
      <c r="D1448" s="335" t="s">
        <v>392</v>
      </c>
      <c r="E1448" s="335" t="s">
        <v>386</v>
      </c>
      <c r="F1448" s="335" t="s">
        <v>807</v>
      </c>
      <c r="G1448" s="179">
        <f t="shared" si="66"/>
        <v>0</v>
      </c>
      <c r="H1448" s="179">
        <f t="shared" si="67"/>
        <v>0</v>
      </c>
      <c r="I1448" s="179">
        <f t="shared" si="68"/>
        <v>0</v>
      </c>
    </row>
    <row r="1449" spans="1:9" ht="15.75" thickBot="1">
      <c r="A1449" s="398"/>
      <c r="B1449" s="333">
        <v>3</v>
      </c>
      <c r="C1449" s="334">
        <v>76.680000000000007</v>
      </c>
      <c r="D1449" s="335" t="s">
        <v>392</v>
      </c>
      <c r="E1449" s="335" t="s">
        <v>386</v>
      </c>
      <c r="F1449" s="335" t="s">
        <v>837</v>
      </c>
      <c r="G1449" s="179">
        <f t="shared" si="66"/>
        <v>0</v>
      </c>
      <c r="H1449" s="179">
        <f t="shared" si="67"/>
        <v>0</v>
      </c>
      <c r="I1449" s="179">
        <f t="shared" si="68"/>
        <v>0</v>
      </c>
    </row>
    <row r="1450" spans="1:9" ht="15.75" thickBot="1">
      <c r="A1450" s="398"/>
      <c r="B1450" s="333">
        <v>36</v>
      </c>
      <c r="C1450" s="334">
        <v>1157.58</v>
      </c>
      <c r="D1450" s="335" t="s">
        <v>392</v>
      </c>
      <c r="E1450" s="335" t="s">
        <v>386</v>
      </c>
      <c r="F1450" s="335" t="s">
        <v>811</v>
      </c>
      <c r="G1450" s="179">
        <f t="shared" si="66"/>
        <v>0</v>
      </c>
      <c r="H1450" s="179">
        <f t="shared" si="67"/>
        <v>0</v>
      </c>
      <c r="I1450" s="179">
        <f t="shared" si="68"/>
        <v>0</v>
      </c>
    </row>
    <row r="1451" spans="1:9" ht="15.75" thickBot="1">
      <c r="A1451" s="398"/>
      <c r="B1451" s="333">
        <v>6</v>
      </c>
      <c r="C1451" s="334">
        <v>153.36000000000001</v>
      </c>
      <c r="D1451" s="335" t="s">
        <v>392</v>
      </c>
      <c r="E1451" s="335" t="s">
        <v>386</v>
      </c>
      <c r="F1451" s="335" t="s">
        <v>813</v>
      </c>
      <c r="G1451" s="179">
        <f t="shared" si="66"/>
        <v>0</v>
      </c>
      <c r="H1451" s="179">
        <f t="shared" si="67"/>
        <v>0</v>
      </c>
      <c r="I1451" s="179">
        <f t="shared" si="68"/>
        <v>0</v>
      </c>
    </row>
    <row r="1452" spans="1:9" ht="15.75" thickBot="1">
      <c r="A1452" s="398"/>
      <c r="B1452" s="333">
        <v>9</v>
      </c>
      <c r="C1452" s="334">
        <v>313.38</v>
      </c>
      <c r="D1452" s="335" t="s">
        <v>392</v>
      </c>
      <c r="E1452" s="335" t="s">
        <v>386</v>
      </c>
      <c r="F1452" s="335" t="s">
        <v>808</v>
      </c>
      <c r="G1452" s="179">
        <f t="shared" si="66"/>
        <v>0</v>
      </c>
      <c r="H1452" s="179">
        <f t="shared" si="67"/>
        <v>0</v>
      </c>
      <c r="I1452" s="179">
        <f t="shared" si="68"/>
        <v>0</v>
      </c>
    </row>
    <row r="1453" spans="1:9" ht="15.75" thickBot="1">
      <c r="A1453" s="398"/>
      <c r="B1453" s="333">
        <v>14</v>
      </c>
      <c r="C1453" s="334">
        <v>487.48</v>
      </c>
      <c r="D1453" s="335" t="s">
        <v>392</v>
      </c>
      <c r="E1453" s="335" t="s">
        <v>386</v>
      </c>
      <c r="F1453" s="335" t="s">
        <v>810</v>
      </c>
      <c r="G1453" s="179">
        <f t="shared" si="66"/>
        <v>0</v>
      </c>
      <c r="H1453" s="179">
        <f t="shared" si="67"/>
        <v>0</v>
      </c>
      <c r="I1453" s="179">
        <f t="shared" si="68"/>
        <v>0</v>
      </c>
    </row>
    <row r="1454" spans="1:9" ht="15.75" thickBot="1">
      <c r="A1454" s="398"/>
      <c r="B1454" s="333">
        <v>23</v>
      </c>
      <c r="C1454" s="334">
        <v>790.09</v>
      </c>
      <c r="D1454" s="335" t="s">
        <v>392</v>
      </c>
      <c r="E1454" s="335" t="s">
        <v>386</v>
      </c>
      <c r="F1454" s="335" t="s">
        <v>835</v>
      </c>
      <c r="G1454" s="179">
        <f t="shared" si="66"/>
        <v>0</v>
      </c>
      <c r="H1454" s="179">
        <f t="shared" si="67"/>
        <v>0</v>
      </c>
      <c r="I1454" s="179">
        <f t="shared" si="68"/>
        <v>0</v>
      </c>
    </row>
    <row r="1455" spans="1:9" ht="15.75" thickBot="1">
      <c r="A1455" s="398"/>
      <c r="B1455" s="333">
        <v>-17.149999999999999</v>
      </c>
      <c r="C1455" s="334">
        <v>-599.65</v>
      </c>
      <c r="D1455" s="335" t="s">
        <v>392</v>
      </c>
      <c r="E1455" s="335" t="s">
        <v>386</v>
      </c>
      <c r="F1455" s="335" t="s">
        <v>802</v>
      </c>
      <c r="G1455" s="179">
        <f t="shared" si="66"/>
        <v>0</v>
      </c>
      <c r="H1455" s="179">
        <f t="shared" si="67"/>
        <v>0</v>
      </c>
      <c r="I1455" s="179">
        <f t="shared" si="68"/>
        <v>0</v>
      </c>
    </row>
    <row r="1456" spans="1:9" ht="15.75" thickBot="1">
      <c r="A1456" s="398"/>
      <c r="B1456" s="333">
        <v>3.75</v>
      </c>
      <c r="C1456" s="334">
        <v>121.28</v>
      </c>
      <c r="D1456" s="335" t="s">
        <v>392</v>
      </c>
      <c r="E1456" s="335" t="s">
        <v>386</v>
      </c>
      <c r="F1456" s="335" t="s">
        <v>803</v>
      </c>
      <c r="G1456" s="179">
        <f t="shared" si="66"/>
        <v>0</v>
      </c>
      <c r="H1456" s="179">
        <f t="shared" si="67"/>
        <v>0</v>
      </c>
      <c r="I1456" s="179">
        <f t="shared" si="68"/>
        <v>0</v>
      </c>
    </row>
    <row r="1457" spans="1:9" ht="15.75" thickBot="1">
      <c r="A1457" s="398"/>
      <c r="B1457" s="333">
        <v>22.5</v>
      </c>
      <c r="C1457" s="334">
        <v>783.46</v>
      </c>
      <c r="D1457" s="335" t="s">
        <v>392</v>
      </c>
      <c r="E1457" s="335" t="s">
        <v>386</v>
      </c>
      <c r="F1457" s="335" t="s">
        <v>804</v>
      </c>
      <c r="G1457" s="179">
        <f t="shared" si="66"/>
        <v>0</v>
      </c>
      <c r="H1457" s="179">
        <f t="shared" si="67"/>
        <v>0</v>
      </c>
      <c r="I1457" s="179">
        <f t="shared" si="68"/>
        <v>0</v>
      </c>
    </row>
    <row r="1458" spans="1:9" ht="15.75" thickBot="1">
      <c r="A1458" s="398"/>
      <c r="B1458" s="333">
        <v>21.05</v>
      </c>
      <c r="C1458" s="334">
        <v>715.72</v>
      </c>
      <c r="D1458" s="335" t="s">
        <v>392</v>
      </c>
      <c r="E1458" s="335" t="s">
        <v>386</v>
      </c>
      <c r="F1458" s="335" t="s">
        <v>845</v>
      </c>
      <c r="G1458" s="179">
        <f t="shared" si="66"/>
        <v>0</v>
      </c>
      <c r="H1458" s="179">
        <f t="shared" si="67"/>
        <v>0</v>
      </c>
      <c r="I1458" s="179">
        <f t="shared" si="68"/>
        <v>0</v>
      </c>
    </row>
    <row r="1459" spans="1:9" ht="15.75" thickBot="1">
      <c r="A1459" s="398"/>
      <c r="B1459" s="333">
        <v>24.5</v>
      </c>
      <c r="C1459" s="334">
        <v>827.05</v>
      </c>
      <c r="D1459" s="335" t="s">
        <v>392</v>
      </c>
      <c r="E1459" s="335" t="s">
        <v>386</v>
      </c>
      <c r="F1459" s="335" t="s">
        <v>843</v>
      </c>
      <c r="G1459" s="179">
        <f t="shared" si="66"/>
        <v>0</v>
      </c>
      <c r="H1459" s="179">
        <f t="shared" si="67"/>
        <v>0</v>
      </c>
      <c r="I1459" s="179">
        <f t="shared" si="68"/>
        <v>0</v>
      </c>
    </row>
    <row r="1460" spans="1:9" ht="15.75" thickBot="1">
      <c r="A1460" s="398"/>
      <c r="B1460" s="333">
        <v>38.75</v>
      </c>
      <c r="C1460" s="334">
        <v>1349.27</v>
      </c>
      <c r="D1460" s="335" t="s">
        <v>392</v>
      </c>
      <c r="E1460" s="335" t="s">
        <v>386</v>
      </c>
      <c r="F1460" s="335" t="s">
        <v>894</v>
      </c>
      <c r="G1460" s="179">
        <f t="shared" si="66"/>
        <v>0</v>
      </c>
      <c r="H1460" s="179">
        <f t="shared" si="67"/>
        <v>0</v>
      </c>
      <c r="I1460" s="179">
        <f t="shared" si="68"/>
        <v>0</v>
      </c>
    </row>
    <row r="1461" spans="1:9" ht="15.75" thickBot="1">
      <c r="A1461" s="398"/>
      <c r="B1461" s="333">
        <v>11.5</v>
      </c>
      <c r="C1461" s="334">
        <v>400.42</v>
      </c>
      <c r="D1461" s="335" t="s">
        <v>392</v>
      </c>
      <c r="E1461" s="335" t="s">
        <v>386</v>
      </c>
      <c r="F1461" s="335" t="s">
        <v>881</v>
      </c>
      <c r="G1461" s="179">
        <f t="shared" si="66"/>
        <v>0</v>
      </c>
      <c r="H1461" s="179">
        <f t="shared" si="67"/>
        <v>0</v>
      </c>
      <c r="I1461" s="179">
        <f t="shared" si="68"/>
        <v>0</v>
      </c>
    </row>
    <row r="1462" spans="1:9" ht="15.75" thickBot="1">
      <c r="A1462" s="398"/>
      <c r="B1462" s="333">
        <v>18.5</v>
      </c>
      <c r="C1462" s="334">
        <v>644.16</v>
      </c>
      <c r="D1462" s="335" t="s">
        <v>392</v>
      </c>
      <c r="E1462" s="335" t="s">
        <v>386</v>
      </c>
      <c r="F1462" s="335" t="s">
        <v>805</v>
      </c>
      <c r="G1462" s="179">
        <f t="shared" si="66"/>
        <v>0</v>
      </c>
      <c r="H1462" s="179">
        <f t="shared" si="67"/>
        <v>0</v>
      </c>
      <c r="I1462" s="179">
        <f t="shared" si="68"/>
        <v>0</v>
      </c>
    </row>
    <row r="1463" spans="1:9" ht="15.75" thickBot="1">
      <c r="A1463" s="398"/>
      <c r="B1463" s="333">
        <v>27.5</v>
      </c>
      <c r="C1463" s="334">
        <v>891.34</v>
      </c>
      <c r="D1463" s="335" t="s">
        <v>392</v>
      </c>
      <c r="E1463" s="335" t="s">
        <v>386</v>
      </c>
      <c r="F1463" s="335" t="s">
        <v>862</v>
      </c>
      <c r="G1463" s="179">
        <f t="shared" si="66"/>
        <v>0</v>
      </c>
      <c r="H1463" s="179">
        <f t="shared" si="67"/>
        <v>0</v>
      </c>
      <c r="I1463" s="179">
        <f t="shared" si="68"/>
        <v>0</v>
      </c>
    </row>
    <row r="1464" spans="1:9" ht="15.75" thickBot="1">
      <c r="A1464" s="398"/>
      <c r="B1464" s="333">
        <v>3.5</v>
      </c>
      <c r="C1464" s="334">
        <v>113.19</v>
      </c>
      <c r="D1464" s="335" t="s">
        <v>392</v>
      </c>
      <c r="E1464" s="335" t="s">
        <v>386</v>
      </c>
      <c r="F1464" s="335" t="s">
        <v>816</v>
      </c>
      <c r="G1464" s="179">
        <f t="shared" si="66"/>
        <v>0</v>
      </c>
      <c r="H1464" s="179">
        <f t="shared" si="67"/>
        <v>0</v>
      </c>
      <c r="I1464" s="179">
        <f t="shared" si="68"/>
        <v>0</v>
      </c>
    </row>
    <row r="1465" spans="1:9" ht="15.75" thickBot="1">
      <c r="A1465" s="398"/>
      <c r="B1465" s="333">
        <v>4.5</v>
      </c>
      <c r="C1465" s="334">
        <v>156.69</v>
      </c>
      <c r="D1465" s="335" t="s">
        <v>392</v>
      </c>
      <c r="E1465" s="335" t="s">
        <v>386</v>
      </c>
      <c r="F1465" s="335" t="s">
        <v>863</v>
      </c>
      <c r="G1465" s="179">
        <f t="shared" si="66"/>
        <v>0</v>
      </c>
      <c r="H1465" s="179">
        <f t="shared" si="67"/>
        <v>0</v>
      </c>
      <c r="I1465" s="179">
        <f t="shared" si="68"/>
        <v>0</v>
      </c>
    </row>
    <row r="1466" spans="1:9" ht="15.75" thickBot="1">
      <c r="A1466" s="398"/>
      <c r="B1466" s="333">
        <v>8</v>
      </c>
      <c r="C1466" s="334">
        <v>251.67</v>
      </c>
      <c r="D1466" s="335" t="s">
        <v>392</v>
      </c>
      <c r="E1466" s="335" t="s">
        <v>386</v>
      </c>
      <c r="F1466" s="335" t="s">
        <v>864</v>
      </c>
      <c r="G1466" s="179">
        <f t="shared" si="66"/>
        <v>0</v>
      </c>
      <c r="H1466" s="179">
        <f t="shared" si="67"/>
        <v>0</v>
      </c>
      <c r="I1466" s="179">
        <f t="shared" si="68"/>
        <v>0</v>
      </c>
    </row>
    <row r="1467" spans="1:9" ht="15.75" thickBot="1">
      <c r="A1467" s="398"/>
      <c r="B1467" s="333">
        <v>7.5</v>
      </c>
      <c r="C1467" s="334">
        <v>261.14999999999998</v>
      </c>
      <c r="D1467" s="335" t="s">
        <v>392</v>
      </c>
      <c r="E1467" s="335" t="s">
        <v>386</v>
      </c>
      <c r="F1467" s="335" t="s">
        <v>841</v>
      </c>
      <c r="G1467" s="179">
        <f t="shared" si="66"/>
        <v>0</v>
      </c>
      <c r="H1467" s="179">
        <f t="shared" si="67"/>
        <v>0</v>
      </c>
      <c r="I1467" s="179">
        <f t="shared" si="68"/>
        <v>0</v>
      </c>
    </row>
    <row r="1468" spans="1:9" ht="15.75" thickBot="1">
      <c r="A1468" s="398"/>
      <c r="B1468" s="333">
        <v>2.75</v>
      </c>
      <c r="C1468" s="334">
        <v>88.94</v>
      </c>
      <c r="D1468" s="335" t="s">
        <v>392</v>
      </c>
      <c r="E1468" s="335" t="s">
        <v>386</v>
      </c>
      <c r="F1468" s="335" t="s">
        <v>856</v>
      </c>
      <c r="G1468" s="179">
        <f t="shared" si="66"/>
        <v>0</v>
      </c>
      <c r="H1468" s="179">
        <f t="shared" si="67"/>
        <v>0</v>
      </c>
      <c r="I1468" s="179">
        <f t="shared" si="68"/>
        <v>0</v>
      </c>
    </row>
    <row r="1469" spans="1:9" ht="15.75" thickBot="1">
      <c r="A1469" s="398"/>
      <c r="B1469" s="333">
        <v>18.5</v>
      </c>
      <c r="C1469" s="334">
        <v>644.16999999999996</v>
      </c>
      <c r="D1469" s="335" t="s">
        <v>392</v>
      </c>
      <c r="E1469" s="335" t="s">
        <v>386</v>
      </c>
      <c r="F1469" s="335" t="s">
        <v>868</v>
      </c>
      <c r="G1469" s="179">
        <f t="shared" si="66"/>
        <v>0</v>
      </c>
      <c r="H1469" s="179">
        <f t="shared" si="67"/>
        <v>0</v>
      </c>
      <c r="I1469" s="179">
        <f t="shared" si="68"/>
        <v>0</v>
      </c>
    </row>
    <row r="1470" spans="1:9" ht="15.75" thickBot="1">
      <c r="A1470" s="398"/>
      <c r="B1470" s="333">
        <v>18</v>
      </c>
      <c r="C1470" s="334">
        <v>626.76</v>
      </c>
      <c r="D1470" s="335" t="s">
        <v>392</v>
      </c>
      <c r="E1470" s="335" t="s">
        <v>386</v>
      </c>
      <c r="F1470" s="335" t="s">
        <v>838</v>
      </c>
      <c r="G1470" s="179">
        <f t="shared" si="66"/>
        <v>0</v>
      </c>
      <c r="H1470" s="179">
        <f t="shared" si="67"/>
        <v>0</v>
      </c>
      <c r="I1470" s="179">
        <f t="shared" si="68"/>
        <v>0</v>
      </c>
    </row>
    <row r="1471" spans="1:9" ht="15.75" thickBot="1">
      <c r="A1471" s="398"/>
      <c r="B1471" s="333">
        <v>6</v>
      </c>
      <c r="C1471" s="334">
        <v>208.92</v>
      </c>
      <c r="D1471" s="335" t="s">
        <v>392</v>
      </c>
      <c r="E1471" s="335" t="s">
        <v>386</v>
      </c>
      <c r="F1471" s="335" t="s">
        <v>872</v>
      </c>
      <c r="G1471" s="179">
        <f t="shared" si="66"/>
        <v>0</v>
      </c>
      <c r="H1471" s="179">
        <f t="shared" si="67"/>
        <v>0</v>
      </c>
      <c r="I1471" s="179">
        <f t="shared" si="68"/>
        <v>0</v>
      </c>
    </row>
    <row r="1472" spans="1:9" ht="15.75" thickBot="1">
      <c r="A1472" s="398"/>
      <c r="B1472" s="333">
        <v>21</v>
      </c>
      <c r="C1472" s="334">
        <v>679.14</v>
      </c>
      <c r="D1472" s="335" t="s">
        <v>392</v>
      </c>
      <c r="E1472" s="335" t="s">
        <v>386</v>
      </c>
      <c r="F1472" s="335" t="s">
        <v>858</v>
      </c>
      <c r="G1472" s="179">
        <f t="shared" si="66"/>
        <v>0</v>
      </c>
      <c r="H1472" s="179">
        <f t="shared" si="67"/>
        <v>0</v>
      </c>
      <c r="I1472" s="179">
        <f t="shared" si="68"/>
        <v>0</v>
      </c>
    </row>
    <row r="1473" spans="1:9" ht="15.75" thickBot="1">
      <c r="A1473" s="398"/>
      <c r="B1473" s="333">
        <v>24</v>
      </c>
      <c r="C1473" s="334">
        <v>835.68</v>
      </c>
      <c r="D1473" s="335" t="s">
        <v>973</v>
      </c>
      <c r="E1473" s="335" t="s">
        <v>386</v>
      </c>
      <c r="F1473" s="335" t="s">
        <v>838</v>
      </c>
      <c r="G1473" s="179">
        <f t="shared" si="66"/>
        <v>0</v>
      </c>
      <c r="H1473" s="179">
        <f t="shared" si="67"/>
        <v>0</v>
      </c>
      <c r="I1473" s="179">
        <f t="shared" si="68"/>
        <v>0</v>
      </c>
    </row>
    <row r="1474" spans="1:9" ht="15.75" thickBot="1">
      <c r="A1474" s="398"/>
      <c r="B1474" s="333">
        <v>64</v>
      </c>
      <c r="C1474" s="334">
        <v>2228.48</v>
      </c>
      <c r="D1474" s="335" t="s">
        <v>973</v>
      </c>
      <c r="E1474" s="335" t="s">
        <v>386</v>
      </c>
      <c r="F1474" s="335" t="s">
        <v>872</v>
      </c>
      <c r="G1474" s="179">
        <f t="shared" si="66"/>
        <v>0</v>
      </c>
      <c r="H1474" s="179">
        <f t="shared" si="67"/>
        <v>0</v>
      </c>
      <c r="I1474" s="179">
        <f t="shared" si="68"/>
        <v>0</v>
      </c>
    </row>
    <row r="1475" spans="1:9" ht="15.75" thickBot="1">
      <c r="A1475" s="398"/>
      <c r="B1475" s="333">
        <v>64</v>
      </c>
      <c r="C1475" s="334">
        <v>2228.48</v>
      </c>
      <c r="D1475" s="335" t="s">
        <v>973</v>
      </c>
      <c r="E1475" s="335" t="s">
        <v>386</v>
      </c>
      <c r="F1475" s="335" t="s">
        <v>858</v>
      </c>
      <c r="G1475" s="179">
        <f t="shared" si="66"/>
        <v>0</v>
      </c>
      <c r="H1475" s="179">
        <f t="shared" si="67"/>
        <v>0</v>
      </c>
      <c r="I1475" s="179">
        <f t="shared" si="68"/>
        <v>0</v>
      </c>
    </row>
    <row r="1476" spans="1:9" ht="15.75" thickBot="1">
      <c r="A1476" s="398"/>
      <c r="B1476" s="333">
        <v>22.4</v>
      </c>
      <c r="C1476" s="334">
        <v>779.97</v>
      </c>
      <c r="D1476" s="335" t="s">
        <v>974</v>
      </c>
      <c r="E1476" s="335" t="s">
        <v>386</v>
      </c>
      <c r="F1476" s="335" t="s">
        <v>802</v>
      </c>
      <c r="G1476" s="179">
        <f t="shared" si="66"/>
        <v>0</v>
      </c>
      <c r="H1476" s="179">
        <f t="shared" si="67"/>
        <v>0</v>
      </c>
      <c r="I1476" s="179">
        <f t="shared" si="68"/>
        <v>0</v>
      </c>
    </row>
    <row r="1477" spans="1:9" ht="15.75" thickBot="1">
      <c r="A1477" s="398"/>
      <c r="B1477" s="333">
        <v>51.2</v>
      </c>
      <c r="C1477" s="334">
        <v>1782.78</v>
      </c>
      <c r="D1477" s="335" t="s">
        <v>974</v>
      </c>
      <c r="E1477" s="335" t="s">
        <v>386</v>
      </c>
      <c r="F1477" s="335" t="s">
        <v>845</v>
      </c>
      <c r="G1477" s="179">
        <f t="shared" ref="G1477:G1540" si="69">IF(D1477="REG",C1477,0)</f>
        <v>0</v>
      </c>
      <c r="H1477" s="179">
        <f t="shared" ref="H1477:H1540" si="70">IF(D1477="SAL",C1477,0)</f>
        <v>0</v>
      </c>
      <c r="I1477" s="179">
        <f t="shared" ref="I1477:I1540" si="71">+G1477+H1477</f>
        <v>0</v>
      </c>
    </row>
    <row r="1478" spans="1:9" ht="15.75" thickBot="1">
      <c r="A1478" s="398"/>
      <c r="B1478" s="333">
        <v>64</v>
      </c>
      <c r="C1478" s="334">
        <v>2228.48</v>
      </c>
      <c r="D1478" s="335" t="s">
        <v>974</v>
      </c>
      <c r="E1478" s="335" t="s">
        <v>386</v>
      </c>
      <c r="F1478" s="335" t="s">
        <v>843</v>
      </c>
      <c r="G1478" s="179">
        <f t="shared" si="69"/>
        <v>0</v>
      </c>
      <c r="H1478" s="179">
        <f t="shared" si="70"/>
        <v>0</v>
      </c>
      <c r="I1478" s="179">
        <f t="shared" si="71"/>
        <v>0</v>
      </c>
    </row>
    <row r="1479" spans="1:9" ht="15.75" thickBot="1">
      <c r="A1479" s="398"/>
      <c r="B1479" s="333">
        <v>64</v>
      </c>
      <c r="C1479" s="334">
        <v>2228.48</v>
      </c>
      <c r="D1479" s="335" t="s">
        <v>974</v>
      </c>
      <c r="E1479" s="335" t="s">
        <v>386</v>
      </c>
      <c r="F1479" s="335" t="s">
        <v>894</v>
      </c>
      <c r="G1479" s="179">
        <f t="shared" si="69"/>
        <v>0</v>
      </c>
      <c r="H1479" s="179">
        <f t="shared" si="70"/>
        <v>0</v>
      </c>
      <c r="I1479" s="179">
        <f t="shared" si="71"/>
        <v>0</v>
      </c>
    </row>
    <row r="1480" spans="1:9" ht="15.75" thickBot="1">
      <c r="A1480" s="398"/>
      <c r="B1480" s="333">
        <v>64</v>
      </c>
      <c r="C1480" s="334">
        <v>2228.48</v>
      </c>
      <c r="D1480" s="335" t="s">
        <v>974</v>
      </c>
      <c r="E1480" s="335" t="s">
        <v>386</v>
      </c>
      <c r="F1480" s="335" t="s">
        <v>881</v>
      </c>
      <c r="G1480" s="179">
        <f t="shared" si="69"/>
        <v>0</v>
      </c>
      <c r="H1480" s="179">
        <f t="shared" si="70"/>
        <v>0</v>
      </c>
      <c r="I1480" s="179">
        <f t="shared" si="71"/>
        <v>0</v>
      </c>
    </row>
    <row r="1481" spans="1:9" ht="15.75" thickBot="1">
      <c r="A1481" s="398"/>
      <c r="B1481" s="333">
        <v>184</v>
      </c>
      <c r="C1481" s="334">
        <v>6406.88</v>
      </c>
      <c r="D1481" s="335" t="s">
        <v>974</v>
      </c>
      <c r="E1481" s="335" t="s">
        <v>386</v>
      </c>
      <c r="F1481" s="335" t="s">
        <v>805</v>
      </c>
      <c r="G1481" s="179">
        <f t="shared" si="69"/>
        <v>0</v>
      </c>
      <c r="H1481" s="179">
        <f t="shared" si="70"/>
        <v>0</v>
      </c>
      <c r="I1481" s="179">
        <f t="shared" si="71"/>
        <v>0</v>
      </c>
    </row>
    <row r="1482" spans="1:9" ht="15.75" thickBot="1">
      <c r="A1482" s="398"/>
      <c r="B1482" s="333">
        <v>32</v>
      </c>
      <c r="C1482" s="334">
        <v>1003.84</v>
      </c>
      <c r="D1482" s="335" t="s">
        <v>974</v>
      </c>
      <c r="E1482" s="335" t="s">
        <v>386</v>
      </c>
      <c r="F1482" s="335" t="s">
        <v>862</v>
      </c>
      <c r="G1482" s="179">
        <f t="shared" si="69"/>
        <v>0</v>
      </c>
      <c r="H1482" s="179">
        <f t="shared" si="70"/>
        <v>0</v>
      </c>
      <c r="I1482" s="179">
        <f t="shared" si="71"/>
        <v>0</v>
      </c>
    </row>
    <row r="1483" spans="1:9" ht="15.75" thickBot="1">
      <c r="A1483" s="398"/>
      <c r="B1483" s="333">
        <v>57.5</v>
      </c>
      <c r="C1483" s="334">
        <v>2002.15</v>
      </c>
      <c r="D1483" s="335" t="s">
        <v>974</v>
      </c>
      <c r="E1483" s="335" t="s">
        <v>386</v>
      </c>
      <c r="F1483" s="335" t="s">
        <v>816</v>
      </c>
      <c r="G1483" s="179">
        <f t="shared" si="69"/>
        <v>0</v>
      </c>
      <c r="H1483" s="179">
        <f t="shared" si="70"/>
        <v>0</v>
      </c>
      <c r="I1483" s="179">
        <f t="shared" si="71"/>
        <v>0</v>
      </c>
    </row>
    <row r="1484" spans="1:9" ht="15.75" thickBot="1">
      <c r="A1484" s="399"/>
      <c r="B1484" s="333">
        <v>0</v>
      </c>
      <c r="C1484" s="334">
        <v>2079.0500000000002</v>
      </c>
      <c r="D1484" s="335" t="s">
        <v>393</v>
      </c>
      <c r="E1484" s="335" t="s">
        <v>386</v>
      </c>
      <c r="F1484" s="335" t="s">
        <v>859</v>
      </c>
      <c r="G1484" s="179">
        <f t="shared" si="69"/>
        <v>0</v>
      </c>
      <c r="H1484" s="179">
        <f t="shared" si="70"/>
        <v>0</v>
      </c>
      <c r="I1484" s="179">
        <f t="shared" si="71"/>
        <v>0</v>
      </c>
    </row>
    <row r="1485" spans="1:9" ht="15.75" thickBot="1">
      <c r="A1485" s="336" t="s">
        <v>432</v>
      </c>
      <c r="B1485" s="337">
        <v>8783.75</v>
      </c>
      <c r="C1485" s="338">
        <v>314797.59000000003</v>
      </c>
      <c r="D1485" s="394"/>
      <c r="E1485" s="395"/>
      <c r="F1485" s="396"/>
      <c r="G1485" s="179">
        <f t="shared" si="69"/>
        <v>0</v>
      </c>
      <c r="H1485" s="179">
        <f t="shared" si="70"/>
        <v>0</v>
      </c>
      <c r="I1485" s="179">
        <f t="shared" si="71"/>
        <v>0</v>
      </c>
    </row>
    <row r="1486" spans="1:9" ht="15.75" thickBot="1">
      <c r="A1486" s="397" t="s">
        <v>433</v>
      </c>
      <c r="B1486" s="333">
        <v>0</v>
      </c>
      <c r="C1486" s="334">
        <v>2707.1</v>
      </c>
      <c r="D1486" s="335" t="s">
        <v>588</v>
      </c>
      <c r="E1486" s="335" t="s">
        <v>386</v>
      </c>
      <c r="F1486" s="335" t="s">
        <v>956</v>
      </c>
      <c r="G1486" s="179">
        <f t="shared" si="69"/>
        <v>0</v>
      </c>
      <c r="H1486" s="179">
        <f t="shared" si="70"/>
        <v>0</v>
      </c>
      <c r="I1486" s="179">
        <f t="shared" si="71"/>
        <v>0</v>
      </c>
    </row>
    <row r="1487" spans="1:9" ht="15.75" thickBot="1">
      <c r="A1487" s="398"/>
      <c r="B1487" s="333">
        <v>8</v>
      </c>
      <c r="C1487" s="334">
        <v>271.76</v>
      </c>
      <c r="D1487" s="335" t="s">
        <v>391</v>
      </c>
      <c r="E1487" s="335" t="s">
        <v>386</v>
      </c>
      <c r="F1487" s="335" t="s">
        <v>837</v>
      </c>
      <c r="G1487" s="179">
        <f t="shared" si="69"/>
        <v>0</v>
      </c>
      <c r="H1487" s="179">
        <f t="shared" si="70"/>
        <v>0</v>
      </c>
      <c r="I1487" s="179">
        <f t="shared" si="71"/>
        <v>0</v>
      </c>
    </row>
    <row r="1488" spans="1:9" ht="15.75" thickBot="1">
      <c r="A1488" s="398"/>
      <c r="B1488" s="333">
        <v>64</v>
      </c>
      <c r="C1488" s="334">
        <v>2161.1999999999998</v>
      </c>
      <c r="D1488" s="335" t="s">
        <v>391</v>
      </c>
      <c r="E1488" s="335" t="s">
        <v>386</v>
      </c>
      <c r="F1488" s="335" t="s">
        <v>835</v>
      </c>
      <c r="G1488" s="179">
        <f t="shared" si="69"/>
        <v>0</v>
      </c>
      <c r="H1488" s="179">
        <f t="shared" si="70"/>
        <v>0</v>
      </c>
      <c r="I1488" s="179">
        <f t="shared" si="71"/>
        <v>0</v>
      </c>
    </row>
    <row r="1489" spans="1:9" ht="15.75" thickBot="1">
      <c r="A1489" s="398"/>
      <c r="B1489" s="333">
        <v>64</v>
      </c>
      <c r="C1489" s="334">
        <v>2161.1999999999998</v>
      </c>
      <c r="D1489" s="335" t="s">
        <v>391</v>
      </c>
      <c r="E1489" s="335" t="s">
        <v>386</v>
      </c>
      <c r="F1489" s="335" t="s">
        <v>845</v>
      </c>
      <c r="G1489" s="179">
        <f t="shared" si="69"/>
        <v>0</v>
      </c>
      <c r="H1489" s="179">
        <f t="shared" si="70"/>
        <v>0</v>
      </c>
      <c r="I1489" s="179">
        <f t="shared" si="71"/>
        <v>0</v>
      </c>
    </row>
    <row r="1490" spans="1:9" ht="15.75" thickBot="1">
      <c r="A1490" s="398"/>
      <c r="B1490" s="333">
        <v>48</v>
      </c>
      <c r="C1490" s="334">
        <v>1631.68</v>
      </c>
      <c r="D1490" s="335" t="s">
        <v>391</v>
      </c>
      <c r="E1490" s="335" t="s">
        <v>386</v>
      </c>
      <c r="F1490" s="335" t="s">
        <v>881</v>
      </c>
      <c r="G1490" s="179">
        <f t="shared" si="69"/>
        <v>0</v>
      </c>
      <c r="H1490" s="179">
        <f t="shared" si="70"/>
        <v>0</v>
      </c>
      <c r="I1490" s="179">
        <f t="shared" si="71"/>
        <v>0</v>
      </c>
    </row>
    <row r="1491" spans="1:9" ht="15.75" thickBot="1">
      <c r="A1491" s="398"/>
      <c r="B1491" s="333">
        <v>48</v>
      </c>
      <c r="C1491" s="334">
        <v>1631.68</v>
      </c>
      <c r="D1491" s="335" t="s">
        <v>391</v>
      </c>
      <c r="E1491" s="335" t="s">
        <v>386</v>
      </c>
      <c r="F1491" s="335" t="s">
        <v>863</v>
      </c>
      <c r="G1491" s="179">
        <f t="shared" si="69"/>
        <v>0</v>
      </c>
      <c r="H1491" s="179">
        <f t="shared" si="70"/>
        <v>0</v>
      </c>
      <c r="I1491" s="179">
        <f t="shared" si="71"/>
        <v>0</v>
      </c>
    </row>
    <row r="1492" spans="1:9" ht="15.75" thickBot="1">
      <c r="A1492" s="398"/>
      <c r="B1492" s="333">
        <v>96</v>
      </c>
      <c r="C1492" s="334">
        <v>3263.36</v>
      </c>
      <c r="D1492" s="335" t="s">
        <v>391</v>
      </c>
      <c r="E1492" s="335" t="s">
        <v>386</v>
      </c>
      <c r="F1492" s="335" t="s">
        <v>838</v>
      </c>
      <c r="G1492" s="179">
        <f t="shared" si="69"/>
        <v>0</v>
      </c>
      <c r="H1492" s="179">
        <f t="shared" si="70"/>
        <v>0</v>
      </c>
      <c r="I1492" s="179">
        <f t="shared" si="71"/>
        <v>0</v>
      </c>
    </row>
    <row r="1493" spans="1:9" ht="15.75" thickBot="1">
      <c r="A1493" s="398"/>
      <c r="B1493" s="333">
        <v>96</v>
      </c>
      <c r="C1493" s="334">
        <v>3263.36</v>
      </c>
      <c r="D1493" s="335" t="s">
        <v>391</v>
      </c>
      <c r="E1493" s="335" t="s">
        <v>386</v>
      </c>
      <c r="F1493" s="335" t="s">
        <v>858</v>
      </c>
      <c r="G1493" s="179">
        <f t="shared" si="69"/>
        <v>0</v>
      </c>
      <c r="H1493" s="179">
        <f t="shared" si="70"/>
        <v>0</v>
      </c>
      <c r="I1493" s="179">
        <f t="shared" si="71"/>
        <v>0</v>
      </c>
    </row>
    <row r="1494" spans="1:9" ht="15.75" thickBot="1">
      <c r="A1494" s="398"/>
      <c r="B1494" s="333">
        <v>130.5</v>
      </c>
      <c r="C1494" s="334">
        <v>6437.26</v>
      </c>
      <c r="D1494" s="335" t="s">
        <v>387</v>
      </c>
      <c r="E1494" s="335" t="s">
        <v>386</v>
      </c>
      <c r="F1494" s="335" t="s">
        <v>807</v>
      </c>
      <c r="G1494" s="179">
        <f t="shared" si="69"/>
        <v>0</v>
      </c>
      <c r="H1494" s="179">
        <f t="shared" si="70"/>
        <v>0</v>
      </c>
      <c r="I1494" s="179">
        <f t="shared" si="71"/>
        <v>0</v>
      </c>
    </row>
    <row r="1495" spans="1:9" ht="15.75" thickBot="1">
      <c r="A1495" s="398"/>
      <c r="B1495" s="333">
        <v>87.5</v>
      </c>
      <c r="C1495" s="334">
        <v>4345.12</v>
      </c>
      <c r="D1495" s="335" t="s">
        <v>387</v>
      </c>
      <c r="E1495" s="335" t="s">
        <v>386</v>
      </c>
      <c r="F1495" s="335" t="s">
        <v>837</v>
      </c>
      <c r="G1495" s="179">
        <f t="shared" si="69"/>
        <v>0</v>
      </c>
      <c r="H1495" s="179">
        <f t="shared" si="70"/>
        <v>0</v>
      </c>
      <c r="I1495" s="179">
        <f t="shared" si="71"/>
        <v>0</v>
      </c>
    </row>
    <row r="1496" spans="1:9" ht="15.75" thickBot="1">
      <c r="A1496" s="398"/>
      <c r="B1496" s="333">
        <v>34.5</v>
      </c>
      <c r="C1496" s="334">
        <v>1690.79</v>
      </c>
      <c r="D1496" s="335" t="s">
        <v>387</v>
      </c>
      <c r="E1496" s="335" t="s">
        <v>386</v>
      </c>
      <c r="F1496" s="335" t="s">
        <v>811</v>
      </c>
      <c r="G1496" s="179">
        <f t="shared" si="69"/>
        <v>0</v>
      </c>
      <c r="H1496" s="179">
        <f t="shared" si="70"/>
        <v>0</v>
      </c>
      <c r="I1496" s="179">
        <f t="shared" si="71"/>
        <v>0</v>
      </c>
    </row>
    <row r="1497" spans="1:9" ht="15.75" thickBot="1">
      <c r="A1497" s="398"/>
      <c r="B1497" s="333">
        <v>41.5</v>
      </c>
      <c r="C1497" s="334">
        <v>2064.73</v>
      </c>
      <c r="D1497" s="335" t="s">
        <v>387</v>
      </c>
      <c r="E1497" s="335" t="s">
        <v>386</v>
      </c>
      <c r="F1497" s="335" t="s">
        <v>813</v>
      </c>
      <c r="G1497" s="179">
        <f t="shared" si="69"/>
        <v>0</v>
      </c>
      <c r="H1497" s="179">
        <f t="shared" si="70"/>
        <v>0</v>
      </c>
      <c r="I1497" s="179">
        <f t="shared" si="71"/>
        <v>0</v>
      </c>
    </row>
    <row r="1498" spans="1:9" ht="15.75" thickBot="1">
      <c r="A1498" s="398"/>
      <c r="B1498" s="333">
        <v>31.5</v>
      </c>
      <c r="C1498" s="334">
        <v>1637.8</v>
      </c>
      <c r="D1498" s="335" t="s">
        <v>387</v>
      </c>
      <c r="E1498" s="335" t="s">
        <v>386</v>
      </c>
      <c r="F1498" s="335" t="s">
        <v>808</v>
      </c>
      <c r="G1498" s="179">
        <f t="shared" si="69"/>
        <v>0</v>
      </c>
      <c r="H1498" s="179">
        <f t="shared" si="70"/>
        <v>0</v>
      </c>
      <c r="I1498" s="179">
        <f t="shared" si="71"/>
        <v>0</v>
      </c>
    </row>
    <row r="1499" spans="1:9" ht="15.75" thickBot="1">
      <c r="A1499" s="398"/>
      <c r="B1499" s="333">
        <v>26</v>
      </c>
      <c r="C1499" s="334">
        <v>1357.98</v>
      </c>
      <c r="D1499" s="335" t="s">
        <v>387</v>
      </c>
      <c r="E1499" s="335" t="s">
        <v>386</v>
      </c>
      <c r="F1499" s="335" t="s">
        <v>809</v>
      </c>
      <c r="G1499" s="179">
        <f t="shared" si="69"/>
        <v>0</v>
      </c>
      <c r="H1499" s="179">
        <f t="shared" si="70"/>
        <v>0</v>
      </c>
      <c r="I1499" s="179">
        <f t="shared" si="71"/>
        <v>0</v>
      </c>
    </row>
    <row r="1500" spans="1:9" ht="15.75" thickBot="1">
      <c r="A1500" s="398"/>
      <c r="B1500" s="333">
        <v>17.25</v>
      </c>
      <c r="C1500" s="334">
        <v>900.96</v>
      </c>
      <c r="D1500" s="335" t="s">
        <v>387</v>
      </c>
      <c r="E1500" s="335" t="s">
        <v>386</v>
      </c>
      <c r="F1500" s="335" t="s">
        <v>810</v>
      </c>
      <c r="G1500" s="179">
        <f t="shared" si="69"/>
        <v>0</v>
      </c>
      <c r="H1500" s="179">
        <f t="shared" si="70"/>
        <v>0</v>
      </c>
      <c r="I1500" s="179">
        <f t="shared" si="71"/>
        <v>0</v>
      </c>
    </row>
    <row r="1501" spans="1:9" ht="15.75" thickBot="1">
      <c r="A1501" s="398"/>
      <c r="B1501" s="333">
        <v>58</v>
      </c>
      <c r="C1501" s="334">
        <v>3029.33</v>
      </c>
      <c r="D1501" s="335" t="s">
        <v>387</v>
      </c>
      <c r="E1501" s="335" t="s">
        <v>386</v>
      </c>
      <c r="F1501" s="335" t="s">
        <v>835</v>
      </c>
      <c r="G1501" s="179">
        <f t="shared" si="69"/>
        <v>0</v>
      </c>
      <c r="H1501" s="179">
        <f t="shared" si="70"/>
        <v>0</v>
      </c>
      <c r="I1501" s="179">
        <f t="shared" si="71"/>
        <v>0</v>
      </c>
    </row>
    <row r="1502" spans="1:9" ht="15.75" thickBot="1">
      <c r="A1502" s="398"/>
      <c r="B1502" s="333">
        <v>26</v>
      </c>
      <c r="C1502" s="334">
        <v>1357.98</v>
      </c>
      <c r="D1502" s="335" t="s">
        <v>387</v>
      </c>
      <c r="E1502" s="335" t="s">
        <v>386</v>
      </c>
      <c r="F1502" s="335" t="s">
        <v>802</v>
      </c>
      <c r="G1502" s="179">
        <f t="shared" si="69"/>
        <v>0</v>
      </c>
      <c r="H1502" s="179">
        <f t="shared" si="70"/>
        <v>0</v>
      </c>
      <c r="I1502" s="179">
        <f t="shared" si="71"/>
        <v>0</v>
      </c>
    </row>
    <row r="1503" spans="1:9" ht="15.75" thickBot="1">
      <c r="A1503" s="398"/>
      <c r="B1503" s="333">
        <v>25.5</v>
      </c>
      <c r="C1503" s="334">
        <v>1331.86</v>
      </c>
      <c r="D1503" s="335" t="s">
        <v>387</v>
      </c>
      <c r="E1503" s="335" t="s">
        <v>386</v>
      </c>
      <c r="F1503" s="335" t="s">
        <v>803</v>
      </c>
      <c r="G1503" s="179">
        <f t="shared" si="69"/>
        <v>0</v>
      </c>
      <c r="H1503" s="179">
        <f t="shared" si="70"/>
        <v>0</v>
      </c>
      <c r="I1503" s="179">
        <f t="shared" si="71"/>
        <v>0</v>
      </c>
    </row>
    <row r="1504" spans="1:9" ht="15.75" thickBot="1">
      <c r="A1504" s="398"/>
      <c r="B1504" s="333">
        <v>29.5</v>
      </c>
      <c r="C1504" s="334">
        <v>1540.78</v>
      </c>
      <c r="D1504" s="335" t="s">
        <v>387</v>
      </c>
      <c r="E1504" s="335" t="s">
        <v>386</v>
      </c>
      <c r="F1504" s="335" t="s">
        <v>804</v>
      </c>
      <c r="G1504" s="179">
        <f t="shared" si="69"/>
        <v>0</v>
      </c>
      <c r="H1504" s="179">
        <f t="shared" si="70"/>
        <v>0</v>
      </c>
      <c r="I1504" s="179">
        <f t="shared" si="71"/>
        <v>0</v>
      </c>
    </row>
    <row r="1505" spans="1:9" ht="15.75" thickBot="1">
      <c r="A1505" s="398"/>
      <c r="B1505" s="333">
        <v>45.5</v>
      </c>
      <c r="C1505" s="334">
        <v>2376.46</v>
      </c>
      <c r="D1505" s="335" t="s">
        <v>387</v>
      </c>
      <c r="E1505" s="335" t="s">
        <v>386</v>
      </c>
      <c r="F1505" s="335" t="s">
        <v>845</v>
      </c>
      <c r="G1505" s="179">
        <f t="shared" si="69"/>
        <v>0</v>
      </c>
      <c r="H1505" s="179">
        <f t="shared" si="70"/>
        <v>0</v>
      </c>
      <c r="I1505" s="179">
        <f t="shared" si="71"/>
        <v>0</v>
      </c>
    </row>
    <row r="1506" spans="1:9" ht="15.75" thickBot="1">
      <c r="A1506" s="398"/>
      <c r="B1506" s="333">
        <v>33.75</v>
      </c>
      <c r="C1506" s="334">
        <v>1762.76</v>
      </c>
      <c r="D1506" s="335" t="s">
        <v>387</v>
      </c>
      <c r="E1506" s="335" t="s">
        <v>386</v>
      </c>
      <c r="F1506" s="335" t="s">
        <v>843</v>
      </c>
      <c r="G1506" s="179">
        <f t="shared" si="69"/>
        <v>0</v>
      </c>
      <c r="H1506" s="179">
        <f t="shared" si="70"/>
        <v>0</v>
      </c>
      <c r="I1506" s="179">
        <f t="shared" si="71"/>
        <v>0</v>
      </c>
    </row>
    <row r="1507" spans="1:9" ht="15.75" thickBot="1">
      <c r="A1507" s="398"/>
      <c r="B1507" s="333">
        <v>24</v>
      </c>
      <c r="C1507" s="334">
        <v>1253.52</v>
      </c>
      <c r="D1507" s="335" t="s">
        <v>387</v>
      </c>
      <c r="E1507" s="335" t="s">
        <v>386</v>
      </c>
      <c r="F1507" s="335" t="s">
        <v>894</v>
      </c>
      <c r="G1507" s="179">
        <f t="shared" si="69"/>
        <v>0</v>
      </c>
      <c r="H1507" s="179">
        <f t="shared" si="70"/>
        <v>0</v>
      </c>
      <c r="I1507" s="179">
        <f t="shared" si="71"/>
        <v>0</v>
      </c>
    </row>
    <row r="1508" spans="1:9" ht="15.75" thickBot="1">
      <c r="A1508" s="398"/>
      <c r="B1508" s="333">
        <v>67.25</v>
      </c>
      <c r="C1508" s="334">
        <v>3493.87</v>
      </c>
      <c r="D1508" s="335" t="s">
        <v>387</v>
      </c>
      <c r="E1508" s="335" t="s">
        <v>386</v>
      </c>
      <c r="F1508" s="335" t="s">
        <v>881</v>
      </c>
      <c r="G1508" s="179">
        <f t="shared" si="69"/>
        <v>0</v>
      </c>
      <c r="H1508" s="179">
        <f t="shared" si="70"/>
        <v>0</v>
      </c>
      <c r="I1508" s="179">
        <f t="shared" si="71"/>
        <v>0</v>
      </c>
    </row>
    <row r="1509" spans="1:9" ht="15.75" thickBot="1">
      <c r="A1509" s="398"/>
      <c r="B1509" s="333">
        <v>78</v>
      </c>
      <c r="C1509" s="334">
        <v>4028.38</v>
      </c>
      <c r="D1509" s="335" t="s">
        <v>387</v>
      </c>
      <c r="E1509" s="335" t="s">
        <v>386</v>
      </c>
      <c r="F1509" s="335" t="s">
        <v>805</v>
      </c>
      <c r="G1509" s="179">
        <f t="shared" si="69"/>
        <v>0</v>
      </c>
      <c r="H1509" s="179">
        <f t="shared" si="70"/>
        <v>0</v>
      </c>
      <c r="I1509" s="179">
        <f t="shared" si="71"/>
        <v>0</v>
      </c>
    </row>
    <row r="1510" spans="1:9" ht="15.75" thickBot="1">
      <c r="A1510" s="398"/>
      <c r="B1510" s="333">
        <v>36.5</v>
      </c>
      <c r="C1510" s="334">
        <v>1906.39</v>
      </c>
      <c r="D1510" s="335" t="s">
        <v>387</v>
      </c>
      <c r="E1510" s="335" t="s">
        <v>386</v>
      </c>
      <c r="F1510" s="335" t="s">
        <v>862</v>
      </c>
      <c r="G1510" s="179">
        <f t="shared" si="69"/>
        <v>0</v>
      </c>
      <c r="H1510" s="179">
        <f t="shared" si="70"/>
        <v>0</v>
      </c>
      <c r="I1510" s="179">
        <f t="shared" si="71"/>
        <v>0</v>
      </c>
    </row>
    <row r="1511" spans="1:9" ht="15.75" thickBot="1">
      <c r="A1511" s="398"/>
      <c r="B1511" s="333">
        <v>29.75</v>
      </c>
      <c r="C1511" s="334">
        <v>1553.84</v>
      </c>
      <c r="D1511" s="335" t="s">
        <v>387</v>
      </c>
      <c r="E1511" s="335" t="s">
        <v>386</v>
      </c>
      <c r="F1511" s="335" t="s">
        <v>816</v>
      </c>
      <c r="G1511" s="179">
        <f t="shared" si="69"/>
        <v>0</v>
      </c>
      <c r="H1511" s="179">
        <f t="shared" si="70"/>
        <v>0</v>
      </c>
      <c r="I1511" s="179">
        <f t="shared" si="71"/>
        <v>0</v>
      </c>
    </row>
    <row r="1512" spans="1:9" ht="15.75" thickBot="1">
      <c r="A1512" s="398"/>
      <c r="B1512" s="333">
        <v>56.25</v>
      </c>
      <c r="C1512" s="334">
        <v>2937.93</v>
      </c>
      <c r="D1512" s="335" t="s">
        <v>387</v>
      </c>
      <c r="E1512" s="335" t="s">
        <v>386</v>
      </c>
      <c r="F1512" s="335" t="s">
        <v>863</v>
      </c>
      <c r="G1512" s="179">
        <f t="shared" si="69"/>
        <v>0</v>
      </c>
      <c r="H1512" s="179">
        <f t="shared" si="70"/>
        <v>0</v>
      </c>
      <c r="I1512" s="179">
        <f t="shared" si="71"/>
        <v>0</v>
      </c>
    </row>
    <row r="1513" spans="1:9" ht="15.75" thickBot="1">
      <c r="A1513" s="398"/>
      <c r="B1513" s="333">
        <v>87.5</v>
      </c>
      <c r="C1513" s="334">
        <v>4512.46</v>
      </c>
      <c r="D1513" s="335" t="s">
        <v>387</v>
      </c>
      <c r="E1513" s="335" t="s">
        <v>386</v>
      </c>
      <c r="F1513" s="335" t="s">
        <v>864</v>
      </c>
      <c r="G1513" s="179">
        <f t="shared" si="69"/>
        <v>0</v>
      </c>
      <c r="H1513" s="179">
        <f t="shared" si="70"/>
        <v>0</v>
      </c>
      <c r="I1513" s="179">
        <f t="shared" si="71"/>
        <v>0</v>
      </c>
    </row>
    <row r="1514" spans="1:9" ht="15.75" thickBot="1">
      <c r="A1514" s="398"/>
      <c r="B1514" s="333">
        <v>95</v>
      </c>
      <c r="C1514" s="334">
        <v>4824.21</v>
      </c>
      <c r="D1514" s="335" t="s">
        <v>387</v>
      </c>
      <c r="E1514" s="335" t="s">
        <v>386</v>
      </c>
      <c r="F1514" s="335" t="s">
        <v>841</v>
      </c>
      <c r="G1514" s="179">
        <f t="shared" si="69"/>
        <v>0</v>
      </c>
      <c r="H1514" s="179">
        <f t="shared" si="70"/>
        <v>0</v>
      </c>
      <c r="I1514" s="179">
        <f t="shared" si="71"/>
        <v>0</v>
      </c>
    </row>
    <row r="1515" spans="1:9" ht="15.75" thickBot="1">
      <c r="A1515" s="398"/>
      <c r="B1515" s="333">
        <v>63</v>
      </c>
      <c r="C1515" s="334">
        <v>3290.49</v>
      </c>
      <c r="D1515" s="335" t="s">
        <v>387</v>
      </c>
      <c r="E1515" s="335" t="s">
        <v>386</v>
      </c>
      <c r="F1515" s="335" t="s">
        <v>856</v>
      </c>
      <c r="G1515" s="179">
        <f t="shared" si="69"/>
        <v>0</v>
      </c>
      <c r="H1515" s="179">
        <f t="shared" si="70"/>
        <v>0</v>
      </c>
      <c r="I1515" s="179">
        <f t="shared" si="71"/>
        <v>0</v>
      </c>
    </row>
    <row r="1516" spans="1:9" ht="15.75" thickBot="1">
      <c r="A1516" s="398"/>
      <c r="B1516" s="333">
        <v>48.75</v>
      </c>
      <c r="C1516" s="334">
        <v>2546.21</v>
      </c>
      <c r="D1516" s="335" t="s">
        <v>387</v>
      </c>
      <c r="E1516" s="335" t="s">
        <v>386</v>
      </c>
      <c r="F1516" s="335" t="s">
        <v>867</v>
      </c>
      <c r="G1516" s="179">
        <f t="shared" si="69"/>
        <v>0</v>
      </c>
      <c r="H1516" s="179">
        <f t="shared" si="70"/>
        <v>0</v>
      </c>
      <c r="I1516" s="179">
        <f t="shared" si="71"/>
        <v>0</v>
      </c>
    </row>
    <row r="1517" spans="1:9" ht="15.75" thickBot="1">
      <c r="A1517" s="398"/>
      <c r="B1517" s="333">
        <v>52.25</v>
      </c>
      <c r="C1517" s="334">
        <v>2729.02</v>
      </c>
      <c r="D1517" s="335" t="s">
        <v>387</v>
      </c>
      <c r="E1517" s="335" t="s">
        <v>386</v>
      </c>
      <c r="F1517" s="335" t="s">
        <v>868</v>
      </c>
      <c r="G1517" s="179">
        <f t="shared" si="69"/>
        <v>0</v>
      </c>
      <c r="H1517" s="179">
        <f t="shared" si="70"/>
        <v>0</v>
      </c>
      <c r="I1517" s="179">
        <f t="shared" si="71"/>
        <v>0</v>
      </c>
    </row>
    <row r="1518" spans="1:9" ht="15.75" thickBot="1">
      <c r="A1518" s="398"/>
      <c r="B1518" s="333">
        <v>66.5</v>
      </c>
      <c r="C1518" s="334">
        <v>3473.29</v>
      </c>
      <c r="D1518" s="335" t="s">
        <v>387</v>
      </c>
      <c r="E1518" s="335" t="s">
        <v>386</v>
      </c>
      <c r="F1518" s="335" t="s">
        <v>838</v>
      </c>
      <c r="G1518" s="179">
        <f t="shared" si="69"/>
        <v>0</v>
      </c>
      <c r="H1518" s="179">
        <f t="shared" si="70"/>
        <v>0</v>
      </c>
      <c r="I1518" s="179">
        <f t="shared" si="71"/>
        <v>0</v>
      </c>
    </row>
    <row r="1519" spans="1:9" ht="15.75" thickBot="1">
      <c r="A1519" s="398"/>
      <c r="B1519" s="333">
        <v>23.5</v>
      </c>
      <c r="C1519" s="334">
        <v>1227.4100000000001</v>
      </c>
      <c r="D1519" s="335" t="s">
        <v>387</v>
      </c>
      <c r="E1519" s="335" t="s">
        <v>386</v>
      </c>
      <c r="F1519" s="335" t="s">
        <v>872</v>
      </c>
      <c r="G1519" s="179">
        <f t="shared" si="69"/>
        <v>0</v>
      </c>
      <c r="H1519" s="179">
        <f t="shared" si="70"/>
        <v>0</v>
      </c>
      <c r="I1519" s="179">
        <f t="shared" si="71"/>
        <v>0</v>
      </c>
    </row>
    <row r="1520" spans="1:9" ht="15.75" thickBot="1">
      <c r="A1520" s="398"/>
      <c r="B1520" s="333">
        <v>63.5</v>
      </c>
      <c r="C1520" s="334">
        <v>3316.61</v>
      </c>
      <c r="D1520" s="335" t="s">
        <v>387</v>
      </c>
      <c r="E1520" s="335" t="s">
        <v>386</v>
      </c>
      <c r="F1520" s="335" t="s">
        <v>858</v>
      </c>
      <c r="G1520" s="179">
        <f t="shared" si="69"/>
        <v>0</v>
      </c>
      <c r="H1520" s="179">
        <f t="shared" si="70"/>
        <v>0</v>
      </c>
      <c r="I1520" s="179">
        <f t="shared" si="71"/>
        <v>0</v>
      </c>
    </row>
    <row r="1521" spans="1:9" ht="15.75" thickBot="1">
      <c r="A1521" s="398"/>
      <c r="B1521" s="333">
        <v>341.5</v>
      </c>
      <c r="C1521" s="334">
        <v>11176.04</v>
      </c>
      <c r="D1521" s="335" t="s">
        <v>384</v>
      </c>
      <c r="E1521" s="335" t="s">
        <v>386</v>
      </c>
      <c r="F1521" s="335" t="s">
        <v>807</v>
      </c>
      <c r="G1521" s="179">
        <f t="shared" si="69"/>
        <v>11176.04</v>
      </c>
      <c r="H1521" s="179">
        <f t="shared" si="70"/>
        <v>0</v>
      </c>
      <c r="I1521" s="179">
        <f t="shared" si="71"/>
        <v>11176.04</v>
      </c>
    </row>
    <row r="1522" spans="1:9" ht="15.75" thickBot="1">
      <c r="A1522" s="398"/>
      <c r="B1522" s="333">
        <v>379.75</v>
      </c>
      <c r="C1522" s="334">
        <v>12387.07</v>
      </c>
      <c r="D1522" s="335" t="s">
        <v>384</v>
      </c>
      <c r="E1522" s="335" t="s">
        <v>386</v>
      </c>
      <c r="F1522" s="335" t="s">
        <v>837</v>
      </c>
      <c r="G1522" s="179">
        <f t="shared" si="69"/>
        <v>12387.07</v>
      </c>
      <c r="H1522" s="179">
        <f t="shared" si="70"/>
        <v>0</v>
      </c>
      <c r="I1522" s="179">
        <f t="shared" si="71"/>
        <v>12387.07</v>
      </c>
    </row>
    <row r="1523" spans="1:9" ht="15.75" thickBot="1">
      <c r="A1523" s="398"/>
      <c r="B1523" s="333">
        <v>359.5</v>
      </c>
      <c r="C1523" s="334">
        <v>11852.84</v>
      </c>
      <c r="D1523" s="335" t="s">
        <v>384</v>
      </c>
      <c r="E1523" s="335" t="s">
        <v>386</v>
      </c>
      <c r="F1523" s="335" t="s">
        <v>811</v>
      </c>
      <c r="G1523" s="179">
        <f t="shared" si="69"/>
        <v>11852.84</v>
      </c>
      <c r="H1523" s="179">
        <f t="shared" si="70"/>
        <v>0</v>
      </c>
      <c r="I1523" s="179">
        <f t="shared" si="71"/>
        <v>11852.84</v>
      </c>
    </row>
    <row r="1524" spans="1:9" ht="15.75" thickBot="1">
      <c r="A1524" s="398"/>
      <c r="B1524" s="333">
        <v>393.25</v>
      </c>
      <c r="C1524" s="334">
        <v>12886.2</v>
      </c>
      <c r="D1524" s="335" t="s">
        <v>384</v>
      </c>
      <c r="E1524" s="335" t="s">
        <v>386</v>
      </c>
      <c r="F1524" s="335" t="s">
        <v>813</v>
      </c>
      <c r="G1524" s="179">
        <f t="shared" si="69"/>
        <v>12886.2</v>
      </c>
      <c r="H1524" s="179">
        <f t="shared" si="70"/>
        <v>0</v>
      </c>
      <c r="I1524" s="179">
        <f t="shared" si="71"/>
        <v>12886.2</v>
      </c>
    </row>
    <row r="1525" spans="1:9" ht="15.75" thickBot="1">
      <c r="A1525" s="398"/>
      <c r="B1525" s="333">
        <v>389.75</v>
      </c>
      <c r="C1525" s="334">
        <v>13078.81</v>
      </c>
      <c r="D1525" s="335" t="s">
        <v>384</v>
      </c>
      <c r="E1525" s="335" t="s">
        <v>386</v>
      </c>
      <c r="F1525" s="335" t="s">
        <v>808</v>
      </c>
      <c r="G1525" s="179">
        <f t="shared" si="69"/>
        <v>13078.81</v>
      </c>
      <c r="H1525" s="179">
        <f t="shared" si="70"/>
        <v>0</v>
      </c>
      <c r="I1525" s="179">
        <f t="shared" si="71"/>
        <v>13078.81</v>
      </c>
    </row>
    <row r="1526" spans="1:9" ht="15.75" thickBot="1">
      <c r="A1526" s="398"/>
      <c r="B1526" s="333">
        <v>310.25</v>
      </c>
      <c r="C1526" s="334">
        <v>10535.06</v>
      </c>
      <c r="D1526" s="335" t="s">
        <v>384</v>
      </c>
      <c r="E1526" s="335" t="s">
        <v>386</v>
      </c>
      <c r="F1526" s="335" t="s">
        <v>809</v>
      </c>
      <c r="G1526" s="179">
        <f t="shared" si="69"/>
        <v>10535.06</v>
      </c>
      <c r="H1526" s="179">
        <f t="shared" si="70"/>
        <v>0</v>
      </c>
      <c r="I1526" s="179">
        <f t="shared" si="71"/>
        <v>10535.06</v>
      </c>
    </row>
    <row r="1527" spans="1:9" ht="15.75" thickBot="1">
      <c r="A1527" s="398"/>
      <c r="B1527" s="333">
        <v>213</v>
      </c>
      <c r="C1527" s="334">
        <v>7416.66</v>
      </c>
      <c r="D1527" s="335" t="s">
        <v>384</v>
      </c>
      <c r="E1527" s="335" t="s">
        <v>386</v>
      </c>
      <c r="F1527" s="335" t="s">
        <v>810</v>
      </c>
      <c r="G1527" s="179">
        <f t="shared" si="69"/>
        <v>7416.66</v>
      </c>
      <c r="H1527" s="179">
        <f t="shared" si="70"/>
        <v>0</v>
      </c>
      <c r="I1527" s="179">
        <f t="shared" si="71"/>
        <v>7416.66</v>
      </c>
    </row>
    <row r="1528" spans="1:9" ht="15.75" thickBot="1">
      <c r="A1528" s="398"/>
      <c r="B1528" s="333">
        <v>269.75</v>
      </c>
      <c r="C1528" s="334">
        <v>9139.7199999999993</v>
      </c>
      <c r="D1528" s="335" t="s">
        <v>384</v>
      </c>
      <c r="E1528" s="335" t="s">
        <v>386</v>
      </c>
      <c r="F1528" s="335" t="s">
        <v>835</v>
      </c>
      <c r="G1528" s="179">
        <f t="shared" si="69"/>
        <v>9139.7199999999993</v>
      </c>
      <c r="H1528" s="179">
        <f t="shared" si="70"/>
        <v>0</v>
      </c>
      <c r="I1528" s="179">
        <f t="shared" si="71"/>
        <v>9139.7199999999993</v>
      </c>
    </row>
    <row r="1529" spans="1:9" ht="15.75" thickBot="1">
      <c r="A1529" s="398"/>
      <c r="B1529" s="333">
        <v>328</v>
      </c>
      <c r="C1529" s="334">
        <v>11143.19</v>
      </c>
      <c r="D1529" s="335" t="s">
        <v>384</v>
      </c>
      <c r="E1529" s="335" t="s">
        <v>386</v>
      </c>
      <c r="F1529" s="335" t="s">
        <v>802</v>
      </c>
      <c r="G1529" s="179">
        <f t="shared" si="69"/>
        <v>11143.19</v>
      </c>
      <c r="H1529" s="179">
        <f t="shared" si="70"/>
        <v>0</v>
      </c>
      <c r="I1529" s="179">
        <f t="shared" si="71"/>
        <v>11143.19</v>
      </c>
    </row>
    <row r="1530" spans="1:9" ht="15.75" thickBot="1">
      <c r="A1530" s="398"/>
      <c r="B1530" s="333">
        <v>296.5</v>
      </c>
      <c r="C1530" s="334">
        <v>10078.6</v>
      </c>
      <c r="D1530" s="335" t="s">
        <v>384</v>
      </c>
      <c r="E1530" s="335" t="s">
        <v>386</v>
      </c>
      <c r="F1530" s="335" t="s">
        <v>803</v>
      </c>
      <c r="G1530" s="179">
        <f t="shared" si="69"/>
        <v>10078.6</v>
      </c>
      <c r="H1530" s="179">
        <f t="shared" si="70"/>
        <v>0</v>
      </c>
      <c r="I1530" s="179">
        <f t="shared" si="71"/>
        <v>10078.6</v>
      </c>
    </row>
    <row r="1531" spans="1:9" ht="15.75" thickBot="1">
      <c r="A1531" s="398"/>
      <c r="B1531" s="333">
        <v>421</v>
      </c>
      <c r="C1531" s="334">
        <v>14302.1</v>
      </c>
      <c r="D1531" s="335" t="s">
        <v>384</v>
      </c>
      <c r="E1531" s="335" t="s">
        <v>386</v>
      </c>
      <c r="F1531" s="335" t="s">
        <v>804</v>
      </c>
      <c r="G1531" s="179">
        <f t="shared" si="69"/>
        <v>14302.1</v>
      </c>
      <c r="H1531" s="179">
        <f t="shared" si="70"/>
        <v>0</v>
      </c>
      <c r="I1531" s="179">
        <f t="shared" si="71"/>
        <v>14302.1</v>
      </c>
    </row>
    <row r="1532" spans="1:9" ht="15.75" thickBot="1">
      <c r="A1532" s="398"/>
      <c r="B1532" s="333">
        <v>234</v>
      </c>
      <c r="C1532" s="334">
        <v>8085.88</v>
      </c>
      <c r="D1532" s="335" t="s">
        <v>384</v>
      </c>
      <c r="E1532" s="335" t="s">
        <v>386</v>
      </c>
      <c r="F1532" s="335" t="s">
        <v>845</v>
      </c>
      <c r="G1532" s="179">
        <f t="shared" si="69"/>
        <v>8085.88</v>
      </c>
      <c r="H1532" s="179">
        <f t="shared" si="70"/>
        <v>0</v>
      </c>
      <c r="I1532" s="179">
        <f t="shared" si="71"/>
        <v>8085.88</v>
      </c>
    </row>
    <row r="1533" spans="1:9" ht="15.75" thickBot="1">
      <c r="A1533" s="398"/>
      <c r="B1533" s="333">
        <v>299.75</v>
      </c>
      <c r="C1533" s="334">
        <v>10165.73</v>
      </c>
      <c r="D1533" s="335" t="s">
        <v>384</v>
      </c>
      <c r="E1533" s="335" t="s">
        <v>386</v>
      </c>
      <c r="F1533" s="335" t="s">
        <v>843</v>
      </c>
      <c r="G1533" s="179">
        <f t="shared" si="69"/>
        <v>10165.73</v>
      </c>
      <c r="H1533" s="179">
        <f t="shared" si="70"/>
        <v>0</v>
      </c>
      <c r="I1533" s="179">
        <f t="shared" si="71"/>
        <v>10165.73</v>
      </c>
    </row>
    <row r="1534" spans="1:9" ht="15.75" thickBot="1">
      <c r="A1534" s="398"/>
      <c r="B1534" s="333">
        <v>266.5</v>
      </c>
      <c r="C1534" s="334">
        <v>9037.73</v>
      </c>
      <c r="D1534" s="335" t="s">
        <v>384</v>
      </c>
      <c r="E1534" s="335" t="s">
        <v>386</v>
      </c>
      <c r="F1534" s="335" t="s">
        <v>894</v>
      </c>
      <c r="G1534" s="179">
        <f t="shared" si="69"/>
        <v>9037.73</v>
      </c>
      <c r="H1534" s="179">
        <f t="shared" si="70"/>
        <v>0</v>
      </c>
      <c r="I1534" s="179">
        <f t="shared" si="71"/>
        <v>9037.73</v>
      </c>
    </row>
    <row r="1535" spans="1:9" ht="15.75" thickBot="1">
      <c r="A1535" s="398"/>
      <c r="B1535" s="333">
        <v>267.25</v>
      </c>
      <c r="C1535" s="334">
        <v>9132.0400000000009</v>
      </c>
      <c r="D1535" s="335" t="s">
        <v>384</v>
      </c>
      <c r="E1535" s="335" t="s">
        <v>386</v>
      </c>
      <c r="F1535" s="335" t="s">
        <v>881</v>
      </c>
      <c r="G1535" s="179">
        <f t="shared" si="69"/>
        <v>9132.0400000000009</v>
      </c>
      <c r="H1535" s="179">
        <f t="shared" si="70"/>
        <v>0</v>
      </c>
      <c r="I1535" s="179">
        <f t="shared" si="71"/>
        <v>9132.0400000000009</v>
      </c>
    </row>
    <row r="1536" spans="1:9" ht="15.75" thickBot="1">
      <c r="A1536" s="398"/>
      <c r="B1536" s="333">
        <v>282</v>
      </c>
      <c r="C1536" s="334">
        <v>9581.16</v>
      </c>
      <c r="D1536" s="335" t="s">
        <v>384</v>
      </c>
      <c r="E1536" s="335" t="s">
        <v>386</v>
      </c>
      <c r="F1536" s="335" t="s">
        <v>805</v>
      </c>
      <c r="G1536" s="179">
        <f t="shared" si="69"/>
        <v>9581.16</v>
      </c>
      <c r="H1536" s="179">
        <f t="shared" si="70"/>
        <v>0</v>
      </c>
      <c r="I1536" s="179">
        <f t="shared" si="71"/>
        <v>9581.16</v>
      </c>
    </row>
    <row r="1537" spans="1:9" ht="15.75" thickBot="1">
      <c r="A1537" s="398"/>
      <c r="B1537" s="333">
        <v>266.5</v>
      </c>
      <c r="C1537" s="334">
        <v>9086.08</v>
      </c>
      <c r="D1537" s="335" t="s">
        <v>384</v>
      </c>
      <c r="E1537" s="335" t="s">
        <v>386</v>
      </c>
      <c r="F1537" s="335" t="s">
        <v>862</v>
      </c>
      <c r="G1537" s="179">
        <f t="shared" si="69"/>
        <v>9086.08</v>
      </c>
      <c r="H1537" s="179">
        <f t="shared" si="70"/>
        <v>0</v>
      </c>
      <c r="I1537" s="179">
        <f t="shared" si="71"/>
        <v>9086.08</v>
      </c>
    </row>
    <row r="1538" spans="1:9" ht="15.75" thickBot="1">
      <c r="A1538" s="398"/>
      <c r="B1538" s="333">
        <v>291.5</v>
      </c>
      <c r="C1538" s="334">
        <v>9902.02</v>
      </c>
      <c r="D1538" s="335" t="s">
        <v>384</v>
      </c>
      <c r="E1538" s="335" t="s">
        <v>386</v>
      </c>
      <c r="F1538" s="335" t="s">
        <v>816</v>
      </c>
      <c r="G1538" s="179">
        <f t="shared" si="69"/>
        <v>9902.02</v>
      </c>
      <c r="H1538" s="179">
        <f t="shared" si="70"/>
        <v>0</v>
      </c>
      <c r="I1538" s="179">
        <f t="shared" si="71"/>
        <v>9902.02</v>
      </c>
    </row>
    <row r="1539" spans="1:9" ht="15.75" thickBot="1">
      <c r="A1539" s="398"/>
      <c r="B1539" s="333">
        <v>248.5</v>
      </c>
      <c r="C1539" s="334">
        <v>8441.9699999999993</v>
      </c>
      <c r="D1539" s="335" t="s">
        <v>384</v>
      </c>
      <c r="E1539" s="335" t="s">
        <v>386</v>
      </c>
      <c r="F1539" s="335" t="s">
        <v>863</v>
      </c>
      <c r="G1539" s="179">
        <f t="shared" si="69"/>
        <v>8441.9699999999993</v>
      </c>
      <c r="H1539" s="179">
        <f t="shared" si="70"/>
        <v>0</v>
      </c>
      <c r="I1539" s="179">
        <f t="shared" si="71"/>
        <v>8441.9699999999993</v>
      </c>
    </row>
    <row r="1540" spans="1:9" ht="15.75" thickBot="1">
      <c r="A1540" s="398"/>
      <c r="B1540" s="333">
        <v>263.75</v>
      </c>
      <c r="C1540" s="334">
        <v>8932.0499999999993</v>
      </c>
      <c r="D1540" s="335" t="s">
        <v>384</v>
      </c>
      <c r="E1540" s="335" t="s">
        <v>386</v>
      </c>
      <c r="F1540" s="335" t="s">
        <v>864</v>
      </c>
      <c r="G1540" s="179">
        <f t="shared" si="69"/>
        <v>8932.0499999999993</v>
      </c>
      <c r="H1540" s="179">
        <f t="shared" si="70"/>
        <v>0</v>
      </c>
      <c r="I1540" s="179">
        <f t="shared" si="71"/>
        <v>8932.0499999999993</v>
      </c>
    </row>
    <row r="1541" spans="1:9" ht="15.75" thickBot="1">
      <c r="A1541" s="398"/>
      <c r="B1541" s="333">
        <v>280</v>
      </c>
      <c r="C1541" s="334">
        <v>9518.9599999999991</v>
      </c>
      <c r="D1541" s="335" t="s">
        <v>384</v>
      </c>
      <c r="E1541" s="335" t="s">
        <v>386</v>
      </c>
      <c r="F1541" s="335" t="s">
        <v>841</v>
      </c>
      <c r="G1541" s="179">
        <f t="shared" ref="G1541:G1604" si="72">IF(D1541="REG",C1541,0)</f>
        <v>9518.9599999999991</v>
      </c>
      <c r="H1541" s="179">
        <f t="shared" ref="H1541:H1604" si="73">IF(D1541="SAL",C1541,0)</f>
        <v>0</v>
      </c>
      <c r="I1541" s="179">
        <f t="shared" ref="I1541:I1604" si="74">+G1541+H1541</f>
        <v>9518.9599999999991</v>
      </c>
    </row>
    <row r="1542" spans="1:9" ht="15.75" thickBot="1">
      <c r="A1542" s="398"/>
      <c r="B1542" s="333">
        <v>265.5</v>
      </c>
      <c r="C1542" s="334">
        <v>8985.5499999999993</v>
      </c>
      <c r="D1542" s="335" t="s">
        <v>384</v>
      </c>
      <c r="E1542" s="335" t="s">
        <v>386</v>
      </c>
      <c r="F1542" s="335" t="s">
        <v>856</v>
      </c>
      <c r="G1542" s="179">
        <f t="shared" si="72"/>
        <v>8985.5499999999993</v>
      </c>
      <c r="H1542" s="179">
        <f t="shared" si="73"/>
        <v>0</v>
      </c>
      <c r="I1542" s="179">
        <f t="shared" si="74"/>
        <v>8985.5499999999993</v>
      </c>
    </row>
    <row r="1543" spans="1:9" ht="15.75" thickBot="1">
      <c r="A1543" s="398"/>
      <c r="B1543" s="333">
        <v>293.5</v>
      </c>
      <c r="C1543" s="334">
        <v>9938.19</v>
      </c>
      <c r="D1543" s="335" t="s">
        <v>384</v>
      </c>
      <c r="E1543" s="335" t="s">
        <v>386</v>
      </c>
      <c r="F1543" s="335" t="s">
        <v>867</v>
      </c>
      <c r="G1543" s="179">
        <f t="shared" si="72"/>
        <v>9938.19</v>
      </c>
      <c r="H1543" s="179">
        <f t="shared" si="73"/>
        <v>0</v>
      </c>
      <c r="I1543" s="179">
        <f t="shared" si="74"/>
        <v>9938.19</v>
      </c>
    </row>
    <row r="1544" spans="1:9" ht="15.75" thickBot="1">
      <c r="A1544" s="398"/>
      <c r="B1544" s="333">
        <v>278.5</v>
      </c>
      <c r="C1544" s="334">
        <v>9444.41</v>
      </c>
      <c r="D1544" s="335" t="s">
        <v>384</v>
      </c>
      <c r="E1544" s="335" t="s">
        <v>386</v>
      </c>
      <c r="F1544" s="335" t="s">
        <v>868</v>
      </c>
      <c r="G1544" s="179">
        <f t="shared" si="72"/>
        <v>9444.41</v>
      </c>
      <c r="H1544" s="179">
        <f t="shared" si="73"/>
        <v>0</v>
      </c>
      <c r="I1544" s="179">
        <f t="shared" si="74"/>
        <v>9444.41</v>
      </c>
    </row>
    <row r="1545" spans="1:9" ht="15.75" thickBot="1">
      <c r="A1545" s="398"/>
      <c r="B1545" s="333">
        <v>246.5</v>
      </c>
      <c r="C1545" s="334">
        <v>8357.44</v>
      </c>
      <c r="D1545" s="335" t="s">
        <v>384</v>
      </c>
      <c r="E1545" s="335" t="s">
        <v>386</v>
      </c>
      <c r="F1545" s="335" t="s">
        <v>838</v>
      </c>
      <c r="G1545" s="179">
        <f t="shared" si="72"/>
        <v>8357.44</v>
      </c>
      <c r="H1545" s="179">
        <f t="shared" si="73"/>
        <v>0</v>
      </c>
      <c r="I1545" s="179">
        <f t="shared" si="74"/>
        <v>8357.44</v>
      </c>
    </row>
    <row r="1546" spans="1:9" ht="15.75" thickBot="1">
      <c r="A1546" s="398"/>
      <c r="B1546" s="333">
        <v>309.5</v>
      </c>
      <c r="C1546" s="334">
        <v>10521.35</v>
      </c>
      <c r="D1546" s="335" t="s">
        <v>384</v>
      </c>
      <c r="E1546" s="335" t="s">
        <v>386</v>
      </c>
      <c r="F1546" s="335" t="s">
        <v>872</v>
      </c>
      <c r="G1546" s="179">
        <f t="shared" si="72"/>
        <v>10521.35</v>
      </c>
      <c r="H1546" s="179">
        <f t="shared" si="73"/>
        <v>0</v>
      </c>
      <c r="I1546" s="179">
        <f t="shared" si="74"/>
        <v>10521.35</v>
      </c>
    </row>
    <row r="1547" spans="1:9" ht="15.75" thickBot="1">
      <c r="A1547" s="398"/>
      <c r="B1547" s="333">
        <v>233.75</v>
      </c>
      <c r="C1547" s="334">
        <v>7958.14</v>
      </c>
      <c r="D1547" s="335" t="s">
        <v>384</v>
      </c>
      <c r="E1547" s="335" t="s">
        <v>386</v>
      </c>
      <c r="F1547" s="335" t="s">
        <v>858</v>
      </c>
      <c r="G1547" s="179">
        <f t="shared" si="72"/>
        <v>7958.14</v>
      </c>
      <c r="H1547" s="179">
        <f t="shared" si="73"/>
        <v>0</v>
      </c>
      <c r="I1547" s="179">
        <f t="shared" si="74"/>
        <v>7958.14</v>
      </c>
    </row>
    <row r="1548" spans="1:9" ht="15.75" thickBot="1">
      <c r="A1548" s="398"/>
      <c r="B1548" s="333">
        <v>8</v>
      </c>
      <c r="C1548" s="334">
        <v>278.56</v>
      </c>
      <c r="D1548" s="335" t="s">
        <v>834</v>
      </c>
      <c r="E1548" s="335" t="s">
        <v>386</v>
      </c>
      <c r="F1548" s="335" t="s">
        <v>809</v>
      </c>
      <c r="G1548" s="179">
        <f t="shared" si="72"/>
        <v>0</v>
      </c>
      <c r="H1548" s="179">
        <f t="shared" si="73"/>
        <v>0</v>
      </c>
      <c r="I1548" s="179">
        <f t="shared" si="74"/>
        <v>0</v>
      </c>
    </row>
    <row r="1549" spans="1:9" ht="15.75" thickBot="1">
      <c r="A1549" s="398"/>
      <c r="B1549" s="333">
        <v>14.5</v>
      </c>
      <c r="C1549" s="334">
        <v>498.86</v>
      </c>
      <c r="D1549" s="335" t="s">
        <v>834</v>
      </c>
      <c r="E1549" s="335" t="s">
        <v>386</v>
      </c>
      <c r="F1549" s="335" t="s">
        <v>810</v>
      </c>
      <c r="G1549" s="179">
        <f t="shared" si="72"/>
        <v>0</v>
      </c>
      <c r="H1549" s="179">
        <f t="shared" si="73"/>
        <v>0</v>
      </c>
      <c r="I1549" s="179">
        <f t="shared" si="74"/>
        <v>0</v>
      </c>
    </row>
    <row r="1550" spans="1:9" ht="15.75" thickBot="1">
      <c r="A1550" s="398"/>
      <c r="B1550" s="333">
        <v>22.75</v>
      </c>
      <c r="C1550" s="334">
        <v>777.28</v>
      </c>
      <c r="D1550" s="335" t="s">
        <v>834</v>
      </c>
      <c r="E1550" s="335" t="s">
        <v>386</v>
      </c>
      <c r="F1550" s="335" t="s">
        <v>835</v>
      </c>
      <c r="G1550" s="179">
        <f t="shared" si="72"/>
        <v>0</v>
      </c>
      <c r="H1550" s="179">
        <f t="shared" si="73"/>
        <v>0</v>
      </c>
      <c r="I1550" s="179">
        <f t="shared" si="74"/>
        <v>0</v>
      </c>
    </row>
    <row r="1551" spans="1:9" ht="15.75" thickBot="1">
      <c r="A1551" s="398"/>
      <c r="B1551" s="333">
        <v>28.75</v>
      </c>
      <c r="C1551" s="334">
        <v>983.72</v>
      </c>
      <c r="D1551" s="335" t="s">
        <v>834</v>
      </c>
      <c r="E1551" s="335" t="s">
        <v>386</v>
      </c>
      <c r="F1551" s="335" t="s">
        <v>802</v>
      </c>
      <c r="G1551" s="179">
        <f t="shared" si="72"/>
        <v>0</v>
      </c>
      <c r="H1551" s="179">
        <f t="shared" si="73"/>
        <v>0</v>
      </c>
      <c r="I1551" s="179">
        <f t="shared" si="74"/>
        <v>0</v>
      </c>
    </row>
    <row r="1552" spans="1:9" ht="15.75" thickBot="1">
      <c r="A1552" s="398"/>
      <c r="B1552" s="333">
        <v>2.5</v>
      </c>
      <c r="C1552" s="334">
        <v>87.05</v>
      </c>
      <c r="D1552" s="335" t="s">
        <v>834</v>
      </c>
      <c r="E1552" s="335" t="s">
        <v>386</v>
      </c>
      <c r="F1552" s="335" t="s">
        <v>803</v>
      </c>
      <c r="G1552" s="179">
        <f t="shared" si="72"/>
        <v>0</v>
      </c>
      <c r="H1552" s="179">
        <f t="shared" si="73"/>
        <v>0</v>
      </c>
      <c r="I1552" s="179">
        <f t="shared" si="74"/>
        <v>0</v>
      </c>
    </row>
    <row r="1553" spans="1:9" ht="15.75" thickBot="1">
      <c r="A1553" s="398"/>
      <c r="B1553" s="333">
        <v>5.5</v>
      </c>
      <c r="C1553" s="334">
        <v>191.51</v>
      </c>
      <c r="D1553" s="335" t="s">
        <v>834</v>
      </c>
      <c r="E1553" s="335" t="s">
        <v>386</v>
      </c>
      <c r="F1553" s="335" t="s">
        <v>843</v>
      </c>
      <c r="G1553" s="179">
        <f t="shared" si="72"/>
        <v>0</v>
      </c>
      <c r="H1553" s="179">
        <f t="shared" si="73"/>
        <v>0</v>
      </c>
      <c r="I1553" s="179">
        <f t="shared" si="74"/>
        <v>0</v>
      </c>
    </row>
    <row r="1554" spans="1:9" ht="15.75" thickBot="1">
      <c r="A1554" s="398"/>
      <c r="B1554" s="333">
        <v>8</v>
      </c>
      <c r="C1554" s="334">
        <v>258.72000000000003</v>
      </c>
      <c r="D1554" s="335" t="s">
        <v>834</v>
      </c>
      <c r="E1554" s="335" t="s">
        <v>386</v>
      </c>
      <c r="F1554" s="335" t="s">
        <v>881</v>
      </c>
      <c r="G1554" s="179">
        <f t="shared" si="72"/>
        <v>0</v>
      </c>
      <c r="H1554" s="179">
        <f t="shared" si="73"/>
        <v>0</v>
      </c>
      <c r="I1554" s="179">
        <f t="shared" si="74"/>
        <v>0</v>
      </c>
    </row>
    <row r="1555" spans="1:9" ht="15.75" thickBot="1">
      <c r="A1555" s="398"/>
      <c r="B1555" s="333">
        <v>8</v>
      </c>
      <c r="C1555" s="334">
        <v>258.72000000000003</v>
      </c>
      <c r="D1555" s="335" t="s">
        <v>834</v>
      </c>
      <c r="E1555" s="335" t="s">
        <v>386</v>
      </c>
      <c r="F1555" s="335" t="s">
        <v>862</v>
      </c>
      <c r="G1555" s="179">
        <f t="shared" si="72"/>
        <v>0</v>
      </c>
      <c r="H1555" s="179">
        <f t="shared" si="73"/>
        <v>0</v>
      </c>
      <c r="I1555" s="179">
        <f t="shared" si="74"/>
        <v>0</v>
      </c>
    </row>
    <row r="1556" spans="1:9" ht="15.75" thickBot="1">
      <c r="A1556" s="398"/>
      <c r="B1556" s="333">
        <v>18.5</v>
      </c>
      <c r="C1556" s="334">
        <v>644.16999999999996</v>
      </c>
      <c r="D1556" s="335" t="s">
        <v>834</v>
      </c>
      <c r="E1556" s="335" t="s">
        <v>386</v>
      </c>
      <c r="F1556" s="335" t="s">
        <v>863</v>
      </c>
      <c r="G1556" s="179">
        <f t="shared" si="72"/>
        <v>0</v>
      </c>
      <c r="H1556" s="179">
        <f t="shared" si="73"/>
        <v>0</v>
      </c>
      <c r="I1556" s="179">
        <f t="shared" si="74"/>
        <v>0</v>
      </c>
    </row>
    <row r="1557" spans="1:9" ht="15.75" thickBot="1">
      <c r="A1557" s="398"/>
      <c r="B1557" s="333">
        <v>4</v>
      </c>
      <c r="C1557" s="334">
        <v>129.36000000000001</v>
      </c>
      <c r="D1557" s="335" t="s">
        <v>834</v>
      </c>
      <c r="E1557" s="335" t="s">
        <v>386</v>
      </c>
      <c r="F1557" s="335" t="s">
        <v>864</v>
      </c>
      <c r="G1557" s="179">
        <f t="shared" si="72"/>
        <v>0</v>
      </c>
      <c r="H1557" s="179">
        <f t="shared" si="73"/>
        <v>0</v>
      </c>
      <c r="I1557" s="179">
        <f t="shared" si="74"/>
        <v>0</v>
      </c>
    </row>
    <row r="1558" spans="1:9" ht="15.75" thickBot="1">
      <c r="A1558" s="398"/>
      <c r="B1558" s="333">
        <v>8</v>
      </c>
      <c r="C1558" s="334">
        <v>258.72000000000003</v>
      </c>
      <c r="D1558" s="335" t="s">
        <v>834</v>
      </c>
      <c r="E1558" s="335" t="s">
        <v>386</v>
      </c>
      <c r="F1558" s="335" t="s">
        <v>856</v>
      </c>
      <c r="G1558" s="179">
        <f t="shared" si="72"/>
        <v>0</v>
      </c>
      <c r="H1558" s="179">
        <f t="shared" si="73"/>
        <v>0</v>
      </c>
      <c r="I1558" s="179">
        <f t="shared" si="74"/>
        <v>0</v>
      </c>
    </row>
    <row r="1559" spans="1:9" ht="15.75" thickBot="1">
      <c r="A1559" s="398"/>
      <c r="B1559" s="333">
        <v>12</v>
      </c>
      <c r="C1559" s="334">
        <v>417.84</v>
      </c>
      <c r="D1559" s="335" t="s">
        <v>834</v>
      </c>
      <c r="E1559" s="335" t="s">
        <v>386</v>
      </c>
      <c r="F1559" s="335" t="s">
        <v>867</v>
      </c>
      <c r="G1559" s="179">
        <f t="shared" si="72"/>
        <v>0</v>
      </c>
      <c r="H1559" s="179">
        <f t="shared" si="73"/>
        <v>0</v>
      </c>
      <c r="I1559" s="179">
        <f t="shared" si="74"/>
        <v>0</v>
      </c>
    </row>
    <row r="1560" spans="1:9" ht="15.75" thickBot="1">
      <c r="A1560" s="398"/>
      <c r="B1560" s="333">
        <v>8</v>
      </c>
      <c r="C1560" s="334">
        <v>258.72000000000003</v>
      </c>
      <c r="D1560" s="335" t="s">
        <v>834</v>
      </c>
      <c r="E1560" s="335" t="s">
        <v>386</v>
      </c>
      <c r="F1560" s="335" t="s">
        <v>868</v>
      </c>
      <c r="G1560" s="179">
        <f t="shared" si="72"/>
        <v>0</v>
      </c>
      <c r="H1560" s="179">
        <f t="shared" si="73"/>
        <v>0</v>
      </c>
      <c r="I1560" s="179">
        <f t="shared" si="74"/>
        <v>0</v>
      </c>
    </row>
    <row r="1561" spans="1:9" ht="15.75" thickBot="1">
      <c r="A1561" s="398"/>
      <c r="B1561" s="333">
        <v>3</v>
      </c>
      <c r="C1561" s="334">
        <v>97.02</v>
      </c>
      <c r="D1561" s="335" t="s">
        <v>834</v>
      </c>
      <c r="E1561" s="335" t="s">
        <v>386</v>
      </c>
      <c r="F1561" s="335" t="s">
        <v>872</v>
      </c>
      <c r="G1561" s="179">
        <f t="shared" si="72"/>
        <v>0</v>
      </c>
      <c r="H1561" s="179">
        <f t="shared" si="73"/>
        <v>0</v>
      </c>
      <c r="I1561" s="179">
        <f t="shared" si="74"/>
        <v>0</v>
      </c>
    </row>
    <row r="1562" spans="1:9" ht="15.75" thickBot="1">
      <c r="A1562" s="398"/>
      <c r="B1562" s="333">
        <v>72</v>
      </c>
      <c r="C1562" s="334">
        <v>2445.84</v>
      </c>
      <c r="D1562" s="335" t="s">
        <v>392</v>
      </c>
      <c r="E1562" s="335" t="s">
        <v>386</v>
      </c>
      <c r="F1562" s="335" t="s">
        <v>837</v>
      </c>
      <c r="G1562" s="179">
        <f t="shared" si="72"/>
        <v>0</v>
      </c>
      <c r="H1562" s="179">
        <f t="shared" si="73"/>
        <v>0</v>
      </c>
      <c r="I1562" s="179">
        <f t="shared" si="74"/>
        <v>0</v>
      </c>
    </row>
    <row r="1563" spans="1:9" ht="15.75" thickBot="1">
      <c r="A1563" s="398"/>
      <c r="B1563" s="333">
        <v>84</v>
      </c>
      <c r="C1563" s="334">
        <v>2650.2</v>
      </c>
      <c r="D1563" s="335" t="s">
        <v>392</v>
      </c>
      <c r="E1563" s="335" t="s">
        <v>386</v>
      </c>
      <c r="F1563" s="335" t="s">
        <v>811</v>
      </c>
      <c r="G1563" s="179">
        <f t="shared" si="72"/>
        <v>0</v>
      </c>
      <c r="H1563" s="179">
        <f t="shared" si="73"/>
        <v>0</v>
      </c>
      <c r="I1563" s="179">
        <f t="shared" si="74"/>
        <v>0</v>
      </c>
    </row>
    <row r="1564" spans="1:9" ht="15.75" thickBot="1">
      <c r="A1564" s="398"/>
      <c r="B1564" s="333">
        <v>16</v>
      </c>
      <c r="C1564" s="334">
        <v>543.52</v>
      </c>
      <c r="D1564" s="335" t="s">
        <v>392</v>
      </c>
      <c r="E1564" s="335" t="s">
        <v>386</v>
      </c>
      <c r="F1564" s="335" t="s">
        <v>813</v>
      </c>
      <c r="G1564" s="179">
        <f t="shared" si="72"/>
        <v>0</v>
      </c>
      <c r="H1564" s="179">
        <f t="shared" si="73"/>
        <v>0</v>
      </c>
      <c r="I1564" s="179">
        <f t="shared" si="74"/>
        <v>0</v>
      </c>
    </row>
    <row r="1565" spans="1:9" ht="15.75" thickBot="1">
      <c r="A1565" s="398"/>
      <c r="B1565" s="333">
        <v>40</v>
      </c>
      <c r="C1565" s="334">
        <v>1333.28</v>
      </c>
      <c r="D1565" s="335" t="s">
        <v>392</v>
      </c>
      <c r="E1565" s="335" t="s">
        <v>386</v>
      </c>
      <c r="F1565" s="335" t="s">
        <v>808</v>
      </c>
      <c r="G1565" s="179">
        <f t="shared" si="72"/>
        <v>0</v>
      </c>
      <c r="H1565" s="179">
        <f t="shared" si="73"/>
        <v>0</v>
      </c>
      <c r="I1565" s="179">
        <f t="shared" si="74"/>
        <v>0</v>
      </c>
    </row>
    <row r="1566" spans="1:9" ht="15.75" thickBot="1">
      <c r="A1566" s="398"/>
      <c r="B1566" s="333">
        <v>69</v>
      </c>
      <c r="C1566" s="334">
        <v>2164.5300000000002</v>
      </c>
      <c r="D1566" s="335" t="s">
        <v>392</v>
      </c>
      <c r="E1566" s="335" t="s">
        <v>386</v>
      </c>
      <c r="F1566" s="335" t="s">
        <v>809</v>
      </c>
      <c r="G1566" s="179">
        <f t="shared" si="72"/>
        <v>0</v>
      </c>
      <c r="H1566" s="179">
        <f t="shared" si="73"/>
        <v>0</v>
      </c>
      <c r="I1566" s="179">
        <f t="shared" si="74"/>
        <v>0</v>
      </c>
    </row>
    <row r="1567" spans="1:9" ht="15.75" thickBot="1">
      <c r="A1567" s="398"/>
      <c r="B1567" s="333">
        <v>25.5</v>
      </c>
      <c r="C1567" s="334">
        <v>838.74</v>
      </c>
      <c r="D1567" s="335" t="s">
        <v>392</v>
      </c>
      <c r="E1567" s="335" t="s">
        <v>386</v>
      </c>
      <c r="F1567" s="335" t="s">
        <v>810</v>
      </c>
      <c r="G1567" s="179">
        <f t="shared" si="72"/>
        <v>0</v>
      </c>
      <c r="H1567" s="179">
        <f t="shared" si="73"/>
        <v>0</v>
      </c>
      <c r="I1567" s="179">
        <f t="shared" si="74"/>
        <v>0</v>
      </c>
    </row>
    <row r="1568" spans="1:9" ht="15.75" thickBot="1">
      <c r="A1568" s="398"/>
      <c r="B1568" s="333">
        <v>73.25</v>
      </c>
      <c r="C1568" s="334">
        <v>2529.86</v>
      </c>
      <c r="D1568" s="335" t="s">
        <v>392</v>
      </c>
      <c r="E1568" s="335" t="s">
        <v>386</v>
      </c>
      <c r="F1568" s="335" t="s">
        <v>835</v>
      </c>
      <c r="G1568" s="179">
        <f t="shared" si="72"/>
        <v>0</v>
      </c>
      <c r="H1568" s="179">
        <f t="shared" si="73"/>
        <v>0</v>
      </c>
      <c r="I1568" s="179">
        <f t="shared" si="74"/>
        <v>0</v>
      </c>
    </row>
    <row r="1569" spans="1:9" ht="15.75" thickBot="1">
      <c r="A1569" s="398"/>
      <c r="B1569" s="333">
        <v>24.5</v>
      </c>
      <c r="C1569" s="334">
        <v>803.92</v>
      </c>
      <c r="D1569" s="335" t="s">
        <v>392</v>
      </c>
      <c r="E1569" s="335" t="s">
        <v>386</v>
      </c>
      <c r="F1569" s="335" t="s">
        <v>802</v>
      </c>
      <c r="G1569" s="179">
        <f t="shared" si="72"/>
        <v>0</v>
      </c>
      <c r="H1569" s="179">
        <f t="shared" si="73"/>
        <v>0</v>
      </c>
      <c r="I1569" s="179">
        <f t="shared" si="74"/>
        <v>0</v>
      </c>
    </row>
    <row r="1570" spans="1:9" ht="15.75" thickBot="1">
      <c r="A1570" s="398"/>
      <c r="B1570" s="333">
        <v>22.5</v>
      </c>
      <c r="C1570" s="334">
        <v>735.15</v>
      </c>
      <c r="D1570" s="335" t="s">
        <v>392</v>
      </c>
      <c r="E1570" s="335" t="s">
        <v>386</v>
      </c>
      <c r="F1570" s="335" t="s">
        <v>803</v>
      </c>
      <c r="G1570" s="179">
        <f t="shared" si="72"/>
        <v>0</v>
      </c>
      <c r="H1570" s="179">
        <f t="shared" si="73"/>
        <v>0</v>
      </c>
      <c r="I1570" s="179">
        <f t="shared" si="74"/>
        <v>0</v>
      </c>
    </row>
    <row r="1571" spans="1:9" ht="15.75" thickBot="1">
      <c r="A1571" s="398"/>
      <c r="B1571" s="333">
        <v>14.25</v>
      </c>
      <c r="C1571" s="334">
        <v>447.02</v>
      </c>
      <c r="D1571" s="335" t="s">
        <v>392</v>
      </c>
      <c r="E1571" s="335" t="s">
        <v>386</v>
      </c>
      <c r="F1571" s="335" t="s">
        <v>804</v>
      </c>
      <c r="G1571" s="179">
        <f t="shared" si="72"/>
        <v>0</v>
      </c>
      <c r="H1571" s="179">
        <f t="shared" si="73"/>
        <v>0</v>
      </c>
      <c r="I1571" s="179">
        <f t="shared" si="74"/>
        <v>0</v>
      </c>
    </row>
    <row r="1572" spans="1:9" ht="15.75" thickBot="1">
      <c r="A1572" s="398"/>
      <c r="B1572" s="333">
        <v>59.2</v>
      </c>
      <c r="C1572" s="334">
        <v>1857.1</v>
      </c>
      <c r="D1572" s="335" t="s">
        <v>392</v>
      </c>
      <c r="E1572" s="335" t="s">
        <v>386</v>
      </c>
      <c r="F1572" s="335" t="s">
        <v>845</v>
      </c>
      <c r="G1572" s="179">
        <f t="shared" si="72"/>
        <v>0</v>
      </c>
      <c r="H1572" s="179">
        <f t="shared" si="73"/>
        <v>0</v>
      </c>
      <c r="I1572" s="179">
        <f t="shared" si="74"/>
        <v>0</v>
      </c>
    </row>
    <row r="1573" spans="1:9" ht="15.75" thickBot="1">
      <c r="A1573" s="398"/>
      <c r="B1573" s="333">
        <v>10.5</v>
      </c>
      <c r="C1573" s="334">
        <v>365.61</v>
      </c>
      <c r="D1573" s="335" t="s">
        <v>392</v>
      </c>
      <c r="E1573" s="335" t="s">
        <v>386</v>
      </c>
      <c r="F1573" s="335" t="s">
        <v>843</v>
      </c>
      <c r="G1573" s="179">
        <f t="shared" si="72"/>
        <v>0</v>
      </c>
      <c r="H1573" s="179">
        <f t="shared" si="73"/>
        <v>0</v>
      </c>
      <c r="I1573" s="179">
        <f t="shared" si="74"/>
        <v>0</v>
      </c>
    </row>
    <row r="1574" spans="1:9" ht="15.75" thickBot="1">
      <c r="A1574" s="398"/>
      <c r="B1574" s="333">
        <v>193.25</v>
      </c>
      <c r="C1574" s="334">
        <v>6062.25</v>
      </c>
      <c r="D1574" s="335" t="s">
        <v>392</v>
      </c>
      <c r="E1574" s="335" t="s">
        <v>386</v>
      </c>
      <c r="F1574" s="335" t="s">
        <v>805</v>
      </c>
      <c r="G1574" s="179">
        <f t="shared" si="72"/>
        <v>0</v>
      </c>
      <c r="H1574" s="179">
        <f t="shared" si="73"/>
        <v>0</v>
      </c>
      <c r="I1574" s="179">
        <f t="shared" si="74"/>
        <v>0</v>
      </c>
    </row>
    <row r="1575" spans="1:9" ht="15.75" thickBot="1">
      <c r="A1575" s="398"/>
      <c r="B1575" s="333">
        <v>7.5</v>
      </c>
      <c r="C1575" s="334">
        <v>261.14999999999998</v>
      </c>
      <c r="D1575" s="335" t="s">
        <v>392</v>
      </c>
      <c r="E1575" s="335" t="s">
        <v>386</v>
      </c>
      <c r="F1575" s="335" t="s">
        <v>863</v>
      </c>
      <c r="G1575" s="179">
        <f t="shared" si="72"/>
        <v>0</v>
      </c>
      <c r="H1575" s="179">
        <f t="shared" si="73"/>
        <v>0</v>
      </c>
      <c r="I1575" s="179">
        <f t="shared" si="74"/>
        <v>0</v>
      </c>
    </row>
    <row r="1576" spans="1:9" ht="15.75" thickBot="1">
      <c r="A1576" s="398"/>
      <c r="B1576" s="333">
        <v>64</v>
      </c>
      <c r="C1576" s="334">
        <v>2174.08</v>
      </c>
      <c r="D1576" s="335" t="s">
        <v>974</v>
      </c>
      <c r="E1576" s="335" t="s">
        <v>386</v>
      </c>
      <c r="F1576" s="335" t="s">
        <v>811</v>
      </c>
      <c r="G1576" s="179">
        <f t="shared" si="72"/>
        <v>0</v>
      </c>
      <c r="H1576" s="179">
        <f t="shared" si="73"/>
        <v>0</v>
      </c>
      <c r="I1576" s="179">
        <f t="shared" si="74"/>
        <v>0</v>
      </c>
    </row>
    <row r="1577" spans="1:9" ht="15.75" thickBot="1">
      <c r="A1577" s="398"/>
      <c r="B1577" s="333">
        <v>64</v>
      </c>
      <c r="C1577" s="334">
        <v>2174.08</v>
      </c>
      <c r="D1577" s="335" t="s">
        <v>974</v>
      </c>
      <c r="E1577" s="335" t="s">
        <v>386</v>
      </c>
      <c r="F1577" s="335" t="s">
        <v>813</v>
      </c>
      <c r="G1577" s="179">
        <f t="shared" si="72"/>
        <v>0</v>
      </c>
      <c r="H1577" s="179">
        <f t="shared" si="73"/>
        <v>0</v>
      </c>
      <c r="I1577" s="179">
        <f t="shared" si="74"/>
        <v>0</v>
      </c>
    </row>
    <row r="1578" spans="1:9" ht="15.75" thickBot="1">
      <c r="A1578" s="398"/>
      <c r="B1578" s="333">
        <v>64</v>
      </c>
      <c r="C1578" s="334">
        <v>2228.48</v>
      </c>
      <c r="D1578" s="335" t="s">
        <v>974</v>
      </c>
      <c r="E1578" s="335" t="s">
        <v>386</v>
      </c>
      <c r="F1578" s="335" t="s">
        <v>808</v>
      </c>
      <c r="G1578" s="179">
        <f t="shared" si="72"/>
        <v>0</v>
      </c>
      <c r="H1578" s="179">
        <f t="shared" si="73"/>
        <v>0</v>
      </c>
      <c r="I1578" s="179">
        <f t="shared" si="74"/>
        <v>0</v>
      </c>
    </row>
    <row r="1579" spans="1:9" ht="15.75" thickBot="1">
      <c r="A1579" s="398"/>
      <c r="B1579" s="333">
        <v>32</v>
      </c>
      <c r="C1579" s="334">
        <v>1114.24</v>
      </c>
      <c r="D1579" s="335" t="s">
        <v>974</v>
      </c>
      <c r="E1579" s="335" t="s">
        <v>386</v>
      </c>
      <c r="F1579" s="335" t="s">
        <v>809</v>
      </c>
      <c r="G1579" s="179">
        <f t="shared" si="72"/>
        <v>0</v>
      </c>
      <c r="H1579" s="179">
        <f t="shared" si="73"/>
        <v>0</v>
      </c>
      <c r="I1579" s="179">
        <f t="shared" si="74"/>
        <v>0</v>
      </c>
    </row>
    <row r="1580" spans="1:9" ht="15.75" thickBot="1">
      <c r="A1580" s="398"/>
      <c r="B1580" s="333">
        <v>64</v>
      </c>
      <c r="C1580" s="334">
        <v>2007.68</v>
      </c>
      <c r="D1580" s="335" t="s">
        <v>974</v>
      </c>
      <c r="E1580" s="335" t="s">
        <v>386</v>
      </c>
      <c r="F1580" s="335" t="s">
        <v>810</v>
      </c>
      <c r="G1580" s="179">
        <f t="shared" si="72"/>
        <v>0</v>
      </c>
      <c r="H1580" s="179">
        <f t="shared" si="73"/>
        <v>0</v>
      </c>
      <c r="I1580" s="179">
        <f t="shared" si="74"/>
        <v>0</v>
      </c>
    </row>
    <row r="1581" spans="1:9" ht="15.75" thickBot="1">
      <c r="A1581" s="398"/>
      <c r="B1581" s="333">
        <v>128</v>
      </c>
      <c r="C1581" s="334">
        <v>4015.36</v>
      </c>
      <c r="D1581" s="335" t="s">
        <v>974</v>
      </c>
      <c r="E1581" s="335" t="s">
        <v>386</v>
      </c>
      <c r="F1581" s="335" t="s">
        <v>802</v>
      </c>
      <c r="G1581" s="179">
        <f t="shared" si="72"/>
        <v>0</v>
      </c>
      <c r="H1581" s="179">
        <f t="shared" si="73"/>
        <v>0</v>
      </c>
      <c r="I1581" s="179">
        <f t="shared" si="74"/>
        <v>0</v>
      </c>
    </row>
    <row r="1582" spans="1:9" ht="15.75" thickBot="1">
      <c r="A1582" s="398"/>
      <c r="B1582" s="333">
        <v>64</v>
      </c>
      <c r="C1582" s="334">
        <v>2007.68</v>
      </c>
      <c r="D1582" s="335" t="s">
        <v>974</v>
      </c>
      <c r="E1582" s="335" t="s">
        <v>386</v>
      </c>
      <c r="F1582" s="335" t="s">
        <v>803</v>
      </c>
      <c r="G1582" s="179">
        <f t="shared" si="72"/>
        <v>0</v>
      </c>
      <c r="H1582" s="179">
        <f t="shared" si="73"/>
        <v>0</v>
      </c>
      <c r="I1582" s="179">
        <f t="shared" si="74"/>
        <v>0</v>
      </c>
    </row>
    <row r="1583" spans="1:9" ht="15.75" thickBot="1">
      <c r="A1583" s="398"/>
      <c r="B1583" s="333">
        <v>64</v>
      </c>
      <c r="C1583" s="334">
        <v>2007.68</v>
      </c>
      <c r="D1583" s="335" t="s">
        <v>974</v>
      </c>
      <c r="E1583" s="335" t="s">
        <v>386</v>
      </c>
      <c r="F1583" s="335" t="s">
        <v>804</v>
      </c>
      <c r="G1583" s="179">
        <f t="shared" si="72"/>
        <v>0</v>
      </c>
      <c r="H1583" s="179">
        <f t="shared" si="73"/>
        <v>0</v>
      </c>
      <c r="I1583" s="179">
        <f t="shared" si="74"/>
        <v>0</v>
      </c>
    </row>
    <row r="1584" spans="1:9" ht="15.75" thickBot="1">
      <c r="A1584" s="398"/>
      <c r="B1584" s="333">
        <v>12.8</v>
      </c>
      <c r="C1584" s="334">
        <v>401.54</v>
      </c>
      <c r="D1584" s="335" t="s">
        <v>974</v>
      </c>
      <c r="E1584" s="335" t="s">
        <v>386</v>
      </c>
      <c r="F1584" s="335" t="s">
        <v>845</v>
      </c>
      <c r="G1584" s="179">
        <f t="shared" si="72"/>
        <v>0</v>
      </c>
      <c r="H1584" s="179">
        <f t="shared" si="73"/>
        <v>0</v>
      </c>
      <c r="I1584" s="179">
        <f t="shared" si="74"/>
        <v>0</v>
      </c>
    </row>
    <row r="1585" spans="1:9" ht="15.75" thickBot="1">
      <c r="A1585" s="399"/>
      <c r="B1585" s="333">
        <v>0</v>
      </c>
      <c r="C1585" s="334">
        <v>1396.86</v>
      </c>
      <c r="D1585" s="335" t="s">
        <v>393</v>
      </c>
      <c r="E1585" s="335" t="s">
        <v>386</v>
      </c>
      <c r="F1585" s="335" t="s">
        <v>859</v>
      </c>
      <c r="G1585" s="179">
        <f t="shared" si="72"/>
        <v>0</v>
      </c>
      <c r="H1585" s="179">
        <f t="shared" si="73"/>
        <v>0</v>
      </c>
      <c r="I1585" s="179">
        <f t="shared" si="74"/>
        <v>0</v>
      </c>
    </row>
    <row r="1586" spans="1:9" ht="15.75" thickBot="1">
      <c r="A1586" s="336" t="s">
        <v>433</v>
      </c>
      <c r="B1586" s="337">
        <v>11251.75</v>
      </c>
      <c r="C1586" s="338">
        <v>406809.87</v>
      </c>
      <c r="D1586" s="394"/>
      <c r="E1586" s="395"/>
      <c r="F1586" s="396"/>
      <c r="G1586" s="179">
        <f t="shared" si="72"/>
        <v>0</v>
      </c>
      <c r="H1586" s="179">
        <f t="shared" si="73"/>
        <v>0</v>
      </c>
      <c r="I1586" s="179">
        <f t="shared" si="74"/>
        <v>0</v>
      </c>
    </row>
    <row r="1587" spans="1:9" ht="15.75" thickBot="1">
      <c r="A1587" s="397" t="s">
        <v>434</v>
      </c>
      <c r="B1587" s="333">
        <v>38</v>
      </c>
      <c r="C1587" s="334">
        <v>1834.91</v>
      </c>
      <c r="D1587" s="335" t="s">
        <v>387</v>
      </c>
      <c r="E1587" s="335" t="s">
        <v>386</v>
      </c>
      <c r="F1587" s="335" t="s">
        <v>807</v>
      </c>
      <c r="G1587" s="179">
        <f t="shared" si="72"/>
        <v>0</v>
      </c>
      <c r="H1587" s="179">
        <f t="shared" si="73"/>
        <v>0</v>
      </c>
      <c r="I1587" s="179">
        <f t="shared" si="74"/>
        <v>0</v>
      </c>
    </row>
    <row r="1588" spans="1:9" ht="15.75" thickBot="1">
      <c r="A1588" s="398"/>
      <c r="B1588" s="333">
        <v>27</v>
      </c>
      <c r="C1588" s="334">
        <v>1300.4000000000001</v>
      </c>
      <c r="D1588" s="335" t="s">
        <v>387</v>
      </c>
      <c r="E1588" s="335" t="s">
        <v>386</v>
      </c>
      <c r="F1588" s="335" t="s">
        <v>837</v>
      </c>
      <c r="G1588" s="179">
        <f t="shared" si="72"/>
        <v>0</v>
      </c>
      <c r="H1588" s="179">
        <f t="shared" si="73"/>
        <v>0</v>
      </c>
      <c r="I1588" s="179">
        <f t="shared" si="74"/>
        <v>0</v>
      </c>
    </row>
    <row r="1589" spans="1:9" ht="15.75" thickBot="1">
      <c r="A1589" s="398"/>
      <c r="B1589" s="333">
        <v>19</v>
      </c>
      <c r="C1589" s="334">
        <v>899.77</v>
      </c>
      <c r="D1589" s="335" t="s">
        <v>387</v>
      </c>
      <c r="E1589" s="335" t="s">
        <v>386</v>
      </c>
      <c r="F1589" s="335" t="s">
        <v>811</v>
      </c>
      <c r="G1589" s="179">
        <f t="shared" si="72"/>
        <v>0</v>
      </c>
      <c r="H1589" s="179">
        <f t="shared" si="73"/>
        <v>0</v>
      </c>
      <c r="I1589" s="179">
        <f t="shared" si="74"/>
        <v>0</v>
      </c>
    </row>
    <row r="1590" spans="1:9" ht="15.75" thickBot="1">
      <c r="A1590" s="398"/>
      <c r="B1590" s="333">
        <v>19</v>
      </c>
      <c r="C1590" s="334">
        <v>890.98</v>
      </c>
      <c r="D1590" s="335" t="s">
        <v>387</v>
      </c>
      <c r="E1590" s="335" t="s">
        <v>386</v>
      </c>
      <c r="F1590" s="335" t="s">
        <v>813</v>
      </c>
      <c r="G1590" s="179">
        <f t="shared" si="72"/>
        <v>0</v>
      </c>
      <c r="H1590" s="179">
        <f t="shared" si="73"/>
        <v>0</v>
      </c>
      <c r="I1590" s="179">
        <f t="shared" si="74"/>
        <v>0</v>
      </c>
    </row>
    <row r="1591" spans="1:9" ht="15.75" thickBot="1">
      <c r="A1591" s="398"/>
      <c r="B1591" s="333">
        <v>16</v>
      </c>
      <c r="C1591" s="334">
        <v>795.9</v>
      </c>
      <c r="D1591" s="335" t="s">
        <v>387</v>
      </c>
      <c r="E1591" s="335" t="s">
        <v>386</v>
      </c>
      <c r="F1591" s="335" t="s">
        <v>808</v>
      </c>
      <c r="G1591" s="179">
        <f t="shared" si="72"/>
        <v>0</v>
      </c>
      <c r="H1591" s="179">
        <f t="shared" si="73"/>
        <v>0</v>
      </c>
      <c r="I1591" s="179">
        <f t="shared" si="74"/>
        <v>0</v>
      </c>
    </row>
    <row r="1592" spans="1:9" ht="15.75" thickBot="1">
      <c r="A1592" s="398"/>
      <c r="B1592" s="333">
        <v>15</v>
      </c>
      <c r="C1592" s="334">
        <v>735.98</v>
      </c>
      <c r="D1592" s="335" t="s">
        <v>387</v>
      </c>
      <c r="E1592" s="335" t="s">
        <v>386</v>
      </c>
      <c r="F1592" s="335" t="s">
        <v>809</v>
      </c>
      <c r="G1592" s="179">
        <f t="shared" si="72"/>
        <v>0</v>
      </c>
      <c r="H1592" s="179">
        <f t="shared" si="73"/>
        <v>0</v>
      </c>
      <c r="I1592" s="179">
        <f t="shared" si="74"/>
        <v>0</v>
      </c>
    </row>
    <row r="1593" spans="1:9" ht="15.75" thickBot="1">
      <c r="A1593" s="398"/>
      <c r="B1593" s="333">
        <v>14</v>
      </c>
      <c r="C1593" s="334">
        <v>697.65</v>
      </c>
      <c r="D1593" s="335" t="s">
        <v>387</v>
      </c>
      <c r="E1593" s="335" t="s">
        <v>386</v>
      </c>
      <c r="F1593" s="335" t="s">
        <v>810</v>
      </c>
      <c r="G1593" s="179">
        <f t="shared" si="72"/>
        <v>0</v>
      </c>
      <c r="H1593" s="179">
        <f t="shared" si="73"/>
        <v>0</v>
      </c>
      <c r="I1593" s="179">
        <f t="shared" si="74"/>
        <v>0</v>
      </c>
    </row>
    <row r="1594" spans="1:9" ht="15.75" thickBot="1">
      <c r="A1594" s="398"/>
      <c r="B1594" s="333">
        <v>37</v>
      </c>
      <c r="C1594" s="334">
        <v>1805.88</v>
      </c>
      <c r="D1594" s="335" t="s">
        <v>387</v>
      </c>
      <c r="E1594" s="335" t="s">
        <v>386</v>
      </c>
      <c r="F1594" s="335" t="s">
        <v>835</v>
      </c>
      <c r="G1594" s="179">
        <f t="shared" si="72"/>
        <v>0</v>
      </c>
      <c r="H1594" s="179">
        <f t="shared" si="73"/>
        <v>0</v>
      </c>
      <c r="I1594" s="179">
        <f t="shared" si="74"/>
        <v>0</v>
      </c>
    </row>
    <row r="1595" spans="1:9" ht="15.75" thickBot="1">
      <c r="A1595" s="398"/>
      <c r="B1595" s="333">
        <v>27</v>
      </c>
      <c r="C1595" s="334">
        <v>1313.82</v>
      </c>
      <c r="D1595" s="335" t="s">
        <v>387</v>
      </c>
      <c r="E1595" s="335" t="s">
        <v>386</v>
      </c>
      <c r="F1595" s="335" t="s">
        <v>802</v>
      </c>
      <c r="G1595" s="179">
        <f t="shared" si="72"/>
        <v>0</v>
      </c>
      <c r="H1595" s="179">
        <f t="shared" si="73"/>
        <v>0</v>
      </c>
      <c r="I1595" s="179">
        <f t="shared" si="74"/>
        <v>0</v>
      </c>
    </row>
    <row r="1596" spans="1:9" ht="15.75" thickBot="1">
      <c r="A1596" s="398"/>
      <c r="B1596" s="333">
        <v>20</v>
      </c>
      <c r="C1596" s="334">
        <v>970.17</v>
      </c>
      <c r="D1596" s="335" t="s">
        <v>387</v>
      </c>
      <c r="E1596" s="335" t="s">
        <v>386</v>
      </c>
      <c r="F1596" s="335" t="s">
        <v>803</v>
      </c>
      <c r="G1596" s="179">
        <f t="shared" si="72"/>
        <v>0</v>
      </c>
      <c r="H1596" s="179">
        <f t="shared" si="73"/>
        <v>0</v>
      </c>
      <c r="I1596" s="179">
        <f t="shared" si="74"/>
        <v>0</v>
      </c>
    </row>
    <row r="1597" spans="1:9" ht="15.75" thickBot="1">
      <c r="A1597" s="398"/>
      <c r="B1597" s="333">
        <v>11</v>
      </c>
      <c r="C1597" s="334">
        <v>554.05999999999995</v>
      </c>
      <c r="D1597" s="335" t="s">
        <v>387</v>
      </c>
      <c r="E1597" s="335" t="s">
        <v>386</v>
      </c>
      <c r="F1597" s="335" t="s">
        <v>804</v>
      </c>
      <c r="G1597" s="179">
        <f t="shared" si="72"/>
        <v>0</v>
      </c>
      <c r="H1597" s="179">
        <f t="shared" si="73"/>
        <v>0</v>
      </c>
      <c r="I1597" s="179">
        <f t="shared" si="74"/>
        <v>0</v>
      </c>
    </row>
    <row r="1598" spans="1:9" ht="15.75" thickBot="1">
      <c r="A1598" s="398"/>
      <c r="B1598" s="333">
        <v>30</v>
      </c>
      <c r="C1598" s="334">
        <v>1450.22</v>
      </c>
      <c r="D1598" s="335" t="s">
        <v>387</v>
      </c>
      <c r="E1598" s="335" t="s">
        <v>386</v>
      </c>
      <c r="F1598" s="335" t="s">
        <v>845</v>
      </c>
      <c r="G1598" s="179">
        <f t="shared" si="72"/>
        <v>0</v>
      </c>
      <c r="H1598" s="179">
        <f t="shared" si="73"/>
        <v>0</v>
      </c>
      <c r="I1598" s="179">
        <f t="shared" si="74"/>
        <v>0</v>
      </c>
    </row>
    <row r="1599" spans="1:9" ht="15.75" thickBot="1">
      <c r="A1599" s="398"/>
      <c r="B1599" s="333">
        <v>13</v>
      </c>
      <c r="C1599" s="334">
        <v>624.54999999999995</v>
      </c>
      <c r="D1599" s="335" t="s">
        <v>387</v>
      </c>
      <c r="E1599" s="335" t="s">
        <v>386</v>
      </c>
      <c r="F1599" s="335" t="s">
        <v>843</v>
      </c>
      <c r="G1599" s="179">
        <f t="shared" si="72"/>
        <v>0</v>
      </c>
      <c r="H1599" s="179">
        <f t="shared" si="73"/>
        <v>0</v>
      </c>
      <c r="I1599" s="179">
        <f t="shared" si="74"/>
        <v>0</v>
      </c>
    </row>
    <row r="1600" spans="1:9" ht="15.75" thickBot="1">
      <c r="A1600" s="398"/>
      <c r="B1600" s="333">
        <v>23</v>
      </c>
      <c r="C1600" s="334">
        <v>1149.1400000000001</v>
      </c>
      <c r="D1600" s="335" t="s">
        <v>387</v>
      </c>
      <c r="E1600" s="335" t="s">
        <v>386</v>
      </c>
      <c r="F1600" s="335" t="s">
        <v>894</v>
      </c>
      <c r="G1600" s="179">
        <f t="shared" si="72"/>
        <v>0</v>
      </c>
      <c r="H1600" s="179">
        <f t="shared" si="73"/>
        <v>0</v>
      </c>
      <c r="I1600" s="179">
        <f t="shared" si="74"/>
        <v>0</v>
      </c>
    </row>
    <row r="1601" spans="1:9" ht="15.75" thickBot="1">
      <c r="A1601" s="398"/>
      <c r="B1601" s="333">
        <v>30.75</v>
      </c>
      <c r="C1601" s="334">
        <v>1456.4</v>
      </c>
      <c r="D1601" s="335" t="s">
        <v>387</v>
      </c>
      <c r="E1601" s="335" t="s">
        <v>386</v>
      </c>
      <c r="F1601" s="335" t="s">
        <v>881</v>
      </c>
      <c r="G1601" s="179">
        <f t="shared" si="72"/>
        <v>0</v>
      </c>
      <c r="H1601" s="179">
        <f t="shared" si="73"/>
        <v>0</v>
      </c>
      <c r="I1601" s="179">
        <f t="shared" si="74"/>
        <v>0</v>
      </c>
    </row>
    <row r="1602" spans="1:9" ht="15.75" thickBot="1">
      <c r="A1602" s="398"/>
      <c r="B1602" s="333">
        <v>33</v>
      </c>
      <c r="C1602" s="334">
        <v>1631.83</v>
      </c>
      <c r="D1602" s="335" t="s">
        <v>387</v>
      </c>
      <c r="E1602" s="335" t="s">
        <v>386</v>
      </c>
      <c r="F1602" s="335" t="s">
        <v>805</v>
      </c>
      <c r="G1602" s="179">
        <f t="shared" si="72"/>
        <v>0</v>
      </c>
      <c r="H1602" s="179">
        <f t="shared" si="73"/>
        <v>0</v>
      </c>
      <c r="I1602" s="179">
        <f t="shared" si="74"/>
        <v>0</v>
      </c>
    </row>
    <row r="1603" spans="1:9" ht="15.75" thickBot="1">
      <c r="A1603" s="398"/>
      <c r="B1603" s="333">
        <v>16</v>
      </c>
      <c r="C1603" s="334">
        <v>783.63</v>
      </c>
      <c r="D1603" s="335" t="s">
        <v>387</v>
      </c>
      <c r="E1603" s="335" t="s">
        <v>386</v>
      </c>
      <c r="F1603" s="335" t="s">
        <v>862</v>
      </c>
      <c r="G1603" s="179">
        <f t="shared" si="72"/>
        <v>0</v>
      </c>
      <c r="H1603" s="179">
        <f t="shared" si="73"/>
        <v>0</v>
      </c>
      <c r="I1603" s="179">
        <f t="shared" si="74"/>
        <v>0</v>
      </c>
    </row>
    <row r="1604" spans="1:9" ht="15.75" thickBot="1">
      <c r="A1604" s="398"/>
      <c r="B1604" s="333">
        <v>17</v>
      </c>
      <c r="C1604" s="334">
        <v>842.78</v>
      </c>
      <c r="D1604" s="335" t="s">
        <v>387</v>
      </c>
      <c r="E1604" s="335" t="s">
        <v>386</v>
      </c>
      <c r="F1604" s="335" t="s">
        <v>816</v>
      </c>
      <c r="G1604" s="179">
        <f t="shared" si="72"/>
        <v>0</v>
      </c>
      <c r="H1604" s="179">
        <f t="shared" si="73"/>
        <v>0</v>
      </c>
      <c r="I1604" s="179">
        <f t="shared" si="74"/>
        <v>0</v>
      </c>
    </row>
    <row r="1605" spans="1:9" ht="15.75" thickBot="1">
      <c r="A1605" s="398"/>
      <c r="B1605" s="333">
        <v>31.75</v>
      </c>
      <c r="C1605" s="334">
        <v>1555.56</v>
      </c>
      <c r="D1605" s="335" t="s">
        <v>387</v>
      </c>
      <c r="E1605" s="335" t="s">
        <v>386</v>
      </c>
      <c r="F1605" s="335" t="s">
        <v>863</v>
      </c>
      <c r="G1605" s="179">
        <f t="shared" ref="G1605:G1668" si="75">IF(D1605="REG",C1605,0)</f>
        <v>0</v>
      </c>
      <c r="H1605" s="179">
        <f t="shared" ref="H1605:H1668" si="76">IF(D1605="SAL",C1605,0)</f>
        <v>0</v>
      </c>
      <c r="I1605" s="179">
        <f t="shared" ref="I1605:I1668" si="77">+G1605+H1605</f>
        <v>0</v>
      </c>
    </row>
    <row r="1606" spans="1:9" ht="15.75" thickBot="1">
      <c r="A1606" s="398"/>
      <c r="B1606" s="333">
        <v>22</v>
      </c>
      <c r="C1606" s="334">
        <v>1083.46</v>
      </c>
      <c r="D1606" s="335" t="s">
        <v>387</v>
      </c>
      <c r="E1606" s="335" t="s">
        <v>386</v>
      </c>
      <c r="F1606" s="335" t="s">
        <v>864</v>
      </c>
      <c r="G1606" s="179">
        <f t="shared" si="75"/>
        <v>0</v>
      </c>
      <c r="H1606" s="179">
        <f t="shared" si="76"/>
        <v>0</v>
      </c>
      <c r="I1606" s="179">
        <f t="shared" si="77"/>
        <v>0</v>
      </c>
    </row>
    <row r="1607" spans="1:9" ht="15.75" thickBot="1">
      <c r="A1607" s="398"/>
      <c r="B1607" s="333">
        <v>23</v>
      </c>
      <c r="C1607" s="334">
        <v>1137.58</v>
      </c>
      <c r="D1607" s="335" t="s">
        <v>387</v>
      </c>
      <c r="E1607" s="335" t="s">
        <v>386</v>
      </c>
      <c r="F1607" s="335" t="s">
        <v>841</v>
      </c>
      <c r="G1607" s="179">
        <f t="shared" si="75"/>
        <v>0</v>
      </c>
      <c r="H1607" s="179">
        <f t="shared" si="76"/>
        <v>0</v>
      </c>
      <c r="I1607" s="179">
        <f t="shared" si="77"/>
        <v>0</v>
      </c>
    </row>
    <row r="1608" spans="1:9" ht="15.75" thickBot="1">
      <c r="A1608" s="398"/>
      <c r="B1608" s="333">
        <v>20</v>
      </c>
      <c r="C1608" s="334">
        <v>959.02</v>
      </c>
      <c r="D1608" s="335" t="s">
        <v>387</v>
      </c>
      <c r="E1608" s="335" t="s">
        <v>386</v>
      </c>
      <c r="F1608" s="335" t="s">
        <v>856</v>
      </c>
      <c r="G1608" s="179">
        <f t="shared" si="75"/>
        <v>0</v>
      </c>
      <c r="H1608" s="179">
        <f t="shared" si="76"/>
        <v>0</v>
      </c>
      <c r="I1608" s="179">
        <f t="shared" si="77"/>
        <v>0</v>
      </c>
    </row>
    <row r="1609" spans="1:9" ht="15.75" thickBot="1">
      <c r="A1609" s="398"/>
      <c r="B1609" s="333">
        <v>6</v>
      </c>
      <c r="C1609" s="334">
        <v>301.31</v>
      </c>
      <c r="D1609" s="335" t="s">
        <v>387</v>
      </c>
      <c r="E1609" s="335" t="s">
        <v>386</v>
      </c>
      <c r="F1609" s="335" t="s">
        <v>867</v>
      </c>
      <c r="G1609" s="179">
        <f t="shared" si="75"/>
        <v>0</v>
      </c>
      <c r="H1609" s="179">
        <f t="shared" si="76"/>
        <v>0</v>
      </c>
      <c r="I1609" s="179">
        <f t="shared" si="77"/>
        <v>0</v>
      </c>
    </row>
    <row r="1610" spans="1:9" ht="15.75" thickBot="1">
      <c r="A1610" s="398"/>
      <c r="B1610" s="333">
        <v>16.75</v>
      </c>
      <c r="C1610" s="334">
        <v>826.68</v>
      </c>
      <c r="D1610" s="335" t="s">
        <v>387</v>
      </c>
      <c r="E1610" s="335" t="s">
        <v>386</v>
      </c>
      <c r="F1610" s="335" t="s">
        <v>868</v>
      </c>
      <c r="G1610" s="179">
        <f t="shared" si="75"/>
        <v>0</v>
      </c>
      <c r="H1610" s="179">
        <f t="shared" si="76"/>
        <v>0</v>
      </c>
      <c r="I1610" s="179">
        <f t="shared" si="77"/>
        <v>0</v>
      </c>
    </row>
    <row r="1611" spans="1:9" ht="15.75" thickBot="1">
      <c r="A1611" s="398"/>
      <c r="B1611" s="333">
        <v>47</v>
      </c>
      <c r="C1611" s="334">
        <v>2304.38</v>
      </c>
      <c r="D1611" s="335" t="s">
        <v>387</v>
      </c>
      <c r="E1611" s="335" t="s">
        <v>386</v>
      </c>
      <c r="F1611" s="335" t="s">
        <v>838</v>
      </c>
      <c r="G1611" s="179">
        <f t="shared" si="75"/>
        <v>0</v>
      </c>
      <c r="H1611" s="179">
        <f t="shared" si="76"/>
        <v>0</v>
      </c>
      <c r="I1611" s="179">
        <f t="shared" si="77"/>
        <v>0</v>
      </c>
    </row>
    <row r="1612" spans="1:9" ht="15.75" thickBot="1">
      <c r="A1612" s="398"/>
      <c r="B1612" s="333">
        <v>44</v>
      </c>
      <c r="C1612" s="334">
        <v>2172</v>
      </c>
      <c r="D1612" s="335" t="s">
        <v>387</v>
      </c>
      <c r="E1612" s="335" t="s">
        <v>386</v>
      </c>
      <c r="F1612" s="335" t="s">
        <v>872</v>
      </c>
      <c r="G1612" s="179">
        <f t="shared" si="75"/>
        <v>0</v>
      </c>
      <c r="H1612" s="179">
        <f t="shared" si="76"/>
        <v>0</v>
      </c>
      <c r="I1612" s="179">
        <f t="shared" si="77"/>
        <v>0</v>
      </c>
    </row>
    <row r="1613" spans="1:9" ht="15.75" thickBot="1">
      <c r="A1613" s="398"/>
      <c r="B1613" s="333">
        <v>51</v>
      </c>
      <c r="C1613" s="334">
        <v>2511.88</v>
      </c>
      <c r="D1613" s="335" t="s">
        <v>387</v>
      </c>
      <c r="E1613" s="335" t="s">
        <v>386</v>
      </c>
      <c r="F1613" s="335" t="s">
        <v>858</v>
      </c>
      <c r="G1613" s="179">
        <f t="shared" si="75"/>
        <v>0</v>
      </c>
      <c r="H1613" s="179">
        <f t="shared" si="76"/>
        <v>0</v>
      </c>
      <c r="I1613" s="179">
        <f t="shared" si="77"/>
        <v>0</v>
      </c>
    </row>
    <row r="1614" spans="1:9" ht="15.75" thickBot="1">
      <c r="A1614" s="398"/>
      <c r="B1614" s="333">
        <v>137</v>
      </c>
      <c r="C1614" s="334">
        <v>4360.45</v>
      </c>
      <c r="D1614" s="335" t="s">
        <v>384</v>
      </c>
      <c r="E1614" s="335" t="s">
        <v>386</v>
      </c>
      <c r="F1614" s="335" t="s">
        <v>807</v>
      </c>
      <c r="G1614" s="179">
        <f t="shared" si="75"/>
        <v>4360.45</v>
      </c>
      <c r="H1614" s="179">
        <f t="shared" si="76"/>
        <v>0</v>
      </c>
      <c r="I1614" s="179">
        <f t="shared" si="77"/>
        <v>4360.45</v>
      </c>
    </row>
    <row r="1615" spans="1:9" ht="15.75" thickBot="1">
      <c r="A1615" s="398"/>
      <c r="B1615" s="333">
        <v>157</v>
      </c>
      <c r="C1615" s="334">
        <v>4984.5</v>
      </c>
      <c r="D1615" s="335" t="s">
        <v>384</v>
      </c>
      <c r="E1615" s="335" t="s">
        <v>386</v>
      </c>
      <c r="F1615" s="335" t="s">
        <v>837</v>
      </c>
      <c r="G1615" s="179">
        <f t="shared" si="75"/>
        <v>4984.5</v>
      </c>
      <c r="H1615" s="179">
        <f t="shared" si="76"/>
        <v>0</v>
      </c>
      <c r="I1615" s="179">
        <f t="shared" si="77"/>
        <v>4984.5</v>
      </c>
    </row>
    <row r="1616" spans="1:9" ht="15.75" thickBot="1">
      <c r="A1616" s="398"/>
      <c r="B1616" s="333">
        <v>180</v>
      </c>
      <c r="C1616" s="334">
        <v>5659.56</v>
      </c>
      <c r="D1616" s="335" t="s">
        <v>384</v>
      </c>
      <c r="E1616" s="335" t="s">
        <v>386</v>
      </c>
      <c r="F1616" s="335" t="s">
        <v>811</v>
      </c>
      <c r="G1616" s="179">
        <f t="shared" si="75"/>
        <v>5659.56</v>
      </c>
      <c r="H1616" s="179">
        <f t="shared" si="76"/>
        <v>0</v>
      </c>
      <c r="I1616" s="179">
        <f t="shared" si="77"/>
        <v>5659.56</v>
      </c>
    </row>
    <row r="1617" spans="1:9" ht="15.75" thickBot="1">
      <c r="A1617" s="398"/>
      <c r="B1617" s="333">
        <v>169</v>
      </c>
      <c r="C1617" s="334">
        <v>5391.44</v>
      </c>
      <c r="D1617" s="335" t="s">
        <v>384</v>
      </c>
      <c r="E1617" s="335" t="s">
        <v>386</v>
      </c>
      <c r="F1617" s="335" t="s">
        <v>813</v>
      </c>
      <c r="G1617" s="179">
        <f t="shared" si="75"/>
        <v>5391.44</v>
      </c>
      <c r="H1617" s="179">
        <f t="shared" si="76"/>
        <v>0</v>
      </c>
      <c r="I1617" s="179">
        <f t="shared" si="77"/>
        <v>5391.44</v>
      </c>
    </row>
    <row r="1618" spans="1:9" ht="15.75" thickBot="1">
      <c r="A1618" s="398"/>
      <c r="B1618" s="333">
        <v>170</v>
      </c>
      <c r="C1618" s="334">
        <v>5576.99</v>
      </c>
      <c r="D1618" s="335" t="s">
        <v>384</v>
      </c>
      <c r="E1618" s="335" t="s">
        <v>386</v>
      </c>
      <c r="F1618" s="335" t="s">
        <v>808</v>
      </c>
      <c r="G1618" s="179">
        <f t="shared" si="75"/>
        <v>5576.99</v>
      </c>
      <c r="H1618" s="179">
        <f t="shared" si="76"/>
        <v>0</v>
      </c>
      <c r="I1618" s="179">
        <f t="shared" si="77"/>
        <v>5576.99</v>
      </c>
    </row>
    <row r="1619" spans="1:9" ht="15.75" thickBot="1">
      <c r="A1619" s="398"/>
      <c r="B1619" s="333">
        <v>172</v>
      </c>
      <c r="C1619" s="334">
        <v>5645.75</v>
      </c>
      <c r="D1619" s="335" t="s">
        <v>384</v>
      </c>
      <c r="E1619" s="335" t="s">
        <v>386</v>
      </c>
      <c r="F1619" s="335" t="s">
        <v>809</v>
      </c>
      <c r="G1619" s="179">
        <f t="shared" si="75"/>
        <v>5645.75</v>
      </c>
      <c r="H1619" s="179">
        <f t="shared" si="76"/>
        <v>0</v>
      </c>
      <c r="I1619" s="179">
        <f t="shared" si="77"/>
        <v>5645.75</v>
      </c>
    </row>
    <row r="1620" spans="1:9" ht="15.75" thickBot="1">
      <c r="A1620" s="398"/>
      <c r="B1620" s="333">
        <v>129</v>
      </c>
      <c r="C1620" s="334">
        <v>4302.97</v>
      </c>
      <c r="D1620" s="335" t="s">
        <v>384</v>
      </c>
      <c r="E1620" s="335" t="s">
        <v>386</v>
      </c>
      <c r="F1620" s="335" t="s">
        <v>810</v>
      </c>
      <c r="G1620" s="179">
        <f t="shared" si="75"/>
        <v>4302.97</v>
      </c>
      <c r="H1620" s="179">
        <f t="shared" si="76"/>
        <v>0</v>
      </c>
      <c r="I1620" s="179">
        <f t="shared" si="77"/>
        <v>4302.97</v>
      </c>
    </row>
    <row r="1621" spans="1:9" ht="15.75" thickBot="1">
      <c r="A1621" s="398"/>
      <c r="B1621" s="333">
        <v>115</v>
      </c>
      <c r="C1621" s="334">
        <v>3817.18</v>
      </c>
      <c r="D1621" s="335" t="s">
        <v>384</v>
      </c>
      <c r="E1621" s="335" t="s">
        <v>386</v>
      </c>
      <c r="F1621" s="335" t="s">
        <v>835</v>
      </c>
      <c r="G1621" s="179">
        <f t="shared" si="75"/>
        <v>3817.18</v>
      </c>
      <c r="H1621" s="179">
        <f t="shared" si="76"/>
        <v>0</v>
      </c>
      <c r="I1621" s="179">
        <f t="shared" si="77"/>
        <v>3817.18</v>
      </c>
    </row>
    <row r="1622" spans="1:9" ht="15.75" thickBot="1">
      <c r="A1622" s="398"/>
      <c r="B1622" s="333">
        <v>161</v>
      </c>
      <c r="C1622" s="334">
        <v>5220.3900000000003</v>
      </c>
      <c r="D1622" s="335" t="s">
        <v>384</v>
      </c>
      <c r="E1622" s="335" t="s">
        <v>386</v>
      </c>
      <c r="F1622" s="335" t="s">
        <v>802</v>
      </c>
      <c r="G1622" s="179">
        <f t="shared" si="75"/>
        <v>5220.3900000000003</v>
      </c>
      <c r="H1622" s="179">
        <f t="shared" si="76"/>
        <v>0</v>
      </c>
      <c r="I1622" s="179">
        <f t="shared" si="77"/>
        <v>5220.3900000000003</v>
      </c>
    </row>
    <row r="1623" spans="1:9" ht="15.75" thickBot="1">
      <c r="A1623" s="398"/>
      <c r="B1623" s="333">
        <v>159</v>
      </c>
      <c r="C1623" s="334">
        <v>5147.25</v>
      </c>
      <c r="D1623" s="335" t="s">
        <v>384</v>
      </c>
      <c r="E1623" s="335" t="s">
        <v>386</v>
      </c>
      <c r="F1623" s="335" t="s">
        <v>803</v>
      </c>
      <c r="G1623" s="179">
        <f t="shared" si="75"/>
        <v>5147.25</v>
      </c>
      <c r="H1623" s="179">
        <f t="shared" si="76"/>
        <v>0</v>
      </c>
      <c r="I1623" s="179">
        <f t="shared" si="77"/>
        <v>5147.25</v>
      </c>
    </row>
    <row r="1624" spans="1:9" ht="15.75" thickBot="1">
      <c r="A1624" s="398"/>
      <c r="B1624" s="333">
        <v>176</v>
      </c>
      <c r="C1624" s="334">
        <v>5793.01</v>
      </c>
      <c r="D1624" s="335" t="s">
        <v>384</v>
      </c>
      <c r="E1624" s="335" t="s">
        <v>386</v>
      </c>
      <c r="F1624" s="335" t="s">
        <v>804</v>
      </c>
      <c r="G1624" s="179">
        <f t="shared" si="75"/>
        <v>5793.01</v>
      </c>
      <c r="H1624" s="179">
        <f t="shared" si="76"/>
        <v>0</v>
      </c>
      <c r="I1624" s="179">
        <f t="shared" si="77"/>
        <v>5793.01</v>
      </c>
    </row>
    <row r="1625" spans="1:9" ht="15.75" thickBot="1">
      <c r="A1625" s="398"/>
      <c r="B1625" s="333">
        <v>165</v>
      </c>
      <c r="C1625" s="334">
        <v>5388.37</v>
      </c>
      <c r="D1625" s="335" t="s">
        <v>384</v>
      </c>
      <c r="E1625" s="335" t="s">
        <v>386</v>
      </c>
      <c r="F1625" s="335" t="s">
        <v>845</v>
      </c>
      <c r="G1625" s="179">
        <f t="shared" si="75"/>
        <v>5388.37</v>
      </c>
      <c r="H1625" s="179">
        <f t="shared" si="76"/>
        <v>0</v>
      </c>
      <c r="I1625" s="179">
        <f t="shared" si="77"/>
        <v>5388.37</v>
      </c>
    </row>
    <row r="1626" spans="1:9" ht="15.75" thickBot="1">
      <c r="A1626" s="398"/>
      <c r="B1626" s="333">
        <v>174</v>
      </c>
      <c r="C1626" s="334">
        <v>5632.63</v>
      </c>
      <c r="D1626" s="335" t="s">
        <v>384</v>
      </c>
      <c r="E1626" s="335" t="s">
        <v>386</v>
      </c>
      <c r="F1626" s="335" t="s">
        <v>843</v>
      </c>
      <c r="G1626" s="179">
        <f t="shared" si="75"/>
        <v>5632.63</v>
      </c>
      <c r="H1626" s="179">
        <f t="shared" si="76"/>
        <v>0</v>
      </c>
      <c r="I1626" s="179">
        <f t="shared" si="77"/>
        <v>5632.63</v>
      </c>
    </row>
    <row r="1627" spans="1:9" ht="15.75" thickBot="1">
      <c r="A1627" s="398"/>
      <c r="B1627" s="333">
        <v>165</v>
      </c>
      <c r="C1627" s="334">
        <v>5344.95</v>
      </c>
      <c r="D1627" s="335" t="s">
        <v>384</v>
      </c>
      <c r="E1627" s="335" t="s">
        <v>386</v>
      </c>
      <c r="F1627" s="335" t="s">
        <v>894</v>
      </c>
      <c r="G1627" s="179">
        <f t="shared" si="75"/>
        <v>5344.95</v>
      </c>
      <c r="H1627" s="179">
        <f t="shared" si="76"/>
        <v>0</v>
      </c>
      <c r="I1627" s="179">
        <f t="shared" si="77"/>
        <v>5344.95</v>
      </c>
    </row>
    <row r="1628" spans="1:9" ht="15.75" thickBot="1">
      <c r="A1628" s="398"/>
      <c r="B1628" s="333">
        <v>146.25</v>
      </c>
      <c r="C1628" s="334">
        <v>4734.62</v>
      </c>
      <c r="D1628" s="335" t="s">
        <v>384</v>
      </c>
      <c r="E1628" s="335" t="s">
        <v>386</v>
      </c>
      <c r="F1628" s="335" t="s">
        <v>881</v>
      </c>
      <c r="G1628" s="179">
        <f t="shared" si="75"/>
        <v>4734.62</v>
      </c>
      <c r="H1628" s="179">
        <f t="shared" si="76"/>
        <v>0</v>
      </c>
      <c r="I1628" s="179">
        <f t="shared" si="77"/>
        <v>4734.62</v>
      </c>
    </row>
    <row r="1629" spans="1:9" ht="15.75" thickBot="1">
      <c r="A1629" s="398"/>
      <c r="B1629" s="333">
        <v>154</v>
      </c>
      <c r="C1629" s="334">
        <v>4981.1400000000003</v>
      </c>
      <c r="D1629" s="335" t="s">
        <v>384</v>
      </c>
      <c r="E1629" s="335" t="s">
        <v>386</v>
      </c>
      <c r="F1629" s="335" t="s">
        <v>805</v>
      </c>
      <c r="G1629" s="179">
        <f t="shared" si="75"/>
        <v>4981.1400000000003</v>
      </c>
      <c r="H1629" s="179">
        <f t="shared" si="76"/>
        <v>0</v>
      </c>
      <c r="I1629" s="179">
        <f t="shared" si="77"/>
        <v>4981.1400000000003</v>
      </c>
    </row>
    <row r="1630" spans="1:9" ht="15.75" thickBot="1">
      <c r="A1630" s="398"/>
      <c r="B1630" s="333">
        <v>166</v>
      </c>
      <c r="C1630" s="334">
        <v>5399.67</v>
      </c>
      <c r="D1630" s="335" t="s">
        <v>384</v>
      </c>
      <c r="E1630" s="335" t="s">
        <v>386</v>
      </c>
      <c r="F1630" s="335" t="s">
        <v>862</v>
      </c>
      <c r="G1630" s="179">
        <f t="shared" si="75"/>
        <v>5399.67</v>
      </c>
      <c r="H1630" s="179">
        <f t="shared" si="76"/>
        <v>0</v>
      </c>
      <c r="I1630" s="179">
        <f t="shared" si="77"/>
        <v>5399.67</v>
      </c>
    </row>
    <row r="1631" spans="1:9" ht="15.75" thickBot="1">
      <c r="A1631" s="398"/>
      <c r="B1631" s="333">
        <v>173</v>
      </c>
      <c r="C1631" s="334">
        <v>5610.49</v>
      </c>
      <c r="D1631" s="335" t="s">
        <v>384</v>
      </c>
      <c r="E1631" s="335" t="s">
        <v>386</v>
      </c>
      <c r="F1631" s="335" t="s">
        <v>816</v>
      </c>
      <c r="G1631" s="179">
        <f t="shared" si="75"/>
        <v>5610.49</v>
      </c>
      <c r="H1631" s="179">
        <f t="shared" si="76"/>
        <v>0</v>
      </c>
      <c r="I1631" s="179">
        <f t="shared" si="77"/>
        <v>5610.49</v>
      </c>
    </row>
    <row r="1632" spans="1:9" ht="15.75" thickBot="1">
      <c r="A1632" s="398"/>
      <c r="B1632" s="333">
        <v>155.25</v>
      </c>
      <c r="C1632" s="334">
        <v>5021.2299999999996</v>
      </c>
      <c r="D1632" s="335" t="s">
        <v>384</v>
      </c>
      <c r="E1632" s="335" t="s">
        <v>386</v>
      </c>
      <c r="F1632" s="335" t="s">
        <v>863</v>
      </c>
      <c r="G1632" s="179">
        <f t="shared" si="75"/>
        <v>5021.2299999999996</v>
      </c>
      <c r="H1632" s="179">
        <f t="shared" si="76"/>
        <v>0</v>
      </c>
      <c r="I1632" s="179">
        <f t="shared" si="77"/>
        <v>5021.2299999999996</v>
      </c>
    </row>
    <row r="1633" spans="1:9" ht="15.75" thickBot="1">
      <c r="A1633" s="398"/>
      <c r="B1633" s="333">
        <v>166</v>
      </c>
      <c r="C1633" s="334">
        <v>5383.42</v>
      </c>
      <c r="D1633" s="335" t="s">
        <v>384</v>
      </c>
      <c r="E1633" s="335" t="s">
        <v>386</v>
      </c>
      <c r="F1633" s="335" t="s">
        <v>864</v>
      </c>
      <c r="G1633" s="179">
        <f t="shared" si="75"/>
        <v>5383.42</v>
      </c>
      <c r="H1633" s="179">
        <f t="shared" si="76"/>
        <v>0</v>
      </c>
      <c r="I1633" s="179">
        <f t="shared" si="77"/>
        <v>5383.42</v>
      </c>
    </row>
    <row r="1634" spans="1:9" ht="15.75" thickBot="1">
      <c r="A1634" s="398"/>
      <c r="B1634" s="333">
        <v>164</v>
      </c>
      <c r="C1634" s="334">
        <v>5323.49</v>
      </c>
      <c r="D1634" s="335" t="s">
        <v>384</v>
      </c>
      <c r="E1634" s="335" t="s">
        <v>386</v>
      </c>
      <c r="F1634" s="335" t="s">
        <v>841</v>
      </c>
      <c r="G1634" s="179">
        <f t="shared" si="75"/>
        <v>5323.49</v>
      </c>
      <c r="H1634" s="179">
        <f t="shared" si="76"/>
        <v>0</v>
      </c>
      <c r="I1634" s="179">
        <f t="shared" si="77"/>
        <v>5323.49</v>
      </c>
    </row>
    <row r="1635" spans="1:9" ht="15.75" thickBot="1">
      <c r="A1635" s="398"/>
      <c r="B1635" s="333">
        <v>163</v>
      </c>
      <c r="C1635" s="334">
        <v>5325.25</v>
      </c>
      <c r="D1635" s="335" t="s">
        <v>384</v>
      </c>
      <c r="E1635" s="335" t="s">
        <v>386</v>
      </c>
      <c r="F1635" s="335" t="s">
        <v>856</v>
      </c>
      <c r="G1635" s="179">
        <f t="shared" si="75"/>
        <v>5325.25</v>
      </c>
      <c r="H1635" s="179">
        <f t="shared" si="76"/>
        <v>0</v>
      </c>
      <c r="I1635" s="179">
        <f t="shared" si="77"/>
        <v>5325.25</v>
      </c>
    </row>
    <row r="1636" spans="1:9" ht="15.75" thickBot="1">
      <c r="A1636" s="398"/>
      <c r="B1636" s="333">
        <v>81</v>
      </c>
      <c r="C1636" s="334">
        <v>2764.98</v>
      </c>
      <c r="D1636" s="335" t="s">
        <v>384</v>
      </c>
      <c r="E1636" s="335" t="s">
        <v>386</v>
      </c>
      <c r="F1636" s="335" t="s">
        <v>867</v>
      </c>
      <c r="G1636" s="179">
        <f t="shared" si="75"/>
        <v>2764.98</v>
      </c>
      <c r="H1636" s="179">
        <f t="shared" si="76"/>
        <v>0</v>
      </c>
      <c r="I1636" s="179">
        <f t="shared" si="77"/>
        <v>2764.98</v>
      </c>
    </row>
    <row r="1637" spans="1:9" ht="15.75" thickBot="1">
      <c r="A1637" s="398"/>
      <c r="B1637" s="333">
        <v>120.25</v>
      </c>
      <c r="C1637" s="334">
        <v>4031.34</v>
      </c>
      <c r="D1637" s="335" t="s">
        <v>384</v>
      </c>
      <c r="E1637" s="335" t="s">
        <v>386</v>
      </c>
      <c r="F1637" s="335" t="s">
        <v>868</v>
      </c>
      <c r="G1637" s="179">
        <f t="shared" si="75"/>
        <v>4031.34</v>
      </c>
      <c r="H1637" s="179">
        <f t="shared" si="76"/>
        <v>0</v>
      </c>
      <c r="I1637" s="179">
        <f t="shared" si="77"/>
        <v>4031.34</v>
      </c>
    </row>
    <row r="1638" spans="1:9" ht="15.75" thickBot="1">
      <c r="A1638" s="398"/>
      <c r="B1638" s="333">
        <v>139</v>
      </c>
      <c r="C1638" s="334">
        <v>4557.7</v>
      </c>
      <c r="D1638" s="335" t="s">
        <v>384</v>
      </c>
      <c r="E1638" s="335" t="s">
        <v>386</v>
      </c>
      <c r="F1638" s="335" t="s">
        <v>838</v>
      </c>
      <c r="G1638" s="179">
        <f t="shared" si="75"/>
        <v>4557.7</v>
      </c>
      <c r="H1638" s="179">
        <f t="shared" si="76"/>
        <v>0</v>
      </c>
      <c r="I1638" s="179">
        <f t="shared" si="77"/>
        <v>4557.7</v>
      </c>
    </row>
    <row r="1639" spans="1:9" ht="15.75" thickBot="1">
      <c r="A1639" s="398"/>
      <c r="B1639" s="333">
        <v>158</v>
      </c>
      <c r="C1639" s="334">
        <v>5163.05</v>
      </c>
      <c r="D1639" s="335" t="s">
        <v>384</v>
      </c>
      <c r="E1639" s="335" t="s">
        <v>386</v>
      </c>
      <c r="F1639" s="335" t="s">
        <v>872</v>
      </c>
      <c r="G1639" s="179">
        <f t="shared" si="75"/>
        <v>5163.05</v>
      </c>
      <c r="H1639" s="179">
        <f t="shared" si="76"/>
        <v>0</v>
      </c>
      <c r="I1639" s="179">
        <f t="shared" si="77"/>
        <v>5163.05</v>
      </c>
    </row>
    <row r="1640" spans="1:9" ht="15.75" thickBot="1">
      <c r="A1640" s="399"/>
      <c r="B1640" s="333">
        <v>137</v>
      </c>
      <c r="C1640" s="334">
        <v>4482.04</v>
      </c>
      <c r="D1640" s="335" t="s">
        <v>384</v>
      </c>
      <c r="E1640" s="335" t="s">
        <v>386</v>
      </c>
      <c r="F1640" s="335" t="s">
        <v>858</v>
      </c>
      <c r="G1640" s="179">
        <f t="shared" si="75"/>
        <v>4482.04</v>
      </c>
      <c r="H1640" s="179">
        <f t="shared" si="76"/>
        <v>0</v>
      </c>
      <c r="I1640" s="179">
        <f t="shared" si="77"/>
        <v>4482.04</v>
      </c>
    </row>
    <row r="1641" spans="1:9" ht="15.75" thickBot="1">
      <c r="A1641" s="336" t="s">
        <v>434</v>
      </c>
      <c r="B1641" s="337">
        <v>4819</v>
      </c>
      <c r="C1641" s="338">
        <v>167633.79999999999</v>
      </c>
      <c r="D1641" s="394"/>
      <c r="E1641" s="395"/>
      <c r="F1641" s="396"/>
      <c r="G1641" s="179">
        <f t="shared" si="75"/>
        <v>0</v>
      </c>
      <c r="H1641" s="179">
        <f t="shared" si="76"/>
        <v>0</v>
      </c>
      <c r="I1641" s="179">
        <f t="shared" si="77"/>
        <v>0</v>
      </c>
    </row>
    <row r="1642" spans="1:9" ht="15.75" thickBot="1">
      <c r="A1642" s="397" t="s">
        <v>975</v>
      </c>
      <c r="B1642" s="333">
        <v>28.75</v>
      </c>
      <c r="C1642" s="334">
        <v>929.78</v>
      </c>
      <c r="D1642" s="335" t="s">
        <v>384</v>
      </c>
      <c r="E1642" s="335" t="s">
        <v>386</v>
      </c>
      <c r="F1642" s="335" t="s">
        <v>809</v>
      </c>
      <c r="G1642" s="179">
        <f t="shared" si="75"/>
        <v>929.78</v>
      </c>
      <c r="H1642" s="179">
        <f t="shared" si="76"/>
        <v>0</v>
      </c>
      <c r="I1642" s="179">
        <f t="shared" si="77"/>
        <v>929.78</v>
      </c>
    </row>
    <row r="1643" spans="1:9" ht="15.75" thickBot="1">
      <c r="A1643" s="399"/>
      <c r="B1643" s="333">
        <v>1</v>
      </c>
      <c r="C1643" s="334">
        <v>32.340000000000003</v>
      </c>
      <c r="D1643" s="335" t="s">
        <v>834</v>
      </c>
      <c r="E1643" s="335" t="s">
        <v>386</v>
      </c>
      <c r="F1643" s="335" t="s">
        <v>809</v>
      </c>
      <c r="G1643" s="179">
        <f t="shared" si="75"/>
        <v>0</v>
      </c>
      <c r="H1643" s="179">
        <f t="shared" si="76"/>
        <v>0</v>
      </c>
      <c r="I1643" s="179">
        <f t="shared" si="77"/>
        <v>0</v>
      </c>
    </row>
    <row r="1644" spans="1:9" ht="15.75" thickBot="1">
      <c r="A1644" s="336" t="s">
        <v>975</v>
      </c>
      <c r="B1644" s="337">
        <v>29.75</v>
      </c>
      <c r="C1644" s="338">
        <v>962.12</v>
      </c>
      <c r="D1644" s="394"/>
      <c r="E1644" s="395"/>
      <c r="F1644" s="396"/>
      <c r="G1644" s="179">
        <f t="shared" si="75"/>
        <v>0</v>
      </c>
      <c r="H1644" s="179">
        <f t="shared" si="76"/>
        <v>0</v>
      </c>
      <c r="I1644" s="179">
        <f t="shared" si="77"/>
        <v>0</v>
      </c>
    </row>
    <row r="1645" spans="1:9" ht="15.75" thickBot="1">
      <c r="A1645" s="397" t="s">
        <v>435</v>
      </c>
      <c r="B1645" s="333">
        <v>0</v>
      </c>
      <c r="C1645" s="334">
        <v>6767.75</v>
      </c>
      <c r="D1645" s="335" t="s">
        <v>588</v>
      </c>
      <c r="E1645" s="335" t="s">
        <v>386</v>
      </c>
      <c r="F1645" s="335" t="s">
        <v>956</v>
      </c>
      <c r="G1645" s="179">
        <f t="shared" si="75"/>
        <v>0</v>
      </c>
      <c r="H1645" s="179">
        <f t="shared" si="76"/>
        <v>0</v>
      </c>
      <c r="I1645" s="179">
        <f t="shared" si="77"/>
        <v>0</v>
      </c>
    </row>
    <row r="1646" spans="1:9" ht="15.75" thickBot="1">
      <c r="A1646" s="398"/>
      <c r="B1646" s="333">
        <v>11.5</v>
      </c>
      <c r="C1646" s="334">
        <v>374.21</v>
      </c>
      <c r="D1646" s="335" t="s">
        <v>389</v>
      </c>
      <c r="E1646" s="335" t="s">
        <v>386</v>
      </c>
      <c r="F1646" s="335" t="s">
        <v>835</v>
      </c>
      <c r="G1646" s="179">
        <f t="shared" si="75"/>
        <v>0</v>
      </c>
      <c r="H1646" s="179">
        <f t="shared" si="76"/>
        <v>0</v>
      </c>
      <c r="I1646" s="179">
        <f t="shared" si="77"/>
        <v>0</v>
      </c>
    </row>
    <row r="1647" spans="1:9" ht="15.75" thickBot="1">
      <c r="A1647" s="398"/>
      <c r="B1647" s="333">
        <v>9</v>
      </c>
      <c r="C1647" s="334">
        <v>313.38</v>
      </c>
      <c r="D1647" s="335" t="s">
        <v>389</v>
      </c>
      <c r="E1647" s="335" t="s">
        <v>386</v>
      </c>
      <c r="F1647" s="335" t="s">
        <v>802</v>
      </c>
      <c r="G1647" s="179">
        <f t="shared" si="75"/>
        <v>0</v>
      </c>
      <c r="H1647" s="179">
        <f t="shared" si="76"/>
        <v>0</v>
      </c>
      <c r="I1647" s="179">
        <f t="shared" si="77"/>
        <v>0</v>
      </c>
    </row>
    <row r="1648" spans="1:9" ht="15.75" thickBot="1">
      <c r="A1648" s="398"/>
      <c r="B1648" s="333">
        <v>2.5</v>
      </c>
      <c r="C1648" s="334">
        <v>83.15</v>
      </c>
      <c r="D1648" s="335" t="s">
        <v>389</v>
      </c>
      <c r="E1648" s="335" t="s">
        <v>386</v>
      </c>
      <c r="F1648" s="335" t="s">
        <v>816</v>
      </c>
      <c r="G1648" s="179">
        <f t="shared" si="75"/>
        <v>0</v>
      </c>
      <c r="H1648" s="179">
        <f t="shared" si="76"/>
        <v>0</v>
      </c>
      <c r="I1648" s="179">
        <f t="shared" si="77"/>
        <v>0</v>
      </c>
    </row>
    <row r="1649" spans="1:9" ht="15.75" thickBot="1">
      <c r="A1649" s="398"/>
      <c r="B1649" s="333">
        <v>71</v>
      </c>
      <c r="C1649" s="334">
        <v>2311.9299999999998</v>
      </c>
      <c r="D1649" s="335" t="s">
        <v>391</v>
      </c>
      <c r="E1649" s="335" t="s">
        <v>386</v>
      </c>
      <c r="F1649" s="335" t="s">
        <v>807</v>
      </c>
      <c r="G1649" s="179">
        <f t="shared" si="75"/>
        <v>0</v>
      </c>
      <c r="H1649" s="179">
        <f t="shared" si="76"/>
        <v>0</v>
      </c>
      <c r="I1649" s="179">
        <f t="shared" si="77"/>
        <v>0</v>
      </c>
    </row>
    <row r="1650" spans="1:9" ht="15.75" thickBot="1">
      <c r="A1650" s="398"/>
      <c r="B1650" s="333">
        <v>35.5</v>
      </c>
      <c r="C1650" s="334">
        <v>1155.96</v>
      </c>
      <c r="D1650" s="335" t="s">
        <v>391</v>
      </c>
      <c r="E1650" s="335" t="s">
        <v>386</v>
      </c>
      <c r="F1650" s="335" t="s">
        <v>837</v>
      </c>
      <c r="G1650" s="179">
        <f t="shared" si="75"/>
        <v>0</v>
      </c>
      <c r="H1650" s="179">
        <f t="shared" si="76"/>
        <v>0</v>
      </c>
      <c r="I1650" s="179">
        <f t="shared" si="77"/>
        <v>0</v>
      </c>
    </row>
    <row r="1651" spans="1:9" ht="15.75" thickBot="1">
      <c r="A1651" s="398"/>
      <c r="B1651" s="333">
        <v>38.5</v>
      </c>
      <c r="C1651" s="334">
        <v>1281.92</v>
      </c>
      <c r="D1651" s="335" t="s">
        <v>391</v>
      </c>
      <c r="E1651" s="335" t="s">
        <v>386</v>
      </c>
      <c r="F1651" s="335" t="s">
        <v>835</v>
      </c>
      <c r="G1651" s="179">
        <f t="shared" si="75"/>
        <v>0</v>
      </c>
      <c r="H1651" s="179">
        <f t="shared" si="76"/>
        <v>0</v>
      </c>
      <c r="I1651" s="179">
        <f t="shared" si="77"/>
        <v>0</v>
      </c>
    </row>
    <row r="1652" spans="1:9" ht="15.75" thickBot="1">
      <c r="A1652" s="398"/>
      <c r="B1652" s="333">
        <v>35.5</v>
      </c>
      <c r="C1652" s="334">
        <v>1177.46</v>
      </c>
      <c r="D1652" s="335" t="s">
        <v>391</v>
      </c>
      <c r="E1652" s="335" t="s">
        <v>386</v>
      </c>
      <c r="F1652" s="335" t="s">
        <v>845</v>
      </c>
      <c r="G1652" s="179">
        <f t="shared" si="75"/>
        <v>0</v>
      </c>
      <c r="H1652" s="179">
        <f t="shared" si="76"/>
        <v>0</v>
      </c>
      <c r="I1652" s="179">
        <f t="shared" si="77"/>
        <v>0</v>
      </c>
    </row>
    <row r="1653" spans="1:9" ht="15.75" thickBot="1">
      <c r="A1653" s="398"/>
      <c r="B1653" s="333">
        <v>41.5</v>
      </c>
      <c r="C1653" s="334">
        <v>1386.38</v>
      </c>
      <c r="D1653" s="335" t="s">
        <v>391</v>
      </c>
      <c r="E1653" s="335" t="s">
        <v>386</v>
      </c>
      <c r="F1653" s="335" t="s">
        <v>881</v>
      </c>
      <c r="G1653" s="179">
        <f t="shared" si="75"/>
        <v>0</v>
      </c>
      <c r="H1653" s="179">
        <f t="shared" si="76"/>
        <v>0</v>
      </c>
      <c r="I1653" s="179">
        <f t="shared" si="77"/>
        <v>0</v>
      </c>
    </row>
    <row r="1654" spans="1:9" ht="15.75" thickBot="1">
      <c r="A1654" s="398"/>
      <c r="B1654" s="333">
        <v>38.5</v>
      </c>
      <c r="C1654" s="334">
        <v>1288.94</v>
      </c>
      <c r="D1654" s="335" t="s">
        <v>391</v>
      </c>
      <c r="E1654" s="335" t="s">
        <v>386</v>
      </c>
      <c r="F1654" s="335" t="s">
        <v>863</v>
      </c>
      <c r="G1654" s="179">
        <f t="shared" si="75"/>
        <v>0</v>
      </c>
      <c r="H1654" s="179">
        <f t="shared" si="76"/>
        <v>0</v>
      </c>
      <c r="I1654" s="179">
        <f t="shared" si="77"/>
        <v>0</v>
      </c>
    </row>
    <row r="1655" spans="1:9" ht="15.75" thickBot="1">
      <c r="A1655" s="398"/>
      <c r="B1655" s="333">
        <v>77</v>
      </c>
      <c r="C1655" s="334">
        <v>2577.88</v>
      </c>
      <c r="D1655" s="335" t="s">
        <v>391</v>
      </c>
      <c r="E1655" s="335" t="s">
        <v>386</v>
      </c>
      <c r="F1655" s="335" t="s">
        <v>838</v>
      </c>
      <c r="G1655" s="179">
        <f t="shared" si="75"/>
        <v>0</v>
      </c>
      <c r="H1655" s="179">
        <f t="shared" si="76"/>
        <v>0</v>
      </c>
      <c r="I1655" s="179">
        <f t="shared" si="77"/>
        <v>0</v>
      </c>
    </row>
    <row r="1656" spans="1:9" ht="15.75" thickBot="1">
      <c r="A1656" s="398"/>
      <c r="B1656" s="333">
        <v>77</v>
      </c>
      <c r="C1656" s="334">
        <v>2577.88</v>
      </c>
      <c r="D1656" s="335" t="s">
        <v>391</v>
      </c>
      <c r="E1656" s="335" t="s">
        <v>386</v>
      </c>
      <c r="F1656" s="335" t="s">
        <v>858</v>
      </c>
      <c r="G1656" s="179">
        <f t="shared" si="75"/>
        <v>0</v>
      </c>
      <c r="H1656" s="179">
        <f t="shared" si="76"/>
        <v>0</v>
      </c>
      <c r="I1656" s="179">
        <f t="shared" si="77"/>
        <v>0</v>
      </c>
    </row>
    <row r="1657" spans="1:9" ht="15.75" thickBot="1">
      <c r="A1657" s="398"/>
      <c r="B1657" s="333">
        <v>68.5</v>
      </c>
      <c r="C1657" s="334">
        <v>3349.75</v>
      </c>
      <c r="D1657" s="335" t="s">
        <v>387</v>
      </c>
      <c r="E1657" s="335" t="s">
        <v>386</v>
      </c>
      <c r="F1657" s="335" t="s">
        <v>807</v>
      </c>
      <c r="G1657" s="179">
        <f t="shared" si="75"/>
        <v>0</v>
      </c>
      <c r="H1657" s="179">
        <f t="shared" si="76"/>
        <v>0</v>
      </c>
      <c r="I1657" s="179">
        <f t="shared" si="77"/>
        <v>0</v>
      </c>
    </row>
    <row r="1658" spans="1:9" ht="15.75" thickBot="1">
      <c r="A1658" s="398"/>
      <c r="B1658" s="333">
        <v>49</v>
      </c>
      <c r="C1658" s="334">
        <v>2408.7600000000002</v>
      </c>
      <c r="D1658" s="335" t="s">
        <v>387</v>
      </c>
      <c r="E1658" s="335" t="s">
        <v>386</v>
      </c>
      <c r="F1658" s="335" t="s">
        <v>837</v>
      </c>
      <c r="G1658" s="179">
        <f t="shared" si="75"/>
        <v>0</v>
      </c>
      <c r="H1658" s="179">
        <f t="shared" si="76"/>
        <v>0</v>
      </c>
      <c r="I1658" s="179">
        <f t="shared" si="77"/>
        <v>0</v>
      </c>
    </row>
    <row r="1659" spans="1:9" ht="15.75" thickBot="1">
      <c r="A1659" s="398"/>
      <c r="B1659" s="333">
        <v>27.5</v>
      </c>
      <c r="C1659" s="334">
        <v>1336.83</v>
      </c>
      <c r="D1659" s="335" t="s">
        <v>387</v>
      </c>
      <c r="E1659" s="335" t="s">
        <v>386</v>
      </c>
      <c r="F1659" s="335" t="s">
        <v>811</v>
      </c>
      <c r="G1659" s="179">
        <f t="shared" si="75"/>
        <v>0</v>
      </c>
      <c r="H1659" s="179">
        <f t="shared" si="76"/>
        <v>0</v>
      </c>
      <c r="I1659" s="179">
        <f t="shared" si="77"/>
        <v>0</v>
      </c>
    </row>
    <row r="1660" spans="1:9" ht="15.75" thickBot="1">
      <c r="A1660" s="398"/>
      <c r="B1660" s="333">
        <v>37.5</v>
      </c>
      <c r="C1660" s="334">
        <v>1840.92</v>
      </c>
      <c r="D1660" s="335" t="s">
        <v>387</v>
      </c>
      <c r="E1660" s="335" t="s">
        <v>386</v>
      </c>
      <c r="F1660" s="335" t="s">
        <v>813</v>
      </c>
      <c r="G1660" s="179">
        <f t="shared" si="75"/>
        <v>0</v>
      </c>
      <c r="H1660" s="179">
        <f t="shared" si="76"/>
        <v>0</v>
      </c>
      <c r="I1660" s="179">
        <f t="shared" si="77"/>
        <v>0</v>
      </c>
    </row>
    <row r="1661" spans="1:9" ht="15.75" thickBot="1">
      <c r="A1661" s="398"/>
      <c r="B1661" s="333">
        <v>29.5</v>
      </c>
      <c r="C1661" s="334">
        <v>1467.9</v>
      </c>
      <c r="D1661" s="335" t="s">
        <v>387</v>
      </c>
      <c r="E1661" s="335" t="s">
        <v>386</v>
      </c>
      <c r="F1661" s="335" t="s">
        <v>808</v>
      </c>
      <c r="G1661" s="179">
        <f t="shared" si="75"/>
        <v>0</v>
      </c>
      <c r="H1661" s="179">
        <f t="shared" si="76"/>
        <v>0</v>
      </c>
      <c r="I1661" s="179">
        <f t="shared" si="77"/>
        <v>0</v>
      </c>
    </row>
    <row r="1662" spans="1:9" ht="15.75" thickBot="1">
      <c r="A1662" s="398"/>
      <c r="B1662" s="333">
        <v>21.25</v>
      </c>
      <c r="C1662" s="334">
        <v>1067.1199999999999</v>
      </c>
      <c r="D1662" s="335" t="s">
        <v>387</v>
      </c>
      <c r="E1662" s="335" t="s">
        <v>386</v>
      </c>
      <c r="F1662" s="335" t="s">
        <v>809</v>
      </c>
      <c r="G1662" s="179">
        <f t="shared" si="75"/>
        <v>0</v>
      </c>
      <c r="H1662" s="179">
        <f t="shared" si="76"/>
        <v>0</v>
      </c>
      <c r="I1662" s="179">
        <f t="shared" si="77"/>
        <v>0</v>
      </c>
    </row>
    <row r="1663" spans="1:9" ht="15.75" thickBot="1">
      <c r="A1663" s="398"/>
      <c r="B1663" s="333">
        <v>27.5</v>
      </c>
      <c r="C1663" s="334">
        <v>1387.98</v>
      </c>
      <c r="D1663" s="335" t="s">
        <v>387</v>
      </c>
      <c r="E1663" s="335" t="s">
        <v>386</v>
      </c>
      <c r="F1663" s="335" t="s">
        <v>810</v>
      </c>
      <c r="G1663" s="179">
        <f t="shared" si="75"/>
        <v>0</v>
      </c>
      <c r="H1663" s="179">
        <f t="shared" si="76"/>
        <v>0</v>
      </c>
      <c r="I1663" s="179">
        <f t="shared" si="77"/>
        <v>0</v>
      </c>
    </row>
    <row r="1664" spans="1:9" ht="15.75" thickBot="1">
      <c r="A1664" s="398"/>
      <c r="B1664" s="333">
        <v>65</v>
      </c>
      <c r="C1664" s="334">
        <v>3248.36</v>
      </c>
      <c r="D1664" s="335" t="s">
        <v>387</v>
      </c>
      <c r="E1664" s="335" t="s">
        <v>386</v>
      </c>
      <c r="F1664" s="335" t="s">
        <v>835</v>
      </c>
      <c r="G1664" s="179">
        <f t="shared" si="75"/>
        <v>0</v>
      </c>
      <c r="H1664" s="179">
        <f t="shared" si="76"/>
        <v>0</v>
      </c>
      <c r="I1664" s="179">
        <f t="shared" si="77"/>
        <v>0</v>
      </c>
    </row>
    <row r="1665" spans="1:9" ht="15.75" thickBot="1">
      <c r="A1665" s="398"/>
      <c r="B1665" s="333">
        <v>79</v>
      </c>
      <c r="C1665" s="334">
        <v>3940.74</v>
      </c>
      <c r="D1665" s="335" t="s">
        <v>387</v>
      </c>
      <c r="E1665" s="335" t="s">
        <v>386</v>
      </c>
      <c r="F1665" s="335" t="s">
        <v>802</v>
      </c>
      <c r="G1665" s="179">
        <f t="shared" si="75"/>
        <v>0</v>
      </c>
      <c r="H1665" s="179">
        <f t="shared" si="76"/>
        <v>0</v>
      </c>
      <c r="I1665" s="179">
        <f t="shared" si="77"/>
        <v>0</v>
      </c>
    </row>
    <row r="1666" spans="1:9" ht="15.75" thickBot="1">
      <c r="A1666" s="398"/>
      <c r="B1666" s="333">
        <v>31.75</v>
      </c>
      <c r="C1666" s="334">
        <v>1590.18</v>
      </c>
      <c r="D1666" s="335" t="s">
        <v>387</v>
      </c>
      <c r="E1666" s="335" t="s">
        <v>386</v>
      </c>
      <c r="F1666" s="335" t="s">
        <v>803</v>
      </c>
      <c r="G1666" s="179">
        <f t="shared" si="75"/>
        <v>0</v>
      </c>
      <c r="H1666" s="179">
        <f t="shared" si="76"/>
        <v>0</v>
      </c>
      <c r="I1666" s="179">
        <f t="shared" si="77"/>
        <v>0</v>
      </c>
    </row>
    <row r="1667" spans="1:9" ht="15.75" thickBot="1">
      <c r="A1667" s="398"/>
      <c r="B1667" s="333">
        <v>54.5</v>
      </c>
      <c r="C1667" s="334">
        <v>2721.82</v>
      </c>
      <c r="D1667" s="335" t="s">
        <v>387</v>
      </c>
      <c r="E1667" s="335" t="s">
        <v>386</v>
      </c>
      <c r="F1667" s="335" t="s">
        <v>804</v>
      </c>
      <c r="G1667" s="179">
        <f t="shared" si="75"/>
        <v>0</v>
      </c>
      <c r="H1667" s="179">
        <f t="shared" si="76"/>
        <v>0</v>
      </c>
      <c r="I1667" s="179">
        <f t="shared" si="77"/>
        <v>0</v>
      </c>
    </row>
    <row r="1668" spans="1:9" ht="15.75" thickBot="1">
      <c r="A1668" s="398"/>
      <c r="B1668" s="333">
        <v>51</v>
      </c>
      <c r="C1668" s="334">
        <v>2603.2800000000002</v>
      </c>
      <c r="D1668" s="335" t="s">
        <v>387</v>
      </c>
      <c r="E1668" s="335" t="s">
        <v>386</v>
      </c>
      <c r="F1668" s="335" t="s">
        <v>845</v>
      </c>
      <c r="G1668" s="179">
        <f t="shared" si="75"/>
        <v>0</v>
      </c>
      <c r="H1668" s="179">
        <f t="shared" si="76"/>
        <v>0</v>
      </c>
      <c r="I1668" s="179">
        <f t="shared" si="77"/>
        <v>0</v>
      </c>
    </row>
    <row r="1669" spans="1:9" ht="15.75" thickBot="1">
      <c r="A1669" s="398"/>
      <c r="B1669" s="333">
        <v>36.25</v>
      </c>
      <c r="C1669" s="334">
        <v>1860.49</v>
      </c>
      <c r="D1669" s="335" t="s">
        <v>387</v>
      </c>
      <c r="E1669" s="335" t="s">
        <v>386</v>
      </c>
      <c r="F1669" s="335" t="s">
        <v>843</v>
      </c>
      <c r="G1669" s="179">
        <f t="shared" ref="G1669:G1732" si="78">IF(D1669="REG",C1669,0)</f>
        <v>0</v>
      </c>
      <c r="H1669" s="179">
        <f t="shared" ref="H1669:H1732" si="79">IF(D1669="SAL",C1669,0)</f>
        <v>0</v>
      </c>
      <c r="I1669" s="179">
        <f t="shared" ref="I1669:I1732" si="80">+G1669+H1669</f>
        <v>0</v>
      </c>
    </row>
    <row r="1670" spans="1:9" ht="15.75" thickBot="1">
      <c r="A1670" s="398"/>
      <c r="B1670" s="333">
        <v>65</v>
      </c>
      <c r="C1670" s="334">
        <v>3277.12</v>
      </c>
      <c r="D1670" s="335" t="s">
        <v>387</v>
      </c>
      <c r="E1670" s="335" t="s">
        <v>386</v>
      </c>
      <c r="F1670" s="335" t="s">
        <v>894</v>
      </c>
      <c r="G1670" s="179">
        <f t="shared" si="78"/>
        <v>0</v>
      </c>
      <c r="H1670" s="179">
        <f t="shared" si="79"/>
        <v>0</v>
      </c>
      <c r="I1670" s="179">
        <f t="shared" si="80"/>
        <v>0</v>
      </c>
    </row>
    <row r="1671" spans="1:9" ht="15.75" thickBot="1">
      <c r="A1671" s="398"/>
      <c r="B1671" s="333">
        <v>74</v>
      </c>
      <c r="C1671" s="334">
        <v>3713.43</v>
      </c>
      <c r="D1671" s="335" t="s">
        <v>387</v>
      </c>
      <c r="E1671" s="335" t="s">
        <v>386</v>
      </c>
      <c r="F1671" s="335" t="s">
        <v>881</v>
      </c>
      <c r="G1671" s="179">
        <f t="shared" si="78"/>
        <v>0</v>
      </c>
      <c r="H1671" s="179">
        <f t="shared" si="79"/>
        <v>0</v>
      </c>
      <c r="I1671" s="179">
        <f t="shared" si="80"/>
        <v>0</v>
      </c>
    </row>
    <row r="1672" spans="1:9" ht="15.75" thickBot="1">
      <c r="A1672" s="398"/>
      <c r="B1672" s="333">
        <v>35.25</v>
      </c>
      <c r="C1672" s="334">
        <v>1767.65</v>
      </c>
      <c r="D1672" s="335" t="s">
        <v>387</v>
      </c>
      <c r="E1672" s="335" t="s">
        <v>386</v>
      </c>
      <c r="F1672" s="335" t="s">
        <v>805</v>
      </c>
      <c r="G1672" s="179">
        <f t="shared" si="78"/>
        <v>0</v>
      </c>
      <c r="H1672" s="179">
        <f t="shared" si="79"/>
        <v>0</v>
      </c>
      <c r="I1672" s="179">
        <f t="shared" si="80"/>
        <v>0</v>
      </c>
    </row>
    <row r="1673" spans="1:9" ht="15.75" thickBot="1">
      <c r="A1673" s="398"/>
      <c r="B1673" s="333">
        <v>58.75</v>
      </c>
      <c r="C1673" s="334">
        <v>2967.15</v>
      </c>
      <c r="D1673" s="335" t="s">
        <v>387</v>
      </c>
      <c r="E1673" s="335" t="s">
        <v>386</v>
      </c>
      <c r="F1673" s="335" t="s">
        <v>862</v>
      </c>
      <c r="G1673" s="179">
        <f t="shared" si="78"/>
        <v>0</v>
      </c>
      <c r="H1673" s="179">
        <f t="shared" si="79"/>
        <v>0</v>
      </c>
      <c r="I1673" s="179">
        <f t="shared" si="80"/>
        <v>0</v>
      </c>
    </row>
    <row r="1674" spans="1:9" ht="15.75" thickBot="1">
      <c r="A1674" s="398"/>
      <c r="B1674" s="333">
        <v>46.75</v>
      </c>
      <c r="C1674" s="334">
        <v>2330.16</v>
      </c>
      <c r="D1674" s="335" t="s">
        <v>387</v>
      </c>
      <c r="E1674" s="335" t="s">
        <v>386</v>
      </c>
      <c r="F1674" s="335" t="s">
        <v>816</v>
      </c>
      <c r="G1674" s="179">
        <f t="shared" si="78"/>
        <v>0</v>
      </c>
      <c r="H1674" s="179">
        <f t="shared" si="79"/>
        <v>0</v>
      </c>
      <c r="I1674" s="179">
        <f t="shared" si="80"/>
        <v>0</v>
      </c>
    </row>
    <row r="1675" spans="1:9" ht="15.75" thickBot="1">
      <c r="A1675" s="398"/>
      <c r="B1675" s="333">
        <v>74.5</v>
      </c>
      <c r="C1675" s="334">
        <v>4118.1000000000004</v>
      </c>
      <c r="D1675" s="335" t="s">
        <v>387</v>
      </c>
      <c r="E1675" s="335" t="s">
        <v>386</v>
      </c>
      <c r="F1675" s="335" t="s">
        <v>863</v>
      </c>
      <c r="G1675" s="179">
        <f t="shared" si="78"/>
        <v>0</v>
      </c>
      <c r="H1675" s="179">
        <f t="shared" si="79"/>
        <v>0</v>
      </c>
      <c r="I1675" s="179">
        <f t="shared" si="80"/>
        <v>0</v>
      </c>
    </row>
    <row r="1676" spans="1:9" ht="15.75" thickBot="1">
      <c r="A1676" s="398"/>
      <c r="B1676" s="333">
        <v>35.25</v>
      </c>
      <c r="C1676" s="334">
        <v>1759.75</v>
      </c>
      <c r="D1676" s="335" t="s">
        <v>387</v>
      </c>
      <c r="E1676" s="335" t="s">
        <v>386</v>
      </c>
      <c r="F1676" s="335" t="s">
        <v>864</v>
      </c>
      <c r="G1676" s="179">
        <f t="shared" si="78"/>
        <v>0</v>
      </c>
      <c r="H1676" s="179">
        <f t="shared" si="79"/>
        <v>0</v>
      </c>
      <c r="I1676" s="179">
        <f t="shared" si="80"/>
        <v>0</v>
      </c>
    </row>
    <row r="1677" spans="1:9" ht="15.75" thickBot="1">
      <c r="A1677" s="398"/>
      <c r="B1677" s="333">
        <v>37.5</v>
      </c>
      <c r="C1677" s="334">
        <v>1898.36</v>
      </c>
      <c r="D1677" s="335" t="s">
        <v>387</v>
      </c>
      <c r="E1677" s="335" t="s">
        <v>386</v>
      </c>
      <c r="F1677" s="335" t="s">
        <v>841</v>
      </c>
      <c r="G1677" s="179">
        <f t="shared" si="78"/>
        <v>0</v>
      </c>
      <c r="H1677" s="179">
        <f t="shared" si="79"/>
        <v>0</v>
      </c>
      <c r="I1677" s="179">
        <f t="shared" si="80"/>
        <v>0</v>
      </c>
    </row>
    <row r="1678" spans="1:9" ht="15.75" thickBot="1">
      <c r="A1678" s="398"/>
      <c r="B1678" s="333">
        <v>67.25</v>
      </c>
      <c r="C1678" s="334">
        <v>3372.39</v>
      </c>
      <c r="D1678" s="335" t="s">
        <v>387</v>
      </c>
      <c r="E1678" s="335" t="s">
        <v>386</v>
      </c>
      <c r="F1678" s="335" t="s">
        <v>856</v>
      </c>
      <c r="G1678" s="179">
        <f t="shared" si="78"/>
        <v>0</v>
      </c>
      <c r="H1678" s="179">
        <f t="shared" si="79"/>
        <v>0</v>
      </c>
      <c r="I1678" s="179">
        <f t="shared" si="80"/>
        <v>0</v>
      </c>
    </row>
    <row r="1679" spans="1:9" ht="15.75" thickBot="1">
      <c r="A1679" s="398"/>
      <c r="B1679" s="333">
        <v>42.5</v>
      </c>
      <c r="C1679" s="334">
        <v>2155.09</v>
      </c>
      <c r="D1679" s="335" t="s">
        <v>387</v>
      </c>
      <c r="E1679" s="335" t="s">
        <v>386</v>
      </c>
      <c r="F1679" s="335" t="s">
        <v>867</v>
      </c>
      <c r="G1679" s="179">
        <f t="shared" si="78"/>
        <v>0</v>
      </c>
      <c r="H1679" s="179">
        <f t="shared" si="79"/>
        <v>0</v>
      </c>
      <c r="I1679" s="179">
        <f t="shared" si="80"/>
        <v>0</v>
      </c>
    </row>
    <row r="1680" spans="1:9" ht="15.75" thickBot="1">
      <c r="A1680" s="398"/>
      <c r="B1680" s="333">
        <v>30.25</v>
      </c>
      <c r="C1680" s="334">
        <v>1530.35</v>
      </c>
      <c r="D1680" s="335" t="s">
        <v>387</v>
      </c>
      <c r="E1680" s="335" t="s">
        <v>386</v>
      </c>
      <c r="F1680" s="335" t="s">
        <v>868</v>
      </c>
      <c r="G1680" s="179">
        <f t="shared" si="78"/>
        <v>0</v>
      </c>
      <c r="H1680" s="179">
        <f t="shared" si="79"/>
        <v>0</v>
      </c>
      <c r="I1680" s="179">
        <f t="shared" si="80"/>
        <v>0</v>
      </c>
    </row>
    <row r="1681" spans="1:9" ht="15.75" thickBot="1">
      <c r="A1681" s="398"/>
      <c r="B1681" s="333">
        <v>100</v>
      </c>
      <c r="C1681" s="334">
        <v>5046.99</v>
      </c>
      <c r="D1681" s="335" t="s">
        <v>387</v>
      </c>
      <c r="E1681" s="335" t="s">
        <v>386</v>
      </c>
      <c r="F1681" s="335" t="s">
        <v>838</v>
      </c>
      <c r="G1681" s="179">
        <f t="shared" si="78"/>
        <v>0</v>
      </c>
      <c r="H1681" s="179">
        <f t="shared" si="79"/>
        <v>0</v>
      </c>
      <c r="I1681" s="179">
        <f t="shared" si="80"/>
        <v>0</v>
      </c>
    </row>
    <row r="1682" spans="1:9" ht="15.75" thickBot="1">
      <c r="A1682" s="398"/>
      <c r="B1682" s="333">
        <v>54.25</v>
      </c>
      <c r="C1682" s="334">
        <v>2745.95</v>
      </c>
      <c r="D1682" s="335" t="s">
        <v>387</v>
      </c>
      <c r="E1682" s="335" t="s">
        <v>386</v>
      </c>
      <c r="F1682" s="335" t="s">
        <v>872</v>
      </c>
      <c r="G1682" s="179">
        <f t="shared" si="78"/>
        <v>0</v>
      </c>
      <c r="H1682" s="179">
        <f t="shared" si="79"/>
        <v>0</v>
      </c>
      <c r="I1682" s="179">
        <f t="shared" si="80"/>
        <v>0</v>
      </c>
    </row>
    <row r="1683" spans="1:9" ht="15.75" thickBot="1">
      <c r="A1683" s="398"/>
      <c r="B1683" s="333">
        <v>73.25</v>
      </c>
      <c r="C1683" s="334">
        <v>3691.71</v>
      </c>
      <c r="D1683" s="335" t="s">
        <v>387</v>
      </c>
      <c r="E1683" s="335" t="s">
        <v>386</v>
      </c>
      <c r="F1683" s="335" t="s">
        <v>858</v>
      </c>
      <c r="G1683" s="179">
        <f t="shared" si="78"/>
        <v>0</v>
      </c>
      <c r="H1683" s="179">
        <f t="shared" si="79"/>
        <v>0</v>
      </c>
      <c r="I1683" s="179">
        <f t="shared" si="80"/>
        <v>0</v>
      </c>
    </row>
    <row r="1684" spans="1:9" ht="15.75" thickBot="1">
      <c r="A1684" s="398"/>
      <c r="B1684" s="333">
        <v>242.5</v>
      </c>
      <c r="C1684" s="334">
        <v>7762.67</v>
      </c>
      <c r="D1684" s="335" t="s">
        <v>384</v>
      </c>
      <c r="E1684" s="335" t="s">
        <v>386</v>
      </c>
      <c r="F1684" s="335" t="s">
        <v>807</v>
      </c>
      <c r="G1684" s="179">
        <f t="shared" si="78"/>
        <v>7762.67</v>
      </c>
      <c r="H1684" s="179">
        <f t="shared" si="79"/>
        <v>0</v>
      </c>
      <c r="I1684" s="179">
        <f t="shared" si="80"/>
        <v>7762.67</v>
      </c>
    </row>
    <row r="1685" spans="1:9" ht="15.75" thickBot="1">
      <c r="A1685" s="398"/>
      <c r="B1685" s="333">
        <v>299.75</v>
      </c>
      <c r="C1685" s="334">
        <v>9591.92</v>
      </c>
      <c r="D1685" s="335" t="s">
        <v>384</v>
      </c>
      <c r="E1685" s="335" t="s">
        <v>386</v>
      </c>
      <c r="F1685" s="335" t="s">
        <v>837</v>
      </c>
      <c r="G1685" s="179">
        <f t="shared" si="78"/>
        <v>9591.92</v>
      </c>
      <c r="H1685" s="179">
        <f t="shared" si="79"/>
        <v>0</v>
      </c>
      <c r="I1685" s="179">
        <f t="shared" si="80"/>
        <v>9591.92</v>
      </c>
    </row>
    <row r="1686" spans="1:9" ht="15.75" thickBot="1">
      <c r="A1686" s="398"/>
      <c r="B1686" s="333">
        <v>333.25</v>
      </c>
      <c r="C1686" s="334">
        <v>10680.54</v>
      </c>
      <c r="D1686" s="335" t="s">
        <v>384</v>
      </c>
      <c r="E1686" s="335" t="s">
        <v>386</v>
      </c>
      <c r="F1686" s="335" t="s">
        <v>811</v>
      </c>
      <c r="G1686" s="179">
        <f t="shared" si="78"/>
        <v>10680.54</v>
      </c>
      <c r="H1686" s="179">
        <f t="shared" si="79"/>
        <v>0</v>
      </c>
      <c r="I1686" s="179">
        <f t="shared" si="80"/>
        <v>10680.54</v>
      </c>
    </row>
    <row r="1687" spans="1:9" ht="15.75" thickBot="1">
      <c r="A1687" s="398"/>
      <c r="B1687" s="333">
        <v>322.25</v>
      </c>
      <c r="C1687" s="334">
        <v>10354.65</v>
      </c>
      <c r="D1687" s="335" t="s">
        <v>384</v>
      </c>
      <c r="E1687" s="335" t="s">
        <v>386</v>
      </c>
      <c r="F1687" s="335" t="s">
        <v>813</v>
      </c>
      <c r="G1687" s="179">
        <f t="shared" si="78"/>
        <v>10354.65</v>
      </c>
      <c r="H1687" s="179">
        <f t="shared" si="79"/>
        <v>0</v>
      </c>
      <c r="I1687" s="179">
        <f t="shared" si="80"/>
        <v>10354.65</v>
      </c>
    </row>
    <row r="1688" spans="1:9" ht="15.75" thickBot="1">
      <c r="A1688" s="398"/>
      <c r="B1688" s="333">
        <v>346.75</v>
      </c>
      <c r="C1688" s="334">
        <v>11481.97</v>
      </c>
      <c r="D1688" s="335" t="s">
        <v>384</v>
      </c>
      <c r="E1688" s="335" t="s">
        <v>386</v>
      </c>
      <c r="F1688" s="335" t="s">
        <v>808</v>
      </c>
      <c r="G1688" s="179">
        <f t="shared" si="78"/>
        <v>11481.97</v>
      </c>
      <c r="H1688" s="179">
        <f t="shared" si="79"/>
        <v>0</v>
      </c>
      <c r="I1688" s="179">
        <f t="shared" si="80"/>
        <v>11481.97</v>
      </c>
    </row>
    <row r="1689" spans="1:9" ht="15.75" thickBot="1">
      <c r="A1689" s="398"/>
      <c r="B1689" s="333">
        <v>326.5</v>
      </c>
      <c r="C1689" s="334">
        <v>10911.73</v>
      </c>
      <c r="D1689" s="335" t="s">
        <v>384</v>
      </c>
      <c r="E1689" s="335" t="s">
        <v>386</v>
      </c>
      <c r="F1689" s="335" t="s">
        <v>809</v>
      </c>
      <c r="G1689" s="179">
        <f t="shared" si="78"/>
        <v>10911.73</v>
      </c>
      <c r="H1689" s="179">
        <f t="shared" si="79"/>
        <v>0</v>
      </c>
      <c r="I1689" s="179">
        <f t="shared" si="80"/>
        <v>10911.73</v>
      </c>
    </row>
    <row r="1690" spans="1:9" ht="15.75" thickBot="1">
      <c r="A1690" s="398"/>
      <c r="B1690" s="333">
        <v>319</v>
      </c>
      <c r="C1690" s="334">
        <v>10632.32</v>
      </c>
      <c r="D1690" s="335" t="s">
        <v>384</v>
      </c>
      <c r="E1690" s="335" t="s">
        <v>386</v>
      </c>
      <c r="F1690" s="335" t="s">
        <v>810</v>
      </c>
      <c r="G1690" s="179">
        <f t="shared" si="78"/>
        <v>10632.32</v>
      </c>
      <c r="H1690" s="179">
        <f t="shared" si="79"/>
        <v>0</v>
      </c>
      <c r="I1690" s="179">
        <f t="shared" si="80"/>
        <v>10632.32</v>
      </c>
    </row>
    <row r="1691" spans="1:9" ht="15.75" thickBot="1">
      <c r="A1691" s="398"/>
      <c r="B1691" s="333">
        <v>295</v>
      </c>
      <c r="C1691" s="334">
        <v>9842.82</v>
      </c>
      <c r="D1691" s="335" t="s">
        <v>384</v>
      </c>
      <c r="E1691" s="335" t="s">
        <v>386</v>
      </c>
      <c r="F1691" s="335" t="s">
        <v>835</v>
      </c>
      <c r="G1691" s="179">
        <f t="shared" si="78"/>
        <v>9842.82</v>
      </c>
      <c r="H1691" s="179">
        <f t="shared" si="79"/>
        <v>0</v>
      </c>
      <c r="I1691" s="179">
        <f t="shared" si="80"/>
        <v>9842.82</v>
      </c>
    </row>
    <row r="1692" spans="1:9" ht="15.75" thickBot="1">
      <c r="A1692" s="398"/>
      <c r="B1692" s="333">
        <v>336.25</v>
      </c>
      <c r="C1692" s="334">
        <v>11205.44</v>
      </c>
      <c r="D1692" s="335" t="s">
        <v>384</v>
      </c>
      <c r="E1692" s="335" t="s">
        <v>386</v>
      </c>
      <c r="F1692" s="335" t="s">
        <v>802</v>
      </c>
      <c r="G1692" s="179">
        <f t="shared" si="78"/>
        <v>11205.44</v>
      </c>
      <c r="H1692" s="179">
        <f t="shared" si="79"/>
        <v>0</v>
      </c>
      <c r="I1692" s="179">
        <f t="shared" si="80"/>
        <v>11205.44</v>
      </c>
    </row>
    <row r="1693" spans="1:9" ht="15.75" thickBot="1">
      <c r="A1693" s="398"/>
      <c r="B1693" s="333">
        <v>336.5</v>
      </c>
      <c r="C1693" s="334">
        <v>11238.34</v>
      </c>
      <c r="D1693" s="335" t="s">
        <v>384</v>
      </c>
      <c r="E1693" s="335" t="s">
        <v>386</v>
      </c>
      <c r="F1693" s="335" t="s">
        <v>803</v>
      </c>
      <c r="G1693" s="179">
        <f t="shared" si="78"/>
        <v>11238.34</v>
      </c>
      <c r="H1693" s="179">
        <f t="shared" si="79"/>
        <v>0</v>
      </c>
      <c r="I1693" s="179">
        <f t="shared" si="80"/>
        <v>11238.34</v>
      </c>
    </row>
    <row r="1694" spans="1:9" ht="15.75" thickBot="1">
      <c r="A1694" s="398"/>
      <c r="B1694" s="333">
        <v>317.75</v>
      </c>
      <c r="C1694" s="334">
        <v>10620.98</v>
      </c>
      <c r="D1694" s="335" t="s">
        <v>384</v>
      </c>
      <c r="E1694" s="335" t="s">
        <v>386</v>
      </c>
      <c r="F1694" s="335" t="s">
        <v>804</v>
      </c>
      <c r="G1694" s="179">
        <f t="shared" si="78"/>
        <v>10620.98</v>
      </c>
      <c r="H1694" s="179">
        <f t="shared" si="79"/>
        <v>0</v>
      </c>
      <c r="I1694" s="179">
        <f t="shared" si="80"/>
        <v>10620.98</v>
      </c>
    </row>
    <row r="1695" spans="1:9" ht="15.75" thickBot="1">
      <c r="A1695" s="398"/>
      <c r="B1695" s="333">
        <v>296.75</v>
      </c>
      <c r="C1695" s="334">
        <v>9913.5</v>
      </c>
      <c r="D1695" s="335" t="s">
        <v>384</v>
      </c>
      <c r="E1695" s="335" t="s">
        <v>386</v>
      </c>
      <c r="F1695" s="335" t="s">
        <v>845</v>
      </c>
      <c r="G1695" s="179">
        <f t="shared" si="78"/>
        <v>9913.5</v>
      </c>
      <c r="H1695" s="179">
        <f t="shared" si="79"/>
        <v>0</v>
      </c>
      <c r="I1695" s="179">
        <f t="shared" si="80"/>
        <v>9913.5</v>
      </c>
    </row>
    <row r="1696" spans="1:9" ht="15.75" thickBot="1">
      <c r="A1696" s="398"/>
      <c r="B1696" s="333">
        <v>295.25</v>
      </c>
      <c r="C1696" s="334">
        <v>9903.75</v>
      </c>
      <c r="D1696" s="335" t="s">
        <v>384</v>
      </c>
      <c r="E1696" s="335" t="s">
        <v>386</v>
      </c>
      <c r="F1696" s="335" t="s">
        <v>843</v>
      </c>
      <c r="G1696" s="179">
        <f t="shared" si="78"/>
        <v>9903.75</v>
      </c>
      <c r="H1696" s="179">
        <f t="shared" si="79"/>
        <v>0</v>
      </c>
      <c r="I1696" s="179">
        <f t="shared" si="80"/>
        <v>9903.75</v>
      </c>
    </row>
    <row r="1697" spans="1:9" ht="15.75" thickBot="1">
      <c r="A1697" s="398"/>
      <c r="B1697" s="333">
        <v>314.75</v>
      </c>
      <c r="C1697" s="334">
        <v>10478.52</v>
      </c>
      <c r="D1697" s="335" t="s">
        <v>384</v>
      </c>
      <c r="E1697" s="335" t="s">
        <v>386</v>
      </c>
      <c r="F1697" s="335" t="s">
        <v>894</v>
      </c>
      <c r="G1697" s="179">
        <f t="shared" si="78"/>
        <v>10478.52</v>
      </c>
      <c r="H1697" s="179">
        <f t="shared" si="79"/>
        <v>0</v>
      </c>
      <c r="I1697" s="179">
        <f t="shared" si="80"/>
        <v>10478.52</v>
      </c>
    </row>
    <row r="1698" spans="1:9" ht="15.75" thickBot="1">
      <c r="A1698" s="398"/>
      <c r="B1698" s="333">
        <v>277.5</v>
      </c>
      <c r="C1698" s="334">
        <v>9251.4599999999991</v>
      </c>
      <c r="D1698" s="335" t="s">
        <v>384</v>
      </c>
      <c r="E1698" s="335" t="s">
        <v>386</v>
      </c>
      <c r="F1698" s="335" t="s">
        <v>881</v>
      </c>
      <c r="G1698" s="179">
        <f t="shared" si="78"/>
        <v>9251.4599999999991</v>
      </c>
      <c r="H1698" s="179">
        <f t="shared" si="79"/>
        <v>0</v>
      </c>
      <c r="I1698" s="179">
        <f t="shared" si="80"/>
        <v>9251.4599999999991</v>
      </c>
    </row>
    <row r="1699" spans="1:9" ht="15.75" thickBot="1">
      <c r="A1699" s="398"/>
      <c r="B1699" s="333">
        <v>339.25</v>
      </c>
      <c r="C1699" s="334">
        <v>11345.7</v>
      </c>
      <c r="D1699" s="335" t="s">
        <v>384</v>
      </c>
      <c r="E1699" s="335" t="s">
        <v>386</v>
      </c>
      <c r="F1699" s="335" t="s">
        <v>805</v>
      </c>
      <c r="G1699" s="179">
        <f t="shared" si="78"/>
        <v>11345.7</v>
      </c>
      <c r="H1699" s="179">
        <f t="shared" si="79"/>
        <v>0</v>
      </c>
      <c r="I1699" s="179">
        <f t="shared" si="80"/>
        <v>11345.7</v>
      </c>
    </row>
    <row r="1700" spans="1:9" ht="15.75" thickBot="1">
      <c r="A1700" s="398"/>
      <c r="B1700" s="333">
        <v>341.75</v>
      </c>
      <c r="C1700" s="334">
        <v>11382.12</v>
      </c>
      <c r="D1700" s="335" t="s">
        <v>384</v>
      </c>
      <c r="E1700" s="335" t="s">
        <v>386</v>
      </c>
      <c r="F1700" s="335" t="s">
        <v>862</v>
      </c>
      <c r="G1700" s="179">
        <f t="shared" si="78"/>
        <v>11382.12</v>
      </c>
      <c r="H1700" s="179">
        <f t="shared" si="79"/>
        <v>0</v>
      </c>
      <c r="I1700" s="179">
        <f t="shared" si="80"/>
        <v>11382.12</v>
      </c>
    </row>
    <row r="1701" spans="1:9" ht="15.75" thickBot="1">
      <c r="A1701" s="398"/>
      <c r="B1701" s="333">
        <v>334.25</v>
      </c>
      <c r="C1701" s="334">
        <v>11175.9</v>
      </c>
      <c r="D1701" s="335" t="s">
        <v>384</v>
      </c>
      <c r="E1701" s="335" t="s">
        <v>386</v>
      </c>
      <c r="F1701" s="335" t="s">
        <v>816</v>
      </c>
      <c r="G1701" s="179">
        <f t="shared" si="78"/>
        <v>11175.9</v>
      </c>
      <c r="H1701" s="179">
        <f t="shared" si="79"/>
        <v>0</v>
      </c>
      <c r="I1701" s="179">
        <f t="shared" si="80"/>
        <v>11175.9</v>
      </c>
    </row>
    <row r="1702" spans="1:9" ht="15.75" thickBot="1">
      <c r="A1702" s="398"/>
      <c r="B1702" s="333">
        <v>332.5</v>
      </c>
      <c r="C1702" s="334">
        <v>11141.51</v>
      </c>
      <c r="D1702" s="335" t="s">
        <v>384</v>
      </c>
      <c r="E1702" s="335" t="s">
        <v>386</v>
      </c>
      <c r="F1702" s="335" t="s">
        <v>863</v>
      </c>
      <c r="G1702" s="179">
        <f t="shared" si="78"/>
        <v>11141.51</v>
      </c>
      <c r="H1702" s="179">
        <f t="shared" si="79"/>
        <v>0</v>
      </c>
      <c r="I1702" s="179">
        <f t="shared" si="80"/>
        <v>11141.51</v>
      </c>
    </row>
    <row r="1703" spans="1:9" ht="15.75" thickBot="1">
      <c r="A1703" s="398"/>
      <c r="B1703" s="333">
        <v>358.25</v>
      </c>
      <c r="C1703" s="334">
        <v>12004.48</v>
      </c>
      <c r="D1703" s="335" t="s">
        <v>384</v>
      </c>
      <c r="E1703" s="335" t="s">
        <v>386</v>
      </c>
      <c r="F1703" s="335" t="s">
        <v>864</v>
      </c>
      <c r="G1703" s="179">
        <f t="shared" si="78"/>
        <v>12004.48</v>
      </c>
      <c r="H1703" s="179">
        <f t="shared" si="79"/>
        <v>0</v>
      </c>
      <c r="I1703" s="179">
        <f t="shared" si="80"/>
        <v>12004.48</v>
      </c>
    </row>
    <row r="1704" spans="1:9" ht="15.75" thickBot="1">
      <c r="A1704" s="398"/>
      <c r="B1704" s="333">
        <v>346.25</v>
      </c>
      <c r="C1704" s="334">
        <v>11571.14</v>
      </c>
      <c r="D1704" s="335" t="s">
        <v>384</v>
      </c>
      <c r="E1704" s="335" t="s">
        <v>386</v>
      </c>
      <c r="F1704" s="335" t="s">
        <v>841</v>
      </c>
      <c r="G1704" s="179">
        <f t="shared" si="78"/>
        <v>11571.14</v>
      </c>
      <c r="H1704" s="179">
        <f t="shared" si="79"/>
        <v>0</v>
      </c>
      <c r="I1704" s="179">
        <f t="shared" si="80"/>
        <v>11571.14</v>
      </c>
    </row>
    <row r="1705" spans="1:9" ht="15.75" thickBot="1">
      <c r="A1705" s="398"/>
      <c r="B1705" s="333">
        <v>356.5</v>
      </c>
      <c r="C1705" s="334">
        <v>11924.96</v>
      </c>
      <c r="D1705" s="335" t="s">
        <v>384</v>
      </c>
      <c r="E1705" s="335" t="s">
        <v>386</v>
      </c>
      <c r="F1705" s="335" t="s">
        <v>856</v>
      </c>
      <c r="G1705" s="179">
        <f t="shared" si="78"/>
        <v>11924.96</v>
      </c>
      <c r="H1705" s="179">
        <f t="shared" si="79"/>
        <v>0</v>
      </c>
      <c r="I1705" s="179">
        <f t="shared" si="80"/>
        <v>11924.96</v>
      </c>
    </row>
    <row r="1706" spans="1:9" ht="15.75" thickBot="1">
      <c r="A1706" s="398"/>
      <c r="B1706" s="333">
        <v>337</v>
      </c>
      <c r="C1706" s="334">
        <v>11266.27</v>
      </c>
      <c r="D1706" s="335" t="s">
        <v>384</v>
      </c>
      <c r="E1706" s="335" t="s">
        <v>386</v>
      </c>
      <c r="F1706" s="335" t="s">
        <v>867</v>
      </c>
      <c r="G1706" s="179">
        <f t="shared" si="78"/>
        <v>11266.27</v>
      </c>
      <c r="H1706" s="179">
        <f t="shared" si="79"/>
        <v>0</v>
      </c>
      <c r="I1706" s="179">
        <f t="shared" si="80"/>
        <v>11266.27</v>
      </c>
    </row>
    <row r="1707" spans="1:9" ht="15.75" thickBot="1">
      <c r="A1707" s="398"/>
      <c r="B1707" s="333">
        <v>319</v>
      </c>
      <c r="C1707" s="334">
        <v>10672.6</v>
      </c>
      <c r="D1707" s="335" t="s">
        <v>384</v>
      </c>
      <c r="E1707" s="335" t="s">
        <v>386</v>
      </c>
      <c r="F1707" s="335" t="s">
        <v>868</v>
      </c>
      <c r="G1707" s="179">
        <f t="shared" si="78"/>
        <v>10672.6</v>
      </c>
      <c r="H1707" s="179">
        <f t="shared" si="79"/>
        <v>0</v>
      </c>
      <c r="I1707" s="179">
        <f t="shared" si="80"/>
        <v>10672.6</v>
      </c>
    </row>
    <row r="1708" spans="1:9" ht="15.75" thickBot="1">
      <c r="A1708" s="398"/>
      <c r="B1708" s="333">
        <v>298.25</v>
      </c>
      <c r="C1708" s="334">
        <v>9978.24</v>
      </c>
      <c r="D1708" s="335" t="s">
        <v>384</v>
      </c>
      <c r="E1708" s="335" t="s">
        <v>386</v>
      </c>
      <c r="F1708" s="335" t="s">
        <v>838</v>
      </c>
      <c r="G1708" s="179">
        <f t="shared" si="78"/>
        <v>9978.24</v>
      </c>
      <c r="H1708" s="179">
        <f t="shared" si="79"/>
        <v>0</v>
      </c>
      <c r="I1708" s="179">
        <f t="shared" si="80"/>
        <v>9978.24</v>
      </c>
    </row>
    <row r="1709" spans="1:9" ht="15.75" thickBot="1">
      <c r="A1709" s="398"/>
      <c r="B1709" s="333">
        <v>345.75</v>
      </c>
      <c r="C1709" s="334">
        <v>11545.21</v>
      </c>
      <c r="D1709" s="335" t="s">
        <v>384</v>
      </c>
      <c r="E1709" s="335" t="s">
        <v>386</v>
      </c>
      <c r="F1709" s="335" t="s">
        <v>872</v>
      </c>
      <c r="G1709" s="179">
        <f t="shared" si="78"/>
        <v>11545.21</v>
      </c>
      <c r="H1709" s="179">
        <f t="shared" si="79"/>
        <v>0</v>
      </c>
      <c r="I1709" s="179">
        <f t="shared" si="80"/>
        <v>11545.21</v>
      </c>
    </row>
    <row r="1710" spans="1:9" ht="15.75" thickBot="1">
      <c r="A1710" s="398"/>
      <c r="B1710" s="333">
        <v>291.5</v>
      </c>
      <c r="C1710" s="334">
        <v>9747.11</v>
      </c>
      <c r="D1710" s="335" t="s">
        <v>384</v>
      </c>
      <c r="E1710" s="335" t="s">
        <v>386</v>
      </c>
      <c r="F1710" s="335" t="s">
        <v>858</v>
      </c>
      <c r="G1710" s="179">
        <f t="shared" si="78"/>
        <v>9747.11</v>
      </c>
      <c r="H1710" s="179">
        <f t="shared" si="79"/>
        <v>0</v>
      </c>
      <c r="I1710" s="179">
        <f t="shared" si="80"/>
        <v>9747.11</v>
      </c>
    </row>
    <row r="1711" spans="1:9" ht="15.75" thickBot="1">
      <c r="A1711" s="398"/>
      <c r="B1711" s="333">
        <v>4</v>
      </c>
      <c r="C1711" s="334">
        <v>129.36000000000001</v>
      </c>
      <c r="D1711" s="335" t="s">
        <v>834</v>
      </c>
      <c r="E1711" s="335" t="s">
        <v>386</v>
      </c>
      <c r="F1711" s="335" t="s">
        <v>809</v>
      </c>
      <c r="G1711" s="179">
        <f t="shared" si="78"/>
        <v>0</v>
      </c>
      <c r="H1711" s="179">
        <f t="shared" si="79"/>
        <v>0</v>
      </c>
      <c r="I1711" s="179">
        <f t="shared" si="80"/>
        <v>0</v>
      </c>
    </row>
    <row r="1712" spans="1:9" ht="15.75" thickBot="1">
      <c r="A1712" s="398"/>
      <c r="B1712" s="333">
        <v>13.5</v>
      </c>
      <c r="C1712" s="334">
        <v>444.42</v>
      </c>
      <c r="D1712" s="335" t="s">
        <v>834</v>
      </c>
      <c r="E1712" s="335" t="s">
        <v>386</v>
      </c>
      <c r="F1712" s="335" t="s">
        <v>810</v>
      </c>
      <c r="G1712" s="179">
        <f t="shared" si="78"/>
        <v>0</v>
      </c>
      <c r="H1712" s="179">
        <f t="shared" si="79"/>
        <v>0</v>
      </c>
      <c r="I1712" s="179">
        <f t="shared" si="80"/>
        <v>0</v>
      </c>
    </row>
    <row r="1713" spans="1:9" ht="15.75" thickBot="1">
      <c r="A1713" s="398"/>
      <c r="B1713" s="333">
        <v>9.25</v>
      </c>
      <c r="C1713" s="334">
        <v>310.93</v>
      </c>
      <c r="D1713" s="335" t="s">
        <v>834</v>
      </c>
      <c r="E1713" s="335" t="s">
        <v>386</v>
      </c>
      <c r="F1713" s="335" t="s">
        <v>835</v>
      </c>
      <c r="G1713" s="179">
        <f t="shared" si="78"/>
        <v>0</v>
      </c>
      <c r="H1713" s="179">
        <f t="shared" si="79"/>
        <v>0</v>
      </c>
      <c r="I1713" s="179">
        <f t="shared" si="80"/>
        <v>0</v>
      </c>
    </row>
    <row r="1714" spans="1:9" ht="15.75" thickBot="1">
      <c r="A1714" s="398"/>
      <c r="B1714" s="333">
        <v>0.5</v>
      </c>
      <c r="C1714" s="334">
        <v>17.41</v>
      </c>
      <c r="D1714" s="335" t="s">
        <v>834</v>
      </c>
      <c r="E1714" s="335" t="s">
        <v>386</v>
      </c>
      <c r="F1714" s="335" t="s">
        <v>802</v>
      </c>
      <c r="G1714" s="179">
        <f t="shared" si="78"/>
        <v>0</v>
      </c>
      <c r="H1714" s="179">
        <f t="shared" si="79"/>
        <v>0</v>
      </c>
      <c r="I1714" s="179">
        <f t="shared" si="80"/>
        <v>0</v>
      </c>
    </row>
    <row r="1715" spans="1:9" ht="15.75" thickBot="1">
      <c r="A1715" s="398"/>
      <c r="B1715" s="333">
        <v>2.75</v>
      </c>
      <c r="C1715" s="334">
        <v>88.94</v>
      </c>
      <c r="D1715" s="335" t="s">
        <v>834</v>
      </c>
      <c r="E1715" s="335" t="s">
        <v>386</v>
      </c>
      <c r="F1715" s="335" t="s">
        <v>803</v>
      </c>
      <c r="G1715" s="179">
        <f t="shared" si="78"/>
        <v>0</v>
      </c>
      <c r="H1715" s="179">
        <f t="shared" si="79"/>
        <v>0</v>
      </c>
      <c r="I1715" s="179">
        <f t="shared" si="80"/>
        <v>0</v>
      </c>
    </row>
    <row r="1716" spans="1:9" ht="15.75" thickBot="1">
      <c r="A1716" s="398"/>
      <c r="B1716" s="333">
        <v>17</v>
      </c>
      <c r="C1716" s="334">
        <v>557.83000000000004</v>
      </c>
      <c r="D1716" s="335" t="s">
        <v>834</v>
      </c>
      <c r="E1716" s="335" t="s">
        <v>386</v>
      </c>
      <c r="F1716" s="335" t="s">
        <v>804</v>
      </c>
      <c r="G1716" s="179">
        <f t="shared" si="78"/>
        <v>0</v>
      </c>
      <c r="H1716" s="179">
        <f t="shared" si="79"/>
        <v>0</v>
      </c>
      <c r="I1716" s="179">
        <f t="shared" si="80"/>
        <v>0</v>
      </c>
    </row>
    <row r="1717" spans="1:9" ht="15.75" thickBot="1">
      <c r="A1717" s="398"/>
      <c r="B1717" s="333">
        <v>2</v>
      </c>
      <c r="C1717" s="334">
        <v>67.78</v>
      </c>
      <c r="D1717" s="335" t="s">
        <v>834</v>
      </c>
      <c r="E1717" s="335" t="s">
        <v>386</v>
      </c>
      <c r="F1717" s="335" t="s">
        <v>845</v>
      </c>
      <c r="G1717" s="179">
        <f t="shared" si="78"/>
        <v>0</v>
      </c>
      <c r="H1717" s="179">
        <f t="shared" si="79"/>
        <v>0</v>
      </c>
      <c r="I1717" s="179">
        <f t="shared" si="80"/>
        <v>0</v>
      </c>
    </row>
    <row r="1718" spans="1:9" ht="15.75" thickBot="1">
      <c r="A1718" s="398"/>
      <c r="B1718" s="333">
        <v>7.5</v>
      </c>
      <c r="C1718" s="334">
        <v>249.99</v>
      </c>
      <c r="D1718" s="335" t="s">
        <v>834</v>
      </c>
      <c r="E1718" s="335" t="s">
        <v>386</v>
      </c>
      <c r="F1718" s="335" t="s">
        <v>843</v>
      </c>
      <c r="G1718" s="179">
        <f t="shared" si="78"/>
        <v>0</v>
      </c>
      <c r="H1718" s="179">
        <f t="shared" si="79"/>
        <v>0</v>
      </c>
      <c r="I1718" s="179">
        <f t="shared" si="80"/>
        <v>0</v>
      </c>
    </row>
    <row r="1719" spans="1:9" ht="15.75" thickBot="1">
      <c r="A1719" s="398"/>
      <c r="B1719" s="333">
        <v>9.75</v>
      </c>
      <c r="C1719" s="334">
        <v>326.48</v>
      </c>
      <c r="D1719" s="335" t="s">
        <v>834</v>
      </c>
      <c r="E1719" s="335" t="s">
        <v>386</v>
      </c>
      <c r="F1719" s="335" t="s">
        <v>881</v>
      </c>
      <c r="G1719" s="179">
        <f t="shared" si="78"/>
        <v>0</v>
      </c>
      <c r="H1719" s="179">
        <f t="shared" si="79"/>
        <v>0</v>
      </c>
      <c r="I1719" s="179">
        <f t="shared" si="80"/>
        <v>0</v>
      </c>
    </row>
    <row r="1720" spans="1:9" ht="15.75" thickBot="1">
      <c r="A1720" s="398"/>
      <c r="B1720" s="333">
        <v>2.25</v>
      </c>
      <c r="C1720" s="334">
        <v>74.150000000000006</v>
      </c>
      <c r="D1720" s="335" t="s">
        <v>834</v>
      </c>
      <c r="E1720" s="335" t="s">
        <v>386</v>
      </c>
      <c r="F1720" s="335" t="s">
        <v>805</v>
      </c>
      <c r="G1720" s="179">
        <f t="shared" si="78"/>
        <v>0</v>
      </c>
      <c r="H1720" s="179">
        <f t="shared" si="79"/>
        <v>0</v>
      </c>
      <c r="I1720" s="179">
        <f t="shared" si="80"/>
        <v>0</v>
      </c>
    </row>
    <row r="1721" spans="1:9" ht="15.75" thickBot="1">
      <c r="A1721" s="398"/>
      <c r="B1721" s="333">
        <v>9.25</v>
      </c>
      <c r="C1721" s="334">
        <v>317.75</v>
      </c>
      <c r="D1721" s="335" t="s">
        <v>834</v>
      </c>
      <c r="E1721" s="335" t="s">
        <v>386</v>
      </c>
      <c r="F1721" s="335" t="s">
        <v>862</v>
      </c>
      <c r="G1721" s="179">
        <f t="shared" si="78"/>
        <v>0</v>
      </c>
      <c r="H1721" s="179">
        <f t="shared" si="79"/>
        <v>0</v>
      </c>
      <c r="I1721" s="179">
        <f t="shared" si="80"/>
        <v>0</v>
      </c>
    </row>
    <row r="1722" spans="1:9" ht="15.75" thickBot="1">
      <c r="A1722" s="398"/>
      <c r="B1722" s="333">
        <v>5</v>
      </c>
      <c r="C1722" s="334">
        <v>166.04</v>
      </c>
      <c r="D1722" s="335" t="s">
        <v>834</v>
      </c>
      <c r="E1722" s="335" t="s">
        <v>386</v>
      </c>
      <c r="F1722" s="335" t="s">
        <v>816</v>
      </c>
      <c r="G1722" s="179">
        <f t="shared" si="78"/>
        <v>0</v>
      </c>
      <c r="H1722" s="179">
        <f t="shared" si="79"/>
        <v>0</v>
      </c>
      <c r="I1722" s="179">
        <f t="shared" si="80"/>
        <v>0</v>
      </c>
    </row>
    <row r="1723" spans="1:9" ht="15.75" thickBot="1">
      <c r="A1723" s="398"/>
      <c r="B1723" s="333">
        <v>4.5</v>
      </c>
      <c r="C1723" s="334">
        <v>145.53</v>
      </c>
      <c r="D1723" s="335" t="s">
        <v>834</v>
      </c>
      <c r="E1723" s="335" t="s">
        <v>386</v>
      </c>
      <c r="F1723" s="335" t="s">
        <v>863</v>
      </c>
      <c r="G1723" s="179">
        <f t="shared" si="78"/>
        <v>0</v>
      </c>
      <c r="H1723" s="179">
        <f t="shared" si="79"/>
        <v>0</v>
      </c>
      <c r="I1723" s="179">
        <f t="shared" si="80"/>
        <v>0</v>
      </c>
    </row>
    <row r="1724" spans="1:9" ht="15.75" thickBot="1">
      <c r="A1724" s="398"/>
      <c r="B1724" s="333">
        <v>6</v>
      </c>
      <c r="C1724" s="334">
        <v>205.2</v>
      </c>
      <c r="D1724" s="335" t="s">
        <v>834</v>
      </c>
      <c r="E1724" s="335" t="s">
        <v>386</v>
      </c>
      <c r="F1724" s="335" t="s">
        <v>864</v>
      </c>
      <c r="G1724" s="179">
        <f t="shared" si="78"/>
        <v>0</v>
      </c>
      <c r="H1724" s="179">
        <f t="shared" si="79"/>
        <v>0</v>
      </c>
      <c r="I1724" s="179">
        <f t="shared" si="80"/>
        <v>0</v>
      </c>
    </row>
    <row r="1725" spans="1:9" ht="15.75" thickBot="1">
      <c r="A1725" s="398"/>
      <c r="B1725" s="333">
        <v>9</v>
      </c>
      <c r="C1725" s="334">
        <v>313.38</v>
      </c>
      <c r="D1725" s="335" t="s">
        <v>834</v>
      </c>
      <c r="E1725" s="335" t="s">
        <v>386</v>
      </c>
      <c r="F1725" s="335" t="s">
        <v>841</v>
      </c>
      <c r="G1725" s="179">
        <f t="shared" si="78"/>
        <v>0</v>
      </c>
      <c r="H1725" s="179">
        <f t="shared" si="79"/>
        <v>0</v>
      </c>
      <c r="I1725" s="179">
        <f t="shared" si="80"/>
        <v>0</v>
      </c>
    </row>
    <row r="1726" spans="1:9" ht="15.75" thickBot="1">
      <c r="A1726" s="398"/>
      <c r="B1726" s="333">
        <v>10.25</v>
      </c>
      <c r="C1726" s="334">
        <v>340.92</v>
      </c>
      <c r="D1726" s="335" t="s">
        <v>834</v>
      </c>
      <c r="E1726" s="335" t="s">
        <v>386</v>
      </c>
      <c r="F1726" s="335" t="s">
        <v>867</v>
      </c>
      <c r="G1726" s="179">
        <f t="shared" si="78"/>
        <v>0</v>
      </c>
      <c r="H1726" s="179">
        <f t="shared" si="79"/>
        <v>0</v>
      </c>
      <c r="I1726" s="179">
        <f t="shared" si="80"/>
        <v>0</v>
      </c>
    </row>
    <row r="1727" spans="1:9" ht="15.75" thickBot="1">
      <c r="A1727" s="398"/>
      <c r="B1727" s="333">
        <v>13</v>
      </c>
      <c r="C1727" s="334">
        <v>434.79</v>
      </c>
      <c r="D1727" s="335" t="s">
        <v>834</v>
      </c>
      <c r="E1727" s="335" t="s">
        <v>386</v>
      </c>
      <c r="F1727" s="335" t="s">
        <v>868</v>
      </c>
      <c r="G1727" s="179">
        <f t="shared" si="78"/>
        <v>0</v>
      </c>
      <c r="H1727" s="179">
        <f t="shared" si="79"/>
        <v>0</v>
      </c>
      <c r="I1727" s="179">
        <f t="shared" si="80"/>
        <v>0</v>
      </c>
    </row>
    <row r="1728" spans="1:9" ht="15.75" thickBot="1">
      <c r="A1728" s="398"/>
      <c r="B1728" s="333">
        <v>21.5</v>
      </c>
      <c r="C1728" s="334">
        <v>682.7</v>
      </c>
      <c r="D1728" s="335" t="s">
        <v>392</v>
      </c>
      <c r="E1728" s="335" t="s">
        <v>386</v>
      </c>
      <c r="F1728" s="335" t="s">
        <v>807</v>
      </c>
      <c r="G1728" s="179">
        <f t="shared" si="78"/>
        <v>0</v>
      </c>
      <c r="H1728" s="179">
        <f t="shared" si="79"/>
        <v>0</v>
      </c>
      <c r="I1728" s="179">
        <f t="shared" si="80"/>
        <v>0</v>
      </c>
    </row>
    <row r="1729" spans="1:9" ht="15.75" thickBot="1">
      <c r="A1729" s="398"/>
      <c r="B1729" s="333">
        <v>13.5</v>
      </c>
      <c r="C1729" s="334">
        <v>447.7</v>
      </c>
      <c r="D1729" s="335" t="s">
        <v>392</v>
      </c>
      <c r="E1729" s="335" t="s">
        <v>386</v>
      </c>
      <c r="F1729" s="335" t="s">
        <v>837</v>
      </c>
      <c r="G1729" s="179">
        <f t="shared" si="78"/>
        <v>0</v>
      </c>
      <c r="H1729" s="179">
        <f t="shared" si="79"/>
        <v>0</v>
      </c>
      <c r="I1729" s="179">
        <f t="shared" si="80"/>
        <v>0</v>
      </c>
    </row>
    <row r="1730" spans="1:9" ht="15.75" thickBot="1">
      <c r="A1730" s="398"/>
      <c r="B1730" s="333">
        <v>9</v>
      </c>
      <c r="C1730" s="334">
        <v>305.72000000000003</v>
      </c>
      <c r="D1730" s="335" t="s">
        <v>392</v>
      </c>
      <c r="E1730" s="335" t="s">
        <v>386</v>
      </c>
      <c r="F1730" s="335" t="s">
        <v>811</v>
      </c>
      <c r="G1730" s="179">
        <f t="shared" si="78"/>
        <v>0</v>
      </c>
      <c r="H1730" s="179">
        <f t="shared" si="79"/>
        <v>0</v>
      </c>
      <c r="I1730" s="179">
        <f t="shared" si="80"/>
        <v>0</v>
      </c>
    </row>
    <row r="1731" spans="1:9" ht="15.75" thickBot="1">
      <c r="A1731" s="398"/>
      <c r="B1731" s="333">
        <v>9</v>
      </c>
      <c r="C1731" s="334">
        <v>294.83999999999997</v>
      </c>
      <c r="D1731" s="335" t="s">
        <v>392</v>
      </c>
      <c r="E1731" s="335" t="s">
        <v>386</v>
      </c>
      <c r="F1731" s="335" t="s">
        <v>813</v>
      </c>
      <c r="G1731" s="179">
        <f t="shared" si="78"/>
        <v>0</v>
      </c>
      <c r="H1731" s="179">
        <f t="shared" si="79"/>
        <v>0</v>
      </c>
      <c r="I1731" s="179">
        <f t="shared" si="80"/>
        <v>0</v>
      </c>
    </row>
    <row r="1732" spans="1:9" ht="15.75" thickBot="1">
      <c r="A1732" s="398"/>
      <c r="B1732" s="333">
        <v>5.5</v>
      </c>
      <c r="C1732" s="334">
        <v>177.87</v>
      </c>
      <c r="D1732" s="335" t="s">
        <v>392</v>
      </c>
      <c r="E1732" s="335" t="s">
        <v>386</v>
      </c>
      <c r="F1732" s="335" t="s">
        <v>808</v>
      </c>
      <c r="G1732" s="179">
        <f t="shared" si="78"/>
        <v>0</v>
      </c>
      <c r="H1732" s="179">
        <f t="shared" si="79"/>
        <v>0</v>
      </c>
      <c r="I1732" s="179">
        <f t="shared" si="80"/>
        <v>0</v>
      </c>
    </row>
    <row r="1733" spans="1:9" ht="15.75" thickBot="1">
      <c r="A1733" s="398"/>
      <c r="B1733" s="333">
        <v>29</v>
      </c>
      <c r="C1733" s="334">
        <v>937.86</v>
      </c>
      <c r="D1733" s="335" t="s">
        <v>392</v>
      </c>
      <c r="E1733" s="335" t="s">
        <v>386</v>
      </c>
      <c r="F1733" s="335" t="s">
        <v>809</v>
      </c>
      <c r="G1733" s="179">
        <f t="shared" ref="G1733:G1796" si="81">IF(D1733="REG",C1733,0)</f>
        <v>0</v>
      </c>
      <c r="H1733" s="179">
        <f t="shared" ref="H1733:H1796" si="82">IF(D1733="SAL",C1733,0)</f>
        <v>0</v>
      </c>
      <c r="I1733" s="179">
        <f t="shared" ref="I1733:I1796" si="83">+G1733+H1733</f>
        <v>0</v>
      </c>
    </row>
    <row r="1734" spans="1:9" ht="15.75" thickBot="1">
      <c r="A1734" s="398"/>
      <c r="B1734" s="333">
        <v>39.75</v>
      </c>
      <c r="C1734" s="334">
        <v>1285.52</v>
      </c>
      <c r="D1734" s="335" t="s">
        <v>392</v>
      </c>
      <c r="E1734" s="335" t="s">
        <v>386</v>
      </c>
      <c r="F1734" s="335" t="s">
        <v>810</v>
      </c>
      <c r="G1734" s="179">
        <f t="shared" si="81"/>
        <v>0</v>
      </c>
      <c r="H1734" s="179">
        <f t="shared" si="82"/>
        <v>0</v>
      </c>
      <c r="I1734" s="179">
        <f t="shared" si="83"/>
        <v>0</v>
      </c>
    </row>
    <row r="1735" spans="1:9" ht="15.75" thickBot="1">
      <c r="A1735" s="398"/>
      <c r="B1735" s="333">
        <v>3.25</v>
      </c>
      <c r="C1735" s="334">
        <v>113.16</v>
      </c>
      <c r="D1735" s="335" t="s">
        <v>392</v>
      </c>
      <c r="E1735" s="335" t="s">
        <v>386</v>
      </c>
      <c r="F1735" s="335" t="s">
        <v>835</v>
      </c>
      <c r="G1735" s="179">
        <f t="shared" si="81"/>
        <v>0</v>
      </c>
      <c r="H1735" s="179">
        <f t="shared" si="82"/>
        <v>0</v>
      </c>
      <c r="I1735" s="179">
        <f t="shared" si="83"/>
        <v>0</v>
      </c>
    </row>
    <row r="1736" spans="1:9" ht="15.75" thickBot="1">
      <c r="A1736" s="398"/>
      <c r="B1736" s="333">
        <v>10.25</v>
      </c>
      <c r="C1736" s="334">
        <v>356.9</v>
      </c>
      <c r="D1736" s="335" t="s">
        <v>392</v>
      </c>
      <c r="E1736" s="335" t="s">
        <v>386</v>
      </c>
      <c r="F1736" s="335" t="s">
        <v>802</v>
      </c>
      <c r="G1736" s="179">
        <f t="shared" si="81"/>
        <v>0</v>
      </c>
      <c r="H1736" s="179">
        <f t="shared" si="82"/>
        <v>0</v>
      </c>
      <c r="I1736" s="179">
        <f t="shared" si="83"/>
        <v>0</v>
      </c>
    </row>
    <row r="1737" spans="1:9" ht="15.75" thickBot="1">
      <c r="A1737" s="398"/>
      <c r="B1737" s="333">
        <v>1.5</v>
      </c>
      <c r="C1737" s="334">
        <v>48.51</v>
      </c>
      <c r="D1737" s="335" t="s">
        <v>392</v>
      </c>
      <c r="E1737" s="335" t="s">
        <v>386</v>
      </c>
      <c r="F1737" s="335" t="s">
        <v>803</v>
      </c>
      <c r="G1737" s="179">
        <f t="shared" si="81"/>
        <v>0</v>
      </c>
      <c r="H1737" s="179">
        <f t="shared" si="82"/>
        <v>0</v>
      </c>
      <c r="I1737" s="179">
        <f t="shared" si="83"/>
        <v>0</v>
      </c>
    </row>
    <row r="1738" spans="1:9" ht="15.75" thickBot="1">
      <c r="A1738" s="398"/>
      <c r="B1738" s="333">
        <v>2</v>
      </c>
      <c r="C1738" s="334">
        <v>64.680000000000007</v>
      </c>
      <c r="D1738" s="335" t="s">
        <v>392</v>
      </c>
      <c r="E1738" s="335" t="s">
        <v>386</v>
      </c>
      <c r="F1738" s="335" t="s">
        <v>804</v>
      </c>
      <c r="G1738" s="179">
        <f t="shared" si="81"/>
        <v>0</v>
      </c>
      <c r="H1738" s="179">
        <f t="shared" si="82"/>
        <v>0</v>
      </c>
      <c r="I1738" s="179">
        <f t="shared" si="83"/>
        <v>0</v>
      </c>
    </row>
    <row r="1739" spans="1:9" ht="15.75" thickBot="1">
      <c r="A1739" s="398"/>
      <c r="B1739" s="333">
        <v>11</v>
      </c>
      <c r="C1739" s="334">
        <v>362.56</v>
      </c>
      <c r="D1739" s="335" t="s">
        <v>392</v>
      </c>
      <c r="E1739" s="335" t="s">
        <v>386</v>
      </c>
      <c r="F1739" s="335" t="s">
        <v>845</v>
      </c>
      <c r="G1739" s="179">
        <f t="shared" si="81"/>
        <v>0</v>
      </c>
      <c r="H1739" s="179">
        <f t="shared" si="82"/>
        <v>0</v>
      </c>
      <c r="I1739" s="179">
        <f t="shared" si="83"/>
        <v>0</v>
      </c>
    </row>
    <row r="1740" spans="1:9" ht="15.75" thickBot="1">
      <c r="A1740" s="398"/>
      <c r="B1740" s="333">
        <v>1.75</v>
      </c>
      <c r="C1740" s="334">
        <v>60.94</v>
      </c>
      <c r="D1740" s="335" t="s">
        <v>392</v>
      </c>
      <c r="E1740" s="335" t="s">
        <v>386</v>
      </c>
      <c r="F1740" s="335" t="s">
        <v>843</v>
      </c>
      <c r="G1740" s="179">
        <f t="shared" si="81"/>
        <v>0</v>
      </c>
      <c r="H1740" s="179">
        <f t="shared" si="82"/>
        <v>0</v>
      </c>
      <c r="I1740" s="179">
        <f t="shared" si="83"/>
        <v>0</v>
      </c>
    </row>
    <row r="1741" spans="1:9" ht="15.75" thickBot="1">
      <c r="A1741" s="398"/>
      <c r="B1741" s="333">
        <v>8.5</v>
      </c>
      <c r="C1741" s="334">
        <v>274.89999999999998</v>
      </c>
      <c r="D1741" s="335" t="s">
        <v>392</v>
      </c>
      <c r="E1741" s="335" t="s">
        <v>386</v>
      </c>
      <c r="F1741" s="335" t="s">
        <v>894</v>
      </c>
      <c r="G1741" s="179">
        <f t="shared" si="81"/>
        <v>0</v>
      </c>
      <c r="H1741" s="179">
        <f t="shared" si="82"/>
        <v>0</v>
      </c>
      <c r="I1741" s="179">
        <f t="shared" si="83"/>
        <v>0</v>
      </c>
    </row>
    <row r="1742" spans="1:9" ht="15.75" thickBot="1">
      <c r="A1742" s="398"/>
      <c r="B1742" s="333">
        <v>20</v>
      </c>
      <c r="C1742" s="334">
        <v>646.79999999999995</v>
      </c>
      <c r="D1742" s="335" t="s">
        <v>392</v>
      </c>
      <c r="E1742" s="335" t="s">
        <v>386</v>
      </c>
      <c r="F1742" s="335" t="s">
        <v>881</v>
      </c>
      <c r="G1742" s="179">
        <f t="shared" si="81"/>
        <v>0</v>
      </c>
      <c r="H1742" s="179">
        <f t="shared" si="82"/>
        <v>0</v>
      </c>
      <c r="I1742" s="179">
        <f t="shared" si="83"/>
        <v>0</v>
      </c>
    </row>
    <row r="1743" spans="1:9" ht="15.75" thickBot="1">
      <c r="A1743" s="398"/>
      <c r="B1743" s="333">
        <v>2.25</v>
      </c>
      <c r="C1743" s="334">
        <v>72.760000000000005</v>
      </c>
      <c r="D1743" s="335" t="s">
        <v>392</v>
      </c>
      <c r="E1743" s="335" t="s">
        <v>386</v>
      </c>
      <c r="F1743" s="335" t="s">
        <v>805</v>
      </c>
      <c r="G1743" s="179">
        <f t="shared" si="81"/>
        <v>0</v>
      </c>
      <c r="H1743" s="179">
        <f t="shared" si="82"/>
        <v>0</v>
      </c>
      <c r="I1743" s="179">
        <f t="shared" si="83"/>
        <v>0</v>
      </c>
    </row>
    <row r="1744" spans="1:9" ht="15.75" thickBot="1">
      <c r="A1744" s="398"/>
      <c r="B1744" s="333">
        <v>2</v>
      </c>
      <c r="C1744" s="334">
        <v>64.680000000000007</v>
      </c>
      <c r="D1744" s="335" t="s">
        <v>392</v>
      </c>
      <c r="E1744" s="335" t="s">
        <v>386</v>
      </c>
      <c r="F1744" s="335" t="s">
        <v>862</v>
      </c>
      <c r="G1744" s="179">
        <f t="shared" si="81"/>
        <v>0</v>
      </c>
      <c r="H1744" s="179">
        <f t="shared" si="82"/>
        <v>0</v>
      </c>
      <c r="I1744" s="179">
        <f t="shared" si="83"/>
        <v>0</v>
      </c>
    </row>
    <row r="1745" spans="1:9" ht="15.75" thickBot="1">
      <c r="A1745" s="398"/>
      <c r="B1745" s="333">
        <v>14.5</v>
      </c>
      <c r="C1745" s="334">
        <v>475.75</v>
      </c>
      <c r="D1745" s="335" t="s">
        <v>392</v>
      </c>
      <c r="E1745" s="335" t="s">
        <v>386</v>
      </c>
      <c r="F1745" s="335" t="s">
        <v>816</v>
      </c>
      <c r="G1745" s="179">
        <f t="shared" si="81"/>
        <v>0</v>
      </c>
      <c r="H1745" s="179">
        <f t="shared" si="82"/>
        <v>0</v>
      </c>
      <c r="I1745" s="179">
        <f t="shared" si="83"/>
        <v>0</v>
      </c>
    </row>
    <row r="1746" spans="1:9" ht="15.75" thickBot="1">
      <c r="A1746" s="398"/>
      <c r="B1746" s="333">
        <v>13.25</v>
      </c>
      <c r="C1746" s="334">
        <v>428.51</v>
      </c>
      <c r="D1746" s="335" t="s">
        <v>392</v>
      </c>
      <c r="E1746" s="335" t="s">
        <v>386</v>
      </c>
      <c r="F1746" s="335" t="s">
        <v>863</v>
      </c>
      <c r="G1746" s="179">
        <f t="shared" si="81"/>
        <v>0</v>
      </c>
      <c r="H1746" s="179">
        <f t="shared" si="82"/>
        <v>0</v>
      </c>
      <c r="I1746" s="179">
        <f t="shared" si="83"/>
        <v>0</v>
      </c>
    </row>
    <row r="1747" spans="1:9" ht="15.75" thickBot="1">
      <c r="A1747" s="398"/>
      <c r="B1747" s="333">
        <v>4.5</v>
      </c>
      <c r="C1747" s="334">
        <v>156.69</v>
      </c>
      <c r="D1747" s="335" t="s">
        <v>392</v>
      </c>
      <c r="E1747" s="335" t="s">
        <v>386</v>
      </c>
      <c r="F1747" s="335" t="s">
        <v>864</v>
      </c>
      <c r="G1747" s="179">
        <f t="shared" si="81"/>
        <v>0</v>
      </c>
      <c r="H1747" s="179">
        <f t="shared" si="82"/>
        <v>0</v>
      </c>
      <c r="I1747" s="179">
        <f t="shared" si="83"/>
        <v>0</v>
      </c>
    </row>
    <row r="1748" spans="1:9" ht="15.75" thickBot="1">
      <c r="A1748" s="398"/>
      <c r="B1748" s="333">
        <v>28</v>
      </c>
      <c r="C1748" s="334">
        <v>945.2</v>
      </c>
      <c r="D1748" s="335" t="s">
        <v>392</v>
      </c>
      <c r="E1748" s="335" t="s">
        <v>386</v>
      </c>
      <c r="F1748" s="335" t="s">
        <v>856</v>
      </c>
      <c r="G1748" s="179">
        <f t="shared" si="81"/>
        <v>0</v>
      </c>
      <c r="H1748" s="179">
        <f t="shared" si="82"/>
        <v>0</v>
      </c>
      <c r="I1748" s="179">
        <f t="shared" si="83"/>
        <v>0</v>
      </c>
    </row>
    <row r="1749" spans="1:9" ht="15.75" thickBot="1">
      <c r="A1749" s="398"/>
      <c r="B1749" s="333">
        <v>3.75</v>
      </c>
      <c r="C1749" s="334">
        <v>121.28</v>
      </c>
      <c r="D1749" s="335" t="s">
        <v>392</v>
      </c>
      <c r="E1749" s="335" t="s">
        <v>386</v>
      </c>
      <c r="F1749" s="335" t="s">
        <v>868</v>
      </c>
      <c r="G1749" s="179">
        <f t="shared" si="81"/>
        <v>0</v>
      </c>
      <c r="H1749" s="179">
        <f t="shared" si="82"/>
        <v>0</v>
      </c>
      <c r="I1749" s="179">
        <f t="shared" si="83"/>
        <v>0</v>
      </c>
    </row>
    <row r="1750" spans="1:9" ht="15.75" thickBot="1">
      <c r="A1750" s="398"/>
      <c r="B1750" s="333">
        <v>11</v>
      </c>
      <c r="C1750" s="334">
        <v>383.02</v>
      </c>
      <c r="D1750" s="335" t="s">
        <v>392</v>
      </c>
      <c r="E1750" s="335" t="s">
        <v>386</v>
      </c>
      <c r="F1750" s="335" t="s">
        <v>872</v>
      </c>
      <c r="G1750" s="179">
        <f t="shared" si="81"/>
        <v>0</v>
      </c>
      <c r="H1750" s="179">
        <f t="shared" si="82"/>
        <v>0</v>
      </c>
      <c r="I1750" s="179">
        <f t="shared" si="83"/>
        <v>0</v>
      </c>
    </row>
    <row r="1751" spans="1:9" ht="15.75" thickBot="1">
      <c r="A1751" s="398"/>
      <c r="B1751" s="333">
        <v>14.5</v>
      </c>
      <c r="C1751" s="334">
        <v>468.93</v>
      </c>
      <c r="D1751" s="335" t="s">
        <v>974</v>
      </c>
      <c r="E1751" s="335" t="s">
        <v>386</v>
      </c>
      <c r="F1751" s="335" t="s">
        <v>810</v>
      </c>
      <c r="G1751" s="179">
        <f t="shared" si="81"/>
        <v>0</v>
      </c>
      <c r="H1751" s="179">
        <f t="shared" si="82"/>
        <v>0</v>
      </c>
      <c r="I1751" s="179">
        <f t="shared" si="83"/>
        <v>0</v>
      </c>
    </row>
    <row r="1752" spans="1:9" ht="15.75" thickBot="1">
      <c r="A1752" s="398"/>
      <c r="B1752" s="333">
        <v>24</v>
      </c>
      <c r="C1752" s="334">
        <v>776.16</v>
      </c>
      <c r="D1752" s="335" t="s">
        <v>974</v>
      </c>
      <c r="E1752" s="335" t="s">
        <v>386</v>
      </c>
      <c r="F1752" s="335" t="s">
        <v>835</v>
      </c>
      <c r="G1752" s="179">
        <f t="shared" si="81"/>
        <v>0</v>
      </c>
      <c r="H1752" s="179">
        <f t="shared" si="82"/>
        <v>0</v>
      </c>
      <c r="I1752" s="179">
        <f t="shared" si="83"/>
        <v>0</v>
      </c>
    </row>
    <row r="1753" spans="1:9" ht="15.75" thickBot="1">
      <c r="A1753" s="398"/>
      <c r="B1753" s="333">
        <v>64</v>
      </c>
      <c r="C1753" s="334">
        <v>2069.7600000000002</v>
      </c>
      <c r="D1753" s="335" t="s">
        <v>974</v>
      </c>
      <c r="E1753" s="335" t="s">
        <v>386</v>
      </c>
      <c r="F1753" s="335" t="s">
        <v>802</v>
      </c>
      <c r="G1753" s="179">
        <f t="shared" si="81"/>
        <v>0</v>
      </c>
      <c r="H1753" s="179">
        <f t="shared" si="82"/>
        <v>0</v>
      </c>
      <c r="I1753" s="179">
        <f t="shared" si="83"/>
        <v>0</v>
      </c>
    </row>
    <row r="1754" spans="1:9" ht="15.75" thickBot="1">
      <c r="A1754" s="398"/>
      <c r="B1754" s="333">
        <v>64</v>
      </c>
      <c r="C1754" s="334">
        <v>2069.7600000000002</v>
      </c>
      <c r="D1754" s="335" t="s">
        <v>974</v>
      </c>
      <c r="E1754" s="335" t="s">
        <v>386</v>
      </c>
      <c r="F1754" s="335" t="s">
        <v>803</v>
      </c>
      <c r="G1754" s="179">
        <f t="shared" si="81"/>
        <v>0</v>
      </c>
      <c r="H1754" s="179">
        <f t="shared" si="82"/>
        <v>0</v>
      </c>
      <c r="I1754" s="179">
        <f t="shared" si="83"/>
        <v>0</v>
      </c>
    </row>
    <row r="1755" spans="1:9" ht="15.75" thickBot="1">
      <c r="A1755" s="398"/>
      <c r="B1755" s="333">
        <v>64</v>
      </c>
      <c r="C1755" s="334">
        <v>2069.7600000000002</v>
      </c>
      <c r="D1755" s="335" t="s">
        <v>974</v>
      </c>
      <c r="E1755" s="335" t="s">
        <v>386</v>
      </c>
      <c r="F1755" s="335" t="s">
        <v>804</v>
      </c>
      <c r="G1755" s="179">
        <f t="shared" si="81"/>
        <v>0</v>
      </c>
      <c r="H1755" s="179">
        <f t="shared" si="82"/>
        <v>0</v>
      </c>
      <c r="I1755" s="179">
        <f t="shared" si="83"/>
        <v>0</v>
      </c>
    </row>
    <row r="1756" spans="1:9" ht="15.75" thickBot="1">
      <c r="A1756" s="398"/>
      <c r="B1756" s="333">
        <v>56</v>
      </c>
      <c r="C1756" s="334">
        <v>1811.04</v>
      </c>
      <c r="D1756" s="335" t="s">
        <v>974</v>
      </c>
      <c r="E1756" s="335" t="s">
        <v>386</v>
      </c>
      <c r="F1756" s="335" t="s">
        <v>845</v>
      </c>
      <c r="G1756" s="179">
        <f t="shared" si="81"/>
        <v>0</v>
      </c>
      <c r="H1756" s="179">
        <f t="shared" si="82"/>
        <v>0</v>
      </c>
      <c r="I1756" s="179">
        <f t="shared" si="83"/>
        <v>0</v>
      </c>
    </row>
    <row r="1757" spans="1:9" ht="15.75" thickBot="1">
      <c r="A1757" s="399"/>
      <c r="B1757" s="333">
        <v>0</v>
      </c>
      <c r="C1757" s="334">
        <v>1700.06</v>
      </c>
      <c r="D1757" s="335" t="s">
        <v>393</v>
      </c>
      <c r="E1757" s="335" t="s">
        <v>386</v>
      </c>
      <c r="F1757" s="335" t="s">
        <v>859</v>
      </c>
      <c r="G1757" s="179">
        <f t="shared" si="81"/>
        <v>0</v>
      </c>
      <c r="H1757" s="179">
        <f t="shared" si="82"/>
        <v>0</v>
      </c>
      <c r="I1757" s="179">
        <f t="shared" si="83"/>
        <v>0</v>
      </c>
    </row>
    <row r="1758" spans="1:9" ht="15.75" thickBot="1">
      <c r="A1758" s="336" t="s">
        <v>435</v>
      </c>
      <c r="B1758" s="337">
        <v>11147</v>
      </c>
      <c r="C1758" s="338">
        <v>401985.94</v>
      </c>
      <c r="D1758" s="394"/>
      <c r="E1758" s="395"/>
      <c r="F1758" s="396"/>
      <c r="G1758" s="179">
        <f t="shared" si="81"/>
        <v>0</v>
      </c>
      <c r="H1758" s="179">
        <f t="shared" si="82"/>
        <v>0</v>
      </c>
      <c r="I1758" s="179">
        <f t="shared" si="83"/>
        <v>0</v>
      </c>
    </row>
    <row r="1759" spans="1:9" ht="15.75" thickBot="1">
      <c r="A1759" s="397" t="s">
        <v>436</v>
      </c>
      <c r="B1759" s="333">
        <v>40</v>
      </c>
      <c r="C1759" s="334">
        <v>1286.44</v>
      </c>
      <c r="D1759" s="335" t="s">
        <v>391</v>
      </c>
      <c r="E1759" s="335" t="s">
        <v>386</v>
      </c>
      <c r="F1759" s="335" t="s">
        <v>807</v>
      </c>
      <c r="G1759" s="179">
        <f t="shared" si="81"/>
        <v>0</v>
      </c>
      <c r="H1759" s="179">
        <f t="shared" si="82"/>
        <v>0</v>
      </c>
      <c r="I1759" s="179">
        <f t="shared" si="83"/>
        <v>0</v>
      </c>
    </row>
    <row r="1760" spans="1:9" ht="15.75" thickBot="1">
      <c r="A1760" s="398"/>
      <c r="B1760" s="333">
        <v>20</v>
      </c>
      <c r="C1760" s="334">
        <v>643.22</v>
      </c>
      <c r="D1760" s="335" t="s">
        <v>391</v>
      </c>
      <c r="E1760" s="335" t="s">
        <v>386</v>
      </c>
      <c r="F1760" s="335" t="s">
        <v>837</v>
      </c>
      <c r="G1760" s="179">
        <f t="shared" si="81"/>
        <v>0</v>
      </c>
      <c r="H1760" s="179">
        <f t="shared" si="82"/>
        <v>0</v>
      </c>
      <c r="I1760" s="179">
        <f t="shared" si="83"/>
        <v>0</v>
      </c>
    </row>
    <row r="1761" spans="1:9" ht="15.75" thickBot="1">
      <c r="A1761" s="398"/>
      <c r="B1761" s="333">
        <v>20</v>
      </c>
      <c r="C1761" s="334">
        <v>659.32</v>
      </c>
      <c r="D1761" s="335" t="s">
        <v>391</v>
      </c>
      <c r="E1761" s="335" t="s">
        <v>386</v>
      </c>
      <c r="F1761" s="335" t="s">
        <v>835</v>
      </c>
      <c r="G1761" s="179">
        <f t="shared" si="81"/>
        <v>0</v>
      </c>
      <c r="H1761" s="179">
        <f t="shared" si="82"/>
        <v>0</v>
      </c>
      <c r="I1761" s="179">
        <f t="shared" si="83"/>
        <v>0</v>
      </c>
    </row>
    <row r="1762" spans="1:9" ht="15.75" thickBot="1">
      <c r="A1762" s="398"/>
      <c r="B1762" s="333">
        <v>20</v>
      </c>
      <c r="C1762" s="334">
        <v>659.32</v>
      </c>
      <c r="D1762" s="335" t="s">
        <v>391</v>
      </c>
      <c r="E1762" s="335" t="s">
        <v>386</v>
      </c>
      <c r="F1762" s="335" t="s">
        <v>845</v>
      </c>
      <c r="G1762" s="179">
        <f t="shared" si="81"/>
        <v>0</v>
      </c>
      <c r="H1762" s="179">
        <f t="shared" si="82"/>
        <v>0</v>
      </c>
      <c r="I1762" s="179">
        <f t="shared" si="83"/>
        <v>0</v>
      </c>
    </row>
    <row r="1763" spans="1:9" ht="15.75" thickBot="1">
      <c r="A1763" s="398"/>
      <c r="B1763" s="333">
        <v>22</v>
      </c>
      <c r="C1763" s="334">
        <v>728.9</v>
      </c>
      <c r="D1763" s="335" t="s">
        <v>391</v>
      </c>
      <c r="E1763" s="335" t="s">
        <v>386</v>
      </c>
      <c r="F1763" s="335" t="s">
        <v>881</v>
      </c>
      <c r="G1763" s="179">
        <f t="shared" si="81"/>
        <v>0</v>
      </c>
      <c r="H1763" s="179">
        <f t="shared" si="82"/>
        <v>0</v>
      </c>
      <c r="I1763" s="179">
        <f t="shared" si="83"/>
        <v>0</v>
      </c>
    </row>
    <row r="1764" spans="1:9" ht="15.75" thickBot="1">
      <c r="A1764" s="398"/>
      <c r="B1764" s="333">
        <v>20</v>
      </c>
      <c r="C1764" s="334">
        <v>659.26</v>
      </c>
      <c r="D1764" s="335" t="s">
        <v>391</v>
      </c>
      <c r="E1764" s="335" t="s">
        <v>386</v>
      </c>
      <c r="F1764" s="335" t="s">
        <v>863</v>
      </c>
      <c r="G1764" s="179">
        <f t="shared" si="81"/>
        <v>0</v>
      </c>
      <c r="H1764" s="179">
        <f t="shared" si="82"/>
        <v>0</v>
      </c>
      <c r="I1764" s="179">
        <f t="shared" si="83"/>
        <v>0</v>
      </c>
    </row>
    <row r="1765" spans="1:9" ht="15.75" thickBot="1">
      <c r="A1765" s="398"/>
      <c r="B1765" s="333">
        <v>20</v>
      </c>
      <c r="C1765" s="334">
        <v>687.84</v>
      </c>
      <c r="D1765" s="335" t="s">
        <v>391</v>
      </c>
      <c r="E1765" s="335" t="s">
        <v>386</v>
      </c>
      <c r="F1765" s="335" t="s">
        <v>838</v>
      </c>
      <c r="G1765" s="179">
        <f t="shared" si="81"/>
        <v>0</v>
      </c>
      <c r="H1765" s="179">
        <f t="shared" si="82"/>
        <v>0</v>
      </c>
      <c r="I1765" s="179">
        <f t="shared" si="83"/>
        <v>0</v>
      </c>
    </row>
    <row r="1766" spans="1:9" ht="15.75" thickBot="1">
      <c r="A1766" s="398"/>
      <c r="B1766" s="333">
        <v>40</v>
      </c>
      <c r="C1766" s="334">
        <v>1318.52</v>
      </c>
      <c r="D1766" s="335" t="s">
        <v>391</v>
      </c>
      <c r="E1766" s="335" t="s">
        <v>386</v>
      </c>
      <c r="F1766" s="335" t="s">
        <v>858</v>
      </c>
      <c r="G1766" s="179">
        <f t="shared" si="81"/>
        <v>0</v>
      </c>
      <c r="H1766" s="179">
        <f t="shared" si="82"/>
        <v>0</v>
      </c>
      <c r="I1766" s="179">
        <f t="shared" si="83"/>
        <v>0</v>
      </c>
    </row>
    <row r="1767" spans="1:9" ht="15.75" thickBot="1">
      <c r="A1767" s="398"/>
      <c r="B1767" s="333">
        <v>43</v>
      </c>
      <c r="C1767" s="334">
        <v>2114.84</v>
      </c>
      <c r="D1767" s="335" t="s">
        <v>387</v>
      </c>
      <c r="E1767" s="335" t="s">
        <v>386</v>
      </c>
      <c r="F1767" s="335" t="s">
        <v>807</v>
      </c>
      <c r="G1767" s="179">
        <f t="shared" si="81"/>
        <v>0</v>
      </c>
      <c r="H1767" s="179">
        <f t="shared" si="82"/>
        <v>0</v>
      </c>
      <c r="I1767" s="179">
        <f t="shared" si="83"/>
        <v>0</v>
      </c>
    </row>
    <row r="1768" spans="1:9" ht="15.75" thickBot="1">
      <c r="A1768" s="398"/>
      <c r="B1768" s="333">
        <v>33.5</v>
      </c>
      <c r="C1768" s="334">
        <v>1641.64</v>
      </c>
      <c r="D1768" s="335" t="s">
        <v>387</v>
      </c>
      <c r="E1768" s="335" t="s">
        <v>386</v>
      </c>
      <c r="F1768" s="335" t="s">
        <v>837</v>
      </c>
      <c r="G1768" s="179">
        <f t="shared" si="81"/>
        <v>0</v>
      </c>
      <c r="H1768" s="179">
        <f t="shared" si="82"/>
        <v>0</v>
      </c>
      <c r="I1768" s="179">
        <f t="shared" si="83"/>
        <v>0</v>
      </c>
    </row>
    <row r="1769" spans="1:9" ht="15.75" thickBot="1">
      <c r="A1769" s="398"/>
      <c r="B1769" s="333">
        <v>11</v>
      </c>
      <c r="C1769" s="334">
        <v>549.62</v>
      </c>
      <c r="D1769" s="335" t="s">
        <v>387</v>
      </c>
      <c r="E1769" s="335" t="s">
        <v>386</v>
      </c>
      <c r="F1769" s="335" t="s">
        <v>811</v>
      </c>
      <c r="G1769" s="179">
        <f t="shared" si="81"/>
        <v>0</v>
      </c>
      <c r="H1769" s="179">
        <f t="shared" si="82"/>
        <v>0</v>
      </c>
      <c r="I1769" s="179">
        <f t="shared" si="83"/>
        <v>0</v>
      </c>
    </row>
    <row r="1770" spans="1:9" ht="15.75" thickBot="1">
      <c r="A1770" s="398"/>
      <c r="B1770" s="333">
        <v>16</v>
      </c>
      <c r="C1770" s="334">
        <v>782.61</v>
      </c>
      <c r="D1770" s="335" t="s">
        <v>387</v>
      </c>
      <c r="E1770" s="335" t="s">
        <v>386</v>
      </c>
      <c r="F1770" s="335" t="s">
        <v>813</v>
      </c>
      <c r="G1770" s="179">
        <f t="shared" si="81"/>
        <v>0</v>
      </c>
      <c r="H1770" s="179">
        <f t="shared" si="82"/>
        <v>0</v>
      </c>
      <c r="I1770" s="179">
        <f t="shared" si="83"/>
        <v>0</v>
      </c>
    </row>
    <row r="1771" spans="1:9" ht="15.75" thickBot="1">
      <c r="A1771" s="398"/>
      <c r="B1771" s="333">
        <v>15</v>
      </c>
      <c r="C1771" s="334">
        <v>757.41</v>
      </c>
      <c r="D1771" s="335" t="s">
        <v>387</v>
      </c>
      <c r="E1771" s="335" t="s">
        <v>386</v>
      </c>
      <c r="F1771" s="335" t="s">
        <v>808</v>
      </c>
      <c r="G1771" s="179">
        <f t="shared" si="81"/>
        <v>0</v>
      </c>
      <c r="H1771" s="179">
        <f t="shared" si="82"/>
        <v>0</v>
      </c>
      <c r="I1771" s="179">
        <f t="shared" si="83"/>
        <v>0</v>
      </c>
    </row>
    <row r="1772" spans="1:9" ht="15.75" thickBot="1">
      <c r="A1772" s="398"/>
      <c r="B1772" s="333">
        <v>12</v>
      </c>
      <c r="C1772" s="334">
        <v>619.32000000000005</v>
      </c>
      <c r="D1772" s="335" t="s">
        <v>387</v>
      </c>
      <c r="E1772" s="335" t="s">
        <v>386</v>
      </c>
      <c r="F1772" s="335" t="s">
        <v>809</v>
      </c>
      <c r="G1772" s="179">
        <f t="shared" si="81"/>
        <v>0</v>
      </c>
      <c r="H1772" s="179">
        <f t="shared" si="82"/>
        <v>0</v>
      </c>
      <c r="I1772" s="179">
        <f t="shared" si="83"/>
        <v>0</v>
      </c>
    </row>
    <row r="1773" spans="1:9" ht="15.75" thickBot="1">
      <c r="A1773" s="398"/>
      <c r="B1773" s="333">
        <v>11</v>
      </c>
      <c r="C1773" s="334">
        <v>549.54</v>
      </c>
      <c r="D1773" s="335" t="s">
        <v>387</v>
      </c>
      <c r="E1773" s="335" t="s">
        <v>386</v>
      </c>
      <c r="F1773" s="335" t="s">
        <v>810</v>
      </c>
      <c r="G1773" s="179">
        <f t="shared" si="81"/>
        <v>0</v>
      </c>
      <c r="H1773" s="179">
        <f t="shared" si="82"/>
        <v>0</v>
      </c>
      <c r="I1773" s="179">
        <f t="shared" si="83"/>
        <v>0</v>
      </c>
    </row>
    <row r="1774" spans="1:9" ht="15.75" thickBot="1">
      <c r="A1774" s="398"/>
      <c r="B1774" s="333">
        <v>22</v>
      </c>
      <c r="C1774" s="334">
        <v>1111.8599999999999</v>
      </c>
      <c r="D1774" s="335" t="s">
        <v>387</v>
      </c>
      <c r="E1774" s="335" t="s">
        <v>386</v>
      </c>
      <c r="F1774" s="335" t="s">
        <v>835</v>
      </c>
      <c r="G1774" s="179">
        <f t="shared" si="81"/>
        <v>0</v>
      </c>
      <c r="H1774" s="179">
        <f t="shared" si="82"/>
        <v>0</v>
      </c>
      <c r="I1774" s="179">
        <f t="shared" si="83"/>
        <v>0</v>
      </c>
    </row>
    <row r="1775" spans="1:9" ht="15.75" thickBot="1">
      <c r="A1775" s="398"/>
      <c r="B1775" s="333">
        <v>15</v>
      </c>
      <c r="C1775" s="334">
        <v>753.69</v>
      </c>
      <c r="D1775" s="335" t="s">
        <v>387</v>
      </c>
      <c r="E1775" s="335" t="s">
        <v>386</v>
      </c>
      <c r="F1775" s="335" t="s">
        <v>802</v>
      </c>
      <c r="G1775" s="179">
        <f t="shared" si="81"/>
        <v>0</v>
      </c>
      <c r="H1775" s="179">
        <f t="shared" si="82"/>
        <v>0</v>
      </c>
      <c r="I1775" s="179">
        <f t="shared" si="83"/>
        <v>0</v>
      </c>
    </row>
    <row r="1776" spans="1:9" ht="15.75" thickBot="1">
      <c r="A1776" s="398"/>
      <c r="B1776" s="333">
        <v>13</v>
      </c>
      <c r="C1776" s="334">
        <v>664.11</v>
      </c>
      <c r="D1776" s="335" t="s">
        <v>387</v>
      </c>
      <c r="E1776" s="335" t="s">
        <v>386</v>
      </c>
      <c r="F1776" s="335" t="s">
        <v>803</v>
      </c>
      <c r="G1776" s="179">
        <f t="shared" si="81"/>
        <v>0</v>
      </c>
      <c r="H1776" s="179">
        <f t="shared" si="82"/>
        <v>0</v>
      </c>
      <c r="I1776" s="179">
        <f t="shared" si="83"/>
        <v>0</v>
      </c>
    </row>
    <row r="1777" spans="1:9" ht="15.75" thickBot="1">
      <c r="A1777" s="398"/>
      <c r="B1777" s="333">
        <v>9</v>
      </c>
      <c r="C1777" s="334">
        <v>455.19</v>
      </c>
      <c r="D1777" s="335" t="s">
        <v>387</v>
      </c>
      <c r="E1777" s="335" t="s">
        <v>386</v>
      </c>
      <c r="F1777" s="335" t="s">
        <v>804</v>
      </c>
      <c r="G1777" s="179">
        <f t="shared" si="81"/>
        <v>0</v>
      </c>
      <c r="H1777" s="179">
        <f t="shared" si="82"/>
        <v>0</v>
      </c>
      <c r="I1777" s="179">
        <f t="shared" si="83"/>
        <v>0</v>
      </c>
    </row>
    <row r="1778" spans="1:9" ht="15.75" thickBot="1">
      <c r="A1778" s="398"/>
      <c r="B1778" s="333">
        <v>31</v>
      </c>
      <c r="C1778" s="334">
        <v>1574.49</v>
      </c>
      <c r="D1778" s="335" t="s">
        <v>387</v>
      </c>
      <c r="E1778" s="335" t="s">
        <v>386</v>
      </c>
      <c r="F1778" s="335" t="s">
        <v>845</v>
      </c>
      <c r="G1778" s="179">
        <f t="shared" si="81"/>
        <v>0</v>
      </c>
      <c r="H1778" s="179">
        <f t="shared" si="82"/>
        <v>0</v>
      </c>
      <c r="I1778" s="179">
        <f t="shared" si="83"/>
        <v>0</v>
      </c>
    </row>
    <row r="1779" spans="1:9" ht="15.75" thickBot="1">
      <c r="A1779" s="398"/>
      <c r="B1779" s="333">
        <v>18</v>
      </c>
      <c r="C1779" s="334">
        <v>936.42</v>
      </c>
      <c r="D1779" s="335" t="s">
        <v>387</v>
      </c>
      <c r="E1779" s="335" t="s">
        <v>386</v>
      </c>
      <c r="F1779" s="335" t="s">
        <v>843</v>
      </c>
      <c r="G1779" s="179">
        <f t="shared" si="81"/>
        <v>0</v>
      </c>
      <c r="H1779" s="179">
        <f t="shared" si="82"/>
        <v>0</v>
      </c>
      <c r="I1779" s="179">
        <f t="shared" si="83"/>
        <v>0</v>
      </c>
    </row>
    <row r="1780" spans="1:9" ht="15.75" thickBot="1">
      <c r="A1780" s="398"/>
      <c r="B1780" s="333">
        <v>30</v>
      </c>
      <c r="C1780" s="334">
        <v>1517.23</v>
      </c>
      <c r="D1780" s="335" t="s">
        <v>387</v>
      </c>
      <c r="E1780" s="335" t="s">
        <v>386</v>
      </c>
      <c r="F1780" s="335" t="s">
        <v>894</v>
      </c>
      <c r="G1780" s="179">
        <f t="shared" si="81"/>
        <v>0</v>
      </c>
      <c r="H1780" s="179">
        <f t="shared" si="82"/>
        <v>0</v>
      </c>
      <c r="I1780" s="179">
        <f t="shared" si="83"/>
        <v>0</v>
      </c>
    </row>
    <row r="1781" spans="1:9" ht="15.75" thickBot="1">
      <c r="A1781" s="398"/>
      <c r="B1781" s="333">
        <v>27</v>
      </c>
      <c r="C1781" s="334">
        <v>1318.27</v>
      </c>
      <c r="D1781" s="335" t="s">
        <v>387</v>
      </c>
      <c r="E1781" s="335" t="s">
        <v>386</v>
      </c>
      <c r="F1781" s="335" t="s">
        <v>881</v>
      </c>
      <c r="G1781" s="179">
        <f t="shared" si="81"/>
        <v>0</v>
      </c>
      <c r="H1781" s="179">
        <f t="shared" si="82"/>
        <v>0</v>
      </c>
      <c r="I1781" s="179">
        <f t="shared" si="83"/>
        <v>0</v>
      </c>
    </row>
    <row r="1782" spans="1:9" ht="15.75" thickBot="1">
      <c r="A1782" s="398"/>
      <c r="B1782" s="333">
        <v>14</v>
      </c>
      <c r="C1782" s="334">
        <v>701.97</v>
      </c>
      <c r="D1782" s="335" t="s">
        <v>387</v>
      </c>
      <c r="E1782" s="335" t="s">
        <v>386</v>
      </c>
      <c r="F1782" s="335" t="s">
        <v>805</v>
      </c>
      <c r="G1782" s="179">
        <f t="shared" si="81"/>
        <v>0</v>
      </c>
      <c r="H1782" s="179">
        <f t="shared" si="82"/>
        <v>0</v>
      </c>
      <c r="I1782" s="179">
        <f t="shared" si="83"/>
        <v>0</v>
      </c>
    </row>
    <row r="1783" spans="1:9" ht="15.75" thickBot="1">
      <c r="A1783" s="398"/>
      <c r="B1783" s="333">
        <v>30</v>
      </c>
      <c r="C1783" s="334">
        <v>1472.64</v>
      </c>
      <c r="D1783" s="335" t="s">
        <v>387</v>
      </c>
      <c r="E1783" s="335" t="s">
        <v>386</v>
      </c>
      <c r="F1783" s="335" t="s">
        <v>862</v>
      </c>
      <c r="G1783" s="179">
        <f t="shared" si="81"/>
        <v>0</v>
      </c>
      <c r="H1783" s="179">
        <f t="shared" si="82"/>
        <v>0</v>
      </c>
      <c r="I1783" s="179">
        <f t="shared" si="83"/>
        <v>0</v>
      </c>
    </row>
    <row r="1784" spans="1:9" ht="15.75" thickBot="1">
      <c r="A1784" s="398"/>
      <c r="B1784" s="333">
        <v>17</v>
      </c>
      <c r="C1784" s="334">
        <v>844.8</v>
      </c>
      <c r="D1784" s="335" t="s">
        <v>387</v>
      </c>
      <c r="E1784" s="335" t="s">
        <v>386</v>
      </c>
      <c r="F1784" s="335" t="s">
        <v>816</v>
      </c>
      <c r="G1784" s="179">
        <f t="shared" si="81"/>
        <v>0</v>
      </c>
      <c r="H1784" s="179">
        <f t="shared" si="82"/>
        <v>0</v>
      </c>
      <c r="I1784" s="179">
        <f t="shared" si="83"/>
        <v>0</v>
      </c>
    </row>
    <row r="1785" spans="1:9" ht="15.75" thickBot="1">
      <c r="A1785" s="398"/>
      <c r="B1785" s="333">
        <v>26</v>
      </c>
      <c r="C1785" s="334">
        <v>1291.49</v>
      </c>
      <c r="D1785" s="335" t="s">
        <v>387</v>
      </c>
      <c r="E1785" s="335" t="s">
        <v>386</v>
      </c>
      <c r="F1785" s="335" t="s">
        <v>863</v>
      </c>
      <c r="G1785" s="179">
        <f t="shared" si="81"/>
        <v>0</v>
      </c>
      <c r="H1785" s="179">
        <f t="shared" si="82"/>
        <v>0</v>
      </c>
      <c r="I1785" s="179">
        <f t="shared" si="83"/>
        <v>0</v>
      </c>
    </row>
    <row r="1786" spans="1:9" ht="15.75" thickBot="1">
      <c r="A1786" s="398"/>
      <c r="B1786" s="333">
        <v>9</v>
      </c>
      <c r="C1786" s="334">
        <v>446.07</v>
      </c>
      <c r="D1786" s="335" t="s">
        <v>387</v>
      </c>
      <c r="E1786" s="335" t="s">
        <v>386</v>
      </c>
      <c r="F1786" s="335" t="s">
        <v>864</v>
      </c>
      <c r="G1786" s="179">
        <f t="shared" si="81"/>
        <v>0</v>
      </c>
      <c r="H1786" s="179">
        <f t="shared" si="82"/>
        <v>0</v>
      </c>
      <c r="I1786" s="179">
        <f t="shared" si="83"/>
        <v>0</v>
      </c>
    </row>
    <row r="1787" spans="1:9" ht="15.75" thickBot="1">
      <c r="A1787" s="398"/>
      <c r="B1787" s="333">
        <v>11</v>
      </c>
      <c r="C1787" s="334">
        <v>546.29999999999995</v>
      </c>
      <c r="D1787" s="335" t="s">
        <v>387</v>
      </c>
      <c r="E1787" s="335" t="s">
        <v>386</v>
      </c>
      <c r="F1787" s="335" t="s">
        <v>841</v>
      </c>
      <c r="G1787" s="179">
        <f t="shared" si="81"/>
        <v>0</v>
      </c>
      <c r="H1787" s="179">
        <f t="shared" si="82"/>
        <v>0</v>
      </c>
      <c r="I1787" s="179">
        <f t="shared" si="83"/>
        <v>0</v>
      </c>
    </row>
    <row r="1788" spans="1:9" ht="15.75" thickBot="1">
      <c r="A1788" s="398"/>
      <c r="B1788" s="333">
        <v>6</v>
      </c>
      <c r="C1788" s="334">
        <v>297.33</v>
      </c>
      <c r="D1788" s="335" t="s">
        <v>387</v>
      </c>
      <c r="E1788" s="335" t="s">
        <v>386</v>
      </c>
      <c r="F1788" s="335" t="s">
        <v>856</v>
      </c>
      <c r="G1788" s="179">
        <f t="shared" si="81"/>
        <v>0</v>
      </c>
      <c r="H1788" s="179">
        <f t="shared" si="82"/>
        <v>0</v>
      </c>
      <c r="I1788" s="179">
        <f t="shared" si="83"/>
        <v>0</v>
      </c>
    </row>
    <row r="1789" spans="1:9" ht="15.75" thickBot="1">
      <c r="A1789" s="398"/>
      <c r="B1789" s="333">
        <v>21.5</v>
      </c>
      <c r="C1789" s="334">
        <v>1076.44</v>
      </c>
      <c r="D1789" s="335" t="s">
        <v>387</v>
      </c>
      <c r="E1789" s="335" t="s">
        <v>386</v>
      </c>
      <c r="F1789" s="335" t="s">
        <v>867</v>
      </c>
      <c r="G1789" s="179">
        <f t="shared" si="81"/>
        <v>0</v>
      </c>
      <c r="H1789" s="179">
        <f t="shared" si="82"/>
        <v>0</v>
      </c>
      <c r="I1789" s="179">
        <f t="shared" si="83"/>
        <v>0</v>
      </c>
    </row>
    <row r="1790" spans="1:9" ht="15.75" thickBot="1">
      <c r="A1790" s="398"/>
      <c r="B1790" s="333">
        <v>12</v>
      </c>
      <c r="C1790" s="334">
        <v>610.71</v>
      </c>
      <c r="D1790" s="335" t="s">
        <v>387</v>
      </c>
      <c r="E1790" s="335" t="s">
        <v>386</v>
      </c>
      <c r="F1790" s="335" t="s">
        <v>868</v>
      </c>
      <c r="G1790" s="179">
        <f t="shared" si="81"/>
        <v>0</v>
      </c>
      <c r="H1790" s="179">
        <f t="shared" si="82"/>
        <v>0</v>
      </c>
      <c r="I1790" s="179">
        <f t="shared" si="83"/>
        <v>0</v>
      </c>
    </row>
    <row r="1791" spans="1:9" ht="15.75" thickBot="1">
      <c r="A1791" s="398"/>
      <c r="B1791" s="333">
        <v>27.5</v>
      </c>
      <c r="C1791" s="334">
        <v>1375.07</v>
      </c>
      <c r="D1791" s="335" t="s">
        <v>387</v>
      </c>
      <c r="E1791" s="335" t="s">
        <v>386</v>
      </c>
      <c r="F1791" s="335" t="s">
        <v>838</v>
      </c>
      <c r="G1791" s="179">
        <f t="shared" si="81"/>
        <v>0</v>
      </c>
      <c r="H1791" s="179">
        <f t="shared" si="82"/>
        <v>0</v>
      </c>
      <c r="I1791" s="179">
        <f t="shared" si="83"/>
        <v>0</v>
      </c>
    </row>
    <row r="1792" spans="1:9" ht="15.75" thickBot="1">
      <c r="A1792" s="398"/>
      <c r="B1792" s="333">
        <v>23.5</v>
      </c>
      <c r="C1792" s="334">
        <v>1188.8599999999999</v>
      </c>
      <c r="D1792" s="335" t="s">
        <v>387</v>
      </c>
      <c r="E1792" s="335" t="s">
        <v>386</v>
      </c>
      <c r="F1792" s="335" t="s">
        <v>872</v>
      </c>
      <c r="G1792" s="179">
        <f t="shared" si="81"/>
        <v>0</v>
      </c>
      <c r="H1792" s="179">
        <f t="shared" si="82"/>
        <v>0</v>
      </c>
      <c r="I1792" s="179">
        <f t="shared" si="83"/>
        <v>0</v>
      </c>
    </row>
    <row r="1793" spans="1:9" ht="15.75" thickBot="1">
      <c r="A1793" s="398"/>
      <c r="B1793" s="333">
        <v>51</v>
      </c>
      <c r="C1793" s="334">
        <v>2506.87</v>
      </c>
      <c r="D1793" s="335" t="s">
        <v>387</v>
      </c>
      <c r="E1793" s="335" t="s">
        <v>386</v>
      </c>
      <c r="F1793" s="335" t="s">
        <v>858</v>
      </c>
      <c r="G1793" s="179">
        <f t="shared" si="81"/>
        <v>0</v>
      </c>
      <c r="H1793" s="179">
        <f t="shared" si="82"/>
        <v>0</v>
      </c>
      <c r="I1793" s="179">
        <f t="shared" si="83"/>
        <v>0</v>
      </c>
    </row>
    <row r="1794" spans="1:9" ht="15.75" thickBot="1">
      <c r="A1794" s="398"/>
      <c r="B1794" s="333">
        <v>155</v>
      </c>
      <c r="C1794" s="334">
        <v>4971.93</v>
      </c>
      <c r="D1794" s="335" t="s">
        <v>384</v>
      </c>
      <c r="E1794" s="335" t="s">
        <v>386</v>
      </c>
      <c r="F1794" s="335" t="s">
        <v>807</v>
      </c>
      <c r="G1794" s="179">
        <f t="shared" si="81"/>
        <v>4971.93</v>
      </c>
      <c r="H1794" s="179">
        <f t="shared" si="82"/>
        <v>0</v>
      </c>
      <c r="I1794" s="179">
        <f t="shared" si="83"/>
        <v>4971.93</v>
      </c>
    </row>
    <row r="1795" spans="1:9" ht="15.75" thickBot="1">
      <c r="A1795" s="398"/>
      <c r="B1795" s="333">
        <v>173.5</v>
      </c>
      <c r="C1795" s="334">
        <v>5566.62</v>
      </c>
      <c r="D1795" s="335" t="s">
        <v>384</v>
      </c>
      <c r="E1795" s="335" t="s">
        <v>386</v>
      </c>
      <c r="F1795" s="335" t="s">
        <v>837</v>
      </c>
      <c r="G1795" s="179">
        <f t="shared" si="81"/>
        <v>5566.62</v>
      </c>
      <c r="H1795" s="179">
        <f t="shared" si="82"/>
        <v>0</v>
      </c>
      <c r="I1795" s="179">
        <f t="shared" si="83"/>
        <v>5566.62</v>
      </c>
    </row>
    <row r="1796" spans="1:9" ht="15.75" thickBot="1">
      <c r="A1796" s="398"/>
      <c r="B1796" s="333">
        <v>176</v>
      </c>
      <c r="C1796" s="334">
        <v>5633.29</v>
      </c>
      <c r="D1796" s="335" t="s">
        <v>384</v>
      </c>
      <c r="E1796" s="335" t="s">
        <v>386</v>
      </c>
      <c r="F1796" s="335" t="s">
        <v>811</v>
      </c>
      <c r="G1796" s="179">
        <f t="shared" si="81"/>
        <v>5633.29</v>
      </c>
      <c r="H1796" s="179">
        <f t="shared" si="82"/>
        <v>0</v>
      </c>
      <c r="I1796" s="179">
        <f t="shared" si="83"/>
        <v>5633.29</v>
      </c>
    </row>
    <row r="1797" spans="1:9" ht="15.75" thickBot="1">
      <c r="A1797" s="398"/>
      <c r="B1797" s="333">
        <v>173</v>
      </c>
      <c r="C1797" s="334">
        <v>5605.99</v>
      </c>
      <c r="D1797" s="335" t="s">
        <v>384</v>
      </c>
      <c r="E1797" s="335" t="s">
        <v>386</v>
      </c>
      <c r="F1797" s="335" t="s">
        <v>813</v>
      </c>
      <c r="G1797" s="179">
        <f t="shared" ref="G1797:G1860" si="84">IF(D1797="REG",C1797,0)</f>
        <v>5605.99</v>
      </c>
      <c r="H1797" s="179">
        <f t="shared" ref="H1797:H1860" si="85">IF(D1797="SAL",C1797,0)</f>
        <v>0</v>
      </c>
      <c r="I1797" s="179">
        <f t="shared" ref="I1797:I1860" si="86">+G1797+H1797</f>
        <v>5605.99</v>
      </c>
    </row>
    <row r="1798" spans="1:9" ht="15.75" thickBot="1">
      <c r="A1798" s="398"/>
      <c r="B1798" s="333">
        <v>139</v>
      </c>
      <c r="C1798" s="334">
        <v>4687.8100000000004</v>
      </c>
      <c r="D1798" s="335" t="s">
        <v>384</v>
      </c>
      <c r="E1798" s="335" t="s">
        <v>386</v>
      </c>
      <c r="F1798" s="335" t="s">
        <v>808</v>
      </c>
      <c r="G1798" s="179">
        <f t="shared" si="84"/>
        <v>4687.8100000000004</v>
      </c>
      <c r="H1798" s="179">
        <f t="shared" si="85"/>
        <v>0</v>
      </c>
      <c r="I1798" s="179">
        <f t="shared" si="86"/>
        <v>4687.8100000000004</v>
      </c>
    </row>
    <row r="1799" spans="1:9" ht="15.75" thickBot="1">
      <c r="A1799" s="398"/>
      <c r="B1799" s="333">
        <v>129</v>
      </c>
      <c r="C1799" s="334">
        <v>4372.74</v>
      </c>
      <c r="D1799" s="335" t="s">
        <v>384</v>
      </c>
      <c r="E1799" s="335" t="s">
        <v>386</v>
      </c>
      <c r="F1799" s="335" t="s">
        <v>809</v>
      </c>
      <c r="G1799" s="179">
        <f t="shared" si="84"/>
        <v>4372.74</v>
      </c>
      <c r="H1799" s="179">
        <f t="shared" si="85"/>
        <v>0</v>
      </c>
      <c r="I1799" s="179">
        <f t="shared" si="86"/>
        <v>4372.74</v>
      </c>
    </row>
    <row r="1800" spans="1:9" ht="15.75" thickBot="1">
      <c r="A1800" s="398"/>
      <c r="B1800" s="333">
        <v>132</v>
      </c>
      <c r="C1800" s="334">
        <v>4400.68</v>
      </c>
      <c r="D1800" s="335" t="s">
        <v>384</v>
      </c>
      <c r="E1800" s="335" t="s">
        <v>386</v>
      </c>
      <c r="F1800" s="335" t="s">
        <v>810</v>
      </c>
      <c r="G1800" s="179">
        <f t="shared" si="84"/>
        <v>4400.68</v>
      </c>
      <c r="H1800" s="179">
        <f t="shared" si="85"/>
        <v>0</v>
      </c>
      <c r="I1800" s="179">
        <f t="shared" si="86"/>
        <v>4400.68</v>
      </c>
    </row>
    <row r="1801" spans="1:9" ht="15.75" thickBot="1">
      <c r="A1801" s="398"/>
      <c r="B1801" s="333">
        <v>130.25</v>
      </c>
      <c r="C1801" s="334">
        <v>4368.76</v>
      </c>
      <c r="D1801" s="335" t="s">
        <v>384</v>
      </c>
      <c r="E1801" s="335" t="s">
        <v>386</v>
      </c>
      <c r="F1801" s="335" t="s">
        <v>835</v>
      </c>
      <c r="G1801" s="179">
        <f t="shared" si="84"/>
        <v>4368.76</v>
      </c>
      <c r="H1801" s="179">
        <f t="shared" si="85"/>
        <v>0</v>
      </c>
      <c r="I1801" s="179">
        <f t="shared" si="86"/>
        <v>4368.76</v>
      </c>
    </row>
    <row r="1802" spans="1:9" ht="15.75" thickBot="1">
      <c r="A1802" s="398"/>
      <c r="B1802" s="333">
        <v>206</v>
      </c>
      <c r="C1802" s="334">
        <v>6747.63</v>
      </c>
      <c r="D1802" s="335" t="s">
        <v>384</v>
      </c>
      <c r="E1802" s="335" t="s">
        <v>386</v>
      </c>
      <c r="F1802" s="335" t="s">
        <v>802</v>
      </c>
      <c r="G1802" s="179">
        <f t="shared" si="84"/>
        <v>6747.63</v>
      </c>
      <c r="H1802" s="179">
        <f t="shared" si="85"/>
        <v>0</v>
      </c>
      <c r="I1802" s="179">
        <f t="shared" si="86"/>
        <v>6747.63</v>
      </c>
    </row>
    <row r="1803" spans="1:9" ht="15.75" thickBot="1">
      <c r="A1803" s="398"/>
      <c r="B1803" s="333">
        <v>153</v>
      </c>
      <c r="C1803" s="334">
        <v>5038.38</v>
      </c>
      <c r="D1803" s="335" t="s">
        <v>384</v>
      </c>
      <c r="E1803" s="335" t="s">
        <v>386</v>
      </c>
      <c r="F1803" s="335" t="s">
        <v>803</v>
      </c>
      <c r="G1803" s="179">
        <f t="shared" si="84"/>
        <v>5038.38</v>
      </c>
      <c r="H1803" s="179">
        <f t="shared" si="85"/>
        <v>0</v>
      </c>
      <c r="I1803" s="179">
        <f t="shared" si="86"/>
        <v>5038.38</v>
      </c>
    </row>
    <row r="1804" spans="1:9" ht="15.75" thickBot="1">
      <c r="A1804" s="398"/>
      <c r="B1804" s="333">
        <v>150</v>
      </c>
      <c r="C1804" s="334">
        <v>4909.12</v>
      </c>
      <c r="D1804" s="335" t="s">
        <v>384</v>
      </c>
      <c r="E1804" s="335" t="s">
        <v>386</v>
      </c>
      <c r="F1804" s="335" t="s">
        <v>804</v>
      </c>
      <c r="G1804" s="179">
        <f t="shared" si="84"/>
        <v>4909.12</v>
      </c>
      <c r="H1804" s="179">
        <f t="shared" si="85"/>
        <v>0</v>
      </c>
      <c r="I1804" s="179">
        <f t="shared" si="86"/>
        <v>4909.12</v>
      </c>
    </row>
    <row r="1805" spans="1:9" ht="15.75" thickBot="1">
      <c r="A1805" s="398"/>
      <c r="B1805" s="333">
        <v>147.5</v>
      </c>
      <c r="C1805" s="334">
        <v>4830.74</v>
      </c>
      <c r="D1805" s="335" t="s">
        <v>384</v>
      </c>
      <c r="E1805" s="335" t="s">
        <v>386</v>
      </c>
      <c r="F1805" s="335" t="s">
        <v>845</v>
      </c>
      <c r="G1805" s="179">
        <f t="shared" si="84"/>
        <v>4830.74</v>
      </c>
      <c r="H1805" s="179">
        <f t="shared" si="85"/>
        <v>0</v>
      </c>
      <c r="I1805" s="179">
        <f t="shared" si="86"/>
        <v>4830.74</v>
      </c>
    </row>
    <row r="1806" spans="1:9" ht="15.75" thickBot="1">
      <c r="A1806" s="398"/>
      <c r="B1806" s="333">
        <v>134</v>
      </c>
      <c r="C1806" s="334">
        <v>4487.4399999999996</v>
      </c>
      <c r="D1806" s="335" t="s">
        <v>384</v>
      </c>
      <c r="E1806" s="335" t="s">
        <v>386</v>
      </c>
      <c r="F1806" s="335" t="s">
        <v>843</v>
      </c>
      <c r="G1806" s="179">
        <f t="shared" si="84"/>
        <v>4487.4399999999996</v>
      </c>
      <c r="H1806" s="179">
        <f t="shared" si="85"/>
        <v>0</v>
      </c>
      <c r="I1806" s="179">
        <f t="shared" si="86"/>
        <v>4487.4399999999996</v>
      </c>
    </row>
    <row r="1807" spans="1:9" ht="15.75" thickBot="1">
      <c r="A1807" s="398"/>
      <c r="B1807" s="333">
        <v>138</v>
      </c>
      <c r="C1807" s="334">
        <v>4531.04</v>
      </c>
      <c r="D1807" s="335" t="s">
        <v>384</v>
      </c>
      <c r="E1807" s="335" t="s">
        <v>386</v>
      </c>
      <c r="F1807" s="335" t="s">
        <v>894</v>
      </c>
      <c r="G1807" s="179">
        <f t="shared" si="84"/>
        <v>4531.04</v>
      </c>
      <c r="H1807" s="179">
        <f t="shared" si="85"/>
        <v>0</v>
      </c>
      <c r="I1807" s="179">
        <f t="shared" si="86"/>
        <v>4531.04</v>
      </c>
    </row>
    <row r="1808" spans="1:9" ht="15.75" thickBot="1">
      <c r="A1808" s="398"/>
      <c r="B1808" s="333">
        <v>146.5</v>
      </c>
      <c r="C1808" s="334">
        <v>4808.41</v>
      </c>
      <c r="D1808" s="335" t="s">
        <v>384</v>
      </c>
      <c r="E1808" s="335" t="s">
        <v>386</v>
      </c>
      <c r="F1808" s="335" t="s">
        <v>881</v>
      </c>
      <c r="G1808" s="179">
        <f t="shared" si="84"/>
        <v>4808.41</v>
      </c>
      <c r="H1808" s="179">
        <f t="shared" si="85"/>
        <v>0</v>
      </c>
      <c r="I1808" s="179">
        <f t="shared" si="86"/>
        <v>4808.41</v>
      </c>
    </row>
    <row r="1809" spans="1:9" ht="15.75" thickBot="1">
      <c r="A1809" s="398"/>
      <c r="B1809" s="333">
        <v>158</v>
      </c>
      <c r="C1809" s="334">
        <v>5199.2299999999996</v>
      </c>
      <c r="D1809" s="335" t="s">
        <v>384</v>
      </c>
      <c r="E1809" s="335" t="s">
        <v>386</v>
      </c>
      <c r="F1809" s="335" t="s">
        <v>805</v>
      </c>
      <c r="G1809" s="179">
        <f t="shared" si="84"/>
        <v>5199.2299999999996</v>
      </c>
      <c r="H1809" s="179">
        <f t="shared" si="85"/>
        <v>0</v>
      </c>
      <c r="I1809" s="179">
        <f t="shared" si="86"/>
        <v>5199.2299999999996</v>
      </c>
    </row>
    <row r="1810" spans="1:9" ht="15.75" thickBot="1">
      <c r="A1810" s="398"/>
      <c r="B1810" s="333">
        <v>140</v>
      </c>
      <c r="C1810" s="334">
        <v>4593.3</v>
      </c>
      <c r="D1810" s="335" t="s">
        <v>384</v>
      </c>
      <c r="E1810" s="335" t="s">
        <v>386</v>
      </c>
      <c r="F1810" s="335" t="s">
        <v>862</v>
      </c>
      <c r="G1810" s="179">
        <f t="shared" si="84"/>
        <v>4593.3</v>
      </c>
      <c r="H1810" s="179">
        <f t="shared" si="85"/>
        <v>0</v>
      </c>
      <c r="I1810" s="179">
        <f t="shared" si="86"/>
        <v>4593.3</v>
      </c>
    </row>
    <row r="1811" spans="1:9" ht="15.75" thickBot="1">
      <c r="A1811" s="398"/>
      <c r="B1811" s="333">
        <v>200.25</v>
      </c>
      <c r="C1811" s="334">
        <v>6589.28</v>
      </c>
      <c r="D1811" s="335" t="s">
        <v>384</v>
      </c>
      <c r="E1811" s="335" t="s">
        <v>386</v>
      </c>
      <c r="F1811" s="335" t="s">
        <v>816</v>
      </c>
      <c r="G1811" s="179">
        <f t="shared" si="84"/>
        <v>6589.28</v>
      </c>
      <c r="H1811" s="179">
        <f t="shared" si="85"/>
        <v>0</v>
      </c>
      <c r="I1811" s="179">
        <f t="shared" si="86"/>
        <v>6589.28</v>
      </c>
    </row>
    <row r="1812" spans="1:9" ht="15.75" thickBot="1">
      <c r="A1812" s="398"/>
      <c r="B1812" s="333">
        <v>149.5</v>
      </c>
      <c r="C1812" s="334">
        <v>4958.29</v>
      </c>
      <c r="D1812" s="335" t="s">
        <v>384</v>
      </c>
      <c r="E1812" s="335" t="s">
        <v>386</v>
      </c>
      <c r="F1812" s="335" t="s">
        <v>863</v>
      </c>
      <c r="G1812" s="179">
        <f t="shared" si="84"/>
        <v>4958.29</v>
      </c>
      <c r="H1812" s="179">
        <f t="shared" si="85"/>
        <v>0</v>
      </c>
      <c r="I1812" s="179">
        <f t="shared" si="86"/>
        <v>4958.29</v>
      </c>
    </row>
    <row r="1813" spans="1:9" ht="15.75" thickBot="1">
      <c r="A1813" s="398"/>
      <c r="B1813" s="333">
        <v>141.5</v>
      </c>
      <c r="C1813" s="334">
        <v>4733.53</v>
      </c>
      <c r="D1813" s="335" t="s">
        <v>384</v>
      </c>
      <c r="E1813" s="335" t="s">
        <v>386</v>
      </c>
      <c r="F1813" s="335" t="s">
        <v>864</v>
      </c>
      <c r="G1813" s="179">
        <f t="shared" si="84"/>
        <v>4733.53</v>
      </c>
      <c r="H1813" s="179">
        <f t="shared" si="85"/>
        <v>0</v>
      </c>
      <c r="I1813" s="179">
        <f t="shared" si="86"/>
        <v>4733.53</v>
      </c>
    </row>
    <row r="1814" spans="1:9" ht="15.75" thickBot="1">
      <c r="A1814" s="398"/>
      <c r="B1814" s="333">
        <v>159.25</v>
      </c>
      <c r="C1814" s="334">
        <v>5331.39</v>
      </c>
      <c r="D1814" s="335" t="s">
        <v>384</v>
      </c>
      <c r="E1814" s="335" t="s">
        <v>386</v>
      </c>
      <c r="F1814" s="335" t="s">
        <v>841</v>
      </c>
      <c r="G1814" s="179">
        <f t="shared" si="84"/>
        <v>5331.39</v>
      </c>
      <c r="H1814" s="179">
        <f t="shared" si="85"/>
        <v>0</v>
      </c>
      <c r="I1814" s="179">
        <f t="shared" si="86"/>
        <v>5331.39</v>
      </c>
    </row>
    <row r="1815" spans="1:9" ht="15.75" thickBot="1">
      <c r="A1815" s="398"/>
      <c r="B1815" s="333">
        <v>98</v>
      </c>
      <c r="C1815" s="334">
        <v>3300.65</v>
      </c>
      <c r="D1815" s="335" t="s">
        <v>384</v>
      </c>
      <c r="E1815" s="335" t="s">
        <v>386</v>
      </c>
      <c r="F1815" s="335" t="s">
        <v>856</v>
      </c>
      <c r="G1815" s="179">
        <f t="shared" si="84"/>
        <v>3300.65</v>
      </c>
      <c r="H1815" s="179">
        <f t="shared" si="85"/>
        <v>0</v>
      </c>
      <c r="I1815" s="179">
        <f t="shared" si="86"/>
        <v>3300.65</v>
      </c>
    </row>
    <row r="1816" spans="1:9" ht="15.75" thickBot="1">
      <c r="A1816" s="398"/>
      <c r="B1816" s="333">
        <v>104.5</v>
      </c>
      <c r="C1816" s="334">
        <v>3557.21</v>
      </c>
      <c r="D1816" s="335" t="s">
        <v>384</v>
      </c>
      <c r="E1816" s="335" t="s">
        <v>386</v>
      </c>
      <c r="F1816" s="335" t="s">
        <v>867</v>
      </c>
      <c r="G1816" s="179">
        <f t="shared" si="84"/>
        <v>3557.21</v>
      </c>
      <c r="H1816" s="179">
        <f t="shared" si="85"/>
        <v>0</v>
      </c>
      <c r="I1816" s="179">
        <f t="shared" si="86"/>
        <v>3557.21</v>
      </c>
    </row>
    <row r="1817" spans="1:9" ht="15.75" thickBot="1">
      <c r="A1817" s="398"/>
      <c r="B1817" s="333">
        <v>97.5</v>
      </c>
      <c r="C1817" s="334">
        <v>3261.79</v>
      </c>
      <c r="D1817" s="335" t="s">
        <v>384</v>
      </c>
      <c r="E1817" s="335" t="s">
        <v>386</v>
      </c>
      <c r="F1817" s="335" t="s">
        <v>868</v>
      </c>
      <c r="G1817" s="179">
        <f t="shared" si="84"/>
        <v>3261.79</v>
      </c>
      <c r="H1817" s="179">
        <f t="shared" si="85"/>
        <v>0</v>
      </c>
      <c r="I1817" s="179">
        <f t="shared" si="86"/>
        <v>3261.79</v>
      </c>
    </row>
    <row r="1818" spans="1:9" ht="15.75" thickBot="1">
      <c r="A1818" s="398"/>
      <c r="B1818" s="333">
        <v>67.5</v>
      </c>
      <c r="C1818" s="334">
        <v>2299.9899999999998</v>
      </c>
      <c r="D1818" s="335" t="s">
        <v>384</v>
      </c>
      <c r="E1818" s="335" t="s">
        <v>386</v>
      </c>
      <c r="F1818" s="335" t="s">
        <v>838</v>
      </c>
      <c r="G1818" s="179">
        <f t="shared" si="84"/>
        <v>2299.9899999999998</v>
      </c>
      <c r="H1818" s="179">
        <f t="shared" si="85"/>
        <v>0</v>
      </c>
      <c r="I1818" s="179">
        <f t="shared" si="86"/>
        <v>2299.9899999999998</v>
      </c>
    </row>
    <row r="1819" spans="1:9" ht="15.75" thickBot="1">
      <c r="A1819" s="398"/>
      <c r="B1819" s="333">
        <v>102.5</v>
      </c>
      <c r="C1819" s="334">
        <v>3399.56</v>
      </c>
      <c r="D1819" s="335" t="s">
        <v>384</v>
      </c>
      <c r="E1819" s="335" t="s">
        <v>386</v>
      </c>
      <c r="F1819" s="335" t="s">
        <v>872</v>
      </c>
      <c r="G1819" s="179">
        <f t="shared" si="84"/>
        <v>3399.56</v>
      </c>
      <c r="H1819" s="179">
        <f t="shared" si="85"/>
        <v>0</v>
      </c>
      <c r="I1819" s="179">
        <f t="shared" si="86"/>
        <v>3399.56</v>
      </c>
    </row>
    <row r="1820" spans="1:9" ht="15.75" thickBot="1">
      <c r="A1820" s="398"/>
      <c r="B1820" s="333">
        <v>116</v>
      </c>
      <c r="C1820" s="334">
        <v>3821.05</v>
      </c>
      <c r="D1820" s="335" t="s">
        <v>384</v>
      </c>
      <c r="E1820" s="335" t="s">
        <v>386</v>
      </c>
      <c r="F1820" s="335" t="s">
        <v>858</v>
      </c>
      <c r="G1820" s="179">
        <f t="shared" si="84"/>
        <v>3821.05</v>
      </c>
      <c r="H1820" s="179">
        <f t="shared" si="85"/>
        <v>0</v>
      </c>
      <c r="I1820" s="179">
        <f t="shared" si="86"/>
        <v>3821.05</v>
      </c>
    </row>
    <row r="1821" spans="1:9" ht="15.75" thickBot="1">
      <c r="A1821" s="398"/>
      <c r="B1821" s="333">
        <v>9.5</v>
      </c>
      <c r="C1821" s="334">
        <v>323.33999999999997</v>
      </c>
      <c r="D1821" s="335" t="s">
        <v>834</v>
      </c>
      <c r="E1821" s="335" t="s">
        <v>386</v>
      </c>
      <c r="F1821" s="335" t="s">
        <v>810</v>
      </c>
      <c r="G1821" s="179">
        <f t="shared" si="84"/>
        <v>0</v>
      </c>
      <c r="H1821" s="179">
        <f t="shared" si="85"/>
        <v>0</v>
      </c>
      <c r="I1821" s="179">
        <f t="shared" si="86"/>
        <v>0</v>
      </c>
    </row>
    <row r="1822" spans="1:9" ht="15.75" thickBot="1">
      <c r="A1822" s="398"/>
      <c r="B1822" s="333">
        <v>7.5</v>
      </c>
      <c r="C1822" s="334">
        <v>219.23</v>
      </c>
      <c r="D1822" s="335" t="s">
        <v>834</v>
      </c>
      <c r="E1822" s="335" t="s">
        <v>386</v>
      </c>
      <c r="F1822" s="335" t="s">
        <v>835</v>
      </c>
      <c r="G1822" s="179">
        <f t="shared" si="84"/>
        <v>0</v>
      </c>
      <c r="H1822" s="179">
        <f t="shared" si="85"/>
        <v>0</v>
      </c>
      <c r="I1822" s="179">
        <f t="shared" si="86"/>
        <v>0</v>
      </c>
    </row>
    <row r="1823" spans="1:9" ht="15.75" thickBot="1">
      <c r="A1823" s="398"/>
      <c r="B1823" s="333">
        <v>1.5</v>
      </c>
      <c r="C1823" s="334">
        <v>50.99</v>
      </c>
      <c r="D1823" s="335" t="s">
        <v>834</v>
      </c>
      <c r="E1823" s="335" t="s">
        <v>386</v>
      </c>
      <c r="F1823" s="335" t="s">
        <v>802</v>
      </c>
      <c r="G1823" s="179">
        <f t="shared" si="84"/>
        <v>0</v>
      </c>
      <c r="H1823" s="179">
        <f t="shared" si="85"/>
        <v>0</v>
      </c>
      <c r="I1823" s="179">
        <f t="shared" si="86"/>
        <v>0</v>
      </c>
    </row>
    <row r="1824" spans="1:9" ht="15.75" thickBot="1">
      <c r="A1824" s="398"/>
      <c r="B1824" s="333">
        <v>3.5</v>
      </c>
      <c r="C1824" s="334">
        <v>120.63</v>
      </c>
      <c r="D1824" s="335" t="s">
        <v>834</v>
      </c>
      <c r="E1824" s="335" t="s">
        <v>386</v>
      </c>
      <c r="F1824" s="335" t="s">
        <v>803</v>
      </c>
      <c r="G1824" s="179">
        <f t="shared" si="84"/>
        <v>0</v>
      </c>
      <c r="H1824" s="179">
        <f t="shared" si="85"/>
        <v>0</v>
      </c>
      <c r="I1824" s="179">
        <f t="shared" si="86"/>
        <v>0</v>
      </c>
    </row>
    <row r="1825" spans="1:9" ht="15.75" thickBot="1">
      <c r="A1825" s="398"/>
      <c r="B1825" s="333">
        <v>7.25</v>
      </c>
      <c r="C1825" s="334">
        <v>235.2</v>
      </c>
      <c r="D1825" s="335" t="s">
        <v>834</v>
      </c>
      <c r="E1825" s="335" t="s">
        <v>386</v>
      </c>
      <c r="F1825" s="335" t="s">
        <v>804</v>
      </c>
      <c r="G1825" s="179">
        <f t="shared" si="84"/>
        <v>0</v>
      </c>
      <c r="H1825" s="179">
        <f t="shared" si="85"/>
        <v>0</v>
      </c>
      <c r="I1825" s="179">
        <f t="shared" si="86"/>
        <v>0</v>
      </c>
    </row>
    <row r="1826" spans="1:9" ht="15.75" thickBot="1">
      <c r="A1826" s="398"/>
      <c r="B1826" s="333">
        <v>0.75</v>
      </c>
      <c r="C1826" s="334">
        <v>19.649999999999999</v>
      </c>
      <c r="D1826" s="335" t="s">
        <v>834</v>
      </c>
      <c r="E1826" s="335" t="s">
        <v>386</v>
      </c>
      <c r="F1826" s="335" t="s">
        <v>845</v>
      </c>
      <c r="G1826" s="179">
        <f t="shared" si="84"/>
        <v>0</v>
      </c>
      <c r="H1826" s="179">
        <f t="shared" si="85"/>
        <v>0</v>
      </c>
      <c r="I1826" s="179">
        <f t="shared" si="86"/>
        <v>0</v>
      </c>
    </row>
    <row r="1827" spans="1:9" ht="15.75" thickBot="1">
      <c r="A1827" s="398"/>
      <c r="B1827" s="333">
        <v>1.25</v>
      </c>
      <c r="C1827" s="334">
        <v>40.42</v>
      </c>
      <c r="D1827" s="335" t="s">
        <v>834</v>
      </c>
      <c r="E1827" s="335" t="s">
        <v>386</v>
      </c>
      <c r="F1827" s="335" t="s">
        <v>843</v>
      </c>
      <c r="G1827" s="179">
        <f t="shared" si="84"/>
        <v>0</v>
      </c>
      <c r="H1827" s="179">
        <f t="shared" si="85"/>
        <v>0</v>
      </c>
      <c r="I1827" s="179">
        <f t="shared" si="86"/>
        <v>0</v>
      </c>
    </row>
    <row r="1828" spans="1:9" ht="15.75" thickBot="1">
      <c r="A1828" s="398"/>
      <c r="B1828" s="333">
        <v>1</v>
      </c>
      <c r="C1828" s="334">
        <v>34.82</v>
      </c>
      <c r="D1828" s="335" t="s">
        <v>834</v>
      </c>
      <c r="E1828" s="335" t="s">
        <v>386</v>
      </c>
      <c r="F1828" s="335" t="s">
        <v>881</v>
      </c>
      <c r="G1828" s="179">
        <f t="shared" si="84"/>
        <v>0</v>
      </c>
      <c r="H1828" s="179">
        <f t="shared" si="85"/>
        <v>0</v>
      </c>
      <c r="I1828" s="179">
        <f t="shared" si="86"/>
        <v>0</v>
      </c>
    </row>
    <row r="1829" spans="1:9" ht="15.75" thickBot="1">
      <c r="A1829" s="398"/>
      <c r="B1829" s="333">
        <v>3</v>
      </c>
      <c r="C1829" s="334">
        <v>97.02</v>
      </c>
      <c r="D1829" s="335" t="s">
        <v>834</v>
      </c>
      <c r="E1829" s="335" t="s">
        <v>386</v>
      </c>
      <c r="F1829" s="335" t="s">
        <v>805</v>
      </c>
      <c r="G1829" s="179">
        <f t="shared" si="84"/>
        <v>0</v>
      </c>
      <c r="H1829" s="179">
        <f t="shared" si="85"/>
        <v>0</v>
      </c>
      <c r="I1829" s="179">
        <f t="shared" si="86"/>
        <v>0</v>
      </c>
    </row>
    <row r="1830" spans="1:9" ht="15.75" thickBot="1">
      <c r="A1830" s="398"/>
      <c r="B1830" s="333">
        <v>8.25</v>
      </c>
      <c r="C1830" s="334">
        <v>266.8</v>
      </c>
      <c r="D1830" s="335" t="s">
        <v>834</v>
      </c>
      <c r="E1830" s="335" t="s">
        <v>386</v>
      </c>
      <c r="F1830" s="335" t="s">
        <v>862</v>
      </c>
      <c r="G1830" s="179">
        <f t="shared" si="84"/>
        <v>0</v>
      </c>
      <c r="H1830" s="179">
        <f t="shared" si="85"/>
        <v>0</v>
      </c>
      <c r="I1830" s="179">
        <f t="shared" si="86"/>
        <v>0</v>
      </c>
    </row>
    <row r="1831" spans="1:9" ht="15.75" thickBot="1">
      <c r="A1831" s="398"/>
      <c r="B1831" s="333">
        <v>3.25</v>
      </c>
      <c r="C1831" s="334">
        <v>93.01</v>
      </c>
      <c r="D1831" s="335" t="s">
        <v>834</v>
      </c>
      <c r="E1831" s="335" t="s">
        <v>386</v>
      </c>
      <c r="F1831" s="335" t="s">
        <v>816</v>
      </c>
      <c r="G1831" s="179">
        <f t="shared" si="84"/>
        <v>0</v>
      </c>
      <c r="H1831" s="179">
        <f t="shared" si="85"/>
        <v>0</v>
      </c>
      <c r="I1831" s="179">
        <f t="shared" si="86"/>
        <v>0</v>
      </c>
    </row>
    <row r="1832" spans="1:9" ht="15.75" thickBot="1">
      <c r="A1832" s="398"/>
      <c r="B1832" s="333">
        <v>0.75</v>
      </c>
      <c r="C1832" s="334">
        <v>26.12</v>
      </c>
      <c r="D1832" s="335" t="s">
        <v>834</v>
      </c>
      <c r="E1832" s="335" t="s">
        <v>386</v>
      </c>
      <c r="F1832" s="335" t="s">
        <v>863</v>
      </c>
      <c r="G1832" s="179">
        <f t="shared" si="84"/>
        <v>0</v>
      </c>
      <c r="H1832" s="179">
        <f t="shared" si="85"/>
        <v>0</v>
      </c>
      <c r="I1832" s="179">
        <f t="shared" si="86"/>
        <v>0</v>
      </c>
    </row>
    <row r="1833" spans="1:9" ht="15.75" thickBot="1">
      <c r="A1833" s="398"/>
      <c r="B1833" s="333">
        <v>13.25</v>
      </c>
      <c r="C1833" s="334">
        <v>443.38</v>
      </c>
      <c r="D1833" s="335" t="s">
        <v>834</v>
      </c>
      <c r="E1833" s="335" t="s">
        <v>386</v>
      </c>
      <c r="F1833" s="335" t="s">
        <v>864</v>
      </c>
      <c r="G1833" s="179">
        <f t="shared" si="84"/>
        <v>0</v>
      </c>
      <c r="H1833" s="179">
        <f t="shared" si="85"/>
        <v>0</v>
      </c>
      <c r="I1833" s="179">
        <f t="shared" si="86"/>
        <v>0</v>
      </c>
    </row>
    <row r="1834" spans="1:9" ht="15.75" thickBot="1">
      <c r="A1834" s="398"/>
      <c r="B1834" s="333">
        <v>3</v>
      </c>
      <c r="C1834" s="334">
        <v>104.46</v>
      </c>
      <c r="D1834" s="335" t="s">
        <v>834</v>
      </c>
      <c r="E1834" s="335" t="s">
        <v>386</v>
      </c>
      <c r="F1834" s="335" t="s">
        <v>841</v>
      </c>
      <c r="G1834" s="179">
        <f t="shared" si="84"/>
        <v>0</v>
      </c>
      <c r="H1834" s="179">
        <f t="shared" si="85"/>
        <v>0</v>
      </c>
      <c r="I1834" s="179">
        <f t="shared" si="86"/>
        <v>0</v>
      </c>
    </row>
    <row r="1835" spans="1:9" ht="15.75" thickBot="1">
      <c r="A1835" s="398"/>
      <c r="B1835" s="333">
        <v>2</v>
      </c>
      <c r="C1835" s="334">
        <v>64.680000000000007</v>
      </c>
      <c r="D1835" s="335" t="s">
        <v>834</v>
      </c>
      <c r="E1835" s="335" t="s">
        <v>386</v>
      </c>
      <c r="F1835" s="335" t="s">
        <v>856</v>
      </c>
      <c r="G1835" s="179">
        <f t="shared" si="84"/>
        <v>0</v>
      </c>
      <c r="H1835" s="179">
        <f t="shared" si="85"/>
        <v>0</v>
      </c>
      <c r="I1835" s="179">
        <f t="shared" si="86"/>
        <v>0</v>
      </c>
    </row>
    <row r="1836" spans="1:9" ht="15.75" thickBot="1">
      <c r="A1836" s="398"/>
      <c r="B1836" s="333">
        <v>7</v>
      </c>
      <c r="C1836" s="334">
        <v>237.32</v>
      </c>
      <c r="D1836" s="335" t="s">
        <v>834</v>
      </c>
      <c r="E1836" s="335" t="s">
        <v>386</v>
      </c>
      <c r="F1836" s="335" t="s">
        <v>867</v>
      </c>
      <c r="G1836" s="179">
        <f t="shared" si="84"/>
        <v>0</v>
      </c>
      <c r="H1836" s="179">
        <f t="shared" si="85"/>
        <v>0</v>
      </c>
      <c r="I1836" s="179">
        <f t="shared" si="86"/>
        <v>0</v>
      </c>
    </row>
    <row r="1837" spans="1:9" ht="15.75" thickBot="1">
      <c r="A1837" s="398"/>
      <c r="B1837" s="333">
        <v>1</v>
      </c>
      <c r="C1837" s="334">
        <v>34.82</v>
      </c>
      <c r="D1837" s="335" t="s">
        <v>834</v>
      </c>
      <c r="E1837" s="335" t="s">
        <v>386</v>
      </c>
      <c r="F1837" s="335" t="s">
        <v>868</v>
      </c>
      <c r="G1837" s="179">
        <f t="shared" si="84"/>
        <v>0</v>
      </c>
      <c r="H1837" s="179">
        <f t="shared" si="85"/>
        <v>0</v>
      </c>
      <c r="I1837" s="179">
        <f t="shared" si="86"/>
        <v>0</v>
      </c>
    </row>
    <row r="1838" spans="1:9" ht="15.75" thickBot="1">
      <c r="A1838" s="398"/>
      <c r="B1838" s="333">
        <v>3</v>
      </c>
      <c r="C1838" s="334">
        <v>94.65</v>
      </c>
      <c r="D1838" s="335" t="s">
        <v>392</v>
      </c>
      <c r="E1838" s="335" t="s">
        <v>386</v>
      </c>
      <c r="F1838" s="335" t="s">
        <v>807</v>
      </c>
      <c r="G1838" s="179">
        <f t="shared" si="84"/>
        <v>0</v>
      </c>
      <c r="H1838" s="179">
        <f t="shared" si="85"/>
        <v>0</v>
      </c>
      <c r="I1838" s="179">
        <f t="shared" si="86"/>
        <v>0</v>
      </c>
    </row>
    <row r="1839" spans="1:9" ht="15.75" thickBot="1">
      <c r="A1839" s="398"/>
      <c r="B1839" s="333">
        <v>2</v>
      </c>
      <c r="C1839" s="334">
        <v>51.12</v>
      </c>
      <c r="D1839" s="335" t="s">
        <v>392</v>
      </c>
      <c r="E1839" s="335" t="s">
        <v>386</v>
      </c>
      <c r="F1839" s="335" t="s">
        <v>837</v>
      </c>
      <c r="G1839" s="179">
        <f t="shared" si="84"/>
        <v>0</v>
      </c>
      <c r="H1839" s="179">
        <f t="shared" si="85"/>
        <v>0</v>
      </c>
      <c r="I1839" s="179">
        <f t="shared" si="86"/>
        <v>0</v>
      </c>
    </row>
    <row r="1840" spans="1:9" ht="15.75" thickBot="1">
      <c r="A1840" s="398"/>
      <c r="B1840" s="333">
        <v>24</v>
      </c>
      <c r="C1840" s="334">
        <v>771.72</v>
      </c>
      <c r="D1840" s="335" t="s">
        <v>392</v>
      </c>
      <c r="E1840" s="335" t="s">
        <v>386</v>
      </c>
      <c r="F1840" s="335" t="s">
        <v>811</v>
      </c>
      <c r="G1840" s="179">
        <f t="shared" si="84"/>
        <v>0</v>
      </c>
      <c r="H1840" s="179">
        <f t="shared" si="85"/>
        <v>0</v>
      </c>
      <c r="I1840" s="179">
        <f t="shared" si="86"/>
        <v>0</v>
      </c>
    </row>
    <row r="1841" spans="1:9" ht="15.75" thickBot="1">
      <c r="A1841" s="398"/>
      <c r="B1841" s="333">
        <v>4</v>
      </c>
      <c r="C1841" s="334">
        <v>102.24</v>
      </c>
      <c r="D1841" s="335" t="s">
        <v>392</v>
      </c>
      <c r="E1841" s="335" t="s">
        <v>386</v>
      </c>
      <c r="F1841" s="335" t="s">
        <v>813</v>
      </c>
      <c r="G1841" s="179">
        <f t="shared" si="84"/>
        <v>0</v>
      </c>
      <c r="H1841" s="179">
        <f t="shared" si="85"/>
        <v>0</v>
      </c>
      <c r="I1841" s="179">
        <f t="shared" si="86"/>
        <v>0</v>
      </c>
    </row>
    <row r="1842" spans="1:9" ht="15.75" thickBot="1">
      <c r="A1842" s="398"/>
      <c r="B1842" s="333">
        <v>6</v>
      </c>
      <c r="C1842" s="334">
        <v>208.92</v>
      </c>
      <c r="D1842" s="335" t="s">
        <v>392</v>
      </c>
      <c r="E1842" s="335" t="s">
        <v>386</v>
      </c>
      <c r="F1842" s="335" t="s">
        <v>808</v>
      </c>
      <c r="G1842" s="179">
        <f t="shared" si="84"/>
        <v>0</v>
      </c>
      <c r="H1842" s="179">
        <f t="shared" si="85"/>
        <v>0</v>
      </c>
      <c r="I1842" s="179">
        <f t="shared" si="86"/>
        <v>0</v>
      </c>
    </row>
    <row r="1843" spans="1:9" ht="15.75" thickBot="1">
      <c r="A1843" s="398"/>
      <c r="B1843" s="333">
        <v>9.5</v>
      </c>
      <c r="C1843" s="334">
        <v>330.8</v>
      </c>
      <c r="D1843" s="335" t="s">
        <v>392</v>
      </c>
      <c r="E1843" s="335" t="s">
        <v>386</v>
      </c>
      <c r="F1843" s="335" t="s">
        <v>810</v>
      </c>
      <c r="G1843" s="179">
        <f t="shared" si="84"/>
        <v>0</v>
      </c>
      <c r="H1843" s="179">
        <f t="shared" si="85"/>
        <v>0</v>
      </c>
      <c r="I1843" s="179">
        <f t="shared" si="86"/>
        <v>0</v>
      </c>
    </row>
    <row r="1844" spans="1:9" ht="15.75" thickBot="1">
      <c r="A1844" s="398"/>
      <c r="B1844" s="333">
        <v>14.5</v>
      </c>
      <c r="C1844" s="334">
        <v>504.89</v>
      </c>
      <c r="D1844" s="335" t="s">
        <v>392</v>
      </c>
      <c r="E1844" s="335" t="s">
        <v>386</v>
      </c>
      <c r="F1844" s="335" t="s">
        <v>835</v>
      </c>
      <c r="G1844" s="179">
        <f t="shared" si="84"/>
        <v>0</v>
      </c>
      <c r="H1844" s="179">
        <f t="shared" si="85"/>
        <v>0</v>
      </c>
      <c r="I1844" s="179">
        <f t="shared" si="86"/>
        <v>0</v>
      </c>
    </row>
    <row r="1845" spans="1:9" ht="15.75" thickBot="1">
      <c r="A1845" s="398"/>
      <c r="B1845" s="333">
        <v>0.5</v>
      </c>
      <c r="C1845" s="334">
        <v>16.170000000000002</v>
      </c>
      <c r="D1845" s="335" t="s">
        <v>392</v>
      </c>
      <c r="E1845" s="335" t="s">
        <v>386</v>
      </c>
      <c r="F1845" s="335" t="s">
        <v>802</v>
      </c>
      <c r="G1845" s="179">
        <f t="shared" si="84"/>
        <v>0</v>
      </c>
      <c r="H1845" s="179">
        <f t="shared" si="85"/>
        <v>0</v>
      </c>
      <c r="I1845" s="179">
        <f t="shared" si="86"/>
        <v>0</v>
      </c>
    </row>
    <row r="1846" spans="1:9" ht="15.75" thickBot="1">
      <c r="A1846" s="398"/>
      <c r="B1846" s="333">
        <v>2.5</v>
      </c>
      <c r="C1846" s="334">
        <v>80.849999999999994</v>
      </c>
      <c r="D1846" s="335" t="s">
        <v>392</v>
      </c>
      <c r="E1846" s="335" t="s">
        <v>386</v>
      </c>
      <c r="F1846" s="335" t="s">
        <v>803</v>
      </c>
      <c r="G1846" s="179">
        <f t="shared" si="84"/>
        <v>0</v>
      </c>
      <c r="H1846" s="179">
        <f t="shared" si="85"/>
        <v>0</v>
      </c>
      <c r="I1846" s="179">
        <f t="shared" si="86"/>
        <v>0</v>
      </c>
    </row>
    <row r="1847" spans="1:9" ht="15.75" thickBot="1">
      <c r="A1847" s="398"/>
      <c r="B1847" s="333">
        <v>14.75</v>
      </c>
      <c r="C1847" s="334">
        <v>513.6</v>
      </c>
      <c r="D1847" s="335" t="s">
        <v>392</v>
      </c>
      <c r="E1847" s="335" t="s">
        <v>386</v>
      </c>
      <c r="F1847" s="335" t="s">
        <v>804</v>
      </c>
      <c r="G1847" s="179">
        <f t="shared" si="84"/>
        <v>0</v>
      </c>
      <c r="H1847" s="179">
        <f t="shared" si="85"/>
        <v>0</v>
      </c>
      <c r="I1847" s="179">
        <f t="shared" si="86"/>
        <v>0</v>
      </c>
    </row>
    <row r="1848" spans="1:9" ht="15.75" thickBot="1">
      <c r="A1848" s="398"/>
      <c r="B1848" s="333">
        <v>1.25</v>
      </c>
      <c r="C1848" s="334">
        <v>32.75</v>
      </c>
      <c r="D1848" s="335" t="s">
        <v>392</v>
      </c>
      <c r="E1848" s="335" t="s">
        <v>386</v>
      </c>
      <c r="F1848" s="335" t="s">
        <v>845</v>
      </c>
      <c r="G1848" s="179">
        <f t="shared" si="84"/>
        <v>0</v>
      </c>
      <c r="H1848" s="179">
        <f t="shared" si="85"/>
        <v>0</v>
      </c>
      <c r="I1848" s="179">
        <f t="shared" si="86"/>
        <v>0</v>
      </c>
    </row>
    <row r="1849" spans="1:9" ht="15.75" thickBot="1">
      <c r="A1849" s="398"/>
      <c r="B1849" s="333">
        <v>6.75</v>
      </c>
      <c r="C1849" s="334">
        <v>218.3</v>
      </c>
      <c r="D1849" s="335" t="s">
        <v>392</v>
      </c>
      <c r="E1849" s="335" t="s">
        <v>386</v>
      </c>
      <c r="F1849" s="335" t="s">
        <v>843</v>
      </c>
      <c r="G1849" s="179">
        <f t="shared" si="84"/>
        <v>0</v>
      </c>
      <c r="H1849" s="179">
        <f t="shared" si="85"/>
        <v>0</v>
      </c>
      <c r="I1849" s="179">
        <f t="shared" si="86"/>
        <v>0</v>
      </c>
    </row>
    <row r="1850" spans="1:9" ht="15.75" thickBot="1">
      <c r="A1850" s="398"/>
      <c r="B1850" s="333">
        <v>16</v>
      </c>
      <c r="C1850" s="334">
        <v>557.12</v>
      </c>
      <c r="D1850" s="335" t="s">
        <v>392</v>
      </c>
      <c r="E1850" s="335" t="s">
        <v>386</v>
      </c>
      <c r="F1850" s="335" t="s">
        <v>894</v>
      </c>
      <c r="G1850" s="179">
        <f t="shared" si="84"/>
        <v>0</v>
      </c>
      <c r="H1850" s="179">
        <f t="shared" si="85"/>
        <v>0</v>
      </c>
      <c r="I1850" s="179">
        <f t="shared" si="86"/>
        <v>0</v>
      </c>
    </row>
    <row r="1851" spans="1:9" ht="15.75" thickBot="1">
      <c r="A1851" s="398"/>
      <c r="B1851" s="333">
        <v>8</v>
      </c>
      <c r="C1851" s="334">
        <v>278.56</v>
      </c>
      <c r="D1851" s="335" t="s">
        <v>392</v>
      </c>
      <c r="E1851" s="335" t="s">
        <v>386</v>
      </c>
      <c r="F1851" s="335" t="s">
        <v>881</v>
      </c>
      <c r="G1851" s="179">
        <f t="shared" si="84"/>
        <v>0</v>
      </c>
      <c r="H1851" s="179">
        <f t="shared" si="85"/>
        <v>0</v>
      </c>
      <c r="I1851" s="179">
        <f t="shared" si="86"/>
        <v>0</v>
      </c>
    </row>
    <row r="1852" spans="1:9" ht="15.75" thickBot="1">
      <c r="A1852" s="398"/>
      <c r="B1852" s="333">
        <v>8.75</v>
      </c>
      <c r="C1852" s="334">
        <v>292.89999999999998</v>
      </c>
      <c r="D1852" s="335" t="s">
        <v>392</v>
      </c>
      <c r="E1852" s="335" t="s">
        <v>386</v>
      </c>
      <c r="F1852" s="335" t="s">
        <v>862</v>
      </c>
      <c r="G1852" s="179">
        <f t="shared" si="84"/>
        <v>0</v>
      </c>
      <c r="H1852" s="179">
        <f t="shared" si="85"/>
        <v>0</v>
      </c>
      <c r="I1852" s="179">
        <f t="shared" si="86"/>
        <v>0</v>
      </c>
    </row>
    <row r="1853" spans="1:9" ht="15.75" thickBot="1">
      <c r="A1853" s="398"/>
      <c r="B1853" s="333">
        <v>2.25</v>
      </c>
      <c r="C1853" s="334">
        <v>72.760000000000005</v>
      </c>
      <c r="D1853" s="335" t="s">
        <v>392</v>
      </c>
      <c r="E1853" s="335" t="s">
        <v>386</v>
      </c>
      <c r="F1853" s="335" t="s">
        <v>816</v>
      </c>
      <c r="G1853" s="179">
        <f t="shared" si="84"/>
        <v>0</v>
      </c>
      <c r="H1853" s="179">
        <f t="shared" si="85"/>
        <v>0</v>
      </c>
      <c r="I1853" s="179">
        <f t="shared" si="86"/>
        <v>0</v>
      </c>
    </row>
    <row r="1854" spans="1:9" ht="15.75" thickBot="1">
      <c r="A1854" s="398"/>
      <c r="B1854" s="333">
        <v>2.25</v>
      </c>
      <c r="C1854" s="334">
        <v>78.34</v>
      </c>
      <c r="D1854" s="335" t="s">
        <v>392</v>
      </c>
      <c r="E1854" s="335" t="s">
        <v>386</v>
      </c>
      <c r="F1854" s="335" t="s">
        <v>863</v>
      </c>
      <c r="G1854" s="179">
        <f t="shared" si="84"/>
        <v>0</v>
      </c>
      <c r="H1854" s="179">
        <f t="shared" si="85"/>
        <v>0</v>
      </c>
      <c r="I1854" s="179">
        <f t="shared" si="86"/>
        <v>0</v>
      </c>
    </row>
    <row r="1855" spans="1:9" ht="15.75" thickBot="1">
      <c r="A1855" s="398"/>
      <c r="B1855" s="333">
        <v>3</v>
      </c>
      <c r="C1855" s="334">
        <v>84.93</v>
      </c>
      <c r="D1855" s="335" t="s">
        <v>392</v>
      </c>
      <c r="E1855" s="335" t="s">
        <v>386</v>
      </c>
      <c r="F1855" s="335" t="s">
        <v>864</v>
      </c>
      <c r="G1855" s="179">
        <f t="shared" si="84"/>
        <v>0</v>
      </c>
      <c r="H1855" s="179">
        <f t="shared" si="85"/>
        <v>0</v>
      </c>
      <c r="I1855" s="179">
        <f t="shared" si="86"/>
        <v>0</v>
      </c>
    </row>
    <row r="1856" spans="1:9" ht="15.75" thickBot="1">
      <c r="A1856" s="398"/>
      <c r="B1856" s="333">
        <v>5</v>
      </c>
      <c r="C1856" s="334">
        <v>174.1</v>
      </c>
      <c r="D1856" s="335" t="s">
        <v>392</v>
      </c>
      <c r="E1856" s="335" t="s">
        <v>386</v>
      </c>
      <c r="F1856" s="335" t="s">
        <v>841</v>
      </c>
      <c r="G1856" s="179">
        <f t="shared" si="84"/>
        <v>0</v>
      </c>
      <c r="H1856" s="179">
        <f t="shared" si="85"/>
        <v>0</v>
      </c>
      <c r="I1856" s="179">
        <f t="shared" si="86"/>
        <v>0</v>
      </c>
    </row>
    <row r="1857" spans="1:9" ht="15.75" thickBot="1">
      <c r="A1857" s="398"/>
      <c r="B1857" s="333">
        <v>12</v>
      </c>
      <c r="C1857" s="334">
        <v>417.84</v>
      </c>
      <c r="D1857" s="335" t="s">
        <v>392</v>
      </c>
      <c r="E1857" s="335" t="s">
        <v>386</v>
      </c>
      <c r="F1857" s="335" t="s">
        <v>868</v>
      </c>
      <c r="G1857" s="179">
        <f t="shared" si="84"/>
        <v>0</v>
      </c>
      <c r="H1857" s="179">
        <f t="shared" si="85"/>
        <v>0</v>
      </c>
      <c r="I1857" s="179">
        <f t="shared" si="86"/>
        <v>0</v>
      </c>
    </row>
    <row r="1858" spans="1:9" ht="15.75" thickBot="1">
      <c r="A1858" s="398"/>
      <c r="B1858" s="333">
        <v>10</v>
      </c>
      <c r="C1858" s="334">
        <v>348.2</v>
      </c>
      <c r="D1858" s="335" t="s">
        <v>392</v>
      </c>
      <c r="E1858" s="335" t="s">
        <v>386</v>
      </c>
      <c r="F1858" s="335" t="s">
        <v>838</v>
      </c>
      <c r="G1858" s="179">
        <f t="shared" si="84"/>
        <v>0</v>
      </c>
      <c r="H1858" s="179">
        <f t="shared" si="85"/>
        <v>0</v>
      </c>
      <c r="I1858" s="179">
        <f t="shared" si="86"/>
        <v>0</v>
      </c>
    </row>
    <row r="1859" spans="1:9" ht="15.75" thickBot="1">
      <c r="A1859" s="398"/>
      <c r="B1859" s="333">
        <v>4</v>
      </c>
      <c r="C1859" s="334">
        <v>139.28</v>
      </c>
      <c r="D1859" s="335" t="s">
        <v>392</v>
      </c>
      <c r="E1859" s="335" t="s">
        <v>386</v>
      </c>
      <c r="F1859" s="335" t="s">
        <v>872</v>
      </c>
      <c r="G1859" s="179">
        <f t="shared" si="84"/>
        <v>0</v>
      </c>
      <c r="H1859" s="179">
        <f t="shared" si="85"/>
        <v>0</v>
      </c>
      <c r="I1859" s="179">
        <f t="shared" si="86"/>
        <v>0</v>
      </c>
    </row>
    <row r="1860" spans="1:9" ht="15.75" thickBot="1">
      <c r="A1860" s="399"/>
      <c r="B1860" s="333">
        <v>14</v>
      </c>
      <c r="C1860" s="334">
        <v>452.76</v>
      </c>
      <c r="D1860" s="335" t="s">
        <v>392</v>
      </c>
      <c r="E1860" s="335" t="s">
        <v>386</v>
      </c>
      <c r="F1860" s="335" t="s">
        <v>858</v>
      </c>
      <c r="G1860" s="179">
        <f t="shared" si="84"/>
        <v>0</v>
      </c>
      <c r="H1860" s="179">
        <f t="shared" si="85"/>
        <v>0</v>
      </c>
      <c r="I1860" s="179">
        <f t="shared" si="86"/>
        <v>0</v>
      </c>
    </row>
    <row r="1861" spans="1:9" ht="15.75" thickBot="1">
      <c r="A1861" s="336" t="s">
        <v>436</v>
      </c>
      <c r="B1861" s="337">
        <v>4822</v>
      </c>
      <c r="C1861" s="338">
        <v>168588.15</v>
      </c>
      <c r="D1861" s="394"/>
      <c r="E1861" s="395"/>
      <c r="F1861" s="396"/>
      <c r="G1861" s="179">
        <f t="shared" ref="G1861:G1924" si="87">IF(D1861="REG",C1861,0)</f>
        <v>0</v>
      </c>
      <c r="H1861" s="179">
        <f t="shared" ref="H1861:H1924" si="88">IF(D1861="SAL",C1861,0)</f>
        <v>0</v>
      </c>
      <c r="I1861" s="179">
        <f t="shared" ref="I1861:I1924" si="89">+G1861+H1861</f>
        <v>0</v>
      </c>
    </row>
    <row r="1862" spans="1:9" ht="15.75" thickBot="1">
      <c r="A1862" s="397" t="s">
        <v>437</v>
      </c>
      <c r="B1862" s="333">
        <v>128</v>
      </c>
      <c r="C1862" s="334">
        <v>4193.28</v>
      </c>
      <c r="D1862" s="335" t="s">
        <v>391</v>
      </c>
      <c r="E1862" s="335" t="s">
        <v>386</v>
      </c>
      <c r="F1862" s="335" t="s">
        <v>807</v>
      </c>
      <c r="G1862" s="179">
        <f t="shared" si="87"/>
        <v>0</v>
      </c>
      <c r="H1862" s="179">
        <f t="shared" si="88"/>
        <v>0</v>
      </c>
      <c r="I1862" s="179">
        <f t="shared" si="89"/>
        <v>0</v>
      </c>
    </row>
    <row r="1863" spans="1:9" ht="15.75" thickBot="1">
      <c r="A1863" s="398"/>
      <c r="B1863" s="333">
        <v>64</v>
      </c>
      <c r="C1863" s="334">
        <v>2096.64</v>
      </c>
      <c r="D1863" s="335" t="s">
        <v>391</v>
      </c>
      <c r="E1863" s="335" t="s">
        <v>386</v>
      </c>
      <c r="F1863" s="335" t="s">
        <v>837</v>
      </c>
      <c r="G1863" s="179">
        <f t="shared" si="87"/>
        <v>0</v>
      </c>
      <c r="H1863" s="179">
        <f t="shared" si="88"/>
        <v>0</v>
      </c>
      <c r="I1863" s="179">
        <f t="shared" si="89"/>
        <v>0</v>
      </c>
    </row>
    <row r="1864" spans="1:9" ht="15.75" thickBot="1">
      <c r="A1864" s="398"/>
      <c r="B1864" s="333">
        <v>54.25</v>
      </c>
      <c r="C1864" s="334">
        <v>2681.72</v>
      </c>
      <c r="D1864" s="335" t="s">
        <v>387</v>
      </c>
      <c r="E1864" s="335" t="s">
        <v>386</v>
      </c>
      <c r="F1864" s="335" t="s">
        <v>807</v>
      </c>
      <c r="G1864" s="179">
        <f t="shared" si="87"/>
        <v>0</v>
      </c>
      <c r="H1864" s="179">
        <f t="shared" si="88"/>
        <v>0</v>
      </c>
      <c r="I1864" s="179">
        <f t="shared" si="89"/>
        <v>0</v>
      </c>
    </row>
    <row r="1865" spans="1:9" ht="15.75" thickBot="1">
      <c r="A1865" s="398"/>
      <c r="B1865" s="333">
        <v>48</v>
      </c>
      <c r="C1865" s="334">
        <v>2375.06</v>
      </c>
      <c r="D1865" s="335" t="s">
        <v>387</v>
      </c>
      <c r="E1865" s="335" t="s">
        <v>386</v>
      </c>
      <c r="F1865" s="335" t="s">
        <v>837</v>
      </c>
      <c r="G1865" s="179">
        <f t="shared" si="87"/>
        <v>0</v>
      </c>
      <c r="H1865" s="179">
        <f t="shared" si="88"/>
        <v>0</v>
      </c>
      <c r="I1865" s="179">
        <f t="shared" si="89"/>
        <v>0</v>
      </c>
    </row>
    <row r="1866" spans="1:9" ht="15.75" thickBot="1">
      <c r="A1866" s="398"/>
      <c r="B1866" s="333">
        <v>14</v>
      </c>
      <c r="C1866" s="334">
        <v>689.78</v>
      </c>
      <c r="D1866" s="335" t="s">
        <v>387</v>
      </c>
      <c r="E1866" s="335" t="s">
        <v>386</v>
      </c>
      <c r="F1866" s="335" t="s">
        <v>811</v>
      </c>
      <c r="G1866" s="179">
        <f t="shared" si="87"/>
        <v>0</v>
      </c>
      <c r="H1866" s="179">
        <f t="shared" si="88"/>
        <v>0</v>
      </c>
      <c r="I1866" s="179">
        <f t="shared" si="89"/>
        <v>0</v>
      </c>
    </row>
    <row r="1867" spans="1:9" ht="15.75" thickBot="1">
      <c r="A1867" s="398"/>
      <c r="B1867" s="333">
        <v>4.25</v>
      </c>
      <c r="C1867" s="334">
        <v>201.13</v>
      </c>
      <c r="D1867" s="335" t="s">
        <v>387</v>
      </c>
      <c r="E1867" s="335" t="s">
        <v>386</v>
      </c>
      <c r="F1867" s="335" t="s">
        <v>813</v>
      </c>
      <c r="G1867" s="179">
        <f t="shared" si="87"/>
        <v>0</v>
      </c>
      <c r="H1867" s="179">
        <f t="shared" si="88"/>
        <v>0</v>
      </c>
      <c r="I1867" s="179">
        <f t="shared" si="89"/>
        <v>0</v>
      </c>
    </row>
    <row r="1868" spans="1:9" ht="15.75" thickBot="1">
      <c r="A1868" s="398"/>
      <c r="B1868" s="333">
        <v>4.75</v>
      </c>
      <c r="C1868" s="334">
        <v>234.14</v>
      </c>
      <c r="D1868" s="335" t="s">
        <v>387</v>
      </c>
      <c r="E1868" s="335" t="s">
        <v>386</v>
      </c>
      <c r="F1868" s="335" t="s">
        <v>808</v>
      </c>
      <c r="G1868" s="179">
        <f t="shared" si="87"/>
        <v>0</v>
      </c>
      <c r="H1868" s="179">
        <f t="shared" si="88"/>
        <v>0</v>
      </c>
      <c r="I1868" s="179">
        <f t="shared" si="89"/>
        <v>0</v>
      </c>
    </row>
    <row r="1869" spans="1:9" ht="15.75" thickBot="1">
      <c r="A1869" s="398"/>
      <c r="B1869" s="333">
        <v>4</v>
      </c>
      <c r="C1869" s="334">
        <v>208.92</v>
      </c>
      <c r="D1869" s="335" t="s">
        <v>387</v>
      </c>
      <c r="E1869" s="335" t="s">
        <v>386</v>
      </c>
      <c r="F1869" s="335" t="s">
        <v>809</v>
      </c>
      <c r="G1869" s="179">
        <f t="shared" si="87"/>
        <v>0</v>
      </c>
      <c r="H1869" s="179">
        <f t="shared" si="88"/>
        <v>0</v>
      </c>
      <c r="I1869" s="179">
        <f t="shared" si="89"/>
        <v>0</v>
      </c>
    </row>
    <row r="1870" spans="1:9" ht="15.75" thickBot="1">
      <c r="A1870" s="398"/>
      <c r="B1870" s="333">
        <v>2</v>
      </c>
      <c r="C1870" s="334">
        <v>104.46</v>
      </c>
      <c r="D1870" s="335" t="s">
        <v>387</v>
      </c>
      <c r="E1870" s="335" t="s">
        <v>386</v>
      </c>
      <c r="F1870" s="335" t="s">
        <v>810</v>
      </c>
      <c r="G1870" s="179">
        <f t="shared" si="87"/>
        <v>0</v>
      </c>
      <c r="H1870" s="179">
        <f t="shared" si="88"/>
        <v>0</v>
      </c>
      <c r="I1870" s="179">
        <f t="shared" si="89"/>
        <v>0</v>
      </c>
    </row>
    <row r="1871" spans="1:9" ht="15.75" thickBot="1">
      <c r="A1871" s="398"/>
      <c r="B1871" s="333">
        <v>8.5</v>
      </c>
      <c r="C1871" s="334">
        <v>443.96</v>
      </c>
      <c r="D1871" s="335" t="s">
        <v>387</v>
      </c>
      <c r="E1871" s="335" t="s">
        <v>386</v>
      </c>
      <c r="F1871" s="335" t="s">
        <v>835</v>
      </c>
      <c r="G1871" s="179">
        <f t="shared" si="87"/>
        <v>0</v>
      </c>
      <c r="H1871" s="179">
        <f t="shared" si="88"/>
        <v>0</v>
      </c>
      <c r="I1871" s="179">
        <f t="shared" si="89"/>
        <v>0</v>
      </c>
    </row>
    <row r="1872" spans="1:9" ht="15.75" thickBot="1">
      <c r="A1872" s="398"/>
      <c r="B1872" s="333">
        <v>2</v>
      </c>
      <c r="C1872" s="334">
        <v>104.46</v>
      </c>
      <c r="D1872" s="335" t="s">
        <v>387</v>
      </c>
      <c r="E1872" s="335" t="s">
        <v>386</v>
      </c>
      <c r="F1872" s="335" t="s">
        <v>802</v>
      </c>
      <c r="G1872" s="179">
        <f t="shared" si="87"/>
        <v>0</v>
      </c>
      <c r="H1872" s="179">
        <f t="shared" si="88"/>
        <v>0</v>
      </c>
      <c r="I1872" s="179">
        <f t="shared" si="89"/>
        <v>0</v>
      </c>
    </row>
    <row r="1873" spans="1:9" ht="15.75" thickBot="1">
      <c r="A1873" s="398"/>
      <c r="B1873" s="333">
        <v>2.5</v>
      </c>
      <c r="C1873" s="334">
        <v>130.58000000000001</v>
      </c>
      <c r="D1873" s="335" t="s">
        <v>387</v>
      </c>
      <c r="E1873" s="335" t="s">
        <v>386</v>
      </c>
      <c r="F1873" s="335" t="s">
        <v>803</v>
      </c>
      <c r="G1873" s="179">
        <f t="shared" si="87"/>
        <v>0</v>
      </c>
      <c r="H1873" s="179">
        <f t="shared" si="88"/>
        <v>0</v>
      </c>
      <c r="I1873" s="179">
        <f t="shared" si="89"/>
        <v>0</v>
      </c>
    </row>
    <row r="1874" spans="1:9" ht="15.75" thickBot="1">
      <c r="A1874" s="398"/>
      <c r="B1874" s="333">
        <v>2.5</v>
      </c>
      <c r="C1874" s="334">
        <v>130.57</v>
      </c>
      <c r="D1874" s="335" t="s">
        <v>387</v>
      </c>
      <c r="E1874" s="335" t="s">
        <v>386</v>
      </c>
      <c r="F1874" s="335" t="s">
        <v>804</v>
      </c>
      <c r="G1874" s="179">
        <f t="shared" si="87"/>
        <v>0</v>
      </c>
      <c r="H1874" s="179">
        <f t="shared" si="88"/>
        <v>0</v>
      </c>
      <c r="I1874" s="179">
        <f t="shared" si="89"/>
        <v>0</v>
      </c>
    </row>
    <row r="1875" spans="1:9" ht="15.75" thickBot="1">
      <c r="A1875" s="398"/>
      <c r="B1875" s="333">
        <v>6.5</v>
      </c>
      <c r="C1875" s="334">
        <v>339.5</v>
      </c>
      <c r="D1875" s="335" t="s">
        <v>387</v>
      </c>
      <c r="E1875" s="335" t="s">
        <v>386</v>
      </c>
      <c r="F1875" s="335" t="s">
        <v>845</v>
      </c>
      <c r="G1875" s="179">
        <f t="shared" si="87"/>
        <v>0</v>
      </c>
      <c r="H1875" s="179">
        <f t="shared" si="88"/>
        <v>0</v>
      </c>
      <c r="I1875" s="179">
        <f t="shared" si="89"/>
        <v>0</v>
      </c>
    </row>
    <row r="1876" spans="1:9" ht="15.75" thickBot="1">
      <c r="A1876" s="398"/>
      <c r="B1876" s="333">
        <v>4.25</v>
      </c>
      <c r="C1876" s="334">
        <v>221.98</v>
      </c>
      <c r="D1876" s="335" t="s">
        <v>387</v>
      </c>
      <c r="E1876" s="335" t="s">
        <v>386</v>
      </c>
      <c r="F1876" s="335" t="s">
        <v>843</v>
      </c>
      <c r="G1876" s="179">
        <f t="shared" si="87"/>
        <v>0</v>
      </c>
      <c r="H1876" s="179">
        <f t="shared" si="88"/>
        <v>0</v>
      </c>
      <c r="I1876" s="179">
        <f t="shared" si="89"/>
        <v>0</v>
      </c>
    </row>
    <row r="1877" spans="1:9" ht="15.75" thickBot="1">
      <c r="A1877" s="398"/>
      <c r="B1877" s="333">
        <v>5.25</v>
      </c>
      <c r="C1877" s="334">
        <v>274.20999999999998</v>
      </c>
      <c r="D1877" s="335" t="s">
        <v>387</v>
      </c>
      <c r="E1877" s="335" t="s">
        <v>386</v>
      </c>
      <c r="F1877" s="335" t="s">
        <v>894</v>
      </c>
      <c r="G1877" s="179">
        <f t="shared" si="87"/>
        <v>0</v>
      </c>
      <c r="H1877" s="179">
        <f t="shared" si="88"/>
        <v>0</v>
      </c>
      <c r="I1877" s="179">
        <f t="shared" si="89"/>
        <v>0</v>
      </c>
    </row>
    <row r="1878" spans="1:9" ht="15.75" thickBot="1">
      <c r="A1878" s="398"/>
      <c r="B1878" s="333">
        <v>18.5</v>
      </c>
      <c r="C1878" s="334">
        <v>966.26</v>
      </c>
      <c r="D1878" s="335" t="s">
        <v>387</v>
      </c>
      <c r="E1878" s="335" t="s">
        <v>386</v>
      </c>
      <c r="F1878" s="335" t="s">
        <v>881</v>
      </c>
      <c r="G1878" s="179">
        <f t="shared" si="87"/>
        <v>0</v>
      </c>
      <c r="H1878" s="179">
        <f t="shared" si="88"/>
        <v>0</v>
      </c>
      <c r="I1878" s="179">
        <f t="shared" si="89"/>
        <v>0</v>
      </c>
    </row>
    <row r="1879" spans="1:9" ht="15.75" thickBot="1">
      <c r="A1879" s="398"/>
      <c r="B1879" s="333">
        <v>28.75</v>
      </c>
      <c r="C1879" s="334">
        <v>1485.8</v>
      </c>
      <c r="D1879" s="335" t="s">
        <v>387</v>
      </c>
      <c r="E1879" s="335" t="s">
        <v>386</v>
      </c>
      <c r="F1879" s="335" t="s">
        <v>805</v>
      </c>
      <c r="G1879" s="179">
        <f t="shared" si="87"/>
        <v>0</v>
      </c>
      <c r="H1879" s="179">
        <f t="shared" si="88"/>
        <v>0</v>
      </c>
      <c r="I1879" s="179">
        <f t="shared" si="89"/>
        <v>0</v>
      </c>
    </row>
    <row r="1880" spans="1:9" ht="15.75" thickBot="1">
      <c r="A1880" s="398"/>
      <c r="B1880" s="333">
        <v>5.25</v>
      </c>
      <c r="C1880" s="334">
        <v>274.20999999999998</v>
      </c>
      <c r="D1880" s="335" t="s">
        <v>387</v>
      </c>
      <c r="E1880" s="335" t="s">
        <v>386</v>
      </c>
      <c r="F1880" s="335" t="s">
        <v>862</v>
      </c>
      <c r="G1880" s="179">
        <f t="shared" si="87"/>
        <v>0</v>
      </c>
      <c r="H1880" s="179">
        <f t="shared" si="88"/>
        <v>0</v>
      </c>
      <c r="I1880" s="179">
        <f t="shared" si="89"/>
        <v>0</v>
      </c>
    </row>
    <row r="1881" spans="1:9" ht="15.75" thickBot="1">
      <c r="A1881" s="398"/>
      <c r="B1881" s="333">
        <v>7.25</v>
      </c>
      <c r="C1881" s="334">
        <v>378.67</v>
      </c>
      <c r="D1881" s="335" t="s">
        <v>387</v>
      </c>
      <c r="E1881" s="335" t="s">
        <v>386</v>
      </c>
      <c r="F1881" s="335" t="s">
        <v>816</v>
      </c>
      <c r="G1881" s="179">
        <f t="shared" si="87"/>
        <v>0</v>
      </c>
      <c r="H1881" s="179">
        <f t="shared" si="88"/>
        <v>0</v>
      </c>
      <c r="I1881" s="179">
        <f t="shared" si="89"/>
        <v>0</v>
      </c>
    </row>
    <row r="1882" spans="1:9" ht="15.75" thickBot="1">
      <c r="A1882" s="398"/>
      <c r="B1882" s="333">
        <v>22.5</v>
      </c>
      <c r="C1882" s="334">
        <v>1175.17</v>
      </c>
      <c r="D1882" s="335" t="s">
        <v>387</v>
      </c>
      <c r="E1882" s="335" t="s">
        <v>386</v>
      </c>
      <c r="F1882" s="335" t="s">
        <v>863</v>
      </c>
      <c r="G1882" s="179">
        <f t="shared" si="87"/>
        <v>0</v>
      </c>
      <c r="H1882" s="179">
        <f t="shared" si="88"/>
        <v>0</v>
      </c>
      <c r="I1882" s="179">
        <f t="shared" si="89"/>
        <v>0</v>
      </c>
    </row>
    <row r="1883" spans="1:9" ht="15.75" thickBot="1">
      <c r="A1883" s="398"/>
      <c r="B1883" s="333">
        <v>34.25</v>
      </c>
      <c r="C1883" s="334">
        <v>1759.12</v>
      </c>
      <c r="D1883" s="335" t="s">
        <v>387</v>
      </c>
      <c r="E1883" s="335" t="s">
        <v>386</v>
      </c>
      <c r="F1883" s="335" t="s">
        <v>864</v>
      </c>
      <c r="G1883" s="179">
        <f t="shared" si="87"/>
        <v>0</v>
      </c>
      <c r="H1883" s="179">
        <f t="shared" si="88"/>
        <v>0</v>
      </c>
      <c r="I1883" s="179">
        <f t="shared" si="89"/>
        <v>0</v>
      </c>
    </row>
    <row r="1884" spans="1:9" ht="15.75" thickBot="1">
      <c r="A1884" s="398"/>
      <c r="B1884" s="333">
        <v>29.5</v>
      </c>
      <c r="C1884" s="334">
        <v>1493.35</v>
      </c>
      <c r="D1884" s="335" t="s">
        <v>387</v>
      </c>
      <c r="E1884" s="335" t="s">
        <v>386</v>
      </c>
      <c r="F1884" s="335" t="s">
        <v>841</v>
      </c>
      <c r="G1884" s="179">
        <f t="shared" si="87"/>
        <v>0</v>
      </c>
      <c r="H1884" s="179">
        <f t="shared" si="88"/>
        <v>0</v>
      </c>
      <c r="I1884" s="179">
        <f t="shared" si="89"/>
        <v>0</v>
      </c>
    </row>
    <row r="1885" spans="1:9" ht="15.75" thickBot="1">
      <c r="A1885" s="398"/>
      <c r="B1885" s="333">
        <v>20</v>
      </c>
      <c r="C1885" s="334">
        <v>1044.5999999999999</v>
      </c>
      <c r="D1885" s="335" t="s">
        <v>387</v>
      </c>
      <c r="E1885" s="335" t="s">
        <v>386</v>
      </c>
      <c r="F1885" s="335" t="s">
        <v>856</v>
      </c>
      <c r="G1885" s="179">
        <f t="shared" si="87"/>
        <v>0</v>
      </c>
      <c r="H1885" s="179">
        <f t="shared" si="88"/>
        <v>0</v>
      </c>
      <c r="I1885" s="179">
        <f t="shared" si="89"/>
        <v>0</v>
      </c>
    </row>
    <row r="1886" spans="1:9" ht="15.75" thickBot="1">
      <c r="A1886" s="398"/>
      <c r="B1886" s="333">
        <v>18.5</v>
      </c>
      <c r="C1886" s="334">
        <v>966.25</v>
      </c>
      <c r="D1886" s="335" t="s">
        <v>387</v>
      </c>
      <c r="E1886" s="335" t="s">
        <v>386</v>
      </c>
      <c r="F1886" s="335" t="s">
        <v>867</v>
      </c>
      <c r="G1886" s="179">
        <f t="shared" si="87"/>
        <v>0</v>
      </c>
      <c r="H1886" s="179">
        <f t="shared" si="88"/>
        <v>0</v>
      </c>
      <c r="I1886" s="179">
        <f t="shared" si="89"/>
        <v>0</v>
      </c>
    </row>
    <row r="1887" spans="1:9" ht="15.75" thickBot="1">
      <c r="A1887" s="398"/>
      <c r="B1887" s="333">
        <v>19.5</v>
      </c>
      <c r="C1887" s="334">
        <v>1018.49</v>
      </c>
      <c r="D1887" s="335" t="s">
        <v>387</v>
      </c>
      <c r="E1887" s="335" t="s">
        <v>386</v>
      </c>
      <c r="F1887" s="335" t="s">
        <v>868</v>
      </c>
      <c r="G1887" s="179">
        <f t="shared" si="87"/>
        <v>0</v>
      </c>
      <c r="H1887" s="179">
        <f t="shared" si="88"/>
        <v>0</v>
      </c>
      <c r="I1887" s="179">
        <f t="shared" si="89"/>
        <v>0</v>
      </c>
    </row>
    <row r="1888" spans="1:9" ht="15.75" thickBot="1">
      <c r="A1888" s="398"/>
      <c r="B1888" s="333">
        <v>20.75</v>
      </c>
      <c r="C1888" s="334">
        <v>1083.77</v>
      </c>
      <c r="D1888" s="335" t="s">
        <v>387</v>
      </c>
      <c r="E1888" s="335" t="s">
        <v>386</v>
      </c>
      <c r="F1888" s="335" t="s">
        <v>838</v>
      </c>
      <c r="G1888" s="179">
        <f t="shared" si="87"/>
        <v>0</v>
      </c>
      <c r="H1888" s="179">
        <f t="shared" si="88"/>
        <v>0</v>
      </c>
      <c r="I1888" s="179">
        <f t="shared" si="89"/>
        <v>0</v>
      </c>
    </row>
    <row r="1889" spans="1:9" ht="15.75" thickBot="1">
      <c r="A1889" s="398"/>
      <c r="B1889" s="333">
        <v>8.5</v>
      </c>
      <c r="C1889" s="334">
        <v>443.96</v>
      </c>
      <c r="D1889" s="335" t="s">
        <v>387</v>
      </c>
      <c r="E1889" s="335" t="s">
        <v>386</v>
      </c>
      <c r="F1889" s="335" t="s">
        <v>872</v>
      </c>
      <c r="G1889" s="179">
        <f t="shared" si="87"/>
        <v>0</v>
      </c>
      <c r="H1889" s="179">
        <f t="shared" si="88"/>
        <v>0</v>
      </c>
      <c r="I1889" s="179">
        <f t="shared" si="89"/>
        <v>0</v>
      </c>
    </row>
    <row r="1890" spans="1:9" ht="15.75" thickBot="1">
      <c r="A1890" s="398"/>
      <c r="B1890" s="333">
        <v>23.75</v>
      </c>
      <c r="C1890" s="334">
        <v>1240.47</v>
      </c>
      <c r="D1890" s="335" t="s">
        <v>387</v>
      </c>
      <c r="E1890" s="335" t="s">
        <v>386</v>
      </c>
      <c r="F1890" s="335" t="s">
        <v>858</v>
      </c>
      <c r="G1890" s="179">
        <f t="shared" si="87"/>
        <v>0</v>
      </c>
      <c r="H1890" s="179">
        <f t="shared" si="88"/>
        <v>0</v>
      </c>
      <c r="I1890" s="179">
        <f t="shared" si="89"/>
        <v>0</v>
      </c>
    </row>
    <row r="1891" spans="1:9" ht="15.75" thickBot="1">
      <c r="A1891" s="398"/>
      <c r="B1891" s="333">
        <v>126</v>
      </c>
      <c r="C1891" s="334">
        <v>4130.8</v>
      </c>
      <c r="D1891" s="335" t="s">
        <v>384</v>
      </c>
      <c r="E1891" s="335" t="s">
        <v>386</v>
      </c>
      <c r="F1891" s="335" t="s">
        <v>807</v>
      </c>
      <c r="G1891" s="179">
        <f t="shared" si="87"/>
        <v>4130.8</v>
      </c>
      <c r="H1891" s="179">
        <f t="shared" si="88"/>
        <v>0</v>
      </c>
      <c r="I1891" s="179">
        <f t="shared" si="89"/>
        <v>4130.8</v>
      </c>
    </row>
    <row r="1892" spans="1:9" ht="15.75" thickBot="1">
      <c r="A1892" s="398"/>
      <c r="B1892" s="333">
        <v>133.25</v>
      </c>
      <c r="C1892" s="334">
        <v>4351.6499999999996</v>
      </c>
      <c r="D1892" s="335" t="s">
        <v>384</v>
      </c>
      <c r="E1892" s="335" t="s">
        <v>386</v>
      </c>
      <c r="F1892" s="335" t="s">
        <v>837</v>
      </c>
      <c r="G1892" s="179">
        <f t="shared" si="87"/>
        <v>4351.6499999999996</v>
      </c>
      <c r="H1892" s="179">
        <f t="shared" si="88"/>
        <v>0</v>
      </c>
      <c r="I1892" s="179">
        <f t="shared" si="89"/>
        <v>4351.6499999999996</v>
      </c>
    </row>
    <row r="1893" spans="1:9" ht="15.75" thickBot="1">
      <c r="A1893" s="398"/>
      <c r="B1893" s="333">
        <v>137.5</v>
      </c>
      <c r="C1893" s="334">
        <v>4540.2</v>
      </c>
      <c r="D1893" s="335" t="s">
        <v>384</v>
      </c>
      <c r="E1893" s="335" t="s">
        <v>386</v>
      </c>
      <c r="F1893" s="335" t="s">
        <v>811</v>
      </c>
      <c r="G1893" s="179">
        <f t="shared" si="87"/>
        <v>4540.2</v>
      </c>
      <c r="H1893" s="179">
        <f t="shared" si="88"/>
        <v>0</v>
      </c>
      <c r="I1893" s="179">
        <f t="shared" si="89"/>
        <v>4540.2</v>
      </c>
    </row>
    <row r="1894" spans="1:9" ht="15.75" thickBot="1">
      <c r="A1894" s="398"/>
      <c r="B1894" s="333">
        <v>191.5</v>
      </c>
      <c r="C1894" s="334">
        <v>6252.97</v>
      </c>
      <c r="D1894" s="335" t="s">
        <v>384</v>
      </c>
      <c r="E1894" s="335" t="s">
        <v>386</v>
      </c>
      <c r="F1894" s="335" t="s">
        <v>813</v>
      </c>
      <c r="G1894" s="179">
        <f t="shared" si="87"/>
        <v>6252.97</v>
      </c>
      <c r="H1894" s="179">
        <f t="shared" si="88"/>
        <v>0</v>
      </c>
      <c r="I1894" s="179">
        <f t="shared" si="89"/>
        <v>6252.97</v>
      </c>
    </row>
    <row r="1895" spans="1:9" ht="15.75" thickBot="1">
      <c r="A1895" s="398"/>
      <c r="B1895" s="333">
        <v>192</v>
      </c>
      <c r="C1895" s="334">
        <v>6433.11</v>
      </c>
      <c r="D1895" s="335" t="s">
        <v>384</v>
      </c>
      <c r="E1895" s="335" t="s">
        <v>386</v>
      </c>
      <c r="F1895" s="335" t="s">
        <v>808</v>
      </c>
      <c r="G1895" s="179">
        <f t="shared" si="87"/>
        <v>6433.11</v>
      </c>
      <c r="H1895" s="179">
        <f t="shared" si="88"/>
        <v>0</v>
      </c>
      <c r="I1895" s="179">
        <f t="shared" si="89"/>
        <v>6433.11</v>
      </c>
    </row>
    <row r="1896" spans="1:9" ht="15.75" thickBot="1">
      <c r="A1896" s="398"/>
      <c r="B1896" s="333">
        <v>126.75</v>
      </c>
      <c r="C1896" s="334">
        <v>4326.6400000000003</v>
      </c>
      <c r="D1896" s="335" t="s">
        <v>384</v>
      </c>
      <c r="E1896" s="335" t="s">
        <v>386</v>
      </c>
      <c r="F1896" s="335" t="s">
        <v>809</v>
      </c>
      <c r="G1896" s="179">
        <f t="shared" si="87"/>
        <v>4326.6400000000003</v>
      </c>
      <c r="H1896" s="179">
        <f t="shared" si="88"/>
        <v>0</v>
      </c>
      <c r="I1896" s="179">
        <f t="shared" si="89"/>
        <v>4326.6400000000003</v>
      </c>
    </row>
    <row r="1897" spans="1:9" ht="15.75" thickBot="1">
      <c r="A1897" s="398"/>
      <c r="B1897" s="333">
        <v>93.5</v>
      </c>
      <c r="C1897" s="334">
        <v>3255.66</v>
      </c>
      <c r="D1897" s="335" t="s">
        <v>384</v>
      </c>
      <c r="E1897" s="335" t="s">
        <v>386</v>
      </c>
      <c r="F1897" s="335" t="s">
        <v>810</v>
      </c>
      <c r="G1897" s="179">
        <f t="shared" si="87"/>
        <v>3255.66</v>
      </c>
      <c r="H1897" s="179">
        <f t="shared" si="88"/>
        <v>0</v>
      </c>
      <c r="I1897" s="179">
        <f t="shared" si="89"/>
        <v>3255.66</v>
      </c>
    </row>
    <row r="1898" spans="1:9" ht="15.75" thickBot="1">
      <c r="A1898" s="398"/>
      <c r="B1898" s="333">
        <v>119.5</v>
      </c>
      <c r="C1898" s="334">
        <v>4071.71</v>
      </c>
      <c r="D1898" s="335" t="s">
        <v>384</v>
      </c>
      <c r="E1898" s="335" t="s">
        <v>386</v>
      </c>
      <c r="F1898" s="335" t="s">
        <v>835</v>
      </c>
      <c r="G1898" s="179">
        <f t="shared" si="87"/>
        <v>4071.71</v>
      </c>
      <c r="H1898" s="179">
        <f t="shared" si="88"/>
        <v>0</v>
      </c>
      <c r="I1898" s="179">
        <f t="shared" si="89"/>
        <v>4071.71</v>
      </c>
    </row>
    <row r="1899" spans="1:9" ht="15.75" thickBot="1">
      <c r="A1899" s="398"/>
      <c r="B1899" s="333">
        <v>137</v>
      </c>
      <c r="C1899" s="334">
        <v>4673.63</v>
      </c>
      <c r="D1899" s="335" t="s">
        <v>384</v>
      </c>
      <c r="E1899" s="335" t="s">
        <v>386</v>
      </c>
      <c r="F1899" s="335" t="s">
        <v>802</v>
      </c>
      <c r="G1899" s="179">
        <f t="shared" si="87"/>
        <v>4673.63</v>
      </c>
      <c r="H1899" s="179">
        <f t="shared" si="88"/>
        <v>0</v>
      </c>
      <c r="I1899" s="179">
        <f t="shared" si="89"/>
        <v>4673.63</v>
      </c>
    </row>
    <row r="1900" spans="1:9" ht="15.75" thickBot="1">
      <c r="A1900" s="398"/>
      <c r="B1900" s="333">
        <v>129</v>
      </c>
      <c r="C1900" s="334">
        <v>4407.47</v>
      </c>
      <c r="D1900" s="335" t="s">
        <v>384</v>
      </c>
      <c r="E1900" s="335" t="s">
        <v>386</v>
      </c>
      <c r="F1900" s="335" t="s">
        <v>803</v>
      </c>
      <c r="G1900" s="179">
        <f t="shared" si="87"/>
        <v>4407.47</v>
      </c>
      <c r="H1900" s="179">
        <f t="shared" si="88"/>
        <v>0</v>
      </c>
      <c r="I1900" s="179">
        <f t="shared" si="89"/>
        <v>4407.47</v>
      </c>
    </row>
    <row r="1901" spans="1:9" ht="15.75" thickBot="1">
      <c r="A1901" s="398"/>
      <c r="B1901" s="333">
        <v>91.5</v>
      </c>
      <c r="C1901" s="334">
        <v>3186.04</v>
      </c>
      <c r="D1901" s="335" t="s">
        <v>384</v>
      </c>
      <c r="E1901" s="335" t="s">
        <v>386</v>
      </c>
      <c r="F1901" s="335" t="s">
        <v>804</v>
      </c>
      <c r="G1901" s="179">
        <f t="shared" si="87"/>
        <v>3186.04</v>
      </c>
      <c r="H1901" s="179">
        <f t="shared" si="88"/>
        <v>0</v>
      </c>
      <c r="I1901" s="179">
        <f t="shared" si="89"/>
        <v>3186.04</v>
      </c>
    </row>
    <row r="1902" spans="1:9" ht="15.75" thickBot="1">
      <c r="A1902" s="398"/>
      <c r="B1902" s="333">
        <v>117.25</v>
      </c>
      <c r="C1902" s="334">
        <v>4045.45</v>
      </c>
      <c r="D1902" s="335" t="s">
        <v>384</v>
      </c>
      <c r="E1902" s="335" t="s">
        <v>386</v>
      </c>
      <c r="F1902" s="335" t="s">
        <v>845</v>
      </c>
      <c r="G1902" s="179">
        <f t="shared" si="87"/>
        <v>4045.45</v>
      </c>
      <c r="H1902" s="179">
        <f t="shared" si="88"/>
        <v>0</v>
      </c>
      <c r="I1902" s="179">
        <f t="shared" si="89"/>
        <v>4045.45</v>
      </c>
    </row>
    <row r="1903" spans="1:9" ht="15.75" thickBot="1">
      <c r="A1903" s="398"/>
      <c r="B1903" s="333">
        <v>126.75</v>
      </c>
      <c r="C1903" s="334">
        <v>4324.16</v>
      </c>
      <c r="D1903" s="335" t="s">
        <v>384</v>
      </c>
      <c r="E1903" s="335" t="s">
        <v>386</v>
      </c>
      <c r="F1903" s="335" t="s">
        <v>843</v>
      </c>
      <c r="G1903" s="179">
        <f t="shared" si="87"/>
        <v>4324.16</v>
      </c>
      <c r="H1903" s="179">
        <f t="shared" si="88"/>
        <v>0</v>
      </c>
      <c r="I1903" s="179">
        <f t="shared" si="89"/>
        <v>4324.16</v>
      </c>
    </row>
    <row r="1904" spans="1:9" ht="15.75" thickBot="1">
      <c r="A1904" s="398"/>
      <c r="B1904" s="333">
        <v>103.5</v>
      </c>
      <c r="C1904" s="334">
        <v>3517.08</v>
      </c>
      <c r="D1904" s="335" t="s">
        <v>384</v>
      </c>
      <c r="E1904" s="335" t="s">
        <v>386</v>
      </c>
      <c r="F1904" s="335" t="s">
        <v>894</v>
      </c>
      <c r="G1904" s="179">
        <f t="shared" si="87"/>
        <v>3517.08</v>
      </c>
      <c r="H1904" s="179">
        <f t="shared" si="88"/>
        <v>0</v>
      </c>
      <c r="I1904" s="179">
        <f t="shared" si="89"/>
        <v>3517.08</v>
      </c>
    </row>
    <row r="1905" spans="1:9" ht="15.75" thickBot="1">
      <c r="A1905" s="398"/>
      <c r="B1905" s="333">
        <v>144.25</v>
      </c>
      <c r="C1905" s="334">
        <v>4918.63</v>
      </c>
      <c r="D1905" s="335" t="s">
        <v>384</v>
      </c>
      <c r="E1905" s="335" t="s">
        <v>386</v>
      </c>
      <c r="F1905" s="335" t="s">
        <v>881</v>
      </c>
      <c r="G1905" s="179">
        <f t="shared" si="87"/>
        <v>4918.63</v>
      </c>
      <c r="H1905" s="179">
        <f t="shared" si="88"/>
        <v>0</v>
      </c>
      <c r="I1905" s="179">
        <f t="shared" si="89"/>
        <v>4918.63</v>
      </c>
    </row>
    <row r="1906" spans="1:9" ht="15.75" thickBot="1">
      <c r="A1906" s="398"/>
      <c r="B1906" s="333">
        <v>145.5</v>
      </c>
      <c r="C1906" s="334">
        <v>4925.58</v>
      </c>
      <c r="D1906" s="335" t="s">
        <v>384</v>
      </c>
      <c r="E1906" s="335" t="s">
        <v>386</v>
      </c>
      <c r="F1906" s="335" t="s">
        <v>805</v>
      </c>
      <c r="G1906" s="179">
        <f t="shared" si="87"/>
        <v>4925.58</v>
      </c>
      <c r="H1906" s="179">
        <f t="shared" si="88"/>
        <v>0</v>
      </c>
      <c r="I1906" s="179">
        <f t="shared" si="89"/>
        <v>4925.58</v>
      </c>
    </row>
    <row r="1907" spans="1:9" ht="15.75" thickBot="1">
      <c r="A1907" s="398"/>
      <c r="B1907" s="333">
        <v>134.75</v>
      </c>
      <c r="C1907" s="334">
        <v>4575.45</v>
      </c>
      <c r="D1907" s="335" t="s">
        <v>384</v>
      </c>
      <c r="E1907" s="335" t="s">
        <v>386</v>
      </c>
      <c r="F1907" s="335" t="s">
        <v>862</v>
      </c>
      <c r="G1907" s="179">
        <f t="shared" si="87"/>
        <v>4575.45</v>
      </c>
      <c r="H1907" s="179">
        <f t="shared" si="88"/>
        <v>0</v>
      </c>
      <c r="I1907" s="179">
        <f t="shared" si="89"/>
        <v>4575.45</v>
      </c>
    </row>
    <row r="1908" spans="1:9" ht="15.75" thickBot="1">
      <c r="A1908" s="398"/>
      <c r="B1908" s="333">
        <v>143.5</v>
      </c>
      <c r="C1908" s="334">
        <v>4847.88</v>
      </c>
      <c r="D1908" s="335" t="s">
        <v>384</v>
      </c>
      <c r="E1908" s="335" t="s">
        <v>386</v>
      </c>
      <c r="F1908" s="335" t="s">
        <v>816</v>
      </c>
      <c r="G1908" s="179">
        <f t="shared" si="87"/>
        <v>4847.88</v>
      </c>
      <c r="H1908" s="179">
        <f t="shared" si="88"/>
        <v>0</v>
      </c>
      <c r="I1908" s="179">
        <f t="shared" si="89"/>
        <v>4847.88</v>
      </c>
    </row>
    <row r="1909" spans="1:9" ht="15.75" thickBot="1">
      <c r="A1909" s="398"/>
      <c r="B1909" s="333">
        <v>122.75</v>
      </c>
      <c r="C1909" s="334">
        <v>4147.67</v>
      </c>
      <c r="D1909" s="335" t="s">
        <v>384</v>
      </c>
      <c r="E1909" s="335" t="s">
        <v>386</v>
      </c>
      <c r="F1909" s="335" t="s">
        <v>863</v>
      </c>
      <c r="G1909" s="179">
        <f t="shared" si="87"/>
        <v>4147.67</v>
      </c>
      <c r="H1909" s="179">
        <f t="shared" si="88"/>
        <v>0</v>
      </c>
      <c r="I1909" s="179">
        <f t="shared" si="89"/>
        <v>4147.67</v>
      </c>
    </row>
    <row r="1910" spans="1:9" ht="15.75" thickBot="1">
      <c r="A1910" s="398"/>
      <c r="B1910" s="333">
        <v>120.25</v>
      </c>
      <c r="C1910" s="334">
        <v>4074.27</v>
      </c>
      <c r="D1910" s="335" t="s">
        <v>384</v>
      </c>
      <c r="E1910" s="335" t="s">
        <v>386</v>
      </c>
      <c r="F1910" s="335" t="s">
        <v>864</v>
      </c>
      <c r="G1910" s="179">
        <f t="shared" si="87"/>
        <v>4074.27</v>
      </c>
      <c r="H1910" s="179">
        <f t="shared" si="88"/>
        <v>0</v>
      </c>
      <c r="I1910" s="179">
        <f t="shared" si="89"/>
        <v>4074.27</v>
      </c>
    </row>
    <row r="1911" spans="1:9" ht="15.75" thickBot="1">
      <c r="A1911" s="398"/>
      <c r="B1911" s="333">
        <v>141.75</v>
      </c>
      <c r="C1911" s="334">
        <v>4799.3500000000004</v>
      </c>
      <c r="D1911" s="335" t="s">
        <v>384</v>
      </c>
      <c r="E1911" s="335" t="s">
        <v>386</v>
      </c>
      <c r="F1911" s="335" t="s">
        <v>841</v>
      </c>
      <c r="G1911" s="179">
        <f t="shared" si="87"/>
        <v>4799.3500000000004</v>
      </c>
      <c r="H1911" s="179">
        <f t="shared" si="88"/>
        <v>0</v>
      </c>
      <c r="I1911" s="179">
        <f t="shared" si="89"/>
        <v>4799.3500000000004</v>
      </c>
    </row>
    <row r="1912" spans="1:9" ht="15.75" thickBot="1">
      <c r="A1912" s="398"/>
      <c r="B1912" s="333">
        <v>111</v>
      </c>
      <c r="C1912" s="334">
        <v>3773.26</v>
      </c>
      <c r="D1912" s="335" t="s">
        <v>384</v>
      </c>
      <c r="E1912" s="335" t="s">
        <v>386</v>
      </c>
      <c r="F1912" s="335" t="s">
        <v>856</v>
      </c>
      <c r="G1912" s="179">
        <f t="shared" si="87"/>
        <v>3773.26</v>
      </c>
      <c r="H1912" s="179">
        <f t="shared" si="88"/>
        <v>0</v>
      </c>
      <c r="I1912" s="179">
        <f t="shared" si="89"/>
        <v>3773.26</v>
      </c>
    </row>
    <row r="1913" spans="1:9" ht="15.75" thickBot="1">
      <c r="A1913" s="398"/>
      <c r="B1913" s="333">
        <v>105.25</v>
      </c>
      <c r="C1913" s="334">
        <v>3573.04</v>
      </c>
      <c r="D1913" s="335" t="s">
        <v>384</v>
      </c>
      <c r="E1913" s="335" t="s">
        <v>386</v>
      </c>
      <c r="F1913" s="335" t="s">
        <v>867</v>
      </c>
      <c r="G1913" s="179">
        <f t="shared" si="87"/>
        <v>3573.04</v>
      </c>
      <c r="H1913" s="179">
        <f t="shared" si="88"/>
        <v>0</v>
      </c>
      <c r="I1913" s="179">
        <f t="shared" si="89"/>
        <v>3573.04</v>
      </c>
    </row>
    <row r="1914" spans="1:9" ht="15.75" thickBot="1">
      <c r="A1914" s="398"/>
      <c r="B1914" s="333">
        <v>116.75</v>
      </c>
      <c r="C1914" s="334">
        <v>3968.51</v>
      </c>
      <c r="D1914" s="335" t="s">
        <v>384</v>
      </c>
      <c r="E1914" s="335" t="s">
        <v>386</v>
      </c>
      <c r="F1914" s="335" t="s">
        <v>868</v>
      </c>
      <c r="G1914" s="179">
        <f t="shared" si="87"/>
        <v>3968.51</v>
      </c>
      <c r="H1914" s="179">
        <f t="shared" si="88"/>
        <v>0</v>
      </c>
      <c r="I1914" s="179">
        <f t="shared" si="89"/>
        <v>3968.51</v>
      </c>
    </row>
    <row r="1915" spans="1:9" ht="15.75" thickBot="1">
      <c r="A1915" s="398"/>
      <c r="B1915" s="333">
        <v>109.25</v>
      </c>
      <c r="C1915" s="334">
        <v>3724.73</v>
      </c>
      <c r="D1915" s="335" t="s">
        <v>384</v>
      </c>
      <c r="E1915" s="335" t="s">
        <v>386</v>
      </c>
      <c r="F1915" s="335" t="s">
        <v>838</v>
      </c>
      <c r="G1915" s="179">
        <f t="shared" si="87"/>
        <v>3724.73</v>
      </c>
      <c r="H1915" s="179">
        <f t="shared" si="88"/>
        <v>0</v>
      </c>
      <c r="I1915" s="179">
        <f t="shared" si="89"/>
        <v>3724.73</v>
      </c>
    </row>
    <row r="1916" spans="1:9" ht="15.75" thickBot="1">
      <c r="A1916" s="398"/>
      <c r="B1916" s="333">
        <v>121.5</v>
      </c>
      <c r="C1916" s="334">
        <v>4141.3599999999997</v>
      </c>
      <c r="D1916" s="335" t="s">
        <v>384</v>
      </c>
      <c r="E1916" s="335" t="s">
        <v>386</v>
      </c>
      <c r="F1916" s="335" t="s">
        <v>872</v>
      </c>
      <c r="G1916" s="179">
        <f t="shared" si="87"/>
        <v>4141.3599999999997</v>
      </c>
      <c r="H1916" s="179">
        <f t="shared" si="88"/>
        <v>0</v>
      </c>
      <c r="I1916" s="179">
        <f t="shared" si="89"/>
        <v>4141.3599999999997</v>
      </c>
    </row>
    <row r="1917" spans="1:9" ht="15.75" thickBot="1">
      <c r="A1917" s="398"/>
      <c r="B1917" s="333">
        <v>115</v>
      </c>
      <c r="C1917" s="334">
        <v>3897.66</v>
      </c>
      <c r="D1917" s="335" t="s">
        <v>384</v>
      </c>
      <c r="E1917" s="335" t="s">
        <v>386</v>
      </c>
      <c r="F1917" s="335" t="s">
        <v>858</v>
      </c>
      <c r="G1917" s="179">
        <f t="shared" si="87"/>
        <v>3897.66</v>
      </c>
      <c r="H1917" s="179">
        <f t="shared" si="88"/>
        <v>0</v>
      </c>
      <c r="I1917" s="179">
        <f t="shared" si="89"/>
        <v>3897.66</v>
      </c>
    </row>
    <row r="1918" spans="1:9" ht="15.75" thickBot="1">
      <c r="A1918" s="398"/>
      <c r="B1918" s="333">
        <v>24</v>
      </c>
      <c r="C1918" s="334">
        <v>815.28</v>
      </c>
      <c r="D1918" s="335" t="s">
        <v>392</v>
      </c>
      <c r="E1918" s="335" t="s">
        <v>386</v>
      </c>
      <c r="F1918" s="335" t="s">
        <v>807</v>
      </c>
      <c r="G1918" s="179">
        <f t="shared" si="87"/>
        <v>0</v>
      </c>
      <c r="H1918" s="179">
        <f t="shared" si="88"/>
        <v>0</v>
      </c>
      <c r="I1918" s="179">
        <f t="shared" si="89"/>
        <v>0</v>
      </c>
    </row>
    <row r="1919" spans="1:9" ht="15.75" thickBot="1">
      <c r="A1919" s="399"/>
      <c r="B1919" s="333">
        <v>24</v>
      </c>
      <c r="C1919" s="334">
        <v>757.2</v>
      </c>
      <c r="D1919" s="335" t="s">
        <v>392</v>
      </c>
      <c r="E1919" s="335" t="s">
        <v>386</v>
      </c>
      <c r="F1919" s="335" t="s">
        <v>811</v>
      </c>
      <c r="G1919" s="179">
        <f t="shared" si="87"/>
        <v>0</v>
      </c>
      <c r="H1919" s="179">
        <f t="shared" si="88"/>
        <v>0</v>
      </c>
      <c r="I1919" s="179">
        <f t="shared" si="89"/>
        <v>0</v>
      </c>
    </row>
    <row r="1920" spans="1:9" ht="15.75" thickBot="1">
      <c r="A1920" s="336" t="s">
        <v>437</v>
      </c>
      <c r="B1920" s="337">
        <v>4116.25</v>
      </c>
      <c r="C1920" s="338">
        <v>146216.95000000001</v>
      </c>
      <c r="D1920" s="394"/>
      <c r="E1920" s="395"/>
      <c r="F1920" s="396"/>
      <c r="G1920" s="179">
        <f t="shared" si="87"/>
        <v>0</v>
      </c>
      <c r="H1920" s="179">
        <f t="shared" si="88"/>
        <v>0</v>
      </c>
      <c r="I1920" s="179">
        <f t="shared" si="89"/>
        <v>0</v>
      </c>
    </row>
    <row r="1921" spans="1:9" ht="15.75" thickBot="1">
      <c r="A1921" s="397" t="s">
        <v>438</v>
      </c>
      <c r="B1921" s="333">
        <v>47.25</v>
      </c>
      <c r="C1921" s="334">
        <v>2299.0700000000002</v>
      </c>
      <c r="D1921" s="335" t="s">
        <v>387</v>
      </c>
      <c r="E1921" s="335" t="s">
        <v>386</v>
      </c>
      <c r="F1921" s="335" t="s">
        <v>807</v>
      </c>
      <c r="G1921" s="179">
        <f t="shared" si="87"/>
        <v>0</v>
      </c>
      <c r="H1921" s="179">
        <f t="shared" si="88"/>
        <v>0</v>
      </c>
      <c r="I1921" s="179">
        <f t="shared" si="89"/>
        <v>0</v>
      </c>
    </row>
    <row r="1922" spans="1:9" ht="15.75" thickBot="1">
      <c r="A1922" s="398"/>
      <c r="B1922" s="333">
        <v>36</v>
      </c>
      <c r="C1922" s="334">
        <v>1755.87</v>
      </c>
      <c r="D1922" s="335" t="s">
        <v>387</v>
      </c>
      <c r="E1922" s="335" t="s">
        <v>386</v>
      </c>
      <c r="F1922" s="335" t="s">
        <v>837</v>
      </c>
      <c r="G1922" s="179">
        <f t="shared" si="87"/>
        <v>0</v>
      </c>
      <c r="H1922" s="179">
        <f t="shared" si="88"/>
        <v>0</v>
      </c>
      <c r="I1922" s="179">
        <f t="shared" si="89"/>
        <v>0</v>
      </c>
    </row>
    <row r="1923" spans="1:9" ht="15.75" thickBot="1">
      <c r="A1923" s="398"/>
      <c r="B1923" s="333">
        <v>20</v>
      </c>
      <c r="C1923" s="334">
        <v>955.34</v>
      </c>
      <c r="D1923" s="335" t="s">
        <v>387</v>
      </c>
      <c r="E1923" s="335" t="s">
        <v>386</v>
      </c>
      <c r="F1923" s="335" t="s">
        <v>811</v>
      </c>
      <c r="G1923" s="179">
        <f t="shared" si="87"/>
        <v>0</v>
      </c>
      <c r="H1923" s="179">
        <f t="shared" si="88"/>
        <v>0</v>
      </c>
      <c r="I1923" s="179">
        <f t="shared" si="89"/>
        <v>0</v>
      </c>
    </row>
    <row r="1924" spans="1:9" ht="15.75" thickBot="1">
      <c r="A1924" s="398"/>
      <c r="B1924" s="333">
        <v>21</v>
      </c>
      <c r="C1924" s="334">
        <v>992.9</v>
      </c>
      <c r="D1924" s="335" t="s">
        <v>387</v>
      </c>
      <c r="E1924" s="335" t="s">
        <v>386</v>
      </c>
      <c r="F1924" s="335" t="s">
        <v>813</v>
      </c>
      <c r="G1924" s="179">
        <f t="shared" si="87"/>
        <v>0</v>
      </c>
      <c r="H1924" s="179">
        <f t="shared" si="88"/>
        <v>0</v>
      </c>
      <c r="I1924" s="179">
        <f t="shared" si="89"/>
        <v>0</v>
      </c>
    </row>
    <row r="1925" spans="1:9" ht="15.75" thickBot="1">
      <c r="A1925" s="398"/>
      <c r="B1925" s="333">
        <v>20</v>
      </c>
      <c r="C1925" s="334">
        <v>1001.61</v>
      </c>
      <c r="D1925" s="335" t="s">
        <v>387</v>
      </c>
      <c r="E1925" s="335" t="s">
        <v>386</v>
      </c>
      <c r="F1925" s="335" t="s">
        <v>808</v>
      </c>
      <c r="G1925" s="179">
        <f t="shared" ref="G1925:G1988" si="90">IF(D1925="REG",C1925,0)</f>
        <v>0</v>
      </c>
      <c r="H1925" s="179">
        <f t="shared" ref="H1925:H1988" si="91">IF(D1925="SAL",C1925,0)</f>
        <v>0</v>
      </c>
      <c r="I1925" s="179">
        <f t="shared" ref="I1925:I1988" si="92">+G1925+H1925</f>
        <v>0</v>
      </c>
    </row>
    <row r="1926" spans="1:9" ht="15.75" thickBot="1">
      <c r="A1926" s="398"/>
      <c r="B1926" s="333">
        <v>17</v>
      </c>
      <c r="C1926" s="334">
        <v>840.44</v>
      </c>
      <c r="D1926" s="335" t="s">
        <v>387</v>
      </c>
      <c r="E1926" s="335" t="s">
        <v>386</v>
      </c>
      <c r="F1926" s="335" t="s">
        <v>809</v>
      </c>
      <c r="G1926" s="179">
        <f t="shared" si="90"/>
        <v>0</v>
      </c>
      <c r="H1926" s="179">
        <f t="shared" si="91"/>
        <v>0</v>
      </c>
      <c r="I1926" s="179">
        <f t="shared" si="92"/>
        <v>0</v>
      </c>
    </row>
    <row r="1927" spans="1:9" ht="15.75" thickBot="1">
      <c r="A1927" s="398"/>
      <c r="B1927" s="333">
        <v>16</v>
      </c>
      <c r="C1927" s="334">
        <v>798.9</v>
      </c>
      <c r="D1927" s="335" t="s">
        <v>387</v>
      </c>
      <c r="E1927" s="335" t="s">
        <v>386</v>
      </c>
      <c r="F1927" s="335" t="s">
        <v>810</v>
      </c>
      <c r="G1927" s="179">
        <f t="shared" si="90"/>
        <v>0</v>
      </c>
      <c r="H1927" s="179">
        <f t="shared" si="91"/>
        <v>0</v>
      </c>
      <c r="I1927" s="179">
        <f t="shared" si="92"/>
        <v>0</v>
      </c>
    </row>
    <row r="1928" spans="1:9" ht="15.75" thickBot="1">
      <c r="A1928" s="398"/>
      <c r="B1928" s="333">
        <v>44</v>
      </c>
      <c r="C1928" s="334">
        <v>2163.91</v>
      </c>
      <c r="D1928" s="335" t="s">
        <v>387</v>
      </c>
      <c r="E1928" s="335" t="s">
        <v>386</v>
      </c>
      <c r="F1928" s="335" t="s">
        <v>835</v>
      </c>
      <c r="G1928" s="179">
        <f t="shared" si="90"/>
        <v>0</v>
      </c>
      <c r="H1928" s="179">
        <f t="shared" si="91"/>
        <v>0</v>
      </c>
      <c r="I1928" s="179">
        <f t="shared" si="92"/>
        <v>0</v>
      </c>
    </row>
    <row r="1929" spans="1:9" ht="15.75" thickBot="1">
      <c r="A1929" s="398"/>
      <c r="B1929" s="333">
        <v>31</v>
      </c>
      <c r="C1929" s="334">
        <v>1519.64</v>
      </c>
      <c r="D1929" s="335" t="s">
        <v>387</v>
      </c>
      <c r="E1929" s="335" t="s">
        <v>386</v>
      </c>
      <c r="F1929" s="335" t="s">
        <v>802</v>
      </c>
      <c r="G1929" s="179">
        <f t="shared" si="90"/>
        <v>0</v>
      </c>
      <c r="H1929" s="179">
        <f t="shared" si="91"/>
        <v>0</v>
      </c>
      <c r="I1929" s="179">
        <f t="shared" si="92"/>
        <v>0</v>
      </c>
    </row>
    <row r="1930" spans="1:9" ht="15.75" thickBot="1">
      <c r="A1930" s="398"/>
      <c r="B1930" s="333">
        <v>23.5</v>
      </c>
      <c r="C1930" s="334">
        <v>1152.98</v>
      </c>
      <c r="D1930" s="335" t="s">
        <v>387</v>
      </c>
      <c r="E1930" s="335" t="s">
        <v>386</v>
      </c>
      <c r="F1930" s="335" t="s">
        <v>803</v>
      </c>
      <c r="G1930" s="179">
        <f t="shared" si="90"/>
        <v>0</v>
      </c>
      <c r="H1930" s="179">
        <f t="shared" si="91"/>
        <v>0</v>
      </c>
      <c r="I1930" s="179">
        <f t="shared" si="92"/>
        <v>0</v>
      </c>
    </row>
    <row r="1931" spans="1:9" ht="15.75" thickBot="1">
      <c r="A1931" s="398"/>
      <c r="B1931" s="333">
        <v>16</v>
      </c>
      <c r="C1931" s="334">
        <v>809.03</v>
      </c>
      <c r="D1931" s="335" t="s">
        <v>387</v>
      </c>
      <c r="E1931" s="335" t="s">
        <v>386</v>
      </c>
      <c r="F1931" s="335" t="s">
        <v>804</v>
      </c>
      <c r="G1931" s="179">
        <f t="shared" si="90"/>
        <v>0</v>
      </c>
      <c r="H1931" s="179">
        <f t="shared" si="91"/>
        <v>0</v>
      </c>
      <c r="I1931" s="179">
        <f t="shared" si="92"/>
        <v>0</v>
      </c>
    </row>
    <row r="1932" spans="1:9" ht="15.75" thickBot="1">
      <c r="A1932" s="398"/>
      <c r="B1932" s="333">
        <v>39.5</v>
      </c>
      <c r="C1932" s="334">
        <v>1940.99</v>
      </c>
      <c r="D1932" s="335" t="s">
        <v>387</v>
      </c>
      <c r="E1932" s="335" t="s">
        <v>386</v>
      </c>
      <c r="F1932" s="335" t="s">
        <v>845</v>
      </c>
      <c r="G1932" s="179">
        <f t="shared" si="90"/>
        <v>0</v>
      </c>
      <c r="H1932" s="179">
        <f t="shared" si="91"/>
        <v>0</v>
      </c>
      <c r="I1932" s="179">
        <f t="shared" si="92"/>
        <v>0</v>
      </c>
    </row>
    <row r="1933" spans="1:9" ht="15.75" thickBot="1">
      <c r="A1933" s="398"/>
      <c r="B1933" s="333">
        <v>13.5</v>
      </c>
      <c r="C1933" s="334">
        <v>650.29</v>
      </c>
      <c r="D1933" s="335" t="s">
        <v>387</v>
      </c>
      <c r="E1933" s="335" t="s">
        <v>386</v>
      </c>
      <c r="F1933" s="335" t="s">
        <v>843</v>
      </c>
      <c r="G1933" s="179">
        <f t="shared" si="90"/>
        <v>0</v>
      </c>
      <c r="H1933" s="179">
        <f t="shared" si="91"/>
        <v>0</v>
      </c>
      <c r="I1933" s="179">
        <f t="shared" si="92"/>
        <v>0</v>
      </c>
    </row>
    <row r="1934" spans="1:9" ht="15.75" thickBot="1">
      <c r="A1934" s="398"/>
      <c r="B1934" s="333">
        <v>27</v>
      </c>
      <c r="C1934" s="334">
        <v>1358.06</v>
      </c>
      <c r="D1934" s="335" t="s">
        <v>387</v>
      </c>
      <c r="E1934" s="335" t="s">
        <v>386</v>
      </c>
      <c r="F1934" s="335" t="s">
        <v>894</v>
      </c>
      <c r="G1934" s="179">
        <f t="shared" si="90"/>
        <v>0</v>
      </c>
      <c r="H1934" s="179">
        <f t="shared" si="91"/>
        <v>0</v>
      </c>
      <c r="I1934" s="179">
        <f t="shared" si="92"/>
        <v>0</v>
      </c>
    </row>
    <row r="1935" spans="1:9" ht="15.75" thickBot="1">
      <c r="A1935" s="398"/>
      <c r="B1935" s="333">
        <v>38.5</v>
      </c>
      <c r="C1935" s="334">
        <v>1849.18</v>
      </c>
      <c r="D1935" s="335" t="s">
        <v>387</v>
      </c>
      <c r="E1935" s="335" t="s">
        <v>386</v>
      </c>
      <c r="F1935" s="335" t="s">
        <v>881</v>
      </c>
      <c r="G1935" s="179">
        <f t="shared" si="90"/>
        <v>0</v>
      </c>
      <c r="H1935" s="179">
        <f t="shared" si="91"/>
        <v>0</v>
      </c>
      <c r="I1935" s="179">
        <f t="shared" si="92"/>
        <v>0</v>
      </c>
    </row>
    <row r="1936" spans="1:9" ht="15.75" thickBot="1">
      <c r="A1936" s="398"/>
      <c r="B1936" s="333">
        <v>39.5</v>
      </c>
      <c r="C1936" s="334">
        <v>1968.62</v>
      </c>
      <c r="D1936" s="335" t="s">
        <v>387</v>
      </c>
      <c r="E1936" s="335" t="s">
        <v>386</v>
      </c>
      <c r="F1936" s="335" t="s">
        <v>805</v>
      </c>
      <c r="G1936" s="179">
        <f t="shared" si="90"/>
        <v>0</v>
      </c>
      <c r="H1936" s="179">
        <f t="shared" si="91"/>
        <v>0</v>
      </c>
      <c r="I1936" s="179">
        <f t="shared" si="92"/>
        <v>0</v>
      </c>
    </row>
    <row r="1937" spans="1:9" ht="15.75" thickBot="1">
      <c r="A1937" s="398"/>
      <c r="B1937" s="333">
        <v>21.75</v>
      </c>
      <c r="C1937" s="334">
        <v>1053.99</v>
      </c>
      <c r="D1937" s="335" t="s">
        <v>387</v>
      </c>
      <c r="E1937" s="335" t="s">
        <v>386</v>
      </c>
      <c r="F1937" s="335" t="s">
        <v>862</v>
      </c>
      <c r="G1937" s="179">
        <f t="shared" si="90"/>
        <v>0</v>
      </c>
      <c r="H1937" s="179">
        <f t="shared" si="91"/>
        <v>0</v>
      </c>
      <c r="I1937" s="179">
        <f t="shared" si="92"/>
        <v>0</v>
      </c>
    </row>
    <row r="1938" spans="1:9" ht="15.75" thickBot="1">
      <c r="A1938" s="398"/>
      <c r="B1938" s="333">
        <v>24</v>
      </c>
      <c r="C1938" s="334">
        <v>1208.3900000000001</v>
      </c>
      <c r="D1938" s="335" t="s">
        <v>387</v>
      </c>
      <c r="E1938" s="335" t="s">
        <v>386</v>
      </c>
      <c r="F1938" s="335" t="s">
        <v>816</v>
      </c>
      <c r="G1938" s="179">
        <f t="shared" si="90"/>
        <v>0</v>
      </c>
      <c r="H1938" s="179">
        <f t="shared" si="91"/>
        <v>0</v>
      </c>
      <c r="I1938" s="179">
        <f t="shared" si="92"/>
        <v>0</v>
      </c>
    </row>
    <row r="1939" spans="1:9" ht="15.75" thickBot="1">
      <c r="A1939" s="398"/>
      <c r="B1939" s="333">
        <v>35.5</v>
      </c>
      <c r="C1939" s="334">
        <v>1746.15</v>
      </c>
      <c r="D1939" s="335" t="s">
        <v>387</v>
      </c>
      <c r="E1939" s="335" t="s">
        <v>386</v>
      </c>
      <c r="F1939" s="335" t="s">
        <v>863</v>
      </c>
      <c r="G1939" s="179">
        <f t="shared" si="90"/>
        <v>0</v>
      </c>
      <c r="H1939" s="179">
        <f t="shared" si="91"/>
        <v>0</v>
      </c>
      <c r="I1939" s="179">
        <f t="shared" si="92"/>
        <v>0</v>
      </c>
    </row>
    <row r="1940" spans="1:9" ht="15.75" thickBot="1">
      <c r="A1940" s="398"/>
      <c r="B1940" s="333">
        <v>25</v>
      </c>
      <c r="C1940" s="334">
        <v>1238.5999999999999</v>
      </c>
      <c r="D1940" s="335" t="s">
        <v>387</v>
      </c>
      <c r="E1940" s="335" t="s">
        <v>386</v>
      </c>
      <c r="F1940" s="335" t="s">
        <v>864</v>
      </c>
      <c r="G1940" s="179">
        <f t="shared" si="90"/>
        <v>0</v>
      </c>
      <c r="H1940" s="179">
        <f t="shared" si="91"/>
        <v>0</v>
      </c>
      <c r="I1940" s="179">
        <f t="shared" si="92"/>
        <v>0</v>
      </c>
    </row>
    <row r="1941" spans="1:9" ht="15.75" thickBot="1">
      <c r="A1941" s="398"/>
      <c r="B1941" s="333">
        <v>30</v>
      </c>
      <c r="C1941" s="334">
        <v>1498.55</v>
      </c>
      <c r="D1941" s="335" t="s">
        <v>387</v>
      </c>
      <c r="E1941" s="335" t="s">
        <v>386</v>
      </c>
      <c r="F1941" s="335" t="s">
        <v>841</v>
      </c>
      <c r="G1941" s="179">
        <f t="shared" si="90"/>
        <v>0</v>
      </c>
      <c r="H1941" s="179">
        <f t="shared" si="91"/>
        <v>0</v>
      </c>
      <c r="I1941" s="179">
        <f t="shared" si="92"/>
        <v>0</v>
      </c>
    </row>
    <row r="1942" spans="1:9" ht="15.75" thickBot="1">
      <c r="A1942" s="398"/>
      <c r="B1942" s="333">
        <v>22</v>
      </c>
      <c r="C1942" s="334">
        <v>1063.48</v>
      </c>
      <c r="D1942" s="335" t="s">
        <v>387</v>
      </c>
      <c r="E1942" s="335" t="s">
        <v>386</v>
      </c>
      <c r="F1942" s="335" t="s">
        <v>856</v>
      </c>
      <c r="G1942" s="179">
        <f t="shared" si="90"/>
        <v>0</v>
      </c>
      <c r="H1942" s="179">
        <f t="shared" si="91"/>
        <v>0</v>
      </c>
      <c r="I1942" s="179">
        <f t="shared" si="92"/>
        <v>0</v>
      </c>
    </row>
    <row r="1943" spans="1:9" ht="15.75" thickBot="1">
      <c r="A1943" s="398"/>
      <c r="B1943" s="333">
        <v>8</v>
      </c>
      <c r="C1943" s="334">
        <v>404.22</v>
      </c>
      <c r="D1943" s="335" t="s">
        <v>387</v>
      </c>
      <c r="E1943" s="335" t="s">
        <v>386</v>
      </c>
      <c r="F1943" s="335" t="s">
        <v>867</v>
      </c>
      <c r="G1943" s="179">
        <f t="shared" si="90"/>
        <v>0</v>
      </c>
      <c r="H1943" s="179">
        <f t="shared" si="91"/>
        <v>0</v>
      </c>
      <c r="I1943" s="179">
        <f t="shared" si="92"/>
        <v>0</v>
      </c>
    </row>
    <row r="1944" spans="1:9" ht="15.75" thickBot="1">
      <c r="A1944" s="398"/>
      <c r="B1944" s="333">
        <v>20.5</v>
      </c>
      <c r="C1944" s="334">
        <v>1020.22</v>
      </c>
      <c r="D1944" s="335" t="s">
        <v>387</v>
      </c>
      <c r="E1944" s="335" t="s">
        <v>386</v>
      </c>
      <c r="F1944" s="335" t="s">
        <v>868</v>
      </c>
      <c r="G1944" s="179">
        <f t="shared" si="90"/>
        <v>0</v>
      </c>
      <c r="H1944" s="179">
        <f t="shared" si="91"/>
        <v>0</v>
      </c>
      <c r="I1944" s="179">
        <f t="shared" si="92"/>
        <v>0</v>
      </c>
    </row>
    <row r="1945" spans="1:9" ht="15.75" thickBot="1">
      <c r="A1945" s="398"/>
      <c r="B1945" s="333">
        <v>57.75</v>
      </c>
      <c r="C1945" s="334">
        <v>2852.35</v>
      </c>
      <c r="D1945" s="335" t="s">
        <v>387</v>
      </c>
      <c r="E1945" s="335" t="s">
        <v>386</v>
      </c>
      <c r="F1945" s="335" t="s">
        <v>838</v>
      </c>
      <c r="G1945" s="179">
        <f t="shared" si="90"/>
        <v>0</v>
      </c>
      <c r="H1945" s="179">
        <f t="shared" si="91"/>
        <v>0</v>
      </c>
      <c r="I1945" s="179">
        <f t="shared" si="92"/>
        <v>0</v>
      </c>
    </row>
    <row r="1946" spans="1:9" ht="15.75" thickBot="1">
      <c r="A1946" s="398"/>
      <c r="B1946" s="333">
        <v>53</v>
      </c>
      <c r="C1946" s="334">
        <v>2630.63</v>
      </c>
      <c r="D1946" s="335" t="s">
        <v>387</v>
      </c>
      <c r="E1946" s="335" t="s">
        <v>386</v>
      </c>
      <c r="F1946" s="335" t="s">
        <v>872</v>
      </c>
      <c r="G1946" s="179">
        <f t="shared" si="90"/>
        <v>0</v>
      </c>
      <c r="H1946" s="179">
        <f t="shared" si="91"/>
        <v>0</v>
      </c>
      <c r="I1946" s="179">
        <f t="shared" si="92"/>
        <v>0</v>
      </c>
    </row>
    <row r="1947" spans="1:9" ht="15.75" thickBot="1">
      <c r="A1947" s="398"/>
      <c r="B1947" s="333">
        <v>62.5</v>
      </c>
      <c r="C1947" s="334">
        <v>3106.55</v>
      </c>
      <c r="D1947" s="335" t="s">
        <v>387</v>
      </c>
      <c r="E1947" s="335" t="s">
        <v>386</v>
      </c>
      <c r="F1947" s="335" t="s">
        <v>858</v>
      </c>
      <c r="G1947" s="179">
        <f t="shared" si="90"/>
        <v>0</v>
      </c>
      <c r="H1947" s="179">
        <f t="shared" si="91"/>
        <v>0</v>
      </c>
      <c r="I1947" s="179">
        <f t="shared" si="92"/>
        <v>0</v>
      </c>
    </row>
    <row r="1948" spans="1:9" ht="15.75" thickBot="1">
      <c r="A1948" s="398"/>
      <c r="B1948" s="333">
        <v>159.75</v>
      </c>
      <c r="C1948" s="334">
        <v>5117.1499999999996</v>
      </c>
      <c r="D1948" s="335" t="s">
        <v>384</v>
      </c>
      <c r="E1948" s="335" t="s">
        <v>386</v>
      </c>
      <c r="F1948" s="335" t="s">
        <v>807</v>
      </c>
      <c r="G1948" s="179">
        <f t="shared" si="90"/>
        <v>5117.1499999999996</v>
      </c>
      <c r="H1948" s="179">
        <f t="shared" si="91"/>
        <v>0</v>
      </c>
      <c r="I1948" s="179">
        <f t="shared" si="92"/>
        <v>5117.1499999999996</v>
      </c>
    </row>
    <row r="1949" spans="1:9" ht="15.75" thickBot="1">
      <c r="A1949" s="398"/>
      <c r="B1949" s="333">
        <v>179</v>
      </c>
      <c r="C1949" s="334">
        <v>5717.21</v>
      </c>
      <c r="D1949" s="335" t="s">
        <v>384</v>
      </c>
      <c r="E1949" s="335" t="s">
        <v>386</v>
      </c>
      <c r="F1949" s="335" t="s">
        <v>837</v>
      </c>
      <c r="G1949" s="179">
        <f t="shared" si="90"/>
        <v>5717.21</v>
      </c>
      <c r="H1949" s="179">
        <f t="shared" si="91"/>
        <v>0</v>
      </c>
      <c r="I1949" s="179">
        <f t="shared" si="92"/>
        <v>5717.21</v>
      </c>
    </row>
    <row r="1950" spans="1:9" ht="15.75" thickBot="1">
      <c r="A1950" s="398"/>
      <c r="B1950" s="333">
        <v>210</v>
      </c>
      <c r="C1950" s="334">
        <v>6652.59</v>
      </c>
      <c r="D1950" s="335" t="s">
        <v>384</v>
      </c>
      <c r="E1950" s="335" t="s">
        <v>386</v>
      </c>
      <c r="F1950" s="335" t="s">
        <v>811</v>
      </c>
      <c r="G1950" s="179">
        <f t="shared" si="90"/>
        <v>6652.59</v>
      </c>
      <c r="H1950" s="179">
        <f t="shared" si="91"/>
        <v>0</v>
      </c>
      <c r="I1950" s="179">
        <f t="shared" si="92"/>
        <v>6652.59</v>
      </c>
    </row>
    <row r="1951" spans="1:9" ht="15.75" thickBot="1">
      <c r="A1951" s="398"/>
      <c r="B1951" s="333">
        <v>196</v>
      </c>
      <c r="C1951" s="334">
        <v>6294</v>
      </c>
      <c r="D1951" s="335" t="s">
        <v>384</v>
      </c>
      <c r="E1951" s="335" t="s">
        <v>386</v>
      </c>
      <c r="F1951" s="335" t="s">
        <v>813</v>
      </c>
      <c r="G1951" s="179">
        <f t="shared" si="90"/>
        <v>6294</v>
      </c>
      <c r="H1951" s="179">
        <f t="shared" si="91"/>
        <v>0</v>
      </c>
      <c r="I1951" s="179">
        <f t="shared" si="92"/>
        <v>6294</v>
      </c>
    </row>
    <row r="1952" spans="1:9" ht="15.75" thickBot="1">
      <c r="A1952" s="398"/>
      <c r="B1952" s="333">
        <v>196</v>
      </c>
      <c r="C1952" s="334">
        <v>6467.33</v>
      </c>
      <c r="D1952" s="335" t="s">
        <v>384</v>
      </c>
      <c r="E1952" s="335" t="s">
        <v>386</v>
      </c>
      <c r="F1952" s="335" t="s">
        <v>808</v>
      </c>
      <c r="G1952" s="179">
        <f t="shared" si="90"/>
        <v>6467.33</v>
      </c>
      <c r="H1952" s="179">
        <f t="shared" si="91"/>
        <v>0</v>
      </c>
      <c r="I1952" s="179">
        <f t="shared" si="92"/>
        <v>6467.33</v>
      </c>
    </row>
    <row r="1953" spans="1:9" ht="15.75" thickBot="1">
      <c r="A1953" s="398"/>
      <c r="B1953" s="333">
        <v>199</v>
      </c>
      <c r="C1953" s="334">
        <v>6570.91</v>
      </c>
      <c r="D1953" s="335" t="s">
        <v>384</v>
      </c>
      <c r="E1953" s="335" t="s">
        <v>386</v>
      </c>
      <c r="F1953" s="335" t="s">
        <v>809</v>
      </c>
      <c r="G1953" s="179">
        <f t="shared" si="90"/>
        <v>6570.91</v>
      </c>
      <c r="H1953" s="179">
        <f t="shared" si="91"/>
        <v>0</v>
      </c>
      <c r="I1953" s="179">
        <f t="shared" si="92"/>
        <v>6570.91</v>
      </c>
    </row>
    <row r="1954" spans="1:9" ht="15.75" thickBot="1">
      <c r="A1954" s="398"/>
      <c r="B1954" s="333">
        <v>156</v>
      </c>
      <c r="C1954" s="334">
        <v>5228.13</v>
      </c>
      <c r="D1954" s="335" t="s">
        <v>384</v>
      </c>
      <c r="E1954" s="335" t="s">
        <v>386</v>
      </c>
      <c r="F1954" s="335" t="s">
        <v>810</v>
      </c>
      <c r="G1954" s="179">
        <f t="shared" si="90"/>
        <v>5228.13</v>
      </c>
      <c r="H1954" s="179">
        <f t="shared" si="91"/>
        <v>0</v>
      </c>
      <c r="I1954" s="179">
        <f t="shared" si="92"/>
        <v>5228.13</v>
      </c>
    </row>
    <row r="1955" spans="1:9" ht="15.75" thickBot="1">
      <c r="A1955" s="398"/>
      <c r="B1955" s="333">
        <v>138</v>
      </c>
      <c r="C1955" s="334">
        <v>4613.82</v>
      </c>
      <c r="D1955" s="335" t="s">
        <v>384</v>
      </c>
      <c r="E1955" s="335" t="s">
        <v>386</v>
      </c>
      <c r="F1955" s="335" t="s">
        <v>835</v>
      </c>
      <c r="G1955" s="179">
        <f t="shared" si="90"/>
        <v>4613.82</v>
      </c>
      <c r="H1955" s="179">
        <f t="shared" si="91"/>
        <v>0</v>
      </c>
      <c r="I1955" s="179">
        <f t="shared" si="92"/>
        <v>4613.82</v>
      </c>
    </row>
    <row r="1956" spans="1:9" ht="15.75" thickBot="1">
      <c r="A1956" s="398"/>
      <c r="B1956" s="333">
        <v>188</v>
      </c>
      <c r="C1956" s="334">
        <v>6148.17</v>
      </c>
      <c r="D1956" s="335" t="s">
        <v>384</v>
      </c>
      <c r="E1956" s="335" t="s">
        <v>386</v>
      </c>
      <c r="F1956" s="335" t="s">
        <v>802</v>
      </c>
      <c r="G1956" s="179">
        <f t="shared" si="90"/>
        <v>6148.17</v>
      </c>
      <c r="H1956" s="179">
        <f t="shared" si="91"/>
        <v>0</v>
      </c>
      <c r="I1956" s="179">
        <f t="shared" si="92"/>
        <v>6148.17</v>
      </c>
    </row>
    <row r="1957" spans="1:9" ht="15.75" thickBot="1">
      <c r="A1957" s="398"/>
      <c r="B1957" s="333">
        <v>185.5</v>
      </c>
      <c r="C1957" s="334">
        <v>6062.77</v>
      </c>
      <c r="D1957" s="335" t="s">
        <v>384</v>
      </c>
      <c r="E1957" s="335" t="s">
        <v>386</v>
      </c>
      <c r="F1957" s="335" t="s">
        <v>803</v>
      </c>
      <c r="G1957" s="179">
        <f t="shared" si="90"/>
        <v>6062.77</v>
      </c>
      <c r="H1957" s="179">
        <f t="shared" si="91"/>
        <v>0</v>
      </c>
      <c r="I1957" s="179">
        <f t="shared" si="92"/>
        <v>6062.77</v>
      </c>
    </row>
    <row r="1958" spans="1:9" ht="15.75" thickBot="1">
      <c r="A1958" s="398"/>
      <c r="B1958" s="333">
        <v>199</v>
      </c>
      <c r="C1958" s="334">
        <v>6591.31</v>
      </c>
      <c r="D1958" s="335" t="s">
        <v>384</v>
      </c>
      <c r="E1958" s="335" t="s">
        <v>386</v>
      </c>
      <c r="F1958" s="335" t="s">
        <v>804</v>
      </c>
      <c r="G1958" s="179">
        <f t="shared" si="90"/>
        <v>6591.31</v>
      </c>
      <c r="H1958" s="179">
        <f t="shared" si="91"/>
        <v>0</v>
      </c>
      <c r="I1958" s="179">
        <f t="shared" si="92"/>
        <v>6591.31</v>
      </c>
    </row>
    <row r="1959" spans="1:9" ht="15.75" thickBot="1">
      <c r="A1959" s="398"/>
      <c r="B1959" s="333">
        <v>185.5</v>
      </c>
      <c r="C1959" s="334">
        <v>6093.43</v>
      </c>
      <c r="D1959" s="335" t="s">
        <v>384</v>
      </c>
      <c r="E1959" s="335" t="s">
        <v>386</v>
      </c>
      <c r="F1959" s="335" t="s">
        <v>845</v>
      </c>
      <c r="G1959" s="179">
        <f t="shared" si="90"/>
        <v>6093.43</v>
      </c>
      <c r="H1959" s="179">
        <f t="shared" si="91"/>
        <v>0</v>
      </c>
      <c r="I1959" s="179">
        <f t="shared" si="92"/>
        <v>6093.43</v>
      </c>
    </row>
    <row r="1960" spans="1:9" ht="15.75" thickBot="1">
      <c r="A1960" s="398"/>
      <c r="B1960" s="333">
        <v>202</v>
      </c>
      <c r="C1960" s="334">
        <v>6597.29</v>
      </c>
      <c r="D1960" s="335" t="s">
        <v>384</v>
      </c>
      <c r="E1960" s="335" t="s">
        <v>386</v>
      </c>
      <c r="F1960" s="335" t="s">
        <v>843</v>
      </c>
      <c r="G1960" s="179">
        <f t="shared" si="90"/>
        <v>6597.29</v>
      </c>
      <c r="H1960" s="179">
        <f t="shared" si="91"/>
        <v>0</v>
      </c>
      <c r="I1960" s="179">
        <f t="shared" si="92"/>
        <v>6597.29</v>
      </c>
    </row>
    <row r="1961" spans="1:9" ht="15.75" thickBot="1">
      <c r="A1961" s="398"/>
      <c r="B1961" s="333">
        <v>191</v>
      </c>
      <c r="C1961" s="334">
        <v>6245.12</v>
      </c>
      <c r="D1961" s="335" t="s">
        <v>384</v>
      </c>
      <c r="E1961" s="335" t="s">
        <v>386</v>
      </c>
      <c r="F1961" s="335" t="s">
        <v>894</v>
      </c>
      <c r="G1961" s="179">
        <f t="shared" si="90"/>
        <v>6245.12</v>
      </c>
      <c r="H1961" s="179">
        <f t="shared" si="91"/>
        <v>0</v>
      </c>
      <c r="I1961" s="179">
        <f t="shared" si="92"/>
        <v>6245.12</v>
      </c>
    </row>
    <row r="1962" spans="1:9" ht="15.75" thickBot="1">
      <c r="A1962" s="398"/>
      <c r="B1962" s="333">
        <v>170.5</v>
      </c>
      <c r="C1962" s="334">
        <v>5570.53</v>
      </c>
      <c r="D1962" s="335" t="s">
        <v>384</v>
      </c>
      <c r="E1962" s="335" t="s">
        <v>386</v>
      </c>
      <c r="F1962" s="335" t="s">
        <v>881</v>
      </c>
      <c r="G1962" s="179">
        <f t="shared" si="90"/>
        <v>5570.53</v>
      </c>
      <c r="H1962" s="179">
        <f t="shared" si="91"/>
        <v>0</v>
      </c>
      <c r="I1962" s="179">
        <f t="shared" si="92"/>
        <v>5570.53</v>
      </c>
    </row>
    <row r="1963" spans="1:9" ht="15.75" thickBot="1">
      <c r="A1963" s="398"/>
      <c r="B1963" s="333">
        <v>175.5</v>
      </c>
      <c r="C1963" s="334">
        <v>5725.39</v>
      </c>
      <c r="D1963" s="335" t="s">
        <v>384</v>
      </c>
      <c r="E1963" s="335" t="s">
        <v>386</v>
      </c>
      <c r="F1963" s="335" t="s">
        <v>805</v>
      </c>
      <c r="G1963" s="179">
        <f t="shared" si="90"/>
        <v>5725.39</v>
      </c>
      <c r="H1963" s="179">
        <f t="shared" si="91"/>
        <v>0</v>
      </c>
      <c r="I1963" s="179">
        <f t="shared" si="92"/>
        <v>5725.39</v>
      </c>
    </row>
    <row r="1964" spans="1:9" ht="15.75" thickBot="1">
      <c r="A1964" s="398"/>
      <c r="B1964" s="333">
        <v>193.25</v>
      </c>
      <c r="C1964" s="334">
        <v>6357.15</v>
      </c>
      <c r="D1964" s="335" t="s">
        <v>384</v>
      </c>
      <c r="E1964" s="335" t="s">
        <v>386</v>
      </c>
      <c r="F1964" s="335" t="s">
        <v>862</v>
      </c>
      <c r="G1964" s="179">
        <f t="shared" si="90"/>
        <v>6357.15</v>
      </c>
      <c r="H1964" s="179">
        <f t="shared" si="91"/>
        <v>0</v>
      </c>
      <c r="I1964" s="179">
        <f t="shared" si="92"/>
        <v>6357.15</v>
      </c>
    </row>
    <row r="1965" spans="1:9" ht="15.75" thickBot="1">
      <c r="A1965" s="398"/>
      <c r="B1965" s="333">
        <v>197</v>
      </c>
      <c r="C1965" s="334">
        <v>6439.99</v>
      </c>
      <c r="D1965" s="335" t="s">
        <v>384</v>
      </c>
      <c r="E1965" s="335" t="s">
        <v>386</v>
      </c>
      <c r="F1965" s="335" t="s">
        <v>816</v>
      </c>
      <c r="G1965" s="179">
        <f t="shared" si="90"/>
        <v>6439.99</v>
      </c>
      <c r="H1965" s="179">
        <f t="shared" si="91"/>
        <v>0</v>
      </c>
      <c r="I1965" s="179">
        <f t="shared" si="92"/>
        <v>6439.99</v>
      </c>
    </row>
    <row r="1966" spans="1:9" ht="15.75" thickBot="1">
      <c r="A1966" s="398"/>
      <c r="B1966" s="333">
        <v>180.5</v>
      </c>
      <c r="C1966" s="334">
        <v>5895.71</v>
      </c>
      <c r="D1966" s="335" t="s">
        <v>384</v>
      </c>
      <c r="E1966" s="335" t="s">
        <v>386</v>
      </c>
      <c r="F1966" s="335" t="s">
        <v>863</v>
      </c>
      <c r="G1966" s="179">
        <f t="shared" si="90"/>
        <v>5895.71</v>
      </c>
      <c r="H1966" s="179">
        <f t="shared" si="91"/>
        <v>0</v>
      </c>
      <c r="I1966" s="179">
        <f t="shared" si="92"/>
        <v>5895.71</v>
      </c>
    </row>
    <row r="1967" spans="1:9" ht="15.75" thickBot="1">
      <c r="A1967" s="398"/>
      <c r="B1967" s="333">
        <v>191</v>
      </c>
      <c r="C1967" s="334">
        <v>6246.71</v>
      </c>
      <c r="D1967" s="335" t="s">
        <v>384</v>
      </c>
      <c r="E1967" s="335" t="s">
        <v>386</v>
      </c>
      <c r="F1967" s="335" t="s">
        <v>864</v>
      </c>
      <c r="G1967" s="179">
        <f t="shared" si="90"/>
        <v>6246.71</v>
      </c>
      <c r="H1967" s="179">
        <f t="shared" si="91"/>
        <v>0</v>
      </c>
      <c r="I1967" s="179">
        <f t="shared" si="92"/>
        <v>6246.71</v>
      </c>
    </row>
    <row r="1968" spans="1:9" ht="15.75" thickBot="1">
      <c r="A1968" s="398"/>
      <c r="B1968" s="333">
        <v>186</v>
      </c>
      <c r="C1968" s="334">
        <v>6081.29</v>
      </c>
      <c r="D1968" s="335" t="s">
        <v>384</v>
      </c>
      <c r="E1968" s="335" t="s">
        <v>386</v>
      </c>
      <c r="F1968" s="335" t="s">
        <v>841</v>
      </c>
      <c r="G1968" s="179">
        <f t="shared" si="90"/>
        <v>6081.29</v>
      </c>
      <c r="H1968" s="179">
        <f t="shared" si="91"/>
        <v>0</v>
      </c>
      <c r="I1968" s="179">
        <f t="shared" si="92"/>
        <v>6081.29</v>
      </c>
    </row>
    <row r="1969" spans="1:9" ht="15.75" thickBot="1">
      <c r="A1969" s="398"/>
      <c r="B1969" s="333">
        <v>189</v>
      </c>
      <c r="C1969" s="334">
        <v>6222.33</v>
      </c>
      <c r="D1969" s="335" t="s">
        <v>384</v>
      </c>
      <c r="E1969" s="335" t="s">
        <v>386</v>
      </c>
      <c r="F1969" s="335" t="s">
        <v>856</v>
      </c>
      <c r="G1969" s="179">
        <f t="shared" si="90"/>
        <v>6222.33</v>
      </c>
      <c r="H1969" s="179">
        <f t="shared" si="91"/>
        <v>0</v>
      </c>
      <c r="I1969" s="179">
        <f t="shared" si="92"/>
        <v>6222.33</v>
      </c>
    </row>
    <row r="1970" spans="1:9" ht="15.75" thickBot="1">
      <c r="A1970" s="398"/>
      <c r="B1970" s="333">
        <v>106</v>
      </c>
      <c r="C1970" s="334">
        <v>3630.33</v>
      </c>
      <c r="D1970" s="335" t="s">
        <v>384</v>
      </c>
      <c r="E1970" s="335" t="s">
        <v>386</v>
      </c>
      <c r="F1970" s="335" t="s">
        <v>867</v>
      </c>
      <c r="G1970" s="179">
        <f t="shared" si="90"/>
        <v>3630.33</v>
      </c>
      <c r="H1970" s="179">
        <f t="shared" si="91"/>
        <v>0</v>
      </c>
      <c r="I1970" s="179">
        <f t="shared" si="92"/>
        <v>3630.33</v>
      </c>
    </row>
    <row r="1971" spans="1:9" ht="15.75" thickBot="1">
      <c r="A1971" s="398"/>
      <c r="B1971" s="333">
        <v>147.5</v>
      </c>
      <c r="C1971" s="334">
        <v>4973.49</v>
      </c>
      <c r="D1971" s="335" t="s">
        <v>384</v>
      </c>
      <c r="E1971" s="335" t="s">
        <v>386</v>
      </c>
      <c r="F1971" s="335" t="s">
        <v>868</v>
      </c>
      <c r="G1971" s="179">
        <f t="shared" si="90"/>
        <v>4973.49</v>
      </c>
      <c r="H1971" s="179">
        <f t="shared" si="91"/>
        <v>0</v>
      </c>
      <c r="I1971" s="179">
        <f t="shared" si="92"/>
        <v>4973.49</v>
      </c>
    </row>
    <row r="1972" spans="1:9" ht="15.75" thickBot="1">
      <c r="A1972" s="398"/>
      <c r="B1972" s="333">
        <v>156.25</v>
      </c>
      <c r="C1972" s="334">
        <v>5154.99</v>
      </c>
      <c r="D1972" s="335" t="s">
        <v>384</v>
      </c>
      <c r="E1972" s="335" t="s">
        <v>386</v>
      </c>
      <c r="F1972" s="335" t="s">
        <v>838</v>
      </c>
      <c r="G1972" s="179">
        <f t="shared" si="90"/>
        <v>5154.99</v>
      </c>
      <c r="H1972" s="179">
        <f t="shared" si="91"/>
        <v>0</v>
      </c>
      <c r="I1972" s="179">
        <f t="shared" si="92"/>
        <v>5154.99</v>
      </c>
    </row>
    <row r="1973" spans="1:9" ht="15.75" thickBot="1">
      <c r="A1973" s="398"/>
      <c r="B1973" s="333">
        <v>184</v>
      </c>
      <c r="C1973" s="334">
        <v>6046.19</v>
      </c>
      <c r="D1973" s="335" t="s">
        <v>384</v>
      </c>
      <c r="E1973" s="335" t="s">
        <v>386</v>
      </c>
      <c r="F1973" s="335" t="s">
        <v>872</v>
      </c>
      <c r="G1973" s="179">
        <f t="shared" si="90"/>
        <v>6046.19</v>
      </c>
      <c r="H1973" s="179">
        <f t="shared" si="91"/>
        <v>0</v>
      </c>
      <c r="I1973" s="179">
        <f t="shared" si="92"/>
        <v>6046.19</v>
      </c>
    </row>
    <row r="1974" spans="1:9" ht="15.75" thickBot="1">
      <c r="A1974" s="399"/>
      <c r="B1974" s="333">
        <v>156.5</v>
      </c>
      <c r="C1974" s="334">
        <v>5147.13</v>
      </c>
      <c r="D1974" s="335" t="s">
        <v>384</v>
      </c>
      <c r="E1974" s="335" t="s">
        <v>386</v>
      </c>
      <c r="F1974" s="335" t="s">
        <v>858</v>
      </c>
      <c r="G1974" s="179">
        <f t="shared" si="90"/>
        <v>5147.13</v>
      </c>
      <c r="H1974" s="179">
        <f t="shared" si="91"/>
        <v>0</v>
      </c>
      <c r="I1974" s="179">
        <f t="shared" si="92"/>
        <v>5147.13</v>
      </c>
    </row>
    <row r="1975" spans="1:9" ht="15.75" thickBot="1">
      <c r="A1975" s="336" t="s">
        <v>438</v>
      </c>
      <c r="B1975" s="337">
        <v>5627.5</v>
      </c>
      <c r="C1975" s="338">
        <v>197770.42</v>
      </c>
      <c r="D1975" s="394"/>
      <c r="E1975" s="395"/>
      <c r="F1975" s="396"/>
      <c r="G1975" s="179">
        <f t="shared" si="90"/>
        <v>0</v>
      </c>
      <c r="H1975" s="179">
        <f t="shared" si="91"/>
        <v>0</v>
      </c>
      <c r="I1975" s="179">
        <f t="shared" si="92"/>
        <v>0</v>
      </c>
    </row>
    <row r="1976" spans="1:9" ht="15.75" thickBot="1">
      <c r="A1976" s="397" t="s">
        <v>976</v>
      </c>
      <c r="B1976" s="333">
        <v>19.25</v>
      </c>
      <c r="C1976" s="334">
        <v>622.54</v>
      </c>
      <c r="D1976" s="335" t="s">
        <v>384</v>
      </c>
      <c r="E1976" s="335" t="s">
        <v>386</v>
      </c>
      <c r="F1976" s="335" t="s">
        <v>809</v>
      </c>
      <c r="G1976" s="179">
        <f t="shared" si="90"/>
        <v>622.54</v>
      </c>
      <c r="H1976" s="179">
        <f t="shared" si="91"/>
        <v>0</v>
      </c>
      <c r="I1976" s="179">
        <f t="shared" si="92"/>
        <v>622.54</v>
      </c>
    </row>
    <row r="1977" spans="1:9" ht="15.75" thickBot="1">
      <c r="A1977" s="399"/>
      <c r="B1977" s="333">
        <v>0.75</v>
      </c>
      <c r="C1977" s="334">
        <v>24.26</v>
      </c>
      <c r="D1977" s="335" t="s">
        <v>834</v>
      </c>
      <c r="E1977" s="335" t="s">
        <v>386</v>
      </c>
      <c r="F1977" s="335" t="s">
        <v>809</v>
      </c>
      <c r="G1977" s="179">
        <f t="shared" si="90"/>
        <v>0</v>
      </c>
      <c r="H1977" s="179">
        <f t="shared" si="91"/>
        <v>0</v>
      </c>
      <c r="I1977" s="179">
        <f t="shared" si="92"/>
        <v>0</v>
      </c>
    </row>
    <row r="1978" spans="1:9" ht="15.75" thickBot="1">
      <c r="A1978" s="336" t="s">
        <v>976</v>
      </c>
      <c r="B1978" s="337">
        <v>20</v>
      </c>
      <c r="C1978" s="338">
        <v>646.79999999999995</v>
      </c>
      <c r="D1978" s="394"/>
      <c r="E1978" s="395"/>
      <c r="F1978" s="396"/>
      <c r="G1978" s="179">
        <f t="shared" si="90"/>
        <v>0</v>
      </c>
      <c r="H1978" s="179">
        <f t="shared" si="91"/>
        <v>0</v>
      </c>
      <c r="I1978" s="179">
        <f t="shared" si="92"/>
        <v>0</v>
      </c>
    </row>
    <row r="1979" spans="1:9" ht="15.75" thickBot="1">
      <c r="A1979" s="397" t="s">
        <v>439</v>
      </c>
      <c r="B1979" s="333">
        <v>6</v>
      </c>
      <c r="C1979" s="334">
        <v>194.04</v>
      </c>
      <c r="D1979" s="335" t="s">
        <v>389</v>
      </c>
      <c r="E1979" s="335" t="s">
        <v>386</v>
      </c>
      <c r="F1979" s="335" t="s">
        <v>835</v>
      </c>
      <c r="G1979" s="179">
        <f t="shared" si="90"/>
        <v>0</v>
      </c>
      <c r="H1979" s="179">
        <f t="shared" si="91"/>
        <v>0</v>
      </c>
      <c r="I1979" s="179">
        <f t="shared" si="92"/>
        <v>0</v>
      </c>
    </row>
    <row r="1980" spans="1:9" ht="15.75" thickBot="1">
      <c r="A1980" s="398"/>
      <c r="B1980" s="333">
        <v>6</v>
      </c>
      <c r="C1980" s="334">
        <v>208.92</v>
      </c>
      <c r="D1980" s="335" t="s">
        <v>389</v>
      </c>
      <c r="E1980" s="335" t="s">
        <v>386</v>
      </c>
      <c r="F1980" s="335" t="s">
        <v>802</v>
      </c>
      <c r="G1980" s="179">
        <f t="shared" si="90"/>
        <v>0</v>
      </c>
      <c r="H1980" s="179">
        <f t="shared" si="91"/>
        <v>0</v>
      </c>
      <c r="I1980" s="179">
        <f t="shared" si="92"/>
        <v>0</v>
      </c>
    </row>
    <row r="1981" spans="1:9" ht="15.75" thickBot="1">
      <c r="A1981" s="398"/>
      <c r="B1981" s="333">
        <v>44</v>
      </c>
      <c r="C1981" s="334">
        <v>1433.12</v>
      </c>
      <c r="D1981" s="335" t="s">
        <v>391</v>
      </c>
      <c r="E1981" s="335" t="s">
        <v>386</v>
      </c>
      <c r="F1981" s="335" t="s">
        <v>807</v>
      </c>
      <c r="G1981" s="179">
        <f t="shared" si="90"/>
        <v>0</v>
      </c>
      <c r="H1981" s="179">
        <f t="shared" si="91"/>
        <v>0</v>
      </c>
      <c r="I1981" s="179">
        <f t="shared" si="92"/>
        <v>0</v>
      </c>
    </row>
    <row r="1982" spans="1:9" ht="15.75" thickBot="1">
      <c r="A1982" s="398"/>
      <c r="B1982" s="333">
        <v>22</v>
      </c>
      <c r="C1982" s="334">
        <v>716.56</v>
      </c>
      <c r="D1982" s="335" t="s">
        <v>391</v>
      </c>
      <c r="E1982" s="335" t="s">
        <v>386</v>
      </c>
      <c r="F1982" s="335" t="s">
        <v>837</v>
      </c>
      <c r="G1982" s="179">
        <f t="shared" si="90"/>
        <v>0</v>
      </c>
      <c r="H1982" s="179">
        <f t="shared" si="91"/>
        <v>0</v>
      </c>
      <c r="I1982" s="179">
        <f t="shared" si="92"/>
        <v>0</v>
      </c>
    </row>
    <row r="1983" spans="1:9" ht="15.75" thickBot="1">
      <c r="A1983" s="398"/>
      <c r="B1983" s="333">
        <v>24</v>
      </c>
      <c r="C1983" s="334">
        <v>799.18</v>
      </c>
      <c r="D1983" s="335" t="s">
        <v>391</v>
      </c>
      <c r="E1983" s="335" t="s">
        <v>386</v>
      </c>
      <c r="F1983" s="335" t="s">
        <v>835</v>
      </c>
      <c r="G1983" s="179">
        <f t="shared" si="90"/>
        <v>0</v>
      </c>
      <c r="H1983" s="179">
        <f t="shared" si="91"/>
        <v>0</v>
      </c>
      <c r="I1983" s="179">
        <f t="shared" si="92"/>
        <v>0</v>
      </c>
    </row>
    <row r="1984" spans="1:9" ht="15.75" thickBot="1">
      <c r="A1984" s="398"/>
      <c r="B1984" s="333">
        <v>22</v>
      </c>
      <c r="C1984" s="334">
        <v>729.54</v>
      </c>
      <c r="D1984" s="335" t="s">
        <v>391</v>
      </c>
      <c r="E1984" s="335" t="s">
        <v>386</v>
      </c>
      <c r="F1984" s="335" t="s">
        <v>845</v>
      </c>
      <c r="G1984" s="179">
        <f t="shared" si="90"/>
        <v>0</v>
      </c>
      <c r="H1984" s="179">
        <f t="shared" si="91"/>
        <v>0</v>
      </c>
      <c r="I1984" s="179">
        <f t="shared" si="92"/>
        <v>0</v>
      </c>
    </row>
    <row r="1985" spans="1:9" ht="15.75" thickBot="1">
      <c r="A1985" s="398"/>
      <c r="B1985" s="333">
        <v>26</v>
      </c>
      <c r="C1985" s="334">
        <v>868.82</v>
      </c>
      <c r="D1985" s="335" t="s">
        <v>391</v>
      </c>
      <c r="E1985" s="335" t="s">
        <v>386</v>
      </c>
      <c r="F1985" s="335" t="s">
        <v>881</v>
      </c>
      <c r="G1985" s="179">
        <f t="shared" si="90"/>
        <v>0</v>
      </c>
      <c r="H1985" s="179">
        <f t="shared" si="91"/>
        <v>0</v>
      </c>
      <c r="I1985" s="179">
        <f t="shared" si="92"/>
        <v>0</v>
      </c>
    </row>
    <row r="1986" spans="1:9" ht="15.75" thickBot="1">
      <c r="A1986" s="398"/>
      <c r="B1986" s="333">
        <v>24</v>
      </c>
      <c r="C1986" s="334">
        <v>803.86</v>
      </c>
      <c r="D1986" s="335" t="s">
        <v>391</v>
      </c>
      <c r="E1986" s="335" t="s">
        <v>386</v>
      </c>
      <c r="F1986" s="335" t="s">
        <v>863</v>
      </c>
      <c r="G1986" s="179">
        <f t="shared" si="90"/>
        <v>0</v>
      </c>
      <c r="H1986" s="179">
        <f t="shared" si="91"/>
        <v>0</v>
      </c>
      <c r="I1986" s="179">
        <f t="shared" si="92"/>
        <v>0</v>
      </c>
    </row>
    <row r="1987" spans="1:9" ht="15.75" thickBot="1">
      <c r="A1987" s="398"/>
      <c r="B1987" s="333">
        <v>48</v>
      </c>
      <c r="C1987" s="334">
        <v>1607.72</v>
      </c>
      <c r="D1987" s="335" t="s">
        <v>391</v>
      </c>
      <c r="E1987" s="335" t="s">
        <v>386</v>
      </c>
      <c r="F1987" s="335" t="s">
        <v>838</v>
      </c>
      <c r="G1987" s="179">
        <f t="shared" si="90"/>
        <v>0</v>
      </c>
      <c r="H1987" s="179">
        <f t="shared" si="91"/>
        <v>0</v>
      </c>
      <c r="I1987" s="179">
        <f t="shared" si="92"/>
        <v>0</v>
      </c>
    </row>
    <row r="1988" spans="1:9" ht="15.75" thickBot="1">
      <c r="A1988" s="398"/>
      <c r="B1988" s="333">
        <v>48</v>
      </c>
      <c r="C1988" s="334">
        <v>1607.72</v>
      </c>
      <c r="D1988" s="335" t="s">
        <v>391</v>
      </c>
      <c r="E1988" s="335" t="s">
        <v>386</v>
      </c>
      <c r="F1988" s="335" t="s">
        <v>858</v>
      </c>
      <c r="G1988" s="179">
        <f t="shared" si="90"/>
        <v>0</v>
      </c>
      <c r="H1988" s="179">
        <f t="shared" si="91"/>
        <v>0</v>
      </c>
      <c r="I1988" s="179">
        <f t="shared" si="92"/>
        <v>0</v>
      </c>
    </row>
    <row r="1989" spans="1:9" ht="15.75" thickBot="1">
      <c r="A1989" s="398"/>
      <c r="B1989" s="333">
        <v>46.5</v>
      </c>
      <c r="C1989" s="334">
        <v>2275.02</v>
      </c>
      <c r="D1989" s="335" t="s">
        <v>387</v>
      </c>
      <c r="E1989" s="335" t="s">
        <v>386</v>
      </c>
      <c r="F1989" s="335" t="s">
        <v>807</v>
      </c>
      <c r="G1989" s="179">
        <f t="shared" ref="G1989:G2052" si="93">IF(D1989="REG",C1989,0)</f>
        <v>0</v>
      </c>
      <c r="H1989" s="179">
        <f t="shared" ref="H1989:H2052" si="94">IF(D1989="SAL",C1989,0)</f>
        <v>0</v>
      </c>
      <c r="I1989" s="179">
        <f t="shared" ref="I1989:I2052" si="95">+G1989+H1989</f>
        <v>0</v>
      </c>
    </row>
    <row r="1990" spans="1:9" ht="15.75" thickBot="1">
      <c r="A1990" s="398"/>
      <c r="B1990" s="333">
        <v>33.25</v>
      </c>
      <c r="C1990" s="334">
        <v>1634.37</v>
      </c>
      <c r="D1990" s="335" t="s">
        <v>387</v>
      </c>
      <c r="E1990" s="335" t="s">
        <v>386</v>
      </c>
      <c r="F1990" s="335" t="s">
        <v>837</v>
      </c>
      <c r="G1990" s="179">
        <f t="shared" si="93"/>
        <v>0</v>
      </c>
      <c r="H1990" s="179">
        <f t="shared" si="94"/>
        <v>0</v>
      </c>
      <c r="I1990" s="179">
        <f t="shared" si="95"/>
        <v>0</v>
      </c>
    </row>
    <row r="1991" spans="1:9" ht="15.75" thickBot="1">
      <c r="A1991" s="398"/>
      <c r="B1991" s="333">
        <v>18.75</v>
      </c>
      <c r="C1991" s="334">
        <v>911.85</v>
      </c>
      <c r="D1991" s="335" t="s">
        <v>387</v>
      </c>
      <c r="E1991" s="335" t="s">
        <v>386</v>
      </c>
      <c r="F1991" s="335" t="s">
        <v>811</v>
      </c>
      <c r="G1991" s="179">
        <f t="shared" si="93"/>
        <v>0</v>
      </c>
      <c r="H1991" s="179">
        <f t="shared" si="94"/>
        <v>0</v>
      </c>
      <c r="I1991" s="179">
        <f t="shared" si="95"/>
        <v>0</v>
      </c>
    </row>
    <row r="1992" spans="1:9" ht="15.75" thickBot="1">
      <c r="A1992" s="398"/>
      <c r="B1992" s="333">
        <v>25.5</v>
      </c>
      <c r="C1992" s="334">
        <v>1253.08</v>
      </c>
      <c r="D1992" s="335" t="s">
        <v>387</v>
      </c>
      <c r="E1992" s="335" t="s">
        <v>386</v>
      </c>
      <c r="F1992" s="335" t="s">
        <v>813</v>
      </c>
      <c r="G1992" s="179">
        <f t="shared" si="93"/>
        <v>0</v>
      </c>
      <c r="H1992" s="179">
        <f t="shared" si="94"/>
        <v>0</v>
      </c>
      <c r="I1992" s="179">
        <f t="shared" si="95"/>
        <v>0</v>
      </c>
    </row>
    <row r="1993" spans="1:9" ht="15.75" thickBot="1">
      <c r="A1993" s="398"/>
      <c r="B1993" s="333">
        <v>20.25</v>
      </c>
      <c r="C1993" s="334">
        <v>1008.77</v>
      </c>
      <c r="D1993" s="335" t="s">
        <v>387</v>
      </c>
      <c r="E1993" s="335" t="s">
        <v>386</v>
      </c>
      <c r="F1993" s="335" t="s">
        <v>808</v>
      </c>
      <c r="G1993" s="179">
        <f t="shared" si="93"/>
        <v>0</v>
      </c>
      <c r="H1993" s="179">
        <f t="shared" si="94"/>
        <v>0</v>
      </c>
      <c r="I1993" s="179">
        <f t="shared" si="95"/>
        <v>0</v>
      </c>
    </row>
    <row r="1994" spans="1:9" ht="15.75" thickBot="1">
      <c r="A1994" s="398"/>
      <c r="B1994" s="333">
        <v>15</v>
      </c>
      <c r="C1994" s="334">
        <v>753.7</v>
      </c>
      <c r="D1994" s="335" t="s">
        <v>387</v>
      </c>
      <c r="E1994" s="335" t="s">
        <v>386</v>
      </c>
      <c r="F1994" s="335" t="s">
        <v>809</v>
      </c>
      <c r="G1994" s="179">
        <f t="shared" si="93"/>
        <v>0</v>
      </c>
      <c r="H1994" s="179">
        <f t="shared" si="94"/>
        <v>0</v>
      </c>
      <c r="I1994" s="179">
        <f t="shared" si="95"/>
        <v>0</v>
      </c>
    </row>
    <row r="1995" spans="1:9" ht="15.75" thickBot="1">
      <c r="A1995" s="398"/>
      <c r="B1995" s="333">
        <v>18.75</v>
      </c>
      <c r="C1995" s="334">
        <v>945.85</v>
      </c>
      <c r="D1995" s="335" t="s">
        <v>387</v>
      </c>
      <c r="E1995" s="335" t="s">
        <v>386</v>
      </c>
      <c r="F1995" s="335" t="s">
        <v>810</v>
      </c>
      <c r="G1995" s="179">
        <f t="shared" si="93"/>
        <v>0</v>
      </c>
      <c r="H1995" s="179">
        <f t="shared" si="94"/>
        <v>0</v>
      </c>
      <c r="I1995" s="179">
        <f t="shared" si="95"/>
        <v>0</v>
      </c>
    </row>
    <row r="1996" spans="1:9" ht="15.75" thickBot="1">
      <c r="A1996" s="398"/>
      <c r="B1996" s="333">
        <v>44.5</v>
      </c>
      <c r="C1996" s="334">
        <v>2223.71</v>
      </c>
      <c r="D1996" s="335" t="s">
        <v>387</v>
      </c>
      <c r="E1996" s="335" t="s">
        <v>386</v>
      </c>
      <c r="F1996" s="335" t="s">
        <v>835</v>
      </c>
      <c r="G1996" s="179">
        <f t="shared" si="93"/>
        <v>0</v>
      </c>
      <c r="H1996" s="179">
        <f t="shared" si="94"/>
        <v>0</v>
      </c>
      <c r="I1996" s="179">
        <f t="shared" si="95"/>
        <v>0</v>
      </c>
    </row>
    <row r="1997" spans="1:9" ht="15.75" thickBot="1">
      <c r="A1997" s="398"/>
      <c r="B1997" s="333">
        <v>53</v>
      </c>
      <c r="C1997" s="334">
        <v>2643.42</v>
      </c>
      <c r="D1997" s="335" t="s">
        <v>387</v>
      </c>
      <c r="E1997" s="335" t="s">
        <v>386</v>
      </c>
      <c r="F1997" s="335" t="s">
        <v>802</v>
      </c>
      <c r="G1997" s="179">
        <f t="shared" si="93"/>
        <v>0</v>
      </c>
      <c r="H1997" s="179">
        <f t="shared" si="94"/>
        <v>0</v>
      </c>
      <c r="I1997" s="179">
        <f t="shared" si="95"/>
        <v>0</v>
      </c>
    </row>
    <row r="1998" spans="1:9" ht="15.75" thickBot="1">
      <c r="A1998" s="398"/>
      <c r="B1998" s="333">
        <v>21.75</v>
      </c>
      <c r="C1998" s="334">
        <v>1089.52</v>
      </c>
      <c r="D1998" s="335" t="s">
        <v>387</v>
      </c>
      <c r="E1998" s="335" t="s">
        <v>386</v>
      </c>
      <c r="F1998" s="335" t="s">
        <v>803</v>
      </c>
      <c r="G1998" s="179">
        <f t="shared" si="93"/>
        <v>0</v>
      </c>
      <c r="H1998" s="179">
        <f t="shared" si="94"/>
        <v>0</v>
      </c>
      <c r="I1998" s="179">
        <f t="shared" si="95"/>
        <v>0</v>
      </c>
    </row>
    <row r="1999" spans="1:9" ht="15.75" thickBot="1">
      <c r="A1999" s="398"/>
      <c r="B1999" s="333">
        <v>37.25</v>
      </c>
      <c r="C1999" s="334">
        <v>1860.46</v>
      </c>
      <c r="D1999" s="335" t="s">
        <v>387</v>
      </c>
      <c r="E1999" s="335" t="s">
        <v>386</v>
      </c>
      <c r="F1999" s="335" t="s">
        <v>804</v>
      </c>
      <c r="G1999" s="179">
        <f t="shared" si="93"/>
        <v>0</v>
      </c>
      <c r="H1999" s="179">
        <f t="shared" si="94"/>
        <v>0</v>
      </c>
      <c r="I1999" s="179">
        <f t="shared" si="95"/>
        <v>0</v>
      </c>
    </row>
    <row r="2000" spans="1:9" ht="15.75" thickBot="1">
      <c r="A2000" s="398"/>
      <c r="B2000" s="333">
        <v>34.75</v>
      </c>
      <c r="C2000" s="334">
        <v>1773.14</v>
      </c>
      <c r="D2000" s="335" t="s">
        <v>387</v>
      </c>
      <c r="E2000" s="335" t="s">
        <v>386</v>
      </c>
      <c r="F2000" s="335" t="s">
        <v>845</v>
      </c>
      <c r="G2000" s="179">
        <f t="shared" si="93"/>
        <v>0</v>
      </c>
      <c r="H2000" s="179">
        <f t="shared" si="94"/>
        <v>0</v>
      </c>
      <c r="I2000" s="179">
        <f t="shared" si="95"/>
        <v>0</v>
      </c>
    </row>
    <row r="2001" spans="1:9" ht="15.75" thickBot="1">
      <c r="A2001" s="398"/>
      <c r="B2001" s="333">
        <v>24.75</v>
      </c>
      <c r="C2001" s="334">
        <v>1263.33</v>
      </c>
      <c r="D2001" s="335" t="s">
        <v>387</v>
      </c>
      <c r="E2001" s="335" t="s">
        <v>386</v>
      </c>
      <c r="F2001" s="335" t="s">
        <v>843</v>
      </c>
      <c r="G2001" s="179">
        <f t="shared" si="93"/>
        <v>0</v>
      </c>
      <c r="H2001" s="179">
        <f t="shared" si="94"/>
        <v>0</v>
      </c>
      <c r="I2001" s="179">
        <f t="shared" si="95"/>
        <v>0</v>
      </c>
    </row>
    <row r="2002" spans="1:9" ht="15.75" thickBot="1">
      <c r="A2002" s="398"/>
      <c r="B2002" s="333">
        <v>43.25</v>
      </c>
      <c r="C2002" s="334">
        <v>2180.44</v>
      </c>
      <c r="D2002" s="335" t="s">
        <v>387</v>
      </c>
      <c r="E2002" s="335" t="s">
        <v>386</v>
      </c>
      <c r="F2002" s="335" t="s">
        <v>894</v>
      </c>
      <c r="G2002" s="179">
        <f t="shared" si="93"/>
        <v>0</v>
      </c>
      <c r="H2002" s="179">
        <f t="shared" si="94"/>
        <v>0</v>
      </c>
      <c r="I2002" s="179">
        <f t="shared" si="95"/>
        <v>0</v>
      </c>
    </row>
    <row r="2003" spans="1:9" ht="15.75" thickBot="1">
      <c r="A2003" s="398"/>
      <c r="B2003" s="333">
        <v>49.75</v>
      </c>
      <c r="C2003" s="334">
        <v>2497.6999999999998</v>
      </c>
      <c r="D2003" s="335" t="s">
        <v>387</v>
      </c>
      <c r="E2003" s="335" t="s">
        <v>386</v>
      </c>
      <c r="F2003" s="335" t="s">
        <v>881</v>
      </c>
      <c r="G2003" s="179">
        <f t="shared" si="93"/>
        <v>0</v>
      </c>
      <c r="H2003" s="179">
        <f t="shared" si="94"/>
        <v>0</v>
      </c>
      <c r="I2003" s="179">
        <f t="shared" si="95"/>
        <v>0</v>
      </c>
    </row>
    <row r="2004" spans="1:9" ht="15.75" thickBot="1">
      <c r="A2004" s="398"/>
      <c r="B2004" s="333">
        <v>24.25</v>
      </c>
      <c r="C2004" s="334">
        <v>1216.3800000000001</v>
      </c>
      <c r="D2004" s="335" t="s">
        <v>387</v>
      </c>
      <c r="E2004" s="335" t="s">
        <v>386</v>
      </c>
      <c r="F2004" s="335" t="s">
        <v>805</v>
      </c>
      <c r="G2004" s="179">
        <f t="shared" si="93"/>
        <v>0</v>
      </c>
      <c r="H2004" s="179">
        <f t="shared" si="94"/>
        <v>0</v>
      </c>
      <c r="I2004" s="179">
        <f t="shared" si="95"/>
        <v>0</v>
      </c>
    </row>
    <row r="2005" spans="1:9" ht="15.75" thickBot="1">
      <c r="A2005" s="398"/>
      <c r="B2005" s="333">
        <v>39.25</v>
      </c>
      <c r="C2005" s="334">
        <v>1983.08</v>
      </c>
      <c r="D2005" s="335" t="s">
        <v>387</v>
      </c>
      <c r="E2005" s="335" t="s">
        <v>386</v>
      </c>
      <c r="F2005" s="335" t="s">
        <v>862</v>
      </c>
      <c r="G2005" s="179">
        <f t="shared" si="93"/>
        <v>0</v>
      </c>
      <c r="H2005" s="179">
        <f t="shared" si="94"/>
        <v>0</v>
      </c>
      <c r="I2005" s="179">
        <f t="shared" si="95"/>
        <v>0</v>
      </c>
    </row>
    <row r="2006" spans="1:9" ht="15.75" thickBot="1">
      <c r="A2006" s="398"/>
      <c r="B2006" s="333">
        <v>31.5</v>
      </c>
      <c r="C2006" s="334">
        <v>1570.87</v>
      </c>
      <c r="D2006" s="335" t="s">
        <v>387</v>
      </c>
      <c r="E2006" s="335" t="s">
        <v>386</v>
      </c>
      <c r="F2006" s="335" t="s">
        <v>816</v>
      </c>
      <c r="G2006" s="179">
        <f t="shared" si="93"/>
        <v>0</v>
      </c>
      <c r="H2006" s="179">
        <f t="shared" si="94"/>
        <v>0</v>
      </c>
      <c r="I2006" s="179">
        <f t="shared" si="95"/>
        <v>0</v>
      </c>
    </row>
    <row r="2007" spans="1:9" ht="15.75" thickBot="1">
      <c r="A2007" s="398"/>
      <c r="B2007" s="333">
        <v>44.5</v>
      </c>
      <c r="C2007" s="334">
        <v>2364.79</v>
      </c>
      <c r="D2007" s="335" t="s">
        <v>387</v>
      </c>
      <c r="E2007" s="335" t="s">
        <v>386</v>
      </c>
      <c r="F2007" s="335" t="s">
        <v>863</v>
      </c>
      <c r="G2007" s="179">
        <f t="shared" si="93"/>
        <v>0</v>
      </c>
      <c r="H2007" s="179">
        <f t="shared" si="94"/>
        <v>0</v>
      </c>
      <c r="I2007" s="179">
        <f t="shared" si="95"/>
        <v>0</v>
      </c>
    </row>
    <row r="2008" spans="1:9" ht="15.75" thickBot="1">
      <c r="A2008" s="398"/>
      <c r="B2008" s="333">
        <v>24</v>
      </c>
      <c r="C2008" s="334">
        <v>1198.5899999999999</v>
      </c>
      <c r="D2008" s="335" t="s">
        <v>387</v>
      </c>
      <c r="E2008" s="335" t="s">
        <v>386</v>
      </c>
      <c r="F2008" s="335" t="s">
        <v>864</v>
      </c>
      <c r="G2008" s="179">
        <f t="shared" si="93"/>
        <v>0</v>
      </c>
      <c r="H2008" s="179">
        <f t="shared" si="94"/>
        <v>0</v>
      </c>
      <c r="I2008" s="179">
        <f t="shared" si="95"/>
        <v>0</v>
      </c>
    </row>
    <row r="2009" spans="1:9" ht="15.75" thickBot="1">
      <c r="A2009" s="398"/>
      <c r="B2009" s="333">
        <v>25.25</v>
      </c>
      <c r="C2009" s="334">
        <v>1278.23</v>
      </c>
      <c r="D2009" s="335" t="s">
        <v>387</v>
      </c>
      <c r="E2009" s="335" t="s">
        <v>386</v>
      </c>
      <c r="F2009" s="335" t="s">
        <v>841</v>
      </c>
      <c r="G2009" s="179">
        <f t="shared" si="93"/>
        <v>0</v>
      </c>
      <c r="H2009" s="179">
        <f t="shared" si="94"/>
        <v>0</v>
      </c>
      <c r="I2009" s="179">
        <f t="shared" si="95"/>
        <v>0</v>
      </c>
    </row>
    <row r="2010" spans="1:9" ht="15.75" thickBot="1">
      <c r="A2010" s="398"/>
      <c r="B2010" s="333">
        <v>44.75</v>
      </c>
      <c r="C2010" s="334">
        <v>2244.73</v>
      </c>
      <c r="D2010" s="335" t="s">
        <v>387</v>
      </c>
      <c r="E2010" s="335" t="s">
        <v>386</v>
      </c>
      <c r="F2010" s="335" t="s">
        <v>856</v>
      </c>
      <c r="G2010" s="179">
        <f t="shared" si="93"/>
        <v>0</v>
      </c>
      <c r="H2010" s="179">
        <f t="shared" si="94"/>
        <v>0</v>
      </c>
      <c r="I2010" s="179">
        <f t="shared" si="95"/>
        <v>0</v>
      </c>
    </row>
    <row r="2011" spans="1:9" ht="15.75" thickBot="1">
      <c r="A2011" s="398"/>
      <c r="B2011" s="333">
        <v>27.25</v>
      </c>
      <c r="C2011" s="334">
        <v>1382.38</v>
      </c>
      <c r="D2011" s="335" t="s">
        <v>387</v>
      </c>
      <c r="E2011" s="335" t="s">
        <v>386</v>
      </c>
      <c r="F2011" s="335" t="s">
        <v>867</v>
      </c>
      <c r="G2011" s="179">
        <f t="shared" si="93"/>
        <v>0</v>
      </c>
      <c r="H2011" s="179">
        <f t="shared" si="94"/>
        <v>0</v>
      </c>
      <c r="I2011" s="179">
        <f t="shared" si="95"/>
        <v>0</v>
      </c>
    </row>
    <row r="2012" spans="1:9" ht="15.75" thickBot="1">
      <c r="A2012" s="398"/>
      <c r="B2012" s="333">
        <v>20.75</v>
      </c>
      <c r="C2012" s="334">
        <v>1049.6400000000001</v>
      </c>
      <c r="D2012" s="335" t="s">
        <v>387</v>
      </c>
      <c r="E2012" s="335" t="s">
        <v>386</v>
      </c>
      <c r="F2012" s="335" t="s">
        <v>868</v>
      </c>
      <c r="G2012" s="179">
        <f t="shared" si="93"/>
        <v>0</v>
      </c>
      <c r="H2012" s="179">
        <f t="shared" si="94"/>
        <v>0</v>
      </c>
      <c r="I2012" s="179">
        <f t="shared" si="95"/>
        <v>0</v>
      </c>
    </row>
    <row r="2013" spans="1:9" ht="15.75" thickBot="1">
      <c r="A2013" s="398"/>
      <c r="B2013" s="333">
        <v>67.75</v>
      </c>
      <c r="C2013" s="334">
        <v>3419.49</v>
      </c>
      <c r="D2013" s="335" t="s">
        <v>387</v>
      </c>
      <c r="E2013" s="335" t="s">
        <v>386</v>
      </c>
      <c r="F2013" s="335" t="s">
        <v>838</v>
      </c>
      <c r="G2013" s="179">
        <f t="shared" si="93"/>
        <v>0</v>
      </c>
      <c r="H2013" s="179">
        <f t="shared" si="94"/>
        <v>0</v>
      </c>
      <c r="I2013" s="179">
        <f t="shared" si="95"/>
        <v>0</v>
      </c>
    </row>
    <row r="2014" spans="1:9" ht="15.75" thickBot="1">
      <c r="A2014" s="398"/>
      <c r="B2014" s="333">
        <v>37</v>
      </c>
      <c r="C2014" s="334">
        <v>1873.42</v>
      </c>
      <c r="D2014" s="335" t="s">
        <v>387</v>
      </c>
      <c r="E2014" s="335" t="s">
        <v>386</v>
      </c>
      <c r="F2014" s="335" t="s">
        <v>872</v>
      </c>
      <c r="G2014" s="179">
        <f t="shared" si="93"/>
        <v>0</v>
      </c>
      <c r="H2014" s="179">
        <f t="shared" si="94"/>
        <v>0</v>
      </c>
      <c r="I2014" s="179">
        <f t="shared" si="95"/>
        <v>0</v>
      </c>
    </row>
    <row r="2015" spans="1:9" ht="15.75" thickBot="1">
      <c r="A2015" s="398"/>
      <c r="B2015" s="333">
        <v>49.5</v>
      </c>
      <c r="C2015" s="334">
        <v>2494.87</v>
      </c>
      <c r="D2015" s="335" t="s">
        <v>387</v>
      </c>
      <c r="E2015" s="335" t="s">
        <v>386</v>
      </c>
      <c r="F2015" s="335" t="s">
        <v>858</v>
      </c>
      <c r="G2015" s="179">
        <f t="shared" si="93"/>
        <v>0</v>
      </c>
      <c r="H2015" s="179">
        <f t="shared" si="94"/>
        <v>0</v>
      </c>
      <c r="I2015" s="179">
        <f t="shared" si="95"/>
        <v>0</v>
      </c>
    </row>
    <row r="2016" spans="1:9" ht="15.75" thickBot="1">
      <c r="A2016" s="398"/>
      <c r="B2016" s="333">
        <v>149.5</v>
      </c>
      <c r="C2016" s="334">
        <v>4882.6099999999997</v>
      </c>
      <c r="D2016" s="335" t="s">
        <v>384</v>
      </c>
      <c r="E2016" s="335" t="s">
        <v>386</v>
      </c>
      <c r="F2016" s="335" t="s">
        <v>807</v>
      </c>
      <c r="G2016" s="179">
        <f t="shared" si="93"/>
        <v>4882.6099999999997</v>
      </c>
      <c r="H2016" s="179">
        <f t="shared" si="94"/>
        <v>0</v>
      </c>
      <c r="I2016" s="179">
        <f t="shared" si="95"/>
        <v>4882.6099999999997</v>
      </c>
    </row>
    <row r="2017" spans="1:9" ht="15.75" thickBot="1">
      <c r="A2017" s="398"/>
      <c r="B2017" s="333">
        <v>187.25</v>
      </c>
      <c r="C2017" s="334">
        <v>6094.75</v>
      </c>
      <c r="D2017" s="335" t="s">
        <v>384</v>
      </c>
      <c r="E2017" s="335" t="s">
        <v>386</v>
      </c>
      <c r="F2017" s="335" t="s">
        <v>837</v>
      </c>
      <c r="G2017" s="179">
        <f t="shared" si="93"/>
        <v>6094.75</v>
      </c>
      <c r="H2017" s="179">
        <f t="shared" si="94"/>
        <v>0</v>
      </c>
      <c r="I2017" s="179">
        <f t="shared" si="95"/>
        <v>6094.75</v>
      </c>
    </row>
    <row r="2018" spans="1:9" ht="15.75" thickBot="1">
      <c r="A2018" s="398"/>
      <c r="B2018" s="333">
        <v>209.75</v>
      </c>
      <c r="C2018" s="334">
        <v>6826.31</v>
      </c>
      <c r="D2018" s="335" t="s">
        <v>384</v>
      </c>
      <c r="E2018" s="335" t="s">
        <v>386</v>
      </c>
      <c r="F2018" s="335" t="s">
        <v>811</v>
      </c>
      <c r="G2018" s="179">
        <f t="shared" si="93"/>
        <v>6826.31</v>
      </c>
      <c r="H2018" s="179">
        <f t="shared" si="94"/>
        <v>0</v>
      </c>
      <c r="I2018" s="179">
        <f t="shared" si="95"/>
        <v>6826.31</v>
      </c>
    </row>
    <row r="2019" spans="1:9" ht="15.75" thickBot="1">
      <c r="A2019" s="398"/>
      <c r="B2019" s="333">
        <v>204</v>
      </c>
      <c r="C2019" s="334">
        <v>6646.28</v>
      </c>
      <c r="D2019" s="335" t="s">
        <v>384</v>
      </c>
      <c r="E2019" s="335" t="s">
        <v>386</v>
      </c>
      <c r="F2019" s="335" t="s">
        <v>813</v>
      </c>
      <c r="G2019" s="179">
        <f t="shared" si="93"/>
        <v>6646.28</v>
      </c>
      <c r="H2019" s="179">
        <f t="shared" si="94"/>
        <v>0</v>
      </c>
      <c r="I2019" s="179">
        <f t="shared" si="95"/>
        <v>6646.28</v>
      </c>
    </row>
    <row r="2020" spans="1:9" ht="15.75" thickBot="1">
      <c r="A2020" s="398"/>
      <c r="B2020" s="333">
        <v>208.5</v>
      </c>
      <c r="C2020" s="334">
        <v>6955.69</v>
      </c>
      <c r="D2020" s="335" t="s">
        <v>384</v>
      </c>
      <c r="E2020" s="335" t="s">
        <v>386</v>
      </c>
      <c r="F2020" s="335" t="s">
        <v>808</v>
      </c>
      <c r="G2020" s="179">
        <f t="shared" si="93"/>
        <v>6955.69</v>
      </c>
      <c r="H2020" s="179">
        <f t="shared" si="94"/>
        <v>0</v>
      </c>
      <c r="I2020" s="179">
        <f t="shared" si="95"/>
        <v>6955.69</v>
      </c>
    </row>
    <row r="2021" spans="1:9" ht="15.75" thickBot="1">
      <c r="A2021" s="398"/>
      <c r="B2021" s="333">
        <v>204</v>
      </c>
      <c r="C2021" s="334">
        <v>6820.08</v>
      </c>
      <c r="D2021" s="335" t="s">
        <v>384</v>
      </c>
      <c r="E2021" s="335" t="s">
        <v>386</v>
      </c>
      <c r="F2021" s="335" t="s">
        <v>809</v>
      </c>
      <c r="G2021" s="179">
        <f t="shared" si="93"/>
        <v>6820.08</v>
      </c>
      <c r="H2021" s="179">
        <f t="shared" si="94"/>
        <v>0</v>
      </c>
      <c r="I2021" s="179">
        <f t="shared" si="95"/>
        <v>6820.08</v>
      </c>
    </row>
    <row r="2022" spans="1:9" ht="15.75" thickBot="1">
      <c r="A2022" s="398"/>
      <c r="B2022" s="333">
        <v>197.25</v>
      </c>
      <c r="C2022" s="334">
        <v>6576.12</v>
      </c>
      <c r="D2022" s="335" t="s">
        <v>384</v>
      </c>
      <c r="E2022" s="335" t="s">
        <v>386</v>
      </c>
      <c r="F2022" s="335" t="s">
        <v>810</v>
      </c>
      <c r="G2022" s="179">
        <f t="shared" si="93"/>
        <v>6576.12</v>
      </c>
      <c r="H2022" s="179">
        <f t="shared" si="94"/>
        <v>0</v>
      </c>
      <c r="I2022" s="179">
        <f t="shared" si="95"/>
        <v>6576.12</v>
      </c>
    </row>
    <row r="2023" spans="1:9" ht="15.75" thickBot="1">
      <c r="A2023" s="398"/>
      <c r="B2023" s="333">
        <v>184</v>
      </c>
      <c r="C2023" s="334">
        <v>6140.98</v>
      </c>
      <c r="D2023" s="335" t="s">
        <v>384</v>
      </c>
      <c r="E2023" s="335" t="s">
        <v>386</v>
      </c>
      <c r="F2023" s="335" t="s">
        <v>835</v>
      </c>
      <c r="G2023" s="179">
        <f t="shared" si="93"/>
        <v>6140.98</v>
      </c>
      <c r="H2023" s="179">
        <f t="shared" si="94"/>
        <v>0</v>
      </c>
      <c r="I2023" s="179">
        <f t="shared" si="95"/>
        <v>6140.98</v>
      </c>
    </row>
    <row r="2024" spans="1:9" ht="15.75" thickBot="1">
      <c r="A2024" s="398"/>
      <c r="B2024" s="333">
        <v>208</v>
      </c>
      <c r="C2024" s="334">
        <v>6932.71</v>
      </c>
      <c r="D2024" s="335" t="s">
        <v>384</v>
      </c>
      <c r="E2024" s="335" t="s">
        <v>386</v>
      </c>
      <c r="F2024" s="335" t="s">
        <v>802</v>
      </c>
      <c r="G2024" s="179">
        <f t="shared" si="93"/>
        <v>6932.71</v>
      </c>
      <c r="H2024" s="179">
        <f t="shared" si="94"/>
        <v>0</v>
      </c>
      <c r="I2024" s="179">
        <f t="shared" si="95"/>
        <v>6932.71</v>
      </c>
    </row>
    <row r="2025" spans="1:9" ht="15.75" thickBot="1">
      <c r="A2025" s="398"/>
      <c r="B2025" s="333">
        <v>208.25</v>
      </c>
      <c r="C2025" s="334">
        <v>6957.54</v>
      </c>
      <c r="D2025" s="335" t="s">
        <v>384</v>
      </c>
      <c r="E2025" s="335" t="s">
        <v>386</v>
      </c>
      <c r="F2025" s="335" t="s">
        <v>803</v>
      </c>
      <c r="G2025" s="179">
        <f t="shared" si="93"/>
        <v>6957.54</v>
      </c>
      <c r="H2025" s="179">
        <f t="shared" si="94"/>
        <v>0</v>
      </c>
      <c r="I2025" s="179">
        <f t="shared" si="95"/>
        <v>6957.54</v>
      </c>
    </row>
    <row r="2026" spans="1:9" ht="15.75" thickBot="1">
      <c r="A2026" s="398"/>
      <c r="B2026" s="333">
        <v>197.75</v>
      </c>
      <c r="C2026" s="334">
        <v>6612.39</v>
      </c>
      <c r="D2026" s="335" t="s">
        <v>384</v>
      </c>
      <c r="E2026" s="335" t="s">
        <v>386</v>
      </c>
      <c r="F2026" s="335" t="s">
        <v>804</v>
      </c>
      <c r="G2026" s="179">
        <f t="shared" si="93"/>
        <v>6612.39</v>
      </c>
      <c r="H2026" s="179">
        <f t="shared" si="94"/>
        <v>0</v>
      </c>
      <c r="I2026" s="179">
        <f t="shared" si="95"/>
        <v>6612.39</v>
      </c>
    </row>
    <row r="2027" spans="1:9" ht="15.75" thickBot="1">
      <c r="A2027" s="398"/>
      <c r="B2027" s="333">
        <v>183</v>
      </c>
      <c r="C2027" s="334">
        <v>6115.46</v>
      </c>
      <c r="D2027" s="335" t="s">
        <v>384</v>
      </c>
      <c r="E2027" s="335" t="s">
        <v>386</v>
      </c>
      <c r="F2027" s="335" t="s">
        <v>845</v>
      </c>
      <c r="G2027" s="179">
        <f t="shared" si="93"/>
        <v>6115.46</v>
      </c>
      <c r="H2027" s="179">
        <f t="shared" si="94"/>
        <v>0</v>
      </c>
      <c r="I2027" s="179">
        <f t="shared" si="95"/>
        <v>6115.46</v>
      </c>
    </row>
    <row r="2028" spans="1:9" ht="15.75" thickBot="1">
      <c r="A2028" s="398"/>
      <c r="B2028" s="333">
        <v>182.75</v>
      </c>
      <c r="C2028" s="334">
        <v>6137.33</v>
      </c>
      <c r="D2028" s="335" t="s">
        <v>384</v>
      </c>
      <c r="E2028" s="335" t="s">
        <v>386</v>
      </c>
      <c r="F2028" s="335" t="s">
        <v>843</v>
      </c>
      <c r="G2028" s="179">
        <f t="shared" si="93"/>
        <v>6137.33</v>
      </c>
      <c r="H2028" s="179">
        <f t="shared" si="94"/>
        <v>0</v>
      </c>
      <c r="I2028" s="179">
        <f t="shared" si="95"/>
        <v>6137.33</v>
      </c>
    </row>
    <row r="2029" spans="1:9" ht="15.75" thickBot="1">
      <c r="A2029" s="398"/>
      <c r="B2029" s="333">
        <v>193.5</v>
      </c>
      <c r="C2029" s="334">
        <v>6442.09</v>
      </c>
      <c r="D2029" s="335" t="s">
        <v>384</v>
      </c>
      <c r="E2029" s="335" t="s">
        <v>386</v>
      </c>
      <c r="F2029" s="335" t="s">
        <v>894</v>
      </c>
      <c r="G2029" s="179">
        <f t="shared" si="93"/>
        <v>6442.09</v>
      </c>
      <c r="H2029" s="179">
        <f t="shared" si="94"/>
        <v>0</v>
      </c>
      <c r="I2029" s="179">
        <f t="shared" si="95"/>
        <v>6442.09</v>
      </c>
    </row>
    <row r="2030" spans="1:9" ht="15.75" thickBot="1">
      <c r="A2030" s="398"/>
      <c r="B2030" s="333">
        <v>172.25</v>
      </c>
      <c r="C2030" s="334">
        <v>5743</v>
      </c>
      <c r="D2030" s="335" t="s">
        <v>384</v>
      </c>
      <c r="E2030" s="335" t="s">
        <v>386</v>
      </c>
      <c r="F2030" s="335" t="s">
        <v>881</v>
      </c>
      <c r="G2030" s="179">
        <f t="shared" si="93"/>
        <v>5743</v>
      </c>
      <c r="H2030" s="179">
        <f t="shared" si="94"/>
        <v>0</v>
      </c>
      <c r="I2030" s="179">
        <f t="shared" si="95"/>
        <v>5743</v>
      </c>
    </row>
    <row r="2031" spans="1:9" ht="15.75" thickBot="1">
      <c r="A2031" s="398"/>
      <c r="B2031" s="333">
        <v>211.75</v>
      </c>
      <c r="C2031" s="334">
        <v>7084.18</v>
      </c>
      <c r="D2031" s="335" t="s">
        <v>384</v>
      </c>
      <c r="E2031" s="335" t="s">
        <v>386</v>
      </c>
      <c r="F2031" s="335" t="s">
        <v>805</v>
      </c>
      <c r="G2031" s="179">
        <f t="shared" si="93"/>
        <v>7084.18</v>
      </c>
      <c r="H2031" s="179">
        <f t="shared" si="94"/>
        <v>0</v>
      </c>
      <c r="I2031" s="179">
        <f t="shared" si="95"/>
        <v>7084.18</v>
      </c>
    </row>
    <row r="2032" spans="1:9" ht="15.75" thickBot="1">
      <c r="A2032" s="398"/>
      <c r="B2032" s="333">
        <v>211.5</v>
      </c>
      <c r="C2032" s="334">
        <v>7045.1</v>
      </c>
      <c r="D2032" s="335" t="s">
        <v>384</v>
      </c>
      <c r="E2032" s="335" t="s">
        <v>386</v>
      </c>
      <c r="F2032" s="335" t="s">
        <v>862</v>
      </c>
      <c r="G2032" s="179">
        <f t="shared" si="93"/>
        <v>7045.1</v>
      </c>
      <c r="H2032" s="179">
        <f t="shared" si="94"/>
        <v>0</v>
      </c>
      <c r="I2032" s="179">
        <f t="shared" si="95"/>
        <v>7045.1</v>
      </c>
    </row>
    <row r="2033" spans="1:9" ht="15.75" thickBot="1">
      <c r="A2033" s="398"/>
      <c r="B2033" s="333">
        <v>210.5</v>
      </c>
      <c r="C2033" s="334">
        <v>7040.66</v>
      </c>
      <c r="D2033" s="335" t="s">
        <v>384</v>
      </c>
      <c r="E2033" s="335" t="s">
        <v>386</v>
      </c>
      <c r="F2033" s="335" t="s">
        <v>816</v>
      </c>
      <c r="G2033" s="179">
        <f t="shared" si="93"/>
        <v>7040.66</v>
      </c>
      <c r="H2033" s="179">
        <f t="shared" si="94"/>
        <v>0</v>
      </c>
      <c r="I2033" s="179">
        <f t="shared" si="95"/>
        <v>7040.66</v>
      </c>
    </row>
    <row r="2034" spans="1:9" ht="15.75" thickBot="1">
      <c r="A2034" s="398"/>
      <c r="B2034" s="333">
        <v>206.75</v>
      </c>
      <c r="C2034" s="334">
        <v>6931.86</v>
      </c>
      <c r="D2034" s="335" t="s">
        <v>384</v>
      </c>
      <c r="E2034" s="335" t="s">
        <v>386</v>
      </c>
      <c r="F2034" s="335" t="s">
        <v>863</v>
      </c>
      <c r="G2034" s="179">
        <f t="shared" si="93"/>
        <v>6931.86</v>
      </c>
      <c r="H2034" s="179">
        <f t="shared" si="94"/>
        <v>0</v>
      </c>
      <c r="I2034" s="179">
        <f t="shared" si="95"/>
        <v>6931.86</v>
      </c>
    </row>
    <row r="2035" spans="1:9" ht="15.75" thickBot="1">
      <c r="A2035" s="398"/>
      <c r="B2035" s="333">
        <v>223.25</v>
      </c>
      <c r="C2035" s="334">
        <v>7485.72</v>
      </c>
      <c r="D2035" s="335" t="s">
        <v>384</v>
      </c>
      <c r="E2035" s="335" t="s">
        <v>386</v>
      </c>
      <c r="F2035" s="335" t="s">
        <v>864</v>
      </c>
      <c r="G2035" s="179">
        <f t="shared" si="93"/>
        <v>7485.72</v>
      </c>
      <c r="H2035" s="179">
        <f t="shared" si="94"/>
        <v>0</v>
      </c>
      <c r="I2035" s="179">
        <f t="shared" si="95"/>
        <v>7485.72</v>
      </c>
    </row>
    <row r="2036" spans="1:9" ht="15.75" thickBot="1">
      <c r="A2036" s="398"/>
      <c r="B2036" s="333">
        <v>215.5</v>
      </c>
      <c r="C2036" s="334">
        <v>7204.7</v>
      </c>
      <c r="D2036" s="335" t="s">
        <v>384</v>
      </c>
      <c r="E2036" s="335" t="s">
        <v>386</v>
      </c>
      <c r="F2036" s="335" t="s">
        <v>841</v>
      </c>
      <c r="G2036" s="179">
        <f t="shared" si="93"/>
        <v>7204.7</v>
      </c>
      <c r="H2036" s="179">
        <f t="shared" si="94"/>
        <v>0</v>
      </c>
      <c r="I2036" s="179">
        <f t="shared" si="95"/>
        <v>7204.7</v>
      </c>
    </row>
    <row r="2037" spans="1:9" ht="15.75" thickBot="1">
      <c r="A2037" s="398"/>
      <c r="B2037" s="333">
        <v>221.75</v>
      </c>
      <c r="C2037" s="334">
        <v>7421.08</v>
      </c>
      <c r="D2037" s="335" t="s">
        <v>384</v>
      </c>
      <c r="E2037" s="335" t="s">
        <v>386</v>
      </c>
      <c r="F2037" s="335" t="s">
        <v>856</v>
      </c>
      <c r="G2037" s="179">
        <f t="shared" si="93"/>
        <v>7421.08</v>
      </c>
      <c r="H2037" s="179">
        <f t="shared" si="94"/>
        <v>0</v>
      </c>
      <c r="I2037" s="179">
        <f t="shared" si="95"/>
        <v>7421.08</v>
      </c>
    </row>
    <row r="2038" spans="1:9" ht="15.75" thickBot="1">
      <c r="A2038" s="398"/>
      <c r="B2038" s="333">
        <v>209</v>
      </c>
      <c r="C2038" s="334">
        <v>6990.46</v>
      </c>
      <c r="D2038" s="335" t="s">
        <v>384</v>
      </c>
      <c r="E2038" s="335" t="s">
        <v>386</v>
      </c>
      <c r="F2038" s="335" t="s">
        <v>867</v>
      </c>
      <c r="G2038" s="179">
        <f t="shared" si="93"/>
        <v>6990.46</v>
      </c>
      <c r="H2038" s="179">
        <f t="shared" si="94"/>
        <v>0</v>
      </c>
      <c r="I2038" s="179">
        <f t="shared" si="95"/>
        <v>6990.46</v>
      </c>
    </row>
    <row r="2039" spans="1:9" ht="15.75" thickBot="1">
      <c r="A2039" s="398"/>
      <c r="B2039" s="333">
        <v>201.75</v>
      </c>
      <c r="C2039" s="334">
        <v>6752.6</v>
      </c>
      <c r="D2039" s="335" t="s">
        <v>384</v>
      </c>
      <c r="E2039" s="335" t="s">
        <v>386</v>
      </c>
      <c r="F2039" s="335" t="s">
        <v>868</v>
      </c>
      <c r="G2039" s="179">
        <f t="shared" si="93"/>
        <v>6752.6</v>
      </c>
      <c r="H2039" s="179">
        <f t="shared" si="94"/>
        <v>0</v>
      </c>
      <c r="I2039" s="179">
        <f t="shared" si="95"/>
        <v>6752.6</v>
      </c>
    </row>
    <row r="2040" spans="1:9" ht="15.75" thickBot="1">
      <c r="A2040" s="398"/>
      <c r="B2040" s="333">
        <v>186</v>
      </c>
      <c r="C2040" s="334">
        <v>6225.66</v>
      </c>
      <c r="D2040" s="335" t="s">
        <v>384</v>
      </c>
      <c r="E2040" s="335" t="s">
        <v>386</v>
      </c>
      <c r="F2040" s="335" t="s">
        <v>838</v>
      </c>
      <c r="G2040" s="179">
        <f t="shared" si="93"/>
        <v>6225.66</v>
      </c>
      <c r="H2040" s="179">
        <f t="shared" si="94"/>
        <v>0</v>
      </c>
      <c r="I2040" s="179">
        <f t="shared" si="95"/>
        <v>6225.66</v>
      </c>
    </row>
    <row r="2041" spans="1:9" ht="15.75" thickBot="1">
      <c r="A2041" s="398"/>
      <c r="B2041" s="333">
        <v>214.75</v>
      </c>
      <c r="C2041" s="334">
        <v>7173.01</v>
      </c>
      <c r="D2041" s="335" t="s">
        <v>384</v>
      </c>
      <c r="E2041" s="335" t="s">
        <v>386</v>
      </c>
      <c r="F2041" s="335" t="s">
        <v>872</v>
      </c>
      <c r="G2041" s="179">
        <f t="shared" si="93"/>
        <v>7173.01</v>
      </c>
      <c r="H2041" s="179">
        <f t="shared" si="94"/>
        <v>0</v>
      </c>
      <c r="I2041" s="179">
        <f t="shared" si="95"/>
        <v>7173.01</v>
      </c>
    </row>
    <row r="2042" spans="1:9" ht="15.75" thickBot="1">
      <c r="A2042" s="398"/>
      <c r="B2042" s="333">
        <v>183</v>
      </c>
      <c r="C2042" s="334">
        <v>6121.2</v>
      </c>
      <c r="D2042" s="335" t="s">
        <v>384</v>
      </c>
      <c r="E2042" s="335" t="s">
        <v>386</v>
      </c>
      <c r="F2042" s="335" t="s">
        <v>858</v>
      </c>
      <c r="G2042" s="179">
        <f t="shared" si="93"/>
        <v>6121.2</v>
      </c>
      <c r="H2042" s="179">
        <f t="shared" si="94"/>
        <v>0</v>
      </c>
      <c r="I2042" s="179">
        <f t="shared" si="95"/>
        <v>6121.2</v>
      </c>
    </row>
    <row r="2043" spans="1:9" ht="15.75" thickBot="1">
      <c r="A2043" s="398"/>
      <c r="B2043" s="333">
        <v>3</v>
      </c>
      <c r="C2043" s="334">
        <v>97.02</v>
      </c>
      <c r="D2043" s="335" t="s">
        <v>834</v>
      </c>
      <c r="E2043" s="335" t="s">
        <v>386</v>
      </c>
      <c r="F2043" s="335" t="s">
        <v>809</v>
      </c>
      <c r="G2043" s="179">
        <f t="shared" si="93"/>
        <v>0</v>
      </c>
      <c r="H2043" s="179">
        <f t="shared" si="94"/>
        <v>0</v>
      </c>
      <c r="I2043" s="179">
        <f t="shared" si="95"/>
        <v>0</v>
      </c>
    </row>
    <row r="2044" spans="1:9" ht="15.75" thickBot="1">
      <c r="A2044" s="398"/>
      <c r="B2044" s="333">
        <v>8.75</v>
      </c>
      <c r="C2044" s="334">
        <v>288.18</v>
      </c>
      <c r="D2044" s="335" t="s">
        <v>834</v>
      </c>
      <c r="E2044" s="335" t="s">
        <v>386</v>
      </c>
      <c r="F2044" s="335" t="s">
        <v>810</v>
      </c>
      <c r="G2044" s="179">
        <f t="shared" si="93"/>
        <v>0</v>
      </c>
      <c r="H2044" s="179">
        <f t="shared" si="94"/>
        <v>0</v>
      </c>
      <c r="I2044" s="179">
        <f t="shared" si="95"/>
        <v>0</v>
      </c>
    </row>
    <row r="2045" spans="1:9" ht="15.75" thickBot="1">
      <c r="A2045" s="398"/>
      <c r="B2045" s="333">
        <v>6.25</v>
      </c>
      <c r="C2045" s="334">
        <v>210.19</v>
      </c>
      <c r="D2045" s="335" t="s">
        <v>834</v>
      </c>
      <c r="E2045" s="335" t="s">
        <v>386</v>
      </c>
      <c r="F2045" s="335" t="s">
        <v>835</v>
      </c>
      <c r="G2045" s="179">
        <f t="shared" si="93"/>
        <v>0</v>
      </c>
      <c r="H2045" s="179">
        <f t="shared" si="94"/>
        <v>0</v>
      </c>
      <c r="I2045" s="179">
        <f t="shared" si="95"/>
        <v>0</v>
      </c>
    </row>
    <row r="2046" spans="1:9" ht="15.75" thickBot="1">
      <c r="A2046" s="398"/>
      <c r="B2046" s="333">
        <v>0.5</v>
      </c>
      <c r="C2046" s="334">
        <v>17.41</v>
      </c>
      <c r="D2046" s="335" t="s">
        <v>834</v>
      </c>
      <c r="E2046" s="335" t="s">
        <v>386</v>
      </c>
      <c r="F2046" s="335" t="s">
        <v>802</v>
      </c>
      <c r="G2046" s="179">
        <f t="shared" si="93"/>
        <v>0</v>
      </c>
      <c r="H2046" s="179">
        <f t="shared" si="94"/>
        <v>0</v>
      </c>
      <c r="I2046" s="179">
        <f t="shared" si="95"/>
        <v>0</v>
      </c>
    </row>
    <row r="2047" spans="1:9" ht="15.75" thickBot="1">
      <c r="A2047" s="398"/>
      <c r="B2047" s="333">
        <v>1.5</v>
      </c>
      <c r="C2047" s="334">
        <v>48.51</v>
      </c>
      <c r="D2047" s="335" t="s">
        <v>834</v>
      </c>
      <c r="E2047" s="335" t="s">
        <v>386</v>
      </c>
      <c r="F2047" s="335" t="s">
        <v>803</v>
      </c>
      <c r="G2047" s="179">
        <f t="shared" si="93"/>
        <v>0</v>
      </c>
      <c r="H2047" s="179">
        <f t="shared" si="94"/>
        <v>0</v>
      </c>
      <c r="I2047" s="179">
        <f t="shared" si="95"/>
        <v>0</v>
      </c>
    </row>
    <row r="2048" spans="1:9" ht="15.75" thickBot="1">
      <c r="A2048" s="398"/>
      <c r="B2048" s="333">
        <v>11.75</v>
      </c>
      <c r="C2048" s="334">
        <v>385.56</v>
      </c>
      <c r="D2048" s="335" t="s">
        <v>834</v>
      </c>
      <c r="E2048" s="335" t="s">
        <v>386</v>
      </c>
      <c r="F2048" s="335" t="s">
        <v>804</v>
      </c>
      <c r="G2048" s="179">
        <f t="shared" si="93"/>
        <v>0</v>
      </c>
      <c r="H2048" s="179">
        <f t="shared" si="94"/>
        <v>0</v>
      </c>
      <c r="I2048" s="179">
        <f t="shared" si="95"/>
        <v>0</v>
      </c>
    </row>
    <row r="2049" spans="1:9" ht="15.75" thickBot="1">
      <c r="A2049" s="398"/>
      <c r="B2049" s="333">
        <v>1</v>
      </c>
      <c r="C2049" s="334">
        <v>34.200000000000003</v>
      </c>
      <c r="D2049" s="335" t="s">
        <v>834</v>
      </c>
      <c r="E2049" s="335" t="s">
        <v>386</v>
      </c>
      <c r="F2049" s="335" t="s">
        <v>845</v>
      </c>
      <c r="G2049" s="179">
        <f t="shared" si="93"/>
        <v>0</v>
      </c>
      <c r="H2049" s="179">
        <f t="shared" si="94"/>
        <v>0</v>
      </c>
      <c r="I2049" s="179">
        <f t="shared" si="95"/>
        <v>0</v>
      </c>
    </row>
    <row r="2050" spans="1:9" ht="15.75" thickBot="1">
      <c r="A2050" s="398"/>
      <c r="B2050" s="333">
        <v>4.75</v>
      </c>
      <c r="C2050" s="334">
        <v>157.96</v>
      </c>
      <c r="D2050" s="335" t="s">
        <v>834</v>
      </c>
      <c r="E2050" s="335" t="s">
        <v>386</v>
      </c>
      <c r="F2050" s="335" t="s">
        <v>843</v>
      </c>
      <c r="G2050" s="179">
        <f t="shared" si="93"/>
        <v>0</v>
      </c>
      <c r="H2050" s="179">
        <f t="shared" si="94"/>
        <v>0</v>
      </c>
      <c r="I2050" s="179">
        <f t="shared" si="95"/>
        <v>0</v>
      </c>
    </row>
    <row r="2051" spans="1:9" ht="15.75" thickBot="1">
      <c r="A2051" s="398"/>
      <c r="B2051" s="333">
        <v>5.5</v>
      </c>
      <c r="C2051" s="334">
        <v>177.87</v>
      </c>
      <c r="D2051" s="335" t="s">
        <v>834</v>
      </c>
      <c r="E2051" s="335" t="s">
        <v>386</v>
      </c>
      <c r="F2051" s="335" t="s">
        <v>894</v>
      </c>
      <c r="G2051" s="179">
        <f t="shared" si="93"/>
        <v>0</v>
      </c>
      <c r="H2051" s="179">
        <f t="shared" si="94"/>
        <v>0</v>
      </c>
      <c r="I2051" s="179">
        <f t="shared" si="95"/>
        <v>0</v>
      </c>
    </row>
    <row r="2052" spans="1:9" ht="15.75" thickBot="1">
      <c r="A2052" s="398"/>
      <c r="B2052" s="333">
        <v>6.5</v>
      </c>
      <c r="C2052" s="334">
        <v>217.65</v>
      </c>
      <c r="D2052" s="335" t="s">
        <v>834</v>
      </c>
      <c r="E2052" s="335" t="s">
        <v>386</v>
      </c>
      <c r="F2052" s="335" t="s">
        <v>881</v>
      </c>
      <c r="G2052" s="179">
        <f t="shared" si="93"/>
        <v>0</v>
      </c>
      <c r="H2052" s="179">
        <f t="shared" si="94"/>
        <v>0</v>
      </c>
      <c r="I2052" s="179">
        <f t="shared" si="95"/>
        <v>0</v>
      </c>
    </row>
    <row r="2053" spans="1:9" ht="15.75" thickBot="1">
      <c r="A2053" s="398"/>
      <c r="B2053" s="333">
        <v>0.25</v>
      </c>
      <c r="C2053" s="334">
        <v>8.08</v>
      </c>
      <c r="D2053" s="335" t="s">
        <v>834</v>
      </c>
      <c r="E2053" s="335" t="s">
        <v>386</v>
      </c>
      <c r="F2053" s="335" t="s">
        <v>805</v>
      </c>
      <c r="G2053" s="179">
        <f t="shared" ref="G2053:G2116" si="96">IF(D2053="REG",C2053,0)</f>
        <v>0</v>
      </c>
      <c r="H2053" s="179">
        <f t="shared" ref="H2053:H2116" si="97">IF(D2053="SAL",C2053,0)</f>
        <v>0</v>
      </c>
      <c r="I2053" s="179">
        <f t="shared" ref="I2053:I2116" si="98">+G2053+H2053</f>
        <v>0</v>
      </c>
    </row>
    <row r="2054" spans="1:9" ht="15.75" thickBot="1">
      <c r="A2054" s="398"/>
      <c r="B2054" s="333">
        <v>1.75</v>
      </c>
      <c r="C2054" s="334">
        <v>60.94</v>
      </c>
      <c r="D2054" s="335" t="s">
        <v>834</v>
      </c>
      <c r="E2054" s="335" t="s">
        <v>386</v>
      </c>
      <c r="F2054" s="335" t="s">
        <v>862</v>
      </c>
      <c r="G2054" s="179">
        <f t="shared" si="96"/>
        <v>0</v>
      </c>
      <c r="H2054" s="179">
        <f t="shared" si="97"/>
        <v>0</v>
      </c>
      <c r="I2054" s="179">
        <f t="shared" si="98"/>
        <v>0</v>
      </c>
    </row>
    <row r="2055" spans="1:9" ht="15.75" thickBot="1">
      <c r="A2055" s="398"/>
      <c r="B2055" s="333">
        <v>5.5</v>
      </c>
      <c r="C2055" s="334">
        <v>185.31</v>
      </c>
      <c r="D2055" s="335" t="s">
        <v>834</v>
      </c>
      <c r="E2055" s="335" t="s">
        <v>386</v>
      </c>
      <c r="F2055" s="335" t="s">
        <v>816</v>
      </c>
      <c r="G2055" s="179">
        <f t="shared" si="96"/>
        <v>0</v>
      </c>
      <c r="H2055" s="179">
        <f t="shared" si="97"/>
        <v>0</v>
      </c>
      <c r="I2055" s="179">
        <f t="shared" si="98"/>
        <v>0</v>
      </c>
    </row>
    <row r="2056" spans="1:9" ht="15.75" thickBot="1">
      <c r="A2056" s="398"/>
      <c r="B2056" s="333">
        <v>3</v>
      </c>
      <c r="C2056" s="334">
        <v>97.02</v>
      </c>
      <c r="D2056" s="335" t="s">
        <v>834</v>
      </c>
      <c r="E2056" s="335" t="s">
        <v>386</v>
      </c>
      <c r="F2056" s="335" t="s">
        <v>863</v>
      </c>
      <c r="G2056" s="179">
        <f t="shared" si="96"/>
        <v>0</v>
      </c>
      <c r="H2056" s="179">
        <f t="shared" si="97"/>
        <v>0</v>
      </c>
      <c r="I2056" s="179">
        <f t="shared" si="98"/>
        <v>0</v>
      </c>
    </row>
    <row r="2057" spans="1:9" ht="15.75" thickBot="1">
      <c r="A2057" s="398"/>
      <c r="B2057" s="333">
        <v>4</v>
      </c>
      <c r="C2057" s="334">
        <v>136.80000000000001</v>
      </c>
      <c r="D2057" s="335" t="s">
        <v>834</v>
      </c>
      <c r="E2057" s="335" t="s">
        <v>386</v>
      </c>
      <c r="F2057" s="335" t="s">
        <v>864</v>
      </c>
      <c r="G2057" s="179">
        <f t="shared" si="96"/>
        <v>0</v>
      </c>
      <c r="H2057" s="179">
        <f t="shared" si="97"/>
        <v>0</v>
      </c>
      <c r="I2057" s="179">
        <f t="shared" si="98"/>
        <v>0</v>
      </c>
    </row>
    <row r="2058" spans="1:9" ht="15.75" thickBot="1">
      <c r="A2058" s="398"/>
      <c r="B2058" s="333">
        <v>6</v>
      </c>
      <c r="C2058" s="334">
        <v>208.92</v>
      </c>
      <c r="D2058" s="335" t="s">
        <v>834</v>
      </c>
      <c r="E2058" s="335" t="s">
        <v>386</v>
      </c>
      <c r="F2058" s="335" t="s">
        <v>841</v>
      </c>
      <c r="G2058" s="179">
        <f t="shared" si="96"/>
        <v>0</v>
      </c>
      <c r="H2058" s="179">
        <f t="shared" si="97"/>
        <v>0</v>
      </c>
      <c r="I2058" s="179">
        <f t="shared" si="98"/>
        <v>0</v>
      </c>
    </row>
    <row r="2059" spans="1:9" ht="15.75" thickBot="1">
      <c r="A2059" s="398"/>
      <c r="B2059" s="333">
        <v>9.5</v>
      </c>
      <c r="C2059" s="334">
        <v>311.58</v>
      </c>
      <c r="D2059" s="335" t="s">
        <v>834</v>
      </c>
      <c r="E2059" s="335" t="s">
        <v>386</v>
      </c>
      <c r="F2059" s="335" t="s">
        <v>856</v>
      </c>
      <c r="G2059" s="179">
        <f t="shared" si="96"/>
        <v>0</v>
      </c>
      <c r="H2059" s="179">
        <f t="shared" si="97"/>
        <v>0</v>
      </c>
      <c r="I2059" s="179">
        <f t="shared" si="98"/>
        <v>0</v>
      </c>
    </row>
    <row r="2060" spans="1:9" ht="15.75" thickBot="1">
      <c r="A2060" s="398"/>
      <c r="B2060" s="333">
        <v>7</v>
      </c>
      <c r="C2060" s="334">
        <v>232.91</v>
      </c>
      <c r="D2060" s="335" t="s">
        <v>834</v>
      </c>
      <c r="E2060" s="335" t="s">
        <v>386</v>
      </c>
      <c r="F2060" s="335" t="s">
        <v>867</v>
      </c>
      <c r="G2060" s="179">
        <f t="shared" si="96"/>
        <v>0</v>
      </c>
      <c r="H2060" s="179">
        <f t="shared" si="97"/>
        <v>0</v>
      </c>
      <c r="I2060" s="179">
        <f t="shared" si="98"/>
        <v>0</v>
      </c>
    </row>
    <row r="2061" spans="1:9" ht="15.75" thickBot="1">
      <c r="A2061" s="398"/>
      <c r="B2061" s="333">
        <v>2.5</v>
      </c>
      <c r="C2061" s="334">
        <v>80.849999999999994</v>
      </c>
      <c r="D2061" s="335" t="s">
        <v>834</v>
      </c>
      <c r="E2061" s="335" t="s">
        <v>386</v>
      </c>
      <c r="F2061" s="335" t="s">
        <v>868</v>
      </c>
      <c r="G2061" s="179">
        <f t="shared" si="96"/>
        <v>0</v>
      </c>
      <c r="H2061" s="179">
        <f t="shared" si="97"/>
        <v>0</v>
      </c>
      <c r="I2061" s="179">
        <f t="shared" si="98"/>
        <v>0</v>
      </c>
    </row>
    <row r="2062" spans="1:9" ht="15.75" thickBot="1">
      <c r="A2062" s="398"/>
      <c r="B2062" s="333">
        <v>3</v>
      </c>
      <c r="C2062" s="334">
        <v>104.46</v>
      </c>
      <c r="D2062" s="335" t="s">
        <v>834</v>
      </c>
      <c r="E2062" s="335" t="s">
        <v>386</v>
      </c>
      <c r="F2062" s="335" t="s">
        <v>872</v>
      </c>
      <c r="G2062" s="179">
        <f t="shared" si="96"/>
        <v>0</v>
      </c>
      <c r="H2062" s="179">
        <f t="shared" si="97"/>
        <v>0</v>
      </c>
      <c r="I2062" s="179">
        <f t="shared" si="98"/>
        <v>0</v>
      </c>
    </row>
    <row r="2063" spans="1:9" ht="15.75" thickBot="1">
      <c r="A2063" s="398"/>
      <c r="B2063" s="333">
        <v>14.5</v>
      </c>
      <c r="C2063" s="334">
        <v>460.39</v>
      </c>
      <c r="D2063" s="335" t="s">
        <v>392</v>
      </c>
      <c r="E2063" s="335" t="s">
        <v>386</v>
      </c>
      <c r="F2063" s="335" t="s">
        <v>807</v>
      </c>
      <c r="G2063" s="179">
        <f t="shared" si="96"/>
        <v>0</v>
      </c>
      <c r="H2063" s="179">
        <f t="shared" si="97"/>
        <v>0</v>
      </c>
      <c r="I2063" s="179">
        <f t="shared" si="98"/>
        <v>0</v>
      </c>
    </row>
    <row r="2064" spans="1:9" ht="15.75" thickBot="1">
      <c r="A2064" s="398"/>
      <c r="B2064" s="333">
        <v>9</v>
      </c>
      <c r="C2064" s="334">
        <v>298.47000000000003</v>
      </c>
      <c r="D2064" s="335" t="s">
        <v>392</v>
      </c>
      <c r="E2064" s="335" t="s">
        <v>386</v>
      </c>
      <c r="F2064" s="335" t="s">
        <v>837</v>
      </c>
      <c r="G2064" s="179">
        <f t="shared" si="96"/>
        <v>0</v>
      </c>
      <c r="H2064" s="179">
        <f t="shared" si="97"/>
        <v>0</v>
      </c>
      <c r="I2064" s="179">
        <f t="shared" si="98"/>
        <v>0</v>
      </c>
    </row>
    <row r="2065" spans="1:9" ht="15.75" thickBot="1">
      <c r="A2065" s="398"/>
      <c r="B2065" s="333">
        <v>6</v>
      </c>
      <c r="C2065" s="334">
        <v>203.82</v>
      </c>
      <c r="D2065" s="335" t="s">
        <v>392</v>
      </c>
      <c r="E2065" s="335" t="s">
        <v>386</v>
      </c>
      <c r="F2065" s="335" t="s">
        <v>811</v>
      </c>
      <c r="G2065" s="179">
        <f t="shared" si="96"/>
        <v>0</v>
      </c>
      <c r="H2065" s="179">
        <f t="shared" si="97"/>
        <v>0</v>
      </c>
      <c r="I2065" s="179">
        <f t="shared" si="98"/>
        <v>0</v>
      </c>
    </row>
    <row r="2066" spans="1:9" ht="15.75" thickBot="1">
      <c r="A2066" s="398"/>
      <c r="B2066" s="333">
        <v>6</v>
      </c>
      <c r="C2066" s="334">
        <v>196.56</v>
      </c>
      <c r="D2066" s="335" t="s">
        <v>392</v>
      </c>
      <c r="E2066" s="335" t="s">
        <v>386</v>
      </c>
      <c r="F2066" s="335" t="s">
        <v>813</v>
      </c>
      <c r="G2066" s="179">
        <f t="shared" si="96"/>
        <v>0</v>
      </c>
      <c r="H2066" s="179">
        <f t="shared" si="97"/>
        <v>0</v>
      </c>
      <c r="I2066" s="179">
        <f t="shared" si="98"/>
        <v>0</v>
      </c>
    </row>
    <row r="2067" spans="1:9" ht="15.75" thickBot="1">
      <c r="A2067" s="398"/>
      <c r="B2067" s="333">
        <v>3.75</v>
      </c>
      <c r="C2067" s="334">
        <v>121.28</v>
      </c>
      <c r="D2067" s="335" t="s">
        <v>392</v>
      </c>
      <c r="E2067" s="335" t="s">
        <v>386</v>
      </c>
      <c r="F2067" s="335" t="s">
        <v>808</v>
      </c>
      <c r="G2067" s="179">
        <f t="shared" si="96"/>
        <v>0</v>
      </c>
      <c r="H2067" s="179">
        <f t="shared" si="97"/>
        <v>0</v>
      </c>
      <c r="I2067" s="179">
        <f t="shared" si="98"/>
        <v>0</v>
      </c>
    </row>
    <row r="2068" spans="1:9" ht="15.75" thickBot="1">
      <c r="A2068" s="398"/>
      <c r="B2068" s="333">
        <v>2.25</v>
      </c>
      <c r="C2068" s="334">
        <v>78.34</v>
      </c>
      <c r="D2068" s="335" t="s">
        <v>392</v>
      </c>
      <c r="E2068" s="335" t="s">
        <v>386</v>
      </c>
      <c r="F2068" s="335" t="s">
        <v>835</v>
      </c>
      <c r="G2068" s="179">
        <f t="shared" si="96"/>
        <v>0</v>
      </c>
      <c r="H2068" s="179">
        <f t="shared" si="97"/>
        <v>0</v>
      </c>
      <c r="I2068" s="179">
        <f t="shared" si="98"/>
        <v>0</v>
      </c>
    </row>
    <row r="2069" spans="1:9" ht="15.75" thickBot="1">
      <c r="A2069" s="398"/>
      <c r="B2069" s="333">
        <v>1</v>
      </c>
      <c r="C2069" s="334">
        <v>32.340000000000003</v>
      </c>
      <c r="D2069" s="335" t="s">
        <v>392</v>
      </c>
      <c r="E2069" s="335" t="s">
        <v>386</v>
      </c>
      <c r="F2069" s="335" t="s">
        <v>803</v>
      </c>
      <c r="G2069" s="179">
        <f t="shared" si="96"/>
        <v>0</v>
      </c>
      <c r="H2069" s="179">
        <f t="shared" si="97"/>
        <v>0</v>
      </c>
      <c r="I2069" s="179">
        <f t="shared" si="98"/>
        <v>0</v>
      </c>
    </row>
    <row r="2070" spans="1:9" ht="15.75" thickBot="1">
      <c r="A2070" s="398"/>
      <c r="B2070" s="333">
        <v>1.25</v>
      </c>
      <c r="C2070" s="334">
        <v>40.43</v>
      </c>
      <c r="D2070" s="335" t="s">
        <v>392</v>
      </c>
      <c r="E2070" s="335" t="s">
        <v>386</v>
      </c>
      <c r="F2070" s="335" t="s">
        <v>804</v>
      </c>
      <c r="G2070" s="179">
        <f t="shared" si="96"/>
        <v>0</v>
      </c>
      <c r="H2070" s="179">
        <f t="shared" si="97"/>
        <v>0</v>
      </c>
      <c r="I2070" s="179">
        <f t="shared" si="98"/>
        <v>0</v>
      </c>
    </row>
    <row r="2071" spans="1:9" ht="15.75" thickBot="1">
      <c r="A2071" s="398"/>
      <c r="B2071" s="333">
        <v>7.5</v>
      </c>
      <c r="C2071" s="334">
        <v>246.9</v>
      </c>
      <c r="D2071" s="335" t="s">
        <v>392</v>
      </c>
      <c r="E2071" s="335" t="s">
        <v>386</v>
      </c>
      <c r="F2071" s="335" t="s">
        <v>845</v>
      </c>
      <c r="G2071" s="179">
        <f t="shared" si="96"/>
        <v>0</v>
      </c>
      <c r="H2071" s="179">
        <f t="shared" si="97"/>
        <v>0</v>
      </c>
      <c r="I2071" s="179">
        <f t="shared" si="98"/>
        <v>0</v>
      </c>
    </row>
    <row r="2072" spans="1:9" ht="15.75" thickBot="1">
      <c r="A2072" s="398"/>
      <c r="B2072" s="333">
        <v>1</v>
      </c>
      <c r="C2072" s="334">
        <v>34.82</v>
      </c>
      <c r="D2072" s="335" t="s">
        <v>392</v>
      </c>
      <c r="E2072" s="335" t="s">
        <v>386</v>
      </c>
      <c r="F2072" s="335" t="s">
        <v>843</v>
      </c>
      <c r="G2072" s="179">
        <f t="shared" si="96"/>
        <v>0</v>
      </c>
      <c r="H2072" s="179">
        <f t="shared" si="97"/>
        <v>0</v>
      </c>
      <c r="I2072" s="179">
        <f t="shared" si="98"/>
        <v>0</v>
      </c>
    </row>
    <row r="2073" spans="1:9" ht="15.75" thickBot="1">
      <c r="A2073" s="398"/>
      <c r="B2073" s="333">
        <v>1.75</v>
      </c>
      <c r="C2073" s="334">
        <v>56.6</v>
      </c>
      <c r="D2073" s="335" t="s">
        <v>392</v>
      </c>
      <c r="E2073" s="335" t="s">
        <v>386</v>
      </c>
      <c r="F2073" s="335" t="s">
        <v>805</v>
      </c>
      <c r="G2073" s="179">
        <f t="shared" si="96"/>
        <v>0</v>
      </c>
      <c r="H2073" s="179">
        <f t="shared" si="97"/>
        <v>0</v>
      </c>
      <c r="I2073" s="179">
        <f t="shared" si="98"/>
        <v>0</v>
      </c>
    </row>
    <row r="2074" spans="1:9" ht="15.75" thickBot="1">
      <c r="A2074" s="398"/>
      <c r="B2074" s="333">
        <v>5.75</v>
      </c>
      <c r="C2074" s="334">
        <v>194.01</v>
      </c>
      <c r="D2074" s="335" t="s">
        <v>392</v>
      </c>
      <c r="E2074" s="335" t="s">
        <v>386</v>
      </c>
      <c r="F2074" s="335" t="s">
        <v>862</v>
      </c>
      <c r="G2074" s="179">
        <f t="shared" si="96"/>
        <v>0</v>
      </c>
      <c r="H2074" s="179">
        <f t="shared" si="97"/>
        <v>0</v>
      </c>
      <c r="I2074" s="179">
        <f t="shared" si="98"/>
        <v>0</v>
      </c>
    </row>
    <row r="2075" spans="1:9" ht="15.75" thickBot="1">
      <c r="A2075" s="398"/>
      <c r="B2075" s="333">
        <v>7.5</v>
      </c>
      <c r="C2075" s="334">
        <v>242.55</v>
      </c>
      <c r="D2075" s="335" t="s">
        <v>392</v>
      </c>
      <c r="E2075" s="335" t="s">
        <v>386</v>
      </c>
      <c r="F2075" s="335" t="s">
        <v>816</v>
      </c>
      <c r="G2075" s="179">
        <f t="shared" si="96"/>
        <v>0</v>
      </c>
      <c r="H2075" s="179">
        <f t="shared" si="97"/>
        <v>0</v>
      </c>
      <c r="I2075" s="179">
        <f t="shared" si="98"/>
        <v>0</v>
      </c>
    </row>
    <row r="2076" spans="1:9" ht="15.75" thickBot="1">
      <c r="A2076" s="398"/>
      <c r="B2076" s="333">
        <v>5</v>
      </c>
      <c r="C2076" s="334">
        <v>161.69999999999999</v>
      </c>
      <c r="D2076" s="335" t="s">
        <v>392</v>
      </c>
      <c r="E2076" s="335" t="s">
        <v>386</v>
      </c>
      <c r="F2076" s="335" t="s">
        <v>863</v>
      </c>
      <c r="G2076" s="179">
        <f t="shared" si="96"/>
        <v>0</v>
      </c>
      <c r="H2076" s="179">
        <f t="shared" si="97"/>
        <v>0</v>
      </c>
      <c r="I2076" s="179">
        <f t="shared" si="98"/>
        <v>0</v>
      </c>
    </row>
    <row r="2077" spans="1:9" ht="15.75" thickBot="1">
      <c r="A2077" s="398"/>
      <c r="B2077" s="333">
        <v>3</v>
      </c>
      <c r="C2077" s="334">
        <v>104.46</v>
      </c>
      <c r="D2077" s="335" t="s">
        <v>392</v>
      </c>
      <c r="E2077" s="335" t="s">
        <v>386</v>
      </c>
      <c r="F2077" s="335" t="s">
        <v>864</v>
      </c>
      <c r="G2077" s="179">
        <f t="shared" si="96"/>
        <v>0</v>
      </c>
      <c r="H2077" s="179">
        <f t="shared" si="97"/>
        <v>0</v>
      </c>
      <c r="I2077" s="179">
        <f t="shared" si="98"/>
        <v>0</v>
      </c>
    </row>
    <row r="2078" spans="1:9" ht="15.75" thickBot="1">
      <c r="A2078" s="398"/>
      <c r="B2078" s="333">
        <v>3.5</v>
      </c>
      <c r="C2078" s="334">
        <v>121.24</v>
      </c>
      <c r="D2078" s="335" t="s">
        <v>392</v>
      </c>
      <c r="E2078" s="335" t="s">
        <v>386</v>
      </c>
      <c r="F2078" s="335" t="s">
        <v>856</v>
      </c>
      <c r="G2078" s="179">
        <f t="shared" si="96"/>
        <v>0</v>
      </c>
      <c r="H2078" s="179">
        <f t="shared" si="97"/>
        <v>0</v>
      </c>
      <c r="I2078" s="179">
        <f t="shared" si="98"/>
        <v>0</v>
      </c>
    </row>
    <row r="2079" spans="1:9" ht="15.75" thickBot="1">
      <c r="A2079" s="398"/>
      <c r="B2079" s="333">
        <v>8.75</v>
      </c>
      <c r="C2079" s="334">
        <v>298.47000000000003</v>
      </c>
      <c r="D2079" s="335" t="s">
        <v>392</v>
      </c>
      <c r="E2079" s="335" t="s">
        <v>386</v>
      </c>
      <c r="F2079" s="335" t="s">
        <v>868</v>
      </c>
      <c r="G2079" s="179">
        <f t="shared" si="96"/>
        <v>0</v>
      </c>
      <c r="H2079" s="179">
        <f t="shared" si="97"/>
        <v>0</v>
      </c>
      <c r="I2079" s="179">
        <f t="shared" si="98"/>
        <v>0</v>
      </c>
    </row>
    <row r="2080" spans="1:9" ht="15.75" thickBot="1">
      <c r="A2080" s="398"/>
      <c r="B2080" s="333">
        <v>4.5</v>
      </c>
      <c r="C2080" s="334">
        <v>156.69</v>
      </c>
      <c r="D2080" s="335" t="s">
        <v>392</v>
      </c>
      <c r="E2080" s="335" t="s">
        <v>386</v>
      </c>
      <c r="F2080" s="335" t="s">
        <v>872</v>
      </c>
      <c r="G2080" s="179">
        <f t="shared" si="96"/>
        <v>0</v>
      </c>
      <c r="H2080" s="179">
        <f t="shared" si="97"/>
        <v>0</v>
      </c>
      <c r="I2080" s="179">
        <f t="shared" si="98"/>
        <v>0</v>
      </c>
    </row>
    <row r="2081" spans="1:9" ht="15.75" thickBot="1">
      <c r="A2081" s="398"/>
      <c r="B2081" s="333">
        <v>9.5</v>
      </c>
      <c r="C2081" s="334">
        <v>307.23</v>
      </c>
      <c r="D2081" s="335" t="s">
        <v>974</v>
      </c>
      <c r="E2081" s="335" t="s">
        <v>386</v>
      </c>
      <c r="F2081" s="335" t="s">
        <v>810</v>
      </c>
      <c r="G2081" s="179">
        <f t="shared" si="96"/>
        <v>0</v>
      </c>
      <c r="H2081" s="179">
        <f t="shared" si="97"/>
        <v>0</v>
      </c>
      <c r="I2081" s="179">
        <f t="shared" si="98"/>
        <v>0</v>
      </c>
    </row>
    <row r="2082" spans="1:9" ht="15.75" thickBot="1">
      <c r="A2082" s="399"/>
      <c r="B2082" s="333">
        <v>16</v>
      </c>
      <c r="C2082" s="334">
        <v>517.44000000000005</v>
      </c>
      <c r="D2082" s="335" t="s">
        <v>974</v>
      </c>
      <c r="E2082" s="335" t="s">
        <v>386</v>
      </c>
      <c r="F2082" s="335" t="s">
        <v>835</v>
      </c>
      <c r="G2082" s="179">
        <f t="shared" si="96"/>
        <v>0</v>
      </c>
      <c r="H2082" s="179">
        <f t="shared" si="97"/>
        <v>0</v>
      </c>
      <c r="I2082" s="179">
        <f t="shared" si="98"/>
        <v>0</v>
      </c>
    </row>
    <row r="2083" spans="1:9" ht="15.75" thickBot="1">
      <c r="A2083" s="336" t="s">
        <v>439</v>
      </c>
      <c r="B2083" s="337">
        <v>6787.5</v>
      </c>
      <c r="C2083" s="338">
        <v>241655.04000000001</v>
      </c>
      <c r="D2083" s="394"/>
      <c r="E2083" s="395"/>
      <c r="F2083" s="396"/>
      <c r="G2083" s="179">
        <f t="shared" si="96"/>
        <v>0</v>
      </c>
      <c r="H2083" s="179">
        <f t="shared" si="97"/>
        <v>0</v>
      </c>
      <c r="I2083" s="179">
        <f t="shared" si="98"/>
        <v>0</v>
      </c>
    </row>
    <row r="2084" spans="1:9" ht="15.75" thickBot="1">
      <c r="A2084" s="335" t="s">
        <v>977</v>
      </c>
      <c r="B2084" s="333">
        <v>0</v>
      </c>
      <c r="C2084" s="334">
        <v>3248.51</v>
      </c>
      <c r="D2084" s="335" t="s">
        <v>978</v>
      </c>
      <c r="E2084" s="335" t="s">
        <v>386</v>
      </c>
      <c r="F2084" s="335" t="s">
        <v>805</v>
      </c>
      <c r="G2084" s="179">
        <f t="shared" si="96"/>
        <v>0</v>
      </c>
      <c r="H2084" s="179">
        <f t="shared" si="97"/>
        <v>0</v>
      </c>
      <c r="I2084" s="179">
        <f t="shared" si="98"/>
        <v>0</v>
      </c>
    </row>
    <row r="2085" spans="1:9" ht="15.75" thickBot="1">
      <c r="A2085" s="336" t="s">
        <v>977</v>
      </c>
      <c r="B2085" s="337">
        <v>0</v>
      </c>
      <c r="C2085" s="338">
        <v>3248.51</v>
      </c>
      <c r="D2085" s="394"/>
      <c r="E2085" s="395"/>
      <c r="F2085" s="396"/>
      <c r="G2085" s="179">
        <f t="shared" si="96"/>
        <v>0</v>
      </c>
      <c r="H2085" s="179">
        <f t="shared" si="97"/>
        <v>0</v>
      </c>
      <c r="I2085" s="179">
        <f t="shared" si="98"/>
        <v>0</v>
      </c>
    </row>
    <row r="2086" spans="1:9" ht="15.75" thickBot="1">
      <c r="A2086" s="335" t="s">
        <v>979</v>
      </c>
      <c r="B2086" s="333">
        <v>0</v>
      </c>
      <c r="C2086" s="334">
        <v>60</v>
      </c>
      <c r="D2086" s="335" t="s">
        <v>441</v>
      </c>
      <c r="E2086" s="335" t="s">
        <v>386</v>
      </c>
      <c r="F2086" s="335" t="s">
        <v>916</v>
      </c>
      <c r="G2086" s="179">
        <f t="shared" si="96"/>
        <v>0</v>
      </c>
      <c r="H2086" s="179">
        <f t="shared" si="97"/>
        <v>0</v>
      </c>
      <c r="I2086" s="179">
        <f t="shared" si="98"/>
        <v>0</v>
      </c>
    </row>
    <row r="2087" spans="1:9" ht="15.75" thickBot="1">
      <c r="A2087" s="336" t="s">
        <v>979</v>
      </c>
      <c r="B2087" s="337">
        <v>0</v>
      </c>
      <c r="C2087" s="338">
        <v>60</v>
      </c>
      <c r="D2087" s="394"/>
      <c r="E2087" s="395"/>
      <c r="F2087" s="396"/>
      <c r="G2087" s="179">
        <f t="shared" si="96"/>
        <v>0</v>
      </c>
      <c r="H2087" s="179">
        <f t="shared" si="97"/>
        <v>0</v>
      </c>
      <c r="I2087" s="179">
        <f t="shared" si="98"/>
        <v>0</v>
      </c>
    </row>
    <row r="2088" spans="1:9" ht="15.75" thickBot="1">
      <c r="A2088" s="397" t="s">
        <v>440</v>
      </c>
      <c r="B2088" s="333">
        <v>0</v>
      </c>
      <c r="C2088" s="334">
        <v>812.13</v>
      </c>
      <c r="D2088" s="335" t="s">
        <v>588</v>
      </c>
      <c r="E2088" s="335" t="s">
        <v>386</v>
      </c>
      <c r="F2088" s="335" t="s">
        <v>956</v>
      </c>
      <c r="G2088" s="179">
        <f t="shared" si="96"/>
        <v>0</v>
      </c>
      <c r="H2088" s="179">
        <f t="shared" si="97"/>
        <v>0</v>
      </c>
      <c r="I2088" s="179">
        <f t="shared" si="98"/>
        <v>0</v>
      </c>
    </row>
    <row r="2089" spans="1:9" ht="15.75" thickBot="1">
      <c r="A2089" s="398"/>
      <c r="B2089" s="333">
        <v>18</v>
      </c>
      <c r="C2089" s="334">
        <v>582.12</v>
      </c>
      <c r="D2089" s="335" t="s">
        <v>389</v>
      </c>
      <c r="E2089" s="335" t="s">
        <v>386</v>
      </c>
      <c r="F2089" s="335" t="s">
        <v>809</v>
      </c>
      <c r="G2089" s="179">
        <f t="shared" si="96"/>
        <v>0</v>
      </c>
      <c r="H2089" s="179">
        <f t="shared" si="97"/>
        <v>0</v>
      </c>
      <c r="I2089" s="179">
        <f t="shared" si="98"/>
        <v>0</v>
      </c>
    </row>
    <row r="2090" spans="1:9" ht="15.75" thickBot="1">
      <c r="A2090" s="398"/>
      <c r="B2090" s="333">
        <v>8</v>
      </c>
      <c r="C2090" s="334">
        <v>251.6</v>
      </c>
      <c r="D2090" s="335" t="s">
        <v>389</v>
      </c>
      <c r="E2090" s="335" t="s">
        <v>386</v>
      </c>
      <c r="F2090" s="335" t="s">
        <v>804</v>
      </c>
      <c r="G2090" s="179">
        <f t="shared" si="96"/>
        <v>0</v>
      </c>
      <c r="H2090" s="179">
        <f t="shared" si="97"/>
        <v>0</v>
      </c>
      <c r="I2090" s="179">
        <f t="shared" si="98"/>
        <v>0</v>
      </c>
    </row>
    <row r="2091" spans="1:9" ht="15.75" thickBot="1">
      <c r="A2091" s="398"/>
      <c r="B2091" s="333">
        <v>12</v>
      </c>
      <c r="C2091" s="334">
        <v>388.08</v>
      </c>
      <c r="D2091" s="335" t="s">
        <v>389</v>
      </c>
      <c r="E2091" s="335" t="s">
        <v>386</v>
      </c>
      <c r="F2091" s="335" t="s">
        <v>843</v>
      </c>
      <c r="G2091" s="179">
        <f t="shared" si="96"/>
        <v>0</v>
      </c>
      <c r="H2091" s="179">
        <f t="shared" si="97"/>
        <v>0</v>
      </c>
      <c r="I2091" s="179">
        <f t="shared" si="98"/>
        <v>0</v>
      </c>
    </row>
    <row r="2092" spans="1:9" ht="15.75" thickBot="1">
      <c r="A2092" s="398"/>
      <c r="B2092" s="333">
        <v>12</v>
      </c>
      <c r="C2092" s="334">
        <v>388.08</v>
      </c>
      <c r="D2092" s="335" t="s">
        <v>389</v>
      </c>
      <c r="E2092" s="335" t="s">
        <v>386</v>
      </c>
      <c r="F2092" s="335" t="s">
        <v>894</v>
      </c>
      <c r="G2092" s="179">
        <f t="shared" si="96"/>
        <v>0</v>
      </c>
      <c r="H2092" s="179">
        <f t="shared" si="97"/>
        <v>0</v>
      </c>
      <c r="I2092" s="179">
        <f t="shared" si="98"/>
        <v>0</v>
      </c>
    </row>
    <row r="2093" spans="1:9" ht="15.75" thickBot="1">
      <c r="A2093" s="398"/>
      <c r="B2093" s="333">
        <v>0</v>
      </c>
      <c r="C2093" s="334">
        <v>35</v>
      </c>
      <c r="D2093" s="335" t="s">
        <v>441</v>
      </c>
      <c r="E2093" s="335" t="s">
        <v>386</v>
      </c>
      <c r="F2093" s="335" t="s">
        <v>807</v>
      </c>
      <c r="G2093" s="179">
        <f t="shared" si="96"/>
        <v>0</v>
      </c>
      <c r="H2093" s="179">
        <f t="shared" si="97"/>
        <v>0</v>
      </c>
      <c r="I2093" s="179">
        <f t="shared" si="98"/>
        <v>0</v>
      </c>
    </row>
    <row r="2094" spans="1:9" ht="15.75" thickBot="1">
      <c r="A2094" s="398"/>
      <c r="B2094" s="333">
        <v>0</v>
      </c>
      <c r="C2094" s="334">
        <v>130</v>
      </c>
      <c r="D2094" s="335" t="s">
        <v>441</v>
      </c>
      <c r="E2094" s="335" t="s">
        <v>386</v>
      </c>
      <c r="F2094" s="335" t="s">
        <v>817</v>
      </c>
      <c r="G2094" s="179">
        <f t="shared" si="96"/>
        <v>0</v>
      </c>
      <c r="H2094" s="179">
        <f t="shared" si="97"/>
        <v>0</v>
      </c>
      <c r="I2094" s="179">
        <f t="shared" si="98"/>
        <v>0</v>
      </c>
    </row>
    <row r="2095" spans="1:9" ht="15.75" thickBot="1">
      <c r="A2095" s="398"/>
      <c r="B2095" s="333">
        <v>0</v>
      </c>
      <c r="C2095" s="334">
        <v>35</v>
      </c>
      <c r="D2095" s="335" t="s">
        <v>441</v>
      </c>
      <c r="E2095" s="335" t="s">
        <v>386</v>
      </c>
      <c r="F2095" s="335" t="s">
        <v>813</v>
      </c>
      <c r="G2095" s="179">
        <f t="shared" si="96"/>
        <v>0</v>
      </c>
      <c r="H2095" s="179">
        <f t="shared" si="97"/>
        <v>0</v>
      </c>
      <c r="I2095" s="179">
        <f t="shared" si="98"/>
        <v>0</v>
      </c>
    </row>
    <row r="2096" spans="1:9" ht="15.75" thickBot="1">
      <c r="A2096" s="398"/>
      <c r="B2096" s="333">
        <v>0</v>
      </c>
      <c r="C2096" s="334">
        <v>130</v>
      </c>
      <c r="D2096" s="335" t="s">
        <v>441</v>
      </c>
      <c r="E2096" s="335" t="s">
        <v>386</v>
      </c>
      <c r="F2096" s="335" t="s">
        <v>823</v>
      </c>
      <c r="G2096" s="179">
        <f t="shared" si="96"/>
        <v>0</v>
      </c>
      <c r="H2096" s="179">
        <f t="shared" si="97"/>
        <v>0</v>
      </c>
      <c r="I2096" s="179">
        <f t="shared" si="98"/>
        <v>0</v>
      </c>
    </row>
    <row r="2097" spans="1:9" ht="15.75" thickBot="1">
      <c r="A2097" s="398"/>
      <c r="B2097" s="333">
        <v>0</v>
      </c>
      <c r="C2097" s="334">
        <v>35</v>
      </c>
      <c r="D2097" s="335" t="s">
        <v>441</v>
      </c>
      <c r="E2097" s="335" t="s">
        <v>386</v>
      </c>
      <c r="F2097" s="335" t="s">
        <v>809</v>
      </c>
      <c r="G2097" s="179">
        <f t="shared" si="96"/>
        <v>0</v>
      </c>
      <c r="H2097" s="179">
        <f t="shared" si="97"/>
        <v>0</v>
      </c>
      <c r="I2097" s="179">
        <f t="shared" si="98"/>
        <v>0</v>
      </c>
    </row>
    <row r="2098" spans="1:9" ht="15.75" thickBot="1">
      <c r="A2098" s="398"/>
      <c r="B2098" s="333">
        <v>0</v>
      </c>
      <c r="C2098" s="334">
        <v>95</v>
      </c>
      <c r="D2098" s="335" t="s">
        <v>441</v>
      </c>
      <c r="E2098" s="335" t="s">
        <v>386</v>
      </c>
      <c r="F2098" s="335" t="s">
        <v>825</v>
      </c>
      <c r="G2098" s="179">
        <f t="shared" si="96"/>
        <v>0</v>
      </c>
      <c r="H2098" s="179">
        <f t="shared" si="97"/>
        <v>0</v>
      </c>
      <c r="I2098" s="179">
        <f t="shared" si="98"/>
        <v>0</v>
      </c>
    </row>
    <row r="2099" spans="1:9" ht="15.75" thickBot="1">
      <c r="A2099" s="398"/>
      <c r="B2099" s="333">
        <v>0</v>
      </c>
      <c r="C2099" s="334">
        <v>35</v>
      </c>
      <c r="D2099" s="335" t="s">
        <v>441</v>
      </c>
      <c r="E2099" s="335" t="s">
        <v>386</v>
      </c>
      <c r="F2099" s="335" t="s">
        <v>835</v>
      </c>
      <c r="G2099" s="179">
        <f t="shared" si="96"/>
        <v>0</v>
      </c>
      <c r="H2099" s="179">
        <f t="shared" si="97"/>
        <v>0</v>
      </c>
      <c r="I2099" s="179">
        <f t="shared" si="98"/>
        <v>0</v>
      </c>
    </row>
    <row r="2100" spans="1:9" ht="15.75" thickBot="1">
      <c r="A2100" s="398"/>
      <c r="B2100" s="333">
        <v>0</v>
      </c>
      <c r="C2100" s="334">
        <v>95</v>
      </c>
      <c r="D2100" s="335" t="s">
        <v>441</v>
      </c>
      <c r="E2100" s="335" t="s">
        <v>386</v>
      </c>
      <c r="F2100" s="335" t="s">
        <v>826</v>
      </c>
      <c r="G2100" s="179">
        <f t="shared" si="96"/>
        <v>0</v>
      </c>
      <c r="H2100" s="179">
        <f t="shared" si="97"/>
        <v>0</v>
      </c>
      <c r="I2100" s="179">
        <f t="shared" si="98"/>
        <v>0</v>
      </c>
    </row>
    <row r="2101" spans="1:9" ht="15.75" thickBot="1">
      <c r="A2101" s="398"/>
      <c r="B2101" s="333">
        <v>0</v>
      </c>
      <c r="C2101" s="334">
        <v>35</v>
      </c>
      <c r="D2101" s="335" t="s">
        <v>441</v>
      </c>
      <c r="E2101" s="335" t="s">
        <v>386</v>
      </c>
      <c r="F2101" s="335" t="s">
        <v>803</v>
      </c>
      <c r="G2101" s="179">
        <f t="shared" si="96"/>
        <v>0</v>
      </c>
      <c r="H2101" s="179">
        <f t="shared" si="97"/>
        <v>0</v>
      </c>
      <c r="I2101" s="179">
        <f t="shared" si="98"/>
        <v>0</v>
      </c>
    </row>
    <row r="2102" spans="1:9" ht="15.75" thickBot="1">
      <c r="A2102" s="398"/>
      <c r="B2102" s="333">
        <v>0</v>
      </c>
      <c r="C2102" s="334">
        <v>95</v>
      </c>
      <c r="D2102" s="335" t="s">
        <v>441</v>
      </c>
      <c r="E2102" s="335" t="s">
        <v>386</v>
      </c>
      <c r="F2102" s="335" t="s">
        <v>828</v>
      </c>
      <c r="G2102" s="179">
        <f t="shared" si="96"/>
        <v>0</v>
      </c>
      <c r="H2102" s="179">
        <f t="shared" si="97"/>
        <v>0</v>
      </c>
      <c r="I2102" s="179">
        <f t="shared" si="98"/>
        <v>0</v>
      </c>
    </row>
    <row r="2103" spans="1:9" ht="15.75" thickBot="1">
      <c r="A2103" s="398"/>
      <c r="B2103" s="333">
        <v>0</v>
      </c>
      <c r="C2103" s="334">
        <v>35</v>
      </c>
      <c r="D2103" s="335" t="s">
        <v>441</v>
      </c>
      <c r="E2103" s="335" t="s">
        <v>386</v>
      </c>
      <c r="F2103" s="335" t="s">
        <v>845</v>
      </c>
      <c r="G2103" s="179">
        <f t="shared" si="96"/>
        <v>0</v>
      </c>
      <c r="H2103" s="179">
        <f t="shared" si="97"/>
        <v>0</v>
      </c>
      <c r="I2103" s="179">
        <f t="shared" si="98"/>
        <v>0</v>
      </c>
    </row>
    <row r="2104" spans="1:9" ht="15.75" thickBot="1">
      <c r="A2104" s="398"/>
      <c r="B2104" s="333">
        <v>0</v>
      </c>
      <c r="C2104" s="334">
        <v>155</v>
      </c>
      <c r="D2104" s="335" t="s">
        <v>441</v>
      </c>
      <c r="E2104" s="335" t="s">
        <v>386</v>
      </c>
      <c r="F2104" s="335" t="s">
        <v>829</v>
      </c>
      <c r="G2104" s="179">
        <f t="shared" si="96"/>
        <v>0</v>
      </c>
      <c r="H2104" s="179">
        <f t="shared" si="97"/>
        <v>0</v>
      </c>
      <c r="I2104" s="179">
        <f t="shared" si="98"/>
        <v>0</v>
      </c>
    </row>
    <row r="2105" spans="1:9" ht="15.75" thickBot="1">
      <c r="A2105" s="398"/>
      <c r="B2105" s="333">
        <v>0</v>
      </c>
      <c r="C2105" s="334">
        <v>35</v>
      </c>
      <c r="D2105" s="335" t="s">
        <v>441</v>
      </c>
      <c r="E2105" s="335" t="s">
        <v>386</v>
      </c>
      <c r="F2105" s="335" t="s">
        <v>894</v>
      </c>
      <c r="G2105" s="179">
        <f t="shared" si="96"/>
        <v>0</v>
      </c>
      <c r="H2105" s="179">
        <f t="shared" si="97"/>
        <v>0</v>
      </c>
      <c r="I2105" s="179">
        <f t="shared" si="98"/>
        <v>0</v>
      </c>
    </row>
    <row r="2106" spans="1:9" ht="15.75" thickBot="1">
      <c r="A2106" s="398"/>
      <c r="B2106" s="333">
        <v>0</v>
      </c>
      <c r="C2106" s="334">
        <v>155</v>
      </c>
      <c r="D2106" s="335" t="s">
        <v>441</v>
      </c>
      <c r="E2106" s="335" t="s">
        <v>386</v>
      </c>
      <c r="F2106" s="335" t="s">
        <v>820</v>
      </c>
      <c r="G2106" s="179">
        <f t="shared" si="96"/>
        <v>0</v>
      </c>
      <c r="H2106" s="179">
        <f t="shared" si="97"/>
        <v>0</v>
      </c>
      <c r="I2106" s="179">
        <f t="shared" si="98"/>
        <v>0</v>
      </c>
    </row>
    <row r="2107" spans="1:9" ht="15.75" thickBot="1">
      <c r="A2107" s="398"/>
      <c r="B2107" s="333">
        <v>0</v>
      </c>
      <c r="C2107" s="334">
        <v>35</v>
      </c>
      <c r="D2107" s="335" t="s">
        <v>441</v>
      </c>
      <c r="E2107" s="335" t="s">
        <v>386</v>
      </c>
      <c r="F2107" s="335" t="s">
        <v>862</v>
      </c>
      <c r="G2107" s="179">
        <f t="shared" si="96"/>
        <v>0</v>
      </c>
      <c r="H2107" s="179">
        <f t="shared" si="97"/>
        <v>0</v>
      </c>
      <c r="I2107" s="179">
        <f t="shared" si="98"/>
        <v>0</v>
      </c>
    </row>
    <row r="2108" spans="1:9" ht="15.75" thickBot="1">
      <c r="A2108" s="398"/>
      <c r="B2108" s="333">
        <v>0</v>
      </c>
      <c r="C2108" s="334">
        <v>155</v>
      </c>
      <c r="D2108" s="335" t="s">
        <v>441</v>
      </c>
      <c r="E2108" s="335" t="s">
        <v>386</v>
      </c>
      <c r="F2108" s="335" t="s">
        <v>831</v>
      </c>
      <c r="G2108" s="179">
        <f t="shared" si="96"/>
        <v>0</v>
      </c>
      <c r="H2108" s="179">
        <f t="shared" si="97"/>
        <v>0</v>
      </c>
      <c r="I2108" s="179">
        <f t="shared" si="98"/>
        <v>0</v>
      </c>
    </row>
    <row r="2109" spans="1:9" ht="15.75" thickBot="1">
      <c r="A2109" s="398"/>
      <c r="B2109" s="333">
        <v>0</v>
      </c>
      <c r="C2109" s="334">
        <v>35</v>
      </c>
      <c r="D2109" s="335" t="s">
        <v>441</v>
      </c>
      <c r="E2109" s="335" t="s">
        <v>386</v>
      </c>
      <c r="F2109" s="335" t="s">
        <v>863</v>
      </c>
      <c r="G2109" s="179">
        <f t="shared" si="96"/>
        <v>0</v>
      </c>
      <c r="H2109" s="179">
        <f t="shared" si="97"/>
        <v>0</v>
      </c>
      <c r="I2109" s="179">
        <f t="shared" si="98"/>
        <v>0</v>
      </c>
    </row>
    <row r="2110" spans="1:9" ht="15.75" thickBot="1">
      <c r="A2110" s="398"/>
      <c r="B2110" s="333">
        <v>0</v>
      </c>
      <c r="C2110" s="334">
        <v>155</v>
      </c>
      <c r="D2110" s="335" t="s">
        <v>441</v>
      </c>
      <c r="E2110" s="335" t="s">
        <v>386</v>
      </c>
      <c r="F2110" s="335" t="s">
        <v>821</v>
      </c>
      <c r="G2110" s="179">
        <f t="shared" si="96"/>
        <v>0</v>
      </c>
      <c r="H2110" s="179">
        <f t="shared" si="97"/>
        <v>0</v>
      </c>
      <c r="I2110" s="179">
        <f t="shared" si="98"/>
        <v>0</v>
      </c>
    </row>
    <row r="2111" spans="1:9" ht="15.75" thickBot="1">
      <c r="A2111" s="398"/>
      <c r="B2111" s="333">
        <v>0</v>
      </c>
      <c r="C2111" s="334">
        <v>35</v>
      </c>
      <c r="D2111" s="335" t="s">
        <v>441</v>
      </c>
      <c r="E2111" s="335" t="s">
        <v>386</v>
      </c>
      <c r="F2111" s="335" t="s">
        <v>841</v>
      </c>
      <c r="G2111" s="179">
        <f t="shared" si="96"/>
        <v>0</v>
      </c>
      <c r="H2111" s="179">
        <f t="shared" si="97"/>
        <v>0</v>
      </c>
      <c r="I2111" s="179">
        <f t="shared" si="98"/>
        <v>0</v>
      </c>
    </row>
    <row r="2112" spans="1:9" ht="15.75" thickBot="1">
      <c r="A2112" s="398"/>
      <c r="B2112" s="333">
        <v>0</v>
      </c>
      <c r="C2112" s="334">
        <v>155</v>
      </c>
      <c r="D2112" s="335" t="s">
        <v>441</v>
      </c>
      <c r="E2112" s="335" t="s">
        <v>386</v>
      </c>
      <c r="F2112" s="335" t="s">
        <v>916</v>
      </c>
      <c r="G2112" s="179">
        <f t="shared" si="96"/>
        <v>0</v>
      </c>
      <c r="H2112" s="179">
        <f t="shared" si="97"/>
        <v>0</v>
      </c>
      <c r="I2112" s="179">
        <f t="shared" si="98"/>
        <v>0</v>
      </c>
    </row>
    <row r="2113" spans="1:9" ht="15.75" thickBot="1">
      <c r="A2113" s="398"/>
      <c r="B2113" s="333">
        <v>0</v>
      </c>
      <c r="C2113" s="334">
        <v>35</v>
      </c>
      <c r="D2113" s="335" t="s">
        <v>441</v>
      </c>
      <c r="E2113" s="335" t="s">
        <v>386</v>
      </c>
      <c r="F2113" s="335" t="s">
        <v>867</v>
      </c>
      <c r="G2113" s="179">
        <f t="shared" si="96"/>
        <v>0</v>
      </c>
      <c r="H2113" s="179">
        <f t="shared" si="97"/>
        <v>0</v>
      </c>
      <c r="I2113" s="179">
        <f t="shared" si="98"/>
        <v>0</v>
      </c>
    </row>
    <row r="2114" spans="1:9" ht="15.75" thickBot="1">
      <c r="A2114" s="398"/>
      <c r="B2114" s="333">
        <v>0</v>
      </c>
      <c r="C2114" s="334">
        <v>155</v>
      </c>
      <c r="D2114" s="335" t="s">
        <v>441</v>
      </c>
      <c r="E2114" s="335" t="s">
        <v>386</v>
      </c>
      <c r="F2114" s="335" t="s">
        <v>918</v>
      </c>
      <c r="G2114" s="179">
        <f t="shared" si="96"/>
        <v>0</v>
      </c>
      <c r="H2114" s="179">
        <f t="shared" si="97"/>
        <v>0</v>
      </c>
      <c r="I2114" s="179">
        <f t="shared" si="98"/>
        <v>0</v>
      </c>
    </row>
    <row r="2115" spans="1:9" ht="15.75" thickBot="1">
      <c r="A2115" s="398"/>
      <c r="B2115" s="333">
        <v>0</v>
      </c>
      <c r="C2115" s="334">
        <v>35</v>
      </c>
      <c r="D2115" s="335" t="s">
        <v>441</v>
      </c>
      <c r="E2115" s="335" t="s">
        <v>386</v>
      </c>
      <c r="F2115" s="335" t="s">
        <v>838</v>
      </c>
      <c r="G2115" s="179">
        <f t="shared" si="96"/>
        <v>0</v>
      </c>
      <c r="H2115" s="179">
        <f t="shared" si="97"/>
        <v>0</v>
      </c>
      <c r="I2115" s="179">
        <f t="shared" si="98"/>
        <v>0</v>
      </c>
    </row>
    <row r="2116" spans="1:9" ht="15.75" thickBot="1">
      <c r="A2116" s="398"/>
      <c r="B2116" s="333">
        <v>0</v>
      </c>
      <c r="C2116" s="334">
        <v>155</v>
      </c>
      <c r="D2116" s="335" t="s">
        <v>441</v>
      </c>
      <c r="E2116" s="335" t="s">
        <v>386</v>
      </c>
      <c r="F2116" s="335" t="s">
        <v>920</v>
      </c>
      <c r="G2116" s="179">
        <f t="shared" si="96"/>
        <v>0</v>
      </c>
      <c r="H2116" s="179">
        <f t="shared" si="97"/>
        <v>0</v>
      </c>
      <c r="I2116" s="179">
        <f t="shared" si="98"/>
        <v>0</v>
      </c>
    </row>
    <row r="2117" spans="1:9" ht="15.75" thickBot="1">
      <c r="A2117" s="398"/>
      <c r="B2117" s="333">
        <v>0</v>
      </c>
      <c r="C2117" s="334">
        <v>35</v>
      </c>
      <c r="D2117" s="335" t="s">
        <v>441</v>
      </c>
      <c r="E2117" s="335" t="s">
        <v>386</v>
      </c>
      <c r="F2117" s="335" t="s">
        <v>858</v>
      </c>
      <c r="G2117" s="179">
        <f t="shared" ref="G2117:G2180" si="99">IF(D2117="REG",C2117,0)</f>
        <v>0</v>
      </c>
      <c r="H2117" s="179">
        <f t="shared" ref="H2117:H2180" si="100">IF(D2117="SAL",C2117,0)</f>
        <v>0</v>
      </c>
      <c r="I2117" s="179">
        <f t="shared" ref="I2117:I2180" si="101">+G2117+H2117</f>
        <v>0</v>
      </c>
    </row>
    <row r="2118" spans="1:9" ht="15.75" thickBot="1">
      <c r="A2118" s="398"/>
      <c r="B2118" s="333">
        <v>84</v>
      </c>
      <c r="C2118" s="334">
        <v>2666.76</v>
      </c>
      <c r="D2118" s="335" t="s">
        <v>391</v>
      </c>
      <c r="E2118" s="335" t="s">
        <v>386</v>
      </c>
      <c r="F2118" s="335" t="s">
        <v>807</v>
      </c>
      <c r="G2118" s="179">
        <f t="shared" si="99"/>
        <v>0</v>
      </c>
      <c r="H2118" s="179">
        <f t="shared" si="100"/>
        <v>0</v>
      </c>
      <c r="I2118" s="179">
        <f t="shared" si="101"/>
        <v>0</v>
      </c>
    </row>
    <row r="2119" spans="1:9" ht="15.75" thickBot="1">
      <c r="A2119" s="398"/>
      <c r="B2119" s="333">
        <v>42</v>
      </c>
      <c r="C2119" s="334">
        <v>1333.38</v>
      </c>
      <c r="D2119" s="335" t="s">
        <v>391</v>
      </c>
      <c r="E2119" s="335" t="s">
        <v>386</v>
      </c>
      <c r="F2119" s="335" t="s">
        <v>837</v>
      </c>
      <c r="G2119" s="179">
        <f t="shared" si="99"/>
        <v>0</v>
      </c>
      <c r="H2119" s="179">
        <f t="shared" si="100"/>
        <v>0</v>
      </c>
      <c r="I2119" s="179">
        <f t="shared" si="101"/>
        <v>0</v>
      </c>
    </row>
    <row r="2120" spans="1:9" ht="15.75" thickBot="1">
      <c r="A2120" s="398"/>
      <c r="B2120" s="333">
        <v>42</v>
      </c>
      <c r="C2120" s="334">
        <v>1366.76</v>
      </c>
      <c r="D2120" s="335" t="s">
        <v>391</v>
      </c>
      <c r="E2120" s="335" t="s">
        <v>386</v>
      </c>
      <c r="F2120" s="335" t="s">
        <v>835</v>
      </c>
      <c r="G2120" s="179">
        <f t="shared" si="99"/>
        <v>0</v>
      </c>
      <c r="H2120" s="179">
        <f t="shared" si="100"/>
        <v>0</v>
      </c>
      <c r="I2120" s="179">
        <f t="shared" si="101"/>
        <v>0</v>
      </c>
    </row>
    <row r="2121" spans="1:9" ht="15.75" thickBot="1">
      <c r="A2121" s="398"/>
      <c r="B2121" s="333">
        <v>34</v>
      </c>
      <c r="C2121" s="334">
        <v>1093.08</v>
      </c>
      <c r="D2121" s="335" t="s">
        <v>391</v>
      </c>
      <c r="E2121" s="335" t="s">
        <v>386</v>
      </c>
      <c r="F2121" s="335" t="s">
        <v>845</v>
      </c>
      <c r="G2121" s="179">
        <f t="shared" si="99"/>
        <v>0</v>
      </c>
      <c r="H2121" s="179">
        <f t="shared" si="100"/>
        <v>0</v>
      </c>
      <c r="I2121" s="179">
        <f t="shared" si="101"/>
        <v>0</v>
      </c>
    </row>
    <row r="2122" spans="1:9" ht="15.75" thickBot="1">
      <c r="A2122" s="398"/>
      <c r="B2122" s="333">
        <v>34</v>
      </c>
      <c r="C2122" s="334">
        <v>1093.08</v>
      </c>
      <c r="D2122" s="335" t="s">
        <v>391</v>
      </c>
      <c r="E2122" s="335" t="s">
        <v>386</v>
      </c>
      <c r="F2122" s="335" t="s">
        <v>881</v>
      </c>
      <c r="G2122" s="179">
        <f t="shared" si="99"/>
        <v>0</v>
      </c>
      <c r="H2122" s="179">
        <f t="shared" si="100"/>
        <v>0</v>
      </c>
      <c r="I2122" s="179">
        <f t="shared" si="101"/>
        <v>0</v>
      </c>
    </row>
    <row r="2123" spans="1:9" ht="15.75" thickBot="1">
      <c r="A2123" s="398"/>
      <c r="B2123" s="333">
        <v>42</v>
      </c>
      <c r="C2123" s="334">
        <v>1344.04</v>
      </c>
      <c r="D2123" s="335" t="s">
        <v>391</v>
      </c>
      <c r="E2123" s="335" t="s">
        <v>386</v>
      </c>
      <c r="F2123" s="335" t="s">
        <v>863</v>
      </c>
      <c r="G2123" s="179">
        <f t="shared" si="99"/>
        <v>0</v>
      </c>
      <c r="H2123" s="179">
        <f t="shared" si="100"/>
        <v>0</v>
      </c>
      <c r="I2123" s="179">
        <f t="shared" si="101"/>
        <v>0</v>
      </c>
    </row>
    <row r="2124" spans="1:9" ht="15.75" thickBot="1">
      <c r="A2124" s="398"/>
      <c r="B2124" s="333">
        <v>164</v>
      </c>
      <c r="C2124" s="334">
        <v>5210.8</v>
      </c>
      <c r="D2124" s="335" t="s">
        <v>391</v>
      </c>
      <c r="E2124" s="335" t="s">
        <v>386</v>
      </c>
      <c r="F2124" s="335" t="s">
        <v>838</v>
      </c>
      <c r="G2124" s="179">
        <f t="shared" si="99"/>
        <v>0</v>
      </c>
      <c r="H2124" s="179">
        <f t="shared" si="100"/>
        <v>0</v>
      </c>
      <c r="I2124" s="179">
        <f t="shared" si="101"/>
        <v>0</v>
      </c>
    </row>
    <row r="2125" spans="1:9" ht="15.75" thickBot="1">
      <c r="A2125" s="398"/>
      <c r="B2125" s="333">
        <v>84</v>
      </c>
      <c r="C2125" s="334">
        <v>2688.08</v>
      </c>
      <c r="D2125" s="335" t="s">
        <v>391</v>
      </c>
      <c r="E2125" s="335" t="s">
        <v>386</v>
      </c>
      <c r="F2125" s="335" t="s">
        <v>858</v>
      </c>
      <c r="G2125" s="179">
        <f t="shared" si="99"/>
        <v>0</v>
      </c>
      <c r="H2125" s="179">
        <f t="shared" si="100"/>
        <v>0</v>
      </c>
      <c r="I2125" s="179">
        <f t="shared" si="101"/>
        <v>0</v>
      </c>
    </row>
    <row r="2126" spans="1:9" ht="15.75" thickBot="1">
      <c r="A2126" s="398"/>
      <c r="B2126" s="333">
        <v>2</v>
      </c>
      <c r="C2126" s="334">
        <v>91.8</v>
      </c>
      <c r="D2126" s="335" t="s">
        <v>387</v>
      </c>
      <c r="E2126" s="335" t="s">
        <v>386</v>
      </c>
      <c r="F2126" s="335" t="s">
        <v>837</v>
      </c>
      <c r="G2126" s="179">
        <f t="shared" si="99"/>
        <v>0</v>
      </c>
      <c r="H2126" s="179">
        <f t="shared" si="100"/>
        <v>0</v>
      </c>
      <c r="I2126" s="179">
        <f t="shared" si="101"/>
        <v>0</v>
      </c>
    </row>
    <row r="2127" spans="1:9" ht="15.75" thickBot="1">
      <c r="A2127" s="398"/>
      <c r="B2127" s="333">
        <v>1</v>
      </c>
      <c r="C2127" s="334">
        <v>50.07</v>
      </c>
      <c r="D2127" s="335" t="s">
        <v>387</v>
      </c>
      <c r="E2127" s="335" t="s">
        <v>386</v>
      </c>
      <c r="F2127" s="335" t="s">
        <v>811</v>
      </c>
      <c r="G2127" s="179">
        <f t="shared" si="99"/>
        <v>0</v>
      </c>
      <c r="H2127" s="179">
        <f t="shared" si="100"/>
        <v>0</v>
      </c>
      <c r="I2127" s="179">
        <f t="shared" si="101"/>
        <v>0</v>
      </c>
    </row>
    <row r="2128" spans="1:9" ht="15.75" thickBot="1">
      <c r="A2128" s="398"/>
      <c r="B2128" s="333">
        <v>12</v>
      </c>
      <c r="C2128" s="334">
        <v>615.78</v>
      </c>
      <c r="D2128" s="335" t="s">
        <v>387</v>
      </c>
      <c r="E2128" s="335" t="s">
        <v>386</v>
      </c>
      <c r="F2128" s="335" t="s">
        <v>803</v>
      </c>
      <c r="G2128" s="179">
        <f t="shared" si="99"/>
        <v>0</v>
      </c>
      <c r="H2128" s="179">
        <f t="shared" si="100"/>
        <v>0</v>
      </c>
      <c r="I2128" s="179">
        <f t="shared" si="101"/>
        <v>0</v>
      </c>
    </row>
    <row r="2129" spans="1:9" ht="15.75" thickBot="1">
      <c r="A2129" s="398"/>
      <c r="B2129" s="333">
        <v>8</v>
      </c>
      <c r="C2129" s="334">
        <v>376.44</v>
      </c>
      <c r="D2129" s="335" t="s">
        <v>387</v>
      </c>
      <c r="E2129" s="335" t="s">
        <v>386</v>
      </c>
      <c r="F2129" s="335" t="s">
        <v>804</v>
      </c>
      <c r="G2129" s="179">
        <f t="shared" si="99"/>
        <v>0</v>
      </c>
      <c r="H2129" s="179">
        <f t="shared" si="100"/>
        <v>0</v>
      </c>
      <c r="I2129" s="179">
        <f t="shared" si="101"/>
        <v>0</v>
      </c>
    </row>
    <row r="2130" spans="1:9" ht="15.75" thickBot="1">
      <c r="A2130" s="398"/>
      <c r="B2130" s="333">
        <v>12</v>
      </c>
      <c r="C2130" s="334">
        <v>573.17999999999995</v>
      </c>
      <c r="D2130" s="335" t="s">
        <v>387</v>
      </c>
      <c r="E2130" s="335" t="s">
        <v>386</v>
      </c>
      <c r="F2130" s="335" t="s">
        <v>894</v>
      </c>
      <c r="G2130" s="179">
        <f t="shared" si="99"/>
        <v>0</v>
      </c>
      <c r="H2130" s="179">
        <f t="shared" si="100"/>
        <v>0</v>
      </c>
      <c r="I2130" s="179">
        <f t="shared" si="101"/>
        <v>0</v>
      </c>
    </row>
    <row r="2131" spans="1:9" ht="15.75" thickBot="1">
      <c r="A2131" s="398"/>
      <c r="B2131" s="333">
        <v>1</v>
      </c>
      <c r="C2131" s="334">
        <v>47.06</v>
      </c>
      <c r="D2131" s="335" t="s">
        <v>387</v>
      </c>
      <c r="E2131" s="335" t="s">
        <v>386</v>
      </c>
      <c r="F2131" s="335" t="s">
        <v>864</v>
      </c>
      <c r="G2131" s="179">
        <f t="shared" si="99"/>
        <v>0</v>
      </c>
      <c r="H2131" s="179">
        <f t="shared" si="100"/>
        <v>0</v>
      </c>
      <c r="I2131" s="179">
        <f t="shared" si="101"/>
        <v>0</v>
      </c>
    </row>
    <row r="2132" spans="1:9" ht="15.75" thickBot="1">
      <c r="A2132" s="398"/>
      <c r="B2132" s="333">
        <v>7</v>
      </c>
      <c r="C2132" s="334">
        <v>329.38</v>
      </c>
      <c r="D2132" s="335" t="s">
        <v>387</v>
      </c>
      <c r="E2132" s="335" t="s">
        <v>386</v>
      </c>
      <c r="F2132" s="335" t="s">
        <v>841</v>
      </c>
      <c r="G2132" s="179">
        <f t="shared" si="99"/>
        <v>0</v>
      </c>
      <c r="H2132" s="179">
        <f t="shared" si="100"/>
        <v>0</v>
      </c>
      <c r="I2132" s="179">
        <f t="shared" si="101"/>
        <v>0</v>
      </c>
    </row>
    <row r="2133" spans="1:9" ht="15.75" thickBot="1">
      <c r="A2133" s="398"/>
      <c r="B2133" s="333">
        <v>16</v>
      </c>
      <c r="C2133" s="334">
        <v>774.5</v>
      </c>
      <c r="D2133" s="335" t="s">
        <v>387</v>
      </c>
      <c r="E2133" s="335" t="s">
        <v>386</v>
      </c>
      <c r="F2133" s="335" t="s">
        <v>856</v>
      </c>
      <c r="G2133" s="179">
        <f t="shared" si="99"/>
        <v>0</v>
      </c>
      <c r="H2133" s="179">
        <f t="shared" si="100"/>
        <v>0</v>
      </c>
      <c r="I2133" s="179">
        <f t="shared" si="101"/>
        <v>0</v>
      </c>
    </row>
    <row r="2134" spans="1:9" ht="15.75" thickBot="1">
      <c r="A2134" s="398"/>
      <c r="B2134" s="333">
        <v>4</v>
      </c>
      <c r="C2134" s="334">
        <v>188.22</v>
      </c>
      <c r="D2134" s="335" t="s">
        <v>387</v>
      </c>
      <c r="E2134" s="335" t="s">
        <v>386</v>
      </c>
      <c r="F2134" s="335" t="s">
        <v>867</v>
      </c>
      <c r="G2134" s="179">
        <f t="shared" si="99"/>
        <v>0</v>
      </c>
      <c r="H2134" s="179">
        <f t="shared" si="100"/>
        <v>0</v>
      </c>
      <c r="I2134" s="179">
        <f t="shared" si="101"/>
        <v>0</v>
      </c>
    </row>
    <row r="2135" spans="1:9" ht="15.75" thickBot="1">
      <c r="A2135" s="398"/>
      <c r="B2135" s="333">
        <v>2</v>
      </c>
      <c r="C2135" s="334">
        <v>102.63</v>
      </c>
      <c r="D2135" s="335" t="s">
        <v>387</v>
      </c>
      <c r="E2135" s="335" t="s">
        <v>386</v>
      </c>
      <c r="F2135" s="335" t="s">
        <v>868</v>
      </c>
      <c r="G2135" s="179">
        <f t="shared" si="99"/>
        <v>0</v>
      </c>
      <c r="H2135" s="179">
        <f t="shared" si="100"/>
        <v>0</v>
      </c>
      <c r="I2135" s="179">
        <f t="shared" si="101"/>
        <v>0</v>
      </c>
    </row>
    <row r="2136" spans="1:9" ht="15.75" thickBot="1">
      <c r="A2136" s="398"/>
      <c r="B2136" s="333">
        <v>30</v>
      </c>
      <c r="C2136" s="334">
        <v>1446.04</v>
      </c>
      <c r="D2136" s="335" t="s">
        <v>387</v>
      </c>
      <c r="E2136" s="335" t="s">
        <v>386</v>
      </c>
      <c r="F2136" s="335" t="s">
        <v>838</v>
      </c>
      <c r="G2136" s="179">
        <f t="shared" si="99"/>
        <v>0</v>
      </c>
      <c r="H2136" s="179">
        <f t="shared" si="100"/>
        <v>0</v>
      </c>
      <c r="I2136" s="179">
        <f t="shared" si="101"/>
        <v>0</v>
      </c>
    </row>
    <row r="2137" spans="1:9" ht="15.75" thickBot="1">
      <c r="A2137" s="398"/>
      <c r="B2137" s="333">
        <v>35</v>
      </c>
      <c r="C2137" s="334">
        <v>1706.55</v>
      </c>
      <c r="D2137" s="335" t="s">
        <v>387</v>
      </c>
      <c r="E2137" s="335" t="s">
        <v>386</v>
      </c>
      <c r="F2137" s="335" t="s">
        <v>872</v>
      </c>
      <c r="G2137" s="179">
        <f t="shared" si="99"/>
        <v>0</v>
      </c>
      <c r="H2137" s="179">
        <f t="shared" si="100"/>
        <v>0</v>
      </c>
      <c r="I2137" s="179">
        <f t="shared" si="101"/>
        <v>0</v>
      </c>
    </row>
    <row r="2138" spans="1:9" ht="15.75" thickBot="1">
      <c r="A2138" s="398"/>
      <c r="B2138" s="333">
        <v>192</v>
      </c>
      <c r="C2138" s="334">
        <v>6166.18</v>
      </c>
      <c r="D2138" s="335" t="s">
        <v>384</v>
      </c>
      <c r="E2138" s="335" t="s">
        <v>386</v>
      </c>
      <c r="F2138" s="335" t="s">
        <v>807</v>
      </c>
      <c r="G2138" s="179">
        <f t="shared" si="99"/>
        <v>6166.18</v>
      </c>
      <c r="H2138" s="179">
        <f t="shared" si="100"/>
        <v>0</v>
      </c>
      <c r="I2138" s="179">
        <f t="shared" si="101"/>
        <v>6166.18</v>
      </c>
    </row>
    <row r="2139" spans="1:9" ht="15.75" thickBot="1">
      <c r="A2139" s="398"/>
      <c r="B2139" s="333">
        <v>78</v>
      </c>
      <c r="C2139" s="334">
        <v>2467.36</v>
      </c>
      <c r="D2139" s="335" t="s">
        <v>384</v>
      </c>
      <c r="E2139" s="335" t="s">
        <v>386</v>
      </c>
      <c r="F2139" s="335" t="s">
        <v>837</v>
      </c>
      <c r="G2139" s="179">
        <f t="shared" si="99"/>
        <v>2467.36</v>
      </c>
      <c r="H2139" s="179">
        <f t="shared" si="100"/>
        <v>0</v>
      </c>
      <c r="I2139" s="179">
        <f t="shared" si="101"/>
        <v>2467.36</v>
      </c>
    </row>
    <row r="2140" spans="1:9" ht="15.75" thickBot="1">
      <c r="A2140" s="398"/>
      <c r="B2140" s="333">
        <v>112</v>
      </c>
      <c r="C2140" s="334">
        <v>3650.62</v>
      </c>
      <c r="D2140" s="335" t="s">
        <v>384</v>
      </c>
      <c r="E2140" s="335" t="s">
        <v>386</v>
      </c>
      <c r="F2140" s="335" t="s">
        <v>811</v>
      </c>
      <c r="G2140" s="179">
        <f t="shared" si="99"/>
        <v>3650.62</v>
      </c>
      <c r="H2140" s="179">
        <f t="shared" si="100"/>
        <v>0</v>
      </c>
      <c r="I2140" s="179">
        <f t="shared" si="101"/>
        <v>3650.62</v>
      </c>
    </row>
    <row r="2141" spans="1:9" ht="15.75" thickBot="1">
      <c r="A2141" s="398"/>
      <c r="B2141" s="333">
        <v>51</v>
      </c>
      <c r="C2141" s="334">
        <v>1661.54</v>
      </c>
      <c r="D2141" s="335" t="s">
        <v>384</v>
      </c>
      <c r="E2141" s="335" t="s">
        <v>386</v>
      </c>
      <c r="F2141" s="335" t="s">
        <v>813</v>
      </c>
      <c r="G2141" s="179">
        <f t="shared" si="99"/>
        <v>1661.54</v>
      </c>
      <c r="H2141" s="179">
        <f t="shared" si="100"/>
        <v>0</v>
      </c>
      <c r="I2141" s="179">
        <f t="shared" si="101"/>
        <v>1661.54</v>
      </c>
    </row>
    <row r="2142" spans="1:9" ht="15.75" thickBot="1">
      <c r="A2142" s="398"/>
      <c r="B2142" s="333">
        <v>39.5</v>
      </c>
      <c r="C2142" s="334">
        <v>1300.83</v>
      </c>
      <c r="D2142" s="335" t="s">
        <v>384</v>
      </c>
      <c r="E2142" s="335" t="s">
        <v>386</v>
      </c>
      <c r="F2142" s="335" t="s">
        <v>808</v>
      </c>
      <c r="G2142" s="179">
        <f t="shared" si="99"/>
        <v>1300.83</v>
      </c>
      <c r="H2142" s="179">
        <f t="shared" si="100"/>
        <v>0</v>
      </c>
      <c r="I2142" s="179">
        <f t="shared" si="101"/>
        <v>1300.83</v>
      </c>
    </row>
    <row r="2143" spans="1:9" ht="15.75" thickBot="1">
      <c r="A2143" s="398"/>
      <c r="B2143" s="333">
        <v>20</v>
      </c>
      <c r="C2143" s="334">
        <v>665.2</v>
      </c>
      <c r="D2143" s="335" t="s">
        <v>384</v>
      </c>
      <c r="E2143" s="335" t="s">
        <v>386</v>
      </c>
      <c r="F2143" s="335" t="s">
        <v>809</v>
      </c>
      <c r="G2143" s="179">
        <f t="shared" si="99"/>
        <v>665.2</v>
      </c>
      <c r="H2143" s="179">
        <f t="shared" si="100"/>
        <v>0</v>
      </c>
      <c r="I2143" s="179">
        <f t="shared" si="101"/>
        <v>665.2</v>
      </c>
    </row>
    <row r="2144" spans="1:9" ht="15.75" thickBot="1">
      <c r="A2144" s="398"/>
      <c r="B2144" s="333">
        <v>39</v>
      </c>
      <c r="C2144" s="334">
        <v>1315.19</v>
      </c>
      <c r="D2144" s="335" t="s">
        <v>384</v>
      </c>
      <c r="E2144" s="335" t="s">
        <v>386</v>
      </c>
      <c r="F2144" s="335" t="s">
        <v>810</v>
      </c>
      <c r="G2144" s="179">
        <f t="shared" si="99"/>
        <v>1315.19</v>
      </c>
      <c r="H2144" s="179">
        <f t="shared" si="100"/>
        <v>0</v>
      </c>
      <c r="I2144" s="179">
        <f t="shared" si="101"/>
        <v>1315.19</v>
      </c>
    </row>
    <row r="2145" spans="1:9" ht="15.75" thickBot="1">
      <c r="A2145" s="398"/>
      <c r="B2145" s="333">
        <v>122.5</v>
      </c>
      <c r="C2145" s="334">
        <v>4141.04</v>
      </c>
      <c r="D2145" s="335" t="s">
        <v>384</v>
      </c>
      <c r="E2145" s="335" t="s">
        <v>386</v>
      </c>
      <c r="F2145" s="335" t="s">
        <v>835</v>
      </c>
      <c r="G2145" s="179">
        <f t="shared" si="99"/>
        <v>4141.04</v>
      </c>
      <c r="H2145" s="179">
        <f t="shared" si="100"/>
        <v>0</v>
      </c>
      <c r="I2145" s="179">
        <f t="shared" si="101"/>
        <v>4141.04</v>
      </c>
    </row>
    <row r="2146" spans="1:9" ht="15.75" thickBot="1">
      <c r="A2146" s="398"/>
      <c r="B2146" s="333">
        <v>50.5</v>
      </c>
      <c r="C2146" s="334">
        <v>1665.66</v>
      </c>
      <c r="D2146" s="335" t="s">
        <v>384</v>
      </c>
      <c r="E2146" s="335" t="s">
        <v>386</v>
      </c>
      <c r="F2146" s="335" t="s">
        <v>802</v>
      </c>
      <c r="G2146" s="179">
        <f t="shared" si="99"/>
        <v>1665.66</v>
      </c>
      <c r="H2146" s="179">
        <f t="shared" si="100"/>
        <v>0</v>
      </c>
      <c r="I2146" s="179">
        <f t="shared" si="101"/>
        <v>1665.66</v>
      </c>
    </row>
    <row r="2147" spans="1:9" ht="15.75" thickBot="1">
      <c r="A2147" s="398"/>
      <c r="B2147" s="333">
        <v>36</v>
      </c>
      <c r="C2147" s="334">
        <v>1184.1600000000001</v>
      </c>
      <c r="D2147" s="335" t="s">
        <v>384</v>
      </c>
      <c r="E2147" s="335" t="s">
        <v>386</v>
      </c>
      <c r="F2147" s="335" t="s">
        <v>803</v>
      </c>
      <c r="G2147" s="179">
        <f t="shared" si="99"/>
        <v>1184.1600000000001</v>
      </c>
      <c r="H2147" s="179">
        <f t="shared" si="100"/>
        <v>0</v>
      </c>
      <c r="I2147" s="179">
        <f t="shared" si="101"/>
        <v>1184.1600000000001</v>
      </c>
    </row>
    <row r="2148" spans="1:9" ht="15.75" thickBot="1">
      <c r="A2148" s="398"/>
      <c r="B2148" s="333">
        <v>65</v>
      </c>
      <c r="C2148" s="334">
        <v>2075.83</v>
      </c>
      <c r="D2148" s="335" t="s">
        <v>384</v>
      </c>
      <c r="E2148" s="335" t="s">
        <v>386</v>
      </c>
      <c r="F2148" s="335" t="s">
        <v>804</v>
      </c>
      <c r="G2148" s="179">
        <f t="shared" si="99"/>
        <v>2075.83</v>
      </c>
      <c r="H2148" s="179">
        <f t="shared" si="100"/>
        <v>0</v>
      </c>
      <c r="I2148" s="179">
        <f t="shared" si="101"/>
        <v>2075.83</v>
      </c>
    </row>
    <row r="2149" spans="1:9" ht="15.75" thickBot="1">
      <c r="A2149" s="398"/>
      <c r="B2149" s="333">
        <v>100.5</v>
      </c>
      <c r="C2149" s="334">
        <v>2934.13</v>
      </c>
      <c r="D2149" s="335" t="s">
        <v>384</v>
      </c>
      <c r="E2149" s="335" t="s">
        <v>386</v>
      </c>
      <c r="F2149" s="335" t="s">
        <v>845</v>
      </c>
      <c r="G2149" s="179">
        <f t="shared" si="99"/>
        <v>2934.13</v>
      </c>
      <c r="H2149" s="179">
        <f t="shared" si="100"/>
        <v>0</v>
      </c>
      <c r="I2149" s="179">
        <f t="shared" si="101"/>
        <v>2934.13</v>
      </c>
    </row>
    <row r="2150" spans="1:9" ht="15.75" thickBot="1">
      <c r="A2150" s="398"/>
      <c r="B2150" s="333">
        <v>98</v>
      </c>
      <c r="C2150" s="334">
        <v>1258.68</v>
      </c>
      <c r="D2150" s="335" t="s">
        <v>384</v>
      </c>
      <c r="E2150" s="335" t="s">
        <v>386</v>
      </c>
      <c r="F2150" s="335" t="s">
        <v>843</v>
      </c>
      <c r="G2150" s="179">
        <f t="shared" si="99"/>
        <v>1258.68</v>
      </c>
      <c r="H2150" s="179">
        <f t="shared" si="100"/>
        <v>0</v>
      </c>
      <c r="I2150" s="179">
        <f t="shared" si="101"/>
        <v>1258.68</v>
      </c>
    </row>
    <row r="2151" spans="1:9" ht="15.75" thickBot="1">
      <c r="A2151" s="398"/>
      <c r="B2151" s="333">
        <v>151</v>
      </c>
      <c r="C2151" s="334">
        <v>2661.51</v>
      </c>
      <c r="D2151" s="335" t="s">
        <v>384</v>
      </c>
      <c r="E2151" s="335" t="s">
        <v>386</v>
      </c>
      <c r="F2151" s="335" t="s">
        <v>894</v>
      </c>
      <c r="G2151" s="179">
        <f t="shared" si="99"/>
        <v>2661.51</v>
      </c>
      <c r="H2151" s="179">
        <f t="shared" si="100"/>
        <v>0</v>
      </c>
      <c r="I2151" s="179">
        <f t="shared" si="101"/>
        <v>2661.51</v>
      </c>
    </row>
    <row r="2152" spans="1:9" ht="15.75" thickBot="1">
      <c r="A2152" s="398"/>
      <c r="B2152" s="333">
        <v>214</v>
      </c>
      <c r="C2152" s="334">
        <v>4034.28</v>
      </c>
      <c r="D2152" s="335" t="s">
        <v>384</v>
      </c>
      <c r="E2152" s="335" t="s">
        <v>386</v>
      </c>
      <c r="F2152" s="335" t="s">
        <v>881</v>
      </c>
      <c r="G2152" s="179">
        <f t="shared" si="99"/>
        <v>4034.28</v>
      </c>
      <c r="H2152" s="179">
        <f t="shared" si="100"/>
        <v>0</v>
      </c>
      <c r="I2152" s="179">
        <f t="shared" si="101"/>
        <v>4034.28</v>
      </c>
    </row>
    <row r="2153" spans="1:9" ht="15.75" thickBot="1">
      <c r="A2153" s="398"/>
      <c r="B2153" s="333">
        <v>181</v>
      </c>
      <c r="C2153" s="334">
        <v>3554.13</v>
      </c>
      <c r="D2153" s="335" t="s">
        <v>384</v>
      </c>
      <c r="E2153" s="335" t="s">
        <v>386</v>
      </c>
      <c r="F2153" s="335" t="s">
        <v>805</v>
      </c>
      <c r="G2153" s="179">
        <f t="shared" si="99"/>
        <v>3554.13</v>
      </c>
      <c r="H2153" s="179">
        <f t="shared" si="100"/>
        <v>0</v>
      </c>
      <c r="I2153" s="179">
        <f t="shared" si="101"/>
        <v>3554.13</v>
      </c>
    </row>
    <row r="2154" spans="1:9" ht="15.75" thickBot="1">
      <c r="A2154" s="398"/>
      <c r="B2154" s="333">
        <v>87</v>
      </c>
      <c r="C2154" s="334">
        <v>1682.97</v>
      </c>
      <c r="D2154" s="335" t="s">
        <v>384</v>
      </c>
      <c r="E2154" s="335" t="s">
        <v>386</v>
      </c>
      <c r="F2154" s="335" t="s">
        <v>862</v>
      </c>
      <c r="G2154" s="179">
        <f t="shared" si="99"/>
        <v>1682.97</v>
      </c>
      <c r="H2154" s="179">
        <f t="shared" si="100"/>
        <v>0</v>
      </c>
      <c r="I2154" s="179">
        <f t="shared" si="101"/>
        <v>1682.97</v>
      </c>
    </row>
    <row r="2155" spans="1:9" ht="15.75" thickBot="1">
      <c r="A2155" s="398"/>
      <c r="B2155" s="333">
        <v>169</v>
      </c>
      <c r="C2155" s="334">
        <v>4702.7299999999996</v>
      </c>
      <c r="D2155" s="335" t="s">
        <v>384</v>
      </c>
      <c r="E2155" s="335" t="s">
        <v>386</v>
      </c>
      <c r="F2155" s="335" t="s">
        <v>816</v>
      </c>
      <c r="G2155" s="179">
        <f t="shared" si="99"/>
        <v>4702.7299999999996</v>
      </c>
      <c r="H2155" s="179">
        <f t="shared" si="100"/>
        <v>0</v>
      </c>
      <c r="I2155" s="179">
        <f t="shared" si="101"/>
        <v>4702.7299999999996</v>
      </c>
    </row>
    <row r="2156" spans="1:9" ht="15.75" thickBot="1">
      <c r="A2156" s="398"/>
      <c r="B2156" s="333">
        <v>92</v>
      </c>
      <c r="C2156" s="334">
        <v>3056.38</v>
      </c>
      <c r="D2156" s="335" t="s">
        <v>384</v>
      </c>
      <c r="E2156" s="335" t="s">
        <v>386</v>
      </c>
      <c r="F2156" s="335" t="s">
        <v>863</v>
      </c>
      <c r="G2156" s="179">
        <f t="shared" si="99"/>
        <v>3056.38</v>
      </c>
      <c r="H2156" s="179">
        <f t="shared" si="100"/>
        <v>0</v>
      </c>
      <c r="I2156" s="179">
        <f t="shared" si="101"/>
        <v>3056.38</v>
      </c>
    </row>
    <row r="2157" spans="1:9" ht="15.75" thickBot="1">
      <c r="A2157" s="398"/>
      <c r="B2157" s="333">
        <v>105</v>
      </c>
      <c r="C2157" s="334">
        <v>3456.45</v>
      </c>
      <c r="D2157" s="335" t="s">
        <v>384</v>
      </c>
      <c r="E2157" s="335" t="s">
        <v>386</v>
      </c>
      <c r="F2157" s="335" t="s">
        <v>864</v>
      </c>
      <c r="G2157" s="179">
        <f t="shared" si="99"/>
        <v>3456.45</v>
      </c>
      <c r="H2157" s="179">
        <f t="shared" si="100"/>
        <v>0</v>
      </c>
      <c r="I2157" s="179">
        <f t="shared" si="101"/>
        <v>3456.45</v>
      </c>
    </row>
    <row r="2158" spans="1:9" ht="15.75" thickBot="1">
      <c r="A2158" s="398"/>
      <c r="B2158" s="333">
        <v>93</v>
      </c>
      <c r="C2158" s="334">
        <v>3018.69</v>
      </c>
      <c r="D2158" s="335" t="s">
        <v>384</v>
      </c>
      <c r="E2158" s="335" t="s">
        <v>386</v>
      </c>
      <c r="F2158" s="335" t="s">
        <v>841</v>
      </c>
      <c r="G2158" s="179">
        <f t="shared" si="99"/>
        <v>3018.69</v>
      </c>
      <c r="H2158" s="179">
        <f t="shared" si="100"/>
        <v>0</v>
      </c>
      <c r="I2158" s="179">
        <f t="shared" si="101"/>
        <v>3018.69</v>
      </c>
    </row>
    <row r="2159" spans="1:9" ht="15.75" thickBot="1">
      <c r="A2159" s="398"/>
      <c r="B2159" s="333">
        <v>61</v>
      </c>
      <c r="C2159" s="334">
        <v>1982.02</v>
      </c>
      <c r="D2159" s="335" t="s">
        <v>384</v>
      </c>
      <c r="E2159" s="335" t="s">
        <v>386</v>
      </c>
      <c r="F2159" s="335" t="s">
        <v>856</v>
      </c>
      <c r="G2159" s="179">
        <f t="shared" si="99"/>
        <v>1982.02</v>
      </c>
      <c r="H2159" s="179">
        <f t="shared" si="100"/>
        <v>0</v>
      </c>
      <c r="I2159" s="179">
        <f t="shared" si="101"/>
        <v>1982.02</v>
      </c>
    </row>
    <row r="2160" spans="1:9" ht="15.75" thickBot="1">
      <c r="A2160" s="398"/>
      <c r="B2160" s="333">
        <v>23</v>
      </c>
      <c r="C2160" s="334">
        <v>759.31</v>
      </c>
      <c r="D2160" s="335" t="s">
        <v>384</v>
      </c>
      <c r="E2160" s="335" t="s">
        <v>386</v>
      </c>
      <c r="F2160" s="335" t="s">
        <v>867</v>
      </c>
      <c r="G2160" s="179">
        <f t="shared" si="99"/>
        <v>759.31</v>
      </c>
      <c r="H2160" s="179">
        <f t="shared" si="100"/>
        <v>0</v>
      </c>
      <c r="I2160" s="179">
        <f t="shared" si="101"/>
        <v>759.31</v>
      </c>
    </row>
    <row r="2161" spans="1:9" ht="15.75" thickBot="1">
      <c r="A2161" s="398"/>
      <c r="B2161" s="333">
        <v>19</v>
      </c>
      <c r="C2161" s="334">
        <v>633.5</v>
      </c>
      <c r="D2161" s="335" t="s">
        <v>384</v>
      </c>
      <c r="E2161" s="335" t="s">
        <v>386</v>
      </c>
      <c r="F2161" s="335" t="s">
        <v>868</v>
      </c>
      <c r="G2161" s="179">
        <f t="shared" si="99"/>
        <v>633.5</v>
      </c>
      <c r="H2161" s="179">
        <f t="shared" si="100"/>
        <v>0</v>
      </c>
      <c r="I2161" s="179">
        <f t="shared" si="101"/>
        <v>633.5</v>
      </c>
    </row>
    <row r="2162" spans="1:9" ht="15.75" thickBot="1">
      <c r="A2162" s="398"/>
      <c r="B2162" s="333">
        <v>17.5</v>
      </c>
      <c r="C2162" s="334">
        <v>588.24</v>
      </c>
      <c r="D2162" s="335" t="s">
        <v>384</v>
      </c>
      <c r="E2162" s="335" t="s">
        <v>386</v>
      </c>
      <c r="F2162" s="335" t="s">
        <v>838</v>
      </c>
      <c r="G2162" s="179">
        <f t="shared" si="99"/>
        <v>588.24</v>
      </c>
      <c r="H2162" s="179">
        <f t="shared" si="100"/>
        <v>0</v>
      </c>
      <c r="I2162" s="179">
        <f t="shared" si="101"/>
        <v>588.24</v>
      </c>
    </row>
    <row r="2163" spans="1:9" ht="15.75" thickBot="1">
      <c r="A2163" s="398"/>
      <c r="B2163" s="333">
        <v>59</v>
      </c>
      <c r="C2163" s="334">
        <v>1919.04</v>
      </c>
      <c r="D2163" s="335" t="s">
        <v>384</v>
      </c>
      <c r="E2163" s="335" t="s">
        <v>386</v>
      </c>
      <c r="F2163" s="335" t="s">
        <v>872</v>
      </c>
      <c r="G2163" s="179">
        <f t="shared" si="99"/>
        <v>1919.04</v>
      </c>
      <c r="H2163" s="179">
        <f t="shared" si="100"/>
        <v>0</v>
      </c>
      <c r="I2163" s="179">
        <f t="shared" si="101"/>
        <v>1919.04</v>
      </c>
    </row>
    <row r="2164" spans="1:9" ht="15.75" thickBot="1">
      <c r="A2164" s="398"/>
      <c r="B2164" s="333">
        <v>10</v>
      </c>
      <c r="C2164" s="334">
        <v>332.6</v>
      </c>
      <c r="D2164" s="335" t="s">
        <v>384</v>
      </c>
      <c r="E2164" s="335" t="s">
        <v>386</v>
      </c>
      <c r="F2164" s="335" t="s">
        <v>858</v>
      </c>
      <c r="G2164" s="179">
        <f t="shared" si="99"/>
        <v>332.6</v>
      </c>
      <c r="H2164" s="179">
        <f t="shared" si="100"/>
        <v>0</v>
      </c>
      <c r="I2164" s="179">
        <f t="shared" si="101"/>
        <v>332.6</v>
      </c>
    </row>
    <row r="2165" spans="1:9" ht="15.75" thickBot="1">
      <c r="A2165" s="398"/>
      <c r="B2165" s="333">
        <v>8</v>
      </c>
      <c r="C2165" s="334">
        <v>273.68</v>
      </c>
      <c r="D2165" s="335" t="s">
        <v>834</v>
      </c>
      <c r="E2165" s="335" t="s">
        <v>386</v>
      </c>
      <c r="F2165" s="335" t="s">
        <v>809</v>
      </c>
      <c r="G2165" s="179">
        <f t="shared" si="99"/>
        <v>0</v>
      </c>
      <c r="H2165" s="179">
        <f t="shared" si="100"/>
        <v>0</v>
      </c>
      <c r="I2165" s="179">
        <f t="shared" si="101"/>
        <v>0</v>
      </c>
    </row>
    <row r="2166" spans="1:9" ht="15.75" thickBot="1">
      <c r="A2166" s="398"/>
      <c r="B2166" s="333">
        <v>4.75</v>
      </c>
      <c r="C2166" s="334">
        <v>162.5</v>
      </c>
      <c r="D2166" s="335" t="s">
        <v>834</v>
      </c>
      <c r="E2166" s="335" t="s">
        <v>386</v>
      </c>
      <c r="F2166" s="335" t="s">
        <v>810</v>
      </c>
      <c r="G2166" s="179">
        <f t="shared" si="99"/>
        <v>0</v>
      </c>
      <c r="H2166" s="179">
        <f t="shared" si="100"/>
        <v>0</v>
      </c>
      <c r="I2166" s="179">
        <f t="shared" si="101"/>
        <v>0</v>
      </c>
    </row>
    <row r="2167" spans="1:9" ht="15.75" thickBot="1">
      <c r="A2167" s="398"/>
      <c r="B2167" s="333">
        <v>13</v>
      </c>
      <c r="C2167" s="334">
        <v>444.73</v>
      </c>
      <c r="D2167" s="335" t="s">
        <v>834</v>
      </c>
      <c r="E2167" s="335" t="s">
        <v>386</v>
      </c>
      <c r="F2167" s="335" t="s">
        <v>881</v>
      </c>
      <c r="G2167" s="179">
        <f t="shared" si="99"/>
        <v>0</v>
      </c>
      <c r="H2167" s="179">
        <f t="shared" si="100"/>
        <v>0</v>
      </c>
      <c r="I2167" s="179">
        <f t="shared" si="101"/>
        <v>0</v>
      </c>
    </row>
    <row r="2168" spans="1:9" ht="15.75" thickBot="1">
      <c r="A2168" s="398"/>
      <c r="B2168" s="333">
        <v>3</v>
      </c>
      <c r="C2168" s="334">
        <v>102.63</v>
      </c>
      <c r="D2168" s="335" t="s">
        <v>834</v>
      </c>
      <c r="E2168" s="335" t="s">
        <v>386</v>
      </c>
      <c r="F2168" s="335" t="s">
        <v>805</v>
      </c>
      <c r="G2168" s="179">
        <f t="shared" si="99"/>
        <v>0</v>
      </c>
      <c r="H2168" s="179">
        <f t="shared" si="100"/>
        <v>0</v>
      </c>
      <c r="I2168" s="179">
        <f t="shared" si="101"/>
        <v>0</v>
      </c>
    </row>
    <row r="2169" spans="1:9" ht="15.75" thickBot="1">
      <c r="A2169" s="398"/>
      <c r="B2169" s="333">
        <v>4.75</v>
      </c>
      <c r="C2169" s="334">
        <v>155.63</v>
      </c>
      <c r="D2169" s="335" t="s">
        <v>834</v>
      </c>
      <c r="E2169" s="335" t="s">
        <v>386</v>
      </c>
      <c r="F2169" s="335" t="s">
        <v>862</v>
      </c>
      <c r="G2169" s="179">
        <f t="shared" si="99"/>
        <v>0</v>
      </c>
      <c r="H2169" s="179">
        <f t="shared" si="100"/>
        <v>0</v>
      </c>
      <c r="I2169" s="179">
        <f t="shared" si="101"/>
        <v>0</v>
      </c>
    </row>
    <row r="2170" spans="1:9" ht="15.75" thickBot="1">
      <c r="A2170" s="398"/>
      <c r="B2170" s="333">
        <v>3</v>
      </c>
      <c r="C2170" s="334">
        <v>102.63</v>
      </c>
      <c r="D2170" s="335" t="s">
        <v>834</v>
      </c>
      <c r="E2170" s="335" t="s">
        <v>386</v>
      </c>
      <c r="F2170" s="335" t="s">
        <v>864</v>
      </c>
      <c r="G2170" s="179">
        <f t="shared" si="99"/>
        <v>0</v>
      </c>
      <c r="H2170" s="179">
        <f t="shared" si="100"/>
        <v>0</v>
      </c>
      <c r="I2170" s="179">
        <f t="shared" si="101"/>
        <v>0</v>
      </c>
    </row>
    <row r="2171" spans="1:9" ht="15.75" thickBot="1">
      <c r="A2171" s="398"/>
      <c r="B2171" s="333">
        <v>2.75</v>
      </c>
      <c r="C2171" s="334">
        <v>80.91</v>
      </c>
      <c r="D2171" s="335" t="s">
        <v>834</v>
      </c>
      <c r="E2171" s="335" t="s">
        <v>386</v>
      </c>
      <c r="F2171" s="335" t="s">
        <v>841</v>
      </c>
      <c r="G2171" s="179">
        <f t="shared" si="99"/>
        <v>0</v>
      </c>
      <c r="H2171" s="179">
        <f t="shared" si="100"/>
        <v>0</v>
      </c>
      <c r="I2171" s="179">
        <f t="shared" si="101"/>
        <v>0</v>
      </c>
    </row>
    <row r="2172" spans="1:9" ht="15.75" thickBot="1">
      <c r="A2172" s="398"/>
      <c r="B2172" s="333">
        <v>5</v>
      </c>
      <c r="C2172" s="334">
        <v>168.29</v>
      </c>
      <c r="D2172" s="335" t="s">
        <v>834</v>
      </c>
      <c r="E2172" s="335" t="s">
        <v>386</v>
      </c>
      <c r="F2172" s="335" t="s">
        <v>856</v>
      </c>
      <c r="G2172" s="179">
        <f t="shared" si="99"/>
        <v>0</v>
      </c>
      <c r="H2172" s="179">
        <f t="shared" si="100"/>
        <v>0</v>
      </c>
      <c r="I2172" s="179">
        <f t="shared" si="101"/>
        <v>0</v>
      </c>
    </row>
    <row r="2173" spans="1:9" ht="15.75" thickBot="1">
      <c r="A2173" s="398"/>
      <c r="B2173" s="333">
        <v>26</v>
      </c>
      <c r="C2173" s="334">
        <v>855.8</v>
      </c>
      <c r="D2173" s="335" t="s">
        <v>834</v>
      </c>
      <c r="E2173" s="335" t="s">
        <v>386</v>
      </c>
      <c r="F2173" s="335" t="s">
        <v>838</v>
      </c>
      <c r="G2173" s="179">
        <f t="shared" si="99"/>
        <v>0</v>
      </c>
      <c r="H2173" s="179">
        <f t="shared" si="100"/>
        <v>0</v>
      </c>
      <c r="I2173" s="179">
        <f t="shared" si="101"/>
        <v>0</v>
      </c>
    </row>
    <row r="2174" spans="1:9" ht="15.75" thickBot="1">
      <c r="A2174" s="398"/>
      <c r="B2174" s="333">
        <v>11</v>
      </c>
      <c r="C2174" s="334">
        <v>336.6</v>
      </c>
      <c r="D2174" s="335" t="s">
        <v>392</v>
      </c>
      <c r="E2174" s="335" t="s">
        <v>386</v>
      </c>
      <c r="F2174" s="335" t="s">
        <v>807</v>
      </c>
      <c r="G2174" s="179">
        <f t="shared" si="99"/>
        <v>0</v>
      </c>
      <c r="H2174" s="179">
        <f t="shared" si="100"/>
        <v>0</v>
      </c>
      <c r="I2174" s="179">
        <f t="shared" si="101"/>
        <v>0</v>
      </c>
    </row>
    <row r="2175" spans="1:9" ht="15.75" thickBot="1">
      <c r="A2175" s="398"/>
      <c r="B2175" s="333">
        <v>8</v>
      </c>
      <c r="C2175" s="334">
        <v>244.8</v>
      </c>
      <c r="D2175" s="335" t="s">
        <v>392</v>
      </c>
      <c r="E2175" s="335" t="s">
        <v>386</v>
      </c>
      <c r="F2175" s="335" t="s">
        <v>837</v>
      </c>
      <c r="G2175" s="179">
        <f t="shared" si="99"/>
        <v>0</v>
      </c>
      <c r="H2175" s="179">
        <f t="shared" si="100"/>
        <v>0</v>
      </c>
      <c r="I2175" s="179">
        <f t="shared" si="101"/>
        <v>0</v>
      </c>
    </row>
    <row r="2176" spans="1:9" ht="15.75" thickBot="1">
      <c r="A2176" s="398"/>
      <c r="B2176" s="333">
        <v>8</v>
      </c>
      <c r="C2176" s="334">
        <v>273.68</v>
      </c>
      <c r="D2176" s="335" t="s">
        <v>392</v>
      </c>
      <c r="E2176" s="335" t="s">
        <v>386</v>
      </c>
      <c r="F2176" s="335" t="s">
        <v>808</v>
      </c>
      <c r="G2176" s="179">
        <f t="shared" si="99"/>
        <v>0</v>
      </c>
      <c r="H2176" s="179">
        <f t="shared" si="100"/>
        <v>0</v>
      </c>
      <c r="I2176" s="179">
        <f t="shared" si="101"/>
        <v>0</v>
      </c>
    </row>
    <row r="2177" spans="1:9" ht="15.75" thickBot="1">
      <c r="A2177" s="398"/>
      <c r="B2177" s="333">
        <v>2</v>
      </c>
      <c r="C2177" s="334">
        <v>56.62</v>
      </c>
      <c r="D2177" s="335" t="s">
        <v>392</v>
      </c>
      <c r="E2177" s="335" t="s">
        <v>386</v>
      </c>
      <c r="F2177" s="335" t="s">
        <v>841</v>
      </c>
      <c r="G2177" s="179">
        <f t="shared" si="99"/>
        <v>0</v>
      </c>
      <c r="H2177" s="179">
        <f t="shared" si="100"/>
        <v>0</v>
      </c>
      <c r="I2177" s="179">
        <f t="shared" si="101"/>
        <v>0</v>
      </c>
    </row>
    <row r="2178" spans="1:9" ht="15.75" thickBot="1">
      <c r="A2178" s="398"/>
      <c r="B2178" s="333">
        <v>19.25</v>
      </c>
      <c r="C2178" s="334">
        <v>544.97</v>
      </c>
      <c r="D2178" s="335" t="s">
        <v>974</v>
      </c>
      <c r="E2178" s="335" t="s">
        <v>386</v>
      </c>
      <c r="F2178" s="335" t="s">
        <v>864</v>
      </c>
      <c r="G2178" s="179">
        <f t="shared" si="99"/>
        <v>0</v>
      </c>
      <c r="H2178" s="179">
        <f t="shared" si="100"/>
        <v>0</v>
      </c>
      <c r="I2178" s="179">
        <f t="shared" si="101"/>
        <v>0</v>
      </c>
    </row>
    <row r="2179" spans="1:9" ht="15.75" thickBot="1">
      <c r="A2179" s="398"/>
      <c r="B2179" s="333">
        <v>64</v>
      </c>
      <c r="C2179" s="334">
        <v>1811.84</v>
      </c>
      <c r="D2179" s="335" t="s">
        <v>974</v>
      </c>
      <c r="E2179" s="335" t="s">
        <v>386</v>
      </c>
      <c r="F2179" s="335" t="s">
        <v>841</v>
      </c>
      <c r="G2179" s="179">
        <f t="shared" si="99"/>
        <v>0</v>
      </c>
      <c r="H2179" s="179">
        <f t="shared" si="100"/>
        <v>0</v>
      </c>
      <c r="I2179" s="179">
        <f t="shared" si="101"/>
        <v>0</v>
      </c>
    </row>
    <row r="2180" spans="1:9" ht="15.75" thickBot="1">
      <c r="A2180" s="399"/>
      <c r="B2180" s="333">
        <v>0</v>
      </c>
      <c r="C2180" s="334">
        <v>303.2</v>
      </c>
      <c r="D2180" s="335" t="s">
        <v>393</v>
      </c>
      <c r="E2180" s="335" t="s">
        <v>386</v>
      </c>
      <c r="F2180" s="335" t="s">
        <v>859</v>
      </c>
      <c r="G2180" s="179">
        <f t="shared" si="99"/>
        <v>0</v>
      </c>
      <c r="H2180" s="179">
        <f t="shared" si="100"/>
        <v>0</v>
      </c>
      <c r="I2180" s="179">
        <f t="shared" si="101"/>
        <v>0</v>
      </c>
    </row>
    <row r="2181" spans="1:9" ht="15.75" thickBot="1">
      <c r="A2181" s="336" t="s">
        <v>440</v>
      </c>
      <c r="B2181" s="337">
        <v>3174</v>
      </c>
      <c r="C2181" s="338">
        <v>96391.42</v>
      </c>
      <c r="D2181" s="394"/>
      <c r="E2181" s="395"/>
      <c r="F2181" s="396"/>
      <c r="G2181" s="179">
        <f t="shared" ref="G2181:G2244" si="102">IF(D2181="REG",C2181,0)</f>
        <v>0</v>
      </c>
      <c r="H2181" s="179">
        <f t="shared" ref="H2181:H2244" si="103">IF(D2181="SAL",C2181,0)</f>
        <v>0</v>
      </c>
      <c r="I2181" s="179">
        <f t="shared" ref="I2181:I2244" si="104">+G2181+H2181</f>
        <v>0</v>
      </c>
    </row>
    <row r="2182" spans="1:9" ht="15.75" thickBot="1">
      <c r="A2182" s="397" t="s">
        <v>442</v>
      </c>
      <c r="B2182" s="333">
        <v>0</v>
      </c>
      <c r="C2182" s="334">
        <v>70</v>
      </c>
      <c r="D2182" s="335" t="s">
        <v>441</v>
      </c>
      <c r="E2182" s="335" t="s">
        <v>386</v>
      </c>
      <c r="F2182" s="335" t="s">
        <v>817</v>
      </c>
      <c r="G2182" s="179">
        <f t="shared" si="102"/>
        <v>0</v>
      </c>
      <c r="H2182" s="179">
        <f t="shared" si="103"/>
        <v>0</v>
      </c>
      <c r="I2182" s="179">
        <f t="shared" si="104"/>
        <v>0</v>
      </c>
    </row>
    <row r="2183" spans="1:9" ht="15.75" thickBot="1">
      <c r="A2183" s="398"/>
      <c r="B2183" s="333">
        <v>0</v>
      </c>
      <c r="C2183" s="334">
        <v>70</v>
      </c>
      <c r="D2183" s="335" t="s">
        <v>441</v>
      </c>
      <c r="E2183" s="335" t="s">
        <v>386</v>
      </c>
      <c r="F2183" s="335" t="s">
        <v>823</v>
      </c>
      <c r="G2183" s="179">
        <f t="shared" si="102"/>
        <v>0</v>
      </c>
      <c r="H2183" s="179">
        <f t="shared" si="103"/>
        <v>0</v>
      </c>
      <c r="I2183" s="179">
        <f t="shared" si="104"/>
        <v>0</v>
      </c>
    </row>
    <row r="2184" spans="1:9" ht="15.75" thickBot="1">
      <c r="A2184" s="398"/>
      <c r="B2184" s="333">
        <v>0</v>
      </c>
      <c r="C2184" s="334">
        <v>70</v>
      </c>
      <c r="D2184" s="335" t="s">
        <v>441</v>
      </c>
      <c r="E2184" s="335" t="s">
        <v>386</v>
      </c>
      <c r="F2184" s="335" t="s">
        <v>825</v>
      </c>
      <c r="G2184" s="179">
        <f t="shared" si="102"/>
        <v>0</v>
      </c>
      <c r="H2184" s="179">
        <f t="shared" si="103"/>
        <v>0</v>
      </c>
      <c r="I2184" s="179">
        <f t="shared" si="104"/>
        <v>0</v>
      </c>
    </row>
    <row r="2185" spans="1:9" ht="15.75" thickBot="1">
      <c r="A2185" s="398"/>
      <c r="B2185" s="333">
        <v>0</v>
      </c>
      <c r="C2185" s="334">
        <v>70</v>
      </c>
      <c r="D2185" s="335" t="s">
        <v>441</v>
      </c>
      <c r="E2185" s="335" t="s">
        <v>386</v>
      </c>
      <c r="F2185" s="335" t="s">
        <v>826</v>
      </c>
      <c r="G2185" s="179">
        <f t="shared" si="102"/>
        <v>0</v>
      </c>
      <c r="H2185" s="179">
        <f t="shared" si="103"/>
        <v>0</v>
      </c>
      <c r="I2185" s="179">
        <f t="shared" si="104"/>
        <v>0</v>
      </c>
    </row>
    <row r="2186" spans="1:9" ht="15.75" thickBot="1">
      <c r="A2186" s="398"/>
      <c r="B2186" s="333">
        <v>0</v>
      </c>
      <c r="C2186" s="334">
        <v>70</v>
      </c>
      <c r="D2186" s="335" t="s">
        <v>441</v>
      </c>
      <c r="E2186" s="335" t="s">
        <v>386</v>
      </c>
      <c r="F2186" s="335" t="s">
        <v>828</v>
      </c>
      <c r="G2186" s="179">
        <f t="shared" si="102"/>
        <v>0</v>
      </c>
      <c r="H2186" s="179">
        <f t="shared" si="103"/>
        <v>0</v>
      </c>
      <c r="I2186" s="179">
        <f t="shared" si="104"/>
        <v>0</v>
      </c>
    </row>
    <row r="2187" spans="1:9" ht="15.75" thickBot="1">
      <c r="A2187" s="398"/>
      <c r="B2187" s="333">
        <v>0</v>
      </c>
      <c r="C2187" s="334">
        <v>70</v>
      </c>
      <c r="D2187" s="335" t="s">
        <v>441</v>
      </c>
      <c r="E2187" s="335" t="s">
        <v>386</v>
      </c>
      <c r="F2187" s="335" t="s">
        <v>829</v>
      </c>
      <c r="G2187" s="179">
        <f t="shared" si="102"/>
        <v>0</v>
      </c>
      <c r="H2187" s="179">
        <f t="shared" si="103"/>
        <v>0</v>
      </c>
      <c r="I2187" s="179">
        <f t="shared" si="104"/>
        <v>0</v>
      </c>
    </row>
    <row r="2188" spans="1:9" ht="15.75" thickBot="1">
      <c r="A2188" s="398"/>
      <c r="B2188" s="333">
        <v>0</v>
      </c>
      <c r="C2188" s="334">
        <v>70</v>
      </c>
      <c r="D2188" s="335" t="s">
        <v>441</v>
      </c>
      <c r="E2188" s="335" t="s">
        <v>386</v>
      </c>
      <c r="F2188" s="335" t="s">
        <v>820</v>
      </c>
      <c r="G2188" s="179">
        <f t="shared" si="102"/>
        <v>0</v>
      </c>
      <c r="H2188" s="179">
        <f t="shared" si="103"/>
        <v>0</v>
      </c>
      <c r="I2188" s="179">
        <f t="shared" si="104"/>
        <v>0</v>
      </c>
    </row>
    <row r="2189" spans="1:9" ht="15.75" thickBot="1">
      <c r="A2189" s="398"/>
      <c r="B2189" s="333">
        <v>0</v>
      </c>
      <c r="C2189" s="334">
        <v>70</v>
      </c>
      <c r="D2189" s="335" t="s">
        <v>441</v>
      </c>
      <c r="E2189" s="335" t="s">
        <v>386</v>
      </c>
      <c r="F2189" s="335" t="s">
        <v>831</v>
      </c>
      <c r="G2189" s="179">
        <f t="shared" si="102"/>
        <v>0</v>
      </c>
      <c r="H2189" s="179">
        <f t="shared" si="103"/>
        <v>0</v>
      </c>
      <c r="I2189" s="179">
        <f t="shared" si="104"/>
        <v>0</v>
      </c>
    </row>
    <row r="2190" spans="1:9" ht="15.75" thickBot="1">
      <c r="A2190" s="398"/>
      <c r="B2190" s="333">
        <v>0</v>
      </c>
      <c r="C2190" s="334">
        <v>70</v>
      </c>
      <c r="D2190" s="335" t="s">
        <v>441</v>
      </c>
      <c r="E2190" s="335" t="s">
        <v>386</v>
      </c>
      <c r="F2190" s="335" t="s">
        <v>821</v>
      </c>
      <c r="G2190" s="179">
        <f t="shared" si="102"/>
        <v>0</v>
      </c>
      <c r="H2190" s="179">
        <f t="shared" si="103"/>
        <v>0</v>
      </c>
      <c r="I2190" s="179">
        <f t="shared" si="104"/>
        <v>0</v>
      </c>
    </row>
    <row r="2191" spans="1:9" ht="15.75" thickBot="1">
      <c r="A2191" s="398"/>
      <c r="B2191" s="333">
        <v>0</v>
      </c>
      <c r="C2191" s="334">
        <v>70</v>
      </c>
      <c r="D2191" s="335" t="s">
        <v>441</v>
      </c>
      <c r="E2191" s="335" t="s">
        <v>386</v>
      </c>
      <c r="F2191" s="335" t="s">
        <v>916</v>
      </c>
      <c r="G2191" s="179">
        <f t="shared" si="102"/>
        <v>0</v>
      </c>
      <c r="H2191" s="179">
        <f t="shared" si="103"/>
        <v>0</v>
      </c>
      <c r="I2191" s="179">
        <f t="shared" si="104"/>
        <v>0</v>
      </c>
    </row>
    <row r="2192" spans="1:9" ht="15.75" thickBot="1">
      <c r="A2192" s="398"/>
      <c r="B2192" s="333">
        <v>0</v>
      </c>
      <c r="C2192" s="334">
        <v>70</v>
      </c>
      <c r="D2192" s="335" t="s">
        <v>441</v>
      </c>
      <c r="E2192" s="335" t="s">
        <v>386</v>
      </c>
      <c r="F2192" s="335" t="s">
        <v>918</v>
      </c>
      <c r="G2192" s="179">
        <f t="shared" si="102"/>
        <v>0</v>
      </c>
      <c r="H2192" s="179">
        <f t="shared" si="103"/>
        <v>0</v>
      </c>
      <c r="I2192" s="179">
        <f t="shared" si="104"/>
        <v>0</v>
      </c>
    </row>
    <row r="2193" spans="1:9" ht="15.75" thickBot="1">
      <c r="A2193" s="398"/>
      <c r="B2193" s="333">
        <v>0</v>
      </c>
      <c r="C2193" s="334">
        <v>70</v>
      </c>
      <c r="D2193" s="335" t="s">
        <v>441</v>
      </c>
      <c r="E2193" s="335" t="s">
        <v>386</v>
      </c>
      <c r="F2193" s="335" t="s">
        <v>920</v>
      </c>
      <c r="G2193" s="179">
        <f t="shared" si="102"/>
        <v>0</v>
      </c>
      <c r="H2193" s="179">
        <f t="shared" si="103"/>
        <v>0</v>
      </c>
      <c r="I2193" s="179">
        <f t="shared" si="104"/>
        <v>0</v>
      </c>
    </row>
    <row r="2194" spans="1:9" ht="15.75" thickBot="1">
      <c r="A2194" s="398"/>
      <c r="B2194" s="333">
        <v>16</v>
      </c>
      <c r="C2194" s="334">
        <v>519.20000000000005</v>
      </c>
      <c r="D2194" s="335" t="s">
        <v>391</v>
      </c>
      <c r="E2194" s="335" t="s">
        <v>386</v>
      </c>
      <c r="F2194" s="335" t="s">
        <v>807</v>
      </c>
      <c r="G2194" s="179">
        <f t="shared" si="102"/>
        <v>0</v>
      </c>
      <c r="H2194" s="179">
        <f t="shared" si="103"/>
        <v>0</v>
      </c>
      <c r="I2194" s="179">
        <f t="shared" si="104"/>
        <v>0</v>
      </c>
    </row>
    <row r="2195" spans="1:9" ht="15.75" thickBot="1">
      <c r="A2195" s="398"/>
      <c r="B2195" s="333">
        <v>8</v>
      </c>
      <c r="C2195" s="334">
        <v>259.60000000000002</v>
      </c>
      <c r="D2195" s="335" t="s">
        <v>391</v>
      </c>
      <c r="E2195" s="335" t="s">
        <v>386</v>
      </c>
      <c r="F2195" s="335" t="s">
        <v>837</v>
      </c>
      <c r="G2195" s="179">
        <f t="shared" si="102"/>
        <v>0</v>
      </c>
      <c r="H2195" s="179">
        <f t="shared" si="103"/>
        <v>0</v>
      </c>
      <c r="I2195" s="179">
        <f t="shared" si="104"/>
        <v>0</v>
      </c>
    </row>
    <row r="2196" spans="1:9" ht="15.75" thickBot="1">
      <c r="A2196" s="398"/>
      <c r="B2196" s="333">
        <v>4</v>
      </c>
      <c r="C2196" s="334">
        <v>194.7</v>
      </c>
      <c r="D2196" s="335" t="s">
        <v>387</v>
      </c>
      <c r="E2196" s="335" t="s">
        <v>386</v>
      </c>
      <c r="F2196" s="335" t="s">
        <v>811</v>
      </c>
      <c r="G2196" s="179">
        <f t="shared" si="102"/>
        <v>0</v>
      </c>
      <c r="H2196" s="179">
        <f t="shared" si="103"/>
        <v>0</v>
      </c>
      <c r="I2196" s="179">
        <f t="shared" si="104"/>
        <v>0</v>
      </c>
    </row>
    <row r="2197" spans="1:9" ht="15.75" thickBot="1">
      <c r="A2197" s="398"/>
      <c r="B2197" s="333">
        <v>64</v>
      </c>
      <c r="C2197" s="334">
        <v>2076.8000000000002</v>
      </c>
      <c r="D2197" s="335" t="s">
        <v>384</v>
      </c>
      <c r="E2197" s="335" t="s">
        <v>386</v>
      </c>
      <c r="F2197" s="335" t="s">
        <v>807</v>
      </c>
      <c r="G2197" s="179">
        <f t="shared" si="102"/>
        <v>2076.8000000000002</v>
      </c>
      <c r="H2197" s="179">
        <f t="shared" si="103"/>
        <v>0</v>
      </c>
      <c r="I2197" s="179">
        <f t="shared" si="104"/>
        <v>2076.8000000000002</v>
      </c>
    </row>
    <row r="2198" spans="1:9" ht="15.75" thickBot="1">
      <c r="A2198" s="398"/>
      <c r="B2198" s="333">
        <v>70</v>
      </c>
      <c r="C2198" s="334">
        <v>2271.5</v>
      </c>
      <c r="D2198" s="335" t="s">
        <v>384</v>
      </c>
      <c r="E2198" s="335" t="s">
        <v>386</v>
      </c>
      <c r="F2198" s="335" t="s">
        <v>837</v>
      </c>
      <c r="G2198" s="179">
        <f t="shared" si="102"/>
        <v>2271.5</v>
      </c>
      <c r="H2198" s="179">
        <f t="shared" si="103"/>
        <v>0</v>
      </c>
      <c r="I2198" s="179">
        <f t="shared" si="104"/>
        <v>2271.5</v>
      </c>
    </row>
    <row r="2199" spans="1:9" ht="15.75" thickBot="1">
      <c r="A2199" s="398"/>
      <c r="B2199" s="333">
        <v>80</v>
      </c>
      <c r="C2199" s="334">
        <v>2596</v>
      </c>
      <c r="D2199" s="335" t="s">
        <v>384</v>
      </c>
      <c r="E2199" s="335" t="s">
        <v>386</v>
      </c>
      <c r="F2199" s="335" t="s">
        <v>811</v>
      </c>
      <c r="G2199" s="179">
        <f t="shared" si="102"/>
        <v>2596</v>
      </c>
      <c r="H2199" s="179">
        <f t="shared" si="103"/>
        <v>0</v>
      </c>
      <c r="I2199" s="179">
        <f t="shared" si="104"/>
        <v>2596</v>
      </c>
    </row>
    <row r="2200" spans="1:9" ht="15.75" thickBot="1">
      <c r="A2200" s="398"/>
      <c r="B2200" s="333">
        <v>80</v>
      </c>
      <c r="C2200" s="334">
        <v>2596</v>
      </c>
      <c r="D2200" s="335" t="s">
        <v>384</v>
      </c>
      <c r="E2200" s="335" t="s">
        <v>386</v>
      </c>
      <c r="F2200" s="335" t="s">
        <v>813</v>
      </c>
      <c r="G2200" s="179">
        <f t="shared" si="102"/>
        <v>2596</v>
      </c>
      <c r="H2200" s="179">
        <f t="shared" si="103"/>
        <v>0</v>
      </c>
      <c r="I2200" s="179">
        <f t="shared" si="104"/>
        <v>2596</v>
      </c>
    </row>
    <row r="2201" spans="1:9" ht="15.75" thickBot="1">
      <c r="A2201" s="398"/>
      <c r="B2201" s="333">
        <v>24</v>
      </c>
      <c r="C2201" s="334">
        <v>198</v>
      </c>
      <c r="D2201" s="335" t="s">
        <v>384</v>
      </c>
      <c r="E2201" s="335" t="s">
        <v>386</v>
      </c>
      <c r="F2201" s="335" t="s">
        <v>845</v>
      </c>
      <c r="G2201" s="179">
        <f t="shared" si="102"/>
        <v>198</v>
      </c>
      <c r="H2201" s="179">
        <f t="shared" si="103"/>
        <v>0</v>
      </c>
      <c r="I2201" s="179">
        <f t="shared" si="104"/>
        <v>198</v>
      </c>
    </row>
    <row r="2202" spans="1:9" ht="15.75" thickBot="1">
      <c r="A2202" s="398"/>
      <c r="B2202" s="333">
        <v>80</v>
      </c>
      <c r="C2202" s="334">
        <v>660</v>
      </c>
      <c r="D2202" s="335" t="s">
        <v>384</v>
      </c>
      <c r="E2202" s="335" t="s">
        <v>386</v>
      </c>
      <c r="F2202" s="335" t="s">
        <v>843</v>
      </c>
      <c r="G2202" s="179">
        <f t="shared" si="102"/>
        <v>660</v>
      </c>
      <c r="H2202" s="179">
        <f t="shared" si="103"/>
        <v>0</v>
      </c>
      <c r="I2202" s="179">
        <f t="shared" si="104"/>
        <v>660</v>
      </c>
    </row>
    <row r="2203" spans="1:9" ht="15.75" thickBot="1">
      <c r="A2203" s="398"/>
      <c r="B2203" s="333">
        <v>80</v>
      </c>
      <c r="C2203" s="334">
        <v>660</v>
      </c>
      <c r="D2203" s="335" t="s">
        <v>384</v>
      </c>
      <c r="E2203" s="335" t="s">
        <v>386</v>
      </c>
      <c r="F2203" s="335" t="s">
        <v>894</v>
      </c>
      <c r="G2203" s="179">
        <f t="shared" si="102"/>
        <v>660</v>
      </c>
      <c r="H2203" s="179">
        <f t="shared" si="103"/>
        <v>0</v>
      </c>
      <c r="I2203" s="179">
        <f t="shared" si="104"/>
        <v>660</v>
      </c>
    </row>
    <row r="2204" spans="1:9" ht="15.75" thickBot="1">
      <c r="A2204" s="398"/>
      <c r="B2204" s="333">
        <v>63</v>
      </c>
      <c r="C2204" s="334">
        <v>519.75</v>
      </c>
      <c r="D2204" s="335" t="s">
        <v>384</v>
      </c>
      <c r="E2204" s="335" t="s">
        <v>386</v>
      </c>
      <c r="F2204" s="335" t="s">
        <v>881</v>
      </c>
      <c r="G2204" s="179">
        <f t="shared" si="102"/>
        <v>519.75</v>
      </c>
      <c r="H2204" s="179">
        <f t="shared" si="103"/>
        <v>0</v>
      </c>
      <c r="I2204" s="179">
        <f t="shared" si="104"/>
        <v>519.75</v>
      </c>
    </row>
    <row r="2205" spans="1:9" ht="15.75" thickBot="1">
      <c r="A2205" s="398"/>
      <c r="B2205" s="333">
        <v>72</v>
      </c>
      <c r="C2205" s="334">
        <v>594</v>
      </c>
      <c r="D2205" s="335" t="s">
        <v>384</v>
      </c>
      <c r="E2205" s="335" t="s">
        <v>386</v>
      </c>
      <c r="F2205" s="335" t="s">
        <v>805</v>
      </c>
      <c r="G2205" s="179">
        <f t="shared" si="102"/>
        <v>594</v>
      </c>
      <c r="H2205" s="179">
        <f t="shared" si="103"/>
        <v>0</v>
      </c>
      <c r="I2205" s="179">
        <f t="shared" si="104"/>
        <v>594</v>
      </c>
    </row>
    <row r="2206" spans="1:9" ht="15.75" thickBot="1">
      <c r="A2206" s="399"/>
      <c r="B2206" s="333">
        <v>24</v>
      </c>
      <c r="C2206" s="334">
        <v>198</v>
      </c>
      <c r="D2206" s="335" t="s">
        <v>384</v>
      </c>
      <c r="E2206" s="335" t="s">
        <v>386</v>
      </c>
      <c r="F2206" s="335" t="s">
        <v>862</v>
      </c>
      <c r="G2206" s="179">
        <f t="shared" si="102"/>
        <v>198</v>
      </c>
      <c r="H2206" s="179">
        <f t="shared" si="103"/>
        <v>0</v>
      </c>
      <c r="I2206" s="179">
        <f t="shared" si="104"/>
        <v>198</v>
      </c>
    </row>
    <row r="2207" spans="1:9" ht="15.75" thickBot="1">
      <c r="A2207" s="336" t="s">
        <v>442</v>
      </c>
      <c r="B2207" s="337">
        <v>665</v>
      </c>
      <c r="C2207" s="338">
        <v>14183.55</v>
      </c>
      <c r="D2207" s="394"/>
      <c r="E2207" s="395"/>
      <c r="F2207" s="396"/>
      <c r="G2207" s="179">
        <f t="shared" si="102"/>
        <v>0</v>
      </c>
      <c r="H2207" s="179">
        <f t="shared" si="103"/>
        <v>0</v>
      </c>
      <c r="I2207" s="179">
        <f t="shared" si="104"/>
        <v>0</v>
      </c>
    </row>
    <row r="2208" spans="1:9" ht="15.75" thickBot="1">
      <c r="A2208" s="397" t="s">
        <v>443</v>
      </c>
      <c r="B2208" s="333">
        <v>0</v>
      </c>
      <c r="C2208" s="334">
        <v>2977.81</v>
      </c>
      <c r="D2208" s="335" t="s">
        <v>588</v>
      </c>
      <c r="E2208" s="335" t="s">
        <v>386</v>
      </c>
      <c r="F2208" s="335" t="s">
        <v>956</v>
      </c>
      <c r="G2208" s="179">
        <f t="shared" si="102"/>
        <v>0</v>
      </c>
      <c r="H2208" s="179">
        <f t="shared" si="103"/>
        <v>0</v>
      </c>
      <c r="I2208" s="179">
        <f t="shared" si="104"/>
        <v>0</v>
      </c>
    </row>
    <row r="2209" spans="1:9" ht="15.75" thickBot="1">
      <c r="A2209" s="398"/>
      <c r="B2209" s="333">
        <v>8</v>
      </c>
      <c r="C2209" s="334">
        <v>226.48</v>
      </c>
      <c r="D2209" s="335" t="s">
        <v>389</v>
      </c>
      <c r="E2209" s="335" t="s">
        <v>386</v>
      </c>
      <c r="F2209" s="335" t="s">
        <v>804</v>
      </c>
      <c r="G2209" s="179">
        <f t="shared" si="102"/>
        <v>0</v>
      </c>
      <c r="H2209" s="179">
        <f t="shared" si="103"/>
        <v>0</v>
      </c>
      <c r="I2209" s="179">
        <f t="shared" si="104"/>
        <v>0</v>
      </c>
    </row>
    <row r="2210" spans="1:9" ht="15.75" thickBot="1">
      <c r="A2210" s="398"/>
      <c r="B2210" s="333">
        <v>8</v>
      </c>
      <c r="C2210" s="334">
        <v>226.48</v>
      </c>
      <c r="D2210" s="335" t="s">
        <v>389</v>
      </c>
      <c r="E2210" s="335" t="s">
        <v>386</v>
      </c>
      <c r="F2210" s="335" t="s">
        <v>845</v>
      </c>
      <c r="G2210" s="179">
        <f t="shared" si="102"/>
        <v>0</v>
      </c>
      <c r="H2210" s="179">
        <f t="shared" si="103"/>
        <v>0</v>
      </c>
      <c r="I2210" s="179">
        <f t="shared" si="104"/>
        <v>0</v>
      </c>
    </row>
    <row r="2211" spans="1:9" ht="15.75" thickBot="1">
      <c r="A2211" s="398"/>
      <c r="B2211" s="333">
        <v>16</v>
      </c>
      <c r="C2211" s="334">
        <v>540.64</v>
      </c>
      <c r="D2211" s="335" t="s">
        <v>389</v>
      </c>
      <c r="E2211" s="335" t="s">
        <v>386</v>
      </c>
      <c r="F2211" s="335" t="s">
        <v>858</v>
      </c>
      <c r="G2211" s="179">
        <f t="shared" si="102"/>
        <v>0</v>
      </c>
      <c r="H2211" s="179">
        <f t="shared" si="103"/>
        <v>0</v>
      </c>
      <c r="I2211" s="179">
        <f t="shared" si="104"/>
        <v>0</v>
      </c>
    </row>
    <row r="2212" spans="1:9" ht="15.75" thickBot="1">
      <c r="A2212" s="398"/>
      <c r="B2212" s="333">
        <v>0</v>
      </c>
      <c r="C2212" s="334">
        <v>35</v>
      </c>
      <c r="D2212" s="335" t="s">
        <v>441</v>
      </c>
      <c r="E2212" s="335" t="s">
        <v>386</v>
      </c>
      <c r="F2212" s="335" t="s">
        <v>807</v>
      </c>
      <c r="G2212" s="179">
        <f t="shared" si="102"/>
        <v>0</v>
      </c>
      <c r="H2212" s="179">
        <f t="shared" si="103"/>
        <v>0</v>
      </c>
      <c r="I2212" s="179">
        <f t="shared" si="104"/>
        <v>0</v>
      </c>
    </row>
    <row r="2213" spans="1:9" ht="15.75" thickBot="1">
      <c r="A2213" s="398"/>
      <c r="B2213" s="333">
        <v>0</v>
      </c>
      <c r="C2213" s="334">
        <v>70</v>
      </c>
      <c r="D2213" s="335" t="s">
        <v>441</v>
      </c>
      <c r="E2213" s="335" t="s">
        <v>386</v>
      </c>
      <c r="F2213" s="335" t="s">
        <v>817</v>
      </c>
      <c r="G2213" s="179">
        <f t="shared" si="102"/>
        <v>0</v>
      </c>
      <c r="H2213" s="179">
        <f t="shared" si="103"/>
        <v>0</v>
      </c>
      <c r="I2213" s="179">
        <f t="shared" si="104"/>
        <v>0</v>
      </c>
    </row>
    <row r="2214" spans="1:9" ht="15.75" thickBot="1">
      <c r="A2214" s="398"/>
      <c r="B2214" s="333">
        <v>0</v>
      </c>
      <c r="C2214" s="334">
        <v>35</v>
      </c>
      <c r="D2214" s="335" t="s">
        <v>441</v>
      </c>
      <c r="E2214" s="335" t="s">
        <v>386</v>
      </c>
      <c r="F2214" s="335" t="s">
        <v>813</v>
      </c>
      <c r="G2214" s="179">
        <f t="shared" si="102"/>
        <v>0</v>
      </c>
      <c r="H2214" s="179">
        <f t="shared" si="103"/>
        <v>0</v>
      </c>
      <c r="I2214" s="179">
        <f t="shared" si="104"/>
        <v>0</v>
      </c>
    </row>
    <row r="2215" spans="1:9" ht="15.75" thickBot="1">
      <c r="A2215" s="398"/>
      <c r="B2215" s="333">
        <v>0</v>
      </c>
      <c r="C2215" s="334">
        <v>95</v>
      </c>
      <c r="D2215" s="335" t="s">
        <v>441</v>
      </c>
      <c r="E2215" s="335" t="s">
        <v>386</v>
      </c>
      <c r="F2215" s="335" t="s">
        <v>823</v>
      </c>
      <c r="G2215" s="179">
        <f t="shared" si="102"/>
        <v>0</v>
      </c>
      <c r="H2215" s="179">
        <f t="shared" si="103"/>
        <v>0</v>
      </c>
      <c r="I2215" s="179">
        <f t="shared" si="104"/>
        <v>0</v>
      </c>
    </row>
    <row r="2216" spans="1:9" ht="15.75" thickBot="1">
      <c r="A2216" s="398"/>
      <c r="B2216" s="333">
        <v>0</v>
      </c>
      <c r="C2216" s="334">
        <v>35</v>
      </c>
      <c r="D2216" s="335" t="s">
        <v>441</v>
      </c>
      <c r="E2216" s="335" t="s">
        <v>386</v>
      </c>
      <c r="F2216" s="335" t="s">
        <v>809</v>
      </c>
      <c r="G2216" s="179">
        <f t="shared" si="102"/>
        <v>0</v>
      </c>
      <c r="H2216" s="179">
        <f t="shared" si="103"/>
        <v>0</v>
      </c>
      <c r="I2216" s="179">
        <f t="shared" si="104"/>
        <v>0</v>
      </c>
    </row>
    <row r="2217" spans="1:9" ht="15.75" thickBot="1">
      <c r="A2217" s="398"/>
      <c r="B2217" s="333">
        <v>0</v>
      </c>
      <c r="C2217" s="334">
        <v>95</v>
      </c>
      <c r="D2217" s="335" t="s">
        <v>441</v>
      </c>
      <c r="E2217" s="335" t="s">
        <v>386</v>
      </c>
      <c r="F2217" s="335" t="s">
        <v>825</v>
      </c>
      <c r="G2217" s="179">
        <f t="shared" si="102"/>
        <v>0</v>
      </c>
      <c r="H2217" s="179">
        <f t="shared" si="103"/>
        <v>0</v>
      </c>
      <c r="I2217" s="179">
        <f t="shared" si="104"/>
        <v>0</v>
      </c>
    </row>
    <row r="2218" spans="1:9" ht="15.75" thickBot="1">
      <c r="A2218" s="398"/>
      <c r="B2218" s="333">
        <v>0</v>
      </c>
      <c r="C2218" s="334">
        <v>35</v>
      </c>
      <c r="D2218" s="335" t="s">
        <v>441</v>
      </c>
      <c r="E2218" s="335" t="s">
        <v>386</v>
      </c>
      <c r="F2218" s="335" t="s">
        <v>835</v>
      </c>
      <c r="G2218" s="179">
        <f t="shared" si="102"/>
        <v>0</v>
      </c>
      <c r="H2218" s="179">
        <f t="shared" si="103"/>
        <v>0</v>
      </c>
      <c r="I2218" s="179">
        <f t="shared" si="104"/>
        <v>0</v>
      </c>
    </row>
    <row r="2219" spans="1:9" ht="15.75" thickBot="1">
      <c r="A2219" s="398"/>
      <c r="B2219" s="333">
        <v>0</v>
      </c>
      <c r="C2219" s="334">
        <v>95</v>
      </c>
      <c r="D2219" s="335" t="s">
        <v>441</v>
      </c>
      <c r="E2219" s="335" t="s">
        <v>386</v>
      </c>
      <c r="F2219" s="335" t="s">
        <v>826</v>
      </c>
      <c r="G2219" s="179">
        <f t="shared" si="102"/>
        <v>0</v>
      </c>
      <c r="H2219" s="179">
        <f t="shared" si="103"/>
        <v>0</v>
      </c>
      <c r="I2219" s="179">
        <f t="shared" si="104"/>
        <v>0</v>
      </c>
    </row>
    <row r="2220" spans="1:9" ht="15.75" thickBot="1">
      <c r="A2220" s="398"/>
      <c r="B2220" s="333">
        <v>0</v>
      </c>
      <c r="C2220" s="334">
        <v>35</v>
      </c>
      <c r="D2220" s="335" t="s">
        <v>441</v>
      </c>
      <c r="E2220" s="335" t="s">
        <v>386</v>
      </c>
      <c r="F2220" s="335" t="s">
        <v>803</v>
      </c>
      <c r="G2220" s="179">
        <f t="shared" si="102"/>
        <v>0</v>
      </c>
      <c r="H2220" s="179">
        <f t="shared" si="103"/>
        <v>0</v>
      </c>
      <c r="I2220" s="179">
        <f t="shared" si="104"/>
        <v>0</v>
      </c>
    </row>
    <row r="2221" spans="1:9" ht="15.75" thickBot="1">
      <c r="A2221" s="398"/>
      <c r="B2221" s="333">
        <v>0</v>
      </c>
      <c r="C2221" s="334">
        <v>95</v>
      </c>
      <c r="D2221" s="335" t="s">
        <v>441</v>
      </c>
      <c r="E2221" s="335" t="s">
        <v>386</v>
      </c>
      <c r="F2221" s="335" t="s">
        <v>828</v>
      </c>
      <c r="G2221" s="179">
        <f t="shared" si="102"/>
        <v>0</v>
      </c>
      <c r="H2221" s="179">
        <f t="shared" si="103"/>
        <v>0</v>
      </c>
      <c r="I2221" s="179">
        <f t="shared" si="104"/>
        <v>0</v>
      </c>
    </row>
    <row r="2222" spans="1:9" ht="15.75" thickBot="1">
      <c r="A2222" s="398"/>
      <c r="B2222" s="333">
        <v>0</v>
      </c>
      <c r="C2222" s="334">
        <v>35</v>
      </c>
      <c r="D2222" s="335" t="s">
        <v>441</v>
      </c>
      <c r="E2222" s="335" t="s">
        <v>386</v>
      </c>
      <c r="F2222" s="335" t="s">
        <v>845</v>
      </c>
      <c r="G2222" s="179">
        <f t="shared" si="102"/>
        <v>0</v>
      </c>
      <c r="H2222" s="179">
        <f t="shared" si="103"/>
        <v>0</v>
      </c>
      <c r="I2222" s="179">
        <f t="shared" si="104"/>
        <v>0</v>
      </c>
    </row>
    <row r="2223" spans="1:9" ht="15.75" thickBot="1">
      <c r="A2223" s="398"/>
      <c r="B2223" s="333">
        <v>0</v>
      </c>
      <c r="C2223" s="334">
        <v>95</v>
      </c>
      <c r="D2223" s="335" t="s">
        <v>441</v>
      </c>
      <c r="E2223" s="335" t="s">
        <v>386</v>
      </c>
      <c r="F2223" s="335" t="s">
        <v>829</v>
      </c>
      <c r="G2223" s="179">
        <f t="shared" si="102"/>
        <v>0</v>
      </c>
      <c r="H2223" s="179">
        <f t="shared" si="103"/>
        <v>0</v>
      </c>
      <c r="I2223" s="179">
        <f t="shared" si="104"/>
        <v>0</v>
      </c>
    </row>
    <row r="2224" spans="1:9" ht="15.75" thickBot="1">
      <c r="A2224" s="398"/>
      <c r="B2224" s="333">
        <v>0</v>
      </c>
      <c r="C2224" s="334">
        <v>35</v>
      </c>
      <c r="D2224" s="335" t="s">
        <v>441</v>
      </c>
      <c r="E2224" s="335" t="s">
        <v>386</v>
      </c>
      <c r="F2224" s="335" t="s">
        <v>894</v>
      </c>
      <c r="G2224" s="179">
        <f t="shared" si="102"/>
        <v>0</v>
      </c>
      <c r="H2224" s="179">
        <f t="shared" si="103"/>
        <v>0</v>
      </c>
      <c r="I2224" s="179">
        <f t="shared" si="104"/>
        <v>0</v>
      </c>
    </row>
    <row r="2225" spans="1:9" ht="15.75" thickBot="1">
      <c r="A2225" s="398"/>
      <c r="B2225" s="333">
        <v>0</v>
      </c>
      <c r="C2225" s="334">
        <v>95</v>
      </c>
      <c r="D2225" s="335" t="s">
        <v>441</v>
      </c>
      <c r="E2225" s="335" t="s">
        <v>386</v>
      </c>
      <c r="F2225" s="335" t="s">
        <v>820</v>
      </c>
      <c r="G2225" s="179">
        <f t="shared" si="102"/>
        <v>0</v>
      </c>
      <c r="H2225" s="179">
        <f t="shared" si="103"/>
        <v>0</v>
      </c>
      <c r="I2225" s="179">
        <f t="shared" si="104"/>
        <v>0</v>
      </c>
    </row>
    <row r="2226" spans="1:9" ht="15.75" thickBot="1">
      <c r="A2226" s="398"/>
      <c r="B2226" s="333">
        <v>0</v>
      </c>
      <c r="C2226" s="334">
        <v>35</v>
      </c>
      <c r="D2226" s="335" t="s">
        <v>441</v>
      </c>
      <c r="E2226" s="335" t="s">
        <v>386</v>
      </c>
      <c r="F2226" s="335" t="s">
        <v>862</v>
      </c>
      <c r="G2226" s="179">
        <f t="shared" si="102"/>
        <v>0</v>
      </c>
      <c r="H2226" s="179">
        <f t="shared" si="103"/>
        <v>0</v>
      </c>
      <c r="I2226" s="179">
        <f t="shared" si="104"/>
        <v>0</v>
      </c>
    </row>
    <row r="2227" spans="1:9" ht="15.75" thickBot="1">
      <c r="A2227" s="398"/>
      <c r="B2227" s="333">
        <v>0</v>
      </c>
      <c r="C2227" s="334">
        <v>95</v>
      </c>
      <c r="D2227" s="335" t="s">
        <v>441</v>
      </c>
      <c r="E2227" s="335" t="s">
        <v>386</v>
      </c>
      <c r="F2227" s="335" t="s">
        <v>831</v>
      </c>
      <c r="G2227" s="179">
        <f t="shared" si="102"/>
        <v>0</v>
      </c>
      <c r="H2227" s="179">
        <f t="shared" si="103"/>
        <v>0</v>
      </c>
      <c r="I2227" s="179">
        <f t="shared" si="104"/>
        <v>0</v>
      </c>
    </row>
    <row r="2228" spans="1:9" ht="15.75" thickBot="1">
      <c r="A2228" s="398"/>
      <c r="B2228" s="333">
        <v>0</v>
      </c>
      <c r="C2228" s="334">
        <v>35</v>
      </c>
      <c r="D2228" s="335" t="s">
        <v>441</v>
      </c>
      <c r="E2228" s="335" t="s">
        <v>386</v>
      </c>
      <c r="F2228" s="335" t="s">
        <v>863</v>
      </c>
      <c r="G2228" s="179">
        <f t="shared" si="102"/>
        <v>0</v>
      </c>
      <c r="H2228" s="179">
        <f t="shared" si="103"/>
        <v>0</v>
      </c>
      <c r="I2228" s="179">
        <f t="shared" si="104"/>
        <v>0</v>
      </c>
    </row>
    <row r="2229" spans="1:9" ht="15.75" thickBot="1">
      <c r="A2229" s="398"/>
      <c r="B2229" s="333">
        <v>0</v>
      </c>
      <c r="C2229" s="334">
        <v>35</v>
      </c>
      <c r="D2229" s="335" t="s">
        <v>441</v>
      </c>
      <c r="E2229" s="335" t="s">
        <v>386</v>
      </c>
      <c r="F2229" s="335" t="s">
        <v>821</v>
      </c>
      <c r="G2229" s="179">
        <f t="shared" si="102"/>
        <v>0</v>
      </c>
      <c r="H2229" s="179">
        <f t="shared" si="103"/>
        <v>0</v>
      </c>
      <c r="I2229" s="179">
        <f t="shared" si="104"/>
        <v>0</v>
      </c>
    </row>
    <row r="2230" spans="1:9" ht="15.75" thickBot="1">
      <c r="A2230" s="398"/>
      <c r="B2230" s="333">
        <v>0</v>
      </c>
      <c r="C2230" s="334">
        <v>35</v>
      </c>
      <c r="D2230" s="335" t="s">
        <v>441</v>
      </c>
      <c r="E2230" s="335" t="s">
        <v>386</v>
      </c>
      <c r="F2230" s="335" t="s">
        <v>841</v>
      </c>
      <c r="G2230" s="179">
        <f t="shared" si="102"/>
        <v>0</v>
      </c>
      <c r="H2230" s="179">
        <f t="shared" si="103"/>
        <v>0</v>
      </c>
      <c r="I2230" s="179">
        <f t="shared" si="104"/>
        <v>0</v>
      </c>
    </row>
    <row r="2231" spans="1:9" ht="15.75" thickBot="1">
      <c r="A2231" s="398"/>
      <c r="B2231" s="333">
        <v>0</v>
      </c>
      <c r="C2231" s="334">
        <v>35</v>
      </c>
      <c r="D2231" s="335" t="s">
        <v>441</v>
      </c>
      <c r="E2231" s="335" t="s">
        <v>386</v>
      </c>
      <c r="F2231" s="335" t="s">
        <v>916</v>
      </c>
      <c r="G2231" s="179">
        <f t="shared" si="102"/>
        <v>0</v>
      </c>
      <c r="H2231" s="179">
        <f t="shared" si="103"/>
        <v>0</v>
      </c>
      <c r="I2231" s="179">
        <f t="shared" si="104"/>
        <v>0</v>
      </c>
    </row>
    <row r="2232" spans="1:9" ht="15.75" thickBot="1">
      <c r="A2232" s="398"/>
      <c r="B2232" s="333">
        <v>0</v>
      </c>
      <c r="C2232" s="334">
        <v>35</v>
      </c>
      <c r="D2232" s="335" t="s">
        <v>441</v>
      </c>
      <c r="E2232" s="335" t="s">
        <v>386</v>
      </c>
      <c r="F2232" s="335" t="s">
        <v>918</v>
      </c>
      <c r="G2232" s="179">
        <f t="shared" si="102"/>
        <v>0</v>
      </c>
      <c r="H2232" s="179">
        <f t="shared" si="103"/>
        <v>0</v>
      </c>
      <c r="I2232" s="179">
        <f t="shared" si="104"/>
        <v>0</v>
      </c>
    </row>
    <row r="2233" spans="1:9" ht="15.75" thickBot="1">
      <c r="A2233" s="398"/>
      <c r="B2233" s="333">
        <v>0</v>
      </c>
      <c r="C2233" s="334">
        <v>35</v>
      </c>
      <c r="D2233" s="335" t="s">
        <v>441</v>
      </c>
      <c r="E2233" s="335" t="s">
        <v>386</v>
      </c>
      <c r="F2233" s="335" t="s">
        <v>920</v>
      </c>
      <c r="G2233" s="179">
        <f t="shared" si="102"/>
        <v>0</v>
      </c>
      <c r="H2233" s="179">
        <f t="shared" si="103"/>
        <v>0</v>
      </c>
      <c r="I2233" s="179">
        <f t="shared" si="104"/>
        <v>0</v>
      </c>
    </row>
    <row r="2234" spans="1:9" ht="15.75" thickBot="1">
      <c r="A2234" s="398"/>
      <c r="B2234" s="333">
        <v>144</v>
      </c>
      <c r="C2234" s="334">
        <v>4588.4799999999996</v>
      </c>
      <c r="D2234" s="335" t="s">
        <v>391</v>
      </c>
      <c r="E2234" s="335" t="s">
        <v>386</v>
      </c>
      <c r="F2234" s="335" t="s">
        <v>807</v>
      </c>
      <c r="G2234" s="179">
        <f t="shared" si="102"/>
        <v>0</v>
      </c>
      <c r="H2234" s="179">
        <f t="shared" si="103"/>
        <v>0</v>
      </c>
      <c r="I2234" s="179">
        <f t="shared" si="104"/>
        <v>0</v>
      </c>
    </row>
    <row r="2235" spans="1:9" ht="15.75" thickBot="1">
      <c r="A2235" s="398"/>
      <c r="B2235" s="333">
        <v>64</v>
      </c>
      <c r="C2235" s="334">
        <v>2022.48</v>
      </c>
      <c r="D2235" s="335" t="s">
        <v>391</v>
      </c>
      <c r="E2235" s="335" t="s">
        <v>386</v>
      </c>
      <c r="F2235" s="335" t="s">
        <v>837</v>
      </c>
      <c r="G2235" s="179">
        <f t="shared" si="102"/>
        <v>0</v>
      </c>
      <c r="H2235" s="179">
        <f t="shared" si="103"/>
        <v>0</v>
      </c>
      <c r="I2235" s="179">
        <f t="shared" si="104"/>
        <v>0</v>
      </c>
    </row>
    <row r="2236" spans="1:9" ht="15.75" thickBot="1">
      <c r="A2236" s="398"/>
      <c r="B2236" s="333">
        <v>16</v>
      </c>
      <c r="C2236" s="334">
        <v>536.4</v>
      </c>
      <c r="D2236" s="335" t="s">
        <v>391</v>
      </c>
      <c r="E2236" s="335" t="s">
        <v>386</v>
      </c>
      <c r="F2236" s="335" t="s">
        <v>835</v>
      </c>
      <c r="G2236" s="179">
        <f t="shared" si="102"/>
        <v>0</v>
      </c>
      <c r="H2236" s="179">
        <f t="shared" si="103"/>
        <v>0</v>
      </c>
      <c r="I2236" s="179">
        <f t="shared" si="104"/>
        <v>0</v>
      </c>
    </row>
    <row r="2237" spans="1:9" ht="15.75" thickBot="1">
      <c r="A2237" s="398"/>
      <c r="B2237" s="333">
        <v>80</v>
      </c>
      <c r="C2237" s="334">
        <v>2612.8000000000002</v>
      </c>
      <c r="D2237" s="335" t="s">
        <v>391</v>
      </c>
      <c r="E2237" s="335" t="s">
        <v>386</v>
      </c>
      <c r="F2237" s="335" t="s">
        <v>845</v>
      </c>
      <c r="G2237" s="179">
        <f t="shared" si="102"/>
        <v>0</v>
      </c>
      <c r="H2237" s="179">
        <f t="shared" si="103"/>
        <v>0</v>
      </c>
      <c r="I2237" s="179">
        <f t="shared" si="104"/>
        <v>0</v>
      </c>
    </row>
    <row r="2238" spans="1:9" ht="15.75" thickBot="1">
      <c r="A2238" s="398"/>
      <c r="B2238" s="333">
        <v>72</v>
      </c>
      <c r="C2238" s="334">
        <v>2334.2399999999998</v>
      </c>
      <c r="D2238" s="335" t="s">
        <v>391</v>
      </c>
      <c r="E2238" s="335" t="s">
        <v>386</v>
      </c>
      <c r="F2238" s="335" t="s">
        <v>881</v>
      </c>
      <c r="G2238" s="179">
        <f t="shared" si="102"/>
        <v>0</v>
      </c>
      <c r="H2238" s="179">
        <f t="shared" si="103"/>
        <v>0</v>
      </c>
      <c r="I2238" s="179">
        <f t="shared" si="104"/>
        <v>0</v>
      </c>
    </row>
    <row r="2239" spans="1:9" ht="15.75" thickBot="1">
      <c r="A2239" s="398"/>
      <c r="B2239" s="333">
        <v>72</v>
      </c>
      <c r="C2239" s="334">
        <v>2342.48</v>
      </c>
      <c r="D2239" s="335" t="s">
        <v>391</v>
      </c>
      <c r="E2239" s="335" t="s">
        <v>386</v>
      </c>
      <c r="F2239" s="335" t="s">
        <v>863</v>
      </c>
      <c r="G2239" s="179">
        <f t="shared" si="102"/>
        <v>0</v>
      </c>
      <c r="H2239" s="179">
        <f t="shared" si="103"/>
        <v>0</v>
      </c>
      <c r="I2239" s="179">
        <f t="shared" si="104"/>
        <v>0</v>
      </c>
    </row>
    <row r="2240" spans="1:9" ht="15.75" thickBot="1">
      <c r="A2240" s="398"/>
      <c r="B2240" s="333">
        <v>96</v>
      </c>
      <c r="C2240" s="334">
        <v>3066.24</v>
      </c>
      <c r="D2240" s="335" t="s">
        <v>391</v>
      </c>
      <c r="E2240" s="335" t="s">
        <v>386</v>
      </c>
      <c r="F2240" s="335" t="s">
        <v>838</v>
      </c>
      <c r="G2240" s="179">
        <f t="shared" si="102"/>
        <v>0</v>
      </c>
      <c r="H2240" s="179">
        <f t="shared" si="103"/>
        <v>0</v>
      </c>
      <c r="I2240" s="179">
        <f t="shared" si="104"/>
        <v>0</v>
      </c>
    </row>
    <row r="2241" spans="1:9" ht="15.75" thickBot="1">
      <c r="A2241" s="398"/>
      <c r="B2241" s="333">
        <v>96</v>
      </c>
      <c r="C2241" s="334">
        <v>3298.44</v>
      </c>
      <c r="D2241" s="335" t="s">
        <v>391</v>
      </c>
      <c r="E2241" s="335" t="s">
        <v>386</v>
      </c>
      <c r="F2241" s="335" t="s">
        <v>858</v>
      </c>
      <c r="G2241" s="179">
        <f t="shared" si="102"/>
        <v>0</v>
      </c>
      <c r="H2241" s="179">
        <f t="shared" si="103"/>
        <v>0</v>
      </c>
      <c r="I2241" s="179">
        <f t="shared" si="104"/>
        <v>0</v>
      </c>
    </row>
    <row r="2242" spans="1:9" ht="15.75" thickBot="1">
      <c r="A2242" s="398"/>
      <c r="B2242" s="333">
        <v>74.25</v>
      </c>
      <c r="C2242" s="334">
        <v>3517.84</v>
      </c>
      <c r="D2242" s="335" t="s">
        <v>387</v>
      </c>
      <c r="E2242" s="335" t="s">
        <v>386</v>
      </c>
      <c r="F2242" s="335" t="s">
        <v>807</v>
      </c>
      <c r="G2242" s="179">
        <f t="shared" si="102"/>
        <v>0</v>
      </c>
      <c r="H2242" s="179">
        <f t="shared" si="103"/>
        <v>0</v>
      </c>
      <c r="I2242" s="179">
        <f t="shared" si="104"/>
        <v>0</v>
      </c>
    </row>
    <row r="2243" spans="1:9" ht="15.75" thickBot="1">
      <c r="A2243" s="398"/>
      <c r="B2243" s="333">
        <v>52</v>
      </c>
      <c r="C2243" s="334">
        <v>2479.91</v>
      </c>
      <c r="D2243" s="335" t="s">
        <v>387</v>
      </c>
      <c r="E2243" s="335" t="s">
        <v>386</v>
      </c>
      <c r="F2243" s="335" t="s">
        <v>837</v>
      </c>
      <c r="G2243" s="179">
        <f t="shared" si="102"/>
        <v>0</v>
      </c>
      <c r="H2243" s="179">
        <f t="shared" si="103"/>
        <v>0</v>
      </c>
      <c r="I2243" s="179">
        <f t="shared" si="104"/>
        <v>0</v>
      </c>
    </row>
    <row r="2244" spans="1:9" ht="15.75" thickBot="1">
      <c r="A2244" s="398"/>
      <c r="B2244" s="333">
        <v>29</v>
      </c>
      <c r="C2244" s="334">
        <v>1382.91</v>
      </c>
      <c r="D2244" s="335" t="s">
        <v>387</v>
      </c>
      <c r="E2244" s="335" t="s">
        <v>386</v>
      </c>
      <c r="F2244" s="335" t="s">
        <v>811</v>
      </c>
      <c r="G2244" s="179">
        <f t="shared" si="102"/>
        <v>0</v>
      </c>
      <c r="H2244" s="179">
        <f t="shared" si="103"/>
        <v>0</v>
      </c>
      <c r="I2244" s="179">
        <f t="shared" si="104"/>
        <v>0</v>
      </c>
    </row>
    <row r="2245" spans="1:9" ht="15.75" thickBot="1">
      <c r="A2245" s="398"/>
      <c r="B2245" s="333">
        <v>40.25</v>
      </c>
      <c r="C2245" s="334">
        <v>1876.64</v>
      </c>
      <c r="D2245" s="335" t="s">
        <v>387</v>
      </c>
      <c r="E2245" s="335" t="s">
        <v>386</v>
      </c>
      <c r="F2245" s="335" t="s">
        <v>813</v>
      </c>
      <c r="G2245" s="179">
        <f t="shared" ref="G2245:G2308" si="105">IF(D2245="REG",C2245,0)</f>
        <v>0</v>
      </c>
      <c r="H2245" s="179">
        <f t="shared" ref="H2245:H2308" si="106">IF(D2245="SAL",C2245,0)</f>
        <v>0</v>
      </c>
      <c r="I2245" s="179">
        <f t="shared" ref="I2245:I2308" si="107">+G2245+H2245</f>
        <v>0</v>
      </c>
    </row>
    <row r="2246" spans="1:9" ht="15.75" thickBot="1">
      <c r="A2246" s="398"/>
      <c r="B2246" s="333">
        <v>31</v>
      </c>
      <c r="C2246" s="334">
        <v>1522.17</v>
      </c>
      <c r="D2246" s="335" t="s">
        <v>387</v>
      </c>
      <c r="E2246" s="335" t="s">
        <v>386</v>
      </c>
      <c r="F2246" s="335" t="s">
        <v>808</v>
      </c>
      <c r="G2246" s="179">
        <f t="shared" si="105"/>
        <v>0</v>
      </c>
      <c r="H2246" s="179">
        <f t="shared" si="106"/>
        <v>0</v>
      </c>
      <c r="I2246" s="179">
        <f t="shared" si="107"/>
        <v>0</v>
      </c>
    </row>
    <row r="2247" spans="1:9" ht="15.75" thickBot="1">
      <c r="A2247" s="398"/>
      <c r="B2247" s="333">
        <v>32.75</v>
      </c>
      <c r="C2247" s="334">
        <v>1604.77</v>
      </c>
      <c r="D2247" s="335" t="s">
        <v>387</v>
      </c>
      <c r="E2247" s="335" t="s">
        <v>386</v>
      </c>
      <c r="F2247" s="335" t="s">
        <v>809</v>
      </c>
      <c r="G2247" s="179">
        <f t="shared" si="105"/>
        <v>0</v>
      </c>
      <c r="H2247" s="179">
        <f t="shared" si="106"/>
        <v>0</v>
      </c>
      <c r="I2247" s="179">
        <f t="shared" si="107"/>
        <v>0</v>
      </c>
    </row>
    <row r="2248" spans="1:9" ht="15.75" thickBot="1">
      <c r="A2248" s="398"/>
      <c r="B2248" s="333">
        <v>30.5</v>
      </c>
      <c r="C2248" s="334">
        <v>1526.68</v>
      </c>
      <c r="D2248" s="335" t="s">
        <v>387</v>
      </c>
      <c r="E2248" s="335" t="s">
        <v>386</v>
      </c>
      <c r="F2248" s="335" t="s">
        <v>810</v>
      </c>
      <c r="G2248" s="179">
        <f t="shared" si="105"/>
        <v>0</v>
      </c>
      <c r="H2248" s="179">
        <f t="shared" si="106"/>
        <v>0</v>
      </c>
      <c r="I2248" s="179">
        <f t="shared" si="107"/>
        <v>0</v>
      </c>
    </row>
    <row r="2249" spans="1:9" ht="15.75" thickBot="1">
      <c r="A2249" s="398"/>
      <c r="B2249" s="333">
        <v>64.75</v>
      </c>
      <c r="C2249" s="334">
        <v>3114.39</v>
      </c>
      <c r="D2249" s="335" t="s">
        <v>387</v>
      </c>
      <c r="E2249" s="335" t="s">
        <v>386</v>
      </c>
      <c r="F2249" s="335" t="s">
        <v>835</v>
      </c>
      <c r="G2249" s="179">
        <f t="shared" si="105"/>
        <v>0</v>
      </c>
      <c r="H2249" s="179">
        <f t="shared" si="106"/>
        <v>0</v>
      </c>
      <c r="I2249" s="179">
        <f t="shared" si="107"/>
        <v>0</v>
      </c>
    </row>
    <row r="2250" spans="1:9" ht="15.75" thickBot="1">
      <c r="A2250" s="398"/>
      <c r="B2250" s="333">
        <v>38</v>
      </c>
      <c r="C2250" s="334">
        <v>1841.37</v>
      </c>
      <c r="D2250" s="335" t="s">
        <v>387</v>
      </c>
      <c r="E2250" s="335" t="s">
        <v>386</v>
      </c>
      <c r="F2250" s="335" t="s">
        <v>802</v>
      </c>
      <c r="G2250" s="179">
        <f t="shared" si="105"/>
        <v>0</v>
      </c>
      <c r="H2250" s="179">
        <f t="shared" si="106"/>
        <v>0</v>
      </c>
      <c r="I2250" s="179">
        <f t="shared" si="107"/>
        <v>0</v>
      </c>
    </row>
    <row r="2251" spans="1:9" ht="15.75" thickBot="1">
      <c r="A2251" s="398"/>
      <c r="B2251" s="333">
        <v>44.75</v>
      </c>
      <c r="C2251" s="334">
        <v>2177.48</v>
      </c>
      <c r="D2251" s="335" t="s">
        <v>387</v>
      </c>
      <c r="E2251" s="335" t="s">
        <v>386</v>
      </c>
      <c r="F2251" s="335" t="s">
        <v>803</v>
      </c>
      <c r="G2251" s="179">
        <f t="shared" si="105"/>
        <v>0</v>
      </c>
      <c r="H2251" s="179">
        <f t="shared" si="106"/>
        <v>0</v>
      </c>
      <c r="I2251" s="179">
        <f t="shared" si="107"/>
        <v>0</v>
      </c>
    </row>
    <row r="2252" spans="1:9" ht="15.75" thickBot="1">
      <c r="A2252" s="398"/>
      <c r="B2252" s="333">
        <v>34</v>
      </c>
      <c r="C2252" s="334">
        <v>1681.51</v>
      </c>
      <c r="D2252" s="335" t="s">
        <v>387</v>
      </c>
      <c r="E2252" s="335" t="s">
        <v>386</v>
      </c>
      <c r="F2252" s="335" t="s">
        <v>804</v>
      </c>
      <c r="G2252" s="179">
        <f t="shared" si="105"/>
        <v>0</v>
      </c>
      <c r="H2252" s="179">
        <f t="shared" si="106"/>
        <v>0</v>
      </c>
      <c r="I2252" s="179">
        <f t="shared" si="107"/>
        <v>0</v>
      </c>
    </row>
    <row r="2253" spans="1:9" ht="15.75" thickBot="1">
      <c r="A2253" s="398"/>
      <c r="B2253" s="333">
        <v>60.25</v>
      </c>
      <c r="C2253" s="334">
        <v>2944.75</v>
      </c>
      <c r="D2253" s="335" t="s">
        <v>387</v>
      </c>
      <c r="E2253" s="335" t="s">
        <v>386</v>
      </c>
      <c r="F2253" s="335" t="s">
        <v>845</v>
      </c>
      <c r="G2253" s="179">
        <f t="shared" si="105"/>
        <v>0</v>
      </c>
      <c r="H2253" s="179">
        <f t="shared" si="106"/>
        <v>0</v>
      </c>
      <c r="I2253" s="179">
        <f t="shared" si="107"/>
        <v>0</v>
      </c>
    </row>
    <row r="2254" spans="1:9" ht="15.75" thickBot="1">
      <c r="A2254" s="398"/>
      <c r="B2254" s="333">
        <v>36.25</v>
      </c>
      <c r="C2254" s="334">
        <v>1743.27</v>
      </c>
      <c r="D2254" s="335" t="s">
        <v>387</v>
      </c>
      <c r="E2254" s="335" t="s">
        <v>386</v>
      </c>
      <c r="F2254" s="335" t="s">
        <v>843</v>
      </c>
      <c r="G2254" s="179">
        <f t="shared" si="105"/>
        <v>0</v>
      </c>
      <c r="H2254" s="179">
        <f t="shared" si="106"/>
        <v>0</v>
      </c>
      <c r="I2254" s="179">
        <f t="shared" si="107"/>
        <v>0</v>
      </c>
    </row>
    <row r="2255" spans="1:9" ht="15.75" thickBot="1">
      <c r="A2255" s="398"/>
      <c r="B2255" s="333">
        <v>36.75</v>
      </c>
      <c r="C2255" s="334">
        <v>1828.32</v>
      </c>
      <c r="D2255" s="335" t="s">
        <v>387</v>
      </c>
      <c r="E2255" s="335" t="s">
        <v>386</v>
      </c>
      <c r="F2255" s="335" t="s">
        <v>894</v>
      </c>
      <c r="G2255" s="179">
        <f t="shared" si="105"/>
        <v>0</v>
      </c>
      <c r="H2255" s="179">
        <f t="shared" si="106"/>
        <v>0</v>
      </c>
      <c r="I2255" s="179">
        <f t="shared" si="107"/>
        <v>0</v>
      </c>
    </row>
    <row r="2256" spans="1:9" ht="15.75" thickBot="1">
      <c r="A2256" s="398"/>
      <c r="B2256" s="333">
        <v>61.5</v>
      </c>
      <c r="C2256" s="334">
        <v>2974.62</v>
      </c>
      <c r="D2256" s="335" t="s">
        <v>387</v>
      </c>
      <c r="E2256" s="335" t="s">
        <v>386</v>
      </c>
      <c r="F2256" s="335" t="s">
        <v>881</v>
      </c>
      <c r="G2256" s="179">
        <f t="shared" si="105"/>
        <v>0</v>
      </c>
      <c r="H2256" s="179">
        <f t="shared" si="106"/>
        <v>0</v>
      </c>
      <c r="I2256" s="179">
        <f t="shared" si="107"/>
        <v>0</v>
      </c>
    </row>
    <row r="2257" spans="1:9" ht="15.75" thickBot="1">
      <c r="A2257" s="398"/>
      <c r="B2257" s="333">
        <v>47.5</v>
      </c>
      <c r="C2257" s="334">
        <v>2367.83</v>
      </c>
      <c r="D2257" s="335" t="s">
        <v>387</v>
      </c>
      <c r="E2257" s="335" t="s">
        <v>386</v>
      </c>
      <c r="F2257" s="335" t="s">
        <v>805</v>
      </c>
      <c r="G2257" s="179">
        <f t="shared" si="105"/>
        <v>0</v>
      </c>
      <c r="H2257" s="179">
        <f t="shared" si="106"/>
        <v>0</v>
      </c>
      <c r="I2257" s="179">
        <f t="shared" si="107"/>
        <v>0</v>
      </c>
    </row>
    <row r="2258" spans="1:9" ht="15.75" thickBot="1">
      <c r="A2258" s="398"/>
      <c r="B2258" s="333">
        <v>40.75</v>
      </c>
      <c r="C2258" s="334">
        <v>1939.63</v>
      </c>
      <c r="D2258" s="335" t="s">
        <v>387</v>
      </c>
      <c r="E2258" s="335" t="s">
        <v>386</v>
      </c>
      <c r="F2258" s="335" t="s">
        <v>862</v>
      </c>
      <c r="G2258" s="179">
        <f t="shared" si="105"/>
        <v>0</v>
      </c>
      <c r="H2258" s="179">
        <f t="shared" si="106"/>
        <v>0</v>
      </c>
      <c r="I2258" s="179">
        <f t="shared" si="107"/>
        <v>0</v>
      </c>
    </row>
    <row r="2259" spans="1:9" ht="15.75" thickBot="1">
      <c r="A2259" s="398"/>
      <c r="B2259" s="333">
        <v>37.25</v>
      </c>
      <c r="C2259" s="334">
        <v>1835.66</v>
      </c>
      <c r="D2259" s="335" t="s">
        <v>387</v>
      </c>
      <c r="E2259" s="335" t="s">
        <v>386</v>
      </c>
      <c r="F2259" s="335" t="s">
        <v>816</v>
      </c>
      <c r="G2259" s="179">
        <f t="shared" si="105"/>
        <v>0</v>
      </c>
      <c r="H2259" s="179">
        <f t="shared" si="106"/>
        <v>0</v>
      </c>
      <c r="I2259" s="179">
        <f t="shared" si="107"/>
        <v>0</v>
      </c>
    </row>
    <row r="2260" spans="1:9" ht="15.75" thickBot="1">
      <c r="A2260" s="398"/>
      <c r="B2260" s="333">
        <v>55.75</v>
      </c>
      <c r="C2260" s="334">
        <v>2634.38</v>
      </c>
      <c r="D2260" s="335" t="s">
        <v>387</v>
      </c>
      <c r="E2260" s="335" t="s">
        <v>386</v>
      </c>
      <c r="F2260" s="335" t="s">
        <v>863</v>
      </c>
      <c r="G2260" s="179">
        <f t="shared" si="105"/>
        <v>0</v>
      </c>
      <c r="H2260" s="179">
        <f t="shared" si="106"/>
        <v>0</v>
      </c>
      <c r="I2260" s="179">
        <f t="shared" si="107"/>
        <v>0</v>
      </c>
    </row>
    <row r="2261" spans="1:9" ht="15.75" thickBot="1">
      <c r="A2261" s="398"/>
      <c r="B2261" s="333">
        <v>39</v>
      </c>
      <c r="C2261" s="334">
        <v>1916.37</v>
      </c>
      <c r="D2261" s="335" t="s">
        <v>387</v>
      </c>
      <c r="E2261" s="335" t="s">
        <v>386</v>
      </c>
      <c r="F2261" s="335" t="s">
        <v>864</v>
      </c>
      <c r="G2261" s="179">
        <f t="shared" si="105"/>
        <v>0</v>
      </c>
      <c r="H2261" s="179">
        <f t="shared" si="106"/>
        <v>0</v>
      </c>
      <c r="I2261" s="179">
        <f t="shared" si="107"/>
        <v>0</v>
      </c>
    </row>
    <row r="2262" spans="1:9" ht="15.75" thickBot="1">
      <c r="A2262" s="398"/>
      <c r="B2262" s="333">
        <v>35.75</v>
      </c>
      <c r="C2262" s="334">
        <v>1733.98</v>
      </c>
      <c r="D2262" s="335" t="s">
        <v>387</v>
      </c>
      <c r="E2262" s="335" t="s">
        <v>386</v>
      </c>
      <c r="F2262" s="335" t="s">
        <v>841</v>
      </c>
      <c r="G2262" s="179">
        <f t="shared" si="105"/>
        <v>0</v>
      </c>
      <c r="H2262" s="179">
        <f t="shared" si="106"/>
        <v>0</v>
      </c>
      <c r="I2262" s="179">
        <f t="shared" si="107"/>
        <v>0</v>
      </c>
    </row>
    <row r="2263" spans="1:9" ht="15.75" thickBot="1">
      <c r="A2263" s="398"/>
      <c r="B2263" s="333">
        <v>41.25</v>
      </c>
      <c r="C2263" s="334">
        <v>1975.98</v>
      </c>
      <c r="D2263" s="335" t="s">
        <v>387</v>
      </c>
      <c r="E2263" s="335" t="s">
        <v>386</v>
      </c>
      <c r="F2263" s="335" t="s">
        <v>856</v>
      </c>
      <c r="G2263" s="179">
        <f t="shared" si="105"/>
        <v>0</v>
      </c>
      <c r="H2263" s="179">
        <f t="shared" si="106"/>
        <v>0</v>
      </c>
      <c r="I2263" s="179">
        <f t="shared" si="107"/>
        <v>0</v>
      </c>
    </row>
    <row r="2264" spans="1:9" ht="15.75" thickBot="1">
      <c r="A2264" s="398"/>
      <c r="B2264" s="333">
        <v>12.75</v>
      </c>
      <c r="C2264" s="334">
        <v>655.4</v>
      </c>
      <c r="D2264" s="335" t="s">
        <v>387</v>
      </c>
      <c r="E2264" s="335" t="s">
        <v>386</v>
      </c>
      <c r="F2264" s="335" t="s">
        <v>867</v>
      </c>
      <c r="G2264" s="179">
        <f t="shared" si="105"/>
        <v>0</v>
      </c>
      <c r="H2264" s="179">
        <f t="shared" si="106"/>
        <v>0</v>
      </c>
      <c r="I2264" s="179">
        <f t="shared" si="107"/>
        <v>0</v>
      </c>
    </row>
    <row r="2265" spans="1:9" ht="15.75" thickBot="1">
      <c r="A2265" s="398"/>
      <c r="B2265" s="333">
        <v>43.5</v>
      </c>
      <c r="C2265" s="334">
        <v>2148.62</v>
      </c>
      <c r="D2265" s="335" t="s">
        <v>387</v>
      </c>
      <c r="E2265" s="335" t="s">
        <v>386</v>
      </c>
      <c r="F2265" s="335" t="s">
        <v>868</v>
      </c>
      <c r="G2265" s="179">
        <f t="shared" si="105"/>
        <v>0</v>
      </c>
      <c r="H2265" s="179">
        <f t="shared" si="106"/>
        <v>0</v>
      </c>
      <c r="I2265" s="179">
        <f t="shared" si="107"/>
        <v>0</v>
      </c>
    </row>
    <row r="2266" spans="1:9" ht="15.75" thickBot="1">
      <c r="A2266" s="398"/>
      <c r="B2266" s="333">
        <v>90.5</v>
      </c>
      <c r="C2266" s="334">
        <v>4384.78</v>
      </c>
      <c r="D2266" s="335" t="s">
        <v>387</v>
      </c>
      <c r="E2266" s="335" t="s">
        <v>386</v>
      </c>
      <c r="F2266" s="335" t="s">
        <v>838</v>
      </c>
      <c r="G2266" s="179">
        <f t="shared" si="105"/>
        <v>0</v>
      </c>
      <c r="H2266" s="179">
        <f t="shared" si="106"/>
        <v>0</v>
      </c>
      <c r="I2266" s="179">
        <f t="shared" si="107"/>
        <v>0</v>
      </c>
    </row>
    <row r="2267" spans="1:9" ht="15.75" thickBot="1">
      <c r="A2267" s="398"/>
      <c r="B2267" s="333">
        <v>71</v>
      </c>
      <c r="C2267" s="334">
        <v>3487.13</v>
      </c>
      <c r="D2267" s="335" t="s">
        <v>387</v>
      </c>
      <c r="E2267" s="335" t="s">
        <v>386</v>
      </c>
      <c r="F2267" s="335" t="s">
        <v>872</v>
      </c>
      <c r="G2267" s="179">
        <f t="shared" si="105"/>
        <v>0</v>
      </c>
      <c r="H2267" s="179">
        <f t="shared" si="106"/>
        <v>0</v>
      </c>
      <c r="I2267" s="179">
        <f t="shared" si="107"/>
        <v>0</v>
      </c>
    </row>
    <row r="2268" spans="1:9" ht="15.75" thickBot="1">
      <c r="A2268" s="398"/>
      <c r="B2268" s="333">
        <v>93.5</v>
      </c>
      <c r="C2268" s="334">
        <v>4634.26</v>
      </c>
      <c r="D2268" s="335" t="s">
        <v>387</v>
      </c>
      <c r="E2268" s="335" t="s">
        <v>386</v>
      </c>
      <c r="F2268" s="335" t="s">
        <v>858</v>
      </c>
      <c r="G2268" s="179">
        <f t="shared" si="105"/>
        <v>0</v>
      </c>
      <c r="H2268" s="179">
        <f t="shared" si="106"/>
        <v>0</v>
      </c>
      <c r="I2268" s="179">
        <f t="shared" si="107"/>
        <v>0</v>
      </c>
    </row>
    <row r="2269" spans="1:9" ht="15.75" thickBot="1">
      <c r="A2269" s="398"/>
      <c r="B2269" s="333">
        <v>248.5</v>
      </c>
      <c r="C2269" s="334">
        <v>7926.05</v>
      </c>
      <c r="D2269" s="335" t="s">
        <v>384</v>
      </c>
      <c r="E2269" s="335" t="s">
        <v>386</v>
      </c>
      <c r="F2269" s="335" t="s">
        <v>807</v>
      </c>
      <c r="G2269" s="179">
        <f t="shared" si="105"/>
        <v>7926.05</v>
      </c>
      <c r="H2269" s="179">
        <f t="shared" si="106"/>
        <v>0</v>
      </c>
      <c r="I2269" s="179">
        <f t="shared" si="107"/>
        <v>7926.05</v>
      </c>
    </row>
    <row r="2270" spans="1:9" ht="15.75" thickBot="1">
      <c r="A2270" s="398"/>
      <c r="B2270" s="333">
        <v>276.5</v>
      </c>
      <c r="C2270" s="334">
        <v>8763.85</v>
      </c>
      <c r="D2270" s="335" t="s">
        <v>384</v>
      </c>
      <c r="E2270" s="335" t="s">
        <v>386</v>
      </c>
      <c r="F2270" s="335" t="s">
        <v>837</v>
      </c>
      <c r="G2270" s="179">
        <f t="shared" si="105"/>
        <v>8763.85</v>
      </c>
      <c r="H2270" s="179">
        <f t="shared" si="106"/>
        <v>0</v>
      </c>
      <c r="I2270" s="179">
        <f t="shared" si="107"/>
        <v>8763.85</v>
      </c>
    </row>
    <row r="2271" spans="1:9" ht="15.75" thickBot="1">
      <c r="A2271" s="398"/>
      <c r="B2271" s="333">
        <v>337</v>
      </c>
      <c r="C2271" s="334">
        <v>10561.34</v>
      </c>
      <c r="D2271" s="335" t="s">
        <v>384</v>
      </c>
      <c r="E2271" s="335" t="s">
        <v>386</v>
      </c>
      <c r="F2271" s="335" t="s">
        <v>811</v>
      </c>
      <c r="G2271" s="179">
        <f t="shared" si="105"/>
        <v>10561.34</v>
      </c>
      <c r="H2271" s="179">
        <f t="shared" si="106"/>
        <v>0</v>
      </c>
      <c r="I2271" s="179">
        <f t="shared" si="107"/>
        <v>10561.34</v>
      </c>
    </row>
    <row r="2272" spans="1:9" ht="15.75" thickBot="1">
      <c r="A2272" s="398"/>
      <c r="B2272" s="333">
        <v>305.5</v>
      </c>
      <c r="C2272" s="334">
        <v>9712.41</v>
      </c>
      <c r="D2272" s="335" t="s">
        <v>384</v>
      </c>
      <c r="E2272" s="335" t="s">
        <v>386</v>
      </c>
      <c r="F2272" s="335" t="s">
        <v>813</v>
      </c>
      <c r="G2272" s="179">
        <f t="shared" si="105"/>
        <v>9712.41</v>
      </c>
      <c r="H2272" s="179">
        <f t="shared" si="106"/>
        <v>0</v>
      </c>
      <c r="I2272" s="179">
        <f t="shared" si="107"/>
        <v>9712.41</v>
      </c>
    </row>
    <row r="2273" spans="1:9" ht="15.75" thickBot="1">
      <c r="A2273" s="398"/>
      <c r="B2273" s="333">
        <v>315</v>
      </c>
      <c r="C2273" s="334">
        <v>10315.52</v>
      </c>
      <c r="D2273" s="335" t="s">
        <v>384</v>
      </c>
      <c r="E2273" s="335" t="s">
        <v>386</v>
      </c>
      <c r="F2273" s="335" t="s">
        <v>808</v>
      </c>
      <c r="G2273" s="179">
        <f t="shared" si="105"/>
        <v>10315.52</v>
      </c>
      <c r="H2273" s="179">
        <f t="shared" si="106"/>
        <v>0</v>
      </c>
      <c r="I2273" s="179">
        <f t="shared" si="107"/>
        <v>10315.52</v>
      </c>
    </row>
    <row r="2274" spans="1:9" ht="15.75" thickBot="1">
      <c r="A2274" s="398"/>
      <c r="B2274" s="333">
        <v>307</v>
      </c>
      <c r="C2274" s="334">
        <v>10044.57</v>
      </c>
      <c r="D2274" s="335" t="s">
        <v>384</v>
      </c>
      <c r="E2274" s="335" t="s">
        <v>386</v>
      </c>
      <c r="F2274" s="335" t="s">
        <v>809</v>
      </c>
      <c r="G2274" s="179">
        <f t="shared" si="105"/>
        <v>10044.57</v>
      </c>
      <c r="H2274" s="179">
        <f t="shared" si="106"/>
        <v>0</v>
      </c>
      <c r="I2274" s="179">
        <f t="shared" si="107"/>
        <v>10044.57</v>
      </c>
    </row>
    <row r="2275" spans="1:9" ht="15.75" thickBot="1">
      <c r="A2275" s="398"/>
      <c r="B2275" s="333">
        <v>245</v>
      </c>
      <c r="C2275" s="334">
        <v>8144.48</v>
      </c>
      <c r="D2275" s="335" t="s">
        <v>384</v>
      </c>
      <c r="E2275" s="335" t="s">
        <v>386</v>
      </c>
      <c r="F2275" s="335" t="s">
        <v>810</v>
      </c>
      <c r="G2275" s="179">
        <f t="shared" si="105"/>
        <v>8144.48</v>
      </c>
      <c r="H2275" s="179">
        <f t="shared" si="106"/>
        <v>0</v>
      </c>
      <c r="I2275" s="179">
        <f t="shared" si="107"/>
        <v>8144.48</v>
      </c>
    </row>
    <row r="2276" spans="1:9" ht="15.75" thickBot="1">
      <c r="A2276" s="398"/>
      <c r="B2276" s="333">
        <v>224.75</v>
      </c>
      <c r="C2276" s="334">
        <v>7444.44</v>
      </c>
      <c r="D2276" s="335" t="s">
        <v>384</v>
      </c>
      <c r="E2276" s="335" t="s">
        <v>386</v>
      </c>
      <c r="F2276" s="335" t="s">
        <v>835</v>
      </c>
      <c r="G2276" s="179">
        <f t="shared" si="105"/>
        <v>7444.44</v>
      </c>
      <c r="H2276" s="179">
        <f t="shared" si="106"/>
        <v>0</v>
      </c>
      <c r="I2276" s="179">
        <f t="shared" si="107"/>
        <v>7444.44</v>
      </c>
    </row>
    <row r="2277" spans="1:9" ht="15.75" thickBot="1">
      <c r="A2277" s="398"/>
      <c r="B2277" s="333">
        <v>307.25</v>
      </c>
      <c r="C2277" s="334">
        <v>9948.48</v>
      </c>
      <c r="D2277" s="335" t="s">
        <v>384</v>
      </c>
      <c r="E2277" s="335" t="s">
        <v>386</v>
      </c>
      <c r="F2277" s="335" t="s">
        <v>802</v>
      </c>
      <c r="G2277" s="179">
        <f t="shared" si="105"/>
        <v>9948.48</v>
      </c>
      <c r="H2277" s="179">
        <f t="shared" si="106"/>
        <v>0</v>
      </c>
      <c r="I2277" s="179">
        <f t="shared" si="107"/>
        <v>9948.48</v>
      </c>
    </row>
    <row r="2278" spans="1:9" ht="15.75" thickBot="1">
      <c r="A2278" s="398"/>
      <c r="B2278" s="333">
        <v>319.25</v>
      </c>
      <c r="C2278" s="334">
        <v>10321.35</v>
      </c>
      <c r="D2278" s="335" t="s">
        <v>384</v>
      </c>
      <c r="E2278" s="335" t="s">
        <v>386</v>
      </c>
      <c r="F2278" s="335" t="s">
        <v>803</v>
      </c>
      <c r="G2278" s="179">
        <f t="shared" si="105"/>
        <v>10321.35</v>
      </c>
      <c r="H2278" s="179">
        <f t="shared" si="106"/>
        <v>0</v>
      </c>
      <c r="I2278" s="179">
        <f t="shared" si="107"/>
        <v>10321.35</v>
      </c>
    </row>
    <row r="2279" spans="1:9" ht="15.75" thickBot="1">
      <c r="A2279" s="398"/>
      <c r="B2279" s="333">
        <v>303.25</v>
      </c>
      <c r="C2279" s="334">
        <v>9950.0499999999993</v>
      </c>
      <c r="D2279" s="335" t="s">
        <v>384</v>
      </c>
      <c r="E2279" s="335" t="s">
        <v>386</v>
      </c>
      <c r="F2279" s="335" t="s">
        <v>804</v>
      </c>
      <c r="G2279" s="179">
        <f t="shared" si="105"/>
        <v>9950.0499999999993</v>
      </c>
      <c r="H2279" s="179">
        <f t="shared" si="106"/>
        <v>0</v>
      </c>
      <c r="I2279" s="179">
        <f t="shared" si="107"/>
        <v>9950.0499999999993</v>
      </c>
    </row>
    <row r="2280" spans="1:9" ht="15.75" thickBot="1">
      <c r="A2280" s="398"/>
      <c r="B2280" s="333">
        <v>278.25</v>
      </c>
      <c r="C2280" s="334">
        <v>9024.99</v>
      </c>
      <c r="D2280" s="335" t="s">
        <v>384</v>
      </c>
      <c r="E2280" s="335" t="s">
        <v>386</v>
      </c>
      <c r="F2280" s="335" t="s">
        <v>845</v>
      </c>
      <c r="G2280" s="179">
        <f t="shared" si="105"/>
        <v>9024.99</v>
      </c>
      <c r="H2280" s="179">
        <f t="shared" si="106"/>
        <v>0</v>
      </c>
      <c r="I2280" s="179">
        <f t="shared" si="107"/>
        <v>9024.99</v>
      </c>
    </row>
    <row r="2281" spans="1:9" ht="15.75" thickBot="1">
      <c r="A2281" s="398"/>
      <c r="B2281" s="333">
        <v>314.25</v>
      </c>
      <c r="C2281" s="334">
        <v>10145.26</v>
      </c>
      <c r="D2281" s="335" t="s">
        <v>384</v>
      </c>
      <c r="E2281" s="335" t="s">
        <v>386</v>
      </c>
      <c r="F2281" s="335" t="s">
        <v>843</v>
      </c>
      <c r="G2281" s="179">
        <f t="shared" si="105"/>
        <v>10145.26</v>
      </c>
      <c r="H2281" s="179">
        <f t="shared" si="106"/>
        <v>0</v>
      </c>
      <c r="I2281" s="179">
        <f t="shared" si="107"/>
        <v>10145.26</v>
      </c>
    </row>
    <row r="2282" spans="1:9" ht="15.75" thickBot="1">
      <c r="A2282" s="398"/>
      <c r="B2282" s="333">
        <v>312.75</v>
      </c>
      <c r="C2282" s="334">
        <v>10125.64</v>
      </c>
      <c r="D2282" s="335" t="s">
        <v>384</v>
      </c>
      <c r="E2282" s="335" t="s">
        <v>386</v>
      </c>
      <c r="F2282" s="335" t="s">
        <v>894</v>
      </c>
      <c r="G2282" s="179">
        <f t="shared" si="105"/>
        <v>10125.64</v>
      </c>
      <c r="H2282" s="179">
        <f t="shared" si="106"/>
        <v>0</v>
      </c>
      <c r="I2282" s="179">
        <f t="shared" si="107"/>
        <v>10125.64</v>
      </c>
    </row>
    <row r="2283" spans="1:9" ht="15.75" thickBot="1">
      <c r="A2283" s="398"/>
      <c r="B2283" s="333">
        <v>264</v>
      </c>
      <c r="C2283" s="334">
        <v>8457.77</v>
      </c>
      <c r="D2283" s="335" t="s">
        <v>384</v>
      </c>
      <c r="E2283" s="335" t="s">
        <v>386</v>
      </c>
      <c r="F2283" s="335" t="s">
        <v>881</v>
      </c>
      <c r="G2283" s="179">
        <f t="shared" si="105"/>
        <v>8457.77</v>
      </c>
      <c r="H2283" s="179">
        <f t="shared" si="106"/>
        <v>0</v>
      </c>
      <c r="I2283" s="179">
        <f t="shared" si="107"/>
        <v>8457.77</v>
      </c>
    </row>
    <row r="2284" spans="1:9" ht="15.75" thickBot="1">
      <c r="A2284" s="398"/>
      <c r="B2284" s="333">
        <v>317</v>
      </c>
      <c r="C2284" s="334">
        <v>10221.950000000001</v>
      </c>
      <c r="D2284" s="335" t="s">
        <v>384</v>
      </c>
      <c r="E2284" s="335" t="s">
        <v>386</v>
      </c>
      <c r="F2284" s="335" t="s">
        <v>805</v>
      </c>
      <c r="G2284" s="179">
        <f t="shared" si="105"/>
        <v>10221.950000000001</v>
      </c>
      <c r="H2284" s="179">
        <f t="shared" si="106"/>
        <v>0</v>
      </c>
      <c r="I2284" s="179">
        <f t="shared" si="107"/>
        <v>10221.950000000001</v>
      </c>
    </row>
    <row r="2285" spans="1:9" ht="15.75" thickBot="1">
      <c r="A2285" s="398"/>
      <c r="B2285" s="333">
        <v>301.5</v>
      </c>
      <c r="C2285" s="334">
        <v>9835.32</v>
      </c>
      <c r="D2285" s="335" t="s">
        <v>384</v>
      </c>
      <c r="E2285" s="335" t="s">
        <v>386</v>
      </c>
      <c r="F2285" s="335" t="s">
        <v>862</v>
      </c>
      <c r="G2285" s="179">
        <f t="shared" si="105"/>
        <v>9835.32</v>
      </c>
      <c r="H2285" s="179">
        <f t="shared" si="106"/>
        <v>0</v>
      </c>
      <c r="I2285" s="179">
        <f t="shared" si="107"/>
        <v>9835.32</v>
      </c>
    </row>
    <row r="2286" spans="1:9" ht="15.75" thickBot="1">
      <c r="A2286" s="398"/>
      <c r="B2286" s="333">
        <v>315.25</v>
      </c>
      <c r="C2286" s="334">
        <v>10202.75</v>
      </c>
      <c r="D2286" s="335" t="s">
        <v>384</v>
      </c>
      <c r="E2286" s="335" t="s">
        <v>386</v>
      </c>
      <c r="F2286" s="335" t="s">
        <v>816</v>
      </c>
      <c r="G2286" s="179">
        <f t="shared" si="105"/>
        <v>10202.75</v>
      </c>
      <c r="H2286" s="179">
        <f t="shared" si="106"/>
        <v>0</v>
      </c>
      <c r="I2286" s="179">
        <f t="shared" si="107"/>
        <v>10202.75</v>
      </c>
    </row>
    <row r="2287" spans="1:9" ht="15.75" thickBot="1">
      <c r="A2287" s="398"/>
      <c r="B2287" s="333">
        <v>293.25</v>
      </c>
      <c r="C2287" s="334">
        <v>9504.16</v>
      </c>
      <c r="D2287" s="335" t="s">
        <v>384</v>
      </c>
      <c r="E2287" s="335" t="s">
        <v>386</v>
      </c>
      <c r="F2287" s="335" t="s">
        <v>863</v>
      </c>
      <c r="G2287" s="179">
        <f t="shared" si="105"/>
        <v>9504.16</v>
      </c>
      <c r="H2287" s="179">
        <f t="shared" si="106"/>
        <v>0</v>
      </c>
      <c r="I2287" s="179">
        <f t="shared" si="107"/>
        <v>9504.16</v>
      </c>
    </row>
    <row r="2288" spans="1:9" ht="15.75" thickBot="1">
      <c r="A2288" s="398"/>
      <c r="B2288" s="333">
        <v>304</v>
      </c>
      <c r="C2288" s="334">
        <v>9835.2800000000007</v>
      </c>
      <c r="D2288" s="335" t="s">
        <v>384</v>
      </c>
      <c r="E2288" s="335" t="s">
        <v>386</v>
      </c>
      <c r="F2288" s="335" t="s">
        <v>864</v>
      </c>
      <c r="G2288" s="179">
        <f t="shared" si="105"/>
        <v>9835.2800000000007</v>
      </c>
      <c r="H2288" s="179">
        <f t="shared" si="106"/>
        <v>0</v>
      </c>
      <c r="I2288" s="179">
        <f t="shared" si="107"/>
        <v>9835.2800000000007</v>
      </c>
    </row>
    <row r="2289" spans="1:9" ht="15.75" thickBot="1">
      <c r="A2289" s="398"/>
      <c r="B2289" s="333">
        <v>317.25</v>
      </c>
      <c r="C2289" s="334">
        <v>10293.85</v>
      </c>
      <c r="D2289" s="335" t="s">
        <v>384</v>
      </c>
      <c r="E2289" s="335" t="s">
        <v>386</v>
      </c>
      <c r="F2289" s="335" t="s">
        <v>841</v>
      </c>
      <c r="G2289" s="179">
        <f t="shared" si="105"/>
        <v>10293.85</v>
      </c>
      <c r="H2289" s="179">
        <f t="shared" si="106"/>
        <v>0</v>
      </c>
      <c r="I2289" s="179">
        <f t="shared" si="107"/>
        <v>10293.85</v>
      </c>
    </row>
    <row r="2290" spans="1:9" ht="15.75" thickBot="1">
      <c r="A2290" s="398"/>
      <c r="B2290" s="333">
        <v>318.5</v>
      </c>
      <c r="C2290" s="334">
        <v>10422.67</v>
      </c>
      <c r="D2290" s="335" t="s">
        <v>384</v>
      </c>
      <c r="E2290" s="335" t="s">
        <v>386</v>
      </c>
      <c r="F2290" s="335" t="s">
        <v>856</v>
      </c>
      <c r="G2290" s="179">
        <f t="shared" si="105"/>
        <v>10422.67</v>
      </c>
      <c r="H2290" s="179">
        <f t="shared" si="106"/>
        <v>0</v>
      </c>
      <c r="I2290" s="179">
        <f t="shared" si="107"/>
        <v>10422.67</v>
      </c>
    </row>
    <row r="2291" spans="1:9" ht="15.75" thickBot="1">
      <c r="A2291" s="398"/>
      <c r="B2291" s="333">
        <v>185</v>
      </c>
      <c r="C2291" s="334">
        <v>6238.31</v>
      </c>
      <c r="D2291" s="335" t="s">
        <v>384</v>
      </c>
      <c r="E2291" s="335" t="s">
        <v>386</v>
      </c>
      <c r="F2291" s="335" t="s">
        <v>867</v>
      </c>
      <c r="G2291" s="179">
        <f t="shared" si="105"/>
        <v>6238.31</v>
      </c>
      <c r="H2291" s="179">
        <f t="shared" si="106"/>
        <v>0</v>
      </c>
      <c r="I2291" s="179">
        <f t="shared" si="107"/>
        <v>6238.31</v>
      </c>
    </row>
    <row r="2292" spans="1:9" ht="15.75" thickBot="1">
      <c r="A2292" s="398"/>
      <c r="B2292" s="333">
        <v>245</v>
      </c>
      <c r="C2292" s="334">
        <v>8171.72</v>
      </c>
      <c r="D2292" s="335" t="s">
        <v>384</v>
      </c>
      <c r="E2292" s="335" t="s">
        <v>386</v>
      </c>
      <c r="F2292" s="335" t="s">
        <v>868</v>
      </c>
      <c r="G2292" s="179">
        <f t="shared" si="105"/>
        <v>8171.72</v>
      </c>
      <c r="H2292" s="179">
        <f t="shared" si="106"/>
        <v>0</v>
      </c>
      <c r="I2292" s="179">
        <f t="shared" si="107"/>
        <v>8171.72</v>
      </c>
    </row>
    <row r="2293" spans="1:9" ht="15.75" thickBot="1">
      <c r="A2293" s="398"/>
      <c r="B2293" s="333">
        <v>255.5</v>
      </c>
      <c r="C2293" s="334">
        <v>8385.7800000000007</v>
      </c>
      <c r="D2293" s="335" t="s">
        <v>384</v>
      </c>
      <c r="E2293" s="335" t="s">
        <v>386</v>
      </c>
      <c r="F2293" s="335" t="s">
        <v>838</v>
      </c>
      <c r="G2293" s="179">
        <f t="shared" si="105"/>
        <v>8385.7800000000007</v>
      </c>
      <c r="H2293" s="179">
        <f t="shared" si="106"/>
        <v>0</v>
      </c>
      <c r="I2293" s="179">
        <f t="shared" si="107"/>
        <v>8385.7800000000007</v>
      </c>
    </row>
    <row r="2294" spans="1:9" ht="15.75" thickBot="1">
      <c r="A2294" s="398"/>
      <c r="B2294" s="333">
        <v>301.5</v>
      </c>
      <c r="C2294" s="334">
        <v>9825.5499999999993</v>
      </c>
      <c r="D2294" s="335" t="s">
        <v>384</v>
      </c>
      <c r="E2294" s="335" t="s">
        <v>386</v>
      </c>
      <c r="F2294" s="335" t="s">
        <v>872</v>
      </c>
      <c r="G2294" s="179">
        <f t="shared" si="105"/>
        <v>9825.5499999999993</v>
      </c>
      <c r="H2294" s="179">
        <f t="shared" si="106"/>
        <v>0</v>
      </c>
      <c r="I2294" s="179">
        <f t="shared" si="107"/>
        <v>9825.5499999999993</v>
      </c>
    </row>
    <row r="2295" spans="1:9" ht="15.75" thickBot="1">
      <c r="A2295" s="398"/>
      <c r="B2295" s="333">
        <v>241.25</v>
      </c>
      <c r="C2295" s="334">
        <v>7842.73</v>
      </c>
      <c r="D2295" s="335" t="s">
        <v>384</v>
      </c>
      <c r="E2295" s="335" t="s">
        <v>386</v>
      </c>
      <c r="F2295" s="335" t="s">
        <v>858</v>
      </c>
      <c r="G2295" s="179">
        <f t="shared" si="105"/>
        <v>7842.73</v>
      </c>
      <c r="H2295" s="179">
        <f t="shared" si="106"/>
        <v>0</v>
      </c>
      <c r="I2295" s="179">
        <f t="shared" si="107"/>
        <v>7842.73</v>
      </c>
    </row>
    <row r="2296" spans="1:9" ht="15.75" thickBot="1">
      <c r="A2296" s="398"/>
      <c r="B2296" s="333">
        <v>1114</v>
      </c>
      <c r="C2296" s="334">
        <v>1136.32</v>
      </c>
      <c r="D2296" s="335" t="s">
        <v>418</v>
      </c>
      <c r="E2296" s="335" t="s">
        <v>386</v>
      </c>
      <c r="F2296" s="335" t="s">
        <v>835</v>
      </c>
      <c r="G2296" s="179">
        <f t="shared" si="105"/>
        <v>0</v>
      </c>
      <c r="H2296" s="179">
        <f t="shared" si="106"/>
        <v>0</v>
      </c>
      <c r="I2296" s="179">
        <f t="shared" si="107"/>
        <v>0</v>
      </c>
    </row>
    <row r="2297" spans="1:9" ht="15.75" thickBot="1">
      <c r="A2297" s="398"/>
      <c r="B2297" s="333">
        <v>86.67</v>
      </c>
      <c r="C2297" s="334">
        <v>4150</v>
      </c>
      <c r="D2297" s="335" t="s">
        <v>385</v>
      </c>
      <c r="E2297" s="335" t="s">
        <v>386</v>
      </c>
      <c r="F2297" s="335" t="s">
        <v>920</v>
      </c>
      <c r="G2297" s="179">
        <f t="shared" si="105"/>
        <v>0</v>
      </c>
      <c r="H2297" s="179">
        <f t="shared" si="106"/>
        <v>4150</v>
      </c>
      <c r="I2297" s="179">
        <f t="shared" si="107"/>
        <v>4150</v>
      </c>
    </row>
    <row r="2298" spans="1:9" ht="15.75" thickBot="1">
      <c r="A2298" s="398"/>
      <c r="B2298" s="333">
        <v>70.67</v>
      </c>
      <c r="C2298" s="334">
        <v>3383.88</v>
      </c>
      <c r="D2298" s="335" t="s">
        <v>385</v>
      </c>
      <c r="E2298" s="335" t="s">
        <v>386</v>
      </c>
      <c r="F2298" s="335" t="s">
        <v>858</v>
      </c>
      <c r="G2298" s="179">
        <f t="shared" si="105"/>
        <v>0</v>
      </c>
      <c r="H2298" s="179">
        <f t="shared" si="106"/>
        <v>3383.88</v>
      </c>
      <c r="I2298" s="179">
        <f t="shared" si="107"/>
        <v>3383.88</v>
      </c>
    </row>
    <row r="2299" spans="1:9" ht="15.75" thickBot="1">
      <c r="A2299" s="398"/>
      <c r="B2299" s="333">
        <v>12</v>
      </c>
      <c r="C2299" s="334">
        <v>405.48</v>
      </c>
      <c r="D2299" s="335" t="s">
        <v>834</v>
      </c>
      <c r="E2299" s="335" t="s">
        <v>386</v>
      </c>
      <c r="F2299" s="335" t="s">
        <v>835</v>
      </c>
      <c r="G2299" s="179">
        <f t="shared" si="105"/>
        <v>0</v>
      </c>
      <c r="H2299" s="179">
        <f t="shared" si="106"/>
        <v>0</v>
      </c>
      <c r="I2299" s="179">
        <f t="shared" si="107"/>
        <v>0</v>
      </c>
    </row>
    <row r="2300" spans="1:9" ht="15.75" thickBot="1">
      <c r="A2300" s="398"/>
      <c r="B2300" s="333">
        <v>16.5</v>
      </c>
      <c r="C2300" s="334">
        <v>560.54</v>
      </c>
      <c r="D2300" s="335" t="s">
        <v>834</v>
      </c>
      <c r="E2300" s="335" t="s">
        <v>386</v>
      </c>
      <c r="F2300" s="335" t="s">
        <v>802</v>
      </c>
      <c r="G2300" s="179">
        <f t="shared" si="105"/>
        <v>0</v>
      </c>
      <c r="H2300" s="179">
        <f t="shared" si="106"/>
        <v>0</v>
      </c>
      <c r="I2300" s="179">
        <f t="shared" si="107"/>
        <v>0</v>
      </c>
    </row>
    <row r="2301" spans="1:9" ht="15.75" thickBot="1">
      <c r="A2301" s="398"/>
      <c r="B2301" s="333">
        <v>9.25</v>
      </c>
      <c r="C2301" s="334">
        <v>312.56</v>
      </c>
      <c r="D2301" s="335" t="s">
        <v>834</v>
      </c>
      <c r="E2301" s="335" t="s">
        <v>386</v>
      </c>
      <c r="F2301" s="335" t="s">
        <v>894</v>
      </c>
      <c r="G2301" s="179">
        <f t="shared" si="105"/>
        <v>0</v>
      </c>
      <c r="H2301" s="179">
        <f t="shared" si="106"/>
        <v>0</v>
      </c>
      <c r="I2301" s="179">
        <f t="shared" si="107"/>
        <v>0</v>
      </c>
    </row>
    <row r="2302" spans="1:9" ht="15.75" thickBot="1">
      <c r="A2302" s="398"/>
      <c r="B2302" s="333">
        <v>6</v>
      </c>
      <c r="C2302" s="334">
        <v>194.04</v>
      </c>
      <c r="D2302" s="335" t="s">
        <v>834</v>
      </c>
      <c r="E2302" s="335" t="s">
        <v>386</v>
      </c>
      <c r="F2302" s="335" t="s">
        <v>805</v>
      </c>
      <c r="G2302" s="179">
        <f t="shared" si="105"/>
        <v>0</v>
      </c>
      <c r="H2302" s="179">
        <f t="shared" si="106"/>
        <v>0</v>
      </c>
      <c r="I2302" s="179">
        <f t="shared" si="107"/>
        <v>0</v>
      </c>
    </row>
    <row r="2303" spans="1:9" ht="15.75" thickBot="1">
      <c r="A2303" s="398"/>
      <c r="B2303" s="333">
        <v>9.5</v>
      </c>
      <c r="C2303" s="334">
        <v>268.94</v>
      </c>
      <c r="D2303" s="335" t="s">
        <v>834</v>
      </c>
      <c r="E2303" s="335" t="s">
        <v>386</v>
      </c>
      <c r="F2303" s="335" t="s">
        <v>862</v>
      </c>
      <c r="G2303" s="179">
        <f t="shared" si="105"/>
        <v>0</v>
      </c>
      <c r="H2303" s="179">
        <f t="shared" si="106"/>
        <v>0</v>
      </c>
      <c r="I2303" s="179">
        <f t="shared" si="107"/>
        <v>0</v>
      </c>
    </row>
    <row r="2304" spans="1:9" ht="15.75" thickBot="1">
      <c r="A2304" s="398"/>
      <c r="B2304" s="333">
        <v>7.5</v>
      </c>
      <c r="C2304" s="334">
        <v>253.42</v>
      </c>
      <c r="D2304" s="335" t="s">
        <v>834</v>
      </c>
      <c r="E2304" s="335" t="s">
        <v>386</v>
      </c>
      <c r="F2304" s="335" t="s">
        <v>816</v>
      </c>
      <c r="G2304" s="179">
        <f t="shared" si="105"/>
        <v>0</v>
      </c>
      <c r="H2304" s="179">
        <f t="shared" si="106"/>
        <v>0</v>
      </c>
      <c r="I2304" s="179">
        <f t="shared" si="107"/>
        <v>0</v>
      </c>
    </row>
    <row r="2305" spans="1:9" ht="15.75" thickBot="1">
      <c r="A2305" s="398"/>
      <c r="B2305" s="333">
        <v>24</v>
      </c>
      <c r="C2305" s="334">
        <v>805.92</v>
      </c>
      <c r="D2305" s="335" t="s">
        <v>834</v>
      </c>
      <c r="E2305" s="335" t="s">
        <v>386</v>
      </c>
      <c r="F2305" s="335" t="s">
        <v>864</v>
      </c>
      <c r="G2305" s="179">
        <f t="shared" si="105"/>
        <v>0</v>
      </c>
      <c r="H2305" s="179">
        <f t="shared" si="106"/>
        <v>0</v>
      </c>
      <c r="I2305" s="179">
        <f t="shared" si="107"/>
        <v>0</v>
      </c>
    </row>
    <row r="2306" spans="1:9" ht="15.75" thickBot="1">
      <c r="A2306" s="398"/>
      <c r="B2306" s="333">
        <v>12</v>
      </c>
      <c r="C2306" s="334">
        <v>417.84</v>
      </c>
      <c r="D2306" s="335" t="s">
        <v>834</v>
      </c>
      <c r="E2306" s="335" t="s">
        <v>386</v>
      </c>
      <c r="F2306" s="335" t="s">
        <v>841</v>
      </c>
      <c r="G2306" s="179">
        <f t="shared" si="105"/>
        <v>0</v>
      </c>
      <c r="H2306" s="179">
        <f t="shared" si="106"/>
        <v>0</v>
      </c>
      <c r="I2306" s="179">
        <f t="shared" si="107"/>
        <v>0</v>
      </c>
    </row>
    <row r="2307" spans="1:9" ht="15.75" thickBot="1">
      <c r="A2307" s="398"/>
      <c r="B2307" s="333">
        <v>24</v>
      </c>
      <c r="C2307" s="334">
        <v>679.44</v>
      </c>
      <c r="D2307" s="335" t="s">
        <v>834</v>
      </c>
      <c r="E2307" s="335" t="s">
        <v>386</v>
      </c>
      <c r="F2307" s="335" t="s">
        <v>856</v>
      </c>
      <c r="G2307" s="179">
        <f t="shared" si="105"/>
        <v>0</v>
      </c>
      <c r="H2307" s="179">
        <f t="shared" si="106"/>
        <v>0</v>
      </c>
      <c r="I2307" s="179">
        <f t="shared" si="107"/>
        <v>0</v>
      </c>
    </row>
    <row r="2308" spans="1:9" ht="15.75" thickBot="1">
      <c r="A2308" s="398"/>
      <c r="B2308" s="333">
        <v>2</v>
      </c>
      <c r="C2308" s="334">
        <v>66.52</v>
      </c>
      <c r="D2308" s="335" t="s">
        <v>834</v>
      </c>
      <c r="E2308" s="335" t="s">
        <v>386</v>
      </c>
      <c r="F2308" s="335" t="s">
        <v>867</v>
      </c>
      <c r="G2308" s="179">
        <f t="shared" si="105"/>
        <v>0</v>
      </c>
      <c r="H2308" s="179">
        <f t="shared" si="106"/>
        <v>0</v>
      </c>
      <c r="I2308" s="179">
        <f t="shared" si="107"/>
        <v>0</v>
      </c>
    </row>
    <row r="2309" spans="1:9" ht="15.75" thickBot="1">
      <c r="A2309" s="398"/>
      <c r="B2309" s="333">
        <v>6.5</v>
      </c>
      <c r="C2309" s="334">
        <v>216.19</v>
      </c>
      <c r="D2309" s="335" t="s">
        <v>834</v>
      </c>
      <c r="E2309" s="335" t="s">
        <v>386</v>
      </c>
      <c r="F2309" s="335" t="s">
        <v>868</v>
      </c>
      <c r="G2309" s="179">
        <f t="shared" ref="G2309:G2372" si="108">IF(D2309="REG",C2309,0)</f>
        <v>0</v>
      </c>
      <c r="H2309" s="179">
        <f t="shared" ref="H2309:H2372" si="109">IF(D2309="SAL",C2309,0)</f>
        <v>0</v>
      </c>
      <c r="I2309" s="179">
        <f t="shared" ref="I2309:I2372" si="110">+G2309+H2309</f>
        <v>0</v>
      </c>
    </row>
    <row r="2310" spans="1:9" ht="15.75" thickBot="1">
      <c r="A2310" s="398"/>
      <c r="B2310" s="333">
        <v>12</v>
      </c>
      <c r="C2310" s="334">
        <v>407.64</v>
      </c>
      <c r="D2310" s="335" t="s">
        <v>392</v>
      </c>
      <c r="E2310" s="335" t="s">
        <v>386</v>
      </c>
      <c r="F2310" s="335" t="s">
        <v>811</v>
      </c>
      <c r="G2310" s="179">
        <f t="shared" si="108"/>
        <v>0</v>
      </c>
      <c r="H2310" s="179">
        <f t="shared" si="109"/>
        <v>0</v>
      </c>
      <c r="I2310" s="179">
        <f t="shared" si="110"/>
        <v>0</v>
      </c>
    </row>
    <row r="2311" spans="1:9" ht="15.75" thickBot="1">
      <c r="A2311" s="398"/>
      <c r="B2311" s="333">
        <v>21</v>
      </c>
      <c r="C2311" s="334">
        <v>688.29</v>
      </c>
      <c r="D2311" s="335" t="s">
        <v>392</v>
      </c>
      <c r="E2311" s="335" t="s">
        <v>386</v>
      </c>
      <c r="F2311" s="335" t="s">
        <v>813</v>
      </c>
      <c r="G2311" s="179">
        <f t="shared" si="108"/>
        <v>0</v>
      </c>
      <c r="H2311" s="179">
        <f t="shared" si="109"/>
        <v>0</v>
      </c>
      <c r="I2311" s="179">
        <f t="shared" si="110"/>
        <v>0</v>
      </c>
    </row>
    <row r="2312" spans="1:9" ht="15.75" thickBot="1">
      <c r="A2312" s="398"/>
      <c r="B2312" s="333">
        <v>7.5</v>
      </c>
      <c r="C2312" s="334">
        <v>253.42</v>
      </c>
      <c r="D2312" s="335" t="s">
        <v>392</v>
      </c>
      <c r="E2312" s="335" t="s">
        <v>386</v>
      </c>
      <c r="F2312" s="335" t="s">
        <v>802</v>
      </c>
      <c r="G2312" s="179">
        <f t="shared" si="108"/>
        <v>0</v>
      </c>
      <c r="H2312" s="179">
        <f t="shared" si="109"/>
        <v>0</v>
      </c>
      <c r="I2312" s="179">
        <f t="shared" si="110"/>
        <v>0</v>
      </c>
    </row>
    <row r="2313" spans="1:9" ht="15.75" thickBot="1">
      <c r="A2313" s="398"/>
      <c r="B2313" s="333">
        <v>38.75</v>
      </c>
      <c r="C2313" s="334">
        <v>1309.3599999999999</v>
      </c>
      <c r="D2313" s="335" t="s">
        <v>392</v>
      </c>
      <c r="E2313" s="335" t="s">
        <v>386</v>
      </c>
      <c r="F2313" s="335" t="s">
        <v>894</v>
      </c>
      <c r="G2313" s="179">
        <f t="shared" si="108"/>
        <v>0</v>
      </c>
      <c r="H2313" s="179">
        <f t="shared" si="109"/>
        <v>0</v>
      </c>
      <c r="I2313" s="179">
        <f t="shared" si="110"/>
        <v>0</v>
      </c>
    </row>
    <row r="2314" spans="1:9" ht="15.75" thickBot="1">
      <c r="A2314" s="398"/>
      <c r="B2314" s="333">
        <v>4.5</v>
      </c>
      <c r="C2314" s="334">
        <v>152.06</v>
      </c>
      <c r="D2314" s="335" t="s">
        <v>392</v>
      </c>
      <c r="E2314" s="335" t="s">
        <v>386</v>
      </c>
      <c r="F2314" s="335" t="s">
        <v>816</v>
      </c>
      <c r="G2314" s="179">
        <f t="shared" si="108"/>
        <v>0</v>
      </c>
      <c r="H2314" s="179">
        <f t="shared" si="109"/>
        <v>0</v>
      </c>
      <c r="I2314" s="179">
        <f t="shared" si="110"/>
        <v>0</v>
      </c>
    </row>
    <row r="2315" spans="1:9" ht="15.75" thickBot="1">
      <c r="A2315" s="398"/>
      <c r="B2315" s="333">
        <v>5.5</v>
      </c>
      <c r="C2315" s="334">
        <v>185.84</v>
      </c>
      <c r="D2315" s="335" t="s">
        <v>392</v>
      </c>
      <c r="E2315" s="335" t="s">
        <v>386</v>
      </c>
      <c r="F2315" s="335" t="s">
        <v>867</v>
      </c>
      <c r="G2315" s="179">
        <f t="shared" si="108"/>
        <v>0</v>
      </c>
      <c r="H2315" s="179">
        <f t="shared" si="109"/>
        <v>0</v>
      </c>
      <c r="I2315" s="179">
        <f t="shared" si="110"/>
        <v>0</v>
      </c>
    </row>
    <row r="2316" spans="1:9" ht="15.75" thickBot="1">
      <c r="A2316" s="399"/>
      <c r="B2316" s="333">
        <v>0</v>
      </c>
      <c r="C2316" s="334">
        <v>1342.72</v>
      </c>
      <c r="D2316" s="335" t="s">
        <v>393</v>
      </c>
      <c r="E2316" s="335" t="s">
        <v>386</v>
      </c>
      <c r="F2316" s="335" t="s">
        <v>859</v>
      </c>
      <c r="G2316" s="179">
        <f t="shared" si="108"/>
        <v>0</v>
      </c>
      <c r="H2316" s="179">
        <f t="shared" si="109"/>
        <v>0</v>
      </c>
      <c r="I2316" s="179">
        <f t="shared" si="110"/>
        <v>0</v>
      </c>
    </row>
    <row r="2317" spans="1:9" ht="15.75" thickBot="1">
      <c r="A2317" s="336" t="s">
        <v>443</v>
      </c>
      <c r="B2317" s="337">
        <v>11189.59</v>
      </c>
      <c r="C2317" s="338">
        <v>356785.31</v>
      </c>
      <c r="D2317" s="394"/>
      <c r="E2317" s="395"/>
      <c r="F2317" s="396"/>
      <c r="G2317" s="179">
        <f t="shared" si="108"/>
        <v>0</v>
      </c>
      <c r="H2317" s="179">
        <f t="shared" si="109"/>
        <v>0</v>
      </c>
      <c r="I2317" s="179">
        <f t="shared" si="110"/>
        <v>0</v>
      </c>
    </row>
    <row r="2318" spans="1:9" ht="15.75" thickBot="1">
      <c r="A2318" s="397" t="s">
        <v>444</v>
      </c>
      <c r="B2318" s="333">
        <v>0</v>
      </c>
      <c r="C2318" s="334">
        <v>35</v>
      </c>
      <c r="D2318" s="335" t="s">
        <v>441</v>
      </c>
      <c r="E2318" s="335" t="s">
        <v>386</v>
      </c>
      <c r="F2318" s="335" t="s">
        <v>817</v>
      </c>
      <c r="G2318" s="179">
        <f t="shared" si="108"/>
        <v>0</v>
      </c>
      <c r="H2318" s="179">
        <f t="shared" si="109"/>
        <v>0</v>
      </c>
      <c r="I2318" s="179">
        <f t="shared" si="110"/>
        <v>0</v>
      </c>
    </row>
    <row r="2319" spans="1:9" ht="15.75" thickBot="1">
      <c r="A2319" s="399"/>
      <c r="B2319" s="333">
        <v>0</v>
      </c>
      <c r="C2319" s="334">
        <v>35</v>
      </c>
      <c r="D2319" s="335" t="s">
        <v>441</v>
      </c>
      <c r="E2319" s="335" t="s">
        <v>386</v>
      </c>
      <c r="F2319" s="335" t="s">
        <v>823</v>
      </c>
      <c r="G2319" s="179">
        <f t="shared" si="108"/>
        <v>0</v>
      </c>
      <c r="H2319" s="179">
        <f t="shared" si="109"/>
        <v>0</v>
      </c>
      <c r="I2319" s="179">
        <f t="shared" si="110"/>
        <v>0</v>
      </c>
    </row>
    <row r="2320" spans="1:9" ht="15.75" thickBot="1">
      <c r="A2320" s="336" t="s">
        <v>444</v>
      </c>
      <c r="B2320" s="337">
        <v>0</v>
      </c>
      <c r="C2320" s="338">
        <v>70</v>
      </c>
      <c r="D2320" s="394"/>
      <c r="E2320" s="395"/>
      <c r="F2320" s="396"/>
      <c r="G2320" s="179">
        <f t="shared" si="108"/>
        <v>0</v>
      </c>
      <c r="H2320" s="179">
        <f t="shared" si="109"/>
        <v>0</v>
      </c>
      <c r="I2320" s="179">
        <f t="shared" si="110"/>
        <v>0</v>
      </c>
    </row>
    <row r="2321" spans="1:9" ht="15.75" thickBot="1">
      <c r="A2321" s="397" t="s">
        <v>445</v>
      </c>
      <c r="B2321" s="333">
        <v>0</v>
      </c>
      <c r="C2321" s="334">
        <v>270.70999999999998</v>
      </c>
      <c r="D2321" s="335" t="s">
        <v>588</v>
      </c>
      <c r="E2321" s="335" t="s">
        <v>386</v>
      </c>
      <c r="F2321" s="335" t="s">
        <v>956</v>
      </c>
      <c r="G2321" s="179">
        <f t="shared" si="108"/>
        <v>0</v>
      </c>
      <c r="H2321" s="179">
        <f t="shared" si="109"/>
        <v>0</v>
      </c>
      <c r="I2321" s="179">
        <f t="shared" si="110"/>
        <v>0</v>
      </c>
    </row>
    <row r="2322" spans="1:9" ht="15.75" thickBot="1">
      <c r="A2322" s="398"/>
      <c r="B2322" s="333">
        <v>2.5</v>
      </c>
      <c r="C2322" s="334">
        <v>83.15</v>
      </c>
      <c r="D2322" s="335" t="s">
        <v>389</v>
      </c>
      <c r="E2322" s="335" t="s">
        <v>386</v>
      </c>
      <c r="F2322" s="335" t="s">
        <v>835</v>
      </c>
      <c r="G2322" s="179">
        <f t="shared" si="108"/>
        <v>0</v>
      </c>
      <c r="H2322" s="179">
        <f t="shared" si="109"/>
        <v>0</v>
      </c>
      <c r="I2322" s="179">
        <f t="shared" si="110"/>
        <v>0</v>
      </c>
    </row>
    <row r="2323" spans="1:9" ht="15.75" thickBot="1">
      <c r="A2323" s="398"/>
      <c r="B2323" s="333">
        <v>2.5</v>
      </c>
      <c r="C2323" s="334">
        <v>83.15</v>
      </c>
      <c r="D2323" s="335" t="s">
        <v>389</v>
      </c>
      <c r="E2323" s="335" t="s">
        <v>386</v>
      </c>
      <c r="F2323" s="335" t="s">
        <v>816</v>
      </c>
      <c r="G2323" s="179">
        <f t="shared" si="108"/>
        <v>0</v>
      </c>
      <c r="H2323" s="179">
        <f t="shared" si="109"/>
        <v>0</v>
      </c>
      <c r="I2323" s="179">
        <f t="shared" si="110"/>
        <v>0</v>
      </c>
    </row>
    <row r="2324" spans="1:9" ht="15.75" thickBot="1">
      <c r="A2324" s="398"/>
      <c r="B2324" s="333">
        <v>0</v>
      </c>
      <c r="C2324" s="334">
        <v>130</v>
      </c>
      <c r="D2324" s="335" t="s">
        <v>441</v>
      </c>
      <c r="E2324" s="335" t="s">
        <v>386</v>
      </c>
      <c r="F2324" s="335" t="s">
        <v>817</v>
      </c>
      <c r="G2324" s="179">
        <f t="shared" si="108"/>
        <v>0</v>
      </c>
      <c r="H2324" s="179">
        <f t="shared" si="109"/>
        <v>0</v>
      </c>
      <c r="I2324" s="179">
        <f t="shared" si="110"/>
        <v>0</v>
      </c>
    </row>
    <row r="2325" spans="1:9" ht="15.75" thickBot="1">
      <c r="A2325" s="398"/>
      <c r="B2325" s="333">
        <v>0</v>
      </c>
      <c r="C2325" s="334">
        <v>130</v>
      </c>
      <c r="D2325" s="335" t="s">
        <v>441</v>
      </c>
      <c r="E2325" s="335" t="s">
        <v>386</v>
      </c>
      <c r="F2325" s="335" t="s">
        <v>823</v>
      </c>
      <c r="G2325" s="179">
        <f t="shared" si="108"/>
        <v>0</v>
      </c>
      <c r="H2325" s="179">
        <f t="shared" si="109"/>
        <v>0</v>
      </c>
      <c r="I2325" s="179">
        <f t="shared" si="110"/>
        <v>0</v>
      </c>
    </row>
    <row r="2326" spans="1:9" ht="15.75" thickBot="1">
      <c r="A2326" s="398"/>
      <c r="B2326" s="333">
        <v>0</v>
      </c>
      <c r="C2326" s="334">
        <v>130</v>
      </c>
      <c r="D2326" s="335" t="s">
        <v>441</v>
      </c>
      <c r="E2326" s="335" t="s">
        <v>386</v>
      </c>
      <c r="F2326" s="335" t="s">
        <v>825</v>
      </c>
      <c r="G2326" s="179">
        <f t="shared" si="108"/>
        <v>0</v>
      </c>
      <c r="H2326" s="179">
        <f t="shared" si="109"/>
        <v>0</v>
      </c>
      <c r="I2326" s="179">
        <f t="shared" si="110"/>
        <v>0</v>
      </c>
    </row>
    <row r="2327" spans="1:9" ht="15.75" thickBot="1">
      <c r="A2327" s="398"/>
      <c r="B2327" s="333">
        <v>0</v>
      </c>
      <c r="C2327" s="334">
        <v>130</v>
      </c>
      <c r="D2327" s="335" t="s">
        <v>441</v>
      </c>
      <c r="E2327" s="335" t="s">
        <v>386</v>
      </c>
      <c r="F2327" s="335" t="s">
        <v>826</v>
      </c>
      <c r="G2327" s="179">
        <f t="shared" si="108"/>
        <v>0</v>
      </c>
      <c r="H2327" s="179">
        <f t="shared" si="109"/>
        <v>0</v>
      </c>
      <c r="I2327" s="179">
        <f t="shared" si="110"/>
        <v>0</v>
      </c>
    </row>
    <row r="2328" spans="1:9" ht="15.75" thickBot="1">
      <c r="A2328" s="398"/>
      <c r="B2328" s="333">
        <v>0</v>
      </c>
      <c r="C2328" s="334">
        <v>130</v>
      </c>
      <c r="D2328" s="335" t="s">
        <v>441</v>
      </c>
      <c r="E2328" s="335" t="s">
        <v>386</v>
      </c>
      <c r="F2328" s="335" t="s">
        <v>828</v>
      </c>
      <c r="G2328" s="179">
        <f t="shared" si="108"/>
        <v>0</v>
      </c>
      <c r="H2328" s="179">
        <f t="shared" si="109"/>
        <v>0</v>
      </c>
      <c r="I2328" s="179">
        <f t="shared" si="110"/>
        <v>0</v>
      </c>
    </row>
    <row r="2329" spans="1:9" ht="15.75" thickBot="1">
      <c r="A2329" s="398"/>
      <c r="B2329" s="333">
        <v>0</v>
      </c>
      <c r="C2329" s="334">
        <v>155</v>
      </c>
      <c r="D2329" s="335" t="s">
        <v>441</v>
      </c>
      <c r="E2329" s="335" t="s">
        <v>386</v>
      </c>
      <c r="F2329" s="335" t="s">
        <v>829</v>
      </c>
      <c r="G2329" s="179">
        <f t="shared" si="108"/>
        <v>0</v>
      </c>
      <c r="H2329" s="179">
        <f t="shared" si="109"/>
        <v>0</v>
      </c>
      <c r="I2329" s="179">
        <f t="shared" si="110"/>
        <v>0</v>
      </c>
    </row>
    <row r="2330" spans="1:9" ht="15.75" thickBot="1">
      <c r="A2330" s="398"/>
      <c r="B2330" s="333">
        <v>0</v>
      </c>
      <c r="C2330" s="334">
        <v>155</v>
      </c>
      <c r="D2330" s="335" t="s">
        <v>441</v>
      </c>
      <c r="E2330" s="335" t="s">
        <v>386</v>
      </c>
      <c r="F2330" s="335" t="s">
        <v>820</v>
      </c>
      <c r="G2330" s="179">
        <f t="shared" si="108"/>
        <v>0</v>
      </c>
      <c r="H2330" s="179">
        <f t="shared" si="109"/>
        <v>0</v>
      </c>
      <c r="I2330" s="179">
        <f t="shared" si="110"/>
        <v>0</v>
      </c>
    </row>
    <row r="2331" spans="1:9" ht="15.75" thickBot="1">
      <c r="A2331" s="398"/>
      <c r="B2331" s="333">
        <v>0</v>
      </c>
      <c r="C2331" s="334">
        <v>95</v>
      </c>
      <c r="D2331" s="335" t="s">
        <v>441</v>
      </c>
      <c r="E2331" s="335" t="s">
        <v>386</v>
      </c>
      <c r="F2331" s="335" t="s">
        <v>831</v>
      </c>
      <c r="G2331" s="179">
        <f t="shared" si="108"/>
        <v>0</v>
      </c>
      <c r="H2331" s="179">
        <f t="shared" si="109"/>
        <v>0</v>
      </c>
      <c r="I2331" s="179">
        <f t="shared" si="110"/>
        <v>0</v>
      </c>
    </row>
    <row r="2332" spans="1:9" ht="15.75" thickBot="1">
      <c r="A2332" s="398"/>
      <c r="B2332" s="333">
        <v>0</v>
      </c>
      <c r="C2332" s="334">
        <v>155</v>
      </c>
      <c r="D2332" s="335" t="s">
        <v>441</v>
      </c>
      <c r="E2332" s="335" t="s">
        <v>386</v>
      </c>
      <c r="F2332" s="335" t="s">
        <v>821</v>
      </c>
      <c r="G2332" s="179">
        <f t="shared" si="108"/>
        <v>0</v>
      </c>
      <c r="H2332" s="179">
        <f t="shared" si="109"/>
        <v>0</v>
      </c>
      <c r="I2332" s="179">
        <f t="shared" si="110"/>
        <v>0</v>
      </c>
    </row>
    <row r="2333" spans="1:9" ht="15.75" thickBot="1">
      <c r="A2333" s="398"/>
      <c r="B2333" s="333">
        <v>0</v>
      </c>
      <c r="C2333" s="334">
        <v>155</v>
      </c>
      <c r="D2333" s="335" t="s">
        <v>441</v>
      </c>
      <c r="E2333" s="335" t="s">
        <v>386</v>
      </c>
      <c r="F2333" s="335" t="s">
        <v>916</v>
      </c>
      <c r="G2333" s="179">
        <f t="shared" si="108"/>
        <v>0</v>
      </c>
      <c r="H2333" s="179">
        <f t="shared" si="109"/>
        <v>0</v>
      </c>
      <c r="I2333" s="179">
        <f t="shared" si="110"/>
        <v>0</v>
      </c>
    </row>
    <row r="2334" spans="1:9" ht="15.75" thickBot="1">
      <c r="A2334" s="398"/>
      <c r="B2334" s="333">
        <v>0</v>
      </c>
      <c r="C2334" s="334">
        <v>155</v>
      </c>
      <c r="D2334" s="335" t="s">
        <v>441</v>
      </c>
      <c r="E2334" s="335" t="s">
        <v>386</v>
      </c>
      <c r="F2334" s="335" t="s">
        <v>918</v>
      </c>
      <c r="G2334" s="179">
        <f t="shared" si="108"/>
        <v>0</v>
      </c>
      <c r="H2334" s="179">
        <f t="shared" si="109"/>
        <v>0</v>
      </c>
      <c r="I2334" s="179">
        <f t="shared" si="110"/>
        <v>0</v>
      </c>
    </row>
    <row r="2335" spans="1:9" ht="15.75" thickBot="1">
      <c r="A2335" s="398"/>
      <c r="B2335" s="333">
        <v>0</v>
      </c>
      <c r="C2335" s="334">
        <v>155</v>
      </c>
      <c r="D2335" s="335" t="s">
        <v>441</v>
      </c>
      <c r="E2335" s="335" t="s">
        <v>386</v>
      </c>
      <c r="F2335" s="335" t="s">
        <v>920</v>
      </c>
      <c r="G2335" s="179">
        <f t="shared" si="108"/>
        <v>0</v>
      </c>
      <c r="H2335" s="179">
        <f t="shared" si="109"/>
        <v>0</v>
      </c>
      <c r="I2335" s="179">
        <f t="shared" si="110"/>
        <v>0</v>
      </c>
    </row>
    <row r="2336" spans="1:9" ht="15.75" thickBot="1">
      <c r="A2336" s="398"/>
      <c r="B2336" s="333">
        <v>5</v>
      </c>
      <c r="C2336" s="334">
        <v>162.25</v>
      </c>
      <c r="D2336" s="335" t="s">
        <v>391</v>
      </c>
      <c r="E2336" s="335" t="s">
        <v>386</v>
      </c>
      <c r="F2336" s="335" t="s">
        <v>807</v>
      </c>
      <c r="G2336" s="179">
        <f t="shared" si="108"/>
        <v>0</v>
      </c>
      <c r="H2336" s="179">
        <f t="shared" si="109"/>
        <v>0</v>
      </c>
      <c r="I2336" s="179">
        <f t="shared" si="110"/>
        <v>0</v>
      </c>
    </row>
    <row r="2337" spans="1:9" ht="15.75" thickBot="1">
      <c r="A2337" s="398"/>
      <c r="B2337" s="333">
        <v>2.5</v>
      </c>
      <c r="C2337" s="334">
        <v>81.12</v>
      </c>
      <c r="D2337" s="335" t="s">
        <v>391</v>
      </c>
      <c r="E2337" s="335" t="s">
        <v>386</v>
      </c>
      <c r="F2337" s="335" t="s">
        <v>837</v>
      </c>
      <c r="G2337" s="179">
        <f t="shared" si="108"/>
        <v>0</v>
      </c>
      <c r="H2337" s="179">
        <f t="shared" si="109"/>
        <v>0</v>
      </c>
      <c r="I2337" s="179">
        <f t="shared" si="110"/>
        <v>0</v>
      </c>
    </row>
    <row r="2338" spans="1:9" ht="15.75" thickBot="1">
      <c r="A2338" s="398"/>
      <c r="B2338" s="333">
        <v>2.5</v>
      </c>
      <c r="C2338" s="334">
        <v>83.15</v>
      </c>
      <c r="D2338" s="335" t="s">
        <v>391</v>
      </c>
      <c r="E2338" s="335" t="s">
        <v>386</v>
      </c>
      <c r="F2338" s="335" t="s">
        <v>835</v>
      </c>
      <c r="G2338" s="179">
        <f t="shared" si="108"/>
        <v>0</v>
      </c>
      <c r="H2338" s="179">
        <f t="shared" si="109"/>
        <v>0</v>
      </c>
      <c r="I2338" s="179">
        <f t="shared" si="110"/>
        <v>0</v>
      </c>
    </row>
    <row r="2339" spans="1:9" ht="15.75" thickBot="1">
      <c r="A2339" s="398"/>
      <c r="B2339" s="333">
        <v>2.5</v>
      </c>
      <c r="C2339" s="334">
        <v>83.15</v>
      </c>
      <c r="D2339" s="335" t="s">
        <v>391</v>
      </c>
      <c r="E2339" s="335" t="s">
        <v>386</v>
      </c>
      <c r="F2339" s="335" t="s">
        <v>845</v>
      </c>
      <c r="G2339" s="179">
        <f t="shared" si="108"/>
        <v>0</v>
      </c>
      <c r="H2339" s="179">
        <f t="shared" si="109"/>
        <v>0</v>
      </c>
      <c r="I2339" s="179">
        <f t="shared" si="110"/>
        <v>0</v>
      </c>
    </row>
    <row r="2340" spans="1:9" ht="15.75" thickBot="1">
      <c r="A2340" s="398"/>
      <c r="B2340" s="333">
        <v>2.5</v>
      </c>
      <c r="C2340" s="334">
        <v>83.15</v>
      </c>
      <c r="D2340" s="335" t="s">
        <v>391</v>
      </c>
      <c r="E2340" s="335" t="s">
        <v>386</v>
      </c>
      <c r="F2340" s="335" t="s">
        <v>881</v>
      </c>
      <c r="G2340" s="179">
        <f t="shared" si="108"/>
        <v>0</v>
      </c>
      <c r="H2340" s="179">
        <f t="shared" si="109"/>
        <v>0</v>
      </c>
      <c r="I2340" s="179">
        <f t="shared" si="110"/>
        <v>0</v>
      </c>
    </row>
    <row r="2341" spans="1:9" ht="15.75" thickBot="1">
      <c r="A2341" s="398"/>
      <c r="B2341" s="333">
        <v>2.5</v>
      </c>
      <c r="C2341" s="334">
        <v>83.15</v>
      </c>
      <c r="D2341" s="335" t="s">
        <v>391</v>
      </c>
      <c r="E2341" s="335" t="s">
        <v>386</v>
      </c>
      <c r="F2341" s="335" t="s">
        <v>863</v>
      </c>
      <c r="G2341" s="179">
        <f t="shared" si="108"/>
        <v>0</v>
      </c>
      <c r="H2341" s="179">
        <f t="shared" si="109"/>
        <v>0</v>
      </c>
      <c r="I2341" s="179">
        <f t="shared" si="110"/>
        <v>0</v>
      </c>
    </row>
    <row r="2342" spans="1:9" ht="15.75" thickBot="1">
      <c r="A2342" s="398"/>
      <c r="B2342" s="333">
        <v>5</v>
      </c>
      <c r="C2342" s="334">
        <v>166.3</v>
      </c>
      <c r="D2342" s="335" t="s">
        <v>391</v>
      </c>
      <c r="E2342" s="335" t="s">
        <v>386</v>
      </c>
      <c r="F2342" s="335" t="s">
        <v>838</v>
      </c>
      <c r="G2342" s="179">
        <f t="shared" si="108"/>
        <v>0</v>
      </c>
      <c r="H2342" s="179">
        <f t="shared" si="109"/>
        <v>0</v>
      </c>
      <c r="I2342" s="179">
        <f t="shared" si="110"/>
        <v>0</v>
      </c>
    </row>
    <row r="2343" spans="1:9" ht="15.75" thickBot="1">
      <c r="A2343" s="398"/>
      <c r="B2343" s="333">
        <v>5</v>
      </c>
      <c r="C2343" s="334">
        <v>166.3</v>
      </c>
      <c r="D2343" s="335" t="s">
        <v>391</v>
      </c>
      <c r="E2343" s="335" t="s">
        <v>386</v>
      </c>
      <c r="F2343" s="335" t="s">
        <v>858</v>
      </c>
      <c r="G2343" s="179">
        <f t="shared" si="108"/>
        <v>0</v>
      </c>
      <c r="H2343" s="179">
        <f t="shared" si="109"/>
        <v>0</v>
      </c>
      <c r="I2343" s="179">
        <f t="shared" si="110"/>
        <v>0</v>
      </c>
    </row>
    <row r="2344" spans="1:9" ht="15.75" thickBot="1">
      <c r="A2344" s="398"/>
      <c r="B2344" s="333">
        <v>0.5</v>
      </c>
      <c r="C2344" s="334">
        <v>24.94</v>
      </c>
      <c r="D2344" s="335" t="s">
        <v>387</v>
      </c>
      <c r="E2344" s="335" t="s">
        <v>386</v>
      </c>
      <c r="F2344" s="335" t="s">
        <v>803</v>
      </c>
      <c r="G2344" s="179">
        <f t="shared" si="108"/>
        <v>0</v>
      </c>
      <c r="H2344" s="179">
        <f t="shared" si="109"/>
        <v>0</v>
      </c>
      <c r="I2344" s="179">
        <f t="shared" si="110"/>
        <v>0</v>
      </c>
    </row>
    <row r="2345" spans="1:9" ht="15.75" thickBot="1">
      <c r="A2345" s="398"/>
      <c r="B2345" s="333">
        <v>0.5</v>
      </c>
      <c r="C2345" s="334">
        <v>24.94</v>
      </c>
      <c r="D2345" s="335" t="s">
        <v>387</v>
      </c>
      <c r="E2345" s="335" t="s">
        <v>386</v>
      </c>
      <c r="F2345" s="335" t="s">
        <v>843</v>
      </c>
      <c r="G2345" s="179">
        <f t="shared" si="108"/>
        <v>0</v>
      </c>
      <c r="H2345" s="179">
        <f t="shared" si="109"/>
        <v>0</v>
      </c>
      <c r="I2345" s="179">
        <f t="shared" si="110"/>
        <v>0</v>
      </c>
    </row>
    <row r="2346" spans="1:9" ht="15.75" thickBot="1">
      <c r="A2346" s="398"/>
      <c r="B2346" s="333">
        <v>0.25</v>
      </c>
      <c r="C2346" s="334">
        <v>12.47</v>
      </c>
      <c r="D2346" s="335" t="s">
        <v>387</v>
      </c>
      <c r="E2346" s="335" t="s">
        <v>386</v>
      </c>
      <c r="F2346" s="335" t="s">
        <v>894</v>
      </c>
      <c r="G2346" s="179">
        <f t="shared" si="108"/>
        <v>0</v>
      </c>
      <c r="H2346" s="179">
        <f t="shared" si="109"/>
        <v>0</v>
      </c>
      <c r="I2346" s="179">
        <f t="shared" si="110"/>
        <v>0</v>
      </c>
    </row>
    <row r="2347" spans="1:9" ht="15.75" thickBot="1">
      <c r="A2347" s="398"/>
      <c r="B2347" s="333">
        <v>0.25</v>
      </c>
      <c r="C2347" s="334">
        <v>12.47</v>
      </c>
      <c r="D2347" s="335" t="s">
        <v>387</v>
      </c>
      <c r="E2347" s="335" t="s">
        <v>386</v>
      </c>
      <c r="F2347" s="335" t="s">
        <v>863</v>
      </c>
      <c r="G2347" s="179">
        <f t="shared" si="108"/>
        <v>0</v>
      </c>
      <c r="H2347" s="179">
        <f t="shared" si="109"/>
        <v>0</v>
      </c>
      <c r="I2347" s="179">
        <f t="shared" si="110"/>
        <v>0</v>
      </c>
    </row>
    <row r="2348" spans="1:9" ht="15.75" thickBot="1">
      <c r="A2348" s="398"/>
      <c r="B2348" s="333">
        <v>0.25</v>
      </c>
      <c r="C2348" s="334">
        <v>12.47</v>
      </c>
      <c r="D2348" s="335" t="s">
        <v>387</v>
      </c>
      <c r="E2348" s="335" t="s">
        <v>386</v>
      </c>
      <c r="F2348" s="335" t="s">
        <v>841</v>
      </c>
      <c r="G2348" s="179">
        <f t="shared" si="108"/>
        <v>0</v>
      </c>
      <c r="H2348" s="179">
        <f t="shared" si="109"/>
        <v>0</v>
      </c>
      <c r="I2348" s="179">
        <f t="shared" si="110"/>
        <v>0</v>
      </c>
    </row>
    <row r="2349" spans="1:9" ht="15.75" thickBot="1">
      <c r="A2349" s="398"/>
      <c r="B2349" s="333">
        <v>2.25</v>
      </c>
      <c r="C2349" s="334">
        <v>112.25</v>
      </c>
      <c r="D2349" s="335" t="s">
        <v>387</v>
      </c>
      <c r="E2349" s="335" t="s">
        <v>386</v>
      </c>
      <c r="F2349" s="335" t="s">
        <v>856</v>
      </c>
      <c r="G2349" s="179">
        <f t="shared" si="108"/>
        <v>0</v>
      </c>
      <c r="H2349" s="179">
        <f t="shared" si="109"/>
        <v>0</v>
      </c>
      <c r="I2349" s="179">
        <f t="shared" si="110"/>
        <v>0</v>
      </c>
    </row>
    <row r="2350" spans="1:9" ht="15.75" thickBot="1">
      <c r="A2350" s="398"/>
      <c r="B2350" s="333">
        <v>2</v>
      </c>
      <c r="C2350" s="334">
        <v>99.78</v>
      </c>
      <c r="D2350" s="335" t="s">
        <v>387</v>
      </c>
      <c r="E2350" s="335" t="s">
        <v>386</v>
      </c>
      <c r="F2350" s="335" t="s">
        <v>867</v>
      </c>
      <c r="G2350" s="179">
        <f t="shared" si="108"/>
        <v>0</v>
      </c>
      <c r="H2350" s="179">
        <f t="shared" si="109"/>
        <v>0</v>
      </c>
      <c r="I2350" s="179">
        <f t="shared" si="110"/>
        <v>0</v>
      </c>
    </row>
    <row r="2351" spans="1:9" ht="15.75" thickBot="1">
      <c r="A2351" s="398"/>
      <c r="B2351" s="333">
        <v>0.75</v>
      </c>
      <c r="C2351" s="334">
        <v>37.42</v>
      </c>
      <c r="D2351" s="335" t="s">
        <v>387</v>
      </c>
      <c r="E2351" s="335" t="s">
        <v>386</v>
      </c>
      <c r="F2351" s="335" t="s">
        <v>858</v>
      </c>
      <c r="G2351" s="179">
        <f t="shared" si="108"/>
        <v>0</v>
      </c>
      <c r="H2351" s="179">
        <f t="shared" si="109"/>
        <v>0</v>
      </c>
      <c r="I2351" s="179">
        <f t="shared" si="110"/>
        <v>0</v>
      </c>
    </row>
    <row r="2352" spans="1:9" ht="15.75" thickBot="1">
      <c r="A2352" s="398"/>
      <c r="B2352" s="333">
        <v>19.5</v>
      </c>
      <c r="C2352" s="334">
        <v>475.22</v>
      </c>
      <c r="D2352" s="335" t="s">
        <v>384</v>
      </c>
      <c r="E2352" s="335" t="s">
        <v>386</v>
      </c>
      <c r="F2352" s="335" t="s">
        <v>807</v>
      </c>
      <c r="G2352" s="179">
        <f t="shared" si="108"/>
        <v>475.22</v>
      </c>
      <c r="H2352" s="179">
        <f t="shared" si="109"/>
        <v>0</v>
      </c>
      <c r="I2352" s="179">
        <f t="shared" si="110"/>
        <v>475.22</v>
      </c>
    </row>
    <row r="2353" spans="1:9" ht="15.75" thickBot="1">
      <c r="A2353" s="398"/>
      <c r="B2353" s="333">
        <v>20</v>
      </c>
      <c r="C2353" s="334">
        <v>487.4</v>
      </c>
      <c r="D2353" s="335" t="s">
        <v>384</v>
      </c>
      <c r="E2353" s="335" t="s">
        <v>386</v>
      </c>
      <c r="F2353" s="335" t="s">
        <v>837</v>
      </c>
      <c r="G2353" s="179">
        <f t="shared" si="108"/>
        <v>487.4</v>
      </c>
      <c r="H2353" s="179">
        <f t="shared" si="109"/>
        <v>0</v>
      </c>
      <c r="I2353" s="179">
        <f t="shared" si="110"/>
        <v>487.4</v>
      </c>
    </row>
    <row r="2354" spans="1:9" ht="15.75" thickBot="1">
      <c r="A2354" s="398"/>
      <c r="B2354" s="333">
        <v>20</v>
      </c>
      <c r="C2354" s="334">
        <v>487.4</v>
      </c>
      <c r="D2354" s="335" t="s">
        <v>384</v>
      </c>
      <c r="E2354" s="335" t="s">
        <v>386</v>
      </c>
      <c r="F2354" s="335" t="s">
        <v>811</v>
      </c>
      <c r="G2354" s="179">
        <f t="shared" si="108"/>
        <v>487.4</v>
      </c>
      <c r="H2354" s="179">
        <f t="shared" si="109"/>
        <v>0</v>
      </c>
      <c r="I2354" s="179">
        <f t="shared" si="110"/>
        <v>487.4</v>
      </c>
    </row>
    <row r="2355" spans="1:9" ht="15.75" thickBot="1">
      <c r="A2355" s="398"/>
      <c r="B2355" s="333">
        <v>17.5</v>
      </c>
      <c r="C2355" s="334">
        <v>426.48</v>
      </c>
      <c r="D2355" s="335" t="s">
        <v>384</v>
      </c>
      <c r="E2355" s="335" t="s">
        <v>386</v>
      </c>
      <c r="F2355" s="335" t="s">
        <v>813</v>
      </c>
      <c r="G2355" s="179">
        <f t="shared" si="108"/>
        <v>426.48</v>
      </c>
      <c r="H2355" s="179">
        <f t="shared" si="109"/>
        <v>0</v>
      </c>
      <c r="I2355" s="179">
        <f t="shared" si="110"/>
        <v>426.48</v>
      </c>
    </row>
    <row r="2356" spans="1:9" ht="15.75" thickBot="1">
      <c r="A2356" s="398"/>
      <c r="B2356" s="333">
        <v>35</v>
      </c>
      <c r="C2356" s="334">
        <v>1081.3</v>
      </c>
      <c r="D2356" s="335" t="s">
        <v>384</v>
      </c>
      <c r="E2356" s="335" t="s">
        <v>386</v>
      </c>
      <c r="F2356" s="335" t="s">
        <v>808</v>
      </c>
      <c r="G2356" s="179">
        <f t="shared" si="108"/>
        <v>1081.3</v>
      </c>
      <c r="H2356" s="179">
        <f t="shared" si="109"/>
        <v>0</v>
      </c>
      <c r="I2356" s="179">
        <f t="shared" si="110"/>
        <v>1081.3</v>
      </c>
    </row>
    <row r="2357" spans="1:9" ht="15.75" thickBot="1">
      <c r="A2357" s="398"/>
      <c r="B2357" s="333">
        <v>22</v>
      </c>
      <c r="C2357" s="334">
        <v>731.72</v>
      </c>
      <c r="D2357" s="335" t="s">
        <v>384</v>
      </c>
      <c r="E2357" s="335" t="s">
        <v>386</v>
      </c>
      <c r="F2357" s="335" t="s">
        <v>809</v>
      </c>
      <c r="G2357" s="179">
        <f t="shared" si="108"/>
        <v>731.72</v>
      </c>
      <c r="H2357" s="179">
        <f t="shared" si="109"/>
        <v>0</v>
      </c>
      <c r="I2357" s="179">
        <f t="shared" si="110"/>
        <v>731.72</v>
      </c>
    </row>
    <row r="2358" spans="1:9" ht="15.75" thickBot="1">
      <c r="A2358" s="398"/>
      <c r="B2358" s="333">
        <v>25</v>
      </c>
      <c r="C2358" s="334">
        <v>831.5</v>
      </c>
      <c r="D2358" s="335" t="s">
        <v>384</v>
      </c>
      <c r="E2358" s="335" t="s">
        <v>386</v>
      </c>
      <c r="F2358" s="335" t="s">
        <v>810</v>
      </c>
      <c r="G2358" s="179">
        <f t="shared" si="108"/>
        <v>831.5</v>
      </c>
      <c r="H2358" s="179">
        <f t="shared" si="109"/>
        <v>0</v>
      </c>
      <c r="I2358" s="179">
        <f t="shared" si="110"/>
        <v>831.5</v>
      </c>
    </row>
    <row r="2359" spans="1:9" ht="15.75" thickBot="1">
      <c r="A2359" s="398"/>
      <c r="B2359" s="333">
        <v>20</v>
      </c>
      <c r="C2359" s="334">
        <v>665.2</v>
      </c>
      <c r="D2359" s="335" t="s">
        <v>384</v>
      </c>
      <c r="E2359" s="335" t="s">
        <v>386</v>
      </c>
      <c r="F2359" s="335" t="s">
        <v>835</v>
      </c>
      <c r="G2359" s="179">
        <f t="shared" si="108"/>
        <v>665.2</v>
      </c>
      <c r="H2359" s="179">
        <f t="shared" si="109"/>
        <v>0</v>
      </c>
      <c r="I2359" s="179">
        <f t="shared" si="110"/>
        <v>665.2</v>
      </c>
    </row>
    <row r="2360" spans="1:9" ht="15.75" thickBot="1">
      <c r="A2360" s="398"/>
      <c r="B2360" s="333">
        <v>25</v>
      </c>
      <c r="C2360" s="334">
        <v>831.5</v>
      </c>
      <c r="D2360" s="335" t="s">
        <v>384</v>
      </c>
      <c r="E2360" s="335" t="s">
        <v>386</v>
      </c>
      <c r="F2360" s="335" t="s">
        <v>802</v>
      </c>
      <c r="G2360" s="179">
        <f t="shared" si="108"/>
        <v>831.5</v>
      </c>
      <c r="H2360" s="179">
        <f t="shared" si="109"/>
        <v>0</v>
      </c>
      <c r="I2360" s="179">
        <f t="shared" si="110"/>
        <v>831.5</v>
      </c>
    </row>
    <row r="2361" spans="1:9" ht="15.75" thickBot="1">
      <c r="A2361" s="398"/>
      <c r="B2361" s="333">
        <v>25</v>
      </c>
      <c r="C2361" s="334">
        <v>831.5</v>
      </c>
      <c r="D2361" s="335" t="s">
        <v>384</v>
      </c>
      <c r="E2361" s="335" t="s">
        <v>386</v>
      </c>
      <c r="F2361" s="335" t="s">
        <v>803</v>
      </c>
      <c r="G2361" s="179">
        <f t="shared" si="108"/>
        <v>831.5</v>
      </c>
      <c r="H2361" s="179">
        <f t="shared" si="109"/>
        <v>0</v>
      </c>
      <c r="I2361" s="179">
        <f t="shared" si="110"/>
        <v>831.5</v>
      </c>
    </row>
    <row r="2362" spans="1:9" ht="15.75" thickBot="1">
      <c r="A2362" s="398"/>
      <c r="B2362" s="333">
        <v>22.5</v>
      </c>
      <c r="C2362" s="334">
        <v>748.35</v>
      </c>
      <c r="D2362" s="335" t="s">
        <v>384</v>
      </c>
      <c r="E2362" s="335" t="s">
        <v>386</v>
      </c>
      <c r="F2362" s="335" t="s">
        <v>804</v>
      </c>
      <c r="G2362" s="179">
        <f t="shared" si="108"/>
        <v>748.35</v>
      </c>
      <c r="H2362" s="179">
        <f t="shared" si="109"/>
        <v>0</v>
      </c>
      <c r="I2362" s="179">
        <f t="shared" si="110"/>
        <v>748.35</v>
      </c>
    </row>
    <row r="2363" spans="1:9" ht="15.75" thickBot="1">
      <c r="A2363" s="398"/>
      <c r="B2363" s="333">
        <v>22.25</v>
      </c>
      <c r="C2363" s="334">
        <v>740.04</v>
      </c>
      <c r="D2363" s="335" t="s">
        <v>384</v>
      </c>
      <c r="E2363" s="335" t="s">
        <v>386</v>
      </c>
      <c r="F2363" s="335" t="s">
        <v>845</v>
      </c>
      <c r="G2363" s="179">
        <f t="shared" si="108"/>
        <v>740.04</v>
      </c>
      <c r="H2363" s="179">
        <f t="shared" si="109"/>
        <v>0</v>
      </c>
      <c r="I2363" s="179">
        <f t="shared" si="110"/>
        <v>740.04</v>
      </c>
    </row>
    <row r="2364" spans="1:9" ht="15.75" thickBot="1">
      <c r="A2364" s="398"/>
      <c r="B2364" s="333">
        <v>20.75</v>
      </c>
      <c r="C2364" s="334">
        <v>690.14</v>
      </c>
      <c r="D2364" s="335" t="s">
        <v>384</v>
      </c>
      <c r="E2364" s="335" t="s">
        <v>386</v>
      </c>
      <c r="F2364" s="335" t="s">
        <v>843</v>
      </c>
      <c r="G2364" s="179">
        <f t="shared" si="108"/>
        <v>690.14</v>
      </c>
      <c r="H2364" s="179">
        <f t="shared" si="109"/>
        <v>0</v>
      </c>
      <c r="I2364" s="179">
        <f t="shared" si="110"/>
        <v>690.14</v>
      </c>
    </row>
    <row r="2365" spans="1:9" ht="15.75" thickBot="1">
      <c r="A2365" s="398"/>
      <c r="B2365" s="333">
        <v>25</v>
      </c>
      <c r="C2365" s="334">
        <v>831.5</v>
      </c>
      <c r="D2365" s="335" t="s">
        <v>384</v>
      </c>
      <c r="E2365" s="335" t="s">
        <v>386</v>
      </c>
      <c r="F2365" s="335" t="s">
        <v>894</v>
      </c>
      <c r="G2365" s="179">
        <f t="shared" si="108"/>
        <v>831.5</v>
      </c>
      <c r="H2365" s="179">
        <f t="shared" si="109"/>
        <v>0</v>
      </c>
      <c r="I2365" s="179">
        <f t="shared" si="110"/>
        <v>831.5</v>
      </c>
    </row>
    <row r="2366" spans="1:9" ht="15.75" thickBot="1">
      <c r="A2366" s="398"/>
      <c r="B2366" s="333">
        <v>20</v>
      </c>
      <c r="C2366" s="334">
        <v>665.2</v>
      </c>
      <c r="D2366" s="335" t="s">
        <v>384</v>
      </c>
      <c r="E2366" s="335" t="s">
        <v>386</v>
      </c>
      <c r="F2366" s="335" t="s">
        <v>881</v>
      </c>
      <c r="G2366" s="179">
        <f t="shared" si="108"/>
        <v>665.2</v>
      </c>
      <c r="H2366" s="179">
        <f t="shared" si="109"/>
        <v>0</v>
      </c>
      <c r="I2366" s="179">
        <f t="shared" si="110"/>
        <v>665.2</v>
      </c>
    </row>
    <row r="2367" spans="1:9" ht="15.75" thickBot="1">
      <c r="A2367" s="398"/>
      <c r="B2367" s="333">
        <v>23.25</v>
      </c>
      <c r="C2367" s="334">
        <v>773.3</v>
      </c>
      <c r="D2367" s="335" t="s">
        <v>384</v>
      </c>
      <c r="E2367" s="335" t="s">
        <v>386</v>
      </c>
      <c r="F2367" s="335" t="s">
        <v>805</v>
      </c>
      <c r="G2367" s="179">
        <f t="shared" si="108"/>
        <v>773.3</v>
      </c>
      <c r="H2367" s="179">
        <f t="shared" si="109"/>
        <v>0</v>
      </c>
      <c r="I2367" s="179">
        <f t="shared" si="110"/>
        <v>773.3</v>
      </c>
    </row>
    <row r="2368" spans="1:9" ht="15.75" thickBot="1">
      <c r="A2368" s="398"/>
      <c r="B2368" s="333">
        <v>25</v>
      </c>
      <c r="C2368" s="334">
        <v>831.5</v>
      </c>
      <c r="D2368" s="335" t="s">
        <v>384</v>
      </c>
      <c r="E2368" s="335" t="s">
        <v>386</v>
      </c>
      <c r="F2368" s="335" t="s">
        <v>862</v>
      </c>
      <c r="G2368" s="179">
        <f t="shared" si="108"/>
        <v>831.5</v>
      </c>
      <c r="H2368" s="179">
        <f t="shared" si="109"/>
        <v>0</v>
      </c>
      <c r="I2368" s="179">
        <f t="shared" si="110"/>
        <v>831.5</v>
      </c>
    </row>
    <row r="2369" spans="1:9" ht="15.75" thickBot="1">
      <c r="A2369" s="398"/>
      <c r="B2369" s="333">
        <v>20</v>
      </c>
      <c r="C2369" s="334">
        <v>665.2</v>
      </c>
      <c r="D2369" s="335" t="s">
        <v>384</v>
      </c>
      <c r="E2369" s="335" t="s">
        <v>386</v>
      </c>
      <c r="F2369" s="335" t="s">
        <v>816</v>
      </c>
      <c r="G2369" s="179">
        <f t="shared" si="108"/>
        <v>665.2</v>
      </c>
      <c r="H2369" s="179">
        <f t="shared" si="109"/>
        <v>0</v>
      </c>
      <c r="I2369" s="179">
        <f t="shared" si="110"/>
        <v>665.2</v>
      </c>
    </row>
    <row r="2370" spans="1:9" ht="15.75" thickBot="1">
      <c r="A2370" s="398"/>
      <c r="B2370" s="333">
        <v>22.5</v>
      </c>
      <c r="C2370" s="334">
        <v>748.35</v>
      </c>
      <c r="D2370" s="335" t="s">
        <v>384</v>
      </c>
      <c r="E2370" s="335" t="s">
        <v>386</v>
      </c>
      <c r="F2370" s="335" t="s">
        <v>863</v>
      </c>
      <c r="G2370" s="179">
        <f t="shared" si="108"/>
        <v>748.35</v>
      </c>
      <c r="H2370" s="179">
        <f t="shared" si="109"/>
        <v>0</v>
      </c>
      <c r="I2370" s="179">
        <f t="shared" si="110"/>
        <v>748.35</v>
      </c>
    </row>
    <row r="2371" spans="1:9" ht="15.75" thickBot="1">
      <c r="A2371" s="398"/>
      <c r="B2371" s="333">
        <v>25</v>
      </c>
      <c r="C2371" s="334">
        <v>831.5</v>
      </c>
      <c r="D2371" s="335" t="s">
        <v>384</v>
      </c>
      <c r="E2371" s="335" t="s">
        <v>386</v>
      </c>
      <c r="F2371" s="335" t="s">
        <v>864</v>
      </c>
      <c r="G2371" s="179">
        <f t="shared" si="108"/>
        <v>831.5</v>
      </c>
      <c r="H2371" s="179">
        <f t="shared" si="109"/>
        <v>0</v>
      </c>
      <c r="I2371" s="179">
        <f t="shared" si="110"/>
        <v>831.5</v>
      </c>
    </row>
    <row r="2372" spans="1:9" ht="15.75" thickBot="1">
      <c r="A2372" s="398"/>
      <c r="B2372" s="333">
        <v>25</v>
      </c>
      <c r="C2372" s="334">
        <v>831.5</v>
      </c>
      <c r="D2372" s="335" t="s">
        <v>384</v>
      </c>
      <c r="E2372" s="335" t="s">
        <v>386</v>
      </c>
      <c r="F2372" s="335" t="s">
        <v>841</v>
      </c>
      <c r="G2372" s="179">
        <f t="shared" si="108"/>
        <v>831.5</v>
      </c>
      <c r="H2372" s="179">
        <f t="shared" si="109"/>
        <v>0</v>
      </c>
      <c r="I2372" s="179">
        <f t="shared" si="110"/>
        <v>831.5</v>
      </c>
    </row>
    <row r="2373" spans="1:9" ht="15.75" thickBot="1">
      <c r="A2373" s="398"/>
      <c r="B2373" s="333">
        <v>25</v>
      </c>
      <c r="C2373" s="334">
        <v>831.5</v>
      </c>
      <c r="D2373" s="335" t="s">
        <v>384</v>
      </c>
      <c r="E2373" s="335" t="s">
        <v>386</v>
      </c>
      <c r="F2373" s="335" t="s">
        <v>856</v>
      </c>
      <c r="G2373" s="179">
        <f t="shared" ref="G2373:G2436" si="111">IF(D2373="REG",C2373,0)</f>
        <v>831.5</v>
      </c>
      <c r="H2373" s="179">
        <f t="shared" ref="H2373:H2436" si="112">IF(D2373="SAL",C2373,0)</f>
        <v>0</v>
      </c>
      <c r="I2373" s="179">
        <f t="shared" ref="I2373:I2436" si="113">+G2373+H2373</f>
        <v>831.5</v>
      </c>
    </row>
    <row r="2374" spans="1:9" ht="15.75" thickBot="1">
      <c r="A2374" s="398"/>
      <c r="B2374" s="333">
        <v>25</v>
      </c>
      <c r="C2374" s="334">
        <v>831.5</v>
      </c>
      <c r="D2374" s="335" t="s">
        <v>384</v>
      </c>
      <c r="E2374" s="335" t="s">
        <v>386</v>
      </c>
      <c r="F2374" s="335" t="s">
        <v>867</v>
      </c>
      <c r="G2374" s="179">
        <f t="shared" si="111"/>
        <v>831.5</v>
      </c>
      <c r="H2374" s="179">
        <f t="shared" si="112"/>
        <v>0</v>
      </c>
      <c r="I2374" s="179">
        <f t="shared" si="113"/>
        <v>831.5</v>
      </c>
    </row>
    <row r="2375" spans="1:9" ht="15.75" thickBot="1">
      <c r="A2375" s="398"/>
      <c r="B2375" s="333">
        <v>17.25</v>
      </c>
      <c r="C2375" s="334">
        <v>573.74</v>
      </c>
      <c r="D2375" s="335" t="s">
        <v>384</v>
      </c>
      <c r="E2375" s="335" t="s">
        <v>386</v>
      </c>
      <c r="F2375" s="335" t="s">
        <v>868</v>
      </c>
      <c r="G2375" s="179">
        <f t="shared" si="111"/>
        <v>573.74</v>
      </c>
      <c r="H2375" s="179">
        <f t="shared" si="112"/>
        <v>0</v>
      </c>
      <c r="I2375" s="179">
        <f t="shared" si="113"/>
        <v>573.74</v>
      </c>
    </row>
    <row r="2376" spans="1:9" ht="15.75" thickBot="1">
      <c r="A2376" s="398"/>
      <c r="B2376" s="333">
        <v>20</v>
      </c>
      <c r="C2376" s="334">
        <v>665.2</v>
      </c>
      <c r="D2376" s="335" t="s">
        <v>384</v>
      </c>
      <c r="E2376" s="335" t="s">
        <v>386</v>
      </c>
      <c r="F2376" s="335" t="s">
        <v>838</v>
      </c>
      <c r="G2376" s="179">
        <f t="shared" si="111"/>
        <v>665.2</v>
      </c>
      <c r="H2376" s="179">
        <f t="shared" si="112"/>
        <v>0</v>
      </c>
      <c r="I2376" s="179">
        <f t="shared" si="113"/>
        <v>665.2</v>
      </c>
    </row>
    <row r="2377" spans="1:9" ht="15.75" thickBot="1">
      <c r="A2377" s="398"/>
      <c r="B2377" s="333">
        <v>24.5</v>
      </c>
      <c r="C2377" s="334">
        <v>814.87</v>
      </c>
      <c r="D2377" s="335" t="s">
        <v>384</v>
      </c>
      <c r="E2377" s="335" t="s">
        <v>386</v>
      </c>
      <c r="F2377" s="335" t="s">
        <v>872</v>
      </c>
      <c r="G2377" s="179">
        <f t="shared" si="111"/>
        <v>814.87</v>
      </c>
      <c r="H2377" s="179">
        <f t="shared" si="112"/>
        <v>0</v>
      </c>
      <c r="I2377" s="179">
        <f t="shared" si="113"/>
        <v>814.87</v>
      </c>
    </row>
    <row r="2378" spans="1:9" ht="15.75" thickBot="1">
      <c r="A2378" s="398"/>
      <c r="B2378" s="333">
        <v>17.5</v>
      </c>
      <c r="C2378" s="334">
        <v>582.04999999999995</v>
      </c>
      <c r="D2378" s="335" t="s">
        <v>384</v>
      </c>
      <c r="E2378" s="335" t="s">
        <v>386</v>
      </c>
      <c r="F2378" s="335" t="s">
        <v>858</v>
      </c>
      <c r="G2378" s="179">
        <f t="shared" si="111"/>
        <v>582.04999999999995</v>
      </c>
      <c r="H2378" s="179">
        <f t="shared" si="112"/>
        <v>0</v>
      </c>
      <c r="I2378" s="179">
        <f t="shared" si="113"/>
        <v>582.04999999999995</v>
      </c>
    </row>
    <row r="2379" spans="1:9" ht="15.75" thickBot="1">
      <c r="A2379" s="398"/>
      <c r="B2379" s="333">
        <v>0.25</v>
      </c>
      <c r="C2379" s="334">
        <v>8.32</v>
      </c>
      <c r="D2379" s="335" t="s">
        <v>834</v>
      </c>
      <c r="E2379" s="335" t="s">
        <v>386</v>
      </c>
      <c r="F2379" s="335" t="s">
        <v>845</v>
      </c>
      <c r="G2379" s="179">
        <f t="shared" si="111"/>
        <v>0</v>
      </c>
      <c r="H2379" s="179">
        <f t="shared" si="112"/>
        <v>0</v>
      </c>
      <c r="I2379" s="179">
        <f t="shared" si="113"/>
        <v>0</v>
      </c>
    </row>
    <row r="2380" spans="1:9" ht="15.75" thickBot="1">
      <c r="A2380" s="398"/>
      <c r="B2380" s="333">
        <v>2</v>
      </c>
      <c r="C2380" s="334">
        <v>66.52</v>
      </c>
      <c r="D2380" s="335" t="s">
        <v>834</v>
      </c>
      <c r="E2380" s="335" t="s">
        <v>386</v>
      </c>
      <c r="F2380" s="335" t="s">
        <v>805</v>
      </c>
      <c r="G2380" s="179">
        <f t="shared" si="111"/>
        <v>0</v>
      </c>
      <c r="H2380" s="179">
        <f t="shared" si="112"/>
        <v>0</v>
      </c>
      <c r="I2380" s="179">
        <f t="shared" si="113"/>
        <v>0</v>
      </c>
    </row>
    <row r="2381" spans="1:9" ht="15.75" thickBot="1">
      <c r="A2381" s="398"/>
      <c r="B2381" s="333">
        <v>5.25</v>
      </c>
      <c r="C2381" s="334">
        <v>174.62</v>
      </c>
      <c r="D2381" s="335" t="s">
        <v>834</v>
      </c>
      <c r="E2381" s="335" t="s">
        <v>386</v>
      </c>
      <c r="F2381" s="335" t="s">
        <v>868</v>
      </c>
      <c r="G2381" s="179">
        <f t="shared" si="111"/>
        <v>0</v>
      </c>
      <c r="H2381" s="179">
        <f t="shared" si="112"/>
        <v>0</v>
      </c>
      <c r="I2381" s="179">
        <f t="shared" si="113"/>
        <v>0</v>
      </c>
    </row>
    <row r="2382" spans="1:9" ht="15.75" thickBot="1">
      <c r="A2382" s="399"/>
      <c r="B2382" s="333">
        <v>0</v>
      </c>
      <c r="C2382" s="334">
        <v>129.94</v>
      </c>
      <c r="D2382" s="335" t="s">
        <v>393</v>
      </c>
      <c r="E2382" s="335" t="s">
        <v>386</v>
      </c>
      <c r="F2382" s="335" t="s">
        <v>859</v>
      </c>
      <c r="G2382" s="179">
        <f t="shared" si="111"/>
        <v>0</v>
      </c>
      <c r="H2382" s="179">
        <f t="shared" si="112"/>
        <v>0</v>
      </c>
      <c r="I2382" s="179">
        <f t="shared" si="113"/>
        <v>0</v>
      </c>
    </row>
    <row r="2383" spans="1:9" ht="15.75" thickBot="1">
      <c r="A2383" s="336" t="s">
        <v>445</v>
      </c>
      <c r="B2383" s="337">
        <v>656.25</v>
      </c>
      <c r="C2383" s="338">
        <v>23241.38</v>
      </c>
      <c r="D2383" s="394"/>
      <c r="E2383" s="395"/>
      <c r="F2383" s="396"/>
      <c r="G2383" s="179">
        <f t="shared" si="111"/>
        <v>0</v>
      </c>
      <c r="H2383" s="179">
        <f t="shared" si="112"/>
        <v>0</v>
      </c>
      <c r="I2383" s="179">
        <f t="shared" si="113"/>
        <v>0</v>
      </c>
    </row>
    <row r="2384" spans="1:9" ht="15.75" thickBot="1">
      <c r="A2384" s="397" t="s">
        <v>446</v>
      </c>
      <c r="B2384" s="333">
        <v>1.2</v>
      </c>
      <c r="C2384" s="334">
        <v>62.85</v>
      </c>
      <c r="D2384" s="335" t="s">
        <v>391</v>
      </c>
      <c r="E2384" s="335" t="s">
        <v>386</v>
      </c>
      <c r="F2384" s="335" t="s">
        <v>817</v>
      </c>
      <c r="G2384" s="179">
        <f t="shared" si="111"/>
        <v>0</v>
      </c>
      <c r="H2384" s="179">
        <f t="shared" si="112"/>
        <v>0</v>
      </c>
      <c r="I2384" s="179">
        <f t="shared" si="113"/>
        <v>0</v>
      </c>
    </row>
    <row r="2385" spans="1:9" ht="15.75" thickBot="1">
      <c r="A2385" s="398"/>
      <c r="B2385" s="333">
        <v>1.2</v>
      </c>
      <c r="C2385" s="334">
        <v>62.85</v>
      </c>
      <c r="D2385" s="335" t="s">
        <v>391</v>
      </c>
      <c r="E2385" s="335" t="s">
        <v>386</v>
      </c>
      <c r="F2385" s="335" t="s">
        <v>818</v>
      </c>
      <c r="G2385" s="179">
        <f t="shared" si="111"/>
        <v>0</v>
      </c>
      <c r="H2385" s="179">
        <f t="shared" si="112"/>
        <v>0</v>
      </c>
      <c r="I2385" s="179">
        <f t="shared" si="113"/>
        <v>0</v>
      </c>
    </row>
    <row r="2386" spans="1:9" ht="15.75" thickBot="1">
      <c r="A2386" s="398"/>
      <c r="B2386" s="333">
        <v>0.6</v>
      </c>
      <c r="C2386" s="334">
        <v>33.71</v>
      </c>
      <c r="D2386" s="335" t="s">
        <v>391</v>
      </c>
      <c r="E2386" s="335" t="s">
        <v>386</v>
      </c>
      <c r="F2386" s="335" t="s">
        <v>819</v>
      </c>
      <c r="G2386" s="179">
        <f t="shared" si="111"/>
        <v>0</v>
      </c>
      <c r="H2386" s="179">
        <f t="shared" si="112"/>
        <v>0</v>
      </c>
      <c r="I2386" s="179">
        <f t="shared" si="113"/>
        <v>0</v>
      </c>
    </row>
    <row r="2387" spans="1:9" ht="15.75" thickBot="1">
      <c r="A2387" s="398"/>
      <c r="B2387" s="333">
        <v>0.6</v>
      </c>
      <c r="C2387" s="334">
        <v>33.71</v>
      </c>
      <c r="D2387" s="335" t="s">
        <v>391</v>
      </c>
      <c r="E2387" s="335" t="s">
        <v>386</v>
      </c>
      <c r="F2387" s="335" t="s">
        <v>820</v>
      </c>
      <c r="G2387" s="179">
        <f t="shared" si="111"/>
        <v>0</v>
      </c>
      <c r="H2387" s="179">
        <f t="shared" si="112"/>
        <v>0</v>
      </c>
      <c r="I2387" s="179">
        <f t="shared" si="113"/>
        <v>0</v>
      </c>
    </row>
    <row r="2388" spans="1:9" ht="15.75" thickBot="1">
      <c r="A2388" s="398"/>
      <c r="B2388" s="333">
        <v>0.6</v>
      </c>
      <c r="C2388" s="334">
        <v>33.71</v>
      </c>
      <c r="D2388" s="335" t="s">
        <v>391</v>
      </c>
      <c r="E2388" s="335" t="s">
        <v>386</v>
      </c>
      <c r="F2388" s="335" t="s">
        <v>821</v>
      </c>
      <c r="G2388" s="179">
        <f t="shared" si="111"/>
        <v>0</v>
      </c>
      <c r="H2388" s="179">
        <f t="shared" si="112"/>
        <v>0</v>
      </c>
      <c r="I2388" s="179">
        <f t="shared" si="113"/>
        <v>0</v>
      </c>
    </row>
    <row r="2389" spans="1:9" ht="15.75" thickBot="1">
      <c r="A2389" s="398"/>
      <c r="B2389" s="333">
        <v>11.8</v>
      </c>
      <c r="C2389" s="334">
        <v>618.02</v>
      </c>
      <c r="D2389" s="335" t="s">
        <v>385</v>
      </c>
      <c r="E2389" s="335" t="s">
        <v>386</v>
      </c>
      <c r="F2389" s="335" t="s">
        <v>817</v>
      </c>
      <c r="G2389" s="179">
        <f t="shared" si="111"/>
        <v>0</v>
      </c>
      <c r="H2389" s="179">
        <f t="shared" si="112"/>
        <v>618.02</v>
      </c>
      <c r="I2389" s="179">
        <f t="shared" si="113"/>
        <v>618.02</v>
      </c>
    </row>
    <row r="2390" spans="1:9" ht="15.75" thickBot="1">
      <c r="A2390" s="398"/>
      <c r="B2390" s="333">
        <v>12.4</v>
      </c>
      <c r="C2390" s="334">
        <v>650.89</v>
      </c>
      <c r="D2390" s="335" t="s">
        <v>385</v>
      </c>
      <c r="E2390" s="335" t="s">
        <v>386</v>
      </c>
      <c r="F2390" s="335" t="s">
        <v>822</v>
      </c>
      <c r="G2390" s="179">
        <f t="shared" si="111"/>
        <v>0</v>
      </c>
      <c r="H2390" s="179">
        <f t="shared" si="112"/>
        <v>650.89</v>
      </c>
      <c r="I2390" s="179">
        <f t="shared" si="113"/>
        <v>650.89</v>
      </c>
    </row>
    <row r="2391" spans="1:9" ht="15.75" thickBot="1">
      <c r="A2391" s="398"/>
      <c r="B2391" s="333">
        <v>13</v>
      </c>
      <c r="C2391" s="334">
        <v>680.88</v>
      </c>
      <c r="D2391" s="335" t="s">
        <v>385</v>
      </c>
      <c r="E2391" s="335" t="s">
        <v>386</v>
      </c>
      <c r="F2391" s="335" t="s">
        <v>823</v>
      </c>
      <c r="G2391" s="179">
        <f t="shared" si="111"/>
        <v>0</v>
      </c>
      <c r="H2391" s="179">
        <f t="shared" si="112"/>
        <v>680.88</v>
      </c>
      <c r="I2391" s="179">
        <f t="shared" si="113"/>
        <v>680.88</v>
      </c>
    </row>
    <row r="2392" spans="1:9" ht="15.75" thickBot="1">
      <c r="A2392" s="398"/>
      <c r="B2392" s="333">
        <v>12.8</v>
      </c>
      <c r="C2392" s="334">
        <v>664.35</v>
      </c>
      <c r="D2392" s="335" t="s">
        <v>385</v>
      </c>
      <c r="E2392" s="335" t="s">
        <v>386</v>
      </c>
      <c r="F2392" s="335" t="s">
        <v>824</v>
      </c>
      <c r="G2392" s="179">
        <f t="shared" si="111"/>
        <v>0</v>
      </c>
      <c r="H2392" s="179">
        <f t="shared" si="112"/>
        <v>664.35</v>
      </c>
      <c r="I2392" s="179">
        <f t="shared" si="113"/>
        <v>664.35</v>
      </c>
    </row>
    <row r="2393" spans="1:9" ht="15.75" thickBot="1">
      <c r="A2393" s="398"/>
      <c r="B2393" s="333">
        <v>13</v>
      </c>
      <c r="C2393" s="334">
        <v>680.88</v>
      </c>
      <c r="D2393" s="335" t="s">
        <v>385</v>
      </c>
      <c r="E2393" s="335" t="s">
        <v>386</v>
      </c>
      <c r="F2393" s="335" t="s">
        <v>825</v>
      </c>
      <c r="G2393" s="179">
        <f t="shared" si="111"/>
        <v>0</v>
      </c>
      <c r="H2393" s="179">
        <f t="shared" si="112"/>
        <v>680.88</v>
      </c>
      <c r="I2393" s="179">
        <f t="shared" si="113"/>
        <v>680.88</v>
      </c>
    </row>
    <row r="2394" spans="1:9" ht="15.75" thickBot="1">
      <c r="A2394" s="398"/>
      <c r="B2394" s="333">
        <v>11.8</v>
      </c>
      <c r="C2394" s="334">
        <v>618.02</v>
      </c>
      <c r="D2394" s="335" t="s">
        <v>385</v>
      </c>
      <c r="E2394" s="335" t="s">
        <v>386</v>
      </c>
      <c r="F2394" s="335" t="s">
        <v>818</v>
      </c>
      <c r="G2394" s="179">
        <f t="shared" si="111"/>
        <v>0</v>
      </c>
      <c r="H2394" s="179">
        <f t="shared" si="112"/>
        <v>618.02</v>
      </c>
      <c r="I2394" s="179">
        <f t="shared" si="113"/>
        <v>618.02</v>
      </c>
    </row>
    <row r="2395" spans="1:9" ht="15.75" thickBot="1">
      <c r="A2395" s="398"/>
      <c r="B2395" s="333">
        <v>6.5</v>
      </c>
      <c r="C2395" s="334">
        <v>365.13</v>
      </c>
      <c r="D2395" s="335" t="s">
        <v>385</v>
      </c>
      <c r="E2395" s="335" t="s">
        <v>386</v>
      </c>
      <c r="F2395" s="335" t="s">
        <v>826</v>
      </c>
      <c r="G2395" s="179">
        <f t="shared" si="111"/>
        <v>0</v>
      </c>
      <c r="H2395" s="179">
        <f t="shared" si="112"/>
        <v>365.13</v>
      </c>
      <c r="I2395" s="179">
        <f t="shared" si="113"/>
        <v>365.13</v>
      </c>
    </row>
    <row r="2396" spans="1:9" ht="15.75" thickBot="1">
      <c r="A2396" s="398"/>
      <c r="B2396" s="333">
        <v>6.3</v>
      </c>
      <c r="C2396" s="334">
        <v>348.27</v>
      </c>
      <c r="D2396" s="335" t="s">
        <v>385</v>
      </c>
      <c r="E2396" s="335" t="s">
        <v>386</v>
      </c>
      <c r="F2396" s="335" t="s">
        <v>827</v>
      </c>
      <c r="G2396" s="179">
        <f t="shared" si="111"/>
        <v>0</v>
      </c>
      <c r="H2396" s="179">
        <f t="shared" si="112"/>
        <v>348.27</v>
      </c>
      <c r="I2396" s="179">
        <f t="shared" si="113"/>
        <v>348.27</v>
      </c>
    </row>
    <row r="2397" spans="1:9" ht="15.75" thickBot="1">
      <c r="A2397" s="398"/>
      <c r="B2397" s="333">
        <v>6.1</v>
      </c>
      <c r="C2397" s="334">
        <v>348.28</v>
      </c>
      <c r="D2397" s="335" t="s">
        <v>385</v>
      </c>
      <c r="E2397" s="335" t="s">
        <v>386</v>
      </c>
      <c r="F2397" s="335" t="s">
        <v>828</v>
      </c>
      <c r="G2397" s="179">
        <f t="shared" si="111"/>
        <v>0</v>
      </c>
      <c r="H2397" s="179">
        <f t="shared" si="112"/>
        <v>348.28</v>
      </c>
      <c r="I2397" s="179">
        <f t="shared" si="113"/>
        <v>348.28</v>
      </c>
    </row>
    <row r="2398" spans="1:9" ht="15.75" thickBot="1">
      <c r="A2398" s="398"/>
      <c r="B2398" s="333">
        <v>5.9</v>
      </c>
      <c r="C2398" s="334">
        <v>331.42</v>
      </c>
      <c r="D2398" s="335" t="s">
        <v>385</v>
      </c>
      <c r="E2398" s="335" t="s">
        <v>386</v>
      </c>
      <c r="F2398" s="335" t="s">
        <v>819</v>
      </c>
      <c r="G2398" s="179">
        <f t="shared" si="111"/>
        <v>0</v>
      </c>
      <c r="H2398" s="179">
        <f t="shared" si="112"/>
        <v>331.42</v>
      </c>
      <c r="I2398" s="179">
        <f t="shared" si="113"/>
        <v>331.42</v>
      </c>
    </row>
    <row r="2399" spans="1:9" ht="15.75" thickBot="1">
      <c r="A2399" s="398"/>
      <c r="B2399" s="333">
        <v>6.3</v>
      </c>
      <c r="C2399" s="334">
        <v>348.27</v>
      </c>
      <c r="D2399" s="335" t="s">
        <v>385</v>
      </c>
      <c r="E2399" s="335" t="s">
        <v>386</v>
      </c>
      <c r="F2399" s="335" t="s">
        <v>829</v>
      </c>
      <c r="G2399" s="179">
        <f t="shared" si="111"/>
        <v>0</v>
      </c>
      <c r="H2399" s="179">
        <f t="shared" si="112"/>
        <v>348.27</v>
      </c>
      <c r="I2399" s="179">
        <f t="shared" si="113"/>
        <v>348.27</v>
      </c>
    </row>
    <row r="2400" spans="1:9" ht="15.75" thickBot="1">
      <c r="A2400" s="398"/>
      <c r="B2400" s="333">
        <v>6.5</v>
      </c>
      <c r="C2400" s="334">
        <v>365.13</v>
      </c>
      <c r="D2400" s="335" t="s">
        <v>385</v>
      </c>
      <c r="E2400" s="335" t="s">
        <v>386</v>
      </c>
      <c r="F2400" s="335" t="s">
        <v>830</v>
      </c>
      <c r="G2400" s="179">
        <f t="shared" si="111"/>
        <v>0</v>
      </c>
      <c r="H2400" s="179">
        <f t="shared" si="112"/>
        <v>365.13</v>
      </c>
      <c r="I2400" s="179">
        <f t="shared" si="113"/>
        <v>365.13</v>
      </c>
    </row>
    <row r="2401" spans="1:9" ht="15.75" thickBot="1">
      <c r="A2401" s="398"/>
      <c r="B2401" s="333">
        <v>4.7</v>
      </c>
      <c r="C2401" s="334">
        <v>247.15</v>
      </c>
      <c r="D2401" s="335" t="s">
        <v>385</v>
      </c>
      <c r="E2401" s="335" t="s">
        <v>386</v>
      </c>
      <c r="F2401" s="335" t="s">
        <v>820</v>
      </c>
      <c r="G2401" s="179">
        <f t="shared" si="111"/>
        <v>0</v>
      </c>
      <c r="H2401" s="179">
        <f t="shared" si="112"/>
        <v>247.15</v>
      </c>
      <c r="I2401" s="179">
        <f t="shared" si="113"/>
        <v>247.15</v>
      </c>
    </row>
    <row r="2402" spans="1:9" ht="15.75" thickBot="1">
      <c r="A2402" s="398"/>
      <c r="B2402" s="333">
        <v>6.5</v>
      </c>
      <c r="C2402" s="334">
        <v>365.13</v>
      </c>
      <c r="D2402" s="335" t="s">
        <v>385</v>
      </c>
      <c r="E2402" s="335" t="s">
        <v>386</v>
      </c>
      <c r="F2402" s="335" t="s">
        <v>805</v>
      </c>
      <c r="G2402" s="179">
        <f t="shared" si="111"/>
        <v>0</v>
      </c>
      <c r="H2402" s="179">
        <f t="shared" si="112"/>
        <v>365.13</v>
      </c>
      <c r="I2402" s="179">
        <f t="shared" si="113"/>
        <v>365.13</v>
      </c>
    </row>
    <row r="2403" spans="1:9" ht="15.75" thickBot="1">
      <c r="A2403" s="398"/>
      <c r="B2403" s="333">
        <v>6.5</v>
      </c>
      <c r="C2403" s="334">
        <v>365.13</v>
      </c>
      <c r="D2403" s="335" t="s">
        <v>385</v>
      </c>
      <c r="E2403" s="335" t="s">
        <v>386</v>
      </c>
      <c r="F2403" s="335" t="s">
        <v>831</v>
      </c>
      <c r="G2403" s="179">
        <f t="shared" si="111"/>
        <v>0</v>
      </c>
      <c r="H2403" s="179">
        <f t="shared" si="112"/>
        <v>365.13</v>
      </c>
      <c r="I2403" s="179">
        <f t="shared" si="113"/>
        <v>365.13</v>
      </c>
    </row>
    <row r="2404" spans="1:9" ht="15.75" thickBot="1">
      <c r="A2404" s="398"/>
      <c r="B2404" s="333">
        <v>6.5</v>
      </c>
      <c r="C2404" s="334">
        <v>365.13</v>
      </c>
      <c r="D2404" s="335" t="s">
        <v>385</v>
      </c>
      <c r="E2404" s="335" t="s">
        <v>386</v>
      </c>
      <c r="F2404" s="335" t="s">
        <v>832</v>
      </c>
      <c r="G2404" s="179">
        <f t="shared" si="111"/>
        <v>0</v>
      </c>
      <c r="H2404" s="179">
        <f t="shared" si="112"/>
        <v>365.13</v>
      </c>
      <c r="I2404" s="179">
        <f t="shared" si="113"/>
        <v>365.13</v>
      </c>
    </row>
    <row r="2405" spans="1:9" ht="15.75" thickBot="1">
      <c r="A2405" s="398"/>
      <c r="B2405" s="333">
        <v>3.7</v>
      </c>
      <c r="C2405" s="334">
        <v>230.34</v>
      </c>
      <c r="D2405" s="335" t="s">
        <v>385</v>
      </c>
      <c r="E2405" s="335" t="s">
        <v>386</v>
      </c>
      <c r="F2405" s="335" t="s">
        <v>821</v>
      </c>
      <c r="G2405" s="179">
        <f t="shared" si="111"/>
        <v>0</v>
      </c>
      <c r="H2405" s="179">
        <f t="shared" si="112"/>
        <v>230.34</v>
      </c>
      <c r="I2405" s="179">
        <f t="shared" si="113"/>
        <v>230.34</v>
      </c>
    </row>
    <row r="2406" spans="1:9" ht="15.75" thickBot="1">
      <c r="A2406" s="398"/>
      <c r="B2406" s="333">
        <v>6.5</v>
      </c>
      <c r="C2406" s="334">
        <v>365.13</v>
      </c>
      <c r="D2406" s="335" t="s">
        <v>385</v>
      </c>
      <c r="E2406" s="335" t="s">
        <v>386</v>
      </c>
      <c r="F2406" s="335" t="s">
        <v>833</v>
      </c>
      <c r="G2406" s="179">
        <f t="shared" si="111"/>
        <v>0</v>
      </c>
      <c r="H2406" s="179">
        <f t="shared" si="112"/>
        <v>365.13</v>
      </c>
      <c r="I2406" s="179">
        <f t="shared" si="113"/>
        <v>365.13</v>
      </c>
    </row>
    <row r="2407" spans="1:9" ht="15.75" thickBot="1">
      <c r="A2407" s="398"/>
      <c r="B2407" s="333">
        <v>6.3</v>
      </c>
      <c r="C2407" s="334">
        <v>356.71</v>
      </c>
      <c r="D2407" s="335" t="s">
        <v>385</v>
      </c>
      <c r="E2407" s="335" t="s">
        <v>386</v>
      </c>
      <c r="F2407" s="335" t="s">
        <v>916</v>
      </c>
      <c r="G2407" s="179">
        <f t="shared" si="111"/>
        <v>0</v>
      </c>
      <c r="H2407" s="179">
        <f t="shared" si="112"/>
        <v>356.71</v>
      </c>
      <c r="I2407" s="179">
        <f t="shared" si="113"/>
        <v>356.71</v>
      </c>
    </row>
    <row r="2408" spans="1:9" ht="15.75" thickBot="1">
      <c r="A2408" s="399"/>
      <c r="B2408" s="333">
        <v>6.1</v>
      </c>
      <c r="C2408" s="334">
        <v>348.28</v>
      </c>
      <c r="D2408" s="335" t="s">
        <v>385</v>
      </c>
      <c r="E2408" s="335" t="s">
        <v>386</v>
      </c>
      <c r="F2408" s="335" t="s">
        <v>917</v>
      </c>
      <c r="G2408" s="179">
        <f t="shared" si="111"/>
        <v>0</v>
      </c>
      <c r="H2408" s="179">
        <f t="shared" si="112"/>
        <v>348.28</v>
      </c>
      <c r="I2408" s="179">
        <f t="shared" si="113"/>
        <v>348.28</v>
      </c>
    </row>
    <row r="2409" spans="1:9" ht="15.75" thickBot="1">
      <c r="A2409" s="336" t="s">
        <v>446</v>
      </c>
      <c r="B2409" s="337">
        <v>163.4</v>
      </c>
      <c r="C2409" s="338">
        <v>8889.3700000000008</v>
      </c>
      <c r="D2409" s="394"/>
      <c r="E2409" s="395"/>
      <c r="F2409" s="396"/>
      <c r="G2409" s="179">
        <f t="shared" si="111"/>
        <v>0</v>
      </c>
      <c r="H2409" s="179">
        <f t="shared" si="112"/>
        <v>0</v>
      </c>
      <c r="I2409" s="179">
        <f t="shared" si="113"/>
        <v>0</v>
      </c>
    </row>
    <row r="2410" spans="1:9" ht="15.75" thickBot="1">
      <c r="A2410" s="397" t="s">
        <v>447</v>
      </c>
      <c r="B2410" s="333">
        <v>2</v>
      </c>
      <c r="C2410" s="334">
        <v>79.27</v>
      </c>
      <c r="D2410" s="335" t="s">
        <v>391</v>
      </c>
      <c r="E2410" s="335" t="s">
        <v>386</v>
      </c>
      <c r="F2410" s="335" t="s">
        <v>817</v>
      </c>
      <c r="G2410" s="179">
        <f t="shared" si="111"/>
        <v>0</v>
      </c>
      <c r="H2410" s="179">
        <f t="shared" si="112"/>
        <v>0</v>
      </c>
      <c r="I2410" s="179">
        <f t="shared" si="113"/>
        <v>0</v>
      </c>
    </row>
    <row r="2411" spans="1:9" ht="15.75" thickBot="1">
      <c r="A2411" s="398"/>
      <c r="B2411" s="333">
        <v>2</v>
      </c>
      <c r="C2411" s="334">
        <v>79.27</v>
      </c>
      <c r="D2411" s="335" t="s">
        <v>391</v>
      </c>
      <c r="E2411" s="335" t="s">
        <v>386</v>
      </c>
      <c r="F2411" s="335" t="s">
        <v>818</v>
      </c>
      <c r="G2411" s="179">
        <f t="shared" si="111"/>
        <v>0</v>
      </c>
      <c r="H2411" s="179">
        <f t="shared" si="112"/>
        <v>0</v>
      </c>
      <c r="I2411" s="179">
        <f t="shared" si="113"/>
        <v>0</v>
      </c>
    </row>
    <row r="2412" spans="1:9" ht="15.75" thickBot="1">
      <c r="A2412" s="398"/>
      <c r="B2412" s="333">
        <v>2</v>
      </c>
      <c r="C2412" s="334">
        <v>83.5</v>
      </c>
      <c r="D2412" s="335" t="s">
        <v>391</v>
      </c>
      <c r="E2412" s="335" t="s">
        <v>386</v>
      </c>
      <c r="F2412" s="335" t="s">
        <v>819</v>
      </c>
      <c r="G2412" s="179">
        <f t="shared" si="111"/>
        <v>0</v>
      </c>
      <c r="H2412" s="179">
        <f t="shared" si="112"/>
        <v>0</v>
      </c>
      <c r="I2412" s="179">
        <f t="shared" si="113"/>
        <v>0</v>
      </c>
    </row>
    <row r="2413" spans="1:9" ht="15.75" thickBot="1">
      <c r="A2413" s="398"/>
      <c r="B2413" s="333">
        <v>2</v>
      </c>
      <c r="C2413" s="334">
        <v>83.5</v>
      </c>
      <c r="D2413" s="335" t="s">
        <v>391</v>
      </c>
      <c r="E2413" s="335" t="s">
        <v>386</v>
      </c>
      <c r="F2413" s="335" t="s">
        <v>820</v>
      </c>
      <c r="G2413" s="179">
        <f t="shared" si="111"/>
        <v>0</v>
      </c>
      <c r="H2413" s="179">
        <f t="shared" si="112"/>
        <v>0</v>
      </c>
      <c r="I2413" s="179">
        <f t="shared" si="113"/>
        <v>0</v>
      </c>
    </row>
    <row r="2414" spans="1:9" ht="15.75" thickBot="1">
      <c r="A2414" s="398"/>
      <c r="B2414" s="333">
        <v>2</v>
      </c>
      <c r="C2414" s="334">
        <v>83.5</v>
      </c>
      <c r="D2414" s="335" t="s">
        <v>391</v>
      </c>
      <c r="E2414" s="335" t="s">
        <v>386</v>
      </c>
      <c r="F2414" s="335" t="s">
        <v>821</v>
      </c>
      <c r="G2414" s="179">
        <f t="shared" si="111"/>
        <v>0</v>
      </c>
      <c r="H2414" s="179">
        <f t="shared" si="112"/>
        <v>0</v>
      </c>
      <c r="I2414" s="179">
        <f t="shared" si="113"/>
        <v>0</v>
      </c>
    </row>
    <row r="2415" spans="1:9" ht="15.75" thickBot="1">
      <c r="A2415" s="398"/>
      <c r="B2415" s="333">
        <v>19.649999999999999</v>
      </c>
      <c r="C2415" s="334">
        <v>779.49</v>
      </c>
      <c r="D2415" s="335" t="s">
        <v>385</v>
      </c>
      <c r="E2415" s="335" t="s">
        <v>386</v>
      </c>
      <c r="F2415" s="335" t="s">
        <v>817</v>
      </c>
      <c r="G2415" s="179">
        <f t="shared" si="111"/>
        <v>0</v>
      </c>
      <c r="H2415" s="179">
        <f t="shared" si="112"/>
        <v>779.49</v>
      </c>
      <c r="I2415" s="179">
        <f t="shared" si="113"/>
        <v>779.49</v>
      </c>
    </row>
    <row r="2416" spans="1:9" ht="15.75" thickBot="1">
      <c r="A2416" s="398"/>
      <c r="B2416" s="333">
        <v>21.25</v>
      </c>
      <c r="C2416" s="334">
        <v>842.64</v>
      </c>
      <c r="D2416" s="335" t="s">
        <v>385</v>
      </c>
      <c r="E2416" s="335" t="s">
        <v>386</v>
      </c>
      <c r="F2416" s="335" t="s">
        <v>822</v>
      </c>
      <c r="G2416" s="179">
        <f t="shared" si="111"/>
        <v>0</v>
      </c>
      <c r="H2416" s="179">
        <f t="shared" si="112"/>
        <v>842.64</v>
      </c>
      <c r="I2416" s="179">
        <f t="shared" si="113"/>
        <v>842.64</v>
      </c>
    </row>
    <row r="2417" spans="1:9" ht="15.75" thickBot="1">
      <c r="A2417" s="398"/>
      <c r="B2417" s="333">
        <v>21.65</v>
      </c>
      <c r="C2417" s="334">
        <v>858.75</v>
      </c>
      <c r="D2417" s="335" t="s">
        <v>385</v>
      </c>
      <c r="E2417" s="335" t="s">
        <v>386</v>
      </c>
      <c r="F2417" s="335" t="s">
        <v>823</v>
      </c>
      <c r="G2417" s="179">
        <f t="shared" si="111"/>
        <v>0</v>
      </c>
      <c r="H2417" s="179">
        <f t="shared" si="112"/>
        <v>858.75</v>
      </c>
      <c r="I2417" s="179">
        <f t="shared" si="113"/>
        <v>858.75</v>
      </c>
    </row>
    <row r="2418" spans="1:9" ht="15.75" thickBot="1">
      <c r="A2418" s="398"/>
      <c r="B2418" s="333">
        <v>21.65</v>
      </c>
      <c r="C2418" s="334">
        <v>858.75</v>
      </c>
      <c r="D2418" s="335" t="s">
        <v>385</v>
      </c>
      <c r="E2418" s="335" t="s">
        <v>386</v>
      </c>
      <c r="F2418" s="335" t="s">
        <v>824</v>
      </c>
      <c r="G2418" s="179">
        <f t="shared" si="111"/>
        <v>0</v>
      </c>
      <c r="H2418" s="179">
        <f t="shared" si="112"/>
        <v>858.75</v>
      </c>
      <c r="I2418" s="179">
        <f t="shared" si="113"/>
        <v>858.75</v>
      </c>
    </row>
    <row r="2419" spans="1:9" ht="15.75" thickBot="1">
      <c r="A2419" s="398"/>
      <c r="B2419" s="333">
        <v>21.65</v>
      </c>
      <c r="C2419" s="334">
        <v>858.75</v>
      </c>
      <c r="D2419" s="335" t="s">
        <v>385</v>
      </c>
      <c r="E2419" s="335" t="s">
        <v>386</v>
      </c>
      <c r="F2419" s="335" t="s">
        <v>825</v>
      </c>
      <c r="G2419" s="179">
        <f t="shared" si="111"/>
        <v>0</v>
      </c>
      <c r="H2419" s="179">
        <f t="shared" si="112"/>
        <v>858.75</v>
      </c>
      <c r="I2419" s="179">
        <f t="shared" si="113"/>
        <v>858.75</v>
      </c>
    </row>
    <row r="2420" spans="1:9" ht="15.75" thickBot="1">
      <c r="A2420" s="398"/>
      <c r="B2420" s="333">
        <v>17.649999999999999</v>
      </c>
      <c r="C2420" s="334">
        <v>711.86</v>
      </c>
      <c r="D2420" s="335" t="s">
        <v>385</v>
      </c>
      <c r="E2420" s="335" t="s">
        <v>386</v>
      </c>
      <c r="F2420" s="335" t="s">
        <v>818</v>
      </c>
      <c r="G2420" s="179">
        <f t="shared" si="111"/>
        <v>0</v>
      </c>
      <c r="H2420" s="179">
        <f t="shared" si="112"/>
        <v>711.86</v>
      </c>
      <c r="I2420" s="179">
        <f t="shared" si="113"/>
        <v>711.86</v>
      </c>
    </row>
    <row r="2421" spans="1:9" ht="15.75" thickBot="1">
      <c r="A2421" s="398"/>
      <c r="B2421" s="333">
        <v>21.65</v>
      </c>
      <c r="C2421" s="334">
        <v>904.67</v>
      </c>
      <c r="D2421" s="335" t="s">
        <v>385</v>
      </c>
      <c r="E2421" s="335" t="s">
        <v>386</v>
      </c>
      <c r="F2421" s="335" t="s">
        <v>826</v>
      </c>
      <c r="G2421" s="179">
        <f t="shared" si="111"/>
        <v>0</v>
      </c>
      <c r="H2421" s="179">
        <f t="shared" si="112"/>
        <v>904.67</v>
      </c>
      <c r="I2421" s="179">
        <f t="shared" si="113"/>
        <v>904.67</v>
      </c>
    </row>
    <row r="2422" spans="1:9" ht="15.75" thickBot="1">
      <c r="A2422" s="398"/>
      <c r="B2422" s="333">
        <v>19.649999999999999</v>
      </c>
      <c r="C2422" s="334">
        <v>810.75</v>
      </c>
      <c r="D2422" s="335" t="s">
        <v>385</v>
      </c>
      <c r="E2422" s="335" t="s">
        <v>386</v>
      </c>
      <c r="F2422" s="335" t="s">
        <v>827</v>
      </c>
      <c r="G2422" s="179">
        <f t="shared" si="111"/>
        <v>0</v>
      </c>
      <c r="H2422" s="179">
        <f t="shared" si="112"/>
        <v>810.75</v>
      </c>
      <c r="I2422" s="179">
        <f t="shared" si="113"/>
        <v>810.75</v>
      </c>
    </row>
    <row r="2423" spans="1:9" ht="15.75" thickBot="1">
      <c r="A2423" s="398"/>
      <c r="B2423" s="333">
        <v>21.65</v>
      </c>
      <c r="C2423" s="334">
        <v>904.67</v>
      </c>
      <c r="D2423" s="335" t="s">
        <v>385</v>
      </c>
      <c r="E2423" s="335" t="s">
        <v>386</v>
      </c>
      <c r="F2423" s="335" t="s">
        <v>828</v>
      </c>
      <c r="G2423" s="179">
        <f t="shared" si="111"/>
        <v>0</v>
      </c>
      <c r="H2423" s="179">
        <f t="shared" si="112"/>
        <v>904.67</v>
      </c>
      <c r="I2423" s="179">
        <f t="shared" si="113"/>
        <v>904.67</v>
      </c>
    </row>
    <row r="2424" spans="1:9" ht="15.75" thickBot="1">
      <c r="A2424" s="398"/>
      <c r="B2424" s="333">
        <v>19.25</v>
      </c>
      <c r="C2424" s="334">
        <v>802.38</v>
      </c>
      <c r="D2424" s="335" t="s">
        <v>385</v>
      </c>
      <c r="E2424" s="335" t="s">
        <v>386</v>
      </c>
      <c r="F2424" s="335" t="s">
        <v>819</v>
      </c>
      <c r="G2424" s="179">
        <f t="shared" si="111"/>
        <v>0</v>
      </c>
      <c r="H2424" s="179">
        <f t="shared" si="112"/>
        <v>802.38</v>
      </c>
      <c r="I2424" s="179">
        <f t="shared" si="113"/>
        <v>802.38</v>
      </c>
    </row>
    <row r="2425" spans="1:9" ht="15.75" thickBot="1">
      <c r="A2425" s="398"/>
      <c r="B2425" s="333">
        <v>21.65</v>
      </c>
      <c r="C2425" s="334">
        <v>904.67</v>
      </c>
      <c r="D2425" s="335" t="s">
        <v>385</v>
      </c>
      <c r="E2425" s="335" t="s">
        <v>386</v>
      </c>
      <c r="F2425" s="335" t="s">
        <v>829</v>
      </c>
      <c r="G2425" s="179">
        <f t="shared" si="111"/>
        <v>0</v>
      </c>
      <c r="H2425" s="179">
        <f t="shared" si="112"/>
        <v>904.67</v>
      </c>
      <c r="I2425" s="179">
        <f t="shared" si="113"/>
        <v>904.67</v>
      </c>
    </row>
    <row r="2426" spans="1:9" ht="15.75" thickBot="1">
      <c r="A2426" s="398"/>
      <c r="B2426" s="333">
        <v>21.65</v>
      </c>
      <c r="C2426" s="334">
        <v>904.67</v>
      </c>
      <c r="D2426" s="335" t="s">
        <v>385</v>
      </c>
      <c r="E2426" s="335" t="s">
        <v>386</v>
      </c>
      <c r="F2426" s="335" t="s">
        <v>830</v>
      </c>
      <c r="G2426" s="179">
        <f t="shared" si="111"/>
        <v>0</v>
      </c>
      <c r="H2426" s="179">
        <f t="shared" si="112"/>
        <v>904.67</v>
      </c>
      <c r="I2426" s="179">
        <f t="shared" si="113"/>
        <v>904.67</v>
      </c>
    </row>
    <row r="2427" spans="1:9" ht="15.75" thickBot="1">
      <c r="A2427" s="398"/>
      <c r="B2427" s="333">
        <v>16.45</v>
      </c>
      <c r="C2427" s="334">
        <v>701.46</v>
      </c>
      <c r="D2427" s="335" t="s">
        <v>385</v>
      </c>
      <c r="E2427" s="335" t="s">
        <v>386</v>
      </c>
      <c r="F2427" s="335" t="s">
        <v>820</v>
      </c>
      <c r="G2427" s="179">
        <f t="shared" si="111"/>
        <v>0</v>
      </c>
      <c r="H2427" s="179">
        <f t="shared" si="112"/>
        <v>701.46</v>
      </c>
      <c r="I2427" s="179">
        <f t="shared" si="113"/>
        <v>701.46</v>
      </c>
    </row>
    <row r="2428" spans="1:9" ht="15.75" thickBot="1">
      <c r="A2428" s="398"/>
      <c r="B2428" s="333">
        <v>21.25</v>
      </c>
      <c r="C2428" s="334">
        <v>885.89</v>
      </c>
      <c r="D2428" s="335" t="s">
        <v>385</v>
      </c>
      <c r="E2428" s="335" t="s">
        <v>386</v>
      </c>
      <c r="F2428" s="335" t="s">
        <v>805</v>
      </c>
      <c r="G2428" s="179">
        <f t="shared" si="111"/>
        <v>0</v>
      </c>
      <c r="H2428" s="179">
        <f t="shared" si="112"/>
        <v>885.89</v>
      </c>
      <c r="I2428" s="179">
        <f t="shared" si="113"/>
        <v>885.89</v>
      </c>
    </row>
    <row r="2429" spans="1:9" ht="15.75" thickBot="1">
      <c r="A2429" s="398"/>
      <c r="B2429" s="333">
        <v>21.25</v>
      </c>
      <c r="C2429" s="334">
        <v>888.15</v>
      </c>
      <c r="D2429" s="335" t="s">
        <v>385</v>
      </c>
      <c r="E2429" s="335" t="s">
        <v>386</v>
      </c>
      <c r="F2429" s="335" t="s">
        <v>831</v>
      </c>
      <c r="G2429" s="179">
        <f t="shared" si="111"/>
        <v>0</v>
      </c>
      <c r="H2429" s="179">
        <f t="shared" si="112"/>
        <v>888.15</v>
      </c>
      <c r="I2429" s="179">
        <f t="shared" si="113"/>
        <v>888.15</v>
      </c>
    </row>
    <row r="2430" spans="1:9" ht="15.75" thickBot="1">
      <c r="A2430" s="398"/>
      <c r="B2430" s="333">
        <v>21.65</v>
      </c>
      <c r="C2430" s="334">
        <v>904.67</v>
      </c>
      <c r="D2430" s="335" t="s">
        <v>385</v>
      </c>
      <c r="E2430" s="335" t="s">
        <v>386</v>
      </c>
      <c r="F2430" s="335" t="s">
        <v>832</v>
      </c>
      <c r="G2430" s="179">
        <f t="shared" si="111"/>
        <v>0</v>
      </c>
      <c r="H2430" s="179">
        <f t="shared" si="112"/>
        <v>904.67</v>
      </c>
      <c r="I2430" s="179">
        <f t="shared" si="113"/>
        <v>904.67</v>
      </c>
    </row>
    <row r="2431" spans="1:9" ht="15.75" thickBot="1">
      <c r="A2431" s="398"/>
      <c r="B2431" s="333">
        <v>19.25</v>
      </c>
      <c r="C2431" s="334">
        <v>804.65</v>
      </c>
      <c r="D2431" s="335" t="s">
        <v>385</v>
      </c>
      <c r="E2431" s="335" t="s">
        <v>386</v>
      </c>
      <c r="F2431" s="335" t="s">
        <v>821</v>
      </c>
      <c r="G2431" s="179">
        <f t="shared" si="111"/>
        <v>0</v>
      </c>
      <c r="H2431" s="179">
        <f t="shared" si="112"/>
        <v>804.65</v>
      </c>
      <c r="I2431" s="179">
        <f t="shared" si="113"/>
        <v>804.65</v>
      </c>
    </row>
    <row r="2432" spans="1:9" ht="15.75" thickBot="1">
      <c r="A2432" s="398"/>
      <c r="B2432" s="333">
        <v>28.15</v>
      </c>
      <c r="C2432" s="334">
        <v>1320.92</v>
      </c>
      <c r="D2432" s="335" t="s">
        <v>385</v>
      </c>
      <c r="E2432" s="335" t="s">
        <v>386</v>
      </c>
      <c r="F2432" s="335" t="s">
        <v>833</v>
      </c>
      <c r="G2432" s="179">
        <f t="shared" si="111"/>
        <v>0</v>
      </c>
      <c r="H2432" s="179">
        <f t="shared" si="112"/>
        <v>1320.92</v>
      </c>
      <c r="I2432" s="179">
        <f t="shared" si="113"/>
        <v>1320.92</v>
      </c>
    </row>
    <row r="2433" spans="1:9" ht="15.75" thickBot="1">
      <c r="A2433" s="398"/>
      <c r="B2433" s="333">
        <v>23.95</v>
      </c>
      <c r="C2433" s="334">
        <v>1072.46</v>
      </c>
      <c r="D2433" s="335" t="s">
        <v>385</v>
      </c>
      <c r="E2433" s="335" t="s">
        <v>386</v>
      </c>
      <c r="F2433" s="335" t="s">
        <v>916</v>
      </c>
      <c r="G2433" s="179">
        <f t="shared" si="111"/>
        <v>0</v>
      </c>
      <c r="H2433" s="179">
        <f t="shared" si="112"/>
        <v>1072.46</v>
      </c>
      <c r="I2433" s="179">
        <f t="shared" si="113"/>
        <v>1072.46</v>
      </c>
    </row>
    <row r="2434" spans="1:9" ht="15.75" thickBot="1">
      <c r="A2434" s="398"/>
      <c r="B2434" s="333">
        <v>26.95</v>
      </c>
      <c r="C2434" s="334">
        <v>1283.81</v>
      </c>
      <c r="D2434" s="335" t="s">
        <v>385</v>
      </c>
      <c r="E2434" s="335" t="s">
        <v>386</v>
      </c>
      <c r="F2434" s="335" t="s">
        <v>917</v>
      </c>
      <c r="G2434" s="179">
        <f t="shared" si="111"/>
        <v>0</v>
      </c>
      <c r="H2434" s="179">
        <f t="shared" si="112"/>
        <v>1283.81</v>
      </c>
      <c r="I2434" s="179">
        <f t="shared" si="113"/>
        <v>1283.81</v>
      </c>
    </row>
    <row r="2435" spans="1:9" ht="15.75" thickBot="1">
      <c r="A2435" s="398"/>
      <c r="B2435" s="333">
        <v>0.4</v>
      </c>
      <c r="C2435" s="334">
        <v>11.8</v>
      </c>
      <c r="D2435" s="335" t="s">
        <v>834</v>
      </c>
      <c r="E2435" s="335" t="s">
        <v>386</v>
      </c>
      <c r="F2435" s="335" t="s">
        <v>818</v>
      </c>
      <c r="G2435" s="179">
        <f t="shared" si="111"/>
        <v>0</v>
      </c>
      <c r="H2435" s="179">
        <f t="shared" si="112"/>
        <v>0</v>
      </c>
      <c r="I2435" s="179">
        <f t="shared" si="113"/>
        <v>0</v>
      </c>
    </row>
    <row r="2436" spans="1:9" ht="15.75" thickBot="1">
      <c r="A2436" s="399"/>
      <c r="B2436" s="333">
        <v>0.4</v>
      </c>
      <c r="C2436" s="334">
        <v>18.78</v>
      </c>
      <c r="D2436" s="335" t="s">
        <v>834</v>
      </c>
      <c r="E2436" s="335" t="s">
        <v>386</v>
      </c>
      <c r="F2436" s="335" t="s">
        <v>819</v>
      </c>
      <c r="G2436" s="179">
        <f t="shared" si="111"/>
        <v>0</v>
      </c>
      <c r="H2436" s="179">
        <f t="shared" si="112"/>
        <v>0</v>
      </c>
      <c r="I2436" s="179">
        <f t="shared" si="113"/>
        <v>0</v>
      </c>
    </row>
    <row r="2437" spans="1:9" ht="15.75" thickBot="1">
      <c r="A2437" s="336" t="s">
        <v>447</v>
      </c>
      <c r="B2437" s="337">
        <v>438.7</v>
      </c>
      <c r="C2437" s="338">
        <v>18443.68</v>
      </c>
      <c r="D2437" s="394"/>
      <c r="E2437" s="395"/>
      <c r="F2437" s="396"/>
      <c r="G2437" s="179">
        <f t="shared" ref="G2437:G2500" si="114">IF(D2437="REG",C2437,0)</f>
        <v>0</v>
      </c>
      <c r="H2437" s="179">
        <f t="shared" ref="H2437:H2500" si="115">IF(D2437="SAL",C2437,0)</f>
        <v>0</v>
      </c>
      <c r="I2437" s="179">
        <f t="shared" ref="I2437:I2500" si="116">+G2437+H2437</f>
        <v>0</v>
      </c>
    </row>
    <row r="2438" spans="1:9" ht="15.75" thickBot="1">
      <c r="A2438" s="397" t="s">
        <v>980</v>
      </c>
      <c r="B2438" s="333">
        <v>0.4</v>
      </c>
      <c r="C2438" s="334">
        <v>33.71</v>
      </c>
      <c r="D2438" s="335" t="s">
        <v>391</v>
      </c>
      <c r="E2438" s="335" t="s">
        <v>386</v>
      </c>
      <c r="F2438" s="335" t="s">
        <v>919</v>
      </c>
      <c r="G2438" s="179">
        <f t="shared" si="114"/>
        <v>0</v>
      </c>
      <c r="H2438" s="179">
        <f t="shared" si="115"/>
        <v>0</v>
      </c>
      <c r="I2438" s="179">
        <f t="shared" si="116"/>
        <v>0</v>
      </c>
    </row>
    <row r="2439" spans="1:9" ht="15.75" thickBot="1">
      <c r="A2439" s="398"/>
      <c r="B2439" s="333">
        <v>0.4</v>
      </c>
      <c r="C2439" s="334">
        <v>33.71</v>
      </c>
      <c r="D2439" s="335" t="s">
        <v>391</v>
      </c>
      <c r="E2439" s="335" t="s">
        <v>386</v>
      </c>
      <c r="F2439" s="335" t="s">
        <v>858</v>
      </c>
      <c r="G2439" s="179">
        <f t="shared" si="114"/>
        <v>0</v>
      </c>
      <c r="H2439" s="179">
        <f t="shared" si="115"/>
        <v>0</v>
      </c>
      <c r="I2439" s="179">
        <f t="shared" si="116"/>
        <v>0</v>
      </c>
    </row>
    <row r="2440" spans="1:9" ht="15.75" thickBot="1">
      <c r="A2440" s="398"/>
      <c r="B2440" s="333">
        <v>1.77</v>
      </c>
      <c r="C2440" s="334">
        <v>148.91</v>
      </c>
      <c r="D2440" s="335" t="s">
        <v>385</v>
      </c>
      <c r="E2440" s="335" t="s">
        <v>386</v>
      </c>
      <c r="F2440" s="335" t="s">
        <v>918</v>
      </c>
      <c r="G2440" s="179">
        <f t="shared" si="114"/>
        <v>0</v>
      </c>
      <c r="H2440" s="179">
        <f t="shared" si="115"/>
        <v>148.91</v>
      </c>
      <c r="I2440" s="179">
        <f t="shared" si="116"/>
        <v>148.91</v>
      </c>
    </row>
    <row r="2441" spans="1:9" ht="15.75" thickBot="1">
      <c r="A2441" s="398"/>
      <c r="B2441" s="333">
        <v>1.77</v>
      </c>
      <c r="C2441" s="334">
        <v>148.91</v>
      </c>
      <c r="D2441" s="335" t="s">
        <v>385</v>
      </c>
      <c r="E2441" s="335" t="s">
        <v>386</v>
      </c>
      <c r="F2441" s="335" t="s">
        <v>919</v>
      </c>
      <c r="G2441" s="179">
        <f t="shared" si="114"/>
        <v>0</v>
      </c>
      <c r="H2441" s="179">
        <f t="shared" si="115"/>
        <v>148.91</v>
      </c>
      <c r="I2441" s="179">
        <f t="shared" si="116"/>
        <v>148.91</v>
      </c>
    </row>
    <row r="2442" spans="1:9" ht="15.75" thickBot="1">
      <c r="A2442" s="398"/>
      <c r="B2442" s="333">
        <v>1.97</v>
      </c>
      <c r="C2442" s="334">
        <v>165.77</v>
      </c>
      <c r="D2442" s="335" t="s">
        <v>385</v>
      </c>
      <c r="E2442" s="335" t="s">
        <v>386</v>
      </c>
      <c r="F2442" s="335" t="s">
        <v>920</v>
      </c>
      <c r="G2442" s="179">
        <f t="shared" si="114"/>
        <v>0</v>
      </c>
      <c r="H2442" s="179">
        <f t="shared" si="115"/>
        <v>165.77</v>
      </c>
      <c r="I2442" s="179">
        <f t="shared" si="116"/>
        <v>165.77</v>
      </c>
    </row>
    <row r="2443" spans="1:9" ht="15.75" thickBot="1">
      <c r="A2443" s="398"/>
      <c r="B2443" s="333">
        <v>0.37</v>
      </c>
      <c r="C2443" s="334">
        <v>30.91</v>
      </c>
      <c r="D2443" s="335" t="s">
        <v>385</v>
      </c>
      <c r="E2443" s="335" t="s">
        <v>386</v>
      </c>
      <c r="F2443" s="335" t="s">
        <v>858</v>
      </c>
      <c r="G2443" s="179">
        <f t="shared" si="114"/>
        <v>0</v>
      </c>
      <c r="H2443" s="179">
        <f t="shared" si="115"/>
        <v>30.91</v>
      </c>
      <c r="I2443" s="179">
        <f t="shared" si="116"/>
        <v>30.91</v>
      </c>
    </row>
    <row r="2444" spans="1:9" ht="15.75" thickBot="1">
      <c r="A2444" s="399"/>
      <c r="B2444" s="333">
        <v>0</v>
      </c>
      <c r="C2444" s="334">
        <v>9.39</v>
      </c>
      <c r="D2444" s="335" t="s">
        <v>393</v>
      </c>
      <c r="E2444" s="335" t="s">
        <v>386</v>
      </c>
      <c r="F2444" s="335" t="s">
        <v>859</v>
      </c>
      <c r="G2444" s="179">
        <f t="shared" si="114"/>
        <v>0</v>
      </c>
      <c r="H2444" s="179">
        <f t="shared" si="115"/>
        <v>0</v>
      </c>
      <c r="I2444" s="179">
        <f t="shared" si="116"/>
        <v>0</v>
      </c>
    </row>
    <row r="2445" spans="1:9" ht="15.75" thickBot="1">
      <c r="A2445" s="336" t="s">
        <v>980</v>
      </c>
      <c r="B2445" s="337">
        <v>6.68</v>
      </c>
      <c r="C2445" s="338">
        <v>571.30999999999995</v>
      </c>
      <c r="D2445" s="394"/>
      <c r="E2445" s="395"/>
      <c r="F2445" s="396"/>
      <c r="G2445" s="179">
        <f t="shared" si="114"/>
        <v>0</v>
      </c>
      <c r="H2445" s="179">
        <f t="shared" si="115"/>
        <v>0</v>
      </c>
      <c r="I2445" s="179">
        <f t="shared" si="116"/>
        <v>0</v>
      </c>
    </row>
    <row r="2446" spans="1:9" ht="15.75" thickBot="1">
      <c r="A2446" s="397" t="s">
        <v>448</v>
      </c>
      <c r="B2446" s="333">
        <v>4.08</v>
      </c>
      <c r="C2446" s="334">
        <v>209.89</v>
      </c>
      <c r="D2446" s="335" t="s">
        <v>391</v>
      </c>
      <c r="E2446" s="335" t="s">
        <v>386</v>
      </c>
      <c r="F2446" s="335" t="s">
        <v>817</v>
      </c>
      <c r="G2446" s="179">
        <f t="shared" si="114"/>
        <v>0</v>
      </c>
      <c r="H2446" s="179">
        <f t="shared" si="115"/>
        <v>0</v>
      </c>
      <c r="I2446" s="179">
        <f t="shared" si="116"/>
        <v>0</v>
      </c>
    </row>
    <row r="2447" spans="1:9" ht="15.75" thickBot="1">
      <c r="A2447" s="398"/>
      <c r="B2447" s="333">
        <v>1.28</v>
      </c>
      <c r="C2447" s="334">
        <v>85.26</v>
      </c>
      <c r="D2447" s="335" t="s">
        <v>391</v>
      </c>
      <c r="E2447" s="335" t="s">
        <v>386</v>
      </c>
      <c r="F2447" s="335" t="s">
        <v>818</v>
      </c>
      <c r="G2447" s="179">
        <f t="shared" si="114"/>
        <v>0</v>
      </c>
      <c r="H2447" s="179">
        <f t="shared" si="115"/>
        <v>0</v>
      </c>
      <c r="I2447" s="179">
        <f t="shared" si="116"/>
        <v>0</v>
      </c>
    </row>
    <row r="2448" spans="1:9" ht="15.75" thickBot="1">
      <c r="A2448" s="398"/>
      <c r="B2448" s="333">
        <v>1.28</v>
      </c>
      <c r="C2448" s="334">
        <v>87.43</v>
      </c>
      <c r="D2448" s="335" t="s">
        <v>391</v>
      </c>
      <c r="E2448" s="335" t="s">
        <v>386</v>
      </c>
      <c r="F2448" s="335" t="s">
        <v>819</v>
      </c>
      <c r="G2448" s="179">
        <f t="shared" si="114"/>
        <v>0</v>
      </c>
      <c r="H2448" s="179">
        <f t="shared" si="115"/>
        <v>0</v>
      </c>
      <c r="I2448" s="179">
        <f t="shared" si="116"/>
        <v>0</v>
      </c>
    </row>
    <row r="2449" spans="1:9" ht="15.75" thickBot="1">
      <c r="A2449" s="398"/>
      <c r="B2449" s="333">
        <v>1.28</v>
      </c>
      <c r="C2449" s="334">
        <v>87.43</v>
      </c>
      <c r="D2449" s="335" t="s">
        <v>391</v>
      </c>
      <c r="E2449" s="335" t="s">
        <v>386</v>
      </c>
      <c r="F2449" s="335" t="s">
        <v>820</v>
      </c>
      <c r="G2449" s="179">
        <f t="shared" si="114"/>
        <v>0</v>
      </c>
      <c r="H2449" s="179">
        <f t="shared" si="115"/>
        <v>0</v>
      </c>
      <c r="I2449" s="179">
        <f t="shared" si="116"/>
        <v>0</v>
      </c>
    </row>
    <row r="2450" spans="1:9" ht="15.75" thickBot="1">
      <c r="A2450" s="398"/>
      <c r="B2450" s="333">
        <v>4.08</v>
      </c>
      <c r="C2450" s="334">
        <v>204.08</v>
      </c>
      <c r="D2450" s="335" t="s">
        <v>391</v>
      </c>
      <c r="E2450" s="335" t="s">
        <v>386</v>
      </c>
      <c r="F2450" s="335" t="s">
        <v>821</v>
      </c>
      <c r="G2450" s="179">
        <f t="shared" si="114"/>
        <v>0</v>
      </c>
      <c r="H2450" s="179">
        <f t="shared" si="115"/>
        <v>0</v>
      </c>
      <c r="I2450" s="179">
        <f t="shared" si="116"/>
        <v>0</v>
      </c>
    </row>
    <row r="2451" spans="1:9" ht="15.75" thickBot="1">
      <c r="A2451" s="398"/>
      <c r="B2451" s="333">
        <v>8.16</v>
      </c>
      <c r="C2451" s="334">
        <v>408.18</v>
      </c>
      <c r="D2451" s="335" t="s">
        <v>391</v>
      </c>
      <c r="E2451" s="335" t="s">
        <v>386</v>
      </c>
      <c r="F2451" s="335" t="s">
        <v>919</v>
      </c>
      <c r="G2451" s="179">
        <f t="shared" si="114"/>
        <v>0</v>
      </c>
      <c r="H2451" s="179">
        <f t="shared" si="115"/>
        <v>0</v>
      </c>
      <c r="I2451" s="179">
        <f t="shared" si="116"/>
        <v>0</v>
      </c>
    </row>
    <row r="2452" spans="1:9" ht="15.75" thickBot="1">
      <c r="A2452" s="398"/>
      <c r="B2452" s="333">
        <v>8.16</v>
      </c>
      <c r="C2452" s="334">
        <v>408.18</v>
      </c>
      <c r="D2452" s="335" t="s">
        <v>391</v>
      </c>
      <c r="E2452" s="335" t="s">
        <v>386</v>
      </c>
      <c r="F2452" s="335" t="s">
        <v>858</v>
      </c>
      <c r="G2452" s="179">
        <f t="shared" si="114"/>
        <v>0</v>
      </c>
      <c r="H2452" s="179">
        <f t="shared" si="115"/>
        <v>0</v>
      </c>
      <c r="I2452" s="179">
        <f t="shared" si="116"/>
        <v>0</v>
      </c>
    </row>
    <row r="2453" spans="1:9" ht="15.75" thickBot="1">
      <c r="A2453" s="398"/>
      <c r="B2453" s="333">
        <v>12.59</v>
      </c>
      <c r="C2453" s="334">
        <v>838.42</v>
      </c>
      <c r="D2453" s="335" t="s">
        <v>385</v>
      </c>
      <c r="E2453" s="335" t="s">
        <v>386</v>
      </c>
      <c r="F2453" s="335" t="s">
        <v>817</v>
      </c>
      <c r="G2453" s="179">
        <f t="shared" si="114"/>
        <v>0</v>
      </c>
      <c r="H2453" s="179">
        <f t="shared" si="115"/>
        <v>838.42</v>
      </c>
      <c r="I2453" s="179">
        <f t="shared" si="116"/>
        <v>838.42</v>
      </c>
    </row>
    <row r="2454" spans="1:9" ht="15.75" thickBot="1">
      <c r="A2454" s="398"/>
      <c r="B2454" s="333">
        <v>13.87</v>
      </c>
      <c r="C2454" s="334">
        <v>923.68</v>
      </c>
      <c r="D2454" s="335" t="s">
        <v>385</v>
      </c>
      <c r="E2454" s="335" t="s">
        <v>386</v>
      </c>
      <c r="F2454" s="335" t="s">
        <v>822</v>
      </c>
      <c r="G2454" s="179">
        <f t="shared" si="114"/>
        <v>0</v>
      </c>
      <c r="H2454" s="179">
        <f t="shared" si="115"/>
        <v>923.68</v>
      </c>
      <c r="I2454" s="179">
        <f t="shared" si="116"/>
        <v>923.68</v>
      </c>
    </row>
    <row r="2455" spans="1:9" ht="15.75" thickBot="1">
      <c r="A2455" s="398"/>
      <c r="B2455" s="333">
        <v>13.87</v>
      </c>
      <c r="C2455" s="334">
        <v>923.68</v>
      </c>
      <c r="D2455" s="335" t="s">
        <v>385</v>
      </c>
      <c r="E2455" s="335" t="s">
        <v>386</v>
      </c>
      <c r="F2455" s="335" t="s">
        <v>823</v>
      </c>
      <c r="G2455" s="179">
        <f t="shared" si="114"/>
        <v>0</v>
      </c>
      <c r="H2455" s="179">
        <f t="shared" si="115"/>
        <v>923.68</v>
      </c>
      <c r="I2455" s="179">
        <f t="shared" si="116"/>
        <v>923.68</v>
      </c>
    </row>
    <row r="2456" spans="1:9" ht="15.75" thickBot="1">
      <c r="A2456" s="398"/>
      <c r="B2456" s="333">
        <v>13.87</v>
      </c>
      <c r="C2456" s="334">
        <v>923.68</v>
      </c>
      <c r="D2456" s="335" t="s">
        <v>385</v>
      </c>
      <c r="E2456" s="335" t="s">
        <v>386</v>
      </c>
      <c r="F2456" s="335" t="s">
        <v>824</v>
      </c>
      <c r="G2456" s="179">
        <f t="shared" si="114"/>
        <v>0</v>
      </c>
      <c r="H2456" s="179">
        <f t="shared" si="115"/>
        <v>923.68</v>
      </c>
      <c r="I2456" s="179">
        <f t="shared" si="116"/>
        <v>923.68</v>
      </c>
    </row>
    <row r="2457" spans="1:9" ht="15.75" thickBot="1">
      <c r="A2457" s="398"/>
      <c r="B2457" s="333">
        <v>13.87</v>
      </c>
      <c r="C2457" s="334">
        <v>923.68</v>
      </c>
      <c r="D2457" s="335" t="s">
        <v>385</v>
      </c>
      <c r="E2457" s="335" t="s">
        <v>386</v>
      </c>
      <c r="F2457" s="335" t="s">
        <v>825</v>
      </c>
      <c r="G2457" s="179">
        <f t="shared" si="114"/>
        <v>0</v>
      </c>
      <c r="H2457" s="179">
        <f t="shared" si="115"/>
        <v>923.68</v>
      </c>
      <c r="I2457" s="179">
        <f t="shared" si="116"/>
        <v>923.68</v>
      </c>
    </row>
    <row r="2458" spans="1:9" ht="15.75" thickBot="1">
      <c r="A2458" s="398"/>
      <c r="B2458" s="333">
        <v>10.029999999999999</v>
      </c>
      <c r="C2458" s="334">
        <v>667.9</v>
      </c>
      <c r="D2458" s="335" t="s">
        <v>385</v>
      </c>
      <c r="E2458" s="335" t="s">
        <v>386</v>
      </c>
      <c r="F2458" s="335" t="s">
        <v>818</v>
      </c>
      <c r="G2458" s="179">
        <f t="shared" si="114"/>
        <v>0</v>
      </c>
      <c r="H2458" s="179">
        <f t="shared" si="115"/>
        <v>667.9</v>
      </c>
      <c r="I2458" s="179">
        <f t="shared" si="116"/>
        <v>667.9</v>
      </c>
    </row>
    <row r="2459" spans="1:9" ht="15.75" thickBot="1">
      <c r="A2459" s="398"/>
      <c r="B2459" s="333">
        <v>13.87</v>
      </c>
      <c r="C2459" s="334">
        <v>947.2</v>
      </c>
      <c r="D2459" s="335" t="s">
        <v>385</v>
      </c>
      <c r="E2459" s="335" t="s">
        <v>386</v>
      </c>
      <c r="F2459" s="335" t="s">
        <v>826</v>
      </c>
      <c r="G2459" s="179">
        <f t="shared" si="114"/>
        <v>0</v>
      </c>
      <c r="H2459" s="179">
        <f t="shared" si="115"/>
        <v>947.2</v>
      </c>
      <c r="I2459" s="179">
        <f t="shared" si="116"/>
        <v>947.2</v>
      </c>
    </row>
    <row r="2460" spans="1:9" ht="15.75" thickBot="1">
      <c r="A2460" s="398"/>
      <c r="B2460" s="333">
        <v>13.87</v>
      </c>
      <c r="C2460" s="334">
        <v>947.2</v>
      </c>
      <c r="D2460" s="335" t="s">
        <v>385</v>
      </c>
      <c r="E2460" s="335" t="s">
        <v>386</v>
      </c>
      <c r="F2460" s="335" t="s">
        <v>827</v>
      </c>
      <c r="G2460" s="179">
        <f t="shared" si="114"/>
        <v>0</v>
      </c>
      <c r="H2460" s="179">
        <f t="shared" si="115"/>
        <v>947.2</v>
      </c>
      <c r="I2460" s="179">
        <f t="shared" si="116"/>
        <v>947.2</v>
      </c>
    </row>
    <row r="2461" spans="1:9" ht="15.75" thickBot="1">
      <c r="A2461" s="398"/>
      <c r="B2461" s="333">
        <v>13.87</v>
      </c>
      <c r="C2461" s="334">
        <v>947.2</v>
      </c>
      <c r="D2461" s="335" t="s">
        <v>385</v>
      </c>
      <c r="E2461" s="335" t="s">
        <v>386</v>
      </c>
      <c r="F2461" s="335" t="s">
        <v>828</v>
      </c>
      <c r="G2461" s="179">
        <f t="shared" si="114"/>
        <v>0</v>
      </c>
      <c r="H2461" s="179">
        <f t="shared" si="115"/>
        <v>947.2</v>
      </c>
      <c r="I2461" s="179">
        <f t="shared" si="116"/>
        <v>947.2</v>
      </c>
    </row>
    <row r="2462" spans="1:9" ht="15.75" thickBot="1">
      <c r="A2462" s="398"/>
      <c r="B2462" s="333">
        <v>12.59</v>
      </c>
      <c r="C2462" s="334">
        <v>859.77</v>
      </c>
      <c r="D2462" s="335" t="s">
        <v>385</v>
      </c>
      <c r="E2462" s="335" t="s">
        <v>386</v>
      </c>
      <c r="F2462" s="335" t="s">
        <v>819</v>
      </c>
      <c r="G2462" s="179">
        <f t="shared" si="114"/>
        <v>0</v>
      </c>
      <c r="H2462" s="179">
        <f t="shared" si="115"/>
        <v>859.77</v>
      </c>
      <c r="I2462" s="179">
        <f t="shared" si="116"/>
        <v>859.77</v>
      </c>
    </row>
    <row r="2463" spans="1:9" ht="15.75" thickBot="1">
      <c r="A2463" s="398"/>
      <c r="B2463" s="333">
        <v>13.87</v>
      </c>
      <c r="C2463" s="334">
        <v>947.2</v>
      </c>
      <c r="D2463" s="335" t="s">
        <v>385</v>
      </c>
      <c r="E2463" s="335" t="s">
        <v>386</v>
      </c>
      <c r="F2463" s="335" t="s">
        <v>829</v>
      </c>
      <c r="G2463" s="179">
        <f t="shared" si="114"/>
        <v>0</v>
      </c>
      <c r="H2463" s="179">
        <f t="shared" si="115"/>
        <v>947.2</v>
      </c>
      <c r="I2463" s="179">
        <f t="shared" si="116"/>
        <v>947.2</v>
      </c>
    </row>
    <row r="2464" spans="1:9" ht="15.75" thickBot="1">
      <c r="A2464" s="398"/>
      <c r="B2464" s="333">
        <v>13.87</v>
      </c>
      <c r="C2464" s="334">
        <v>947.2</v>
      </c>
      <c r="D2464" s="335" t="s">
        <v>385</v>
      </c>
      <c r="E2464" s="335" t="s">
        <v>386</v>
      </c>
      <c r="F2464" s="335" t="s">
        <v>830</v>
      </c>
      <c r="G2464" s="179">
        <f t="shared" si="114"/>
        <v>0</v>
      </c>
      <c r="H2464" s="179">
        <f t="shared" si="115"/>
        <v>947.2</v>
      </c>
      <c r="I2464" s="179">
        <f t="shared" si="116"/>
        <v>947.2</v>
      </c>
    </row>
    <row r="2465" spans="1:9" ht="15.75" thickBot="1">
      <c r="A2465" s="398"/>
      <c r="B2465" s="333">
        <v>11.31</v>
      </c>
      <c r="C2465" s="334">
        <v>772.34</v>
      </c>
      <c r="D2465" s="335" t="s">
        <v>385</v>
      </c>
      <c r="E2465" s="335" t="s">
        <v>386</v>
      </c>
      <c r="F2465" s="335" t="s">
        <v>820</v>
      </c>
      <c r="G2465" s="179">
        <f t="shared" si="114"/>
        <v>0</v>
      </c>
      <c r="H2465" s="179">
        <f t="shared" si="115"/>
        <v>772.34</v>
      </c>
      <c r="I2465" s="179">
        <f t="shared" si="116"/>
        <v>772.34</v>
      </c>
    </row>
    <row r="2466" spans="1:9" ht="15.75" thickBot="1">
      <c r="A2466" s="398"/>
      <c r="B2466" s="333">
        <v>13.87</v>
      </c>
      <c r="C2466" s="334">
        <v>947.2</v>
      </c>
      <c r="D2466" s="335" t="s">
        <v>385</v>
      </c>
      <c r="E2466" s="335" t="s">
        <v>386</v>
      </c>
      <c r="F2466" s="335" t="s">
        <v>805</v>
      </c>
      <c r="G2466" s="179">
        <f t="shared" si="114"/>
        <v>0</v>
      </c>
      <c r="H2466" s="179">
        <f t="shared" si="115"/>
        <v>947.2</v>
      </c>
      <c r="I2466" s="179">
        <f t="shared" si="116"/>
        <v>947.2</v>
      </c>
    </row>
    <row r="2467" spans="1:9" ht="15.75" thickBot="1">
      <c r="A2467" s="398"/>
      <c r="B2467" s="333">
        <v>7.47</v>
      </c>
      <c r="C2467" s="334">
        <v>510.05</v>
      </c>
      <c r="D2467" s="335" t="s">
        <v>385</v>
      </c>
      <c r="E2467" s="335" t="s">
        <v>386</v>
      </c>
      <c r="F2467" s="335" t="s">
        <v>831</v>
      </c>
      <c r="G2467" s="179">
        <f t="shared" si="114"/>
        <v>0</v>
      </c>
      <c r="H2467" s="179">
        <f t="shared" si="115"/>
        <v>510.05</v>
      </c>
      <c r="I2467" s="179">
        <f t="shared" si="116"/>
        <v>510.05</v>
      </c>
    </row>
    <row r="2468" spans="1:9" ht="15.75" thickBot="1">
      <c r="A2468" s="398"/>
      <c r="B2468" s="333">
        <v>13.87</v>
      </c>
      <c r="C2468" s="334">
        <v>947.2</v>
      </c>
      <c r="D2468" s="335" t="s">
        <v>385</v>
      </c>
      <c r="E2468" s="335" t="s">
        <v>386</v>
      </c>
      <c r="F2468" s="335" t="s">
        <v>832</v>
      </c>
      <c r="G2468" s="179">
        <f t="shared" si="114"/>
        <v>0</v>
      </c>
      <c r="H2468" s="179">
        <f t="shared" si="115"/>
        <v>947.2</v>
      </c>
      <c r="I2468" s="179">
        <f t="shared" si="116"/>
        <v>947.2</v>
      </c>
    </row>
    <row r="2469" spans="1:9" ht="15.75" thickBot="1">
      <c r="A2469" s="398"/>
      <c r="B2469" s="333">
        <v>36.049999999999997</v>
      </c>
      <c r="C2469" s="334">
        <v>1802.87</v>
      </c>
      <c r="D2469" s="335" t="s">
        <v>385</v>
      </c>
      <c r="E2469" s="335" t="s">
        <v>386</v>
      </c>
      <c r="F2469" s="335" t="s">
        <v>821</v>
      </c>
      <c r="G2469" s="179">
        <f t="shared" si="114"/>
        <v>0</v>
      </c>
      <c r="H2469" s="179">
        <f t="shared" si="115"/>
        <v>1802.87</v>
      </c>
      <c r="I2469" s="179">
        <f t="shared" si="116"/>
        <v>1802.87</v>
      </c>
    </row>
    <row r="2470" spans="1:9" ht="15.75" thickBot="1">
      <c r="A2470" s="398"/>
      <c r="B2470" s="333">
        <v>44.21</v>
      </c>
      <c r="C2470" s="334">
        <v>2211.0500000000002</v>
      </c>
      <c r="D2470" s="335" t="s">
        <v>385</v>
      </c>
      <c r="E2470" s="335" t="s">
        <v>386</v>
      </c>
      <c r="F2470" s="335" t="s">
        <v>833</v>
      </c>
      <c r="G2470" s="179">
        <f t="shared" si="114"/>
        <v>0</v>
      </c>
      <c r="H2470" s="179">
        <f t="shared" si="115"/>
        <v>2211.0500000000002</v>
      </c>
      <c r="I2470" s="179">
        <f t="shared" si="116"/>
        <v>2211.0500000000002</v>
      </c>
    </row>
    <row r="2471" spans="1:9" ht="15.75" thickBot="1">
      <c r="A2471" s="398"/>
      <c r="B2471" s="333">
        <v>41.41</v>
      </c>
      <c r="C2471" s="334">
        <v>2094.4</v>
      </c>
      <c r="D2471" s="335" t="s">
        <v>385</v>
      </c>
      <c r="E2471" s="335" t="s">
        <v>386</v>
      </c>
      <c r="F2471" s="335" t="s">
        <v>916</v>
      </c>
      <c r="G2471" s="179">
        <f t="shared" si="114"/>
        <v>0</v>
      </c>
      <c r="H2471" s="179">
        <f t="shared" si="115"/>
        <v>2094.4</v>
      </c>
      <c r="I2471" s="179">
        <f t="shared" si="116"/>
        <v>2094.4</v>
      </c>
    </row>
    <row r="2472" spans="1:9" ht="15.75" thickBot="1">
      <c r="A2472" s="398"/>
      <c r="B2472" s="333">
        <v>44.21</v>
      </c>
      <c r="C2472" s="334">
        <v>2211.0500000000002</v>
      </c>
      <c r="D2472" s="335" t="s">
        <v>385</v>
      </c>
      <c r="E2472" s="335" t="s">
        <v>386</v>
      </c>
      <c r="F2472" s="335" t="s">
        <v>917</v>
      </c>
      <c r="G2472" s="179">
        <f t="shared" si="114"/>
        <v>0</v>
      </c>
      <c r="H2472" s="179">
        <f t="shared" si="115"/>
        <v>2211.0500000000002</v>
      </c>
      <c r="I2472" s="179">
        <f t="shared" si="116"/>
        <v>2211.0500000000002</v>
      </c>
    </row>
    <row r="2473" spans="1:9" ht="15.75" thickBot="1">
      <c r="A2473" s="398"/>
      <c r="B2473" s="333">
        <v>42.93</v>
      </c>
      <c r="C2473" s="334">
        <v>2123.62</v>
      </c>
      <c r="D2473" s="335" t="s">
        <v>385</v>
      </c>
      <c r="E2473" s="335" t="s">
        <v>386</v>
      </c>
      <c r="F2473" s="335" t="s">
        <v>918</v>
      </c>
      <c r="G2473" s="179">
        <f t="shared" si="114"/>
        <v>0</v>
      </c>
      <c r="H2473" s="179">
        <f t="shared" si="115"/>
        <v>2123.62</v>
      </c>
      <c r="I2473" s="179">
        <f t="shared" si="116"/>
        <v>2123.62</v>
      </c>
    </row>
    <row r="2474" spans="1:9" ht="15.75" thickBot="1">
      <c r="A2474" s="398"/>
      <c r="B2474" s="333">
        <v>34.770000000000003</v>
      </c>
      <c r="C2474" s="334">
        <v>1715.44</v>
      </c>
      <c r="D2474" s="335" t="s">
        <v>385</v>
      </c>
      <c r="E2474" s="335" t="s">
        <v>386</v>
      </c>
      <c r="F2474" s="335" t="s">
        <v>919</v>
      </c>
      <c r="G2474" s="179">
        <f t="shared" si="114"/>
        <v>0</v>
      </c>
      <c r="H2474" s="179">
        <f t="shared" si="115"/>
        <v>1715.44</v>
      </c>
      <c r="I2474" s="179">
        <f t="shared" si="116"/>
        <v>1715.44</v>
      </c>
    </row>
    <row r="2475" spans="1:9" ht="15.75" thickBot="1">
      <c r="A2475" s="398"/>
      <c r="B2475" s="333">
        <v>44.21</v>
      </c>
      <c r="C2475" s="334">
        <v>2211.0500000000002</v>
      </c>
      <c r="D2475" s="335" t="s">
        <v>385</v>
      </c>
      <c r="E2475" s="335" t="s">
        <v>386</v>
      </c>
      <c r="F2475" s="335" t="s">
        <v>920</v>
      </c>
      <c r="G2475" s="179">
        <f t="shared" si="114"/>
        <v>0</v>
      </c>
      <c r="H2475" s="179">
        <f t="shared" si="115"/>
        <v>2211.0500000000002</v>
      </c>
      <c r="I2475" s="179">
        <f t="shared" si="116"/>
        <v>2211.0500000000002</v>
      </c>
    </row>
    <row r="2476" spans="1:9" ht="15.75" thickBot="1">
      <c r="A2476" s="398"/>
      <c r="B2476" s="333">
        <v>4.6900000000000004</v>
      </c>
      <c r="C2476" s="334">
        <v>257.58</v>
      </c>
      <c r="D2476" s="335" t="s">
        <v>385</v>
      </c>
      <c r="E2476" s="335" t="s">
        <v>386</v>
      </c>
      <c r="F2476" s="335" t="s">
        <v>858</v>
      </c>
      <c r="G2476" s="179">
        <f t="shared" si="114"/>
        <v>0</v>
      </c>
      <c r="H2476" s="179">
        <f t="shared" si="115"/>
        <v>257.58</v>
      </c>
      <c r="I2476" s="179">
        <f t="shared" si="116"/>
        <v>257.58</v>
      </c>
    </row>
    <row r="2477" spans="1:9" ht="15.75" thickBot="1">
      <c r="A2477" s="399"/>
      <c r="B2477" s="333">
        <v>0</v>
      </c>
      <c r="C2477" s="334">
        <v>156.44</v>
      </c>
      <c r="D2477" s="335" t="s">
        <v>393</v>
      </c>
      <c r="E2477" s="335" t="s">
        <v>386</v>
      </c>
      <c r="F2477" s="335" t="s">
        <v>859</v>
      </c>
      <c r="G2477" s="179">
        <f t="shared" si="114"/>
        <v>0</v>
      </c>
      <c r="H2477" s="179">
        <f t="shared" si="115"/>
        <v>0</v>
      </c>
      <c r="I2477" s="179">
        <f t="shared" si="116"/>
        <v>0</v>
      </c>
    </row>
    <row r="2478" spans="1:9" ht="15.75" thickBot="1">
      <c r="A2478" s="336" t="s">
        <v>448</v>
      </c>
      <c r="B2478" s="337">
        <v>527.36</v>
      </c>
      <c r="C2478" s="338">
        <v>30247.55</v>
      </c>
      <c r="D2478" s="394"/>
      <c r="E2478" s="395"/>
      <c r="F2478" s="396"/>
      <c r="G2478" s="179">
        <f t="shared" si="114"/>
        <v>0</v>
      </c>
      <c r="H2478" s="179">
        <f t="shared" si="115"/>
        <v>0</v>
      </c>
      <c r="I2478" s="179">
        <f t="shared" si="116"/>
        <v>0</v>
      </c>
    </row>
    <row r="2479" spans="1:9" ht="15.75" thickBot="1">
      <c r="A2479" s="397" t="s">
        <v>981</v>
      </c>
      <c r="B2479" s="333">
        <v>3.2</v>
      </c>
      <c r="C2479" s="334">
        <v>142.28</v>
      </c>
      <c r="D2479" s="335" t="s">
        <v>391</v>
      </c>
      <c r="E2479" s="335" t="s">
        <v>386</v>
      </c>
      <c r="F2479" s="335" t="s">
        <v>919</v>
      </c>
      <c r="G2479" s="179">
        <f t="shared" si="114"/>
        <v>0</v>
      </c>
      <c r="H2479" s="179">
        <f t="shared" si="115"/>
        <v>0</v>
      </c>
      <c r="I2479" s="179">
        <f t="shared" si="116"/>
        <v>0</v>
      </c>
    </row>
    <row r="2480" spans="1:9" ht="15.75" thickBot="1">
      <c r="A2480" s="398"/>
      <c r="B2480" s="333">
        <v>3.2</v>
      </c>
      <c r="C2480" s="334">
        <v>142.28</v>
      </c>
      <c r="D2480" s="335" t="s">
        <v>391</v>
      </c>
      <c r="E2480" s="335" t="s">
        <v>386</v>
      </c>
      <c r="F2480" s="335" t="s">
        <v>858</v>
      </c>
      <c r="G2480" s="179">
        <f t="shared" si="114"/>
        <v>0</v>
      </c>
      <c r="H2480" s="179">
        <f t="shared" si="115"/>
        <v>0</v>
      </c>
      <c r="I2480" s="179">
        <f t="shared" si="116"/>
        <v>0</v>
      </c>
    </row>
    <row r="2481" spans="1:9" ht="15.75" thickBot="1">
      <c r="A2481" s="398"/>
      <c r="B2481" s="333">
        <v>17.32</v>
      </c>
      <c r="C2481" s="334">
        <v>770.67</v>
      </c>
      <c r="D2481" s="335" t="s">
        <v>385</v>
      </c>
      <c r="E2481" s="335" t="s">
        <v>386</v>
      </c>
      <c r="F2481" s="335" t="s">
        <v>918</v>
      </c>
      <c r="G2481" s="179">
        <f t="shared" si="114"/>
        <v>0</v>
      </c>
      <c r="H2481" s="179">
        <f t="shared" si="115"/>
        <v>770.67</v>
      </c>
      <c r="I2481" s="179">
        <f t="shared" si="116"/>
        <v>770.67</v>
      </c>
    </row>
    <row r="2482" spans="1:9" ht="15.75" thickBot="1">
      <c r="A2482" s="398"/>
      <c r="B2482" s="333">
        <v>13.32</v>
      </c>
      <c r="C2482" s="334">
        <v>595.35</v>
      </c>
      <c r="D2482" s="335" t="s">
        <v>385</v>
      </c>
      <c r="E2482" s="335" t="s">
        <v>386</v>
      </c>
      <c r="F2482" s="335" t="s">
        <v>919</v>
      </c>
      <c r="G2482" s="179">
        <f t="shared" si="114"/>
        <v>0</v>
      </c>
      <c r="H2482" s="179">
        <f t="shared" si="115"/>
        <v>595.35</v>
      </c>
      <c r="I2482" s="179">
        <f t="shared" si="116"/>
        <v>595.35</v>
      </c>
    </row>
    <row r="2483" spans="1:9" ht="15.75" thickBot="1">
      <c r="A2483" s="398"/>
      <c r="B2483" s="333">
        <v>15.92</v>
      </c>
      <c r="C2483" s="334">
        <v>712.84</v>
      </c>
      <c r="D2483" s="335" t="s">
        <v>385</v>
      </c>
      <c r="E2483" s="335" t="s">
        <v>386</v>
      </c>
      <c r="F2483" s="335" t="s">
        <v>920</v>
      </c>
      <c r="G2483" s="179">
        <f t="shared" si="114"/>
        <v>0</v>
      </c>
      <c r="H2483" s="179">
        <f t="shared" si="115"/>
        <v>712.84</v>
      </c>
      <c r="I2483" s="179">
        <f t="shared" si="116"/>
        <v>712.84</v>
      </c>
    </row>
    <row r="2484" spans="1:9" ht="15.75" thickBot="1">
      <c r="A2484" s="398"/>
      <c r="B2484" s="333">
        <v>13.72</v>
      </c>
      <c r="C2484" s="334">
        <v>616.03</v>
      </c>
      <c r="D2484" s="335" t="s">
        <v>385</v>
      </c>
      <c r="E2484" s="335" t="s">
        <v>386</v>
      </c>
      <c r="F2484" s="335" t="s">
        <v>858</v>
      </c>
      <c r="G2484" s="179">
        <f t="shared" si="114"/>
        <v>0</v>
      </c>
      <c r="H2484" s="179">
        <f t="shared" si="115"/>
        <v>616.03</v>
      </c>
      <c r="I2484" s="179">
        <f t="shared" si="116"/>
        <v>616.03</v>
      </c>
    </row>
    <row r="2485" spans="1:9" ht="15.75" thickBot="1">
      <c r="A2485" s="398"/>
      <c r="B2485" s="333">
        <v>0.4</v>
      </c>
      <c r="C2485" s="334">
        <v>16.52</v>
      </c>
      <c r="D2485" s="335" t="s">
        <v>834</v>
      </c>
      <c r="E2485" s="335" t="s">
        <v>386</v>
      </c>
      <c r="F2485" s="335" t="s">
        <v>919</v>
      </c>
      <c r="G2485" s="179">
        <f t="shared" si="114"/>
        <v>0</v>
      </c>
      <c r="H2485" s="179">
        <f t="shared" si="115"/>
        <v>0</v>
      </c>
      <c r="I2485" s="179">
        <f t="shared" si="116"/>
        <v>0</v>
      </c>
    </row>
    <row r="2486" spans="1:9" ht="15.75" thickBot="1">
      <c r="A2486" s="399"/>
      <c r="B2486" s="333">
        <v>0</v>
      </c>
      <c r="C2486" s="334">
        <v>41.14</v>
      </c>
      <c r="D2486" s="335" t="s">
        <v>393</v>
      </c>
      <c r="E2486" s="335" t="s">
        <v>386</v>
      </c>
      <c r="F2486" s="335" t="s">
        <v>859</v>
      </c>
      <c r="G2486" s="179">
        <f t="shared" si="114"/>
        <v>0</v>
      </c>
      <c r="H2486" s="179">
        <f t="shared" si="115"/>
        <v>0</v>
      </c>
      <c r="I2486" s="179">
        <f t="shared" si="116"/>
        <v>0</v>
      </c>
    </row>
    <row r="2487" spans="1:9" ht="15.75" thickBot="1">
      <c r="A2487" s="336" t="s">
        <v>981</v>
      </c>
      <c r="B2487" s="337">
        <v>67.08</v>
      </c>
      <c r="C2487" s="338">
        <v>3037.11</v>
      </c>
      <c r="D2487" s="394"/>
      <c r="E2487" s="395"/>
      <c r="F2487" s="396"/>
      <c r="G2487" s="179">
        <f t="shared" si="114"/>
        <v>0</v>
      </c>
      <c r="H2487" s="179">
        <f t="shared" si="115"/>
        <v>0</v>
      </c>
      <c r="I2487" s="179">
        <f t="shared" si="116"/>
        <v>0</v>
      </c>
    </row>
    <row r="2488" spans="1:9" ht="15.75" thickBot="1">
      <c r="A2488" s="397" t="s">
        <v>982</v>
      </c>
      <c r="B2488" s="333">
        <v>2</v>
      </c>
      <c r="C2488" s="334">
        <v>110.53</v>
      </c>
      <c r="D2488" s="335" t="s">
        <v>391</v>
      </c>
      <c r="E2488" s="335" t="s">
        <v>386</v>
      </c>
      <c r="F2488" s="335" t="s">
        <v>919</v>
      </c>
      <c r="G2488" s="179">
        <f t="shared" si="114"/>
        <v>0</v>
      </c>
      <c r="H2488" s="179">
        <f t="shared" si="115"/>
        <v>0</v>
      </c>
      <c r="I2488" s="179">
        <f t="shared" si="116"/>
        <v>0</v>
      </c>
    </row>
    <row r="2489" spans="1:9" ht="15.75" thickBot="1">
      <c r="A2489" s="398"/>
      <c r="B2489" s="333">
        <v>2</v>
      </c>
      <c r="C2489" s="334">
        <v>110.53</v>
      </c>
      <c r="D2489" s="335" t="s">
        <v>391</v>
      </c>
      <c r="E2489" s="335" t="s">
        <v>386</v>
      </c>
      <c r="F2489" s="335" t="s">
        <v>858</v>
      </c>
      <c r="G2489" s="179">
        <f t="shared" si="114"/>
        <v>0</v>
      </c>
      <c r="H2489" s="179">
        <f t="shared" si="115"/>
        <v>0</v>
      </c>
      <c r="I2489" s="179">
        <f t="shared" si="116"/>
        <v>0</v>
      </c>
    </row>
    <row r="2490" spans="1:9" ht="15.75" thickBot="1">
      <c r="A2490" s="398"/>
      <c r="B2490" s="333">
        <v>10.83</v>
      </c>
      <c r="C2490" s="334">
        <v>598.75</v>
      </c>
      <c r="D2490" s="335" t="s">
        <v>385</v>
      </c>
      <c r="E2490" s="335" t="s">
        <v>386</v>
      </c>
      <c r="F2490" s="335" t="s">
        <v>918</v>
      </c>
      <c r="G2490" s="179">
        <f t="shared" si="114"/>
        <v>0</v>
      </c>
      <c r="H2490" s="179">
        <f t="shared" si="115"/>
        <v>598.75</v>
      </c>
      <c r="I2490" s="179">
        <f t="shared" si="116"/>
        <v>598.75</v>
      </c>
    </row>
    <row r="2491" spans="1:9" ht="15.75" thickBot="1">
      <c r="A2491" s="398"/>
      <c r="B2491" s="333">
        <v>8.83</v>
      </c>
      <c r="C2491" s="334">
        <v>488.22</v>
      </c>
      <c r="D2491" s="335" t="s">
        <v>385</v>
      </c>
      <c r="E2491" s="335" t="s">
        <v>386</v>
      </c>
      <c r="F2491" s="335" t="s">
        <v>919</v>
      </c>
      <c r="G2491" s="179">
        <f t="shared" si="114"/>
        <v>0</v>
      </c>
      <c r="H2491" s="179">
        <f t="shared" si="115"/>
        <v>488.22</v>
      </c>
      <c r="I2491" s="179">
        <f t="shared" si="116"/>
        <v>488.22</v>
      </c>
    </row>
    <row r="2492" spans="1:9" ht="15.75" thickBot="1">
      <c r="A2492" s="398"/>
      <c r="B2492" s="333">
        <v>9.6300000000000008</v>
      </c>
      <c r="C2492" s="334">
        <v>521.91</v>
      </c>
      <c r="D2492" s="335" t="s">
        <v>385</v>
      </c>
      <c r="E2492" s="335" t="s">
        <v>386</v>
      </c>
      <c r="F2492" s="335" t="s">
        <v>920</v>
      </c>
      <c r="G2492" s="179">
        <f t="shared" si="114"/>
        <v>0</v>
      </c>
      <c r="H2492" s="179">
        <f t="shared" si="115"/>
        <v>521.91</v>
      </c>
      <c r="I2492" s="179">
        <f t="shared" si="116"/>
        <v>521.91</v>
      </c>
    </row>
    <row r="2493" spans="1:9" ht="15.75" thickBot="1">
      <c r="A2493" s="398"/>
      <c r="B2493" s="333">
        <v>5.63</v>
      </c>
      <c r="C2493" s="334">
        <v>300.83999999999997</v>
      </c>
      <c r="D2493" s="335" t="s">
        <v>385</v>
      </c>
      <c r="E2493" s="335" t="s">
        <v>386</v>
      </c>
      <c r="F2493" s="335" t="s">
        <v>858</v>
      </c>
      <c r="G2493" s="179">
        <f t="shared" si="114"/>
        <v>0</v>
      </c>
      <c r="H2493" s="179">
        <f t="shared" si="115"/>
        <v>300.83999999999997</v>
      </c>
      <c r="I2493" s="179">
        <f t="shared" si="116"/>
        <v>300.83999999999997</v>
      </c>
    </row>
    <row r="2494" spans="1:9" ht="15.75" thickBot="1">
      <c r="A2494" s="399"/>
      <c r="B2494" s="333">
        <v>0</v>
      </c>
      <c r="C2494" s="334">
        <v>18.03</v>
      </c>
      <c r="D2494" s="335" t="s">
        <v>393</v>
      </c>
      <c r="E2494" s="335" t="s">
        <v>386</v>
      </c>
      <c r="F2494" s="335" t="s">
        <v>859</v>
      </c>
      <c r="G2494" s="179">
        <f t="shared" si="114"/>
        <v>0</v>
      </c>
      <c r="H2494" s="179">
        <f t="shared" si="115"/>
        <v>0</v>
      </c>
      <c r="I2494" s="179">
        <f t="shared" si="116"/>
        <v>0</v>
      </c>
    </row>
    <row r="2495" spans="1:9" ht="15.75" thickBot="1">
      <c r="A2495" s="336" t="s">
        <v>982</v>
      </c>
      <c r="B2495" s="337">
        <v>38.92</v>
      </c>
      <c r="C2495" s="338">
        <v>2148.81</v>
      </c>
      <c r="D2495" s="394"/>
      <c r="E2495" s="395"/>
      <c r="F2495" s="396"/>
      <c r="G2495" s="179">
        <f t="shared" si="114"/>
        <v>0</v>
      </c>
      <c r="H2495" s="179">
        <f t="shared" si="115"/>
        <v>0</v>
      </c>
      <c r="I2495" s="179">
        <f t="shared" si="116"/>
        <v>0</v>
      </c>
    </row>
    <row r="2496" spans="1:9" ht="15.75" thickBot="1">
      <c r="A2496" s="397" t="s">
        <v>983</v>
      </c>
      <c r="B2496" s="333">
        <v>0.8</v>
      </c>
      <c r="C2496" s="334">
        <v>24.74</v>
      </c>
      <c r="D2496" s="335" t="s">
        <v>391</v>
      </c>
      <c r="E2496" s="335" t="s">
        <v>386</v>
      </c>
      <c r="F2496" s="335" t="s">
        <v>919</v>
      </c>
      <c r="G2496" s="179">
        <f t="shared" si="114"/>
        <v>0</v>
      </c>
      <c r="H2496" s="179">
        <f t="shared" si="115"/>
        <v>0</v>
      </c>
      <c r="I2496" s="179">
        <f t="shared" si="116"/>
        <v>0</v>
      </c>
    </row>
    <row r="2497" spans="1:9" ht="15.75" thickBot="1">
      <c r="A2497" s="398"/>
      <c r="B2497" s="333">
        <v>4.33</v>
      </c>
      <c r="C2497" s="334">
        <v>134</v>
      </c>
      <c r="D2497" s="335" t="s">
        <v>385</v>
      </c>
      <c r="E2497" s="335" t="s">
        <v>386</v>
      </c>
      <c r="F2497" s="335" t="s">
        <v>918</v>
      </c>
      <c r="G2497" s="179">
        <f t="shared" si="114"/>
        <v>0</v>
      </c>
      <c r="H2497" s="179">
        <f t="shared" si="115"/>
        <v>134</v>
      </c>
      <c r="I2497" s="179">
        <f t="shared" si="116"/>
        <v>134</v>
      </c>
    </row>
    <row r="2498" spans="1:9" ht="15.75" thickBot="1">
      <c r="A2498" s="399"/>
      <c r="B2498" s="333">
        <v>3.53</v>
      </c>
      <c r="C2498" s="334">
        <v>109.26</v>
      </c>
      <c r="D2498" s="335" t="s">
        <v>385</v>
      </c>
      <c r="E2498" s="335" t="s">
        <v>386</v>
      </c>
      <c r="F2498" s="335" t="s">
        <v>919</v>
      </c>
      <c r="G2498" s="179">
        <f t="shared" si="114"/>
        <v>0</v>
      </c>
      <c r="H2498" s="179">
        <f t="shared" si="115"/>
        <v>109.26</v>
      </c>
      <c r="I2498" s="179">
        <f t="shared" si="116"/>
        <v>109.26</v>
      </c>
    </row>
    <row r="2499" spans="1:9" ht="15.75" thickBot="1">
      <c r="A2499" s="336" t="s">
        <v>983</v>
      </c>
      <c r="B2499" s="337">
        <v>8.66</v>
      </c>
      <c r="C2499" s="338">
        <v>268</v>
      </c>
      <c r="D2499" s="394"/>
      <c r="E2499" s="395"/>
      <c r="F2499" s="396"/>
      <c r="G2499" s="179">
        <f t="shared" si="114"/>
        <v>0</v>
      </c>
      <c r="H2499" s="179">
        <f t="shared" si="115"/>
        <v>0</v>
      </c>
      <c r="I2499" s="179">
        <f t="shared" si="116"/>
        <v>0</v>
      </c>
    </row>
    <row r="2500" spans="1:9" ht="15.75" thickBot="1">
      <c r="A2500" s="397" t="s">
        <v>449</v>
      </c>
      <c r="B2500" s="333">
        <v>2.4</v>
      </c>
      <c r="C2500" s="334">
        <v>125.7</v>
      </c>
      <c r="D2500" s="335" t="s">
        <v>391</v>
      </c>
      <c r="E2500" s="335" t="s">
        <v>386</v>
      </c>
      <c r="F2500" s="335" t="s">
        <v>817</v>
      </c>
      <c r="G2500" s="179">
        <f t="shared" si="114"/>
        <v>0</v>
      </c>
      <c r="H2500" s="179">
        <f t="shared" si="115"/>
        <v>0</v>
      </c>
      <c r="I2500" s="179">
        <f t="shared" si="116"/>
        <v>0</v>
      </c>
    </row>
    <row r="2501" spans="1:9" ht="15.75" thickBot="1">
      <c r="A2501" s="398"/>
      <c r="B2501" s="333">
        <v>2.4</v>
      </c>
      <c r="C2501" s="334">
        <v>125.69</v>
      </c>
      <c r="D2501" s="335" t="s">
        <v>391</v>
      </c>
      <c r="E2501" s="335" t="s">
        <v>386</v>
      </c>
      <c r="F2501" s="335" t="s">
        <v>818</v>
      </c>
      <c r="G2501" s="179">
        <f t="shared" ref="G2501:G2564" si="117">IF(D2501="REG",C2501,0)</f>
        <v>0</v>
      </c>
      <c r="H2501" s="179">
        <f t="shared" ref="H2501:H2564" si="118">IF(D2501="SAL",C2501,0)</f>
        <v>0</v>
      </c>
      <c r="I2501" s="179">
        <f t="shared" ref="I2501:I2564" si="119">+G2501+H2501</f>
        <v>0</v>
      </c>
    </row>
    <row r="2502" spans="1:9" ht="15.75" thickBot="1">
      <c r="A2502" s="398"/>
      <c r="B2502" s="333">
        <v>1.2</v>
      </c>
      <c r="C2502" s="334">
        <v>67.400000000000006</v>
      </c>
      <c r="D2502" s="335" t="s">
        <v>391</v>
      </c>
      <c r="E2502" s="335" t="s">
        <v>386</v>
      </c>
      <c r="F2502" s="335" t="s">
        <v>819</v>
      </c>
      <c r="G2502" s="179">
        <f t="shared" si="117"/>
        <v>0</v>
      </c>
      <c r="H2502" s="179">
        <f t="shared" si="118"/>
        <v>0</v>
      </c>
      <c r="I2502" s="179">
        <f t="shared" si="119"/>
        <v>0</v>
      </c>
    </row>
    <row r="2503" spans="1:9" ht="15.75" thickBot="1">
      <c r="A2503" s="398"/>
      <c r="B2503" s="333">
        <v>1.2</v>
      </c>
      <c r="C2503" s="334">
        <v>67.400000000000006</v>
      </c>
      <c r="D2503" s="335" t="s">
        <v>391</v>
      </c>
      <c r="E2503" s="335" t="s">
        <v>386</v>
      </c>
      <c r="F2503" s="335" t="s">
        <v>820</v>
      </c>
      <c r="G2503" s="179">
        <f t="shared" si="117"/>
        <v>0</v>
      </c>
      <c r="H2503" s="179">
        <f t="shared" si="118"/>
        <v>0</v>
      </c>
      <c r="I2503" s="179">
        <f t="shared" si="119"/>
        <v>0</v>
      </c>
    </row>
    <row r="2504" spans="1:9" ht="15.75" thickBot="1">
      <c r="A2504" s="398"/>
      <c r="B2504" s="333">
        <v>1.2</v>
      </c>
      <c r="C2504" s="334">
        <v>67.400000000000006</v>
      </c>
      <c r="D2504" s="335" t="s">
        <v>391</v>
      </c>
      <c r="E2504" s="335" t="s">
        <v>386</v>
      </c>
      <c r="F2504" s="335" t="s">
        <v>821</v>
      </c>
      <c r="G2504" s="179">
        <f t="shared" si="117"/>
        <v>0</v>
      </c>
      <c r="H2504" s="179">
        <f t="shared" si="118"/>
        <v>0</v>
      </c>
      <c r="I2504" s="179">
        <f t="shared" si="119"/>
        <v>0</v>
      </c>
    </row>
    <row r="2505" spans="1:9" ht="15.75" thickBot="1">
      <c r="A2505" s="398"/>
      <c r="B2505" s="333">
        <v>23.6</v>
      </c>
      <c r="C2505" s="334">
        <v>1236.04</v>
      </c>
      <c r="D2505" s="335" t="s">
        <v>385</v>
      </c>
      <c r="E2505" s="335" t="s">
        <v>386</v>
      </c>
      <c r="F2505" s="335" t="s">
        <v>817</v>
      </c>
      <c r="G2505" s="179">
        <f t="shared" si="117"/>
        <v>0</v>
      </c>
      <c r="H2505" s="179">
        <f t="shared" si="118"/>
        <v>1236.04</v>
      </c>
      <c r="I2505" s="179">
        <f t="shared" si="119"/>
        <v>1236.04</v>
      </c>
    </row>
    <row r="2506" spans="1:9" ht="15.75" thickBot="1">
      <c r="A2506" s="398"/>
      <c r="B2506" s="333">
        <v>24.8</v>
      </c>
      <c r="C2506" s="334">
        <v>1301.76</v>
      </c>
      <c r="D2506" s="335" t="s">
        <v>385</v>
      </c>
      <c r="E2506" s="335" t="s">
        <v>386</v>
      </c>
      <c r="F2506" s="335" t="s">
        <v>822</v>
      </c>
      <c r="G2506" s="179">
        <f t="shared" si="117"/>
        <v>0</v>
      </c>
      <c r="H2506" s="179">
        <f t="shared" si="118"/>
        <v>1301.76</v>
      </c>
      <c r="I2506" s="179">
        <f t="shared" si="119"/>
        <v>1301.76</v>
      </c>
    </row>
    <row r="2507" spans="1:9" ht="15.75" thickBot="1">
      <c r="A2507" s="398"/>
      <c r="B2507" s="333">
        <v>26</v>
      </c>
      <c r="C2507" s="334">
        <v>1361.73</v>
      </c>
      <c r="D2507" s="335" t="s">
        <v>385</v>
      </c>
      <c r="E2507" s="335" t="s">
        <v>386</v>
      </c>
      <c r="F2507" s="335" t="s">
        <v>823</v>
      </c>
      <c r="G2507" s="179">
        <f t="shared" si="117"/>
        <v>0</v>
      </c>
      <c r="H2507" s="179">
        <f t="shared" si="118"/>
        <v>1361.73</v>
      </c>
      <c r="I2507" s="179">
        <f t="shared" si="119"/>
        <v>1361.73</v>
      </c>
    </row>
    <row r="2508" spans="1:9" ht="15.75" thickBot="1">
      <c r="A2508" s="398"/>
      <c r="B2508" s="333">
        <v>25.6</v>
      </c>
      <c r="C2508" s="334">
        <v>1328.68</v>
      </c>
      <c r="D2508" s="335" t="s">
        <v>385</v>
      </c>
      <c r="E2508" s="335" t="s">
        <v>386</v>
      </c>
      <c r="F2508" s="335" t="s">
        <v>824</v>
      </c>
      <c r="G2508" s="179">
        <f t="shared" si="117"/>
        <v>0</v>
      </c>
      <c r="H2508" s="179">
        <f t="shared" si="118"/>
        <v>1328.68</v>
      </c>
      <c r="I2508" s="179">
        <f t="shared" si="119"/>
        <v>1328.68</v>
      </c>
    </row>
    <row r="2509" spans="1:9" ht="15.75" thickBot="1">
      <c r="A2509" s="398"/>
      <c r="B2509" s="333">
        <v>26</v>
      </c>
      <c r="C2509" s="334">
        <v>1361.73</v>
      </c>
      <c r="D2509" s="335" t="s">
        <v>385</v>
      </c>
      <c r="E2509" s="335" t="s">
        <v>386</v>
      </c>
      <c r="F2509" s="335" t="s">
        <v>825</v>
      </c>
      <c r="G2509" s="179">
        <f t="shared" si="117"/>
        <v>0</v>
      </c>
      <c r="H2509" s="179">
        <f t="shared" si="118"/>
        <v>1361.73</v>
      </c>
      <c r="I2509" s="179">
        <f t="shared" si="119"/>
        <v>1361.73</v>
      </c>
    </row>
    <row r="2510" spans="1:9" ht="15.75" thickBot="1">
      <c r="A2510" s="398"/>
      <c r="B2510" s="333">
        <v>23.62</v>
      </c>
      <c r="C2510" s="334">
        <v>1236.07</v>
      </c>
      <c r="D2510" s="335" t="s">
        <v>385</v>
      </c>
      <c r="E2510" s="335" t="s">
        <v>386</v>
      </c>
      <c r="F2510" s="335" t="s">
        <v>818</v>
      </c>
      <c r="G2510" s="179">
        <f t="shared" si="117"/>
        <v>0</v>
      </c>
      <c r="H2510" s="179">
        <f t="shared" si="118"/>
        <v>1236.07</v>
      </c>
      <c r="I2510" s="179">
        <f t="shared" si="119"/>
        <v>1236.07</v>
      </c>
    </row>
    <row r="2511" spans="1:9" ht="15.75" thickBot="1">
      <c r="A2511" s="398"/>
      <c r="B2511" s="333">
        <v>13</v>
      </c>
      <c r="C2511" s="334">
        <v>730.25</v>
      </c>
      <c r="D2511" s="335" t="s">
        <v>385</v>
      </c>
      <c r="E2511" s="335" t="s">
        <v>386</v>
      </c>
      <c r="F2511" s="335" t="s">
        <v>826</v>
      </c>
      <c r="G2511" s="179">
        <f t="shared" si="117"/>
        <v>0</v>
      </c>
      <c r="H2511" s="179">
        <f t="shared" si="118"/>
        <v>730.25</v>
      </c>
      <c r="I2511" s="179">
        <f t="shared" si="119"/>
        <v>730.25</v>
      </c>
    </row>
    <row r="2512" spans="1:9" ht="15.75" thickBot="1">
      <c r="A2512" s="398"/>
      <c r="B2512" s="333">
        <v>12.6</v>
      </c>
      <c r="C2512" s="334">
        <v>696.54</v>
      </c>
      <c r="D2512" s="335" t="s">
        <v>385</v>
      </c>
      <c r="E2512" s="335" t="s">
        <v>386</v>
      </c>
      <c r="F2512" s="335" t="s">
        <v>827</v>
      </c>
      <c r="G2512" s="179">
        <f t="shared" si="117"/>
        <v>0</v>
      </c>
      <c r="H2512" s="179">
        <f t="shared" si="118"/>
        <v>696.54</v>
      </c>
      <c r="I2512" s="179">
        <f t="shared" si="119"/>
        <v>696.54</v>
      </c>
    </row>
    <row r="2513" spans="1:9" ht="15.75" thickBot="1">
      <c r="A2513" s="398"/>
      <c r="B2513" s="333">
        <v>12.2</v>
      </c>
      <c r="C2513" s="334">
        <v>696.56</v>
      </c>
      <c r="D2513" s="335" t="s">
        <v>385</v>
      </c>
      <c r="E2513" s="335" t="s">
        <v>386</v>
      </c>
      <c r="F2513" s="335" t="s">
        <v>828</v>
      </c>
      <c r="G2513" s="179">
        <f t="shared" si="117"/>
        <v>0</v>
      </c>
      <c r="H2513" s="179">
        <f t="shared" si="118"/>
        <v>696.56</v>
      </c>
      <c r="I2513" s="179">
        <f t="shared" si="119"/>
        <v>696.56</v>
      </c>
    </row>
    <row r="2514" spans="1:9" ht="15.75" thickBot="1">
      <c r="A2514" s="398"/>
      <c r="B2514" s="333">
        <v>11.8</v>
      </c>
      <c r="C2514" s="334">
        <v>662.85</v>
      </c>
      <c r="D2514" s="335" t="s">
        <v>385</v>
      </c>
      <c r="E2514" s="335" t="s">
        <v>386</v>
      </c>
      <c r="F2514" s="335" t="s">
        <v>819</v>
      </c>
      <c r="G2514" s="179">
        <f t="shared" si="117"/>
        <v>0</v>
      </c>
      <c r="H2514" s="179">
        <f t="shared" si="118"/>
        <v>662.85</v>
      </c>
      <c r="I2514" s="179">
        <f t="shared" si="119"/>
        <v>662.85</v>
      </c>
    </row>
    <row r="2515" spans="1:9" ht="15.75" thickBot="1">
      <c r="A2515" s="398"/>
      <c r="B2515" s="333">
        <v>12.6</v>
      </c>
      <c r="C2515" s="334">
        <v>696.54</v>
      </c>
      <c r="D2515" s="335" t="s">
        <v>385</v>
      </c>
      <c r="E2515" s="335" t="s">
        <v>386</v>
      </c>
      <c r="F2515" s="335" t="s">
        <v>829</v>
      </c>
      <c r="G2515" s="179">
        <f t="shared" si="117"/>
        <v>0</v>
      </c>
      <c r="H2515" s="179">
        <f t="shared" si="118"/>
        <v>696.54</v>
      </c>
      <c r="I2515" s="179">
        <f t="shared" si="119"/>
        <v>696.54</v>
      </c>
    </row>
    <row r="2516" spans="1:9" ht="15.75" thickBot="1">
      <c r="A2516" s="398"/>
      <c r="B2516" s="333">
        <v>13</v>
      </c>
      <c r="C2516" s="334">
        <v>730.25</v>
      </c>
      <c r="D2516" s="335" t="s">
        <v>385</v>
      </c>
      <c r="E2516" s="335" t="s">
        <v>386</v>
      </c>
      <c r="F2516" s="335" t="s">
        <v>830</v>
      </c>
      <c r="G2516" s="179">
        <f t="shared" si="117"/>
        <v>0</v>
      </c>
      <c r="H2516" s="179">
        <f t="shared" si="118"/>
        <v>730.25</v>
      </c>
      <c r="I2516" s="179">
        <f t="shared" si="119"/>
        <v>730.25</v>
      </c>
    </row>
    <row r="2517" spans="1:9" ht="15.75" thickBot="1">
      <c r="A2517" s="398"/>
      <c r="B2517" s="333">
        <v>9.4</v>
      </c>
      <c r="C2517" s="334">
        <v>494.3</v>
      </c>
      <c r="D2517" s="335" t="s">
        <v>385</v>
      </c>
      <c r="E2517" s="335" t="s">
        <v>386</v>
      </c>
      <c r="F2517" s="335" t="s">
        <v>820</v>
      </c>
      <c r="G2517" s="179">
        <f t="shared" si="117"/>
        <v>0</v>
      </c>
      <c r="H2517" s="179">
        <f t="shared" si="118"/>
        <v>494.3</v>
      </c>
      <c r="I2517" s="179">
        <f t="shared" si="119"/>
        <v>494.3</v>
      </c>
    </row>
    <row r="2518" spans="1:9" ht="15.75" thickBot="1">
      <c r="A2518" s="398"/>
      <c r="B2518" s="333">
        <v>13</v>
      </c>
      <c r="C2518" s="334">
        <v>730.25</v>
      </c>
      <c r="D2518" s="335" t="s">
        <v>385</v>
      </c>
      <c r="E2518" s="335" t="s">
        <v>386</v>
      </c>
      <c r="F2518" s="335" t="s">
        <v>805</v>
      </c>
      <c r="G2518" s="179">
        <f t="shared" si="117"/>
        <v>0</v>
      </c>
      <c r="H2518" s="179">
        <f t="shared" si="118"/>
        <v>730.25</v>
      </c>
      <c r="I2518" s="179">
        <f t="shared" si="119"/>
        <v>730.25</v>
      </c>
    </row>
    <row r="2519" spans="1:9" ht="15.75" thickBot="1">
      <c r="A2519" s="398"/>
      <c r="B2519" s="333">
        <v>13</v>
      </c>
      <c r="C2519" s="334">
        <v>730.25</v>
      </c>
      <c r="D2519" s="335" t="s">
        <v>385</v>
      </c>
      <c r="E2519" s="335" t="s">
        <v>386</v>
      </c>
      <c r="F2519" s="335" t="s">
        <v>831</v>
      </c>
      <c r="G2519" s="179">
        <f t="shared" si="117"/>
        <v>0</v>
      </c>
      <c r="H2519" s="179">
        <f t="shared" si="118"/>
        <v>730.25</v>
      </c>
      <c r="I2519" s="179">
        <f t="shared" si="119"/>
        <v>730.25</v>
      </c>
    </row>
    <row r="2520" spans="1:9" ht="15.75" thickBot="1">
      <c r="A2520" s="398"/>
      <c r="B2520" s="333">
        <v>13</v>
      </c>
      <c r="C2520" s="334">
        <v>730.25</v>
      </c>
      <c r="D2520" s="335" t="s">
        <v>385</v>
      </c>
      <c r="E2520" s="335" t="s">
        <v>386</v>
      </c>
      <c r="F2520" s="335" t="s">
        <v>832</v>
      </c>
      <c r="G2520" s="179">
        <f t="shared" si="117"/>
        <v>0</v>
      </c>
      <c r="H2520" s="179">
        <f t="shared" si="118"/>
        <v>730.25</v>
      </c>
      <c r="I2520" s="179">
        <f t="shared" si="119"/>
        <v>730.25</v>
      </c>
    </row>
    <row r="2521" spans="1:9" ht="15.75" thickBot="1">
      <c r="A2521" s="398"/>
      <c r="B2521" s="333">
        <v>7.4</v>
      </c>
      <c r="C2521" s="334">
        <v>460.67</v>
      </c>
      <c r="D2521" s="335" t="s">
        <v>385</v>
      </c>
      <c r="E2521" s="335" t="s">
        <v>386</v>
      </c>
      <c r="F2521" s="335" t="s">
        <v>821</v>
      </c>
      <c r="G2521" s="179">
        <f t="shared" si="117"/>
        <v>0</v>
      </c>
      <c r="H2521" s="179">
        <f t="shared" si="118"/>
        <v>460.67</v>
      </c>
      <c r="I2521" s="179">
        <f t="shared" si="119"/>
        <v>460.67</v>
      </c>
    </row>
    <row r="2522" spans="1:9" ht="15.75" thickBot="1">
      <c r="A2522" s="398"/>
      <c r="B2522" s="333">
        <v>13</v>
      </c>
      <c r="C2522" s="334">
        <v>730.25</v>
      </c>
      <c r="D2522" s="335" t="s">
        <v>385</v>
      </c>
      <c r="E2522" s="335" t="s">
        <v>386</v>
      </c>
      <c r="F2522" s="335" t="s">
        <v>833</v>
      </c>
      <c r="G2522" s="179">
        <f t="shared" si="117"/>
        <v>0</v>
      </c>
      <c r="H2522" s="179">
        <f t="shared" si="118"/>
        <v>730.25</v>
      </c>
      <c r="I2522" s="179">
        <f t="shared" si="119"/>
        <v>730.25</v>
      </c>
    </row>
    <row r="2523" spans="1:9" ht="15.75" thickBot="1">
      <c r="A2523" s="398"/>
      <c r="B2523" s="333">
        <v>12.6</v>
      </c>
      <c r="C2523" s="334">
        <v>713.41</v>
      </c>
      <c r="D2523" s="335" t="s">
        <v>385</v>
      </c>
      <c r="E2523" s="335" t="s">
        <v>386</v>
      </c>
      <c r="F2523" s="335" t="s">
        <v>916</v>
      </c>
      <c r="G2523" s="179">
        <f t="shared" si="117"/>
        <v>0</v>
      </c>
      <c r="H2523" s="179">
        <f t="shared" si="118"/>
        <v>713.41</v>
      </c>
      <c r="I2523" s="179">
        <f t="shared" si="119"/>
        <v>713.41</v>
      </c>
    </row>
    <row r="2524" spans="1:9" ht="15.75" thickBot="1">
      <c r="A2524" s="399"/>
      <c r="B2524" s="333">
        <v>12.2</v>
      </c>
      <c r="C2524" s="334">
        <v>696.56</v>
      </c>
      <c r="D2524" s="335" t="s">
        <v>385</v>
      </c>
      <c r="E2524" s="335" t="s">
        <v>386</v>
      </c>
      <c r="F2524" s="335" t="s">
        <v>917</v>
      </c>
      <c r="G2524" s="179">
        <f t="shared" si="117"/>
        <v>0</v>
      </c>
      <c r="H2524" s="179">
        <f t="shared" si="118"/>
        <v>696.56</v>
      </c>
      <c r="I2524" s="179">
        <f t="shared" si="119"/>
        <v>696.56</v>
      </c>
    </row>
    <row r="2525" spans="1:9" ht="15.75" thickBot="1">
      <c r="A2525" s="336" t="s">
        <v>449</v>
      </c>
      <c r="B2525" s="337">
        <v>326.82</v>
      </c>
      <c r="C2525" s="338">
        <v>17778.53</v>
      </c>
      <c r="D2525" s="394"/>
      <c r="E2525" s="395"/>
      <c r="F2525" s="396"/>
      <c r="G2525" s="179">
        <f t="shared" si="117"/>
        <v>0</v>
      </c>
      <c r="H2525" s="179">
        <f t="shared" si="118"/>
        <v>0</v>
      </c>
      <c r="I2525" s="179">
        <f t="shared" si="119"/>
        <v>0</v>
      </c>
    </row>
    <row r="2526" spans="1:9" ht="15.75" thickBot="1">
      <c r="A2526" s="397" t="s">
        <v>450</v>
      </c>
      <c r="B2526" s="333">
        <v>2</v>
      </c>
      <c r="C2526" s="334">
        <v>79.27</v>
      </c>
      <c r="D2526" s="335" t="s">
        <v>391</v>
      </c>
      <c r="E2526" s="335" t="s">
        <v>386</v>
      </c>
      <c r="F2526" s="335" t="s">
        <v>817</v>
      </c>
      <c r="G2526" s="179">
        <f t="shared" si="117"/>
        <v>0</v>
      </c>
      <c r="H2526" s="179">
        <f t="shared" si="118"/>
        <v>0</v>
      </c>
      <c r="I2526" s="179">
        <f t="shared" si="119"/>
        <v>0</v>
      </c>
    </row>
    <row r="2527" spans="1:9" ht="15.75" thickBot="1">
      <c r="A2527" s="398"/>
      <c r="B2527" s="333">
        <v>2</v>
      </c>
      <c r="C2527" s="334">
        <v>79.27</v>
      </c>
      <c r="D2527" s="335" t="s">
        <v>391</v>
      </c>
      <c r="E2527" s="335" t="s">
        <v>386</v>
      </c>
      <c r="F2527" s="335" t="s">
        <v>818</v>
      </c>
      <c r="G2527" s="179">
        <f t="shared" si="117"/>
        <v>0</v>
      </c>
      <c r="H2527" s="179">
        <f t="shared" si="118"/>
        <v>0</v>
      </c>
      <c r="I2527" s="179">
        <f t="shared" si="119"/>
        <v>0</v>
      </c>
    </row>
    <row r="2528" spans="1:9" ht="15.75" thickBot="1">
      <c r="A2528" s="398"/>
      <c r="B2528" s="333">
        <v>2</v>
      </c>
      <c r="C2528" s="334">
        <v>83.5</v>
      </c>
      <c r="D2528" s="335" t="s">
        <v>391</v>
      </c>
      <c r="E2528" s="335" t="s">
        <v>386</v>
      </c>
      <c r="F2528" s="335" t="s">
        <v>819</v>
      </c>
      <c r="G2528" s="179">
        <f t="shared" si="117"/>
        <v>0</v>
      </c>
      <c r="H2528" s="179">
        <f t="shared" si="118"/>
        <v>0</v>
      </c>
      <c r="I2528" s="179">
        <f t="shared" si="119"/>
        <v>0</v>
      </c>
    </row>
    <row r="2529" spans="1:9" ht="15.75" thickBot="1">
      <c r="A2529" s="398"/>
      <c r="B2529" s="333">
        <v>2</v>
      </c>
      <c r="C2529" s="334">
        <v>83.5</v>
      </c>
      <c r="D2529" s="335" t="s">
        <v>391</v>
      </c>
      <c r="E2529" s="335" t="s">
        <v>386</v>
      </c>
      <c r="F2529" s="335" t="s">
        <v>820</v>
      </c>
      <c r="G2529" s="179">
        <f t="shared" si="117"/>
        <v>0</v>
      </c>
      <c r="H2529" s="179">
        <f t="shared" si="118"/>
        <v>0</v>
      </c>
      <c r="I2529" s="179">
        <f t="shared" si="119"/>
        <v>0</v>
      </c>
    </row>
    <row r="2530" spans="1:9" ht="15.75" thickBot="1">
      <c r="A2530" s="398"/>
      <c r="B2530" s="333">
        <v>3.2</v>
      </c>
      <c r="C2530" s="334">
        <v>160.34</v>
      </c>
      <c r="D2530" s="335" t="s">
        <v>391</v>
      </c>
      <c r="E2530" s="335" t="s">
        <v>386</v>
      </c>
      <c r="F2530" s="335" t="s">
        <v>821</v>
      </c>
      <c r="G2530" s="179">
        <f t="shared" si="117"/>
        <v>0</v>
      </c>
      <c r="H2530" s="179">
        <f t="shared" si="118"/>
        <v>0</v>
      </c>
      <c r="I2530" s="179">
        <f t="shared" si="119"/>
        <v>0</v>
      </c>
    </row>
    <row r="2531" spans="1:9" ht="15.75" thickBot="1">
      <c r="A2531" s="398"/>
      <c r="B2531" s="333">
        <v>19.649999999999999</v>
      </c>
      <c r="C2531" s="334">
        <v>779.49</v>
      </c>
      <c r="D2531" s="335" t="s">
        <v>385</v>
      </c>
      <c r="E2531" s="335" t="s">
        <v>386</v>
      </c>
      <c r="F2531" s="335" t="s">
        <v>817</v>
      </c>
      <c r="G2531" s="179">
        <f t="shared" si="117"/>
        <v>0</v>
      </c>
      <c r="H2531" s="179">
        <f t="shared" si="118"/>
        <v>779.49</v>
      </c>
      <c r="I2531" s="179">
        <f t="shared" si="119"/>
        <v>779.49</v>
      </c>
    </row>
    <row r="2532" spans="1:9" ht="15.75" thickBot="1">
      <c r="A2532" s="398"/>
      <c r="B2532" s="333">
        <v>21.25</v>
      </c>
      <c r="C2532" s="334">
        <v>842.64</v>
      </c>
      <c r="D2532" s="335" t="s">
        <v>385</v>
      </c>
      <c r="E2532" s="335" t="s">
        <v>386</v>
      </c>
      <c r="F2532" s="335" t="s">
        <v>822</v>
      </c>
      <c r="G2532" s="179">
        <f t="shared" si="117"/>
        <v>0</v>
      </c>
      <c r="H2532" s="179">
        <f t="shared" si="118"/>
        <v>842.64</v>
      </c>
      <c r="I2532" s="179">
        <f t="shared" si="119"/>
        <v>842.64</v>
      </c>
    </row>
    <row r="2533" spans="1:9" ht="15.75" thickBot="1">
      <c r="A2533" s="398"/>
      <c r="B2533" s="333">
        <v>21.65</v>
      </c>
      <c r="C2533" s="334">
        <v>858.75</v>
      </c>
      <c r="D2533" s="335" t="s">
        <v>385</v>
      </c>
      <c r="E2533" s="335" t="s">
        <v>386</v>
      </c>
      <c r="F2533" s="335" t="s">
        <v>823</v>
      </c>
      <c r="G2533" s="179">
        <f t="shared" si="117"/>
        <v>0</v>
      </c>
      <c r="H2533" s="179">
        <f t="shared" si="118"/>
        <v>858.75</v>
      </c>
      <c r="I2533" s="179">
        <f t="shared" si="119"/>
        <v>858.75</v>
      </c>
    </row>
    <row r="2534" spans="1:9" ht="15.75" thickBot="1">
      <c r="A2534" s="398"/>
      <c r="B2534" s="333">
        <v>21.65</v>
      </c>
      <c r="C2534" s="334">
        <v>858.75</v>
      </c>
      <c r="D2534" s="335" t="s">
        <v>385</v>
      </c>
      <c r="E2534" s="335" t="s">
        <v>386</v>
      </c>
      <c r="F2534" s="335" t="s">
        <v>824</v>
      </c>
      <c r="G2534" s="179">
        <f t="shared" si="117"/>
        <v>0</v>
      </c>
      <c r="H2534" s="179">
        <f t="shared" si="118"/>
        <v>858.75</v>
      </c>
      <c r="I2534" s="179">
        <f t="shared" si="119"/>
        <v>858.75</v>
      </c>
    </row>
    <row r="2535" spans="1:9" ht="15.75" thickBot="1">
      <c r="A2535" s="398"/>
      <c r="B2535" s="333">
        <v>21.65</v>
      </c>
      <c r="C2535" s="334">
        <v>858.75</v>
      </c>
      <c r="D2535" s="335" t="s">
        <v>385</v>
      </c>
      <c r="E2535" s="335" t="s">
        <v>386</v>
      </c>
      <c r="F2535" s="335" t="s">
        <v>825</v>
      </c>
      <c r="G2535" s="179">
        <f t="shared" si="117"/>
        <v>0</v>
      </c>
      <c r="H2535" s="179">
        <f t="shared" si="118"/>
        <v>858.75</v>
      </c>
      <c r="I2535" s="179">
        <f t="shared" si="119"/>
        <v>858.75</v>
      </c>
    </row>
    <row r="2536" spans="1:9" ht="15.75" thickBot="1">
      <c r="A2536" s="398"/>
      <c r="B2536" s="333">
        <v>17.649999999999999</v>
      </c>
      <c r="C2536" s="334">
        <v>711.86</v>
      </c>
      <c r="D2536" s="335" t="s">
        <v>385</v>
      </c>
      <c r="E2536" s="335" t="s">
        <v>386</v>
      </c>
      <c r="F2536" s="335" t="s">
        <v>818</v>
      </c>
      <c r="G2536" s="179">
        <f t="shared" si="117"/>
        <v>0</v>
      </c>
      <c r="H2536" s="179">
        <f t="shared" si="118"/>
        <v>711.86</v>
      </c>
      <c r="I2536" s="179">
        <f t="shared" si="119"/>
        <v>711.86</v>
      </c>
    </row>
    <row r="2537" spans="1:9" ht="15.75" thickBot="1">
      <c r="A2537" s="398"/>
      <c r="B2537" s="333">
        <v>21.65</v>
      </c>
      <c r="C2537" s="334">
        <v>904.67</v>
      </c>
      <c r="D2537" s="335" t="s">
        <v>385</v>
      </c>
      <c r="E2537" s="335" t="s">
        <v>386</v>
      </c>
      <c r="F2537" s="335" t="s">
        <v>826</v>
      </c>
      <c r="G2537" s="179">
        <f t="shared" si="117"/>
        <v>0</v>
      </c>
      <c r="H2537" s="179">
        <f t="shared" si="118"/>
        <v>904.67</v>
      </c>
      <c r="I2537" s="179">
        <f t="shared" si="119"/>
        <v>904.67</v>
      </c>
    </row>
    <row r="2538" spans="1:9" ht="15.75" thickBot="1">
      <c r="A2538" s="398"/>
      <c r="B2538" s="333">
        <v>19.649999999999999</v>
      </c>
      <c r="C2538" s="334">
        <v>810.75</v>
      </c>
      <c r="D2538" s="335" t="s">
        <v>385</v>
      </c>
      <c r="E2538" s="335" t="s">
        <v>386</v>
      </c>
      <c r="F2538" s="335" t="s">
        <v>827</v>
      </c>
      <c r="G2538" s="179">
        <f t="shared" si="117"/>
        <v>0</v>
      </c>
      <c r="H2538" s="179">
        <f t="shared" si="118"/>
        <v>810.75</v>
      </c>
      <c r="I2538" s="179">
        <f t="shared" si="119"/>
        <v>810.75</v>
      </c>
    </row>
    <row r="2539" spans="1:9" ht="15.75" thickBot="1">
      <c r="A2539" s="398"/>
      <c r="B2539" s="333">
        <v>21.65</v>
      </c>
      <c r="C2539" s="334">
        <v>904.67</v>
      </c>
      <c r="D2539" s="335" t="s">
        <v>385</v>
      </c>
      <c r="E2539" s="335" t="s">
        <v>386</v>
      </c>
      <c r="F2539" s="335" t="s">
        <v>828</v>
      </c>
      <c r="G2539" s="179">
        <f t="shared" si="117"/>
        <v>0</v>
      </c>
      <c r="H2539" s="179">
        <f t="shared" si="118"/>
        <v>904.67</v>
      </c>
      <c r="I2539" s="179">
        <f t="shared" si="119"/>
        <v>904.67</v>
      </c>
    </row>
    <row r="2540" spans="1:9" ht="15.75" thickBot="1">
      <c r="A2540" s="398"/>
      <c r="B2540" s="333">
        <v>19.25</v>
      </c>
      <c r="C2540" s="334">
        <v>802.38</v>
      </c>
      <c r="D2540" s="335" t="s">
        <v>385</v>
      </c>
      <c r="E2540" s="335" t="s">
        <v>386</v>
      </c>
      <c r="F2540" s="335" t="s">
        <v>819</v>
      </c>
      <c r="G2540" s="179">
        <f t="shared" si="117"/>
        <v>0</v>
      </c>
      <c r="H2540" s="179">
        <f t="shared" si="118"/>
        <v>802.38</v>
      </c>
      <c r="I2540" s="179">
        <f t="shared" si="119"/>
        <v>802.38</v>
      </c>
    </row>
    <row r="2541" spans="1:9" ht="15.75" thickBot="1">
      <c r="A2541" s="398"/>
      <c r="B2541" s="333">
        <v>21.65</v>
      </c>
      <c r="C2541" s="334">
        <v>904.67</v>
      </c>
      <c r="D2541" s="335" t="s">
        <v>385</v>
      </c>
      <c r="E2541" s="335" t="s">
        <v>386</v>
      </c>
      <c r="F2541" s="335" t="s">
        <v>829</v>
      </c>
      <c r="G2541" s="179">
        <f t="shared" si="117"/>
        <v>0</v>
      </c>
      <c r="H2541" s="179">
        <f t="shared" si="118"/>
        <v>904.67</v>
      </c>
      <c r="I2541" s="179">
        <f t="shared" si="119"/>
        <v>904.67</v>
      </c>
    </row>
    <row r="2542" spans="1:9" ht="15.75" thickBot="1">
      <c r="A2542" s="398"/>
      <c r="B2542" s="333">
        <v>21.65</v>
      </c>
      <c r="C2542" s="334">
        <v>904.67</v>
      </c>
      <c r="D2542" s="335" t="s">
        <v>385</v>
      </c>
      <c r="E2542" s="335" t="s">
        <v>386</v>
      </c>
      <c r="F2542" s="335" t="s">
        <v>830</v>
      </c>
      <c r="G2542" s="179">
        <f t="shared" si="117"/>
        <v>0</v>
      </c>
      <c r="H2542" s="179">
        <f t="shared" si="118"/>
        <v>904.67</v>
      </c>
      <c r="I2542" s="179">
        <f t="shared" si="119"/>
        <v>904.67</v>
      </c>
    </row>
    <row r="2543" spans="1:9" ht="15.75" thickBot="1">
      <c r="A2543" s="398"/>
      <c r="B2543" s="333">
        <v>16.45</v>
      </c>
      <c r="C2543" s="334">
        <v>701.46</v>
      </c>
      <c r="D2543" s="335" t="s">
        <v>385</v>
      </c>
      <c r="E2543" s="335" t="s">
        <v>386</v>
      </c>
      <c r="F2543" s="335" t="s">
        <v>820</v>
      </c>
      <c r="G2543" s="179">
        <f t="shared" si="117"/>
        <v>0</v>
      </c>
      <c r="H2543" s="179">
        <f t="shared" si="118"/>
        <v>701.46</v>
      </c>
      <c r="I2543" s="179">
        <f t="shared" si="119"/>
        <v>701.46</v>
      </c>
    </row>
    <row r="2544" spans="1:9" ht="15.75" thickBot="1">
      <c r="A2544" s="398"/>
      <c r="B2544" s="333">
        <v>21.25</v>
      </c>
      <c r="C2544" s="334">
        <v>885.89</v>
      </c>
      <c r="D2544" s="335" t="s">
        <v>385</v>
      </c>
      <c r="E2544" s="335" t="s">
        <v>386</v>
      </c>
      <c r="F2544" s="335" t="s">
        <v>805</v>
      </c>
      <c r="G2544" s="179">
        <f t="shared" si="117"/>
        <v>0</v>
      </c>
      <c r="H2544" s="179">
        <f t="shared" si="118"/>
        <v>885.89</v>
      </c>
      <c r="I2544" s="179">
        <f t="shared" si="119"/>
        <v>885.89</v>
      </c>
    </row>
    <row r="2545" spans="1:9" ht="15.75" thickBot="1">
      <c r="A2545" s="398"/>
      <c r="B2545" s="333">
        <v>33.049999999999997</v>
      </c>
      <c r="C2545" s="334">
        <v>1643.81</v>
      </c>
      <c r="D2545" s="335" t="s">
        <v>385</v>
      </c>
      <c r="E2545" s="335" t="s">
        <v>386</v>
      </c>
      <c r="F2545" s="335" t="s">
        <v>831</v>
      </c>
      <c r="G2545" s="179">
        <f t="shared" si="117"/>
        <v>0</v>
      </c>
      <c r="H2545" s="179">
        <f t="shared" si="118"/>
        <v>1643.81</v>
      </c>
      <c r="I2545" s="179">
        <f t="shared" si="119"/>
        <v>1643.81</v>
      </c>
    </row>
    <row r="2546" spans="1:9" ht="15.75" thickBot="1">
      <c r="A2546" s="398"/>
      <c r="B2546" s="333">
        <v>34.65</v>
      </c>
      <c r="C2546" s="334">
        <v>1737.17</v>
      </c>
      <c r="D2546" s="335" t="s">
        <v>385</v>
      </c>
      <c r="E2546" s="335" t="s">
        <v>386</v>
      </c>
      <c r="F2546" s="335" t="s">
        <v>832</v>
      </c>
      <c r="G2546" s="179">
        <f t="shared" si="117"/>
        <v>0</v>
      </c>
      <c r="H2546" s="179">
        <f t="shared" si="118"/>
        <v>1737.17</v>
      </c>
      <c r="I2546" s="179">
        <f t="shared" si="119"/>
        <v>1737.17</v>
      </c>
    </row>
    <row r="2547" spans="1:9" ht="15.75" thickBot="1">
      <c r="A2547" s="398"/>
      <c r="B2547" s="333">
        <v>31.05</v>
      </c>
      <c r="C2547" s="334">
        <v>1560.31</v>
      </c>
      <c r="D2547" s="335" t="s">
        <v>385</v>
      </c>
      <c r="E2547" s="335" t="s">
        <v>386</v>
      </c>
      <c r="F2547" s="335" t="s">
        <v>821</v>
      </c>
      <c r="G2547" s="179">
        <f t="shared" si="117"/>
        <v>0</v>
      </c>
      <c r="H2547" s="179">
        <f t="shared" si="118"/>
        <v>1560.31</v>
      </c>
      <c r="I2547" s="179">
        <f t="shared" si="119"/>
        <v>1560.31</v>
      </c>
    </row>
    <row r="2548" spans="1:9" ht="15.75" thickBot="1">
      <c r="A2548" s="398"/>
      <c r="B2548" s="333">
        <v>34.67</v>
      </c>
      <c r="C2548" s="334">
        <v>1737.17</v>
      </c>
      <c r="D2548" s="335" t="s">
        <v>385</v>
      </c>
      <c r="E2548" s="335" t="s">
        <v>386</v>
      </c>
      <c r="F2548" s="335" t="s">
        <v>833</v>
      </c>
      <c r="G2548" s="179">
        <f t="shared" si="117"/>
        <v>0</v>
      </c>
      <c r="H2548" s="179">
        <f t="shared" si="118"/>
        <v>1737.17</v>
      </c>
      <c r="I2548" s="179">
        <f t="shared" si="119"/>
        <v>1737.17</v>
      </c>
    </row>
    <row r="2549" spans="1:9" ht="15.75" thickBot="1">
      <c r="A2549" s="398"/>
      <c r="B2549" s="333">
        <v>27.47</v>
      </c>
      <c r="C2549" s="334">
        <v>1296.6099999999999</v>
      </c>
      <c r="D2549" s="335" t="s">
        <v>385</v>
      </c>
      <c r="E2549" s="335" t="s">
        <v>386</v>
      </c>
      <c r="F2549" s="335" t="s">
        <v>916</v>
      </c>
      <c r="G2549" s="179">
        <f t="shared" si="117"/>
        <v>0</v>
      </c>
      <c r="H2549" s="179">
        <f t="shared" si="118"/>
        <v>1296.6099999999999</v>
      </c>
      <c r="I2549" s="179">
        <f t="shared" si="119"/>
        <v>1296.6099999999999</v>
      </c>
    </row>
    <row r="2550" spans="1:9" ht="15.75" thickBot="1">
      <c r="A2550" s="398"/>
      <c r="B2550" s="333">
        <v>33.450000000000003</v>
      </c>
      <c r="C2550" s="334">
        <v>1700.06</v>
      </c>
      <c r="D2550" s="335" t="s">
        <v>385</v>
      </c>
      <c r="E2550" s="335" t="s">
        <v>386</v>
      </c>
      <c r="F2550" s="335" t="s">
        <v>917</v>
      </c>
      <c r="G2550" s="179">
        <f t="shared" si="117"/>
        <v>0</v>
      </c>
      <c r="H2550" s="179">
        <f t="shared" si="118"/>
        <v>1700.06</v>
      </c>
      <c r="I2550" s="179">
        <f t="shared" si="119"/>
        <v>1700.06</v>
      </c>
    </row>
    <row r="2551" spans="1:9" ht="15.75" thickBot="1">
      <c r="A2551" s="398"/>
      <c r="B2551" s="333">
        <v>0.4</v>
      </c>
      <c r="C2551" s="334">
        <v>11.8</v>
      </c>
      <c r="D2551" s="335" t="s">
        <v>834</v>
      </c>
      <c r="E2551" s="335" t="s">
        <v>386</v>
      </c>
      <c r="F2551" s="335" t="s">
        <v>818</v>
      </c>
      <c r="G2551" s="179">
        <f t="shared" si="117"/>
        <v>0</v>
      </c>
      <c r="H2551" s="179">
        <f t="shared" si="118"/>
        <v>0</v>
      </c>
      <c r="I2551" s="179">
        <f t="shared" si="119"/>
        <v>0</v>
      </c>
    </row>
    <row r="2552" spans="1:9" ht="15.75" thickBot="1">
      <c r="A2552" s="399"/>
      <c r="B2552" s="333">
        <v>0.4</v>
      </c>
      <c r="C2552" s="334">
        <v>18.78</v>
      </c>
      <c r="D2552" s="335" t="s">
        <v>834</v>
      </c>
      <c r="E2552" s="335" t="s">
        <v>386</v>
      </c>
      <c r="F2552" s="335" t="s">
        <v>819</v>
      </c>
      <c r="G2552" s="179">
        <f t="shared" si="117"/>
        <v>0</v>
      </c>
      <c r="H2552" s="179">
        <f t="shared" si="118"/>
        <v>0</v>
      </c>
      <c r="I2552" s="179">
        <f t="shared" si="119"/>
        <v>0</v>
      </c>
    </row>
    <row r="2553" spans="1:9" ht="15.75" thickBot="1">
      <c r="A2553" s="336" t="s">
        <v>450</v>
      </c>
      <c r="B2553" s="337">
        <v>493.04</v>
      </c>
      <c r="C2553" s="338">
        <v>21920.99</v>
      </c>
      <c r="D2553" s="394"/>
      <c r="E2553" s="395"/>
      <c r="F2553" s="396"/>
      <c r="G2553" s="179">
        <f t="shared" si="117"/>
        <v>0</v>
      </c>
      <c r="H2553" s="179">
        <f t="shared" si="118"/>
        <v>0</v>
      </c>
      <c r="I2553" s="179">
        <f t="shared" si="119"/>
        <v>0</v>
      </c>
    </row>
    <row r="2554" spans="1:9" ht="15.75" thickBot="1">
      <c r="A2554" s="397" t="s">
        <v>984</v>
      </c>
      <c r="B2554" s="333">
        <v>0.8</v>
      </c>
      <c r="C2554" s="334">
        <v>67.430000000000007</v>
      </c>
      <c r="D2554" s="335" t="s">
        <v>391</v>
      </c>
      <c r="E2554" s="335" t="s">
        <v>386</v>
      </c>
      <c r="F2554" s="335" t="s">
        <v>919</v>
      </c>
      <c r="G2554" s="179">
        <f t="shared" si="117"/>
        <v>0</v>
      </c>
      <c r="H2554" s="179">
        <f t="shared" si="118"/>
        <v>0</v>
      </c>
      <c r="I2554" s="179">
        <f t="shared" si="119"/>
        <v>0</v>
      </c>
    </row>
    <row r="2555" spans="1:9" ht="15.75" thickBot="1">
      <c r="A2555" s="398"/>
      <c r="B2555" s="333">
        <v>0.8</v>
      </c>
      <c r="C2555" s="334">
        <v>67.430000000000007</v>
      </c>
      <c r="D2555" s="335" t="s">
        <v>391</v>
      </c>
      <c r="E2555" s="335" t="s">
        <v>386</v>
      </c>
      <c r="F2555" s="335" t="s">
        <v>858</v>
      </c>
      <c r="G2555" s="179">
        <f t="shared" si="117"/>
        <v>0</v>
      </c>
      <c r="H2555" s="179">
        <f t="shared" si="118"/>
        <v>0</v>
      </c>
      <c r="I2555" s="179">
        <f t="shared" si="119"/>
        <v>0</v>
      </c>
    </row>
    <row r="2556" spans="1:9" ht="15.75" thickBot="1">
      <c r="A2556" s="398"/>
      <c r="B2556" s="333">
        <v>3.53</v>
      </c>
      <c r="C2556" s="334">
        <v>297.82</v>
      </c>
      <c r="D2556" s="335" t="s">
        <v>385</v>
      </c>
      <c r="E2556" s="335" t="s">
        <v>386</v>
      </c>
      <c r="F2556" s="335" t="s">
        <v>918</v>
      </c>
      <c r="G2556" s="179">
        <f t="shared" si="117"/>
        <v>0</v>
      </c>
      <c r="H2556" s="179">
        <f t="shared" si="118"/>
        <v>297.82</v>
      </c>
      <c r="I2556" s="179">
        <f t="shared" si="119"/>
        <v>297.82</v>
      </c>
    </row>
    <row r="2557" spans="1:9" ht="15.75" thickBot="1">
      <c r="A2557" s="398"/>
      <c r="B2557" s="333">
        <v>3.53</v>
      </c>
      <c r="C2557" s="334">
        <v>297.82</v>
      </c>
      <c r="D2557" s="335" t="s">
        <v>385</v>
      </c>
      <c r="E2557" s="335" t="s">
        <v>386</v>
      </c>
      <c r="F2557" s="335" t="s">
        <v>919</v>
      </c>
      <c r="G2557" s="179">
        <f t="shared" si="117"/>
        <v>0</v>
      </c>
      <c r="H2557" s="179">
        <f t="shared" si="118"/>
        <v>297.82</v>
      </c>
      <c r="I2557" s="179">
        <f t="shared" si="119"/>
        <v>297.82</v>
      </c>
    </row>
    <row r="2558" spans="1:9" ht="15.75" thickBot="1">
      <c r="A2558" s="398"/>
      <c r="B2558" s="333">
        <v>3.93</v>
      </c>
      <c r="C2558" s="334">
        <v>331.54</v>
      </c>
      <c r="D2558" s="335" t="s">
        <v>385</v>
      </c>
      <c r="E2558" s="335" t="s">
        <v>386</v>
      </c>
      <c r="F2558" s="335" t="s">
        <v>920</v>
      </c>
      <c r="G2558" s="179">
        <f t="shared" si="117"/>
        <v>0</v>
      </c>
      <c r="H2558" s="179">
        <f t="shared" si="118"/>
        <v>331.54</v>
      </c>
      <c r="I2558" s="179">
        <f t="shared" si="119"/>
        <v>331.54</v>
      </c>
    </row>
    <row r="2559" spans="1:9" ht="15.75" thickBot="1">
      <c r="A2559" s="398"/>
      <c r="B2559" s="333">
        <v>0.73</v>
      </c>
      <c r="C2559" s="334">
        <v>61.82</v>
      </c>
      <c r="D2559" s="335" t="s">
        <v>385</v>
      </c>
      <c r="E2559" s="335" t="s">
        <v>386</v>
      </c>
      <c r="F2559" s="335" t="s">
        <v>858</v>
      </c>
      <c r="G2559" s="179">
        <f t="shared" si="117"/>
        <v>0</v>
      </c>
      <c r="H2559" s="179">
        <f t="shared" si="118"/>
        <v>61.82</v>
      </c>
      <c r="I2559" s="179">
        <f t="shared" si="119"/>
        <v>61.82</v>
      </c>
    </row>
    <row r="2560" spans="1:9" ht="15.75" thickBot="1">
      <c r="A2560" s="399"/>
      <c r="B2560" s="333">
        <v>0</v>
      </c>
      <c r="C2560" s="334">
        <v>18.77</v>
      </c>
      <c r="D2560" s="335" t="s">
        <v>393</v>
      </c>
      <c r="E2560" s="335" t="s">
        <v>386</v>
      </c>
      <c r="F2560" s="335" t="s">
        <v>859</v>
      </c>
      <c r="G2560" s="179">
        <f t="shared" si="117"/>
        <v>0</v>
      </c>
      <c r="H2560" s="179">
        <f t="shared" si="118"/>
        <v>0</v>
      </c>
      <c r="I2560" s="179">
        <f t="shared" si="119"/>
        <v>0</v>
      </c>
    </row>
    <row r="2561" spans="1:9" ht="15.75" thickBot="1">
      <c r="A2561" s="336" t="s">
        <v>984</v>
      </c>
      <c r="B2561" s="337">
        <v>13.32</v>
      </c>
      <c r="C2561" s="338">
        <v>1142.6300000000001</v>
      </c>
      <c r="D2561" s="394"/>
      <c r="E2561" s="395"/>
      <c r="F2561" s="396"/>
      <c r="G2561" s="179">
        <f t="shared" si="117"/>
        <v>0</v>
      </c>
      <c r="H2561" s="179">
        <f t="shared" si="118"/>
        <v>0</v>
      </c>
      <c r="I2561" s="179">
        <f t="shared" si="119"/>
        <v>0</v>
      </c>
    </row>
    <row r="2562" spans="1:9" ht="15.75" thickBot="1">
      <c r="A2562" s="397" t="s">
        <v>451</v>
      </c>
      <c r="B2562" s="333">
        <v>6.4</v>
      </c>
      <c r="C2562" s="334">
        <v>423.06</v>
      </c>
      <c r="D2562" s="335" t="s">
        <v>389</v>
      </c>
      <c r="E2562" s="335" t="s">
        <v>386</v>
      </c>
      <c r="F2562" s="335" t="s">
        <v>917</v>
      </c>
      <c r="G2562" s="179">
        <f t="shared" si="117"/>
        <v>0</v>
      </c>
      <c r="H2562" s="179">
        <f t="shared" si="118"/>
        <v>0</v>
      </c>
      <c r="I2562" s="179">
        <f t="shared" si="119"/>
        <v>0</v>
      </c>
    </row>
    <row r="2563" spans="1:9" ht="15.75" thickBot="1">
      <c r="A2563" s="398"/>
      <c r="B2563" s="333">
        <v>10</v>
      </c>
      <c r="C2563" s="334">
        <v>487.2</v>
      </c>
      <c r="D2563" s="335" t="s">
        <v>391</v>
      </c>
      <c r="E2563" s="335" t="s">
        <v>386</v>
      </c>
      <c r="F2563" s="335" t="s">
        <v>817</v>
      </c>
      <c r="G2563" s="179">
        <f t="shared" si="117"/>
        <v>0</v>
      </c>
      <c r="H2563" s="179">
        <f t="shared" si="118"/>
        <v>0</v>
      </c>
      <c r="I2563" s="179">
        <f t="shared" si="119"/>
        <v>0</v>
      </c>
    </row>
    <row r="2564" spans="1:9" ht="15.75" thickBot="1">
      <c r="A2564" s="398"/>
      <c r="B2564" s="333">
        <v>10</v>
      </c>
      <c r="C2564" s="334">
        <v>487.2</v>
      </c>
      <c r="D2564" s="335" t="s">
        <v>391</v>
      </c>
      <c r="E2564" s="335" t="s">
        <v>386</v>
      </c>
      <c r="F2564" s="335" t="s">
        <v>818</v>
      </c>
      <c r="G2564" s="179">
        <f t="shared" si="117"/>
        <v>0</v>
      </c>
      <c r="H2564" s="179">
        <f t="shared" si="118"/>
        <v>0</v>
      </c>
      <c r="I2564" s="179">
        <f t="shared" si="119"/>
        <v>0</v>
      </c>
    </row>
    <row r="2565" spans="1:9" ht="15.75" thickBot="1">
      <c r="A2565" s="398"/>
      <c r="B2565" s="333">
        <v>10</v>
      </c>
      <c r="C2565" s="334">
        <v>508.89</v>
      </c>
      <c r="D2565" s="335" t="s">
        <v>391</v>
      </c>
      <c r="E2565" s="335" t="s">
        <v>386</v>
      </c>
      <c r="F2565" s="335" t="s">
        <v>819</v>
      </c>
      <c r="G2565" s="179">
        <f t="shared" ref="G2565:G2628" si="120">IF(D2565="REG",C2565,0)</f>
        <v>0</v>
      </c>
      <c r="H2565" s="179">
        <f t="shared" ref="H2565:H2628" si="121">IF(D2565="SAL",C2565,0)</f>
        <v>0</v>
      </c>
      <c r="I2565" s="179">
        <f t="shared" ref="I2565:I2628" si="122">+G2565+H2565</f>
        <v>0</v>
      </c>
    </row>
    <row r="2566" spans="1:9" ht="15.75" thickBot="1">
      <c r="A2566" s="398"/>
      <c r="B2566" s="333">
        <v>10</v>
      </c>
      <c r="C2566" s="334">
        <v>508.89</v>
      </c>
      <c r="D2566" s="335" t="s">
        <v>391</v>
      </c>
      <c r="E2566" s="335" t="s">
        <v>386</v>
      </c>
      <c r="F2566" s="335" t="s">
        <v>820</v>
      </c>
      <c r="G2566" s="179">
        <f t="shared" si="120"/>
        <v>0</v>
      </c>
      <c r="H2566" s="179">
        <f t="shared" si="121"/>
        <v>0</v>
      </c>
      <c r="I2566" s="179">
        <f t="shared" si="122"/>
        <v>0</v>
      </c>
    </row>
    <row r="2567" spans="1:9" ht="15.75" thickBot="1">
      <c r="A2567" s="398"/>
      <c r="B2567" s="333">
        <v>10</v>
      </c>
      <c r="C2567" s="334">
        <v>508.89</v>
      </c>
      <c r="D2567" s="335" t="s">
        <v>391</v>
      </c>
      <c r="E2567" s="335" t="s">
        <v>386</v>
      </c>
      <c r="F2567" s="335" t="s">
        <v>821</v>
      </c>
      <c r="G2567" s="179">
        <f t="shared" si="120"/>
        <v>0</v>
      </c>
      <c r="H2567" s="179">
        <f t="shared" si="121"/>
        <v>0</v>
      </c>
      <c r="I2567" s="179">
        <f t="shared" si="122"/>
        <v>0</v>
      </c>
    </row>
    <row r="2568" spans="1:9" ht="15.75" thickBot="1">
      <c r="A2568" s="398"/>
      <c r="B2568" s="333">
        <v>20</v>
      </c>
      <c r="C2568" s="334">
        <v>1017.78</v>
      </c>
      <c r="D2568" s="335" t="s">
        <v>391</v>
      </c>
      <c r="E2568" s="335" t="s">
        <v>386</v>
      </c>
      <c r="F2568" s="335" t="s">
        <v>919</v>
      </c>
      <c r="G2568" s="179">
        <f t="shared" si="120"/>
        <v>0</v>
      </c>
      <c r="H2568" s="179">
        <f t="shared" si="121"/>
        <v>0</v>
      </c>
      <c r="I2568" s="179">
        <f t="shared" si="122"/>
        <v>0</v>
      </c>
    </row>
    <row r="2569" spans="1:9" ht="15.75" thickBot="1">
      <c r="A2569" s="398"/>
      <c r="B2569" s="333">
        <v>20</v>
      </c>
      <c r="C2569" s="334">
        <v>1017.78</v>
      </c>
      <c r="D2569" s="335" t="s">
        <v>391</v>
      </c>
      <c r="E2569" s="335" t="s">
        <v>386</v>
      </c>
      <c r="F2569" s="335" t="s">
        <v>858</v>
      </c>
      <c r="G2569" s="179">
        <f t="shared" si="120"/>
        <v>0</v>
      </c>
      <c r="H2569" s="179">
        <f t="shared" si="121"/>
        <v>0</v>
      </c>
      <c r="I2569" s="179">
        <f t="shared" si="122"/>
        <v>0</v>
      </c>
    </row>
    <row r="2570" spans="1:9" ht="15.75" thickBot="1">
      <c r="A2570" s="398"/>
      <c r="B2570" s="333">
        <v>98.34</v>
      </c>
      <c r="C2570" s="334">
        <v>4791.1000000000004</v>
      </c>
      <c r="D2570" s="335" t="s">
        <v>385</v>
      </c>
      <c r="E2570" s="335" t="s">
        <v>386</v>
      </c>
      <c r="F2570" s="335" t="s">
        <v>817</v>
      </c>
      <c r="G2570" s="179">
        <f t="shared" si="120"/>
        <v>0</v>
      </c>
      <c r="H2570" s="179">
        <f t="shared" si="121"/>
        <v>4791.1000000000004</v>
      </c>
      <c r="I2570" s="179">
        <f t="shared" si="122"/>
        <v>4791.1000000000004</v>
      </c>
    </row>
    <row r="2571" spans="1:9" ht="15.75" thickBot="1">
      <c r="A2571" s="398"/>
      <c r="B2571" s="333">
        <v>108.34</v>
      </c>
      <c r="C2571" s="334">
        <v>5278.31</v>
      </c>
      <c r="D2571" s="335" t="s">
        <v>385</v>
      </c>
      <c r="E2571" s="335" t="s">
        <v>386</v>
      </c>
      <c r="F2571" s="335" t="s">
        <v>822</v>
      </c>
      <c r="G2571" s="179">
        <f t="shared" si="120"/>
        <v>0</v>
      </c>
      <c r="H2571" s="179">
        <f t="shared" si="121"/>
        <v>5278.31</v>
      </c>
      <c r="I2571" s="179">
        <f t="shared" si="122"/>
        <v>5278.31</v>
      </c>
    </row>
    <row r="2572" spans="1:9" ht="15.75" thickBot="1">
      <c r="A2572" s="398"/>
      <c r="B2572" s="333">
        <v>98.34</v>
      </c>
      <c r="C2572" s="334">
        <v>4791.1000000000004</v>
      </c>
      <c r="D2572" s="335" t="s">
        <v>385</v>
      </c>
      <c r="E2572" s="335" t="s">
        <v>386</v>
      </c>
      <c r="F2572" s="335" t="s">
        <v>823</v>
      </c>
      <c r="G2572" s="179">
        <f t="shared" si="120"/>
        <v>0</v>
      </c>
      <c r="H2572" s="179">
        <f t="shared" si="121"/>
        <v>4791.1000000000004</v>
      </c>
      <c r="I2572" s="179">
        <f t="shared" si="122"/>
        <v>4791.1000000000004</v>
      </c>
    </row>
    <row r="2573" spans="1:9" ht="15.75" thickBot="1">
      <c r="A2573" s="398"/>
      <c r="B2573" s="333">
        <v>108.34</v>
      </c>
      <c r="C2573" s="334">
        <v>5278.31</v>
      </c>
      <c r="D2573" s="335" t="s">
        <v>385</v>
      </c>
      <c r="E2573" s="335" t="s">
        <v>386</v>
      </c>
      <c r="F2573" s="335" t="s">
        <v>824</v>
      </c>
      <c r="G2573" s="179">
        <f t="shared" si="120"/>
        <v>0</v>
      </c>
      <c r="H2573" s="179">
        <f t="shared" si="121"/>
        <v>5278.31</v>
      </c>
      <c r="I2573" s="179">
        <f t="shared" si="122"/>
        <v>5278.31</v>
      </c>
    </row>
    <row r="2574" spans="1:9" ht="15.75" thickBot="1">
      <c r="A2574" s="398"/>
      <c r="B2574" s="333">
        <v>101.94</v>
      </c>
      <c r="C2574" s="334">
        <v>4881.18</v>
      </c>
      <c r="D2574" s="335" t="s">
        <v>385</v>
      </c>
      <c r="E2574" s="335" t="s">
        <v>386</v>
      </c>
      <c r="F2574" s="335" t="s">
        <v>825</v>
      </c>
      <c r="G2574" s="179">
        <f t="shared" si="120"/>
        <v>0</v>
      </c>
      <c r="H2574" s="179">
        <f t="shared" si="121"/>
        <v>4881.18</v>
      </c>
      <c r="I2574" s="179">
        <f t="shared" si="122"/>
        <v>4881.18</v>
      </c>
    </row>
    <row r="2575" spans="1:9" ht="15.75" thickBot="1">
      <c r="A2575" s="398"/>
      <c r="B2575" s="333">
        <v>98.34</v>
      </c>
      <c r="C2575" s="334">
        <v>4791.1000000000004</v>
      </c>
      <c r="D2575" s="335" t="s">
        <v>385</v>
      </c>
      <c r="E2575" s="335" t="s">
        <v>386</v>
      </c>
      <c r="F2575" s="335" t="s">
        <v>818</v>
      </c>
      <c r="G2575" s="179">
        <f t="shared" si="120"/>
        <v>0</v>
      </c>
      <c r="H2575" s="179">
        <f t="shared" si="121"/>
        <v>4791.1000000000004</v>
      </c>
      <c r="I2575" s="179">
        <f t="shared" si="122"/>
        <v>4791.1000000000004</v>
      </c>
    </row>
    <row r="2576" spans="1:9" ht="15.75" thickBot="1">
      <c r="A2576" s="398"/>
      <c r="B2576" s="333">
        <v>108.34</v>
      </c>
      <c r="C2576" s="334">
        <v>5513.16</v>
      </c>
      <c r="D2576" s="335" t="s">
        <v>385</v>
      </c>
      <c r="E2576" s="335" t="s">
        <v>386</v>
      </c>
      <c r="F2576" s="335" t="s">
        <v>826</v>
      </c>
      <c r="G2576" s="179">
        <f t="shared" si="120"/>
        <v>0</v>
      </c>
      <c r="H2576" s="179">
        <f t="shared" si="121"/>
        <v>5513.16</v>
      </c>
      <c r="I2576" s="179">
        <f t="shared" si="122"/>
        <v>5513.16</v>
      </c>
    </row>
    <row r="2577" spans="1:9" ht="15.75" thickBot="1">
      <c r="A2577" s="398"/>
      <c r="B2577" s="333">
        <v>101.54</v>
      </c>
      <c r="C2577" s="334">
        <v>5215.8</v>
      </c>
      <c r="D2577" s="335" t="s">
        <v>385</v>
      </c>
      <c r="E2577" s="335" t="s">
        <v>386</v>
      </c>
      <c r="F2577" s="335" t="s">
        <v>827</v>
      </c>
      <c r="G2577" s="179">
        <f t="shared" si="120"/>
        <v>0</v>
      </c>
      <c r="H2577" s="179">
        <f t="shared" si="121"/>
        <v>5215.8</v>
      </c>
      <c r="I2577" s="179">
        <f t="shared" si="122"/>
        <v>5215.8</v>
      </c>
    </row>
    <row r="2578" spans="1:9" ht="15.75" thickBot="1">
      <c r="A2578" s="398"/>
      <c r="B2578" s="333">
        <v>101.54</v>
      </c>
      <c r="C2578" s="334">
        <v>5215.8</v>
      </c>
      <c r="D2578" s="335" t="s">
        <v>385</v>
      </c>
      <c r="E2578" s="335" t="s">
        <v>386</v>
      </c>
      <c r="F2578" s="335" t="s">
        <v>828</v>
      </c>
      <c r="G2578" s="179">
        <f t="shared" si="120"/>
        <v>0</v>
      </c>
      <c r="H2578" s="179">
        <f t="shared" si="121"/>
        <v>5215.8</v>
      </c>
      <c r="I2578" s="179">
        <f t="shared" si="122"/>
        <v>5215.8</v>
      </c>
    </row>
    <row r="2579" spans="1:9" ht="15.75" thickBot="1">
      <c r="A2579" s="398"/>
      <c r="B2579" s="333">
        <v>95.14</v>
      </c>
      <c r="C2579" s="334">
        <v>4792.74</v>
      </c>
      <c r="D2579" s="335" t="s">
        <v>385</v>
      </c>
      <c r="E2579" s="335" t="s">
        <v>386</v>
      </c>
      <c r="F2579" s="335" t="s">
        <v>819</v>
      </c>
      <c r="G2579" s="179">
        <f t="shared" si="120"/>
        <v>0</v>
      </c>
      <c r="H2579" s="179">
        <f t="shared" si="121"/>
        <v>4792.74</v>
      </c>
      <c r="I2579" s="179">
        <f t="shared" si="122"/>
        <v>4792.74</v>
      </c>
    </row>
    <row r="2580" spans="1:9" ht="15.75" thickBot="1">
      <c r="A2580" s="398"/>
      <c r="B2580" s="333">
        <v>108.34</v>
      </c>
      <c r="C2580" s="334">
        <v>5513.16</v>
      </c>
      <c r="D2580" s="335" t="s">
        <v>385</v>
      </c>
      <c r="E2580" s="335" t="s">
        <v>386</v>
      </c>
      <c r="F2580" s="335" t="s">
        <v>829</v>
      </c>
      <c r="G2580" s="179">
        <f t="shared" si="120"/>
        <v>0</v>
      </c>
      <c r="H2580" s="179">
        <f t="shared" si="121"/>
        <v>5513.16</v>
      </c>
      <c r="I2580" s="179">
        <f t="shared" si="122"/>
        <v>5513.16</v>
      </c>
    </row>
    <row r="2581" spans="1:9" ht="15.75" thickBot="1">
      <c r="A2581" s="398"/>
      <c r="B2581" s="333">
        <v>108.34</v>
      </c>
      <c r="C2581" s="334">
        <v>5513.16</v>
      </c>
      <c r="D2581" s="335" t="s">
        <v>385</v>
      </c>
      <c r="E2581" s="335" t="s">
        <v>386</v>
      </c>
      <c r="F2581" s="335" t="s">
        <v>830</v>
      </c>
      <c r="G2581" s="179">
        <f t="shared" si="120"/>
        <v>0</v>
      </c>
      <c r="H2581" s="179">
        <f t="shared" si="121"/>
        <v>5513.16</v>
      </c>
      <c r="I2581" s="179">
        <f t="shared" si="122"/>
        <v>5513.16</v>
      </c>
    </row>
    <row r="2582" spans="1:9" ht="15.75" thickBot="1">
      <c r="A2582" s="398"/>
      <c r="B2582" s="333">
        <v>98.34</v>
      </c>
      <c r="C2582" s="334">
        <v>5004.28</v>
      </c>
      <c r="D2582" s="335" t="s">
        <v>385</v>
      </c>
      <c r="E2582" s="335" t="s">
        <v>386</v>
      </c>
      <c r="F2582" s="335" t="s">
        <v>820</v>
      </c>
      <c r="G2582" s="179">
        <f t="shared" si="120"/>
        <v>0</v>
      </c>
      <c r="H2582" s="179">
        <f t="shared" si="121"/>
        <v>5004.28</v>
      </c>
      <c r="I2582" s="179">
        <f t="shared" si="122"/>
        <v>5004.28</v>
      </c>
    </row>
    <row r="2583" spans="1:9" ht="15.75" thickBot="1">
      <c r="A2583" s="398"/>
      <c r="B2583" s="333">
        <v>101.54</v>
      </c>
      <c r="C2583" s="334">
        <v>5215.8</v>
      </c>
      <c r="D2583" s="335" t="s">
        <v>385</v>
      </c>
      <c r="E2583" s="335" t="s">
        <v>386</v>
      </c>
      <c r="F2583" s="335" t="s">
        <v>805</v>
      </c>
      <c r="G2583" s="179">
        <f t="shared" si="120"/>
        <v>0</v>
      </c>
      <c r="H2583" s="179">
        <f t="shared" si="121"/>
        <v>5215.8</v>
      </c>
      <c r="I2583" s="179">
        <f t="shared" si="122"/>
        <v>5215.8</v>
      </c>
    </row>
    <row r="2584" spans="1:9" ht="15.75" thickBot="1">
      <c r="A2584" s="398"/>
      <c r="B2584" s="333">
        <v>105.14</v>
      </c>
      <c r="C2584" s="334">
        <v>5301.64</v>
      </c>
      <c r="D2584" s="335" t="s">
        <v>385</v>
      </c>
      <c r="E2584" s="335" t="s">
        <v>386</v>
      </c>
      <c r="F2584" s="335" t="s">
        <v>831</v>
      </c>
      <c r="G2584" s="179">
        <f t="shared" si="120"/>
        <v>0</v>
      </c>
      <c r="H2584" s="179">
        <f t="shared" si="121"/>
        <v>5301.64</v>
      </c>
      <c r="I2584" s="179">
        <f t="shared" si="122"/>
        <v>5301.64</v>
      </c>
    </row>
    <row r="2585" spans="1:9" ht="15.75" thickBot="1">
      <c r="A2585" s="398"/>
      <c r="B2585" s="333">
        <v>94.74</v>
      </c>
      <c r="C2585" s="334">
        <v>4918.45</v>
      </c>
      <c r="D2585" s="335" t="s">
        <v>385</v>
      </c>
      <c r="E2585" s="335" t="s">
        <v>386</v>
      </c>
      <c r="F2585" s="335" t="s">
        <v>832</v>
      </c>
      <c r="G2585" s="179">
        <f t="shared" si="120"/>
        <v>0</v>
      </c>
      <c r="H2585" s="179">
        <f t="shared" si="121"/>
        <v>4918.45</v>
      </c>
      <c r="I2585" s="179">
        <f t="shared" si="122"/>
        <v>4918.45</v>
      </c>
    </row>
    <row r="2586" spans="1:9" ht="15.75" thickBot="1">
      <c r="A2586" s="398"/>
      <c r="B2586" s="333">
        <v>84.74</v>
      </c>
      <c r="C2586" s="334">
        <v>4409.5600000000004</v>
      </c>
      <c r="D2586" s="335" t="s">
        <v>385</v>
      </c>
      <c r="E2586" s="335" t="s">
        <v>386</v>
      </c>
      <c r="F2586" s="335" t="s">
        <v>821</v>
      </c>
      <c r="G2586" s="179">
        <f t="shared" si="120"/>
        <v>0</v>
      </c>
      <c r="H2586" s="179">
        <f t="shared" si="121"/>
        <v>4409.5600000000004</v>
      </c>
      <c r="I2586" s="179">
        <f t="shared" si="122"/>
        <v>4409.5600000000004</v>
      </c>
    </row>
    <row r="2587" spans="1:9" ht="15.75" thickBot="1">
      <c r="A2587" s="398"/>
      <c r="B2587" s="333">
        <v>101.94</v>
      </c>
      <c r="C2587" s="334">
        <v>5090.1000000000004</v>
      </c>
      <c r="D2587" s="335" t="s">
        <v>385</v>
      </c>
      <c r="E2587" s="335" t="s">
        <v>386</v>
      </c>
      <c r="F2587" s="335" t="s">
        <v>833</v>
      </c>
      <c r="G2587" s="179">
        <f t="shared" si="120"/>
        <v>0</v>
      </c>
      <c r="H2587" s="179">
        <f t="shared" si="121"/>
        <v>5090.1000000000004</v>
      </c>
      <c r="I2587" s="179">
        <f t="shared" si="122"/>
        <v>5090.1000000000004</v>
      </c>
    </row>
    <row r="2588" spans="1:9" ht="15.75" thickBot="1">
      <c r="A2588" s="398"/>
      <c r="B2588" s="333">
        <v>108.34</v>
      </c>
      <c r="C2588" s="334">
        <v>5513.16</v>
      </c>
      <c r="D2588" s="335" t="s">
        <v>385</v>
      </c>
      <c r="E2588" s="335" t="s">
        <v>386</v>
      </c>
      <c r="F2588" s="335" t="s">
        <v>916</v>
      </c>
      <c r="G2588" s="179">
        <f t="shared" si="120"/>
        <v>0</v>
      </c>
      <c r="H2588" s="179">
        <f t="shared" si="121"/>
        <v>5513.16</v>
      </c>
      <c r="I2588" s="179">
        <f t="shared" si="122"/>
        <v>5513.16</v>
      </c>
    </row>
    <row r="2589" spans="1:9" ht="15.75" thickBot="1">
      <c r="A2589" s="398"/>
      <c r="B2589" s="333">
        <v>65.14</v>
      </c>
      <c r="C2589" s="334">
        <v>3266.09</v>
      </c>
      <c r="D2589" s="335" t="s">
        <v>385</v>
      </c>
      <c r="E2589" s="335" t="s">
        <v>386</v>
      </c>
      <c r="F2589" s="335" t="s">
        <v>917</v>
      </c>
      <c r="G2589" s="179">
        <f t="shared" si="120"/>
        <v>0</v>
      </c>
      <c r="H2589" s="179">
        <f t="shared" si="121"/>
        <v>3266.09</v>
      </c>
      <c r="I2589" s="179">
        <f t="shared" si="122"/>
        <v>3266.09</v>
      </c>
    </row>
    <row r="2590" spans="1:9" ht="15.75" thickBot="1">
      <c r="A2590" s="398"/>
      <c r="B2590" s="333">
        <v>98.74</v>
      </c>
      <c r="C2590" s="334">
        <v>4878.58</v>
      </c>
      <c r="D2590" s="335" t="s">
        <v>385</v>
      </c>
      <c r="E2590" s="335" t="s">
        <v>386</v>
      </c>
      <c r="F2590" s="335" t="s">
        <v>918</v>
      </c>
      <c r="G2590" s="179">
        <f t="shared" si="120"/>
        <v>0</v>
      </c>
      <c r="H2590" s="179">
        <f t="shared" si="121"/>
        <v>4878.58</v>
      </c>
      <c r="I2590" s="179">
        <f t="shared" si="122"/>
        <v>4878.58</v>
      </c>
    </row>
    <row r="2591" spans="1:9" ht="15.75" thickBot="1">
      <c r="A2591" s="398"/>
      <c r="B2591" s="333">
        <v>88.34</v>
      </c>
      <c r="C2591" s="334">
        <v>4495.3900000000003</v>
      </c>
      <c r="D2591" s="335" t="s">
        <v>385</v>
      </c>
      <c r="E2591" s="335" t="s">
        <v>386</v>
      </c>
      <c r="F2591" s="335" t="s">
        <v>919</v>
      </c>
      <c r="G2591" s="179">
        <f t="shared" si="120"/>
        <v>0</v>
      </c>
      <c r="H2591" s="179">
        <f t="shared" si="121"/>
        <v>4495.3900000000003</v>
      </c>
      <c r="I2591" s="179">
        <f t="shared" si="122"/>
        <v>4495.3900000000003</v>
      </c>
    </row>
    <row r="2592" spans="1:9" ht="15.75" thickBot="1">
      <c r="A2592" s="398"/>
      <c r="B2592" s="333">
        <v>108.34</v>
      </c>
      <c r="C2592" s="334">
        <v>5513.16</v>
      </c>
      <c r="D2592" s="335" t="s">
        <v>385</v>
      </c>
      <c r="E2592" s="335" t="s">
        <v>386</v>
      </c>
      <c r="F2592" s="335" t="s">
        <v>920</v>
      </c>
      <c r="G2592" s="179">
        <f t="shared" si="120"/>
        <v>0</v>
      </c>
      <c r="H2592" s="179">
        <f t="shared" si="121"/>
        <v>5513.16</v>
      </c>
      <c r="I2592" s="179">
        <f t="shared" si="122"/>
        <v>5513.16</v>
      </c>
    </row>
    <row r="2593" spans="1:9" ht="15.75" thickBot="1">
      <c r="A2593" s="398"/>
      <c r="B2593" s="333">
        <v>68.34</v>
      </c>
      <c r="C2593" s="334">
        <v>3477.61</v>
      </c>
      <c r="D2593" s="335" t="s">
        <v>385</v>
      </c>
      <c r="E2593" s="335" t="s">
        <v>386</v>
      </c>
      <c r="F2593" s="335" t="s">
        <v>858</v>
      </c>
      <c r="G2593" s="179">
        <f t="shared" si="120"/>
        <v>0</v>
      </c>
      <c r="H2593" s="179">
        <f t="shared" si="121"/>
        <v>3477.61</v>
      </c>
      <c r="I2593" s="179">
        <f t="shared" si="122"/>
        <v>3477.61</v>
      </c>
    </row>
    <row r="2594" spans="1:9" ht="15.75" thickBot="1">
      <c r="A2594" s="398"/>
      <c r="B2594" s="333">
        <v>3.2</v>
      </c>
      <c r="C2594" s="334">
        <v>211.53</v>
      </c>
      <c r="D2594" s="335" t="s">
        <v>834</v>
      </c>
      <c r="E2594" s="335" t="s">
        <v>386</v>
      </c>
      <c r="F2594" s="335" t="s">
        <v>831</v>
      </c>
      <c r="G2594" s="179">
        <f t="shared" si="120"/>
        <v>0</v>
      </c>
      <c r="H2594" s="179">
        <f t="shared" si="121"/>
        <v>0</v>
      </c>
      <c r="I2594" s="179">
        <f t="shared" si="122"/>
        <v>0</v>
      </c>
    </row>
    <row r="2595" spans="1:9" ht="15.75" thickBot="1">
      <c r="A2595" s="398"/>
      <c r="B2595" s="333">
        <v>10</v>
      </c>
      <c r="C2595" s="334">
        <v>487.2</v>
      </c>
      <c r="D2595" s="335" t="s">
        <v>392</v>
      </c>
      <c r="E2595" s="335" t="s">
        <v>386</v>
      </c>
      <c r="F2595" s="335" t="s">
        <v>823</v>
      </c>
      <c r="G2595" s="179">
        <f t="shared" si="120"/>
        <v>0</v>
      </c>
      <c r="H2595" s="179">
        <f t="shared" si="121"/>
        <v>0</v>
      </c>
      <c r="I2595" s="179">
        <f t="shared" si="122"/>
        <v>0</v>
      </c>
    </row>
    <row r="2596" spans="1:9" ht="15.75" thickBot="1">
      <c r="A2596" s="399"/>
      <c r="B2596" s="333">
        <v>0</v>
      </c>
      <c r="C2596" s="334">
        <v>389.49</v>
      </c>
      <c r="D2596" s="335" t="s">
        <v>393</v>
      </c>
      <c r="E2596" s="335" t="s">
        <v>386</v>
      </c>
      <c r="F2596" s="335" t="s">
        <v>859</v>
      </c>
      <c r="G2596" s="179">
        <f t="shared" si="120"/>
        <v>0</v>
      </c>
      <c r="H2596" s="179">
        <f t="shared" si="121"/>
        <v>0</v>
      </c>
      <c r="I2596" s="179">
        <f t="shared" si="122"/>
        <v>0</v>
      </c>
    </row>
    <row r="2597" spans="1:9" ht="15.75" thickBot="1">
      <c r="A2597" s="336" t="s">
        <v>451</v>
      </c>
      <c r="B2597" s="337">
        <v>2470.16</v>
      </c>
      <c r="C2597" s="338">
        <v>124706.65</v>
      </c>
      <c r="D2597" s="394"/>
      <c r="E2597" s="395"/>
      <c r="F2597" s="396"/>
      <c r="G2597" s="179">
        <f t="shared" si="120"/>
        <v>0</v>
      </c>
      <c r="H2597" s="179">
        <f t="shared" si="121"/>
        <v>0</v>
      </c>
      <c r="I2597" s="179">
        <f t="shared" si="122"/>
        <v>0</v>
      </c>
    </row>
    <row r="2598" spans="1:9" ht="15.75" thickBot="1">
      <c r="A2598" s="397" t="s">
        <v>985</v>
      </c>
      <c r="B2598" s="333">
        <v>3.2</v>
      </c>
      <c r="C2598" s="334">
        <v>142.28</v>
      </c>
      <c r="D2598" s="335" t="s">
        <v>391</v>
      </c>
      <c r="E2598" s="335" t="s">
        <v>386</v>
      </c>
      <c r="F2598" s="335" t="s">
        <v>919</v>
      </c>
      <c r="G2598" s="179">
        <f t="shared" si="120"/>
        <v>0</v>
      </c>
      <c r="H2598" s="179">
        <f t="shared" si="121"/>
        <v>0</v>
      </c>
      <c r="I2598" s="179">
        <f t="shared" si="122"/>
        <v>0</v>
      </c>
    </row>
    <row r="2599" spans="1:9" ht="15.75" thickBot="1">
      <c r="A2599" s="398"/>
      <c r="B2599" s="333">
        <v>3.2</v>
      </c>
      <c r="C2599" s="334">
        <v>142.28</v>
      </c>
      <c r="D2599" s="335" t="s">
        <v>391</v>
      </c>
      <c r="E2599" s="335" t="s">
        <v>386</v>
      </c>
      <c r="F2599" s="335" t="s">
        <v>858</v>
      </c>
      <c r="G2599" s="179">
        <f t="shared" si="120"/>
        <v>0</v>
      </c>
      <c r="H2599" s="179">
        <f t="shared" si="121"/>
        <v>0</v>
      </c>
      <c r="I2599" s="179">
        <f t="shared" si="122"/>
        <v>0</v>
      </c>
    </row>
    <row r="2600" spans="1:9" ht="15.75" thickBot="1">
      <c r="A2600" s="398"/>
      <c r="B2600" s="333">
        <v>17.32</v>
      </c>
      <c r="C2600" s="334">
        <v>770.67</v>
      </c>
      <c r="D2600" s="335" t="s">
        <v>385</v>
      </c>
      <c r="E2600" s="335" t="s">
        <v>386</v>
      </c>
      <c r="F2600" s="335" t="s">
        <v>918</v>
      </c>
      <c r="G2600" s="179">
        <f t="shared" si="120"/>
        <v>0</v>
      </c>
      <c r="H2600" s="179">
        <f t="shared" si="121"/>
        <v>770.67</v>
      </c>
      <c r="I2600" s="179">
        <f t="shared" si="122"/>
        <v>770.67</v>
      </c>
    </row>
    <row r="2601" spans="1:9" ht="15.75" thickBot="1">
      <c r="A2601" s="398"/>
      <c r="B2601" s="333">
        <v>13.32</v>
      </c>
      <c r="C2601" s="334">
        <v>595.35</v>
      </c>
      <c r="D2601" s="335" t="s">
        <v>385</v>
      </c>
      <c r="E2601" s="335" t="s">
        <v>386</v>
      </c>
      <c r="F2601" s="335" t="s">
        <v>919</v>
      </c>
      <c r="G2601" s="179">
        <f t="shared" si="120"/>
        <v>0</v>
      </c>
      <c r="H2601" s="179">
        <f t="shared" si="121"/>
        <v>595.35</v>
      </c>
      <c r="I2601" s="179">
        <f t="shared" si="122"/>
        <v>595.35</v>
      </c>
    </row>
    <row r="2602" spans="1:9" ht="15.75" thickBot="1">
      <c r="A2602" s="398"/>
      <c r="B2602" s="333">
        <v>15.92</v>
      </c>
      <c r="C2602" s="334">
        <v>712.84</v>
      </c>
      <c r="D2602" s="335" t="s">
        <v>385</v>
      </c>
      <c r="E2602" s="335" t="s">
        <v>386</v>
      </c>
      <c r="F2602" s="335" t="s">
        <v>920</v>
      </c>
      <c r="G2602" s="179">
        <f t="shared" si="120"/>
        <v>0</v>
      </c>
      <c r="H2602" s="179">
        <f t="shared" si="121"/>
        <v>712.84</v>
      </c>
      <c r="I2602" s="179">
        <f t="shared" si="122"/>
        <v>712.84</v>
      </c>
    </row>
    <row r="2603" spans="1:9" ht="15.75" thickBot="1">
      <c r="A2603" s="398"/>
      <c r="B2603" s="333">
        <v>13.72</v>
      </c>
      <c r="C2603" s="334">
        <v>616.03</v>
      </c>
      <c r="D2603" s="335" t="s">
        <v>385</v>
      </c>
      <c r="E2603" s="335" t="s">
        <v>386</v>
      </c>
      <c r="F2603" s="335" t="s">
        <v>858</v>
      </c>
      <c r="G2603" s="179">
        <f t="shared" si="120"/>
        <v>0</v>
      </c>
      <c r="H2603" s="179">
        <f t="shared" si="121"/>
        <v>616.03</v>
      </c>
      <c r="I2603" s="179">
        <f t="shared" si="122"/>
        <v>616.03</v>
      </c>
    </row>
    <row r="2604" spans="1:9" ht="15.75" thickBot="1">
      <c r="A2604" s="398"/>
      <c r="B2604" s="333">
        <v>0.4</v>
      </c>
      <c r="C2604" s="334">
        <v>16.52</v>
      </c>
      <c r="D2604" s="335" t="s">
        <v>834</v>
      </c>
      <c r="E2604" s="335" t="s">
        <v>386</v>
      </c>
      <c r="F2604" s="335" t="s">
        <v>919</v>
      </c>
      <c r="G2604" s="179">
        <f t="shared" si="120"/>
        <v>0</v>
      </c>
      <c r="H2604" s="179">
        <f t="shared" si="121"/>
        <v>0</v>
      </c>
      <c r="I2604" s="179">
        <f t="shared" si="122"/>
        <v>0</v>
      </c>
    </row>
    <row r="2605" spans="1:9" ht="15.75" thickBot="1">
      <c r="A2605" s="399"/>
      <c r="B2605" s="333">
        <v>0</v>
      </c>
      <c r="C2605" s="334">
        <v>41.14</v>
      </c>
      <c r="D2605" s="335" t="s">
        <v>393</v>
      </c>
      <c r="E2605" s="335" t="s">
        <v>386</v>
      </c>
      <c r="F2605" s="335" t="s">
        <v>859</v>
      </c>
      <c r="G2605" s="179">
        <f t="shared" si="120"/>
        <v>0</v>
      </c>
      <c r="H2605" s="179">
        <f t="shared" si="121"/>
        <v>0</v>
      </c>
      <c r="I2605" s="179">
        <f t="shared" si="122"/>
        <v>0</v>
      </c>
    </row>
    <row r="2606" spans="1:9" ht="15.75" thickBot="1">
      <c r="A2606" s="336" t="s">
        <v>985</v>
      </c>
      <c r="B2606" s="337">
        <v>67.08</v>
      </c>
      <c r="C2606" s="338">
        <v>3037.11</v>
      </c>
      <c r="D2606" s="394"/>
      <c r="E2606" s="395"/>
      <c r="F2606" s="396"/>
      <c r="G2606" s="179">
        <f t="shared" si="120"/>
        <v>0</v>
      </c>
      <c r="H2606" s="179">
        <f t="shared" si="121"/>
        <v>0</v>
      </c>
      <c r="I2606" s="179">
        <f t="shared" si="122"/>
        <v>0</v>
      </c>
    </row>
    <row r="2607" spans="1:9" ht="15.75" thickBot="1">
      <c r="A2607" s="397" t="s">
        <v>986</v>
      </c>
      <c r="B2607" s="333">
        <v>4</v>
      </c>
      <c r="C2607" s="334">
        <v>221.07</v>
      </c>
      <c r="D2607" s="335" t="s">
        <v>391</v>
      </c>
      <c r="E2607" s="335" t="s">
        <v>386</v>
      </c>
      <c r="F2607" s="335" t="s">
        <v>919</v>
      </c>
      <c r="G2607" s="179">
        <f t="shared" si="120"/>
        <v>0</v>
      </c>
      <c r="H2607" s="179">
        <f t="shared" si="121"/>
        <v>0</v>
      </c>
      <c r="I2607" s="179">
        <f t="shared" si="122"/>
        <v>0</v>
      </c>
    </row>
    <row r="2608" spans="1:9" ht="15.75" thickBot="1">
      <c r="A2608" s="398"/>
      <c r="B2608" s="333">
        <v>4</v>
      </c>
      <c r="C2608" s="334">
        <v>221.07</v>
      </c>
      <c r="D2608" s="335" t="s">
        <v>391</v>
      </c>
      <c r="E2608" s="335" t="s">
        <v>386</v>
      </c>
      <c r="F2608" s="335" t="s">
        <v>858</v>
      </c>
      <c r="G2608" s="179">
        <f t="shared" si="120"/>
        <v>0</v>
      </c>
      <c r="H2608" s="179">
        <f t="shared" si="121"/>
        <v>0</v>
      </c>
      <c r="I2608" s="179">
        <f t="shared" si="122"/>
        <v>0</v>
      </c>
    </row>
    <row r="2609" spans="1:9" ht="15.75" thickBot="1">
      <c r="A2609" s="398"/>
      <c r="B2609" s="333">
        <v>21.69</v>
      </c>
      <c r="C2609" s="334">
        <v>1197.5</v>
      </c>
      <c r="D2609" s="335" t="s">
        <v>385</v>
      </c>
      <c r="E2609" s="335" t="s">
        <v>386</v>
      </c>
      <c r="F2609" s="335" t="s">
        <v>918</v>
      </c>
      <c r="G2609" s="179">
        <f t="shared" si="120"/>
        <v>0</v>
      </c>
      <c r="H2609" s="179">
        <f t="shared" si="121"/>
        <v>1197.5</v>
      </c>
      <c r="I2609" s="179">
        <f t="shared" si="122"/>
        <v>1197.5</v>
      </c>
    </row>
    <row r="2610" spans="1:9" ht="15.75" thickBot="1">
      <c r="A2610" s="398"/>
      <c r="B2610" s="333">
        <v>17.670000000000002</v>
      </c>
      <c r="C2610" s="334">
        <v>976.43</v>
      </c>
      <c r="D2610" s="335" t="s">
        <v>385</v>
      </c>
      <c r="E2610" s="335" t="s">
        <v>386</v>
      </c>
      <c r="F2610" s="335" t="s">
        <v>919</v>
      </c>
      <c r="G2610" s="179">
        <f t="shared" si="120"/>
        <v>0</v>
      </c>
      <c r="H2610" s="179">
        <f t="shared" si="121"/>
        <v>976.43</v>
      </c>
      <c r="I2610" s="179">
        <f t="shared" si="122"/>
        <v>976.43</v>
      </c>
    </row>
    <row r="2611" spans="1:9" ht="15.75" thickBot="1">
      <c r="A2611" s="398"/>
      <c r="B2611" s="333">
        <v>19.27</v>
      </c>
      <c r="C2611" s="334">
        <v>1043.81</v>
      </c>
      <c r="D2611" s="335" t="s">
        <v>385</v>
      </c>
      <c r="E2611" s="335" t="s">
        <v>386</v>
      </c>
      <c r="F2611" s="335" t="s">
        <v>920</v>
      </c>
      <c r="G2611" s="179">
        <f t="shared" si="120"/>
        <v>0</v>
      </c>
      <c r="H2611" s="179">
        <f t="shared" si="121"/>
        <v>1043.81</v>
      </c>
      <c r="I2611" s="179">
        <f t="shared" si="122"/>
        <v>1043.81</v>
      </c>
    </row>
    <row r="2612" spans="1:9" ht="15.75" thickBot="1">
      <c r="A2612" s="398"/>
      <c r="B2612" s="333">
        <v>11.27</v>
      </c>
      <c r="C2612" s="334">
        <v>601.67999999999995</v>
      </c>
      <c r="D2612" s="335" t="s">
        <v>385</v>
      </c>
      <c r="E2612" s="335" t="s">
        <v>386</v>
      </c>
      <c r="F2612" s="335" t="s">
        <v>858</v>
      </c>
      <c r="G2612" s="179">
        <f t="shared" si="120"/>
        <v>0</v>
      </c>
      <c r="H2612" s="179">
        <f t="shared" si="121"/>
        <v>601.67999999999995</v>
      </c>
      <c r="I2612" s="179">
        <f t="shared" si="122"/>
        <v>601.67999999999995</v>
      </c>
    </row>
    <row r="2613" spans="1:9" ht="15.75" thickBot="1">
      <c r="A2613" s="399"/>
      <c r="B2613" s="333">
        <v>0</v>
      </c>
      <c r="C2613" s="334">
        <v>36.06</v>
      </c>
      <c r="D2613" s="335" t="s">
        <v>393</v>
      </c>
      <c r="E2613" s="335" t="s">
        <v>386</v>
      </c>
      <c r="F2613" s="335" t="s">
        <v>859</v>
      </c>
      <c r="G2613" s="179">
        <f t="shared" si="120"/>
        <v>0</v>
      </c>
      <c r="H2613" s="179">
        <f t="shared" si="121"/>
        <v>0</v>
      </c>
      <c r="I2613" s="179">
        <f t="shared" si="122"/>
        <v>0</v>
      </c>
    </row>
    <row r="2614" spans="1:9" ht="15.75" thickBot="1">
      <c r="A2614" s="336" t="s">
        <v>986</v>
      </c>
      <c r="B2614" s="337">
        <v>77.900000000000006</v>
      </c>
      <c r="C2614" s="338">
        <v>4297.62</v>
      </c>
      <c r="D2614" s="394"/>
      <c r="E2614" s="395"/>
      <c r="F2614" s="396"/>
      <c r="G2614" s="179">
        <f t="shared" si="120"/>
        <v>0</v>
      </c>
      <c r="H2614" s="179">
        <f t="shared" si="121"/>
        <v>0</v>
      </c>
      <c r="I2614" s="179">
        <f t="shared" si="122"/>
        <v>0</v>
      </c>
    </row>
    <row r="2615" spans="1:9" ht="15.75" thickBot="1">
      <c r="A2615" s="397" t="s">
        <v>987</v>
      </c>
      <c r="B2615" s="333">
        <v>0.8</v>
      </c>
      <c r="C2615" s="334">
        <v>24.74</v>
      </c>
      <c r="D2615" s="335" t="s">
        <v>391</v>
      </c>
      <c r="E2615" s="335" t="s">
        <v>386</v>
      </c>
      <c r="F2615" s="335" t="s">
        <v>919</v>
      </c>
      <c r="G2615" s="179">
        <f t="shared" si="120"/>
        <v>0</v>
      </c>
      <c r="H2615" s="179">
        <f t="shared" si="121"/>
        <v>0</v>
      </c>
      <c r="I2615" s="179">
        <f t="shared" si="122"/>
        <v>0</v>
      </c>
    </row>
    <row r="2616" spans="1:9" ht="15.75" thickBot="1">
      <c r="A2616" s="398"/>
      <c r="B2616" s="333">
        <v>4.33</v>
      </c>
      <c r="C2616" s="334">
        <v>134</v>
      </c>
      <c r="D2616" s="335" t="s">
        <v>385</v>
      </c>
      <c r="E2616" s="335" t="s">
        <v>386</v>
      </c>
      <c r="F2616" s="335" t="s">
        <v>918</v>
      </c>
      <c r="G2616" s="179">
        <f t="shared" si="120"/>
        <v>0</v>
      </c>
      <c r="H2616" s="179">
        <f t="shared" si="121"/>
        <v>134</v>
      </c>
      <c r="I2616" s="179">
        <f t="shared" si="122"/>
        <v>134</v>
      </c>
    </row>
    <row r="2617" spans="1:9" ht="15.75" thickBot="1">
      <c r="A2617" s="399"/>
      <c r="B2617" s="333">
        <v>3.53</v>
      </c>
      <c r="C2617" s="334">
        <v>109.26</v>
      </c>
      <c r="D2617" s="335" t="s">
        <v>385</v>
      </c>
      <c r="E2617" s="335" t="s">
        <v>386</v>
      </c>
      <c r="F2617" s="335" t="s">
        <v>919</v>
      </c>
      <c r="G2617" s="179">
        <f t="shared" si="120"/>
        <v>0</v>
      </c>
      <c r="H2617" s="179">
        <f t="shared" si="121"/>
        <v>109.26</v>
      </c>
      <c r="I2617" s="179">
        <f t="shared" si="122"/>
        <v>109.26</v>
      </c>
    </row>
    <row r="2618" spans="1:9" ht="15.75" thickBot="1">
      <c r="A2618" s="336" t="s">
        <v>987</v>
      </c>
      <c r="B2618" s="337">
        <v>8.66</v>
      </c>
      <c r="C2618" s="338">
        <v>268</v>
      </c>
      <c r="D2618" s="394"/>
      <c r="E2618" s="395"/>
      <c r="F2618" s="396"/>
      <c r="G2618" s="179">
        <f t="shared" si="120"/>
        <v>0</v>
      </c>
      <c r="H2618" s="179">
        <f t="shared" si="121"/>
        <v>0</v>
      </c>
      <c r="I2618" s="179">
        <f t="shared" si="122"/>
        <v>0</v>
      </c>
    </row>
    <row r="2619" spans="1:9" ht="15.75" thickBot="1">
      <c r="A2619" s="397" t="s">
        <v>452</v>
      </c>
      <c r="B2619" s="333">
        <v>2.4</v>
      </c>
      <c r="C2619" s="334">
        <v>125.7</v>
      </c>
      <c r="D2619" s="335" t="s">
        <v>391</v>
      </c>
      <c r="E2619" s="335" t="s">
        <v>386</v>
      </c>
      <c r="F2619" s="335" t="s">
        <v>817</v>
      </c>
      <c r="G2619" s="179">
        <f t="shared" si="120"/>
        <v>0</v>
      </c>
      <c r="H2619" s="179">
        <f t="shared" si="121"/>
        <v>0</v>
      </c>
      <c r="I2619" s="179">
        <f t="shared" si="122"/>
        <v>0</v>
      </c>
    </row>
    <row r="2620" spans="1:9" ht="15.75" thickBot="1">
      <c r="A2620" s="398"/>
      <c r="B2620" s="333">
        <v>2.4</v>
      </c>
      <c r="C2620" s="334">
        <v>125.7</v>
      </c>
      <c r="D2620" s="335" t="s">
        <v>391</v>
      </c>
      <c r="E2620" s="335" t="s">
        <v>386</v>
      </c>
      <c r="F2620" s="335" t="s">
        <v>818</v>
      </c>
      <c r="G2620" s="179">
        <f t="shared" si="120"/>
        <v>0</v>
      </c>
      <c r="H2620" s="179">
        <f t="shared" si="121"/>
        <v>0</v>
      </c>
      <c r="I2620" s="179">
        <f t="shared" si="122"/>
        <v>0</v>
      </c>
    </row>
    <row r="2621" spans="1:9" ht="15.75" thickBot="1">
      <c r="A2621" s="398"/>
      <c r="B2621" s="333">
        <v>1.2</v>
      </c>
      <c r="C2621" s="334">
        <v>67.400000000000006</v>
      </c>
      <c r="D2621" s="335" t="s">
        <v>391</v>
      </c>
      <c r="E2621" s="335" t="s">
        <v>386</v>
      </c>
      <c r="F2621" s="335" t="s">
        <v>819</v>
      </c>
      <c r="G2621" s="179">
        <f t="shared" si="120"/>
        <v>0</v>
      </c>
      <c r="H2621" s="179">
        <f t="shared" si="121"/>
        <v>0</v>
      </c>
      <c r="I2621" s="179">
        <f t="shared" si="122"/>
        <v>0</v>
      </c>
    </row>
    <row r="2622" spans="1:9" ht="15.75" thickBot="1">
      <c r="A2622" s="398"/>
      <c r="B2622" s="333">
        <v>1.2</v>
      </c>
      <c r="C2622" s="334">
        <v>67.400000000000006</v>
      </c>
      <c r="D2622" s="335" t="s">
        <v>391</v>
      </c>
      <c r="E2622" s="335" t="s">
        <v>386</v>
      </c>
      <c r="F2622" s="335" t="s">
        <v>820</v>
      </c>
      <c r="G2622" s="179">
        <f t="shared" si="120"/>
        <v>0</v>
      </c>
      <c r="H2622" s="179">
        <f t="shared" si="121"/>
        <v>0</v>
      </c>
      <c r="I2622" s="179">
        <f t="shared" si="122"/>
        <v>0</v>
      </c>
    </row>
    <row r="2623" spans="1:9" ht="15.75" thickBot="1">
      <c r="A2623" s="398"/>
      <c r="B2623" s="333">
        <v>1.2</v>
      </c>
      <c r="C2623" s="334">
        <v>67.400000000000006</v>
      </c>
      <c r="D2623" s="335" t="s">
        <v>391</v>
      </c>
      <c r="E2623" s="335" t="s">
        <v>386</v>
      </c>
      <c r="F2623" s="335" t="s">
        <v>821</v>
      </c>
      <c r="G2623" s="179">
        <f t="shared" si="120"/>
        <v>0</v>
      </c>
      <c r="H2623" s="179">
        <f t="shared" si="121"/>
        <v>0</v>
      </c>
      <c r="I2623" s="179">
        <f t="shared" si="122"/>
        <v>0</v>
      </c>
    </row>
    <row r="2624" spans="1:9" ht="15.75" thickBot="1">
      <c r="A2624" s="398"/>
      <c r="B2624" s="333">
        <v>23.6</v>
      </c>
      <c r="C2624" s="334">
        <v>1236.04</v>
      </c>
      <c r="D2624" s="335" t="s">
        <v>385</v>
      </c>
      <c r="E2624" s="335" t="s">
        <v>386</v>
      </c>
      <c r="F2624" s="335" t="s">
        <v>817</v>
      </c>
      <c r="G2624" s="179">
        <f t="shared" si="120"/>
        <v>0</v>
      </c>
      <c r="H2624" s="179">
        <f t="shared" si="121"/>
        <v>1236.04</v>
      </c>
      <c r="I2624" s="179">
        <f t="shared" si="122"/>
        <v>1236.04</v>
      </c>
    </row>
    <row r="2625" spans="1:9" ht="15.75" thickBot="1">
      <c r="A2625" s="398"/>
      <c r="B2625" s="333">
        <v>24.8</v>
      </c>
      <c r="C2625" s="334">
        <v>1301.76</v>
      </c>
      <c r="D2625" s="335" t="s">
        <v>385</v>
      </c>
      <c r="E2625" s="335" t="s">
        <v>386</v>
      </c>
      <c r="F2625" s="335" t="s">
        <v>822</v>
      </c>
      <c r="G2625" s="179">
        <f t="shared" si="120"/>
        <v>0</v>
      </c>
      <c r="H2625" s="179">
        <f t="shared" si="121"/>
        <v>1301.76</v>
      </c>
      <c r="I2625" s="179">
        <f t="shared" si="122"/>
        <v>1301.76</v>
      </c>
    </row>
    <row r="2626" spans="1:9" ht="15.75" thickBot="1">
      <c r="A2626" s="398"/>
      <c r="B2626" s="333">
        <v>26</v>
      </c>
      <c r="C2626" s="334">
        <v>1361.73</v>
      </c>
      <c r="D2626" s="335" t="s">
        <v>385</v>
      </c>
      <c r="E2626" s="335" t="s">
        <v>386</v>
      </c>
      <c r="F2626" s="335" t="s">
        <v>823</v>
      </c>
      <c r="G2626" s="179">
        <f t="shared" si="120"/>
        <v>0</v>
      </c>
      <c r="H2626" s="179">
        <f t="shared" si="121"/>
        <v>1361.73</v>
      </c>
      <c r="I2626" s="179">
        <f t="shared" si="122"/>
        <v>1361.73</v>
      </c>
    </row>
    <row r="2627" spans="1:9" ht="15.75" thickBot="1">
      <c r="A2627" s="398"/>
      <c r="B2627" s="333">
        <v>25.6</v>
      </c>
      <c r="C2627" s="334">
        <v>1328.68</v>
      </c>
      <c r="D2627" s="335" t="s">
        <v>385</v>
      </c>
      <c r="E2627" s="335" t="s">
        <v>386</v>
      </c>
      <c r="F2627" s="335" t="s">
        <v>824</v>
      </c>
      <c r="G2627" s="179">
        <f t="shared" si="120"/>
        <v>0</v>
      </c>
      <c r="H2627" s="179">
        <f t="shared" si="121"/>
        <v>1328.68</v>
      </c>
      <c r="I2627" s="179">
        <f t="shared" si="122"/>
        <v>1328.68</v>
      </c>
    </row>
    <row r="2628" spans="1:9" ht="15.75" thickBot="1">
      <c r="A2628" s="398"/>
      <c r="B2628" s="333">
        <v>26</v>
      </c>
      <c r="C2628" s="334">
        <v>1361.73</v>
      </c>
      <c r="D2628" s="335" t="s">
        <v>385</v>
      </c>
      <c r="E2628" s="335" t="s">
        <v>386</v>
      </c>
      <c r="F2628" s="335" t="s">
        <v>825</v>
      </c>
      <c r="G2628" s="179">
        <f t="shared" si="120"/>
        <v>0</v>
      </c>
      <c r="H2628" s="179">
        <f t="shared" si="121"/>
        <v>1361.73</v>
      </c>
      <c r="I2628" s="179">
        <f t="shared" si="122"/>
        <v>1361.73</v>
      </c>
    </row>
    <row r="2629" spans="1:9" ht="15.75" thickBot="1">
      <c r="A2629" s="398"/>
      <c r="B2629" s="333">
        <v>23.6</v>
      </c>
      <c r="C2629" s="334">
        <v>1236.04</v>
      </c>
      <c r="D2629" s="335" t="s">
        <v>385</v>
      </c>
      <c r="E2629" s="335" t="s">
        <v>386</v>
      </c>
      <c r="F2629" s="335" t="s">
        <v>818</v>
      </c>
      <c r="G2629" s="179">
        <f t="shared" ref="G2629:G2692" si="123">IF(D2629="REG",C2629,0)</f>
        <v>0</v>
      </c>
      <c r="H2629" s="179">
        <f t="shared" ref="H2629:H2692" si="124">IF(D2629="SAL",C2629,0)</f>
        <v>1236.04</v>
      </c>
      <c r="I2629" s="179">
        <f t="shared" ref="I2629:I2692" si="125">+G2629+H2629</f>
        <v>1236.04</v>
      </c>
    </row>
    <row r="2630" spans="1:9" ht="15.75" thickBot="1">
      <c r="A2630" s="398"/>
      <c r="B2630" s="333">
        <v>13</v>
      </c>
      <c r="C2630" s="334">
        <v>730.25</v>
      </c>
      <c r="D2630" s="335" t="s">
        <v>385</v>
      </c>
      <c r="E2630" s="335" t="s">
        <v>386</v>
      </c>
      <c r="F2630" s="335" t="s">
        <v>826</v>
      </c>
      <c r="G2630" s="179">
        <f t="shared" si="123"/>
        <v>0</v>
      </c>
      <c r="H2630" s="179">
        <f t="shared" si="124"/>
        <v>730.25</v>
      </c>
      <c r="I2630" s="179">
        <f t="shared" si="125"/>
        <v>730.25</v>
      </c>
    </row>
    <row r="2631" spans="1:9" ht="15.75" thickBot="1">
      <c r="A2631" s="398"/>
      <c r="B2631" s="333">
        <v>12.6</v>
      </c>
      <c r="C2631" s="334">
        <v>696.54</v>
      </c>
      <c r="D2631" s="335" t="s">
        <v>385</v>
      </c>
      <c r="E2631" s="335" t="s">
        <v>386</v>
      </c>
      <c r="F2631" s="335" t="s">
        <v>827</v>
      </c>
      <c r="G2631" s="179">
        <f t="shared" si="123"/>
        <v>0</v>
      </c>
      <c r="H2631" s="179">
        <f t="shared" si="124"/>
        <v>696.54</v>
      </c>
      <c r="I2631" s="179">
        <f t="shared" si="125"/>
        <v>696.54</v>
      </c>
    </row>
    <row r="2632" spans="1:9" ht="15.75" thickBot="1">
      <c r="A2632" s="398"/>
      <c r="B2632" s="333">
        <v>12.2</v>
      </c>
      <c r="C2632" s="334">
        <v>696.56</v>
      </c>
      <c r="D2632" s="335" t="s">
        <v>385</v>
      </c>
      <c r="E2632" s="335" t="s">
        <v>386</v>
      </c>
      <c r="F2632" s="335" t="s">
        <v>828</v>
      </c>
      <c r="G2632" s="179">
        <f t="shared" si="123"/>
        <v>0</v>
      </c>
      <c r="H2632" s="179">
        <f t="shared" si="124"/>
        <v>696.56</v>
      </c>
      <c r="I2632" s="179">
        <f t="shared" si="125"/>
        <v>696.56</v>
      </c>
    </row>
    <row r="2633" spans="1:9" ht="15.75" thickBot="1">
      <c r="A2633" s="398"/>
      <c r="B2633" s="333">
        <v>11.8</v>
      </c>
      <c r="C2633" s="334">
        <v>662.85</v>
      </c>
      <c r="D2633" s="335" t="s">
        <v>385</v>
      </c>
      <c r="E2633" s="335" t="s">
        <v>386</v>
      </c>
      <c r="F2633" s="335" t="s">
        <v>819</v>
      </c>
      <c r="G2633" s="179">
        <f t="shared" si="123"/>
        <v>0</v>
      </c>
      <c r="H2633" s="179">
        <f t="shared" si="124"/>
        <v>662.85</v>
      </c>
      <c r="I2633" s="179">
        <f t="shared" si="125"/>
        <v>662.85</v>
      </c>
    </row>
    <row r="2634" spans="1:9" ht="15.75" thickBot="1">
      <c r="A2634" s="398"/>
      <c r="B2634" s="333">
        <v>12.6</v>
      </c>
      <c r="C2634" s="334">
        <v>696.54</v>
      </c>
      <c r="D2634" s="335" t="s">
        <v>385</v>
      </c>
      <c r="E2634" s="335" t="s">
        <v>386</v>
      </c>
      <c r="F2634" s="335" t="s">
        <v>829</v>
      </c>
      <c r="G2634" s="179">
        <f t="shared" si="123"/>
        <v>0</v>
      </c>
      <c r="H2634" s="179">
        <f t="shared" si="124"/>
        <v>696.54</v>
      </c>
      <c r="I2634" s="179">
        <f t="shared" si="125"/>
        <v>696.54</v>
      </c>
    </row>
    <row r="2635" spans="1:9" ht="15.75" thickBot="1">
      <c r="A2635" s="398"/>
      <c r="B2635" s="333">
        <v>13</v>
      </c>
      <c r="C2635" s="334">
        <v>730.25</v>
      </c>
      <c r="D2635" s="335" t="s">
        <v>385</v>
      </c>
      <c r="E2635" s="335" t="s">
        <v>386</v>
      </c>
      <c r="F2635" s="335" t="s">
        <v>830</v>
      </c>
      <c r="G2635" s="179">
        <f t="shared" si="123"/>
        <v>0</v>
      </c>
      <c r="H2635" s="179">
        <f t="shared" si="124"/>
        <v>730.25</v>
      </c>
      <c r="I2635" s="179">
        <f t="shared" si="125"/>
        <v>730.25</v>
      </c>
    </row>
    <row r="2636" spans="1:9" ht="15.75" thickBot="1">
      <c r="A2636" s="398"/>
      <c r="B2636" s="333">
        <v>9.4</v>
      </c>
      <c r="C2636" s="334">
        <v>494.3</v>
      </c>
      <c r="D2636" s="335" t="s">
        <v>385</v>
      </c>
      <c r="E2636" s="335" t="s">
        <v>386</v>
      </c>
      <c r="F2636" s="335" t="s">
        <v>820</v>
      </c>
      <c r="G2636" s="179">
        <f t="shared" si="123"/>
        <v>0</v>
      </c>
      <c r="H2636" s="179">
        <f t="shared" si="124"/>
        <v>494.3</v>
      </c>
      <c r="I2636" s="179">
        <f t="shared" si="125"/>
        <v>494.3</v>
      </c>
    </row>
    <row r="2637" spans="1:9" ht="15.75" thickBot="1">
      <c r="A2637" s="398"/>
      <c r="B2637" s="333">
        <v>13</v>
      </c>
      <c r="C2637" s="334">
        <v>730.25</v>
      </c>
      <c r="D2637" s="335" t="s">
        <v>385</v>
      </c>
      <c r="E2637" s="335" t="s">
        <v>386</v>
      </c>
      <c r="F2637" s="335" t="s">
        <v>805</v>
      </c>
      <c r="G2637" s="179">
        <f t="shared" si="123"/>
        <v>0</v>
      </c>
      <c r="H2637" s="179">
        <f t="shared" si="124"/>
        <v>730.25</v>
      </c>
      <c r="I2637" s="179">
        <f t="shared" si="125"/>
        <v>730.25</v>
      </c>
    </row>
    <row r="2638" spans="1:9" ht="15.75" thickBot="1">
      <c r="A2638" s="398"/>
      <c r="B2638" s="333">
        <v>13</v>
      </c>
      <c r="C2638" s="334">
        <v>730.25</v>
      </c>
      <c r="D2638" s="335" t="s">
        <v>385</v>
      </c>
      <c r="E2638" s="335" t="s">
        <v>386</v>
      </c>
      <c r="F2638" s="335" t="s">
        <v>831</v>
      </c>
      <c r="G2638" s="179">
        <f t="shared" si="123"/>
        <v>0</v>
      </c>
      <c r="H2638" s="179">
        <f t="shared" si="124"/>
        <v>730.25</v>
      </c>
      <c r="I2638" s="179">
        <f t="shared" si="125"/>
        <v>730.25</v>
      </c>
    </row>
    <row r="2639" spans="1:9" ht="15.75" thickBot="1">
      <c r="A2639" s="398"/>
      <c r="B2639" s="333">
        <v>13</v>
      </c>
      <c r="C2639" s="334">
        <v>730.25</v>
      </c>
      <c r="D2639" s="335" t="s">
        <v>385</v>
      </c>
      <c r="E2639" s="335" t="s">
        <v>386</v>
      </c>
      <c r="F2639" s="335" t="s">
        <v>832</v>
      </c>
      <c r="G2639" s="179">
        <f t="shared" si="123"/>
        <v>0</v>
      </c>
      <c r="H2639" s="179">
        <f t="shared" si="124"/>
        <v>730.25</v>
      </c>
      <c r="I2639" s="179">
        <f t="shared" si="125"/>
        <v>730.25</v>
      </c>
    </row>
    <row r="2640" spans="1:9" ht="15.75" thickBot="1">
      <c r="A2640" s="398"/>
      <c r="B2640" s="333">
        <v>7.4</v>
      </c>
      <c r="C2640" s="334">
        <v>460.67</v>
      </c>
      <c r="D2640" s="335" t="s">
        <v>385</v>
      </c>
      <c r="E2640" s="335" t="s">
        <v>386</v>
      </c>
      <c r="F2640" s="335" t="s">
        <v>821</v>
      </c>
      <c r="G2640" s="179">
        <f t="shared" si="123"/>
        <v>0</v>
      </c>
      <c r="H2640" s="179">
        <f t="shared" si="124"/>
        <v>460.67</v>
      </c>
      <c r="I2640" s="179">
        <f t="shared" si="125"/>
        <v>460.67</v>
      </c>
    </row>
    <row r="2641" spans="1:9" ht="15.75" thickBot="1">
      <c r="A2641" s="398"/>
      <c r="B2641" s="333">
        <v>13</v>
      </c>
      <c r="C2641" s="334">
        <v>730.25</v>
      </c>
      <c r="D2641" s="335" t="s">
        <v>385</v>
      </c>
      <c r="E2641" s="335" t="s">
        <v>386</v>
      </c>
      <c r="F2641" s="335" t="s">
        <v>833</v>
      </c>
      <c r="G2641" s="179">
        <f t="shared" si="123"/>
        <v>0</v>
      </c>
      <c r="H2641" s="179">
        <f t="shared" si="124"/>
        <v>730.25</v>
      </c>
      <c r="I2641" s="179">
        <f t="shared" si="125"/>
        <v>730.25</v>
      </c>
    </row>
    <row r="2642" spans="1:9" ht="15.75" thickBot="1">
      <c r="A2642" s="398"/>
      <c r="B2642" s="333">
        <v>12.6</v>
      </c>
      <c r="C2642" s="334">
        <v>713.41</v>
      </c>
      <c r="D2642" s="335" t="s">
        <v>385</v>
      </c>
      <c r="E2642" s="335" t="s">
        <v>386</v>
      </c>
      <c r="F2642" s="335" t="s">
        <v>916</v>
      </c>
      <c r="G2642" s="179">
        <f t="shared" si="123"/>
        <v>0</v>
      </c>
      <c r="H2642" s="179">
        <f t="shared" si="124"/>
        <v>713.41</v>
      </c>
      <c r="I2642" s="179">
        <f t="shared" si="125"/>
        <v>713.41</v>
      </c>
    </row>
    <row r="2643" spans="1:9" ht="15.75" thickBot="1">
      <c r="A2643" s="399"/>
      <c r="B2643" s="333">
        <v>12.2</v>
      </c>
      <c r="C2643" s="334">
        <v>696.56</v>
      </c>
      <c r="D2643" s="335" t="s">
        <v>385</v>
      </c>
      <c r="E2643" s="335" t="s">
        <v>386</v>
      </c>
      <c r="F2643" s="335" t="s">
        <v>917</v>
      </c>
      <c r="G2643" s="179">
        <f t="shared" si="123"/>
        <v>0</v>
      </c>
      <c r="H2643" s="179">
        <f t="shared" si="124"/>
        <v>696.56</v>
      </c>
      <c r="I2643" s="179">
        <f t="shared" si="125"/>
        <v>696.56</v>
      </c>
    </row>
    <row r="2644" spans="1:9" ht="15.75" thickBot="1">
      <c r="A2644" s="336" t="s">
        <v>452</v>
      </c>
      <c r="B2644" s="337">
        <v>326.8</v>
      </c>
      <c r="C2644" s="338">
        <v>17778.509999999998</v>
      </c>
      <c r="D2644" s="394"/>
      <c r="E2644" s="395"/>
      <c r="F2644" s="396"/>
      <c r="G2644" s="179">
        <f t="shared" si="123"/>
        <v>0</v>
      </c>
      <c r="H2644" s="179">
        <f t="shared" si="124"/>
        <v>0</v>
      </c>
      <c r="I2644" s="179">
        <f t="shared" si="125"/>
        <v>0</v>
      </c>
    </row>
    <row r="2645" spans="1:9" ht="15.75" thickBot="1">
      <c r="A2645" s="397" t="s">
        <v>453</v>
      </c>
      <c r="B2645" s="333">
        <v>2</v>
      </c>
      <c r="C2645" s="334">
        <v>79.27</v>
      </c>
      <c r="D2645" s="335" t="s">
        <v>391</v>
      </c>
      <c r="E2645" s="335" t="s">
        <v>386</v>
      </c>
      <c r="F2645" s="335" t="s">
        <v>817</v>
      </c>
      <c r="G2645" s="179">
        <f t="shared" si="123"/>
        <v>0</v>
      </c>
      <c r="H2645" s="179">
        <f t="shared" si="124"/>
        <v>0</v>
      </c>
      <c r="I2645" s="179">
        <f t="shared" si="125"/>
        <v>0</v>
      </c>
    </row>
    <row r="2646" spans="1:9" ht="15.75" thickBot="1">
      <c r="A2646" s="398"/>
      <c r="B2646" s="333">
        <v>2</v>
      </c>
      <c r="C2646" s="334">
        <v>79.27</v>
      </c>
      <c r="D2646" s="335" t="s">
        <v>391</v>
      </c>
      <c r="E2646" s="335" t="s">
        <v>386</v>
      </c>
      <c r="F2646" s="335" t="s">
        <v>818</v>
      </c>
      <c r="G2646" s="179">
        <f t="shared" si="123"/>
        <v>0</v>
      </c>
      <c r="H2646" s="179">
        <f t="shared" si="124"/>
        <v>0</v>
      </c>
      <c r="I2646" s="179">
        <f t="shared" si="125"/>
        <v>0</v>
      </c>
    </row>
    <row r="2647" spans="1:9" ht="15.75" thickBot="1">
      <c r="A2647" s="398"/>
      <c r="B2647" s="333">
        <v>2</v>
      </c>
      <c r="C2647" s="334">
        <v>83.5</v>
      </c>
      <c r="D2647" s="335" t="s">
        <v>391</v>
      </c>
      <c r="E2647" s="335" t="s">
        <v>386</v>
      </c>
      <c r="F2647" s="335" t="s">
        <v>819</v>
      </c>
      <c r="G2647" s="179">
        <f t="shared" si="123"/>
        <v>0</v>
      </c>
      <c r="H2647" s="179">
        <f t="shared" si="124"/>
        <v>0</v>
      </c>
      <c r="I2647" s="179">
        <f t="shared" si="125"/>
        <v>0</v>
      </c>
    </row>
    <row r="2648" spans="1:9" ht="15.75" thickBot="1">
      <c r="A2648" s="398"/>
      <c r="B2648" s="333">
        <v>2</v>
      </c>
      <c r="C2648" s="334">
        <v>83.5</v>
      </c>
      <c r="D2648" s="335" t="s">
        <v>391</v>
      </c>
      <c r="E2648" s="335" t="s">
        <v>386</v>
      </c>
      <c r="F2648" s="335" t="s">
        <v>820</v>
      </c>
      <c r="G2648" s="179">
        <f t="shared" si="123"/>
        <v>0</v>
      </c>
      <c r="H2648" s="179">
        <f t="shared" si="124"/>
        <v>0</v>
      </c>
      <c r="I2648" s="179">
        <f t="shared" si="125"/>
        <v>0</v>
      </c>
    </row>
    <row r="2649" spans="1:9" ht="15.75" thickBot="1">
      <c r="A2649" s="398"/>
      <c r="B2649" s="333">
        <v>3.2</v>
      </c>
      <c r="C2649" s="334">
        <v>160.38</v>
      </c>
      <c r="D2649" s="335" t="s">
        <v>391</v>
      </c>
      <c r="E2649" s="335" t="s">
        <v>386</v>
      </c>
      <c r="F2649" s="335" t="s">
        <v>821</v>
      </c>
      <c r="G2649" s="179">
        <f t="shared" si="123"/>
        <v>0</v>
      </c>
      <c r="H2649" s="179">
        <f t="shared" si="124"/>
        <v>0</v>
      </c>
      <c r="I2649" s="179">
        <f t="shared" si="125"/>
        <v>0</v>
      </c>
    </row>
    <row r="2650" spans="1:9" ht="15.75" thickBot="1">
      <c r="A2650" s="398"/>
      <c r="B2650" s="333">
        <v>19.649999999999999</v>
      </c>
      <c r="C2650" s="334">
        <v>779.49</v>
      </c>
      <c r="D2650" s="335" t="s">
        <v>385</v>
      </c>
      <c r="E2650" s="335" t="s">
        <v>386</v>
      </c>
      <c r="F2650" s="335" t="s">
        <v>817</v>
      </c>
      <c r="G2650" s="179">
        <f t="shared" si="123"/>
        <v>0</v>
      </c>
      <c r="H2650" s="179">
        <f t="shared" si="124"/>
        <v>779.49</v>
      </c>
      <c r="I2650" s="179">
        <f t="shared" si="125"/>
        <v>779.49</v>
      </c>
    </row>
    <row r="2651" spans="1:9" ht="15.75" thickBot="1">
      <c r="A2651" s="398"/>
      <c r="B2651" s="333">
        <v>21.25</v>
      </c>
      <c r="C2651" s="334">
        <v>842.64</v>
      </c>
      <c r="D2651" s="335" t="s">
        <v>385</v>
      </c>
      <c r="E2651" s="335" t="s">
        <v>386</v>
      </c>
      <c r="F2651" s="335" t="s">
        <v>822</v>
      </c>
      <c r="G2651" s="179">
        <f t="shared" si="123"/>
        <v>0</v>
      </c>
      <c r="H2651" s="179">
        <f t="shared" si="124"/>
        <v>842.64</v>
      </c>
      <c r="I2651" s="179">
        <f t="shared" si="125"/>
        <v>842.64</v>
      </c>
    </row>
    <row r="2652" spans="1:9" ht="15.75" thickBot="1">
      <c r="A2652" s="398"/>
      <c r="B2652" s="333">
        <v>21.65</v>
      </c>
      <c r="C2652" s="334">
        <v>858.75</v>
      </c>
      <c r="D2652" s="335" t="s">
        <v>385</v>
      </c>
      <c r="E2652" s="335" t="s">
        <v>386</v>
      </c>
      <c r="F2652" s="335" t="s">
        <v>823</v>
      </c>
      <c r="G2652" s="179">
        <f t="shared" si="123"/>
        <v>0</v>
      </c>
      <c r="H2652" s="179">
        <f t="shared" si="124"/>
        <v>858.75</v>
      </c>
      <c r="I2652" s="179">
        <f t="shared" si="125"/>
        <v>858.75</v>
      </c>
    </row>
    <row r="2653" spans="1:9" ht="15.75" thickBot="1">
      <c r="A2653" s="398"/>
      <c r="B2653" s="333">
        <v>21.65</v>
      </c>
      <c r="C2653" s="334">
        <v>858.75</v>
      </c>
      <c r="D2653" s="335" t="s">
        <v>385</v>
      </c>
      <c r="E2653" s="335" t="s">
        <v>386</v>
      </c>
      <c r="F2653" s="335" t="s">
        <v>824</v>
      </c>
      <c r="G2653" s="179">
        <f t="shared" si="123"/>
        <v>0</v>
      </c>
      <c r="H2653" s="179">
        <f t="shared" si="124"/>
        <v>858.75</v>
      </c>
      <c r="I2653" s="179">
        <f t="shared" si="125"/>
        <v>858.75</v>
      </c>
    </row>
    <row r="2654" spans="1:9" ht="15.75" thickBot="1">
      <c r="A2654" s="398"/>
      <c r="B2654" s="333">
        <v>21.65</v>
      </c>
      <c r="C2654" s="334">
        <v>858.75</v>
      </c>
      <c r="D2654" s="335" t="s">
        <v>385</v>
      </c>
      <c r="E2654" s="335" t="s">
        <v>386</v>
      </c>
      <c r="F2654" s="335" t="s">
        <v>825</v>
      </c>
      <c r="G2654" s="179">
        <f t="shared" si="123"/>
        <v>0</v>
      </c>
      <c r="H2654" s="179">
        <f t="shared" si="124"/>
        <v>858.75</v>
      </c>
      <c r="I2654" s="179">
        <f t="shared" si="125"/>
        <v>858.75</v>
      </c>
    </row>
    <row r="2655" spans="1:9" ht="15.75" thickBot="1">
      <c r="A2655" s="398"/>
      <c r="B2655" s="333">
        <v>17.649999999999999</v>
      </c>
      <c r="C2655" s="334">
        <v>711.86</v>
      </c>
      <c r="D2655" s="335" t="s">
        <v>385</v>
      </c>
      <c r="E2655" s="335" t="s">
        <v>386</v>
      </c>
      <c r="F2655" s="335" t="s">
        <v>818</v>
      </c>
      <c r="G2655" s="179">
        <f t="shared" si="123"/>
        <v>0</v>
      </c>
      <c r="H2655" s="179">
        <f t="shared" si="124"/>
        <v>711.86</v>
      </c>
      <c r="I2655" s="179">
        <f t="shared" si="125"/>
        <v>711.86</v>
      </c>
    </row>
    <row r="2656" spans="1:9" ht="15.75" thickBot="1">
      <c r="A2656" s="398"/>
      <c r="B2656" s="333">
        <v>21.65</v>
      </c>
      <c r="C2656" s="334">
        <v>904.67</v>
      </c>
      <c r="D2656" s="335" t="s">
        <v>385</v>
      </c>
      <c r="E2656" s="335" t="s">
        <v>386</v>
      </c>
      <c r="F2656" s="335" t="s">
        <v>826</v>
      </c>
      <c r="G2656" s="179">
        <f t="shared" si="123"/>
        <v>0</v>
      </c>
      <c r="H2656" s="179">
        <f t="shared" si="124"/>
        <v>904.67</v>
      </c>
      <c r="I2656" s="179">
        <f t="shared" si="125"/>
        <v>904.67</v>
      </c>
    </row>
    <row r="2657" spans="1:9" ht="15.75" thickBot="1">
      <c r="A2657" s="398"/>
      <c r="B2657" s="333">
        <v>19.649999999999999</v>
      </c>
      <c r="C2657" s="334">
        <v>810.75</v>
      </c>
      <c r="D2657" s="335" t="s">
        <v>385</v>
      </c>
      <c r="E2657" s="335" t="s">
        <v>386</v>
      </c>
      <c r="F2657" s="335" t="s">
        <v>827</v>
      </c>
      <c r="G2657" s="179">
        <f t="shared" si="123"/>
        <v>0</v>
      </c>
      <c r="H2657" s="179">
        <f t="shared" si="124"/>
        <v>810.75</v>
      </c>
      <c r="I2657" s="179">
        <f t="shared" si="125"/>
        <v>810.75</v>
      </c>
    </row>
    <row r="2658" spans="1:9" ht="15.75" thickBot="1">
      <c r="A2658" s="398"/>
      <c r="B2658" s="333">
        <v>21.65</v>
      </c>
      <c r="C2658" s="334">
        <v>904.67</v>
      </c>
      <c r="D2658" s="335" t="s">
        <v>385</v>
      </c>
      <c r="E2658" s="335" t="s">
        <v>386</v>
      </c>
      <c r="F2658" s="335" t="s">
        <v>828</v>
      </c>
      <c r="G2658" s="179">
        <f t="shared" si="123"/>
        <v>0</v>
      </c>
      <c r="H2658" s="179">
        <f t="shared" si="124"/>
        <v>904.67</v>
      </c>
      <c r="I2658" s="179">
        <f t="shared" si="125"/>
        <v>904.67</v>
      </c>
    </row>
    <row r="2659" spans="1:9" ht="15.75" thickBot="1">
      <c r="A2659" s="398"/>
      <c r="B2659" s="333">
        <v>19.25</v>
      </c>
      <c r="C2659" s="334">
        <v>802.38</v>
      </c>
      <c r="D2659" s="335" t="s">
        <v>385</v>
      </c>
      <c r="E2659" s="335" t="s">
        <v>386</v>
      </c>
      <c r="F2659" s="335" t="s">
        <v>819</v>
      </c>
      <c r="G2659" s="179">
        <f t="shared" si="123"/>
        <v>0</v>
      </c>
      <c r="H2659" s="179">
        <f t="shared" si="124"/>
        <v>802.38</v>
      </c>
      <c r="I2659" s="179">
        <f t="shared" si="125"/>
        <v>802.38</v>
      </c>
    </row>
    <row r="2660" spans="1:9" ht="15.75" thickBot="1">
      <c r="A2660" s="398"/>
      <c r="B2660" s="333">
        <v>21.65</v>
      </c>
      <c r="C2660" s="334">
        <v>904.67</v>
      </c>
      <c r="D2660" s="335" t="s">
        <v>385</v>
      </c>
      <c r="E2660" s="335" t="s">
        <v>386</v>
      </c>
      <c r="F2660" s="335" t="s">
        <v>829</v>
      </c>
      <c r="G2660" s="179">
        <f t="shared" si="123"/>
        <v>0</v>
      </c>
      <c r="H2660" s="179">
        <f t="shared" si="124"/>
        <v>904.67</v>
      </c>
      <c r="I2660" s="179">
        <f t="shared" si="125"/>
        <v>904.67</v>
      </c>
    </row>
    <row r="2661" spans="1:9" ht="15.75" thickBot="1">
      <c r="A2661" s="398"/>
      <c r="B2661" s="333">
        <v>21.65</v>
      </c>
      <c r="C2661" s="334">
        <v>904.67</v>
      </c>
      <c r="D2661" s="335" t="s">
        <v>385</v>
      </c>
      <c r="E2661" s="335" t="s">
        <v>386</v>
      </c>
      <c r="F2661" s="335" t="s">
        <v>830</v>
      </c>
      <c r="G2661" s="179">
        <f t="shared" si="123"/>
        <v>0</v>
      </c>
      <c r="H2661" s="179">
        <f t="shared" si="124"/>
        <v>904.67</v>
      </c>
      <c r="I2661" s="179">
        <f t="shared" si="125"/>
        <v>904.67</v>
      </c>
    </row>
    <row r="2662" spans="1:9" ht="15.75" thickBot="1">
      <c r="A2662" s="398"/>
      <c r="B2662" s="333">
        <v>16.45</v>
      </c>
      <c r="C2662" s="334">
        <v>701.46</v>
      </c>
      <c r="D2662" s="335" t="s">
        <v>385</v>
      </c>
      <c r="E2662" s="335" t="s">
        <v>386</v>
      </c>
      <c r="F2662" s="335" t="s">
        <v>820</v>
      </c>
      <c r="G2662" s="179">
        <f t="shared" si="123"/>
        <v>0</v>
      </c>
      <c r="H2662" s="179">
        <f t="shared" si="124"/>
        <v>701.46</v>
      </c>
      <c r="I2662" s="179">
        <f t="shared" si="125"/>
        <v>701.46</v>
      </c>
    </row>
    <row r="2663" spans="1:9" ht="15.75" thickBot="1">
      <c r="A2663" s="398"/>
      <c r="B2663" s="333">
        <v>21.25</v>
      </c>
      <c r="C2663" s="334">
        <v>885.89</v>
      </c>
      <c r="D2663" s="335" t="s">
        <v>385</v>
      </c>
      <c r="E2663" s="335" t="s">
        <v>386</v>
      </c>
      <c r="F2663" s="335" t="s">
        <v>805</v>
      </c>
      <c r="G2663" s="179">
        <f t="shared" si="123"/>
        <v>0</v>
      </c>
      <c r="H2663" s="179">
        <f t="shared" si="124"/>
        <v>885.89</v>
      </c>
      <c r="I2663" s="179">
        <f t="shared" si="125"/>
        <v>885.89</v>
      </c>
    </row>
    <row r="2664" spans="1:9" ht="15.75" thickBot="1">
      <c r="A2664" s="398"/>
      <c r="B2664" s="333">
        <v>33.07</v>
      </c>
      <c r="C2664" s="334">
        <v>1643.78</v>
      </c>
      <c r="D2664" s="335" t="s">
        <v>385</v>
      </c>
      <c r="E2664" s="335" t="s">
        <v>386</v>
      </c>
      <c r="F2664" s="335" t="s">
        <v>831</v>
      </c>
      <c r="G2664" s="179">
        <f t="shared" si="123"/>
        <v>0</v>
      </c>
      <c r="H2664" s="179">
        <f t="shared" si="124"/>
        <v>1643.78</v>
      </c>
      <c r="I2664" s="179">
        <f t="shared" si="125"/>
        <v>1643.78</v>
      </c>
    </row>
    <row r="2665" spans="1:9" ht="15.75" thickBot="1">
      <c r="A2665" s="398"/>
      <c r="B2665" s="333">
        <v>34.67</v>
      </c>
      <c r="C2665" s="334">
        <v>1737.17</v>
      </c>
      <c r="D2665" s="335" t="s">
        <v>385</v>
      </c>
      <c r="E2665" s="335" t="s">
        <v>386</v>
      </c>
      <c r="F2665" s="335" t="s">
        <v>832</v>
      </c>
      <c r="G2665" s="179">
        <f t="shared" si="123"/>
        <v>0</v>
      </c>
      <c r="H2665" s="179">
        <f t="shared" si="124"/>
        <v>1737.17</v>
      </c>
      <c r="I2665" s="179">
        <f t="shared" si="125"/>
        <v>1737.17</v>
      </c>
    </row>
    <row r="2666" spans="1:9" ht="15.75" thickBot="1">
      <c r="A2666" s="398"/>
      <c r="B2666" s="333">
        <v>31.07</v>
      </c>
      <c r="C2666" s="334">
        <v>1560.28</v>
      </c>
      <c r="D2666" s="335" t="s">
        <v>385</v>
      </c>
      <c r="E2666" s="335" t="s">
        <v>386</v>
      </c>
      <c r="F2666" s="335" t="s">
        <v>821</v>
      </c>
      <c r="G2666" s="179">
        <f t="shared" si="123"/>
        <v>0</v>
      </c>
      <c r="H2666" s="179">
        <f t="shared" si="124"/>
        <v>1560.28</v>
      </c>
      <c r="I2666" s="179">
        <f t="shared" si="125"/>
        <v>1560.28</v>
      </c>
    </row>
    <row r="2667" spans="1:9" ht="15.75" thickBot="1">
      <c r="A2667" s="398"/>
      <c r="B2667" s="333">
        <v>34.65</v>
      </c>
      <c r="C2667" s="334">
        <v>1737.17</v>
      </c>
      <c r="D2667" s="335" t="s">
        <v>385</v>
      </c>
      <c r="E2667" s="335" t="s">
        <v>386</v>
      </c>
      <c r="F2667" s="335" t="s">
        <v>833</v>
      </c>
      <c r="G2667" s="179">
        <f t="shared" si="123"/>
        <v>0</v>
      </c>
      <c r="H2667" s="179">
        <f t="shared" si="124"/>
        <v>1737.17</v>
      </c>
      <c r="I2667" s="179">
        <f t="shared" si="125"/>
        <v>1737.17</v>
      </c>
    </row>
    <row r="2668" spans="1:9" ht="15.75" thickBot="1">
      <c r="A2668" s="398"/>
      <c r="B2668" s="333">
        <v>27.45</v>
      </c>
      <c r="C2668" s="334">
        <v>1296.5999999999999</v>
      </c>
      <c r="D2668" s="335" t="s">
        <v>385</v>
      </c>
      <c r="E2668" s="335" t="s">
        <v>386</v>
      </c>
      <c r="F2668" s="335" t="s">
        <v>916</v>
      </c>
      <c r="G2668" s="179">
        <f t="shared" si="123"/>
        <v>0</v>
      </c>
      <c r="H2668" s="179">
        <f t="shared" si="124"/>
        <v>1296.5999999999999</v>
      </c>
      <c r="I2668" s="179">
        <f t="shared" si="125"/>
        <v>1296.5999999999999</v>
      </c>
    </row>
    <row r="2669" spans="1:9" ht="15.75" thickBot="1">
      <c r="A2669" s="398"/>
      <c r="B2669" s="333">
        <v>33.47</v>
      </c>
      <c r="C2669" s="334">
        <v>1700.06</v>
      </c>
      <c r="D2669" s="335" t="s">
        <v>385</v>
      </c>
      <c r="E2669" s="335" t="s">
        <v>386</v>
      </c>
      <c r="F2669" s="335" t="s">
        <v>917</v>
      </c>
      <c r="G2669" s="179">
        <f t="shared" si="123"/>
        <v>0</v>
      </c>
      <c r="H2669" s="179">
        <f t="shared" si="124"/>
        <v>1700.06</v>
      </c>
      <c r="I2669" s="179">
        <f t="shared" si="125"/>
        <v>1700.06</v>
      </c>
    </row>
    <row r="2670" spans="1:9" ht="15.75" thickBot="1">
      <c r="A2670" s="398"/>
      <c r="B2670" s="333">
        <v>0.4</v>
      </c>
      <c r="C2670" s="334">
        <v>11.8</v>
      </c>
      <c r="D2670" s="335" t="s">
        <v>834</v>
      </c>
      <c r="E2670" s="335" t="s">
        <v>386</v>
      </c>
      <c r="F2670" s="335" t="s">
        <v>818</v>
      </c>
      <c r="G2670" s="179">
        <f t="shared" si="123"/>
        <v>0</v>
      </c>
      <c r="H2670" s="179">
        <f t="shared" si="124"/>
        <v>0</v>
      </c>
      <c r="I2670" s="179">
        <f t="shared" si="125"/>
        <v>0</v>
      </c>
    </row>
    <row r="2671" spans="1:9" ht="15.75" thickBot="1">
      <c r="A2671" s="399"/>
      <c r="B2671" s="333">
        <v>0.4</v>
      </c>
      <c r="C2671" s="334">
        <v>18.78</v>
      </c>
      <c r="D2671" s="335" t="s">
        <v>834</v>
      </c>
      <c r="E2671" s="335" t="s">
        <v>386</v>
      </c>
      <c r="F2671" s="335" t="s">
        <v>819</v>
      </c>
      <c r="G2671" s="179">
        <f t="shared" si="123"/>
        <v>0</v>
      </c>
      <c r="H2671" s="179">
        <f t="shared" si="124"/>
        <v>0</v>
      </c>
      <c r="I2671" s="179">
        <f t="shared" si="125"/>
        <v>0</v>
      </c>
    </row>
    <row r="2672" spans="1:9" ht="15.75" thickBot="1">
      <c r="A2672" s="336" t="s">
        <v>453</v>
      </c>
      <c r="B2672" s="337">
        <v>493.08</v>
      </c>
      <c r="C2672" s="338">
        <v>21920.959999999999</v>
      </c>
      <c r="D2672" s="394"/>
      <c r="E2672" s="395"/>
      <c r="F2672" s="396"/>
      <c r="G2672" s="179">
        <f t="shared" si="123"/>
        <v>0</v>
      </c>
      <c r="H2672" s="179">
        <f t="shared" si="124"/>
        <v>0</v>
      </c>
      <c r="I2672" s="179">
        <f t="shared" si="125"/>
        <v>0</v>
      </c>
    </row>
    <row r="2673" spans="1:9" ht="15.75" thickBot="1">
      <c r="A2673" s="397" t="s">
        <v>988</v>
      </c>
      <c r="B2673" s="333">
        <v>0.8</v>
      </c>
      <c r="C2673" s="334">
        <v>67.430000000000007</v>
      </c>
      <c r="D2673" s="335" t="s">
        <v>391</v>
      </c>
      <c r="E2673" s="335" t="s">
        <v>386</v>
      </c>
      <c r="F2673" s="335" t="s">
        <v>919</v>
      </c>
      <c r="G2673" s="179">
        <f t="shared" si="123"/>
        <v>0</v>
      </c>
      <c r="H2673" s="179">
        <f t="shared" si="124"/>
        <v>0</v>
      </c>
      <c r="I2673" s="179">
        <f t="shared" si="125"/>
        <v>0</v>
      </c>
    </row>
    <row r="2674" spans="1:9" ht="15.75" thickBot="1">
      <c r="A2674" s="398"/>
      <c r="B2674" s="333">
        <v>0.8</v>
      </c>
      <c r="C2674" s="334">
        <v>67.430000000000007</v>
      </c>
      <c r="D2674" s="335" t="s">
        <v>391</v>
      </c>
      <c r="E2674" s="335" t="s">
        <v>386</v>
      </c>
      <c r="F2674" s="335" t="s">
        <v>858</v>
      </c>
      <c r="G2674" s="179">
        <f t="shared" si="123"/>
        <v>0</v>
      </c>
      <c r="H2674" s="179">
        <f t="shared" si="124"/>
        <v>0</v>
      </c>
      <c r="I2674" s="179">
        <f t="shared" si="125"/>
        <v>0</v>
      </c>
    </row>
    <row r="2675" spans="1:9" ht="15.75" thickBot="1">
      <c r="A2675" s="398"/>
      <c r="B2675" s="333">
        <v>3.53</v>
      </c>
      <c r="C2675" s="334">
        <v>297.82</v>
      </c>
      <c r="D2675" s="335" t="s">
        <v>385</v>
      </c>
      <c r="E2675" s="335" t="s">
        <v>386</v>
      </c>
      <c r="F2675" s="335" t="s">
        <v>918</v>
      </c>
      <c r="G2675" s="179">
        <f t="shared" si="123"/>
        <v>0</v>
      </c>
      <c r="H2675" s="179">
        <f t="shared" si="124"/>
        <v>297.82</v>
      </c>
      <c r="I2675" s="179">
        <f t="shared" si="125"/>
        <v>297.82</v>
      </c>
    </row>
    <row r="2676" spans="1:9" ht="15.75" thickBot="1">
      <c r="A2676" s="398"/>
      <c r="B2676" s="333">
        <v>3.53</v>
      </c>
      <c r="C2676" s="334">
        <v>297.82</v>
      </c>
      <c r="D2676" s="335" t="s">
        <v>385</v>
      </c>
      <c r="E2676" s="335" t="s">
        <v>386</v>
      </c>
      <c r="F2676" s="335" t="s">
        <v>919</v>
      </c>
      <c r="G2676" s="179">
        <f t="shared" si="123"/>
        <v>0</v>
      </c>
      <c r="H2676" s="179">
        <f t="shared" si="124"/>
        <v>297.82</v>
      </c>
      <c r="I2676" s="179">
        <f t="shared" si="125"/>
        <v>297.82</v>
      </c>
    </row>
    <row r="2677" spans="1:9" ht="15.75" thickBot="1">
      <c r="A2677" s="398"/>
      <c r="B2677" s="333">
        <v>3.93</v>
      </c>
      <c r="C2677" s="334">
        <v>331.54</v>
      </c>
      <c r="D2677" s="335" t="s">
        <v>385</v>
      </c>
      <c r="E2677" s="335" t="s">
        <v>386</v>
      </c>
      <c r="F2677" s="335" t="s">
        <v>920</v>
      </c>
      <c r="G2677" s="179">
        <f t="shared" si="123"/>
        <v>0</v>
      </c>
      <c r="H2677" s="179">
        <f t="shared" si="124"/>
        <v>331.54</v>
      </c>
      <c r="I2677" s="179">
        <f t="shared" si="125"/>
        <v>331.54</v>
      </c>
    </row>
    <row r="2678" spans="1:9" ht="15.75" thickBot="1">
      <c r="A2678" s="398"/>
      <c r="B2678" s="333">
        <v>0.73</v>
      </c>
      <c r="C2678" s="334">
        <v>61.82</v>
      </c>
      <c r="D2678" s="335" t="s">
        <v>385</v>
      </c>
      <c r="E2678" s="335" t="s">
        <v>386</v>
      </c>
      <c r="F2678" s="335" t="s">
        <v>858</v>
      </c>
      <c r="G2678" s="179">
        <f t="shared" si="123"/>
        <v>0</v>
      </c>
      <c r="H2678" s="179">
        <f t="shared" si="124"/>
        <v>61.82</v>
      </c>
      <c r="I2678" s="179">
        <f t="shared" si="125"/>
        <v>61.82</v>
      </c>
    </row>
    <row r="2679" spans="1:9" ht="15.75" thickBot="1">
      <c r="A2679" s="399"/>
      <c r="B2679" s="333">
        <v>0</v>
      </c>
      <c r="C2679" s="334">
        <v>18.77</v>
      </c>
      <c r="D2679" s="335" t="s">
        <v>393</v>
      </c>
      <c r="E2679" s="335" t="s">
        <v>386</v>
      </c>
      <c r="F2679" s="335" t="s">
        <v>859</v>
      </c>
      <c r="G2679" s="179">
        <f t="shared" si="123"/>
        <v>0</v>
      </c>
      <c r="H2679" s="179">
        <f t="shared" si="124"/>
        <v>0</v>
      </c>
      <c r="I2679" s="179">
        <f t="shared" si="125"/>
        <v>0</v>
      </c>
    </row>
    <row r="2680" spans="1:9" ht="15.75" thickBot="1">
      <c r="A2680" s="336" t="s">
        <v>988</v>
      </c>
      <c r="B2680" s="337">
        <v>13.32</v>
      </c>
      <c r="C2680" s="338">
        <v>1142.6300000000001</v>
      </c>
      <c r="D2680" s="394"/>
      <c r="E2680" s="395"/>
      <c r="F2680" s="396"/>
      <c r="G2680" s="179">
        <f t="shared" si="123"/>
        <v>0</v>
      </c>
      <c r="H2680" s="179">
        <f t="shared" si="124"/>
        <v>0</v>
      </c>
      <c r="I2680" s="179">
        <f t="shared" si="125"/>
        <v>0</v>
      </c>
    </row>
    <row r="2681" spans="1:9" ht="15.75" thickBot="1">
      <c r="A2681" s="397" t="s">
        <v>454</v>
      </c>
      <c r="B2681" s="333">
        <v>0</v>
      </c>
      <c r="C2681" s="334">
        <v>541.41999999999996</v>
      </c>
      <c r="D2681" s="335" t="s">
        <v>588</v>
      </c>
      <c r="E2681" s="335" t="s">
        <v>386</v>
      </c>
      <c r="F2681" s="335" t="s">
        <v>956</v>
      </c>
      <c r="G2681" s="179">
        <f t="shared" si="123"/>
        <v>0</v>
      </c>
      <c r="H2681" s="179">
        <f t="shared" si="124"/>
        <v>0</v>
      </c>
      <c r="I2681" s="179">
        <f t="shared" si="125"/>
        <v>0</v>
      </c>
    </row>
    <row r="2682" spans="1:9" ht="15.75" thickBot="1">
      <c r="A2682" s="398"/>
      <c r="B2682" s="333">
        <v>12.4</v>
      </c>
      <c r="C2682" s="334">
        <v>609.27</v>
      </c>
      <c r="D2682" s="335" t="s">
        <v>391</v>
      </c>
      <c r="E2682" s="335" t="s">
        <v>386</v>
      </c>
      <c r="F2682" s="335" t="s">
        <v>817</v>
      </c>
      <c r="G2682" s="179">
        <f t="shared" si="123"/>
        <v>0</v>
      </c>
      <c r="H2682" s="179">
        <f t="shared" si="124"/>
        <v>0</v>
      </c>
      <c r="I2682" s="179">
        <f t="shared" si="125"/>
        <v>0</v>
      </c>
    </row>
    <row r="2683" spans="1:9" ht="15.75" thickBot="1">
      <c r="A2683" s="398"/>
      <c r="B2683" s="333">
        <v>9.4</v>
      </c>
      <c r="C2683" s="334">
        <v>453.13</v>
      </c>
      <c r="D2683" s="335" t="s">
        <v>391</v>
      </c>
      <c r="E2683" s="335" t="s">
        <v>386</v>
      </c>
      <c r="F2683" s="335" t="s">
        <v>818</v>
      </c>
      <c r="G2683" s="179">
        <f t="shared" si="123"/>
        <v>0</v>
      </c>
      <c r="H2683" s="179">
        <f t="shared" si="124"/>
        <v>0</v>
      </c>
      <c r="I2683" s="179">
        <f t="shared" si="125"/>
        <v>0</v>
      </c>
    </row>
    <row r="2684" spans="1:9" ht="15.75" thickBot="1">
      <c r="A2684" s="398"/>
      <c r="B2684" s="333">
        <v>15.4</v>
      </c>
      <c r="C2684" s="334">
        <v>754.02</v>
      </c>
      <c r="D2684" s="335" t="s">
        <v>391</v>
      </c>
      <c r="E2684" s="335" t="s">
        <v>386</v>
      </c>
      <c r="F2684" s="335" t="s">
        <v>819</v>
      </c>
      <c r="G2684" s="179">
        <f t="shared" si="123"/>
        <v>0</v>
      </c>
      <c r="H2684" s="179">
        <f t="shared" si="124"/>
        <v>0</v>
      </c>
      <c r="I2684" s="179">
        <f t="shared" si="125"/>
        <v>0</v>
      </c>
    </row>
    <row r="2685" spans="1:9" ht="15.75" thickBot="1">
      <c r="A2685" s="398"/>
      <c r="B2685" s="333">
        <v>15.4</v>
      </c>
      <c r="C2685" s="334">
        <v>754.02</v>
      </c>
      <c r="D2685" s="335" t="s">
        <v>391</v>
      </c>
      <c r="E2685" s="335" t="s">
        <v>386</v>
      </c>
      <c r="F2685" s="335" t="s">
        <v>820</v>
      </c>
      <c r="G2685" s="179">
        <f t="shared" si="123"/>
        <v>0</v>
      </c>
      <c r="H2685" s="179">
        <f t="shared" si="124"/>
        <v>0</v>
      </c>
      <c r="I2685" s="179">
        <f t="shared" si="125"/>
        <v>0</v>
      </c>
    </row>
    <row r="2686" spans="1:9" ht="15.75" thickBot="1">
      <c r="A2686" s="398"/>
      <c r="B2686" s="333">
        <v>6.4</v>
      </c>
      <c r="C2686" s="334">
        <v>281.33999999999997</v>
      </c>
      <c r="D2686" s="335" t="s">
        <v>391</v>
      </c>
      <c r="E2686" s="335" t="s">
        <v>386</v>
      </c>
      <c r="F2686" s="335" t="s">
        <v>821</v>
      </c>
      <c r="G2686" s="179">
        <f t="shared" si="123"/>
        <v>0</v>
      </c>
      <c r="H2686" s="179">
        <f t="shared" si="124"/>
        <v>0</v>
      </c>
      <c r="I2686" s="179">
        <f t="shared" si="125"/>
        <v>0</v>
      </c>
    </row>
    <row r="2687" spans="1:9" ht="15.75" thickBot="1">
      <c r="A2687" s="398"/>
      <c r="B2687" s="333">
        <v>12.8</v>
      </c>
      <c r="C2687" s="334">
        <v>562.69000000000005</v>
      </c>
      <c r="D2687" s="335" t="s">
        <v>391</v>
      </c>
      <c r="E2687" s="335" t="s">
        <v>386</v>
      </c>
      <c r="F2687" s="335" t="s">
        <v>919</v>
      </c>
      <c r="G2687" s="179">
        <f t="shared" si="123"/>
        <v>0</v>
      </c>
      <c r="H2687" s="179">
        <f t="shared" si="124"/>
        <v>0</v>
      </c>
      <c r="I2687" s="179">
        <f t="shared" si="125"/>
        <v>0</v>
      </c>
    </row>
    <row r="2688" spans="1:9" ht="15.75" thickBot="1">
      <c r="A2688" s="398"/>
      <c r="B2688" s="333">
        <v>12.8</v>
      </c>
      <c r="C2688" s="334">
        <v>562.69000000000005</v>
      </c>
      <c r="D2688" s="335" t="s">
        <v>391</v>
      </c>
      <c r="E2688" s="335" t="s">
        <v>386</v>
      </c>
      <c r="F2688" s="335" t="s">
        <v>858</v>
      </c>
      <c r="G2688" s="179">
        <f t="shared" si="123"/>
        <v>0</v>
      </c>
      <c r="H2688" s="179">
        <f t="shared" si="124"/>
        <v>0</v>
      </c>
      <c r="I2688" s="179">
        <f t="shared" si="125"/>
        <v>0</v>
      </c>
    </row>
    <row r="2689" spans="1:9" ht="15.75" thickBot="1">
      <c r="A2689" s="398"/>
      <c r="B2689" s="333">
        <v>-29.51</v>
      </c>
      <c r="C2689" s="334">
        <v>-1412.78</v>
      </c>
      <c r="D2689" s="335" t="s">
        <v>384</v>
      </c>
      <c r="E2689" s="335" t="s">
        <v>386</v>
      </c>
      <c r="F2689" s="335" t="s">
        <v>826</v>
      </c>
      <c r="G2689" s="179">
        <f t="shared" si="123"/>
        <v>-1412.78</v>
      </c>
      <c r="H2689" s="179">
        <f t="shared" si="124"/>
        <v>0</v>
      </c>
      <c r="I2689" s="179">
        <f t="shared" si="125"/>
        <v>-1412.78</v>
      </c>
    </row>
    <row r="2690" spans="1:9" ht="15.75" thickBot="1">
      <c r="A2690" s="398"/>
      <c r="B2690" s="333">
        <v>-29.5</v>
      </c>
      <c r="C2690" s="334">
        <v>-1412.42</v>
      </c>
      <c r="D2690" s="335" t="s">
        <v>384</v>
      </c>
      <c r="E2690" s="335" t="s">
        <v>386</v>
      </c>
      <c r="F2690" s="335" t="s">
        <v>827</v>
      </c>
      <c r="G2690" s="179">
        <f t="shared" si="123"/>
        <v>-1412.42</v>
      </c>
      <c r="H2690" s="179">
        <f t="shared" si="124"/>
        <v>0</v>
      </c>
      <c r="I2690" s="179">
        <f t="shared" si="125"/>
        <v>-1412.42</v>
      </c>
    </row>
    <row r="2691" spans="1:9" ht="15.75" thickBot="1">
      <c r="A2691" s="398"/>
      <c r="B2691" s="333">
        <v>92.44</v>
      </c>
      <c r="C2691" s="334">
        <v>4160.87</v>
      </c>
      <c r="D2691" s="335" t="s">
        <v>385</v>
      </c>
      <c r="E2691" s="335" t="s">
        <v>386</v>
      </c>
      <c r="F2691" s="335" t="s">
        <v>817</v>
      </c>
      <c r="G2691" s="179">
        <f t="shared" si="123"/>
        <v>0</v>
      </c>
      <c r="H2691" s="179">
        <f t="shared" si="124"/>
        <v>4160.87</v>
      </c>
      <c r="I2691" s="179">
        <f t="shared" si="125"/>
        <v>4160.87</v>
      </c>
    </row>
    <row r="2692" spans="1:9" ht="15.75" thickBot="1">
      <c r="A2692" s="398"/>
      <c r="B2692" s="333">
        <v>101.84</v>
      </c>
      <c r="C2692" s="334">
        <v>4909.1099999999997</v>
      </c>
      <c r="D2692" s="335" t="s">
        <v>385</v>
      </c>
      <c r="E2692" s="335" t="s">
        <v>386</v>
      </c>
      <c r="F2692" s="335" t="s">
        <v>822</v>
      </c>
      <c r="G2692" s="179">
        <f t="shared" si="123"/>
        <v>0</v>
      </c>
      <c r="H2692" s="179">
        <f t="shared" si="124"/>
        <v>4909.1099999999997</v>
      </c>
      <c r="I2692" s="179">
        <f t="shared" si="125"/>
        <v>4909.1099999999997</v>
      </c>
    </row>
    <row r="2693" spans="1:9" ht="15.75" thickBot="1">
      <c r="A2693" s="398"/>
      <c r="B2693" s="333">
        <v>101.84</v>
      </c>
      <c r="C2693" s="334">
        <v>4909.1099999999997</v>
      </c>
      <c r="D2693" s="335" t="s">
        <v>385</v>
      </c>
      <c r="E2693" s="335" t="s">
        <v>386</v>
      </c>
      <c r="F2693" s="335" t="s">
        <v>823</v>
      </c>
      <c r="G2693" s="179">
        <f t="shared" ref="G2693:G2756" si="126">IF(D2693="REG",C2693,0)</f>
        <v>0</v>
      </c>
      <c r="H2693" s="179">
        <f t="shared" ref="H2693:H2756" si="127">IF(D2693="SAL",C2693,0)</f>
        <v>4909.1099999999997</v>
      </c>
      <c r="I2693" s="179">
        <f t="shared" ref="I2693:I2756" si="128">+G2693+H2693</f>
        <v>4909.1099999999997</v>
      </c>
    </row>
    <row r="2694" spans="1:9" ht="15.75" thickBot="1">
      <c r="A2694" s="398"/>
      <c r="B2694" s="333">
        <v>101.84</v>
      </c>
      <c r="C2694" s="334">
        <v>4909.1099999999997</v>
      </c>
      <c r="D2694" s="335" t="s">
        <v>385</v>
      </c>
      <c r="E2694" s="335" t="s">
        <v>386</v>
      </c>
      <c r="F2694" s="335" t="s">
        <v>824</v>
      </c>
      <c r="G2694" s="179">
        <f t="shared" si="126"/>
        <v>0</v>
      </c>
      <c r="H2694" s="179">
        <f t="shared" si="127"/>
        <v>4909.1099999999997</v>
      </c>
      <c r="I2694" s="179">
        <f t="shared" si="128"/>
        <v>4909.1099999999997</v>
      </c>
    </row>
    <row r="2695" spans="1:9" ht="15.75" thickBot="1">
      <c r="A2695" s="398"/>
      <c r="B2695" s="333">
        <v>101.84</v>
      </c>
      <c r="C2695" s="334">
        <v>4909.1099999999997</v>
      </c>
      <c r="D2695" s="335" t="s">
        <v>385</v>
      </c>
      <c r="E2695" s="335" t="s">
        <v>386</v>
      </c>
      <c r="F2695" s="335" t="s">
        <v>825</v>
      </c>
      <c r="G2695" s="179">
        <f t="shared" si="126"/>
        <v>0</v>
      </c>
      <c r="H2695" s="179">
        <f t="shared" si="127"/>
        <v>4909.1099999999997</v>
      </c>
      <c r="I2695" s="179">
        <f t="shared" si="128"/>
        <v>4909.1099999999997</v>
      </c>
    </row>
    <row r="2696" spans="1:9" ht="15.75" thickBot="1">
      <c r="A2696" s="398"/>
      <c r="B2696" s="333">
        <v>92.44</v>
      </c>
      <c r="C2696" s="334">
        <v>4455.99</v>
      </c>
      <c r="D2696" s="335" t="s">
        <v>385</v>
      </c>
      <c r="E2696" s="335" t="s">
        <v>386</v>
      </c>
      <c r="F2696" s="335" t="s">
        <v>818</v>
      </c>
      <c r="G2696" s="179">
        <f t="shared" si="126"/>
        <v>0</v>
      </c>
      <c r="H2696" s="179">
        <f t="shared" si="127"/>
        <v>4455.99</v>
      </c>
      <c r="I2696" s="179">
        <f t="shared" si="128"/>
        <v>4455.99</v>
      </c>
    </row>
    <row r="2697" spans="1:9" ht="15.75" thickBot="1">
      <c r="A2697" s="398"/>
      <c r="B2697" s="333">
        <v>145.04</v>
      </c>
      <c r="C2697" s="334">
        <v>7091.88</v>
      </c>
      <c r="D2697" s="335" t="s">
        <v>385</v>
      </c>
      <c r="E2697" s="335" t="s">
        <v>386</v>
      </c>
      <c r="F2697" s="335" t="s">
        <v>826</v>
      </c>
      <c r="G2697" s="179">
        <f t="shared" si="126"/>
        <v>0</v>
      </c>
      <c r="H2697" s="179">
        <f t="shared" si="127"/>
        <v>7091.88</v>
      </c>
      <c r="I2697" s="179">
        <f t="shared" si="128"/>
        <v>7091.88</v>
      </c>
    </row>
    <row r="2698" spans="1:9" ht="15.75" thickBot="1">
      <c r="A2698" s="398"/>
      <c r="B2698" s="333">
        <v>163.84</v>
      </c>
      <c r="C2698" s="334">
        <v>8025.35</v>
      </c>
      <c r="D2698" s="335" t="s">
        <v>385</v>
      </c>
      <c r="E2698" s="335" t="s">
        <v>386</v>
      </c>
      <c r="F2698" s="335" t="s">
        <v>827</v>
      </c>
      <c r="G2698" s="179">
        <f t="shared" si="126"/>
        <v>0</v>
      </c>
      <c r="H2698" s="179">
        <f t="shared" si="127"/>
        <v>8025.35</v>
      </c>
      <c r="I2698" s="179">
        <f t="shared" si="128"/>
        <v>8025.35</v>
      </c>
    </row>
    <row r="2699" spans="1:9" ht="15.75" thickBot="1">
      <c r="A2699" s="398"/>
      <c r="B2699" s="333">
        <v>166.84</v>
      </c>
      <c r="C2699" s="334">
        <v>8169</v>
      </c>
      <c r="D2699" s="335" t="s">
        <v>385</v>
      </c>
      <c r="E2699" s="335" t="s">
        <v>386</v>
      </c>
      <c r="F2699" s="335" t="s">
        <v>828</v>
      </c>
      <c r="G2699" s="179">
        <f t="shared" si="126"/>
        <v>0</v>
      </c>
      <c r="H2699" s="179">
        <f t="shared" si="127"/>
        <v>8169</v>
      </c>
      <c r="I2699" s="179">
        <f t="shared" si="128"/>
        <v>8169</v>
      </c>
    </row>
    <row r="2700" spans="1:9" ht="15.75" thickBot="1">
      <c r="A2700" s="398"/>
      <c r="B2700" s="333">
        <v>151.44</v>
      </c>
      <c r="C2700" s="334">
        <v>7414.98</v>
      </c>
      <c r="D2700" s="335" t="s">
        <v>385</v>
      </c>
      <c r="E2700" s="335" t="s">
        <v>386</v>
      </c>
      <c r="F2700" s="335" t="s">
        <v>819</v>
      </c>
      <c r="G2700" s="179">
        <f t="shared" si="126"/>
        <v>0</v>
      </c>
      <c r="H2700" s="179">
        <f t="shared" si="127"/>
        <v>7414.98</v>
      </c>
      <c r="I2700" s="179">
        <f t="shared" si="128"/>
        <v>7414.98</v>
      </c>
    </row>
    <row r="2701" spans="1:9" ht="15.75" thickBot="1">
      <c r="A2701" s="398"/>
      <c r="B2701" s="333">
        <v>157.84</v>
      </c>
      <c r="C2701" s="334">
        <v>7612.82</v>
      </c>
      <c r="D2701" s="335" t="s">
        <v>385</v>
      </c>
      <c r="E2701" s="335" t="s">
        <v>386</v>
      </c>
      <c r="F2701" s="335" t="s">
        <v>829</v>
      </c>
      <c r="G2701" s="179">
        <f t="shared" si="126"/>
        <v>0</v>
      </c>
      <c r="H2701" s="179">
        <f t="shared" si="127"/>
        <v>7612.82</v>
      </c>
      <c r="I2701" s="179">
        <f t="shared" si="128"/>
        <v>7612.82</v>
      </c>
    </row>
    <row r="2702" spans="1:9" ht="15.75" thickBot="1">
      <c r="A2702" s="398"/>
      <c r="B2702" s="333">
        <v>166.84</v>
      </c>
      <c r="C2702" s="334">
        <v>8169</v>
      </c>
      <c r="D2702" s="335" t="s">
        <v>385</v>
      </c>
      <c r="E2702" s="335" t="s">
        <v>386</v>
      </c>
      <c r="F2702" s="335" t="s">
        <v>830</v>
      </c>
      <c r="G2702" s="179">
        <f t="shared" si="126"/>
        <v>0</v>
      </c>
      <c r="H2702" s="179">
        <f t="shared" si="127"/>
        <v>8169</v>
      </c>
      <c r="I2702" s="179">
        <f t="shared" si="128"/>
        <v>8169</v>
      </c>
    </row>
    <row r="2703" spans="1:9" ht="15.75" thickBot="1">
      <c r="A2703" s="398"/>
      <c r="B2703" s="333">
        <v>151.44</v>
      </c>
      <c r="C2703" s="334">
        <v>7414.98</v>
      </c>
      <c r="D2703" s="335" t="s">
        <v>385</v>
      </c>
      <c r="E2703" s="335" t="s">
        <v>386</v>
      </c>
      <c r="F2703" s="335" t="s">
        <v>820</v>
      </c>
      <c r="G2703" s="179">
        <f t="shared" si="126"/>
        <v>0</v>
      </c>
      <c r="H2703" s="179">
        <f t="shared" si="127"/>
        <v>7414.98</v>
      </c>
      <c r="I2703" s="179">
        <f t="shared" si="128"/>
        <v>7414.98</v>
      </c>
    </row>
    <row r="2704" spans="1:9" ht="15.75" thickBot="1">
      <c r="A2704" s="398"/>
      <c r="B2704" s="333">
        <v>166.84</v>
      </c>
      <c r="C2704" s="334">
        <v>8169</v>
      </c>
      <c r="D2704" s="335" t="s">
        <v>385</v>
      </c>
      <c r="E2704" s="335" t="s">
        <v>386</v>
      </c>
      <c r="F2704" s="335" t="s">
        <v>805</v>
      </c>
      <c r="G2704" s="179">
        <f t="shared" si="126"/>
        <v>0</v>
      </c>
      <c r="H2704" s="179">
        <f t="shared" si="127"/>
        <v>8169</v>
      </c>
      <c r="I2704" s="179">
        <f t="shared" si="128"/>
        <v>8169</v>
      </c>
    </row>
    <row r="2705" spans="1:9" ht="15.75" thickBot="1">
      <c r="A2705" s="398"/>
      <c r="B2705" s="333">
        <v>166.84</v>
      </c>
      <c r="C2705" s="334">
        <v>8169</v>
      </c>
      <c r="D2705" s="335" t="s">
        <v>385</v>
      </c>
      <c r="E2705" s="335" t="s">
        <v>386</v>
      </c>
      <c r="F2705" s="335" t="s">
        <v>831</v>
      </c>
      <c r="G2705" s="179">
        <f t="shared" si="126"/>
        <v>0</v>
      </c>
      <c r="H2705" s="179">
        <f t="shared" si="127"/>
        <v>8169</v>
      </c>
      <c r="I2705" s="179">
        <f t="shared" si="128"/>
        <v>8169</v>
      </c>
    </row>
    <row r="2706" spans="1:9" ht="15.75" thickBot="1">
      <c r="A2706" s="398"/>
      <c r="B2706" s="333">
        <v>166.84</v>
      </c>
      <c r="C2706" s="334">
        <v>8169</v>
      </c>
      <c r="D2706" s="335" t="s">
        <v>385</v>
      </c>
      <c r="E2706" s="335" t="s">
        <v>386</v>
      </c>
      <c r="F2706" s="335" t="s">
        <v>832</v>
      </c>
      <c r="G2706" s="179">
        <f t="shared" si="126"/>
        <v>0</v>
      </c>
      <c r="H2706" s="179">
        <f t="shared" si="127"/>
        <v>8169</v>
      </c>
      <c r="I2706" s="179">
        <f t="shared" si="128"/>
        <v>8169</v>
      </c>
    </row>
    <row r="2707" spans="1:9" ht="15.75" thickBot="1">
      <c r="A2707" s="398"/>
      <c r="B2707" s="333">
        <v>62.94</v>
      </c>
      <c r="C2707" s="334">
        <v>2766.66</v>
      </c>
      <c r="D2707" s="335" t="s">
        <v>385</v>
      </c>
      <c r="E2707" s="335" t="s">
        <v>386</v>
      </c>
      <c r="F2707" s="335" t="s">
        <v>821</v>
      </c>
      <c r="G2707" s="179">
        <f t="shared" si="126"/>
        <v>0</v>
      </c>
      <c r="H2707" s="179">
        <f t="shared" si="127"/>
        <v>2766.66</v>
      </c>
      <c r="I2707" s="179">
        <f t="shared" si="128"/>
        <v>2766.66</v>
      </c>
    </row>
    <row r="2708" spans="1:9" ht="15.75" thickBot="1">
      <c r="A2708" s="398"/>
      <c r="B2708" s="333">
        <v>69.34</v>
      </c>
      <c r="C2708" s="334">
        <v>3048</v>
      </c>
      <c r="D2708" s="335" t="s">
        <v>385</v>
      </c>
      <c r="E2708" s="335" t="s">
        <v>386</v>
      </c>
      <c r="F2708" s="335" t="s">
        <v>833</v>
      </c>
      <c r="G2708" s="179">
        <f t="shared" si="126"/>
        <v>0</v>
      </c>
      <c r="H2708" s="179">
        <f t="shared" si="127"/>
        <v>3048</v>
      </c>
      <c r="I2708" s="179">
        <f t="shared" si="128"/>
        <v>3048</v>
      </c>
    </row>
    <row r="2709" spans="1:9" ht="15.75" thickBot="1">
      <c r="A2709" s="398"/>
      <c r="B2709" s="333">
        <v>66.14</v>
      </c>
      <c r="C2709" s="334">
        <v>2907.33</v>
      </c>
      <c r="D2709" s="335" t="s">
        <v>385</v>
      </c>
      <c r="E2709" s="335" t="s">
        <v>386</v>
      </c>
      <c r="F2709" s="335" t="s">
        <v>916</v>
      </c>
      <c r="G2709" s="179">
        <f t="shared" si="126"/>
        <v>0</v>
      </c>
      <c r="H2709" s="179">
        <f t="shared" si="127"/>
        <v>2907.33</v>
      </c>
      <c r="I2709" s="179">
        <f t="shared" si="128"/>
        <v>2907.33</v>
      </c>
    </row>
    <row r="2710" spans="1:9" ht="15.75" thickBot="1">
      <c r="A2710" s="398"/>
      <c r="B2710" s="333">
        <v>69.34</v>
      </c>
      <c r="C2710" s="334">
        <v>3048</v>
      </c>
      <c r="D2710" s="335" t="s">
        <v>385</v>
      </c>
      <c r="E2710" s="335" t="s">
        <v>386</v>
      </c>
      <c r="F2710" s="335" t="s">
        <v>917</v>
      </c>
      <c r="G2710" s="179">
        <f t="shared" si="126"/>
        <v>0</v>
      </c>
      <c r="H2710" s="179">
        <f t="shared" si="127"/>
        <v>3048</v>
      </c>
      <c r="I2710" s="179">
        <f t="shared" si="128"/>
        <v>3048</v>
      </c>
    </row>
    <row r="2711" spans="1:9" ht="15.75" thickBot="1">
      <c r="A2711" s="398"/>
      <c r="B2711" s="333">
        <v>69.34</v>
      </c>
      <c r="C2711" s="334">
        <v>3048</v>
      </c>
      <c r="D2711" s="335" t="s">
        <v>385</v>
      </c>
      <c r="E2711" s="335" t="s">
        <v>386</v>
      </c>
      <c r="F2711" s="335" t="s">
        <v>918</v>
      </c>
      <c r="G2711" s="179">
        <f t="shared" si="126"/>
        <v>0</v>
      </c>
      <c r="H2711" s="179">
        <f t="shared" si="127"/>
        <v>3048</v>
      </c>
      <c r="I2711" s="179">
        <f t="shared" si="128"/>
        <v>3048</v>
      </c>
    </row>
    <row r="2712" spans="1:9" ht="15.75" thickBot="1">
      <c r="A2712" s="398"/>
      <c r="B2712" s="333">
        <v>56.54</v>
      </c>
      <c r="C2712" s="334">
        <v>2485.31</v>
      </c>
      <c r="D2712" s="335" t="s">
        <v>385</v>
      </c>
      <c r="E2712" s="335" t="s">
        <v>386</v>
      </c>
      <c r="F2712" s="335" t="s">
        <v>919</v>
      </c>
      <c r="G2712" s="179">
        <f t="shared" si="126"/>
        <v>0</v>
      </c>
      <c r="H2712" s="179">
        <f t="shared" si="127"/>
        <v>2485.31</v>
      </c>
      <c r="I2712" s="179">
        <f t="shared" si="128"/>
        <v>2485.31</v>
      </c>
    </row>
    <row r="2713" spans="1:9" ht="15.75" thickBot="1">
      <c r="A2713" s="398"/>
      <c r="B2713" s="333">
        <v>69.34</v>
      </c>
      <c r="C2713" s="334">
        <v>3048</v>
      </c>
      <c r="D2713" s="335" t="s">
        <v>385</v>
      </c>
      <c r="E2713" s="335" t="s">
        <v>386</v>
      </c>
      <c r="F2713" s="335" t="s">
        <v>920</v>
      </c>
      <c r="G2713" s="179">
        <f t="shared" si="126"/>
        <v>0</v>
      </c>
      <c r="H2713" s="179">
        <f t="shared" si="127"/>
        <v>3048</v>
      </c>
      <c r="I2713" s="179">
        <f t="shared" si="128"/>
        <v>3048</v>
      </c>
    </row>
    <row r="2714" spans="1:9" ht="15.75" thickBot="1">
      <c r="A2714" s="398"/>
      <c r="B2714" s="333">
        <v>56.54</v>
      </c>
      <c r="C2714" s="334">
        <v>2485.31</v>
      </c>
      <c r="D2714" s="335" t="s">
        <v>385</v>
      </c>
      <c r="E2714" s="335" t="s">
        <v>386</v>
      </c>
      <c r="F2714" s="335" t="s">
        <v>858</v>
      </c>
      <c r="G2714" s="179">
        <f t="shared" si="126"/>
        <v>0</v>
      </c>
      <c r="H2714" s="179">
        <f t="shared" si="127"/>
        <v>2485.31</v>
      </c>
      <c r="I2714" s="179">
        <f t="shared" si="128"/>
        <v>2485.31</v>
      </c>
    </row>
    <row r="2715" spans="1:9" ht="15.75" thickBot="1">
      <c r="A2715" s="398"/>
      <c r="B2715" s="333">
        <v>5.25</v>
      </c>
      <c r="C2715" s="334">
        <v>324.44</v>
      </c>
      <c r="D2715" s="335" t="s">
        <v>834</v>
      </c>
      <c r="E2715" s="335" t="s">
        <v>386</v>
      </c>
      <c r="F2715" s="335" t="s">
        <v>826</v>
      </c>
      <c r="G2715" s="179">
        <f t="shared" si="126"/>
        <v>0</v>
      </c>
      <c r="H2715" s="179">
        <f t="shared" si="127"/>
        <v>0</v>
      </c>
      <c r="I2715" s="179">
        <f t="shared" si="128"/>
        <v>0</v>
      </c>
    </row>
    <row r="2716" spans="1:9" ht="15.75" thickBot="1">
      <c r="A2716" s="398"/>
      <c r="B2716" s="333">
        <v>0.75</v>
      </c>
      <c r="C2716" s="334">
        <v>46.35</v>
      </c>
      <c r="D2716" s="335" t="s">
        <v>392</v>
      </c>
      <c r="E2716" s="335" t="s">
        <v>386</v>
      </c>
      <c r="F2716" s="335" t="s">
        <v>826</v>
      </c>
      <c r="G2716" s="179">
        <f t="shared" si="126"/>
        <v>0</v>
      </c>
      <c r="H2716" s="179">
        <f t="shared" si="127"/>
        <v>0</v>
      </c>
      <c r="I2716" s="179">
        <f t="shared" si="128"/>
        <v>0</v>
      </c>
    </row>
    <row r="2717" spans="1:9" ht="15.75" thickBot="1">
      <c r="A2717" s="399"/>
      <c r="B2717" s="333">
        <v>0</v>
      </c>
      <c r="C2717" s="334">
        <v>255.55</v>
      </c>
      <c r="D2717" s="335" t="s">
        <v>393</v>
      </c>
      <c r="E2717" s="335" t="s">
        <v>386</v>
      </c>
      <c r="F2717" s="335" t="s">
        <v>859</v>
      </c>
      <c r="G2717" s="179">
        <f t="shared" si="126"/>
        <v>0</v>
      </c>
      <c r="H2717" s="179">
        <f t="shared" si="127"/>
        <v>0</v>
      </c>
      <c r="I2717" s="179">
        <f t="shared" si="128"/>
        <v>0</v>
      </c>
    </row>
    <row r="2718" spans="1:9" ht="15.75" thickBot="1">
      <c r="A2718" s="336" t="s">
        <v>454</v>
      </c>
      <c r="B2718" s="337">
        <v>2747.15</v>
      </c>
      <c r="C2718" s="338">
        <v>131814.64000000001</v>
      </c>
      <c r="D2718" s="394"/>
      <c r="E2718" s="395"/>
      <c r="F2718" s="396"/>
      <c r="G2718" s="179">
        <f t="shared" si="126"/>
        <v>0</v>
      </c>
      <c r="H2718" s="179">
        <f t="shared" si="127"/>
        <v>0</v>
      </c>
      <c r="I2718" s="179">
        <f t="shared" si="128"/>
        <v>0</v>
      </c>
    </row>
    <row r="2719" spans="1:9" ht="15.75" thickBot="1">
      <c r="A2719" s="397" t="s">
        <v>989</v>
      </c>
      <c r="B2719" s="333">
        <v>3.2</v>
      </c>
      <c r="C2719" s="334">
        <v>142.28</v>
      </c>
      <c r="D2719" s="335" t="s">
        <v>391</v>
      </c>
      <c r="E2719" s="335" t="s">
        <v>386</v>
      </c>
      <c r="F2719" s="335" t="s">
        <v>919</v>
      </c>
      <c r="G2719" s="179">
        <f t="shared" si="126"/>
        <v>0</v>
      </c>
      <c r="H2719" s="179">
        <f t="shared" si="127"/>
        <v>0</v>
      </c>
      <c r="I2719" s="179">
        <f t="shared" si="128"/>
        <v>0</v>
      </c>
    </row>
    <row r="2720" spans="1:9" ht="15.75" thickBot="1">
      <c r="A2720" s="398"/>
      <c r="B2720" s="333">
        <v>3.2</v>
      </c>
      <c r="C2720" s="334">
        <v>142.28</v>
      </c>
      <c r="D2720" s="335" t="s">
        <v>391</v>
      </c>
      <c r="E2720" s="335" t="s">
        <v>386</v>
      </c>
      <c r="F2720" s="335" t="s">
        <v>858</v>
      </c>
      <c r="G2720" s="179">
        <f t="shared" si="126"/>
        <v>0</v>
      </c>
      <c r="H2720" s="179">
        <f t="shared" si="127"/>
        <v>0</v>
      </c>
      <c r="I2720" s="179">
        <f t="shared" si="128"/>
        <v>0</v>
      </c>
    </row>
    <row r="2721" spans="1:9" ht="15.75" thickBot="1">
      <c r="A2721" s="398"/>
      <c r="B2721" s="333">
        <v>17.32</v>
      </c>
      <c r="C2721" s="334">
        <v>770.67</v>
      </c>
      <c r="D2721" s="335" t="s">
        <v>385</v>
      </c>
      <c r="E2721" s="335" t="s">
        <v>386</v>
      </c>
      <c r="F2721" s="335" t="s">
        <v>918</v>
      </c>
      <c r="G2721" s="179">
        <f t="shared" si="126"/>
        <v>0</v>
      </c>
      <c r="H2721" s="179">
        <f t="shared" si="127"/>
        <v>770.67</v>
      </c>
      <c r="I2721" s="179">
        <f t="shared" si="128"/>
        <v>770.67</v>
      </c>
    </row>
    <row r="2722" spans="1:9" ht="15.75" thickBot="1">
      <c r="A2722" s="398"/>
      <c r="B2722" s="333">
        <v>13.32</v>
      </c>
      <c r="C2722" s="334">
        <v>595.35</v>
      </c>
      <c r="D2722" s="335" t="s">
        <v>385</v>
      </c>
      <c r="E2722" s="335" t="s">
        <v>386</v>
      </c>
      <c r="F2722" s="335" t="s">
        <v>919</v>
      </c>
      <c r="G2722" s="179">
        <f t="shared" si="126"/>
        <v>0</v>
      </c>
      <c r="H2722" s="179">
        <f t="shared" si="127"/>
        <v>595.35</v>
      </c>
      <c r="I2722" s="179">
        <f t="shared" si="128"/>
        <v>595.35</v>
      </c>
    </row>
    <row r="2723" spans="1:9" ht="15.75" thickBot="1">
      <c r="A2723" s="398"/>
      <c r="B2723" s="333">
        <v>15.92</v>
      </c>
      <c r="C2723" s="334">
        <v>712.84</v>
      </c>
      <c r="D2723" s="335" t="s">
        <v>385</v>
      </c>
      <c r="E2723" s="335" t="s">
        <v>386</v>
      </c>
      <c r="F2723" s="335" t="s">
        <v>920</v>
      </c>
      <c r="G2723" s="179">
        <f t="shared" si="126"/>
        <v>0</v>
      </c>
      <c r="H2723" s="179">
        <f t="shared" si="127"/>
        <v>712.84</v>
      </c>
      <c r="I2723" s="179">
        <f t="shared" si="128"/>
        <v>712.84</v>
      </c>
    </row>
    <row r="2724" spans="1:9" ht="15.75" thickBot="1">
      <c r="A2724" s="398"/>
      <c r="B2724" s="333">
        <v>13.72</v>
      </c>
      <c r="C2724" s="334">
        <v>616.03</v>
      </c>
      <c r="D2724" s="335" t="s">
        <v>385</v>
      </c>
      <c r="E2724" s="335" t="s">
        <v>386</v>
      </c>
      <c r="F2724" s="335" t="s">
        <v>858</v>
      </c>
      <c r="G2724" s="179">
        <f t="shared" si="126"/>
        <v>0</v>
      </c>
      <c r="H2724" s="179">
        <f t="shared" si="127"/>
        <v>616.03</v>
      </c>
      <c r="I2724" s="179">
        <f t="shared" si="128"/>
        <v>616.03</v>
      </c>
    </row>
    <row r="2725" spans="1:9" ht="15.75" thickBot="1">
      <c r="A2725" s="398"/>
      <c r="B2725" s="333">
        <v>0.4</v>
      </c>
      <c r="C2725" s="334">
        <v>16.52</v>
      </c>
      <c r="D2725" s="335" t="s">
        <v>834</v>
      </c>
      <c r="E2725" s="335" t="s">
        <v>386</v>
      </c>
      <c r="F2725" s="335" t="s">
        <v>919</v>
      </c>
      <c r="G2725" s="179">
        <f t="shared" si="126"/>
        <v>0</v>
      </c>
      <c r="H2725" s="179">
        <f t="shared" si="127"/>
        <v>0</v>
      </c>
      <c r="I2725" s="179">
        <f t="shared" si="128"/>
        <v>0</v>
      </c>
    </row>
    <row r="2726" spans="1:9" ht="15.75" thickBot="1">
      <c r="A2726" s="399"/>
      <c r="B2726" s="333">
        <v>0</v>
      </c>
      <c r="C2726" s="334">
        <v>41.14</v>
      </c>
      <c r="D2726" s="335" t="s">
        <v>393</v>
      </c>
      <c r="E2726" s="335" t="s">
        <v>386</v>
      </c>
      <c r="F2726" s="335" t="s">
        <v>859</v>
      </c>
      <c r="G2726" s="179">
        <f t="shared" si="126"/>
        <v>0</v>
      </c>
      <c r="H2726" s="179">
        <f t="shared" si="127"/>
        <v>0</v>
      </c>
      <c r="I2726" s="179">
        <f t="shared" si="128"/>
        <v>0</v>
      </c>
    </row>
    <row r="2727" spans="1:9" ht="15.75" thickBot="1">
      <c r="A2727" s="336" t="s">
        <v>989</v>
      </c>
      <c r="B2727" s="337">
        <v>67.08</v>
      </c>
      <c r="C2727" s="338">
        <v>3037.11</v>
      </c>
      <c r="D2727" s="394"/>
      <c r="E2727" s="395"/>
      <c r="F2727" s="396"/>
      <c r="G2727" s="179">
        <f t="shared" si="126"/>
        <v>0</v>
      </c>
      <c r="H2727" s="179">
        <f t="shared" si="127"/>
        <v>0</v>
      </c>
      <c r="I2727" s="179">
        <f t="shared" si="128"/>
        <v>0</v>
      </c>
    </row>
    <row r="2728" spans="1:9" ht="15.75" thickBot="1">
      <c r="A2728" s="397" t="s">
        <v>990</v>
      </c>
      <c r="B2728" s="333">
        <v>4</v>
      </c>
      <c r="C2728" s="334">
        <v>221.07</v>
      </c>
      <c r="D2728" s="335" t="s">
        <v>391</v>
      </c>
      <c r="E2728" s="335" t="s">
        <v>386</v>
      </c>
      <c r="F2728" s="335" t="s">
        <v>919</v>
      </c>
      <c r="G2728" s="179">
        <f t="shared" si="126"/>
        <v>0</v>
      </c>
      <c r="H2728" s="179">
        <f t="shared" si="127"/>
        <v>0</v>
      </c>
      <c r="I2728" s="179">
        <f t="shared" si="128"/>
        <v>0</v>
      </c>
    </row>
    <row r="2729" spans="1:9" ht="15.75" thickBot="1">
      <c r="A2729" s="398"/>
      <c r="B2729" s="333">
        <v>4</v>
      </c>
      <c r="C2729" s="334">
        <v>221.07</v>
      </c>
      <c r="D2729" s="335" t="s">
        <v>391</v>
      </c>
      <c r="E2729" s="335" t="s">
        <v>386</v>
      </c>
      <c r="F2729" s="335" t="s">
        <v>858</v>
      </c>
      <c r="G2729" s="179">
        <f t="shared" si="126"/>
        <v>0</v>
      </c>
      <c r="H2729" s="179">
        <f t="shared" si="127"/>
        <v>0</v>
      </c>
      <c r="I2729" s="179">
        <f t="shared" si="128"/>
        <v>0</v>
      </c>
    </row>
    <row r="2730" spans="1:9" ht="15.75" thickBot="1">
      <c r="A2730" s="398"/>
      <c r="B2730" s="333">
        <v>21.67</v>
      </c>
      <c r="C2730" s="334">
        <v>1197.5</v>
      </c>
      <c r="D2730" s="335" t="s">
        <v>385</v>
      </c>
      <c r="E2730" s="335" t="s">
        <v>386</v>
      </c>
      <c r="F2730" s="335" t="s">
        <v>918</v>
      </c>
      <c r="G2730" s="179">
        <f t="shared" si="126"/>
        <v>0</v>
      </c>
      <c r="H2730" s="179">
        <f t="shared" si="127"/>
        <v>1197.5</v>
      </c>
      <c r="I2730" s="179">
        <f t="shared" si="128"/>
        <v>1197.5</v>
      </c>
    </row>
    <row r="2731" spans="1:9" ht="15.75" thickBot="1">
      <c r="A2731" s="398"/>
      <c r="B2731" s="333">
        <v>17.670000000000002</v>
      </c>
      <c r="C2731" s="334">
        <v>976.43</v>
      </c>
      <c r="D2731" s="335" t="s">
        <v>385</v>
      </c>
      <c r="E2731" s="335" t="s">
        <v>386</v>
      </c>
      <c r="F2731" s="335" t="s">
        <v>919</v>
      </c>
      <c r="G2731" s="179">
        <f t="shared" si="126"/>
        <v>0</v>
      </c>
      <c r="H2731" s="179">
        <f t="shared" si="127"/>
        <v>976.43</v>
      </c>
      <c r="I2731" s="179">
        <f t="shared" si="128"/>
        <v>976.43</v>
      </c>
    </row>
    <row r="2732" spans="1:9" ht="15.75" thickBot="1">
      <c r="A2732" s="398"/>
      <c r="B2732" s="333">
        <v>19.27</v>
      </c>
      <c r="C2732" s="334">
        <v>1043.81</v>
      </c>
      <c r="D2732" s="335" t="s">
        <v>385</v>
      </c>
      <c r="E2732" s="335" t="s">
        <v>386</v>
      </c>
      <c r="F2732" s="335" t="s">
        <v>920</v>
      </c>
      <c r="G2732" s="179">
        <f t="shared" si="126"/>
        <v>0</v>
      </c>
      <c r="H2732" s="179">
        <f t="shared" si="127"/>
        <v>1043.81</v>
      </c>
      <c r="I2732" s="179">
        <f t="shared" si="128"/>
        <v>1043.81</v>
      </c>
    </row>
    <row r="2733" spans="1:9" ht="15.75" thickBot="1">
      <c r="A2733" s="398"/>
      <c r="B2733" s="333">
        <v>11.27</v>
      </c>
      <c r="C2733" s="334">
        <v>601.67999999999995</v>
      </c>
      <c r="D2733" s="335" t="s">
        <v>385</v>
      </c>
      <c r="E2733" s="335" t="s">
        <v>386</v>
      </c>
      <c r="F2733" s="335" t="s">
        <v>858</v>
      </c>
      <c r="G2733" s="179">
        <f t="shared" si="126"/>
        <v>0</v>
      </c>
      <c r="H2733" s="179">
        <f t="shared" si="127"/>
        <v>601.67999999999995</v>
      </c>
      <c r="I2733" s="179">
        <f t="shared" si="128"/>
        <v>601.67999999999995</v>
      </c>
    </row>
    <row r="2734" spans="1:9" ht="15.75" thickBot="1">
      <c r="A2734" s="399"/>
      <c r="B2734" s="333">
        <v>0</v>
      </c>
      <c r="C2734" s="334">
        <v>36.06</v>
      </c>
      <c r="D2734" s="335" t="s">
        <v>393</v>
      </c>
      <c r="E2734" s="335" t="s">
        <v>386</v>
      </c>
      <c r="F2734" s="335" t="s">
        <v>859</v>
      </c>
      <c r="G2734" s="179">
        <f t="shared" si="126"/>
        <v>0</v>
      </c>
      <c r="H2734" s="179">
        <f t="shared" si="127"/>
        <v>0</v>
      </c>
      <c r="I2734" s="179">
        <f t="shared" si="128"/>
        <v>0</v>
      </c>
    </row>
    <row r="2735" spans="1:9" ht="15.75" thickBot="1">
      <c r="A2735" s="336" t="s">
        <v>990</v>
      </c>
      <c r="B2735" s="337">
        <v>77.88</v>
      </c>
      <c r="C2735" s="338">
        <v>4297.62</v>
      </c>
      <c r="D2735" s="394"/>
      <c r="E2735" s="395"/>
      <c r="F2735" s="396"/>
      <c r="G2735" s="179">
        <f t="shared" si="126"/>
        <v>0</v>
      </c>
      <c r="H2735" s="179">
        <f t="shared" si="127"/>
        <v>0</v>
      </c>
      <c r="I2735" s="179">
        <f t="shared" si="128"/>
        <v>0</v>
      </c>
    </row>
    <row r="2736" spans="1:9" ht="15.75" thickBot="1">
      <c r="A2736" s="397" t="s">
        <v>991</v>
      </c>
      <c r="B2736" s="333">
        <v>0.8</v>
      </c>
      <c r="C2736" s="334">
        <v>24.74</v>
      </c>
      <c r="D2736" s="335" t="s">
        <v>391</v>
      </c>
      <c r="E2736" s="335" t="s">
        <v>386</v>
      </c>
      <c r="F2736" s="335" t="s">
        <v>919</v>
      </c>
      <c r="G2736" s="179">
        <f t="shared" si="126"/>
        <v>0</v>
      </c>
      <c r="H2736" s="179">
        <f t="shared" si="127"/>
        <v>0</v>
      </c>
      <c r="I2736" s="179">
        <f t="shared" si="128"/>
        <v>0</v>
      </c>
    </row>
    <row r="2737" spans="1:9" ht="15.75" thickBot="1">
      <c r="A2737" s="398"/>
      <c r="B2737" s="333">
        <v>4.33</v>
      </c>
      <c r="C2737" s="334">
        <v>134</v>
      </c>
      <c r="D2737" s="335" t="s">
        <v>385</v>
      </c>
      <c r="E2737" s="335" t="s">
        <v>386</v>
      </c>
      <c r="F2737" s="335" t="s">
        <v>918</v>
      </c>
      <c r="G2737" s="179">
        <f t="shared" si="126"/>
        <v>0</v>
      </c>
      <c r="H2737" s="179">
        <f t="shared" si="127"/>
        <v>134</v>
      </c>
      <c r="I2737" s="179">
        <f t="shared" si="128"/>
        <v>134</v>
      </c>
    </row>
    <row r="2738" spans="1:9" ht="15.75" thickBot="1">
      <c r="A2738" s="399"/>
      <c r="B2738" s="333">
        <v>3.53</v>
      </c>
      <c r="C2738" s="334">
        <v>109.26</v>
      </c>
      <c r="D2738" s="335" t="s">
        <v>385</v>
      </c>
      <c r="E2738" s="335" t="s">
        <v>386</v>
      </c>
      <c r="F2738" s="335" t="s">
        <v>919</v>
      </c>
      <c r="G2738" s="179">
        <f t="shared" si="126"/>
        <v>0</v>
      </c>
      <c r="H2738" s="179">
        <f t="shared" si="127"/>
        <v>109.26</v>
      </c>
      <c r="I2738" s="179">
        <f t="shared" si="128"/>
        <v>109.26</v>
      </c>
    </row>
    <row r="2739" spans="1:9" ht="15.75" thickBot="1">
      <c r="A2739" s="336" t="s">
        <v>991</v>
      </c>
      <c r="B2739" s="337">
        <v>8.66</v>
      </c>
      <c r="C2739" s="338">
        <v>268</v>
      </c>
      <c r="D2739" s="394"/>
      <c r="E2739" s="395"/>
      <c r="F2739" s="396"/>
      <c r="G2739" s="179">
        <f t="shared" si="126"/>
        <v>0</v>
      </c>
      <c r="H2739" s="179">
        <f t="shared" si="127"/>
        <v>0</v>
      </c>
      <c r="I2739" s="179">
        <f t="shared" si="128"/>
        <v>0</v>
      </c>
    </row>
    <row r="2740" spans="1:9" ht="15.75" thickBot="1">
      <c r="A2740" s="397" t="s">
        <v>455</v>
      </c>
      <c r="B2740" s="333">
        <v>0.16</v>
      </c>
      <c r="C2740" s="334">
        <v>9.8699999999999992</v>
      </c>
      <c r="D2740" s="335" t="s">
        <v>391</v>
      </c>
      <c r="E2740" s="335" t="s">
        <v>386</v>
      </c>
      <c r="F2740" s="335" t="s">
        <v>817</v>
      </c>
      <c r="G2740" s="179">
        <f t="shared" si="126"/>
        <v>0</v>
      </c>
      <c r="H2740" s="179">
        <f t="shared" si="127"/>
        <v>0</v>
      </c>
      <c r="I2740" s="179">
        <f t="shared" si="128"/>
        <v>0</v>
      </c>
    </row>
    <row r="2741" spans="1:9" ht="15.75" thickBot="1">
      <c r="A2741" s="398"/>
      <c r="B2741" s="333">
        <v>0.16</v>
      </c>
      <c r="C2741" s="334">
        <v>9.8699999999999992</v>
      </c>
      <c r="D2741" s="335" t="s">
        <v>391</v>
      </c>
      <c r="E2741" s="335" t="s">
        <v>386</v>
      </c>
      <c r="F2741" s="335" t="s">
        <v>818</v>
      </c>
      <c r="G2741" s="179">
        <f t="shared" si="126"/>
        <v>0</v>
      </c>
      <c r="H2741" s="179">
        <f t="shared" si="127"/>
        <v>0</v>
      </c>
      <c r="I2741" s="179">
        <f t="shared" si="128"/>
        <v>0</v>
      </c>
    </row>
    <row r="2742" spans="1:9" ht="15.75" thickBot="1">
      <c r="A2742" s="398"/>
      <c r="B2742" s="333">
        <v>0.16</v>
      </c>
      <c r="C2742" s="334">
        <v>10.4</v>
      </c>
      <c r="D2742" s="335" t="s">
        <v>391</v>
      </c>
      <c r="E2742" s="335" t="s">
        <v>386</v>
      </c>
      <c r="F2742" s="335" t="s">
        <v>819</v>
      </c>
      <c r="G2742" s="179">
        <f t="shared" si="126"/>
        <v>0</v>
      </c>
      <c r="H2742" s="179">
        <f t="shared" si="127"/>
        <v>0</v>
      </c>
      <c r="I2742" s="179">
        <f t="shared" si="128"/>
        <v>0</v>
      </c>
    </row>
    <row r="2743" spans="1:9" ht="15.75" thickBot="1">
      <c r="A2743" s="398"/>
      <c r="B2743" s="333">
        <v>0.16</v>
      </c>
      <c r="C2743" s="334">
        <v>10.4</v>
      </c>
      <c r="D2743" s="335" t="s">
        <v>391</v>
      </c>
      <c r="E2743" s="335" t="s">
        <v>386</v>
      </c>
      <c r="F2743" s="335" t="s">
        <v>820</v>
      </c>
      <c r="G2743" s="179">
        <f t="shared" si="126"/>
        <v>0</v>
      </c>
      <c r="H2743" s="179">
        <f t="shared" si="127"/>
        <v>0</v>
      </c>
      <c r="I2743" s="179">
        <f t="shared" si="128"/>
        <v>0</v>
      </c>
    </row>
    <row r="2744" spans="1:9" ht="15.75" thickBot="1">
      <c r="A2744" s="398"/>
      <c r="B2744" s="333">
        <v>0.16</v>
      </c>
      <c r="C2744" s="334">
        <v>10.4</v>
      </c>
      <c r="D2744" s="335" t="s">
        <v>391</v>
      </c>
      <c r="E2744" s="335" t="s">
        <v>386</v>
      </c>
      <c r="F2744" s="335" t="s">
        <v>821</v>
      </c>
      <c r="G2744" s="179">
        <f t="shared" si="126"/>
        <v>0</v>
      </c>
      <c r="H2744" s="179">
        <f t="shared" si="127"/>
        <v>0</v>
      </c>
      <c r="I2744" s="179">
        <f t="shared" si="128"/>
        <v>0</v>
      </c>
    </row>
    <row r="2745" spans="1:9" ht="15.75" thickBot="1">
      <c r="A2745" s="398"/>
      <c r="B2745" s="333">
        <v>1.58</v>
      </c>
      <c r="C2745" s="334">
        <v>96.99</v>
      </c>
      <c r="D2745" s="335" t="s">
        <v>385</v>
      </c>
      <c r="E2745" s="335" t="s">
        <v>386</v>
      </c>
      <c r="F2745" s="335" t="s">
        <v>817</v>
      </c>
      <c r="G2745" s="179">
        <f t="shared" si="126"/>
        <v>0</v>
      </c>
      <c r="H2745" s="179">
        <f t="shared" si="127"/>
        <v>96.99</v>
      </c>
      <c r="I2745" s="179">
        <f t="shared" si="128"/>
        <v>96.99</v>
      </c>
    </row>
    <row r="2746" spans="1:9" ht="15.75" thickBot="1">
      <c r="A2746" s="398"/>
      <c r="B2746" s="333">
        <v>1.66</v>
      </c>
      <c r="C2746" s="334">
        <v>102.85</v>
      </c>
      <c r="D2746" s="335" t="s">
        <v>385</v>
      </c>
      <c r="E2746" s="335" t="s">
        <v>386</v>
      </c>
      <c r="F2746" s="335" t="s">
        <v>822</v>
      </c>
      <c r="G2746" s="179">
        <f t="shared" si="126"/>
        <v>0</v>
      </c>
      <c r="H2746" s="179">
        <f t="shared" si="127"/>
        <v>102.85</v>
      </c>
      <c r="I2746" s="179">
        <f t="shared" si="128"/>
        <v>102.85</v>
      </c>
    </row>
    <row r="2747" spans="1:9" ht="15.75" thickBot="1">
      <c r="A2747" s="398"/>
      <c r="B2747" s="333">
        <v>1.74</v>
      </c>
      <c r="C2747" s="334">
        <v>106.85</v>
      </c>
      <c r="D2747" s="335" t="s">
        <v>385</v>
      </c>
      <c r="E2747" s="335" t="s">
        <v>386</v>
      </c>
      <c r="F2747" s="335" t="s">
        <v>823</v>
      </c>
      <c r="G2747" s="179">
        <f t="shared" si="126"/>
        <v>0</v>
      </c>
      <c r="H2747" s="179">
        <f t="shared" si="127"/>
        <v>106.85</v>
      </c>
      <c r="I2747" s="179">
        <f t="shared" si="128"/>
        <v>106.85</v>
      </c>
    </row>
    <row r="2748" spans="1:9" ht="15.75" thickBot="1">
      <c r="A2748" s="398"/>
      <c r="B2748" s="333">
        <v>1.74</v>
      </c>
      <c r="C2748" s="334">
        <v>106.85</v>
      </c>
      <c r="D2748" s="335" t="s">
        <v>385</v>
      </c>
      <c r="E2748" s="335" t="s">
        <v>386</v>
      </c>
      <c r="F2748" s="335" t="s">
        <v>824</v>
      </c>
      <c r="G2748" s="179">
        <f t="shared" si="126"/>
        <v>0</v>
      </c>
      <c r="H2748" s="179">
        <f t="shared" si="127"/>
        <v>106.85</v>
      </c>
      <c r="I2748" s="179">
        <f t="shared" si="128"/>
        <v>106.85</v>
      </c>
    </row>
    <row r="2749" spans="1:9" ht="15.75" thickBot="1">
      <c r="A2749" s="398"/>
      <c r="B2749" s="333">
        <v>1.74</v>
      </c>
      <c r="C2749" s="334">
        <v>106.85</v>
      </c>
      <c r="D2749" s="335" t="s">
        <v>385</v>
      </c>
      <c r="E2749" s="335" t="s">
        <v>386</v>
      </c>
      <c r="F2749" s="335" t="s">
        <v>825</v>
      </c>
      <c r="G2749" s="179">
        <f t="shared" si="126"/>
        <v>0</v>
      </c>
      <c r="H2749" s="179">
        <f t="shared" si="127"/>
        <v>106.85</v>
      </c>
      <c r="I2749" s="179">
        <f t="shared" si="128"/>
        <v>106.85</v>
      </c>
    </row>
    <row r="2750" spans="1:9" ht="15.75" thickBot="1">
      <c r="A2750" s="398"/>
      <c r="B2750" s="333">
        <v>1.42</v>
      </c>
      <c r="C2750" s="334">
        <v>89</v>
      </c>
      <c r="D2750" s="335" t="s">
        <v>385</v>
      </c>
      <c r="E2750" s="335" t="s">
        <v>386</v>
      </c>
      <c r="F2750" s="335" t="s">
        <v>818</v>
      </c>
      <c r="G2750" s="179">
        <f t="shared" si="126"/>
        <v>0</v>
      </c>
      <c r="H2750" s="179">
        <f t="shared" si="127"/>
        <v>89</v>
      </c>
      <c r="I2750" s="179">
        <f t="shared" si="128"/>
        <v>89</v>
      </c>
    </row>
    <row r="2751" spans="1:9" ht="15.75" thickBot="1">
      <c r="A2751" s="398"/>
      <c r="B2751" s="333">
        <v>1.74</v>
      </c>
      <c r="C2751" s="334">
        <v>112.63</v>
      </c>
      <c r="D2751" s="335" t="s">
        <v>385</v>
      </c>
      <c r="E2751" s="335" t="s">
        <v>386</v>
      </c>
      <c r="F2751" s="335" t="s">
        <v>826</v>
      </c>
      <c r="G2751" s="179">
        <f t="shared" si="126"/>
        <v>0</v>
      </c>
      <c r="H2751" s="179">
        <f t="shared" si="127"/>
        <v>112.63</v>
      </c>
      <c r="I2751" s="179">
        <f t="shared" si="128"/>
        <v>112.63</v>
      </c>
    </row>
    <row r="2752" spans="1:9" ht="15.75" thickBot="1">
      <c r="A2752" s="398"/>
      <c r="B2752" s="333">
        <v>1.74</v>
      </c>
      <c r="C2752" s="334">
        <v>112.63</v>
      </c>
      <c r="D2752" s="335" t="s">
        <v>385</v>
      </c>
      <c r="E2752" s="335" t="s">
        <v>386</v>
      </c>
      <c r="F2752" s="335" t="s">
        <v>827</v>
      </c>
      <c r="G2752" s="179">
        <f t="shared" si="126"/>
        <v>0</v>
      </c>
      <c r="H2752" s="179">
        <f t="shared" si="127"/>
        <v>112.63</v>
      </c>
      <c r="I2752" s="179">
        <f t="shared" si="128"/>
        <v>112.63</v>
      </c>
    </row>
    <row r="2753" spans="1:9" ht="15.75" thickBot="1">
      <c r="A2753" s="398"/>
      <c r="B2753" s="333">
        <v>1.58</v>
      </c>
      <c r="C2753" s="334">
        <v>103.93</v>
      </c>
      <c r="D2753" s="335" t="s">
        <v>385</v>
      </c>
      <c r="E2753" s="335" t="s">
        <v>386</v>
      </c>
      <c r="F2753" s="335" t="s">
        <v>828</v>
      </c>
      <c r="G2753" s="179">
        <f t="shared" si="126"/>
        <v>0</v>
      </c>
      <c r="H2753" s="179">
        <f t="shared" si="127"/>
        <v>103.93</v>
      </c>
      <c r="I2753" s="179">
        <f t="shared" si="128"/>
        <v>103.93</v>
      </c>
    </row>
    <row r="2754" spans="1:9" ht="15.75" thickBot="1">
      <c r="A2754" s="398"/>
      <c r="B2754" s="333">
        <v>1.5</v>
      </c>
      <c r="C2754" s="334">
        <v>96.19</v>
      </c>
      <c r="D2754" s="335" t="s">
        <v>385</v>
      </c>
      <c r="E2754" s="335" t="s">
        <v>386</v>
      </c>
      <c r="F2754" s="335" t="s">
        <v>819</v>
      </c>
      <c r="G2754" s="179">
        <f t="shared" si="126"/>
        <v>0</v>
      </c>
      <c r="H2754" s="179">
        <f t="shared" si="127"/>
        <v>96.19</v>
      </c>
      <c r="I2754" s="179">
        <f t="shared" si="128"/>
        <v>96.19</v>
      </c>
    </row>
    <row r="2755" spans="1:9" ht="15.75" thickBot="1">
      <c r="A2755" s="398"/>
      <c r="B2755" s="333">
        <v>1.66</v>
      </c>
      <c r="C2755" s="334">
        <v>108.28</v>
      </c>
      <c r="D2755" s="335" t="s">
        <v>385</v>
      </c>
      <c r="E2755" s="335" t="s">
        <v>386</v>
      </c>
      <c r="F2755" s="335" t="s">
        <v>829</v>
      </c>
      <c r="G2755" s="179">
        <f t="shared" si="126"/>
        <v>0</v>
      </c>
      <c r="H2755" s="179">
        <f t="shared" si="127"/>
        <v>108.28</v>
      </c>
      <c r="I2755" s="179">
        <f t="shared" si="128"/>
        <v>108.28</v>
      </c>
    </row>
    <row r="2756" spans="1:9" ht="15.75" thickBot="1">
      <c r="A2756" s="398"/>
      <c r="B2756" s="333">
        <v>1.5</v>
      </c>
      <c r="C2756" s="334">
        <v>99.58</v>
      </c>
      <c r="D2756" s="335" t="s">
        <v>385</v>
      </c>
      <c r="E2756" s="335" t="s">
        <v>386</v>
      </c>
      <c r="F2756" s="335" t="s">
        <v>830</v>
      </c>
      <c r="G2756" s="179">
        <f t="shared" si="126"/>
        <v>0</v>
      </c>
      <c r="H2756" s="179">
        <f t="shared" si="127"/>
        <v>99.58</v>
      </c>
      <c r="I2756" s="179">
        <f t="shared" si="128"/>
        <v>99.58</v>
      </c>
    </row>
    <row r="2757" spans="1:9" ht="15.75" thickBot="1">
      <c r="A2757" s="398"/>
      <c r="B2757" s="333">
        <v>1.42</v>
      </c>
      <c r="C2757" s="334">
        <v>91.84</v>
      </c>
      <c r="D2757" s="335" t="s">
        <v>385</v>
      </c>
      <c r="E2757" s="335" t="s">
        <v>386</v>
      </c>
      <c r="F2757" s="335" t="s">
        <v>820</v>
      </c>
      <c r="G2757" s="179">
        <f t="shared" ref="G2757:G2820" si="129">IF(D2757="REG",C2757,0)</f>
        <v>0</v>
      </c>
      <c r="H2757" s="179">
        <f t="shared" ref="H2757:H2820" si="130">IF(D2757="SAL",C2757,0)</f>
        <v>91.84</v>
      </c>
      <c r="I2757" s="179">
        <f t="shared" ref="I2757:I2820" si="131">+G2757+H2757</f>
        <v>91.84</v>
      </c>
    </row>
    <row r="2758" spans="1:9" ht="15.75" thickBot="1">
      <c r="A2758" s="398"/>
      <c r="B2758" s="333">
        <v>1.74</v>
      </c>
      <c r="C2758" s="334">
        <v>112.63</v>
      </c>
      <c r="D2758" s="335" t="s">
        <v>385</v>
      </c>
      <c r="E2758" s="335" t="s">
        <v>386</v>
      </c>
      <c r="F2758" s="335" t="s">
        <v>805</v>
      </c>
      <c r="G2758" s="179">
        <f t="shared" si="129"/>
        <v>0</v>
      </c>
      <c r="H2758" s="179">
        <f t="shared" si="130"/>
        <v>112.63</v>
      </c>
      <c r="I2758" s="179">
        <f t="shared" si="131"/>
        <v>112.63</v>
      </c>
    </row>
    <row r="2759" spans="1:9" ht="15.75" thickBot="1">
      <c r="A2759" s="398"/>
      <c r="B2759" s="333">
        <v>1.02</v>
      </c>
      <c r="C2759" s="334">
        <v>59.91</v>
      </c>
      <c r="D2759" s="335" t="s">
        <v>385</v>
      </c>
      <c r="E2759" s="335" t="s">
        <v>386</v>
      </c>
      <c r="F2759" s="335" t="s">
        <v>831</v>
      </c>
      <c r="G2759" s="179">
        <f t="shared" si="129"/>
        <v>0</v>
      </c>
      <c r="H2759" s="179">
        <f t="shared" si="130"/>
        <v>59.91</v>
      </c>
      <c r="I2759" s="179">
        <f t="shared" si="131"/>
        <v>59.91</v>
      </c>
    </row>
    <row r="2760" spans="1:9" ht="15.75" thickBot="1">
      <c r="A2760" s="398"/>
      <c r="B2760" s="333">
        <v>1.74</v>
      </c>
      <c r="C2760" s="334">
        <v>112.63</v>
      </c>
      <c r="D2760" s="335" t="s">
        <v>385</v>
      </c>
      <c r="E2760" s="335" t="s">
        <v>386</v>
      </c>
      <c r="F2760" s="335" t="s">
        <v>832</v>
      </c>
      <c r="G2760" s="179">
        <f t="shared" si="129"/>
        <v>0</v>
      </c>
      <c r="H2760" s="179">
        <f t="shared" si="130"/>
        <v>112.63</v>
      </c>
      <c r="I2760" s="179">
        <f t="shared" si="131"/>
        <v>112.63</v>
      </c>
    </row>
    <row r="2761" spans="1:9" ht="15.75" thickBot="1">
      <c r="A2761" s="398"/>
      <c r="B2761" s="333">
        <v>1.58</v>
      </c>
      <c r="C2761" s="334">
        <v>102.23</v>
      </c>
      <c r="D2761" s="335" t="s">
        <v>385</v>
      </c>
      <c r="E2761" s="335" t="s">
        <v>386</v>
      </c>
      <c r="F2761" s="335" t="s">
        <v>821</v>
      </c>
      <c r="G2761" s="179">
        <f t="shared" si="129"/>
        <v>0</v>
      </c>
      <c r="H2761" s="179">
        <f t="shared" si="130"/>
        <v>102.23</v>
      </c>
      <c r="I2761" s="179">
        <f t="shared" si="131"/>
        <v>102.23</v>
      </c>
    </row>
    <row r="2762" spans="1:9" ht="15.75" thickBot="1">
      <c r="A2762" s="398"/>
      <c r="B2762" s="333">
        <v>1.74</v>
      </c>
      <c r="C2762" s="334">
        <v>112.63</v>
      </c>
      <c r="D2762" s="335" t="s">
        <v>385</v>
      </c>
      <c r="E2762" s="335" t="s">
        <v>386</v>
      </c>
      <c r="F2762" s="335" t="s">
        <v>833</v>
      </c>
      <c r="G2762" s="179">
        <f t="shared" si="129"/>
        <v>0</v>
      </c>
      <c r="H2762" s="179">
        <f t="shared" si="130"/>
        <v>112.63</v>
      </c>
      <c r="I2762" s="179">
        <f t="shared" si="131"/>
        <v>112.63</v>
      </c>
    </row>
    <row r="2763" spans="1:9" ht="15.75" thickBot="1">
      <c r="A2763" s="398"/>
      <c r="B2763" s="333">
        <v>1.74</v>
      </c>
      <c r="C2763" s="334">
        <v>112.63</v>
      </c>
      <c r="D2763" s="335" t="s">
        <v>385</v>
      </c>
      <c r="E2763" s="335" t="s">
        <v>386</v>
      </c>
      <c r="F2763" s="335" t="s">
        <v>916</v>
      </c>
      <c r="G2763" s="179">
        <f t="shared" si="129"/>
        <v>0</v>
      </c>
      <c r="H2763" s="179">
        <f t="shared" si="130"/>
        <v>112.63</v>
      </c>
      <c r="I2763" s="179">
        <f t="shared" si="131"/>
        <v>112.63</v>
      </c>
    </row>
    <row r="2764" spans="1:9" ht="15.75" thickBot="1">
      <c r="A2764" s="398"/>
      <c r="B2764" s="333">
        <v>1.66</v>
      </c>
      <c r="C2764" s="334">
        <v>106.58</v>
      </c>
      <c r="D2764" s="335" t="s">
        <v>385</v>
      </c>
      <c r="E2764" s="335" t="s">
        <v>386</v>
      </c>
      <c r="F2764" s="335" t="s">
        <v>917</v>
      </c>
      <c r="G2764" s="179">
        <f t="shared" si="129"/>
        <v>0</v>
      </c>
      <c r="H2764" s="179">
        <f t="shared" si="130"/>
        <v>106.58</v>
      </c>
      <c r="I2764" s="179">
        <f t="shared" si="131"/>
        <v>106.58</v>
      </c>
    </row>
    <row r="2765" spans="1:9" ht="15.75" thickBot="1">
      <c r="A2765" s="399"/>
      <c r="B2765" s="333">
        <v>0.08</v>
      </c>
      <c r="C2765" s="334">
        <v>4.3499999999999996</v>
      </c>
      <c r="D2765" s="335" t="s">
        <v>834</v>
      </c>
      <c r="E2765" s="335" t="s">
        <v>386</v>
      </c>
      <c r="F2765" s="335" t="s">
        <v>831</v>
      </c>
      <c r="G2765" s="179">
        <f t="shared" si="129"/>
        <v>0</v>
      </c>
      <c r="H2765" s="179">
        <f t="shared" si="130"/>
        <v>0</v>
      </c>
      <c r="I2765" s="179">
        <f t="shared" si="131"/>
        <v>0</v>
      </c>
    </row>
    <row r="2766" spans="1:9" ht="15.75" thickBot="1">
      <c r="A2766" s="336" t="s">
        <v>455</v>
      </c>
      <c r="B2766" s="337">
        <v>33.119999999999997</v>
      </c>
      <c r="C2766" s="338">
        <v>2109</v>
      </c>
      <c r="D2766" s="394"/>
      <c r="E2766" s="395"/>
      <c r="F2766" s="396"/>
      <c r="G2766" s="179">
        <f t="shared" si="129"/>
        <v>0</v>
      </c>
      <c r="H2766" s="179">
        <f t="shared" si="130"/>
        <v>0</v>
      </c>
      <c r="I2766" s="179">
        <f t="shared" si="131"/>
        <v>0</v>
      </c>
    </row>
    <row r="2767" spans="1:9" ht="15.75" thickBot="1">
      <c r="A2767" s="397" t="s">
        <v>992</v>
      </c>
      <c r="B2767" s="333">
        <v>1.2</v>
      </c>
      <c r="C2767" s="334">
        <v>64.66</v>
      </c>
      <c r="D2767" s="335" t="s">
        <v>391</v>
      </c>
      <c r="E2767" s="335" t="s">
        <v>386</v>
      </c>
      <c r="F2767" s="335" t="s">
        <v>819</v>
      </c>
      <c r="G2767" s="179">
        <f t="shared" si="129"/>
        <v>0</v>
      </c>
      <c r="H2767" s="179">
        <f t="shared" si="130"/>
        <v>0</v>
      </c>
      <c r="I2767" s="179">
        <f t="shared" si="131"/>
        <v>0</v>
      </c>
    </row>
    <row r="2768" spans="1:9" ht="15.75" thickBot="1">
      <c r="A2768" s="398"/>
      <c r="B2768" s="333">
        <v>10.6</v>
      </c>
      <c r="C2768" s="334">
        <v>571.17999999999995</v>
      </c>
      <c r="D2768" s="335" t="s">
        <v>385</v>
      </c>
      <c r="E2768" s="335" t="s">
        <v>386</v>
      </c>
      <c r="F2768" s="335" t="s">
        <v>826</v>
      </c>
      <c r="G2768" s="179">
        <f t="shared" si="129"/>
        <v>0</v>
      </c>
      <c r="H2768" s="179">
        <f t="shared" si="130"/>
        <v>571.17999999999995</v>
      </c>
      <c r="I2768" s="179">
        <f t="shared" si="131"/>
        <v>571.17999999999995</v>
      </c>
    </row>
    <row r="2769" spans="1:9" ht="15.75" thickBot="1">
      <c r="A2769" s="398"/>
      <c r="B2769" s="333">
        <v>13</v>
      </c>
      <c r="C2769" s="334">
        <v>700.5</v>
      </c>
      <c r="D2769" s="335" t="s">
        <v>385</v>
      </c>
      <c r="E2769" s="335" t="s">
        <v>386</v>
      </c>
      <c r="F2769" s="335" t="s">
        <v>827</v>
      </c>
      <c r="G2769" s="179">
        <f t="shared" si="129"/>
        <v>0</v>
      </c>
      <c r="H2769" s="179">
        <f t="shared" si="130"/>
        <v>700.5</v>
      </c>
      <c r="I2769" s="179">
        <f t="shared" si="131"/>
        <v>700.5</v>
      </c>
    </row>
    <row r="2770" spans="1:9" ht="15.75" thickBot="1">
      <c r="A2770" s="398"/>
      <c r="B2770" s="333">
        <v>11.8</v>
      </c>
      <c r="C2770" s="334">
        <v>635.84</v>
      </c>
      <c r="D2770" s="335" t="s">
        <v>385</v>
      </c>
      <c r="E2770" s="335" t="s">
        <v>386</v>
      </c>
      <c r="F2770" s="335" t="s">
        <v>828</v>
      </c>
      <c r="G2770" s="179">
        <f t="shared" si="129"/>
        <v>0</v>
      </c>
      <c r="H2770" s="179">
        <f t="shared" si="130"/>
        <v>635.84</v>
      </c>
      <c r="I2770" s="179">
        <f t="shared" si="131"/>
        <v>635.84</v>
      </c>
    </row>
    <row r="2771" spans="1:9" ht="15.75" thickBot="1">
      <c r="A2771" s="399"/>
      <c r="B2771" s="333">
        <v>11.8</v>
      </c>
      <c r="C2771" s="334">
        <v>635.84</v>
      </c>
      <c r="D2771" s="335" t="s">
        <v>385</v>
      </c>
      <c r="E2771" s="335" t="s">
        <v>386</v>
      </c>
      <c r="F2771" s="335" t="s">
        <v>819</v>
      </c>
      <c r="G2771" s="179">
        <f t="shared" si="129"/>
        <v>0</v>
      </c>
      <c r="H2771" s="179">
        <f t="shared" si="130"/>
        <v>635.84</v>
      </c>
      <c r="I2771" s="179">
        <f t="shared" si="131"/>
        <v>635.84</v>
      </c>
    </row>
    <row r="2772" spans="1:9" ht="15.75" thickBot="1">
      <c r="A2772" s="336" t="s">
        <v>992</v>
      </c>
      <c r="B2772" s="337">
        <v>48.4</v>
      </c>
      <c r="C2772" s="338">
        <v>2608.02</v>
      </c>
      <c r="D2772" s="394"/>
      <c r="E2772" s="395"/>
      <c r="F2772" s="396"/>
      <c r="G2772" s="179">
        <f t="shared" si="129"/>
        <v>0</v>
      </c>
      <c r="H2772" s="179">
        <f t="shared" si="130"/>
        <v>0</v>
      </c>
      <c r="I2772" s="179">
        <f t="shared" si="131"/>
        <v>0</v>
      </c>
    </row>
    <row r="2773" spans="1:9" ht="15.75" thickBot="1">
      <c r="A2773" s="397" t="s">
        <v>456</v>
      </c>
      <c r="B2773" s="333">
        <v>2</v>
      </c>
      <c r="C2773" s="334">
        <v>79.56</v>
      </c>
      <c r="D2773" s="335" t="s">
        <v>391</v>
      </c>
      <c r="E2773" s="335" t="s">
        <v>386</v>
      </c>
      <c r="F2773" s="335" t="s">
        <v>817</v>
      </c>
      <c r="G2773" s="179">
        <f t="shared" si="129"/>
        <v>0</v>
      </c>
      <c r="H2773" s="179">
        <f t="shared" si="130"/>
        <v>0</v>
      </c>
      <c r="I2773" s="179">
        <f t="shared" si="131"/>
        <v>0</v>
      </c>
    </row>
    <row r="2774" spans="1:9" ht="15.75" thickBot="1">
      <c r="A2774" s="398"/>
      <c r="B2774" s="333">
        <v>0.8</v>
      </c>
      <c r="C2774" s="334">
        <v>17.170000000000002</v>
      </c>
      <c r="D2774" s="335" t="s">
        <v>391</v>
      </c>
      <c r="E2774" s="335" t="s">
        <v>386</v>
      </c>
      <c r="F2774" s="335" t="s">
        <v>818</v>
      </c>
      <c r="G2774" s="179">
        <f t="shared" si="129"/>
        <v>0</v>
      </c>
      <c r="H2774" s="179">
        <f t="shared" si="130"/>
        <v>0</v>
      </c>
      <c r="I2774" s="179">
        <f t="shared" si="131"/>
        <v>0</v>
      </c>
    </row>
    <row r="2775" spans="1:9" ht="15.75" thickBot="1">
      <c r="A2775" s="398"/>
      <c r="B2775" s="333">
        <v>0.8</v>
      </c>
      <c r="C2775" s="334">
        <v>17.350000000000001</v>
      </c>
      <c r="D2775" s="335" t="s">
        <v>391</v>
      </c>
      <c r="E2775" s="335" t="s">
        <v>386</v>
      </c>
      <c r="F2775" s="335" t="s">
        <v>819</v>
      </c>
      <c r="G2775" s="179">
        <f t="shared" si="129"/>
        <v>0</v>
      </c>
      <c r="H2775" s="179">
        <f t="shared" si="130"/>
        <v>0</v>
      </c>
      <c r="I2775" s="179">
        <f t="shared" si="131"/>
        <v>0</v>
      </c>
    </row>
    <row r="2776" spans="1:9" ht="15.75" thickBot="1">
      <c r="A2776" s="398"/>
      <c r="B2776" s="333">
        <v>2</v>
      </c>
      <c r="C2776" s="334">
        <v>82.01</v>
      </c>
      <c r="D2776" s="335" t="s">
        <v>391</v>
      </c>
      <c r="E2776" s="335" t="s">
        <v>386</v>
      </c>
      <c r="F2776" s="335" t="s">
        <v>820</v>
      </c>
      <c r="G2776" s="179">
        <f t="shared" si="129"/>
        <v>0</v>
      </c>
      <c r="H2776" s="179">
        <f t="shared" si="130"/>
        <v>0</v>
      </c>
      <c r="I2776" s="179">
        <f t="shared" si="131"/>
        <v>0</v>
      </c>
    </row>
    <row r="2777" spans="1:9" ht="15.75" thickBot="1">
      <c r="A2777" s="398"/>
      <c r="B2777" s="333">
        <v>2</v>
      </c>
      <c r="C2777" s="334">
        <v>82.01</v>
      </c>
      <c r="D2777" s="335" t="s">
        <v>391</v>
      </c>
      <c r="E2777" s="335" t="s">
        <v>386</v>
      </c>
      <c r="F2777" s="335" t="s">
        <v>821</v>
      </c>
      <c r="G2777" s="179">
        <f t="shared" si="129"/>
        <v>0</v>
      </c>
      <c r="H2777" s="179">
        <f t="shared" si="130"/>
        <v>0</v>
      </c>
      <c r="I2777" s="179">
        <f t="shared" si="131"/>
        <v>0</v>
      </c>
    </row>
    <row r="2778" spans="1:9" ht="15.75" thickBot="1">
      <c r="A2778" s="398"/>
      <c r="B2778" s="333">
        <v>19.670000000000002</v>
      </c>
      <c r="C2778" s="334">
        <v>782.36</v>
      </c>
      <c r="D2778" s="335" t="s">
        <v>385</v>
      </c>
      <c r="E2778" s="335" t="s">
        <v>386</v>
      </c>
      <c r="F2778" s="335" t="s">
        <v>817</v>
      </c>
      <c r="G2778" s="179">
        <f t="shared" si="129"/>
        <v>0</v>
      </c>
      <c r="H2778" s="179">
        <f t="shared" si="130"/>
        <v>782.36</v>
      </c>
      <c r="I2778" s="179">
        <f t="shared" si="131"/>
        <v>782.36</v>
      </c>
    </row>
    <row r="2779" spans="1:9" ht="15.75" thickBot="1">
      <c r="A2779" s="398"/>
      <c r="B2779" s="333">
        <v>21.67</v>
      </c>
      <c r="C2779" s="334">
        <v>861.91</v>
      </c>
      <c r="D2779" s="335" t="s">
        <v>385</v>
      </c>
      <c r="E2779" s="335" t="s">
        <v>386</v>
      </c>
      <c r="F2779" s="335" t="s">
        <v>822</v>
      </c>
      <c r="G2779" s="179">
        <f t="shared" si="129"/>
        <v>0</v>
      </c>
      <c r="H2779" s="179">
        <f t="shared" si="130"/>
        <v>861.91</v>
      </c>
      <c r="I2779" s="179">
        <f t="shared" si="131"/>
        <v>861.91</v>
      </c>
    </row>
    <row r="2780" spans="1:9" ht="15.75" thickBot="1">
      <c r="A2780" s="398"/>
      <c r="B2780" s="333">
        <v>21.67</v>
      </c>
      <c r="C2780" s="334">
        <v>861.91</v>
      </c>
      <c r="D2780" s="335" t="s">
        <v>385</v>
      </c>
      <c r="E2780" s="335" t="s">
        <v>386</v>
      </c>
      <c r="F2780" s="335" t="s">
        <v>823</v>
      </c>
      <c r="G2780" s="179">
        <f t="shared" si="129"/>
        <v>0</v>
      </c>
      <c r="H2780" s="179">
        <f t="shared" si="130"/>
        <v>861.91</v>
      </c>
      <c r="I2780" s="179">
        <f t="shared" si="131"/>
        <v>861.91</v>
      </c>
    </row>
    <row r="2781" spans="1:9" ht="15.75" thickBot="1">
      <c r="A2781" s="398"/>
      <c r="B2781" s="333">
        <v>7.87</v>
      </c>
      <c r="C2781" s="334">
        <v>168.83</v>
      </c>
      <c r="D2781" s="335" t="s">
        <v>385</v>
      </c>
      <c r="E2781" s="335" t="s">
        <v>386</v>
      </c>
      <c r="F2781" s="335" t="s">
        <v>824</v>
      </c>
      <c r="G2781" s="179">
        <f t="shared" si="129"/>
        <v>0</v>
      </c>
      <c r="H2781" s="179">
        <f t="shared" si="130"/>
        <v>168.83</v>
      </c>
      <c r="I2781" s="179">
        <f t="shared" si="131"/>
        <v>168.83</v>
      </c>
    </row>
    <row r="2782" spans="1:9" ht="15.75" thickBot="1">
      <c r="A2782" s="398"/>
      <c r="B2782" s="333">
        <v>8.67</v>
      </c>
      <c r="C2782" s="334">
        <v>185.99</v>
      </c>
      <c r="D2782" s="335" t="s">
        <v>385</v>
      </c>
      <c r="E2782" s="335" t="s">
        <v>386</v>
      </c>
      <c r="F2782" s="335" t="s">
        <v>825</v>
      </c>
      <c r="G2782" s="179">
        <f t="shared" si="129"/>
        <v>0</v>
      </c>
      <c r="H2782" s="179">
        <f t="shared" si="130"/>
        <v>185.99</v>
      </c>
      <c r="I2782" s="179">
        <f t="shared" si="131"/>
        <v>185.99</v>
      </c>
    </row>
    <row r="2783" spans="1:9" ht="15.75" thickBot="1">
      <c r="A2783" s="398"/>
      <c r="B2783" s="333">
        <v>7.87</v>
      </c>
      <c r="C2783" s="334">
        <v>168.83</v>
      </c>
      <c r="D2783" s="335" t="s">
        <v>385</v>
      </c>
      <c r="E2783" s="335" t="s">
        <v>386</v>
      </c>
      <c r="F2783" s="335" t="s">
        <v>818</v>
      </c>
      <c r="G2783" s="179">
        <f t="shared" si="129"/>
        <v>0</v>
      </c>
      <c r="H2783" s="179">
        <f t="shared" si="130"/>
        <v>168.83</v>
      </c>
      <c r="I2783" s="179">
        <f t="shared" si="131"/>
        <v>168.83</v>
      </c>
    </row>
    <row r="2784" spans="1:9" ht="15.75" thickBot="1">
      <c r="A2784" s="398"/>
      <c r="B2784" s="333">
        <v>7.07</v>
      </c>
      <c r="C2784" s="334">
        <v>153.29</v>
      </c>
      <c r="D2784" s="335" t="s">
        <v>385</v>
      </c>
      <c r="E2784" s="335" t="s">
        <v>386</v>
      </c>
      <c r="F2784" s="335" t="s">
        <v>826</v>
      </c>
      <c r="G2784" s="179">
        <f t="shared" si="129"/>
        <v>0</v>
      </c>
      <c r="H2784" s="179">
        <f t="shared" si="130"/>
        <v>153.29</v>
      </c>
      <c r="I2784" s="179">
        <f t="shared" si="131"/>
        <v>153.29</v>
      </c>
    </row>
    <row r="2785" spans="1:9" ht="15.75" thickBot="1">
      <c r="A2785" s="398"/>
      <c r="B2785" s="333">
        <v>8.67</v>
      </c>
      <c r="C2785" s="334">
        <v>188</v>
      </c>
      <c r="D2785" s="335" t="s">
        <v>385</v>
      </c>
      <c r="E2785" s="335" t="s">
        <v>386</v>
      </c>
      <c r="F2785" s="335" t="s">
        <v>827</v>
      </c>
      <c r="G2785" s="179">
        <f t="shared" si="129"/>
        <v>0</v>
      </c>
      <c r="H2785" s="179">
        <f t="shared" si="130"/>
        <v>188</v>
      </c>
      <c r="I2785" s="179">
        <f t="shared" si="131"/>
        <v>188</v>
      </c>
    </row>
    <row r="2786" spans="1:9" ht="15.75" thickBot="1">
      <c r="A2786" s="398"/>
      <c r="B2786" s="333">
        <v>7.07</v>
      </c>
      <c r="C2786" s="334">
        <v>153.29</v>
      </c>
      <c r="D2786" s="335" t="s">
        <v>385</v>
      </c>
      <c r="E2786" s="335" t="s">
        <v>386</v>
      </c>
      <c r="F2786" s="335" t="s">
        <v>828</v>
      </c>
      <c r="G2786" s="179">
        <f t="shared" si="129"/>
        <v>0</v>
      </c>
      <c r="H2786" s="179">
        <f t="shared" si="130"/>
        <v>153.29</v>
      </c>
      <c r="I2786" s="179">
        <f t="shared" si="131"/>
        <v>153.29</v>
      </c>
    </row>
    <row r="2787" spans="1:9" ht="15.75" thickBot="1">
      <c r="A2787" s="398"/>
      <c r="B2787" s="333">
        <v>7.87</v>
      </c>
      <c r="C2787" s="334">
        <v>170.65</v>
      </c>
      <c r="D2787" s="335" t="s">
        <v>385</v>
      </c>
      <c r="E2787" s="335" t="s">
        <v>386</v>
      </c>
      <c r="F2787" s="335" t="s">
        <v>819</v>
      </c>
      <c r="G2787" s="179">
        <f t="shared" si="129"/>
        <v>0</v>
      </c>
      <c r="H2787" s="179">
        <f t="shared" si="130"/>
        <v>170.65</v>
      </c>
      <c r="I2787" s="179">
        <f t="shared" si="131"/>
        <v>170.65</v>
      </c>
    </row>
    <row r="2788" spans="1:9" ht="15.75" thickBot="1">
      <c r="A2788" s="398"/>
      <c r="B2788" s="333">
        <v>17.27</v>
      </c>
      <c r="C2788" s="334">
        <v>677.17</v>
      </c>
      <c r="D2788" s="335" t="s">
        <v>385</v>
      </c>
      <c r="E2788" s="335" t="s">
        <v>386</v>
      </c>
      <c r="F2788" s="335" t="s">
        <v>829</v>
      </c>
      <c r="G2788" s="179">
        <f t="shared" si="129"/>
        <v>0</v>
      </c>
      <c r="H2788" s="179">
        <f t="shared" si="130"/>
        <v>677.17</v>
      </c>
      <c r="I2788" s="179">
        <f t="shared" si="131"/>
        <v>677.17</v>
      </c>
    </row>
    <row r="2789" spans="1:9" ht="15.75" thickBot="1">
      <c r="A2789" s="398"/>
      <c r="B2789" s="333">
        <v>20.87</v>
      </c>
      <c r="C2789" s="334">
        <v>871.15</v>
      </c>
      <c r="D2789" s="335" t="s">
        <v>385</v>
      </c>
      <c r="E2789" s="335" t="s">
        <v>386</v>
      </c>
      <c r="F2789" s="335" t="s">
        <v>830</v>
      </c>
      <c r="G2789" s="179">
        <f t="shared" si="129"/>
        <v>0</v>
      </c>
      <c r="H2789" s="179">
        <f t="shared" si="130"/>
        <v>871.15</v>
      </c>
      <c r="I2789" s="179">
        <f t="shared" si="131"/>
        <v>871.15</v>
      </c>
    </row>
    <row r="2790" spans="1:9" ht="15.75" thickBot="1">
      <c r="A2790" s="398"/>
      <c r="B2790" s="333">
        <v>17.670000000000002</v>
      </c>
      <c r="C2790" s="334">
        <v>724.47</v>
      </c>
      <c r="D2790" s="335" t="s">
        <v>385</v>
      </c>
      <c r="E2790" s="335" t="s">
        <v>386</v>
      </c>
      <c r="F2790" s="335" t="s">
        <v>820</v>
      </c>
      <c r="G2790" s="179">
        <f t="shared" si="129"/>
        <v>0</v>
      </c>
      <c r="H2790" s="179">
        <f t="shared" si="130"/>
        <v>724.47</v>
      </c>
      <c r="I2790" s="179">
        <f t="shared" si="131"/>
        <v>724.47</v>
      </c>
    </row>
    <row r="2791" spans="1:9" ht="15.75" thickBot="1">
      <c r="A2791" s="398"/>
      <c r="B2791" s="333">
        <v>19.27</v>
      </c>
      <c r="C2791" s="334">
        <v>836.44</v>
      </c>
      <c r="D2791" s="335" t="s">
        <v>385</v>
      </c>
      <c r="E2791" s="335" t="s">
        <v>386</v>
      </c>
      <c r="F2791" s="335" t="s">
        <v>805</v>
      </c>
      <c r="G2791" s="179">
        <f t="shared" si="129"/>
        <v>0</v>
      </c>
      <c r="H2791" s="179">
        <f t="shared" si="130"/>
        <v>836.44</v>
      </c>
      <c r="I2791" s="179">
        <f t="shared" si="131"/>
        <v>836.44</v>
      </c>
    </row>
    <row r="2792" spans="1:9" ht="15.75" thickBot="1">
      <c r="A2792" s="398"/>
      <c r="B2792" s="333">
        <v>21.67</v>
      </c>
      <c r="C2792" s="334">
        <v>888.5</v>
      </c>
      <c r="D2792" s="335" t="s">
        <v>385</v>
      </c>
      <c r="E2792" s="335" t="s">
        <v>386</v>
      </c>
      <c r="F2792" s="335" t="s">
        <v>831</v>
      </c>
      <c r="G2792" s="179">
        <f t="shared" si="129"/>
        <v>0</v>
      </c>
      <c r="H2792" s="179">
        <f t="shared" si="130"/>
        <v>888.5</v>
      </c>
      <c r="I2792" s="179">
        <f t="shared" si="131"/>
        <v>888.5</v>
      </c>
    </row>
    <row r="2793" spans="1:9" ht="15.75" thickBot="1">
      <c r="A2793" s="398"/>
      <c r="B2793" s="333">
        <v>21.67</v>
      </c>
      <c r="C2793" s="334">
        <v>888.5</v>
      </c>
      <c r="D2793" s="335" t="s">
        <v>385</v>
      </c>
      <c r="E2793" s="335" t="s">
        <v>386</v>
      </c>
      <c r="F2793" s="335" t="s">
        <v>832</v>
      </c>
      <c r="G2793" s="179">
        <f t="shared" si="129"/>
        <v>0</v>
      </c>
      <c r="H2793" s="179">
        <f t="shared" si="130"/>
        <v>888.5</v>
      </c>
      <c r="I2793" s="179">
        <f t="shared" si="131"/>
        <v>888.5</v>
      </c>
    </row>
    <row r="2794" spans="1:9" ht="15.75" thickBot="1">
      <c r="A2794" s="398"/>
      <c r="B2794" s="333">
        <v>18.47</v>
      </c>
      <c r="C2794" s="334">
        <v>741.83</v>
      </c>
      <c r="D2794" s="335" t="s">
        <v>385</v>
      </c>
      <c r="E2794" s="335" t="s">
        <v>386</v>
      </c>
      <c r="F2794" s="335" t="s">
        <v>821</v>
      </c>
      <c r="G2794" s="179">
        <f t="shared" si="129"/>
        <v>0</v>
      </c>
      <c r="H2794" s="179">
        <f t="shared" si="130"/>
        <v>741.83</v>
      </c>
      <c r="I2794" s="179">
        <f t="shared" si="131"/>
        <v>741.83</v>
      </c>
    </row>
    <row r="2795" spans="1:9" ht="15.75" thickBot="1">
      <c r="A2795" s="398"/>
      <c r="B2795" s="333">
        <v>19.27</v>
      </c>
      <c r="C2795" s="334">
        <v>759.18</v>
      </c>
      <c r="D2795" s="335" t="s">
        <v>385</v>
      </c>
      <c r="E2795" s="335" t="s">
        <v>386</v>
      </c>
      <c r="F2795" s="335" t="s">
        <v>833</v>
      </c>
      <c r="G2795" s="179">
        <f t="shared" si="129"/>
        <v>0</v>
      </c>
      <c r="H2795" s="179">
        <f t="shared" si="130"/>
        <v>759.18</v>
      </c>
      <c r="I2795" s="179">
        <f t="shared" si="131"/>
        <v>759.18</v>
      </c>
    </row>
    <row r="2796" spans="1:9" ht="15.75" thickBot="1">
      <c r="A2796" s="398"/>
      <c r="B2796" s="333">
        <v>18.87</v>
      </c>
      <c r="C2796" s="334">
        <v>789.13</v>
      </c>
      <c r="D2796" s="335" t="s">
        <v>385</v>
      </c>
      <c r="E2796" s="335" t="s">
        <v>386</v>
      </c>
      <c r="F2796" s="335" t="s">
        <v>916</v>
      </c>
      <c r="G2796" s="179">
        <f t="shared" si="129"/>
        <v>0</v>
      </c>
      <c r="H2796" s="179">
        <f t="shared" si="130"/>
        <v>789.13</v>
      </c>
      <c r="I2796" s="179">
        <f t="shared" si="131"/>
        <v>789.13</v>
      </c>
    </row>
    <row r="2797" spans="1:9" ht="15.75" thickBot="1">
      <c r="A2797" s="398"/>
      <c r="B2797" s="333">
        <v>21.67</v>
      </c>
      <c r="C2797" s="334">
        <v>888.5</v>
      </c>
      <c r="D2797" s="335" t="s">
        <v>385</v>
      </c>
      <c r="E2797" s="335" t="s">
        <v>386</v>
      </c>
      <c r="F2797" s="335" t="s">
        <v>917</v>
      </c>
      <c r="G2797" s="179">
        <f t="shared" si="129"/>
        <v>0</v>
      </c>
      <c r="H2797" s="179">
        <f t="shared" si="130"/>
        <v>888.5</v>
      </c>
      <c r="I2797" s="179">
        <f t="shared" si="131"/>
        <v>888.5</v>
      </c>
    </row>
    <row r="2798" spans="1:9" ht="15.75" thickBot="1">
      <c r="A2798" s="398"/>
      <c r="B2798" s="333">
        <v>0.8</v>
      </c>
      <c r="C2798" s="334">
        <v>17.350000000000001</v>
      </c>
      <c r="D2798" s="335" t="s">
        <v>834</v>
      </c>
      <c r="E2798" s="335" t="s">
        <v>386</v>
      </c>
      <c r="F2798" s="335" t="s">
        <v>826</v>
      </c>
      <c r="G2798" s="179">
        <f t="shared" si="129"/>
        <v>0</v>
      </c>
      <c r="H2798" s="179">
        <f t="shared" si="130"/>
        <v>0</v>
      </c>
      <c r="I2798" s="179">
        <f t="shared" si="131"/>
        <v>0</v>
      </c>
    </row>
    <row r="2799" spans="1:9" ht="15.75" thickBot="1">
      <c r="A2799" s="398"/>
      <c r="B2799" s="333">
        <v>0.8</v>
      </c>
      <c r="C2799" s="334">
        <v>17.350000000000001</v>
      </c>
      <c r="D2799" s="335" t="s">
        <v>834</v>
      </c>
      <c r="E2799" s="335" t="s">
        <v>386</v>
      </c>
      <c r="F2799" s="335" t="s">
        <v>830</v>
      </c>
      <c r="G2799" s="179">
        <f t="shared" si="129"/>
        <v>0</v>
      </c>
      <c r="H2799" s="179">
        <f t="shared" si="130"/>
        <v>0</v>
      </c>
      <c r="I2799" s="179">
        <f t="shared" si="131"/>
        <v>0</v>
      </c>
    </row>
    <row r="2800" spans="1:9" ht="15.75" thickBot="1">
      <c r="A2800" s="398"/>
      <c r="B2800" s="333">
        <v>1.6</v>
      </c>
      <c r="C2800" s="334">
        <v>34.71</v>
      </c>
      <c r="D2800" s="335" t="s">
        <v>834</v>
      </c>
      <c r="E2800" s="335" t="s">
        <v>386</v>
      </c>
      <c r="F2800" s="335" t="s">
        <v>916</v>
      </c>
      <c r="G2800" s="179">
        <f t="shared" si="129"/>
        <v>0</v>
      </c>
      <c r="H2800" s="179">
        <f t="shared" si="130"/>
        <v>0</v>
      </c>
      <c r="I2800" s="179">
        <f t="shared" si="131"/>
        <v>0</v>
      </c>
    </row>
    <row r="2801" spans="1:9" ht="15.75" thickBot="1">
      <c r="A2801" s="399"/>
      <c r="B2801" s="333">
        <v>0.8</v>
      </c>
      <c r="C2801" s="334">
        <v>17.170000000000002</v>
      </c>
      <c r="D2801" s="335" t="s">
        <v>392</v>
      </c>
      <c r="E2801" s="335" t="s">
        <v>386</v>
      </c>
      <c r="F2801" s="335" t="s">
        <v>824</v>
      </c>
      <c r="G2801" s="179">
        <f t="shared" si="129"/>
        <v>0</v>
      </c>
      <c r="H2801" s="179">
        <f t="shared" si="130"/>
        <v>0</v>
      </c>
      <c r="I2801" s="179">
        <f t="shared" si="131"/>
        <v>0</v>
      </c>
    </row>
    <row r="2802" spans="1:9" ht="15.75" thickBot="1">
      <c r="A2802" s="336" t="s">
        <v>456</v>
      </c>
      <c r="B2802" s="337">
        <v>326.39999999999998</v>
      </c>
      <c r="C2802" s="338">
        <v>12124.61</v>
      </c>
      <c r="D2802" s="394"/>
      <c r="E2802" s="395"/>
      <c r="F2802" s="396"/>
      <c r="G2802" s="179">
        <f t="shared" si="129"/>
        <v>0</v>
      </c>
      <c r="H2802" s="179">
        <f t="shared" si="130"/>
        <v>0</v>
      </c>
      <c r="I2802" s="179">
        <f t="shared" si="131"/>
        <v>0</v>
      </c>
    </row>
    <row r="2803" spans="1:9" ht="15.75" thickBot="1">
      <c r="A2803" s="397" t="s">
        <v>993</v>
      </c>
      <c r="B2803" s="333">
        <v>3.2</v>
      </c>
      <c r="C2803" s="334">
        <v>120.92</v>
      </c>
      <c r="D2803" s="335" t="s">
        <v>391</v>
      </c>
      <c r="E2803" s="335" t="s">
        <v>386</v>
      </c>
      <c r="F2803" s="335" t="s">
        <v>919</v>
      </c>
      <c r="G2803" s="179">
        <f t="shared" si="129"/>
        <v>0</v>
      </c>
      <c r="H2803" s="179">
        <f t="shared" si="130"/>
        <v>0</v>
      </c>
      <c r="I2803" s="179">
        <f t="shared" si="131"/>
        <v>0</v>
      </c>
    </row>
    <row r="2804" spans="1:9" ht="15.75" thickBot="1">
      <c r="A2804" s="398"/>
      <c r="B2804" s="333">
        <v>3.2</v>
      </c>
      <c r="C2804" s="334">
        <v>120.92</v>
      </c>
      <c r="D2804" s="335" t="s">
        <v>391</v>
      </c>
      <c r="E2804" s="335" t="s">
        <v>386</v>
      </c>
      <c r="F2804" s="335" t="s">
        <v>858</v>
      </c>
      <c r="G2804" s="179">
        <f t="shared" si="129"/>
        <v>0</v>
      </c>
      <c r="H2804" s="179">
        <f t="shared" si="130"/>
        <v>0</v>
      </c>
      <c r="I2804" s="179">
        <f t="shared" si="131"/>
        <v>0</v>
      </c>
    </row>
    <row r="2805" spans="1:9" ht="15.75" thickBot="1">
      <c r="A2805" s="398"/>
      <c r="B2805" s="333">
        <v>18.87</v>
      </c>
      <c r="C2805" s="334">
        <v>789.13</v>
      </c>
      <c r="D2805" s="335" t="s">
        <v>385</v>
      </c>
      <c r="E2805" s="335" t="s">
        <v>386</v>
      </c>
      <c r="F2805" s="335" t="s">
        <v>918</v>
      </c>
      <c r="G2805" s="179">
        <f t="shared" si="129"/>
        <v>0</v>
      </c>
      <c r="H2805" s="179">
        <f t="shared" si="130"/>
        <v>789.13</v>
      </c>
      <c r="I2805" s="179">
        <f t="shared" si="131"/>
        <v>789.13</v>
      </c>
    </row>
    <row r="2806" spans="1:9" ht="15.75" thickBot="1">
      <c r="A2806" s="398"/>
      <c r="B2806" s="333">
        <v>14.14</v>
      </c>
      <c r="C2806" s="334">
        <v>534.08000000000004</v>
      </c>
      <c r="D2806" s="335" t="s">
        <v>385</v>
      </c>
      <c r="E2806" s="335" t="s">
        <v>386</v>
      </c>
      <c r="F2806" s="335" t="s">
        <v>919</v>
      </c>
      <c r="G2806" s="179">
        <f t="shared" si="129"/>
        <v>0</v>
      </c>
      <c r="H2806" s="179">
        <f t="shared" si="130"/>
        <v>534.08000000000004</v>
      </c>
      <c r="I2806" s="179">
        <f t="shared" si="131"/>
        <v>534.08000000000004</v>
      </c>
    </row>
    <row r="2807" spans="1:9" ht="15.75" thickBot="1">
      <c r="A2807" s="398"/>
      <c r="B2807" s="333">
        <v>16.54</v>
      </c>
      <c r="C2807" s="334">
        <v>611.89</v>
      </c>
      <c r="D2807" s="335" t="s">
        <v>385</v>
      </c>
      <c r="E2807" s="335" t="s">
        <v>386</v>
      </c>
      <c r="F2807" s="335" t="s">
        <v>920</v>
      </c>
      <c r="G2807" s="179">
        <f t="shared" si="129"/>
        <v>0</v>
      </c>
      <c r="H2807" s="179">
        <f t="shared" si="130"/>
        <v>611.89</v>
      </c>
      <c r="I2807" s="179">
        <f t="shared" si="131"/>
        <v>611.89</v>
      </c>
    </row>
    <row r="2808" spans="1:9" ht="15.75" thickBot="1">
      <c r="A2808" s="398"/>
      <c r="B2808" s="333">
        <v>5.34</v>
      </c>
      <c r="C2808" s="334">
        <v>137.16999999999999</v>
      </c>
      <c r="D2808" s="335" t="s">
        <v>385</v>
      </c>
      <c r="E2808" s="335" t="s">
        <v>386</v>
      </c>
      <c r="F2808" s="335" t="s">
        <v>858</v>
      </c>
      <c r="G2808" s="179">
        <f t="shared" si="129"/>
        <v>0</v>
      </c>
      <c r="H2808" s="179">
        <f t="shared" si="130"/>
        <v>137.16999999999999</v>
      </c>
      <c r="I2808" s="179">
        <f t="shared" si="131"/>
        <v>137.16999999999999</v>
      </c>
    </row>
    <row r="2809" spans="1:9" ht="15.75" thickBot="1">
      <c r="A2809" s="398"/>
      <c r="B2809" s="333">
        <v>1</v>
      </c>
      <c r="C2809" s="334">
        <v>21.69</v>
      </c>
      <c r="D2809" s="335" t="s">
        <v>834</v>
      </c>
      <c r="E2809" s="335" t="s">
        <v>386</v>
      </c>
      <c r="F2809" s="335" t="s">
        <v>918</v>
      </c>
      <c r="G2809" s="179">
        <f t="shared" si="129"/>
        <v>0</v>
      </c>
      <c r="H2809" s="179">
        <f t="shared" si="130"/>
        <v>0</v>
      </c>
      <c r="I2809" s="179">
        <f t="shared" si="131"/>
        <v>0</v>
      </c>
    </row>
    <row r="2810" spans="1:9" ht="15.75" thickBot="1">
      <c r="A2810" s="398"/>
      <c r="B2810" s="333">
        <v>0.6</v>
      </c>
      <c r="C2810" s="334">
        <v>13.02</v>
      </c>
      <c r="D2810" s="335" t="s">
        <v>834</v>
      </c>
      <c r="E2810" s="335" t="s">
        <v>386</v>
      </c>
      <c r="F2810" s="335" t="s">
        <v>858</v>
      </c>
      <c r="G2810" s="179">
        <f t="shared" si="129"/>
        <v>0</v>
      </c>
      <c r="H2810" s="179">
        <f t="shared" si="130"/>
        <v>0</v>
      </c>
      <c r="I2810" s="179">
        <f t="shared" si="131"/>
        <v>0</v>
      </c>
    </row>
    <row r="2811" spans="1:9" ht="15.75" thickBot="1">
      <c r="A2811" s="398"/>
      <c r="B2811" s="333">
        <v>0.6</v>
      </c>
      <c r="C2811" s="334">
        <v>13.02</v>
      </c>
      <c r="D2811" s="335" t="s">
        <v>392</v>
      </c>
      <c r="E2811" s="335" t="s">
        <v>386</v>
      </c>
      <c r="F2811" s="335" t="s">
        <v>918</v>
      </c>
      <c r="G2811" s="179">
        <f t="shared" si="129"/>
        <v>0</v>
      </c>
      <c r="H2811" s="179">
        <f t="shared" si="130"/>
        <v>0</v>
      </c>
      <c r="I2811" s="179">
        <f t="shared" si="131"/>
        <v>0</v>
      </c>
    </row>
    <row r="2812" spans="1:9" ht="15.75" thickBot="1">
      <c r="A2812" s="398"/>
      <c r="B2812" s="333">
        <v>0.2</v>
      </c>
      <c r="C2812" s="334">
        <v>4.34</v>
      </c>
      <c r="D2812" s="335" t="s">
        <v>392</v>
      </c>
      <c r="E2812" s="335" t="s">
        <v>386</v>
      </c>
      <c r="F2812" s="335" t="s">
        <v>858</v>
      </c>
      <c r="G2812" s="179">
        <f t="shared" si="129"/>
        <v>0</v>
      </c>
      <c r="H2812" s="179">
        <f t="shared" si="130"/>
        <v>0</v>
      </c>
      <c r="I2812" s="179">
        <f t="shared" si="131"/>
        <v>0</v>
      </c>
    </row>
    <row r="2813" spans="1:9" ht="15.75" thickBot="1">
      <c r="A2813" s="399"/>
      <c r="B2813" s="333">
        <v>0</v>
      </c>
      <c r="C2813" s="334">
        <v>57.39</v>
      </c>
      <c r="D2813" s="335" t="s">
        <v>393</v>
      </c>
      <c r="E2813" s="335" t="s">
        <v>386</v>
      </c>
      <c r="F2813" s="335" t="s">
        <v>859</v>
      </c>
      <c r="G2813" s="179">
        <f t="shared" si="129"/>
        <v>0</v>
      </c>
      <c r="H2813" s="179">
        <f t="shared" si="130"/>
        <v>0</v>
      </c>
      <c r="I2813" s="179">
        <f t="shared" si="131"/>
        <v>0</v>
      </c>
    </row>
    <row r="2814" spans="1:9" ht="15.75" thickBot="1">
      <c r="A2814" s="336" t="s">
        <v>993</v>
      </c>
      <c r="B2814" s="337">
        <v>63.69</v>
      </c>
      <c r="C2814" s="338">
        <v>2423.5700000000002</v>
      </c>
      <c r="D2814" s="394"/>
      <c r="E2814" s="395"/>
      <c r="F2814" s="396"/>
      <c r="G2814" s="179">
        <f t="shared" si="129"/>
        <v>0</v>
      </c>
      <c r="H2814" s="179">
        <f t="shared" si="130"/>
        <v>0</v>
      </c>
      <c r="I2814" s="179">
        <f t="shared" si="131"/>
        <v>0</v>
      </c>
    </row>
    <row r="2815" spans="1:9" ht="15.75" thickBot="1">
      <c r="A2815" s="397" t="s">
        <v>994</v>
      </c>
      <c r="B2815" s="333">
        <v>0.16</v>
      </c>
      <c r="C2815" s="334">
        <v>12.09</v>
      </c>
      <c r="D2815" s="335" t="s">
        <v>391</v>
      </c>
      <c r="E2815" s="335" t="s">
        <v>386</v>
      </c>
      <c r="F2815" s="335" t="s">
        <v>919</v>
      </c>
      <c r="G2815" s="179">
        <f t="shared" si="129"/>
        <v>0</v>
      </c>
      <c r="H2815" s="179">
        <f t="shared" si="130"/>
        <v>0</v>
      </c>
      <c r="I2815" s="179">
        <f t="shared" si="131"/>
        <v>0</v>
      </c>
    </row>
    <row r="2816" spans="1:9" ht="15.75" thickBot="1">
      <c r="A2816" s="398"/>
      <c r="B2816" s="333">
        <v>0.16</v>
      </c>
      <c r="C2816" s="334">
        <v>12.09</v>
      </c>
      <c r="D2816" s="335" t="s">
        <v>391</v>
      </c>
      <c r="E2816" s="335" t="s">
        <v>386</v>
      </c>
      <c r="F2816" s="335" t="s">
        <v>858</v>
      </c>
      <c r="G2816" s="179">
        <f t="shared" si="129"/>
        <v>0</v>
      </c>
      <c r="H2816" s="179">
        <f t="shared" si="130"/>
        <v>0</v>
      </c>
      <c r="I2816" s="179">
        <f t="shared" si="131"/>
        <v>0</v>
      </c>
    </row>
    <row r="2817" spans="1:9" ht="15.75" thickBot="1">
      <c r="A2817" s="398"/>
      <c r="B2817" s="333">
        <v>0.87</v>
      </c>
      <c r="C2817" s="334">
        <v>65.5</v>
      </c>
      <c r="D2817" s="335" t="s">
        <v>385</v>
      </c>
      <c r="E2817" s="335" t="s">
        <v>386</v>
      </c>
      <c r="F2817" s="335" t="s">
        <v>918</v>
      </c>
      <c r="G2817" s="179">
        <f t="shared" si="129"/>
        <v>0</v>
      </c>
      <c r="H2817" s="179">
        <f t="shared" si="130"/>
        <v>65.5</v>
      </c>
      <c r="I2817" s="179">
        <f t="shared" si="131"/>
        <v>65.5</v>
      </c>
    </row>
    <row r="2818" spans="1:9" ht="15.75" thickBot="1">
      <c r="A2818" s="398"/>
      <c r="B2818" s="333">
        <v>0.71</v>
      </c>
      <c r="C2818" s="334">
        <v>53.41</v>
      </c>
      <c r="D2818" s="335" t="s">
        <v>385</v>
      </c>
      <c r="E2818" s="335" t="s">
        <v>386</v>
      </c>
      <c r="F2818" s="335" t="s">
        <v>919</v>
      </c>
      <c r="G2818" s="179">
        <f t="shared" si="129"/>
        <v>0</v>
      </c>
      <c r="H2818" s="179">
        <f t="shared" si="130"/>
        <v>53.41</v>
      </c>
      <c r="I2818" s="179">
        <f t="shared" si="131"/>
        <v>53.41</v>
      </c>
    </row>
    <row r="2819" spans="1:9" ht="15.75" thickBot="1">
      <c r="A2819" s="398"/>
      <c r="B2819" s="333">
        <v>0.87</v>
      </c>
      <c r="C2819" s="334">
        <v>65.5</v>
      </c>
      <c r="D2819" s="335" t="s">
        <v>385</v>
      </c>
      <c r="E2819" s="335" t="s">
        <v>386</v>
      </c>
      <c r="F2819" s="335" t="s">
        <v>920</v>
      </c>
      <c r="G2819" s="179">
        <f t="shared" si="129"/>
        <v>0</v>
      </c>
      <c r="H2819" s="179">
        <f t="shared" si="130"/>
        <v>65.5</v>
      </c>
      <c r="I2819" s="179">
        <f t="shared" si="131"/>
        <v>65.5</v>
      </c>
    </row>
    <row r="2820" spans="1:9" ht="15.75" thickBot="1">
      <c r="A2820" s="398"/>
      <c r="B2820" s="333">
        <v>0.63</v>
      </c>
      <c r="C2820" s="334">
        <v>47.36</v>
      </c>
      <c r="D2820" s="335" t="s">
        <v>385</v>
      </c>
      <c r="E2820" s="335" t="s">
        <v>386</v>
      </c>
      <c r="F2820" s="335" t="s">
        <v>858</v>
      </c>
      <c r="G2820" s="179">
        <f t="shared" si="129"/>
        <v>0</v>
      </c>
      <c r="H2820" s="179">
        <f t="shared" si="130"/>
        <v>47.36</v>
      </c>
      <c r="I2820" s="179">
        <f t="shared" si="131"/>
        <v>47.36</v>
      </c>
    </row>
    <row r="2821" spans="1:9" ht="15.75" thickBot="1">
      <c r="A2821" s="399"/>
      <c r="B2821" s="333">
        <v>0</v>
      </c>
      <c r="C2821" s="334">
        <v>3.96</v>
      </c>
      <c r="D2821" s="335" t="s">
        <v>393</v>
      </c>
      <c r="E2821" s="335" t="s">
        <v>386</v>
      </c>
      <c r="F2821" s="335" t="s">
        <v>859</v>
      </c>
      <c r="G2821" s="179">
        <f t="shared" ref="G2821:G2884" si="132">IF(D2821="REG",C2821,0)</f>
        <v>0</v>
      </c>
      <c r="H2821" s="179">
        <f t="shared" ref="H2821:H2884" si="133">IF(D2821="SAL",C2821,0)</f>
        <v>0</v>
      </c>
      <c r="I2821" s="179">
        <f t="shared" ref="I2821:I2884" si="134">+G2821+H2821</f>
        <v>0</v>
      </c>
    </row>
    <row r="2822" spans="1:9" ht="15.75" thickBot="1">
      <c r="A2822" s="336" t="s">
        <v>994</v>
      </c>
      <c r="B2822" s="337">
        <v>3.4</v>
      </c>
      <c r="C2822" s="338">
        <v>259.91000000000003</v>
      </c>
      <c r="D2822" s="394"/>
      <c r="E2822" s="395"/>
      <c r="F2822" s="396"/>
      <c r="G2822" s="179">
        <f t="shared" si="132"/>
        <v>0</v>
      </c>
      <c r="H2822" s="179">
        <f t="shared" si="133"/>
        <v>0</v>
      </c>
      <c r="I2822" s="179">
        <f t="shared" si="134"/>
        <v>0</v>
      </c>
    </row>
    <row r="2823" spans="1:9" ht="15.75" thickBot="1">
      <c r="A2823" s="397" t="s">
        <v>995</v>
      </c>
      <c r="B2823" s="333">
        <v>0.16</v>
      </c>
      <c r="C2823" s="334">
        <v>8.6999999999999993</v>
      </c>
      <c r="D2823" s="335" t="s">
        <v>391</v>
      </c>
      <c r="E2823" s="335" t="s">
        <v>386</v>
      </c>
      <c r="F2823" s="335" t="s">
        <v>919</v>
      </c>
      <c r="G2823" s="179">
        <f t="shared" si="132"/>
        <v>0</v>
      </c>
      <c r="H2823" s="179">
        <f t="shared" si="133"/>
        <v>0</v>
      </c>
      <c r="I2823" s="179">
        <f t="shared" si="134"/>
        <v>0</v>
      </c>
    </row>
    <row r="2824" spans="1:9" ht="15.75" thickBot="1">
      <c r="A2824" s="398"/>
      <c r="B2824" s="333">
        <v>0.16</v>
      </c>
      <c r="C2824" s="334">
        <v>8.6999999999999993</v>
      </c>
      <c r="D2824" s="335" t="s">
        <v>391</v>
      </c>
      <c r="E2824" s="335" t="s">
        <v>386</v>
      </c>
      <c r="F2824" s="335" t="s">
        <v>858</v>
      </c>
      <c r="G2824" s="179">
        <f t="shared" si="132"/>
        <v>0</v>
      </c>
      <c r="H2824" s="179">
        <f t="shared" si="133"/>
        <v>0</v>
      </c>
      <c r="I2824" s="179">
        <f t="shared" si="134"/>
        <v>0</v>
      </c>
    </row>
    <row r="2825" spans="1:9" ht="15.75" thickBot="1">
      <c r="A2825" s="398"/>
      <c r="B2825" s="333">
        <v>0.87</v>
      </c>
      <c r="C2825" s="334">
        <v>47.13</v>
      </c>
      <c r="D2825" s="335" t="s">
        <v>385</v>
      </c>
      <c r="E2825" s="335" t="s">
        <v>386</v>
      </c>
      <c r="F2825" s="335" t="s">
        <v>918</v>
      </c>
      <c r="G2825" s="179">
        <f t="shared" si="132"/>
        <v>0</v>
      </c>
      <c r="H2825" s="179">
        <f t="shared" si="133"/>
        <v>47.13</v>
      </c>
      <c r="I2825" s="179">
        <f t="shared" si="134"/>
        <v>47.13</v>
      </c>
    </row>
    <row r="2826" spans="1:9" ht="15.75" thickBot="1">
      <c r="A2826" s="398"/>
      <c r="B2826" s="333">
        <v>0.71</v>
      </c>
      <c r="C2826" s="334">
        <v>38.43</v>
      </c>
      <c r="D2826" s="335" t="s">
        <v>385</v>
      </c>
      <c r="E2826" s="335" t="s">
        <v>386</v>
      </c>
      <c r="F2826" s="335" t="s">
        <v>919</v>
      </c>
      <c r="G2826" s="179">
        <f t="shared" si="132"/>
        <v>0</v>
      </c>
      <c r="H2826" s="179">
        <f t="shared" si="133"/>
        <v>38.43</v>
      </c>
      <c r="I2826" s="179">
        <f t="shared" si="134"/>
        <v>38.43</v>
      </c>
    </row>
    <row r="2827" spans="1:9" ht="15.75" thickBot="1">
      <c r="A2827" s="398"/>
      <c r="B2827" s="333">
        <v>0.79</v>
      </c>
      <c r="C2827" s="334">
        <v>42.78</v>
      </c>
      <c r="D2827" s="335" t="s">
        <v>385</v>
      </c>
      <c r="E2827" s="335" t="s">
        <v>386</v>
      </c>
      <c r="F2827" s="335" t="s">
        <v>920</v>
      </c>
      <c r="G2827" s="179">
        <f t="shared" si="132"/>
        <v>0</v>
      </c>
      <c r="H2827" s="179">
        <f t="shared" si="133"/>
        <v>42.78</v>
      </c>
      <c r="I2827" s="179">
        <f t="shared" si="134"/>
        <v>42.78</v>
      </c>
    </row>
    <row r="2828" spans="1:9" ht="15.75" thickBot="1">
      <c r="A2828" s="398"/>
      <c r="B2828" s="333">
        <v>0.55000000000000004</v>
      </c>
      <c r="C2828" s="334">
        <v>29.73</v>
      </c>
      <c r="D2828" s="335" t="s">
        <v>385</v>
      </c>
      <c r="E2828" s="335" t="s">
        <v>386</v>
      </c>
      <c r="F2828" s="335" t="s">
        <v>858</v>
      </c>
      <c r="G2828" s="179">
        <f t="shared" si="132"/>
        <v>0</v>
      </c>
      <c r="H2828" s="179">
        <f t="shared" si="133"/>
        <v>29.73</v>
      </c>
      <c r="I2828" s="179">
        <f t="shared" si="134"/>
        <v>29.73</v>
      </c>
    </row>
    <row r="2829" spans="1:9" ht="15.75" thickBot="1">
      <c r="A2829" s="398"/>
      <c r="B2829" s="333">
        <v>0.08</v>
      </c>
      <c r="C2829" s="334">
        <v>4.3499999999999996</v>
      </c>
      <c r="D2829" s="335" t="s">
        <v>834</v>
      </c>
      <c r="E2829" s="335" t="s">
        <v>386</v>
      </c>
      <c r="F2829" s="335" t="s">
        <v>858</v>
      </c>
      <c r="G2829" s="179">
        <f t="shared" si="132"/>
        <v>0</v>
      </c>
      <c r="H2829" s="179">
        <f t="shared" si="133"/>
        <v>0</v>
      </c>
      <c r="I2829" s="179">
        <f t="shared" si="134"/>
        <v>0</v>
      </c>
    </row>
    <row r="2830" spans="1:9" ht="15.75" thickBot="1">
      <c r="A2830" s="399"/>
      <c r="B2830" s="333">
        <v>0</v>
      </c>
      <c r="C2830" s="334">
        <v>2.27</v>
      </c>
      <c r="D2830" s="335" t="s">
        <v>393</v>
      </c>
      <c r="E2830" s="335" t="s">
        <v>386</v>
      </c>
      <c r="F2830" s="335" t="s">
        <v>859</v>
      </c>
      <c r="G2830" s="179">
        <f t="shared" si="132"/>
        <v>0</v>
      </c>
      <c r="H2830" s="179">
        <f t="shared" si="133"/>
        <v>0</v>
      </c>
      <c r="I2830" s="179">
        <f t="shared" si="134"/>
        <v>0</v>
      </c>
    </row>
    <row r="2831" spans="1:9" ht="15.75" thickBot="1">
      <c r="A2831" s="336" t="s">
        <v>995</v>
      </c>
      <c r="B2831" s="337">
        <v>3.32</v>
      </c>
      <c r="C2831" s="338">
        <v>182.09</v>
      </c>
      <c r="D2831" s="394"/>
      <c r="E2831" s="395"/>
      <c r="F2831" s="396"/>
      <c r="G2831" s="179">
        <f t="shared" si="132"/>
        <v>0</v>
      </c>
      <c r="H2831" s="179">
        <f t="shared" si="133"/>
        <v>0</v>
      </c>
      <c r="I2831" s="179">
        <f t="shared" si="134"/>
        <v>0</v>
      </c>
    </row>
    <row r="2832" spans="1:9" ht="15.75" thickBot="1">
      <c r="A2832" s="397" t="s">
        <v>996</v>
      </c>
      <c r="B2832" s="333">
        <v>0.6</v>
      </c>
      <c r="C2832" s="334">
        <v>38.42</v>
      </c>
      <c r="D2832" s="335" t="s">
        <v>391</v>
      </c>
      <c r="E2832" s="335" t="s">
        <v>386</v>
      </c>
      <c r="F2832" s="335" t="s">
        <v>821</v>
      </c>
      <c r="G2832" s="179">
        <f t="shared" si="132"/>
        <v>0</v>
      </c>
      <c r="H2832" s="179">
        <f t="shared" si="133"/>
        <v>0</v>
      </c>
      <c r="I2832" s="179">
        <f t="shared" si="134"/>
        <v>0</v>
      </c>
    </row>
    <row r="2833" spans="1:9" ht="15.75" thickBot="1">
      <c r="A2833" s="398"/>
      <c r="B2833" s="333">
        <v>5.9</v>
      </c>
      <c r="C2833" s="334">
        <v>377.83</v>
      </c>
      <c r="D2833" s="335" t="s">
        <v>385</v>
      </c>
      <c r="E2833" s="335" t="s">
        <v>386</v>
      </c>
      <c r="F2833" s="335" t="s">
        <v>831</v>
      </c>
      <c r="G2833" s="179">
        <f t="shared" si="132"/>
        <v>0</v>
      </c>
      <c r="H2833" s="179">
        <f t="shared" si="133"/>
        <v>377.83</v>
      </c>
      <c r="I2833" s="179">
        <f t="shared" si="134"/>
        <v>377.83</v>
      </c>
    </row>
    <row r="2834" spans="1:9" ht="15.75" thickBot="1">
      <c r="A2834" s="398"/>
      <c r="B2834" s="333">
        <v>6.5</v>
      </c>
      <c r="C2834" s="334">
        <v>416.25</v>
      </c>
      <c r="D2834" s="335" t="s">
        <v>385</v>
      </c>
      <c r="E2834" s="335" t="s">
        <v>386</v>
      </c>
      <c r="F2834" s="335" t="s">
        <v>832</v>
      </c>
      <c r="G2834" s="179">
        <f t="shared" si="132"/>
        <v>0</v>
      </c>
      <c r="H2834" s="179">
        <f t="shared" si="133"/>
        <v>416.25</v>
      </c>
      <c r="I2834" s="179">
        <f t="shared" si="134"/>
        <v>416.25</v>
      </c>
    </row>
    <row r="2835" spans="1:9" ht="15.75" thickBot="1">
      <c r="A2835" s="399"/>
      <c r="B2835" s="333">
        <v>5.9</v>
      </c>
      <c r="C2835" s="334">
        <v>377.83</v>
      </c>
      <c r="D2835" s="335" t="s">
        <v>385</v>
      </c>
      <c r="E2835" s="335" t="s">
        <v>386</v>
      </c>
      <c r="F2835" s="335" t="s">
        <v>821</v>
      </c>
      <c r="G2835" s="179">
        <f t="shared" si="132"/>
        <v>0</v>
      </c>
      <c r="H2835" s="179">
        <f t="shared" si="133"/>
        <v>377.83</v>
      </c>
      <c r="I2835" s="179">
        <f t="shared" si="134"/>
        <v>377.83</v>
      </c>
    </row>
    <row r="2836" spans="1:9" ht="15.75" thickBot="1">
      <c r="A2836" s="336" t="s">
        <v>996</v>
      </c>
      <c r="B2836" s="337">
        <v>18.899999999999999</v>
      </c>
      <c r="C2836" s="338">
        <v>1210.33</v>
      </c>
      <c r="D2836" s="394"/>
      <c r="E2836" s="395"/>
      <c r="F2836" s="396"/>
      <c r="G2836" s="179">
        <f t="shared" si="132"/>
        <v>0</v>
      </c>
      <c r="H2836" s="179">
        <f t="shared" si="133"/>
        <v>0</v>
      </c>
      <c r="I2836" s="179">
        <f t="shared" si="134"/>
        <v>0</v>
      </c>
    </row>
    <row r="2837" spans="1:9" ht="15.75" thickBot="1">
      <c r="A2837" s="397" t="s">
        <v>457</v>
      </c>
      <c r="B2837" s="333">
        <v>0.48</v>
      </c>
      <c r="C2837" s="334">
        <v>27.72</v>
      </c>
      <c r="D2837" s="335" t="s">
        <v>391</v>
      </c>
      <c r="E2837" s="335" t="s">
        <v>386</v>
      </c>
      <c r="F2837" s="335" t="s">
        <v>817</v>
      </c>
      <c r="G2837" s="179">
        <f t="shared" si="132"/>
        <v>0</v>
      </c>
      <c r="H2837" s="179">
        <f t="shared" si="133"/>
        <v>0</v>
      </c>
      <c r="I2837" s="179">
        <f t="shared" si="134"/>
        <v>0</v>
      </c>
    </row>
    <row r="2838" spans="1:9" ht="15.75" thickBot="1">
      <c r="A2838" s="398"/>
      <c r="B2838" s="333">
        <v>0.48</v>
      </c>
      <c r="C2838" s="334">
        <v>27.72</v>
      </c>
      <c r="D2838" s="335" t="s">
        <v>391</v>
      </c>
      <c r="E2838" s="335" t="s">
        <v>386</v>
      </c>
      <c r="F2838" s="335" t="s">
        <v>818</v>
      </c>
      <c r="G2838" s="179">
        <f t="shared" si="132"/>
        <v>0</v>
      </c>
      <c r="H2838" s="179">
        <f t="shared" si="133"/>
        <v>0</v>
      </c>
      <c r="I2838" s="179">
        <f t="shared" si="134"/>
        <v>0</v>
      </c>
    </row>
    <row r="2839" spans="1:9" ht="15.75" thickBot="1">
      <c r="A2839" s="398"/>
      <c r="B2839" s="333">
        <v>0.48</v>
      </c>
      <c r="C2839" s="334">
        <v>29.49</v>
      </c>
      <c r="D2839" s="335" t="s">
        <v>391</v>
      </c>
      <c r="E2839" s="335" t="s">
        <v>386</v>
      </c>
      <c r="F2839" s="335" t="s">
        <v>819</v>
      </c>
      <c r="G2839" s="179">
        <f t="shared" si="132"/>
        <v>0</v>
      </c>
      <c r="H2839" s="179">
        <f t="shared" si="133"/>
        <v>0</v>
      </c>
      <c r="I2839" s="179">
        <f t="shared" si="134"/>
        <v>0</v>
      </c>
    </row>
    <row r="2840" spans="1:9" ht="15.75" thickBot="1">
      <c r="A2840" s="398"/>
      <c r="B2840" s="333">
        <v>0.48</v>
      </c>
      <c r="C2840" s="334">
        <v>29.49</v>
      </c>
      <c r="D2840" s="335" t="s">
        <v>391</v>
      </c>
      <c r="E2840" s="335" t="s">
        <v>386</v>
      </c>
      <c r="F2840" s="335" t="s">
        <v>820</v>
      </c>
      <c r="G2840" s="179">
        <f t="shared" si="132"/>
        <v>0</v>
      </c>
      <c r="H2840" s="179">
        <f t="shared" si="133"/>
        <v>0</v>
      </c>
      <c r="I2840" s="179">
        <f t="shared" si="134"/>
        <v>0</v>
      </c>
    </row>
    <row r="2841" spans="1:9" ht="15.75" thickBot="1">
      <c r="A2841" s="398"/>
      <c r="B2841" s="333">
        <v>0.48</v>
      </c>
      <c r="C2841" s="334">
        <v>29.49</v>
      </c>
      <c r="D2841" s="335" t="s">
        <v>391</v>
      </c>
      <c r="E2841" s="335" t="s">
        <v>386</v>
      </c>
      <c r="F2841" s="335" t="s">
        <v>821</v>
      </c>
      <c r="G2841" s="179">
        <f t="shared" si="132"/>
        <v>0</v>
      </c>
      <c r="H2841" s="179">
        <f t="shared" si="133"/>
        <v>0</v>
      </c>
      <c r="I2841" s="179">
        <f t="shared" si="134"/>
        <v>0</v>
      </c>
    </row>
    <row r="2842" spans="1:9" ht="15.75" thickBot="1">
      <c r="A2842" s="398"/>
      <c r="B2842" s="333">
        <v>4.72</v>
      </c>
      <c r="C2842" s="334">
        <v>272.60000000000002</v>
      </c>
      <c r="D2842" s="335" t="s">
        <v>385</v>
      </c>
      <c r="E2842" s="335" t="s">
        <v>386</v>
      </c>
      <c r="F2842" s="335" t="s">
        <v>817</v>
      </c>
      <c r="G2842" s="179">
        <f t="shared" si="132"/>
        <v>0</v>
      </c>
      <c r="H2842" s="179">
        <f t="shared" si="133"/>
        <v>272.60000000000002</v>
      </c>
      <c r="I2842" s="179">
        <f t="shared" si="134"/>
        <v>272.60000000000002</v>
      </c>
    </row>
    <row r="2843" spans="1:9" ht="15.75" thickBot="1">
      <c r="A2843" s="398"/>
      <c r="B2843" s="333">
        <v>4.88</v>
      </c>
      <c r="C2843" s="334">
        <v>284.33</v>
      </c>
      <c r="D2843" s="335" t="s">
        <v>385</v>
      </c>
      <c r="E2843" s="335" t="s">
        <v>386</v>
      </c>
      <c r="F2843" s="335" t="s">
        <v>822</v>
      </c>
      <c r="G2843" s="179">
        <f t="shared" si="132"/>
        <v>0</v>
      </c>
      <c r="H2843" s="179">
        <f t="shared" si="133"/>
        <v>284.33</v>
      </c>
      <c r="I2843" s="179">
        <f t="shared" si="134"/>
        <v>284.33</v>
      </c>
    </row>
    <row r="2844" spans="1:9" ht="15.75" thickBot="1">
      <c r="A2844" s="398"/>
      <c r="B2844" s="333">
        <v>5.2</v>
      </c>
      <c r="C2844" s="334">
        <v>300.33</v>
      </c>
      <c r="D2844" s="335" t="s">
        <v>385</v>
      </c>
      <c r="E2844" s="335" t="s">
        <v>386</v>
      </c>
      <c r="F2844" s="335" t="s">
        <v>823</v>
      </c>
      <c r="G2844" s="179">
        <f t="shared" si="132"/>
        <v>0</v>
      </c>
      <c r="H2844" s="179">
        <f t="shared" si="133"/>
        <v>300.33</v>
      </c>
      <c r="I2844" s="179">
        <f t="shared" si="134"/>
        <v>300.33</v>
      </c>
    </row>
    <row r="2845" spans="1:9" ht="15.75" thickBot="1">
      <c r="A2845" s="398"/>
      <c r="B2845" s="333">
        <v>5.2</v>
      </c>
      <c r="C2845" s="334">
        <v>300.33</v>
      </c>
      <c r="D2845" s="335" t="s">
        <v>385</v>
      </c>
      <c r="E2845" s="335" t="s">
        <v>386</v>
      </c>
      <c r="F2845" s="335" t="s">
        <v>824</v>
      </c>
      <c r="G2845" s="179">
        <f t="shared" si="132"/>
        <v>0</v>
      </c>
      <c r="H2845" s="179">
        <f t="shared" si="133"/>
        <v>300.33</v>
      </c>
      <c r="I2845" s="179">
        <f t="shared" si="134"/>
        <v>300.33</v>
      </c>
    </row>
    <row r="2846" spans="1:9" ht="15.75" thickBot="1">
      <c r="A2846" s="398"/>
      <c r="B2846" s="333">
        <v>5.2</v>
      </c>
      <c r="C2846" s="334">
        <v>300.33</v>
      </c>
      <c r="D2846" s="335" t="s">
        <v>385</v>
      </c>
      <c r="E2846" s="335" t="s">
        <v>386</v>
      </c>
      <c r="F2846" s="335" t="s">
        <v>825</v>
      </c>
      <c r="G2846" s="179">
        <f t="shared" si="132"/>
        <v>0</v>
      </c>
      <c r="H2846" s="179">
        <f t="shared" si="133"/>
        <v>300.33</v>
      </c>
      <c r="I2846" s="179">
        <f t="shared" si="134"/>
        <v>300.33</v>
      </c>
    </row>
    <row r="2847" spans="1:9" ht="15.75" thickBot="1">
      <c r="A2847" s="398"/>
      <c r="B2847" s="333">
        <v>4.08</v>
      </c>
      <c r="C2847" s="334">
        <v>240.62</v>
      </c>
      <c r="D2847" s="335" t="s">
        <v>385</v>
      </c>
      <c r="E2847" s="335" t="s">
        <v>386</v>
      </c>
      <c r="F2847" s="335" t="s">
        <v>818</v>
      </c>
      <c r="G2847" s="179">
        <f t="shared" si="132"/>
        <v>0</v>
      </c>
      <c r="H2847" s="179">
        <f t="shared" si="133"/>
        <v>240.62</v>
      </c>
      <c r="I2847" s="179">
        <f t="shared" si="134"/>
        <v>240.62</v>
      </c>
    </row>
    <row r="2848" spans="1:9" ht="15.75" thickBot="1">
      <c r="A2848" s="398"/>
      <c r="B2848" s="333">
        <v>5.2</v>
      </c>
      <c r="C2848" s="334">
        <v>319.52999999999997</v>
      </c>
      <c r="D2848" s="335" t="s">
        <v>385</v>
      </c>
      <c r="E2848" s="335" t="s">
        <v>386</v>
      </c>
      <c r="F2848" s="335" t="s">
        <v>826</v>
      </c>
      <c r="G2848" s="179">
        <f t="shared" si="132"/>
        <v>0</v>
      </c>
      <c r="H2848" s="179">
        <f t="shared" si="133"/>
        <v>319.52999999999997</v>
      </c>
      <c r="I2848" s="179">
        <f t="shared" si="134"/>
        <v>319.52999999999997</v>
      </c>
    </row>
    <row r="2849" spans="1:9" ht="15.75" thickBot="1">
      <c r="A2849" s="398"/>
      <c r="B2849" s="333">
        <v>5.2</v>
      </c>
      <c r="C2849" s="334">
        <v>319.52999999999997</v>
      </c>
      <c r="D2849" s="335" t="s">
        <v>385</v>
      </c>
      <c r="E2849" s="335" t="s">
        <v>386</v>
      </c>
      <c r="F2849" s="335" t="s">
        <v>827</v>
      </c>
      <c r="G2849" s="179">
        <f t="shared" si="132"/>
        <v>0</v>
      </c>
      <c r="H2849" s="179">
        <f t="shared" si="133"/>
        <v>319.52999999999997</v>
      </c>
      <c r="I2849" s="179">
        <f t="shared" si="134"/>
        <v>319.52999999999997</v>
      </c>
    </row>
    <row r="2850" spans="1:9" ht="15.75" thickBot="1">
      <c r="A2850" s="398"/>
      <c r="B2850" s="333">
        <v>4.5599999999999996</v>
      </c>
      <c r="C2850" s="334">
        <v>284.73</v>
      </c>
      <c r="D2850" s="335" t="s">
        <v>385</v>
      </c>
      <c r="E2850" s="335" t="s">
        <v>386</v>
      </c>
      <c r="F2850" s="335" t="s">
        <v>828</v>
      </c>
      <c r="G2850" s="179">
        <f t="shared" si="132"/>
        <v>0</v>
      </c>
      <c r="H2850" s="179">
        <f t="shared" si="133"/>
        <v>284.73</v>
      </c>
      <c r="I2850" s="179">
        <f t="shared" si="134"/>
        <v>284.73</v>
      </c>
    </row>
    <row r="2851" spans="1:9" ht="15.75" thickBot="1">
      <c r="A2851" s="398"/>
      <c r="B2851" s="333">
        <v>4.5599999999999996</v>
      </c>
      <c r="C2851" s="334">
        <v>277.95</v>
      </c>
      <c r="D2851" s="335" t="s">
        <v>385</v>
      </c>
      <c r="E2851" s="335" t="s">
        <v>386</v>
      </c>
      <c r="F2851" s="335" t="s">
        <v>819</v>
      </c>
      <c r="G2851" s="179">
        <f t="shared" si="132"/>
        <v>0</v>
      </c>
      <c r="H2851" s="179">
        <f t="shared" si="133"/>
        <v>277.95</v>
      </c>
      <c r="I2851" s="179">
        <f t="shared" si="134"/>
        <v>277.95</v>
      </c>
    </row>
    <row r="2852" spans="1:9" ht="15.75" thickBot="1">
      <c r="A2852" s="398"/>
      <c r="B2852" s="333">
        <v>4.88</v>
      </c>
      <c r="C2852" s="334">
        <v>302.13</v>
      </c>
      <c r="D2852" s="335" t="s">
        <v>385</v>
      </c>
      <c r="E2852" s="335" t="s">
        <v>386</v>
      </c>
      <c r="F2852" s="335" t="s">
        <v>829</v>
      </c>
      <c r="G2852" s="179">
        <f t="shared" si="132"/>
        <v>0</v>
      </c>
      <c r="H2852" s="179">
        <f t="shared" si="133"/>
        <v>302.13</v>
      </c>
      <c r="I2852" s="179">
        <f t="shared" si="134"/>
        <v>302.13</v>
      </c>
    </row>
    <row r="2853" spans="1:9" ht="15.75" thickBot="1">
      <c r="A2853" s="398"/>
      <c r="B2853" s="333">
        <v>4.24</v>
      </c>
      <c r="C2853" s="334">
        <v>267.33</v>
      </c>
      <c r="D2853" s="335" t="s">
        <v>385</v>
      </c>
      <c r="E2853" s="335" t="s">
        <v>386</v>
      </c>
      <c r="F2853" s="335" t="s">
        <v>830</v>
      </c>
      <c r="G2853" s="179">
        <f t="shared" si="132"/>
        <v>0</v>
      </c>
      <c r="H2853" s="179">
        <f t="shared" si="133"/>
        <v>267.33</v>
      </c>
      <c r="I2853" s="179">
        <f t="shared" si="134"/>
        <v>267.33</v>
      </c>
    </row>
    <row r="2854" spans="1:9" ht="15.75" thickBot="1">
      <c r="A2854" s="398"/>
      <c r="B2854" s="333">
        <v>4.24</v>
      </c>
      <c r="C2854" s="334">
        <v>260.55</v>
      </c>
      <c r="D2854" s="335" t="s">
        <v>385</v>
      </c>
      <c r="E2854" s="335" t="s">
        <v>386</v>
      </c>
      <c r="F2854" s="335" t="s">
        <v>820</v>
      </c>
      <c r="G2854" s="179">
        <f t="shared" si="132"/>
        <v>0</v>
      </c>
      <c r="H2854" s="179">
        <f t="shared" si="133"/>
        <v>260.55</v>
      </c>
      <c r="I2854" s="179">
        <f t="shared" si="134"/>
        <v>260.55</v>
      </c>
    </row>
    <row r="2855" spans="1:9" ht="15.75" thickBot="1">
      <c r="A2855" s="398"/>
      <c r="B2855" s="333">
        <v>5.2</v>
      </c>
      <c r="C2855" s="334">
        <v>319.52999999999997</v>
      </c>
      <c r="D2855" s="335" t="s">
        <v>385</v>
      </c>
      <c r="E2855" s="335" t="s">
        <v>386</v>
      </c>
      <c r="F2855" s="335" t="s">
        <v>805</v>
      </c>
      <c r="G2855" s="179">
        <f t="shared" si="132"/>
        <v>0</v>
      </c>
      <c r="H2855" s="179">
        <f t="shared" si="133"/>
        <v>319.52999999999997</v>
      </c>
      <c r="I2855" s="179">
        <f t="shared" si="134"/>
        <v>319.52999999999997</v>
      </c>
    </row>
    <row r="2856" spans="1:9" ht="15.75" thickBot="1">
      <c r="A2856" s="398"/>
      <c r="B2856" s="333">
        <v>3.6</v>
      </c>
      <c r="C2856" s="334">
        <v>205.4</v>
      </c>
      <c r="D2856" s="335" t="s">
        <v>385</v>
      </c>
      <c r="E2856" s="335" t="s">
        <v>386</v>
      </c>
      <c r="F2856" s="335" t="s">
        <v>831</v>
      </c>
      <c r="G2856" s="179">
        <f t="shared" si="132"/>
        <v>0</v>
      </c>
      <c r="H2856" s="179">
        <f t="shared" si="133"/>
        <v>205.4</v>
      </c>
      <c r="I2856" s="179">
        <f t="shared" si="134"/>
        <v>205.4</v>
      </c>
    </row>
    <row r="2857" spans="1:9" ht="15.75" thickBot="1">
      <c r="A2857" s="398"/>
      <c r="B2857" s="333">
        <v>5.2</v>
      </c>
      <c r="C2857" s="334">
        <v>319.52999999999997</v>
      </c>
      <c r="D2857" s="335" t="s">
        <v>385</v>
      </c>
      <c r="E2857" s="335" t="s">
        <v>386</v>
      </c>
      <c r="F2857" s="335" t="s">
        <v>832</v>
      </c>
      <c r="G2857" s="179">
        <f t="shared" si="132"/>
        <v>0</v>
      </c>
      <c r="H2857" s="179">
        <f t="shared" si="133"/>
        <v>319.52999999999997</v>
      </c>
      <c r="I2857" s="179">
        <f t="shared" si="134"/>
        <v>319.52999999999997</v>
      </c>
    </row>
    <row r="2858" spans="1:9" ht="15.75" thickBot="1">
      <c r="A2858" s="398"/>
      <c r="B2858" s="333">
        <v>4.72</v>
      </c>
      <c r="C2858" s="334">
        <v>290.04000000000002</v>
      </c>
      <c r="D2858" s="335" t="s">
        <v>385</v>
      </c>
      <c r="E2858" s="335" t="s">
        <v>386</v>
      </c>
      <c r="F2858" s="335" t="s">
        <v>821</v>
      </c>
      <c r="G2858" s="179">
        <f t="shared" si="132"/>
        <v>0</v>
      </c>
      <c r="H2858" s="179">
        <f t="shared" si="133"/>
        <v>290.04000000000002</v>
      </c>
      <c r="I2858" s="179">
        <f t="shared" si="134"/>
        <v>290.04000000000002</v>
      </c>
    </row>
    <row r="2859" spans="1:9" ht="15.75" thickBot="1">
      <c r="A2859" s="398"/>
      <c r="B2859" s="333">
        <v>5.2</v>
      </c>
      <c r="C2859" s="334">
        <v>319.52999999999997</v>
      </c>
      <c r="D2859" s="335" t="s">
        <v>385</v>
      </c>
      <c r="E2859" s="335" t="s">
        <v>386</v>
      </c>
      <c r="F2859" s="335" t="s">
        <v>833</v>
      </c>
      <c r="G2859" s="179">
        <f t="shared" si="132"/>
        <v>0</v>
      </c>
      <c r="H2859" s="179">
        <f t="shared" si="133"/>
        <v>319.52999999999997</v>
      </c>
      <c r="I2859" s="179">
        <f t="shared" si="134"/>
        <v>319.52999999999997</v>
      </c>
    </row>
    <row r="2860" spans="1:9" ht="15.75" thickBot="1">
      <c r="A2860" s="398"/>
      <c r="B2860" s="333">
        <v>5.2</v>
      </c>
      <c r="C2860" s="334">
        <v>319.52999999999997</v>
      </c>
      <c r="D2860" s="335" t="s">
        <v>385</v>
      </c>
      <c r="E2860" s="335" t="s">
        <v>386</v>
      </c>
      <c r="F2860" s="335" t="s">
        <v>916</v>
      </c>
      <c r="G2860" s="179">
        <f t="shared" si="132"/>
        <v>0</v>
      </c>
      <c r="H2860" s="179">
        <f t="shared" si="133"/>
        <v>319.52999999999997</v>
      </c>
      <c r="I2860" s="179">
        <f t="shared" si="134"/>
        <v>319.52999999999997</v>
      </c>
    </row>
    <row r="2861" spans="1:9" ht="15.75" thickBot="1">
      <c r="A2861" s="398"/>
      <c r="B2861" s="333">
        <v>5.04</v>
      </c>
      <c r="C2861" s="334">
        <v>307.44</v>
      </c>
      <c r="D2861" s="335" t="s">
        <v>385</v>
      </c>
      <c r="E2861" s="335" t="s">
        <v>386</v>
      </c>
      <c r="F2861" s="335" t="s">
        <v>917</v>
      </c>
      <c r="G2861" s="179">
        <f t="shared" si="132"/>
        <v>0</v>
      </c>
      <c r="H2861" s="179">
        <f t="shared" si="133"/>
        <v>307.44</v>
      </c>
      <c r="I2861" s="179">
        <f t="shared" si="134"/>
        <v>307.44</v>
      </c>
    </row>
    <row r="2862" spans="1:9" ht="15.75" thickBot="1">
      <c r="A2862" s="399"/>
      <c r="B2862" s="333">
        <v>0.32</v>
      </c>
      <c r="C2862" s="334">
        <v>17.399999999999999</v>
      </c>
      <c r="D2862" s="335" t="s">
        <v>834</v>
      </c>
      <c r="E2862" s="335" t="s">
        <v>386</v>
      </c>
      <c r="F2862" s="335" t="s">
        <v>831</v>
      </c>
      <c r="G2862" s="179">
        <f t="shared" si="132"/>
        <v>0</v>
      </c>
      <c r="H2862" s="179">
        <f t="shared" si="133"/>
        <v>0</v>
      </c>
      <c r="I2862" s="179">
        <f t="shared" si="134"/>
        <v>0</v>
      </c>
    </row>
    <row r="2863" spans="1:9" ht="15.75" thickBot="1">
      <c r="A2863" s="336" t="s">
        <v>457</v>
      </c>
      <c r="B2863" s="337">
        <v>99.04</v>
      </c>
      <c r="C2863" s="338">
        <v>5972.6</v>
      </c>
      <c r="D2863" s="394"/>
      <c r="E2863" s="395"/>
      <c r="F2863" s="396"/>
      <c r="G2863" s="179">
        <f t="shared" si="132"/>
        <v>0</v>
      </c>
      <c r="H2863" s="179">
        <f t="shared" si="133"/>
        <v>0</v>
      </c>
      <c r="I2863" s="179">
        <f t="shared" si="134"/>
        <v>0</v>
      </c>
    </row>
    <row r="2864" spans="1:9" ht="15.75" thickBot="1">
      <c r="A2864" s="397" t="s">
        <v>997</v>
      </c>
      <c r="B2864" s="333">
        <v>1.6</v>
      </c>
      <c r="C2864" s="334">
        <v>86.21</v>
      </c>
      <c r="D2864" s="335" t="s">
        <v>391</v>
      </c>
      <c r="E2864" s="335" t="s">
        <v>386</v>
      </c>
      <c r="F2864" s="335" t="s">
        <v>819</v>
      </c>
      <c r="G2864" s="179">
        <f t="shared" si="132"/>
        <v>0</v>
      </c>
      <c r="H2864" s="179">
        <f t="shared" si="133"/>
        <v>0</v>
      </c>
      <c r="I2864" s="179">
        <f t="shared" si="134"/>
        <v>0</v>
      </c>
    </row>
    <row r="2865" spans="1:9" ht="15.75" thickBot="1">
      <c r="A2865" s="398"/>
      <c r="B2865" s="333">
        <v>14.13</v>
      </c>
      <c r="C2865" s="334">
        <v>761.58</v>
      </c>
      <c r="D2865" s="335" t="s">
        <v>385</v>
      </c>
      <c r="E2865" s="335" t="s">
        <v>386</v>
      </c>
      <c r="F2865" s="335" t="s">
        <v>826</v>
      </c>
      <c r="G2865" s="179">
        <f t="shared" si="132"/>
        <v>0</v>
      </c>
      <c r="H2865" s="179">
        <f t="shared" si="133"/>
        <v>761.58</v>
      </c>
      <c r="I2865" s="179">
        <f t="shared" si="134"/>
        <v>761.58</v>
      </c>
    </row>
    <row r="2866" spans="1:9" ht="15.75" thickBot="1">
      <c r="A2866" s="398"/>
      <c r="B2866" s="333">
        <v>17.329999999999998</v>
      </c>
      <c r="C2866" s="334">
        <v>934</v>
      </c>
      <c r="D2866" s="335" t="s">
        <v>385</v>
      </c>
      <c r="E2866" s="335" t="s">
        <v>386</v>
      </c>
      <c r="F2866" s="335" t="s">
        <v>827</v>
      </c>
      <c r="G2866" s="179">
        <f t="shared" si="132"/>
        <v>0</v>
      </c>
      <c r="H2866" s="179">
        <f t="shared" si="133"/>
        <v>934</v>
      </c>
      <c r="I2866" s="179">
        <f t="shared" si="134"/>
        <v>934</v>
      </c>
    </row>
    <row r="2867" spans="1:9" ht="15.75" thickBot="1">
      <c r="A2867" s="398"/>
      <c r="B2867" s="333">
        <v>15.73</v>
      </c>
      <c r="C2867" s="334">
        <v>847.79</v>
      </c>
      <c r="D2867" s="335" t="s">
        <v>385</v>
      </c>
      <c r="E2867" s="335" t="s">
        <v>386</v>
      </c>
      <c r="F2867" s="335" t="s">
        <v>828</v>
      </c>
      <c r="G2867" s="179">
        <f t="shared" si="132"/>
        <v>0</v>
      </c>
      <c r="H2867" s="179">
        <f t="shared" si="133"/>
        <v>847.79</v>
      </c>
      <c r="I2867" s="179">
        <f t="shared" si="134"/>
        <v>847.79</v>
      </c>
    </row>
    <row r="2868" spans="1:9" ht="15.75" thickBot="1">
      <c r="A2868" s="399"/>
      <c r="B2868" s="333">
        <v>15.73</v>
      </c>
      <c r="C2868" s="334">
        <v>847.79</v>
      </c>
      <c r="D2868" s="335" t="s">
        <v>385</v>
      </c>
      <c r="E2868" s="335" t="s">
        <v>386</v>
      </c>
      <c r="F2868" s="335" t="s">
        <v>819</v>
      </c>
      <c r="G2868" s="179">
        <f t="shared" si="132"/>
        <v>0</v>
      </c>
      <c r="H2868" s="179">
        <f t="shared" si="133"/>
        <v>847.79</v>
      </c>
      <c r="I2868" s="179">
        <f t="shared" si="134"/>
        <v>847.79</v>
      </c>
    </row>
    <row r="2869" spans="1:9" ht="15.75" thickBot="1">
      <c r="A2869" s="336" t="s">
        <v>997</v>
      </c>
      <c r="B2869" s="337">
        <v>64.52</v>
      </c>
      <c r="C2869" s="338">
        <v>3477.37</v>
      </c>
      <c r="D2869" s="394"/>
      <c r="E2869" s="395"/>
      <c r="F2869" s="396"/>
      <c r="G2869" s="179">
        <f t="shared" si="132"/>
        <v>0</v>
      </c>
      <c r="H2869" s="179">
        <f t="shared" si="133"/>
        <v>0</v>
      </c>
      <c r="I2869" s="179">
        <f t="shared" si="134"/>
        <v>0</v>
      </c>
    </row>
    <row r="2870" spans="1:9" ht="15.75" thickBot="1">
      <c r="A2870" s="397" t="s">
        <v>458</v>
      </c>
      <c r="B2870" s="333">
        <v>3.2</v>
      </c>
      <c r="C2870" s="334">
        <v>117.53</v>
      </c>
      <c r="D2870" s="335" t="s">
        <v>391</v>
      </c>
      <c r="E2870" s="335" t="s">
        <v>386</v>
      </c>
      <c r="F2870" s="335" t="s">
        <v>817</v>
      </c>
      <c r="G2870" s="179">
        <f t="shared" si="132"/>
        <v>0</v>
      </c>
      <c r="H2870" s="179">
        <f t="shared" si="133"/>
        <v>0</v>
      </c>
      <c r="I2870" s="179">
        <f t="shared" si="134"/>
        <v>0</v>
      </c>
    </row>
    <row r="2871" spans="1:9" ht="15.75" thickBot="1">
      <c r="A2871" s="398"/>
      <c r="B2871" s="333">
        <v>1.6</v>
      </c>
      <c r="C2871" s="334">
        <v>34.340000000000003</v>
      </c>
      <c r="D2871" s="335" t="s">
        <v>391</v>
      </c>
      <c r="E2871" s="335" t="s">
        <v>386</v>
      </c>
      <c r="F2871" s="335" t="s">
        <v>818</v>
      </c>
      <c r="G2871" s="179">
        <f t="shared" si="132"/>
        <v>0</v>
      </c>
      <c r="H2871" s="179">
        <f t="shared" si="133"/>
        <v>0</v>
      </c>
      <c r="I2871" s="179">
        <f t="shared" si="134"/>
        <v>0</v>
      </c>
    </row>
    <row r="2872" spans="1:9" ht="15.75" thickBot="1">
      <c r="A2872" s="398"/>
      <c r="B2872" s="333">
        <v>1.6</v>
      </c>
      <c r="C2872" s="334">
        <v>34.700000000000003</v>
      </c>
      <c r="D2872" s="335" t="s">
        <v>391</v>
      </c>
      <c r="E2872" s="335" t="s">
        <v>386</v>
      </c>
      <c r="F2872" s="335" t="s">
        <v>819</v>
      </c>
      <c r="G2872" s="179">
        <f t="shared" si="132"/>
        <v>0</v>
      </c>
      <c r="H2872" s="179">
        <f t="shared" si="133"/>
        <v>0</v>
      </c>
      <c r="I2872" s="179">
        <f t="shared" si="134"/>
        <v>0</v>
      </c>
    </row>
    <row r="2873" spans="1:9" ht="15.75" thickBot="1">
      <c r="A2873" s="398"/>
      <c r="B2873" s="333">
        <v>3.2</v>
      </c>
      <c r="C2873" s="334">
        <v>120.91</v>
      </c>
      <c r="D2873" s="335" t="s">
        <v>391</v>
      </c>
      <c r="E2873" s="335" t="s">
        <v>386</v>
      </c>
      <c r="F2873" s="335" t="s">
        <v>820</v>
      </c>
      <c r="G2873" s="179">
        <f t="shared" si="132"/>
        <v>0</v>
      </c>
      <c r="H2873" s="179">
        <f t="shared" si="133"/>
        <v>0</v>
      </c>
      <c r="I2873" s="179">
        <f t="shared" si="134"/>
        <v>0</v>
      </c>
    </row>
    <row r="2874" spans="1:9" ht="15.75" thickBot="1">
      <c r="A2874" s="398"/>
      <c r="B2874" s="333">
        <v>3.2</v>
      </c>
      <c r="C2874" s="334">
        <v>120.92</v>
      </c>
      <c r="D2874" s="335" t="s">
        <v>391</v>
      </c>
      <c r="E2874" s="335" t="s">
        <v>386</v>
      </c>
      <c r="F2874" s="335" t="s">
        <v>821</v>
      </c>
      <c r="G2874" s="179">
        <f t="shared" si="132"/>
        <v>0</v>
      </c>
      <c r="H2874" s="179">
        <f t="shared" si="133"/>
        <v>0</v>
      </c>
      <c r="I2874" s="179">
        <f t="shared" si="134"/>
        <v>0</v>
      </c>
    </row>
    <row r="2875" spans="1:9" ht="15.75" thickBot="1">
      <c r="A2875" s="398"/>
      <c r="B2875" s="333">
        <v>31.46</v>
      </c>
      <c r="C2875" s="334">
        <v>1155.69</v>
      </c>
      <c r="D2875" s="335" t="s">
        <v>385</v>
      </c>
      <c r="E2875" s="335" t="s">
        <v>386</v>
      </c>
      <c r="F2875" s="335" t="s">
        <v>817</v>
      </c>
      <c r="G2875" s="179">
        <f t="shared" si="132"/>
        <v>0</v>
      </c>
      <c r="H2875" s="179">
        <f t="shared" si="133"/>
        <v>1155.69</v>
      </c>
      <c r="I2875" s="179">
        <f t="shared" si="134"/>
        <v>1155.69</v>
      </c>
    </row>
    <row r="2876" spans="1:9" ht="15.75" thickBot="1">
      <c r="A2876" s="398"/>
      <c r="B2876" s="333">
        <v>34.67</v>
      </c>
      <c r="C2876" s="334">
        <v>1273.23</v>
      </c>
      <c r="D2876" s="335" t="s">
        <v>385</v>
      </c>
      <c r="E2876" s="335" t="s">
        <v>386</v>
      </c>
      <c r="F2876" s="335" t="s">
        <v>822</v>
      </c>
      <c r="G2876" s="179">
        <f t="shared" si="132"/>
        <v>0</v>
      </c>
      <c r="H2876" s="179">
        <f t="shared" si="133"/>
        <v>1273.23</v>
      </c>
      <c r="I2876" s="179">
        <f t="shared" si="134"/>
        <v>1273.23</v>
      </c>
    </row>
    <row r="2877" spans="1:9" ht="15.75" thickBot="1">
      <c r="A2877" s="398"/>
      <c r="B2877" s="333">
        <v>34.659999999999997</v>
      </c>
      <c r="C2877" s="334">
        <v>1273.22</v>
      </c>
      <c r="D2877" s="335" t="s">
        <v>385</v>
      </c>
      <c r="E2877" s="335" t="s">
        <v>386</v>
      </c>
      <c r="F2877" s="335" t="s">
        <v>823</v>
      </c>
      <c r="G2877" s="179">
        <f t="shared" si="132"/>
        <v>0</v>
      </c>
      <c r="H2877" s="179">
        <f t="shared" si="133"/>
        <v>1273.22</v>
      </c>
      <c r="I2877" s="179">
        <f t="shared" si="134"/>
        <v>1273.22</v>
      </c>
    </row>
    <row r="2878" spans="1:9" ht="15.75" thickBot="1">
      <c r="A2878" s="398"/>
      <c r="B2878" s="333">
        <v>15.73</v>
      </c>
      <c r="C2878" s="334">
        <v>337.65</v>
      </c>
      <c r="D2878" s="335" t="s">
        <v>385</v>
      </c>
      <c r="E2878" s="335" t="s">
        <v>386</v>
      </c>
      <c r="F2878" s="335" t="s">
        <v>824</v>
      </c>
      <c r="G2878" s="179">
        <f t="shared" si="132"/>
        <v>0</v>
      </c>
      <c r="H2878" s="179">
        <f t="shared" si="133"/>
        <v>337.65</v>
      </c>
      <c r="I2878" s="179">
        <f t="shared" si="134"/>
        <v>337.65</v>
      </c>
    </row>
    <row r="2879" spans="1:9" ht="15.75" thickBot="1">
      <c r="A2879" s="398"/>
      <c r="B2879" s="333">
        <v>17.329999999999998</v>
      </c>
      <c r="C2879" s="334">
        <v>371.99</v>
      </c>
      <c r="D2879" s="335" t="s">
        <v>385</v>
      </c>
      <c r="E2879" s="335" t="s">
        <v>386</v>
      </c>
      <c r="F2879" s="335" t="s">
        <v>825</v>
      </c>
      <c r="G2879" s="179">
        <f t="shared" si="132"/>
        <v>0</v>
      </c>
      <c r="H2879" s="179">
        <f t="shared" si="133"/>
        <v>371.99</v>
      </c>
      <c r="I2879" s="179">
        <f t="shared" si="134"/>
        <v>371.99</v>
      </c>
    </row>
    <row r="2880" spans="1:9" ht="15.75" thickBot="1">
      <c r="A2880" s="398"/>
      <c r="B2880" s="333">
        <v>15.73</v>
      </c>
      <c r="C2880" s="334">
        <v>337.65</v>
      </c>
      <c r="D2880" s="335" t="s">
        <v>385</v>
      </c>
      <c r="E2880" s="335" t="s">
        <v>386</v>
      </c>
      <c r="F2880" s="335" t="s">
        <v>818</v>
      </c>
      <c r="G2880" s="179">
        <f t="shared" si="132"/>
        <v>0</v>
      </c>
      <c r="H2880" s="179">
        <f t="shared" si="133"/>
        <v>337.65</v>
      </c>
      <c r="I2880" s="179">
        <f t="shared" si="134"/>
        <v>337.65</v>
      </c>
    </row>
    <row r="2881" spans="1:9" ht="15.75" thickBot="1">
      <c r="A2881" s="398"/>
      <c r="B2881" s="333">
        <v>14.14</v>
      </c>
      <c r="C2881" s="334">
        <v>306.58999999999997</v>
      </c>
      <c r="D2881" s="335" t="s">
        <v>385</v>
      </c>
      <c r="E2881" s="335" t="s">
        <v>386</v>
      </c>
      <c r="F2881" s="335" t="s">
        <v>826</v>
      </c>
      <c r="G2881" s="179">
        <f t="shared" si="132"/>
        <v>0</v>
      </c>
      <c r="H2881" s="179">
        <f t="shared" si="133"/>
        <v>306.58999999999997</v>
      </c>
      <c r="I2881" s="179">
        <f t="shared" si="134"/>
        <v>306.58999999999997</v>
      </c>
    </row>
    <row r="2882" spans="1:9" ht="15.75" thickBot="1">
      <c r="A2882" s="398"/>
      <c r="B2882" s="333">
        <v>17.34</v>
      </c>
      <c r="C2882" s="334">
        <v>376</v>
      </c>
      <c r="D2882" s="335" t="s">
        <v>385</v>
      </c>
      <c r="E2882" s="335" t="s">
        <v>386</v>
      </c>
      <c r="F2882" s="335" t="s">
        <v>827</v>
      </c>
      <c r="G2882" s="179">
        <f t="shared" si="132"/>
        <v>0</v>
      </c>
      <c r="H2882" s="179">
        <f t="shared" si="133"/>
        <v>376</v>
      </c>
      <c r="I2882" s="179">
        <f t="shared" si="134"/>
        <v>376</v>
      </c>
    </row>
    <row r="2883" spans="1:9" ht="15.75" thickBot="1">
      <c r="A2883" s="398"/>
      <c r="B2883" s="333">
        <v>14.14</v>
      </c>
      <c r="C2883" s="334">
        <v>306.58999999999997</v>
      </c>
      <c r="D2883" s="335" t="s">
        <v>385</v>
      </c>
      <c r="E2883" s="335" t="s">
        <v>386</v>
      </c>
      <c r="F2883" s="335" t="s">
        <v>828</v>
      </c>
      <c r="G2883" s="179">
        <f t="shared" si="132"/>
        <v>0</v>
      </c>
      <c r="H2883" s="179">
        <f t="shared" si="133"/>
        <v>306.58999999999997</v>
      </c>
      <c r="I2883" s="179">
        <f t="shared" si="134"/>
        <v>306.58999999999997</v>
      </c>
    </row>
    <row r="2884" spans="1:9" ht="15.75" thickBot="1">
      <c r="A2884" s="398"/>
      <c r="B2884" s="333">
        <v>15.74</v>
      </c>
      <c r="C2884" s="334">
        <v>341.3</v>
      </c>
      <c r="D2884" s="335" t="s">
        <v>385</v>
      </c>
      <c r="E2884" s="335" t="s">
        <v>386</v>
      </c>
      <c r="F2884" s="335" t="s">
        <v>819</v>
      </c>
      <c r="G2884" s="179">
        <f t="shared" si="132"/>
        <v>0</v>
      </c>
      <c r="H2884" s="179">
        <f t="shared" si="133"/>
        <v>341.3</v>
      </c>
      <c r="I2884" s="179">
        <f t="shared" si="134"/>
        <v>341.3</v>
      </c>
    </row>
    <row r="2885" spans="1:9" ht="15.75" thickBot="1">
      <c r="A2885" s="398"/>
      <c r="B2885" s="333">
        <v>28.27</v>
      </c>
      <c r="C2885" s="334">
        <v>1016.66</v>
      </c>
      <c r="D2885" s="335" t="s">
        <v>385</v>
      </c>
      <c r="E2885" s="335" t="s">
        <v>386</v>
      </c>
      <c r="F2885" s="335" t="s">
        <v>829</v>
      </c>
      <c r="G2885" s="179">
        <f t="shared" ref="G2885:G2948" si="135">IF(D2885="REG",C2885,0)</f>
        <v>0</v>
      </c>
      <c r="H2885" s="179">
        <f t="shared" ref="H2885:H2948" si="136">IF(D2885="SAL",C2885,0)</f>
        <v>1016.66</v>
      </c>
      <c r="I2885" s="179">
        <f t="shared" ref="I2885:I2948" si="137">+G2885+H2885</f>
        <v>1016.66</v>
      </c>
    </row>
    <row r="2886" spans="1:9" ht="15.75" thickBot="1">
      <c r="A2886" s="398"/>
      <c r="B2886" s="333">
        <v>33.07</v>
      </c>
      <c r="C2886" s="334">
        <v>1275.3</v>
      </c>
      <c r="D2886" s="335" t="s">
        <v>385</v>
      </c>
      <c r="E2886" s="335" t="s">
        <v>386</v>
      </c>
      <c r="F2886" s="335" t="s">
        <v>830</v>
      </c>
      <c r="G2886" s="179">
        <f t="shared" si="135"/>
        <v>0</v>
      </c>
      <c r="H2886" s="179">
        <f t="shared" si="136"/>
        <v>1275.3</v>
      </c>
      <c r="I2886" s="179">
        <f t="shared" si="137"/>
        <v>1275.3</v>
      </c>
    </row>
    <row r="2887" spans="1:9" ht="15.75" thickBot="1">
      <c r="A2887" s="398"/>
      <c r="B2887" s="333">
        <v>28.27</v>
      </c>
      <c r="C2887" s="334">
        <v>1068.17</v>
      </c>
      <c r="D2887" s="335" t="s">
        <v>385</v>
      </c>
      <c r="E2887" s="335" t="s">
        <v>386</v>
      </c>
      <c r="F2887" s="335" t="s">
        <v>820</v>
      </c>
      <c r="G2887" s="179">
        <f t="shared" si="135"/>
        <v>0</v>
      </c>
      <c r="H2887" s="179">
        <f t="shared" si="136"/>
        <v>1068.17</v>
      </c>
      <c r="I2887" s="179">
        <f t="shared" si="137"/>
        <v>1068.17</v>
      </c>
    </row>
    <row r="2888" spans="1:9" ht="15.75" thickBot="1">
      <c r="A2888" s="398"/>
      <c r="B2888" s="333">
        <v>29.86</v>
      </c>
      <c r="C2888" s="334">
        <v>1205.8800000000001</v>
      </c>
      <c r="D2888" s="335" t="s">
        <v>385</v>
      </c>
      <c r="E2888" s="335" t="s">
        <v>386</v>
      </c>
      <c r="F2888" s="335" t="s">
        <v>805</v>
      </c>
      <c r="G2888" s="179">
        <f t="shared" si="135"/>
        <v>0</v>
      </c>
      <c r="H2888" s="179">
        <f t="shared" si="136"/>
        <v>1205.8800000000001</v>
      </c>
      <c r="I2888" s="179">
        <f t="shared" si="137"/>
        <v>1205.8800000000001</v>
      </c>
    </row>
    <row r="2889" spans="1:9" ht="15.75" thickBot="1">
      <c r="A2889" s="398"/>
      <c r="B2889" s="333">
        <v>34.67</v>
      </c>
      <c r="C2889" s="334">
        <v>1310</v>
      </c>
      <c r="D2889" s="335" t="s">
        <v>385</v>
      </c>
      <c r="E2889" s="335" t="s">
        <v>386</v>
      </c>
      <c r="F2889" s="335" t="s">
        <v>831</v>
      </c>
      <c r="G2889" s="179">
        <f t="shared" si="135"/>
        <v>0</v>
      </c>
      <c r="H2889" s="179">
        <f t="shared" si="136"/>
        <v>1310</v>
      </c>
      <c r="I2889" s="179">
        <f t="shared" si="137"/>
        <v>1310</v>
      </c>
    </row>
    <row r="2890" spans="1:9" ht="15.75" thickBot="1">
      <c r="A2890" s="398"/>
      <c r="B2890" s="333">
        <v>34.67</v>
      </c>
      <c r="C2890" s="334">
        <v>1310</v>
      </c>
      <c r="D2890" s="335" t="s">
        <v>385</v>
      </c>
      <c r="E2890" s="335" t="s">
        <v>386</v>
      </c>
      <c r="F2890" s="335" t="s">
        <v>832</v>
      </c>
      <c r="G2890" s="179">
        <f t="shared" si="135"/>
        <v>0</v>
      </c>
      <c r="H2890" s="179">
        <f t="shared" si="136"/>
        <v>1310</v>
      </c>
      <c r="I2890" s="179">
        <f t="shared" si="137"/>
        <v>1310</v>
      </c>
    </row>
    <row r="2891" spans="1:9" ht="15.75" thickBot="1">
      <c r="A2891" s="398"/>
      <c r="B2891" s="333">
        <v>29.86</v>
      </c>
      <c r="C2891" s="334">
        <v>1102.8699999999999</v>
      </c>
      <c r="D2891" s="335" t="s">
        <v>385</v>
      </c>
      <c r="E2891" s="335" t="s">
        <v>386</v>
      </c>
      <c r="F2891" s="335" t="s">
        <v>821</v>
      </c>
      <c r="G2891" s="179">
        <f t="shared" si="135"/>
        <v>0</v>
      </c>
      <c r="H2891" s="179">
        <f t="shared" si="136"/>
        <v>1102.8699999999999</v>
      </c>
      <c r="I2891" s="179">
        <f t="shared" si="137"/>
        <v>1102.8699999999999</v>
      </c>
    </row>
    <row r="2892" spans="1:9" ht="15.75" thickBot="1">
      <c r="A2892" s="398"/>
      <c r="B2892" s="333">
        <v>31.46</v>
      </c>
      <c r="C2892" s="334">
        <v>1137.58</v>
      </c>
      <c r="D2892" s="335" t="s">
        <v>385</v>
      </c>
      <c r="E2892" s="335" t="s">
        <v>386</v>
      </c>
      <c r="F2892" s="335" t="s">
        <v>833</v>
      </c>
      <c r="G2892" s="179">
        <f t="shared" si="135"/>
        <v>0</v>
      </c>
      <c r="H2892" s="179">
        <f t="shared" si="136"/>
        <v>1137.58</v>
      </c>
      <c r="I2892" s="179">
        <f t="shared" si="137"/>
        <v>1137.58</v>
      </c>
    </row>
    <row r="2893" spans="1:9" ht="15.75" thickBot="1">
      <c r="A2893" s="398"/>
      <c r="B2893" s="333">
        <v>29.87</v>
      </c>
      <c r="C2893" s="334">
        <v>1154.3800000000001</v>
      </c>
      <c r="D2893" s="335" t="s">
        <v>385</v>
      </c>
      <c r="E2893" s="335" t="s">
        <v>386</v>
      </c>
      <c r="F2893" s="335" t="s">
        <v>916</v>
      </c>
      <c r="G2893" s="179">
        <f t="shared" si="135"/>
        <v>0</v>
      </c>
      <c r="H2893" s="179">
        <f t="shared" si="136"/>
        <v>1154.3800000000001</v>
      </c>
      <c r="I2893" s="179">
        <f t="shared" si="137"/>
        <v>1154.3800000000001</v>
      </c>
    </row>
    <row r="2894" spans="1:9" ht="15.75" thickBot="1">
      <c r="A2894" s="398"/>
      <c r="B2894" s="333">
        <v>34.67</v>
      </c>
      <c r="C2894" s="334">
        <v>1310</v>
      </c>
      <c r="D2894" s="335" t="s">
        <v>385</v>
      </c>
      <c r="E2894" s="335" t="s">
        <v>386</v>
      </c>
      <c r="F2894" s="335" t="s">
        <v>917</v>
      </c>
      <c r="G2894" s="179">
        <f t="shared" si="135"/>
        <v>0</v>
      </c>
      <c r="H2894" s="179">
        <f t="shared" si="136"/>
        <v>1310</v>
      </c>
      <c r="I2894" s="179">
        <f t="shared" si="137"/>
        <v>1310</v>
      </c>
    </row>
    <row r="2895" spans="1:9" ht="15.75" thickBot="1">
      <c r="A2895" s="398"/>
      <c r="B2895" s="333">
        <v>1.6</v>
      </c>
      <c r="C2895" s="334">
        <v>34.700000000000003</v>
      </c>
      <c r="D2895" s="335" t="s">
        <v>834</v>
      </c>
      <c r="E2895" s="335" t="s">
        <v>386</v>
      </c>
      <c r="F2895" s="335" t="s">
        <v>826</v>
      </c>
      <c r="G2895" s="179">
        <f t="shared" si="135"/>
        <v>0</v>
      </c>
      <c r="H2895" s="179">
        <f t="shared" si="136"/>
        <v>0</v>
      </c>
      <c r="I2895" s="179">
        <f t="shared" si="137"/>
        <v>0</v>
      </c>
    </row>
    <row r="2896" spans="1:9" ht="15.75" thickBot="1">
      <c r="A2896" s="398"/>
      <c r="B2896" s="333">
        <v>1.6</v>
      </c>
      <c r="C2896" s="334">
        <v>34.700000000000003</v>
      </c>
      <c r="D2896" s="335" t="s">
        <v>834</v>
      </c>
      <c r="E2896" s="335" t="s">
        <v>386</v>
      </c>
      <c r="F2896" s="335" t="s">
        <v>830</v>
      </c>
      <c r="G2896" s="179">
        <f t="shared" si="135"/>
        <v>0</v>
      </c>
      <c r="H2896" s="179">
        <f t="shared" si="136"/>
        <v>0</v>
      </c>
      <c r="I2896" s="179">
        <f t="shared" si="137"/>
        <v>0</v>
      </c>
    </row>
    <row r="2897" spans="1:9" ht="15.75" thickBot="1">
      <c r="A2897" s="398"/>
      <c r="B2897" s="333">
        <v>3.2</v>
      </c>
      <c r="C2897" s="334">
        <v>69.41</v>
      </c>
      <c r="D2897" s="335" t="s">
        <v>834</v>
      </c>
      <c r="E2897" s="335" t="s">
        <v>386</v>
      </c>
      <c r="F2897" s="335" t="s">
        <v>916</v>
      </c>
      <c r="G2897" s="179">
        <f t="shared" si="135"/>
        <v>0</v>
      </c>
      <c r="H2897" s="179">
        <f t="shared" si="136"/>
        <v>0</v>
      </c>
      <c r="I2897" s="179">
        <f t="shared" si="137"/>
        <v>0</v>
      </c>
    </row>
    <row r="2898" spans="1:9" ht="15.75" thickBot="1">
      <c r="A2898" s="399"/>
      <c r="B2898" s="333">
        <v>1.6</v>
      </c>
      <c r="C2898" s="334">
        <v>34.340000000000003</v>
      </c>
      <c r="D2898" s="335" t="s">
        <v>392</v>
      </c>
      <c r="E2898" s="335" t="s">
        <v>386</v>
      </c>
      <c r="F2898" s="335" t="s">
        <v>824</v>
      </c>
      <c r="G2898" s="179">
        <f t="shared" si="135"/>
        <v>0</v>
      </c>
      <c r="H2898" s="179">
        <f t="shared" si="136"/>
        <v>0</v>
      </c>
      <c r="I2898" s="179">
        <f t="shared" si="137"/>
        <v>0</v>
      </c>
    </row>
    <row r="2899" spans="1:9" ht="15.75" thickBot="1">
      <c r="A2899" s="336" t="s">
        <v>458</v>
      </c>
      <c r="B2899" s="337">
        <v>546.41</v>
      </c>
      <c r="C2899" s="338">
        <v>18572.3</v>
      </c>
      <c r="D2899" s="394"/>
      <c r="E2899" s="395"/>
      <c r="F2899" s="396"/>
      <c r="G2899" s="179">
        <f t="shared" si="135"/>
        <v>0</v>
      </c>
      <c r="H2899" s="179">
        <f t="shared" si="136"/>
        <v>0</v>
      </c>
      <c r="I2899" s="179">
        <f t="shared" si="137"/>
        <v>0</v>
      </c>
    </row>
    <row r="2900" spans="1:9" ht="15.75" thickBot="1">
      <c r="A2900" s="397" t="s">
        <v>998</v>
      </c>
      <c r="B2900" s="333">
        <v>4.8</v>
      </c>
      <c r="C2900" s="334">
        <v>181.36</v>
      </c>
      <c r="D2900" s="335" t="s">
        <v>391</v>
      </c>
      <c r="E2900" s="335" t="s">
        <v>386</v>
      </c>
      <c r="F2900" s="335" t="s">
        <v>919</v>
      </c>
      <c r="G2900" s="179">
        <f t="shared" si="135"/>
        <v>0</v>
      </c>
      <c r="H2900" s="179">
        <f t="shared" si="136"/>
        <v>0</v>
      </c>
      <c r="I2900" s="179">
        <f t="shared" si="137"/>
        <v>0</v>
      </c>
    </row>
    <row r="2901" spans="1:9" ht="15.75" thickBot="1">
      <c r="A2901" s="398"/>
      <c r="B2901" s="333">
        <v>4.8</v>
      </c>
      <c r="C2901" s="334">
        <v>181.36</v>
      </c>
      <c r="D2901" s="335" t="s">
        <v>391</v>
      </c>
      <c r="E2901" s="335" t="s">
        <v>386</v>
      </c>
      <c r="F2901" s="335" t="s">
        <v>858</v>
      </c>
      <c r="G2901" s="179">
        <f t="shared" si="135"/>
        <v>0</v>
      </c>
      <c r="H2901" s="179">
        <f t="shared" si="136"/>
        <v>0</v>
      </c>
      <c r="I2901" s="179">
        <f t="shared" si="137"/>
        <v>0</v>
      </c>
    </row>
    <row r="2902" spans="1:9" ht="15.75" thickBot="1">
      <c r="A2902" s="398"/>
      <c r="B2902" s="333">
        <v>29.87</v>
      </c>
      <c r="C2902" s="334">
        <v>1154.3800000000001</v>
      </c>
      <c r="D2902" s="335" t="s">
        <v>385</v>
      </c>
      <c r="E2902" s="335" t="s">
        <v>386</v>
      </c>
      <c r="F2902" s="335" t="s">
        <v>918</v>
      </c>
      <c r="G2902" s="179">
        <f t="shared" si="135"/>
        <v>0</v>
      </c>
      <c r="H2902" s="179">
        <f t="shared" si="136"/>
        <v>1154.3800000000001</v>
      </c>
      <c r="I2902" s="179">
        <f t="shared" si="137"/>
        <v>1154.3800000000001</v>
      </c>
    </row>
    <row r="2903" spans="1:9" ht="15.75" thickBot="1">
      <c r="A2903" s="398"/>
      <c r="B2903" s="333">
        <v>21.19</v>
      </c>
      <c r="C2903" s="334">
        <v>801.14</v>
      </c>
      <c r="D2903" s="335" t="s">
        <v>385</v>
      </c>
      <c r="E2903" s="335" t="s">
        <v>386</v>
      </c>
      <c r="F2903" s="335" t="s">
        <v>919</v>
      </c>
      <c r="G2903" s="179">
        <f t="shared" si="135"/>
        <v>0</v>
      </c>
      <c r="H2903" s="179">
        <f t="shared" si="136"/>
        <v>801.14</v>
      </c>
      <c r="I2903" s="179">
        <f t="shared" si="137"/>
        <v>801.14</v>
      </c>
    </row>
    <row r="2904" spans="1:9" ht="15.75" thickBot="1">
      <c r="A2904" s="398"/>
      <c r="B2904" s="333">
        <v>24.79</v>
      </c>
      <c r="C2904" s="334">
        <v>917.84</v>
      </c>
      <c r="D2904" s="335" t="s">
        <v>385</v>
      </c>
      <c r="E2904" s="335" t="s">
        <v>386</v>
      </c>
      <c r="F2904" s="335" t="s">
        <v>920</v>
      </c>
      <c r="G2904" s="179">
        <f t="shared" si="135"/>
        <v>0</v>
      </c>
      <c r="H2904" s="179">
        <f t="shared" si="136"/>
        <v>917.84</v>
      </c>
      <c r="I2904" s="179">
        <f t="shared" si="137"/>
        <v>917.84</v>
      </c>
    </row>
    <row r="2905" spans="1:9" ht="15.75" thickBot="1">
      <c r="A2905" s="398"/>
      <c r="B2905" s="333">
        <v>7.99</v>
      </c>
      <c r="C2905" s="334">
        <v>205.78</v>
      </c>
      <c r="D2905" s="335" t="s">
        <v>385</v>
      </c>
      <c r="E2905" s="335" t="s">
        <v>386</v>
      </c>
      <c r="F2905" s="335" t="s">
        <v>858</v>
      </c>
      <c r="G2905" s="179">
        <f t="shared" si="135"/>
        <v>0</v>
      </c>
      <c r="H2905" s="179">
        <f t="shared" si="136"/>
        <v>205.78</v>
      </c>
      <c r="I2905" s="179">
        <f t="shared" si="137"/>
        <v>205.78</v>
      </c>
    </row>
    <row r="2906" spans="1:9" ht="15.75" thickBot="1">
      <c r="A2906" s="398"/>
      <c r="B2906" s="333">
        <v>2</v>
      </c>
      <c r="C2906" s="334">
        <v>43.38</v>
      </c>
      <c r="D2906" s="335" t="s">
        <v>834</v>
      </c>
      <c r="E2906" s="335" t="s">
        <v>386</v>
      </c>
      <c r="F2906" s="335" t="s">
        <v>918</v>
      </c>
      <c r="G2906" s="179">
        <f t="shared" si="135"/>
        <v>0</v>
      </c>
      <c r="H2906" s="179">
        <f t="shared" si="136"/>
        <v>0</v>
      </c>
      <c r="I2906" s="179">
        <f t="shared" si="137"/>
        <v>0</v>
      </c>
    </row>
    <row r="2907" spans="1:9" ht="15.75" thickBot="1">
      <c r="A2907" s="398"/>
      <c r="B2907" s="333">
        <v>0.9</v>
      </c>
      <c r="C2907" s="334">
        <v>19.52</v>
      </c>
      <c r="D2907" s="335" t="s">
        <v>834</v>
      </c>
      <c r="E2907" s="335" t="s">
        <v>386</v>
      </c>
      <c r="F2907" s="335" t="s">
        <v>858</v>
      </c>
      <c r="G2907" s="179">
        <f t="shared" si="135"/>
        <v>0</v>
      </c>
      <c r="H2907" s="179">
        <f t="shared" si="136"/>
        <v>0</v>
      </c>
      <c r="I2907" s="179">
        <f t="shared" si="137"/>
        <v>0</v>
      </c>
    </row>
    <row r="2908" spans="1:9" ht="15.75" thickBot="1">
      <c r="A2908" s="398"/>
      <c r="B2908" s="333">
        <v>1.2</v>
      </c>
      <c r="C2908" s="334">
        <v>26.03</v>
      </c>
      <c r="D2908" s="335" t="s">
        <v>392</v>
      </c>
      <c r="E2908" s="335" t="s">
        <v>386</v>
      </c>
      <c r="F2908" s="335" t="s">
        <v>918</v>
      </c>
      <c r="G2908" s="179">
        <f t="shared" si="135"/>
        <v>0</v>
      </c>
      <c r="H2908" s="179">
        <f t="shared" si="136"/>
        <v>0</v>
      </c>
      <c r="I2908" s="179">
        <f t="shared" si="137"/>
        <v>0</v>
      </c>
    </row>
    <row r="2909" spans="1:9" ht="15.75" thickBot="1">
      <c r="A2909" s="398"/>
      <c r="B2909" s="333">
        <v>0.3</v>
      </c>
      <c r="C2909" s="334">
        <v>6.49</v>
      </c>
      <c r="D2909" s="335" t="s">
        <v>392</v>
      </c>
      <c r="E2909" s="335" t="s">
        <v>386</v>
      </c>
      <c r="F2909" s="335" t="s">
        <v>858</v>
      </c>
      <c r="G2909" s="179">
        <f t="shared" si="135"/>
        <v>0</v>
      </c>
      <c r="H2909" s="179">
        <f t="shared" si="136"/>
        <v>0</v>
      </c>
      <c r="I2909" s="179">
        <f t="shared" si="137"/>
        <v>0</v>
      </c>
    </row>
    <row r="2910" spans="1:9" ht="15.75" thickBot="1">
      <c r="A2910" s="399"/>
      <c r="B2910" s="333">
        <v>0</v>
      </c>
      <c r="C2910" s="334">
        <v>86.09</v>
      </c>
      <c r="D2910" s="335" t="s">
        <v>393</v>
      </c>
      <c r="E2910" s="335" t="s">
        <v>386</v>
      </c>
      <c r="F2910" s="335" t="s">
        <v>859</v>
      </c>
      <c r="G2910" s="179">
        <f t="shared" si="135"/>
        <v>0</v>
      </c>
      <c r="H2910" s="179">
        <f t="shared" si="136"/>
        <v>0</v>
      </c>
      <c r="I2910" s="179">
        <f t="shared" si="137"/>
        <v>0</v>
      </c>
    </row>
    <row r="2911" spans="1:9" ht="15.75" thickBot="1">
      <c r="A2911" s="336" t="s">
        <v>998</v>
      </c>
      <c r="B2911" s="337">
        <v>97.84</v>
      </c>
      <c r="C2911" s="338">
        <v>3623.37</v>
      </c>
      <c r="D2911" s="394"/>
      <c r="E2911" s="395"/>
      <c r="F2911" s="396"/>
      <c r="G2911" s="179">
        <f t="shared" si="135"/>
        <v>0</v>
      </c>
      <c r="H2911" s="179">
        <f t="shared" si="136"/>
        <v>0</v>
      </c>
      <c r="I2911" s="179">
        <f t="shared" si="137"/>
        <v>0</v>
      </c>
    </row>
    <row r="2912" spans="1:9" ht="15.75" thickBot="1">
      <c r="A2912" s="397" t="s">
        <v>999</v>
      </c>
      <c r="B2912" s="333">
        <v>0.32</v>
      </c>
      <c r="C2912" s="334">
        <v>24.18</v>
      </c>
      <c r="D2912" s="335" t="s">
        <v>391</v>
      </c>
      <c r="E2912" s="335" t="s">
        <v>386</v>
      </c>
      <c r="F2912" s="335" t="s">
        <v>919</v>
      </c>
      <c r="G2912" s="179">
        <f t="shared" si="135"/>
        <v>0</v>
      </c>
      <c r="H2912" s="179">
        <f t="shared" si="136"/>
        <v>0</v>
      </c>
      <c r="I2912" s="179">
        <f t="shared" si="137"/>
        <v>0</v>
      </c>
    </row>
    <row r="2913" spans="1:9" ht="15.75" thickBot="1">
      <c r="A2913" s="398"/>
      <c r="B2913" s="333">
        <v>0.32</v>
      </c>
      <c r="C2913" s="334">
        <v>24.18</v>
      </c>
      <c r="D2913" s="335" t="s">
        <v>391</v>
      </c>
      <c r="E2913" s="335" t="s">
        <v>386</v>
      </c>
      <c r="F2913" s="335" t="s">
        <v>858</v>
      </c>
      <c r="G2913" s="179">
        <f t="shared" si="135"/>
        <v>0</v>
      </c>
      <c r="H2913" s="179">
        <f t="shared" si="136"/>
        <v>0</v>
      </c>
      <c r="I2913" s="179">
        <f t="shared" si="137"/>
        <v>0</v>
      </c>
    </row>
    <row r="2914" spans="1:9" ht="15.75" thickBot="1">
      <c r="A2914" s="398"/>
      <c r="B2914" s="333">
        <v>1.73</v>
      </c>
      <c r="C2914" s="334">
        <v>131</v>
      </c>
      <c r="D2914" s="335" t="s">
        <v>385</v>
      </c>
      <c r="E2914" s="335" t="s">
        <v>386</v>
      </c>
      <c r="F2914" s="335" t="s">
        <v>918</v>
      </c>
      <c r="G2914" s="179">
        <f t="shared" si="135"/>
        <v>0</v>
      </c>
      <c r="H2914" s="179">
        <f t="shared" si="136"/>
        <v>131</v>
      </c>
      <c r="I2914" s="179">
        <f t="shared" si="137"/>
        <v>131</v>
      </c>
    </row>
    <row r="2915" spans="1:9" ht="15.75" thickBot="1">
      <c r="A2915" s="398"/>
      <c r="B2915" s="333">
        <v>1.41</v>
      </c>
      <c r="C2915" s="334">
        <v>106.82</v>
      </c>
      <c r="D2915" s="335" t="s">
        <v>385</v>
      </c>
      <c r="E2915" s="335" t="s">
        <v>386</v>
      </c>
      <c r="F2915" s="335" t="s">
        <v>919</v>
      </c>
      <c r="G2915" s="179">
        <f t="shared" si="135"/>
        <v>0</v>
      </c>
      <c r="H2915" s="179">
        <f t="shared" si="136"/>
        <v>106.82</v>
      </c>
      <c r="I2915" s="179">
        <f t="shared" si="137"/>
        <v>106.82</v>
      </c>
    </row>
    <row r="2916" spans="1:9" ht="15.75" thickBot="1">
      <c r="A2916" s="398"/>
      <c r="B2916" s="333">
        <v>1.73</v>
      </c>
      <c r="C2916" s="334">
        <v>131</v>
      </c>
      <c r="D2916" s="335" t="s">
        <v>385</v>
      </c>
      <c r="E2916" s="335" t="s">
        <v>386</v>
      </c>
      <c r="F2916" s="335" t="s">
        <v>920</v>
      </c>
      <c r="G2916" s="179">
        <f t="shared" si="135"/>
        <v>0</v>
      </c>
      <c r="H2916" s="179">
        <f t="shared" si="136"/>
        <v>131</v>
      </c>
      <c r="I2916" s="179">
        <f t="shared" si="137"/>
        <v>131</v>
      </c>
    </row>
    <row r="2917" spans="1:9" ht="15.75" thickBot="1">
      <c r="A2917" s="398"/>
      <c r="B2917" s="333">
        <v>1.25</v>
      </c>
      <c r="C2917" s="334">
        <v>94.72</v>
      </c>
      <c r="D2917" s="335" t="s">
        <v>385</v>
      </c>
      <c r="E2917" s="335" t="s">
        <v>386</v>
      </c>
      <c r="F2917" s="335" t="s">
        <v>858</v>
      </c>
      <c r="G2917" s="179">
        <f t="shared" si="135"/>
        <v>0</v>
      </c>
      <c r="H2917" s="179">
        <f t="shared" si="136"/>
        <v>94.72</v>
      </c>
      <c r="I2917" s="179">
        <f t="shared" si="137"/>
        <v>94.72</v>
      </c>
    </row>
    <row r="2918" spans="1:9" ht="15.75" thickBot="1">
      <c r="A2918" s="399"/>
      <c r="B2918" s="333">
        <v>0</v>
      </c>
      <c r="C2918" s="334">
        <v>7.91</v>
      </c>
      <c r="D2918" s="335" t="s">
        <v>393</v>
      </c>
      <c r="E2918" s="335" t="s">
        <v>386</v>
      </c>
      <c r="F2918" s="335" t="s">
        <v>859</v>
      </c>
      <c r="G2918" s="179">
        <f t="shared" si="135"/>
        <v>0</v>
      </c>
      <c r="H2918" s="179">
        <f t="shared" si="136"/>
        <v>0</v>
      </c>
      <c r="I2918" s="179">
        <f t="shared" si="137"/>
        <v>0</v>
      </c>
    </row>
    <row r="2919" spans="1:9" ht="15.75" thickBot="1">
      <c r="A2919" s="336" t="s">
        <v>999</v>
      </c>
      <c r="B2919" s="337">
        <v>6.76</v>
      </c>
      <c r="C2919" s="338">
        <v>519.80999999999995</v>
      </c>
      <c r="D2919" s="394"/>
      <c r="E2919" s="395"/>
      <c r="F2919" s="396"/>
      <c r="G2919" s="179">
        <f t="shared" si="135"/>
        <v>0</v>
      </c>
      <c r="H2919" s="179">
        <f t="shared" si="136"/>
        <v>0</v>
      </c>
      <c r="I2919" s="179">
        <f t="shared" si="137"/>
        <v>0</v>
      </c>
    </row>
    <row r="2920" spans="1:9" ht="15.75" thickBot="1">
      <c r="A2920" s="397" t="s">
        <v>1000</v>
      </c>
      <c r="B2920" s="333">
        <v>0.64</v>
      </c>
      <c r="C2920" s="334">
        <v>34.799999999999997</v>
      </c>
      <c r="D2920" s="335" t="s">
        <v>391</v>
      </c>
      <c r="E2920" s="335" t="s">
        <v>386</v>
      </c>
      <c r="F2920" s="335" t="s">
        <v>919</v>
      </c>
      <c r="G2920" s="179">
        <f t="shared" si="135"/>
        <v>0</v>
      </c>
      <c r="H2920" s="179">
        <f t="shared" si="136"/>
        <v>0</v>
      </c>
      <c r="I2920" s="179">
        <f t="shared" si="137"/>
        <v>0</v>
      </c>
    </row>
    <row r="2921" spans="1:9" ht="15.75" thickBot="1">
      <c r="A2921" s="398"/>
      <c r="B2921" s="333">
        <v>0.64</v>
      </c>
      <c r="C2921" s="334">
        <v>34.799999999999997</v>
      </c>
      <c r="D2921" s="335" t="s">
        <v>391</v>
      </c>
      <c r="E2921" s="335" t="s">
        <v>386</v>
      </c>
      <c r="F2921" s="335" t="s">
        <v>858</v>
      </c>
      <c r="G2921" s="179">
        <f t="shared" si="135"/>
        <v>0</v>
      </c>
      <c r="H2921" s="179">
        <f t="shared" si="136"/>
        <v>0</v>
      </c>
      <c r="I2921" s="179">
        <f t="shared" si="137"/>
        <v>0</v>
      </c>
    </row>
    <row r="2922" spans="1:9" ht="15.75" thickBot="1">
      <c r="A2922" s="398"/>
      <c r="B2922" s="333">
        <v>3.47</v>
      </c>
      <c r="C2922" s="334">
        <v>188.53</v>
      </c>
      <c r="D2922" s="335" t="s">
        <v>385</v>
      </c>
      <c r="E2922" s="335" t="s">
        <v>386</v>
      </c>
      <c r="F2922" s="335" t="s">
        <v>918</v>
      </c>
      <c r="G2922" s="179">
        <f t="shared" si="135"/>
        <v>0</v>
      </c>
      <c r="H2922" s="179">
        <f t="shared" si="136"/>
        <v>188.53</v>
      </c>
      <c r="I2922" s="179">
        <f t="shared" si="137"/>
        <v>188.53</v>
      </c>
    </row>
    <row r="2923" spans="1:9" ht="15.75" thickBot="1">
      <c r="A2923" s="398"/>
      <c r="B2923" s="333">
        <v>2.83</v>
      </c>
      <c r="C2923" s="334">
        <v>153.72999999999999</v>
      </c>
      <c r="D2923" s="335" t="s">
        <v>385</v>
      </c>
      <c r="E2923" s="335" t="s">
        <v>386</v>
      </c>
      <c r="F2923" s="335" t="s">
        <v>919</v>
      </c>
      <c r="G2923" s="179">
        <f t="shared" si="135"/>
        <v>0</v>
      </c>
      <c r="H2923" s="179">
        <f t="shared" si="136"/>
        <v>153.72999999999999</v>
      </c>
      <c r="I2923" s="179">
        <f t="shared" si="137"/>
        <v>153.72999999999999</v>
      </c>
    </row>
    <row r="2924" spans="1:9" ht="15.75" thickBot="1">
      <c r="A2924" s="398"/>
      <c r="B2924" s="333">
        <v>3.15</v>
      </c>
      <c r="C2924" s="334">
        <v>171.13</v>
      </c>
      <c r="D2924" s="335" t="s">
        <v>385</v>
      </c>
      <c r="E2924" s="335" t="s">
        <v>386</v>
      </c>
      <c r="F2924" s="335" t="s">
        <v>920</v>
      </c>
      <c r="G2924" s="179">
        <f t="shared" si="135"/>
        <v>0</v>
      </c>
      <c r="H2924" s="179">
        <f t="shared" si="136"/>
        <v>171.13</v>
      </c>
      <c r="I2924" s="179">
        <f t="shared" si="137"/>
        <v>171.13</v>
      </c>
    </row>
    <row r="2925" spans="1:9" ht="15.75" thickBot="1">
      <c r="A2925" s="398"/>
      <c r="B2925" s="333">
        <v>2.19</v>
      </c>
      <c r="C2925" s="334">
        <v>118.92</v>
      </c>
      <c r="D2925" s="335" t="s">
        <v>385</v>
      </c>
      <c r="E2925" s="335" t="s">
        <v>386</v>
      </c>
      <c r="F2925" s="335" t="s">
        <v>858</v>
      </c>
      <c r="G2925" s="179">
        <f t="shared" si="135"/>
        <v>0</v>
      </c>
      <c r="H2925" s="179">
        <f t="shared" si="136"/>
        <v>118.92</v>
      </c>
      <c r="I2925" s="179">
        <f t="shared" si="137"/>
        <v>118.92</v>
      </c>
    </row>
    <row r="2926" spans="1:9" ht="15.75" thickBot="1">
      <c r="A2926" s="398"/>
      <c r="B2926" s="333">
        <v>0.32</v>
      </c>
      <c r="C2926" s="334">
        <v>17.399999999999999</v>
      </c>
      <c r="D2926" s="335" t="s">
        <v>834</v>
      </c>
      <c r="E2926" s="335" t="s">
        <v>386</v>
      </c>
      <c r="F2926" s="335" t="s">
        <v>858</v>
      </c>
      <c r="G2926" s="179">
        <f t="shared" si="135"/>
        <v>0</v>
      </c>
      <c r="H2926" s="179">
        <f t="shared" si="136"/>
        <v>0</v>
      </c>
      <c r="I2926" s="179">
        <f t="shared" si="137"/>
        <v>0</v>
      </c>
    </row>
    <row r="2927" spans="1:9" ht="15.75" thickBot="1">
      <c r="A2927" s="399"/>
      <c r="B2927" s="333">
        <v>0</v>
      </c>
      <c r="C2927" s="334">
        <v>9.1</v>
      </c>
      <c r="D2927" s="335" t="s">
        <v>393</v>
      </c>
      <c r="E2927" s="335" t="s">
        <v>386</v>
      </c>
      <c r="F2927" s="335" t="s">
        <v>859</v>
      </c>
      <c r="G2927" s="179">
        <f t="shared" si="135"/>
        <v>0</v>
      </c>
      <c r="H2927" s="179">
        <f t="shared" si="136"/>
        <v>0</v>
      </c>
      <c r="I2927" s="179">
        <f t="shared" si="137"/>
        <v>0</v>
      </c>
    </row>
    <row r="2928" spans="1:9" ht="15.75" thickBot="1">
      <c r="A2928" s="336" t="s">
        <v>1000</v>
      </c>
      <c r="B2928" s="337">
        <v>13.24</v>
      </c>
      <c r="C2928" s="338">
        <v>728.41</v>
      </c>
      <c r="D2928" s="394"/>
      <c r="E2928" s="395"/>
      <c r="F2928" s="396"/>
      <c r="G2928" s="179">
        <f t="shared" si="135"/>
        <v>0</v>
      </c>
      <c r="H2928" s="179">
        <f t="shared" si="136"/>
        <v>0</v>
      </c>
      <c r="I2928" s="179">
        <f t="shared" si="137"/>
        <v>0</v>
      </c>
    </row>
    <row r="2929" spans="1:9" ht="15.75" thickBot="1">
      <c r="A2929" s="397" t="s">
        <v>1001</v>
      </c>
      <c r="B2929" s="333">
        <v>3.2</v>
      </c>
      <c r="C2929" s="334">
        <v>120.92</v>
      </c>
      <c r="D2929" s="335" t="s">
        <v>391</v>
      </c>
      <c r="E2929" s="335" t="s">
        <v>386</v>
      </c>
      <c r="F2929" s="335" t="s">
        <v>919</v>
      </c>
      <c r="G2929" s="179">
        <f t="shared" si="135"/>
        <v>0</v>
      </c>
      <c r="H2929" s="179">
        <f t="shared" si="136"/>
        <v>0</v>
      </c>
      <c r="I2929" s="179">
        <f t="shared" si="137"/>
        <v>0</v>
      </c>
    </row>
    <row r="2930" spans="1:9" ht="15.75" thickBot="1">
      <c r="A2930" s="398"/>
      <c r="B2930" s="333">
        <v>3.2</v>
      </c>
      <c r="C2930" s="334">
        <v>120.92</v>
      </c>
      <c r="D2930" s="335" t="s">
        <v>391</v>
      </c>
      <c r="E2930" s="335" t="s">
        <v>386</v>
      </c>
      <c r="F2930" s="335" t="s">
        <v>858</v>
      </c>
      <c r="G2930" s="179">
        <f t="shared" si="135"/>
        <v>0</v>
      </c>
      <c r="H2930" s="179">
        <f t="shared" si="136"/>
        <v>0</v>
      </c>
      <c r="I2930" s="179">
        <f t="shared" si="137"/>
        <v>0</v>
      </c>
    </row>
    <row r="2931" spans="1:9" ht="15.75" thickBot="1">
      <c r="A2931" s="398"/>
      <c r="B2931" s="333">
        <v>14.14</v>
      </c>
      <c r="C2931" s="334">
        <v>534.08000000000004</v>
      </c>
      <c r="D2931" s="335" t="s">
        <v>385</v>
      </c>
      <c r="E2931" s="335" t="s">
        <v>386</v>
      </c>
      <c r="F2931" s="335" t="s">
        <v>919</v>
      </c>
      <c r="G2931" s="179">
        <f t="shared" si="135"/>
        <v>0</v>
      </c>
      <c r="H2931" s="179">
        <f t="shared" si="136"/>
        <v>534.08000000000004</v>
      </c>
      <c r="I2931" s="179">
        <f t="shared" si="137"/>
        <v>534.08000000000004</v>
      </c>
    </row>
    <row r="2932" spans="1:9" ht="15.75" thickBot="1">
      <c r="A2932" s="398"/>
      <c r="B2932" s="333">
        <v>16.54</v>
      </c>
      <c r="C2932" s="334">
        <v>611.89</v>
      </c>
      <c r="D2932" s="335" t="s">
        <v>385</v>
      </c>
      <c r="E2932" s="335" t="s">
        <v>386</v>
      </c>
      <c r="F2932" s="335" t="s">
        <v>920</v>
      </c>
      <c r="G2932" s="179">
        <f t="shared" si="135"/>
        <v>0</v>
      </c>
      <c r="H2932" s="179">
        <f t="shared" si="136"/>
        <v>611.89</v>
      </c>
      <c r="I2932" s="179">
        <f t="shared" si="137"/>
        <v>611.89</v>
      </c>
    </row>
    <row r="2933" spans="1:9" ht="15.75" thickBot="1">
      <c r="A2933" s="398"/>
      <c r="B2933" s="333">
        <v>5.34</v>
      </c>
      <c r="C2933" s="334">
        <v>137.16999999999999</v>
      </c>
      <c r="D2933" s="335" t="s">
        <v>385</v>
      </c>
      <c r="E2933" s="335" t="s">
        <v>386</v>
      </c>
      <c r="F2933" s="335" t="s">
        <v>858</v>
      </c>
      <c r="G2933" s="179">
        <f t="shared" si="135"/>
        <v>0</v>
      </c>
      <c r="H2933" s="179">
        <f t="shared" si="136"/>
        <v>137.16999999999999</v>
      </c>
      <c r="I2933" s="179">
        <f t="shared" si="137"/>
        <v>137.16999999999999</v>
      </c>
    </row>
    <row r="2934" spans="1:9" ht="15.75" thickBot="1">
      <c r="A2934" s="398"/>
      <c r="B2934" s="333">
        <v>0.6</v>
      </c>
      <c r="C2934" s="334">
        <v>13.02</v>
      </c>
      <c r="D2934" s="335" t="s">
        <v>834</v>
      </c>
      <c r="E2934" s="335" t="s">
        <v>386</v>
      </c>
      <c r="F2934" s="335" t="s">
        <v>858</v>
      </c>
      <c r="G2934" s="179">
        <f t="shared" si="135"/>
        <v>0</v>
      </c>
      <c r="H2934" s="179">
        <f t="shared" si="136"/>
        <v>0</v>
      </c>
      <c r="I2934" s="179">
        <f t="shared" si="137"/>
        <v>0</v>
      </c>
    </row>
    <row r="2935" spans="1:9" ht="15.75" thickBot="1">
      <c r="A2935" s="398"/>
      <c r="B2935" s="333">
        <v>0.2</v>
      </c>
      <c r="C2935" s="334">
        <v>4.34</v>
      </c>
      <c r="D2935" s="335" t="s">
        <v>392</v>
      </c>
      <c r="E2935" s="335" t="s">
        <v>386</v>
      </c>
      <c r="F2935" s="335" t="s">
        <v>858</v>
      </c>
      <c r="G2935" s="179">
        <f t="shared" si="135"/>
        <v>0</v>
      </c>
      <c r="H2935" s="179">
        <f t="shared" si="136"/>
        <v>0</v>
      </c>
      <c r="I2935" s="179">
        <f t="shared" si="137"/>
        <v>0</v>
      </c>
    </row>
    <row r="2936" spans="1:9" ht="15.75" thickBot="1">
      <c r="A2936" s="399"/>
      <c r="B2936" s="333">
        <v>0</v>
      </c>
      <c r="C2936" s="334">
        <v>57.39</v>
      </c>
      <c r="D2936" s="335" t="s">
        <v>393</v>
      </c>
      <c r="E2936" s="335" t="s">
        <v>386</v>
      </c>
      <c r="F2936" s="335" t="s">
        <v>859</v>
      </c>
      <c r="G2936" s="179">
        <f t="shared" si="135"/>
        <v>0</v>
      </c>
      <c r="H2936" s="179">
        <f t="shared" si="136"/>
        <v>0</v>
      </c>
      <c r="I2936" s="179">
        <f t="shared" si="137"/>
        <v>0</v>
      </c>
    </row>
    <row r="2937" spans="1:9" ht="15.75" thickBot="1">
      <c r="A2937" s="336" t="s">
        <v>1001</v>
      </c>
      <c r="B2937" s="337">
        <v>43.22</v>
      </c>
      <c r="C2937" s="338">
        <v>1599.73</v>
      </c>
      <c r="D2937" s="394"/>
      <c r="E2937" s="395"/>
      <c r="F2937" s="396"/>
      <c r="G2937" s="179">
        <f t="shared" si="135"/>
        <v>0</v>
      </c>
      <c r="H2937" s="179">
        <f t="shared" si="136"/>
        <v>0</v>
      </c>
      <c r="I2937" s="179">
        <f t="shared" si="137"/>
        <v>0</v>
      </c>
    </row>
    <row r="2938" spans="1:9" ht="15.75" thickBot="1">
      <c r="A2938" s="397" t="s">
        <v>459</v>
      </c>
      <c r="B2938" s="333">
        <v>0.4</v>
      </c>
      <c r="C2938" s="334">
        <v>23.72</v>
      </c>
      <c r="D2938" s="335" t="s">
        <v>391</v>
      </c>
      <c r="E2938" s="335" t="s">
        <v>386</v>
      </c>
      <c r="F2938" s="335" t="s">
        <v>817</v>
      </c>
      <c r="G2938" s="179">
        <f t="shared" si="135"/>
        <v>0</v>
      </c>
      <c r="H2938" s="179">
        <f t="shared" si="136"/>
        <v>0</v>
      </c>
      <c r="I2938" s="179">
        <f t="shared" si="137"/>
        <v>0</v>
      </c>
    </row>
    <row r="2939" spans="1:9" ht="15.75" thickBot="1">
      <c r="A2939" s="398"/>
      <c r="B2939" s="333">
        <v>0.4</v>
      </c>
      <c r="C2939" s="334">
        <v>23.72</v>
      </c>
      <c r="D2939" s="335" t="s">
        <v>391</v>
      </c>
      <c r="E2939" s="335" t="s">
        <v>386</v>
      </c>
      <c r="F2939" s="335" t="s">
        <v>818</v>
      </c>
      <c r="G2939" s="179">
        <f t="shared" si="135"/>
        <v>0</v>
      </c>
      <c r="H2939" s="179">
        <f t="shared" si="136"/>
        <v>0</v>
      </c>
      <c r="I2939" s="179">
        <f t="shared" si="137"/>
        <v>0</v>
      </c>
    </row>
    <row r="2940" spans="1:9" ht="15.75" thickBot="1">
      <c r="A2940" s="398"/>
      <c r="B2940" s="333">
        <v>0.4</v>
      </c>
      <c r="C2940" s="334">
        <v>25.14</v>
      </c>
      <c r="D2940" s="335" t="s">
        <v>391</v>
      </c>
      <c r="E2940" s="335" t="s">
        <v>386</v>
      </c>
      <c r="F2940" s="335" t="s">
        <v>819</v>
      </c>
      <c r="G2940" s="179">
        <f t="shared" si="135"/>
        <v>0</v>
      </c>
      <c r="H2940" s="179">
        <f t="shared" si="136"/>
        <v>0</v>
      </c>
      <c r="I2940" s="179">
        <f t="shared" si="137"/>
        <v>0</v>
      </c>
    </row>
    <row r="2941" spans="1:9" ht="15.75" thickBot="1">
      <c r="A2941" s="398"/>
      <c r="B2941" s="333">
        <v>0.4</v>
      </c>
      <c r="C2941" s="334">
        <v>25.14</v>
      </c>
      <c r="D2941" s="335" t="s">
        <v>391</v>
      </c>
      <c r="E2941" s="335" t="s">
        <v>386</v>
      </c>
      <c r="F2941" s="335" t="s">
        <v>820</v>
      </c>
      <c r="G2941" s="179">
        <f t="shared" si="135"/>
        <v>0</v>
      </c>
      <c r="H2941" s="179">
        <f t="shared" si="136"/>
        <v>0</v>
      </c>
      <c r="I2941" s="179">
        <f t="shared" si="137"/>
        <v>0</v>
      </c>
    </row>
    <row r="2942" spans="1:9" ht="15.75" thickBot="1">
      <c r="A2942" s="398"/>
      <c r="B2942" s="333">
        <v>0.4</v>
      </c>
      <c r="C2942" s="334">
        <v>25.14</v>
      </c>
      <c r="D2942" s="335" t="s">
        <v>391</v>
      </c>
      <c r="E2942" s="335" t="s">
        <v>386</v>
      </c>
      <c r="F2942" s="335" t="s">
        <v>821</v>
      </c>
      <c r="G2942" s="179">
        <f t="shared" si="135"/>
        <v>0</v>
      </c>
      <c r="H2942" s="179">
        <f t="shared" si="136"/>
        <v>0</v>
      </c>
      <c r="I2942" s="179">
        <f t="shared" si="137"/>
        <v>0</v>
      </c>
    </row>
    <row r="2943" spans="1:9" ht="15.75" thickBot="1">
      <c r="A2943" s="398"/>
      <c r="B2943" s="333">
        <v>3.93</v>
      </c>
      <c r="C2943" s="334">
        <v>233.29</v>
      </c>
      <c r="D2943" s="335" t="s">
        <v>385</v>
      </c>
      <c r="E2943" s="335" t="s">
        <v>386</v>
      </c>
      <c r="F2943" s="335" t="s">
        <v>817</v>
      </c>
      <c r="G2943" s="179">
        <f t="shared" si="135"/>
        <v>0</v>
      </c>
      <c r="H2943" s="179">
        <f t="shared" si="136"/>
        <v>233.29</v>
      </c>
      <c r="I2943" s="179">
        <f t="shared" si="137"/>
        <v>233.29</v>
      </c>
    </row>
    <row r="2944" spans="1:9" ht="15.75" thickBot="1">
      <c r="A2944" s="398"/>
      <c r="B2944" s="333">
        <v>4.09</v>
      </c>
      <c r="C2944" s="334">
        <v>245.02</v>
      </c>
      <c r="D2944" s="335" t="s">
        <v>385</v>
      </c>
      <c r="E2944" s="335" t="s">
        <v>386</v>
      </c>
      <c r="F2944" s="335" t="s">
        <v>822</v>
      </c>
      <c r="G2944" s="179">
        <f t="shared" si="135"/>
        <v>0</v>
      </c>
      <c r="H2944" s="179">
        <f t="shared" si="136"/>
        <v>245.02</v>
      </c>
      <c r="I2944" s="179">
        <f t="shared" si="137"/>
        <v>245.02</v>
      </c>
    </row>
    <row r="2945" spans="1:9" ht="15.75" thickBot="1">
      <c r="A2945" s="398"/>
      <c r="B2945" s="333">
        <v>4.33</v>
      </c>
      <c r="C2945" s="334">
        <v>257.01</v>
      </c>
      <c r="D2945" s="335" t="s">
        <v>385</v>
      </c>
      <c r="E2945" s="335" t="s">
        <v>386</v>
      </c>
      <c r="F2945" s="335" t="s">
        <v>823</v>
      </c>
      <c r="G2945" s="179">
        <f t="shared" si="135"/>
        <v>0</v>
      </c>
      <c r="H2945" s="179">
        <f t="shared" si="136"/>
        <v>257.01</v>
      </c>
      <c r="I2945" s="179">
        <f t="shared" si="137"/>
        <v>257.01</v>
      </c>
    </row>
    <row r="2946" spans="1:9" ht="15.75" thickBot="1">
      <c r="A2946" s="398"/>
      <c r="B2946" s="333">
        <v>4.33</v>
      </c>
      <c r="C2946" s="334">
        <v>257.01</v>
      </c>
      <c r="D2946" s="335" t="s">
        <v>385</v>
      </c>
      <c r="E2946" s="335" t="s">
        <v>386</v>
      </c>
      <c r="F2946" s="335" t="s">
        <v>824</v>
      </c>
      <c r="G2946" s="179">
        <f t="shared" si="135"/>
        <v>0</v>
      </c>
      <c r="H2946" s="179">
        <f t="shared" si="136"/>
        <v>257.01</v>
      </c>
      <c r="I2946" s="179">
        <f t="shared" si="137"/>
        <v>257.01</v>
      </c>
    </row>
    <row r="2947" spans="1:9" ht="15.75" thickBot="1">
      <c r="A2947" s="398"/>
      <c r="B2947" s="333">
        <v>4.33</v>
      </c>
      <c r="C2947" s="334">
        <v>257.01</v>
      </c>
      <c r="D2947" s="335" t="s">
        <v>385</v>
      </c>
      <c r="E2947" s="335" t="s">
        <v>386</v>
      </c>
      <c r="F2947" s="335" t="s">
        <v>825</v>
      </c>
      <c r="G2947" s="179">
        <f t="shared" si="135"/>
        <v>0</v>
      </c>
      <c r="H2947" s="179">
        <f t="shared" si="136"/>
        <v>257.01</v>
      </c>
      <c r="I2947" s="179">
        <f t="shared" si="137"/>
        <v>257.01</v>
      </c>
    </row>
    <row r="2948" spans="1:9" ht="15.75" thickBot="1">
      <c r="A2948" s="398"/>
      <c r="B2948" s="333">
        <v>3.45</v>
      </c>
      <c r="C2948" s="334">
        <v>209.3</v>
      </c>
      <c r="D2948" s="335" t="s">
        <v>385</v>
      </c>
      <c r="E2948" s="335" t="s">
        <v>386</v>
      </c>
      <c r="F2948" s="335" t="s">
        <v>818</v>
      </c>
      <c r="G2948" s="179">
        <f t="shared" si="135"/>
        <v>0</v>
      </c>
      <c r="H2948" s="179">
        <f t="shared" si="136"/>
        <v>209.3</v>
      </c>
      <c r="I2948" s="179">
        <f t="shared" si="137"/>
        <v>209.3</v>
      </c>
    </row>
    <row r="2949" spans="1:9" ht="15.75" thickBot="1">
      <c r="A2949" s="398"/>
      <c r="B2949" s="333">
        <v>4.33</v>
      </c>
      <c r="C2949" s="334">
        <v>272.39999999999998</v>
      </c>
      <c r="D2949" s="335" t="s">
        <v>385</v>
      </c>
      <c r="E2949" s="335" t="s">
        <v>386</v>
      </c>
      <c r="F2949" s="335" t="s">
        <v>826</v>
      </c>
      <c r="G2949" s="179">
        <f t="shared" ref="G2949:G3012" si="138">IF(D2949="REG",C2949,0)</f>
        <v>0</v>
      </c>
      <c r="H2949" s="179">
        <f t="shared" ref="H2949:H3012" si="139">IF(D2949="SAL",C2949,0)</f>
        <v>272.39999999999998</v>
      </c>
      <c r="I2949" s="179">
        <f t="shared" ref="I2949:I3012" si="140">+G2949+H2949</f>
        <v>272.39999999999998</v>
      </c>
    </row>
    <row r="2950" spans="1:9" ht="15.75" thickBot="1">
      <c r="A2950" s="398"/>
      <c r="B2950" s="333">
        <v>4.33</v>
      </c>
      <c r="C2950" s="334">
        <v>272.39999999999998</v>
      </c>
      <c r="D2950" s="335" t="s">
        <v>385</v>
      </c>
      <c r="E2950" s="335" t="s">
        <v>386</v>
      </c>
      <c r="F2950" s="335" t="s">
        <v>827</v>
      </c>
      <c r="G2950" s="179">
        <f t="shared" si="138"/>
        <v>0</v>
      </c>
      <c r="H2950" s="179">
        <f t="shared" si="139"/>
        <v>272.39999999999998</v>
      </c>
      <c r="I2950" s="179">
        <f t="shared" si="140"/>
        <v>272.39999999999998</v>
      </c>
    </row>
    <row r="2951" spans="1:9" ht="15.75" thickBot="1">
      <c r="A2951" s="398"/>
      <c r="B2951" s="333">
        <v>3.85</v>
      </c>
      <c r="C2951" s="334">
        <v>246.3</v>
      </c>
      <c r="D2951" s="335" t="s">
        <v>385</v>
      </c>
      <c r="E2951" s="335" t="s">
        <v>386</v>
      </c>
      <c r="F2951" s="335" t="s">
        <v>828</v>
      </c>
      <c r="G2951" s="179">
        <f t="shared" si="138"/>
        <v>0</v>
      </c>
      <c r="H2951" s="179">
        <f t="shared" si="139"/>
        <v>246.3</v>
      </c>
      <c r="I2951" s="179">
        <f t="shared" si="140"/>
        <v>246.3</v>
      </c>
    </row>
    <row r="2952" spans="1:9" ht="15.75" thickBot="1">
      <c r="A2952" s="398"/>
      <c r="B2952" s="333">
        <v>3.77</v>
      </c>
      <c r="C2952" s="334">
        <v>235.17</v>
      </c>
      <c r="D2952" s="335" t="s">
        <v>385</v>
      </c>
      <c r="E2952" s="335" t="s">
        <v>386</v>
      </c>
      <c r="F2952" s="335" t="s">
        <v>819</v>
      </c>
      <c r="G2952" s="179">
        <f t="shared" si="138"/>
        <v>0</v>
      </c>
      <c r="H2952" s="179">
        <f t="shared" si="139"/>
        <v>235.17</v>
      </c>
      <c r="I2952" s="179">
        <f t="shared" si="140"/>
        <v>235.17</v>
      </c>
    </row>
    <row r="2953" spans="1:9" ht="15.75" thickBot="1">
      <c r="A2953" s="398"/>
      <c r="B2953" s="333">
        <v>4.09</v>
      </c>
      <c r="C2953" s="334">
        <v>259.35000000000002</v>
      </c>
      <c r="D2953" s="335" t="s">
        <v>385</v>
      </c>
      <c r="E2953" s="335" t="s">
        <v>386</v>
      </c>
      <c r="F2953" s="335" t="s">
        <v>829</v>
      </c>
      <c r="G2953" s="179">
        <f t="shared" si="138"/>
        <v>0</v>
      </c>
      <c r="H2953" s="179">
        <f t="shared" si="139"/>
        <v>259.35000000000002</v>
      </c>
      <c r="I2953" s="179">
        <f t="shared" si="140"/>
        <v>259.35000000000002</v>
      </c>
    </row>
    <row r="2954" spans="1:9" ht="15.75" thickBot="1">
      <c r="A2954" s="398"/>
      <c r="B2954" s="333">
        <v>3.61</v>
      </c>
      <c r="C2954" s="334">
        <v>233.24</v>
      </c>
      <c r="D2954" s="335" t="s">
        <v>385</v>
      </c>
      <c r="E2954" s="335" t="s">
        <v>386</v>
      </c>
      <c r="F2954" s="335" t="s">
        <v>830</v>
      </c>
      <c r="G2954" s="179">
        <f t="shared" si="138"/>
        <v>0</v>
      </c>
      <c r="H2954" s="179">
        <f t="shared" si="139"/>
        <v>233.24</v>
      </c>
      <c r="I2954" s="179">
        <f t="shared" si="140"/>
        <v>233.24</v>
      </c>
    </row>
    <row r="2955" spans="1:9" ht="15.75" thickBot="1">
      <c r="A2955" s="398"/>
      <c r="B2955" s="333">
        <v>3.53</v>
      </c>
      <c r="C2955" s="334">
        <v>222.12</v>
      </c>
      <c r="D2955" s="335" t="s">
        <v>385</v>
      </c>
      <c r="E2955" s="335" t="s">
        <v>386</v>
      </c>
      <c r="F2955" s="335" t="s">
        <v>820</v>
      </c>
      <c r="G2955" s="179">
        <f t="shared" si="138"/>
        <v>0</v>
      </c>
      <c r="H2955" s="179">
        <f t="shared" si="139"/>
        <v>222.12</v>
      </c>
      <c r="I2955" s="179">
        <f t="shared" si="140"/>
        <v>222.12</v>
      </c>
    </row>
    <row r="2956" spans="1:9" ht="15.75" thickBot="1">
      <c r="A2956" s="398"/>
      <c r="B2956" s="333">
        <v>4.33</v>
      </c>
      <c r="C2956" s="334">
        <v>272.39999999999998</v>
      </c>
      <c r="D2956" s="335" t="s">
        <v>385</v>
      </c>
      <c r="E2956" s="335" t="s">
        <v>386</v>
      </c>
      <c r="F2956" s="335" t="s">
        <v>805</v>
      </c>
      <c r="G2956" s="179">
        <f t="shared" si="138"/>
        <v>0</v>
      </c>
      <c r="H2956" s="179">
        <f t="shared" si="139"/>
        <v>272.39999999999998</v>
      </c>
      <c r="I2956" s="179">
        <f t="shared" si="140"/>
        <v>272.39999999999998</v>
      </c>
    </row>
    <row r="2957" spans="1:9" ht="15.75" thickBot="1">
      <c r="A2957" s="398"/>
      <c r="B2957" s="333">
        <v>2.81</v>
      </c>
      <c r="C2957" s="334">
        <v>162.62</v>
      </c>
      <c r="D2957" s="335" t="s">
        <v>385</v>
      </c>
      <c r="E2957" s="335" t="s">
        <v>386</v>
      </c>
      <c r="F2957" s="335" t="s">
        <v>831</v>
      </c>
      <c r="G2957" s="179">
        <f t="shared" si="138"/>
        <v>0</v>
      </c>
      <c r="H2957" s="179">
        <f t="shared" si="139"/>
        <v>162.62</v>
      </c>
      <c r="I2957" s="179">
        <f t="shared" si="140"/>
        <v>162.62</v>
      </c>
    </row>
    <row r="2958" spans="1:9" ht="15.75" thickBot="1">
      <c r="A2958" s="398"/>
      <c r="B2958" s="333">
        <v>4.33</v>
      </c>
      <c r="C2958" s="334">
        <v>272.39999999999998</v>
      </c>
      <c r="D2958" s="335" t="s">
        <v>385</v>
      </c>
      <c r="E2958" s="335" t="s">
        <v>386</v>
      </c>
      <c r="F2958" s="335" t="s">
        <v>832</v>
      </c>
      <c r="G2958" s="179">
        <f t="shared" si="138"/>
        <v>0</v>
      </c>
      <c r="H2958" s="179">
        <f t="shared" si="139"/>
        <v>272.39999999999998</v>
      </c>
      <c r="I2958" s="179">
        <f t="shared" si="140"/>
        <v>272.39999999999998</v>
      </c>
    </row>
    <row r="2959" spans="1:9" ht="15.75" thickBot="1">
      <c r="A2959" s="398"/>
      <c r="B2959" s="333">
        <v>3.93</v>
      </c>
      <c r="C2959" s="334">
        <v>247.26</v>
      </c>
      <c r="D2959" s="335" t="s">
        <v>385</v>
      </c>
      <c r="E2959" s="335" t="s">
        <v>386</v>
      </c>
      <c r="F2959" s="335" t="s">
        <v>821</v>
      </c>
      <c r="G2959" s="179">
        <f t="shared" si="138"/>
        <v>0</v>
      </c>
      <c r="H2959" s="179">
        <f t="shared" si="139"/>
        <v>247.26</v>
      </c>
      <c r="I2959" s="179">
        <f t="shared" si="140"/>
        <v>247.26</v>
      </c>
    </row>
    <row r="2960" spans="1:9" ht="15.75" thickBot="1">
      <c r="A2960" s="398"/>
      <c r="B2960" s="333">
        <v>4.33</v>
      </c>
      <c r="C2960" s="334">
        <v>272.39999999999998</v>
      </c>
      <c r="D2960" s="335" t="s">
        <v>385</v>
      </c>
      <c r="E2960" s="335" t="s">
        <v>386</v>
      </c>
      <c r="F2960" s="335" t="s">
        <v>833</v>
      </c>
      <c r="G2960" s="179">
        <f t="shared" si="138"/>
        <v>0</v>
      </c>
      <c r="H2960" s="179">
        <f t="shared" si="139"/>
        <v>272.39999999999998</v>
      </c>
      <c r="I2960" s="179">
        <f t="shared" si="140"/>
        <v>272.39999999999998</v>
      </c>
    </row>
    <row r="2961" spans="1:9" ht="15.75" thickBot="1">
      <c r="A2961" s="398"/>
      <c r="B2961" s="333">
        <v>4.33</v>
      </c>
      <c r="C2961" s="334">
        <v>272.39999999999998</v>
      </c>
      <c r="D2961" s="335" t="s">
        <v>385</v>
      </c>
      <c r="E2961" s="335" t="s">
        <v>386</v>
      </c>
      <c r="F2961" s="335" t="s">
        <v>916</v>
      </c>
      <c r="G2961" s="179">
        <f t="shared" si="138"/>
        <v>0</v>
      </c>
      <c r="H2961" s="179">
        <f t="shared" si="139"/>
        <v>272.39999999999998</v>
      </c>
      <c r="I2961" s="179">
        <f t="shared" si="140"/>
        <v>272.39999999999998</v>
      </c>
    </row>
    <row r="2962" spans="1:9" ht="15.75" thickBot="1">
      <c r="A2962" s="398"/>
      <c r="B2962" s="333">
        <v>4.17</v>
      </c>
      <c r="C2962" s="334">
        <v>260.31</v>
      </c>
      <c r="D2962" s="335" t="s">
        <v>385</v>
      </c>
      <c r="E2962" s="335" t="s">
        <v>386</v>
      </c>
      <c r="F2962" s="335" t="s">
        <v>917</v>
      </c>
      <c r="G2962" s="179">
        <f t="shared" si="138"/>
        <v>0</v>
      </c>
      <c r="H2962" s="179">
        <f t="shared" si="139"/>
        <v>260.31</v>
      </c>
      <c r="I2962" s="179">
        <f t="shared" si="140"/>
        <v>260.31</v>
      </c>
    </row>
    <row r="2963" spans="1:9" ht="15.75" thickBot="1">
      <c r="A2963" s="399"/>
      <c r="B2963" s="333">
        <v>0.24</v>
      </c>
      <c r="C2963" s="334">
        <v>13.05</v>
      </c>
      <c r="D2963" s="335" t="s">
        <v>834</v>
      </c>
      <c r="E2963" s="335" t="s">
        <v>386</v>
      </c>
      <c r="F2963" s="335" t="s">
        <v>831</v>
      </c>
      <c r="G2963" s="179">
        <f t="shared" si="138"/>
        <v>0</v>
      </c>
      <c r="H2963" s="179">
        <f t="shared" si="139"/>
        <v>0</v>
      </c>
      <c r="I2963" s="179">
        <f t="shared" si="140"/>
        <v>0</v>
      </c>
    </row>
    <row r="2964" spans="1:9" ht="15.75" thickBot="1">
      <c r="A2964" s="336" t="s">
        <v>459</v>
      </c>
      <c r="B2964" s="337">
        <v>82.44</v>
      </c>
      <c r="C2964" s="338">
        <v>5095.32</v>
      </c>
      <c r="D2964" s="394"/>
      <c r="E2964" s="395"/>
      <c r="F2964" s="396"/>
      <c r="G2964" s="179">
        <f t="shared" si="138"/>
        <v>0</v>
      </c>
      <c r="H2964" s="179">
        <f t="shared" si="139"/>
        <v>0</v>
      </c>
      <c r="I2964" s="179">
        <f t="shared" si="140"/>
        <v>0</v>
      </c>
    </row>
    <row r="2965" spans="1:9" ht="15.75" thickBot="1">
      <c r="A2965" s="397" t="s">
        <v>1002</v>
      </c>
      <c r="B2965" s="333">
        <v>1.6</v>
      </c>
      <c r="C2965" s="334">
        <v>86.21</v>
      </c>
      <c r="D2965" s="335" t="s">
        <v>391</v>
      </c>
      <c r="E2965" s="335" t="s">
        <v>386</v>
      </c>
      <c r="F2965" s="335" t="s">
        <v>819</v>
      </c>
      <c r="G2965" s="179">
        <f t="shared" si="138"/>
        <v>0</v>
      </c>
      <c r="H2965" s="179">
        <f t="shared" si="139"/>
        <v>0</v>
      </c>
      <c r="I2965" s="179">
        <f t="shared" si="140"/>
        <v>0</v>
      </c>
    </row>
    <row r="2966" spans="1:9" ht="15.75" thickBot="1">
      <c r="A2966" s="398"/>
      <c r="B2966" s="333">
        <v>14.14</v>
      </c>
      <c r="C2966" s="334">
        <v>761.57</v>
      </c>
      <c r="D2966" s="335" t="s">
        <v>385</v>
      </c>
      <c r="E2966" s="335" t="s">
        <v>386</v>
      </c>
      <c r="F2966" s="335" t="s">
        <v>826</v>
      </c>
      <c r="G2966" s="179">
        <f t="shared" si="138"/>
        <v>0</v>
      </c>
      <c r="H2966" s="179">
        <f t="shared" si="139"/>
        <v>761.57</v>
      </c>
      <c r="I2966" s="179">
        <f t="shared" si="140"/>
        <v>761.57</v>
      </c>
    </row>
    <row r="2967" spans="1:9" ht="15.75" thickBot="1">
      <c r="A2967" s="398"/>
      <c r="B2967" s="333">
        <v>17.34</v>
      </c>
      <c r="C2967" s="334">
        <v>934</v>
      </c>
      <c r="D2967" s="335" t="s">
        <v>385</v>
      </c>
      <c r="E2967" s="335" t="s">
        <v>386</v>
      </c>
      <c r="F2967" s="335" t="s">
        <v>827</v>
      </c>
      <c r="G2967" s="179">
        <f t="shared" si="138"/>
        <v>0</v>
      </c>
      <c r="H2967" s="179">
        <f t="shared" si="139"/>
        <v>934</v>
      </c>
      <c r="I2967" s="179">
        <f t="shared" si="140"/>
        <v>934</v>
      </c>
    </row>
    <row r="2968" spans="1:9" ht="15.75" thickBot="1">
      <c r="A2968" s="398"/>
      <c r="B2968" s="333">
        <v>15.74</v>
      </c>
      <c r="C2968" s="334">
        <v>847.79</v>
      </c>
      <c r="D2968" s="335" t="s">
        <v>385</v>
      </c>
      <c r="E2968" s="335" t="s">
        <v>386</v>
      </c>
      <c r="F2968" s="335" t="s">
        <v>828</v>
      </c>
      <c r="G2968" s="179">
        <f t="shared" si="138"/>
        <v>0</v>
      </c>
      <c r="H2968" s="179">
        <f t="shared" si="139"/>
        <v>847.79</v>
      </c>
      <c r="I2968" s="179">
        <f t="shared" si="140"/>
        <v>847.79</v>
      </c>
    </row>
    <row r="2969" spans="1:9" ht="15.75" thickBot="1">
      <c r="A2969" s="399"/>
      <c r="B2969" s="333">
        <v>15.74</v>
      </c>
      <c r="C2969" s="334">
        <v>847.79</v>
      </c>
      <c r="D2969" s="335" t="s">
        <v>385</v>
      </c>
      <c r="E2969" s="335" t="s">
        <v>386</v>
      </c>
      <c r="F2969" s="335" t="s">
        <v>819</v>
      </c>
      <c r="G2969" s="179">
        <f t="shared" si="138"/>
        <v>0</v>
      </c>
      <c r="H2969" s="179">
        <f t="shared" si="139"/>
        <v>847.79</v>
      </c>
      <c r="I2969" s="179">
        <f t="shared" si="140"/>
        <v>847.79</v>
      </c>
    </row>
    <row r="2970" spans="1:9" ht="15.75" thickBot="1">
      <c r="A2970" s="336" t="s">
        <v>1002</v>
      </c>
      <c r="B2970" s="337">
        <v>64.56</v>
      </c>
      <c r="C2970" s="338">
        <v>3477.36</v>
      </c>
      <c r="D2970" s="394"/>
      <c r="E2970" s="395"/>
      <c r="F2970" s="396"/>
      <c r="G2970" s="179">
        <f t="shared" si="138"/>
        <v>0</v>
      </c>
      <c r="H2970" s="179">
        <f t="shared" si="139"/>
        <v>0</v>
      </c>
      <c r="I2970" s="179">
        <f t="shared" si="140"/>
        <v>0</v>
      </c>
    </row>
    <row r="2971" spans="1:9" ht="15.75" thickBot="1">
      <c r="A2971" s="397" t="s">
        <v>460</v>
      </c>
      <c r="B2971" s="333">
        <v>3.2</v>
      </c>
      <c r="C2971" s="334">
        <v>117.53</v>
      </c>
      <c r="D2971" s="335" t="s">
        <v>391</v>
      </c>
      <c r="E2971" s="335" t="s">
        <v>386</v>
      </c>
      <c r="F2971" s="335" t="s">
        <v>817</v>
      </c>
      <c r="G2971" s="179">
        <f t="shared" si="138"/>
        <v>0</v>
      </c>
      <c r="H2971" s="179">
        <f t="shared" si="139"/>
        <v>0</v>
      </c>
      <c r="I2971" s="179">
        <f t="shared" si="140"/>
        <v>0</v>
      </c>
    </row>
    <row r="2972" spans="1:9" ht="15.75" thickBot="1">
      <c r="A2972" s="398"/>
      <c r="B2972" s="333">
        <v>1.6</v>
      </c>
      <c r="C2972" s="334">
        <v>34.340000000000003</v>
      </c>
      <c r="D2972" s="335" t="s">
        <v>391</v>
      </c>
      <c r="E2972" s="335" t="s">
        <v>386</v>
      </c>
      <c r="F2972" s="335" t="s">
        <v>818</v>
      </c>
      <c r="G2972" s="179">
        <f t="shared" si="138"/>
        <v>0</v>
      </c>
      <c r="H2972" s="179">
        <f t="shared" si="139"/>
        <v>0</v>
      </c>
      <c r="I2972" s="179">
        <f t="shared" si="140"/>
        <v>0</v>
      </c>
    </row>
    <row r="2973" spans="1:9" ht="15.75" thickBot="1">
      <c r="A2973" s="398"/>
      <c r="B2973" s="333">
        <v>1.6</v>
      </c>
      <c r="C2973" s="334">
        <v>34.71</v>
      </c>
      <c r="D2973" s="335" t="s">
        <v>391</v>
      </c>
      <c r="E2973" s="335" t="s">
        <v>386</v>
      </c>
      <c r="F2973" s="335" t="s">
        <v>819</v>
      </c>
      <c r="G2973" s="179">
        <f t="shared" si="138"/>
        <v>0</v>
      </c>
      <c r="H2973" s="179">
        <f t="shared" si="139"/>
        <v>0</v>
      </c>
      <c r="I2973" s="179">
        <f t="shared" si="140"/>
        <v>0</v>
      </c>
    </row>
    <row r="2974" spans="1:9" ht="15.75" thickBot="1">
      <c r="A2974" s="398"/>
      <c r="B2974" s="333">
        <v>3.2</v>
      </c>
      <c r="C2974" s="334">
        <v>120.92</v>
      </c>
      <c r="D2974" s="335" t="s">
        <v>391</v>
      </c>
      <c r="E2974" s="335" t="s">
        <v>386</v>
      </c>
      <c r="F2974" s="335" t="s">
        <v>820</v>
      </c>
      <c r="G2974" s="179">
        <f t="shared" si="138"/>
        <v>0</v>
      </c>
      <c r="H2974" s="179">
        <f t="shared" si="139"/>
        <v>0</v>
      </c>
      <c r="I2974" s="179">
        <f t="shared" si="140"/>
        <v>0</v>
      </c>
    </row>
    <row r="2975" spans="1:9" ht="15.75" thickBot="1">
      <c r="A2975" s="398"/>
      <c r="B2975" s="333">
        <v>3.2</v>
      </c>
      <c r="C2975" s="334">
        <v>120.91</v>
      </c>
      <c r="D2975" s="335" t="s">
        <v>391</v>
      </c>
      <c r="E2975" s="335" t="s">
        <v>386</v>
      </c>
      <c r="F2975" s="335" t="s">
        <v>821</v>
      </c>
      <c r="G2975" s="179">
        <f t="shared" si="138"/>
        <v>0</v>
      </c>
      <c r="H2975" s="179">
        <f t="shared" si="139"/>
        <v>0</v>
      </c>
      <c r="I2975" s="179">
        <f t="shared" si="140"/>
        <v>0</v>
      </c>
    </row>
    <row r="2976" spans="1:9" ht="15.75" thickBot="1">
      <c r="A2976" s="398"/>
      <c r="B2976" s="333">
        <v>31.48</v>
      </c>
      <c r="C2976" s="334">
        <v>1155.69</v>
      </c>
      <c r="D2976" s="335" t="s">
        <v>385</v>
      </c>
      <c r="E2976" s="335" t="s">
        <v>386</v>
      </c>
      <c r="F2976" s="335" t="s">
        <v>817</v>
      </c>
      <c r="G2976" s="179">
        <f t="shared" si="138"/>
        <v>0</v>
      </c>
      <c r="H2976" s="179">
        <f t="shared" si="139"/>
        <v>1155.69</v>
      </c>
      <c r="I2976" s="179">
        <f t="shared" si="140"/>
        <v>1155.69</v>
      </c>
    </row>
    <row r="2977" spans="1:9" ht="15.75" thickBot="1">
      <c r="A2977" s="398"/>
      <c r="B2977" s="333">
        <v>34.67</v>
      </c>
      <c r="C2977" s="334">
        <v>1273.21</v>
      </c>
      <c r="D2977" s="335" t="s">
        <v>385</v>
      </c>
      <c r="E2977" s="335" t="s">
        <v>386</v>
      </c>
      <c r="F2977" s="335" t="s">
        <v>822</v>
      </c>
      <c r="G2977" s="179">
        <f t="shared" si="138"/>
        <v>0</v>
      </c>
      <c r="H2977" s="179">
        <f t="shared" si="139"/>
        <v>1273.21</v>
      </c>
      <c r="I2977" s="179">
        <f t="shared" si="140"/>
        <v>1273.21</v>
      </c>
    </row>
    <row r="2978" spans="1:9" ht="15.75" thickBot="1">
      <c r="A2978" s="398"/>
      <c r="B2978" s="333">
        <v>34.68</v>
      </c>
      <c r="C2978" s="334">
        <v>1273.22</v>
      </c>
      <c r="D2978" s="335" t="s">
        <v>385</v>
      </c>
      <c r="E2978" s="335" t="s">
        <v>386</v>
      </c>
      <c r="F2978" s="335" t="s">
        <v>823</v>
      </c>
      <c r="G2978" s="179">
        <f t="shared" si="138"/>
        <v>0</v>
      </c>
      <c r="H2978" s="179">
        <f t="shared" si="139"/>
        <v>1273.22</v>
      </c>
      <c r="I2978" s="179">
        <f t="shared" si="140"/>
        <v>1273.22</v>
      </c>
    </row>
    <row r="2979" spans="1:9" ht="15.75" thickBot="1">
      <c r="A2979" s="398"/>
      <c r="B2979" s="333">
        <v>15.74</v>
      </c>
      <c r="C2979" s="334">
        <v>337.64</v>
      </c>
      <c r="D2979" s="335" t="s">
        <v>385</v>
      </c>
      <c r="E2979" s="335" t="s">
        <v>386</v>
      </c>
      <c r="F2979" s="335" t="s">
        <v>824</v>
      </c>
      <c r="G2979" s="179">
        <f t="shared" si="138"/>
        <v>0</v>
      </c>
      <c r="H2979" s="179">
        <f t="shared" si="139"/>
        <v>337.64</v>
      </c>
      <c r="I2979" s="179">
        <f t="shared" si="140"/>
        <v>337.64</v>
      </c>
    </row>
    <row r="2980" spans="1:9" ht="15.75" thickBot="1">
      <c r="A2980" s="398"/>
      <c r="B2980" s="333">
        <v>17.34</v>
      </c>
      <c r="C2980" s="334">
        <v>371.98</v>
      </c>
      <c r="D2980" s="335" t="s">
        <v>385</v>
      </c>
      <c r="E2980" s="335" t="s">
        <v>386</v>
      </c>
      <c r="F2980" s="335" t="s">
        <v>825</v>
      </c>
      <c r="G2980" s="179">
        <f t="shared" si="138"/>
        <v>0</v>
      </c>
      <c r="H2980" s="179">
        <f t="shared" si="139"/>
        <v>371.98</v>
      </c>
      <c r="I2980" s="179">
        <f t="shared" si="140"/>
        <v>371.98</v>
      </c>
    </row>
    <row r="2981" spans="1:9" ht="15.75" thickBot="1">
      <c r="A2981" s="398"/>
      <c r="B2981" s="333">
        <v>15.74</v>
      </c>
      <c r="C2981" s="334">
        <v>337.64</v>
      </c>
      <c r="D2981" s="335" t="s">
        <v>385</v>
      </c>
      <c r="E2981" s="335" t="s">
        <v>386</v>
      </c>
      <c r="F2981" s="335" t="s">
        <v>818</v>
      </c>
      <c r="G2981" s="179">
        <f t="shared" si="138"/>
        <v>0</v>
      </c>
      <c r="H2981" s="179">
        <f t="shared" si="139"/>
        <v>337.64</v>
      </c>
      <c r="I2981" s="179">
        <f t="shared" si="140"/>
        <v>337.64</v>
      </c>
    </row>
    <row r="2982" spans="1:9" ht="15.75" thickBot="1">
      <c r="A2982" s="398"/>
      <c r="B2982" s="333">
        <v>14.13</v>
      </c>
      <c r="C2982" s="334">
        <v>306.58999999999997</v>
      </c>
      <c r="D2982" s="335" t="s">
        <v>385</v>
      </c>
      <c r="E2982" s="335" t="s">
        <v>386</v>
      </c>
      <c r="F2982" s="335" t="s">
        <v>826</v>
      </c>
      <c r="G2982" s="179">
        <f t="shared" si="138"/>
        <v>0</v>
      </c>
      <c r="H2982" s="179">
        <f t="shared" si="139"/>
        <v>306.58999999999997</v>
      </c>
      <c r="I2982" s="179">
        <f t="shared" si="140"/>
        <v>306.58999999999997</v>
      </c>
    </row>
    <row r="2983" spans="1:9" ht="15.75" thickBot="1">
      <c r="A2983" s="398"/>
      <c r="B2983" s="333">
        <v>17.329999999999998</v>
      </c>
      <c r="C2983" s="334">
        <v>376</v>
      </c>
      <c r="D2983" s="335" t="s">
        <v>385</v>
      </c>
      <c r="E2983" s="335" t="s">
        <v>386</v>
      </c>
      <c r="F2983" s="335" t="s">
        <v>827</v>
      </c>
      <c r="G2983" s="179">
        <f t="shared" si="138"/>
        <v>0</v>
      </c>
      <c r="H2983" s="179">
        <f t="shared" si="139"/>
        <v>376</v>
      </c>
      <c r="I2983" s="179">
        <f t="shared" si="140"/>
        <v>376</v>
      </c>
    </row>
    <row r="2984" spans="1:9" ht="15.75" thickBot="1">
      <c r="A2984" s="398"/>
      <c r="B2984" s="333">
        <v>14.13</v>
      </c>
      <c r="C2984" s="334">
        <v>306.58999999999997</v>
      </c>
      <c r="D2984" s="335" t="s">
        <v>385</v>
      </c>
      <c r="E2984" s="335" t="s">
        <v>386</v>
      </c>
      <c r="F2984" s="335" t="s">
        <v>828</v>
      </c>
      <c r="G2984" s="179">
        <f t="shared" si="138"/>
        <v>0</v>
      </c>
      <c r="H2984" s="179">
        <f t="shared" si="139"/>
        <v>306.58999999999997</v>
      </c>
      <c r="I2984" s="179">
        <f t="shared" si="140"/>
        <v>306.58999999999997</v>
      </c>
    </row>
    <row r="2985" spans="1:9" ht="15.75" thickBot="1">
      <c r="A2985" s="398"/>
      <c r="B2985" s="333">
        <v>15.73</v>
      </c>
      <c r="C2985" s="334">
        <v>341.29</v>
      </c>
      <c r="D2985" s="335" t="s">
        <v>385</v>
      </c>
      <c r="E2985" s="335" t="s">
        <v>386</v>
      </c>
      <c r="F2985" s="335" t="s">
        <v>819</v>
      </c>
      <c r="G2985" s="179">
        <f t="shared" si="138"/>
        <v>0</v>
      </c>
      <c r="H2985" s="179">
        <f t="shared" si="139"/>
        <v>341.29</v>
      </c>
      <c r="I2985" s="179">
        <f t="shared" si="140"/>
        <v>341.29</v>
      </c>
    </row>
    <row r="2986" spans="1:9" ht="15.75" thickBot="1">
      <c r="A2986" s="398"/>
      <c r="B2986" s="333">
        <v>28.27</v>
      </c>
      <c r="C2986" s="334">
        <v>1016.67</v>
      </c>
      <c r="D2986" s="335" t="s">
        <v>385</v>
      </c>
      <c r="E2986" s="335" t="s">
        <v>386</v>
      </c>
      <c r="F2986" s="335" t="s">
        <v>829</v>
      </c>
      <c r="G2986" s="179">
        <f t="shared" si="138"/>
        <v>0</v>
      </c>
      <c r="H2986" s="179">
        <f t="shared" si="139"/>
        <v>1016.67</v>
      </c>
      <c r="I2986" s="179">
        <f t="shared" si="140"/>
        <v>1016.67</v>
      </c>
    </row>
    <row r="2987" spans="1:9" ht="15.75" thickBot="1">
      <c r="A2987" s="398"/>
      <c r="B2987" s="333">
        <v>33.07</v>
      </c>
      <c r="C2987" s="334">
        <v>1275.29</v>
      </c>
      <c r="D2987" s="335" t="s">
        <v>385</v>
      </c>
      <c r="E2987" s="335" t="s">
        <v>386</v>
      </c>
      <c r="F2987" s="335" t="s">
        <v>830</v>
      </c>
      <c r="G2987" s="179">
        <f t="shared" si="138"/>
        <v>0</v>
      </c>
      <c r="H2987" s="179">
        <f t="shared" si="139"/>
        <v>1275.29</v>
      </c>
      <c r="I2987" s="179">
        <f t="shared" si="140"/>
        <v>1275.29</v>
      </c>
    </row>
    <row r="2988" spans="1:9" ht="15.75" thickBot="1">
      <c r="A2988" s="398"/>
      <c r="B2988" s="333">
        <v>28.27</v>
      </c>
      <c r="C2988" s="334">
        <v>1068.1600000000001</v>
      </c>
      <c r="D2988" s="335" t="s">
        <v>385</v>
      </c>
      <c r="E2988" s="335" t="s">
        <v>386</v>
      </c>
      <c r="F2988" s="335" t="s">
        <v>820</v>
      </c>
      <c r="G2988" s="179">
        <f t="shared" si="138"/>
        <v>0</v>
      </c>
      <c r="H2988" s="179">
        <f t="shared" si="139"/>
        <v>1068.1600000000001</v>
      </c>
      <c r="I2988" s="179">
        <f t="shared" si="140"/>
        <v>1068.1600000000001</v>
      </c>
    </row>
    <row r="2989" spans="1:9" ht="15.75" thickBot="1">
      <c r="A2989" s="398"/>
      <c r="B2989" s="333">
        <v>29.88</v>
      </c>
      <c r="C2989" s="334">
        <v>1205.8900000000001</v>
      </c>
      <c r="D2989" s="335" t="s">
        <v>385</v>
      </c>
      <c r="E2989" s="335" t="s">
        <v>386</v>
      </c>
      <c r="F2989" s="335" t="s">
        <v>805</v>
      </c>
      <c r="G2989" s="179">
        <f t="shared" si="138"/>
        <v>0</v>
      </c>
      <c r="H2989" s="179">
        <f t="shared" si="139"/>
        <v>1205.8900000000001</v>
      </c>
      <c r="I2989" s="179">
        <f t="shared" si="140"/>
        <v>1205.8900000000001</v>
      </c>
    </row>
    <row r="2990" spans="1:9" ht="15.75" thickBot="1">
      <c r="A2990" s="398"/>
      <c r="B2990" s="333">
        <v>34.67</v>
      </c>
      <c r="C2990" s="334">
        <v>1310</v>
      </c>
      <c r="D2990" s="335" t="s">
        <v>385</v>
      </c>
      <c r="E2990" s="335" t="s">
        <v>386</v>
      </c>
      <c r="F2990" s="335" t="s">
        <v>831</v>
      </c>
      <c r="G2990" s="179">
        <f t="shared" si="138"/>
        <v>0</v>
      </c>
      <c r="H2990" s="179">
        <f t="shared" si="139"/>
        <v>1310</v>
      </c>
      <c r="I2990" s="179">
        <f t="shared" si="140"/>
        <v>1310</v>
      </c>
    </row>
    <row r="2991" spans="1:9" ht="15.75" thickBot="1">
      <c r="A2991" s="398"/>
      <c r="B2991" s="333">
        <v>34.67</v>
      </c>
      <c r="C2991" s="334">
        <v>1310</v>
      </c>
      <c r="D2991" s="335" t="s">
        <v>385</v>
      </c>
      <c r="E2991" s="335" t="s">
        <v>386</v>
      </c>
      <c r="F2991" s="335" t="s">
        <v>832</v>
      </c>
      <c r="G2991" s="179">
        <f t="shared" si="138"/>
        <v>0</v>
      </c>
      <c r="H2991" s="179">
        <f t="shared" si="139"/>
        <v>1310</v>
      </c>
      <c r="I2991" s="179">
        <f t="shared" si="140"/>
        <v>1310</v>
      </c>
    </row>
    <row r="2992" spans="1:9" ht="15.75" thickBot="1">
      <c r="A2992" s="398"/>
      <c r="B2992" s="333">
        <v>29.88</v>
      </c>
      <c r="C2992" s="334">
        <v>1102.8699999999999</v>
      </c>
      <c r="D2992" s="335" t="s">
        <v>385</v>
      </c>
      <c r="E2992" s="335" t="s">
        <v>386</v>
      </c>
      <c r="F2992" s="335" t="s">
        <v>821</v>
      </c>
      <c r="G2992" s="179">
        <f t="shared" si="138"/>
        <v>0</v>
      </c>
      <c r="H2992" s="179">
        <f t="shared" si="139"/>
        <v>1102.8699999999999</v>
      </c>
      <c r="I2992" s="179">
        <f t="shared" si="140"/>
        <v>1102.8699999999999</v>
      </c>
    </row>
    <row r="2993" spans="1:9" ht="15.75" thickBot="1">
      <c r="A2993" s="398"/>
      <c r="B2993" s="333">
        <v>31.48</v>
      </c>
      <c r="C2993" s="334">
        <v>1137.57</v>
      </c>
      <c r="D2993" s="335" t="s">
        <v>385</v>
      </c>
      <c r="E2993" s="335" t="s">
        <v>386</v>
      </c>
      <c r="F2993" s="335" t="s">
        <v>833</v>
      </c>
      <c r="G2993" s="179">
        <f t="shared" si="138"/>
        <v>0</v>
      </c>
      <c r="H2993" s="179">
        <f t="shared" si="139"/>
        <v>1137.57</v>
      </c>
      <c r="I2993" s="179">
        <f t="shared" si="140"/>
        <v>1137.57</v>
      </c>
    </row>
    <row r="2994" spans="1:9" ht="15.75" thickBot="1">
      <c r="A2994" s="398"/>
      <c r="B2994" s="333">
        <v>29.87</v>
      </c>
      <c r="C2994" s="334">
        <v>1154.3800000000001</v>
      </c>
      <c r="D2994" s="335" t="s">
        <v>385</v>
      </c>
      <c r="E2994" s="335" t="s">
        <v>386</v>
      </c>
      <c r="F2994" s="335" t="s">
        <v>916</v>
      </c>
      <c r="G2994" s="179">
        <f t="shared" si="138"/>
        <v>0</v>
      </c>
      <c r="H2994" s="179">
        <f t="shared" si="139"/>
        <v>1154.3800000000001</v>
      </c>
      <c r="I2994" s="179">
        <f t="shared" si="140"/>
        <v>1154.3800000000001</v>
      </c>
    </row>
    <row r="2995" spans="1:9" ht="15.75" thickBot="1">
      <c r="A2995" s="398"/>
      <c r="B2995" s="333">
        <v>34.67</v>
      </c>
      <c r="C2995" s="334">
        <v>1310</v>
      </c>
      <c r="D2995" s="335" t="s">
        <v>385</v>
      </c>
      <c r="E2995" s="335" t="s">
        <v>386</v>
      </c>
      <c r="F2995" s="335" t="s">
        <v>917</v>
      </c>
      <c r="G2995" s="179">
        <f t="shared" si="138"/>
        <v>0</v>
      </c>
      <c r="H2995" s="179">
        <f t="shared" si="139"/>
        <v>1310</v>
      </c>
      <c r="I2995" s="179">
        <f t="shared" si="140"/>
        <v>1310</v>
      </c>
    </row>
    <row r="2996" spans="1:9" ht="15.75" thickBot="1">
      <c r="A2996" s="398"/>
      <c r="B2996" s="333">
        <v>1.6</v>
      </c>
      <c r="C2996" s="334">
        <v>34.71</v>
      </c>
      <c r="D2996" s="335" t="s">
        <v>834</v>
      </c>
      <c r="E2996" s="335" t="s">
        <v>386</v>
      </c>
      <c r="F2996" s="335" t="s">
        <v>826</v>
      </c>
      <c r="G2996" s="179">
        <f t="shared" si="138"/>
        <v>0</v>
      </c>
      <c r="H2996" s="179">
        <f t="shared" si="139"/>
        <v>0</v>
      </c>
      <c r="I2996" s="179">
        <f t="shared" si="140"/>
        <v>0</v>
      </c>
    </row>
    <row r="2997" spans="1:9" ht="15.75" thickBot="1">
      <c r="A2997" s="398"/>
      <c r="B2997" s="333">
        <v>1.6</v>
      </c>
      <c r="C2997" s="334">
        <v>34.71</v>
      </c>
      <c r="D2997" s="335" t="s">
        <v>834</v>
      </c>
      <c r="E2997" s="335" t="s">
        <v>386</v>
      </c>
      <c r="F2997" s="335" t="s">
        <v>830</v>
      </c>
      <c r="G2997" s="179">
        <f t="shared" si="138"/>
        <v>0</v>
      </c>
      <c r="H2997" s="179">
        <f t="shared" si="139"/>
        <v>0</v>
      </c>
      <c r="I2997" s="179">
        <f t="shared" si="140"/>
        <v>0</v>
      </c>
    </row>
    <row r="2998" spans="1:9" ht="15.75" thickBot="1">
      <c r="A2998" s="398"/>
      <c r="B2998" s="333">
        <v>3.2</v>
      </c>
      <c r="C2998" s="334">
        <v>69.41</v>
      </c>
      <c r="D2998" s="335" t="s">
        <v>834</v>
      </c>
      <c r="E2998" s="335" t="s">
        <v>386</v>
      </c>
      <c r="F2998" s="335" t="s">
        <v>916</v>
      </c>
      <c r="G2998" s="179">
        <f t="shared" si="138"/>
        <v>0</v>
      </c>
      <c r="H2998" s="179">
        <f t="shared" si="139"/>
        <v>0</v>
      </c>
      <c r="I2998" s="179">
        <f t="shared" si="140"/>
        <v>0</v>
      </c>
    </row>
    <row r="2999" spans="1:9" ht="15.75" thickBot="1">
      <c r="A2999" s="399"/>
      <c r="B2999" s="333">
        <v>1.6</v>
      </c>
      <c r="C2999" s="334">
        <v>34.340000000000003</v>
      </c>
      <c r="D2999" s="335" t="s">
        <v>392</v>
      </c>
      <c r="E2999" s="335" t="s">
        <v>386</v>
      </c>
      <c r="F2999" s="335" t="s">
        <v>824</v>
      </c>
      <c r="G2999" s="179">
        <f t="shared" si="138"/>
        <v>0</v>
      </c>
      <c r="H2999" s="179">
        <f t="shared" si="139"/>
        <v>0</v>
      </c>
      <c r="I2999" s="179">
        <f t="shared" si="140"/>
        <v>0</v>
      </c>
    </row>
    <row r="3000" spans="1:9" ht="15.75" thickBot="1">
      <c r="A3000" s="336" t="s">
        <v>460</v>
      </c>
      <c r="B3000" s="337">
        <v>546.5</v>
      </c>
      <c r="C3000" s="338">
        <v>18572.259999999998</v>
      </c>
      <c r="D3000" s="394"/>
      <c r="E3000" s="395"/>
      <c r="F3000" s="396"/>
      <c r="G3000" s="179">
        <f t="shared" si="138"/>
        <v>0</v>
      </c>
      <c r="H3000" s="179">
        <f t="shared" si="139"/>
        <v>0</v>
      </c>
      <c r="I3000" s="179">
        <f t="shared" si="140"/>
        <v>0</v>
      </c>
    </row>
    <row r="3001" spans="1:9" ht="15.75" thickBot="1">
      <c r="A3001" s="397" t="s">
        <v>1003</v>
      </c>
      <c r="B3001" s="333">
        <v>4.8</v>
      </c>
      <c r="C3001" s="334">
        <v>181.38</v>
      </c>
      <c r="D3001" s="335" t="s">
        <v>391</v>
      </c>
      <c r="E3001" s="335" t="s">
        <v>386</v>
      </c>
      <c r="F3001" s="335" t="s">
        <v>919</v>
      </c>
      <c r="G3001" s="179">
        <f t="shared" si="138"/>
        <v>0</v>
      </c>
      <c r="H3001" s="179">
        <f t="shared" si="139"/>
        <v>0</v>
      </c>
      <c r="I3001" s="179">
        <f t="shared" si="140"/>
        <v>0</v>
      </c>
    </row>
    <row r="3002" spans="1:9" ht="15.75" thickBot="1">
      <c r="A3002" s="398"/>
      <c r="B3002" s="333">
        <v>4.8</v>
      </c>
      <c r="C3002" s="334">
        <v>181.38</v>
      </c>
      <c r="D3002" s="335" t="s">
        <v>391</v>
      </c>
      <c r="E3002" s="335" t="s">
        <v>386</v>
      </c>
      <c r="F3002" s="335" t="s">
        <v>858</v>
      </c>
      <c r="G3002" s="179">
        <f t="shared" si="138"/>
        <v>0</v>
      </c>
      <c r="H3002" s="179">
        <f t="shared" si="139"/>
        <v>0</v>
      </c>
      <c r="I3002" s="179">
        <f t="shared" si="140"/>
        <v>0</v>
      </c>
    </row>
    <row r="3003" spans="1:9" ht="15.75" thickBot="1">
      <c r="A3003" s="398"/>
      <c r="B3003" s="333">
        <v>29.87</v>
      </c>
      <c r="C3003" s="334">
        <v>1154.3800000000001</v>
      </c>
      <c r="D3003" s="335" t="s">
        <v>385</v>
      </c>
      <c r="E3003" s="335" t="s">
        <v>386</v>
      </c>
      <c r="F3003" s="335" t="s">
        <v>918</v>
      </c>
      <c r="G3003" s="179">
        <f t="shared" si="138"/>
        <v>0</v>
      </c>
      <c r="H3003" s="179">
        <f t="shared" si="139"/>
        <v>1154.3800000000001</v>
      </c>
      <c r="I3003" s="179">
        <f t="shared" si="140"/>
        <v>1154.3800000000001</v>
      </c>
    </row>
    <row r="3004" spans="1:9" ht="15.75" thickBot="1">
      <c r="A3004" s="398"/>
      <c r="B3004" s="333">
        <v>21.19</v>
      </c>
      <c r="C3004" s="334">
        <v>801.12</v>
      </c>
      <c r="D3004" s="335" t="s">
        <v>385</v>
      </c>
      <c r="E3004" s="335" t="s">
        <v>386</v>
      </c>
      <c r="F3004" s="335" t="s">
        <v>919</v>
      </c>
      <c r="G3004" s="179">
        <f t="shared" si="138"/>
        <v>0</v>
      </c>
      <c r="H3004" s="179">
        <f t="shared" si="139"/>
        <v>801.12</v>
      </c>
      <c r="I3004" s="179">
        <f t="shared" si="140"/>
        <v>801.12</v>
      </c>
    </row>
    <row r="3005" spans="1:9" ht="15.75" thickBot="1">
      <c r="A3005" s="398"/>
      <c r="B3005" s="333">
        <v>24.79</v>
      </c>
      <c r="C3005" s="334">
        <v>917.86</v>
      </c>
      <c r="D3005" s="335" t="s">
        <v>385</v>
      </c>
      <c r="E3005" s="335" t="s">
        <v>386</v>
      </c>
      <c r="F3005" s="335" t="s">
        <v>920</v>
      </c>
      <c r="G3005" s="179">
        <f t="shared" si="138"/>
        <v>0</v>
      </c>
      <c r="H3005" s="179">
        <f t="shared" si="139"/>
        <v>917.86</v>
      </c>
      <c r="I3005" s="179">
        <f t="shared" si="140"/>
        <v>917.86</v>
      </c>
    </row>
    <row r="3006" spans="1:9" ht="15.75" thickBot="1">
      <c r="A3006" s="398"/>
      <c r="B3006" s="333">
        <v>7.99</v>
      </c>
      <c r="C3006" s="334">
        <v>205.76</v>
      </c>
      <c r="D3006" s="335" t="s">
        <v>385</v>
      </c>
      <c r="E3006" s="335" t="s">
        <v>386</v>
      </c>
      <c r="F3006" s="335" t="s">
        <v>858</v>
      </c>
      <c r="G3006" s="179">
        <f t="shared" si="138"/>
        <v>0</v>
      </c>
      <c r="H3006" s="179">
        <f t="shared" si="139"/>
        <v>205.76</v>
      </c>
      <c r="I3006" s="179">
        <f t="shared" si="140"/>
        <v>205.76</v>
      </c>
    </row>
    <row r="3007" spans="1:9" ht="15.75" thickBot="1">
      <c r="A3007" s="398"/>
      <c r="B3007" s="333">
        <v>2</v>
      </c>
      <c r="C3007" s="334">
        <v>43.38</v>
      </c>
      <c r="D3007" s="335" t="s">
        <v>834</v>
      </c>
      <c r="E3007" s="335" t="s">
        <v>386</v>
      </c>
      <c r="F3007" s="335" t="s">
        <v>918</v>
      </c>
      <c r="G3007" s="179">
        <f t="shared" si="138"/>
        <v>0</v>
      </c>
      <c r="H3007" s="179">
        <f t="shared" si="139"/>
        <v>0</v>
      </c>
      <c r="I3007" s="179">
        <f t="shared" si="140"/>
        <v>0</v>
      </c>
    </row>
    <row r="3008" spans="1:9" ht="15.75" thickBot="1">
      <c r="A3008" s="398"/>
      <c r="B3008" s="333">
        <v>0.9</v>
      </c>
      <c r="C3008" s="334">
        <v>19.489999999999998</v>
      </c>
      <c r="D3008" s="335" t="s">
        <v>834</v>
      </c>
      <c r="E3008" s="335" t="s">
        <v>386</v>
      </c>
      <c r="F3008" s="335" t="s">
        <v>858</v>
      </c>
      <c r="G3008" s="179">
        <f t="shared" si="138"/>
        <v>0</v>
      </c>
      <c r="H3008" s="179">
        <f t="shared" si="139"/>
        <v>0</v>
      </c>
      <c r="I3008" s="179">
        <f t="shared" si="140"/>
        <v>0</v>
      </c>
    </row>
    <row r="3009" spans="1:9" ht="15.75" thickBot="1">
      <c r="A3009" s="398"/>
      <c r="B3009" s="333">
        <v>1.2</v>
      </c>
      <c r="C3009" s="334">
        <v>26.02</v>
      </c>
      <c r="D3009" s="335" t="s">
        <v>392</v>
      </c>
      <c r="E3009" s="335" t="s">
        <v>386</v>
      </c>
      <c r="F3009" s="335" t="s">
        <v>918</v>
      </c>
      <c r="G3009" s="179">
        <f t="shared" si="138"/>
        <v>0</v>
      </c>
      <c r="H3009" s="179">
        <f t="shared" si="139"/>
        <v>0</v>
      </c>
      <c r="I3009" s="179">
        <f t="shared" si="140"/>
        <v>0</v>
      </c>
    </row>
    <row r="3010" spans="1:9" ht="15.75" thickBot="1">
      <c r="A3010" s="398"/>
      <c r="B3010" s="333">
        <v>0.3</v>
      </c>
      <c r="C3010" s="334">
        <v>6.51</v>
      </c>
      <c r="D3010" s="335" t="s">
        <v>392</v>
      </c>
      <c r="E3010" s="335" t="s">
        <v>386</v>
      </c>
      <c r="F3010" s="335" t="s">
        <v>858</v>
      </c>
      <c r="G3010" s="179">
        <f t="shared" si="138"/>
        <v>0</v>
      </c>
      <c r="H3010" s="179">
        <f t="shared" si="139"/>
        <v>0</v>
      </c>
      <c r="I3010" s="179">
        <f t="shared" si="140"/>
        <v>0</v>
      </c>
    </row>
    <row r="3011" spans="1:9" ht="15.75" thickBot="1">
      <c r="A3011" s="399"/>
      <c r="B3011" s="333">
        <v>0</v>
      </c>
      <c r="C3011" s="334">
        <v>86.07</v>
      </c>
      <c r="D3011" s="335" t="s">
        <v>393</v>
      </c>
      <c r="E3011" s="335" t="s">
        <v>386</v>
      </c>
      <c r="F3011" s="335" t="s">
        <v>859</v>
      </c>
      <c r="G3011" s="179">
        <f t="shared" si="138"/>
        <v>0</v>
      </c>
      <c r="H3011" s="179">
        <f t="shared" si="139"/>
        <v>0</v>
      </c>
      <c r="I3011" s="179">
        <f t="shared" si="140"/>
        <v>0</v>
      </c>
    </row>
    <row r="3012" spans="1:9" ht="15.75" thickBot="1">
      <c r="A3012" s="336" t="s">
        <v>1003</v>
      </c>
      <c r="B3012" s="337">
        <v>97.84</v>
      </c>
      <c r="C3012" s="338">
        <v>3623.35</v>
      </c>
      <c r="D3012" s="394"/>
      <c r="E3012" s="395"/>
      <c r="F3012" s="396"/>
      <c r="G3012" s="179">
        <f t="shared" si="138"/>
        <v>0</v>
      </c>
      <c r="H3012" s="179">
        <f t="shared" si="139"/>
        <v>0</v>
      </c>
      <c r="I3012" s="179">
        <f t="shared" si="140"/>
        <v>0</v>
      </c>
    </row>
    <row r="3013" spans="1:9" ht="15.75" thickBot="1">
      <c r="A3013" s="397" t="s">
        <v>1004</v>
      </c>
      <c r="B3013" s="333">
        <v>0.32</v>
      </c>
      <c r="C3013" s="334">
        <v>24.18</v>
      </c>
      <c r="D3013" s="335" t="s">
        <v>391</v>
      </c>
      <c r="E3013" s="335" t="s">
        <v>386</v>
      </c>
      <c r="F3013" s="335" t="s">
        <v>919</v>
      </c>
      <c r="G3013" s="179">
        <f t="shared" ref="G3013:G3076" si="141">IF(D3013="REG",C3013,0)</f>
        <v>0</v>
      </c>
      <c r="H3013" s="179">
        <f t="shared" ref="H3013:H3076" si="142">IF(D3013="SAL",C3013,0)</f>
        <v>0</v>
      </c>
      <c r="I3013" s="179">
        <f t="shared" ref="I3013:I3076" si="143">+G3013+H3013</f>
        <v>0</v>
      </c>
    </row>
    <row r="3014" spans="1:9" ht="15.75" thickBot="1">
      <c r="A3014" s="398"/>
      <c r="B3014" s="333">
        <v>0.32</v>
      </c>
      <c r="C3014" s="334">
        <v>24.18</v>
      </c>
      <c r="D3014" s="335" t="s">
        <v>391</v>
      </c>
      <c r="E3014" s="335" t="s">
        <v>386</v>
      </c>
      <c r="F3014" s="335" t="s">
        <v>858</v>
      </c>
      <c r="G3014" s="179">
        <f t="shared" si="141"/>
        <v>0</v>
      </c>
      <c r="H3014" s="179">
        <f t="shared" si="142"/>
        <v>0</v>
      </c>
      <c r="I3014" s="179">
        <f t="shared" si="143"/>
        <v>0</v>
      </c>
    </row>
    <row r="3015" spans="1:9" ht="15.75" thickBot="1">
      <c r="A3015" s="398"/>
      <c r="B3015" s="333">
        <v>1.73</v>
      </c>
      <c r="C3015" s="334">
        <v>131</v>
      </c>
      <c r="D3015" s="335" t="s">
        <v>385</v>
      </c>
      <c r="E3015" s="335" t="s">
        <v>386</v>
      </c>
      <c r="F3015" s="335" t="s">
        <v>918</v>
      </c>
      <c r="G3015" s="179">
        <f t="shared" si="141"/>
        <v>0</v>
      </c>
      <c r="H3015" s="179">
        <f t="shared" si="142"/>
        <v>131</v>
      </c>
      <c r="I3015" s="179">
        <f t="shared" si="143"/>
        <v>131</v>
      </c>
    </row>
    <row r="3016" spans="1:9" ht="15.75" thickBot="1">
      <c r="A3016" s="398"/>
      <c r="B3016" s="333">
        <v>1.41</v>
      </c>
      <c r="C3016" s="334">
        <v>106.82</v>
      </c>
      <c r="D3016" s="335" t="s">
        <v>385</v>
      </c>
      <c r="E3016" s="335" t="s">
        <v>386</v>
      </c>
      <c r="F3016" s="335" t="s">
        <v>919</v>
      </c>
      <c r="G3016" s="179">
        <f t="shared" si="141"/>
        <v>0</v>
      </c>
      <c r="H3016" s="179">
        <f t="shared" si="142"/>
        <v>106.82</v>
      </c>
      <c r="I3016" s="179">
        <f t="shared" si="143"/>
        <v>106.82</v>
      </c>
    </row>
    <row r="3017" spans="1:9" ht="15.75" thickBot="1">
      <c r="A3017" s="398"/>
      <c r="B3017" s="333">
        <v>1.73</v>
      </c>
      <c r="C3017" s="334">
        <v>131</v>
      </c>
      <c r="D3017" s="335" t="s">
        <v>385</v>
      </c>
      <c r="E3017" s="335" t="s">
        <v>386</v>
      </c>
      <c r="F3017" s="335" t="s">
        <v>920</v>
      </c>
      <c r="G3017" s="179">
        <f t="shared" si="141"/>
        <v>0</v>
      </c>
      <c r="H3017" s="179">
        <f t="shared" si="142"/>
        <v>131</v>
      </c>
      <c r="I3017" s="179">
        <f t="shared" si="143"/>
        <v>131</v>
      </c>
    </row>
    <row r="3018" spans="1:9" ht="15.75" thickBot="1">
      <c r="A3018" s="398"/>
      <c r="B3018" s="333">
        <v>1.25</v>
      </c>
      <c r="C3018" s="334">
        <v>94.72</v>
      </c>
      <c r="D3018" s="335" t="s">
        <v>385</v>
      </c>
      <c r="E3018" s="335" t="s">
        <v>386</v>
      </c>
      <c r="F3018" s="335" t="s">
        <v>858</v>
      </c>
      <c r="G3018" s="179">
        <f t="shared" si="141"/>
        <v>0</v>
      </c>
      <c r="H3018" s="179">
        <f t="shared" si="142"/>
        <v>94.72</v>
      </c>
      <c r="I3018" s="179">
        <f t="shared" si="143"/>
        <v>94.72</v>
      </c>
    </row>
    <row r="3019" spans="1:9" ht="15.75" thickBot="1">
      <c r="A3019" s="399"/>
      <c r="B3019" s="333">
        <v>0</v>
      </c>
      <c r="C3019" s="334">
        <v>7.91</v>
      </c>
      <c r="D3019" s="335" t="s">
        <v>393</v>
      </c>
      <c r="E3019" s="335" t="s">
        <v>386</v>
      </c>
      <c r="F3019" s="335" t="s">
        <v>859</v>
      </c>
      <c r="G3019" s="179">
        <f t="shared" si="141"/>
        <v>0</v>
      </c>
      <c r="H3019" s="179">
        <f t="shared" si="142"/>
        <v>0</v>
      </c>
      <c r="I3019" s="179">
        <f t="shared" si="143"/>
        <v>0</v>
      </c>
    </row>
    <row r="3020" spans="1:9" ht="15.75" thickBot="1">
      <c r="A3020" s="336" t="s">
        <v>1004</v>
      </c>
      <c r="B3020" s="337">
        <v>6.76</v>
      </c>
      <c r="C3020" s="338">
        <v>519.80999999999995</v>
      </c>
      <c r="D3020" s="394"/>
      <c r="E3020" s="395"/>
      <c r="F3020" s="396"/>
      <c r="G3020" s="179">
        <f t="shared" si="141"/>
        <v>0</v>
      </c>
      <c r="H3020" s="179">
        <f t="shared" si="142"/>
        <v>0</v>
      </c>
      <c r="I3020" s="179">
        <f t="shared" si="143"/>
        <v>0</v>
      </c>
    </row>
    <row r="3021" spans="1:9" ht="15.75" thickBot="1">
      <c r="A3021" s="397" t="s">
        <v>1005</v>
      </c>
      <c r="B3021" s="333">
        <v>0.48</v>
      </c>
      <c r="C3021" s="334">
        <v>26.1</v>
      </c>
      <c r="D3021" s="335" t="s">
        <v>391</v>
      </c>
      <c r="E3021" s="335" t="s">
        <v>386</v>
      </c>
      <c r="F3021" s="335" t="s">
        <v>919</v>
      </c>
      <c r="G3021" s="179">
        <f t="shared" si="141"/>
        <v>0</v>
      </c>
      <c r="H3021" s="179">
        <f t="shared" si="142"/>
        <v>0</v>
      </c>
      <c r="I3021" s="179">
        <f t="shared" si="143"/>
        <v>0</v>
      </c>
    </row>
    <row r="3022" spans="1:9" ht="15.75" thickBot="1">
      <c r="A3022" s="398"/>
      <c r="B3022" s="333">
        <v>0.48</v>
      </c>
      <c r="C3022" s="334">
        <v>26.1</v>
      </c>
      <c r="D3022" s="335" t="s">
        <v>391</v>
      </c>
      <c r="E3022" s="335" t="s">
        <v>386</v>
      </c>
      <c r="F3022" s="335" t="s">
        <v>858</v>
      </c>
      <c r="G3022" s="179">
        <f t="shared" si="141"/>
        <v>0</v>
      </c>
      <c r="H3022" s="179">
        <f t="shared" si="142"/>
        <v>0</v>
      </c>
      <c r="I3022" s="179">
        <f t="shared" si="143"/>
        <v>0</v>
      </c>
    </row>
    <row r="3023" spans="1:9" ht="15.75" thickBot="1">
      <c r="A3023" s="398"/>
      <c r="B3023" s="333">
        <v>2.6</v>
      </c>
      <c r="C3023" s="334">
        <v>141.4</v>
      </c>
      <c r="D3023" s="335" t="s">
        <v>385</v>
      </c>
      <c r="E3023" s="335" t="s">
        <v>386</v>
      </c>
      <c r="F3023" s="335" t="s">
        <v>918</v>
      </c>
      <c r="G3023" s="179">
        <f t="shared" si="141"/>
        <v>0</v>
      </c>
      <c r="H3023" s="179">
        <f t="shared" si="142"/>
        <v>141.4</v>
      </c>
      <c r="I3023" s="179">
        <f t="shared" si="143"/>
        <v>141.4</v>
      </c>
    </row>
    <row r="3024" spans="1:9" ht="15.75" thickBot="1">
      <c r="A3024" s="398"/>
      <c r="B3024" s="333">
        <v>2.12</v>
      </c>
      <c r="C3024" s="334">
        <v>115.3</v>
      </c>
      <c r="D3024" s="335" t="s">
        <v>385</v>
      </c>
      <c r="E3024" s="335" t="s">
        <v>386</v>
      </c>
      <c r="F3024" s="335" t="s">
        <v>919</v>
      </c>
      <c r="G3024" s="179">
        <f t="shared" si="141"/>
        <v>0</v>
      </c>
      <c r="H3024" s="179">
        <f t="shared" si="142"/>
        <v>115.3</v>
      </c>
      <c r="I3024" s="179">
        <f t="shared" si="143"/>
        <v>115.3</v>
      </c>
    </row>
    <row r="3025" spans="1:9" ht="15.75" thickBot="1">
      <c r="A3025" s="398"/>
      <c r="B3025" s="333">
        <v>2.36</v>
      </c>
      <c r="C3025" s="334">
        <v>128.35</v>
      </c>
      <c r="D3025" s="335" t="s">
        <v>385</v>
      </c>
      <c r="E3025" s="335" t="s">
        <v>386</v>
      </c>
      <c r="F3025" s="335" t="s">
        <v>920</v>
      </c>
      <c r="G3025" s="179">
        <f t="shared" si="141"/>
        <v>0</v>
      </c>
      <c r="H3025" s="179">
        <f t="shared" si="142"/>
        <v>128.35</v>
      </c>
      <c r="I3025" s="179">
        <f t="shared" si="143"/>
        <v>128.35</v>
      </c>
    </row>
    <row r="3026" spans="1:9" ht="15.75" thickBot="1">
      <c r="A3026" s="398"/>
      <c r="B3026" s="333">
        <v>1.64</v>
      </c>
      <c r="C3026" s="334">
        <v>89.19</v>
      </c>
      <c r="D3026" s="335" t="s">
        <v>385</v>
      </c>
      <c r="E3026" s="335" t="s">
        <v>386</v>
      </c>
      <c r="F3026" s="335" t="s">
        <v>858</v>
      </c>
      <c r="G3026" s="179">
        <f t="shared" si="141"/>
        <v>0</v>
      </c>
      <c r="H3026" s="179">
        <f t="shared" si="142"/>
        <v>89.19</v>
      </c>
      <c r="I3026" s="179">
        <f t="shared" si="143"/>
        <v>89.19</v>
      </c>
    </row>
    <row r="3027" spans="1:9" ht="15.75" thickBot="1">
      <c r="A3027" s="398"/>
      <c r="B3027" s="333">
        <v>0.24</v>
      </c>
      <c r="C3027" s="334">
        <v>13.05</v>
      </c>
      <c r="D3027" s="335" t="s">
        <v>834</v>
      </c>
      <c r="E3027" s="335" t="s">
        <v>386</v>
      </c>
      <c r="F3027" s="335" t="s">
        <v>858</v>
      </c>
      <c r="G3027" s="179">
        <f t="shared" si="141"/>
        <v>0</v>
      </c>
      <c r="H3027" s="179">
        <f t="shared" si="142"/>
        <v>0</v>
      </c>
      <c r="I3027" s="179">
        <f t="shared" si="143"/>
        <v>0</v>
      </c>
    </row>
    <row r="3028" spans="1:9" ht="15.75" thickBot="1">
      <c r="A3028" s="399"/>
      <c r="B3028" s="333">
        <v>0</v>
      </c>
      <c r="C3028" s="334">
        <v>6.82</v>
      </c>
      <c r="D3028" s="335" t="s">
        <v>393</v>
      </c>
      <c r="E3028" s="335" t="s">
        <v>386</v>
      </c>
      <c r="F3028" s="335" t="s">
        <v>859</v>
      </c>
      <c r="G3028" s="179">
        <f t="shared" si="141"/>
        <v>0</v>
      </c>
      <c r="H3028" s="179">
        <f t="shared" si="142"/>
        <v>0</v>
      </c>
      <c r="I3028" s="179">
        <f t="shared" si="143"/>
        <v>0</v>
      </c>
    </row>
    <row r="3029" spans="1:9" ht="15.75" thickBot="1">
      <c r="A3029" s="336" t="s">
        <v>1005</v>
      </c>
      <c r="B3029" s="337">
        <v>9.92</v>
      </c>
      <c r="C3029" s="338">
        <v>546.30999999999995</v>
      </c>
      <c r="D3029" s="394"/>
      <c r="E3029" s="395"/>
      <c r="F3029" s="396"/>
      <c r="G3029" s="179">
        <f t="shared" si="141"/>
        <v>0</v>
      </c>
      <c r="H3029" s="179">
        <f t="shared" si="142"/>
        <v>0</v>
      </c>
      <c r="I3029" s="179">
        <f t="shared" si="143"/>
        <v>0</v>
      </c>
    </row>
    <row r="3030" spans="1:9" ht="15.75" thickBot="1">
      <c r="A3030" s="397" t="s">
        <v>461</v>
      </c>
      <c r="B3030" s="333">
        <v>1.2</v>
      </c>
      <c r="C3030" s="334">
        <v>62.85</v>
      </c>
      <c r="D3030" s="335" t="s">
        <v>391</v>
      </c>
      <c r="E3030" s="335" t="s">
        <v>386</v>
      </c>
      <c r="F3030" s="335" t="s">
        <v>817</v>
      </c>
      <c r="G3030" s="179">
        <f t="shared" si="141"/>
        <v>0</v>
      </c>
      <c r="H3030" s="179">
        <f t="shared" si="142"/>
        <v>0</v>
      </c>
      <c r="I3030" s="179">
        <f t="shared" si="143"/>
        <v>0</v>
      </c>
    </row>
    <row r="3031" spans="1:9" ht="15.75" thickBot="1">
      <c r="A3031" s="398"/>
      <c r="B3031" s="333">
        <v>1.2</v>
      </c>
      <c r="C3031" s="334">
        <v>62.85</v>
      </c>
      <c r="D3031" s="335" t="s">
        <v>391</v>
      </c>
      <c r="E3031" s="335" t="s">
        <v>386</v>
      </c>
      <c r="F3031" s="335" t="s">
        <v>818</v>
      </c>
      <c r="G3031" s="179">
        <f t="shared" si="141"/>
        <v>0</v>
      </c>
      <c r="H3031" s="179">
        <f t="shared" si="142"/>
        <v>0</v>
      </c>
      <c r="I3031" s="179">
        <f t="shared" si="143"/>
        <v>0</v>
      </c>
    </row>
    <row r="3032" spans="1:9" ht="15.75" thickBot="1">
      <c r="A3032" s="398"/>
      <c r="B3032" s="333">
        <v>0.6</v>
      </c>
      <c r="C3032" s="334">
        <v>33.71</v>
      </c>
      <c r="D3032" s="335" t="s">
        <v>391</v>
      </c>
      <c r="E3032" s="335" t="s">
        <v>386</v>
      </c>
      <c r="F3032" s="335" t="s">
        <v>819</v>
      </c>
      <c r="G3032" s="179">
        <f t="shared" si="141"/>
        <v>0</v>
      </c>
      <c r="H3032" s="179">
        <f t="shared" si="142"/>
        <v>0</v>
      </c>
      <c r="I3032" s="179">
        <f t="shared" si="143"/>
        <v>0</v>
      </c>
    </row>
    <row r="3033" spans="1:9" ht="15.75" thickBot="1">
      <c r="A3033" s="398"/>
      <c r="B3033" s="333">
        <v>0.6</v>
      </c>
      <c r="C3033" s="334">
        <v>33.71</v>
      </c>
      <c r="D3033" s="335" t="s">
        <v>391</v>
      </c>
      <c r="E3033" s="335" t="s">
        <v>386</v>
      </c>
      <c r="F3033" s="335" t="s">
        <v>820</v>
      </c>
      <c r="G3033" s="179">
        <f t="shared" si="141"/>
        <v>0</v>
      </c>
      <c r="H3033" s="179">
        <f t="shared" si="142"/>
        <v>0</v>
      </c>
      <c r="I3033" s="179">
        <f t="shared" si="143"/>
        <v>0</v>
      </c>
    </row>
    <row r="3034" spans="1:9" ht="15.75" thickBot="1">
      <c r="A3034" s="398"/>
      <c r="B3034" s="333">
        <v>0.6</v>
      </c>
      <c r="C3034" s="334">
        <v>33.71</v>
      </c>
      <c r="D3034" s="335" t="s">
        <v>391</v>
      </c>
      <c r="E3034" s="335" t="s">
        <v>386</v>
      </c>
      <c r="F3034" s="335" t="s">
        <v>821</v>
      </c>
      <c r="G3034" s="179">
        <f t="shared" si="141"/>
        <v>0</v>
      </c>
      <c r="H3034" s="179">
        <f t="shared" si="142"/>
        <v>0</v>
      </c>
      <c r="I3034" s="179">
        <f t="shared" si="143"/>
        <v>0</v>
      </c>
    </row>
    <row r="3035" spans="1:9" ht="15.75" thickBot="1">
      <c r="A3035" s="398"/>
      <c r="B3035" s="333">
        <v>11.8</v>
      </c>
      <c r="C3035" s="334">
        <v>618.02</v>
      </c>
      <c r="D3035" s="335" t="s">
        <v>385</v>
      </c>
      <c r="E3035" s="335" t="s">
        <v>386</v>
      </c>
      <c r="F3035" s="335" t="s">
        <v>817</v>
      </c>
      <c r="G3035" s="179">
        <f t="shared" si="141"/>
        <v>0</v>
      </c>
      <c r="H3035" s="179">
        <f t="shared" si="142"/>
        <v>618.02</v>
      </c>
      <c r="I3035" s="179">
        <f t="shared" si="143"/>
        <v>618.02</v>
      </c>
    </row>
    <row r="3036" spans="1:9" ht="15.75" thickBot="1">
      <c r="A3036" s="398"/>
      <c r="B3036" s="333">
        <v>12.4</v>
      </c>
      <c r="C3036" s="334">
        <v>650.89</v>
      </c>
      <c r="D3036" s="335" t="s">
        <v>385</v>
      </c>
      <c r="E3036" s="335" t="s">
        <v>386</v>
      </c>
      <c r="F3036" s="335" t="s">
        <v>822</v>
      </c>
      <c r="G3036" s="179">
        <f t="shared" si="141"/>
        <v>0</v>
      </c>
      <c r="H3036" s="179">
        <f t="shared" si="142"/>
        <v>650.89</v>
      </c>
      <c r="I3036" s="179">
        <f t="shared" si="143"/>
        <v>650.89</v>
      </c>
    </row>
    <row r="3037" spans="1:9" ht="15.75" thickBot="1">
      <c r="A3037" s="398"/>
      <c r="B3037" s="333">
        <v>13</v>
      </c>
      <c r="C3037" s="334">
        <v>680.88</v>
      </c>
      <c r="D3037" s="335" t="s">
        <v>385</v>
      </c>
      <c r="E3037" s="335" t="s">
        <v>386</v>
      </c>
      <c r="F3037" s="335" t="s">
        <v>823</v>
      </c>
      <c r="G3037" s="179">
        <f t="shared" si="141"/>
        <v>0</v>
      </c>
      <c r="H3037" s="179">
        <f t="shared" si="142"/>
        <v>680.88</v>
      </c>
      <c r="I3037" s="179">
        <f t="shared" si="143"/>
        <v>680.88</v>
      </c>
    </row>
    <row r="3038" spans="1:9" ht="15.75" thickBot="1">
      <c r="A3038" s="398"/>
      <c r="B3038" s="333">
        <v>12.8</v>
      </c>
      <c r="C3038" s="334">
        <v>664.35</v>
      </c>
      <c r="D3038" s="335" t="s">
        <v>385</v>
      </c>
      <c r="E3038" s="335" t="s">
        <v>386</v>
      </c>
      <c r="F3038" s="335" t="s">
        <v>824</v>
      </c>
      <c r="G3038" s="179">
        <f t="shared" si="141"/>
        <v>0</v>
      </c>
      <c r="H3038" s="179">
        <f t="shared" si="142"/>
        <v>664.35</v>
      </c>
      <c r="I3038" s="179">
        <f t="shared" si="143"/>
        <v>664.35</v>
      </c>
    </row>
    <row r="3039" spans="1:9" ht="15.75" thickBot="1">
      <c r="A3039" s="398"/>
      <c r="B3039" s="333">
        <v>13</v>
      </c>
      <c r="C3039" s="334">
        <v>680.88</v>
      </c>
      <c r="D3039" s="335" t="s">
        <v>385</v>
      </c>
      <c r="E3039" s="335" t="s">
        <v>386</v>
      </c>
      <c r="F3039" s="335" t="s">
        <v>825</v>
      </c>
      <c r="G3039" s="179">
        <f t="shared" si="141"/>
        <v>0</v>
      </c>
      <c r="H3039" s="179">
        <f t="shared" si="142"/>
        <v>680.88</v>
      </c>
      <c r="I3039" s="179">
        <f t="shared" si="143"/>
        <v>680.88</v>
      </c>
    </row>
    <row r="3040" spans="1:9" ht="15.75" thickBot="1">
      <c r="A3040" s="398"/>
      <c r="B3040" s="333">
        <v>11.8</v>
      </c>
      <c r="C3040" s="334">
        <v>618.02</v>
      </c>
      <c r="D3040" s="335" t="s">
        <v>385</v>
      </c>
      <c r="E3040" s="335" t="s">
        <v>386</v>
      </c>
      <c r="F3040" s="335" t="s">
        <v>818</v>
      </c>
      <c r="G3040" s="179">
        <f t="shared" si="141"/>
        <v>0</v>
      </c>
      <c r="H3040" s="179">
        <f t="shared" si="142"/>
        <v>618.02</v>
      </c>
      <c r="I3040" s="179">
        <f t="shared" si="143"/>
        <v>618.02</v>
      </c>
    </row>
    <row r="3041" spans="1:9" ht="15.75" thickBot="1">
      <c r="A3041" s="398"/>
      <c r="B3041" s="333">
        <v>6.5</v>
      </c>
      <c r="C3041" s="334">
        <v>365.13</v>
      </c>
      <c r="D3041" s="335" t="s">
        <v>385</v>
      </c>
      <c r="E3041" s="335" t="s">
        <v>386</v>
      </c>
      <c r="F3041" s="335" t="s">
        <v>826</v>
      </c>
      <c r="G3041" s="179">
        <f t="shared" si="141"/>
        <v>0</v>
      </c>
      <c r="H3041" s="179">
        <f t="shared" si="142"/>
        <v>365.13</v>
      </c>
      <c r="I3041" s="179">
        <f t="shared" si="143"/>
        <v>365.13</v>
      </c>
    </row>
    <row r="3042" spans="1:9" ht="15.75" thickBot="1">
      <c r="A3042" s="398"/>
      <c r="B3042" s="333">
        <v>6.3</v>
      </c>
      <c r="C3042" s="334">
        <v>348.27</v>
      </c>
      <c r="D3042" s="335" t="s">
        <v>385</v>
      </c>
      <c r="E3042" s="335" t="s">
        <v>386</v>
      </c>
      <c r="F3042" s="335" t="s">
        <v>827</v>
      </c>
      <c r="G3042" s="179">
        <f t="shared" si="141"/>
        <v>0</v>
      </c>
      <c r="H3042" s="179">
        <f t="shared" si="142"/>
        <v>348.27</v>
      </c>
      <c r="I3042" s="179">
        <f t="shared" si="143"/>
        <v>348.27</v>
      </c>
    </row>
    <row r="3043" spans="1:9" ht="15.75" thickBot="1">
      <c r="A3043" s="398"/>
      <c r="B3043" s="333">
        <v>6.1</v>
      </c>
      <c r="C3043" s="334">
        <v>348.28</v>
      </c>
      <c r="D3043" s="335" t="s">
        <v>385</v>
      </c>
      <c r="E3043" s="335" t="s">
        <v>386</v>
      </c>
      <c r="F3043" s="335" t="s">
        <v>828</v>
      </c>
      <c r="G3043" s="179">
        <f t="shared" si="141"/>
        <v>0</v>
      </c>
      <c r="H3043" s="179">
        <f t="shared" si="142"/>
        <v>348.28</v>
      </c>
      <c r="I3043" s="179">
        <f t="shared" si="143"/>
        <v>348.28</v>
      </c>
    </row>
    <row r="3044" spans="1:9" ht="15.75" thickBot="1">
      <c r="A3044" s="398"/>
      <c r="B3044" s="333">
        <v>5.9</v>
      </c>
      <c r="C3044" s="334">
        <v>331.42</v>
      </c>
      <c r="D3044" s="335" t="s">
        <v>385</v>
      </c>
      <c r="E3044" s="335" t="s">
        <v>386</v>
      </c>
      <c r="F3044" s="335" t="s">
        <v>819</v>
      </c>
      <c r="G3044" s="179">
        <f t="shared" si="141"/>
        <v>0</v>
      </c>
      <c r="H3044" s="179">
        <f t="shared" si="142"/>
        <v>331.42</v>
      </c>
      <c r="I3044" s="179">
        <f t="shared" si="143"/>
        <v>331.42</v>
      </c>
    </row>
    <row r="3045" spans="1:9" ht="15.75" thickBot="1">
      <c r="A3045" s="398"/>
      <c r="B3045" s="333">
        <v>6.3</v>
      </c>
      <c r="C3045" s="334">
        <v>348.27</v>
      </c>
      <c r="D3045" s="335" t="s">
        <v>385</v>
      </c>
      <c r="E3045" s="335" t="s">
        <v>386</v>
      </c>
      <c r="F3045" s="335" t="s">
        <v>829</v>
      </c>
      <c r="G3045" s="179">
        <f t="shared" si="141"/>
        <v>0</v>
      </c>
      <c r="H3045" s="179">
        <f t="shared" si="142"/>
        <v>348.27</v>
      </c>
      <c r="I3045" s="179">
        <f t="shared" si="143"/>
        <v>348.27</v>
      </c>
    </row>
    <row r="3046" spans="1:9" ht="15.75" thickBot="1">
      <c r="A3046" s="398"/>
      <c r="B3046" s="333">
        <v>6.5</v>
      </c>
      <c r="C3046" s="334">
        <v>365.13</v>
      </c>
      <c r="D3046" s="335" t="s">
        <v>385</v>
      </c>
      <c r="E3046" s="335" t="s">
        <v>386</v>
      </c>
      <c r="F3046" s="335" t="s">
        <v>830</v>
      </c>
      <c r="G3046" s="179">
        <f t="shared" si="141"/>
        <v>0</v>
      </c>
      <c r="H3046" s="179">
        <f t="shared" si="142"/>
        <v>365.13</v>
      </c>
      <c r="I3046" s="179">
        <f t="shared" si="143"/>
        <v>365.13</v>
      </c>
    </row>
    <row r="3047" spans="1:9" ht="15.75" thickBot="1">
      <c r="A3047" s="398"/>
      <c r="B3047" s="333">
        <v>4.7</v>
      </c>
      <c r="C3047" s="334">
        <v>247.15</v>
      </c>
      <c r="D3047" s="335" t="s">
        <v>385</v>
      </c>
      <c r="E3047" s="335" t="s">
        <v>386</v>
      </c>
      <c r="F3047" s="335" t="s">
        <v>820</v>
      </c>
      <c r="G3047" s="179">
        <f t="shared" si="141"/>
        <v>0</v>
      </c>
      <c r="H3047" s="179">
        <f t="shared" si="142"/>
        <v>247.15</v>
      </c>
      <c r="I3047" s="179">
        <f t="shared" si="143"/>
        <v>247.15</v>
      </c>
    </row>
    <row r="3048" spans="1:9" ht="15.75" thickBot="1">
      <c r="A3048" s="398"/>
      <c r="B3048" s="333">
        <v>6.5</v>
      </c>
      <c r="C3048" s="334">
        <v>365.13</v>
      </c>
      <c r="D3048" s="335" t="s">
        <v>385</v>
      </c>
      <c r="E3048" s="335" t="s">
        <v>386</v>
      </c>
      <c r="F3048" s="335" t="s">
        <v>805</v>
      </c>
      <c r="G3048" s="179">
        <f t="shared" si="141"/>
        <v>0</v>
      </c>
      <c r="H3048" s="179">
        <f t="shared" si="142"/>
        <v>365.13</v>
      </c>
      <c r="I3048" s="179">
        <f t="shared" si="143"/>
        <v>365.13</v>
      </c>
    </row>
    <row r="3049" spans="1:9" ht="15.75" thickBot="1">
      <c r="A3049" s="398"/>
      <c r="B3049" s="333">
        <v>6.5</v>
      </c>
      <c r="C3049" s="334">
        <v>365.13</v>
      </c>
      <c r="D3049" s="335" t="s">
        <v>385</v>
      </c>
      <c r="E3049" s="335" t="s">
        <v>386</v>
      </c>
      <c r="F3049" s="335" t="s">
        <v>831</v>
      </c>
      <c r="G3049" s="179">
        <f t="shared" si="141"/>
        <v>0</v>
      </c>
      <c r="H3049" s="179">
        <f t="shared" si="142"/>
        <v>365.13</v>
      </c>
      <c r="I3049" s="179">
        <f t="shared" si="143"/>
        <v>365.13</v>
      </c>
    </row>
    <row r="3050" spans="1:9" ht="15.75" thickBot="1">
      <c r="A3050" s="398"/>
      <c r="B3050" s="333">
        <v>6.5</v>
      </c>
      <c r="C3050" s="334">
        <v>365.13</v>
      </c>
      <c r="D3050" s="335" t="s">
        <v>385</v>
      </c>
      <c r="E3050" s="335" t="s">
        <v>386</v>
      </c>
      <c r="F3050" s="335" t="s">
        <v>832</v>
      </c>
      <c r="G3050" s="179">
        <f t="shared" si="141"/>
        <v>0</v>
      </c>
      <c r="H3050" s="179">
        <f t="shared" si="142"/>
        <v>365.13</v>
      </c>
      <c r="I3050" s="179">
        <f t="shared" si="143"/>
        <v>365.13</v>
      </c>
    </row>
    <row r="3051" spans="1:9" ht="15.75" thickBot="1">
      <c r="A3051" s="398"/>
      <c r="B3051" s="333">
        <v>3.7</v>
      </c>
      <c r="C3051" s="334">
        <v>230.34</v>
      </c>
      <c r="D3051" s="335" t="s">
        <v>385</v>
      </c>
      <c r="E3051" s="335" t="s">
        <v>386</v>
      </c>
      <c r="F3051" s="335" t="s">
        <v>821</v>
      </c>
      <c r="G3051" s="179">
        <f t="shared" si="141"/>
        <v>0</v>
      </c>
      <c r="H3051" s="179">
        <f t="shared" si="142"/>
        <v>230.34</v>
      </c>
      <c r="I3051" s="179">
        <f t="shared" si="143"/>
        <v>230.34</v>
      </c>
    </row>
    <row r="3052" spans="1:9" ht="15.75" thickBot="1">
      <c r="A3052" s="398"/>
      <c r="B3052" s="333">
        <v>6.5</v>
      </c>
      <c r="C3052" s="334">
        <v>365.13</v>
      </c>
      <c r="D3052" s="335" t="s">
        <v>385</v>
      </c>
      <c r="E3052" s="335" t="s">
        <v>386</v>
      </c>
      <c r="F3052" s="335" t="s">
        <v>833</v>
      </c>
      <c r="G3052" s="179">
        <f t="shared" si="141"/>
        <v>0</v>
      </c>
      <c r="H3052" s="179">
        <f t="shared" si="142"/>
        <v>365.13</v>
      </c>
      <c r="I3052" s="179">
        <f t="shared" si="143"/>
        <v>365.13</v>
      </c>
    </row>
    <row r="3053" spans="1:9" ht="15.75" thickBot="1">
      <c r="A3053" s="398"/>
      <c r="B3053" s="333">
        <v>6.3</v>
      </c>
      <c r="C3053" s="334">
        <v>356.71</v>
      </c>
      <c r="D3053" s="335" t="s">
        <v>385</v>
      </c>
      <c r="E3053" s="335" t="s">
        <v>386</v>
      </c>
      <c r="F3053" s="335" t="s">
        <v>916</v>
      </c>
      <c r="G3053" s="179">
        <f t="shared" si="141"/>
        <v>0</v>
      </c>
      <c r="H3053" s="179">
        <f t="shared" si="142"/>
        <v>356.71</v>
      </c>
      <c r="I3053" s="179">
        <f t="shared" si="143"/>
        <v>356.71</v>
      </c>
    </row>
    <row r="3054" spans="1:9" ht="15.75" thickBot="1">
      <c r="A3054" s="399"/>
      <c r="B3054" s="333">
        <v>6.1</v>
      </c>
      <c r="C3054" s="334">
        <v>348.28</v>
      </c>
      <c r="D3054" s="335" t="s">
        <v>385</v>
      </c>
      <c r="E3054" s="335" t="s">
        <v>386</v>
      </c>
      <c r="F3054" s="335" t="s">
        <v>917</v>
      </c>
      <c r="G3054" s="179">
        <f t="shared" si="141"/>
        <v>0</v>
      </c>
      <c r="H3054" s="179">
        <f t="shared" si="142"/>
        <v>348.28</v>
      </c>
      <c r="I3054" s="179">
        <f t="shared" si="143"/>
        <v>348.28</v>
      </c>
    </row>
    <row r="3055" spans="1:9" ht="15.75" thickBot="1">
      <c r="A3055" s="336" t="s">
        <v>461</v>
      </c>
      <c r="B3055" s="337">
        <v>163.4</v>
      </c>
      <c r="C3055" s="338">
        <v>8889.3700000000008</v>
      </c>
      <c r="D3055" s="394"/>
      <c r="E3055" s="395"/>
      <c r="F3055" s="396"/>
      <c r="G3055" s="179">
        <f t="shared" si="141"/>
        <v>0</v>
      </c>
      <c r="H3055" s="179">
        <f t="shared" si="142"/>
        <v>0</v>
      </c>
      <c r="I3055" s="179">
        <f t="shared" si="143"/>
        <v>0</v>
      </c>
    </row>
    <row r="3056" spans="1:9" ht="15.75" thickBot="1">
      <c r="A3056" s="397" t="s">
        <v>462</v>
      </c>
      <c r="B3056" s="333">
        <v>4</v>
      </c>
      <c r="C3056" s="334">
        <v>158.53</v>
      </c>
      <c r="D3056" s="335" t="s">
        <v>391</v>
      </c>
      <c r="E3056" s="335" t="s">
        <v>386</v>
      </c>
      <c r="F3056" s="335" t="s">
        <v>817</v>
      </c>
      <c r="G3056" s="179">
        <f t="shared" si="141"/>
        <v>0</v>
      </c>
      <c r="H3056" s="179">
        <f t="shared" si="142"/>
        <v>0</v>
      </c>
      <c r="I3056" s="179">
        <f t="shared" si="143"/>
        <v>0</v>
      </c>
    </row>
    <row r="3057" spans="1:9" ht="15.75" thickBot="1">
      <c r="A3057" s="398"/>
      <c r="B3057" s="333">
        <v>4</v>
      </c>
      <c r="C3057" s="334">
        <v>158.53</v>
      </c>
      <c r="D3057" s="335" t="s">
        <v>391</v>
      </c>
      <c r="E3057" s="335" t="s">
        <v>386</v>
      </c>
      <c r="F3057" s="335" t="s">
        <v>818</v>
      </c>
      <c r="G3057" s="179">
        <f t="shared" si="141"/>
        <v>0</v>
      </c>
      <c r="H3057" s="179">
        <f t="shared" si="142"/>
        <v>0</v>
      </c>
      <c r="I3057" s="179">
        <f t="shared" si="143"/>
        <v>0</v>
      </c>
    </row>
    <row r="3058" spans="1:9" ht="15.75" thickBot="1">
      <c r="A3058" s="398"/>
      <c r="B3058" s="333">
        <v>4</v>
      </c>
      <c r="C3058" s="334">
        <v>167.02</v>
      </c>
      <c r="D3058" s="335" t="s">
        <v>391</v>
      </c>
      <c r="E3058" s="335" t="s">
        <v>386</v>
      </c>
      <c r="F3058" s="335" t="s">
        <v>819</v>
      </c>
      <c r="G3058" s="179">
        <f t="shared" si="141"/>
        <v>0</v>
      </c>
      <c r="H3058" s="179">
        <f t="shared" si="142"/>
        <v>0</v>
      </c>
      <c r="I3058" s="179">
        <f t="shared" si="143"/>
        <v>0</v>
      </c>
    </row>
    <row r="3059" spans="1:9" ht="15.75" thickBot="1">
      <c r="A3059" s="398"/>
      <c r="B3059" s="333">
        <v>4</v>
      </c>
      <c r="C3059" s="334">
        <v>167.02</v>
      </c>
      <c r="D3059" s="335" t="s">
        <v>391</v>
      </c>
      <c r="E3059" s="335" t="s">
        <v>386</v>
      </c>
      <c r="F3059" s="335" t="s">
        <v>820</v>
      </c>
      <c r="G3059" s="179">
        <f t="shared" si="141"/>
        <v>0</v>
      </c>
      <c r="H3059" s="179">
        <f t="shared" si="142"/>
        <v>0</v>
      </c>
      <c r="I3059" s="179">
        <f t="shared" si="143"/>
        <v>0</v>
      </c>
    </row>
    <row r="3060" spans="1:9" ht="15.75" thickBot="1">
      <c r="A3060" s="398"/>
      <c r="B3060" s="333">
        <v>4.5999999999999996</v>
      </c>
      <c r="C3060" s="334">
        <v>205.44</v>
      </c>
      <c r="D3060" s="335" t="s">
        <v>391</v>
      </c>
      <c r="E3060" s="335" t="s">
        <v>386</v>
      </c>
      <c r="F3060" s="335" t="s">
        <v>821</v>
      </c>
      <c r="G3060" s="179">
        <f t="shared" si="141"/>
        <v>0</v>
      </c>
      <c r="H3060" s="179">
        <f t="shared" si="142"/>
        <v>0</v>
      </c>
      <c r="I3060" s="179">
        <f t="shared" si="143"/>
        <v>0</v>
      </c>
    </row>
    <row r="3061" spans="1:9" ht="15.75" thickBot="1">
      <c r="A3061" s="398"/>
      <c r="B3061" s="333">
        <v>39.35</v>
      </c>
      <c r="C3061" s="334">
        <v>1558.96</v>
      </c>
      <c r="D3061" s="335" t="s">
        <v>385</v>
      </c>
      <c r="E3061" s="335" t="s">
        <v>386</v>
      </c>
      <c r="F3061" s="335" t="s">
        <v>817</v>
      </c>
      <c r="G3061" s="179">
        <f t="shared" si="141"/>
        <v>0</v>
      </c>
      <c r="H3061" s="179">
        <f t="shared" si="142"/>
        <v>1558.96</v>
      </c>
      <c r="I3061" s="179">
        <f t="shared" si="143"/>
        <v>1558.96</v>
      </c>
    </row>
    <row r="3062" spans="1:9" ht="15.75" thickBot="1">
      <c r="A3062" s="398"/>
      <c r="B3062" s="333">
        <v>42.55</v>
      </c>
      <c r="C3062" s="334">
        <v>1685.28</v>
      </c>
      <c r="D3062" s="335" t="s">
        <v>385</v>
      </c>
      <c r="E3062" s="335" t="s">
        <v>386</v>
      </c>
      <c r="F3062" s="335" t="s">
        <v>822</v>
      </c>
      <c r="G3062" s="179">
        <f t="shared" si="141"/>
        <v>0</v>
      </c>
      <c r="H3062" s="179">
        <f t="shared" si="142"/>
        <v>1685.28</v>
      </c>
      <c r="I3062" s="179">
        <f t="shared" si="143"/>
        <v>1685.28</v>
      </c>
    </row>
    <row r="3063" spans="1:9" ht="15.75" thickBot="1">
      <c r="A3063" s="398"/>
      <c r="B3063" s="333">
        <v>43.35</v>
      </c>
      <c r="C3063" s="334">
        <v>1717.5</v>
      </c>
      <c r="D3063" s="335" t="s">
        <v>385</v>
      </c>
      <c r="E3063" s="335" t="s">
        <v>386</v>
      </c>
      <c r="F3063" s="335" t="s">
        <v>823</v>
      </c>
      <c r="G3063" s="179">
        <f t="shared" si="141"/>
        <v>0</v>
      </c>
      <c r="H3063" s="179">
        <f t="shared" si="142"/>
        <v>1717.5</v>
      </c>
      <c r="I3063" s="179">
        <f t="shared" si="143"/>
        <v>1717.5</v>
      </c>
    </row>
    <row r="3064" spans="1:9" ht="15.75" thickBot="1">
      <c r="A3064" s="398"/>
      <c r="B3064" s="333">
        <v>43.35</v>
      </c>
      <c r="C3064" s="334">
        <v>1717.5</v>
      </c>
      <c r="D3064" s="335" t="s">
        <v>385</v>
      </c>
      <c r="E3064" s="335" t="s">
        <v>386</v>
      </c>
      <c r="F3064" s="335" t="s">
        <v>824</v>
      </c>
      <c r="G3064" s="179">
        <f t="shared" si="141"/>
        <v>0</v>
      </c>
      <c r="H3064" s="179">
        <f t="shared" si="142"/>
        <v>1717.5</v>
      </c>
      <c r="I3064" s="179">
        <f t="shared" si="143"/>
        <v>1717.5</v>
      </c>
    </row>
    <row r="3065" spans="1:9" ht="15.75" thickBot="1">
      <c r="A3065" s="398"/>
      <c r="B3065" s="333">
        <v>43.35</v>
      </c>
      <c r="C3065" s="334">
        <v>1717.5</v>
      </c>
      <c r="D3065" s="335" t="s">
        <v>385</v>
      </c>
      <c r="E3065" s="335" t="s">
        <v>386</v>
      </c>
      <c r="F3065" s="335" t="s">
        <v>825</v>
      </c>
      <c r="G3065" s="179">
        <f t="shared" si="141"/>
        <v>0</v>
      </c>
      <c r="H3065" s="179">
        <f t="shared" si="142"/>
        <v>1717.5</v>
      </c>
      <c r="I3065" s="179">
        <f t="shared" si="143"/>
        <v>1717.5</v>
      </c>
    </row>
    <row r="3066" spans="1:9" ht="15.75" thickBot="1">
      <c r="A3066" s="398"/>
      <c r="B3066" s="333">
        <v>35.35</v>
      </c>
      <c r="C3066" s="334">
        <v>1423.72</v>
      </c>
      <c r="D3066" s="335" t="s">
        <v>385</v>
      </c>
      <c r="E3066" s="335" t="s">
        <v>386</v>
      </c>
      <c r="F3066" s="335" t="s">
        <v>818</v>
      </c>
      <c r="G3066" s="179">
        <f t="shared" si="141"/>
        <v>0</v>
      </c>
      <c r="H3066" s="179">
        <f t="shared" si="142"/>
        <v>1423.72</v>
      </c>
      <c r="I3066" s="179">
        <f t="shared" si="143"/>
        <v>1423.72</v>
      </c>
    </row>
    <row r="3067" spans="1:9" ht="15.75" thickBot="1">
      <c r="A3067" s="398"/>
      <c r="B3067" s="333">
        <v>43.35</v>
      </c>
      <c r="C3067" s="334">
        <v>1809.33</v>
      </c>
      <c r="D3067" s="335" t="s">
        <v>385</v>
      </c>
      <c r="E3067" s="335" t="s">
        <v>386</v>
      </c>
      <c r="F3067" s="335" t="s">
        <v>826</v>
      </c>
      <c r="G3067" s="179">
        <f t="shared" si="141"/>
        <v>0</v>
      </c>
      <c r="H3067" s="179">
        <f t="shared" si="142"/>
        <v>1809.33</v>
      </c>
      <c r="I3067" s="179">
        <f t="shared" si="143"/>
        <v>1809.33</v>
      </c>
    </row>
    <row r="3068" spans="1:9" ht="15.75" thickBot="1">
      <c r="A3068" s="398"/>
      <c r="B3068" s="333">
        <v>39.35</v>
      </c>
      <c r="C3068" s="334">
        <v>1621.49</v>
      </c>
      <c r="D3068" s="335" t="s">
        <v>385</v>
      </c>
      <c r="E3068" s="335" t="s">
        <v>386</v>
      </c>
      <c r="F3068" s="335" t="s">
        <v>827</v>
      </c>
      <c r="G3068" s="179">
        <f t="shared" si="141"/>
        <v>0</v>
      </c>
      <c r="H3068" s="179">
        <f t="shared" si="142"/>
        <v>1621.49</v>
      </c>
      <c r="I3068" s="179">
        <f t="shared" si="143"/>
        <v>1621.49</v>
      </c>
    </row>
    <row r="3069" spans="1:9" ht="15.75" thickBot="1">
      <c r="A3069" s="398"/>
      <c r="B3069" s="333">
        <v>43.35</v>
      </c>
      <c r="C3069" s="334">
        <v>1809.33</v>
      </c>
      <c r="D3069" s="335" t="s">
        <v>385</v>
      </c>
      <c r="E3069" s="335" t="s">
        <v>386</v>
      </c>
      <c r="F3069" s="335" t="s">
        <v>828</v>
      </c>
      <c r="G3069" s="179">
        <f t="shared" si="141"/>
        <v>0</v>
      </c>
      <c r="H3069" s="179">
        <f t="shared" si="142"/>
        <v>1809.33</v>
      </c>
      <c r="I3069" s="179">
        <f t="shared" si="143"/>
        <v>1809.33</v>
      </c>
    </row>
    <row r="3070" spans="1:9" ht="15.75" thickBot="1">
      <c r="A3070" s="398"/>
      <c r="B3070" s="333">
        <v>38.549999999999997</v>
      </c>
      <c r="C3070" s="334">
        <v>1604.75</v>
      </c>
      <c r="D3070" s="335" t="s">
        <v>385</v>
      </c>
      <c r="E3070" s="335" t="s">
        <v>386</v>
      </c>
      <c r="F3070" s="335" t="s">
        <v>819</v>
      </c>
      <c r="G3070" s="179">
        <f t="shared" si="141"/>
        <v>0</v>
      </c>
      <c r="H3070" s="179">
        <f t="shared" si="142"/>
        <v>1604.75</v>
      </c>
      <c r="I3070" s="179">
        <f t="shared" si="143"/>
        <v>1604.75</v>
      </c>
    </row>
    <row r="3071" spans="1:9" ht="15.75" thickBot="1">
      <c r="A3071" s="398"/>
      <c r="B3071" s="333">
        <v>43.35</v>
      </c>
      <c r="C3071" s="334">
        <v>1809.33</v>
      </c>
      <c r="D3071" s="335" t="s">
        <v>385</v>
      </c>
      <c r="E3071" s="335" t="s">
        <v>386</v>
      </c>
      <c r="F3071" s="335" t="s">
        <v>829</v>
      </c>
      <c r="G3071" s="179">
        <f t="shared" si="141"/>
        <v>0</v>
      </c>
      <c r="H3071" s="179">
        <f t="shared" si="142"/>
        <v>1809.33</v>
      </c>
      <c r="I3071" s="179">
        <f t="shared" si="143"/>
        <v>1809.33</v>
      </c>
    </row>
    <row r="3072" spans="1:9" ht="15.75" thickBot="1">
      <c r="A3072" s="398"/>
      <c r="B3072" s="333">
        <v>43.35</v>
      </c>
      <c r="C3072" s="334">
        <v>1809.33</v>
      </c>
      <c r="D3072" s="335" t="s">
        <v>385</v>
      </c>
      <c r="E3072" s="335" t="s">
        <v>386</v>
      </c>
      <c r="F3072" s="335" t="s">
        <v>830</v>
      </c>
      <c r="G3072" s="179">
        <f t="shared" si="141"/>
        <v>0</v>
      </c>
      <c r="H3072" s="179">
        <f t="shared" si="142"/>
        <v>1809.33</v>
      </c>
      <c r="I3072" s="179">
        <f t="shared" si="143"/>
        <v>1809.33</v>
      </c>
    </row>
    <row r="3073" spans="1:9" ht="15.75" thickBot="1">
      <c r="A3073" s="398"/>
      <c r="B3073" s="333">
        <v>32.950000000000003</v>
      </c>
      <c r="C3073" s="334">
        <v>1402.88</v>
      </c>
      <c r="D3073" s="335" t="s">
        <v>385</v>
      </c>
      <c r="E3073" s="335" t="s">
        <v>386</v>
      </c>
      <c r="F3073" s="335" t="s">
        <v>820</v>
      </c>
      <c r="G3073" s="179">
        <f t="shared" si="141"/>
        <v>0</v>
      </c>
      <c r="H3073" s="179">
        <f t="shared" si="142"/>
        <v>1402.88</v>
      </c>
      <c r="I3073" s="179">
        <f t="shared" si="143"/>
        <v>1402.88</v>
      </c>
    </row>
    <row r="3074" spans="1:9" ht="15.75" thickBot="1">
      <c r="A3074" s="398"/>
      <c r="B3074" s="333">
        <v>42.55</v>
      </c>
      <c r="C3074" s="334">
        <v>1771.76</v>
      </c>
      <c r="D3074" s="335" t="s">
        <v>385</v>
      </c>
      <c r="E3074" s="335" t="s">
        <v>386</v>
      </c>
      <c r="F3074" s="335" t="s">
        <v>805</v>
      </c>
      <c r="G3074" s="179">
        <f t="shared" si="141"/>
        <v>0</v>
      </c>
      <c r="H3074" s="179">
        <f t="shared" si="142"/>
        <v>1771.76</v>
      </c>
      <c r="I3074" s="179">
        <f t="shared" si="143"/>
        <v>1771.76</v>
      </c>
    </row>
    <row r="3075" spans="1:9" ht="15.75" thickBot="1">
      <c r="A3075" s="398"/>
      <c r="B3075" s="333">
        <v>48.45</v>
      </c>
      <c r="C3075" s="334">
        <v>2154.12</v>
      </c>
      <c r="D3075" s="335" t="s">
        <v>385</v>
      </c>
      <c r="E3075" s="335" t="s">
        <v>386</v>
      </c>
      <c r="F3075" s="335" t="s">
        <v>831</v>
      </c>
      <c r="G3075" s="179">
        <f t="shared" si="141"/>
        <v>0</v>
      </c>
      <c r="H3075" s="179">
        <f t="shared" si="142"/>
        <v>2154.12</v>
      </c>
      <c r="I3075" s="179">
        <f t="shared" si="143"/>
        <v>2154.12</v>
      </c>
    </row>
    <row r="3076" spans="1:9" ht="15.75" thickBot="1">
      <c r="A3076" s="398"/>
      <c r="B3076" s="333">
        <v>49.85</v>
      </c>
      <c r="C3076" s="334">
        <v>2225.58</v>
      </c>
      <c r="D3076" s="335" t="s">
        <v>385</v>
      </c>
      <c r="E3076" s="335" t="s">
        <v>386</v>
      </c>
      <c r="F3076" s="335" t="s">
        <v>832</v>
      </c>
      <c r="G3076" s="179">
        <f t="shared" si="141"/>
        <v>0</v>
      </c>
      <c r="H3076" s="179">
        <f t="shared" si="142"/>
        <v>2225.58</v>
      </c>
      <c r="I3076" s="179">
        <f t="shared" si="143"/>
        <v>2225.58</v>
      </c>
    </row>
    <row r="3077" spans="1:9" ht="15.75" thickBot="1">
      <c r="A3077" s="398"/>
      <c r="B3077" s="333">
        <v>44.45</v>
      </c>
      <c r="C3077" s="334">
        <v>1987.1</v>
      </c>
      <c r="D3077" s="335" t="s">
        <v>385</v>
      </c>
      <c r="E3077" s="335" t="s">
        <v>386</v>
      </c>
      <c r="F3077" s="335" t="s">
        <v>821</v>
      </c>
      <c r="G3077" s="179">
        <f t="shared" ref="G3077:G3140" si="144">IF(D3077="REG",C3077,0)</f>
        <v>0</v>
      </c>
      <c r="H3077" s="179">
        <f t="shared" ref="H3077:H3140" si="145">IF(D3077="SAL",C3077,0)</f>
        <v>1987.1</v>
      </c>
      <c r="I3077" s="179">
        <f t="shared" ref="I3077:I3140" si="146">+G3077+H3077</f>
        <v>1987.1</v>
      </c>
    </row>
    <row r="3078" spans="1:9" ht="15.75" thickBot="1">
      <c r="A3078" s="398"/>
      <c r="B3078" s="333">
        <v>49.85</v>
      </c>
      <c r="C3078" s="334">
        <v>2225.58</v>
      </c>
      <c r="D3078" s="335" t="s">
        <v>385</v>
      </c>
      <c r="E3078" s="335" t="s">
        <v>386</v>
      </c>
      <c r="F3078" s="335" t="s">
        <v>833</v>
      </c>
      <c r="G3078" s="179">
        <f t="shared" si="144"/>
        <v>0</v>
      </c>
      <c r="H3078" s="179">
        <f t="shared" si="145"/>
        <v>2225.58</v>
      </c>
      <c r="I3078" s="179">
        <f t="shared" si="146"/>
        <v>2225.58</v>
      </c>
    </row>
    <row r="3079" spans="1:9" ht="15.75" thickBot="1">
      <c r="A3079" s="398"/>
      <c r="B3079" s="333">
        <v>44.45</v>
      </c>
      <c r="C3079" s="334">
        <v>1920.77</v>
      </c>
      <c r="D3079" s="335" t="s">
        <v>385</v>
      </c>
      <c r="E3079" s="335" t="s">
        <v>386</v>
      </c>
      <c r="F3079" s="335" t="s">
        <v>916</v>
      </c>
      <c r="G3079" s="179">
        <f t="shared" si="144"/>
        <v>0</v>
      </c>
      <c r="H3079" s="179">
        <f t="shared" si="145"/>
        <v>1920.77</v>
      </c>
      <c r="I3079" s="179">
        <f t="shared" si="146"/>
        <v>1920.77</v>
      </c>
    </row>
    <row r="3080" spans="1:9" ht="15.75" thickBot="1">
      <c r="A3080" s="398"/>
      <c r="B3080" s="333">
        <v>47.45</v>
      </c>
      <c r="C3080" s="334">
        <v>2151.37</v>
      </c>
      <c r="D3080" s="335" t="s">
        <v>385</v>
      </c>
      <c r="E3080" s="335" t="s">
        <v>386</v>
      </c>
      <c r="F3080" s="335" t="s">
        <v>917</v>
      </c>
      <c r="G3080" s="179">
        <f t="shared" si="144"/>
        <v>0</v>
      </c>
      <c r="H3080" s="179">
        <f t="shared" si="145"/>
        <v>2151.37</v>
      </c>
      <c r="I3080" s="179">
        <f t="shared" si="146"/>
        <v>2151.37</v>
      </c>
    </row>
    <row r="3081" spans="1:9" ht="15.75" thickBot="1">
      <c r="A3081" s="398"/>
      <c r="B3081" s="333">
        <v>0.8</v>
      </c>
      <c r="C3081" s="334">
        <v>23.6</v>
      </c>
      <c r="D3081" s="335" t="s">
        <v>834</v>
      </c>
      <c r="E3081" s="335" t="s">
        <v>386</v>
      </c>
      <c r="F3081" s="335" t="s">
        <v>818</v>
      </c>
      <c r="G3081" s="179">
        <f t="shared" si="144"/>
        <v>0</v>
      </c>
      <c r="H3081" s="179">
        <f t="shared" si="145"/>
        <v>0</v>
      </c>
      <c r="I3081" s="179">
        <f t="shared" si="146"/>
        <v>0</v>
      </c>
    </row>
    <row r="3082" spans="1:9" ht="15.75" thickBot="1">
      <c r="A3082" s="399"/>
      <c r="B3082" s="333">
        <v>0.8</v>
      </c>
      <c r="C3082" s="334">
        <v>37.57</v>
      </c>
      <c r="D3082" s="335" t="s">
        <v>834</v>
      </c>
      <c r="E3082" s="335" t="s">
        <v>386</v>
      </c>
      <c r="F3082" s="335" t="s">
        <v>819</v>
      </c>
      <c r="G3082" s="179">
        <f t="shared" si="144"/>
        <v>0</v>
      </c>
      <c r="H3082" s="179">
        <f t="shared" si="145"/>
        <v>0</v>
      </c>
      <c r="I3082" s="179">
        <f t="shared" si="146"/>
        <v>0</v>
      </c>
    </row>
    <row r="3083" spans="1:9" ht="15.75" thickBot="1">
      <c r="A3083" s="336" t="s">
        <v>462</v>
      </c>
      <c r="B3083" s="337">
        <v>880.8</v>
      </c>
      <c r="C3083" s="338">
        <v>37040.89</v>
      </c>
      <c r="D3083" s="394"/>
      <c r="E3083" s="395"/>
      <c r="F3083" s="396"/>
      <c r="G3083" s="179">
        <f t="shared" si="144"/>
        <v>0</v>
      </c>
      <c r="H3083" s="179">
        <f t="shared" si="145"/>
        <v>0</v>
      </c>
      <c r="I3083" s="179">
        <f t="shared" si="146"/>
        <v>0</v>
      </c>
    </row>
    <row r="3084" spans="1:9" ht="15.75" thickBot="1">
      <c r="A3084" s="397" t="s">
        <v>1006</v>
      </c>
      <c r="B3084" s="333">
        <v>0.4</v>
      </c>
      <c r="C3084" s="334">
        <v>33.71</v>
      </c>
      <c r="D3084" s="335" t="s">
        <v>391</v>
      </c>
      <c r="E3084" s="335" t="s">
        <v>386</v>
      </c>
      <c r="F3084" s="335" t="s">
        <v>919</v>
      </c>
      <c r="G3084" s="179">
        <f t="shared" si="144"/>
        <v>0</v>
      </c>
      <c r="H3084" s="179">
        <f t="shared" si="145"/>
        <v>0</v>
      </c>
      <c r="I3084" s="179">
        <f t="shared" si="146"/>
        <v>0</v>
      </c>
    </row>
    <row r="3085" spans="1:9" ht="15.75" thickBot="1">
      <c r="A3085" s="398"/>
      <c r="B3085" s="333">
        <v>0.4</v>
      </c>
      <c r="C3085" s="334">
        <v>33.71</v>
      </c>
      <c r="D3085" s="335" t="s">
        <v>391</v>
      </c>
      <c r="E3085" s="335" t="s">
        <v>386</v>
      </c>
      <c r="F3085" s="335" t="s">
        <v>858</v>
      </c>
      <c r="G3085" s="179">
        <f t="shared" si="144"/>
        <v>0</v>
      </c>
      <c r="H3085" s="179">
        <f t="shared" si="145"/>
        <v>0</v>
      </c>
      <c r="I3085" s="179">
        <f t="shared" si="146"/>
        <v>0</v>
      </c>
    </row>
    <row r="3086" spans="1:9" ht="15.75" thickBot="1">
      <c r="A3086" s="398"/>
      <c r="B3086" s="333">
        <v>1.77</v>
      </c>
      <c r="C3086" s="334">
        <v>148.91</v>
      </c>
      <c r="D3086" s="335" t="s">
        <v>385</v>
      </c>
      <c r="E3086" s="335" t="s">
        <v>386</v>
      </c>
      <c r="F3086" s="335" t="s">
        <v>918</v>
      </c>
      <c r="G3086" s="179">
        <f t="shared" si="144"/>
        <v>0</v>
      </c>
      <c r="H3086" s="179">
        <f t="shared" si="145"/>
        <v>148.91</v>
      </c>
      <c r="I3086" s="179">
        <f t="shared" si="146"/>
        <v>148.91</v>
      </c>
    </row>
    <row r="3087" spans="1:9" ht="15.75" thickBot="1">
      <c r="A3087" s="398"/>
      <c r="B3087" s="333">
        <v>1.77</v>
      </c>
      <c r="C3087" s="334">
        <v>148.91</v>
      </c>
      <c r="D3087" s="335" t="s">
        <v>385</v>
      </c>
      <c r="E3087" s="335" t="s">
        <v>386</v>
      </c>
      <c r="F3087" s="335" t="s">
        <v>919</v>
      </c>
      <c r="G3087" s="179">
        <f t="shared" si="144"/>
        <v>0</v>
      </c>
      <c r="H3087" s="179">
        <f t="shared" si="145"/>
        <v>148.91</v>
      </c>
      <c r="I3087" s="179">
        <f t="shared" si="146"/>
        <v>148.91</v>
      </c>
    </row>
    <row r="3088" spans="1:9" ht="15.75" thickBot="1">
      <c r="A3088" s="398"/>
      <c r="B3088" s="333">
        <v>1.97</v>
      </c>
      <c r="C3088" s="334">
        <v>165.77</v>
      </c>
      <c r="D3088" s="335" t="s">
        <v>385</v>
      </c>
      <c r="E3088" s="335" t="s">
        <v>386</v>
      </c>
      <c r="F3088" s="335" t="s">
        <v>920</v>
      </c>
      <c r="G3088" s="179">
        <f t="shared" si="144"/>
        <v>0</v>
      </c>
      <c r="H3088" s="179">
        <f t="shared" si="145"/>
        <v>165.77</v>
      </c>
      <c r="I3088" s="179">
        <f t="shared" si="146"/>
        <v>165.77</v>
      </c>
    </row>
    <row r="3089" spans="1:9" ht="15.75" thickBot="1">
      <c r="A3089" s="398"/>
      <c r="B3089" s="333">
        <v>0.37</v>
      </c>
      <c r="C3089" s="334">
        <v>30.91</v>
      </c>
      <c r="D3089" s="335" t="s">
        <v>385</v>
      </c>
      <c r="E3089" s="335" t="s">
        <v>386</v>
      </c>
      <c r="F3089" s="335" t="s">
        <v>858</v>
      </c>
      <c r="G3089" s="179">
        <f t="shared" si="144"/>
        <v>0</v>
      </c>
      <c r="H3089" s="179">
        <f t="shared" si="145"/>
        <v>30.91</v>
      </c>
      <c r="I3089" s="179">
        <f t="shared" si="146"/>
        <v>30.91</v>
      </c>
    </row>
    <row r="3090" spans="1:9" ht="15.75" thickBot="1">
      <c r="A3090" s="399"/>
      <c r="B3090" s="333">
        <v>0</v>
      </c>
      <c r="C3090" s="334">
        <v>9.39</v>
      </c>
      <c r="D3090" s="335" t="s">
        <v>393</v>
      </c>
      <c r="E3090" s="335" t="s">
        <v>386</v>
      </c>
      <c r="F3090" s="335" t="s">
        <v>859</v>
      </c>
      <c r="G3090" s="179">
        <f t="shared" si="144"/>
        <v>0</v>
      </c>
      <c r="H3090" s="179">
        <f t="shared" si="145"/>
        <v>0</v>
      </c>
      <c r="I3090" s="179">
        <f t="shared" si="146"/>
        <v>0</v>
      </c>
    </row>
    <row r="3091" spans="1:9" ht="15.75" thickBot="1">
      <c r="A3091" s="336" t="s">
        <v>1006</v>
      </c>
      <c r="B3091" s="337">
        <v>6.68</v>
      </c>
      <c r="C3091" s="338">
        <v>571.30999999999995</v>
      </c>
      <c r="D3091" s="394"/>
      <c r="E3091" s="395"/>
      <c r="F3091" s="396"/>
      <c r="G3091" s="179">
        <f t="shared" si="144"/>
        <v>0</v>
      </c>
      <c r="H3091" s="179">
        <f t="shared" si="145"/>
        <v>0</v>
      </c>
      <c r="I3091" s="179">
        <f t="shared" si="146"/>
        <v>0</v>
      </c>
    </row>
    <row r="3092" spans="1:9" ht="15.75" thickBot="1">
      <c r="A3092" s="397" t="s">
        <v>463</v>
      </c>
      <c r="B3092" s="333">
        <v>0</v>
      </c>
      <c r="C3092" s="334">
        <v>270.70999999999998</v>
      </c>
      <c r="D3092" s="335" t="s">
        <v>588</v>
      </c>
      <c r="E3092" s="335" t="s">
        <v>386</v>
      </c>
      <c r="F3092" s="335" t="s">
        <v>956</v>
      </c>
      <c r="G3092" s="179">
        <f t="shared" si="144"/>
        <v>0</v>
      </c>
      <c r="H3092" s="179">
        <f t="shared" si="145"/>
        <v>0</v>
      </c>
      <c r="I3092" s="179">
        <f t="shared" si="146"/>
        <v>0</v>
      </c>
    </row>
    <row r="3093" spans="1:9" ht="15.75" thickBot="1">
      <c r="A3093" s="398"/>
      <c r="B3093" s="333">
        <v>4.5999999999999996</v>
      </c>
      <c r="C3093" s="334">
        <v>228.21</v>
      </c>
      <c r="D3093" s="335" t="s">
        <v>391</v>
      </c>
      <c r="E3093" s="335" t="s">
        <v>386</v>
      </c>
      <c r="F3093" s="335" t="s">
        <v>817</v>
      </c>
      <c r="G3093" s="179">
        <f t="shared" si="144"/>
        <v>0</v>
      </c>
      <c r="H3093" s="179">
        <f t="shared" si="145"/>
        <v>0</v>
      </c>
      <c r="I3093" s="179">
        <f t="shared" si="146"/>
        <v>0</v>
      </c>
    </row>
    <row r="3094" spans="1:9" ht="15.75" thickBot="1">
      <c r="A3094" s="398"/>
      <c r="B3094" s="333">
        <v>4.5999999999999996</v>
      </c>
      <c r="C3094" s="334">
        <v>228.21</v>
      </c>
      <c r="D3094" s="335" t="s">
        <v>391</v>
      </c>
      <c r="E3094" s="335" t="s">
        <v>386</v>
      </c>
      <c r="F3094" s="335" t="s">
        <v>818</v>
      </c>
      <c r="G3094" s="179">
        <f t="shared" si="144"/>
        <v>0</v>
      </c>
      <c r="H3094" s="179">
        <f t="shared" si="145"/>
        <v>0</v>
      </c>
      <c r="I3094" s="179">
        <f t="shared" si="146"/>
        <v>0</v>
      </c>
    </row>
    <row r="3095" spans="1:9" ht="15.75" thickBot="1">
      <c r="A3095" s="398"/>
      <c r="B3095" s="333">
        <v>4.5999999999999996</v>
      </c>
      <c r="C3095" s="334">
        <v>236.6</v>
      </c>
      <c r="D3095" s="335" t="s">
        <v>391</v>
      </c>
      <c r="E3095" s="335" t="s">
        <v>386</v>
      </c>
      <c r="F3095" s="335" t="s">
        <v>819</v>
      </c>
      <c r="G3095" s="179">
        <f t="shared" si="144"/>
        <v>0</v>
      </c>
      <c r="H3095" s="179">
        <f t="shared" si="145"/>
        <v>0</v>
      </c>
      <c r="I3095" s="179">
        <f t="shared" si="146"/>
        <v>0</v>
      </c>
    </row>
    <row r="3096" spans="1:9" ht="15.75" thickBot="1">
      <c r="A3096" s="398"/>
      <c r="B3096" s="333">
        <v>4.5999999999999996</v>
      </c>
      <c r="C3096" s="334">
        <v>236.6</v>
      </c>
      <c r="D3096" s="335" t="s">
        <v>391</v>
      </c>
      <c r="E3096" s="335" t="s">
        <v>386</v>
      </c>
      <c r="F3096" s="335" t="s">
        <v>820</v>
      </c>
      <c r="G3096" s="179">
        <f t="shared" si="144"/>
        <v>0</v>
      </c>
      <c r="H3096" s="179">
        <f t="shared" si="145"/>
        <v>0</v>
      </c>
      <c r="I3096" s="179">
        <f t="shared" si="146"/>
        <v>0</v>
      </c>
    </row>
    <row r="3097" spans="1:9" ht="15.75" thickBot="1">
      <c r="A3097" s="398"/>
      <c r="B3097" s="333">
        <v>4.5999999999999996</v>
      </c>
      <c r="C3097" s="334">
        <v>233.47</v>
      </c>
      <c r="D3097" s="335" t="s">
        <v>391</v>
      </c>
      <c r="E3097" s="335" t="s">
        <v>386</v>
      </c>
      <c r="F3097" s="335" t="s">
        <v>821</v>
      </c>
      <c r="G3097" s="179">
        <f t="shared" si="144"/>
        <v>0</v>
      </c>
      <c r="H3097" s="179">
        <f t="shared" si="145"/>
        <v>0</v>
      </c>
      <c r="I3097" s="179">
        <f t="shared" si="146"/>
        <v>0</v>
      </c>
    </row>
    <row r="3098" spans="1:9" ht="15.75" thickBot="1">
      <c r="A3098" s="398"/>
      <c r="B3098" s="333">
        <v>9.1999999999999993</v>
      </c>
      <c r="C3098" s="334">
        <v>466.93</v>
      </c>
      <c r="D3098" s="335" t="s">
        <v>391</v>
      </c>
      <c r="E3098" s="335" t="s">
        <v>386</v>
      </c>
      <c r="F3098" s="335" t="s">
        <v>919</v>
      </c>
      <c r="G3098" s="179">
        <f t="shared" si="144"/>
        <v>0</v>
      </c>
      <c r="H3098" s="179">
        <f t="shared" si="145"/>
        <v>0</v>
      </c>
      <c r="I3098" s="179">
        <f t="shared" si="146"/>
        <v>0</v>
      </c>
    </row>
    <row r="3099" spans="1:9" ht="15.75" thickBot="1">
      <c r="A3099" s="398"/>
      <c r="B3099" s="333">
        <v>9.1999999999999993</v>
      </c>
      <c r="C3099" s="334">
        <v>466.93</v>
      </c>
      <c r="D3099" s="335" t="s">
        <v>391</v>
      </c>
      <c r="E3099" s="335" t="s">
        <v>386</v>
      </c>
      <c r="F3099" s="335" t="s">
        <v>858</v>
      </c>
      <c r="G3099" s="179">
        <f t="shared" si="144"/>
        <v>0</v>
      </c>
      <c r="H3099" s="179">
        <f t="shared" si="145"/>
        <v>0</v>
      </c>
      <c r="I3099" s="179">
        <f t="shared" si="146"/>
        <v>0</v>
      </c>
    </row>
    <row r="3100" spans="1:9" ht="15.75" thickBot="1">
      <c r="A3100" s="398"/>
      <c r="B3100" s="333">
        <v>45.24</v>
      </c>
      <c r="C3100" s="334">
        <v>2244.15</v>
      </c>
      <c r="D3100" s="335" t="s">
        <v>385</v>
      </c>
      <c r="E3100" s="335" t="s">
        <v>386</v>
      </c>
      <c r="F3100" s="335" t="s">
        <v>817</v>
      </c>
      <c r="G3100" s="179">
        <f t="shared" si="144"/>
        <v>0</v>
      </c>
      <c r="H3100" s="179">
        <f t="shared" si="145"/>
        <v>2244.15</v>
      </c>
      <c r="I3100" s="179">
        <f t="shared" si="146"/>
        <v>2244.15</v>
      </c>
    </row>
    <row r="3101" spans="1:9" ht="15.75" thickBot="1">
      <c r="A3101" s="398"/>
      <c r="B3101" s="333">
        <v>49.84</v>
      </c>
      <c r="C3101" s="334">
        <v>2472.36</v>
      </c>
      <c r="D3101" s="335" t="s">
        <v>385</v>
      </c>
      <c r="E3101" s="335" t="s">
        <v>386</v>
      </c>
      <c r="F3101" s="335" t="s">
        <v>822</v>
      </c>
      <c r="G3101" s="179">
        <f t="shared" si="144"/>
        <v>0</v>
      </c>
      <c r="H3101" s="179">
        <f t="shared" si="145"/>
        <v>2472.36</v>
      </c>
      <c r="I3101" s="179">
        <f t="shared" si="146"/>
        <v>2472.36</v>
      </c>
    </row>
    <row r="3102" spans="1:9" ht="15.75" thickBot="1">
      <c r="A3102" s="398"/>
      <c r="B3102" s="333">
        <v>49.84</v>
      </c>
      <c r="C3102" s="334">
        <v>2472.36</v>
      </c>
      <c r="D3102" s="335" t="s">
        <v>385</v>
      </c>
      <c r="E3102" s="335" t="s">
        <v>386</v>
      </c>
      <c r="F3102" s="335" t="s">
        <v>823</v>
      </c>
      <c r="G3102" s="179">
        <f t="shared" si="144"/>
        <v>0</v>
      </c>
      <c r="H3102" s="179">
        <f t="shared" si="145"/>
        <v>2472.36</v>
      </c>
      <c r="I3102" s="179">
        <f t="shared" si="146"/>
        <v>2472.36</v>
      </c>
    </row>
    <row r="3103" spans="1:9" ht="15.75" thickBot="1">
      <c r="A3103" s="398"/>
      <c r="B3103" s="333">
        <v>46.64</v>
      </c>
      <c r="C3103" s="334">
        <v>2331.13</v>
      </c>
      <c r="D3103" s="335" t="s">
        <v>385</v>
      </c>
      <c r="E3103" s="335" t="s">
        <v>386</v>
      </c>
      <c r="F3103" s="335" t="s">
        <v>824</v>
      </c>
      <c r="G3103" s="179">
        <f t="shared" si="144"/>
        <v>0</v>
      </c>
      <c r="H3103" s="179">
        <f t="shared" si="145"/>
        <v>2331.13</v>
      </c>
      <c r="I3103" s="179">
        <f t="shared" si="146"/>
        <v>2331.13</v>
      </c>
    </row>
    <row r="3104" spans="1:9" ht="15.75" thickBot="1">
      <c r="A3104" s="398"/>
      <c r="B3104" s="333">
        <v>40.24</v>
      </c>
      <c r="C3104" s="334">
        <v>2048.65</v>
      </c>
      <c r="D3104" s="335" t="s">
        <v>385</v>
      </c>
      <c r="E3104" s="335" t="s">
        <v>386</v>
      </c>
      <c r="F3104" s="335" t="s">
        <v>825</v>
      </c>
      <c r="G3104" s="179">
        <f t="shared" si="144"/>
        <v>0</v>
      </c>
      <c r="H3104" s="179">
        <f t="shared" si="145"/>
        <v>2048.65</v>
      </c>
      <c r="I3104" s="179">
        <f t="shared" si="146"/>
        <v>2048.65</v>
      </c>
    </row>
    <row r="3105" spans="1:9" ht="15.75" thickBot="1">
      <c r="A3105" s="398"/>
      <c r="B3105" s="333">
        <v>42.04</v>
      </c>
      <c r="C3105" s="334">
        <v>2102.92</v>
      </c>
      <c r="D3105" s="335" t="s">
        <v>385</v>
      </c>
      <c r="E3105" s="335" t="s">
        <v>386</v>
      </c>
      <c r="F3105" s="335" t="s">
        <v>818</v>
      </c>
      <c r="G3105" s="179">
        <f t="shared" si="144"/>
        <v>0</v>
      </c>
      <c r="H3105" s="179">
        <f t="shared" si="145"/>
        <v>2102.92</v>
      </c>
      <c r="I3105" s="179">
        <f t="shared" si="146"/>
        <v>2102.92</v>
      </c>
    </row>
    <row r="3106" spans="1:9" ht="15.75" thickBot="1">
      <c r="A3106" s="398"/>
      <c r="B3106" s="333">
        <v>49.84</v>
      </c>
      <c r="C3106" s="334">
        <v>2563.25</v>
      </c>
      <c r="D3106" s="335" t="s">
        <v>385</v>
      </c>
      <c r="E3106" s="335" t="s">
        <v>386</v>
      </c>
      <c r="F3106" s="335" t="s">
        <v>826</v>
      </c>
      <c r="G3106" s="179">
        <f t="shared" si="144"/>
        <v>0</v>
      </c>
      <c r="H3106" s="179">
        <f t="shared" si="145"/>
        <v>2563.25</v>
      </c>
      <c r="I3106" s="179">
        <f t="shared" si="146"/>
        <v>2563.25</v>
      </c>
    </row>
    <row r="3107" spans="1:9" ht="15.75" thickBot="1">
      <c r="A3107" s="398"/>
      <c r="B3107" s="333">
        <v>49.84</v>
      </c>
      <c r="C3107" s="334">
        <v>2563.25</v>
      </c>
      <c r="D3107" s="335" t="s">
        <v>385</v>
      </c>
      <c r="E3107" s="335" t="s">
        <v>386</v>
      </c>
      <c r="F3107" s="335" t="s">
        <v>827</v>
      </c>
      <c r="G3107" s="179">
        <f t="shared" si="144"/>
        <v>0</v>
      </c>
      <c r="H3107" s="179">
        <f t="shared" si="145"/>
        <v>2563.25</v>
      </c>
      <c r="I3107" s="179">
        <f t="shared" si="146"/>
        <v>2563.25</v>
      </c>
    </row>
    <row r="3108" spans="1:9" ht="15.75" thickBot="1">
      <c r="A3108" s="398"/>
      <c r="B3108" s="333">
        <v>48.44</v>
      </c>
      <c r="C3108" s="334">
        <v>2473.6</v>
      </c>
      <c r="D3108" s="335" t="s">
        <v>385</v>
      </c>
      <c r="E3108" s="335" t="s">
        <v>386</v>
      </c>
      <c r="F3108" s="335" t="s">
        <v>828</v>
      </c>
      <c r="G3108" s="179">
        <f t="shared" si="144"/>
        <v>0</v>
      </c>
      <c r="H3108" s="179">
        <f t="shared" si="145"/>
        <v>2473.6</v>
      </c>
      <c r="I3108" s="179">
        <f t="shared" si="146"/>
        <v>2473.6</v>
      </c>
    </row>
    <row r="3109" spans="1:9" ht="15.75" thickBot="1">
      <c r="A3109" s="398"/>
      <c r="B3109" s="333">
        <v>45.24</v>
      </c>
      <c r="C3109" s="334">
        <v>2326.65</v>
      </c>
      <c r="D3109" s="335" t="s">
        <v>385</v>
      </c>
      <c r="E3109" s="335" t="s">
        <v>386</v>
      </c>
      <c r="F3109" s="335" t="s">
        <v>819</v>
      </c>
      <c r="G3109" s="179">
        <f t="shared" si="144"/>
        <v>0</v>
      </c>
      <c r="H3109" s="179">
        <f t="shared" si="145"/>
        <v>2326.65</v>
      </c>
      <c r="I3109" s="179">
        <f t="shared" si="146"/>
        <v>2326.65</v>
      </c>
    </row>
    <row r="3110" spans="1:9" ht="15.75" thickBot="1">
      <c r="A3110" s="398"/>
      <c r="B3110" s="333">
        <v>47.04</v>
      </c>
      <c r="C3110" s="334">
        <v>2383.9499999999998</v>
      </c>
      <c r="D3110" s="335" t="s">
        <v>385</v>
      </c>
      <c r="E3110" s="335" t="s">
        <v>386</v>
      </c>
      <c r="F3110" s="335" t="s">
        <v>829</v>
      </c>
      <c r="G3110" s="179">
        <f t="shared" si="144"/>
        <v>0</v>
      </c>
      <c r="H3110" s="179">
        <f t="shared" si="145"/>
        <v>2383.9499999999998</v>
      </c>
      <c r="I3110" s="179">
        <f t="shared" si="146"/>
        <v>2383.9499999999998</v>
      </c>
    </row>
    <row r="3111" spans="1:9" ht="15.75" thickBot="1">
      <c r="A3111" s="398"/>
      <c r="B3111" s="333">
        <v>49.84</v>
      </c>
      <c r="C3111" s="334">
        <v>2563.25</v>
      </c>
      <c r="D3111" s="335" t="s">
        <v>385</v>
      </c>
      <c r="E3111" s="335" t="s">
        <v>386</v>
      </c>
      <c r="F3111" s="335" t="s">
        <v>830</v>
      </c>
      <c r="G3111" s="179">
        <f t="shared" si="144"/>
        <v>0</v>
      </c>
      <c r="H3111" s="179">
        <f t="shared" si="145"/>
        <v>2563.25</v>
      </c>
      <c r="I3111" s="179">
        <f t="shared" si="146"/>
        <v>2563.25</v>
      </c>
    </row>
    <row r="3112" spans="1:9" ht="15.75" thickBot="1">
      <c r="A3112" s="398"/>
      <c r="B3112" s="333">
        <v>45.24</v>
      </c>
      <c r="C3112" s="334">
        <v>2326.65</v>
      </c>
      <c r="D3112" s="335" t="s">
        <v>385</v>
      </c>
      <c r="E3112" s="335" t="s">
        <v>386</v>
      </c>
      <c r="F3112" s="335" t="s">
        <v>820</v>
      </c>
      <c r="G3112" s="179">
        <f t="shared" si="144"/>
        <v>0</v>
      </c>
      <c r="H3112" s="179">
        <f t="shared" si="145"/>
        <v>2326.65</v>
      </c>
      <c r="I3112" s="179">
        <f t="shared" si="146"/>
        <v>2326.65</v>
      </c>
    </row>
    <row r="3113" spans="1:9" ht="15.75" thickBot="1">
      <c r="A3113" s="398"/>
      <c r="B3113" s="333">
        <v>48.44</v>
      </c>
      <c r="C3113" s="334">
        <v>2473.6</v>
      </c>
      <c r="D3113" s="335" t="s">
        <v>385</v>
      </c>
      <c r="E3113" s="335" t="s">
        <v>386</v>
      </c>
      <c r="F3113" s="335" t="s">
        <v>805</v>
      </c>
      <c r="G3113" s="179">
        <f t="shared" si="144"/>
        <v>0</v>
      </c>
      <c r="H3113" s="179">
        <f t="shared" si="145"/>
        <v>2473.6</v>
      </c>
      <c r="I3113" s="179">
        <f t="shared" si="146"/>
        <v>2473.6</v>
      </c>
    </row>
    <row r="3114" spans="1:9" ht="15.75" thickBot="1">
      <c r="A3114" s="398"/>
      <c r="B3114" s="333">
        <v>31.47</v>
      </c>
      <c r="C3114" s="334">
        <v>1445.05</v>
      </c>
      <c r="D3114" s="335" t="s">
        <v>385</v>
      </c>
      <c r="E3114" s="335" t="s">
        <v>386</v>
      </c>
      <c r="F3114" s="335" t="s">
        <v>831</v>
      </c>
      <c r="G3114" s="179">
        <f t="shared" si="144"/>
        <v>0</v>
      </c>
      <c r="H3114" s="179">
        <f t="shared" si="145"/>
        <v>1445.05</v>
      </c>
      <c r="I3114" s="179">
        <f t="shared" si="146"/>
        <v>1445.05</v>
      </c>
    </row>
    <row r="3115" spans="1:9" ht="15.75" thickBot="1">
      <c r="A3115" s="398"/>
      <c r="B3115" s="333">
        <v>34.67</v>
      </c>
      <c r="C3115" s="334">
        <v>1592</v>
      </c>
      <c r="D3115" s="335" t="s">
        <v>385</v>
      </c>
      <c r="E3115" s="335" t="s">
        <v>386</v>
      </c>
      <c r="F3115" s="335" t="s">
        <v>832</v>
      </c>
      <c r="G3115" s="179">
        <f t="shared" si="144"/>
        <v>0</v>
      </c>
      <c r="H3115" s="179">
        <f t="shared" si="145"/>
        <v>1592</v>
      </c>
      <c r="I3115" s="179">
        <f t="shared" si="146"/>
        <v>1592</v>
      </c>
    </row>
    <row r="3116" spans="1:9" ht="15.75" thickBot="1">
      <c r="A3116" s="398"/>
      <c r="B3116" s="333">
        <v>45.24</v>
      </c>
      <c r="C3116" s="334">
        <v>2295.83</v>
      </c>
      <c r="D3116" s="335" t="s">
        <v>385</v>
      </c>
      <c r="E3116" s="335" t="s">
        <v>386</v>
      </c>
      <c r="F3116" s="335" t="s">
        <v>821</v>
      </c>
      <c r="G3116" s="179">
        <f t="shared" si="144"/>
        <v>0</v>
      </c>
      <c r="H3116" s="179">
        <f t="shared" si="145"/>
        <v>2295.83</v>
      </c>
      <c r="I3116" s="179">
        <f t="shared" si="146"/>
        <v>2295.83</v>
      </c>
    </row>
    <row r="3117" spans="1:9" ht="15.75" thickBot="1">
      <c r="A3117" s="398"/>
      <c r="B3117" s="333">
        <v>49.84</v>
      </c>
      <c r="C3117" s="334">
        <v>2529.3000000000002</v>
      </c>
      <c r="D3117" s="335" t="s">
        <v>385</v>
      </c>
      <c r="E3117" s="335" t="s">
        <v>386</v>
      </c>
      <c r="F3117" s="335" t="s">
        <v>833</v>
      </c>
      <c r="G3117" s="179">
        <f t="shared" si="144"/>
        <v>0</v>
      </c>
      <c r="H3117" s="179">
        <f t="shared" si="145"/>
        <v>2529.3000000000002</v>
      </c>
      <c r="I3117" s="179">
        <f t="shared" si="146"/>
        <v>2529.3000000000002</v>
      </c>
    </row>
    <row r="3118" spans="1:9" ht="15.75" thickBot="1">
      <c r="A3118" s="398"/>
      <c r="B3118" s="333">
        <v>33.840000000000003</v>
      </c>
      <c r="C3118" s="334">
        <v>1794.56</v>
      </c>
      <c r="D3118" s="335" t="s">
        <v>385</v>
      </c>
      <c r="E3118" s="335" t="s">
        <v>386</v>
      </c>
      <c r="F3118" s="335" t="s">
        <v>916</v>
      </c>
      <c r="G3118" s="179">
        <f t="shared" si="144"/>
        <v>0</v>
      </c>
      <c r="H3118" s="179">
        <f t="shared" si="145"/>
        <v>1794.56</v>
      </c>
      <c r="I3118" s="179">
        <f t="shared" si="146"/>
        <v>1794.56</v>
      </c>
    </row>
    <row r="3119" spans="1:9" ht="15.75" thickBot="1">
      <c r="A3119" s="398"/>
      <c r="B3119" s="333">
        <v>48.44</v>
      </c>
      <c r="C3119" s="334">
        <v>2442.7800000000002</v>
      </c>
      <c r="D3119" s="335" t="s">
        <v>385</v>
      </c>
      <c r="E3119" s="335" t="s">
        <v>386</v>
      </c>
      <c r="F3119" s="335" t="s">
        <v>917</v>
      </c>
      <c r="G3119" s="179">
        <f t="shared" si="144"/>
        <v>0</v>
      </c>
      <c r="H3119" s="179">
        <f t="shared" si="145"/>
        <v>2442.7800000000002</v>
      </c>
      <c r="I3119" s="179">
        <f t="shared" si="146"/>
        <v>2442.7800000000002</v>
      </c>
    </row>
    <row r="3120" spans="1:9" ht="15.75" thickBot="1">
      <c r="A3120" s="398"/>
      <c r="B3120" s="333">
        <v>48.44</v>
      </c>
      <c r="C3120" s="334">
        <v>2442.7800000000002</v>
      </c>
      <c r="D3120" s="335" t="s">
        <v>385</v>
      </c>
      <c r="E3120" s="335" t="s">
        <v>386</v>
      </c>
      <c r="F3120" s="335" t="s">
        <v>918</v>
      </c>
      <c r="G3120" s="179">
        <f t="shared" si="144"/>
        <v>0</v>
      </c>
      <c r="H3120" s="179">
        <f t="shared" si="145"/>
        <v>2442.7800000000002</v>
      </c>
      <c r="I3120" s="179">
        <f t="shared" si="146"/>
        <v>2442.7800000000002</v>
      </c>
    </row>
    <row r="3121" spans="1:9" ht="15.75" thickBot="1">
      <c r="A3121" s="398"/>
      <c r="B3121" s="333">
        <v>40.64</v>
      </c>
      <c r="C3121" s="334">
        <v>2062.38</v>
      </c>
      <c r="D3121" s="335" t="s">
        <v>385</v>
      </c>
      <c r="E3121" s="335" t="s">
        <v>386</v>
      </c>
      <c r="F3121" s="335" t="s">
        <v>919</v>
      </c>
      <c r="G3121" s="179">
        <f t="shared" si="144"/>
        <v>0</v>
      </c>
      <c r="H3121" s="179">
        <f t="shared" si="145"/>
        <v>2062.38</v>
      </c>
      <c r="I3121" s="179">
        <f t="shared" si="146"/>
        <v>2062.38</v>
      </c>
    </row>
    <row r="3122" spans="1:9" ht="15.75" thickBot="1">
      <c r="A3122" s="398"/>
      <c r="B3122" s="333">
        <v>42.04</v>
      </c>
      <c r="C3122" s="334">
        <v>2148.89</v>
      </c>
      <c r="D3122" s="335" t="s">
        <v>385</v>
      </c>
      <c r="E3122" s="335" t="s">
        <v>386</v>
      </c>
      <c r="F3122" s="335" t="s">
        <v>920</v>
      </c>
      <c r="G3122" s="179">
        <f t="shared" si="144"/>
        <v>0</v>
      </c>
      <c r="H3122" s="179">
        <f t="shared" si="145"/>
        <v>2148.89</v>
      </c>
      <c r="I3122" s="179">
        <f t="shared" si="146"/>
        <v>2148.89</v>
      </c>
    </row>
    <row r="3123" spans="1:9" ht="15.75" thickBot="1">
      <c r="A3123" s="398"/>
      <c r="B3123" s="333">
        <v>36.44</v>
      </c>
      <c r="C3123" s="334">
        <v>1802.83</v>
      </c>
      <c r="D3123" s="335" t="s">
        <v>385</v>
      </c>
      <c r="E3123" s="335" t="s">
        <v>386</v>
      </c>
      <c r="F3123" s="335" t="s">
        <v>858</v>
      </c>
      <c r="G3123" s="179">
        <f t="shared" si="144"/>
        <v>0</v>
      </c>
      <c r="H3123" s="179">
        <f t="shared" si="145"/>
        <v>1802.83</v>
      </c>
      <c r="I3123" s="179">
        <f t="shared" si="146"/>
        <v>1802.83</v>
      </c>
    </row>
    <row r="3124" spans="1:9" ht="15.75" thickBot="1">
      <c r="A3124" s="398"/>
      <c r="B3124" s="333">
        <v>3.2</v>
      </c>
      <c r="C3124" s="334">
        <v>141.24</v>
      </c>
      <c r="D3124" s="335" t="s">
        <v>834</v>
      </c>
      <c r="E3124" s="335" t="s">
        <v>386</v>
      </c>
      <c r="F3124" s="335" t="s">
        <v>825</v>
      </c>
      <c r="G3124" s="179">
        <f t="shared" si="144"/>
        <v>0</v>
      </c>
      <c r="H3124" s="179">
        <f t="shared" si="145"/>
        <v>0</v>
      </c>
      <c r="I3124" s="179">
        <f t="shared" si="146"/>
        <v>0</v>
      </c>
    </row>
    <row r="3125" spans="1:9" ht="15.75" thickBot="1">
      <c r="A3125" s="398"/>
      <c r="B3125" s="333">
        <v>3.2</v>
      </c>
      <c r="C3125" s="334">
        <v>146.94999999999999</v>
      </c>
      <c r="D3125" s="335" t="s">
        <v>834</v>
      </c>
      <c r="E3125" s="335" t="s">
        <v>386</v>
      </c>
      <c r="F3125" s="335" t="s">
        <v>831</v>
      </c>
      <c r="G3125" s="179">
        <f t="shared" si="144"/>
        <v>0</v>
      </c>
      <c r="H3125" s="179">
        <f t="shared" si="145"/>
        <v>0</v>
      </c>
      <c r="I3125" s="179">
        <f t="shared" si="146"/>
        <v>0</v>
      </c>
    </row>
    <row r="3126" spans="1:9" ht="15.75" thickBot="1">
      <c r="A3126" s="398"/>
      <c r="B3126" s="333">
        <v>3.2</v>
      </c>
      <c r="C3126" s="334">
        <v>146.94999999999999</v>
      </c>
      <c r="D3126" s="335" t="s">
        <v>834</v>
      </c>
      <c r="E3126" s="335" t="s">
        <v>386</v>
      </c>
      <c r="F3126" s="335" t="s">
        <v>916</v>
      </c>
      <c r="G3126" s="179">
        <f t="shared" si="144"/>
        <v>0</v>
      </c>
      <c r="H3126" s="179">
        <f t="shared" si="145"/>
        <v>0</v>
      </c>
      <c r="I3126" s="179">
        <f t="shared" si="146"/>
        <v>0</v>
      </c>
    </row>
    <row r="3127" spans="1:9" ht="15.75" thickBot="1">
      <c r="A3127" s="398"/>
      <c r="B3127" s="333">
        <v>3.2</v>
      </c>
      <c r="C3127" s="334">
        <v>141.24</v>
      </c>
      <c r="D3127" s="335" t="s">
        <v>392</v>
      </c>
      <c r="E3127" s="335" t="s">
        <v>386</v>
      </c>
      <c r="F3127" s="335" t="s">
        <v>824</v>
      </c>
      <c r="G3127" s="179">
        <f t="shared" si="144"/>
        <v>0</v>
      </c>
      <c r="H3127" s="179">
        <f t="shared" si="145"/>
        <v>0</v>
      </c>
      <c r="I3127" s="179">
        <f t="shared" si="146"/>
        <v>0</v>
      </c>
    </row>
    <row r="3128" spans="1:9" ht="15.75" thickBot="1">
      <c r="A3128" s="399"/>
      <c r="B3128" s="333">
        <v>0</v>
      </c>
      <c r="C3128" s="334">
        <v>166.76</v>
      </c>
      <c r="D3128" s="335" t="s">
        <v>393</v>
      </c>
      <c r="E3128" s="335" t="s">
        <v>386</v>
      </c>
      <c r="F3128" s="335" t="s">
        <v>859</v>
      </c>
      <c r="G3128" s="179">
        <f t="shared" si="144"/>
        <v>0</v>
      </c>
      <c r="H3128" s="179">
        <f t="shared" si="145"/>
        <v>0</v>
      </c>
      <c r="I3128" s="179">
        <f t="shared" si="146"/>
        <v>0</v>
      </c>
    </row>
    <row r="3129" spans="1:9" ht="15.75" thickBot="1">
      <c r="A3129" s="336" t="s">
        <v>463</v>
      </c>
      <c r="B3129" s="337">
        <v>1123.02</v>
      </c>
      <c r="C3129" s="338">
        <v>57012.97</v>
      </c>
      <c r="D3129" s="394"/>
      <c r="E3129" s="395"/>
      <c r="F3129" s="396"/>
      <c r="G3129" s="179">
        <f t="shared" si="144"/>
        <v>0</v>
      </c>
      <c r="H3129" s="179">
        <f t="shared" si="145"/>
        <v>0</v>
      </c>
      <c r="I3129" s="179">
        <f t="shared" si="146"/>
        <v>0</v>
      </c>
    </row>
    <row r="3130" spans="1:9" ht="15.75" thickBot="1">
      <c r="A3130" s="397" t="s">
        <v>1007</v>
      </c>
      <c r="B3130" s="333">
        <v>6.4</v>
      </c>
      <c r="C3130" s="334">
        <v>284.55</v>
      </c>
      <c r="D3130" s="335" t="s">
        <v>391</v>
      </c>
      <c r="E3130" s="335" t="s">
        <v>386</v>
      </c>
      <c r="F3130" s="335" t="s">
        <v>919</v>
      </c>
      <c r="G3130" s="179">
        <f t="shared" si="144"/>
        <v>0</v>
      </c>
      <c r="H3130" s="179">
        <f t="shared" si="145"/>
        <v>0</v>
      </c>
      <c r="I3130" s="179">
        <f t="shared" si="146"/>
        <v>0</v>
      </c>
    </row>
    <row r="3131" spans="1:9" ht="15.75" thickBot="1">
      <c r="A3131" s="398"/>
      <c r="B3131" s="333">
        <v>6.4</v>
      </c>
      <c r="C3131" s="334">
        <v>284.55</v>
      </c>
      <c r="D3131" s="335" t="s">
        <v>391</v>
      </c>
      <c r="E3131" s="335" t="s">
        <v>386</v>
      </c>
      <c r="F3131" s="335" t="s">
        <v>858</v>
      </c>
      <c r="G3131" s="179">
        <f t="shared" si="144"/>
        <v>0</v>
      </c>
      <c r="H3131" s="179">
        <f t="shared" si="145"/>
        <v>0</v>
      </c>
      <c r="I3131" s="179">
        <f t="shared" si="146"/>
        <v>0</v>
      </c>
    </row>
    <row r="3132" spans="1:9" ht="15.75" thickBot="1">
      <c r="A3132" s="398"/>
      <c r="B3132" s="333">
        <v>34.68</v>
      </c>
      <c r="C3132" s="334">
        <v>1541.33</v>
      </c>
      <c r="D3132" s="335" t="s">
        <v>385</v>
      </c>
      <c r="E3132" s="335" t="s">
        <v>386</v>
      </c>
      <c r="F3132" s="335" t="s">
        <v>918</v>
      </c>
      <c r="G3132" s="179">
        <f t="shared" si="144"/>
        <v>0</v>
      </c>
      <c r="H3132" s="179">
        <f t="shared" si="145"/>
        <v>1541.33</v>
      </c>
      <c r="I3132" s="179">
        <f t="shared" si="146"/>
        <v>1541.33</v>
      </c>
    </row>
    <row r="3133" spans="1:9" ht="15.75" thickBot="1">
      <c r="A3133" s="398"/>
      <c r="B3133" s="333">
        <v>26.68</v>
      </c>
      <c r="C3133" s="334">
        <v>1190.7</v>
      </c>
      <c r="D3133" s="335" t="s">
        <v>385</v>
      </c>
      <c r="E3133" s="335" t="s">
        <v>386</v>
      </c>
      <c r="F3133" s="335" t="s">
        <v>919</v>
      </c>
      <c r="G3133" s="179">
        <f t="shared" si="144"/>
        <v>0</v>
      </c>
      <c r="H3133" s="179">
        <f t="shared" si="145"/>
        <v>1190.7</v>
      </c>
      <c r="I3133" s="179">
        <f t="shared" si="146"/>
        <v>1190.7</v>
      </c>
    </row>
    <row r="3134" spans="1:9" ht="15.75" thickBot="1">
      <c r="A3134" s="398"/>
      <c r="B3134" s="333">
        <v>31.88</v>
      </c>
      <c r="C3134" s="334">
        <v>1425.67</v>
      </c>
      <c r="D3134" s="335" t="s">
        <v>385</v>
      </c>
      <c r="E3134" s="335" t="s">
        <v>386</v>
      </c>
      <c r="F3134" s="335" t="s">
        <v>920</v>
      </c>
      <c r="G3134" s="179">
        <f t="shared" si="144"/>
        <v>0</v>
      </c>
      <c r="H3134" s="179">
        <f t="shared" si="145"/>
        <v>1425.67</v>
      </c>
      <c r="I3134" s="179">
        <f t="shared" si="146"/>
        <v>1425.67</v>
      </c>
    </row>
    <row r="3135" spans="1:9" ht="15.75" thickBot="1">
      <c r="A3135" s="398"/>
      <c r="B3135" s="333">
        <v>27.48</v>
      </c>
      <c r="C3135" s="334">
        <v>1232.05</v>
      </c>
      <c r="D3135" s="335" t="s">
        <v>385</v>
      </c>
      <c r="E3135" s="335" t="s">
        <v>386</v>
      </c>
      <c r="F3135" s="335" t="s">
        <v>858</v>
      </c>
      <c r="G3135" s="179">
        <f t="shared" si="144"/>
        <v>0</v>
      </c>
      <c r="H3135" s="179">
        <f t="shared" si="145"/>
        <v>1232.05</v>
      </c>
      <c r="I3135" s="179">
        <f t="shared" si="146"/>
        <v>1232.05</v>
      </c>
    </row>
    <row r="3136" spans="1:9" ht="15.75" thickBot="1">
      <c r="A3136" s="398"/>
      <c r="B3136" s="333">
        <v>0.8</v>
      </c>
      <c r="C3136" s="334">
        <v>33.049999999999997</v>
      </c>
      <c r="D3136" s="335" t="s">
        <v>834</v>
      </c>
      <c r="E3136" s="335" t="s">
        <v>386</v>
      </c>
      <c r="F3136" s="335" t="s">
        <v>919</v>
      </c>
      <c r="G3136" s="179">
        <f t="shared" si="144"/>
        <v>0</v>
      </c>
      <c r="H3136" s="179">
        <f t="shared" si="145"/>
        <v>0</v>
      </c>
      <c r="I3136" s="179">
        <f t="shared" si="146"/>
        <v>0</v>
      </c>
    </row>
    <row r="3137" spans="1:9" ht="15.75" thickBot="1">
      <c r="A3137" s="399"/>
      <c r="B3137" s="333">
        <v>0</v>
      </c>
      <c r="C3137" s="334">
        <v>82.3</v>
      </c>
      <c r="D3137" s="335" t="s">
        <v>393</v>
      </c>
      <c r="E3137" s="335" t="s">
        <v>386</v>
      </c>
      <c r="F3137" s="335" t="s">
        <v>859</v>
      </c>
      <c r="G3137" s="179">
        <f t="shared" si="144"/>
        <v>0</v>
      </c>
      <c r="H3137" s="179">
        <f t="shared" si="145"/>
        <v>0</v>
      </c>
      <c r="I3137" s="179">
        <f t="shared" si="146"/>
        <v>0</v>
      </c>
    </row>
    <row r="3138" spans="1:9" ht="15.75" thickBot="1">
      <c r="A3138" s="336" t="s">
        <v>1007</v>
      </c>
      <c r="B3138" s="337">
        <v>134.32</v>
      </c>
      <c r="C3138" s="338">
        <v>6074.2</v>
      </c>
      <c r="D3138" s="394"/>
      <c r="E3138" s="395"/>
      <c r="F3138" s="396"/>
      <c r="G3138" s="179">
        <f t="shared" si="144"/>
        <v>0</v>
      </c>
      <c r="H3138" s="179">
        <f t="shared" si="145"/>
        <v>0</v>
      </c>
      <c r="I3138" s="179">
        <f t="shared" si="146"/>
        <v>0</v>
      </c>
    </row>
    <row r="3139" spans="1:9" ht="15.75" thickBot="1">
      <c r="A3139" s="397" t="s">
        <v>1008</v>
      </c>
      <c r="B3139" s="333">
        <v>2</v>
      </c>
      <c r="C3139" s="334">
        <v>110.53</v>
      </c>
      <c r="D3139" s="335" t="s">
        <v>391</v>
      </c>
      <c r="E3139" s="335" t="s">
        <v>386</v>
      </c>
      <c r="F3139" s="335" t="s">
        <v>919</v>
      </c>
      <c r="G3139" s="179">
        <f t="shared" si="144"/>
        <v>0</v>
      </c>
      <c r="H3139" s="179">
        <f t="shared" si="145"/>
        <v>0</v>
      </c>
      <c r="I3139" s="179">
        <f t="shared" si="146"/>
        <v>0</v>
      </c>
    </row>
    <row r="3140" spans="1:9" ht="15.75" thickBot="1">
      <c r="A3140" s="398"/>
      <c r="B3140" s="333">
        <v>2</v>
      </c>
      <c r="C3140" s="334">
        <v>110.53</v>
      </c>
      <c r="D3140" s="335" t="s">
        <v>391</v>
      </c>
      <c r="E3140" s="335" t="s">
        <v>386</v>
      </c>
      <c r="F3140" s="335" t="s">
        <v>858</v>
      </c>
      <c r="G3140" s="179">
        <f t="shared" si="144"/>
        <v>0</v>
      </c>
      <c r="H3140" s="179">
        <f t="shared" si="145"/>
        <v>0</v>
      </c>
      <c r="I3140" s="179">
        <f t="shared" si="146"/>
        <v>0</v>
      </c>
    </row>
    <row r="3141" spans="1:9" ht="15.75" thickBot="1">
      <c r="A3141" s="398"/>
      <c r="B3141" s="333">
        <v>10.83</v>
      </c>
      <c r="C3141" s="334">
        <v>598.75</v>
      </c>
      <c r="D3141" s="335" t="s">
        <v>385</v>
      </c>
      <c r="E3141" s="335" t="s">
        <v>386</v>
      </c>
      <c r="F3141" s="335" t="s">
        <v>918</v>
      </c>
      <c r="G3141" s="179">
        <f t="shared" ref="G3141:G3204" si="147">IF(D3141="REG",C3141,0)</f>
        <v>0</v>
      </c>
      <c r="H3141" s="179">
        <f t="shared" ref="H3141:H3204" si="148">IF(D3141="SAL",C3141,0)</f>
        <v>598.75</v>
      </c>
      <c r="I3141" s="179">
        <f t="shared" ref="I3141:I3204" si="149">+G3141+H3141</f>
        <v>598.75</v>
      </c>
    </row>
    <row r="3142" spans="1:9" ht="15.75" thickBot="1">
      <c r="A3142" s="398"/>
      <c r="B3142" s="333">
        <v>8.83</v>
      </c>
      <c r="C3142" s="334">
        <v>488.22</v>
      </c>
      <c r="D3142" s="335" t="s">
        <v>385</v>
      </c>
      <c r="E3142" s="335" t="s">
        <v>386</v>
      </c>
      <c r="F3142" s="335" t="s">
        <v>919</v>
      </c>
      <c r="G3142" s="179">
        <f t="shared" si="147"/>
        <v>0</v>
      </c>
      <c r="H3142" s="179">
        <f t="shared" si="148"/>
        <v>488.22</v>
      </c>
      <c r="I3142" s="179">
        <f t="shared" si="149"/>
        <v>488.22</v>
      </c>
    </row>
    <row r="3143" spans="1:9" ht="15.75" thickBot="1">
      <c r="A3143" s="398"/>
      <c r="B3143" s="333">
        <v>9.6300000000000008</v>
      </c>
      <c r="C3143" s="334">
        <v>521.91</v>
      </c>
      <c r="D3143" s="335" t="s">
        <v>385</v>
      </c>
      <c r="E3143" s="335" t="s">
        <v>386</v>
      </c>
      <c r="F3143" s="335" t="s">
        <v>920</v>
      </c>
      <c r="G3143" s="179">
        <f t="shared" si="147"/>
        <v>0</v>
      </c>
      <c r="H3143" s="179">
        <f t="shared" si="148"/>
        <v>521.91</v>
      </c>
      <c r="I3143" s="179">
        <f t="shared" si="149"/>
        <v>521.91</v>
      </c>
    </row>
    <row r="3144" spans="1:9" ht="15.75" thickBot="1">
      <c r="A3144" s="398"/>
      <c r="B3144" s="333">
        <v>5.63</v>
      </c>
      <c r="C3144" s="334">
        <v>300.83999999999997</v>
      </c>
      <c r="D3144" s="335" t="s">
        <v>385</v>
      </c>
      <c r="E3144" s="335" t="s">
        <v>386</v>
      </c>
      <c r="F3144" s="335" t="s">
        <v>858</v>
      </c>
      <c r="G3144" s="179">
        <f t="shared" si="147"/>
        <v>0</v>
      </c>
      <c r="H3144" s="179">
        <f t="shared" si="148"/>
        <v>300.83999999999997</v>
      </c>
      <c r="I3144" s="179">
        <f t="shared" si="149"/>
        <v>300.83999999999997</v>
      </c>
    </row>
    <row r="3145" spans="1:9" ht="15.75" thickBot="1">
      <c r="A3145" s="399"/>
      <c r="B3145" s="333">
        <v>0</v>
      </c>
      <c r="C3145" s="334">
        <v>18.03</v>
      </c>
      <c r="D3145" s="335" t="s">
        <v>393</v>
      </c>
      <c r="E3145" s="335" t="s">
        <v>386</v>
      </c>
      <c r="F3145" s="335" t="s">
        <v>859</v>
      </c>
      <c r="G3145" s="179">
        <f t="shared" si="147"/>
        <v>0</v>
      </c>
      <c r="H3145" s="179">
        <f t="shared" si="148"/>
        <v>0</v>
      </c>
      <c r="I3145" s="179">
        <f t="shared" si="149"/>
        <v>0</v>
      </c>
    </row>
    <row r="3146" spans="1:9" ht="15.75" thickBot="1">
      <c r="A3146" s="336" t="s">
        <v>1008</v>
      </c>
      <c r="B3146" s="337">
        <v>38.92</v>
      </c>
      <c r="C3146" s="338">
        <v>2148.81</v>
      </c>
      <c r="D3146" s="394"/>
      <c r="E3146" s="395"/>
      <c r="F3146" s="396"/>
      <c r="G3146" s="179">
        <f t="shared" si="147"/>
        <v>0</v>
      </c>
      <c r="H3146" s="179">
        <f t="shared" si="148"/>
        <v>0</v>
      </c>
      <c r="I3146" s="179">
        <f t="shared" si="149"/>
        <v>0</v>
      </c>
    </row>
    <row r="3147" spans="1:9" ht="15.75" thickBot="1">
      <c r="A3147" s="397" t="s">
        <v>1009</v>
      </c>
      <c r="B3147" s="333">
        <v>1.6</v>
      </c>
      <c r="C3147" s="334">
        <v>49.48</v>
      </c>
      <c r="D3147" s="335" t="s">
        <v>391</v>
      </c>
      <c r="E3147" s="335" t="s">
        <v>386</v>
      </c>
      <c r="F3147" s="335" t="s">
        <v>919</v>
      </c>
      <c r="G3147" s="179">
        <f t="shared" si="147"/>
        <v>0</v>
      </c>
      <c r="H3147" s="179">
        <f t="shared" si="148"/>
        <v>0</v>
      </c>
      <c r="I3147" s="179">
        <f t="shared" si="149"/>
        <v>0</v>
      </c>
    </row>
    <row r="3148" spans="1:9" ht="15.75" thickBot="1">
      <c r="A3148" s="398"/>
      <c r="B3148" s="333">
        <v>8.67</v>
      </c>
      <c r="C3148" s="334">
        <v>268</v>
      </c>
      <c r="D3148" s="335" t="s">
        <v>385</v>
      </c>
      <c r="E3148" s="335" t="s">
        <v>386</v>
      </c>
      <c r="F3148" s="335" t="s">
        <v>918</v>
      </c>
      <c r="G3148" s="179">
        <f t="shared" si="147"/>
        <v>0</v>
      </c>
      <c r="H3148" s="179">
        <f t="shared" si="148"/>
        <v>268</v>
      </c>
      <c r="I3148" s="179">
        <f t="shared" si="149"/>
        <v>268</v>
      </c>
    </row>
    <row r="3149" spans="1:9" ht="15.75" thickBot="1">
      <c r="A3149" s="399"/>
      <c r="B3149" s="333">
        <v>7.07</v>
      </c>
      <c r="C3149" s="334">
        <v>218.53</v>
      </c>
      <c r="D3149" s="335" t="s">
        <v>385</v>
      </c>
      <c r="E3149" s="335" t="s">
        <v>386</v>
      </c>
      <c r="F3149" s="335" t="s">
        <v>919</v>
      </c>
      <c r="G3149" s="179">
        <f t="shared" si="147"/>
        <v>0</v>
      </c>
      <c r="H3149" s="179">
        <f t="shared" si="148"/>
        <v>218.53</v>
      </c>
      <c r="I3149" s="179">
        <f t="shared" si="149"/>
        <v>218.53</v>
      </c>
    </row>
    <row r="3150" spans="1:9" ht="15.75" thickBot="1">
      <c r="A3150" s="336" t="s">
        <v>1009</v>
      </c>
      <c r="B3150" s="337">
        <v>17.34</v>
      </c>
      <c r="C3150" s="338">
        <v>536.01</v>
      </c>
      <c r="D3150" s="394"/>
      <c r="E3150" s="395"/>
      <c r="F3150" s="396"/>
      <c r="G3150" s="179">
        <f t="shared" si="147"/>
        <v>0</v>
      </c>
      <c r="H3150" s="179">
        <f t="shared" si="148"/>
        <v>0</v>
      </c>
      <c r="I3150" s="179">
        <f t="shared" si="149"/>
        <v>0</v>
      </c>
    </row>
    <row r="3151" spans="1:9" ht="15.75" thickBot="1">
      <c r="A3151" s="397" t="s">
        <v>464</v>
      </c>
      <c r="B3151" s="333">
        <v>2</v>
      </c>
      <c r="C3151" s="334">
        <v>102.63</v>
      </c>
      <c r="D3151" s="335" t="s">
        <v>387</v>
      </c>
      <c r="E3151" s="335" t="s">
        <v>386</v>
      </c>
      <c r="F3151" s="335" t="s">
        <v>816</v>
      </c>
      <c r="G3151" s="179">
        <f t="shared" si="147"/>
        <v>0</v>
      </c>
      <c r="H3151" s="179">
        <f t="shared" si="148"/>
        <v>0</v>
      </c>
      <c r="I3151" s="179">
        <f t="shared" si="149"/>
        <v>0</v>
      </c>
    </row>
    <row r="3152" spans="1:9" ht="15.75" thickBot="1">
      <c r="A3152" s="398"/>
      <c r="B3152" s="333">
        <v>3</v>
      </c>
      <c r="C3152" s="334">
        <v>153.94</v>
      </c>
      <c r="D3152" s="335" t="s">
        <v>387</v>
      </c>
      <c r="E3152" s="335" t="s">
        <v>386</v>
      </c>
      <c r="F3152" s="335" t="s">
        <v>868</v>
      </c>
      <c r="G3152" s="179">
        <f t="shared" si="147"/>
        <v>0</v>
      </c>
      <c r="H3152" s="179">
        <f t="shared" si="148"/>
        <v>0</v>
      </c>
      <c r="I3152" s="179">
        <f t="shared" si="149"/>
        <v>0</v>
      </c>
    </row>
    <row r="3153" spans="1:9" ht="15.75" thickBot="1">
      <c r="A3153" s="398"/>
      <c r="B3153" s="333">
        <v>8</v>
      </c>
      <c r="C3153" s="334">
        <v>267.04000000000002</v>
      </c>
      <c r="D3153" s="335" t="s">
        <v>384</v>
      </c>
      <c r="E3153" s="335" t="s">
        <v>386</v>
      </c>
      <c r="F3153" s="335" t="s">
        <v>807</v>
      </c>
      <c r="G3153" s="179">
        <f t="shared" si="147"/>
        <v>267.04000000000002</v>
      </c>
      <c r="H3153" s="179">
        <f t="shared" si="148"/>
        <v>0</v>
      </c>
      <c r="I3153" s="179">
        <f t="shared" si="149"/>
        <v>267.04000000000002</v>
      </c>
    </row>
    <row r="3154" spans="1:9" ht="15.75" thickBot="1">
      <c r="A3154" s="398"/>
      <c r="B3154" s="333">
        <v>55</v>
      </c>
      <c r="C3154" s="334">
        <v>1777.52</v>
      </c>
      <c r="D3154" s="335" t="s">
        <v>384</v>
      </c>
      <c r="E3154" s="335" t="s">
        <v>386</v>
      </c>
      <c r="F3154" s="335" t="s">
        <v>837</v>
      </c>
      <c r="G3154" s="179">
        <f t="shared" si="147"/>
        <v>1777.52</v>
      </c>
      <c r="H3154" s="179">
        <f t="shared" si="148"/>
        <v>0</v>
      </c>
      <c r="I3154" s="179">
        <f t="shared" si="149"/>
        <v>1777.52</v>
      </c>
    </row>
    <row r="3155" spans="1:9" ht="15.75" thickBot="1">
      <c r="A3155" s="398"/>
      <c r="B3155" s="333">
        <v>6</v>
      </c>
      <c r="C3155" s="334">
        <v>200.28</v>
      </c>
      <c r="D3155" s="335" t="s">
        <v>384</v>
      </c>
      <c r="E3155" s="335" t="s">
        <v>386</v>
      </c>
      <c r="F3155" s="335" t="s">
        <v>811</v>
      </c>
      <c r="G3155" s="179">
        <f t="shared" si="147"/>
        <v>200.28</v>
      </c>
      <c r="H3155" s="179">
        <f t="shared" si="148"/>
        <v>0</v>
      </c>
      <c r="I3155" s="179">
        <f t="shared" si="149"/>
        <v>200.28</v>
      </c>
    </row>
    <row r="3156" spans="1:9" ht="15.75" thickBot="1">
      <c r="A3156" s="398"/>
      <c r="B3156" s="333">
        <v>57</v>
      </c>
      <c r="C3156" s="334">
        <v>1825.01</v>
      </c>
      <c r="D3156" s="335" t="s">
        <v>384</v>
      </c>
      <c r="E3156" s="335" t="s">
        <v>386</v>
      </c>
      <c r="F3156" s="335" t="s">
        <v>805</v>
      </c>
      <c r="G3156" s="179">
        <f t="shared" si="147"/>
        <v>1825.01</v>
      </c>
      <c r="H3156" s="179">
        <f t="shared" si="148"/>
        <v>0</v>
      </c>
      <c r="I3156" s="179">
        <f t="shared" si="149"/>
        <v>1825.01</v>
      </c>
    </row>
    <row r="3157" spans="1:9" ht="15.75" thickBot="1">
      <c r="A3157" s="398"/>
      <c r="B3157" s="333">
        <v>8</v>
      </c>
      <c r="C3157" s="334">
        <v>273.68</v>
      </c>
      <c r="D3157" s="335" t="s">
        <v>384</v>
      </c>
      <c r="E3157" s="335" t="s">
        <v>386</v>
      </c>
      <c r="F3157" s="335" t="s">
        <v>864</v>
      </c>
      <c r="G3157" s="179">
        <f t="shared" si="147"/>
        <v>273.68</v>
      </c>
      <c r="H3157" s="179">
        <f t="shared" si="148"/>
        <v>0</v>
      </c>
      <c r="I3157" s="179">
        <f t="shared" si="149"/>
        <v>273.68</v>
      </c>
    </row>
    <row r="3158" spans="1:9" ht="15.75" thickBot="1">
      <c r="A3158" s="398"/>
      <c r="B3158" s="333">
        <v>3</v>
      </c>
      <c r="C3158" s="334">
        <v>102.63</v>
      </c>
      <c r="D3158" s="335" t="s">
        <v>384</v>
      </c>
      <c r="E3158" s="335" t="s">
        <v>386</v>
      </c>
      <c r="F3158" s="335" t="s">
        <v>841</v>
      </c>
      <c r="G3158" s="179">
        <f t="shared" si="147"/>
        <v>102.63</v>
      </c>
      <c r="H3158" s="179">
        <f t="shared" si="148"/>
        <v>0</v>
      </c>
      <c r="I3158" s="179">
        <f t="shared" si="149"/>
        <v>102.63</v>
      </c>
    </row>
    <row r="3159" spans="1:9" ht="15.75" thickBot="1">
      <c r="A3159" s="399"/>
      <c r="B3159" s="333">
        <v>16</v>
      </c>
      <c r="C3159" s="334">
        <v>547.36</v>
      </c>
      <c r="D3159" s="335" t="s">
        <v>384</v>
      </c>
      <c r="E3159" s="335" t="s">
        <v>386</v>
      </c>
      <c r="F3159" s="335" t="s">
        <v>858</v>
      </c>
      <c r="G3159" s="179">
        <f t="shared" si="147"/>
        <v>547.36</v>
      </c>
      <c r="H3159" s="179">
        <f t="shared" si="148"/>
        <v>0</v>
      </c>
      <c r="I3159" s="179">
        <f t="shared" si="149"/>
        <v>547.36</v>
      </c>
    </row>
    <row r="3160" spans="1:9" ht="15.75" thickBot="1">
      <c r="A3160" s="336" t="s">
        <v>464</v>
      </c>
      <c r="B3160" s="337">
        <v>158</v>
      </c>
      <c r="C3160" s="338">
        <v>5250.09</v>
      </c>
      <c r="D3160" s="394"/>
      <c r="E3160" s="395"/>
      <c r="F3160" s="396"/>
      <c r="G3160" s="179">
        <f t="shared" si="147"/>
        <v>0</v>
      </c>
      <c r="H3160" s="179">
        <f t="shared" si="148"/>
        <v>0</v>
      </c>
      <c r="I3160" s="179">
        <f t="shared" si="149"/>
        <v>0</v>
      </c>
    </row>
    <row r="3161" spans="1:9" ht="15.75" thickBot="1">
      <c r="A3161" s="397" t="s">
        <v>465</v>
      </c>
      <c r="B3161" s="333">
        <v>2.8</v>
      </c>
      <c r="C3161" s="334">
        <v>120.03</v>
      </c>
      <c r="D3161" s="335" t="s">
        <v>391</v>
      </c>
      <c r="E3161" s="335" t="s">
        <v>386</v>
      </c>
      <c r="F3161" s="335" t="s">
        <v>817</v>
      </c>
      <c r="G3161" s="179">
        <f t="shared" si="147"/>
        <v>0</v>
      </c>
      <c r="H3161" s="179">
        <f t="shared" si="148"/>
        <v>0</v>
      </c>
      <c r="I3161" s="179">
        <f t="shared" si="149"/>
        <v>0</v>
      </c>
    </row>
    <row r="3162" spans="1:9" ht="15.75" thickBot="1">
      <c r="A3162" s="398"/>
      <c r="B3162" s="333">
        <v>2.96</v>
      </c>
      <c r="C3162" s="334">
        <v>128.34</v>
      </c>
      <c r="D3162" s="335" t="s">
        <v>391</v>
      </c>
      <c r="E3162" s="335" t="s">
        <v>386</v>
      </c>
      <c r="F3162" s="335" t="s">
        <v>818</v>
      </c>
      <c r="G3162" s="179">
        <f t="shared" si="147"/>
        <v>0</v>
      </c>
      <c r="H3162" s="179">
        <f t="shared" si="148"/>
        <v>0</v>
      </c>
      <c r="I3162" s="179">
        <f t="shared" si="149"/>
        <v>0</v>
      </c>
    </row>
    <row r="3163" spans="1:9" ht="15.75" thickBot="1">
      <c r="A3163" s="398"/>
      <c r="B3163" s="333">
        <v>2.96</v>
      </c>
      <c r="C3163" s="334">
        <v>136.22999999999999</v>
      </c>
      <c r="D3163" s="335" t="s">
        <v>391</v>
      </c>
      <c r="E3163" s="335" t="s">
        <v>386</v>
      </c>
      <c r="F3163" s="335" t="s">
        <v>819</v>
      </c>
      <c r="G3163" s="179">
        <f t="shared" si="147"/>
        <v>0</v>
      </c>
      <c r="H3163" s="179">
        <f t="shared" si="148"/>
        <v>0</v>
      </c>
      <c r="I3163" s="179">
        <f t="shared" si="149"/>
        <v>0</v>
      </c>
    </row>
    <row r="3164" spans="1:9" ht="15.75" thickBot="1">
      <c r="A3164" s="398"/>
      <c r="B3164" s="333">
        <v>2.96</v>
      </c>
      <c r="C3164" s="334">
        <v>136.22999999999999</v>
      </c>
      <c r="D3164" s="335" t="s">
        <v>391</v>
      </c>
      <c r="E3164" s="335" t="s">
        <v>386</v>
      </c>
      <c r="F3164" s="335" t="s">
        <v>820</v>
      </c>
      <c r="G3164" s="179">
        <f t="shared" si="147"/>
        <v>0</v>
      </c>
      <c r="H3164" s="179">
        <f t="shared" si="148"/>
        <v>0</v>
      </c>
      <c r="I3164" s="179">
        <f t="shared" si="149"/>
        <v>0</v>
      </c>
    </row>
    <row r="3165" spans="1:9" ht="15.75" thickBot="1">
      <c r="A3165" s="398"/>
      <c r="B3165" s="333">
        <v>2.96</v>
      </c>
      <c r="C3165" s="334">
        <v>136.22999999999999</v>
      </c>
      <c r="D3165" s="335" t="s">
        <v>391</v>
      </c>
      <c r="E3165" s="335" t="s">
        <v>386</v>
      </c>
      <c r="F3165" s="335" t="s">
        <v>821</v>
      </c>
      <c r="G3165" s="179">
        <f t="shared" si="147"/>
        <v>0</v>
      </c>
      <c r="H3165" s="179">
        <f t="shared" si="148"/>
        <v>0</v>
      </c>
      <c r="I3165" s="179">
        <f t="shared" si="149"/>
        <v>0</v>
      </c>
    </row>
    <row r="3166" spans="1:9" ht="15.75" thickBot="1">
      <c r="A3166" s="398"/>
      <c r="B3166" s="333">
        <v>27.53</v>
      </c>
      <c r="C3166" s="334">
        <v>1180.56</v>
      </c>
      <c r="D3166" s="335" t="s">
        <v>385</v>
      </c>
      <c r="E3166" s="335" t="s">
        <v>386</v>
      </c>
      <c r="F3166" s="335" t="s">
        <v>817</v>
      </c>
      <c r="G3166" s="179">
        <f t="shared" si="147"/>
        <v>0</v>
      </c>
      <c r="H3166" s="179">
        <f t="shared" si="148"/>
        <v>1180.56</v>
      </c>
      <c r="I3166" s="179">
        <f t="shared" si="149"/>
        <v>1180.56</v>
      </c>
    </row>
    <row r="3167" spans="1:9" ht="15.75" thickBot="1">
      <c r="A3167" s="398"/>
      <c r="B3167" s="333">
        <v>26.57</v>
      </c>
      <c r="C3167" s="334">
        <v>1166.8</v>
      </c>
      <c r="D3167" s="335" t="s">
        <v>385</v>
      </c>
      <c r="E3167" s="335" t="s">
        <v>386</v>
      </c>
      <c r="F3167" s="335" t="s">
        <v>822</v>
      </c>
      <c r="G3167" s="179">
        <f t="shared" si="147"/>
        <v>0</v>
      </c>
      <c r="H3167" s="179">
        <f t="shared" si="148"/>
        <v>1166.8</v>
      </c>
      <c r="I3167" s="179">
        <f t="shared" si="149"/>
        <v>1166.8</v>
      </c>
    </row>
    <row r="3168" spans="1:9" ht="15.75" thickBot="1">
      <c r="A3168" s="398"/>
      <c r="B3168" s="333">
        <v>29.53</v>
      </c>
      <c r="C3168" s="334">
        <v>1270.71</v>
      </c>
      <c r="D3168" s="335" t="s">
        <v>385</v>
      </c>
      <c r="E3168" s="335" t="s">
        <v>386</v>
      </c>
      <c r="F3168" s="335" t="s">
        <v>823</v>
      </c>
      <c r="G3168" s="179">
        <f t="shared" si="147"/>
        <v>0</v>
      </c>
      <c r="H3168" s="179">
        <f t="shared" si="148"/>
        <v>1270.71</v>
      </c>
      <c r="I3168" s="179">
        <f t="shared" si="149"/>
        <v>1270.71</v>
      </c>
    </row>
    <row r="3169" spans="1:9" ht="15.75" thickBot="1">
      <c r="A3169" s="398"/>
      <c r="B3169" s="333">
        <v>30.33</v>
      </c>
      <c r="C3169" s="334">
        <v>1300.5999999999999</v>
      </c>
      <c r="D3169" s="335" t="s">
        <v>385</v>
      </c>
      <c r="E3169" s="335" t="s">
        <v>386</v>
      </c>
      <c r="F3169" s="335" t="s">
        <v>824</v>
      </c>
      <c r="G3169" s="179">
        <f t="shared" si="147"/>
        <v>0</v>
      </c>
      <c r="H3169" s="179">
        <f t="shared" si="148"/>
        <v>1300.5999999999999</v>
      </c>
      <c r="I3169" s="179">
        <f t="shared" si="149"/>
        <v>1300.5999999999999</v>
      </c>
    </row>
    <row r="3170" spans="1:9" ht="15.75" thickBot="1">
      <c r="A3170" s="398"/>
      <c r="B3170" s="333">
        <v>32.06</v>
      </c>
      <c r="C3170" s="334">
        <v>1390.37</v>
      </c>
      <c r="D3170" s="335" t="s">
        <v>385</v>
      </c>
      <c r="E3170" s="335" t="s">
        <v>386</v>
      </c>
      <c r="F3170" s="335" t="s">
        <v>825</v>
      </c>
      <c r="G3170" s="179">
        <f t="shared" si="147"/>
        <v>0</v>
      </c>
      <c r="H3170" s="179">
        <f t="shared" si="148"/>
        <v>1390.37</v>
      </c>
      <c r="I3170" s="179">
        <f t="shared" si="149"/>
        <v>1390.37</v>
      </c>
    </row>
    <row r="3171" spans="1:9" ht="15.75" thickBot="1">
      <c r="A3171" s="398"/>
      <c r="B3171" s="333">
        <v>25.9</v>
      </c>
      <c r="C3171" s="334">
        <v>1112.21</v>
      </c>
      <c r="D3171" s="335" t="s">
        <v>385</v>
      </c>
      <c r="E3171" s="335" t="s">
        <v>386</v>
      </c>
      <c r="F3171" s="335" t="s">
        <v>818</v>
      </c>
      <c r="G3171" s="179">
        <f t="shared" si="147"/>
        <v>0</v>
      </c>
      <c r="H3171" s="179">
        <f t="shared" si="148"/>
        <v>1112.21</v>
      </c>
      <c r="I3171" s="179">
        <f t="shared" si="149"/>
        <v>1112.21</v>
      </c>
    </row>
    <row r="3172" spans="1:9" ht="15.75" thickBot="1">
      <c r="A3172" s="398"/>
      <c r="B3172" s="333">
        <v>32.06</v>
      </c>
      <c r="C3172" s="334">
        <v>1475.69</v>
      </c>
      <c r="D3172" s="335" t="s">
        <v>385</v>
      </c>
      <c r="E3172" s="335" t="s">
        <v>386</v>
      </c>
      <c r="F3172" s="335" t="s">
        <v>826</v>
      </c>
      <c r="G3172" s="179">
        <f t="shared" si="147"/>
        <v>0</v>
      </c>
      <c r="H3172" s="179">
        <f t="shared" si="148"/>
        <v>1475.69</v>
      </c>
      <c r="I3172" s="179">
        <f t="shared" si="149"/>
        <v>1475.69</v>
      </c>
    </row>
    <row r="3173" spans="1:9" ht="15.75" thickBot="1">
      <c r="A3173" s="398"/>
      <c r="B3173" s="333">
        <v>31.43</v>
      </c>
      <c r="C3173" s="334">
        <v>1456.52</v>
      </c>
      <c r="D3173" s="335" t="s">
        <v>385</v>
      </c>
      <c r="E3173" s="335" t="s">
        <v>386</v>
      </c>
      <c r="F3173" s="335" t="s">
        <v>827</v>
      </c>
      <c r="G3173" s="179">
        <f t="shared" si="147"/>
        <v>0</v>
      </c>
      <c r="H3173" s="179">
        <f t="shared" si="148"/>
        <v>1456.52</v>
      </c>
      <c r="I3173" s="179">
        <f t="shared" si="149"/>
        <v>1456.52</v>
      </c>
    </row>
    <row r="3174" spans="1:9" ht="15.75" thickBot="1">
      <c r="A3174" s="398"/>
      <c r="B3174" s="333">
        <v>29.66</v>
      </c>
      <c r="C3174" s="334">
        <v>1345.17</v>
      </c>
      <c r="D3174" s="335" t="s">
        <v>385</v>
      </c>
      <c r="E3174" s="335" t="s">
        <v>386</v>
      </c>
      <c r="F3174" s="335" t="s">
        <v>828</v>
      </c>
      <c r="G3174" s="179">
        <f t="shared" si="147"/>
        <v>0</v>
      </c>
      <c r="H3174" s="179">
        <f t="shared" si="148"/>
        <v>1345.17</v>
      </c>
      <c r="I3174" s="179">
        <f t="shared" si="149"/>
        <v>1345.17</v>
      </c>
    </row>
    <row r="3175" spans="1:9" ht="15.75" thickBot="1">
      <c r="A3175" s="398"/>
      <c r="B3175" s="333">
        <v>27.66</v>
      </c>
      <c r="C3175" s="334">
        <v>1289.07</v>
      </c>
      <c r="D3175" s="335" t="s">
        <v>385</v>
      </c>
      <c r="E3175" s="335" t="s">
        <v>386</v>
      </c>
      <c r="F3175" s="335" t="s">
        <v>819</v>
      </c>
      <c r="G3175" s="179">
        <f t="shared" si="147"/>
        <v>0</v>
      </c>
      <c r="H3175" s="179">
        <f t="shared" si="148"/>
        <v>1289.07</v>
      </c>
      <c r="I3175" s="179">
        <f t="shared" si="149"/>
        <v>1289.07</v>
      </c>
    </row>
    <row r="3176" spans="1:9" ht="15.75" thickBot="1">
      <c r="A3176" s="398"/>
      <c r="B3176" s="333">
        <v>26.86</v>
      </c>
      <c r="C3176" s="334">
        <v>1254.21</v>
      </c>
      <c r="D3176" s="335" t="s">
        <v>385</v>
      </c>
      <c r="E3176" s="335" t="s">
        <v>386</v>
      </c>
      <c r="F3176" s="335" t="s">
        <v>829</v>
      </c>
      <c r="G3176" s="179">
        <f t="shared" si="147"/>
        <v>0</v>
      </c>
      <c r="H3176" s="179">
        <f t="shared" si="148"/>
        <v>1254.21</v>
      </c>
      <c r="I3176" s="179">
        <f t="shared" si="149"/>
        <v>1254.21</v>
      </c>
    </row>
    <row r="3177" spans="1:9" ht="15.75" thickBot="1">
      <c r="A3177" s="398"/>
      <c r="B3177" s="333">
        <v>28.46</v>
      </c>
      <c r="C3177" s="334">
        <v>1279.9100000000001</v>
      </c>
      <c r="D3177" s="335" t="s">
        <v>385</v>
      </c>
      <c r="E3177" s="335" t="s">
        <v>386</v>
      </c>
      <c r="F3177" s="335" t="s">
        <v>830</v>
      </c>
      <c r="G3177" s="179">
        <f t="shared" si="147"/>
        <v>0</v>
      </c>
      <c r="H3177" s="179">
        <f t="shared" si="148"/>
        <v>1279.9100000000001</v>
      </c>
      <c r="I3177" s="179">
        <f t="shared" si="149"/>
        <v>1279.9100000000001</v>
      </c>
    </row>
    <row r="3178" spans="1:9" ht="15.75" thickBot="1">
      <c r="A3178" s="398"/>
      <c r="B3178" s="333">
        <v>26.31</v>
      </c>
      <c r="C3178" s="334">
        <v>1211.73</v>
      </c>
      <c r="D3178" s="335" t="s">
        <v>385</v>
      </c>
      <c r="E3178" s="335" t="s">
        <v>386</v>
      </c>
      <c r="F3178" s="335" t="s">
        <v>820</v>
      </c>
      <c r="G3178" s="179">
        <f t="shared" si="147"/>
        <v>0</v>
      </c>
      <c r="H3178" s="179">
        <f t="shared" si="148"/>
        <v>1211.73</v>
      </c>
      <c r="I3178" s="179">
        <f t="shared" si="149"/>
        <v>1211.73</v>
      </c>
    </row>
    <row r="3179" spans="1:9" ht="15.75" thickBot="1">
      <c r="A3179" s="398"/>
      <c r="B3179" s="333">
        <v>31.1</v>
      </c>
      <c r="C3179" s="334">
        <v>1436</v>
      </c>
      <c r="D3179" s="335" t="s">
        <v>385</v>
      </c>
      <c r="E3179" s="335" t="s">
        <v>386</v>
      </c>
      <c r="F3179" s="335" t="s">
        <v>805</v>
      </c>
      <c r="G3179" s="179">
        <f t="shared" si="147"/>
        <v>0</v>
      </c>
      <c r="H3179" s="179">
        <f t="shared" si="148"/>
        <v>1436</v>
      </c>
      <c r="I3179" s="179">
        <f t="shared" si="149"/>
        <v>1436</v>
      </c>
    </row>
    <row r="3180" spans="1:9" ht="15.75" thickBot="1">
      <c r="A3180" s="398"/>
      <c r="B3180" s="333">
        <v>29.1</v>
      </c>
      <c r="C3180" s="334">
        <v>1288.3499999999999</v>
      </c>
      <c r="D3180" s="335" t="s">
        <v>385</v>
      </c>
      <c r="E3180" s="335" t="s">
        <v>386</v>
      </c>
      <c r="F3180" s="335" t="s">
        <v>831</v>
      </c>
      <c r="G3180" s="179">
        <f t="shared" si="147"/>
        <v>0</v>
      </c>
      <c r="H3180" s="179">
        <f t="shared" si="148"/>
        <v>1288.3499999999999</v>
      </c>
      <c r="I3180" s="179">
        <f t="shared" si="149"/>
        <v>1288.3499999999999</v>
      </c>
    </row>
    <row r="3181" spans="1:9" ht="15.75" thickBot="1">
      <c r="A3181" s="398"/>
      <c r="B3181" s="333">
        <v>31.27</v>
      </c>
      <c r="C3181" s="334">
        <v>1444.44</v>
      </c>
      <c r="D3181" s="335" t="s">
        <v>385</v>
      </c>
      <c r="E3181" s="335" t="s">
        <v>386</v>
      </c>
      <c r="F3181" s="335" t="s">
        <v>832</v>
      </c>
      <c r="G3181" s="179">
        <f t="shared" si="147"/>
        <v>0</v>
      </c>
      <c r="H3181" s="179">
        <f t="shared" si="148"/>
        <v>1444.44</v>
      </c>
      <c r="I3181" s="179">
        <f t="shared" si="149"/>
        <v>1444.44</v>
      </c>
    </row>
    <row r="3182" spans="1:9" ht="15.75" thickBot="1">
      <c r="A3182" s="398"/>
      <c r="B3182" s="333">
        <v>29.1</v>
      </c>
      <c r="C3182" s="334">
        <v>1339.49</v>
      </c>
      <c r="D3182" s="335" t="s">
        <v>385</v>
      </c>
      <c r="E3182" s="335" t="s">
        <v>386</v>
      </c>
      <c r="F3182" s="335" t="s">
        <v>821</v>
      </c>
      <c r="G3182" s="179">
        <f t="shared" si="147"/>
        <v>0</v>
      </c>
      <c r="H3182" s="179">
        <f t="shared" si="148"/>
        <v>1339.49</v>
      </c>
      <c r="I3182" s="179">
        <f t="shared" si="149"/>
        <v>1339.49</v>
      </c>
    </row>
    <row r="3183" spans="1:9" ht="15.75" thickBot="1">
      <c r="A3183" s="398"/>
      <c r="B3183" s="333">
        <v>32.06</v>
      </c>
      <c r="C3183" s="334">
        <v>1475.69</v>
      </c>
      <c r="D3183" s="335" t="s">
        <v>385</v>
      </c>
      <c r="E3183" s="335" t="s">
        <v>386</v>
      </c>
      <c r="F3183" s="335" t="s">
        <v>833</v>
      </c>
      <c r="G3183" s="179">
        <f t="shared" si="147"/>
        <v>0</v>
      </c>
      <c r="H3183" s="179">
        <f t="shared" si="148"/>
        <v>1475.69</v>
      </c>
      <c r="I3183" s="179">
        <f t="shared" si="149"/>
        <v>1475.69</v>
      </c>
    </row>
    <row r="3184" spans="1:9" ht="15.75" thickBot="1">
      <c r="A3184" s="398"/>
      <c r="B3184" s="333">
        <v>30.14</v>
      </c>
      <c r="C3184" s="334">
        <v>1418.2</v>
      </c>
      <c r="D3184" s="335" t="s">
        <v>385</v>
      </c>
      <c r="E3184" s="335" t="s">
        <v>386</v>
      </c>
      <c r="F3184" s="335" t="s">
        <v>916</v>
      </c>
      <c r="G3184" s="179">
        <f t="shared" si="147"/>
        <v>0</v>
      </c>
      <c r="H3184" s="179">
        <f t="shared" si="148"/>
        <v>1418.2</v>
      </c>
      <c r="I3184" s="179">
        <f t="shared" si="149"/>
        <v>1418.2</v>
      </c>
    </row>
    <row r="3185" spans="1:9" ht="15.75" thickBot="1">
      <c r="A3185" s="398"/>
      <c r="B3185" s="333">
        <v>31.9</v>
      </c>
      <c r="C3185" s="334">
        <v>1463.6</v>
      </c>
      <c r="D3185" s="335" t="s">
        <v>385</v>
      </c>
      <c r="E3185" s="335" t="s">
        <v>386</v>
      </c>
      <c r="F3185" s="335" t="s">
        <v>917</v>
      </c>
      <c r="G3185" s="179">
        <f t="shared" si="147"/>
        <v>0</v>
      </c>
      <c r="H3185" s="179">
        <f t="shared" si="148"/>
        <v>1463.6</v>
      </c>
      <c r="I3185" s="179">
        <f t="shared" si="149"/>
        <v>1463.6</v>
      </c>
    </row>
    <row r="3186" spans="1:9" ht="15.75" thickBot="1">
      <c r="A3186" s="399"/>
      <c r="B3186" s="333">
        <v>1.2</v>
      </c>
      <c r="C3186" s="334">
        <v>65.260000000000005</v>
      </c>
      <c r="D3186" s="335" t="s">
        <v>834</v>
      </c>
      <c r="E3186" s="335" t="s">
        <v>386</v>
      </c>
      <c r="F3186" s="335" t="s">
        <v>831</v>
      </c>
      <c r="G3186" s="179">
        <f t="shared" si="147"/>
        <v>0</v>
      </c>
      <c r="H3186" s="179">
        <f t="shared" si="148"/>
        <v>0</v>
      </c>
      <c r="I3186" s="179">
        <f t="shared" si="149"/>
        <v>0</v>
      </c>
    </row>
    <row r="3187" spans="1:9" ht="15.75" thickBot="1">
      <c r="A3187" s="336" t="s">
        <v>465</v>
      </c>
      <c r="B3187" s="337">
        <v>604.87</v>
      </c>
      <c r="C3187" s="338">
        <v>27321.64</v>
      </c>
      <c r="D3187" s="394"/>
      <c r="E3187" s="395"/>
      <c r="F3187" s="396"/>
      <c r="G3187" s="179">
        <f t="shared" si="147"/>
        <v>0</v>
      </c>
      <c r="H3187" s="179">
        <f t="shared" si="148"/>
        <v>0</v>
      </c>
      <c r="I3187" s="179">
        <f t="shared" si="149"/>
        <v>0</v>
      </c>
    </row>
    <row r="3188" spans="1:9" ht="15.75" thickBot="1">
      <c r="A3188" s="397" t="s">
        <v>466</v>
      </c>
      <c r="B3188" s="333">
        <v>0</v>
      </c>
      <c r="C3188" s="334">
        <v>1082.8399999999999</v>
      </c>
      <c r="D3188" s="335" t="s">
        <v>588</v>
      </c>
      <c r="E3188" s="335" t="s">
        <v>386</v>
      </c>
      <c r="F3188" s="335" t="s">
        <v>956</v>
      </c>
      <c r="G3188" s="179">
        <f t="shared" si="147"/>
        <v>0</v>
      </c>
      <c r="H3188" s="179">
        <f t="shared" si="148"/>
        <v>0</v>
      </c>
      <c r="I3188" s="179">
        <f t="shared" si="149"/>
        <v>0</v>
      </c>
    </row>
    <row r="3189" spans="1:9" ht="15.75" thickBot="1">
      <c r="A3189" s="398"/>
      <c r="B3189" s="333">
        <v>16</v>
      </c>
      <c r="C3189" s="334">
        <v>534.08000000000004</v>
      </c>
      <c r="D3189" s="335" t="s">
        <v>391</v>
      </c>
      <c r="E3189" s="335" t="s">
        <v>386</v>
      </c>
      <c r="F3189" s="335" t="s">
        <v>807</v>
      </c>
      <c r="G3189" s="179">
        <f t="shared" si="147"/>
        <v>0</v>
      </c>
      <c r="H3189" s="179">
        <f t="shared" si="148"/>
        <v>0</v>
      </c>
      <c r="I3189" s="179">
        <f t="shared" si="149"/>
        <v>0</v>
      </c>
    </row>
    <row r="3190" spans="1:9" ht="15.75" thickBot="1">
      <c r="A3190" s="398"/>
      <c r="B3190" s="333">
        <v>8</v>
      </c>
      <c r="C3190" s="334">
        <v>267.04000000000002</v>
      </c>
      <c r="D3190" s="335" t="s">
        <v>391</v>
      </c>
      <c r="E3190" s="335" t="s">
        <v>386</v>
      </c>
      <c r="F3190" s="335" t="s">
        <v>837</v>
      </c>
      <c r="G3190" s="179">
        <f t="shared" si="147"/>
        <v>0</v>
      </c>
      <c r="H3190" s="179">
        <f t="shared" si="148"/>
        <v>0</v>
      </c>
      <c r="I3190" s="179">
        <f t="shared" si="149"/>
        <v>0</v>
      </c>
    </row>
    <row r="3191" spans="1:9" ht="15.75" thickBot="1">
      <c r="A3191" s="398"/>
      <c r="B3191" s="333">
        <v>16</v>
      </c>
      <c r="C3191" s="334">
        <v>524.64</v>
      </c>
      <c r="D3191" s="335" t="s">
        <v>391</v>
      </c>
      <c r="E3191" s="335" t="s">
        <v>386</v>
      </c>
      <c r="F3191" s="335" t="s">
        <v>835</v>
      </c>
      <c r="G3191" s="179">
        <f t="shared" si="147"/>
        <v>0</v>
      </c>
      <c r="H3191" s="179">
        <f t="shared" si="148"/>
        <v>0</v>
      </c>
      <c r="I3191" s="179">
        <f t="shared" si="149"/>
        <v>0</v>
      </c>
    </row>
    <row r="3192" spans="1:9" ht="15.75" thickBot="1">
      <c r="A3192" s="398"/>
      <c r="B3192" s="333">
        <v>8</v>
      </c>
      <c r="C3192" s="334">
        <v>273.68</v>
      </c>
      <c r="D3192" s="335" t="s">
        <v>391</v>
      </c>
      <c r="E3192" s="335" t="s">
        <v>386</v>
      </c>
      <c r="F3192" s="335" t="s">
        <v>845</v>
      </c>
      <c r="G3192" s="179">
        <f t="shared" si="147"/>
        <v>0</v>
      </c>
      <c r="H3192" s="179">
        <f t="shared" si="148"/>
        <v>0</v>
      </c>
      <c r="I3192" s="179">
        <f t="shared" si="149"/>
        <v>0</v>
      </c>
    </row>
    <row r="3193" spans="1:9" ht="15.75" thickBot="1">
      <c r="A3193" s="398"/>
      <c r="B3193" s="333">
        <v>8</v>
      </c>
      <c r="C3193" s="334">
        <v>273.68</v>
      </c>
      <c r="D3193" s="335" t="s">
        <v>391</v>
      </c>
      <c r="E3193" s="335" t="s">
        <v>386</v>
      </c>
      <c r="F3193" s="335" t="s">
        <v>881</v>
      </c>
      <c r="G3193" s="179">
        <f t="shared" si="147"/>
        <v>0</v>
      </c>
      <c r="H3193" s="179">
        <f t="shared" si="148"/>
        <v>0</v>
      </c>
      <c r="I3193" s="179">
        <f t="shared" si="149"/>
        <v>0</v>
      </c>
    </row>
    <row r="3194" spans="1:9" ht="15.75" thickBot="1">
      <c r="A3194" s="398"/>
      <c r="B3194" s="333">
        <v>8</v>
      </c>
      <c r="C3194" s="334">
        <v>273.68</v>
      </c>
      <c r="D3194" s="335" t="s">
        <v>391</v>
      </c>
      <c r="E3194" s="335" t="s">
        <v>386</v>
      </c>
      <c r="F3194" s="335" t="s">
        <v>863</v>
      </c>
      <c r="G3194" s="179">
        <f t="shared" si="147"/>
        <v>0</v>
      </c>
      <c r="H3194" s="179">
        <f t="shared" si="148"/>
        <v>0</v>
      </c>
      <c r="I3194" s="179">
        <f t="shared" si="149"/>
        <v>0</v>
      </c>
    </row>
    <row r="3195" spans="1:9" ht="15.75" thickBot="1">
      <c r="A3195" s="398"/>
      <c r="B3195" s="333">
        <v>48</v>
      </c>
      <c r="C3195" s="334">
        <v>1596.64</v>
      </c>
      <c r="D3195" s="335" t="s">
        <v>391</v>
      </c>
      <c r="E3195" s="335" t="s">
        <v>386</v>
      </c>
      <c r="F3195" s="335" t="s">
        <v>838</v>
      </c>
      <c r="G3195" s="179">
        <f t="shared" si="147"/>
        <v>0</v>
      </c>
      <c r="H3195" s="179">
        <f t="shared" si="148"/>
        <v>0</v>
      </c>
      <c r="I3195" s="179">
        <f t="shared" si="149"/>
        <v>0</v>
      </c>
    </row>
    <row r="3196" spans="1:9" ht="15.75" thickBot="1">
      <c r="A3196" s="398"/>
      <c r="B3196" s="333">
        <v>16</v>
      </c>
      <c r="C3196" s="334">
        <v>547.36</v>
      </c>
      <c r="D3196" s="335" t="s">
        <v>391</v>
      </c>
      <c r="E3196" s="335" t="s">
        <v>386</v>
      </c>
      <c r="F3196" s="335" t="s">
        <v>858</v>
      </c>
      <c r="G3196" s="179">
        <f t="shared" si="147"/>
        <v>0</v>
      </c>
      <c r="H3196" s="179">
        <f t="shared" si="148"/>
        <v>0</v>
      </c>
      <c r="I3196" s="179">
        <f t="shared" si="149"/>
        <v>0</v>
      </c>
    </row>
    <row r="3197" spans="1:9" ht="15.75" thickBot="1">
      <c r="A3197" s="398"/>
      <c r="B3197" s="333">
        <v>4</v>
      </c>
      <c r="C3197" s="334">
        <v>200.28</v>
      </c>
      <c r="D3197" s="335" t="s">
        <v>387</v>
      </c>
      <c r="E3197" s="335" t="s">
        <v>386</v>
      </c>
      <c r="F3197" s="335" t="s">
        <v>811</v>
      </c>
      <c r="G3197" s="179">
        <f t="shared" si="147"/>
        <v>0</v>
      </c>
      <c r="H3197" s="179">
        <f t="shared" si="148"/>
        <v>0</v>
      </c>
      <c r="I3197" s="179">
        <f t="shared" si="149"/>
        <v>0</v>
      </c>
    </row>
    <row r="3198" spans="1:9" ht="15.75" thickBot="1">
      <c r="A3198" s="398"/>
      <c r="B3198" s="333">
        <v>1</v>
      </c>
      <c r="C3198" s="334">
        <v>51.32</v>
      </c>
      <c r="D3198" s="335" t="s">
        <v>387</v>
      </c>
      <c r="E3198" s="335" t="s">
        <v>386</v>
      </c>
      <c r="F3198" s="335" t="s">
        <v>808</v>
      </c>
      <c r="G3198" s="179">
        <f t="shared" si="147"/>
        <v>0</v>
      </c>
      <c r="H3198" s="179">
        <f t="shared" si="148"/>
        <v>0</v>
      </c>
      <c r="I3198" s="179">
        <f t="shared" si="149"/>
        <v>0</v>
      </c>
    </row>
    <row r="3199" spans="1:9" ht="15.75" thickBot="1">
      <c r="A3199" s="398"/>
      <c r="B3199" s="333">
        <v>1.5</v>
      </c>
      <c r="C3199" s="334">
        <v>76.97</v>
      </c>
      <c r="D3199" s="335" t="s">
        <v>387</v>
      </c>
      <c r="E3199" s="335" t="s">
        <v>386</v>
      </c>
      <c r="F3199" s="335" t="s">
        <v>809</v>
      </c>
      <c r="G3199" s="179">
        <f t="shared" si="147"/>
        <v>0</v>
      </c>
      <c r="H3199" s="179">
        <f t="shared" si="148"/>
        <v>0</v>
      </c>
      <c r="I3199" s="179">
        <f t="shared" si="149"/>
        <v>0</v>
      </c>
    </row>
    <row r="3200" spans="1:9" ht="15.75" thickBot="1">
      <c r="A3200" s="398"/>
      <c r="B3200" s="333">
        <v>13.5</v>
      </c>
      <c r="C3200" s="334">
        <v>692.75</v>
      </c>
      <c r="D3200" s="335" t="s">
        <v>387</v>
      </c>
      <c r="E3200" s="335" t="s">
        <v>386</v>
      </c>
      <c r="F3200" s="335" t="s">
        <v>810</v>
      </c>
      <c r="G3200" s="179">
        <f t="shared" si="147"/>
        <v>0</v>
      </c>
      <c r="H3200" s="179">
        <f t="shared" si="148"/>
        <v>0</v>
      </c>
      <c r="I3200" s="179">
        <f t="shared" si="149"/>
        <v>0</v>
      </c>
    </row>
    <row r="3201" spans="1:9" ht="15.75" thickBot="1">
      <c r="A3201" s="398"/>
      <c r="B3201" s="333">
        <v>1</v>
      </c>
      <c r="C3201" s="334">
        <v>51.32</v>
      </c>
      <c r="D3201" s="335" t="s">
        <v>387</v>
      </c>
      <c r="E3201" s="335" t="s">
        <v>386</v>
      </c>
      <c r="F3201" s="335" t="s">
        <v>843</v>
      </c>
      <c r="G3201" s="179">
        <f t="shared" si="147"/>
        <v>0</v>
      </c>
      <c r="H3201" s="179">
        <f t="shared" si="148"/>
        <v>0</v>
      </c>
      <c r="I3201" s="179">
        <f t="shared" si="149"/>
        <v>0</v>
      </c>
    </row>
    <row r="3202" spans="1:9" ht="15.75" thickBot="1">
      <c r="A3202" s="398"/>
      <c r="B3202" s="333">
        <v>3</v>
      </c>
      <c r="C3202" s="334">
        <v>153.94</v>
      </c>
      <c r="D3202" s="335" t="s">
        <v>387</v>
      </c>
      <c r="E3202" s="335" t="s">
        <v>386</v>
      </c>
      <c r="F3202" s="335" t="s">
        <v>881</v>
      </c>
      <c r="G3202" s="179">
        <f t="shared" si="147"/>
        <v>0</v>
      </c>
      <c r="H3202" s="179">
        <f t="shared" si="148"/>
        <v>0</v>
      </c>
      <c r="I3202" s="179">
        <f t="shared" si="149"/>
        <v>0</v>
      </c>
    </row>
    <row r="3203" spans="1:9" ht="15.75" thickBot="1">
      <c r="A3203" s="398"/>
      <c r="B3203" s="333">
        <v>18.5</v>
      </c>
      <c r="C3203" s="334">
        <v>913.12</v>
      </c>
      <c r="D3203" s="335" t="s">
        <v>387</v>
      </c>
      <c r="E3203" s="335" t="s">
        <v>386</v>
      </c>
      <c r="F3203" s="335" t="s">
        <v>805</v>
      </c>
      <c r="G3203" s="179">
        <f t="shared" si="147"/>
        <v>0</v>
      </c>
      <c r="H3203" s="179">
        <f t="shared" si="148"/>
        <v>0</v>
      </c>
      <c r="I3203" s="179">
        <f t="shared" si="149"/>
        <v>0</v>
      </c>
    </row>
    <row r="3204" spans="1:9" ht="15.75" thickBot="1">
      <c r="A3204" s="398"/>
      <c r="B3204" s="333">
        <v>8</v>
      </c>
      <c r="C3204" s="334">
        <v>410.52</v>
      </c>
      <c r="D3204" s="335" t="s">
        <v>387</v>
      </c>
      <c r="E3204" s="335" t="s">
        <v>386</v>
      </c>
      <c r="F3204" s="335" t="s">
        <v>816</v>
      </c>
      <c r="G3204" s="179">
        <f t="shared" si="147"/>
        <v>0</v>
      </c>
      <c r="H3204" s="179">
        <f t="shared" si="148"/>
        <v>0</v>
      </c>
      <c r="I3204" s="179">
        <f t="shared" si="149"/>
        <v>0</v>
      </c>
    </row>
    <row r="3205" spans="1:9" ht="15.75" thickBot="1">
      <c r="A3205" s="398"/>
      <c r="B3205" s="333">
        <v>6.5</v>
      </c>
      <c r="C3205" s="334">
        <v>333.55</v>
      </c>
      <c r="D3205" s="335" t="s">
        <v>387</v>
      </c>
      <c r="E3205" s="335" t="s">
        <v>386</v>
      </c>
      <c r="F3205" s="335" t="s">
        <v>864</v>
      </c>
      <c r="G3205" s="179">
        <f t="shared" ref="G3205:G3268" si="150">IF(D3205="REG",C3205,0)</f>
        <v>0</v>
      </c>
      <c r="H3205" s="179">
        <f t="shared" ref="H3205:H3268" si="151">IF(D3205="SAL",C3205,0)</f>
        <v>0</v>
      </c>
      <c r="I3205" s="179">
        <f t="shared" ref="I3205:I3268" si="152">+G3205+H3205</f>
        <v>0</v>
      </c>
    </row>
    <row r="3206" spans="1:9" ht="15.75" thickBot="1">
      <c r="A3206" s="398"/>
      <c r="B3206" s="333">
        <v>8.5</v>
      </c>
      <c r="C3206" s="334">
        <v>421.26</v>
      </c>
      <c r="D3206" s="335" t="s">
        <v>387</v>
      </c>
      <c r="E3206" s="335" t="s">
        <v>386</v>
      </c>
      <c r="F3206" s="335" t="s">
        <v>841</v>
      </c>
      <c r="G3206" s="179">
        <f t="shared" si="150"/>
        <v>0</v>
      </c>
      <c r="H3206" s="179">
        <f t="shared" si="151"/>
        <v>0</v>
      </c>
      <c r="I3206" s="179">
        <f t="shared" si="152"/>
        <v>0</v>
      </c>
    </row>
    <row r="3207" spans="1:9" ht="15.75" thickBot="1">
      <c r="A3207" s="398"/>
      <c r="B3207" s="333">
        <v>5.5</v>
      </c>
      <c r="C3207" s="334">
        <v>282.23</v>
      </c>
      <c r="D3207" s="335" t="s">
        <v>387</v>
      </c>
      <c r="E3207" s="335" t="s">
        <v>386</v>
      </c>
      <c r="F3207" s="335" t="s">
        <v>872</v>
      </c>
      <c r="G3207" s="179">
        <f t="shared" si="150"/>
        <v>0</v>
      </c>
      <c r="H3207" s="179">
        <f t="shared" si="151"/>
        <v>0</v>
      </c>
      <c r="I3207" s="179">
        <f t="shared" si="152"/>
        <v>0</v>
      </c>
    </row>
    <row r="3208" spans="1:9" ht="15.75" thickBot="1">
      <c r="A3208" s="398"/>
      <c r="B3208" s="333">
        <v>56</v>
      </c>
      <c r="C3208" s="334">
        <v>1869.28</v>
      </c>
      <c r="D3208" s="335" t="s">
        <v>384</v>
      </c>
      <c r="E3208" s="335" t="s">
        <v>386</v>
      </c>
      <c r="F3208" s="335" t="s">
        <v>807</v>
      </c>
      <c r="G3208" s="179">
        <f t="shared" si="150"/>
        <v>1869.28</v>
      </c>
      <c r="H3208" s="179">
        <f t="shared" si="151"/>
        <v>0</v>
      </c>
      <c r="I3208" s="179">
        <f t="shared" si="152"/>
        <v>1869.28</v>
      </c>
    </row>
    <row r="3209" spans="1:9" ht="15.75" thickBot="1">
      <c r="A3209" s="398"/>
      <c r="B3209" s="333">
        <v>72</v>
      </c>
      <c r="C3209" s="334">
        <v>2403.36</v>
      </c>
      <c r="D3209" s="335" t="s">
        <v>384</v>
      </c>
      <c r="E3209" s="335" t="s">
        <v>386</v>
      </c>
      <c r="F3209" s="335" t="s">
        <v>837</v>
      </c>
      <c r="G3209" s="179">
        <f t="shared" si="150"/>
        <v>2403.36</v>
      </c>
      <c r="H3209" s="179">
        <f t="shared" si="151"/>
        <v>0</v>
      </c>
      <c r="I3209" s="179">
        <f t="shared" si="152"/>
        <v>2403.36</v>
      </c>
    </row>
    <row r="3210" spans="1:9" ht="15.75" thickBot="1">
      <c r="A3210" s="398"/>
      <c r="B3210" s="333">
        <v>80</v>
      </c>
      <c r="C3210" s="334">
        <v>2670.4</v>
      </c>
      <c r="D3210" s="335" t="s">
        <v>384</v>
      </c>
      <c r="E3210" s="335" t="s">
        <v>386</v>
      </c>
      <c r="F3210" s="335" t="s">
        <v>811</v>
      </c>
      <c r="G3210" s="179">
        <f t="shared" si="150"/>
        <v>2670.4</v>
      </c>
      <c r="H3210" s="179">
        <f t="shared" si="151"/>
        <v>0</v>
      </c>
      <c r="I3210" s="179">
        <f t="shared" si="152"/>
        <v>2670.4</v>
      </c>
    </row>
    <row r="3211" spans="1:9" ht="15.75" thickBot="1">
      <c r="A3211" s="398"/>
      <c r="B3211" s="333">
        <v>134</v>
      </c>
      <c r="C3211" s="334">
        <v>4381.18</v>
      </c>
      <c r="D3211" s="335" t="s">
        <v>384</v>
      </c>
      <c r="E3211" s="335" t="s">
        <v>386</v>
      </c>
      <c r="F3211" s="335" t="s">
        <v>813</v>
      </c>
      <c r="G3211" s="179">
        <f t="shared" si="150"/>
        <v>4381.18</v>
      </c>
      <c r="H3211" s="179">
        <f t="shared" si="151"/>
        <v>0</v>
      </c>
      <c r="I3211" s="179">
        <f t="shared" si="152"/>
        <v>4381.18</v>
      </c>
    </row>
    <row r="3212" spans="1:9" ht="15.75" thickBot="1">
      <c r="A3212" s="398"/>
      <c r="B3212" s="333">
        <v>162</v>
      </c>
      <c r="C3212" s="334">
        <v>5363.1</v>
      </c>
      <c r="D3212" s="335" t="s">
        <v>384</v>
      </c>
      <c r="E3212" s="335" t="s">
        <v>386</v>
      </c>
      <c r="F3212" s="335" t="s">
        <v>808</v>
      </c>
      <c r="G3212" s="179">
        <f t="shared" si="150"/>
        <v>5363.1</v>
      </c>
      <c r="H3212" s="179">
        <f t="shared" si="151"/>
        <v>0</v>
      </c>
      <c r="I3212" s="179">
        <f t="shared" si="152"/>
        <v>5363.1</v>
      </c>
    </row>
    <row r="3213" spans="1:9" ht="15.75" thickBot="1">
      <c r="A3213" s="398"/>
      <c r="B3213" s="333">
        <v>145</v>
      </c>
      <c r="C3213" s="334">
        <v>4880.93</v>
      </c>
      <c r="D3213" s="335" t="s">
        <v>384</v>
      </c>
      <c r="E3213" s="335" t="s">
        <v>386</v>
      </c>
      <c r="F3213" s="335" t="s">
        <v>809</v>
      </c>
      <c r="G3213" s="179">
        <f t="shared" si="150"/>
        <v>4880.93</v>
      </c>
      <c r="H3213" s="179">
        <f t="shared" si="151"/>
        <v>0</v>
      </c>
      <c r="I3213" s="179">
        <f t="shared" si="152"/>
        <v>4880.93</v>
      </c>
    </row>
    <row r="3214" spans="1:9" ht="15.75" thickBot="1">
      <c r="A3214" s="398"/>
      <c r="B3214" s="333">
        <v>38</v>
      </c>
      <c r="C3214" s="334">
        <v>1299.98</v>
      </c>
      <c r="D3214" s="335" t="s">
        <v>384</v>
      </c>
      <c r="E3214" s="335" t="s">
        <v>386</v>
      </c>
      <c r="F3214" s="335" t="s">
        <v>810</v>
      </c>
      <c r="G3214" s="179">
        <f t="shared" si="150"/>
        <v>1299.98</v>
      </c>
      <c r="H3214" s="179">
        <f t="shared" si="151"/>
        <v>0</v>
      </c>
      <c r="I3214" s="179">
        <f t="shared" si="152"/>
        <v>1299.98</v>
      </c>
    </row>
    <row r="3215" spans="1:9" ht="15.75" thickBot="1">
      <c r="A3215" s="398"/>
      <c r="B3215" s="333">
        <v>46</v>
      </c>
      <c r="C3215" s="334">
        <v>1573.66</v>
      </c>
      <c r="D3215" s="335" t="s">
        <v>384</v>
      </c>
      <c r="E3215" s="335" t="s">
        <v>386</v>
      </c>
      <c r="F3215" s="335" t="s">
        <v>835</v>
      </c>
      <c r="G3215" s="179">
        <f t="shared" si="150"/>
        <v>1573.66</v>
      </c>
      <c r="H3215" s="179">
        <f t="shared" si="151"/>
        <v>0</v>
      </c>
      <c r="I3215" s="179">
        <f t="shared" si="152"/>
        <v>1573.66</v>
      </c>
    </row>
    <row r="3216" spans="1:9" ht="15.75" thickBot="1">
      <c r="A3216" s="398"/>
      <c r="B3216" s="333">
        <v>74.5</v>
      </c>
      <c r="C3216" s="334">
        <v>2548.64</v>
      </c>
      <c r="D3216" s="335" t="s">
        <v>384</v>
      </c>
      <c r="E3216" s="335" t="s">
        <v>386</v>
      </c>
      <c r="F3216" s="335" t="s">
        <v>802</v>
      </c>
      <c r="G3216" s="179">
        <f t="shared" si="150"/>
        <v>2548.64</v>
      </c>
      <c r="H3216" s="179">
        <f t="shared" si="151"/>
        <v>0</v>
      </c>
      <c r="I3216" s="179">
        <f t="shared" si="152"/>
        <v>2548.64</v>
      </c>
    </row>
    <row r="3217" spans="1:9" ht="15.75" thickBot="1">
      <c r="A3217" s="398"/>
      <c r="B3217" s="333">
        <v>28</v>
      </c>
      <c r="C3217" s="334">
        <v>957.88</v>
      </c>
      <c r="D3217" s="335" t="s">
        <v>384</v>
      </c>
      <c r="E3217" s="335" t="s">
        <v>386</v>
      </c>
      <c r="F3217" s="335" t="s">
        <v>803</v>
      </c>
      <c r="G3217" s="179">
        <f t="shared" si="150"/>
        <v>957.88</v>
      </c>
      <c r="H3217" s="179">
        <f t="shared" si="151"/>
        <v>0</v>
      </c>
      <c r="I3217" s="179">
        <f t="shared" si="152"/>
        <v>957.88</v>
      </c>
    </row>
    <row r="3218" spans="1:9" ht="15.75" thickBot="1">
      <c r="A3218" s="398"/>
      <c r="B3218" s="333">
        <v>16</v>
      </c>
      <c r="C3218" s="334">
        <v>547.36</v>
      </c>
      <c r="D3218" s="335" t="s">
        <v>384</v>
      </c>
      <c r="E3218" s="335" t="s">
        <v>386</v>
      </c>
      <c r="F3218" s="335" t="s">
        <v>804</v>
      </c>
      <c r="G3218" s="179">
        <f t="shared" si="150"/>
        <v>547.36</v>
      </c>
      <c r="H3218" s="179">
        <f t="shared" si="151"/>
        <v>0</v>
      </c>
      <c r="I3218" s="179">
        <f t="shared" si="152"/>
        <v>547.36</v>
      </c>
    </row>
    <row r="3219" spans="1:9" ht="15.75" thickBot="1">
      <c r="A3219" s="398"/>
      <c r="B3219" s="333">
        <v>90</v>
      </c>
      <c r="C3219" s="334">
        <v>2965.3</v>
      </c>
      <c r="D3219" s="335" t="s">
        <v>384</v>
      </c>
      <c r="E3219" s="335" t="s">
        <v>386</v>
      </c>
      <c r="F3219" s="335" t="s">
        <v>845</v>
      </c>
      <c r="G3219" s="179">
        <f t="shared" si="150"/>
        <v>2965.3</v>
      </c>
      <c r="H3219" s="179">
        <f t="shared" si="151"/>
        <v>0</v>
      </c>
      <c r="I3219" s="179">
        <f t="shared" si="152"/>
        <v>2965.3</v>
      </c>
    </row>
    <row r="3220" spans="1:9" ht="15.75" thickBot="1">
      <c r="A3220" s="398"/>
      <c r="B3220" s="333">
        <v>57</v>
      </c>
      <c r="C3220" s="334">
        <v>1947.13</v>
      </c>
      <c r="D3220" s="335" t="s">
        <v>384</v>
      </c>
      <c r="E3220" s="335" t="s">
        <v>386</v>
      </c>
      <c r="F3220" s="335" t="s">
        <v>843</v>
      </c>
      <c r="G3220" s="179">
        <f t="shared" si="150"/>
        <v>1947.13</v>
      </c>
      <c r="H3220" s="179">
        <f t="shared" si="151"/>
        <v>0</v>
      </c>
      <c r="I3220" s="179">
        <f t="shared" si="152"/>
        <v>1947.13</v>
      </c>
    </row>
    <row r="3221" spans="1:9" ht="15.75" thickBot="1">
      <c r="A3221" s="398"/>
      <c r="B3221" s="333">
        <v>31</v>
      </c>
      <c r="C3221" s="334">
        <v>1023.59</v>
      </c>
      <c r="D3221" s="335" t="s">
        <v>384</v>
      </c>
      <c r="E3221" s="335" t="s">
        <v>386</v>
      </c>
      <c r="F3221" s="335" t="s">
        <v>894</v>
      </c>
      <c r="G3221" s="179">
        <f t="shared" si="150"/>
        <v>1023.59</v>
      </c>
      <c r="H3221" s="179">
        <f t="shared" si="151"/>
        <v>0</v>
      </c>
      <c r="I3221" s="179">
        <f t="shared" si="152"/>
        <v>1023.59</v>
      </c>
    </row>
    <row r="3222" spans="1:9" ht="15.75" thickBot="1">
      <c r="A3222" s="398"/>
      <c r="B3222" s="333">
        <v>70</v>
      </c>
      <c r="C3222" s="334">
        <v>2377.66</v>
      </c>
      <c r="D3222" s="335" t="s">
        <v>384</v>
      </c>
      <c r="E3222" s="335" t="s">
        <v>386</v>
      </c>
      <c r="F3222" s="335" t="s">
        <v>881</v>
      </c>
      <c r="G3222" s="179">
        <f t="shared" si="150"/>
        <v>2377.66</v>
      </c>
      <c r="H3222" s="179">
        <f t="shared" si="151"/>
        <v>0</v>
      </c>
      <c r="I3222" s="179">
        <f t="shared" si="152"/>
        <v>2377.66</v>
      </c>
    </row>
    <row r="3223" spans="1:9" ht="15.75" thickBot="1">
      <c r="A3223" s="398"/>
      <c r="B3223" s="333">
        <v>126</v>
      </c>
      <c r="C3223" s="334">
        <v>4216.74</v>
      </c>
      <c r="D3223" s="335" t="s">
        <v>384</v>
      </c>
      <c r="E3223" s="335" t="s">
        <v>386</v>
      </c>
      <c r="F3223" s="335" t="s">
        <v>805</v>
      </c>
      <c r="G3223" s="179">
        <f t="shared" si="150"/>
        <v>4216.74</v>
      </c>
      <c r="H3223" s="179">
        <f t="shared" si="151"/>
        <v>0</v>
      </c>
      <c r="I3223" s="179">
        <f t="shared" si="152"/>
        <v>4216.74</v>
      </c>
    </row>
    <row r="3224" spans="1:9" ht="15.75" thickBot="1">
      <c r="A3224" s="398"/>
      <c r="B3224" s="333">
        <v>40</v>
      </c>
      <c r="C3224" s="334">
        <v>1325.8</v>
      </c>
      <c r="D3224" s="335" t="s">
        <v>384</v>
      </c>
      <c r="E3224" s="335" t="s">
        <v>386</v>
      </c>
      <c r="F3224" s="335" t="s">
        <v>862</v>
      </c>
      <c r="G3224" s="179">
        <f t="shared" si="150"/>
        <v>1325.8</v>
      </c>
      <c r="H3224" s="179">
        <f t="shared" si="151"/>
        <v>0</v>
      </c>
      <c r="I3224" s="179">
        <f t="shared" si="152"/>
        <v>1325.8</v>
      </c>
    </row>
    <row r="3225" spans="1:9" ht="15.75" thickBot="1">
      <c r="A3225" s="398"/>
      <c r="B3225" s="333">
        <v>162.5</v>
      </c>
      <c r="C3225" s="334">
        <v>5395.83</v>
      </c>
      <c r="D3225" s="335" t="s">
        <v>384</v>
      </c>
      <c r="E3225" s="335" t="s">
        <v>386</v>
      </c>
      <c r="F3225" s="335" t="s">
        <v>816</v>
      </c>
      <c r="G3225" s="179">
        <f t="shared" si="150"/>
        <v>5395.83</v>
      </c>
      <c r="H3225" s="179">
        <f t="shared" si="151"/>
        <v>0</v>
      </c>
      <c r="I3225" s="179">
        <f t="shared" si="152"/>
        <v>5395.83</v>
      </c>
    </row>
    <row r="3226" spans="1:9" ht="15.75" thickBot="1">
      <c r="A3226" s="398"/>
      <c r="B3226" s="333">
        <v>62</v>
      </c>
      <c r="C3226" s="334">
        <v>2121.02</v>
      </c>
      <c r="D3226" s="335" t="s">
        <v>384</v>
      </c>
      <c r="E3226" s="335" t="s">
        <v>386</v>
      </c>
      <c r="F3226" s="335" t="s">
        <v>863</v>
      </c>
      <c r="G3226" s="179">
        <f t="shared" si="150"/>
        <v>2121.02</v>
      </c>
      <c r="H3226" s="179">
        <f t="shared" si="151"/>
        <v>0</v>
      </c>
      <c r="I3226" s="179">
        <f t="shared" si="152"/>
        <v>2121.02</v>
      </c>
    </row>
    <row r="3227" spans="1:9" ht="15.75" thickBot="1">
      <c r="A3227" s="398"/>
      <c r="B3227" s="333">
        <v>80</v>
      </c>
      <c r="C3227" s="334">
        <v>2736.8</v>
      </c>
      <c r="D3227" s="335" t="s">
        <v>384</v>
      </c>
      <c r="E3227" s="335" t="s">
        <v>386</v>
      </c>
      <c r="F3227" s="335" t="s">
        <v>864</v>
      </c>
      <c r="G3227" s="179">
        <f t="shared" si="150"/>
        <v>2736.8</v>
      </c>
      <c r="H3227" s="179">
        <f t="shared" si="151"/>
        <v>0</v>
      </c>
      <c r="I3227" s="179">
        <f t="shared" si="152"/>
        <v>2736.8</v>
      </c>
    </row>
    <row r="3228" spans="1:9" ht="15.75" thickBot="1">
      <c r="A3228" s="398"/>
      <c r="B3228" s="333">
        <v>122.5</v>
      </c>
      <c r="C3228" s="334">
        <v>4133.92</v>
      </c>
      <c r="D3228" s="335" t="s">
        <v>384</v>
      </c>
      <c r="E3228" s="335" t="s">
        <v>386</v>
      </c>
      <c r="F3228" s="335" t="s">
        <v>841</v>
      </c>
      <c r="G3228" s="179">
        <f t="shared" si="150"/>
        <v>4133.92</v>
      </c>
      <c r="H3228" s="179">
        <f t="shared" si="151"/>
        <v>0</v>
      </c>
      <c r="I3228" s="179">
        <f t="shared" si="152"/>
        <v>4133.92</v>
      </c>
    </row>
    <row r="3229" spans="1:9" ht="15.75" thickBot="1">
      <c r="A3229" s="398"/>
      <c r="B3229" s="333">
        <v>105.5</v>
      </c>
      <c r="C3229" s="334">
        <v>3535.32</v>
      </c>
      <c r="D3229" s="335" t="s">
        <v>384</v>
      </c>
      <c r="E3229" s="335" t="s">
        <v>386</v>
      </c>
      <c r="F3229" s="335" t="s">
        <v>856</v>
      </c>
      <c r="G3229" s="179">
        <f t="shared" si="150"/>
        <v>3535.32</v>
      </c>
      <c r="H3229" s="179">
        <f t="shared" si="151"/>
        <v>0</v>
      </c>
      <c r="I3229" s="179">
        <f t="shared" si="152"/>
        <v>3535.32</v>
      </c>
    </row>
    <row r="3230" spans="1:9" ht="15.75" thickBot="1">
      <c r="A3230" s="398"/>
      <c r="B3230" s="333">
        <v>75</v>
      </c>
      <c r="C3230" s="334">
        <v>2562.91</v>
      </c>
      <c r="D3230" s="335" t="s">
        <v>384</v>
      </c>
      <c r="E3230" s="335" t="s">
        <v>386</v>
      </c>
      <c r="F3230" s="335" t="s">
        <v>867</v>
      </c>
      <c r="G3230" s="179">
        <f t="shared" si="150"/>
        <v>2562.91</v>
      </c>
      <c r="H3230" s="179">
        <f t="shared" si="151"/>
        <v>0</v>
      </c>
      <c r="I3230" s="179">
        <f t="shared" si="152"/>
        <v>2562.91</v>
      </c>
    </row>
    <row r="3231" spans="1:9" ht="15.75" thickBot="1">
      <c r="A3231" s="398"/>
      <c r="B3231" s="333">
        <v>69</v>
      </c>
      <c r="C3231" s="334">
        <v>2360.4899999999998</v>
      </c>
      <c r="D3231" s="335" t="s">
        <v>384</v>
      </c>
      <c r="E3231" s="335" t="s">
        <v>386</v>
      </c>
      <c r="F3231" s="335" t="s">
        <v>868</v>
      </c>
      <c r="G3231" s="179">
        <f t="shared" si="150"/>
        <v>2360.4899999999998</v>
      </c>
      <c r="H3231" s="179">
        <f t="shared" si="151"/>
        <v>0</v>
      </c>
      <c r="I3231" s="179">
        <f t="shared" si="152"/>
        <v>2360.4899999999998</v>
      </c>
    </row>
    <row r="3232" spans="1:9" ht="15.75" thickBot="1">
      <c r="A3232" s="398"/>
      <c r="B3232" s="333">
        <v>51</v>
      </c>
      <c r="C3232" s="334">
        <v>1719.15</v>
      </c>
      <c r="D3232" s="335" t="s">
        <v>384</v>
      </c>
      <c r="E3232" s="335" t="s">
        <v>386</v>
      </c>
      <c r="F3232" s="335" t="s">
        <v>838</v>
      </c>
      <c r="G3232" s="179">
        <f t="shared" si="150"/>
        <v>1719.15</v>
      </c>
      <c r="H3232" s="179">
        <f t="shared" si="151"/>
        <v>0</v>
      </c>
      <c r="I3232" s="179">
        <f t="shared" si="152"/>
        <v>1719.15</v>
      </c>
    </row>
    <row r="3233" spans="1:9" ht="15.75" thickBot="1">
      <c r="A3233" s="398"/>
      <c r="B3233" s="333">
        <v>80</v>
      </c>
      <c r="C3233" s="334">
        <v>2736.8</v>
      </c>
      <c r="D3233" s="335" t="s">
        <v>384</v>
      </c>
      <c r="E3233" s="335" t="s">
        <v>386</v>
      </c>
      <c r="F3233" s="335" t="s">
        <v>872</v>
      </c>
      <c r="G3233" s="179">
        <f t="shared" si="150"/>
        <v>2736.8</v>
      </c>
      <c r="H3233" s="179">
        <f t="shared" si="151"/>
        <v>0</v>
      </c>
      <c r="I3233" s="179">
        <f t="shared" si="152"/>
        <v>2736.8</v>
      </c>
    </row>
    <row r="3234" spans="1:9" ht="15.75" thickBot="1">
      <c r="A3234" s="398"/>
      <c r="B3234" s="333">
        <v>42.5</v>
      </c>
      <c r="C3234" s="334">
        <v>1453.92</v>
      </c>
      <c r="D3234" s="335" t="s">
        <v>384</v>
      </c>
      <c r="E3234" s="335" t="s">
        <v>386</v>
      </c>
      <c r="F3234" s="335" t="s">
        <v>858</v>
      </c>
      <c r="G3234" s="179">
        <f t="shared" si="150"/>
        <v>1453.92</v>
      </c>
      <c r="H3234" s="179">
        <f t="shared" si="151"/>
        <v>0</v>
      </c>
      <c r="I3234" s="179">
        <f t="shared" si="152"/>
        <v>1453.92</v>
      </c>
    </row>
    <row r="3235" spans="1:9" ht="15.75" thickBot="1">
      <c r="A3235" s="398"/>
      <c r="B3235" s="333">
        <v>8</v>
      </c>
      <c r="C3235" s="334">
        <v>273.68</v>
      </c>
      <c r="D3235" s="335" t="s">
        <v>834</v>
      </c>
      <c r="E3235" s="335" t="s">
        <v>386</v>
      </c>
      <c r="F3235" s="335" t="s">
        <v>835</v>
      </c>
      <c r="G3235" s="179">
        <f t="shared" si="150"/>
        <v>0</v>
      </c>
      <c r="H3235" s="179">
        <f t="shared" si="151"/>
        <v>0</v>
      </c>
      <c r="I3235" s="179">
        <f t="shared" si="152"/>
        <v>0</v>
      </c>
    </row>
    <row r="3236" spans="1:9" ht="15.75" thickBot="1">
      <c r="A3236" s="398"/>
      <c r="B3236" s="333">
        <v>8</v>
      </c>
      <c r="C3236" s="334">
        <v>267.04000000000002</v>
      </c>
      <c r="D3236" s="335" t="s">
        <v>392</v>
      </c>
      <c r="E3236" s="335" t="s">
        <v>386</v>
      </c>
      <c r="F3236" s="335" t="s">
        <v>807</v>
      </c>
      <c r="G3236" s="179">
        <f t="shared" si="150"/>
        <v>0</v>
      </c>
      <c r="H3236" s="179">
        <f t="shared" si="151"/>
        <v>0</v>
      </c>
      <c r="I3236" s="179">
        <f t="shared" si="152"/>
        <v>0</v>
      </c>
    </row>
    <row r="3237" spans="1:9" ht="15.75" thickBot="1">
      <c r="A3237" s="399"/>
      <c r="B3237" s="333">
        <v>0</v>
      </c>
      <c r="C3237" s="334">
        <v>184.08</v>
      </c>
      <c r="D3237" s="335" t="s">
        <v>393</v>
      </c>
      <c r="E3237" s="335" t="s">
        <v>386</v>
      </c>
      <c r="F3237" s="335" t="s">
        <v>859</v>
      </c>
      <c r="G3237" s="179">
        <f t="shared" si="150"/>
        <v>0</v>
      </c>
      <c r="H3237" s="179">
        <f t="shared" si="151"/>
        <v>0</v>
      </c>
      <c r="I3237" s="179">
        <f t="shared" si="152"/>
        <v>0</v>
      </c>
    </row>
    <row r="3238" spans="1:9" ht="15.75" thickBot="1">
      <c r="A3238" s="336" t="s">
        <v>466</v>
      </c>
      <c r="B3238" s="337">
        <v>2330.5</v>
      </c>
      <c r="C3238" s="338">
        <v>80793.850000000006</v>
      </c>
      <c r="D3238" s="394"/>
      <c r="E3238" s="395"/>
      <c r="F3238" s="396"/>
      <c r="G3238" s="179">
        <f t="shared" si="150"/>
        <v>0</v>
      </c>
      <c r="H3238" s="179">
        <f t="shared" si="151"/>
        <v>0</v>
      </c>
      <c r="I3238" s="179">
        <f t="shared" si="152"/>
        <v>0</v>
      </c>
    </row>
    <row r="3239" spans="1:9" ht="15.75" thickBot="1">
      <c r="A3239" s="397" t="s">
        <v>1010</v>
      </c>
      <c r="B3239" s="333">
        <v>0.32</v>
      </c>
      <c r="C3239" s="334">
        <v>24.18</v>
      </c>
      <c r="D3239" s="335" t="s">
        <v>391</v>
      </c>
      <c r="E3239" s="335" t="s">
        <v>386</v>
      </c>
      <c r="F3239" s="335" t="s">
        <v>919</v>
      </c>
      <c r="G3239" s="179">
        <f t="shared" si="150"/>
        <v>0</v>
      </c>
      <c r="H3239" s="179">
        <f t="shared" si="151"/>
        <v>0</v>
      </c>
      <c r="I3239" s="179">
        <f t="shared" si="152"/>
        <v>0</v>
      </c>
    </row>
    <row r="3240" spans="1:9" ht="15.75" thickBot="1">
      <c r="A3240" s="398"/>
      <c r="B3240" s="333">
        <v>0.32</v>
      </c>
      <c r="C3240" s="334">
        <v>24.18</v>
      </c>
      <c r="D3240" s="335" t="s">
        <v>391</v>
      </c>
      <c r="E3240" s="335" t="s">
        <v>386</v>
      </c>
      <c r="F3240" s="335" t="s">
        <v>858</v>
      </c>
      <c r="G3240" s="179">
        <f t="shared" si="150"/>
        <v>0</v>
      </c>
      <c r="H3240" s="179">
        <f t="shared" si="151"/>
        <v>0</v>
      </c>
      <c r="I3240" s="179">
        <f t="shared" si="152"/>
        <v>0</v>
      </c>
    </row>
    <row r="3241" spans="1:9" ht="15.75" thickBot="1">
      <c r="A3241" s="398"/>
      <c r="B3241" s="333">
        <v>1.73</v>
      </c>
      <c r="C3241" s="334">
        <v>131</v>
      </c>
      <c r="D3241" s="335" t="s">
        <v>385</v>
      </c>
      <c r="E3241" s="335" t="s">
        <v>386</v>
      </c>
      <c r="F3241" s="335" t="s">
        <v>918</v>
      </c>
      <c r="G3241" s="179">
        <f t="shared" si="150"/>
        <v>0</v>
      </c>
      <c r="H3241" s="179">
        <f t="shared" si="151"/>
        <v>131</v>
      </c>
      <c r="I3241" s="179">
        <f t="shared" si="152"/>
        <v>131</v>
      </c>
    </row>
    <row r="3242" spans="1:9" ht="15.75" thickBot="1">
      <c r="A3242" s="398"/>
      <c r="B3242" s="333">
        <v>1.41</v>
      </c>
      <c r="C3242" s="334">
        <v>106.82</v>
      </c>
      <c r="D3242" s="335" t="s">
        <v>385</v>
      </c>
      <c r="E3242" s="335" t="s">
        <v>386</v>
      </c>
      <c r="F3242" s="335" t="s">
        <v>919</v>
      </c>
      <c r="G3242" s="179">
        <f t="shared" si="150"/>
        <v>0</v>
      </c>
      <c r="H3242" s="179">
        <f t="shared" si="151"/>
        <v>106.82</v>
      </c>
      <c r="I3242" s="179">
        <f t="shared" si="152"/>
        <v>106.82</v>
      </c>
    </row>
    <row r="3243" spans="1:9" ht="15.75" thickBot="1">
      <c r="A3243" s="398"/>
      <c r="B3243" s="333">
        <v>1.73</v>
      </c>
      <c r="C3243" s="334">
        <v>131</v>
      </c>
      <c r="D3243" s="335" t="s">
        <v>385</v>
      </c>
      <c r="E3243" s="335" t="s">
        <v>386</v>
      </c>
      <c r="F3243" s="335" t="s">
        <v>920</v>
      </c>
      <c r="G3243" s="179">
        <f t="shared" si="150"/>
        <v>0</v>
      </c>
      <c r="H3243" s="179">
        <f t="shared" si="151"/>
        <v>131</v>
      </c>
      <c r="I3243" s="179">
        <f t="shared" si="152"/>
        <v>131</v>
      </c>
    </row>
    <row r="3244" spans="1:9" ht="15.75" thickBot="1">
      <c r="A3244" s="398"/>
      <c r="B3244" s="333">
        <v>1.25</v>
      </c>
      <c r="C3244" s="334">
        <v>94.72</v>
      </c>
      <c r="D3244" s="335" t="s">
        <v>385</v>
      </c>
      <c r="E3244" s="335" t="s">
        <v>386</v>
      </c>
      <c r="F3244" s="335" t="s">
        <v>858</v>
      </c>
      <c r="G3244" s="179">
        <f t="shared" si="150"/>
        <v>0</v>
      </c>
      <c r="H3244" s="179">
        <f t="shared" si="151"/>
        <v>94.72</v>
      </c>
      <c r="I3244" s="179">
        <f t="shared" si="152"/>
        <v>94.72</v>
      </c>
    </row>
    <row r="3245" spans="1:9" ht="15.75" thickBot="1">
      <c r="A3245" s="399"/>
      <c r="B3245" s="333">
        <v>0</v>
      </c>
      <c r="C3245" s="334">
        <v>7.91</v>
      </c>
      <c r="D3245" s="335" t="s">
        <v>393</v>
      </c>
      <c r="E3245" s="335" t="s">
        <v>386</v>
      </c>
      <c r="F3245" s="335" t="s">
        <v>859</v>
      </c>
      <c r="G3245" s="179">
        <f t="shared" si="150"/>
        <v>0</v>
      </c>
      <c r="H3245" s="179">
        <f t="shared" si="151"/>
        <v>0</v>
      </c>
      <c r="I3245" s="179">
        <f t="shared" si="152"/>
        <v>0</v>
      </c>
    </row>
    <row r="3246" spans="1:9" ht="15.75" thickBot="1">
      <c r="A3246" s="336" t="s">
        <v>1010</v>
      </c>
      <c r="B3246" s="337">
        <v>6.76</v>
      </c>
      <c r="C3246" s="338">
        <v>519.80999999999995</v>
      </c>
      <c r="D3246" s="394"/>
      <c r="E3246" s="395"/>
      <c r="F3246" s="396"/>
      <c r="G3246" s="179">
        <f t="shared" si="150"/>
        <v>0</v>
      </c>
      <c r="H3246" s="179">
        <f t="shared" si="151"/>
        <v>0</v>
      </c>
      <c r="I3246" s="179">
        <f t="shared" si="152"/>
        <v>0</v>
      </c>
    </row>
    <row r="3247" spans="1:9" ht="15.75" thickBot="1">
      <c r="A3247" s="397" t="s">
        <v>1011</v>
      </c>
      <c r="B3247" s="333">
        <v>5.28</v>
      </c>
      <c r="C3247" s="334">
        <v>231.34</v>
      </c>
      <c r="D3247" s="335" t="s">
        <v>391</v>
      </c>
      <c r="E3247" s="335" t="s">
        <v>386</v>
      </c>
      <c r="F3247" s="335" t="s">
        <v>919</v>
      </c>
      <c r="G3247" s="179">
        <f t="shared" si="150"/>
        <v>0</v>
      </c>
      <c r="H3247" s="179">
        <f t="shared" si="151"/>
        <v>0</v>
      </c>
      <c r="I3247" s="179">
        <f t="shared" si="152"/>
        <v>0</v>
      </c>
    </row>
    <row r="3248" spans="1:9" ht="15.75" thickBot="1">
      <c r="A3248" s="398"/>
      <c r="B3248" s="333">
        <v>5.28</v>
      </c>
      <c r="C3248" s="334">
        <v>231.34</v>
      </c>
      <c r="D3248" s="335" t="s">
        <v>391</v>
      </c>
      <c r="E3248" s="335" t="s">
        <v>386</v>
      </c>
      <c r="F3248" s="335" t="s">
        <v>858</v>
      </c>
      <c r="G3248" s="179">
        <f t="shared" si="150"/>
        <v>0</v>
      </c>
      <c r="H3248" s="179">
        <f t="shared" si="151"/>
        <v>0</v>
      </c>
      <c r="I3248" s="179">
        <f t="shared" si="152"/>
        <v>0</v>
      </c>
    </row>
    <row r="3249" spans="1:9" ht="15.75" thickBot="1">
      <c r="A3249" s="398"/>
      <c r="B3249" s="333">
        <v>28.6</v>
      </c>
      <c r="C3249" s="334">
        <v>1253.1300000000001</v>
      </c>
      <c r="D3249" s="335" t="s">
        <v>385</v>
      </c>
      <c r="E3249" s="335" t="s">
        <v>386</v>
      </c>
      <c r="F3249" s="335" t="s">
        <v>918</v>
      </c>
      <c r="G3249" s="179">
        <f t="shared" si="150"/>
        <v>0</v>
      </c>
      <c r="H3249" s="179">
        <f t="shared" si="151"/>
        <v>1253.1300000000001</v>
      </c>
      <c r="I3249" s="179">
        <f t="shared" si="152"/>
        <v>1253.1300000000001</v>
      </c>
    </row>
    <row r="3250" spans="1:9" ht="15.75" thickBot="1">
      <c r="A3250" s="398"/>
      <c r="B3250" s="333">
        <v>22.68</v>
      </c>
      <c r="C3250" s="334">
        <v>1002.63</v>
      </c>
      <c r="D3250" s="335" t="s">
        <v>385</v>
      </c>
      <c r="E3250" s="335" t="s">
        <v>386</v>
      </c>
      <c r="F3250" s="335" t="s">
        <v>919</v>
      </c>
      <c r="G3250" s="179">
        <f t="shared" si="150"/>
        <v>0</v>
      </c>
      <c r="H3250" s="179">
        <f t="shared" si="151"/>
        <v>1002.63</v>
      </c>
      <c r="I3250" s="179">
        <f t="shared" si="152"/>
        <v>1002.63</v>
      </c>
    </row>
    <row r="3251" spans="1:9" ht="15.75" thickBot="1">
      <c r="A3251" s="398"/>
      <c r="B3251" s="333">
        <v>27.4</v>
      </c>
      <c r="C3251" s="334">
        <v>1187.8699999999999</v>
      </c>
      <c r="D3251" s="335" t="s">
        <v>385</v>
      </c>
      <c r="E3251" s="335" t="s">
        <v>386</v>
      </c>
      <c r="F3251" s="335" t="s">
        <v>920</v>
      </c>
      <c r="G3251" s="179">
        <f t="shared" si="150"/>
        <v>0</v>
      </c>
      <c r="H3251" s="179">
        <f t="shared" si="151"/>
        <v>1187.8699999999999</v>
      </c>
      <c r="I3251" s="179">
        <f t="shared" si="152"/>
        <v>1187.8699999999999</v>
      </c>
    </row>
    <row r="3252" spans="1:9" ht="15.75" thickBot="1">
      <c r="A3252" s="398"/>
      <c r="B3252" s="333">
        <v>17.399999999999999</v>
      </c>
      <c r="C3252" s="334">
        <v>771.29</v>
      </c>
      <c r="D3252" s="335" t="s">
        <v>385</v>
      </c>
      <c r="E3252" s="335" t="s">
        <v>386</v>
      </c>
      <c r="F3252" s="335" t="s">
        <v>858</v>
      </c>
      <c r="G3252" s="179">
        <f t="shared" si="150"/>
        <v>0</v>
      </c>
      <c r="H3252" s="179">
        <f t="shared" si="151"/>
        <v>771.29</v>
      </c>
      <c r="I3252" s="179">
        <f t="shared" si="152"/>
        <v>771.29</v>
      </c>
    </row>
    <row r="3253" spans="1:9" ht="15.75" thickBot="1">
      <c r="A3253" s="398"/>
      <c r="B3253" s="333">
        <v>2.48</v>
      </c>
      <c r="C3253" s="334">
        <v>103.59</v>
      </c>
      <c r="D3253" s="335" t="s">
        <v>834</v>
      </c>
      <c r="E3253" s="335" t="s">
        <v>386</v>
      </c>
      <c r="F3253" s="335" t="s">
        <v>858</v>
      </c>
      <c r="G3253" s="179">
        <f t="shared" si="150"/>
        <v>0</v>
      </c>
      <c r="H3253" s="179">
        <f t="shared" si="151"/>
        <v>0</v>
      </c>
      <c r="I3253" s="179">
        <f t="shared" si="152"/>
        <v>0</v>
      </c>
    </row>
    <row r="3254" spans="1:9" ht="15.75" thickBot="1">
      <c r="A3254" s="399"/>
      <c r="B3254" s="333">
        <v>0</v>
      </c>
      <c r="C3254" s="334">
        <v>61.18</v>
      </c>
      <c r="D3254" s="335" t="s">
        <v>393</v>
      </c>
      <c r="E3254" s="335" t="s">
        <v>386</v>
      </c>
      <c r="F3254" s="335" t="s">
        <v>859</v>
      </c>
      <c r="G3254" s="179">
        <f t="shared" si="150"/>
        <v>0</v>
      </c>
      <c r="H3254" s="179">
        <f t="shared" si="151"/>
        <v>0</v>
      </c>
      <c r="I3254" s="179">
        <f t="shared" si="152"/>
        <v>0</v>
      </c>
    </row>
    <row r="3255" spans="1:9" ht="15.75" thickBot="1">
      <c r="A3255" s="336" t="s">
        <v>1011</v>
      </c>
      <c r="B3255" s="337">
        <v>109.12</v>
      </c>
      <c r="C3255" s="338">
        <v>4842.37</v>
      </c>
      <c r="D3255" s="394"/>
      <c r="E3255" s="395"/>
      <c r="F3255" s="396"/>
      <c r="G3255" s="179">
        <f t="shared" si="150"/>
        <v>0</v>
      </c>
      <c r="H3255" s="179">
        <f t="shared" si="151"/>
        <v>0</v>
      </c>
      <c r="I3255" s="179">
        <f t="shared" si="152"/>
        <v>0</v>
      </c>
    </row>
    <row r="3256" spans="1:9" ht="15.75" thickBot="1">
      <c r="A3256" s="397" t="s">
        <v>1012</v>
      </c>
      <c r="B3256" s="333">
        <v>0.32</v>
      </c>
      <c r="C3256" s="334">
        <v>16.899999999999999</v>
      </c>
      <c r="D3256" s="335" t="s">
        <v>391</v>
      </c>
      <c r="E3256" s="335" t="s">
        <v>386</v>
      </c>
      <c r="F3256" s="335" t="s">
        <v>919</v>
      </c>
      <c r="G3256" s="179">
        <f t="shared" si="150"/>
        <v>0</v>
      </c>
      <c r="H3256" s="179">
        <f t="shared" si="151"/>
        <v>0</v>
      </c>
      <c r="I3256" s="179">
        <f t="shared" si="152"/>
        <v>0</v>
      </c>
    </row>
    <row r="3257" spans="1:9" ht="15.75" thickBot="1">
      <c r="A3257" s="398"/>
      <c r="B3257" s="333">
        <v>0.32</v>
      </c>
      <c r="C3257" s="334">
        <v>16.899999999999999</v>
      </c>
      <c r="D3257" s="335" t="s">
        <v>391</v>
      </c>
      <c r="E3257" s="335" t="s">
        <v>386</v>
      </c>
      <c r="F3257" s="335" t="s">
        <v>858</v>
      </c>
      <c r="G3257" s="179">
        <f t="shared" si="150"/>
        <v>0</v>
      </c>
      <c r="H3257" s="179">
        <f t="shared" si="151"/>
        <v>0</v>
      </c>
      <c r="I3257" s="179">
        <f t="shared" si="152"/>
        <v>0</v>
      </c>
    </row>
    <row r="3258" spans="1:9" ht="15.75" thickBot="1">
      <c r="A3258" s="398"/>
      <c r="B3258" s="333">
        <v>1.73</v>
      </c>
      <c r="C3258" s="334">
        <v>91.56</v>
      </c>
      <c r="D3258" s="335" t="s">
        <v>385</v>
      </c>
      <c r="E3258" s="335" t="s">
        <v>386</v>
      </c>
      <c r="F3258" s="335" t="s">
        <v>918</v>
      </c>
      <c r="G3258" s="179">
        <f t="shared" si="150"/>
        <v>0</v>
      </c>
      <c r="H3258" s="179">
        <f t="shared" si="151"/>
        <v>91.56</v>
      </c>
      <c r="I3258" s="179">
        <f t="shared" si="152"/>
        <v>91.56</v>
      </c>
    </row>
    <row r="3259" spans="1:9" ht="15.75" thickBot="1">
      <c r="A3259" s="398"/>
      <c r="B3259" s="333">
        <v>1.41</v>
      </c>
      <c r="C3259" s="334">
        <v>74.66</v>
      </c>
      <c r="D3259" s="335" t="s">
        <v>385</v>
      </c>
      <c r="E3259" s="335" t="s">
        <v>386</v>
      </c>
      <c r="F3259" s="335" t="s">
        <v>919</v>
      </c>
      <c r="G3259" s="179">
        <f t="shared" si="150"/>
        <v>0</v>
      </c>
      <c r="H3259" s="179">
        <f t="shared" si="151"/>
        <v>74.66</v>
      </c>
      <c r="I3259" s="179">
        <f t="shared" si="152"/>
        <v>74.66</v>
      </c>
    </row>
    <row r="3260" spans="1:9" ht="15.75" thickBot="1">
      <c r="A3260" s="398"/>
      <c r="B3260" s="333">
        <v>0.77</v>
      </c>
      <c r="C3260" s="334">
        <v>40.85</v>
      </c>
      <c r="D3260" s="335" t="s">
        <v>385</v>
      </c>
      <c r="E3260" s="335" t="s">
        <v>386</v>
      </c>
      <c r="F3260" s="335" t="s">
        <v>920</v>
      </c>
      <c r="G3260" s="179">
        <f t="shared" si="150"/>
        <v>0</v>
      </c>
      <c r="H3260" s="179">
        <f t="shared" si="151"/>
        <v>40.85</v>
      </c>
      <c r="I3260" s="179">
        <f t="shared" si="152"/>
        <v>40.85</v>
      </c>
    </row>
    <row r="3261" spans="1:9" ht="15.75" thickBot="1">
      <c r="A3261" s="398"/>
      <c r="B3261" s="333">
        <v>0.13</v>
      </c>
      <c r="C3261" s="334">
        <v>7.05</v>
      </c>
      <c r="D3261" s="335" t="s">
        <v>385</v>
      </c>
      <c r="E3261" s="335" t="s">
        <v>386</v>
      </c>
      <c r="F3261" s="335" t="s">
        <v>858</v>
      </c>
      <c r="G3261" s="179">
        <f t="shared" si="150"/>
        <v>0</v>
      </c>
      <c r="H3261" s="179">
        <f t="shared" si="151"/>
        <v>7.05</v>
      </c>
      <c r="I3261" s="179">
        <f t="shared" si="152"/>
        <v>7.05</v>
      </c>
    </row>
    <row r="3262" spans="1:9" ht="15.75" thickBot="1">
      <c r="A3262" s="398"/>
      <c r="B3262" s="333">
        <v>0.32</v>
      </c>
      <c r="C3262" s="334">
        <v>16.899999999999999</v>
      </c>
      <c r="D3262" s="335" t="s">
        <v>834</v>
      </c>
      <c r="E3262" s="335" t="s">
        <v>386</v>
      </c>
      <c r="F3262" s="335" t="s">
        <v>920</v>
      </c>
      <c r="G3262" s="179">
        <f t="shared" si="150"/>
        <v>0</v>
      </c>
      <c r="H3262" s="179">
        <f t="shared" si="151"/>
        <v>0</v>
      </c>
      <c r="I3262" s="179">
        <f t="shared" si="152"/>
        <v>0</v>
      </c>
    </row>
    <row r="3263" spans="1:9" ht="15.75" thickBot="1">
      <c r="A3263" s="399"/>
      <c r="B3263" s="333">
        <v>0</v>
      </c>
      <c r="C3263" s="334">
        <v>4.1100000000000003</v>
      </c>
      <c r="D3263" s="335" t="s">
        <v>393</v>
      </c>
      <c r="E3263" s="335" t="s">
        <v>386</v>
      </c>
      <c r="F3263" s="335" t="s">
        <v>859</v>
      </c>
      <c r="G3263" s="179">
        <f t="shared" si="150"/>
        <v>0</v>
      </c>
      <c r="H3263" s="179">
        <f t="shared" si="151"/>
        <v>0</v>
      </c>
      <c r="I3263" s="179">
        <f t="shared" si="152"/>
        <v>0</v>
      </c>
    </row>
    <row r="3264" spans="1:9" ht="15.75" thickBot="1">
      <c r="A3264" s="336" t="s">
        <v>1012</v>
      </c>
      <c r="B3264" s="337">
        <v>5</v>
      </c>
      <c r="C3264" s="338">
        <v>268.93</v>
      </c>
      <c r="D3264" s="394"/>
      <c r="E3264" s="395"/>
      <c r="F3264" s="396"/>
      <c r="G3264" s="179">
        <f t="shared" si="150"/>
        <v>0</v>
      </c>
      <c r="H3264" s="179">
        <f t="shared" si="151"/>
        <v>0</v>
      </c>
      <c r="I3264" s="179">
        <f t="shared" si="152"/>
        <v>0</v>
      </c>
    </row>
    <row r="3265" spans="1:9" ht="15.75" thickBot="1">
      <c r="A3265" s="397" t="s">
        <v>467</v>
      </c>
      <c r="B3265" s="333">
        <v>3.2</v>
      </c>
      <c r="C3265" s="334">
        <v>135</v>
      </c>
      <c r="D3265" s="335" t="s">
        <v>391</v>
      </c>
      <c r="E3265" s="335" t="s">
        <v>386</v>
      </c>
      <c r="F3265" s="335" t="s">
        <v>817</v>
      </c>
      <c r="G3265" s="179">
        <f t="shared" si="150"/>
        <v>0</v>
      </c>
      <c r="H3265" s="179">
        <f t="shared" si="151"/>
        <v>0</v>
      </c>
      <c r="I3265" s="179">
        <f t="shared" si="152"/>
        <v>0</v>
      </c>
    </row>
    <row r="3266" spans="1:9" ht="15.75" thickBot="1">
      <c r="A3266" s="398"/>
      <c r="B3266" s="333">
        <v>3.36</v>
      </c>
      <c r="C3266" s="334">
        <v>143.27000000000001</v>
      </c>
      <c r="D3266" s="335" t="s">
        <v>391</v>
      </c>
      <c r="E3266" s="335" t="s">
        <v>386</v>
      </c>
      <c r="F3266" s="335" t="s">
        <v>818</v>
      </c>
      <c r="G3266" s="179">
        <f t="shared" si="150"/>
        <v>0</v>
      </c>
      <c r="H3266" s="179">
        <f t="shared" si="151"/>
        <v>0</v>
      </c>
      <c r="I3266" s="179">
        <f t="shared" si="152"/>
        <v>0</v>
      </c>
    </row>
    <row r="3267" spans="1:9" ht="15.75" thickBot="1">
      <c r="A3267" s="398"/>
      <c r="B3267" s="333">
        <v>3.36</v>
      </c>
      <c r="C3267" s="334">
        <v>151.84</v>
      </c>
      <c r="D3267" s="335" t="s">
        <v>391</v>
      </c>
      <c r="E3267" s="335" t="s">
        <v>386</v>
      </c>
      <c r="F3267" s="335" t="s">
        <v>819</v>
      </c>
      <c r="G3267" s="179">
        <f t="shared" si="150"/>
        <v>0</v>
      </c>
      <c r="H3267" s="179">
        <f t="shared" si="151"/>
        <v>0</v>
      </c>
      <c r="I3267" s="179">
        <f t="shared" si="152"/>
        <v>0</v>
      </c>
    </row>
    <row r="3268" spans="1:9" ht="15.75" thickBot="1">
      <c r="A3268" s="398"/>
      <c r="B3268" s="333">
        <v>3.36</v>
      </c>
      <c r="C3268" s="334">
        <v>151.84</v>
      </c>
      <c r="D3268" s="335" t="s">
        <v>391</v>
      </c>
      <c r="E3268" s="335" t="s">
        <v>386</v>
      </c>
      <c r="F3268" s="335" t="s">
        <v>820</v>
      </c>
      <c r="G3268" s="179">
        <f t="shared" si="150"/>
        <v>0</v>
      </c>
      <c r="H3268" s="179">
        <f t="shared" si="151"/>
        <v>0</v>
      </c>
      <c r="I3268" s="179">
        <f t="shared" si="152"/>
        <v>0</v>
      </c>
    </row>
    <row r="3269" spans="1:9" ht="15.75" thickBot="1">
      <c r="A3269" s="398"/>
      <c r="B3269" s="333">
        <v>3.36</v>
      </c>
      <c r="C3269" s="334">
        <v>151.84</v>
      </c>
      <c r="D3269" s="335" t="s">
        <v>391</v>
      </c>
      <c r="E3269" s="335" t="s">
        <v>386</v>
      </c>
      <c r="F3269" s="335" t="s">
        <v>821</v>
      </c>
      <c r="G3269" s="179">
        <f t="shared" ref="G3269:G3332" si="153">IF(D3269="REG",C3269,0)</f>
        <v>0</v>
      </c>
      <c r="H3269" s="179">
        <f t="shared" ref="H3269:H3332" si="154">IF(D3269="SAL",C3269,0)</f>
        <v>0</v>
      </c>
      <c r="I3269" s="179">
        <f t="shared" ref="I3269:I3332" si="155">+G3269+H3269</f>
        <v>0</v>
      </c>
    </row>
    <row r="3270" spans="1:9" ht="15.75" thickBot="1">
      <c r="A3270" s="398"/>
      <c r="B3270" s="333">
        <v>31.47</v>
      </c>
      <c r="C3270" s="334">
        <v>1327.53</v>
      </c>
      <c r="D3270" s="335" t="s">
        <v>385</v>
      </c>
      <c r="E3270" s="335" t="s">
        <v>386</v>
      </c>
      <c r="F3270" s="335" t="s">
        <v>817</v>
      </c>
      <c r="G3270" s="179">
        <f t="shared" si="153"/>
        <v>0</v>
      </c>
      <c r="H3270" s="179">
        <f t="shared" si="154"/>
        <v>1327.53</v>
      </c>
      <c r="I3270" s="179">
        <f t="shared" si="155"/>
        <v>1327.53</v>
      </c>
    </row>
    <row r="3271" spans="1:9" ht="15.75" thickBot="1">
      <c r="A3271" s="398"/>
      <c r="B3271" s="333">
        <v>30.9</v>
      </c>
      <c r="C3271" s="334">
        <v>1328.73</v>
      </c>
      <c r="D3271" s="335" t="s">
        <v>385</v>
      </c>
      <c r="E3271" s="335" t="s">
        <v>386</v>
      </c>
      <c r="F3271" s="335" t="s">
        <v>822</v>
      </c>
      <c r="G3271" s="179">
        <f t="shared" si="153"/>
        <v>0</v>
      </c>
      <c r="H3271" s="179">
        <f t="shared" si="154"/>
        <v>1328.73</v>
      </c>
      <c r="I3271" s="179">
        <f t="shared" si="155"/>
        <v>1328.73</v>
      </c>
    </row>
    <row r="3272" spans="1:9" ht="15.75" thickBot="1">
      <c r="A3272" s="398"/>
      <c r="B3272" s="333">
        <v>33.46</v>
      </c>
      <c r="C3272" s="334">
        <v>1417.69</v>
      </c>
      <c r="D3272" s="335" t="s">
        <v>385</v>
      </c>
      <c r="E3272" s="335" t="s">
        <v>386</v>
      </c>
      <c r="F3272" s="335" t="s">
        <v>823</v>
      </c>
      <c r="G3272" s="179">
        <f t="shared" si="153"/>
        <v>0</v>
      </c>
      <c r="H3272" s="179">
        <f t="shared" si="154"/>
        <v>1417.69</v>
      </c>
      <c r="I3272" s="179">
        <f t="shared" si="155"/>
        <v>1417.69</v>
      </c>
    </row>
    <row r="3273" spans="1:9" ht="15.75" thickBot="1">
      <c r="A3273" s="398"/>
      <c r="B3273" s="333">
        <v>34.67</v>
      </c>
      <c r="C3273" s="334">
        <v>1462.55</v>
      </c>
      <c r="D3273" s="335" t="s">
        <v>385</v>
      </c>
      <c r="E3273" s="335" t="s">
        <v>386</v>
      </c>
      <c r="F3273" s="335" t="s">
        <v>824</v>
      </c>
      <c r="G3273" s="179">
        <f t="shared" si="153"/>
        <v>0</v>
      </c>
      <c r="H3273" s="179">
        <f t="shared" si="154"/>
        <v>1462.55</v>
      </c>
      <c r="I3273" s="179">
        <f t="shared" si="155"/>
        <v>1462.55</v>
      </c>
    </row>
    <row r="3274" spans="1:9" ht="15.75" thickBot="1">
      <c r="A3274" s="398"/>
      <c r="B3274" s="333">
        <v>36.4</v>
      </c>
      <c r="C3274" s="334">
        <v>1552.32</v>
      </c>
      <c r="D3274" s="335" t="s">
        <v>385</v>
      </c>
      <c r="E3274" s="335" t="s">
        <v>386</v>
      </c>
      <c r="F3274" s="335" t="s">
        <v>825</v>
      </c>
      <c r="G3274" s="179">
        <f t="shared" si="153"/>
        <v>0</v>
      </c>
      <c r="H3274" s="179">
        <f t="shared" si="154"/>
        <v>1552.32</v>
      </c>
      <c r="I3274" s="179">
        <f t="shared" si="155"/>
        <v>1552.32</v>
      </c>
    </row>
    <row r="3275" spans="1:9" ht="15.75" thickBot="1">
      <c r="A3275" s="398"/>
      <c r="B3275" s="333">
        <v>29.43</v>
      </c>
      <c r="C3275" s="334">
        <v>1244.24</v>
      </c>
      <c r="D3275" s="335" t="s">
        <v>385</v>
      </c>
      <c r="E3275" s="335" t="s">
        <v>386</v>
      </c>
      <c r="F3275" s="335" t="s">
        <v>818</v>
      </c>
      <c r="G3275" s="179">
        <f t="shared" si="153"/>
        <v>0</v>
      </c>
      <c r="H3275" s="179">
        <f t="shared" si="154"/>
        <v>1244.24</v>
      </c>
      <c r="I3275" s="179">
        <f t="shared" si="155"/>
        <v>1244.24</v>
      </c>
    </row>
    <row r="3276" spans="1:9" ht="15.75" thickBot="1">
      <c r="A3276" s="398"/>
      <c r="B3276" s="333">
        <v>36.39</v>
      </c>
      <c r="C3276" s="334">
        <v>1644.94</v>
      </c>
      <c r="D3276" s="335" t="s">
        <v>385</v>
      </c>
      <c r="E3276" s="335" t="s">
        <v>386</v>
      </c>
      <c r="F3276" s="335" t="s">
        <v>826</v>
      </c>
      <c r="G3276" s="179">
        <f t="shared" si="153"/>
        <v>0</v>
      </c>
      <c r="H3276" s="179">
        <f t="shared" si="154"/>
        <v>1644.94</v>
      </c>
      <c r="I3276" s="179">
        <f t="shared" si="155"/>
        <v>1644.94</v>
      </c>
    </row>
    <row r="3277" spans="1:9" ht="15.75" thickBot="1">
      <c r="A3277" s="398"/>
      <c r="B3277" s="333">
        <v>35.75</v>
      </c>
      <c r="C3277" s="334">
        <v>1625.78</v>
      </c>
      <c r="D3277" s="335" t="s">
        <v>385</v>
      </c>
      <c r="E3277" s="335" t="s">
        <v>386</v>
      </c>
      <c r="F3277" s="335" t="s">
        <v>827</v>
      </c>
      <c r="G3277" s="179">
        <f t="shared" si="153"/>
        <v>0</v>
      </c>
      <c r="H3277" s="179">
        <f t="shared" si="154"/>
        <v>1625.78</v>
      </c>
      <c r="I3277" s="179">
        <f t="shared" si="155"/>
        <v>1625.78</v>
      </c>
    </row>
    <row r="3278" spans="1:9" ht="15.75" thickBot="1">
      <c r="A3278" s="398"/>
      <c r="B3278" s="333">
        <v>34</v>
      </c>
      <c r="C3278" s="334">
        <v>1514.43</v>
      </c>
      <c r="D3278" s="335" t="s">
        <v>385</v>
      </c>
      <c r="E3278" s="335" t="s">
        <v>386</v>
      </c>
      <c r="F3278" s="335" t="s">
        <v>828</v>
      </c>
      <c r="G3278" s="179">
        <f t="shared" si="153"/>
        <v>0</v>
      </c>
      <c r="H3278" s="179">
        <f t="shared" si="154"/>
        <v>1514.43</v>
      </c>
      <c r="I3278" s="179">
        <f t="shared" si="155"/>
        <v>1514.43</v>
      </c>
    </row>
    <row r="3279" spans="1:9" ht="15.75" thickBot="1">
      <c r="A3279" s="398"/>
      <c r="B3279" s="333">
        <v>31.6</v>
      </c>
      <c r="C3279" s="334">
        <v>1442.68</v>
      </c>
      <c r="D3279" s="335" t="s">
        <v>385</v>
      </c>
      <c r="E3279" s="335" t="s">
        <v>386</v>
      </c>
      <c r="F3279" s="335" t="s">
        <v>819</v>
      </c>
      <c r="G3279" s="179">
        <f t="shared" si="153"/>
        <v>0</v>
      </c>
      <c r="H3279" s="179">
        <f t="shared" si="154"/>
        <v>1442.68</v>
      </c>
      <c r="I3279" s="179">
        <f t="shared" si="155"/>
        <v>1442.68</v>
      </c>
    </row>
    <row r="3280" spans="1:9" ht="15.75" thickBot="1">
      <c r="A3280" s="398"/>
      <c r="B3280" s="333">
        <v>29.2</v>
      </c>
      <c r="C3280" s="334">
        <v>1345.33</v>
      </c>
      <c r="D3280" s="335" t="s">
        <v>385</v>
      </c>
      <c r="E3280" s="335" t="s">
        <v>386</v>
      </c>
      <c r="F3280" s="335" t="s">
        <v>829</v>
      </c>
      <c r="G3280" s="179">
        <f t="shared" si="153"/>
        <v>0</v>
      </c>
      <c r="H3280" s="179">
        <f t="shared" si="154"/>
        <v>1345.33</v>
      </c>
      <c r="I3280" s="179">
        <f t="shared" si="155"/>
        <v>1345.33</v>
      </c>
    </row>
    <row r="3281" spans="1:9" ht="15.75" thickBot="1">
      <c r="A3281" s="398"/>
      <c r="B3281" s="333">
        <v>32.79</v>
      </c>
      <c r="C3281" s="334">
        <v>1449.16</v>
      </c>
      <c r="D3281" s="335" t="s">
        <v>385</v>
      </c>
      <c r="E3281" s="335" t="s">
        <v>386</v>
      </c>
      <c r="F3281" s="335" t="s">
        <v>830</v>
      </c>
      <c r="G3281" s="179">
        <f t="shared" si="153"/>
        <v>0</v>
      </c>
      <c r="H3281" s="179">
        <f t="shared" si="154"/>
        <v>1449.16</v>
      </c>
      <c r="I3281" s="179">
        <f t="shared" si="155"/>
        <v>1449.16</v>
      </c>
    </row>
    <row r="3282" spans="1:9" ht="15.75" thickBot="1">
      <c r="A3282" s="398"/>
      <c r="B3282" s="333">
        <v>29.83</v>
      </c>
      <c r="C3282" s="334">
        <v>1349.73</v>
      </c>
      <c r="D3282" s="335" t="s">
        <v>385</v>
      </c>
      <c r="E3282" s="335" t="s">
        <v>386</v>
      </c>
      <c r="F3282" s="335" t="s">
        <v>820</v>
      </c>
      <c r="G3282" s="179">
        <f t="shared" si="153"/>
        <v>0</v>
      </c>
      <c r="H3282" s="179">
        <f t="shared" si="154"/>
        <v>1349.73</v>
      </c>
      <c r="I3282" s="179">
        <f t="shared" si="155"/>
        <v>1349.73</v>
      </c>
    </row>
    <row r="3283" spans="1:9" ht="15.75" thickBot="1">
      <c r="A3283" s="398"/>
      <c r="B3283" s="333">
        <v>35.04</v>
      </c>
      <c r="C3283" s="334">
        <v>1589.61</v>
      </c>
      <c r="D3283" s="335" t="s">
        <v>385</v>
      </c>
      <c r="E3283" s="335" t="s">
        <v>386</v>
      </c>
      <c r="F3283" s="335" t="s">
        <v>805</v>
      </c>
      <c r="G3283" s="179">
        <f t="shared" si="153"/>
        <v>0</v>
      </c>
      <c r="H3283" s="179">
        <f t="shared" si="154"/>
        <v>1589.61</v>
      </c>
      <c r="I3283" s="179">
        <f t="shared" si="155"/>
        <v>1589.61</v>
      </c>
    </row>
    <row r="3284" spans="1:9" ht="15.75" thickBot="1">
      <c r="A3284" s="398"/>
      <c r="B3284" s="333">
        <v>33.43</v>
      </c>
      <c r="C3284" s="334">
        <v>1457.6</v>
      </c>
      <c r="D3284" s="335" t="s">
        <v>385</v>
      </c>
      <c r="E3284" s="335" t="s">
        <v>386</v>
      </c>
      <c r="F3284" s="335" t="s">
        <v>831</v>
      </c>
      <c r="G3284" s="179">
        <f t="shared" si="153"/>
        <v>0</v>
      </c>
      <c r="H3284" s="179">
        <f t="shared" si="154"/>
        <v>1457.6</v>
      </c>
      <c r="I3284" s="179">
        <f t="shared" si="155"/>
        <v>1457.6</v>
      </c>
    </row>
    <row r="3285" spans="1:9" ht="15.75" thickBot="1">
      <c r="A3285" s="398"/>
      <c r="B3285" s="333">
        <v>35.19</v>
      </c>
      <c r="C3285" s="334">
        <v>1598.07</v>
      </c>
      <c r="D3285" s="335" t="s">
        <v>385</v>
      </c>
      <c r="E3285" s="335" t="s">
        <v>386</v>
      </c>
      <c r="F3285" s="335" t="s">
        <v>832</v>
      </c>
      <c r="G3285" s="179">
        <f t="shared" si="153"/>
        <v>0</v>
      </c>
      <c r="H3285" s="179">
        <f t="shared" si="154"/>
        <v>1598.07</v>
      </c>
      <c r="I3285" s="179">
        <f t="shared" si="155"/>
        <v>1598.07</v>
      </c>
    </row>
    <row r="3286" spans="1:9" ht="15.75" thickBot="1">
      <c r="A3286" s="398"/>
      <c r="B3286" s="333">
        <v>33.04</v>
      </c>
      <c r="C3286" s="334">
        <v>1493.1</v>
      </c>
      <c r="D3286" s="335" t="s">
        <v>385</v>
      </c>
      <c r="E3286" s="335" t="s">
        <v>386</v>
      </c>
      <c r="F3286" s="335" t="s">
        <v>821</v>
      </c>
      <c r="G3286" s="179">
        <f t="shared" si="153"/>
        <v>0</v>
      </c>
      <c r="H3286" s="179">
        <f t="shared" si="154"/>
        <v>1493.1</v>
      </c>
      <c r="I3286" s="179">
        <f t="shared" si="155"/>
        <v>1493.1</v>
      </c>
    </row>
    <row r="3287" spans="1:9" ht="15.75" thickBot="1">
      <c r="A3287" s="398"/>
      <c r="B3287" s="333">
        <v>36.39</v>
      </c>
      <c r="C3287" s="334">
        <v>1644.94</v>
      </c>
      <c r="D3287" s="335" t="s">
        <v>385</v>
      </c>
      <c r="E3287" s="335" t="s">
        <v>386</v>
      </c>
      <c r="F3287" s="335" t="s">
        <v>833</v>
      </c>
      <c r="G3287" s="179">
        <f t="shared" si="153"/>
        <v>0</v>
      </c>
      <c r="H3287" s="179">
        <f t="shared" si="154"/>
        <v>1644.94</v>
      </c>
      <c r="I3287" s="179">
        <f t="shared" si="155"/>
        <v>1644.94</v>
      </c>
    </row>
    <row r="3288" spans="1:9" ht="15.75" thickBot="1">
      <c r="A3288" s="398"/>
      <c r="B3288" s="333">
        <v>34.47</v>
      </c>
      <c r="C3288" s="334">
        <v>1587.45</v>
      </c>
      <c r="D3288" s="335" t="s">
        <v>385</v>
      </c>
      <c r="E3288" s="335" t="s">
        <v>386</v>
      </c>
      <c r="F3288" s="335" t="s">
        <v>916</v>
      </c>
      <c r="G3288" s="179">
        <f t="shared" si="153"/>
        <v>0</v>
      </c>
      <c r="H3288" s="179">
        <f t="shared" si="154"/>
        <v>1587.45</v>
      </c>
      <c r="I3288" s="179">
        <f t="shared" si="155"/>
        <v>1587.45</v>
      </c>
    </row>
    <row r="3289" spans="1:9" ht="15.75" thickBot="1">
      <c r="A3289" s="398"/>
      <c r="B3289" s="333">
        <v>36.229999999999997</v>
      </c>
      <c r="C3289" s="334">
        <v>1632.85</v>
      </c>
      <c r="D3289" s="335" t="s">
        <v>385</v>
      </c>
      <c r="E3289" s="335" t="s">
        <v>386</v>
      </c>
      <c r="F3289" s="335" t="s">
        <v>917</v>
      </c>
      <c r="G3289" s="179">
        <f t="shared" si="153"/>
        <v>0</v>
      </c>
      <c r="H3289" s="179">
        <f t="shared" si="154"/>
        <v>1632.85</v>
      </c>
      <c r="I3289" s="179">
        <f t="shared" si="155"/>
        <v>1632.85</v>
      </c>
    </row>
    <row r="3290" spans="1:9" ht="15.75" thickBot="1">
      <c r="A3290" s="399"/>
      <c r="B3290" s="333">
        <v>1.2</v>
      </c>
      <c r="C3290" s="334">
        <v>65.260000000000005</v>
      </c>
      <c r="D3290" s="335" t="s">
        <v>834</v>
      </c>
      <c r="E3290" s="335" t="s">
        <v>386</v>
      </c>
      <c r="F3290" s="335" t="s">
        <v>831</v>
      </c>
      <c r="G3290" s="179">
        <f t="shared" si="153"/>
        <v>0</v>
      </c>
      <c r="H3290" s="179">
        <f t="shared" si="154"/>
        <v>0</v>
      </c>
      <c r="I3290" s="179">
        <f t="shared" si="155"/>
        <v>0</v>
      </c>
    </row>
    <row r="3291" spans="1:9" ht="15.75" thickBot="1">
      <c r="A3291" s="336" t="s">
        <v>467</v>
      </c>
      <c r="B3291" s="337">
        <v>687.52</v>
      </c>
      <c r="C3291" s="338">
        <v>30507.78</v>
      </c>
      <c r="D3291" s="394"/>
      <c r="E3291" s="395"/>
      <c r="F3291" s="396"/>
      <c r="G3291" s="179">
        <f t="shared" si="153"/>
        <v>0</v>
      </c>
      <c r="H3291" s="179">
        <f t="shared" si="154"/>
        <v>0</v>
      </c>
      <c r="I3291" s="179">
        <f t="shared" si="155"/>
        <v>0</v>
      </c>
    </row>
    <row r="3292" spans="1:9" ht="15.75" thickBot="1">
      <c r="A3292" s="397" t="s">
        <v>468</v>
      </c>
      <c r="B3292" s="333">
        <v>0</v>
      </c>
      <c r="C3292" s="334">
        <v>541.41999999999996</v>
      </c>
      <c r="D3292" s="335" t="s">
        <v>588</v>
      </c>
      <c r="E3292" s="335" t="s">
        <v>386</v>
      </c>
      <c r="F3292" s="335" t="s">
        <v>956</v>
      </c>
      <c r="G3292" s="179">
        <f t="shared" si="153"/>
        <v>0</v>
      </c>
      <c r="H3292" s="179">
        <f t="shared" si="154"/>
        <v>0</v>
      </c>
      <c r="I3292" s="179">
        <f t="shared" si="155"/>
        <v>0</v>
      </c>
    </row>
    <row r="3293" spans="1:9" ht="15.75" thickBot="1">
      <c r="A3293" s="398"/>
      <c r="B3293" s="333">
        <v>8</v>
      </c>
      <c r="C3293" s="334">
        <v>273.68</v>
      </c>
      <c r="D3293" s="335" t="s">
        <v>391</v>
      </c>
      <c r="E3293" s="335" t="s">
        <v>386</v>
      </c>
      <c r="F3293" s="335" t="s">
        <v>835</v>
      </c>
      <c r="G3293" s="179">
        <f t="shared" si="153"/>
        <v>0</v>
      </c>
      <c r="H3293" s="179">
        <f t="shared" si="154"/>
        <v>0</v>
      </c>
      <c r="I3293" s="179">
        <f t="shared" si="155"/>
        <v>0</v>
      </c>
    </row>
    <row r="3294" spans="1:9" ht="15.75" thickBot="1">
      <c r="A3294" s="398"/>
      <c r="B3294" s="333">
        <v>8</v>
      </c>
      <c r="C3294" s="334">
        <v>273.68</v>
      </c>
      <c r="D3294" s="335" t="s">
        <v>391</v>
      </c>
      <c r="E3294" s="335" t="s">
        <v>386</v>
      </c>
      <c r="F3294" s="335" t="s">
        <v>845</v>
      </c>
      <c r="G3294" s="179">
        <f t="shared" si="153"/>
        <v>0</v>
      </c>
      <c r="H3294" s="179">
        <f t="shared" si="154"/>
        <v>0</v>
      </c>
      <c r="I3294" s="179">
        <f t="shared" si="155"/>
        <v>0</v>
      </c>
    </row>
    <row r="3295" spans="1:9" ht="15.75" thickBot="1">
      <c r="A3295" s="398"/>
      <c r="B3295" s="333">
        <v>8</v>
      </c>
      <c r="C3295" s="334">
        <v>273.68</v>
      </c>
      <c r="D3295" s="335" t="s">
        <v>391</v>
      </c>
      <c r="E3295" s="335" t="s">
        <v>386</v>
      </c>
      <c r="F3295" s="335" t="s">
        <v>863</v>
      </c>
      <c r="G3295" s="179">
        <f t="shared" si="153"/>
        <v>0</v>
      </c>
      <c r="H3295" s="179">
        <f t="shared" si="154"/>
        <v>0</v>
      </c>
      <c r="I3295" s="179">
        <f t="shared" si="155"/>
        <v>0</v>
      </c>
    </row>
    <row r="3296" spans="1:9" ht="15.75" thickBot="1">
      <c r="A3296" s="398"/>
      <c r="B3296" s="333">
        <v>0.5</v>
      </c>
      <c r="C3296" s="334">
        <v>25.66</v>
      </c>
      <c r="D3296" s="335" t="s">
        <v>387</v>
      </c>
      <c r="E3296" s="335" t="s">
        <v>386</v>
      </c>
      <c r="F3296" s="335" t="s">
        <v>808</v>
      </c>
      <c r="G3296" s="179">
        <f t="shared" si="153"/>
        <v>0</v>
      </c>
      <c r="H3296" s="179">
        <f t="shared" si="154"/>
        <v>0</v>
      </c>
      <c r="I3296" s="179">
        <f t="shared" si="155"/>
        <v>0</v>
      </c>
    </row>
    <row r="3297" spans="1:9" ht="15.75" thickBot="1">
      <c r="A3297" s="398"/>
      <c r="B3297" s="333">
        <v>20</v>
      </c>
      <c r="C3297" s="334">
        <v>985.77</v>
      </c>
      <c r="D3297" s="335" t="s">
        <v>387</v>
      </c>
      <c r="E3297" s="335" t="s">
        <v>386</v>
      </c>
      <c r="F3297" s="335" t="s">
        <v>835</v>
      </c>
      <c r="G3297" s="179">
        <f t="shared" si="153"/>
        <v>0</v>
      </c>
      <c r="H3297" s="179">
        <f t="shared" si="154"/>
        <v>0</v>
      </c>
      <c r="I3297" s="179">
        <f t="shared" si="155"/>
        <v>0</v>
      </c>
    </row>
    <row r="3298" spans="1:9" ht="15.75" thickBot="1">
      <c r="A3298" s="398"/>
      <c r="B3298" s="333">
        <v>2</v>
      </c>
      <c r="C3298" s="334">
        <v>102.63</v>
      </c>
      <c r="D3298" s="335" t="s">
        <v>387</v>
      </c>
      <c r="E3298" s="335" t="s">
        <v>386</v>
      </c>
      <c r="F3298" s="335" t="s">
        <v>802</v>
      </c>
      <c r="G3298" s="179">
        <f t="shared" si="153"/>
        <v>0</v>
      </c>
      <c r="H3298" s="179">
        <f t="shared" si="154"/>
        <v>0</v>
      </c>
      <c r="I3298" s="179">
        <f t="shared" si="155"/>
        <v>0</v>
      </c>
    </row>
    <row r="3299" spans="1:9" ht="15.75" thickBot="1">
      <c r="A3299" s="398"/>
      <c r="B3299" s="333">
        <v>18.5</v>
      </c>
      <c r="C3299" s="334">
        <v>885.75</v>
      </c>
      <c r="D3299" s="335" t="s">
        <v>387</v>
      </c>
      <c r="E3299" s="335" t="s">
        <v>386</v>
      </c>
      <c r="F3299" s="335" t="s">
        <v>804</v>
      </c>
      <c r="G3299" s="179">
        <f t="shared" si="153"/>
        <v>0</v>
      </c>
      <c r="H3299" s="179">
        <f t="shared" si="154"/>
        <v>0</v>
      </c>
      <c r="I3299" s="179">
        <f t="shared" si="155"/>
        <v>0</v>
      </c>
    </row>
    <row r="3300" spans="1:9" ht="15.75" thickBot="1">
      <c r="A3300" s="398"/>
      <c r="B3300" s="333">
        <v>1.5</v>
      </c>
      <c r="C3300" s="334">
        <v>73.45</v>
      </c>
      <c r="D3300" s="335" t="s">
        <v>387</v>
      </c>
      <c r="E3300" s="335" t="s">
        <v>386</v>
      </c>
      <c r="F3300" s="335" t="s">
        <v>845</v>
      </c>
      <c r="G3300" s="179">
        <f t="shared" si="153"/>
        <v>0</v>
      </c>
      <c r="H3300" s="179">
        <f t="shared" si="154"/>
        <v>0</v>
      </c>
      <c r="I3300" s="179">
        <f t="shared" si="155"/>
        <v>0</v>
      </c>
    </row>
    <row r="3301" spans="1:9" ht="15.75" thickBot="1">
      <c r="A3301" s="398"/>
      <c r="B3301" s="333">
        <v>16</v>
      </c>
      <c r="C3301" s="334">
        <v>758.7</v>
      </c>
      <c r="D3301" s="335" t="s">
        <v>387</v>
      </c>
      <c r="E3301" s="335" t="s">
        <v>386</v>
      </c>
      <c r="F3301" s="335" t="s">
        <v>881</v>
      </c>
      <c r="G3301" s="179">
        <f t="shared" si="153"/>
        <v>0</v>
      </c>
      <c r="H3301" s="179">
        <f t="shared" si="154"/>
        <v>0</v>
      </c>
      <c r="I3301" s="179">
        <f t="shared" si="155"/>
        <v>0</v>
      </c>
    </row>
    <row r="3302" spans="1:9" ht="15.75" thickBot="1">
      <c r="A3302" s="398"/>
      <c r="B3302" s="333">
        <v>36</v>
      </c>
      <c r="C3302" s="334">
        <v>1693.98</v>
      </c>
      <c r="D3302" s="335" t="s">
        <v>387</v>
      </c>
      <c r="E3302" s="335" t="s">
        <v>386</v>
      </c>
      <c r="F3302" s="335" t="s">
        <v>805</v>
      </c>
      <c r="G3302" s="179">
        <f t="shared" si="153"/>
        <v>0</v>
      </c>
      <c r="H3302" s="179">
        <f t="shared" si="154"/>
        <v>0</v>
      </c>
      <c r="I3302" s="179">
        <f t="shared" si="155"/>
        <v>0</v>
      </c>
    </row>
    <row r="3303" spans="1:9" ht="15.75" thickBot="1">
      <c r="A3303" s="398"/>
      <c r="B3303" s="333">
        <v>17</v>
      </c>
      <c r="C3303" s="334">
        <v>825.18</v>
      </c>
      <c r="D3303" s="335" t="s">
        <v>387</v>
      </c>
      <c r="E3303" s="335" t="s">
        <v>386</v>
      </c>
      <c r="F3303" s="335" t="s">
        <v>862</v>
      </c>
      <c r="G3303" s="179">
        <f t="shared" si="153"/>
        <v>0</v>
      </c>
      <c r="H3303" s="179">
        <f t="shared" si="154"/>
        <v>0</v>
      </c>
      <c r="I3303" s="179">
        <f t="shared" si="155"/>
        <v>0</v>
      </c>
    </row>
    <row r="3304" spans="1:9" ht="15.75" thickBot="1">
      <c r="A3304" s="398"/>
      <c r="B3304" s="333">
        <v>2</v>
      </c>
      <c r="C3304" s="334">
        <v>89.88</v>
      </c>
      <c r="D3304" s="335" t="s">
        <v>387</v>
      </c>
      <c r="E3304" s="335" t="s">
        <v>386</v>
      </c>
      <c r="F3304" s="335" t="s">
        <v>816</v>
      </c>
      <c r="G3304" s="179">
        <f t="shared" si="153"/>
        <v>0</v>
      </c>
      <c r="H3304" s="179">
        <f t="shared" si="154"/>
        <v>0</v>
      </c>
      <c r="I3304" s="179">
        <f t="shared" si="155"/>
        <v>0</v>
      </c>
    </row>
    <row r="3305" spans="1:9" ht="15.75" thickBot="1">
      <c r="A3305" s="398"/>
      <c r="B3305" s="333">
        <v>0.5</v>
      </c>
      <c r="C3305" s="334">
        <v>25.66</v>
      </c>
      <c r="D3305" s="335" t="s">
        <v>387</v>
      </c>
      <c r="E3305" s="335" t="s">
        <v>386</v>
      </c>
      <c r="F3305" s="335" t="s">
        <v>863</v>
      </c>
      <c r="G3305" s="179">
        <f t="shared" si="153"/>
        <v>0</v>
      </c>
      <c r="H3305" s="179">
        <f t="shared" si="154"/>
        <v>0</v>
      </c>
      <c r="I3305" s="179">
        <f t="shared" si="155"/>
        <v>0</v>
      </c>
    </row>
    <row r="3306" spans="1:9" ht="15.75" thickBot="1">
      <c r="A3306" s="398"/>
      <c r="B3306" s="333">
        <v>192</v>
      </c>
      <c r="C3306" s="334">
        <v>9112.58</v>
      </c>
      <c r="D3306" s="335" t="s">
        <v>387</v>
      </c>
      <c r="E3306" s="335" t="s">
        <v>386</v>
      </c>
      <c r="F3306" s="335" t="s">
        <v>867</v>
      </c>
      <c r="G3306" s="179">
        <f t="shared" si="153"/>
        <v>0</v>
      </c>
      <c r="H3306" s="179">
        <f t="shared" si="154"/>
        <v>0</v>
      </c>
      <c r="I3306" s="179">
        <f t="shared" si="155"/>
        <v>0</v>
      </c>
    </row>
    <row r="3307" spans="1:9" ht="15.75" thickBot="1">
      <c r="A3307" s="398"/>
      <c r="B3307" s="333">
        <v>10.5</v>
      </c>
      <c r="C3307" s="334">
        <v>503.75</v>
      </c>
      <c r="D3307" s="335" t="s">
        <v>387</v>
      </c>
      <c r="E3307" s="335" t="s">
        <v>386</v>
      </c>
      <c r="F3307" s="335" t="s">
        <v>868</v>
      </c>
      <c r="G3307" s="179">
        <f t="shared" si="153"/>
        <v>0</v>
      </c>
      <c r="H3307" s="179">
        <f t="shared" si="154"/>
        <v>0</v>
      </c>
      <c r="I3307" s="179">
        <f t="shared" si="155"/>
        <v>0</v>
      </c>
    </row>
    <row r="3308" spans="1:9" ht="15.75" thickBot="1">
      <c r="A3308" s="398"/>
      <c r="B3308" s="333">
        <v>1</v>
      </c>
      <c r="C3308" s="334">
        <v>50.68</v>
      </c>
      <c r="D3308" s="335" t="s">
        <v>387</v>
      </c>
      <c r="E3308" s="335" t="s">
        <v>386</v>
      </c>
      <c r="F3308" s="335" t="s">
        <v>838</v>
      </c>
      <c r="G3308" s="179">
        <f t="shared" si="153"/>
        <v>0</v>
      </c>
      <c r="H3308" s="179">
        <f t="shared" si="154"/>
        <v>0</v>
      </c>
      <c r="I3308" s="179">
        <f t="shared" si="155"/>
        <v>0</v>
      </c>
    </row>
    <row r="3309" spans="1:9" ht="15.75" thickBot="1">
      <c r="A3309" s="398"/>
      <c r="B3309" s="333">
        <v>-159.75</v>
      </c>
      <c r="C3309" s="334">
        <v>-7584.23</v>
      </c>
      <c r="D3309" s="335" t="s">
        <v>387</v>
      </c>
      <c r="E3309" s="335" t="s">
        <v>386</v>
      </c>
      <c r="F3309" s="335" t="s">
        <v>872</v>
      </c>
      <c r="G3309" s="179">
        <f t="shared" si="153"/>
        <v>0</v>
      </c>
      <c r="H3309" s="179">
        <f t="shared" si="154"/>
        <v>0</v>
      </c>
      <c r="I3309" s="179">
        <f t="shared" si="155"/>
        <v>0</v>
      </c>
    </row>
    <row r="3310" spans="1:9" ht="15.75" thickBot="1">
      <c r="A3310" s="398"/>
      <c r="B3310" s="333">
        <v>32</v>
      </c>
      <c r="C3310" s="334">
        <v>1068.1600000000001</v>
      </c>
      <c r="D3310" s="335" t="s">
        <v>384</v>
      </c>
      <c r="E3310" s="335" t="s">
        <v>386</v>
      </c>
      <c r="F3310" s="335" t="s">
        <v>807</v>
      </c>
      <c r="G3310" s="179">
        <f t="shared" si="153"/>
        <v>1068.1600000000001</v>
      </c>
      <c r="H3310" s="179">
        <f t="shared" si="154"/>
        <v>0</v>
      </c>
      <c r="I3310" s="179">
        <f t="shared" si="155"/>
        <v>1068.1600000000001</v>
      </c>
    </row>
    <row r="3311" spans="1:9" ht="15.75" thickBot="1">
      <c r="A3311" s="398"/>
      <c r="B3311" s="333">
        <v>80</v>
      </c>
      <c r="C3311" s="334">
        <v>2670.4</v>
      </c>
      <c r="D3311" s="335" t="s">
        <v>384</v>
      </c>
      <c r="E3311" s="335" t="s">
        <v>386</v>
      </c>
      <c r="F3311" s="335" t="s">
        <v>837</v>
      </c>
      <c r="G3311" s="179">
        <f t="shared" si="153"/>
        <v>2670.4</v>
      </c>
      <c r="H3311" s="179">
        <f t="shared" si="154"/>
        <v>0</v>
      </c>
      <c r="I3311" s="179">
        <f t="shared" si="155"/>
        <v>2670.4</v>
      </c>
    </row>
    <row r="3312" spans="1:9" ht="15.75" thickBot="1">
      <c r="A3312" s="398"/>
      <c r="B3312" s="333">
        <v>116.5</v>
      </c>
      <c r="C3312" s="334">
        <v>3888.77</v>
      </c>
      <c r="D3312" s="335" t="s">
        <v>384</v>
      </c>
      <c r="E3312" s="335" t="s">
        <v>386</v>
      </c>
      <c r="F3312" s="335" t="s">
        <v>811</v>
      </c>
      <c r="G3312" s="179">
        <f t="shared" si="153"/>
        <v>3888.77</v>
      </c>
      <c r="H3312" s="179">
        <f t="shared" si="154"/>
        <v>0</v>
      </c>
      <c r="I3312" s="179">
        <f t="shared" si="155"/>
        <v>3888.77</v>
      </c>
    </row>
    <row r="3313" spans="1:9" ht="15.75" thickBot="1">
      <c r="A3313" s="398"/>
      <c r="B3313" s="333">
        <v>24</v>
      </c>
      <c r="C3313" s="334">
        <v>801.12</v>
      </c>
      <c r="D3313" s="335" t="s">
        <v>384</v>
      </c>
      <c r="E3313" s="335" t="s">
        <v>386</v>
      </c>
      <c r="F3313" s="335" t="s">
        <v>813</v>
      </c>
      <c r="G3313" s="179">
        <f t="shared" si="153"/>
        <v>801.12</v>
      </c>
      <c r="H3313" s="179">
        <f t="shared" si="154"/>
        <v>0</v>
      </c>
      <c r="I3313" s="179">
        <f t="shared" si="155"/>
        <v>801.12</v>
      </c>
    </row>
    <row r="3314" spans="1:9" ht="15.75" thickBot="1">
      <c r="A3314" s="398"/>
      <c r="B3314" s="333">
        <v>120</v>
      </c>
      <c r="C3314" s="334">
        <v>4105.2</v>
      </c>
      <c r="D3314" s="335" t="s">
        <v>384</v>
      </c>
      <c r="E3314" s="335" t="s">
        <v>386</v>
      </c>
      <c r="F3314" s="335" t="s">
        <v>808</v>
      </c>
      <c r="G3314" s="179">
        <f t="shared" si="153"/>
        <v>4105.2</v>
      </c>
      <c r="H3314" s="179">
        <f t="shared" si="154"/>
        <v>0</v>
      </c>
      <c r="I3314" s="179">
        <f t="shared" si="155"/>
        <v>4105.2</v>
      </c>
    </row>
    <row r="3315" spans="1:9" ht="15.75" thickBot="1">
      <c r="A3315" s="398"/>
      <c r="B3315" s="333">
        <v>88</v>
      </c>
      <c r="C3315" s="334">
        <v>3010.48</v>
      </c>
      <c r="D3315" s="335" t="s">
        <v>384</v>
      </c>
      <c r="E3315" s="335" t="s">
        <v>386</v>
      </c>
      <c r="F3315" s="335" t="s">
        <v>809</v>
      </c>
      <c r="G3315" s="179">
        <f t="shared" si="153"/>
        <v>3010.48</v>
      </c>
      <c r="H3315" s="179">
        <f t="shared" si="154"/>
        <v>0</v>
      </c>
      <c r="I3315" s="179">
        <f t="shared" si="155"/>
        <v>3010.48</v>
      </c>
    </row>
    <row r="3316" spans="1:9" ht="15.75" thickBot="1">
      <c r="A3316" s="398"/>
      <c r="B3316" s="333">
        <v>152</v>
      </c>
      <c r="C3316" s="334">
        <v>5050.32</v>
      </c>
      <c r="D3316" s="335" t="s">
        <v>384</v>
      </c>
      <c r="E3316" s="335" t="s">
        <v>386</v>
      </c>
      <c r="F3316" s="335" t="s">
        <v>810</v>
      </c>
      <c r="G3316" s="179">
        <f t="shared" si="153"/>
        <v>5050.32</v>
      </c>
      <c r="H3316" s="179">
        <f t="shared" si="154"/>
        <v>0</v>
      </c>
      <c r="I3316" s="179">
        <f t="shared" si="155"/>
        <v>5050.32</v>
      </c>
    </row>
    <row r="3317" spans="1:9" ht="15.75" thickBot="1">
      <c r="A3317" s="398"/>
      <c r="B3317" s="333">
        <v>86</v>
      </c>
      <c r="C3317" s="334">
        <v>2833.98</v>
      </c>
      <c r="D3317" s="335" t="s">
        <v>384</v>
      </c>
      <c r="E3317" s="335" t="s">
        <v>386</v>
      </c>
      <c r="F3317" s="335" t="s">
        <v>835</v>
      </c>
      <c r="G3317" s="179">
        <f t="shared" si="153"/>
        <v>2833.98</v>
      </c>
      <c r="H3317" s="179">
        <f t="shared" si="154"/>
        <v>0</v>
      </c>
      <c r="I3317" s="179">
        <f t="shared" si="155"/>
        <v>2833.98</v>
      </c>
    </row>
    <row r="3318" spans="1:9" ht="15.75" thickBot="1">
      <c r="A3318" s="398"/>
      <c r="B3318" s="333">
        <v>48</v>
      </c>
      <c r="C3318" s="334">
        <v>1642.08</v>
      </c>
      <c r="D3318" s="335" t="s">
        <v>384</v>
      </c>
      <c r="E3318" s="335" t="s">
        <v>386</v>
      </c>
      <c r="F3318" s="335" t="s">
        <v>802</v>
      </c>
      <c r="G3318" s="179">
        <f t="shared" si="153"/>
        <v>1642.08</v>
      </c>
      <c r="H3318" s="179">
        <f t="shared" si="154"/>
        <v>0</v>
      </c>
      <c r="I3318" s="179">
        <f t="shared" si="155"/>
        <v>1642.08</v>
      </c>
    </row>
    <row r="3319" spans="1:9" ht="15.75" thickBot="1">
      <c r="A3319" s="398"/>
      <c r="B3319" s="333">
        <v>77</v>
      </c>
      <c r="C3319" s="334">
        <v>2634.17</v>
      </c>
      <c r="D3319" s="335" t="s">
        <v>384</v>
      </c>
      <c r="E3319" s="335" t="s">
        <v>386</v>
      </c>
      <c r="F3319" s="335" t="s">
        <v>803</v>
      </c>
      <c r="G3319" s="179">
        <f t="shared" si="153"/>
        <v>2634.17</v>
      </c>
      <c r="H3319" s="179">
        <f t="shared" si="154"/>
        <v>0</v>
      </c>
      <c r="I3319" s="179">
        <f t="shared" si="155"/>
        <v>2634.17</v>
      </c>
    </row>
    <row r="3320" spans="1:9" ht="15.75" thickBot="1">
      <c r="A3320" s="398"/>
      <c r="B3320" s="333">
        <v>48.5</v>
      </c>
      <c r="C3320" s="334">
        <v>1659.18</v>
      </c>
      <c r="D3320" s="335" t="s">
        <v>384</v>
      </c>
      <c r="E3320" s="335" t="s">
        <v>386</v>
      </c>
      <c r="F3320" s="335" t="s">
        <v>804</v>
      </c>
      <c r="G3320" s="179">
        <f t="shared" si="153"/>
        <v>1659.18</v>
      </c>
      <c r="H3320" s="179">
        <f t="shared" si="154"/>
        <v>0</v>
      </c>
      <c r="I3320" s="179">
        <f t="shared" si="155"/>
        <v>1659.18</v>
      </c>
    </row>
    <row r="3321" spans="1:9" ht="15.75" thickBot="1">
      <c r="A3321" s="398"/>
      <c r="B3321" s="333">
        <v>118.5</v>
      </c>
      <c r="C3321" s="334">
        <v>3818.58</v>
      </c>
      <c r="D3321" s="335" t="s">
        <v>384</v>
      </c>
      <c r="E3321" s="335" t="s">
        <v>386</v>
      </c>
      <c r="F3321" s="335" t="s">
        <v>845</v>
      </c>
      <c r="G3321" s="179">
        <f t="shared" si="153"/>
        <v>3818.58</v>
      </c>
      <c r="H3321" s="179">
        <f t="shared" si="154"/>
        <v>0</v>
      </c>
      <c r="I3321" s="179">
        <f t="shared" si="155"/>
        <v>3818.58</v>
      </c>
    </row>
    <row r="3322" spans="1:9" ht="15.75" thickBot="1">
      <c r="A3322" s="398"/>
      <c r="B3322" s="333">
        <v>32</v>
      </c>
      <c r="C3322" s="334">
        <v>1026.72</v>
      </c>
      <c r="D3322" s="335" t="s">
        <v>384</v>
      </c>
      <c r="E3322" s="335" t="s">
        <v>386</v>
      </c>
      <c r="F3322" s="335" t="s">
        <v>843</v>
      </c>
      <c r="G3322" s="179">
        <f t="shared" si="153"/>
        <v>1026.72</v>
      </c>
      <c r="H3322" s="179">
        <f t="shared" si="154"/>
        <v>0</v>
      </c>
      <c r="I3322" s="179">
        <f t="shared" si="155"/>
        <v>1026.72</v>
      </c>
    </row>
    <row r="3323" spans="1:9" ht="15.75" thickBot="1">
      <c r="A3323" s="398"/>
      <c r="B3323" s="333">
        <v>62.5</v>
      </c>
      <c r="C3323" s="334">
        <v>2061.62</v>
      </c>
      <c r="D3323" s="335" t="s">
        <v>384</v>
      </c>
      <c r="E3323" s="335" t="s">
        <v>386</v>
      </c>
      <c r="F3323" s="335" t="s">
        <v>894</v>
      </c>
      <c r="G3323" s="179">
        <f t="shared" si="153"/>
        <v>2061.62</v>
      </c>
      <c r="H3323" s="179">
        <f t="shared" si="154"/>
        <v>0</v>
      </c>
      <c r="I3323" s="179">
        <f t="shared" si="155"/>
        <v>2061.62</v>
      </c>
    </row>
    <row r="3324" spans="1:9" ht="15.75" thickBot="1">
      <c r="A3324" s="398"/>
      <c r="B3324" s="333">
        <v>82</v>
      </c>
      <c r="C3324" s="334">
        <v>2646.59</v>
      </c>
      <c r="D3324" s="335" t="s">
        <v>384</v>
      </c>
      <c r="E3324" s="335" t="s">
        <v>386</v>
      </c>
      <c r="F3324" s="335" t="s">
        <v>881</v>
      </c>
      <c r="G3324" s="179">
        <f t="shared" si="153"/>
        <v>2646.59</v>
      </c>
      <c r="H3324" s="179">
        <f t="shared" si="154"/>
        <v>0</v>
      </c>
      <c r="I3324" s="179">
        <f t="shared" si="155"/>
        <v>2646.59</v>
      </c>
    </row>
    <row r="3325" spans="1:9" ht="15.75" thickBot="1">
      <c r="A3325" s="398"/>
      <c r="B3325" s="333">
        <v>76</v>
      </c>
      <c r="C3325" s="334">
        <v>2407.52</v>
      </c>
      <c r="D3325" s="335" t="s">
        <v>384</v>
      </c>
      <c r="E3325" s="335" t="s">
        <v>386</v>
      </c>
      <c r="F3325" s="335" t="s">
        <v>805</v>
      </c>
      <c r="G3325" s="179">
        <f t="shared" si="153"/>
        <v>2407.52</v>
      </c>
      <c r="H3325" s="179">
        <f t="shared" si="154"/>
        <v>0</v>
      </c>
      <c r="I3325" s="179">
        <f t="shared" si="155"/>
        <v>2407.52</v>
      </c>
    </row>
    <row r="3326" spans="1:9" ht="15.75" thickBot="1">
      <c r="A3326" s="398"/>
      <c r="B3326" s="333">
        <v>88</v>
      </c>
      <c r="C3326" s="334">
        <v>2817.76</v>
      </c>
      <c r="D3326" s="335" t="s">
        <v>384</v>
      </c>
      <c r="E3326" s="335" t="s">
        <v>386</v>
      </c>
      <c r="F3326" s="335" t="s">
        <v>862</v>
      </c>
      <c r="G3326" s="179">
        <f t="shared" si="153"/>
        <v>2817.76</v>
      </c>
      <c r="H3326" s="179">
        <f t="shared" si="154"/>
        <v>0</v>
      </c>
      <c r="I3326" s="179">
        <f t="shared" si="155"/>
        <v>2817.76</v>
      </c>
    </row>
    <row r="3327" spans="1:9" ht="15.75" thickBot="1">
      <c r="A3327" s="398"/>
      <c r="B3327" s="333">
        <v>101</v>
      </c>
      <c r="C3327" s="334">
        <v>3217.21</v>
      </c>
      <c r="D3327" s="335" t="s">
        <v>384</v>
      </c>
      <c r="E3327" s="335" t="s">
        <v>386</v>
      </c>
      <c r="F3327" s="335" t="s">
        <v>816</v>
      </c>
      <c r="G3327" s="179">
        <f t="shared" si="153"/>
        <v>3217.21</v>
      </c>
      <c r="H3327" s="179">
        <f t="shared" si="154"/>
        <v>0</v>
      </c>
      <c r="I3327" s="179">
        <f t="shared" si="155"/>
        <v>3217.21</v>
      </c>
    </row>
    <row r="3328" spans="1:9" ht="15.75" thickBot="1">
      <c r="A3328" s="398"/>
      <c r="B3328" s="333">
        <v>60</v>
      </c>
      <c r="C3328" s="334">
        <v>1899.6</v>
      </c>
      <c r="D3328" s="335" t="s">
        <v>384</v>
      </c>
      <c r="E3328" s="335" t="s">
        <v>386</v>
      </c>
      <c r="F3328" s="335" t="s">
        <v>863</v>
      </c>
      <c r="G3328" s="179">
        <f t="shared" si="153"/>
        <v>1899.6</v>
      </c>
      <c r="H3328" s="179">
        <f t="shared" si="154"/>
        <v>0</v>
      </c>
      <c r="I3328" s="179">
        <f t="shared" si="155"/>
        <v>1899.6</v>
      </c>
    </row>
    <row r="3329" spans="1:9" ht="15.75" thickBot="1">
      <c r="A3329" s="398"/>
      <c r="B3329" s="333">
        <v>95.5</v>
      </c>
      <c r="C3329" s="334">
        <v>2961.06</v>
      </c>
      <c r="D3329" s="335" t="s">
        <v>384</v>
      </c>
      <c r="E3329" s="335" t="s">
        <v>386</v>
      </c>
      <c r="F3329" s="335" t="s">
        <v>864</v>
      </c>
      <c r="G3329" s="179">
        <f t="shared" si="153"/>
        <v>2961.06</v>
      </c>
      <c r="H3329" s="179">
        <f t="shared" si="154"/>
        <v>0</v>
      </c>
      <c r="I3329" s="179">
        <f t="shared" si="155"/>
        <v>2961.06</v>
      </c>
    </row>
    <row r="3330" spans="1:9" ht="15.75" thickBot="1">
      <c r="A3330" s="398"/>
      <c r="B3330" s="333">
        <v>54</v>
      </c>
      <c r="C3330" s="334">
        <v>1694.34</v>
      </c>
      <c r="D3330" s="335" t="s">
        <v>384</v>
      </c>
      <c r="E3330" s="335" t="s">
        <v>386</v>
      </c>
      <c r="F3330" s="335" t="s">
        <v>841</v>
      </c>
      <c r="G3330" s="179">
        <f t="shared" si="153"/>
        <v>1694.34</v>
      </c>
      <c r="H3330" s="179">
        <f t="shared" si="154"/>
        <v>0</v>
      </c>
      <c r="I3330" s="179">
        <f t="shared" si="155"/>
        <v>1694.34</v>
      </c>
    </row>
    <row r="3331" spans="1:9" ht="15.75" thickBot="1">
      <c r="A3331" s="398"/>
      <c r="B3331" s="333">
        <v>70</v>
      </c>
      <c r="C3331" s="334">
        <v>2250.1999999999998</v>
      </c>
      <c r="D3331" s="335" t="s">
        <v>384</v>
      </c>
      <c r="E3331" s="335" t="s">
        <v>386</v>
      </c>
      <c r="F3331" s="335" t="s">
        <v>856</v>
      </c>
      <c r="G3331" s="179">
        <f t="shared" si="153"/>
        <v>2250.1999999999998</v>
      </c>
      <c r="H3331" s="179">
        <f t="shared" si="154"/>
        <v>0</v>
      </c>
      <c r="I3331" s="179">
        <f t="shared" si="155"/>
        <v>2250.1999999999998</v>
      </c>
    </row>
    <row r="3332" spans="1:9" ht="15.75" thickBot="1">
      <c r="A3332" s="398"/>
      <c r="B3332" s="333">
        <v>635</v>
      </c>
      <c r="C3332" s="334">
        <v>19942.82</v>
      </c>
      <c r="D3332" s="335" t="s">
        <v>384</v>
      </c>
      <c r="E3332" s="335" t="s">
        <v>386</v>
      </c>
      <c r="F3332" s="335" t="s">
        <v>867</v>
      </c>
      <c r="G3332" s="179">
        <f t="shared" si="153"/>
        <v>19942.82</v>
      </c>
      <c r="H3332" s="179">
        <f t="shared" si="154"/>
        <v>0</v>
      </c>
      <c r="I3332" s="179">
        <f t="shared" si="155"/>
        <v>19942.82</v>
      </c>
    </row>
    <row r="3333" spans="1:9" ht="15.75" thickBot="1">
      <c r="A3333" s="398"/>
      <c r="B3333" s="333">
        <v>132</v>
      </c>
      <c r="C3333" s="334">
        <v>4246.3999999999996</v>
      </c>
      <c r="D3333" s="335" t="s">
        <v>384</v>
      </c>
      <c r="E3333" s="335" t="s">
        <v>386</v>
      </c>
      <c r="F3333" s="335" t="s">
        <v>868</v>
      </c>
      <c r="G3333" s="179">
        <f t="shared" ref="G3333:G3396" si="156">IF(D3333="REG",C3333,0)</f>
        <v>4246.3999999999996</v>
      </c>
      <c r="H3333" s="179">
        <f t="shared" ref="H3333:H3396" si="157">IF(D3333="SAL",C3333,0)</f>
        <v>0</v>
      </c>
      <c r="I3333" s="179">
        <f t="shared" ref="I3333:I3396" si="158">+G3333+H3333</f>
        <v>4246.3999999999996</v>
      </c>
    </row>
    <row r="3334" spans="1:9" ht="15.75" thickBot="1">
      <c r="A3334" s="398"/>
      <c r="B3334" s="333">
        <v>19</v>
      </c>
      <c r="C3334" s="334">
        <v>580.73</v>
      </c>
      <c r="D3334" s="335" t="s">
        <v>384</v>
      </c>
      <c r="E3334" s="335" t="s">
        <v>386</v>
      </c>
      <c r="F3334" s="335" t="s">
        <v>838</v>
      </c>
      <c r="G3334" s="179">
        <f t="shared" si="156"/>
        <v>580.73</v>
      </c>
      <c r="H3334" s="179">
        <f t="shared" si="157"/>
        <v>0</v>
      </c>
      <c r="I3334" s="179">
        <f t="shared" si="158"/>
        <v>580.73</v>
      </c>
    </row>
    <row r="3335" spans="1:9" ht="15.75" thickBot="1">
      <c r="A3335" s="398"/>
      <c r="B3335" s="333">
        <v>-512.25</v>
      </c>
      <c r="C3335" s="334">
        <v>-16095.54</v>
      </c>
      <c r="D3335" s="335" t="s">
        <v>384</v>
      </c>
      <c r="E3335" s="335" t="s">
        <v>386</v>
      </c>
      <c r="F3335" s="335" t="s">
        <v>872</v>
      </c>
      <c r="G3335" s="179">
        <f t="shared" si="156"/>
        <v>-16095.54</v>
      </c>
      <c r="H3335" s="179">
        <f t="shared" si="157"/>
        <v>0</v>
      </c>
      <c r="I3335" s="179">
        <f t="shared" si="158"/>
        <v>-16095.54</v>
      </c>
    </row>
    <row r="3336" spans="1:9" ht="15.75" thickBot="1">
      <c r="A3336" s="398"/>
      <c r="B3336" s="333">
        <v>39</v>
      </c>
      <c r="C3336" s="334">
        <v>1270.44</v>
      </c>
      <c r="D3336" s="335" t="s">
        <v>384</v>
      </c>
      <c r="E3336" s="335" t="s">
        <v>386</v>
      </c>
      <c r="F3336" s="335" t="s">
        <v>858</v>
      </c>
      <c r="G3336" s="179">
        <f t="shared" si="156"/>
        <v>1270.44</v>
      </c>
      <c r="H3336" s="179">
        <f t="shared" si="157"/>
        <v>0</v>
      </c>
      <c r="I3336" s="179">
        <f t="shared" si="158"/>
        <v>1270.44</v>
      </c>
    </row>
    <row r="3337" spans="1:9" ht="15.75" thickBot="1">
      <c r="A3337" s="398"/>
      <c r="B3337" s="333">
        <v>24</v>
      </c>
      <c r="C3337" s="334">
        <v>679.44</v>
      </c>
      <c r="D3337" s="335" t="s">
        <v>834</v>
      </c>
      <c r="E3337" s="335" t="s">
        <v>386</v>
      </c>
      <c r="F3337" s="335" t="s">
        <v>843</v>
      </c>
      <c r="G3337" s="179">
        <f t="shared" si="156"/>
        <v>0</v>
      </c>
      <c r="H3337" s="179">
        <f t="shared" si="157"/>
        <v>0</v>
      </c>
      <c r="I3337" s="179">
        <f t="shared" si="158"/>
        <v>0</v>
      </c>
    </row>
    <row r="3338" spans="1:9" ht="15.75" thickBot="1">
      <c r="A3338" s="398"/>
      <c r="B3338" s="333">
        <v>37</v>
      </c>
      <c r="C3338" s="334">
        <v>1265.77</v>
      </c>
      <c r="D3338" s="335" t="s">
        <v>834</v>
      </c>
      <c r="E3338" s="335" t="s">
        <v>386</v>
      </c>
      <c r="F3338" s="335" t="s">
        <v>864</v>
      </c>
      <c r="G3338" s="179">
        <f t="shared" si="156"/>
        <v>0</v>
      </c>
      <c r="H3338" s="179">
        <f t="shared" si="157"/>
        <v>0</v>
      </c>
      <c r="I3338" s="179">
        <f t="shared" si="158"/>
        <v>0</v>
      </c>
    </row>
    <row r="3339" spans="1:9" ht="15.75" thickBot="1">
      <c r="A3339" s="398"/>
      <c r="B3339" s="333">
        <v>16</v>
      </c>
      <c r="C3339" s="334">
        <v>498.4</v>
      </c>
      <c r="D3339" s="335" t="s">
        <v>834</v>
      </c>
      <c r="E3339" s="335" t="s">
        <v>386</v>
      </c>
      <c r="F3339" s="335" t="s">
        <v>867</v>
      </c>
      <c r="G3339" s="179">
        <f t="shared" si="156"/>
        <v>0</v>
      </c>
      <c r="H3339" s="179">
        <f t="shared" si="157"/>
        <v>0</v>
      </c>
      <c r="I3339" s="179">
        <f t="shared" si="158"/>
        <v>0</v>
      </c>
    </row>
    <row r="3340" spans="1:9" ht="15.75" thickBot="1">
      <c r="A3340" s="398"/>
      <c r="B3340" s="333">
        <v>29.75</v>
      </c>
      <c r="C3340" s="334">
        <v>842.22</v>
      </c>
      <c r="D3340" s="335" t="s">
        <v>392</v>
      </c>
      <c r="E3340" s="335" t="s">
        <v>386</v>
      </c>
      <c r="F3340" s="335" t="s">
        <v>843</v>
      </c>
      <c r="G3340" s="179">
        <f t="shared" si="156"/>
        <v>0</v>
      </c>
      <c r="H3340" s="179">
        <f t="shared" si="157"/>
        <v>0</v>
      </c>
      <c r="I3340" s="179">
        <f t="shared" si="158"/>
        <v>0</v>
      </c>
    </row>
    <row r="3341" spans="1:9" ht="15.75" thickBot="1">
      <c r="A3341" s="398"/>
      <c r="B3341" s="333">
        <v>11</v>
      </c>
      <c r="C3341" s="334">
        <v>376.31</v>
      </c>
      <c r="D3341" s="335" t="s">
        <v>392</v>
      </c>
      <c r="E3341" s="335" t="s">
        <v>386</v>
      </c>
      <c r="F3341" s="335" t="s">
        <v>864</v>
      </c>
      <c r="G3341" s="179">
        <f t="shared" si="156"/>
        <v>0</v>
      </c>
      <c r="H3341" s="179">
        <f t="shared" si="157"/>
        <v>0</v>
      </c>
      <c r="I3341" s="179">
        <f t="shared" si="158"/>
        <v>0</v>
      </c>
    </row>
    <row r="3342" spans="1:9" ht="15.75" thickBot="1">
      <c r="A3342" s="398"/>
      <c r="B3342" s="333">
        <v>46.25</v>
      </c>
      <c r="C3342" s="334">
        <v>1582.21</v>
      </c>
      <c r="D3342" s="335" t="s">
        <v>392</v>
      </c>
      <c r="E3342" s="335" t="s">
        <v>386</v>
      </c>
      <c r="F3342" s="335" t="s">
        <v>841</v>
      </c>
      <c r="G3342" s="179">
        <f t="shared" si="156"/>
        <v>0</v>
      </c>
      <c r="H3342" s="179">
        <f t="shared" si="157"/>
        <v>0</v>
      </c>
      <c r="I3342" s="179">
        <f t="shared" si="158"/>
        <v>0</v>
      </c>
    </row>
    <row r="3343" spans="1:9" ht="15.75" thickBot="1">
      <c r="A3343" s="399"/>
      <c r="B3343" s="333">
        <v>0</v>
      </c>
      <c r="C3343" s="334">
        <v>433.14</v>
      </c>
      <c r="D3343" s="335" t="s">
        <v>393</v>
      </c>
      <c r="E3343" s="335" t="s">
        <v>386</v>
      </c>
      <c r="F3343" s="335" t="s">
        <v>859</v>
      </c>
      <c r="G3343" s="179">
        <f t="shared" si="156"/>
        <v>0</v>
      </c>
      <c r="H3343" s="179">
        <f t="shared" si="157"/>
        <v>0</v>
      </c>
      <c r="I3343" s="179">
        <f t="shared" si="158"/>
        <v>0</v>
      </c>
    </row>
    <row r="3344" spans="1:9" ht="15.75" thickBot="1">
      <c r="A3344" s="336" t="s">
        <v>468</v>
      </c>
      <c r="B3344" s="337">
        <v>2370</v>
      </c>
      <c r="C3344" s="338">
        <v>80699.3</v>
      </c>
      <c r="D3344" s="394"/>
      <c r="E3344" s="395"/>
      <c r="F3344" s="396"/>
      <c r="G3344" s="179">
        <f t="shared" si="156"/>
        <v>0</v>
      </c>
      <c r="H3344" s="179">
        <f t="shared" si="157"/>
        <v>0</v>
      </c>
      <c r="I3344" s="179">
        <f t="shared" si="158"/>
        <v>0</v>
      </c>
    </row>
    <row r="3345" spans="1:9" ht="15.75" thickBot="1">
      <c r="A3345" s="397" t="s">
        <v>1013</v>
      </c>
      <c r="B3345" s="333">
        <v>0.32</v>
      </c>
      <c r="C3345" s="334">
        <v>24.18</v>
      </c>
      <c r="D3345" s="335" t="s">
        <v>391</v>
      </c>
      <c r="E3345" s="335" t="s">
        <v>386</v>
      </c>
      <c r="F3345" s="335" t="s">
        <v>919</v>
      </c>
      <c r="G3345" s="179">
        <f t="shared" si="156"/>
        <v>0</v>
      </c>
      <c r="H3345" s="179">
        <f t="shared" si="157"/>
        <v>0</v>
      </c>
      <c r="I3345" s="179">
        <f t="shared" si="158"/>
        <v>0</v>
      </c>
    </row>
    <row r="3346" spans="1:9" ht="15.75" thickBot="1">
      <c r="A3346" s="398"/>
      <c r="B3346" s="333">
        <v>0.32</v>
      </c>
      <c r="C3346" s="334">
        <v>24.18</v>
      </c>
      <c r="D3346" s="335" t="s">
        <v>391</v>
      </c>
      <c r="E3346" s="335" t="s">
        <v>386</v>
      </c>
      <c r="F3346" s="335" t="s">
        <v>858</v>
      </c>
      <c r="G3346" s="179">
        <f t="shared" si="156"/>
        <v>0</v>
      </c>
      <c r="H3346" s="179">
        <f t="shared" si="157"/>
        <v>0</v>
      </c>
      <c r="I3346" s="179">
        <f t="shared" si="158"/>
        <v>0</v>
      </c>
    </row>
    <row r="3347" spans="1:9" ht="15.75" thickBot="1">
      <c r="A3347" s="398"/>
      <c r="B3347" s="333">
        <v>1.73</v>
      </c>
      <c r="C3347" s="334">
        <v>131</v>
      </c>
      <c r="D3347" s="335" t="s">
        <v>385</v>
      </c>
      <c r="E3347" s="335" t="s">
        <v>386</v>
      </c>
      <c r="F3347" s="335" t="s">
        <v>918</v>
      </c>
      <c r="G3347" s="179">
        <f t="shared" si="156"/>
        <v>0</v>
      </c>
      <c r="H3347" s="179">
        <f t="shared" si="157"/>
        <v>131</v>
      </c>
      <c r="I3347" s="179">
        <f t="shared" si="158"/>
        <v>131</v>
      </c>
    </row>
    <row r="3348" spans="1:9" ht="15.75" thickBot="1">
      <c r="A3348" s="398"/>
      <c r="B3348" s="333">
        <v>1.41</v>
      </c>
      <c r="C3348" s="334">
        <v>106.82</v>
      </c>
      <c r="D3348" s="335" t="s">
        <v>385</v>
      </c>
      <c r="E3348" s="335" t="s">
        <v>386</v>
      </c>
      <c r="F3348" s="335" t="s">
        <v>919</v>
      </c>
      <c r="G3348" s="179">
        <f t="shared" si="156"/>
        <v>0</v>
      </c>
      <c r="H3348" s="179">
        <f t="shared" si="157"/>
        <v>106.82</v>
      </c>
      <c r="I3348" s="179">
        <f t="shared" si="158"/>
        <v>106.82</v>
      </c>
    </row>
    <row r="3349" spans="1:9" ht="15.75" thickBot="1">
      <c r="A3349" s="398"/>
      <c r="B3349" s="333">
        <v>1.73</v>
      </c>
      <c r="C3349" s="334">
        <v>131</v>
      </c>
      <c r="D3349" s="335" t="s">
        <v>385</v>
      </c>
      <c r="E3349" s="335" t="s">
        <v>386</v>
      </c>
      <c r="F3349" s="335" t="s">
        <v>920</v>
      </c>
      <c r="G3349" s="179">
        <f t="shared" si="156"/>
        <v>0</v>
      </c>
      <c r="H3349" s="179">
        <f t="shared" si="157"/>
        <v>131</v>
      </c>
      <c r="I3349" s="179">
        <f t="shared" si="158"/>
        <v>131</v>
      </c>
    </row>
    <row r="3350" spans="1:9" ht="15.75" thickBot="1">
      <c r="A3350" s="398"/>
      <c r="B3350" s="333">
        <v>1.25</v>
      </c>
      <c r="C3350" s="334">
        <v>94.72</v>
      </c>
      <c r="D3350" s="335" t="s">
        <v>385</v>
      </c>
      <c r="E3350" s="335" t="s">
        <v>386</v>
      </c>
      <c r="F3350" s="335" t="s">
        <v>858</v>
      </c>
      <c r="G3350" s="179">
        <f t="shared" si="156"/>
        <v>0</v>
      </c>
      <c r="H3350" s="179">
        <f t="shared" si="157"/>
        <v>94.72</v>
      </c>
      <c r="I3350" s="179">
        <f t="shared" si="158"/>
        <v>94.72</v>
      </c>
    </row>
    <row r="3351" spans="1:9" ht="15.75" thickBot="1">
      <c r="A3351" s="399"/>
      <c r="B3351" s="333">
        <v>0</v>
      </c>
      <c r="C3351" s="334">
        <v>7.91</v>
      </c>
      <c r="D3351" s="335" t="s">
        <v>393</v>
      </c>
      <c r="E3351" s="335" t="s">
        <v>386</v>
      </c>
      <c r="F3351" s="335" t="s">
        <v>859</v>
      </c>
      <c r="G3351" s="179">
        <f t="shared" si="156"/>
        <v>0</v>
      </c>
      <c r="H3351" s="179">
        <f t="shared" si="157"/>
        <v>0</v>
      </c>
      <c r="I3351" s="179">
        <f t="shared" si="158"/>
        <v>0</v>
      </c>
    </row>
    <row r="3352" spans="1:9" ht="15.75" thickBot="1">
      <c r="A3352" s="336" t="s">
        <v>1013</v>
      </c>
      <c r="B3352" s="337">
        <v>6.76</v>
      </c>
      <c r="C3352" s="338">
        <v>519.80999999999995</v>
      </c>
      <c r="D3352" s="394"/>
      <c r="E3352" s="395"/>
      <c r="F3352" s="396"/>
      <c r="G3352" s="179">
        <f t="shared" si="156"/>
        <v>0</v>
      </c>
      <c r="H3352" s="179">
        <f t="shared" si="157"/>
        <v>0</v>
      </c>
      <c r="I3352" s="179">
        <f t="shared" si="158"/>
        <v>0</v>
      </c>
    </row>
    <row r="3353" spans="1:9" ht="15.75" thickBot="1">
      <c r="A3353" s="397" t="s">
        <v>1014</v>
      </c>
      <c r="B3353" s="333">
        <v>6.08</v>
      </c>
      <c r="C3353" s="334">
        <v>262.58999999999997</v>
      </c>
      <c r="D3353" s="335" t="s">
        <v>391</v>
      </c>
      <c r="E3353" s="335" t="s">
        <v>386</v>
      </c>
      <c r="F3353" s="335" t="s">
        <v>919</v>
      </c>
      <c r="G3353" s="179">
        <f t="shared" si="156"/>
        <v>0</v>
      </c>
      <c r="H3353" s="179">
        <f t="shared" si="157"/>
        <v>0</v>
      </c>
      <c r="I3353" s="179">
        <f t="shared" si="158"/>
        <v>0</v>
      </c>
    </row>
    <row r="3354" spans="1:9" ht="15.75" thickBot="1">
      <c r="A3354" s="398"/>
      <c r="B3354" s="333">
        <v>6.08</v>
      </c>
      <c r="C3354" s="334">
        <v>262.58999999999997</v>
      </c>
      <c r="D3354" s="335" t="s">
        <v>391</v>
      </c>
      <c r="E3354" s="335" t="s">
        <v>386</v>
      </c>
      <c r="F3354" s="335" t="s">
        <v>858</v>
      </c>
      <c r="G3354" s="179">
        <f t="shared" si="156"/>
        <v>0</v>
      </c>
      <c r="H3354" s="179">
        <f t="shared" si="157"/>
        <v>0</v>
      </c>
      <c r="I3354" s="179">
        <f t="shared" si="158"/>
        <v>0</v>
      </c>
    </row>
    <row r="3355" spans="1:9" ht="15.75" thickBot="1">
      <c r="A3355" s="398"/>
      <c r="B3355" s="333">
        <v>32.93</v>
      </c>
      <c r="C3355" s="334">
        <v>1422.38</v>
      </c>
      <c r="D3355" s="335" t="s">
        <v>385</v>
      </c>
      <c r="E3355" s="335" t="s">
        <v>386</v>
      </c>
      <c r="F3355" s="335" t="s">
        <v>918</v>
      </c>
      <c r="G3355" s="179">
        <f t="shared" si="156"/>
        <v>0</v>
      </c>
      <c r="H3355" s="179">
        <f t="shared" si="157"/>
        <v>1422.38</v>
      </c>
      <c r="I3355" s="179">
        <f t="shared" si="158"/>
        <v>1422.38</v>
      </c>
    </row>
    <row r="3356" spans="1:9" ht="15.75" thickBot="1">
      <c r="A3356" s="398"/>
      <c r="B3356" s="333">
        <v>26.21</v>
      </c>
      <c r="C3356" s="334">
        <v>1140.6400000000001</v>
      </c>
      <c r="D3356" s="335" t="s">
        <v>385</v>
      </c>
      <c r="E3356" s="335" t="s">
        <v>386</v>
      </c>
      <c r="F3356" s="335" t="s">
        <v>919</v>
      </c>
      <c r="G3356" s="179">
        <f t="shared" si="156"/>
        <v>0</v>
      </c>
      <c r="H3356" s="179">
        <f t="shared" si="157"/>
        <v>1140.6400000000001</v>
      </c>
      <c r="I3356" s="179">
        <f t="shared" si="158"/>
        <v>1140.6400000000001</v>
      </c>
    </row>
    <row r="3357" spans="1:9" ht="15.75" thickBot="1">
      <c r="A3357" s="398"/>
      <c r="B3357" s="333">
        <v>31.73</v>
      </c>
      <c r="C3357" s="334">
        <v>1357.12</v>
      </c>
      <c r="D3357" s="335" t="s">
        <v>385</v>
      </c>
      <c r="E3357" s="335" t="s">
        <v>386</v>
      </c>
      <c r="F3357" s="335" t="s">
        <v>920</v>
      </c>
      <c r="G3357" s="179">
        <f t="shared" si="156"/>
        <v>0</v>
      </c>
      <c r="H3357" s="179">
        <f t="shared" si="157"/>
        <v>1357.12</v>
      </c>
      <c r="I3357" s="179">
        <f t="shared" si="158"/>
        <v>1357.12</v>
      </c>
    </row>
    <row r="3358" spans="1:9" ht="15.75" thickBot="1">
      <c r="A3358" s="398"/>
      <c r="B3358" s="333">
        <v>20.13</v>
      </c>
      <c r="C3358" s="334">
        <v>878.05</v>
      </c>
      <c r="D3358" s="335" t="s">
        <v>385</v>
      </c>
      <c r="E3358" s="335" t="s">
        <v>386</v>
      </c>
      <c r="F3358" s="335" t="s">
        <v>858</v>
      </c>
      <c r="G3358" s="179">
        <f t="shared" si="156"/>
        <v>0</v>
      </c>
      <c r="H3358" s="179">
        <f t="shared" si="157"/>
        <v>878.05</v>
      </c>
      <c r="I3358" s="179">
        <f t="shared" si="158"/>
        <v>878.05</v>
      </c>
    </row>
    <row r="3359" spans="1:9" ht="15.75" thickBot="1">
      <c r="A3359" s="398"/>
      <c r="B3359" s="333">
        <v>2.48</v>
      </c>
      <c r="C3359" s="334">
        <v>103.59</v>
      </c>
      <c r="D3359" s="335" t="s">
        <v>834</v>
      </c>
      <c r="E3359" s="335" t="s">
        <v>386</v>
      </c>
      <c r="F3359" s="335" t="s">
        <v>858</v>
      </c>
      <c r="G3359" s="179">
        <f t="shared" si="156"/>
        <v>0</v>
      </c>
      <c r="H3359" s="179">
        <f t="shared" si="157"/>
        <v>0</v>
      </c>
      <c r="I3359" s="179">
        <f t="shared" si="158"/>
        <v>0</v>
      </c>
    </row>
    <row r="3360" spans="1:9" ht="15.75" thickBot="1">
      <c r="A3360" s="399"/>
      <c r="B3360" s="333">
        <v>0</v>
      </c>
      <c r="C3360" s="334">
        <v>68.22</v>
      </c>
      <c r="D3360" s="335" t="s">
        <v>393</v>
      </c>
      <c r="E3360" s="335" t="s">
        <v>386</v>
      </c>
      <c r="F3360" s="335" t="s">
        <v>859</v>
      </c>
      <c r="G3360" s="179">
        <f t="shared" si="156"/>
        <v>0</v>
      </c>
      <c r="H3360" s="179">
        <f t="shared" si="157"/>
        <v>0</v>
      </c>
      <c r="I3360" s="179">
        <f t="shared" si="158"/>
        <v>0</v>
      </c>
    </row>
    <row r="3361" spans="1:9" ht="15.75" thickBot="1">
      <c r="A3361" s="336" t="s">
        <v>1014</v>
      </c>
      <c r="B3361" s="337">
        <v>125.64</v>
      </c>
      <c r="C3361" s="338">
        <v>5495.18</v>
      </c>
      <c r="D3361" s="394"/>
      <c r="E3361" s="395"/>
      <c r="F3361" s="396"/>
      <c r="G3361" s="179">
        <f t="shared" si="156"/>
        <v>0</v>
      </c>
      <c r="H3361" s="179">
        <f t="shared" si="157"/>
        <v>0</v>
      </c>
      <c r="I3361" s="179">
        <f t="shared" si="158"/>
        <v>0</v>
      </c>
    </row>
    <row r="3362" spans="1:9" ht="15.75" thickBot="1">
      <c r="A3362" s="397" t="s">
        <v>1015</v>
      </c>
      <c r="B3362" s="333">
        <v>0.32</v>
      </c>
      <c r="C3362" s="334">
        <v>16.899999999999999</v>
      </c>
      <c r="D3362" s="335" t="s">
        <v>391</v>
      </c>
      <c r="E3362" s="335" t="s">
        <v>386</v>
      </c>
      <c r="F3362" s="335" t="s">
        <v>919</v>
      </c>
      <c r="G3362" s="179">
        <f t="shared" si="156"/>
        <v>0</v>
      </c>
      <c r="H3362" s="179">
        <f t="shared" si="157"/>
        <v>0</v>
      </c>
      <c r="I3362" s="179">
        <f t="shared" si="158"/>
        <v>0</v>
      </c>
    </row>
    <row r="3363" spans="1:9" ht="15.75" thickBot="1">
      <c r="A3363" s="398"/>
      <c r="B3363" s="333">
        <v>0.32</v>
      </c>
      <c r="C3363" s="334">
        <v>16.899999999999999</v>
      </c>
      <c r="D3363" s="335" t="s">
        <v>391</v>
      </c>
      <c r="E3363" s="335" t="s">
        <v>386</v>
      </c>
      <c r="F3363" s="335" t="s">
        <v>858</v>
      </c>
      <c r="G3363" s="179">
        <f t="shared" si="156"/>
        <v>0</v>
      </c>
      <c r="H3363" s="179">
        <f t="shared" si="157"/>
        <v>0</v>
      </c>
      <c r="I3363" s="179">
        <f t="shared" si="158"/>
        <v>0</v>
      </c>
    </row>
    <row r="3364" spans="1:9" ht="15.75" thickBot="1">
      <c r="A3364" s="398"/>
      <c r="B3364" s="333">
        <v>1.73</v>
      </c>
      <c r="C3364" s="334">
        <v>91.56</v>
      </c>
      <c r="D3364" s="335" t="s">
        <v>385</v>
      </c>
      <c r="E3364" s="335" t="s">
        <v>386</v>
      </c>
      <c r="F3364" s="335" t="s">
        <v>918</v>
      </c>
      <c r="G3364" s="179">
        <f t="shared" si="156"/>
        <v>0</v>
      </c>
      <c r="H3364" s="179">
        <f t="shared" si="157"/>
        <v>91.56</v>
      </c>
      <c r="I3364" s="179">
        <f t="shared" si="158"/>
        <v>91.56</v>
      </c>
    </row>
    <row r="3365" spans="1:9" ht="15.75" thickBot="1">
      <c r="A3365" s="398"/>
      <c r="B3365" s="333">
        <v>1.41</v>
      </c>
      <c r="C3365" s="334">
        <v>74.66</v>
      </c>
      <c r="D3365" s="335" t="s">
        <v>385</v>
      </c>
      <c r="E3365" s="335" t="s">
        <v>386</v>
      </c>
      <c r="F3365" s="335" t="s">
        <v>919</v>
      </c>
      <c r="G3365" s="179">
        <f t="shared" si="156"/>
        <v>0</v>
      </c>
      <c r="H3365" s="179">
        <f t="shared" si="157"/>
        <v>74.66</v>
      </c>
      <c r="I3365" s="179">
        <f t="shared" si="158"/>
        <v>74.66</v>
      </c>
    </row>
    <row r="3366" spans="1:9" ht="15.75" thickBot="1">
      <c r="A3366" s="398"/>
      <c r="B3366" s="333">
        <v>0.77</v>
      </c>
      <c r="C3366" s="334">
        <v>40.85</v>
      </c>
      <c r="D3366" s="335" t="s">
        <v>385</v>
      </c>
      <c r="E3366" s="335" t="s">
        <v>386</v>
      </c>
      <c r="F3366" s="335" t="s">
        <v>920</v>
      </c>
      <c r="G3366" s="179">
        <f t="shared" si="156"/>
        <v>0</v>
      </c>
      <c r="H3366" s="179">
        <f t="shared" si="157"/>
        <v>40.85</v>
      </c>
      <c r="I3366" s="179">
        <f t="shared" si="158"/>
        <v>40.85</v>
      </c>
    </row>
    <row r="3367" spans="1:9" ht="15.75" thickBot="1">
      <c r="A3367" s="398"/>
      <c r="B3367" s="333">
        <v>0.13</v>
      </c>
      <c r="C3367" s="334">
        <v>7.05</v>
      </c>
      <c r="D3367" s="335" t="s">
        <v>385</v>
      </c>
      <c r="E3367" s="335" t="s">
        <v>386</v>
      </c>
      <c r="F3367" s="335" t="s">
        <v>858</v>
      </c>
      <c r="G3367" s="179">
        <f t="shared" si="156"/>
        <v>0</v>
      </c>
      <c r="H3367" s="179">
        <f t="shared" si="157"/>
        <v>7.05</v>
      </c>
      <c r="I3367" s="179">
        <f t="shared" si="158"/>
        <v>7.05</v>
      </c>
    </row>
    <row r="3368" spans="1:9" ht="15.75" thickBot="1">
      <c r="A3368" s="398"/>
      <c r="B3368" s="333">
        <v>0.32</v>
      </c>
      <c r="C3368" s="334">
        <v>16.899999999999999</v>
      </c>
      <c r="D3368" s="335" t="s">
        <v>834</v>
      </c>
      <c r="E3368" s="335" t="s">
        <v>386</v>
      </c>
      <c r="F3368" s="335" t="s">
        <v>920</v>
      </c>
      <c r="G3368" s="179">
        <f t="shared" si="156"/>
        <v>0</v>
      </c>
      <c r="H3368" s="179">
        <f t="shared" si="157"/>
        <v>0</v>
      </c>
      <c r="I3368" s="179">
        <f t="shared" si="158"/>
        <v>0</v>
      </c>
    </row>
    <row r="3369" spans="1:9" ht="15.75" thickBot="1">
      <c r="A3369" s="399"/>
      <c r="B3369" s="333">
        <v>0</v>
      </c>
      <c r="C3369" s="334">
        <v>4.1100000000000003</v>
      </c>
      <c r="D3369" s="335" t="s">
        <v>393</v>
      </c>
      <c r="E3369" s="335" t="s">
        <v>386</v>
      </c>
      <c r="F3369" s="335" t="s">
        <v>859</v>
      </c>
      <c r="G3369" s="179">
        <f t="shared" si="156"/>
        <v>0</v>
      </c>
      <c r="H3369" s="179">
        <f t="shared" si="157"/>
        <v>0</v>
      </c>
      <c r="I3369" s="179">
        <f t="shared" si="158"/>
        <v>0</v>
      </c>
    </row>
    <row r="3370" spans="1:9" ht="15.75" thickBot="1">
      <c r="A3370" s="336" t="s">
        <v>1015</v>
      </c>
      <c r="B3370" s="337">
        <v>5</v>
      </c>
      <c r="C3370" s="338">
        <v>268.93</v>
      </c>
      <c r="D3370" s="394"/>
      <c r="E3370" s="395"/>
      <c r="F3370" s="396"/>
      <c r="G3370" s="179">
        <f t="shared" si="156"/>
        <v>0</v>
      </c>
      <c r="H3370" s="179">
        <f t="shared" si="157"/>
        <v>0</v>
      </c>
      <c r="I3370" s="179">
        <f t="shared" si="158"/>
        <v>0</v>
      </c>
    </row>
    <row r="3371" spans="1:9" ht="15.75" thickBot="1">
      <c r="A3371" s="397" t="s">
        <v>469</v>
      </c>
      <c r="B3371" s="333">
        <v>5</v>
      </c>
      <c r="C3371" s="334">
        <v>166.95</v>
      </c>
      <c r="D3371" s="335" t="s">
        <v>387</v>
      </c>
      <c r="E3371" s="335" t="s">
        <v>386</v>
      </c>
      <c r="F3371" s="335" t="s">
        <v>835</v>
      </c>
      <c r="G3371" s="179">
        <f t="shared" si="156"/>
        <v>0</v>
      </c>
      <c r="H3371" s="179">
        <f t="shared" si="157"/>
        <v>0</v>
      </c>
      <c r="I3371" s="179">
        <f t="shared" si="158"/>
        <v>0</v>
      </c>
    </row>
    <row r="3372" spans="1:9" ht="15.75" thickBot="1">
      <c r="A3372" s="398"/>
      <c r="B3372" s="333">
        <v>102</v>
      </c>
      <c r="C3372" s="334">
        <v>2854.6</v>
      </c>
      <c r="D3372" s="335" t="s">
        <v>387</v>
      </c>
      <c r="E3372" s="335" t="s">
        <v>386</v>
      </c>
      <c r="F3372" s="335" t="s">
        <v>802</v>
      </c>
      <c r="G3372" s="179">
        <f t="shared" si="156"/>
        <v>0</v>
      </c>
      <c r="H3372" s="179">
        <f t="shared" si="157"/>
        <v>0</v>
      </c>
      <c r="I3372" s="179">
        <f t="shared" si="158"/>
        <v>0</v>
      </c>
    </row>
    <row r="3373" spans="1:9" ht="15.75" thickBot="1">
      <c r="A3373" s="398"/>
      <c r="B3373" s="333">
        <v>16</v>
      </c>
      <c r="C3373" s="334">
        <v>356.16</v>
      </c>
      <c r="D3373" s="335" t="s">
        <v>384</v>
      </c>
      <c r="E3373" s="335" t="s">
        <v>386</v>
      </c>
      <c r="F3373" s="335" t="s">
        <v>835</v>
      </c>
      <c r="G3373" s="179">
        <f t="shared" si="156"/>
        <v>356.16</v>
      </c>
      <c r="H3373" s="179">
        <f t="shared" si="157"/>
        <v>0</v>
      </c>
      <c r="I3373" s="179">
        <f t="shared" si="158"/>
        <v>356.16</v>
      </c>
    </row>
    <row r="3374" spans="1:9" ht="15.75" thickBot="1">
      <c r="A3374" s="398"/>
      <c r="B3374" s="333">
        <v>78</v>
      </c>
      <c r="C3374" s="334">
        <v>1444.11</v>
      </c>
      <c r="D3374" s="335" t="s">
        <v>384</v>
      </c>
      <c r="E3374" s="335" t="s">
        <v>386</v>
      </c>
      <c r="F3374" s="335" t="s">
        <v>802</v>
      </c>
      <c r="G3374" s="179">
        <f t="shared" si="156"/>
        <v>1444.11</v>
      </c>
      <c r="H3374" s="179">
        <f t="shared" si="157"/>
        <v>0</v>
      </c>
      <c r="I3374" s="179">
        <f t="shared" si="158"/>
        <v>1444.11</v>
      </c>
    </row>
    <row r="3375" spans="1:9" ht="15.75" thickBot="1">
      <c r="A3375" s="398"/>
      <c r="B3375" s="333">
        <v>12</v>
      </c>
      <c r="C3375" s="334">
        <v>341.92</v>
      </c>
      <c r="D3375" s="335" t="s">
        <v>384</v>
      </c>
      <c r="E3375" s="335" t="s">
        <v>386</v>
      </c>
      <c r="F3375" s="335" t="s">
        <v>894</v>
      </c>
      <c r="G3375" s="179">
        <f t="shared" si="156"/>
        <v>341.92</v>
      </c>
      <c r="H3375" s="179">
        <f t="shared" si="157"/>
        <v>0</v>
      </c>
      <c r="I3375" s="179">
        <f t="shared" si="158"/>
        <v>341.92</v>
      </c>
    </row>
    <row r="3376" spans="1:9" ht="15.75" thickBot="1">
      <c r="A3376" s="399"/>
      <c r="B3376" s="333">
        <v>15</v>
      </c>
      <c r="C3376" s="334">
        <v>428.85</v>
      </c>
      <c r="D3376" s="335" t="s">
        <v>384</v>
      </c>
      <c r="E3376" s="335" t="s">
        <v>386</v>
      </c>
      <c r="F3376" s="335" t="s">
        <v>816</v>
      </c>
      <c r="G3376" s="179">
        <f t="shared" si="156"/>
        <v>428.85</v>
      </c>
      <c r="H3376" s="179">
        <f t="shared" si="157"/>
        <v>0</v>
      </c>
      <c r="I3376" s="179">
        <f t="shared" si="158"/>
        <v>428.85</v>
      </c>
    </row>
    <row r="3377" spans="1:9" ht="15.75" thickBot="1">
      <c r="A3377" s="336" t="s">
        <v>469</v>
      </c>
      <c r="B3377" s="337">
        <v>228</v>
      </c>
      <c r="C3377" s="338">
        <v>5592.59</v>
      </c>
      <c r="D3377" s="394"/>
      <c r="E3377" s="395"/>
      <c r="F3377" s="396"/>
      <c r="G3377" s="179">
        <f t="shared" si="156"/>
        <v>0</v>
      </c>
      <c r="H3377" s="179">
        <f t="shared" si="157"/>
        <v>0</v>
      </c>
      <c r="I3377" s="179">
        <f t="shared" si="158"/>
        <v>0</v>
      </c>
    </row>
    <row r="3378" spans="1:9" ht="15.75" thickBot="1">
      <c r="A3378" s="397" t="s">
        <v>470</v>
      </c>
      <c r="B3378" s="333">
        <v>0</v>
      </c>
      <c r="C3378" s="334">
        <v>1624.26</v>
      </c>
      <c r="D3378" s="335" t="s">
        <v>588</v>
      </c>
      <c r="E3378" s="335" t="s">
        <v>386</v>
      </c>
      <c r="F3378" s="335" t="s">
        <v>956</v>
      </c>
      <c r="G3378" s="179">
        <f t="shared" si="156"/>
        <v>0</v>
      </c>
      <c r="H3378" s="179">
        <f t="shared" si="157"/>
        <v>0</v>
      </c>
      <c r="I3378" s="179">
        <f t="shared" si="158"/>
        <v>0</v>
      </c>
    </row>
    <row r="3379" spans="1:9" ht="15.75" thickBot="1">
      <c r="A3379" s="398"/>
      <c r="B3379" s="333">
        <v>48</v>
      </c>
      <c r="C3379" s="334">
        <v>1587.84</v>
      </c>
      <c r="D3379" s="335" t="s">
        <v>391</v>
      </c>
      <c r="E3379" s="335" t="s">
        <v>386</v>
      </c>
      <c r="F3379" s="335" t="s">
        <v>807</v>
      </c>
      <c r="G3379" s="179">
        <f t="shared" si="156"/>
        <v>0</v>
      </c>
      <c r="H3379" s="179">
        <f t="shared" si="157"/>
        <v>0</v>
      </c>
      <c r="I3379" s="179">
        <f t="shared" si="158"/>
        <v>0</v>
      </c>
    </row>
    <row r="3380" spans="1:9" ht="15.75" thickBot="1">
      <c r="A3380" s="398"/>
      <c r="B3380" s="333">
        <v>24</v>
      </c>
      <c r="C3380" s="334">
        <v>793.92</v>
      </c>
      <c r="D3380" s="335" t="s">
        <v>391</v>
      </c>
      <c r="E3380" s="335" t="s">
        <v>386</v>
      </c>
      <c r="F3380" s="335" t="s">
        <v>837</v>
      </c>
      <c r="G3380" s="179">
        <f t="shared" si="156"/>
        <v>0</v>
      </c>
      <c r="H3380" s="179">
        <f t="shared" si="157"/>
        <v>0</v>
      </c>
      <c r="I3380" s="179">
        <f t="shared" si="158"/>
        <v>0</v>
      </c>
    </row>
    <row r="3381" spans="1:9" ht="15.75" thickBot="1">
      <c r="A3381" s="398"/>
      <c r="B3381" s="333">
        <v>24</v>
      </c>
      <c r="C3381" s="334">
        <v>813.68</v>
      </c>
      <c r="D3381" s="335" t="s">
        <v>391</v>
      </c>
      <c r="E3381" s="335" t="s">
        <v>386</v>
      </c>
      <c r="F3381" s="335" t="s">
        <v>835</v>
      </c>
      <c r="G3381" s="179">
        <f t="shared" si="156"/>
        <v>0</v>
      </c>
      <c r="H3381" s="179">
        <f t="shared" si="157"/>
        <v>0</v>
      </c>
      <c r="I3381" s="179">
        <f t="shared" si="158"/>
        <v>0</v>
      </c>
    </row>
    <row r="3382" spans="1:9" ht="15.75" thickBot="1">
      <c r="A3382" s="398"/>
      <c r="B3382" s="333">
        <v>24</v>
      </c>
      <c r="C3382" s="334">
        <v>813.68</v>
      </c>
      <c r="D3382" s="335" t="s">
        <v>391</v>
      </c>
      <c r="E3382" s="335" t="s">
        <v>386</v>
      </c>
      <c r="F3382" s="335" t="s">
        <v>845</v>
      </c>
      <c r="G3382" s="179">
        <f t="shared" si="156"/>
        <v>0</v>
      </c>
      <c r="H3382" s="179">
        <f t="shared" si="157"/>
        <v>0</v>
      </c>
      <c r="I3382" s="179">
        <f t="shared" si="158"/>
        <v>0</v>
      </c>
    </row>
    <row r="3383" spans="1:9" ht="15.75" thickBot="1">
      <c r="A3383" s="398"/>
      <c r="B3383" s="333">
        <v>24</v>
      </c>
      <c r="C3383" s="334">
        <v>813.68</v>
      </c>
      <c r="D3383" s="335" t="s">
        <v>391</v>
      </c>
      <c r="E3383" s="335" t="s">
        <v>386</v>
      </c>
      <c r="F3383" s="335" t="s">
        <v>881</v>
      </c>
      <c r="G3383" s="179">
        <f t="shared" si="156"/>
        <v>0</v>
      </c>
      <c r="H3383" s="179">
        <f t="shared" si="157"/>
        <v>0</v>
      </c>
      <c r="I3383" s="179">
        <f t="shared" si="158"/>
        <v>0</v>
      </c>
    </row>
    <row r="3384" spans="1:9" ht="15.75" thickBot="1">
      <c r="A3384" s="398"/>
      <c r="B3384" s="333">
        <v>24</v>
      </c>
      <c r="C3384" s="334">
        <v>813.68</v>
      </c>
      <c r="D3384" s="335" t="s">
        <v>391</v>
      </c>
      <c r="E3384" s="335" t="s">
        <v>386</v>
      </c>
      <c r="F3384" s="335" t="s">
        <v>863</v>
      </c>
      <c r="G3384" s="179">
        <f t="shared" si="156"/>
        <v>0</v>
      </c>
      <c r="H3384" s="179">
        <f t="shared" si="157"/>
        <v>0</v>
      </c>
      <c r="I3384" s="179">
        <f t="shared" si="158"/>
        <v>0</v>
      </c>
    </row>
    <row r="3385" spans="1:9" ht="15.75" thickBot="1">
      <c r="A3385" s="398"/>
      <c r="B3385" s="333">
        <v>48</v>
      </c>
      <c r="C3385" s="334">
        <v>1642.08</v>
      </c>
      <c r="D3385" s="335" t="s">
        <v>391</v>
      </c>
      <c r="E3385" s="335" t="s">
        <v>386</v>
      </c>
      <c r="F3385" s="335" t="s">
        <v>838</v>
      </c>
      <c r="G3385" s="179">
        <f t="shared" si="156"/>
        <v>0</v>
      </c>
      <c r="H3385" s="179">
        <f t="shared" si="157"/>
        <v>0</v>
      </c>
      <c r="I3385" s="179">
        <f t="shared" si="158"/>
        <v>0</v>
      </c>
    </row>
    <row r="3386" spans="1:9" ht="15.75" thickBot="1">
      <c r="A3386" s="398"/>
      <c r="B3386" s="333">
        <v>48</v>
      </c>
      <c r="C3386" s="334">
        <v>1642.08</v>
      </c>
      <c r="D3386" s="335" t="s">
        <v>391</v>
      </c>
      <c r="E3386" s="335" t="s">
        <v>386</v>
      </c>
      <c r="F3386" s="335" t="s">
        <v>858</v>
      </c>
      <c r="G3386" s="179">
        <f t="shared" si="156"/>
        <v>0</v>
      </c>
      <c r="H3386" s="179">
        <f t="shared" si="157"/>
        <v>0</v>
      </c>
      <c r="I3386" s="179">
        <f t="shared" si="158"/>
        <v>0</v>
      </c>
    </row>
    <row r="3387" spans="1:9" ht="15.75" thickBot="1">
      <c r="A3387" s="398"/>
      <c r="B3387" s="333">
        <v>2</v>
      </c>
      <c r="C3387" s="334">
        <v>100.14</v>
      </c>
      <c r="D3387" s="335" t="s">
        <v>387</v>
      </c>
      <c r="E3387" s="335" t="s">
        <v>386</v>
      </c>
      <c r="F3387" s="335" t="s">
        <v>837</v>
      </c>
      <c r="G3387" s="179">
        <f t="shared" si="156"/>
        <v>0</v>
      </c>
      <c r="H3387" s="179">
        <f t="shared" si="157"/>
        <v>0</v>
      </c>
      <c r="I3387" s="179">
        <f t="shared" si="158"/>
        <v>0</v>
      </c>
    </row>
    <row r="3388" spans="1:9" ht="15.75" thickBot="1">
      <c r="A3388" s="398"/>
      <c r="B3388" s="333">
        <v>5</v>
      </c>
      <c r="C3388" s="334">
        <v>253.81</v>
      </c>
      <c r="D3388" s="335" t="s">
        <v>387</v>
      </c>
      <c r="E3388" s="335" t="s">
        <v>386</v>
      </c>
      <c r="F3388" s="335" t="s">
        <v>808</v>
      </c>
      <c r="G3388" s="179">
        <f t="shared" si="156"/>
        <v>0</v>
      </c>
      <c r="H3388" s="179">
        <f t="shared" si="157"/>
        <v>0</v>
      </c>
      <c r="I3388" s="179">
        <f t="shared" si="158"/>
        <v>0</v>
      </c>
    </row>
    <row r="3389" spans="1:9" ht="15.75" thickBot="1">
      <c r="A3389" s="398"/>
      <c r="B3389" s="333">
        <v>3</v>
      </c>
      <c r="C3389" s="334">
        <v>152.58000000000001</v>
      </c>
      <c r="D3389" s="335" t="s">
        <v>387</v>
      </c>
      <c r="E3389" s="335" t="s">
        <v>386</v>
      </c>
      <c r="F3389" s="335" t="s">
        <v>835</v>
      </c>
      <c r="G3389" s="179">
        <f t="shared" si="156"/>
        <v>0</v>
      </c>
      <c r="H3389" s="179">
        <f t="shared" si="157"/>
        <v>0</v>
      </c>
      <c r="I3389" s="179">
        <f t="shared" si="158"/>
        <v>0</v>
      </c>
    </row>
    <row r="3390" spans="1:9" ht="15.75" thickBot="1">
      <c r="A3390" s="398"/>
      <c r="B3390" s="333">
        <v>58</v>
      </c>
      <c r="C3390" s="334">
        <v>2891.07</v>
      </c>
      <c r="D3390" s="335" t="s">
        <v>387</v>
      </c>
      <c r="E3390" s="335" t="s">
        <v>386</v>
      </c>
      <c r="F3390" s="335" t="s">
        <v>802</v>
      </c>
      <c r="G3390" s="179">
        <f t="shared" si="156"/>
        <v>0</v>
      </c>
      <c r="H3390" s="179">
        <f t="shared" si="157"/>
        <v>0</v>
      </c>
      <c r="I3390" s="179">
        <f t="shared" si="158"/>
        <v>0</v>
      </c>
    </row>
    <row r="3391" spans="1:9" ht="15.75" thickBot="1">
      <c r="A3391" s="398"/>
      <c r="B3391" s="333">
        <v>8</v>
      </c>
      <c r="C3391" s="334">
        <v>399.48</v>
      </c>
      <c r="D3391" s="335" t="s">
        <v>387</v>
      </c>
      <c r="E3391" s="335" t="s">
        <v>386</v>
      </c>
      <c r="F3391" s="335" t="s">
        <v>804</v>
      </c>
      <c r="G3391" s="179">
        <f t="shared" si="156"/>
        <v>0</v>
      </c>
      <c r="H3391" s="179">
        <f t="shared" si="157"/>
        <v>0</v>
      </c>
      <c r="I3391" s="179">
        <f t="shared" si="158"/>
        <v>0</v>
      </c>
    </row>
    <row r="3392" spans="1:9" ht="15.75" thickBot="1">
      <c r="A3392" s="398"/>
      <c r="B3392" s="333">
        <v>7</v>
      </c>
      <c r="C3392" s="334">
        <v>359.2</v>
      </c>
      <c r="D3392" s="335" t="s">
        <v>387</v>
      </c>
      <c r="E3392" s="335" t="s">
        <v>386</v>
      </c>
      <c r="F3392" s="335" t="s">
        <v>843</v>
      </c>
      <c r="G3392" s="179">
        <f t="shared" si="156"/>
        <v>0</v>
      </c>
      <c r="H3392" s="179">
        <f t="shared" si="157"/>
        <v>0</v>
      </c>
      <c r="I3392" s="179">
        <f t="shared" si="158"/>
        <v>0</v>
      </c>
    </row>
    <row r="3393" spans="1:9" ht="15.75" thickBot="1">
      <c r="A3393" s="398"/>
      <c r="B3393" s="333">
        <v>8</v>
      </c>
      <c r="C3393" s="334">
        <v>410.52</v>
      </c>
      <c r="D3393" s="335" t="s">
        <v>387</v>
      </c>
      <c r="E3393" s="335" t="s">
        <v>386</v>
      </c>
      <c r="F3393" s="335" t="s">
        <v>894</v>
      </c>
      <c r="G3393" s="179">
        <f t="shared" si="156"/>
        <v>0</v>
      </c>
      <c r="H3393" s="179">
        <f t="shared" si="157"/>
        <v>0</v>
      </c>
      <c r="I3393" s="179">
        <f t="shared" si="158"/>
        <v>0</v>
      </c>
    </row>
    <row r="3394" spans="1:9" ht="15.75" thickBot="1">
      <c r="A3394" s="398"/>
      <c r="B3394" s="333">
        <v>1</v>
      </c>
      <c r="C3394" s="334">
        <v>51.32</v>
      </c>
      <c r="D3394" s="335" t="s">
        <v>387</v>
      </c>
      <c r="E3394" s="335" t="s">
        <v>386</v>
      </c>
      <c r="F3394" s="335" t="s">
        <v>881</v>
      </c>
      <c r="G3394" s="179">
        <f t="shared" si="156"/>
        <v>0</v>
      </c>
      <c r="H3394" s="179">
        <f t="shared" si="157"/>
        <v>0</v>
      </c>
      <c r="I3394" s="179">
        <f t="shared" si="158"/>
        <v>0</v>
      </c>
    </row>
    <row r="3395" spans="1:9" ht="15.75" thickBot="1">
      <c r="A3395" s="398"/>
      <c r="B3395" s="333">
        <v>6</v>
      </c>
      <c r="C3395" s="334">
        <v>299.61</v>
      </c>
      <c r="D3395" s="335" t="s">
        <v>387</v>
      </c>
      <c r="E3395" s="335" t="s">
        <v>386</v>
      </c>
      <c r="F3395" s="335" t="s">
        <v>862</v>
      </c>
      <c r="G3395" s="179">
        <f t="shared" si="156"/>
        <v>0</v>
      </c>
      <c r="H3395" s="179">
        <f t="shared" si="157"/>
        <v>0</v>
      </c>
      <c r="I3395" s="179">
        <f t="shared" si="158"/>
        <v>0</v>
      </c>
    </row>
    <row r="3396" spans="1:9" ht="15.75" thickBot="1">
      <c r="A3396" s="398"/>
      <c r="B3396" s="333">
        <v>13</v>
      </c>
      <c r="C3396" s="334">
        <v>649.16</v>
      </c>
      <c r="D3396" s="335" t="s">
        <v>387</v>
      </c>
      <c r="E3396" s="335" t="s">
        <v>386</v>
      </c>
      <c r="F3396" s="335" t="s">
        <v>816</v>
      </c>
      <c r="G3396" s="179">
        <f t="shared" si="156"/>
        <v>0</v>
      </c>
      <c r="H3396" s="179">
        <f t="shared" si="157"/>
        <v>0</v>
      </c>
      <c r="I3396" s="179">
        <f t="shared" si="158"/>
        <v>0</v>
      </c>
    </row>
    <row r="3397" spans="1:9" ht="15.75" thickBot="1">
      <c r="A3397" s="398"/>
      <c r="B3397" s="333">
        <v>4</v>
      </c>
      <c r="C3397" s="334">
        <v>205.26</v>
      </c>
      <c r="D3397" s="335" t="s">
        <v>387</v>
      </c>
      <c r="E3397" s="335" t="s">
        <v>386</v>
      </c>
      <c r="F3397" s="335" t="s">
        <v>864</v>
      </c>
      <c r="G3397" s="179">
        <f t="shared" ref="G3397:G3460" si="159">IF(D3397="REG",C3397,0)</f>
        <v>0</v>
      </c>
      <c r="H3397" s="179">
        <f t="shared" ref="H3397:H3460" si="160">IF(D3397="SAL",C3397,0)</f>
        <v>0</v>
      </c>
      <c r="I3397" s="179">
        <f t="shared" ref="I3397:I3460" si="161">+G3397+H3397</f>
        <v>0</v>
      </c>
    </row>
    <row r="3398" spans="1:9" ht="15.75" thickBot="1">
      <c r="A3398" s="398"/>
      <c r="B3398" s="333">
        <v>3</v>
      </c>
      <c r="C3398" s="334">
        <v>153.94</v>
      </c>
      <c r="D3398" s="335" t="s">
        <v>387</v>
      </c>
      <c r="E3398" s="335" t="s">
        <v>386</v>
      </c>
      <c r="F3398" s="335" t="s">
        <v>841</v>
      </c>
      <c r="G3398" s="179">
        <f t="shared" si="159"/>
        <v>0</v>
      </c>
      <c r="H3398" s="179">
        <f t="shared" si="160"/>
        <v>0</v>
      </c>
      <c r="I3398" s="179">
        <f t="shared" si="161"/>
        <v>0</v>
      </c>
    </row>
    <row r="3399" spans="1:9" ht="15.75" thickBot="1">
      <c r="A3399" s="398"/>
      <c r="B3399" s="333">
        <v>6.5</v>
      </c>
      <c r="C3399" s="334">
        <v>320.93</v>
      </c>
      <c r="D3399" s="335" t="s">
        <v>387</v>
      </c>
      <c r="E3399" s="335" t="s">
        <v>386</v>
      </c>
      <c r="F3399" s="335" t="s">
        <v>856</v>
      </c>
      <c r="G3399" s="179">
        <f t="shared" si="159"/>
        <v>0</v>
      </c>
      <c r="H3399" s="179">
        <f t="shared" si="160"/>
        <v>0</v>
      </c>
      <c r="I3399" s="179">
        <f t="shared" si="161"/>
        <v>0</v>
      </c>
    </row>
    <row r="3400" spans="1:9" ht="15.75" thickBot="1">
      <c r="A3400" s="398"/>
      <c r="B3400" s="333">
        <v>5.5</v>
      </c>
      <c r="C3400" s="334">
        <v>266.8</v>
      </c>
      <c r="D3400" s="335" t="s">
        <v>387</v>
      </c>
      <c r="E3400" s="335" t="s">
        <v>386</v>
      </c>
      <c r="F3400" s="335" t="s">
        <v>867</v>
      </c>
      <c r="G3400" s="179">
        <f t="shared" si="159"/>
        <v>0</v>
      </c>
      <c r="H3400" s="179">
        <f t="shared" si="160"/>
        <v>0</v>
      </c>
      <c r="I3400" s="179">
        <f t="shared" si="161"/>
        <v>0</v>
      </c>
    </row>
    <row r="3401" spans="1:9" ht="15.75" thickBot="1">
      <c r="A3401" s="398"/>
      <c r="B3401" s="333">
        <v>6</v>
      </c>
      <c r="C3401" s="334">
        <v>307.89999999999998</v>
      </c>
      <c r="D3401" s="335" t="s">
        <v>387</v>
      </c>
      <c r="E3401" s="335" t="s">
        <v>386</v>
      </c>
      <c r="F3401" s="335" t="s">
        <v>838</v>
      </c>
      <c r="G3401" s="179">
        <f t="shared" si="159"/>
        <v>0</v>
      </c>
      <c r="H3401" s="179">
        <f t="shared" si="160"/>
        <v>0</v>
      </c>
      <c r="I3401" s="179">
        <f t="shared" si="161"/>
        <v>0</v>
      </c>
    </row>
    <row r="3402" spans="1:9" ht="15.75" thickBot="1">
      <c r="A3402" s="398"/>
      <c r="B3402" s="333">
        <v>5</v>
      </c>
      <c r="C3402" s="334">
        <v>256.58</v>
      </c>
      <c r="D3402" s="335" t="s">
        <v>387</v>
      </c>
      <c r="E3402" s="335" t="s">
        <v>386</v>
      </c>
      <c r="F3402" s="335" t="s">
        <v>872</v>
      </c>
      <c r="G3402" s="179">
        <f t="shared" si="159"/>
        <v>0</v>
      </c>
      <c r="H3402" s="179">
        <f t="shared" si="160"/>
        <v>0</v>
      </c>
      <c r="I3402" s="179">
        <f t="shared" si="161"/>
        <v>0</v>
      </c>
    </row>
    <row r="3403" spans="1:9" ht="15.75" thickBot="1">
      <c r="A3403" s="398"/>
      <c r="B3403" s="333">
        <v>5</v>
      </c>
      <c r="C3403" s="334">
        <v>256.58</v>
      </c>
      <c r="D3403" s="335" t="s">
        <v>387</v>
      </c>
      <c r="E3403" s="335" t="s">
        <v>386</v>
      </c>
      <c r="F3403" s="335" t="s">
        <v>858</v>
      </c>
      <c r="G3403" s="179">
        <f t="shared" si="159"/>
        <v>0</v>
      </c>
      <c r="H3403" s="179">
        <f t="shared" si="160"/>
        <v>0</v>
      </c>
      <c r="I3403" s="179">
        <f t="shared" si="161"/>
        <v>0</v>
      </c>
    </row>
    <row r="3404" spans="1:9" ht="15.75" thickBot="1">
      <c r="A3404" s="398"/>
      <c r="B3404" s="333">
        <v>140</v>
      </c>
      <c r="C3404" s="334">
        <v>4526</v>
      </c>
      <c r="D3404" s="335" t="s">
        <v>384</v>
      </c>
      <c r="E3404" s="335" t="s">
        <v>386</v>
      </c>
      <c r="F3404" s="335" t="s">
        <v>807</v>
      </c>
      <c r="G3404" s="179">
        <f t="shared" si="159"/>
        <v>4526</v>
      </c>
      <c r="H3404" s="179">
        <f t="shared" si="160"/>
        <v>0</v>
      </c>
      <c r="I3404" s="179">
        <f t="shared" si="161"/>
        <v>4526</v>
      </c>
    </row>
    <row r="3405" spans="1:9" ht="15.75" thickBot="1">
      <c r="A3405" s="398"/>
      <c r="B3405" s="333">
        <v>150</v>
      </c>
      <c r="C3405" s="334">
        <v>4933.72</v>
      </c>
      <c r="D3405" s="335" t="s">
        <v>384</v>
      </c>
      <c r="E3405" s="335" t="s">
        <v>386</v>
      </c>
      <c r="F3405" s="335" t="s">
        <v>837</v>
      </c>
      <c r="G3405" s="179">
        <f t="shared" si="159"/>
        <v>4933.72</v>
      </c>
      <c r="H3405" s="179">
        <f t="shared" si="160"/>
        <v>0</v>
      </c>
      <c r="I3405" s="179">
        <f t="shared" si="161"/>
        <v>4933.72</v>
      </c>
    </row>
    <row r="3406" spans="1:9" ht="15.75" thickBot="1">
      <c r="A3406" s="398"/>
      <c r="B3406" s="333">
        <v>74</v>
      </c>
      <c r="C3406" s="334">
        <v>2451.8000000000002</v>
      </c>
      <c r="D3406" s="335" t="s">
        <v>384</v>
      </c>
      <c r="E3406" s="335" t="s">
        <v>386</v>
      </c>
      <c r="F3406" s="335" t="s">
        <v>811</v>
      </c>
      <c r="G3406" s="179">
        <f t="shared" si="159"/>
        <v>2451.8000000000002</v>
      </c>
      <c r="H3406" s="179">
        <f t="shared" si="160"/>
        <v>0</v>
      </c>
      <c r="I3406" s="179">
        <f t="shared" si="161"/>
        <v>2451.8000000000002</v>
      </c>
    </row>
    <row r="3407" spans="1:9" ht="15.75" thickBot="1">
      <c r="A3407" s="398"/>
      <c r="B3407" s="333">
        <v>57</v>
      </c>
      <c r="C3407" s="334">
        <v>1870.26</v>
      </c>
      <c r="D3407" s="335" t="s">
        <v>384</v>
      </c>
      <c r="E3407" s="335" t="s">
        <v>386</v>
      </c>
      <c r="F3407" s="335" t="s">
        <v>813</v>
      </c>
      <c r="G3407" s="179">
        <f t="shared" si="159"/>
        <v>1870.26</v>
      </c>
      <c r="H3407" s="179">
        <f t="shared" si="160"/>
        <v>0</v>
      </c>
      <c r="I3407" s="179">
        <f t="shared" si="161"/>
        <v>1870.26</v>
      </c>
    </row>
    <row r="3408" spans="1:9" ht="15.75" thickBot="1">
      <c r="A3408" s="398"/>
      <c r="B3408" s="333">
        <v>3</v>
      </c>
      <c r="C3408" s="334">
        <v>102.63</v>
      </c>
      <c r="D3408" s="335" t="s">
        <v>384</v>
      </c>
      <c r="E3408" s="335" t="s">
        <v>386</v>
      </c>
      <c r="F3408" s="335" t="s">
        <v>808</v>
      </c>
      <c r="G3408" s="179">
        <f t="shared" si="159"/>
        <v>102.63</v>
      </c>
      <c r="H3408" s="179">
        <f t="shared" si="160"/>
        <v>0</v>
      </c>
      <c r="I3408" s="179">
        <f t="shared" si="161"/>
        <v>102.63</v>
      </c>
    </row>
    <row r="3409" spans="1:9" ht="15.75" thickBot="1">
      <c r="A3409" s="398"/>
      <c r="B3409" s="333">
        <v>32</v>
      </c>
      <c r="C3409" s="334">
        <v>1072.6400000000001</v>
      </c>
      <c r="D3409" s="335" t="s">
        <v>384</v>
      </c>
      <c r="E3409" s="335" t="s">
        <v>386</v>
      </c>
      <c r="F3409" s="335" t="s">
        <v>809</v>
      </c>
      <c r="G3409" s="179">
        <f t="shared" si="159"/>
        <v>1072.6400000000001</v>
      </c>
      <c r="H3409" s="179">
        <f t="shared" si="160"/>
        <v>0</v>
      </c>
      <c r="I3409" s="179">
        <f t="shared" si="161"/>
        <v>1072.6400000000001</v>
      </c>
    </row>
    <row r="3410" spans="1:9" ht="15.75" thickBot="1">
      <c r="A3410" s="398"/>
      <c r="B3410" s="333">
        <v>22</v>
      </c>
      <c r="C3410" s="334">
        <v>729.9</v>
      </c>
      <c r="D3410" s="335" t="s">
        <v>384</v>
      </c>
      <c r="E3410" s="335" t="s">
        <v>386</v>
      </c>
      <c r="F3410" s="335" t="s">
        <v>810</v>
      </c>
      <c r="G3410" s="179">
        <f t="shared" si="159"/>
        <v>729.9</v>
      </c>
      <c r="H3410" s="179">
        <f t="shared" si="160"/>
        <v>0</v>
      </c>
      <c r="I3410" s="179">
        <f t="shared" si="161"/>
        <v>729.9</v>
      </c>
    </row>
    <row r="3411" spans="1:9" ht="15.75" thickBot="1">
      <c r="A3411" s="398"/>
      <c r="B3411" s="333">
        <v>41</v>
      </c>
      <c r="C3411" s="334">
        <v>1391.57</v>
      </c>
      <c r="D3411" s="335" t="s">
        <v>384</v>
      </c>
      <c r="E3411" s="335" t="s">
        <v>386</v>
      </c>
      <c r="F3411" s="335" t="s">
        <v>835</v>
      </c>
      <c r="G3411" s="179">
        <f t="shared" si="159"/>
        <v>1391.57</v>
      </c>
      <c r="H3411" s="179">
        <f t="shared" si="160"/>
        <v>0</v>
      </c>
      <c r="I3411" s="179">
        <f t="shared" si="161"/>
        <v>1391.57</v>
      </c>
    </row>
    <row r="3412" spans="1:9" ht="15.75" thickBot="1">
      <c r="A3412" s="398"/>
      <c r="B3412" s="333">
        <v>377.5</v>
      </c>
      <c r="C3412" s="334">
        <v>12456.14</v>
      </c>
      <c r="D3412" s="335" t="s">
        <v>384</v>
      </c>
      <c r="E3412" s="335" t="s">
        <v>386</v>
      </c>
      <c r="F3412" s="335" t="s">
        <v>802</v>
      </c>
      <c r="G3412" s="179">
        <f t="shared" si="159"/>
        <v>12456.14</v>
      </c>
      <c r="H3412" s="179">
        <f t="shared" si="160"/>
        <v>0</v>
      </c>
      <c r="I3412" s="179">
        <f t="shared" si="161"/>
        <v>12456.14</v>
      </c>
    </row>
    <row r="3413" spans="1:9" ht="15.75" thickBot="1">
      <c r="A3413" s="398"/>
      <c r="B3413" s="333">
        <v>159</v>
      </c>
      <c r="C3413" s="334">
        <v>5223.55</v>
      </c>
      <c r="D3413" s="335" t="s">
        <v>384</v>
      </c>
      <c r="E3413" s="335" t="s">
        <v>386</v>
      </c>
      <c r="F3413" s="335" t="s">
        <v>803</v>
      </c>
      <c r="G3413" s="179">
        <f t="shared" si="159"/>
        <v>5223.55</v>
      </c>
      <c r="H3413" s="179">
        <f t="shared" si="160"/>
        <v>0</v>
      </c>
      <c r="I3413" s="179">
        <f t="shared" si="161"/>
        <v>5223.55</v>
      </c>
    </row>
    <row r="3414" spans="1:9" ht="15.75" thickBot="1">
      <c r="A3414" s="398"/>
      <c r="B3414" s="333">
        <v>42</v>
      </c>
      <c r="C3414" s="334">
        <v>1416.94</v>
      </c>
      <c r="D3414" s="335" t="s">
        <v>384</v>
      </c>
      <c r="E3414" s="335" t="s">
        <v>386</v>
      </c>
      <c r="F3414" s="335" t="s">
        <v>804</v>
      </c>
      <c r="G3414" s="179">
        <f t="shared" si="159"/>
        <v>1416.94</v>
      </c>
      <c r="H3414" s="179">
        <f t="shared" si="160"/>
        <v>0</v>
      </c>
      <c r="I3414" s="179">
        <f t="shared" si="161"/>
        <v>1416.94</v>
      </c>
    </row>
    <row r="3415" spans="1:9" ht="15.75" thickBot="1">
      <c r="A3415" s="398"/>
      <c r="B3415" s="333">
        <v>93</v>
      </c>
      <c r="C3415" s="334">
        <v>3152.09</v>
      </c>
      <c r="D3415" s="335" t="s">
        <v>384</v>
      </c>
      <c r="E3415" s="335" t="s">
        <v>386</v>
      </c>
      <c r="F3415" s="335" t="s">
        <v>845</v>
      </c>
      <c r="G3415" s="179">
        <f t="shared" si="159"/>
        <v>3152.09</v>
      </c>
      <c r="H3415" s="179">
        <f t="shared" si="160"/>
        <v>0</v>
      </c>
      <c r="I3415" s="179">
        <f t="shared" si="161"/>
        <v>3152.09</v>
      </c>
    </row>
    <row r="3416" spans="1:9" ht="15.75" thickBot="1">
      <c r="A3416" s="398"/>
      <c r="B3416" s="333">
        <v>47</v>
      </c>
      <c r="C3416" s="334">
        <v>1607.87</v>
      </c>
      <c r="D3416" s="335" t="s">
        <v>384</v>
      </c>
      <c r="E3416" s="335" t="s">
        <v>386</v>
      </c>
      <c r="F3416" s="335" t="s">
        <v>843</v>
      </c>
      <c r="G3416" s="179">
        <f t="shared" si="159"/>
        <v>1607.87</v>
      </c>
      <c r="H3416" s="179">
        <f t="shared" si="160"/>
        <v>0</v>
      </c>
      <c r="I3416" s="179">
        <f t="shared" si="161"/>
        <v>1607.87</v>
      </c>
    </row>
    <row r="3417" spans="1:9" ht="15.75" thickBot="1">
      <c r="A3417" s="398"/>
      <c r="B3417" s="333">
        <v>37</v>
      </c>
      <c r="C3417" s="334">
        <v>1258.4100000000001</v>
      </c>
      <c r="D3417" s="335" t="s">
        <v>384</v>
      </c>
      <c r="E3417" s="335" t="s">
        <v>386</v>
      </c>
      <c r="F3417" s="335" t="s">
        <v>894</v>
      </c>
      <c r="G3417" s="179">
        <f t="shared" si="159"/>
        <v>1258.4100000000001</v>
      </c>
      <c r="H3417" s="179">
        <f t="shared" si="160"/>
        <v>0</v>
      </c>
      <c r="I3417" s="179">
        <f t="shared" si="161"/>
        <v>1258.4100000000001</v>
      </c>
    </row>
    <row r="3418" spans="1:9" ht="15.75" thickBot="1">
      <c r="A3418" s="398"/>
      <c r="B3418" s="333">
        <v>87</v>
      </c>
      <c r="C3418" s="334">
        <v>2927.47</v>
      </c>
      <c r="D3418" s="335" t="s">
        <v>384</v>
      </c>
      <c r="E3418" s="335" t="s">
        <v>386</v>
      </c>
      <c r="F3418" s="335" t="s">
        <v>881</v>
      </c>
      <c r="G3418" s="179">
        <f t="shared" si="159"/>
        <v>2927.47</v>
      </c>
      <c r="H3418" s="179">
        <f t="shared" si="160"/>
        <v>0</v>
      </c>
      <c r="I3418" s="179">
        <f t="shared" si="161"/>
        <v>2927.47</v>
      </c>
    </row>
    <row r="3419" spans="1:9" ht="15.75" thickBot="1">
      <c r="A3419" s="398"/>
      <c r="B3419" s="333">
        <v>103</v>
      </c>
      <c r="C3419" s="334">
        <v>3471.47</v>
      </c>
      <c r="D3419" s="335" t="s">
        <v>384</v>
      </c>
      <c r="E3419" s="335" t="s">
        <v>386</v>
      </c>
      <c r="F3419" s="335" t="s">
        <v>805</v>
      </c>
      <c r="G3419" s="179">
        <f t="shared" si="159"/>
        <v>3471.47</v>
      </c>
      <c r="H3419" s="179">
        <f t="shared" si="160"/>
        <v>0</v>
      </c>
      <c r="I3419" s="179">
        <f t="shared" si="161"/>
        <v>3471.47</v>
      </c>
    </row>
    <row r="3420" spans="1:9" ht="15.75" thickBot="1">
      <c r="A3420" s="398"/>
      <c r="B3420" s="333">
        <v>51</v>
      </c>
      <c r="C3420" s="334">
        <v>1075.99</v>
      </c>
      <c r="D3420" s="335" t="s">
        <v>384</v>
      </c>
      <c r="E3420" s="335" t="s">
        <v>386</v>
      </c>
      <c r="F3420" s="335" t="s">
        <v>862</v>
      </c>
      <c r="G3420" s="179">
        <f t="shared" si="159"/>
        <v>1075.99</v>
      </c>
      <c r="H3420" s="179">
        <f t="shared" si="160"/>
        <v>0</v>
      </c>
      <c r="I3420" s="179">
        <f t="shared" si="161"/>
        <v>1075.99</v>
      </c>
    </row>
    <row r="3421" spans="1:9" ht="15.75" thickBot="1">
      <c r="A3421" s="398"/>
      <c r="B3421" s="333">
        <v>177</v>
      </c>
      <c r="C3421" s="334">
        <v>5861.97</v>
      </c>
      <c r="D3421" s="335" t="s">
        <v>384</v>
      </c>
      <c r="E3421" s="335" t="s">
        <v>386</v>
      </c>
      <c r="F3421" s="335" t="s">
        <v>816</v>
      </c>
      <c r="G3421" s="179">
        <f t="shared" si="159"/>
        <v>5861.97</v>
      </c>
      <c r="H3421" s="179">
        <f t="shared" si="160"/>
        <v>0</v>
      </c>
      <c r="I3421" s="179">
        <f t="shared" si="161"/>
        <v>5861.97</v>
      </c>
    </row>
    <row r="3422" spans="1:9" ht="15.75" thickBot="1">
      <c r="A3422" s="398"/>
      <c r="B3422" s="333">
        <v>42</v>
      </c>
      <c r="C3422" s="334">
        <v>1392.02</v>
      </c>
      <c r="D3422" s="335" t="s">
        <v>384</v>
      </c>
      <c r="E3422" s="335" t="s">
        <v>386</v>
      </c>
      <c r="F3422" s="335" t="s">
        <v>863</v>
      </c>
      <c r="G3422" s="179">
        <f t="shared" si="159"/>
        <v>1392.02</v>
      </c>
      <c r="H3422" s="179">
        <f t="shared" si="160"/>
        <v>0</v>
      </c>
      <c r="I3422" s="179">
        <f t="shared" si="161"/>
        <v>1392.02</v>
      </c>
    </row>
    <row r="3423" spans="1:9" ht="15.75" thickBot="1">
      <c r="A3423" s="398"/>
      <c r="B3423" s="333">
        <v>30</v>
      </c>
      <c r="C3423" s="334">
        <v>1026.3</v>
      </c>
      <c r="D3423" s="335" t="s">
        <v>384</v>
      </c>
      <c r="E3423" s="335" t="s">
        <v>386</v>
      </c>
      <c r="F3423" s="335" t="s">
        <v>864</v>
      </c>
      <c r="G3423" s="179">
        <f t="shared" si="159"/>
        <v>1026.3</v>
      </c>
      <c r="H3423" s="179">
        <f t="shared" si="160"/>
        <v>0</v>
      </c>
      <c r="I3423" s="179">
        <f t="shared" si="161"/>
        <v>1026.3</v>
      </c>
    </row>
    <row r="3424" spans="1:9" ht="15.75" thickBot="1">
      <c r="A3424" s="398"/>
      <c r="B3424" s="333">
        <v>10</v>
      </c>
      <c r="C3424" s="334">
        <v>342.1</v>
      </c>
      <c r="D3424" s="335" t="s">
        <v>384</v>
      </c>
      <c r="E3424" s="335" t="s">
        <v>386</v>
      </c>
      <c r="F3424" s="335" t="s">
        <v>841</v>
      </c>
      <c r="G3424" s="179">
        <f t="shared" si="159"/>
        <v>342.1</v>
      </c>
      <c r="H3424" s="179">
        <f t="shared" si="160"/>
        <v>0</v>
      </c>
      <c r="I3424" s="179">
        <f t="shared" si="161"/>
        <v>342.1</v>
      </c>
    </row>
    <row r="3425" spans="1:9" ht="15.75" thickBot="1">
      <c r="A3425" s="398"/>
      <c r="B3425" s="333">
        <v>86.5</v>
      </c>
      <c r="C3425" s="334">
        <v>2774.36</v>
      </c>
      <c r="D3425" s="335" t="s">
        <v>384</v>
      </c>
      <c r="E3425" s="335" t="s">
        <v>386</v>
      </c>
      <c r="F3425" s="335" t="s">
        <v>856</v>
      </c>
      <c r="G3425" s="179">
        <f t="shared" si="159"/>
        <v>2774.36</v>
      </c>
      <c r="H3425" s="179">
        <f t="shared" si="160"/>
        <v>0</v>
      </c>
      <c r="I3425" s="179">
        <f t="shared" si="161"/>
        <v>2774.36</v>
      </c>
    </row>
    <row r="3426" spans="1:9" ht="15.75" thickBot="1">
      <c r="A3426" s="398"/>
      <c r="B3426" s="333">
        <v>32</v>
      </c>
      <c r="C3426" s="334">
        <v>1057.32</v>
      </c>
      <c r="D3426" s="335" t="s">
        <v>384</v>
      </c>
      <c r="E3426" s="335" t="s">
        <v>386</v>
      </c>
      <c r="F3426" s="335" t="s">
        <v>867</v>
      </c>
      <c r="G3426" s="179">
        <f t="shared" si="159"/>
        <v>1057.32</v>
      </c>
      <c r="H3426" s="179">
        <f t="shared" si="160"/>
        <v>0</v>
      </c>
      <c r="I3426" s="179">
        <f t="shared" si="161"/>
        <v>1057.32</v>
      </c>
    </row>
    <row r="3427" spans="1:9" ht="15.75" thickBot="1">
      <c r="A3427" s="398"/>
      <c r="B3427" s="333">
        <v>58</v>
      </c>
      <c r="C3427" s="334">
        <v>1984.18</v>
      </c>
      <c r="D3427" s="335" t="s">
        <v>384</v>
      </c>
      <c r="E3427" s="335" t="s">
        <v>386</v>
      </c>
      <c r="F3427" s="335" t="s">
        <v>838</v>
      </c>
      <c r="G3427" s="179">
        <f t="shared" si="159"/>
        <v>1984.18</v>
      </c>
      <c r="H3427" s="179">
        <f t="shared" si="160"/>
        <v>0</v>
      </c>
      <c r="I3427" s="179">
        <f t="shared" si="161"/>
        <v>1984.18</v>
      </c>
    </row>
    <row r="3428" spans="1:9" ht="15.75" thickBot="1">
      <c r="A3428" s="398"/>
      <c r="B3428" s="333">
        <v>85</v>
      </c>
      <c r="C3428" s="334">
        <v>2907.85</v>
      </c>
      <c r="D3428" s="335" t="s">
        <v>384</v>
      </c>
      <c r="E3428" s="335" t="s">
        <v>386</v>
      </c>
      <c r="F3428" s="335" t="s">
        <v>872</v>
      </c>
      <c r="G3428" s="179">
        <f t="shared" si="159"/>
        <v>2907.85</v>
      </c>
      <c r="H3428" s="179">
        <f t="shared" si="160"/>
        <v>0</v>
      </c>
      <c r="I3428" s="179">
        <f t="shared" si="161"/>
        <v>2907.85</v>
      </c>
    </row>
    <row r="3429" spans="1:9" ht="15.75" thickBot="1">
      <c r="A3429" s="398"/>
      <c r="B3429" s="333">
        <v>19</v>
      </c>
      <c r="C3429" s="334">
        <v>649.99</v>
      </c>
      <c r="D3429" s="335" t="s">
        <v>384</v>
      </c>
      <c r="E3429" s="335" t="s">
        <v>386</v>
      </c>
      <c r="F3429" s="335" t="s">
        <v>858</v>
      </c>
      <c r="G3429" s="179">
        <f t="shared" si="159"/>
        <v>649.99</v>
      </c>
      <c r="H3429" s="179">
        <f t="shared" si="160"/>
        <v>0</v>
      </c>
      <c r="I3429" s="179">
        <f t="shared" si="161"/>
        <v>649.99</v>
      </c>
    </row>
    <row r="3430" spans="1:9" ht="15.75" thickBot="1">
      <c r="A3430" s="398"/>
      <c r="B3430" s="333">
        <v>3</v>
      </c>
      <c r="C3430" s="334">
        <v>102.63</v>
      </c>
      <c r="D3430" s="335" t="s">
        <v>834</v>
      </c>
      <c r="E3430" s="335" t="s">
        <v>386</v>
      </c>
      <c r="F3430" s="335" t="s">
        <v>809</v>
      </c>
      <c r="G3430" s="179">
        <f t="shared" si="159"/>
        <v>0</v>
      </c>
      <c r="H3430" s="179">
        <f t="shared" si="160"/>
        <v>0</v>
      </c>
      <c r="I3430" s="179">
        <f t="shared" si="161"/>
        <v>0</v>
      </c>
    </row>
    <row r="3431" spans="1:9" ht="15.75" thickBot="1">
      <c r="A3431" s="398"/>
      <c r="B3431" s="333">
        <v>16.75</v>
      </c>
      <c r="C3431" s="334">
        <v>573.02</v>
      </c>
      <c r="D3431" s="335" t="s">
        <v>834</v>
      </c>
      <c r="E3431" s="335" t="s">
        <v>386</v>
      </c>
      <c r="F3431" s="335" t="s">
        <v>802</v>
      </c>
      <c r="G3431" s="179">
        <f t="shared" si="159"/>
        <v>0</v>
      </c>
      <c r="H3431" s="179">
        <f t="shared" si="160"/>
        <v>0</v>
      </c>
      <c r="I3431" s="179">
        <f t="shared" si="161"/>
        <v>0</v>
      </c>
    </row>
    <row r="3432" spans="1:9" ht="15.75" thickBot="1">
      <c r="A3432" s="398"/>
      <c r="B3432" s="333">
        <v>2</v>
      </c>
      <c r="C3432" s="334">
        <v>68.42</v>
      </c>
      <c r="D3432" s="335" t="s">
        <v>834</v>
      </c>
      <c r="E3432" s="335" t="s">
        <v>386</v>
      </c>
      <c r="F3432" s="335" t="s">
        <v>804</v>
      </c>
      <c r="G3432" s="179">
        <f t="shared" si="159"/>
        <v>0</v>
      </c>
      <c r="H3432" s="179">
        <f t="shared" si="160"/>
        <v>0</v>
      </c>
      <c r="I3432" s="179">
        <f t="shared" si="161"/>
        <v>0</v>
      </c>
    </row>
    <row r="3433" spans="1:9" ht="15.75" thickBot="1">
      <c r="A3433" s="398"/>
      <c r="B3433" s="333">
        <v>9.5</v>
      </c>
      <c r="C3433" s="334">
        <v>325</v>
      </c>
      <c r="D3433" s="335" t="s">
        <v>834</v>
      </c>
      <c r="E3433" s="335" t="s">
        <v>386</v>
      </c>
      <c r="F3433" s="335" t="s">
        <v>843</v>
      </c>
      <c r="G3433" s="179">
        <f t="shared" si="159"/>
        <v>0</v>
      </c>
      <c r="H3433" s="179">
        <f t="shared" si="160"/>
        <v>0</v>
      </c>
      <c r="I3433" s="179">
        <f t="shared" si="161"/>
        <v>0</v>
      </c>
    </row>
    <row r="3434" spans="1:9" ht="15.75" thickBot="1">
      <c r="A3434" s="398"/>
      <c r="B3434" s="333">
        <v>5.75</v>
      </c>
      <c r="C3434" s="334">
        <v>196.71</v>
      </c>
      <c r="D3434" s="335" t="s">
        <v>834</v>
      </c>
      <c r="E3434" s="335" t="s">
        <v>386</v>
      </c>
      <c r="F3434" s="335" t="s">
        <v>881</v>
      </c>
      <c r="G3434" s="179">
        <f t="shared" si="159"/>
        <v>0</v>
      </c>
      <c r="H3434" s="179">
        <f t="shared" si="160"/>
        <v>0</v>
      </c>
      <c r="I3434" s="179">
        <f t="shared" si="161"/>
        <v>0</v>
      </c>
    </row>
    <row r="3435" spans="1:9" ht="15.75" thickBot="1">
      <c r="A3435" s="398"/>
      <c r="B3435" s="333">
        <v>8</v>
      </c>
      <c r="C3435" s="334">
        <v>273.68</v>
      </c>
      <c r="D3435" s="335" t="s">
        <v>834</v>
      </c>
      <c r="E3435" s="335" t="s">
        <v>386</v>
      </c>
      <c r="F3435" s="335" t="s">
        <v>864</v>
      </c>
      <c r="G3435" s="179">
        <f t="shared" si="159"/>
        <v>0</v>
      </c>
      <c r="H3435" s="179">
        <f t="shared" si="160"/>
        <v>0</v>
      </c>
      <c r="I3435" s="179">
        <f t="shared" si="161"/>
        <v>0</v>
      </c>
    </row>
    <row r="3436" spans="1:9" ht="15.75" thickBot="1">
      <c r="A3436" s="398"/>
      <c r="B3436" s="333">
        <v>1</v>
      </c>
      <c r="C3436" s="334">
        <v>34.21</v>
      </c>
      <c r="D3436" s="335" t="s">
        <v>834</v>
      </c>
      <c r="E3436" s="335" t="s">
        <v>386</v>
      </c>
      <c r="F3436" s="335" t="s">
        <v>841</v>
      </c>
      <c r="G3436" s="179">
        <f t="shared" si="159"/>
        <v>0</v>
      </c>
      <c r="H3436" s="179">
        <f t="shared" si="160"/>
        <v>0</v>
      </c>
      <c r="I3436" s="179">
        <f t="shared" si="161"/>
        <v>0</v>
      </c>
    </row>
    <row r="3437" spans="1:9" ht="15.75" thickBot="1">
      <c r="A3437" s="398"/>
      <c r="B3437" s="333">
        <v>12</v>
      </c>
      <c r="C3437" s="334">
        <v>400.56</v>
      </c>
      <c r="D3437" s="335" t="s">
        <v>392</v>
      </c>
      <c r="E3437" s="335" t="s">
        <v>386</v>
      </c>
      <c r="F3437" s="335" t="s">
        <v>807</v>
      </c>
      <c r="G3437" s="179">
        <f t="shared" si="159"/>
        <v>0</v>
      </c>
      <c r="H3437" s="179">
        <f t="shared" si="160"/>
        <v>0</v>
      </c>
      <c r="I3437" s="179">
        <f t="shared" si="161"/>
        <v>0</v>
      </c>
    </row>
    <row r="3438" spans="1:9" ht="15.75" thickBot="1">
      <c r="A3438" s="398"/>
      <c r="B3438" s="333">
        <v>24</v>
      </c>
      <c r="C3438" s="334">
        <v>801.12</v>
      </c>
      <c r="D3438" s="335" t="s">
        <v>392</v>
      </c>
      <c r="E3438" s="335" t="s">
        <v>386</v>
      </c>
      <c r="F3438" s="335" t="s">
        <v>811</v>
      </c>
      <c r="G3438" s="179">
        <f t="shared" si="159"/>
        <v>0</v>
      </c>
      <c r="H3438" s="179">
        <f t="shared" si="160"/>
        <v>0</v>
      </c>
      <c r="I3438" s="179">
        <f t="shared" si="161"/>
        <v>0</v>
      </c>
    </row>
    <row r="3439" spans="1:9" ht="15.75" thickBot="1">
      <c r="A3439" s="398"/>
      <c r="B3439" s="333">
        <v>6</v>
      </c>
      <c r="C3439" s="334">
        <v>200.28</v>
      </c>
      <c r="D3439" s="335" t="s">
        <v>392</v>
      </c>
      <c r="E3439" s="335" t="s">
        <v>386</v>
      </c>
      <c r="F3439" s="335" t="s">
        <v>813</v>
      </c>
      <c r="G3439" s="179">
        <f t="shared" si="159"/>
        <v>0</v>
      </c>
      <c r="H3439" s="179">
        <f t="shared" si="160"/>
        <v>0</v>
      </c>
      <c r="I3439" s="179">
        <f t="shared" si="161"/>
        <v>0</v>
      </c>
    </row>
    <row r="3440" spans="1:9" ht="15.75" thickBot="1">
      <c r="A3440" s="398"/>
      <c r="B3440" s="333">
        <v>3.25</v>
      </c>
      <c r="C3440" s="334">
        <v>111.18</v>
      </c>
      <c r="D3440" s="335" t="s">
        <v>392</v>
      </c>
      <c r="E3440" s="335" t="s">
        <v>386</v>
      </c>
      <c r="F3440" s="335" t="s">
        <v>810</v>
      </c>
      <c r="G3440" s="179">
        <f t="shared" si="159"/>
        <v>0</v>
      </c>
      <c r="H3440" s="179">
        <f t="shared" si="160"/>
        <v>0</v>
      </c>
      <c r="I3440" s="179">
        <f t="shared" si="161"/>
        <v>0</v>
      </c>
    </row>
    <row r="3441" spans="1:9" ht="15.75" thickBot="1">
      <c r="A3441" s="398"/>
      <c r="B3441" s="333">
        <v>4.25</v>
      </c>
      <c r="C3441" s="334">
        <v>145.38999999999999</v>
      </c>
      <c r="D3441" s="335" t="s">
        <v>392</v>
      </c>
      <c r="E3441" s="335" t="s">
        <v>386</v>
      </c>
      <c r="F3441" s="335" t="s">
        <v>802</v>
      </c>
      <c r="G3441" s="179">
        <f t="shared" si="159"/>
        <v>0</v>
      </c>
      <c r="H3441" s="179">
        <f t="shared" si="160"/>
        <v>0</v>
      </c>
      <c r="I3441" s="179">
        <f t="shared" si="161"/>
        <v>0</v>
      </c>
    </row>
    <row r="3442" spans="1:9" ht="15.75" thickBot="1">
      <c r="A3442" s="398"/>
      <c r="B3442" s="333">
        <v>16.5</v>
      </c>
      <c r="C3442" s="334">
        <v>564.46</v>
      </c>
      <c r="D3442" s="335" t="s">
        <v>392</v>
      </c>
      <c r="E3442" s="335" t="s">
        <v>386</v>
      </c>
      <c r="F3442" s="335" t="s">
        <v>843</v>
      </c>
      <c r="G3442" s="179">
        <f t="shared" si="159"/>
        <v>0</v>
      </c>
      <c r="H3442" s="179">
        <f t="shared" si="160"/>
        <v>0</v>
      </c>
      <c r="I3442" s="179">
        <f t="shared" si="161"/>
        <v>0</v>
      </c>
    </row>
    <row r="3443" spans="1:9" ht="15.75" thickBot="1">
      <c r="A3443" s="398"/>
      <c r="B3443" s="333">
        <v>4.25</v>
      </c>
      <c r="C3443" s="334">
        <v>145.38999999999999</v>
      </c>
      <c r="D3443" s="335" t="s">
        <v>392</v>
      </c>
      <c r="E3443" s="335" t="s">
        <v>386</v>
      </c>
      <c r="F3443" s="335" t="s">
        <v>881</v>
      </c>
      <c r="G3443" s="179">
        <f t="shared" si="159"/>
        <v>0</v>
      </c>
      <c r="H3443" s="179">
        <f t="shared" si="160"/>
        <v>0</v>
      </c>
      <c r="I3443" s="179">
        <f t="shared" si="161"/>
        <v>0</v>
      </c>
    </row>
    <row r="3444" spans="1:9" ht="15.75" thickBot="1">
      <c r="A3444" s="399"/>
      <c r="B3444" s="333">
        <v>0</v>
      </c>
      <c r="C3444" s="334">
        <v>552.25</v>
      </c>
      <c r="D3444" s="335" t="s">
        <v>393</v>
      </c>
      <c r="E3444" s="335" t="s">
        <v>386</v>
      </c>
      <c r="F3444" s="335" t="s">
        <v>859</v>
      </c>
      <c r="G3444" s="179">
        <f t="shared" si="159"/>
        <v>0</v>
      </c>
      <c r="H3444" s="179">
        <f t="shared" si="160"/>
        <v>0</v>
      </c>
      <c r="I3444" s="179">
        <f t="shared" si="161"/>
        <v>0</v>
      </c>
    </row>
    <row r="3445" spans="1:9" ht="15.75" thickBot="1">
      <c r="A3445" s="336" t="s">
        <v>470</v>
      </c>
      <c r="B3445" s="337">
        <v>2581.25</v>
      </c>
      <c r="C3445" s="338">
        <v>90038.62</v>
      </c>
      <c r="D3445" s="394"/>
      <c r="E3445" s="395"/>
      <c r="F3445" s="396"/>
      <c r="G3445" s="179">
        <f t="shared" si="159"/>
        <v>0</v>
      </c>
      <c r="H3445" s="179">
        <f t="shared" si="160"/>
        <v>0</v>
      </c>
      <c r="I3445" s="179">
        <f t="shared" si="161"/>
        <v>0</v>
      </c>
    </row>
    <row r="3446" spans="1:9" ht="15.75" thickBot="1">
      <c r="A3446" s="397" t="s">
        <v>471</v>
      </c>
      <c r="B3446" s="333">
        <v>38</v>
      </c>
      <c r="C3446" s="334">
        <v>1529.72</v>
      </c>
      <c r="D3446" s="335" t="s">
        <v>387</v>
      </c>
      <c r="E3446" s="335" t="s">
        <v>386</v>
      </c>
      <c r="F3446" s="335" t="s">
        <v>802</v>
      </c>
      <c r="G3446" s="179">
        <f t="shared" si="159"/>
        <v>0</v>
      </c>
      <c r="H3446" s="179">
        <f t="shared" si="160"/>
        <v>0</v>
      </c>
      <c r="I3446" s="179">
        <f t="shared" si="161"/>
        <v>0</v>
      </c>
    </row>
    <row r="3447" spans="1:9" ht="15.75" thickBot="1">
      <c r="A3447" s="398"/>
      <c r="B3447" s="333">
        <v>5</v>
      </c>
      <c r="C3447" s="334">
        <v>111.3</v>
      </c>
      <c r="D3447" s="335" t="s">
        <v>384</v>
      </c>
      <c r="E3447" s="335" t="s">
        <v>386</v>
      </c>
      <c r="F3447" s="335" t="s">
        <v>811</v>
      </c>
      <c r="G3447" s="179">
        <f t="shared" si="159"/>
        <v>111.3</v>
      </c>
      <c r="H3447" s="179">
        <f t="shared" si="160"/>
        <v>0</v>
      </c>
      <c r="I3447" s="179">
        <f t="shared" si="161"/>
        <v>111.3</v>
      </c>
    </row>
    <row r="3448" spans="1:9" ht="15.75" thickBot="1">
      <c r="A3448" s="398"/>
      <c r="B3448" s="333">
        <v>13</v>
      </c>
      <c r="C3448" s="334">
        <v>370.41</v>
      </c>
      <c r="D3448" s="335" t="s">
        <v>384</v>
      </c>
      <c r="E3448" s="335" t="s">
        <v>386</v>
      </c>
      <c r="F3448" s="335" t="s">
        <v>843</v>
      </c>
      <c r="G3448" s="179">
        <f t="shared" si="159"/>
        <v>370.41</v>
      </c>
      <c r="H3448" s="179">
        <f t="shared" si="160"/>
        <v>0</v>
      </c>
      <c r="I3448" s="179">
        <f t="shared" si="161"/>
        <v>370.41</v>
      </c>
    </row>
    <row r="3449" spans="1:9" ht="15.75" thickBot="1">
      <c r="A3449" s="399"/>
      <c r="B3449" s="333">
        <v>13.5</v>
      </c>
      <c r="C3449" s="334">
        <v>311.02999999999997</v>
      </c>
      <c r="D3449" s="335" t="s">
        <v>384</v>
      </c>
      <c r="E3449" s="335" t="s">
        <v>386</v>
      </c>
      <c r="F3449" s="335" t="s">
        <v>805</v>
      </c>
      <c r="G3449" s="179">
        <f t="shared" si="159"/>
        <v>311.02999999999997</v>
      </c>
      <c r="H3449" s="179">
        <f t="shared" si="160"/>
        <v>0</v>
      </c>
      <c r="I3449" s="179">
        <f t="shared" si="161"/>
        <v>311.02999999999997</v>
      </c>
    </row>
    <row r="3450" spans="1:9" ht="15.75" thickBot="1">
      <c r="A3450" s="336" t="s">
        <v>471</v>
      </c>
      <c r="B3450" s="337">
        <v>69.5</v>
      </c>
      <c r="C3450" s="338">
        <v>2322.46</v>
      </c>
      <c r="D3450" s="394"/>
      <c r="E3450" s="395"/>
      <c r="F3450" s="396"/>
      <c r="G3450" s="179">
        <f t="shared" si="159"/>
        <v>0</v>
      </c>
      <c r="H3450" s="179">
        <f t="shared" si="160"/>
        <v>0</v>
      </c>
      <c r="I3450" s="179">
        <f t="shared" si="161"/>
        <v>0</v>
      </c>
    </row>
    <row r="3451" spans="1:9" ht="15.75" thickBot="1">
      <c r="A3451" s="397" t="s">
        <v>1016</v>
      </c>
      <c r="B3451" s="333">
        <v>4.5</v>
      </c>
      <c r="C3451" s="334">
        <v>192.98</v>
      </c>
      <c r="D3451" s="335" t="s">
        <v>387</v>
      </c>
      <c r="E3451" s="335" t="s">
        <v>386</v>
      </c>
      <c r="F3451" s="335" t="s">
        <v>838</v>
      </c>
      <c r="G3451" s="179">
        <f t="shared" si="159"/>
        <v>0</v>
      </c>
      <c r="H3451" s="179">
        <f t="shared" si="160"/>
        <v>0</v>
      </c>
      <c r="I3451" s="179">
        <f t="shared" si="161"/>
        <v>0</v>
      </c>
    </row>
    <row r="3452" spans="1:9" ht="15.75" thickBot="1">
      <c r="A3452" s="399"/>
      <c r="B3452" s="333">
        <v>5</v>
      </c>
      <c r="C3452" s="334">
        <v>214.43</v>
      </c>
      <c r="D3452" s="335" t="s">
        <v>387</v>
      </c>
      <c r="E3452" s="335" t="s">
        <v>386</v>
      </c>
      <c r="F3452" s="335" t="s">
        <v>872</v>
      </c>
      <c r="G3452" s="179">
        <f t="shared" si="159"/>
        <v>0</v>
      </c>
      <c r="H3452" s="179">
        <f t="shared" si="160"/>
        <v>0</v>
      </c>
      <c r="I3452" s="179">
        <f t="shared" si="161"/>
        <v>0</v>
      </c>
    </row>
    <row r="3453" spans="1:9" ht="15.75" thickBot="1">
      <c r="A3453" s="336" t="s">
        <v>1016</v>
      </c>
      <c r="B3453" s="337">
        <v>9.5</v>
      </c>
      <c r="C3453" s="338">
        <v>407.41</v>
      </c>
      <c r="D3453" s="394"/>
      <c r="E3453" s="395"/>
      <c r="F3453" s="396"/>
      <c r="G3453" s="179">
        <f t="shared" si="159"/>
        <v>0</v>
      </c>
      <c r="H3453" s="179">
        <f t="shared" si="160"/>
        <v>0</v>
      </c>
      <c r="I3453" s="179">
        <f t="shared" si="161"/>
        <v>0</v>
      </c>
    </row>
    <row r="3454" spans="1:9" ht="15.75" thickBot="1">
      <c r="A3454" s="397" t="s">
        <v>472</v>
      </c>
      <c r="B3454" s="333">
        <v>2</v>
      </c>
      <c r="C3454" s="334">
        <v>85.77</v>
      </c>
      <c r="D3454" s="335" t="s">
        <v>387</v>
      </c>
      <c r="E3454" s="335" t="s">
        <v>386</v>
      </c>
      <c r="F3454" s="335" t="s">
        <v>804</v>
      </c>
      <c r="G3454" s="179">
        <f t="shared" si="159"/>
        <v>0</v>
      </c>
      <c r="H3454" s="179">
        <f t="shared" si="160"/>
        <v>0</v>
      </c>
      <c r="I3454" s="179">
        <f t="shared" si="161"/>
        <v>0</v>
      </c>
    </row>
    <row r="3455" spans="1:9" ht="15.75" thickBot="1">
      <c r="A3455" s="398"/>
      <c r="B3455" s="333">
        <v>8</v>
      </c>
      <c r="C3455" s="334">
        <v>343.08</v>
      </c>
      <c r="D3455" s="335" t="s">
        <v>387</v>
      </c>
      <c r="E3455" s="335" t="s">
        <v>386</v>
      </c>
      <c r="F3455" s="335" t="s">
        <v>894</v>
      </c>
      <c r="G3455" s="179">
        <f t="shared" si="159"/>
        <v>0</v>
      </c>
      <c r="H3455" s="179">
        <f t="shared" si="160"/>
        <v>0</v>
      </c>
      <c r="I3455" s="179">
        <f t="shared" si="161"/>
        <v>0</v>
      </c>
    </row>
    <row r="3456" spans="1:9" ht="15.75" thickBot="1">
      <c r="A3456" s="398"/>
      <c r="B3456" s="333">
        <v>3</v>
      </c>
      <c r="C3456" s="334">
        <v>85.77</v>
      </c>
      <c r="D3456" s="335" t="s">
        <v>384</v>
      </c>
      <c r="E3456" s="335" t="s">
        <v>386</v>
      </c>
      <c r="F3456" s="335" t="s">
        <v>804</v>
      </c>
      <c r="G3456" s="179">
        <f t="shared" si="159"/>
        <v>85.77</v>
      </c>
      <c r="H3456" s="179">
        <f t="shared" si="160"/>
        <v>0</v>
      </c>
      <c r="I3456" s="179">
        <f t="shared" si="161"/>
        <v>85.77</v>
      </c>
    </row>
    <row r="3457" spans="1:9" ht="15.75" thickBot="1">
      <c r="A3457" s="398"/>
      <c r="B3457" s="333">
        <v>10</v>
      </c>
      <c r="C3457" s="334">
        <v>284.93</v>
      </c>
      <c r="D3457" s="335" t="s">
        <v>384</v>
      </c>
      <c r="E3457" s="335" t="s">
        <v>386</v>
      </c>
      <c r="F3457" s="335" t="s">
        <v>843</v>
      </c>
      <c r="G3457" s="179">
        <f t="shared" si="159"/>
        <v>284.93</v>
      </c>
      <c r="H3457" s="179">
        <f t="shared" si="160"/>
        <v>0</v>
      </c>
      <c r="I3457" s="179">
        <f t="shared" si="161"/>
        <v>284.93</v>
      </c>
    </row>
    <row r="3458" spans="1:9" ht="15.75" thickBot="1">
      <c r="A3458" s="399"/>
      <c r="B3458" s="333">
        <v>10.5</v>
      </c>
      <c r="C3458" s="334">
        <v>300.2</v>
      </c>
      <c r="D3458" s="335" t="s">
        <v>384</v>
      </c>
      <c r="E3458" s="335" t="s">
        <v>386</v>
      </c>
      <c r="F3458" s="335" t="s">
        <v>894</v>
      </c>
      <c r="G3458" s="179">
        <f t="shared" si="159"/>
        <v>300.2</v>
      </c>
      <c r="H3458" s="179">
        <f t="shared" si="160"/>
        <v>0</v>
      </c>
      <c r="I3458" s="179">
        <f t="shared" si="161"/>
        <v>300.2</v>
      </c>
    </row>
    <row r="3459" spans="1:9" ht="15.75" thickBot="1">
      <c r="A3459" s="336" t="s">
        <v>472</v>
      </c>
      <c r="B3459" s="337">
        <v>33.5</v>
      </c>
      <c r="C3459" s="338">
        <v>1099.75</v>
      </c>
      <c r="D3459" s="394"/>
      <c r="E3459" s="395"/>
      <c r="F3459" s="396"/>
      <c r="G3459" s="179">
        <f t="shared" si="159"/>
        <v>0</v>
      </c>
      <c r="H3459" s="179">
        <f t="shared" si="160"/>
        <v>0</v>
      </c>
      <c r="I3459" s="179">
        <f t="shared" si="161"/>
        <v>0</v>
      </c>
    </row>
    <row r="3460" spans="1:9" ht="15.75" thickBot="1">
      <c r="A3460" s="397" t="s">
        <v>473</v>
      </c>
      <c r="B3460" s="333">
        <v>16</v>
      </c>
      <c r="C3460" s="334">
        <v>534.08000000000004</v>
      </c>
      <c r="D3460" s="335" t="s">
        <v>391</v>
      </c>
      <c r="E3460" s="335" t="s">
        <v>386</v>
      </c>
      <c r="F3460" s="335" t="s">
        <v>807</v>
      </c>
      <c r="G3460" s="179">
        <f t="shared" si="159"/>
        <v>0</v>
      </c>
      <c r="H3460" s="179">
        <f t="shared" si="160"/>
        <v>0</v>
      </c>
      <c r="I3460" s="179">
        <f t="shared" si="161"/>
        <v>0</v>
      </c>
    </row>
    <row r="3461" spans="1:9" ht="15.75" thickBot="1">
      <c r="A3461" s="398"/>
      <c r="B3461" s="333">
        <v>16</v>
      </c>
      <c r="C3461" s="334">
        <v>534.08000000000004</v>
      </c>
      <c r="D3461" s="335" t="s">
        <v>391</v>
      </c>
      <c r="E3461" s="335" t="s">
        <v>386</v>
      </c>
      <c r="F3461" s="335" t="s">
        <v>837</v>
      </c>
      <c r="G3461" s="179">
        <f t="shared" ref="G3461:G3524" si="162">IF(D3461="REG",C3461,0)</f>
        <v>0</v>
      </c>
      <c r="H3461" s="179">
        <f t="shared" ref="H3461:H3524" si="163">IF(D3461="SAL",C3461,0)</f>
        <v>0</v>
      </c>
      <c r="I3461" s="179">
        <f t="shared" ref="I3461:I3524" si="164">+G3461+H3461</f>
        <v>0</v>
      </c>
    </row>
    <row r="3462" spans="1:9" ht="15.75" thickBot="1">
      <c r="A3462" s="398"/>
      <c r="B3462" s="333">
        <v>16</v>
      </c>
      <c r="C3462" s="334">
        <v>496.8</v>
      </c>
      <c r="D3462" s="335" t="s">
        <v>391</v>
      </c>
      <c r="E3462" s="335" t="s">
        <v>386</v>
      </c>
      <c r="F3462" s="335" t="s">
        <v>835</v>
      </c>
      <c r="G3462" s="179">
        <f t="shared" si="162"/>
        <v>0</v>
      </c>
      <c r="H3462" s="179">
        <f t="shared" si="163"/>
        <v>0</v>
      </c>
      <c r="I3462" s="179">
        <f t="shared" si="164"/>
        <v>0</v>
      </c>
    </row>
    <row r="3463" spans="1:9" ht="15.75" thickBot="1">
      <c r="A3463" s="398"/>
      <c r="B3463" s="333">
        <v>16</v>
      </c>
      <c r="C3463" s="334">
        <v>547.36</v>
      </c>
      <c r="D3463" s="335" t="s">
        <v>391</v>
      </c>
      <c r="E3463" s="335" t="s">
        <v>386</v>
      </c>
      <c r="F3463" s="335" t="s">
        <v>838</v>
      </c>
      <c r="G3463" s="179">
        <f t="shared" si="162"/>
        <v>0</v>
      </c>
      <c r="H3463" s="179">
        <f t="shared" si="163"/>
        <v>0</v>
      </c>
      <c r="I3463" s="179">
        <f t="shared" si="164"/>
        <v>0</v>
      </c>
    </row>
    <row r="3464" spans="1:9" ht="15.75" thickBot="1">
      <c r="A3464" s="398"/>
      <c r="B3464" s="333">
        <v>2</v>
      </c>
      <c r="C3464" s="334">
        <v>100.14</v>
      </c>
      <c r="D3464" s="335" t="s">
        <v>387</v>
      </c>
      <c r="E3464" s="335" t="s">
        <v>386</v>
      </c>
      <c r="F3464" s="335" t="s">
        <v>807</v>
      </c>
      <c r="G3464" s="179">
        <f t="shared" si="162"/>
        <v>0</v>
      </c>
      <c r="H3464" s="179">
        <f t="shared" si="163"/>
        <v>0</v>
      </c>
      <c r="I3464" s="179">
        <f t="shared" si="164"/>
        <v>0</v>
      </c>
    </row>
    <row r="3465" spans="1:9" ht="15.75" thickBot="1">
      <c r="A3465" s="398"/>
      <c r="B3465" s="333">
        <v>2</v>
      </c>
      <c r="C3465" s="334">
        <v>100.14</v>
      </c>
      <c r="D3465" s="335" t="s">
        <v>387</v>
      </c>
      <c r="E3465" s="335" t="s">
        <v>386</v>
      </c>
      <c r="F3465" s="335" t="s">
        <v>837</v>
      </c>
      <c r="G3465" s="179">
        <f t="shared" si="162"/>
        <v>0</v>
      </c>
      <c r="H3465" s="179">
        <f t="shared" si="163"/>
        <v>0</v>
      </c>
      <c r="I3465" s="179">
        <f t="shared" si="164"/>
        <v>0</v>
      </c>
    </row>
    <row r="3466" spans="1:9" ht="15.75" thickBot="1">
      <c r="A3466" s="398"/>
      <c r="B3466" s="333">
        <v>17</v>
      </c>
      <c r="C3466" s="334">
        <v>800.07</v>
      </c>
      <c r="D3466" s="335" t="s">
        <v>387</v>
      </c>
      <c r="E3466" s="335" t="s">
        <v>386</v>
      </c>
      <c r="F3466" s="335" t="s">
        <v>813</v>
      </c>
      <c r="G3466" s="179">
        <f t="shared" si="162"/>
        <v>0</v>
      </c>
      <c r="H3466" s="179">
        <f t="shared" si="163"/>
        <v>0</v>
      </c>
      <c r="I3466" s="179">
        <f t="shared" si="164"/>
        <v>0</v>
      </c>
    </row>
    <row r="3467" spans="1:9" ht="15.75" thickBot="1">
      <c r="A3467" s="398"/>
      <c r="B3467" s="333">
        <v>22.5</v>
      </c>
      <c r="C3467" s="334">
        <v>1097.73</v>
      </c>
      <c r="D3467" s="335" t="s">
        <v>387</v>
      </c>
      <c r="E3467" s="335" t="s">
        <v>386</v>
      </c>
      <c r="F3467" s="335" t="s">
        <v>810</v>
      </c>
      <c r="G3467" s="179">
        <f t="shared" si="162"/>
        <v>0</v>
      </c>
      <c r="H3467" s="179">
        <f t="shared" si="163"/>
        <v>0</v>
      </c>
      <c r="I3467" s="179">
        <f t="shared" si="164"/>
        <v>0</v>
      </c>
    </row>
    <row r="3468" spans="1:9" ht="15.75" thickBot="1">
      <c r="A3468" s="398"/>
      <c r="B3468" s="333">
        <v>12</v>
      </c>
      <c r="C3468" s="334">
        <v>558.9</v>
      </c>
      <c r="D3468" s="335" t="s">
        <v>387</v>
      </c>
      <c r="E3468" s="335" t="s">
        <v>386</v>
      </c>
      <c r="F3468" s="335" t="s">
        <v>835</v>
      </c>
      <c r="G3468" s="179">
        <f t="shared" si="162"/>
        <v>0</v>
      </c>
      <c r="H3468" s="179">
        <f t="shared" si="163"/>
        <v>0</v>
      </c>
      <c r="I3468" s="179">
        <f t="shared" si="164"/>
        <v>0</v>
      </c>
    </row>
    <row r="3469" spans="1:9" ht="15.75" thickBot="1">
      <c r="A3469" s="398"/>
      <c r="B3469" s="333">
        <v>2</v>
      </c>
      <c r="C3469" s="334">
        <v>94.11</v>
      </c>
      <c r="D3469" s="335" t="s">
        <v>387</v>
      </c>
      <c r="E3469" s="335" t="s">
        <v>386</v>
      </c>
      <c r="F3469" s="335" t="s">
        <v>804</v>
      </c>
      <c r="G3469" s="179">
        <f t="shared" si="162"/>
        <v>0</v>
      </c>
      <c r="H3469" s="179">
        <f t="shared" si="163"/>
        <v>0</v>
      </c>
      <c r="I3469" s="179">
        <f t="shared" si="164"/>
        <v>0</v>
      </c>
    </row>
    <row r="3470" spans="1:9" ht="15.75" thickBot="1">
      <c r="A3470" s="398"/>
      <c r="B3470" s="333">
        <v>4</v>
      </c>
      <c r="C3470" s="334">
        <v>204</v>
      </c>
      <c r="D3470" s="335" t="s">
        <v>387</v>
      </c>
      <c r="E3470" s="335" t="s">
        <v>386</v>
      </c>
      <c r="F3470" s="335" t="s">
        <v>845</v>
      </c>
      <c r="G3470" s="179">
        <f t="shared" si="162"/>
        <v>0</v>
      </c>
      <c r="H3470" s="179">
        <f t="shared" si="163"/>
        <v>0</v>
      </c>
      <c r="I3470" s="179">
        <f t="shared" si="164"/>
        <v>0</v>
      </c>
    </row>
    <row r="3471" spans="1:9" ht="15.75" thickBot="1">
      <c r="A3471" s="398"/>
      <c r="B3471" s="333">
        <v>6</v>
      </c>
      <c r="C3471" s="334">
        <v>269.64</v>
      </c>
      <c r="D3471" s="335" t="s">
        <v>387</v>
      </c>
      <c r="E3471" s="335" t="s">
        <v>386</v>
      </c>
      <c r="F3471" s="335" t="s">
        <v>894</v>
      </c>
      <c r="G3471" s="179">
        <f t="shared" si="162"/>
        <v>0</v>
      </c>
      <c r="H3471" s="179">
        <f t="shared" si="163"/>
        <v>0</v>
      </c>
      <c r="I3471" s="179">
        <f t="shared" si="164"/>
        <v>0</v>
      </c>
    </row>
    <row r="3472" spans="1:9" ht="15.75" thickBot="1">
      <c r="A3472" s="398"/>
      <c r="B3472" s="333">
        <v>11</v>
      </c>
      <c r="C3472" s="334">
        <v>497.34</v>
      </c>
      <c r="D3472" s="335" t="s">
        <v>387</v>
      </c>
      <c r="E3472" s="335" t="s">
        <v>386</v>
      </c>
      <c r="F3472" s="335" t="s">
        <v>867</v>
      </c>
      <c r="G3472" s="179">
        <f t="shared" si="162"/>
        <v>0</v>
      </c>
      <c r="H3472" s="179">
        <f t="shared" si="163"/>
        <v>0</v>
      </c>
      <c r="I3472" s="179">
        <f t="shared" si="164"/>
        <v>0</v>
      </c>
    </row>
    <row r="3473" spans="1:9" ht="15.75" thickBot="1">
      <c r="A3473" s="398"/>
      <c r="B3473" s="333">
        <v>-11</v>
      </c>
      <c r="C3473" s="334">
        <v>-517.67999999999995</v>
      </c>
      <c r="D3473" s="335" t="s">
        <v>387</v>
      </c>
      <c r="E3473" s="335" t="s">
        <v>386</v>
      </c>
      <c r="F3473" s="335" t="s">
        <v>872</v>
      </c>
      <c r="G3473" s="179">
        <f t="shared" si="162"/>
        <v>0</v>
      </c>
      <c r="H3473" s="179">
        <f t="shared" si="163"/>
        <v>0</v>
      </c>
      <c r="I3473" s="179">
        <f t="shared" si="164"/>
        <v>0</v>
      </c>
    </row>
    <row r="3474" spans="1:9" ht="15.75" thickBot="1">
      <c r="A3474" s="398"/>
      <c r="B3474" s="333">
        <v>16</v>
      </c>
      <c r="C3474" s="334">
        <v>534.08000000000004</v>
      </c>
      <c r="D3474" s="335" t="s">
        <v>384</v>
      </c>
      <c r="E3474" s="335" t="s">
        <v>386</v>
      </c>
      <c r="F3474" s="335" t="s">
        <v>807</v>
      </c>
      <c r="G3474" s="179">
        <f t="shared" si="162"/>
        <v>534.08000000000004</v>
      </c>
      <c r="H3474" s="179">
        <f t="shared" si="163"/>
        <v>0</v>
      </c>
      <c r="I3474" s="179">
        <f t="shared" si="164"/>
        <v>534.08000000000004</v>
      </c>
    </row>
    <row r="3475" spans="1:9" ht="15.75" thickBot="1">
      <c r="A3475" s="398"/>
      <c r="B3475" s="333">
        <v>34</v>
      </c>
      <c r="C3475" s="334">
        <v>1134.92</v>
      </c>
      <c r="D3475" s="335" t="s">
        <v>384</v>
      </c>
      <c r="E3475" s="335" t="s">
        <v>386</v>
      </c>
      <c r="F3475" s="335" t="s">
        <v>837</v>
      </c>
      <c r="G3475" s="179">
        <f t="shared" si="162"/>
        <v>1134.92</v>
      </c>
      <c r="H3475" s="179">
        <f t="shared" si="163"/>
        <v>0</v>
      </c>
      <c r="I3475" s="179">
        <f t="shared" si="164"/>
        <v>1134.92</v>
      </c>
    </row>
    <row r="3476" spans="1:9" ht="15.75" thickBot="1">
      <c r="A3476" s="398"/>
      <c r="B3476" s="333">
        <v>76</v>
      </c>
      <c r="C3476" s="334">
        <v>2250.56</v>
      </c>
      <c r="D3476" s="335" t="s">
        <v>384</v>
      </c>
      <c r="E3476" s="335" t="s">
        <v>386</v>
      </c>
      <c r="F3476" s="335" t="s">
        <v>811</v>
      </c>
      <c r="G3476" s="179">
        <f t="shared" si="162"/>
        <v>2250.56</v>
      </c>
      <c r="H3476" s="179">
        <f t="shared" si="163"/>
        <v>0</v>
      </c>
      <c r="I3476" s="179">
        <f t="shared" si="164"/>
        <v>2250.56</v>
      </c>
    </row>
    <row r="3477" spans="1:9" ht="15.75" thickBot="1">
      <c r="A3477" s="398"/>
      <c r="B3477" s="333">
        <v>211</v>
      </c>
      <c r="C3477" s="334">
        <v>6664.12</v>
      </c>
      <c r="D3477" s="335" t="s">
        <v>384</v>
      </c>
      <c r="E3477" s="335" t="s">
        <v>386</v>
      </c>
      <c r="F3477" s="335" t="s">
        <v>813</v>
      </c>
      <c r="G3477" s="179">
        <f t="shared" si="162"/>
        <v>6664.12</v>
      </c>
      <c r="H3477" s="179">
        <f t="shared" si="163"/>
        <v>0</v>
      </c>
      <c r="I3477" s="179">
        <f t="shared" si="164"/>
        <v>6664.12</v>
      </c>
    </row>
    <row r="3478" spans="1:9" ht="15.75" thickBot="1">
      <c r="A3478" s="398"/>
      <c r="B3478" s="333">
        <v>89.5</v>
      </c>
      <c r="C3478" s="334">
        <v>2742.67</v>
      </c>
      <c r="D3478" s="335" t="s">
        <v>384</v>
      </c>
      <c r="E3478" s="335" t="s">
        <v>386</v>
      </c>
      <c r="F3478" s="335" t="s">
        <v>810</v>
      </c>
      <c r="G3478" s="179">
        <f t="shared" si="162"/>
        <v>2742.67</v>
      </c>
      <c r="H3478" s="179">
        <f t="shared" si="163"/>
        <v>0</v>
      </c>
      <c r="I3478" s="179">
        <f t="shared" si="164"/>
        <v>2742.67</v>
      </c>
    </row>
    <row r="3479" spans="1:9" ht="15.75" thickBot="1">
      <c r="A3479" s="398"/>
      <c r="B3479" s="333">
        <v>66.5</v>
      </c>
      <c r="C3479" s="334">
        <v>2088.69</v>
      </c>
      <c r="D3479" s="335" t="s">
        <v>384</v>
      </c>
      <c r="E3479" s="335" t="s">
        <v>386</v>
      </c>
      <c r="F3479" s="335" t="s">
        <v>835</v>
      </c>
      <c r="G3479" s="179">
        <f t="shared" si="162"/>
        <v>2088.69</v>
      </c>
      <c r="H3479" s="179">
        <f t="shared" si="163"/>
        <v>0</v>
      </c>
      <c r="I3479" s="179">
        <f t="shared" si="164"/>
        <v>2088.69</v>
      </c>
    </row>
    <row r="3480" spans="1:9" ht="15.75" thickBot="1">
      <c r="A3480" s="398"/>
      <c r="B3480" s="333">
        <v>107</v>
      </c>
      <c r="C3480" s="334">
        <v>3406.06</v>
      </c>
      <c r="D3480" s="335" t="s">
        <v>384</v>
      </c>
      <c r="E3480" s="335" t="s">
        <v>386</v>
      </c>
      <c r="F3480" s="335" t="s">
        <v>803</v>
      </c>
      <c r="G3480" s="179">
        <f t="shared" si="162"/>
        <v>3406.06</v>
      </c>
      <c r="H3480" s="179">
        <f t="shared" si="163"/>
        <v>0</v>
      </c>
      <c r="I3480" s="179">
        <f t="shared" si="164"/>
        <v>3406.06</v>
      </c>
    </row>
    <row r="3481" spans="1:9" ht="15.75" thickBot="1">
      <c r="A3481" s="398"/>
      <c r="B3481" s="333">
        <v>62</v>
      </c>
      <c r="C3481" s="334">
        <v>2008.26</v>
      </c>
      <c r="D3481" s="335" t="s">
        <v>384</v>
      </c>
      <c r="E3481" s="335" t="s">
        <v>386</v>
      </c>
      <c r="F3481" s="335" t="s">
        <v>804</v>
      </c>
      <c r="G3481" s="179">
        <f t="shared" si="162"/>
        <v>2008.26</v>
      </c>
      <c r="H3481" s="179">
        <f t="shared" si="163"/>
        <v>0</v>
      </c>
      <c r="I3481" s="179">
        <f t="shared" si="164"/>
        <v>2008.26</v>
      </c>
    </row>
    <row r="3482" spans="1:9" ht="15.75" thickBot="1">
      <c r="A3482" s="398"/>
      <c r="B3482" s="333">
        <v>15</v>
      </c>
      <c r="C3482" s="334">
        <v>485.57</v>
      </c>
      <c r="D3482" s="335" t="s">
        <v>384</v>
      </c>
      <c r="E3482" s="335" t="s">
        <v>386</v>
      </c>
      <c r="F3482" s="335" t="s">
        <v>845</v>
      </c>
      <c r="G3482" s="179">
        <f t="shared" si="162"/>
        <v>485.57</v>
      </c>
      <c r="H3482" s="179">
        <f t="shared" si="163"/>
        <v>0</v>
      </c>
      <c r="I3482" s="179">
        <f t="shared" si="164"/>
        <v>485.57</v>
      </c>
    </row>
    <row r="3483" spans="1:9" ht="15.75" thickBot="1">
      <c r="A3483" s="398"/>
      <c r="B3483" s="333">
        <v>32</v>
      </c>
      <c r="C3483" s="334">
        <v>958.72</v>
      </c>
      <c r="D3483" s="335" t="s">
        <v>384</v>
      </c>
      <c r="E3483" s="335" t="s">
        <v>386</v>
      </c>
      <c r="F3483" s="335" t="s">
        <v>894</v>
      </c>
      <c r="G3483" s="179">
        <f t="shared" si="162"/>
        <v>958.72</v>
      </c>
      <c r="H3483" s="179">
        <f t="shared" si="163"/>
        <v>0</v>
      </c>
      <c r="I3483" s="179">
        <f t="shared" si="164"/>
        <v>958.72</v>
      </c>
    </row>
    <row r="3484" spans="1:9" ht="15.75" thickBot="1">
      <c r="A3484" s="398"/>
      <c r="B3484" s="333">
        <v>8</v>
      </c>
      <c r="C3484" s="334">
        <v>258.72000000000003</v>
      </c>
      <c r="D3484" s="335" t="s">
        <v>384</v>
      </c>
      <c r="E3484" s="335" t="s">
        <v>386</v>
      </c>
      <c r="F3484" s="335" t="s">
        <v>881</v>
      </c>
      <c r="G3484" s="179">
        <f t="shared" si="162"/>
        <v>258.72000000000003</v>
      </c>
      <c r="H3484" s="179">
        <f t="shared" si="163"/>
        <v>0</v>
      </c>
      <c r="I3484" s="179">
        <f t="shared" si="164"/>
        <v>258.72000000000003</v>
      </c>
    </row>
    <row r="3485" spans="1:9" ht="15.75" thickBot="1">
      <c r="A3485" s="398"/>
      <c r="B3485" s="333">
        <v>110</v>
      </c>
      <c r="C3485" s="334">
        <v>3439.7</v>
      </c>
      <c r="D3485" s="335" t="s">
        <v>384</v>
      </c>
      <c r="E3485" s="335" t="s">
        <v>386</v>
      </c>
      <c r="F3485" s="335" t="s">
        <v>867</v>
      </c>
      <c r="G3485" s="179">
        <f t="shared" si="162"/>
        <v>3439.7</v>
      </c>
      <c r="H3485" s="179">
        <f t="shared" si="163"/>
        <v>0</v>
      </c>
      <c r="I3485" s="179">
        <f t="shared" si="164"/>
        <v>3439.7</v>
      </c>
    </row>
    <row r="3486" spans="1:9" ht="15.75" thickBot="1">
      <c r="A3486" s="398"/>
      <c r="B3486" s="333">
        <v>12</v>
      </c>
      <c r="C3486" s="334">
        <v>399.16</v>
      </c>
      <c r="D3486" s="335" t="s">
        <v>384</v>
      </c>
      <c r="E3486" s="335" t="s">
        <v>386</v>
      </c>
      <c r="F3486" s="335" t="s">
        <v>838</v>
      </c>
      <c r="G3486" s="179">
        <f t="shared" si="162"/>
        <v>399.16</v>
      </c>
      <c r="H3486" s="179">
        <f t="shared" si="163"/>
        <v>0</v>
      </c>
      <c r="I3486" s="179">
        <f t="shared" si="164"/>
        <v>399.16</v>
      </c>
    </row>
    <row r="3487" spans="1:9" ht="15.75" thickBot="1">
      <c r="A3487" s="398"/>
      <c r="B3487" s="333">
        <v>-94</v>
      </c>
      <c r="C3487" s="334">
        <v>-3020.42</v>
      </c>
      <c r="D3487" s="335" t="s">
        <v>384</v>
      </c>
      <c r="E3487" s="335" t="s">
        <v>386</v>
      </c>
      <c r="F3487" s="335" t="s">
        <v>872</v>
      </c>
      <c r="G3487" s="179">
        <f t="shared" si="162"/>
        <v>-3020.42</v>
      </c>
      <c r="H3487" s="179">
        <f t="shared" si="163"/>
        <v>0</v>
      </c>
      <c r="I3487" s="179">
        <f t="shared" si="164"/>
        <v>-3020.42</v>
      </c>
    </row>
    <row r="3488" spans="1:9" ht="15.75" thickBot="1">
      <c r="A3488" s="399"/>
      <c r="B3488" s="333">
        <v>34.5</v>
      </c>
      <c r="C3488" s="334">
        <v>1165.76</v>
      </c>
      <c r="D3488" s="335" t="s">
        <v>834</v>
      </c>
      <c r="E3488" s="335" t="s">
        <v>386</v>
      </c>
      <c r="F3488" s="335" t="s">
        <v>867</v>
      </c>
      <c r="G3488" s="179">
        <f t="shared" si="162"/>
        <v>0</v>
      </c>
      <c r="H3488" s="179">
        <f t="shared" si="163"/>
        <v>0</v>
      </c>
      <c r="I3488" s="179">
        <f t="shared" si="164"/>
        <v>0</v>
      </c>
    </row>
    <row r="3489" spans="1:9" ht="15.75" thickBot="1">
      <c r="A3489" s="336" t="s">
        <v>473</v>
      </c>
      <c r="B3489" s="337">
        <v>911</v>
      </c>
      <c r="C3489" s="338">
        <v>29833.279999999999</v>
      </c>
      <c r="D3489" s="394"/>
      <c r="E3489" s="395"/>
      <c r="F3489" s="396"/>
      <c r="G3489" s="179">
        <f t="shared" si="162"/>
        <v>0</v>
      </c>
      <c r="H3489" s="179">
        <f t="shared" si="163"/>
        <v>0</v>
      </c>
      <c r="I3489" s="179">
        <f t="shared" si="164"/>
        <v>0</v>
      </c>
    </row>
    <row r="3490" spans="1:9" ht="15.75" thickBot="1">
      <c r="A3490" s="335" t="s">
        <v>474</v>
      </c>
      <c r="B3490" s="333">
        <v>6</v>
      </c>
      <c r="C3490" s="334">
        <v>207.35</v>
      </c>
      <c r="D3490" s="335" t="s">
        <v>387</v>
      </c>
      <c r="E3490" s="335" t="s">
        <v>386</v>
      </c>
      <c r="F3490" s="335" t="s">
        <v>802</v>
      </c>
      <c r="G3490" s="179">
        <f t="shared" si="162"/>
        <v>0</v>
      </c>
      <c r="H3490" s="179">
        <f t="shared" si="163"/>
        <v>0</v>
      </c>
      <c r="I3490" s="179">
        <f t="shared" si="164"/>
        <v>0</v>
      </c>
    </row>
    <row r="3491" spans="1:9" ht="15.75" thickBot="1">
      <c r="A3491" s="336" t="s">
        <v>474</v>
      </c>
      <c r="B3491" s="337">
        <v>6</v>
      </c>
      <c r="C3491" s="338">
        <v>207.35</v>
      </c>
      <c r="D3491" s="394"/>
      <c r="E3491" s="395"/>
      <c r="F3491" s="396"/>
      <c r="G3491" s="179">
        <f t="shared" si="162"/>
        <v>0</v>
      </c>
      <c r="H3491" s="179">
        <f t="shared" si="163"/>
        <v>0</v>
      </c>
      <c r="I3491" s="179">
        <f t="shared" si="164"/>
        <v>0</v>
      </c>
    </row>
    <row r="3492" spans="1:9" ht="15.75" thickBot="1">
      <c r="A3492" s="397" t="s">
        <v>475</v>
      </c>
      <c r="B3492" s="333">
        <v>0</v>
      </c>
      <c r="C3492" s="334">
        <v>1353.55</v>
      </c>
      <c r="D3492" s="335" t="s">
        <v>588</v>
      </c>
      <c r="E3492" s="335" t="s">
        <v>386</v>
      </c>
      <c r="F3492" s="335" t="s">
        <v>956</v>
      </c>
      <c r="G3492" s="179">
        <f t="shared" si="162"/>
        <v>0</v>
      </c>
      <c r="H3492" s="179">
        <f t="shared" si="163"/>
        <v>0</v>
      </c>
      <c r="I3492" s="179">
        <f t="shared" si="164"/>
        <v>0</v>
      </c>
    </row>
    <row r="3493" spans="1:9" ht="15.75" thickBot="1">
      <c r="A3493" s="398"/>
      <c r="B3493" s="333">
        <v>6</v>
      </c>
      <c r="C3493" s="334">
        <v>156.41999999999999</v>
      </c>
      <c r="D3493" s="335" t="s">
        <v>389</v>
      </c>
      <c r="E3493" s="335" t="s">
        <v>386</v>
      </c>
      <c r="F3493" s="335" t="s">
        <v>837</v>
      </c>
      <c r="G3493" s="179">
        <f t="shared" si="162"/>
        <v>0</v>
      </c>
      <c r="H3493" s="179">
        <f t="shared" si="163"/>
        <v>0</v>
      </c>
      <c r="I3493" s="179">
        <f t="shared" si="164"/>
        <v>0</v>
      </c>
    </row>
    <row r="3494" spans="1:9" ht="15.75" thickBot="1">
      <c r="A3494" s="398"/>
      <c r="B3494" s="333">
        <v>3</v>
      </c>
      <c r="C3494" s="334">
        <v>100.14</v>
      </c>
      <c r="D3494" s="335" t="s">
        <v>389</v>
      </c>
      <c r="E3494" s="335" t="s">
        <v>386</v>
      </c>
      <c r="F3494" s="335" t="s">
        <v>813</v>
      </c>
      <c r="G3494" s="179">
        <f t="shared" si="162"/>
        <v>0</v>
      </c>
      <c r="H3494" s="179">
        <f t="shared" si="163"/>
        <v>0</v>
      </c>
      <c r="I3494" s="179">
        <f t="shared" si="164"/>
        <v>0</v>
      </c>
    </row>
    <row r="3495" spans="1:9" ht="15.75" thickBot="1">
      <c r="A3495" s="398"/>
      <c r="B3495" s="333">
        <v>3</v>
      </c>
      <c r="C3495" s="334">
        <v>102.63</v>
      </c>
      <c r="D3495" s="335" t="s">
        <v>389</v>
      </c>
      <c r="E3495" s="335" t="s">
        <v>386</v>
      </c>
      <c r="F3495" s="335" t="s">
        <v>808</v>
      </c>
      <c r="G3495" s="179">
        <f t="shared" si="162"/>
        <v>0</v>
      </c>
      <c r="H3495" s="179">
        <f t="shared" si="163"/>
        <v>0</v>
      </c>
      <c r="I3495" s="179">
        <f t="shared" si="164"/>
        <v>0</v>
      </c>
    </row>
    <row r="3496" spans="1:9" ht="15.75" thickBot="1">
      <c r="A3496" s="398"/>
      <c r="B3496" s="333">
        <v>36</v>
      </c>
      <c r="C3496" s="334">
        <v>1130.1600000000001</v>
      </c>
      <c r="D3496" s="335" t="s">
        <v>391</v>
      </c>
      <c r="E3496" s="335" t="s">
        <v>386</v>
      </c>
      <c r="F3496" s="335" t="s">
        <v>807</v>
      </c>
      <c r="G3496" s="179">
        <f t="shared" si="162"/>
        <v>0</v>
      </c>
      <c r="H3496" s="179">
        <f t="shared" si="163"/>
        <v>0</v>
      </c>
      <c r="I3496" s="179">
        <f t="shared" si="164"/>
        <v>0</v>
      </c>
    </row>
    <row r="3497" spans="1:9" ht="15.75" thickBot="1">
      <c r="A3497" s="398"/>
      <c r="B3497" s="333">
        <v>18</v>
      </c>
      <c r="C3497" s="334">
        <v>565.08000000000004</v>
      </c>
      <c r="D3497" s="335" t="s">
        <v>391</v>
      </c>
      <c r="E3497" s="335" t="s">
        <v>386</v>
      </c>
      <c r="F3497" s="335" t="s">
        <v>837</v>
      </c>
      <c r="G3497" s="179">
        <f t="shared" si="162"/>
        <v>0</v>
      </c>
      <c r="H3497" s="179">
        <f t="shared" si="163"/>
        <v>0</v>
      </c>
      <c r="I3497" s="179">
        <f t="shared" si="164"/>
        <v>0</v>
      </c>
    </row>
    <row r="3498" spans="1:9" ht="15.75" thickBot="1">
      <c r="A3498" s="398"/>
      <c r="B3498" s="333">
        <v>18</v>
      </c>
      <c r="C3498" s="334">
        <v>579.17999999999995</v>
      </c>
      <c r="D3498" s="335" t="s">
        <v>391</v>
      </c>
      <c r="E3498" s="335" t="s">
        <v>386</v>
      </c>
      <c r="F3498" s="335" t="s">
        <v>835</v>
      </c>
      <c r="G3498" s="179">
        <f t="shared" si="162"/>
        <v>0</v>
      </c>
      <c r="H3498" s="179">
        <f t="shared" si="163"/>
        <v>0</v>
      </c>
      <c r="I3498" s="179">
        <f t="shared" si="164"/>
        <v>0</v>
      </c>
    </row>
    <row r="3499" spans="1:9" ht="15.75" thickBot="1">
      <c r="A3499" s="398"/>
      <c r="B3499" s="333">
        <v>21</v>
      </c>
      <c r="C3499" s="334">
        <v>681.75</v>
      </c>
      <c r="D3499" s="335" t="s">
        <v>391</v>
      </c>
      <c r="E3499" s="335" t="s">
        <v>386</v>
      </c>
      <c r="F3499" s="335" t="s">
        <v>845</v>
      </c>
      <c r="G3499" s="179">
        <f t="shared" si="162"/>
        <v>0</v>
      </c>
      <c r="H3499" s="179">
        <f t="shared" si="163"/>
        <v>0</v>
      </c>
      <c r="I3499" s="179">
        <f t="shared" si="164"/>
        <v>0</v>
      </c>
    </row>
    <row r="3500" spans="1:9" ht="15.75" thickBot="1">
      <c r="A3500" s="398"/>
      <c r="B3500" s="333">
        <v>21</v>
      </c>
      <c r="C3500" s="334">
        <v>681.75</v>
      </c>
      <c r="D3500" s="335" t="s">
        <v>391</v>
      </c>
      <c r="E3500" s="335" t="s">
        <v>386</v>
      </c>
      <c r="F3500" s="335" t="s">
        <v>881</v>
      </c>
      <c r="G3500" s="179">
        <f t="shared" si="162"/>
        <v>0</v>
      </c>
      <c r="H3500" s="179">
        <f t="shared" si="163"/>
        <v>0</v>
      </c>
      <c r="I3500" s="179">
        <f t="shared" si="164"/>
        <v>0</v>
      </c>
    </row>
    <row r="3501" spans="1:9" ht="15.75" thickBot="1">
      <c r="A3501" s="398"/>
      <c r="B3501" s="333">
        <v>18</v>
      </c>
      <c r="C3501" s="334">
        <v>579.12</v>
      </c>
      <c r="D3501" s="335" t="s">
        <v>391</v>
      </c>
      <c r="E3501" s="335" t="s">
        <v>386</v>
      </c>
      <c r="F3501" s="335" t="s">
        <v>863</v>
      </c>
      <c r="G3501" s="179">
        <f t="shared" si="162"/>
        <v>0</v>
      </c>
      <c r="H3501" s="179">
        <f t="shared" si="163"/>
        <v>0</v>
      </c>
      <c r="I3501" s="179">
        <f t="shared" si="164"/>
        <v>0</v>
      </c>
    </row>
    <row r="3502" spans="1:9" ht="15.75" thickBot="1">
      <c r="A3502" s="398"/>
      <c r="B3502" s="333">
        <v>36</v>
      </c>
      <c r="C3502" s="334">
        <v>1158.24</v>
      </c>
      <c r="D3502" s="335" t="s">
        <v>391</v>
      </c>
      <c r="E3502" s="335" t="s">
        <v>386</v>
      </c>
      <c r="F3502" s="335" t="s">
        <v>838</v>
      </c>
      <c r="G3502" s="179">
        <f t="shared" si="162"/>
        <v>0</v>
      </c>
      <c r="H3502" s="179">
        <f t="shared" si="163"/>
        <v>0</v>
      </c>
      <c r="I3502" s="179">
        <f t="shared" si="164"/>
        <v>0</v>
      </c>
    </row>
    <row r="3503" spans="1:9" ht="15.75" thickBot="1">
      <c r="A3503" s="398"/>
      <c r="B3503" s="333">
        <v>36</v>
      </c>
      <c r="C3503" s="334">
        <v>1158.24</v>
      </c>
      <c r="D3503" s="335" t="s">
        <v>391</v>
      </c>
      <c r="E3503" s="335" t="s">
        <v>386</v>
      </c>
      <c r="F3503" s="335" t="s">
        <v>858</v>
      </c>
      <c r="G3503" s="179">
        <f t="shared" si="162"/>
        <v>0</v>
      </c>
      <c r="H3503" s="179">
        <f t="shared" si="163"/>
        <v>0</v>
      </c>
      <c r="I3503" s="179">
        <f t="shared" si="164"/>
        <v>0</v>
      </c>
    </row>
    <row r="3504" spans="1:9" ht="15.75" thickBot="1">
      <c r="A3504" s="398"/>
      <c r="B3504" s="333">
        <v>0.5</v>
      </c>
      <c r="C3504" s="334">
        <v>24.35</v>
      </c>
      <c r="D3504" s="335" t="s">
        <v>387</v>
      </c>
      <c r="E3504" s="335" t="s">
        <v>386</v>
      </c>
      <c r="F3504" s="335" t="s">
        <v>811</v>
      </c>
      <c r="G3504" s="179">
        <f t="shared" si="162"/>
        <v>0</v>
      </c>
      <c r="H3504" s="179">
        <f t="shared" si="163"/>
        <v>0</v>
      </c>
      <c r="I3504" s="179">
        <f t="shared" si="164"/>
        <v>0</v>
      </c>
    </row>
    <row r="3505" spans="1:9" ht="15.75" thickBot="1">
      <c r="A3505" s="398"/>
      <c r="B3505" s="333">
        <v>0.25</v>
      </c>
      <c r="C3505" s="334">
        <v>11.48</v>
      </c>
      <c r="D3505" s="335" t="s">
        <v>387</v>
      </c>
      <c r="E3505" s="335" t="s">
        <v>386</v>
      </c>
      <c r="F3505" s="335" t="s">
        <v>813</v>
      </c>
      <c r="G3505" s="179">
        <f t="shared" si="162"/>
        <v>0</v>
      </c>
      <c r="H3505" s="179">
        <f t="shared" si="163"/>
        <v>0</v>
      </c>
      <c r="I3505" s="179">
        <f t="shared" si="164"/>
        <v>0</v>
      </c>
    </row>
    <row r="3506" spans="1:9" ht="15.75" thickBot="1">
      <c r="A3506" s="398"/>
      <c r="B3506" s="333">
        <v>6.5</v>
      </c>
      <c r="C3506" s="334">
        <v>305.86</v>
      </c>
      <c r="D3506" s="335" t="s">
        <v>387</v>
      </c>
      <c r="E3506" s="335" t="s">
        <v>386</v>
      </c>
      <c r="F3506" s="335" t="s">
        <v>810</v>
      </c>
      <c r="G3506" s="179">
        <f t="shared" si="162"/>
        <v>0</v>
      </c>
      <c r="H3506" s="179">
        <f t="shared" si="163"/>
        <v>0</v>
      </c>
      <c r="I3506" s="179">
        <f t="shared" si="164"/>
        <v>0</v>
      </c>
    </row>
    <row r="3507" spans="1:9" ht="15.75" thickBot="1">
      <c r="A3507" s="398"/>
      <c r="B3507" s="333">
        <v>11.75</v>
      </c>
      <c r="C3507" s="334">
        <v>579.32000000000005</v>
      </c>
      <c r="D3507" s="335" t="s">
        <v>387</v>
      </c>
      <c r="E3507" s="335" t="s">
        <v>386</v>
      </c>
      <c r="F3507" s="335" t="s">
        <v>835</v>
      </c>
      <c r="G3507" s="179">
        <f t="shared" si="162"/>
        <v>0</v>
      </c>
      <c r="H3507" s="179">
        <f t="shared" si="163"/>
        <v>0</v>
      </c>
      <c r="I3507" s="179">
        <f t="shared" si="164"/>
        <v>0</v>
      </c>
    </row>
    <row r="3508" spans="1:9" ht="15.75" thickBot="1">
      <c r="A3508" s="398"/>
      <c r="B3508" s="333">
        <v>22.25</v>
      </c>
      <c r="C3508" s="334">
        <v>1064.33</v>
      </c>
      <c r="D3508" s="335" t="s">
        <v>387</v>
      </c>
      <c r="E3508" s="335" t="s">
        <v>386</v>
      </c>
      <c r="F3508" s="335" t="s">
        <v>802</v>
      </c>
      <c r="G3508" s="179">
        <f t="shared" si="162"/>
        <v>0</v>
      </c>
      <c r="H3508" s="179">
        <f t="shared" si="163"/>
        <v>0</v>
      </c>
      <c r="I3508" s="179">
        <f t="shared" si="164"/>
        <v>0</v>
      </c>
    </row>
    <row r="3509" spans="1:9" ht="15.75" thickBot="1">
      <c r="A3509" s="398"/>
      <c r="B3509" s="333">
        <v>7.25</v>
      </c>
      <c r="C3509" s="334">
        <v>341.03</v>
      </c>
      <c r="D3509" s="335" t="s">
        <v>387</v>
      </c>
      <c r="E3509" s="335" t="s">
        <v>386</v>
      </c>
      <c r="F3509" s="335" t="s">
        <v>803</v>
      </c>
      <c r="G3509" s="179">
        <f t="shared" si="162"/>
        <v>0</v>
      </c>
      <c r="H3509" s="179">
        <f t="shared" si="163"/>
        <v>0</v>
      </c>
      <c r="I3509" s="179">
        <f t="shared" si="164"/>
        <v>0</v>
      </c>
    </row>
    <row r="3510" spans="1:9" ht="15.75" thickBot="1">
      <c r="A3510" s="398"/>
      <c r="B3510" s="333">
        <v>15.75</v>
      </c>
      <c r="C3510" s="334">
        <v>748.82</v>
      </c>
      <c r="D3510" s="335" t="s">
        <v>387</v>
      </c>
      <c r="E3510" s="335" t="s">
        <v>386</v>
      </c>
      <c r="F3510" s="335" t="s">
        <v>804</v>
      </c>
      <c r="G3510" s="179">
        <f t="shared" si="162"/>
        <v>0</v>
      </c>
      <c r="H3510" s="179">
        <f t="shared" si="163"/>
        <v>0</v>
      </c>
      <c r="I3510" s="179">
        <f t="shared" si="164"/>
        <v>0</v>
      </c>
    </row>
    <row r="3511" spans="1:9" ht="15.75" thickBot="1">
      <c r="A3511" s="398"/>
      <c r="B3511" s="333">
        <v>1.25</v>
      </c>
      <c r="C3511" s="334">
        <v>62.03</v>
      </c>
      <c r="D3511" s="335" t="s">
        <v>387</v>
      </c>
      <c r="E3511" s="335" t="s">
        <v>386</v>
      </c>
      <c r="F3511" s="335" t="s">
        <v>845</v>
      </c>
      <c r="G3511" s="179">
        <f t="shared" si="162"/>
        <v>0</v>
      </c>
      <c r="H3511" s="179">
        <f t="shared" si="163"/>
        <v>0</v>
      </c>
      <c r="I3511" s="179">
        <f t="shared" si="164"/>
        <v>0</v>
      </c>
    </row>
    <row r="3512" spans="1:9" ht="15.75" thickBot="1">
      <c r="A3512" s="398"/>
      <c r="B3512" s="333">
        <v>36.5</v>
      </c>
      <c r="C3512" s="334">
        <v>1769.96</v>
      </c>
      <c r="D3512" s="335" t="s">
        <v>387</v>
      </c>
      <c r="E3512" s="335" t="s">
        <v>386</v>
      </c>
      <c r="F3512" s="335" t="s">
        <v>843</v>
      </c>
      <c r="G3512" s="179">
        <f t="shared" si="162"/>
        <v>0</v>
      </c>
      <c r="H3512" s="179">
        <f t="shared" si="163"/>
        <v>0</v>
      </c>
      <c r="I3512" s="179">
        <f t="shared" si="164"/>
        <v>0</v>
      </c>
    </row>
    <row r="3513" spans="1:9" ht="15.75" thickBot="1">
      <c r="A3513" s="398"/>
      <c r="B3513" s="333">
        <v>5.25</v>
      </c>
      <c r="C3513" s="334">
        <v>241.14</v>
      </c>
      <c r="D3513" s="335" t="s">
        <v>387</v>
      </c>
      <c r="E3513" s="335" t="s">
        <v>386</v>
      </c>
      <c r="F3513" s="335" t="s">
        <v>894</v>
      </c>
      <c r="G3513" s="179">
        <f t="shared" si="162"/>
        <v>0</v>
      </c>
      <c r="H3513" s="179">
        <f t="shared" si="163"/>
        <v>0</v>
      </c>
      <c r="I3513" s="179">
        <f t="shared" si="164"/>
        <v>0</v>
      </c>
    </row>
    <row r="3514" spans="1:9" ht="15.75" thickBot="1">
      <c r="A3514" s="398"/>
      <c r="B3514" s="333">
        <v>3</v>
      </c>
      <c r="C3514" s="334">
        <v>143.35</v>
      </c>
      <c r="D3514" s="335" t="s">
        <v>387</v>
      </c>
      <c r="E3514" s="335" t="s">
        <v>386</v>
      </c>
      <c r="F3514" s="335" t="s">
        <v>881</v>
      </c>
      <c r="G3514" s="179">
        <f t="shared" si="162"/>
        <v>0</v>
      </c>
      <c r="H3514" s="179">
        <f t="shared" si="163"/>
        <v>0</v>
      </c>
      <c r="I3514" s="179">
        <f t="shared" si="164"/>
        <v>0</v>
      </c>
    </row>
    <row r="3515" spans="1:9" ht="15.75" thickBot="1">
      <c r="A3515" s="398"/>
      <c r="B3515" s="333">
        <v>14.25</v>
      </c>
      <c r="C3515" s="334">
        <v>701.59</v>
      </c>
      <c r="D3515" s="335" t="s">
        <v>387</v>
      </c>
      <c r="E3515" s="335" t="s">
        <v>386</v>
      </c>
      <c r="F3515" s="335" t="s">
        <v>805</v>
      </c>
      <c r="G3515" s="179">
        <f t="shared" si="162"/>
        <v>0</v>
      </c>
      <c r="H3515" s="179">
        <f t="shared" si="163"/>
        <v>0</v>
      </c>
      <c r="I3515" s="179">
        <f t="shared" si="164"/>
        <v>0</v>
      </c>
    </row>
    <row r="3516" spans="1:9" ht="15.75" thickBot="1">
      <c r="A3516" s="398"/>
      <c r="B3516" s="333">
        <v>6</v>
      </c>
      <c r="C3516" s="334">
        <v>297.64</v>
      </c>
      <c r="D3516" s="335" t="s">
        <v>387</v>
      </c>
      <c r="E3516" s="335" t="s">
        <v>386</v>
      </c>
      <c r="F3516" s="335" t="s">
        <v>862</v>
      </c>
      <c r="G3516" s="179">
        <f t="shared" si="162"/>
        <v>0</v>
      </c>
      <c r="H3516" s="179">
        <f t="shared" si="163"/>
        <v>0</v>
      </c>
      <c r="I3516" s="179">
        <f t="shared" si="164"/>
        <v>0</v>
      </c>
    </row>
    <row r="3517" spans="1:9" ht="15.75" thickBot="1">
      <c r="A3517" s="398"/>
      <c r="B3517" s="333">
        <v>14</v>
      </c>
      <c r="C3517" s="334">
        <v>683.86</v>
      </c>
      <c r="D3517" s="335" t="s">
        <v>387</v>
      </c>
      <c r="E3517" s="335" t="s">
        <v>386</v>
      </c>
      <c r="F3517" s="335" t="s">
        <v>816</v>
      </c>
      <c r="G3517" s="179">
        <f t="shared" si="162"/>
        <v>0</v>
      </c>
      <c r="H3517" s="179">
        <f t="shared" si="163"/>
        <v>0</v>
      </c>
      <c r="I3517" s="179">
        <f t="shared" si="164"/>
        <v>0</v>
      </c>
    </row>
    <row r="3518" spans="1:9" ht="15.75" thickBot="1">
      <c r="A3518" s="398"/>
      <c r="B3518" s="333">
        <v>5</v>
      </c>
      <c r="C3518" s="334">
        <v>244.94</v>
      </c>
      <c r="D3518" s="335" t="s">
        <v>387</v>
      </c>
      <c r="E3518" s="335" t="s">
        <v>386</v>
      </c>
      <c r="F3518" s="335" t="s">
        <v>863</v>
      </c>
      <c r="G3518" s="179">
        <f t="shared" si="162"/>
        <v>0</v>
      </c>
      <c r="H3518" s="179">
        <f t="shared" si="163"/>
        <v>0</v>
      </c>
      <c r="I3518" s="179">
        <f t="shared" si="164"/>
        <v>0</v>
      </c>
    </row>
    <row r="3519" spans="1:9" ht="15.75" thickBot="1">
      <c r="A3519" s="398"/>
      <c r="B3519" s="333">
        <v>3.25</v>
      </c>
      <c r="C3519" s="334">
        <v>148.78</v>
      </c>
      <c r="D3519" s="335" t="s">
        <v>387</v>
      </c>
      <c r="E3519" s="335" t="s">
        <v>386</v>
      </c>
      <c r="F3519" s="335" t="s">
        <v>841</v>
      </c>
      <c r="G3519" s="179">
        <f t="shared" si="162"/>
        <v>0</v>
      </c>
      <c r="H3519" s="179">
        <f t="shared" si="163"/>
        <v>0</v>
      </c>
      <c r="I3519" s="179">
        <f t="shared" si="164"/>
        <v>0</v>
      </c>
    </row>
    <row r="3520" spans="1:9" ht="15.75" thickBot="1">
      <c r="A3520" s="398"/>
      <c r="B3520" s="333">
        <v>21.75</v>
      </c>
      <c r="C3520" s="334">
        <v>1049.46</v>
      </c>
      <c r="D3520" s="335" t="s">
        <v>387</v>
      </c>
      <c r="E3520" s="335" t="s">
        <v>386</v>
      </c>
      <c r="F3520" s="335" t="s">
        <v>856</v>
      </c>
      <c r="G3520" s="179">
        <f t="shared" si="162"/>
        <v>0</v>
      </c>
      <c r="H3520" s="179">
        <f t="shared" si="163"/>
        <v>0</v>
      </c>
      <c r="I3520" s="179">
        <f t="shared" si="164"/>
        <v>0</v>
      </c>
    </row>
    <row r="3521" spans="1:9" ht="15.75" thickBot="1">
      <c r="A3521" s="398"/>
      <c r="B3521" s="333">
        <v>4.25</v>
      </c>
      <c r="C3521" s="334">
        <v>202.56</v>
      </c>
      <c r="D3521" s="335" t="s">
        <v>387</v>
      </c>
      <c r="E3521" s="335" t="s">
        <v>386</v>
      </c>
      <c r="F3521" s="335" t="s">
        <v>867</v>
      </c>
      <c r="G3521" s="179">
        <f t="shared" si="162"/>
        <v>0</v>
      </c>
      <c r="H3521" s="179">
        <f t="shared" si="163"/>
        <v>0</v>
      </c>
      <c r="I3521" s="179">
        <f t="shared" si="164"/>
        <v>0</v>
      </c>
    </row>
    <row r="3522" spans="1:9" ht="15.75" thickBot="1">
      <c r="A3522" s="398"/>
      <c r="B3522" s="333">
        <v>7</v>
      </c>
      <c r="C3522" s="334">
        <v>352.15</v>
      </c>
      <c r="D3522" s="335" t="s">
        <v>387</v>
      </c>
      <c r="E3522" s="335" t="s">
        <v>386</v>
      </c>
      <c r="F3522" s="335" t="s">
        <v>868</v>
      </c>
      <c r="G3522" s="179">
        <f t="shared" si="162"/>
        <v>0</v>
      </c>
      <c r="H3522" s="179">
        <f t="shared" si="163"/>
        <v>0</v>
      </c>
      <c r="I3522" s="179">
        <f t="shared" si="164"/>
        <v>0</v>
      </c>
    </row>
    <row r="3523" spans="1:9" ht="15.75" thickBot="1">
      <c r="A3523" s="398"/>
      <c r="B3523" s="333">
        <v>5.75</v>
      </c>
      <c r="C3523" s="334">
        <v>286.97000000000003</v>
      </c>
      <c r="D3523" s="335" t="s">
        <v>387</v>
      </c>
      <c r="E3523" s="335" t="s">
        <v>386</v>
      </c>
      <c r="F3523" s="335" t="s">
        <v>838</v>
      </c>
      <c r="G3523" s="179">
        <f t="shared" si="162"/>
        <v>0</v>
      </c>
      <c r="H3523" s="179">
        <f t="shared" si="163"/>
        <v>0</v>
      </c>
      <c r="I3523" s="179">
        <f t="shared" si="164"/>
        <v>0</v>
      </c>
    </row>
    <row r="3524" spans="1:9" ht="15.75" thickBot="1">
      <c r="A3524" s="398"/>
      <c r="B3524" s="333">
        <v>7</v>
      </c>
      <c r="C3524" s="334">
        <v>350.09</v>
      </c>
      <c r="D3524" s="335" t="s">
        <v>387</v>
      </c>
      <c r="E3524" s="335" t="s">
        <v>386</v>
      </c>
      <c r="F3524" s="335" t="s">
        <v>872</v>
      </c>
      <c r="G3524" s="179">
        <f t="shared" si="162"/>
        <v>0</v>
      </c>
      <c r="H3524" s="179">
        <f t="shared" si="163"/>
        <v>0</v>
      </c>
      <c r="I3524" s="179">
        <f t="shared" si="164"/>
        <v>0</v>
      </c>
    </row>
    <row r="3525" spans="1:9" ht="15.75" thickBot="1">
      <c r="A3525" s="398"/>
      <c r="B3525" s="333">
        <v>121</v>
      </c>
      <c r="C3525" s="334">
        <v>3767.35</v>
      </c>
      <c r="D3525" s="335" t="s">
        <v>384</v>
      </c>
      <c r="E3525" s="335" t="s">
        <v>386</v>
      </c>
      <c r="F3525" s="335" t="s">
        <v>807</v>
      </c>
      <c r="G3525" s="179">
        <f t="shared" ref="G3525:G3588" si="165">IF(D3525="REG",C3525,0)</f>
        <v>3767.35</v>
      </c>
      <c r="H3525" s="179">
        <f t="shared" ref="H3525:H3588" si="166">IF(D3525="SAL",C3525,0)</f>
        <v>0</v>
      </c>
      <c r="I3525" s="179">
        <f t="shared" ref="I3525:I3588" si="167">+G3525+H3525</f>
        <v>3767.35</v>
      </c>
    </row>
    <row r="3526" spans="1:9" ht="15.75" thickBot="1">
      <c r="A3526" s="398"/>
      <c r="B3526" s="333">
        <v>145</v>
      </c>
      <c r="C3526" s="334">
        <v>4620.6000000000004</v>
      </c>
      <c r="D3526" s="335" t="s">
        <v>384</v>
      </c>
      <c r="E3526" s="335" t="s">
        <v>386</v>
      </c>
      <c r="F3526" s="335" t="s">
        <v>837</v>
      </c>
      <c r="G3526" s="179">
        <f t="shared" si="165"/>
        <v>4620.6000000000004</v>
      </c>
      <c r="H3526" s="179">
        <f t="shared" si="166"/>
        <v>0</v>
      </c>
      <c r="I3526" s="179">
        <f t="shared" si="167"/>
        <v>4620.6000000000004</v>
      </c>
    </row>
    <row r="3527" spans="1:9" ht="15.75" thickBot="1">
      <c r="A3527" s="398"/>
      <c r="B3527" s="333">
        <v>171.25</v>
      </c>
      <c r="C3527" s="334">
        <v>5358.72</v>
      </c>
      <c r="D3527" s="335" t="s">
        <v>384</v>
      </c>
      <c r="E3527" s="335" t="s">
        <v>386</v>
      </c>
      <c r="F3527" s="335" t="s">
        <v>811</v>
      </c>
      <c r="G3527" s="179">
        <f t="shared" si="165"/>
        <v>5358.72</v>
      </c>
      <c r="H3527" s="179">
        <f t="shared" si="166"/>
        <v>0</v>
      </c>
      <c r="I3527" s="179">
        <f t="shared" si="167"/>
        <v>5358.72</v>
      </c>
    </row>
    <row r="3528" spans="1:9" ht="15.75" thickBot="1">
      <c r="A3528" s="398"/>
      <c r="B3528" s="333">
        <v>169</v>
      </c>
      <c r="C3528" s="334">
        <v>5298.77</v>
      </c>
      <c r="D3528" s="335" t="s">
        <v>384</v>
      </c>
      <c r="E3528" s="335" t="s">
        <v>386</v>
      </c>
      <c r="F3528" s="335" t="s">
        <v>813</v>
      </c>
      <c r="G3528" s="179">
        <f t="shared" si="165"/>
        <v>5298.77</v>
      </c>
      <c r="H3528" s="179">
        <f t="shared" si="166"/>
        <v>0</v>
      </c>
      <c r="I3528" s="179">
        <f t="shared" si="167"/>
        <v>5298.77</v>
      </c>
    </row>
    <row r="3529" spans="1:9" ht="15.75" thickBot="1">
      <c r="A3529" s="398"/>
      <c r="B3529" s="333">
        <v>169.5</v>
      </c>
      <c r="C3529" s="334">
        <v>5441.11</v>
      </c>
      <c r="D3529" s="335" t="s">
        <v>384</v>
      </c>
      <c r="E3529" s="335" t="s">
        <v>386</v>
      </c>
      <c r="F3529" s="335" t="s">
        <v>808</v>
      </c>
      <c r="G3529" s="179">
        <f t="shared" si="165"/>
        <v>5441.11</v>
      </c>
      <c r="H3529" s="179">
        <f t="shared" si="166"/>
        <v>0</v>
      </c>
      <c r="I3529" s="179">
        <f t="shared" si="167"/>
        <v>5441.11</v>
      </c>
    </row>
    <row r="3530" spans="1:9" ht="15.75" thickBot="1">
      <c r="A3530" s="398"/>
      <c r="B3530" s="333">
        <v>141.25</v>
      </c>
      <c r="C3530" s="334">
        <v>4563.6499999999996</v>
      </c>
      <c r="D3530" s="335" t="s">
        <v>384</v>
      </c>
      <c r="E3530" s="335" t="s">
        <v>386</v>
      </c>
      <c r="F3530" s="335" t="s">
        <v>809</v>
      </c>
      <c r="G3530" s="179">
        <f t="shared" si="165"/>
        <v>4563.6499999999996</v>
      </c>
      <c r="H3530" s="179">
        <f t="shared" si="166"/>
        <v>0</v>
      </c>
      <c r="I3530" s="179">
        <f t="shared" si="167"/>
        <v>4563.6499999999996</v>
      </c>
    </row>
    <row r="3531" spans="1:9" ht="15.75" thickBot="1">
      <c r="A3531" s="398"/>
      <c r="B3531" s="333">
        <v>161.5</v>
      </c>
      <c r="C3531" s="334">
        <v>5195.5200000000004</v>
      </c>
      <c r="D3531" s="335" t="s">
        <v>384</v>
      </c>
      <c r="E3531" s="335" t="s">
        <v>386</v>
      </c>
      <c r="F3531" s="335" t="s">
        <v>810</v>
      </c>
      <c r="G3531" s="179">
        <f t="shared" si="165"/>
        <v>5195.5200000000004</v>
      </c>
      <c r="H3531" s="179">
        <f t="shared" si="166"/>
        <v>0</v>
      </c>
      <c r="I3531" s="179">
        <f t="shared" si="167"/>
        <v>5195.5200000000004</v>
      </c>
    </row>
    <row r="3532" spans="1:9" ht="15.75" thickBot="1">
      <c r="A3532" s="398"/>
      <c r="B3532" s="333">
        <v>160.5</v>
      </c>
      <c r="C3532" s="334">
        <v>5161.3100000000004</v>
      </c>
      <c r="D3532" s="335" t="s">
        <v>384</v>
      </c>
      <c r="E3532" s="335" t="s">
        <v>386</v>
      </c>
      <c r="F3532" s="335" t="s">
        <v>835</v>
      </c>
      <c r="G3532" s="179">
        <f t="shared" si="165"/>
        <v>5161.3100000000004</v>
      </c>
      <c r="H3532" s="179">
        <f t="shared" si="166"/>
        <v>0</v>
      </c>
      <c r="I3532" s="179">
        <f t="shared" si="167"/>
        <v>5161.3100000000004</v>
      </c>
    </row>
    <row r="3533" spans="1:9" ht="15.75" thickBot="1">
      <c r="A3533" s="398"/>
      <c r="B3533" s="333">
        <v>179</v>
      </c>
      <c r="C3533" s="334">
        <v>5757.59</v>
      </c>
      <c r="D3533" s="335" t="s">
        <v>384</v>
      </c>
      <c r="E3533" s="335" t="s">
        <v>386</v>
      </c>
      <c r="F3533" s="335" t="s">
        <v>802</v>
      </c>
      <c r="G3533" s="179">
        <f t="shared" si="165"/>
        <v>5757.59</v>
      </c>
      <c r="H3533" s="179">
        <f t="shared" si="166"/>
        <v>0</v>
      </c>
      <c r="I3533" s="179">
        <f t="shared" si="167"/>
        <v>5757.59</v>
      </c>
    </row>
    <row r="3534" spans="1:9" ht="15.75" thickBot="1">
      <c r="A3534" s="398"/>
      <c r="B3534" s="333">
        <v>178.75</v>
      </c>
      <c r="C3534" s="334">
        <v>5749.04</v>
      </c>
      <c r="D3534" s="335" t="s">
        <v>384</v>
      </c>
      <c r="E3534" s="335" t="s">
        <v>386</v>
      </c>
      <c r="F3534" s="335" t="s">
        <v>803</v>
      </c>
      <c r="G3534" s="179">
        <f t="shared" si="165"/>
        <v>5749.04</v>
      </c>
      <c r="H3534" s="179">
        <f t="shared" si="166"/>
        <v>0</v>
      </c>
      <c r="I3534" s="179">
        <f t="shared" si="167"/>
        <v>5749.04</v>
      </c>
    </row>
    <row r="3535" spans="1:9" ht="15.75" thickBot="1">
      <c r="A3535" s="398"/>
      <c r="B3535" s="333">
        <v>192</v>
      </c>
      <c r="C3535" s="334">
        <v>6174.27</v>
      </c>
      <c r="D3535" s="335" t="s">
        <v>384</v>
      </c>
      <c r="E3535" s="335" t="s">
        <v>386</v>
      </c>
      <c r="F3535" s="335" t="s">
        <v>804</v>
      </c>
      <c r="G3535" s="179">
        <f t="shared" si="165"/>
        <v>6174.27</v>
      </c>
      <c r="H3535" s="179">
        <f t="shared" si="166"/>
        <v>0</v>
      </c>
      <c r="I3535" s="179">
        <f t="shared" si="167"/>
        <v>6174.27</v>
      </c>
    </row>
    <row r="3536" spans="1:9" ht="15.75" thickBot="1">
      <c r="A3536" s="398"/>
      <c r="B3536" s="333">
        <v>164</v>
      </c>
      <c r="C3536" s="334">
        <v>5328.4</v>
      </c>
      <c r="D3536" s="335" t="s">
        <v>384</v>
      </c>
      <c r="E3536" s="335" t="s">
        <v>386</v>
      </c>
      <c r="F3536" s="335" t="s">
        <v>845</v>
      </c>
      <c r="G3536" s="179">
        <f t="shared" si="165"/>
        <v>5328.4</v>
      </c>
      <c r="H3536" s="179">
        <f t="shared" si="166"/>
        <v>0</v>
      </c>
      <c r="I3536" s="179">
        <f t="shared" si="167"/>
        <v>5328.4</v>
      </c>
    </row>
    <row r="3537" spans="1:9" ht="15.75" thickBot="1">
      <c r="A3537" s="398"/>
      <c r="B3537" s="333">
        <v>188.5</v>
      </c>
      <c r="C3537" s="334">
        <v>6128.32</v>
      </c>
      <c r="D3537" s="335" t="s">
        <v>384</v>
      </c>
      <c r="E3537" s="335" t="s">
        <v>386</v>
      </c>
      <c r="F3537" s="335" t="s">
        <v>843</v>
      </c>
      <c r="G3537" s="179">
        <f t="shared" si="165"/>
        <v>6128.32</v>
      </c>
      <c r="H3537" s="179">
        <f t="shared" si="166"/>
        <v>0</v>
      </c>
      <c r="I3537" s="179">
        <f t="shared" si="167"/>
        <v>6128.32</v>
      </c>
    </row>
    <row r="3538" spans="1:9" ht="15.75" thickBot="1">
      <c r="A3538" s="398"/>
      <c r="B3538" s="333">
        <v>207.75</v>
      </c>
      <c r="C3538" s="334">
        <v>6745.46</v>
      </c>
      <c r="D3538" s="335" t="s">
        <v>384</v>
      </c>
      <c r="E3538" s="335" t="s">
        <v>386</v>
      </c>
      <c r="F3538" s="335" t="s">
        <v>894</v>
      </c>
      <c r="G3538" s="179">
        <f t="shared" si="165"/>
        <v>6745.46</v>
      </c>
      <c r="H3538" s="179">
        <f t="shared" si="166"/>
        <v>0</v>
      </c>
      <c r="I3538" s="179">
        <f t="shared" si="167"/>
        <v>6745.46</v>
      </c>
    </row>
    <row r="3539" spans="1:9" ht="15.75" thickBot="1">
      <c r="A3539" s="398"/>
      <c r="B3539" s="333">
        <v>163.75</v>
      </c>
      <c r="C3539" s="334">
        <v>5306.92</v>
      </c>
      <c r="D3539" s="335" t="s">
        <v>384</v>
      </c>
      <c r="E3539" s="335" t="s">
        <v>386</v>
      </c>
      <c r="F3539" s="335" t="s">
        <v>881</v>
      </c>
      <c r="G3539" s="179">
        <f t="shared" si="165"/>
        <v>5306.92</v>
      </c>
      <c r="H3539" s="179">
        <f t="shared" si="166"/>
        <v>0</v>
      </c>
      <c r="I3539" s="179">
        <f t="shared" si="167"/>
        <v>5306.92</v>
      </c>
    </row>
    <row r="3540" spans="1:9" ht="15.75" thickBot="1">
      <c r="A3540" s="398"/>
      <c r="B3540" s="333">
        <v>204</v>
      </c>
      <c r="C3540" s="334">
        <v>6612.24</v>
      </c>
      <c r="D3540" s="335" t="s">
        <v>384</v>
      </c>
      <c r="E3540" s="335" t="s">
        <v>386</v>
      </c>
      <c r="F3540" s="335" t="s">
        <v>805</v>
      </c>
      <c r="G3540" s="179">
        <f t="shared" si="165"/>
        <v>6612.24</v>
      </c>
      <c r="H3540" s="179">
        <f t="shared" si="166"/>
        <v>0</v>
      </c>
      <c r="I3540" s="179">
        <f t="shared" si="167"/>
        <v>6612.24</v>
      </c>
    </row>
    <row r="3541" spans="1:9" ht="15.75" thickBot="1">
      <c r="A3541" s="398"/>
      <c r="B3541" s="333">
        <v>169.5</v>
      </c>
      <c r="C3541" s="334">
        <v>5453.56</v>
      </c>
      <c r="D3541" s="335" t="s">
        <v>384</v>
      </c>
      <c r="E3541" s="335" t="s">
        <v>386</v>
      </c>
      <c r="F3541" s="335" t="s">
        <v>862</v>
      </c>
      <c r="G3541" s="179">
        <f t="shared" si="165"/>
        <v>5453.56</v>
      </c>
      <c r="H3541" s="179">
        <f t="shared" si="166"/>
        <v>0</v>
      </c>
      <c r="I3541" s="179">
        <f t="shared" si="167"/>
        <v>5453.56</v>
      </c>
    </row>
    <row r="3542" spans="1:9" ht="15.75" thickBot="1">
      <c r="A3542" s="398"/>
      <c r="B3542" s="333">
        <v>169.75</v>
      </c>
      <c r="C3542" s="334">
        <v>5464.18</v>
      </c>
      <c r="D3542" s="335" t="s">
        <v>384</v>
      </c>
      <c r="E3542" s="335" t="s">
        <v>386</v>
      </c>
      <c r="F3542" s="335" t="s">
        <v>816</v>
      </c>
      <c r="G3542" s="179">
        <f t="shared" si="165"/>
        <v>5464.18</v>
      </c>
      <c r="H3542" s="179">
        <f t="shared" si="166"/>
        <v>0</v>
      </c>
      <c r="I3542" s="179">
        <f t="shared" si="167"/>
        <v>5464.18</v>
      </c>
    </row>
    <row r="3543" spans="1:9" ht="15.75" thickBot="1">
      <c r="A3543" s="398"/>
      <c r="B3543" s="333">
        <v>148.25</v>
      </c>
      <c r="C3543" s="334">
        <v>4770.3100000000004</v>
      </c>
      <c r="D3543" s="335" t="s">
        <v>384</v>
      </c>
      <c r="E3543" s="335" t="s">
        <v>386</v>
      </c>
      <c r="F3543" s="335" t="s">
        <v>863</v>
      </c>
      <c r="G3543" s="179">
        <f t="shared" si="165"/>
        <v>4770.3100000000004</v>
      </c>
      <c r="H3543" s="179">
        <f t="shared" si="166"/>
        <v>0</v>
      </c>
      <c r="I3543" s="179">
        <f t="shared" si="167"/>
        <v>4770.3100000000004</v>
      </c>
    </row>
    <row r="3544" spans="1:9" ht="15.75" thickBot="1">
      <c r="A3544" s="398"/>
      <c r="B3544" s="333">
        <v>171.75</v>
      </c>
      <c r="C3544" s="334">
        <v>5520.19</v>
      </c>
      <c r="D3544" s="335" t="s">
        <v>384</v>
      </c>
      <c r="E3544" s="335" t="s">
        <v>386</v>
      </c>
      <c r="F3544" s="335" t="s">
        <v>864</v>
      </c>
      <c r="G3544" s="179">
        <f t="shared" si="165"/>
        <v>5520.19</v>
      </c>
      <c r="H3544" s="179">
        <f t="shared" si="166"/>
        <v>0</v>
      </c>
      <c r="I3544" s="179">
        <f t="shared" si="167"/>
        <v>5520.19</v>
      </c>
    </row>
    <row r="3545" spans="1:9" ht="15.75" thickBot="1">
      <c r="A3545" s="398"/>
      <c r="B3545" s="333">
        <v>164.5</v>
      </c>
      <c r="C3545" s="334">
        <v>5282.54</v>
      </c>
      <c r="D3545" s="335" t="s">
        <v>384</v>
      </c>
      <c r="E3545" s="335" t="s">
        <v>386</v>
      </c>
      <c r="F3545" s="335" t="s">
        <v>841</v>
      </c>
      <c r="G3545" s="179">
        <f t="shared" si="165"/>
        <v>5282.54</v>
      </c>
      <c r="H3545" s="179">
        <f t="shared" si="166"/>
        <v>0</v>
      </c>
      <c r="I3545" s="179">
        <f t="shared" si="167"/>
        <v>5282.54</v>
      </c>
    </row>
    <row r="3546" spans="1:9" ht="15.75" thickBot="1">
      <c r="A3546" s="398"/>
      <c r="B3546" s="333">
        <v>175.5</v>
      </c>
      <c r="C3546" s="334">
        <v>5637.26</v>
      </c>
      <c r="D3546" s="335" t="s">
        <v>384</v>
      </c>
      <c r="E3546" s="335" t="s">
        <v>386</v>
      </c>
      <c r="F3546" s="335" t="s">
        <v>856</v>
      </c>
      <c r="G3546" s="179">
        <f t="shared" si="165"/>
        <v>5637.26</v>
      </c>
      <c r="H3546" s="179">
        <f t="shared" si="166"/>
        <v>0</v>
      </c>
      <c r="I3546" s="179">
        <f t="shared" si="167"/>
        <v>5637.26</v>
      </c>
    </row>
    <row r="3547" spans="1:9" ht="15.75" thickBot="1">
      <c r="A3547" s="398"/>
      <c r="B3547" s="333">
        <v>165</v>
      </c>
      <c r="C3547" s="334">
        <v>5278.05</v>
      </c>
      <c r="D3547" s="335" t="s">
        <v>384</v>
      </c>
      <c r="E3547" s="335" t="s">
        <v>386</v>
      </c>
      <c r="F3547" s="335" t="s">
        <v>867</v>
      </c>
      <c r="G3547" s="179">
        <f t="shared" si="165"/>
        <v>5278.05</v>
      </c>
      <c r="H3547" s="179">
        <f t="shared" si="166"/>
        <v>0</v>
      </c>
      <c r="I3547" s="179">
        <f t="shared" si="167"/>
        <v>5278.05</v>
      </c>
    </row>
    <row r="3548" spans="1:9" ht="15.75" thickBot="1">
      <c r="A3548" s="398"/>
      <c r="B3548" s="333">
        <v>134.5</v>
      </c>
      <c r="C3548" s="334">
        <v>4286.24</v>
      </c>
      <c r="D3548" s="335" t="s">
        <v>384</v>
      </c>
      <c r="E3548" s="335" t="s">
        <v>386</v>
      </c>
      <c r="F3548" s="335" t="s">
        <v>868</v>
      </c>
      <c r="G3548" s="179">
        <f t="shared" si="165"/>
        <v>4286.24</v>
      </c>
      <c r="H3548" s="179">
        <f t="shared" si="166"/>
        <v>0</v>
      </c>
      <c r="I3548" s="179">
        <f t="shared" si="167"/>
        <v>4286.24</v>
      </c>
    </row>
    <row r="3549" spans="1:9" ht="15.75" thickBot="1">
      <c r="A3549" s="398"/>
      <c r="B3549" s="333">
        <v>111</v>
      </c>
      <c r="C3549" s="334">
        <v>3554.79</v>
      </c>
      <c r="D3549" s="335" t="s">
        <v>384</v>
      </c>
      <c r="E3549" s="335" t="s">
        <v>386</v>
      </c>
      <c r="F3549" s="335" t="s">
        <v>838</v>
      </c>
      <c r="G3549" s="179">
        <f t="shared" si="165"/>
        <v>3554.79</v>
      </c>
      <c r="H3549" s="179">
        <f t="shared" si="166"/>
        <v>0</v>
      </c>
      <c r="I3549" s="179">
        <f t="shared" si="167"/>
        <v>3554.79</v>
      </c>
    </row>
    <row r="3550" spans="1:9" ht="15.75" thickBot="1">
      <c r="A3550" s="398"/>
      <c r="B3550" s="333">
        <v>139.25</v>
      </c>
      <c r="C3550" s="334">
        <v>4419.43</v>
      </c>
      <c r="D3550" s="335" t="s">
        <v>384</v>
      </c>
      <c r="E3550" s="335" t="s">
        <v>386</v>
      </c>
      <c r="F3550" s="335" t="s">
        <v>872</v>
      </c>
      <c r="G3550" s="179">
        <f t="shared" si="165"/>
        <v>4419.43</v>
      </c>
      <c r="H3550" s="179">
        <f t="shared" si="166"/>
        <v>0</v>
      </c>
      <c r="I3550" s="179">
        <f t="shared" si="167"/>
        <v>4419.43</v>
      </c>
    </row>
    <row r="3551" spans="1:9" ht="15.75" thickBot="1">
      <c r="A3551" s="398"/>
      <c r="B3551" s="333">
        <v>91.5</v>
      </c>
      <c r="C3551" s="334">
        <v>2890.64</v>
      </c>
      <c r="D3551" s="335" t="s">
        <v>384</v>
      </c>
      <c r="E3551" s="335" t="s">
        <v>386</v>
      </c>
      <c r="F3551" s="335" t="s">
        <v>858</v>
      </c>
      <c r="G3551" s="179">
        <f t="shared" si="165"/>
        <v>2890.64</v>
      </c>
      <c r="H3551" s="179">
        <f t="shared" si="166"/>
        <v>0</v>
      </c>
      <c r="I3551" s="179">
        <f t="shared" si="167"/>
        <v>2890.64</v>
      </c>
    </row>
    <row r="3552" spans="1:9" ht="15.75" thickBot="1">
      <c r="A3552" s="398"/>
      <c r="B3552" s="333">
        <v>4.5</v>
      </c>
      <c r="C3552" s="334">
        <v>152.07</v>
      </c>
      <c r="D3552" s="335" t="s">
        <v>834</v>
      </c>
      <c r="E3552" s="335" t="s">
        <v>386</v>
      </c>
      <c r="F3552" s="335" t="s">
        <v>809</v>
      </c>
      <c r="G3552" s="179">
        <f t="shared" si="165"/>
        <v>0</v>
      </c>
      <c r="H3552" s="179">
        <f t="shared" si="166"/>
        <v>0</v>
      </c>
      <c r="I3552" s="179">
        <f t="shared" si="167"/>
        <v>0</v>
      </c>
    </row>
    <row r="3553" spans="1:9" ht="15.75" thickBot="1">
      <c r="A3553" s="398"/>
      <c r="B3553" s="333">
        <v>12</v>
      </c>
      <c r="C3553" s="334">
        <v>379.53</v>
      </c>
      <c r="D3553" s="335" t="s">
        <v>834</v>
      </c>
      <c r="E3553" s="335" t="s">
        <v>386</v>
      </c>
      <c r="F3553" s="335" t="s">
        <v>810</v>
      </c>
      <c r="G3553" s="179">
        <f t="shared" si="165"/>
        <v>0</v>
      </c>
      <c r="H3553" s="179">
        <f t="shared" si="166"/>
        <v>0</v>
      </c>
      <c r="I3553" s="179">
        <f t="shared" si="167"/>
        <v>0</v>
      </c>
    </row>
    <row r="3554" spans="1:9" ht="15.75" thickBot="1">
      <c r="A3554" s="398"/>
      <c r="B3554" s="333">
        <v>1.5</v>
      </c>
      <c r="C3554" s="334">
        <v>51.32</v>
      </c>
      <c r="D3554" s="335" t="s">
        <v>834</v>
      </c>
      <c r="E3554" s="335" t="s">
        <v>386</v>
      </c>
      <c r="F3554" s="335" t="s">
        <v>835</v>
      </c>
      <c r="G3554" s="179">
        <f t="shared" si="165"/>
        <v>0</v>
      </c>
      <c r="H3554" s="179">
        <f t="shared" si="166"/>
        <v>0</v>
      </c>
      <c r="I3554" s="179">
        <f t="shared" si="167"/>
        <v>0</v>
      </c>
    </row>
    <row r="3555" spans="1:9" ht="15.75" thickBot="1">
      <c r="A3555" s="398"/>
      <c r="B3555" s="333">
        <v>1</v>
      </c>
      <c r="C3555" s="334">
        <v>34.21</v>
      </c>
      <c r="D3555" s="335" t="s">
        <v>834</v>
      </c>
      <c r="E3555" s="335" t="s">
        <v>386</v>
      </c>
      <c r="F3555" s="335" t="s">
        <v>802</v>
      </c>
      <c r="G3555" s="179">
        <f t="shared" si="165"/>
        <v>0</v>
      </c>
      <c r="H3555" s="179">
        <f t="shared" si="166"/>
        <v>0</v>
      </c>
      <c r="I3555" s="179">
        <f t="shared" si="167"/>
        <v>0</v>
      </c>
    </row>
    <row r="3556" spans="1:9" ht="15.75" thickBot="1">
      <c r="A3556" s="398"/>
      <c r="B3556" s="333">
        <v>3</v>
      </c>
      <c r="C3556" s="334">
        <v>102.63</v>
      </c>
      <c r="D3556" s="335" t="s">
        <v>834</v>
      </c>
      <c r="E3556" s="335" t="s">
        <v>386</v>
      </c>
      <c r="F3556" s="335" t="s">
        <v>803</v>
      </c>
      <c r="G3556" s="179">
        <f t="shared" si="165"/>
        <v>0</v>
      </c>
      <c r="H3556" s="179">
        <f t="shared" si="166"/>
        <v>0</v>
      </c>
      <c r="I3556" s="179">
        <f t="shared" si="167"/>
        <v>0</v>
      </c>
    </row>
    <row r="3557" spans="1:9" ht="15.75" thickBot="1">
      <c r="A3557" s="398"/>
      <c r="B3557" s="333">
        <v>2</v>
      </c>
      <c r="C3557" s="334">
        <v>68.42</v>
      </c>
      <c r="D3557" s="335" t="s">
        <v>834</v>
      </c>
      <c r="E3557" s="335" t="s">
        <v>386</v>
      </c>
      <c r="F3557" s="335" t="s">
        <v>804</v>
      </c>
      <c r="G3557" s="179">
        <f t="shared" si="165"/>
        <v>0</v>
      </c>
      <c r="H3557" s="179">
        <f t="shared" si="166"/>
        <v>0</v>
      </c>
      <c r="I3557" s="179">
        <f t="shared" si="167"/>
        <v>0</v>
      </c>
    </row>
    <row r="3558" spans="1:9" ht="15.75" thickBot="1">
      <c r="A3558" s="398"/>
      <c r="B3558" s="333">
        <v>6</v>
      </c>
      <c r="C3558" s="334">
        <v>194.04</v>
      </c>
      <c r="D3558" s="335" t="s">
        <v>834</v>
      </c>
      <c r="E3558" s="335" t="s">
        <v>386</v>
      </c>
      <c r="F3558" s="335" t="s">
        <v>845</v>
      </c>
      <c r="G3558" s="179">
        <f t="shared" si="165"/>
        <v>0</v>
      </c>
      <c r="H3558" s="179">
        <f t="shared" si="166"/>
        <v>0</v>
      </c>
      <c r="I3558" s="179">
        <f t="shared" si="167"/>
        <v>0</v>
      </c>
    </row>
    <row r="3559" spans="1:9" ht="15.75" thickBot="1">
      <c r="A3559" s="398"/>
      <c r="B3559" s="333">
        <v>1.5</v>
      </c>
      <c r="C3559" s="334">
        <v>51.32</v>
      </c>
      <c r="D3559" s="335" t="s">
        <v>834</v>
      </c>
      <c r="E3559" s="335" t="s">
        <v>386</v>
      </c>
      <c r="F3559" s="335" t="s">
        <v>843</v>
      </c>
      <c r="G3559" s="179">
        <f t="shared" si="165"/>
        <v>0</v>
      </c>
      <c r="H3559" s="179">
        <f t="shared" si="166"/>
        <v>0</v>
      </c>
      <c r="I3559" s="179">
        <f t="shared" si="167"/>
        <v>0</v>
      </c>
    </row>
    <row r="3560" spans="1:9" ht="15.75" thickBot="1">
      <c r="A3560" s="398"/>
      <c r="B3560" s="333">
        <v>5.5</v>
      </c>
      <c r="C3560" s="334">
        <v>177.15</v>
      </c>
      <c r="D3560" s="335" t="s">
        <v>834</v>
      </c>
      <c r="E3560" s="335" t="s">
        <v>386</v>
      </c>
      <c r="F3560" s="335" t="s">
        <v>881</v>
      </c>
      <c r="G3560" s="179">
        <f t="shared" si="165"/>
        <v>0</v>
      </c>
      <c r="H3560" s="179">
        <f t="shared" si="166"/>
        <v>0</v>
      </c>
      <c r="I3560" s="179">
        <f t="shared" si="167"/>
        <v>0</v>
      </c>
    </row>
    <row r="3561" spans="1:9" ht="15.75" thickBot="1">
      <c r="A3561" s="398"/>
      <c r="B3561" s="333">
        <v>1.75</v>
      </c>
      <c r="C3561" s="334">
        <v>59.87</v>
      </c>
      <c r="D3561" s="335" t="s">
        <v>834</v>
      </c>
      <c r="E3561" s="335" t="s">
        <v>386</v>
      </c>
      <c r="F3561" s="335" t="s">
        <v>805</v>
      </c>
      <c r="G3561" s="179">
        <f t="shared" si="165"/>
        <v>0</v>
      </c>
      <c r="H3561" s="179">
        <f t="shared" si="166"/>
        <v>0</v>
      </c>
      <c r="I3561" s="179">
        <f t="shared" si="167"/>
        <v>0</v>
      </c>
    </row>
    <row r="3562" spans="1:9" ht="15.75" thickBot="1">
      <c r="A3562" s="398"/>
      <c r="B3562" s="333">
        <v>7.75</v>
      </c>
      <c r="C3562" s="334">
        <v>255.26</v>
      </c>
      <c r="D3562" s="335" t="s">
        <v>834</v>
      </c>
      <c r="E3562" s="335" t="s">
        <v>386</v>
      </c>
      <c r="F3562" s="335" t="s">
        <v>862</v>
      </c>
      <c r="G3562" s="179">
        <f t="shared" si="165"/>
        <v>0</v>
      </c>
      <c r="H3562" s="179">
        <f t="shared" si="166"/>
        <v>0</v>
      </c>
      <c r="I3562" s="179">
        <f t="shared" si="167"/>
        <v>0</v>
      </c>
    </row>
    <row r="3563" spans="1:9" ht="15.75" thickBot="1">
      <c r="A3563" s="398"/>
      <c r="B3563" s="333">
        <v>0.75</v>
      </c>
      <c r="C3563" s="334">
        <v>25.66</v>
      </c>
      <c r="D3563" s="335" t="s">
        <v>834</v>
      </c>
      <c r="E3563" s="335" t="s">
        <v>386</v>
      </c>
      <c r="F3563" s="335" t="s">
        <v>816</v>
      </c>
      <c r="G3563" s="179">
        <f t="shared" si="165"/>
        <v>0</v>
      </c>
      <c r="H3563" s="179">
        <f t="shared" si="166"/>
        <v>0</v>
      </c>
      <c r="I3563" s="179">
        <f t="shared" si="167"/>
        <v>0</v>
      </c>
    </row>
    <row r="3564" spans="1:9" ht="15.75" thickBot="1">
      <c r="A3564" s="398"/>
      <c r="B3564" s="333">
        <v>7.75</v>
      </c>
      <c r="C3564" s="334">
        <v>242.6</v>
      </c>
      <c r="D3564" s="335" t="s">
        <v>834</v>
      </c>
      <c r="E3564" s="335" t="s">
        <v>386</v>
      </c>
      <c r="F3564" s="335" t="s">
        <v>863</v>
      </c>
      <c r="G3564" s="179">
        <f t="shared" si="165"/>
        <v>0</v>
      </c>
      <c r="H3564" s="179">
        <f t="shared" si="166"/>
        <v>0</v>
      </c>
      <c r="I3564" s="179">
        <f t="shared" si="167"/>
        <v>0</v>
      </c>
    </row>
    <row r="3565" spans="1:9" ht="15.75" thickBot="1">
      <c r="A3565" s="398"/>
      <c r="B3565" s="333">
        <v>4</v>
      </c>
      <c r="C3565" s="334">
        <v>131.22999999999999</v>
      </c>
      <c r="D3565" s="335" t="s">
        <v>834</v>
      </c>
      <c r="E3565" s="335" t="s">
        <v>386</v>
      </c>
      <c r="F3565" s="335" t="s">
        <v>864</v>
      </c>
      <c r="G3565" s="179">
        <f t="shared" si="165"/>
        <v>0</v>
      </c>
      <c r="H3565" s="179">
        <f t="shared" si="166"/>
        <v>0</v>
      </c>
      <c r="I3565" s="179">
        <f t="shared" si="167"/>
        <v>0</v>
      </c>
    </row>
    <row r="3566" spans="1:9" ht="15.75" thickBot="1">
      <c r="A3566" s="398"/>
      <c r="B3566" s="333">
        <v>7</v>
      </c>
      <c r="C3566" s="334">
        <v>223.95</v>
      </c>
      <c r="D3566" s="335" t="s">
        <v>834</v>
      </c>
      <c r="E3566" s="335" t="s">
        <v>386</v>
      </c>
      <c r="F3566" s="335" t="s">
        <v>841</v>
      </c>
      <c r="G3566" s="179">
        <f t="shared" si="165"/>
        <v>0</v>
      </c>
      <c r="H3566" s="179">
        <f t="shared" si="166"/>
        <v>0</v>
      </c>
      <c r="I3566" s="179">
        <f t="shared" si="167"/>
        <v>0</v>
      </c>
    </row>
    <row r="3567" spans="1:9" ht="15.75" thickBot="1">
      <c r="A3567" s="398"/>
      <c r="B3567" s="333">
        <v>2</v>
      </c>
      <c r="C3567" s="334">
        <v>68.42</v>
      </c>
      <c r="D3567" s="335" t="s">
        <v>834</v>
      </c>
      <c r="E3567" s="335" t="s">
        <v>386</v>
      </c>
      <c r="F3567" s="335" t="s">
        <v>867</v>
      </c>
      <c r="G3567" s="179">
        <f t="shared" si="165"/>
        <v>0</v>
      </c>
      <c r="H3567" s="179">
        <f t="shared" si="166"/>
        <v>0</v>
      </c>
      <c r="I3567" s="179">
        <f t="shared" si="167"/>
        <v>0</v>
      </c>
    </row>
    <row r="3568" spans="1:9" ht="15.75" thickBot="1">
      <c r="A3568" s="398"/>
      <c r="B3568" s="333">
        <v>3</v>
      </c>
      <c r="C3568" s="334">
        <v>97.02</v>
      </c>
      <c r="D3568" s="335" t="s">
        <v>834</v>
      </c>
      <c r="E3568" s="335" t="s">
        <v>386</v>
      </c>
      <c r="F3568" s="335" t="s">
        <v>868</v>
      </c>
      <c r="G3568" s="179">
        <f t="shared" si="165"/>
        <v>0</v>
      </c>
      <c r="H3568" s="179">
        <f t="shared" si="166"/>
        <v>0</v>
      </c>
      <c r="I3568" s="179">
        <f t="shared" si="167"/>
        <v>0</v>
      </c>
    </row>
    <row r="3569" spans="1:9" ht="15.75" thickBot="1">
      <c r="A3569" s="398"/>
      <c r="B3569" s="333">
        <v>2.75</v>
      </c>
      <c r="C3569" s="334">
        <v>88.94</v>
      </c>
      <c r="D3569" s="335" t="s">
        <v>834</v>
      </c>
      <c r="E3569" s="335" t="s">
        <v>386</v>
      </c>
      <c r="F3569" s="335" t="s">
        <v>872</v>
      </c>
      <c r="G3569" s="179">
        <f t="shared" si="165"/>
        <v>0</v>
      </c>
      <c r="H3569" s="179">
        <f t="shared" si="166"/>
        <v>0</v>
      </c>
      <c r="I3569" s="179">
        <f t="shared" si="167"/>
        <v>0</v>
      </c>
    </row>
    <row r="3570" spans="1:9" ht="15.75" thickBot="1">
      <c r="A3570" s="398"/>
      <c r="B3570" s="333">
        <v>6.75</v>
      </c>
      <c r="C3570" s="334">
        <v>222.4</v>
      </c>
      <c r="D3570" s="335" t="s">
        <v>834</v>
      </c>
      <c r="E3570" s="335" t="s">
        <v>386</v>
      </c>
      <c r="F3570" s="335" t="s">
        <v>858</v>
      </c>
      <c r="G3570" s="179">
        <f t="shared" si="165"/>
        <v>0</v>
      </c>
      <c r="H3570" s="179">
        <f t="shared" si="166"/>
        <v>0</v>
      </c>
      <c r="I3570" s="179">
        <f t="shared" si="167"/>
        <v>0</v>
      </c>
    </row>
    <row r="3571" spans="1:9" ht="15.75" thickBot="1">
      <c r="A3571" s="398"/>
      <c r="B3571" s="333">
        <v>2</v>
      </c>
      <c r="C3571" s="334">
        <v>63.29</v>
      </c>
      <c r="D3571" s="335" t="s">
        <v>392</v>
      </c>
      <c r="E3571" s="335" t="s">
        <v>386</v>
      </c>
      <c r="F3571" s="335" t="s">
        <v>807</v>
      </c>
      <c r="G3571" s="179">
        <f t="shared" si="165"/>
        <v>0</v>
      </c>
      <c r="H3571" s="179">
        <f t="shared" si="166"/>
        <v>0</v>
      </c>
      <c r="I3571" s="179">
        <f t="shared" si="167"/>
        <v>0</v>
      </c>
    </row>
    <row r="3572" spans="1:9" ht="15.75" thickBot="1">
      <c r="A3572" s="398"/>
      <c r="B3572" s="333">
        <v>6</v>
      </c>
      <c r="C3572" s="334">
        <v>200.28</v>
      </c>
      <c r="D3572" s="335" t="s">
        <v>392</v>
      </c>
      <c r="E3572" s="335" t="s">
        <v>386</v>
      </c>
      <c r="F3572" s="335" t="s">
        <v>811</v>
      </c>
      <c r="G3572" s="179">
        <f t="shared" si="165"/>
        <v>0</v>
      </c>
      <c r="H3572" s="179">
        <f t="shared" si="166"/>
        <v>0</v>
      </c>
      <c r="I3572" s="179">
        <f t="shared" si="167"/>
        <v>0</v>
      </c>
    </row>
    <row r="3573" spans="1:9" ht="15.75" thickBot="1">
      <c r="A3573" s="398"/>
      <c r="B3573" s="333">
        <v>7.25</v>
      </c>
      <c r="C3573" s="334">
        <v>228.94</v>
      </c>
      <c r="D3573" s="335" t="s">
        <v>392</v>
      </c>
      <c r="E3573" s="335" t="s">
        <v>386</v>
      </c>
      <c r="F3573" s="335" t="s">
        <v>813</v>
      </c>
      <c r="G3573" s="179">
        <f t="shared" si="165"/>
        <v>0</v>
      </c>
      <c r="H3573" s="179">
        <f t="shared" si="166"/>
        <v>0</v>
      </c>
      <c r="I3573" s="179">
        <f t="shared" si="167"/>
        <v>0</v>
      </c>
    </row>
    <row r="3574" spans="1:9" ht="15.75" thickBot="1">
      <c r="A3574" s="398"/>
      <c r="B3574" s="333">
        <v>0.25</v>
      </c>
      <c r="C3574" s="334">
        <v>8.5500000000000007</v>
      </c>
      <c r="D3574" s="335" t="s">
        <v>392</v>
      </c>
      <c r="E3574" s="335" t="s">
        <v>386</v>
      </c>
      <c r="F3574" s="335" t="s">
        <v>809</v>
      </c>
      <c r="G3574" s="179">
        <f t="shared" si="165"/>
        <v>0</v>
      </c>
      <c r="H3574" s="179">
        <f t="shared" si="166"/>
        <v>0</v>
      </c>
      <c r="I3574" s="179">
        <f t="shared" si="167"/>
        <v>0</v>
      </c>
    </row>
    <row r="3575" spans="1:9" ht="15.75" thickBot="1">
      <c r="A3575" s="398"/>
      <c r="B3575" s="333">
        <v>1</v>
      </c>
      <c r="C3575" s="334">
        <v>34.21</v>
      </c>
      <c r="D3575" s="335" t="s">
        <v>392</v>
      </c>
      <c r="E3575" s="335" t="s">
        <v>386</v>
      </c>
      <c r="F3575" s="335" t="s">
        <v>804</v>
      </c>
      <c r="G3575" s="179">
        <f t="shared" si="165"/>
        <v>0</v>
      </c>
      <c r="H3575" s="179">
        <f t="shared" si="166"/>
        <v>0</v>
      </c>
      <c r="I3575" s="179">
        <f t="shared" si="167"/>
        <v>0</v>
      </c>
    </row>
    <row r="3576" spans="1:9" ht="15.75" thickBot="1">
      <c r="A3576" s="398"/>
      <c r="B3576" s="333">
        <v>0.75</v>
      </c>
      <c r="C3576" s="334">
        <v>24.26</v>
      </c>
      <c r="D3576" s="335" t="s">
        <v>392</v>
      </c>
      <c r="E3576" s="335" t="s">
        <v>386</v>
      </c>
      <c r="F3576" s="335" t="s">
        <v>881</v>
      </c>
      <c r="G3576" s="179">
        <f t="shared" si="165"/>
        <v>0</v>
      </c>
      <c r="H3576" s="179">
        <f t="shared" si="166"/>
        <v>0</v>
      </c>
      <c r="I3576" s="179">
        <f t="shared" si="167"/>
        <v>0</v>
      </c>
    </row>
    <row r="3577" spans="1:9" ht="15.75" thickBot="1">
      <c r="A3577" s="398"/>
      <c r="B3577" s="333">
        <v>1.25</v>
      </c>
      <c r="C3577" s="334">
        <v>42.76</v>
      </c>
      <c r="D3577" s="335" t="s">
        <v>392</v>
      </c>
      <c r="E3577" s="335" t="s">
        <v>386</v>
      </c>
      <c r="F3577" s="335" t="s">
        <v>805</v>
      </c>
      <c r="G3577" s="179">
        <f t="shared" si="165"/>
        <v>0</v>
      </c>
      <c r="H3577" s="179">
        <f t="shared" si="166"/>
        <v>0</v>
      </c>
      <c r="I3577" s="179">
        <f t="shared" si="167"/>
        <v>0</v>
      </c>
    </row>
    <row r="3578" spans="1:9" ht="15.75" thickBot="1">
      <c r="A3578" s="398"/>
      <c r="B3578" s="333">
        <v>0.75</v>
      </c>
      <c r="C3578" s="334">
        <v>25.66</v>
      </c>
      <c r="D3578" s="335" t="s">
        <v>392</v>
      </c>
      <c r="E3578" s="335" t="s">
        <v>386</v>
      </c>
      <c r="F3578" s="335" t="s">
        <v>862</v>
      </c>
      <c r="G3578" s="179">
        <f t="shared" si="165"/>
        <v>0</v>
      </c>
      <c r="H3578" s="179">
        <f t="shared" si="166"/>
        <v>0</v>
      </c>
      <c r="I3578" s="179">
        <f t="shared" si="167"/>
        <v>0</v>
      </c>
    </row>
    <row r="3579" spans="1:9" ht="15.75" thickBot="1">
      <c r="A3579" s="398"/>
      <c r="B3579" s="333">
        <v>0.5</v>
      </c>
      <c r="C3579" s="334">
        <v>17.100000000000001</v>
      </c>
      <c r="D3579" s="335" t="s">
        <v>392</v>
      </c>
      <c r="E3579" s="335" t="s">
        <v>386</v>
      </c>
      <c r="F3579" s="335" t="s">
        <v>864</v>
      </c>
      <c r="G3579" s="179">
        <f t="shared" si="165"/>
        <v>0</v>
      </c>
      <c r="H3579" s="179">
        <f t="shared" si="166"/>
        <v>0</v>
      </c>
      <c r="I3579" s="179">
        <f t="shared" si="167"/>
        <v>0</v>
      </c>
    </row>
    <row r="3580" spans="1:9" ht="15.75" thickBot="1">
      <c r="A3580" s="398"/>
      <c r="B3580" s="333">
        <v>3.75</v>
      </c>
      <c r="C3580" s="334">
        <v>128.29</v>
      </c>
      <c r="D3580" s="335" t="s">
        <v>392</v>
      </c>
      <c r="E3580" s="335" t="s">
        <v>386</v>
      </c>
      <c r="F3580" s="335" t="s">
        <v>856</v>
      </c>
      <c r="G3580" s="179">
        <f t="shared" si="165"/>
        <v>0</v>
      </c>
      <c r="H3580" s="179">
        <f t="shared" si="166"/>
        <v>0</v>
      </c>
      <c r="I3580" s="179">
        <f t="shared" si="167"/>
        <v>0</v>
      </c>
    </row>
    <row r="3581" spans="1:9" ht="15.75" thickBot="1">
      <c r="A3581" s="398"/>
      <c r="B3581" s="333">
        <v>10.75</v>
      </c>
      <c r="C3581" s="334">
        <v>367.76</v>
      </c>
      <c r="D3581" s="335" t="s">
        <v>392</v>
      </c>
      <c r="E3581" s="335" t="s">
        <v>386</v>
      </c>
      <c r="F3581" s="335" t="s">
        <v>867</v>
      </c>
      <c r="G3581" s="179">
        <f t="shared" si="165"/>
        <v>0</v>
      </c>
      <c r="H3581" s="179">
        <f t="shared" si="166"/>
        <v>0</v>
      </c>
      <c r="I3581" s="179">
        <f t="shared" si="167"/>
        <v>0</v>
      </c>
    </row>
    <row r="3582" spans="1:9" ht="15.75" thickBot="1">
      <c r="A3582" s="398"/>
      <c r="B3582" s="333">
        <v>12</v>
      </c>
      <c r="C3582" s="334">
        <v>410.52</v>
      </c>
      <c r="D3582" s="335" t="s">
        <v>974</v>
      </c>
      <c r="E3582" s="335" t="s">
        <v>386</v>
      </c>
      <c r="F3582" s="335" t="s">
        <v>868</v>
      </c>
      <c r="G3582" s="179">
        <f t="shared" si="165"/>
        <v>0</v>
      </c>
      <c r="H3582" s="179">
        <f t="shared" si="166"/>
        <v>0</v>
      </c>
      <c r="I3582" s="179">
        <f t="shared" si="167"/>
        <v>0</v>
      </c>
    </row>
    <row r="3583" spans="1:9" ht="15.75" thickBot="1">
      <c r="A3583" s="398"/>
      <c r="B3583" s="333">
        <v>24</v>
      </c>
      <c r="C3583" s="334">
        <v>821.04</v>
      </c>
      <c r="D3583" s="335" t="s">
        <v>974</v>
      </c>
      <c r="E3583" s="335" t="s">
        <v>386</v>
      </c>
      <c r="F3583" s="335" t="s">
        <v>838</v>
      </c>
      <c r="G3583" s="179">
        <f t="shared" si="165"/>
        <v>0</v>
      </c>
      <c r="H3583" s="179">
        <f t="shared" si="166"/>
        <v>0</v>
      </c>
      <c r="I3583" s="179">
        <f t="shared" si="167"/>
        <v>0</v>
      </c>
    </row>
    <row r="3584" spans="1:9" ht="15.75" thickBot="1">
      <c r="A3584" s="398"/>
      <c r="B3584" s="333">
        <v>30</v>
      </c>
      <c r="C3584" s="334">
        <v>1026.3</v>
      </c>
      <c r="D3584" s="335" t="s">
        <v>974</v>
      </c>
      <c r="E3584" s="335" t="s">
        <v>386</v>
      </c>
      <c r="F3584" s="335" t="s">
        <v>872</v>
      </c>
      <c r="G3584" s="179">
        <f t="shared" si="165"/>
        <v>0</v>
      </c>
      <c r="H3584" s="179">
        <f t="shared" si="166"/>
        <v>0</v>
      </c>
      <c r="I3584" s="179">
        <f t="shared" si="167"/>
        <v>0</v>
      </c>
    </row>
    <row r="3585" spans="1:9" ht="15.75" thickBot="1">
      <c r="A3585" s="398"/>
      <c r="B3585" s="333">
        <v>24</v>
      </c>
      <c r="C3585" s="334">
        <v>821.04</v>
      </c>
      <c r="D3585" s="335" t="s">
        <v>974</v>
      </c>
      <c r="E3585" s="335" t="s">
        <v>386</v>
      </c>
      <c r="F3585" s="335" t="s">
        <v>858</v>
      </c>
      <c r="G3585" s="179">
        <f t="shared" si="165"/>
        <v>0</v>
      </c>
      <c r="H3585" s="179">
        <f t="shared" si="166"/>
        <v>0</v>
      </c>
      <c r="I3585" s="179">
        <f t="shared" si="167"/>
        <v>0</v>
      </c>
    </row>
    <row r="3586" spans="1:9" ht="15.75" thickBot="1">
      <c r="A3586" s="399"/>
      <c r="B3586" s="333">
        <v>0</v>
      </c>
      <c r="C3586" s="334">
        <v>238.23</v>
      </c>
      <c r="D3586" s="335" t="s">
        <v>393</v>
      </c>
      <c r="E3586" s="335" t="s">
        <v>386</v>
      </c>
      <c r="F3586" s="335" t="s">
        <v>859</v>
      </c>
      <c r="G3586" s="179">
        <f t="shared" si="165"/>
        <v>0</v>
      </c>
      <c r="H3586" s="179">
        <f t="shared" si="166"/>
        <v>0</v>
      </c>
      <c r="I3586" s="179">
        <f t="shared" si="167"/>
        <v>0</v>
      </c>
    </row>
    <row r="3587" spans="1:9" ht="15.75" thickBot="1">
      <c r="A3587" s="336" t="s">
        <v>475</v>
      </c>
      <c r="B3587" s="337">
        <v>4976.5</v>
      </c>
      <c r="C3587" s="338">
        <v>164706.70000000001</v>
      </c>
      <c r="D3587" s="394"/>
      <c r="E3587" s="395"/>
      <c r="F3587" s="396"/>
      <c r="G3587" s="179">
        <f t="shared" si="165"/>
        <v>0</v>
      </c>
      <c r="H3587" s="179">
        <f t="shared" si="166"/>
        <v>0</v>
      </c>
      <c r="I3587" s="179">
        <f t="shared" si="167"/>
        <v>0</v>
      </c>
    </row>
    <row r="3588" spans="1:9" ht="15.75" thickBot="1">
      <c r="A3588" s="397" t="s">
        <v>476</v>
      </c>
      <c r="B3588" s="333">
        <v>0</v>
      </c>
      <c r="C3588" s="334">
        <v>2707.1</v>
      </c>
      <c r="D3588" s="335" t="s">
        <v>588</v>
      </c>
      <c r="E3588" s="335" t="s">
        <v>386</v>
      </c>
      <c r="F3588" s="335" t="s">
        <v>956</v>
      </c>
      <c r="G3588" s="179">
        <f t="shared" si="165"/>
        <v>0</v>
      </c>
      <c r="H3588" s="179">
        <f t="shared" si="166"/>
        <v>0</v>
      </c>
      <c r="I3588" s="179">
        <f t="shared" si="167"/>
        <v>0</v>
      </c>
    </row>
    <row r="3589" spans="1:9" ht="15.75" thickBot="1">
      <c r="A3589" s="398"/>
      <c r="B3589" s="333">
        <v>8</v>
      </c>
      <c r="C3589" s="334">
        <v>333.31</v>
      </c>
      <c r="D3589" s="335" t="s">
        <v>391</v>
      </c>
      <c r="E3589" s="335" t="s">
        <v>386</v>
      </c>
      <c r="F3589" s="335" t="s">
        <v>819</v>
      </c>
      <c r="G3589" s="179">
        <f t="shared" ref="G3589:G3652" si="168">IF(D3589="REG",C3589,0)</f>
        <v>0</v>
      </c>
      <c r="H3589" s="179">
        <f t="shared" ref="H3589:H3652" si="169">IF(D3589="SAL",C3589,0)</f>
        <v>0</v>
      </c>
      <c r="I3589" s="179">
        <f t="shared" ref="I3589:I3652" si="170">+G3589+H3589</f>
        <v>0</v>
      </c>
    </row>
    <row r="3590" spans="1:9" ht="15.75" thickBot="1">
      <c r="A3590" s="398"/>
      <c r="B3590" s="333">
        <v>8</v>
      </c>
      <c r="C3590" s="334">
        <v>333.31</v>
      </c>
      <c r="D3590" s="335" t="s">
        <v>391</v>
      </c>
      <c r="E3590" s="335" t="s">
        <v>386</v>
      </c>
      <c r="F3590" s="335" t="s">
        <v>820</v>
      </c>
      <c r="G3590" s="179">
        <f t="shared" si="168"/>
        <v>0</v>
      </c>
      <c r="H3590" s="179">
        <f t="shared" si="169"/>
        <v>0</v>
      </c>
      <c r="I3590" s="179">
        <f t="shared" si="170"/>
        <v>0</v>
      </c>
    </row>
    <row r="3591" spans="1:9" ht="15.75" thickBot="1">
      <c r="A3591" s="398"/>
      <c r="B3591" s="333">
        <v>2</v>
      </c>
      <c r="C3591" s="334">
        <v>68.42</v>
      </c>
      <c r="D3591" s="335" t="s">
        <v>384</v>
      </c>
      <c r="E3591" s="335" t="s">
        <v>386</v>
      </c>
      <c r="F3591" s="335" t="s">
        <v>802</v>
      </c>
      <c r="G3591" s="179">
        <f t="shared" si="168"/>
        <v>68.42</v>
      </c>
      <c r="H3591" s="179">
        <f t="shared" si="169"/>
        <v>0</v>
      </c>
      <c r="I3591" s="179">
        <f t="shared" si="170"/>
        <v>68.42</v>
      </c>
    </row>
    <row r="3592" spans="1:9" ht="15.75" thickBot="1">
      <c r="A3592" s="398"/>
      <c r="B3592" s="333">
        <v>37</v>
      </c>
      <c r="C3592" s="334">
        <v>1186.25</v>
      </c>
      <c r="D3592" s="335" t="s">
        <v>384</v>
      </c>
      <c r="E3592" s="335" t="s">
        <v>386</v>
      </c>
      <c r="F3592" s="335" t="s">
        <v>881</v>
      </c>
      <c r="G3592" s="179">
        <f t="shared" si="168"/>
        <v>1186.25</v>
      </c>
      <c r="H3592" s="179">
        <f t="shared" si="169"/>
        <v>0</v>
      </c>
      <c r="I3592" s="179">
        <f t="shared" si="170"/>
        <v>1186.25</v>
      </c>
    </row>
    <row r="3593" spans="1:9" ht="15.75" thickBot="1">
      <c r="A3593" s="398"/>
      <c r="B3593" s="333">
        <v>12</v>
      </c>
      <c r="C3593" s="334">
        <v>387.8</v>
      </c>
      <c r="D3593" s="335" t="s">
        <v>384</v>
      </c>
      <c r="E3593" s="335" t="s">
        <v>386</v>
      </c>
      <c r="F3593" s="335" t="s">
        <v>805</v>
      </c>
      <c r="G3593" s="179">
        <f t="shared" si="168"/>
        <v>387.8</v>
      </c>
      <c r="H3593" s="179">
        <f t="shared" si="169"/>
        <v>0</v>
      </c>
      <c r="I3593" s="179">
        <f t="shared" si="170"/>
        <v>387.8</v>
      </c>
    </row>
    <row r="3594" spans="1:9" ht="15.75" thickBot="1">
      <c r="A3594" s="398"/>
      <c r="B3594" s="333">
        <v>86.67</v>
      </c>
      <c r="C3594" s="334">
        <v>3611</v>
      </c>
      <c r="D3594" s="335" t="s">
        <v>385</v>
      </c>
      <c r="E3594" s="335" t="s">
        <v>386</v>
      </c>
      <c r="F3594" s="335" t="s">
        <v>828</v>
      </c>
      <c r="G3594" s="179">
        <f t="shared" si="168"/>
        <v>0</v>
      </c>
      <c r="H3594" s="179">
        <f t="shared" si="169"/>
        <v>3611</v>
      </c>
      <c r="I3594" s="179">
        <f t="shared" si="170"/>
        <v>3611</v>
      </c>
    </row>
    <row r="3595" spans="1:9" ht="15.75" thickBot="1">
      <c r="A3595" s="398"/>
      <c r="B3595" s="333">
        <v>78.67</v>
      </c>
      <c r="C3595" s="334">
        <v>3277.69</v>
      </c>
      <c r="D3595" s="335" t="s">
        <v>385</v>
      </c>
      <c r="E3595" s="335" t="s">
        <v>386</v>
      </c>
      <c r="F3595" s="335" t="s">
        <v>819</v>
      </c>
      <c r="G3595" s="179">
        <f t="shared" si="168"/>
        <v>0</v>
      </c>
      <c r="H3595" s="179">
        <f t="shared" si="169"/>
        <v>3277.69</v>
      </c>
      <c r="I3595" s="179">
        <f t="shared" si="170"/>
        <v>3277.69</v>
      </c>
    </row>
    <row r="3596" spans="1:9" ht="15.75" thickBot="1">
      <c r="A3596" s="398"/>
      <c r="B3596" s="333">
        <v>86.67</v>
      </c>
      <c r="C3596" s="334">
        <v>3611</v>
      </c>
      <c r="D3596" s="335" t="s">
        <v>385</v>
      </c>
      <c r="E3596" s="335" t="s">
        <v>386</v>
      </c>
      <c r="F3596" s="335" t="s">
        <v>829</v>
      </c>
      <c r="G3596" s="179">
        <f t="shared" si="168"/>
        <v>0</v>
      </c>
      <c r="H3596" s="179">
        <f t="shared" si="169"/>
        <v>3611</v>
      </c>
      <c r="I3596" s="179">
        <f t="shared" si="170"/>
        <v>3611</v>
      </c>
    </row>
    <row r="3597" spans="1:9" ht="15.75" thickBot="1">
      <c r="A3597" s="398"/>
      <c r="B3597" s="333">
        <v>86.67</v>
      </c>
      <c r="C3597" s="334">
        <v>3611</v>
      </c>
      <c r="D3597" s="335" t="s">
        <v>385</v>
      </c>
      <c r="E3597" s="335" t="s">
        <v>386</v>
      </c>
      <c r="F3597" s="335" t="s">
        <v>830</v>
      </c>
      <c r="G3597" s="179">
        <f t="shared" si="168"/>
        <v>0</v>
      </c>
      <c r="H3597" s="179">
        <f t="shared" si="169"/>
        <v>3611</v>
      </c>
      <c r="I3597" s="179">
        <f t="shared" si="170"/>
        <v>3611</v>
      </c>
    </row>
    <row r="3598" spans="1:9" ht="15.75" thickBot="1">
      <c r="A3598" s="398"/>
      <c r="B3598" s="333">
        <v>78.67</v>
      </c>
      <c r="C3598" s="334">
        <v>3277.69</v>
      </c>
      <c r="D3598" s="335" t="s">
        <v>385</v>
      </c>
      <c r="E3598" s="335" t="s">
        <v>386</v>
      </c>
      <c r="F3598" s="335" t="s">
        <v>820</v>
      </c>
      <c r="G3598" s="179">
        <f t="shared" si="168"/>
        <v>0</v>
      </c>
      <c r="H3598" s="179">
        <f t="shared" si="169"/>
        <v>3277.69</v>
      </c>
      <c r="I3598" s="179">
        <f t="shared" si="170"/>
        <v>3277.69</v>
      </c>
    </row>
    <row r="3599" spans="1:9" ht="15.75" thickBot="1">
      <c r="A3599" s="398"/>
      <c r="B3599" s="333">
        <v>78.67</v>
      </c>
      <c r="C3599" s="334">
        <v>3277.69</v>
      </c>
      <c r="D3599" s="335" t="s">
        <v>385</v>
      </c>
      <c r="E3599" s="335" t="s">
        <v>386</v>
      </c>
      <c r="F3599" s="335" t="s">
        <v>805</v>
      </c>
      <c r="G3599" s="179">
        <f t="shared" si="168"/>
        <v>0</v>
      </c>
      <c r="H3599" s="179">
        <f t="shared" si="169"/>
        <v>3277.69</v>
      </c>
      <c r="I3599" s="179">
        <f t="shared" si="170"/>
        <v>3277.69</v>
      </c>
    </row>
    <row r="3600" spans="1:9" ht="15.75" thickBot="1">
      <c r="A3600" s="398"/>
      <c r="B3600" s="333">
        <v>86.67</v>
      </c>
      <c r="C3600" s="334">
        <v>3611</v>
      </c>
      <c r="D3600" s="335" t="s">
        <v>385</v>
      </c>
      <c r="E3600" s="335" t="s">
        <v>386</v>
      </c>
      <c r="F3600" s="335" t="s">
        <v>831</v>
      </c>
      <c r="G3600" s="179">
        <f t="shared" si="168"/>
        <v>0</v>
      </c>
      <c r="H3600" s="179">
        <f t="shared" si="169"/>
        <v>3611</v>
      </c>
      <c r="I3600" s="179">
        <f t="shared" si="170"/>
        <v>3611</v>
      </c>
    </row>
    <row r="3601" spans="1:9" ht="15.75" thickBot="1">
      <c r="A3601" s="398"/>
      <c r="B3601" s="333">
        <v>86.67</v>
      </c>
      <c r="C3601" s="334">
        <v>3611</v>
      </c>
      <c r="D3601" s="335" t="s">
        <v>385</v>
      </c>
      <c r="E3601" s="335" t="s">
        <v>386</v>
      </c>
      <c r="F3601" s="335" t="s">
        <v>832</v>
      </c>
      <c r="G3601" s="179">
        <f t="shared" si="168"/>
        <v>0</v>
      </c>
      <c r="H3601" s="179">
        <f t="shared" si="169"/>
        <v>3611</v>
      </c>
      <c r="I3601" s="179">
        <f t="shared" si="170"/>
        <v>3611</v>
      </c>
    </row>
    <row r="3602" spans="1:9" ht="15.75" thickBot="1">
      <c r="A3602" s="399"/>
      <c r="B3602" s="333">
        <v>0</v>
      </c>
      <c r="C3602" s="334">
        <v>887.92</v>
      </c>
      <c r="D3602" s="335" t="s">
        <v>393</v>
      </c>
      <c r="E3602" s="335" t="s">
        <v>386</v>
      </c>
      <c r="F3602" s="335" t="s">
        <v>859</v>
      </c>
      <c r="G3602" s="179">
        <f t="shared" si="168"/>
        <v>0</v>
      </c>
      <c r="H3602" s="179">
        <f t="shared" si="169"/>
        <v>0</v>
      </c>
      <c r="I3602" s="179">
        <f t="shared" si="170"/>
        <v>0</v>
      </c>
    </row>
    <row r="3603" spans="1:9" ht="15.75" thickBot="1">
      <c r="A3603" s="336" t="s">
        <v>476</v>
      </c>
      <c r="B3603" s="337">
        <v>736.36</v>
      </c>
      <c r="C3603" s="338">
        <v>33792.18</v>
      </c>
      <c r="D3603" s="394"/>
      <c r="E3603" s="395"/>
      <c r="F3603" s="396"/>
      <c r="G3603" s="179">
        <f t="shared" si="168"/>
        <v>0</v>
      </c>
      <c r="H3603" s="179">
        <f t="shared" si="169"/>
        <v>0</v>
      </c>
      <c r="I3603" s="179">
        <f t="shared" si="170"/>
        <v>0</v>
      </c>
    </row>
    <row r="3604" spans="1:9" ht="15.75" thickBot="1">
      <c r="A3604" s="397" t="s">
        <v>477</v>
      </c>
      <c r="B3604" s="333">
        <v>0</v>
      </c>
      <c r="C3604" s="334">
        <v>1082.8399999999999</v>
      </c>
      <c r="D3604" s="335" t="s">
        <v>588</v>
      </c>
      <c r="E3604" s="335" t="s">
        <v>386</v>
      </c>
      <c r="F3604" s="335" t="s">
        <v>956</v>
      </c>
      <c r="G3604" s="179">
        <f t="shared" si="168"/>
        <v>0</v>
      </c>
      <c r="H3604" s="179">
        <f t="shared" si="169"/>
        <v>0</v>
      </c>
      <c r="I3604" s="179">
        <f t="shared" si="170"/>
        <v>0</v>
      </c>
    </row>
    <row r="3605" spans="1:9" ht="15.75" thickBot="1">
      <c r="A3605" s="398"/>
      <c r="B3605" s="333">
        <v>64</v>
      </c>
      <c r="C3605" s="334">
        <v>2056.8000000000002</v>
      </c>
      <c r="D3605" s="335" t="s">
        <v>391</v>
      </c>
      <c r="E3605" s="335" t="s">
        <v>386</v>
      </c>
      <c r="F3605" s="335" t="s">
        <v>807</v>
      </c>
      <c r="G3605" s="179">
        <f t="shared" si="168"/>
        <v>0</v>
      </c>
      <c r="H3605" s="179">
        <f t="shared" si="169"/>
        <v>0</v>
      </c>
      <c r="I3605" s="179">
        <f t="shared" si="170"/>
        <v>0</v>
      </c>
    </row>
    <row r="3606" spans="1:9" ht="15.75" thickBot="1">
      <c r="A3606" s="398"/>
      <c r="B3606" s="333">
        <v>24</v>
      </c>
      <c r="C3606" s="334">
        <v>756.64</v>
      </c>
      <c r="D3606" s="335" t="s">
        <v>391</v>
      </c>
      <c r="E3606" s="335" t="s">
        <v>386</v>
      </c>
      <c r="F3606" s="335" t="s">
        <v>837</v>
      </c>
      <c r="G3606" s="179">
        <f t="shared" si="168"/>
        <v>0</v>
      </c>
      <c r="H3606" s="179">
        <f t="shared" si="169"/>
        <v>0</v>
      </c>
      <c r="I3606" s="179">
        <f t="shared" si="170"/>
        <v>0</v>
      </c>
    </row>
    <row r="3607" spans="1:9" ht="15.75" thickBot="1">
      <c r="A3607" s="398"/>
      <c r="B3607" s="333">
        <v>8</v>
      </c>
      <c r="C3607" s="334">
        <v>273.68</v>
      </c>
      <c r="D3607" s="335" t="s">
        <v>391</v>
      </c>
      <c r="E3607" s="335" t="s">
        <v>386</v>
      </c>
      <c r="F3607" s="335" t="s">
        <v>835</v>
      </c>
      <c r="G3607" s="179">
        <f t="shared" si="168"/>
        <v>0</v>
      </c>
      <c r="H3607" s="179">
        <f t="shared" si="169"/>
        <v>0</v>
      </c>
      <c r="I3607" s="179">
        <f t="shared" si="170"/>
        <v>0</v>
      </c>
    </row>
    <row r="3608" spans="1:9" ht="15.75" thickBot="1">
      <c r="A3608" s="398"/>
      <c r="B3608" s="333">
        <v>16</v>
      </c>
      <c r="C3608" s="334">
        <v>524.64</v>
      </c>
      <c r="D3608" s="335" t="s">
        <v>391</v>
      </c>
      <c r="E3608" s="335" t="s">
        <v>386</v>
      </c>
      <c r="F3608" s="335" t="s">
        <v>845</v>
      </c>
      <c r="G3608" s="179">
        <f t="shared" si="168"/>
        <v>0</v>
      </c>
      <c r="H3608" s="179">
        <f t="shared" si="169"/>
        <v>0</v>
      </c>
      <c r="I3608" s="179">
        <f t="shared" si="170"/>
        <v>0</v>
      </c>
    </row>
    <row r="3609" spans="1:9" ht="15.75" thickBot="1">
      <c r="A3609" s="398"/>
      <c r="B3609" s="333">
        <v>16</v>
      </c>
      <c r="C3609" s="334">
        <v>524.64</v>
      </c>
      <c r="D3609" s="335" t="s">
        <v>391</v>
      </c>
      <c r="E3609" s="335" t="s">
        <v>386</v>
      </c>
      <c r="F3609" s="335" t="s">
        <v>881</v>
      </c>
      <c r="G3609" s="179">
        <f t="shared" si="168"/>
        <v>0</v>
      </c>
      <c r="H3609" s="179">
        <f t="shared" si="169"/>
        <v>0</v>
      </c>
      <c r="I3609" s="179">
        <f t="shared" si="170"/>
        <v>0</v>
      </c>
    </row>
    <row r="3610" spans="1:9" ht="15.75" thickBot="1">
      <c r="A3610" s="398"/>
      <c r="B3610" s="333">
        <v>16</v>
      </c>
      <c r="C3610" s="334">
        <v>524.64</v>
      </c>
      <c r="D3610" s="335" t="s">
        <v>391</v>
      </c>
      <c r="E3610" s="335" t="s">
        <v>386</v>
      </c>
      <c r="F3610" s="335" t="s">
        <v>863</v>
      </c>
      <c r="G3610" s="179">
        <f t="shared" si="168"/>
        <v>0</v>
      </c>
      <c r="H3610" s="179">
        <f t="shared" si="169"/>
        <v>0</v>
      </c>
      <c r="I3610" s="179">
        <f t="shared" si="170"/>
        <v>0</v>
      </c>
    </row>
    <row r="3611" spans="1:9" ht="15.75" thickBot="1">
      <c r="A3611" s="398"/>
      <c r="B3611" s="333">
        <v>32</v>
      </c>
      <c r="C3611" s="334">
        <v>1049.28</v>
      </c>
      <c r="D3611" s="335" t="s">
        <v>391</v>
      </c>
      <c r="E3611" s="335" t="s">
        <v>386</v>
      </c>
      <c r="F3611" s="335" t="s">
        <v>858</v>
      </c>
      <c r="G3611" s="179">
        <f t="shared" si="168"/>
        <v>0</v>
      </c>
      <c r="H3611" s="179">
        <f t="shared" si="169"/>
        <v>0</v>
      </c>
      <c r="I3611" s="179">
        <f t="shared" si="170"/>
        <v>0</v>
      </c>
    </row>
    <row r="3612" spans="1:9" ht="15.75" thickBot="1">
      <c r="A3612" s="398"/>
      <c r="B3612" s="333">
        <v>5.5</v>
      </c>
      <c r="C3612" s="334">
        <v>258.8</v>
      </c>
      <c r="D3612" s="335" t="s">
        <v>387</v>
      </c>
      <c r="E3612" s="335" t="s">
        <v>386</v>
      </c>
      <c r="F3612" s="335" t="s">
        <v>804</v>
      </c>
      <c r="G3612" s="179">
        <f t="shared" si="168"/>
        <v>0</v>
      </c>
      <c r="H3612" s="179">
        <f t="shared" si="169"/>
        <v>0</v>
      </c>
      <c r="I3612" s="179">
        <f t="shared" si="170"/>
        <v>0</v>
      </c>
    </row>
    <row r="3613" spans="1:9" ht="15.75" thickBot="1">
      <c r="A3613" s="398"/>
      <c r="B3613" s="333">
        <v>34.5</v>
      </c>
      <c r="C3613" s="334">
        <v>1719.1</v>
      </c>
      <c r="D3613" s="335" t="s">
        <v>387</v>
      </c>
      <c r="E3613" s="335" t="s">
        <v>386</v>
      </c>
      <c r="F3613" s="335" t="s">
        <v>894</v>
      </c>
      <c r="G3613" s="179">
        <f t="shared" si="168"/>
        <v>0</v>
      </c>
      <c r="H3613" s="179">
        <f t="shared" si="169"/>
        <v>0</v>
      </c>
      <c r="I3613" s="179">
        <f t="shared" si="170"/>
        <v>0</v>
      </c>
    </row>
    <row r="3614" spans="1:9" ht="15.75" thickBot="1">
      <c r="A3614" s="398"/>
      <c r="B3614" s="333">
        <v>-2</v>
      </c>
      <c r="C3614" s="334">
        <v>-95</v>
      </c>
      <c r="D3614" s="335" t="s">
        <v>387</v>
      </c>
      <c r="E3614" s="335" t="s">
        <v>386</v>
      </c>
      <c r="F3614" s="335" t="s">
        <v>881</v>
      </c>
      <c r="G3614" s="179">
        <f t="shared" si="168"/>
        <v>0</v>
      </c>
      <c r="H3614" s="179">
        <f t="shared" si="169"/>
        <v>0</v>
      </c>
      <c r="I3614" s="179">
        <f t="shared" si="170"/>
        <v>0</v>
      </c>
    </row>
    <row r="3615" spans="1:9" ht="15.75" thickBot="1">
      <c r="A3615" s="398"/>
      <c r="B3615" s="333">
        <v>1</v>
      </c>
      <c r="C3615" s="334">
        <v>47.06</v>
      </c>
      <c r="D3615" s="335" t="s">
        <v>387</v>
      </c>
      <c r="E3615" s="335" t="s">
        <v>386</v>
      </c>
      <c r="F3615" s="335" t="s">
        <v>864</v>
      </c>
      <c r="G3615" s="179">
        <f t="shared" si="168"/>
        <v>0</v>
      </c>
      <c r="H3615" s="179">
        <f t="shared" si="169"/>
        <v>0</v>
      </c>
      <c r="I3615" s="179">
        <f t="shared" si="170"/>
        <v>0</v>
      </c>
    </row>
    <row r="3616" spans="1:9" ht="15.75" thickBot="1">
      <c r="A3616" s="398"/>
      <c r="B3616" s="333">
        <v>88</v>
      </c>
      <c r="C3616" s="334">
        <v>2786.48</v>
      </c>
      <c r="D3616" s="335" t="s">
        <v>384</v>
      </c>
      <c r="E3616" s="335" t="s">
        <v>386</v>
      </c>
      <c r="F3616" s="335" t="s">
        <v>807</v>
      </c>
      <c r="G3616" s="179">
        <f t="shared" si="168"/>
        <v>2786.48</v>
      </c>
      <c r="H3616" s="179">
        <f t="shared" si="169"/>
        <v>0</v>
      </c>
      <c r="I3616" s="179">
        <f t="shared" si="170"/>
        <v>2786.48</v>
      </c>
    </row>
    <row r="3617" spans="1:9" ht="15.75" thickBot="1">
      <c r="A3617" s="398"/>
      <c r="B3617" s="333">
        <v>216</v>
      </c>
      <c r="C3617" s="334">
        <v>6809.76</v>
      </c>
      <c r="D3617" s="335" t="s">
        <v>384</v>
      </c>
      <c r="E3617" s="335" t="s">
        <v>386</v>
      </c>
      <c r="F3617" s="335" t="s">
        <v>837</v>
      </c>
      <c r="G3617" s="179">
        <f t="shared" si="168"/>
        <v>6809.76</v>
      </c>
      <c r="H3617" s="179">
        <f t="shared" si="169"/>
        <v>0</v>
      </c>
      <c r="I3617" s="179">
        <f t="shared" si="170"/>
        <v>6809.76</v>
      </c>
    </row>
    <row r="3618" spans="1:9" ht="15.75" thickBot="1">
      <c r="A3618" s="398"/>
      <c r="B3618" s="333">
        <v>240</v>
      </c>
      <c r="C3618" s="334">
        <v>7566.4</v>
      </c>
      <c r="D3618" s="335" t="s">
        <v>384</v>
      </c>
      <c r="E3618" s="335" t="s">
        <v>386</v>
      </c>
      <c r="F3618" s="335" t="s">
        <v>811</v>
      </c>
      <c r="G3618" s="179">
        <f t="shared" si="168"/>
        <v>7566.4</v>
      </c>
      <c r="H3618" s="179">
        <f t="shared" si="169"/>
        <v>0</v>
      </c>
      <c r="I3618" s="179">
        <f t="shared" si="170"/>
        <v>7566.4</v>
      </c>
    </row>
    <row r="3619" spans="1:9" ht="15.75" thickBot="1">
      <c r="A3619" s="398"/>
      <c r="B3619" s="333">
        <v>175</v>
      </c>
      <c r="C3619" s="334">
        <v>5510.68</v>
      </c>
      <c r="D3619" s="335" t="s">
        <v>384</v>
      </c>
      <c r="E3619" s="335" t="s">
        <v>386</v>
      </c>
      <c r="F3619" s="335" t="s">
        <v>813</v>
      </c>
      <c r="G3619" s="179">
        <f t="shared" si="168"/>
        <v>5510.68</v>
      </c>
      <c r="H3619" s="179">
        <f t="shared" si="169"/>
        <v>0</v>
      </c>
      <c r="I3619" s="179">
        <f t="shared" si="170"/>
        <v>5510.68</v>
      </c>
    </row>
    <row r="3620" spans="1:9" ht="15.75" thickBot="1">
      <c r="A3620" s="398"/>
      <c r="B3620" s="333">
        <v>104</v>
      </c>
      <c r="C3620" s="334">
        <v>3305.08</v>
      </c>
      <c r="D3620" s="335" t="s">
        <v>384</v>
      </c>
      <c r="E3620" s="335" t="s">
        <v>386</v>
      </c>
      <c r="F3620" s="335" t="s">
        <v>808</v>
      </c>
      <c r="G3620" s="179">
        <f t="shared" si="168"/>
        <v>3305.08</v>
      </c>
      <c r="H3620" s="179">
        <f t="shared" si="169"/>
        <v>0</v>
      </c>
      <c r="I3620" s="179">
        <f t="shared" si="170"/>
        <v>3305.08</v>
      </c>
    </row>
    <row r="3621" spans="1:9" ht="15.75" thickBot="1">
      <c r="A3621" s="398"/>
      <c r="B3621" s="333">
        <v>81</v>
      </c>
      <c r="C3621" s="334">
        <v>2695.99</v>
      </c>
      <c r="D3621" s="335" t="s">
        <v>384</v>
      </c>
      <c r="E3621" s="335" t="s">
        <v>386</v>
      </c>
      <c r="F3621" s="335" t="s">
        <v>809</v>
      </c>
      <c r="G3621" s="179">
        <f t="shared" si="168"/>
        <v>2695.99</v>
      </c>
      <c r="H3621" s="179">
        <f t="shared" si="169"/>
        <v>0</v>
      </c>
      <c r="I3621" s="179">
        <f t="shared" si="170"/>
        <v>2695.99</v>
      </c>
    </row>
    <row r="3622" spans="1:9" ht="15.75" thickBot="1">
      <c r="A3622" s="398"/>
      <c r="B3622" s="333">
        <v>174</v>
      </c>
      <c r="C3622" s="334">
        <v>5727.99</v>
      </c>
      <c r="D3622" s="335" t="s">
        <v>384</v>
      </c>
      <c r="E3622" s="335" t="s">
        <v>386</v>
      </c>
      <c r="F3622" s="335" t="s">
        <v>810</v>
      </c>
      <c r="G3622" s="179">
        <f t="shared" si="168"/>
        <v>5727.99</v>
      </c>
      <c r="H3622" s="179">
        <f t="shared" si="169"/>
        <v>0</v>
      </c>
      <c r="I3622" s="179">
        <f t="shared" si="170"/>
        <v>5727.99</v>
      </c>
    </row>
    <row r="3623" spans="1:9" ht="15.75" thickBot="1">
      <c r="A3623" s="398"/>
      <c r="B3623" s="333">
        <v>28</v>
      </c>
      <c r="C3623" s="334">
        <v>959.1</v>
      </c>
      <c r="D3623" s="335" t="s">
        <v>384</v>
      </c>
      <c r="E3623" s="335" t="s">
        <v>386</v>
      </c>
      <c r="F3623" s="335" t="s">
        <v>835</v>
      </c>
      <c r="G3623" s="179">
        <f t="shared" si="168"/>
        <v>959.1</v>
      </c>
      <c r="H3623" s="179">
        <f t="shared" si="169"/>
        <v>0</v>
      </c>
      <c r="I3623" s="179">
        <f t="shared" si="170"/>
        <v>959.1</v>
      </c>
    </row>
    <row r="3624" spans="1:9" ht="15.75" thickBot="1">
      <c r="A3624" s="398"/>
      <c r="B3624" s="333">
        <v>149</v>
      </c>
      <c r="C3624" s="334">
        <v>4870.09</v>
      </c>
      <c r="D3624" s="335" t="s">
        <v>384</v>
      </c>
      <c r="E3624" s="335" t="s">
        <v>386</v>
      </c>
      <c r="F3624" s="335" t="s">
        <v>802</v>
      </c>
      <c r="G3624" s="179">
        <f t="shared" si="168"/>
        <v>4870.09</v>
      </c>
      <c r="H3624" s="179">
        <f t="shared" si="169"/>
        <v>0</v>
      </c>
      <c r="I3624" s="179">
        <f t="shared" si="170"/>
        <v>4870.09</v>
      </c>
    </row>
    <row r="3625" spans="1:9" ht="15.75" thickBot="1">
      <c r="A3625" s="398"/>
      <c r="B3625" s="333">
        <v>116.5</v>
      </c>
      <c r="C3625" s="334">
        <v>3944.45</v>
      </c>
      <c r="D3625" s="335" t="s">
        <v>384</v>
      </c>
      <c r="E3625" s="335" t="s">
        <v>386</v>
      </c>
      <c r="F3625" s="335" t="s">
        <v>803</v>
      </c>
      <c r="G3625" s="179">
        <f t="shared" si="168"/>
        <v>3944.45</v>
      </c>
      <c r="H3625" s="179">
        <f t="shared" si="169"/>
        <v>0</v>
      </c>
      <c r="I3625" s="179">
        <f t="shared" si="170"/>
        <v>3944.45</v>
      </c>
    </row>
    <row r="3626" spans="1:9" ht="15.75" thickBot="1">
      <c r="A3626" s="398"/>
      <c r="B3626" s="333">
        <v>160</v>
      </c>
      <c r="C3626" s="334">
        <v>5246.4</v>
      </c>
      <c r="D3626" s="335" t="s">
        <v>384</v>
      </c>
      <c r="E3626" s="335" t="s">
        <v>386</v>
      </c>
      <c r="F3626" s="335" t="s">
        <v>804</v>
      </c>
      <c r="G3626" s="179">
        <f t="shared" si="168"/>
        <v>5246.4</v>
      </c>
      <c r="H3626" s="179">
        <f t="shared" si="169"/>
        <v>0</v>
      </c>
      <c r="I3626" s="179">
        <f t="shared" si="170"/>
        <v>5246.4</v>
      </c>
    </row>
    <row r="3627" spans="1:9" ht="15.75" thickBot="1">
      <c r="A3627" s="398"/>
      <c r="B3627" s="333">
        <v>138</v>
      </c>
      <c r="C3627" s="334">
        <v>4532.04</v>
      </c>
      <c r="D3627" s="335" t="s">
        <v>384</v>
      </c>
      <c r="E3627" s="335" t="s">
        <v>386</v>
      </c>
      <c r="F3627" s="335" t="s">
        <v>845</v>
      </c>
      <c r="G3627" s="179">
        <f t="shared" si="168"/>
        <v>4532.04</v>
      </c>
      <c r="H3627" s="179">
        <f t="shared" si="169"/>
        <v>0</v>
      </c>
      <c r="I3627" s="179">
        <f t="shared" si="170"/>
        <v>4532.04</v>
      </c>
    </row>
    <row r="3628" spans="1:9" ht="15.75" thickBot="1">
      <c r="A3628" s="398"/>
      <c r="B3628" s="333">
        <v>173</v>
      </c>
      <c r="C3628" s="334">
        <v>5773.57</v>
      </c>
      <c r="D3628" s="335" t="s">
        <v>384</v>
      </c>
      <c r="E3628" s="335" t="s">
        <v>386</v>
      </c>
      <c r="F3628" s="335" t="s">
        <v>843</v>
      </c>
      <c r="G3628" s="179">
        <f t="shared" si="168"/>
        <v>5773.57</v>
      </c>
      <c r="H3628" s="179">
        <f t="shared" si="169"/>
        <v>0</v>
      </c>
      <c r="I3628" s="179">
        <f t="shared" si="170"/>
        <v>5773.57</v>
      </c>
    </row>
    <row r="3629" spans="1:9" ht="15.75" thickBot="1">
      <c r="A3629" s="398"/>
      <c r="B3629" s="333">
        <v>151</v>
      </c>
      <c r="C3629" s="334">
        <v>4951.38</v>
      </c>
      <c r="D3629" s="335" t="s">
        <v>384</v>
      </c>
      <c r="E3629" s="335" t="s">
        <v>386</v>
      </c>
      <c r="F3629" s="335" t="s">
        <v>894</v>
      </c>
      <c r="G3629" s="179">
        <f t="shared" si="168"/>
        <v>4951.38</v>
      </c>
      <c r="H3629" s="179">
        <f t="shared" si="169"/>
        <v>0</v>
      </c>
      <c r="I3629" s="179">
        <f t="shared" si="170"/>
        <v>4951.38</v>
      </c>
    </row>
    <row r="3630" spans="1:9" ht="15.75" thickBot="1">
      <c r="A3630" s="398"/>
      <c r="B3630" s="333">
        <v>117</v>
      </c>
      <c r="C3630" s="334">
        <v>3852.05</v>
      </c>
      <c r="D3630" s="335" t="s">
        <v>384</v>
      </c>
      <c r="E3630" s="335" t="s">
        <v>386</v>
      </c>
      <c r="F3630" s="335" t="s">
        <v>881</v>
      </c>
      <c r="G3630" s="179">
        <f t="shared" si="168"/>
        <v>3852.05</v>
      </c>
      <c r="H3630" s="179">
        <f t="shared" si="169"/>
        <v>0</v>
      </c>
      <c r="I3630" s="179">
        <f t="shared" si="170"/>
        <v>3852.05</v>
      </c>
    </row>
    <row r="3631" spans="1:9" ht="15.75" thickBot="1">
      <c r="A3631" s="398"/>
      <c r="B3631" s="333">
        <v>114</v>
      </c>
      <c r="C3631" s="334">
        <v>3766.46</v>
      </c>
      <c r="D3631" s="335" t="s">
        <v>384</v>
      </c>
      <c r="E3631" s="335" t="s">
        <v>386</v>
      </c>
      <c r="F3631" s="335" t="s">
        <v>805</v>
      </c>
      <c r="G3631" s="179">
        <f t="shared" si="168"/>
        <v>3766.46</v>
      </c>
      <c r="H3631" s="179">
        <f t="shared" si="169"/>
        <v>0</v>
      </c>
      <c r="I3631" s="179">
        <f t="shared" si="170"/>
        <v>3766.46</v>
      </c>
    </row>
    <row r="3632" spans="1:9" ht="15.75" thickBot="1">
      <c r="A3632" s="398"/>
      <c r="B3632" s="333">
        <v>95</v>
      </c>
      <c r="C3632" s="334">
        <v>3110.79</v>
      </c>
      <c r="D3632" s="335" t="s">
        <v>384</v>
      </c>
      <c r="E3632" s="335" t="s">
        <v>386</v>
      </c>
      <c r="F3632" s="335" t="s">
        <v>862</v>
      </c>
      <c r="G3632" s="179">
        <f t="shared" si="168"/>
        <v>3110.79</v>
      </c>
      <c r="H3632" s="179">
        <f t="shared" si="169"/>
        <v>0</v>
      </c>
      <c r="I3632" s="179">
        <f t="shared" si="170"/>
        <v>3110.79</v>
      </c>
    </row>
    <row r="3633" spans="1:9" ht="15.75" thickBot="1">
      <c r="A3633" s="398"/>
      <c r="B3633" s="333">
        <v>41.5</v>
      </c>
      <c r="C3633" s="334">
        <v>1367.17</v>
      </c>
      <c r="D3633" s="335" t="s">
        <v>384</v>
      </c>
      <c r="E3633" s="335" t="s">
        <v>386</v>
      </c>
      <c r="F3633" s="335" t="s">
        <v>816</v>
      </c>
      <c r="G3633" s="179">
        <f t="shared" si="168"/>
        <v>1367.17</v>
      </c>
      <c r="H3633" s="179">
        <f t="shared" si="169"/>
        <v>0</v>
      </c>
      <c r="I3633" s="179">
        <f t="shared" si="170"/>
        <v>1367.17</v>
      </c>
    </row>
    <row r="3634" spans="1:9" ht="15.75" thickBot="1">
      <c r="A3634" s="398"/>
      <c r="B3634" s="333">
        <v>136</v>
      </c>
      <c r="C3634" s="334">
        <v>4448.08</v>
      </c>
      <c r="D3634" s="335" t="s">
        <v>384</v>
      </c>
      <c r="E3634" s="335" t="s">
        <v>386</v>
      </c>
      <c r="F3634" s="335" t="s">
        <v>863</v>
      </c>
      <c r="G3634" s="179">
        <f t="shared" si="168"/>
        <v>4448.08</v>
      </c>
      <c r="H3634" s="179">
        <f t="shared" si="169"/>
        <v>0</v>
      </c>
      <c r="I3634" s="179">
        <f t="shared" si="170"/>
        <v>4448.08</v>
      </c>
    </row>
    <row r="3635" spans="1:9" ht="15.75" thickBot="1">
      <c r="A3635" s="398"/>
      <c r="B3635" s="333">
        <v>152</v>
      </c>
      <c r="C3635" s="334">
        <v>4972.72</v>
      </c>
      <c r="D3635" s="335" t="s">
        <v>384</v>
      </c>
      <c r="E3635" s="335" t="s">
        <v>386</v>
      </c>
      <c r="F3635" s="335" t="s">
        <v>864</v>
      </c>
      <c r="G3635" s="179">
        <f t="shared" si="168"/>
        <v>4972.72</v>
      </c>
      <c r="H3635" s="179">
        <f t="shared" si="169"/>
        <v>0</v>
      </c>
      <c r="I3635" s="179">
        <f t="shared" si="170"/>
        <v>4972.72</v>
      </c>
    </row>
    <row r="3636" spans="1:9" ht="15.75" thickBot="1">
      <c r="A3636" s="398"/>
      <c r="B3636" s="333">
        <v>117.5</v>
      </c>
      <c r="C3636" s="334">
        <v>3849.28</v>
      </c>
      <c r="D3636" s="335" t="s">
        <v>384</v>
      </c>
      <c r="E3636" s="335" t="s">
        <v>386</v>
      </c>
      <c r="F3636" s="335" t="s">
        <v>841</v>
      </c>
      <c r="G3636" s="179">
        <f t="shared" si="168"/>
        <v>3849.28</v>
      </c>
      <c r="H3636" s="179">
        <f t="shared" si="169"/>
        <v>0</v>
      </c>
      <c r="I3636" s="179">
        <f t="shared" si="170"/>
        <v>3849.28</v>
      </c>
    </row>
    <row r="3637" spans="1:9" ht="15.75" thickBot="1">
      <c r="A3637" s="398"/>
      <c r="B3637" s="333">
        <v>108</v>
      </c>
      <c r="C3637" s="334">
        <v>3541.32</v>
      </c>
      <c r="D3637" s="335" t="s">
        <v>384</v>
      </c>
      <c r="E3637" s="335" t="s">
        <v>386</v>
      </c>
      <c r="F3637" s="335" t="s">
        <v>856</v>
      </c>
      <c r="G3637" s="179">
        <f t="shared" si="168"/>
        <v>3541.32</v>
      </c>
      <c r="H3637" s="179">
        <f t="shared" si="169"/>
        <v>0</v>
      </c>
      <c r="I3637" s="179">
        <f t="shared" si="170"/>
        <v>3541.32</v>
      </c>
    </row>
    <row r="3638" spans="1:9" ht="15.75" thickBot="1">
      <c r="A3638" s="398"/>
      <c r="B3638" s="333">
        <v>139</v>
      </c>
      <c r="C3638" s="334">
        <v>4579.1099999999997</v>
      </c>
      <c r="D3638" s="335" t="s">
        <v>384</v>
      </c>
      <c r="E3638" s="335" t="s">
        <v>386</v>
      </c>
      <c r="F3638" s="335" t="s">
        <v>867</v>
      </c>
      <c r="G3638" s="179">
        <f t="shared" si="168"/>
        <v>4579.1099999999997</v>
      </c>
      <c r="H3638" s="179">
        <f t="shared" si="169"/>
        <v>0</v>
      </c>
      <c r="I3638" s="179">
        <f t="shared" si="170"/>
        <v>4579.1099999999997</v>
      </c>
    </row>
    <row r="3639" spans="1:9" ht="15.75" thickBot="1">
      <c r="A3639" s="398"/>
      <c r="B3639" s="333">
        <v>6</v>
      </c>
      <c r="C3639" s="334">
        <v>196.74</v>
      </c>
      <c r="D3639" s="335" t="s">
        <v>384</v>
      </c>
      <c r="E3639" s="335" t="s">
        <v>386</v>
      </c>
      <c r="F3639" s="335" t="s">
        <v>868</v>
      </c>
      <c r="G3639" s="179">
        <f t="shared" si="168"/>
        <v>196.74</v>
      </c>
      <c r="H3639" s="179">
        <f t="shared" si="169"/>
        <v>0</v>
      </c>
      <c r="I3639" s="179">
        <f t="shared" si="170"/>
        <v>196.74</v>
      </c>
    </row>
    <row r="3640" spans="1:9" ht="15.75" thickBot="1">
      <c r="A3640" s="398"/>
      <c r="B3640" s="333">
        <v>10</v>
      </c>
      <c r="C3640" s="334">
        <v>316.54000000000002</v>
      </c>
      <c r="D3640" s="335" t="s">
        <v>384</v>
      </c>
      <c r="E3640" s="335" t="s">
        <v>386</v>
      </c>
      <c r="F3640" s="335" t="s">
        <v>838</v>
      </c>
      <c r="G3640" s="179">
        <f t="shared" si="168"/>
        <v>316.54000000000002</v>
      </c>
      <c r="H3640" s="179">
        <f t="shared" si="169"/>
        <v>0</v>
      </c>
      <c r="I3640" s="179">
        <f t="shared" si="170"/>
        <v>316.54000000000002</v>
      </c>
    </row>
    <row r="3641" spans="1:9" ht="15.75" thickBot="1">
      <c r="A3641" s="398"/>
      <c r="B3641" s="333">
        <v>50</v>
      </c>
      <c r="C3641" s="334">
        <v>1630.98</v>
      </c>
      <c r="D3641" s="335" t="s">
        <v>384</v>
      </c>
      <c r="E3641" s="335" t="s">
        <v>386</v>
      </c>
      <c r="F3641" s="335" t="s">
        <v>872</v>
      </c>
      <c r="G3641" s="179">
        <f t="shared" si="168"/>
        <v>1630.98</v>
      </c>
      <c r="H3641" s="179">
        <f t="shared" si="169"/>
        <v>0</v>
      </c>
      <c r="I3641" s="179">
        <f t="shared" si="170"/>
        <v>1630.98</v>
      </c>
    </row>
    <row r="3642" spans="1:9" ht="15.75" thickBot="1">
      <c r="A3642" s="398"/>
      <c r="B3642" s="333">
        <v>16.5</v>
      </c>
      <c r="C3642" s="334">
        <v>521.87</v>
      </c>
      <c r="D3642" s="335" t="s">
        <v>384</v>
      </c>
      <c r="E3642" s="335" t="s">
        <v>386</v>
      </c>
      <c r="F3642" s="335" t="s">
        <v>858</v>
      </c>
      <c r="G3642" s="179">
        <f t="shared" si="168"/>
        <v>521.87</v>
      </c>
      <c r="H3642" s="179">
        <f t="shared" si="169"/>
        <v>0</v>
      </c>
      <c r="I3642" s="179">
        <f t="shared" si="170"/>
        <v>521.87</v>
      </c>
    </row>
    <row r="3643" spans="1:9" ht="15.75" thickBot="1">
      <c r="A3643" s="398"/>
      <c r="B3643" s="333">
        <v>11</v>
      </c>
      <c r="C3643" s="334">
        <v>345.07</v>
      </c>
      <c r="D3643" s="335" t="s">
        <v>834</v>
      </c>
      <c r="E3643" s="335" t="s">
        <v>386</v>
      </c>
      <c r="F3643" s="335" t="s">
        <v>809</v>
      </c>
      <c r="G3643" s="179">
        <f t="shared" si="168"/>
        <v>0</v>
      </c>
      <c r="H3643" s="179">
        <f t="shared" si="169"/>
        <v>0</v>
      </c>
      <c r="I3643" s="179">
        <f t="shared" si="170"/>
        <v>0</v>
      </c>
    </row>
    <row r="3644" spans="1:9" ht="15.75" thickBot="1">
      <c r="A3644" s="398"/>
      <c r="B3644" s="333">
        <v>2</v>
      </c>
      <c r="C3644" s="334">
        <v>62.74</v>
      </c>
      <c r="D3644" s="335" t="s">
        <v>834</v>
      </c>
      <c r="E3644" s="335" t="s">
        <v>386</v>
      </c>
      <c r="F3644" s="335" t="s">
        <v>835</v>
      </c>
      <c r="G3644" s="179">
        <f t="shared" si="168"/>
        <v>0</v>
      </c>
      <c r="H3644" s="179">
        <f t="shared" si="169"/>
        <v>0</v>
      </c>
      <c r="I3644" s="179">
        <f t="shared" si="170"/>
        <v>0</v>
      </c>
    </row>
    <row r="3645" spans="1:9" ht="15.75" thickBot="1">
      <c r="A3645" s="398"/>
      <c r="B3645" s="333">
        <v>1.75</v>
      </c>
      <c r="C3645" s="334">
        <v>54.9</v>
      </c>
      <c r="D3645" s="335" t="s">
        <v>834</v>
      </c>
      <c r="E3645" s="335" t="s">
        <v>386</v>
      </c>
      <c r="F3645" s="335" t="s">
        <v>802</v>
      </c>
      <c r="G3645" s="179">
        <f t="shared" si="168"/>
        <v>0</v>
      </c>
      <c r="H3645" s="179">
        <f t="shared" si="169"/>
        <v>0</v>
      </c>
      <c r="I3645" s="179">
        <f t="shared" si="170"/>
        <v>0</v>
      </c>
    </row>
    <row r="3646" spans="1:9" ht="15.75" thickBot="1">
      <c r="A3646" s="398"/>
      <c r="B3646" s="333">
        <v>2</v>
      </c>
      <c r="C3646" s="334">
        <v>62.74</v>
      </c>
      <c r="D3646" s="335" t="s">
        <v>834</v>
      </c>
      <c r="E3646" s="335" t="s">
        <v>386</v>
      </c>
      <c r="F3646" s="335" t="s">
        <v>803</v>
      </c>
      <c r="G3646" s="179">
        <f t="shared" si="168"/>
        <v>0</v>
      </c>
      <c r="H3646" s="179">
        <f t="shared" si="169"/>
        <v>0</v>
      </c>
      <c r="I3646" s="179">
        <f t="shared" si="170"/>
        <v>0</v>
      </c>
    </row>
    <row r="3647" spans="1:9" ht="15.75" thickBot="1">
      <c r="A3647" s="398"/>
      <c r="B3647" s="333">
        <v>1.75</v>
      </c>
      <c r="C3647" s="334">
        <v>54.9</v>
      </c>
      <c r="D3647" s="335" t="s">
        <v>834</v>
      </c>
      <c r="E3647" s="335" t="s">
        <v>386</v>
      </c>
      <c r="F3647" s="335" t="s">
        <v>804</v>
      </c>
      <c r="G3647" s="179">
        <f t="shared" si="168"/>
        <v>0</v>
      </c>
      <c r="H3647" s="179">
        <f t="shared" si="169"/>
        <v>0</v>
      </c>
      <c r="I3647" s="179">
        <f t="shared" si="170"/>
        <v>0</v>
      </c>
    </row>
    <row r="3648" spans="1:9" ht="15.75" thickBot="1">
      <c r="A3648" s="398"/>
      <c r="B3648" s="333">
        <v>16</v>
      </c>
      <c r="C3648" s="334">
        <v>543.52</v>
      </c>
      <c r="D3648" s="335" t="s">
        <v>392</v>
      </c>
      <c r="E3648" s="335" t="s">
        <v>386</v>
      </c>
      <c r="F3648" s="335" t="s">
        <v>811</v>
      </c>
      <c r="G3648" s="179">
        <f t="shared" si="168"/>
        <v>0</v>
      </c>
      <c r="H3648" s="179">
        <f t="shared" si="169"/>
        <v>0</v>
      </c>
      <c r="I3648" s="179">
        <f t="shared" si="170"/>
        <v>0</v>
      </c>
    </row>
    <row r="3649" spans="1:9" ht="15.75" thickBot="1">
      <c r="A3649" s="398"/>
      <c r="B3649" s="333">
        <v>8</v>
      </c>
      <c r="C3649" s="334">
        <v>244.8</v>
      </c>
      <c r="D3649" s="335" t="s">
        <v>392</v>
      </c>
      <c r="E3649" s="335" t="s">
        <v>386</v>
      </c>
      <c r="F3649" s="335" t="s">
        <v>813</v>
      </c>
      <c r="G3649" s="179">
        <f t="shared" si="168"/>
        <v>0</v>
      </c>
      <c r="H3649" s="179">
        <f t="shared" si="169"/>
        <v>0</v>
      </c>
      <c r="I3649" s="179">
        <f t="shared" si="170"/>
        <v>0</v>
      </c>
    </row>
    <row r="3650" spans="1:9" ht="15.75" thickBot="1">
      <c r="A3650" s="398"/>
      <c r="B3650" s="333">
        <v>8</v>
      </c>
      <c r="C3650" s="334">
        <v>250.96</v>
      </c>
      <c r="D3650" s="335" t="s">
        <v>392</v>
      </c>
      <c r="E3650" s="335" t="s">
        <v>386</v>
      </c>
      <c r="F3650" s="335" t="s">
        <v>808</v>
      </c>
      <c r="G3650" s="179">
        <f t="shared" si="168"/>
        <v>0</v>
      </c>
      <c r="H3650" s="179">
        <f t="shared" si="169"/>
        <v>0</v>
      </c>
      <c r="I3650" s="179">
        <f t="shared" si="170"/>
        <v>0</v>
      </c>
    </row>
    <row r="3651" spans="1:9" ht="15.75" thickBot="1">
      <c r="A3651" s="399"/>
      <c r="B3651" s="333">
        <v>0</v>
      </c>
      <c r="C3651" s="334">
        <v>433.13</v>
      </c>
      <c r="D3651" s="335" t="s">
        <v>393</v>
      </c>
      <c r="E3651" s="335" t="s">
        <v>386</v>
      </c>
      <c r="F3651" s="335" t="s">
        <v>859</v>
      </c>
      <c r="G3651" s="179">
        <f t="shared" si="168"/>
        <v>0</v>
      </c>
      <c r="H3651" s="179">
        <f t="shared" si="169"/>
        <v>0</v>
      </c>
      <c r="I3651" s="179">
        <f t="shared" si="170"/>
        <v>0</v>
      </c>
    </row>
    <row r="3652" spans="1:9" ht="15.75" thickBot="1">
      <c r="A3652" s="336" t="s">
        <v>477</v>
      </c>
      <c r="B3652" s="337">
        <v>3361.5</v>
      </c>
      <c r="C3652" s="338">
        <v>111608.4</v>
      </c>
      <c r="D3652" s="394"/>
      <c r="E3652" s="395"/>
      <c r="F3652" s="396"/>
      <c r="G3652" s="179">
        <f t="shared" si="168"/>
        <v>0</v>
      </c>
      <c r="H3652" s="179">
        <f t="shared" si="169"/>
        <v>0</v>
      </c>
      <c r="I3652" s="179">
        <f t="shared" si="170"/>
        <v>0</v>
      </c>
    </row>
    <row r="3653" spans="1:9" ht="15.75" thickBot="1">
      <c r="A3653" s="397" t="s">
        <v>478</v>
      </c>
      <c r="B3653" s="333">
        <v>0</v>
      </c>
      <c r="C3653" s="334">
        <v>812.13</v>
      </c>
      <c r="D3653" s="335" t="s">
        <v>588</v>
      </c>
      <c r="E3653" s="335" t="s">
        <v>386</v>
      </c>
      <c r="F3653" s="335" t="s">
        <v>956</v>
      </c>
      <c r="G3653" s="179">
        <f t="shared" ref="G3653:G3716" si="171">IF(D3653="REG",C3653,0)</f>
        <v>0</v>
      </c>
      <c r="H3653" s="179">
        <f t="shared" ref="H3653:H3716" si="172">IF(D3653="SAL",C3653,0)</f>
        <v>0</v>
      </c>
      <c r="I3653" s="179">
        <f t="shared" ref="I3653:I3716" si="173">+G3653+H3653</f>
        <v>0</v>
      </c>
    </row>
    <row r="3654" spans="1:9" ht="15.75" thickBot="1">
      <c r="A3654" s="398"/>
      <c r="B3654" s="333">
        <v>64</v>
      </c>
      <c r="C3654" s="334">
        <v>1948.32</v>
      </c>
      <c r="D3654" s="335" t="s">
        <v>391</v>
      </c>
      <c r="E3654" s="335" t="s">
        <v>386</v>
      </c>
      <c r="F3654" s="335" t="s">
        <v>807</v>
      </c>
      <c r="G3654" s="179">
        <f t="shared" si="171"/>
        <v>0</v>
      </c>
      <c r="H3654" s="179">
        <f t="shared" si="172"/>
        <v>0</v>
      </c>
      <c r="I3654" s="179">
        <f t="shared" si="173"/>
        <v>0</v>
      </c>
    </row>
    <row r="3655" spans="1:9" ht="15.75" thickBot="1">
      <c r="A3655" s="398"/>
      <c r="B3655" s="333">
        <v>32</v>
      </c>
      <c r="C3655" s="334">
        <v>989.44</v>
      </c>
      <c r="D3655" s="335" t="s">
        <v>391</v>
      </c>
      <c r="E3655" s="335" t="s">
        <v>386</v>
      </c>
      <c r="F3655" s="335" t="s">
        <v>837</v>
      </c>
      <c r="G3655" s="179">
        <f t="shared" si="171"/>
        <v>0</v>
      </c>
      <c r="H3655" s="179">
        <f t="shared" si="172"/>
        <v>0</v>
      </c>
      <c r="I3655" s="179">
        <f t="shared" si="173"/>
        <v>0</v>
      </c>
    </row>
    <row r="3656" spans="1:9" ht="15.75" thickBot="1">
      <c r="A3656" s="398"/>
      <c r="B3656" s="333">
        <v>8</v>
      </c>
      <c r="C3656" s="334">
        <v>383.06</v>
      </c>
      <c r="D3656" s="335" t="s">
        <v>391</v>
      </c>
      <c r="E3656" s="335" t="s">
        <v>386</v>
      </c>
      <c r="F3656" s="335" t="s">
        <v>818</v>
      </c>
      <c r="G3656" s="179">
        <f t="shared" si="171"/>
        <v>0</v>
      </c>
      <c r="H3656" s="179">
        <f t="shared" si="172"/>
        <v>0</v>
      </c>
      <c r="I3656" s="179">
        <f t="shared" si="173"/>
        <v>0</v>
      </c>
    </row>
    <row r="3657" spans="1:9" ht="15.75" thickBot="1">
      <c r="A3657" s="398"/>
      <c r="B3657" s="333">
        <v>16</v>
      </c>
      <c r="C3657" s="334">
        <v>509.68</v>
      </c>
      <c r="D3657" s="335" t="s">
        <v>391</v>
      </c>
      <c r="E3657" s="335" t="s">
        <v>386</v>
      </c>
      <c r="F3657" s="335" t="s">
        <v>835</v>
      </c>
      <c r="G3657" s="179">
        <f t="shared" si="171"/>
        <v>0</v>
      </c>
      <c r="H3657" s="179">
        <f t="shared" si="172"/>
        <v>0</v>
      </c>
      <c r="I3657" s="179">
        <f t="shared" si="173"/>
        <v>0</v>
      </c>
    </row>
    <row r="3658" spans="1:9" ht="15.75" thickBot="1">
      <c r="A3658" s="398"/>
      <c r="B3658" s="333">
        <v>16</v>
      </c>
      <c r="C3658" s="334">
        <v>501.92</v>
      </c>
      <c r="D3658" s="335" t="s">
        <v>391</v>
      </c>
      <c r="E3658" s="335" t="s">
        <v>386</v>
      </c>
      <c r="F3658" s="335" t="s">
        <v>845</v>
      </c>
      <c r="G3658" s="179">
        <f t="shared" si="171"/>
        <v>0</v>
      </c>
      <c r="H3658" s="179">
        <f t="shared" si="172"/>
        <v>0</v>
      </c>
      <c r="I3658" s="179">
        <f t="shared" si="173"/>
        <v>0</v>
      </c>
    </row>
    <row r="3659" spans="1:9" ht="15.75" thickBot="1">
      <c r="A3659" s="398"/>
      <c r="B3659" s="333">
        <v>40</v>
      </c>
      <c r="C3659" s="334">
        <v>1274</v>
      </c>
      <c r="D3659" s="335" t="s">
        <v>391</v>
      </c>
      <c r="E3659" s="335" t="s">
        <v>386</v>
      </c>
      <c r="F3659" s="335" t="s">
        <v>881</v>
      </c>
      <c r="G3659" s="179">
        <f t="shared" si="171"/>
        <v>0</v>
      </c>
      <c r="H3659" s="179">
        <f t="shared" si="172"/>
        <v>0</v>
      </c>
      <c r="I3659" s="179">
        <f t="shared" si="173"/>
        <v>0</v>
      </c>
    </row>
    <row r="3660" spans="1:9" ht="15.75" thickBot="1">
      <c r="A3660" s="398"/>
      <c r="B3660" s="333">
        <v>16</v>
      </c>
      <c r="C3660" s="334">
        <v>521.28</v>
      </c>
      <c r="D3660" s="335" t="s">
        <v>391</v>
      </c>
      <c r="E3660" s="335" t="s">
        <v>386</v>
      </c>
      <c r="F3660" s="335" t="s">
        <v>863</v>
      </c>
      <c r="G3660" s="179">
        <f t="shared" si="171"/>
        <v>0</v>
      </c>
      <c r="H3660" s="179">
        <f t="shared" si="172"/>
        <v>0</v>
      </c>
      <c r="I3660" s="179">
        <f t="shared" si="173"/>
        <v>0</v>
      </c>
    </row>
    <row r="3661" spans="1:9" ht="15.75" thickBot="1">
      <c r="A3661" s="398"/>
      <c r="B3661" s="333">
        <v>48</v>
      </c>
      <c r="C3661" s="334">
        <v>1560</v>
      </c>
      <c r="D3661" s="335" t="s">
        <v>391</v>
      </c>
      <c r="E3661" s="335" t="s">
        <v>386</v>
      </c>
      <c r="F3661" s="335" t="s">
        <v>838</v>
      </c>
      <c r="G3661" s="179">
        <f t="shared" si="171"/>
        <v>0</v>
      </c>
      <c r="H3661" s="179">
        <f t="shared" si="172"/>
        <v>0</v>
      </c>
      <c r="I3661" s="179">
        <f t="shared" si="173"/>
        <v>0</v>
      </c>
    </row>
    <row r="3662" spans="1:9" ht="15.75" thickBot="1">
      <c r="A3662" s="398"/>
      <c r="B3662" s="333">
        <v>16</v>
      </c>
      <c r="C3662" s="334">
        <v>501.92</v>
      </c>
      <c r="D3662" s="335" t="s">
        <v>391</v>
      </c>
      <c r="E3662" s="335" t="s">
        <v>386</v>
      </c>
      <c r="F3662" s="335" t="s">
        <v>858</v>
      </c>
      <c r="G3662" s="179">
        <f t="shared" si="171"/>
        <v>0</v>
      </c>
      <c r="H3662" s="179">
        <f t="shared" si="172"/>
        <v>0</v>
      </c>
      <c r="I3662" s="179">
        <f t="shared" si="173"/>
        <v>0</v>
      </c>
    </row>
    <row r="3663" spans="1:9" ht="15.75" thickBot="1">
      <c r="A3663" s="398"/>
      <c r="B3663" s="333">
        <v>19.5</v>
      </c>
      <c r="C3663" s="334">
        <v>839.73</v>
      </c>
      <c r="D3663" s="335" t="s">
        <v>387</v>
      </c>
      <c r="E3663" s="335" t="s">
        <v>386</v>
      </c>
      <c r="F3663" s="335" t="s">
        <v>837</v>
      </c>
      <c r="G3663" s="179">
        <f t="shared" si="171"/>
        <v>0</v>
      </c>
      <c r="H3663" s="179">
        <f t="shared" si="172"/>
        <v>0</v>
      </c>
      <c r="I3663" s="179">
        <f t="shared" si="173"/>
        <v>0</v>
      </c>
    </row>
    <row r="3664" spans="1:9" ht="15.75" thickBot="1">
      <c r="A3664" s="398"/>
      <c r="B3664" s="333">
        <v>1</v>
      </c>
      <c r="C3664" s="334">
        <v>47.06</v>
      </c>
      <c r="D3664" s="335" t="s">
        <v>387</v>
      </c>
      <c r="E3664" s="335" t="s">
        <v>386</v>
      </c>
      <c r="F3664" s="335" t="s">
        <v>808</v>
      </c>
      <c r="G3664" s="179">
        <f t="shared" si="171"/>
        <v>0</v>
      </c>
      <c r="H3664" s="179">
        <f t="shared" si="172"/>
        <v>0</v>
      </c>
      <c r="I3664" s="179">
        <f t="shared" si="173"/>
        <v>0</v>
      </c>
    </row>
    <row r="3665" spans="1:9" ht="15.75" thickBot="1">
      <c r="A3665" s="398"/>
      <c r="B3665" s="333">
        <v>10</v>
      </c>
      <c r="C3665" s="334">
        <v>470.55</v>
      </c>
      <c r="D3665" s="335" t="s">
        <v>387</v>
      </c>
      <c r="E3665" s="335" t="s">
        <v>386</v>
      </c>
      <c r="F3665" s="335" t="s">
        <v>835</v>
      </c>
      <c r="G3665" s="179">
        <f t="shared" si="171"/>
        <v>0</v>
      </c>
      <c r="H3665" s="179">
        <f t="shared" si="172"/>
        <v>0</v>
      </c>
      <c r="I3665" s="179">
        <f t="shared" si="173"/>
        <v>0</v>
      </c>
    </row>
    <row r="3666" spans="1:9" ht="15.75" thickBot="1">
      <c r="A3666" s="398"/>
      <c r="B3666" s="333">
        <v>4</v>
      </c>
      <c r="C3666" s="334">
        <v>202.74</v>
      </c>
      <c r="D3666" s="335" t="s">
        <v>387</v>
      </c>
      <c r="E3666" s="335" t="s">
        <v>386</v>
      </c>
      <c r="F3666" s="335" t="s">
        <v>803</v>
      </c>
      <c r="G3666" s="179">
        <f t="shared" si="171"/>
        <v>0</v>
      </c>
      <c r="H3666" s="179">
        <f t="shared" si="172"/>
        <v>0</v>
      </c>
      <c r="I3666" s="179">
        <f t="shared" si="173"/>
        <v>0</v>
      </c>
    </row>
    <row r="3667" spans="1:9" ht="15.75" thickBot="1">
      <c r="A3667" s="398"/>
      <c r="B3667" s="333">
        <v>13</v>
      </c>
      <c r="C3667" s="334">
        <v>620.45000000000005</v>
      </c>
      <c r="D3667" s="335" t="s">
        <v>387</v>
      </c>
      <c r="E3667" s="335" t="s">
        <v>386</v>
      </c>
      <c r="F3667" s="335" t="s">
        <v>894</v>
      </c>
      <c r="G3667" s="179">
        <f t="shared" si="171"/>
        <v>0</v>
      </c>
      <c r="H3667" s="179">
        <f t="shared" si="172"/>
        <v>0</v>
      </c>
      <c r="I3667" s="179">
        <f t="shared" si="173"/>
        <v>0</v>
      </c>
    </row>
    <row r="3668" spans="1:9" ht="15.75" thickBot="1">
      <c r="A3668" s="398"/>
      <c r="B3668" s="333">
        <v>9</v>
      </c>
      <c r="C3668" s="334">
        <v>430.31</v>
      </c>
      <c r="D3668" s="335" t="s">
        <v>387</v>
      </c>
      <c r="E3668" s="335" t="s">
        <v>386</v>
      </c>
      <c r="F3668" s="335" t="s">
        <v>881</v>
      </c>
      <c r="G3668" s="179">
        <f t="shared" si="171"/>
        <v>0</v>
      </c>
      <c r="H3668" s="179">
        <f t="shared" si="172"/>
        <v>0</v>
      </c>
      <c r="I3668" s="179">
        <f t="shared" si="173"/>
        <v>0</v>
      </c>
    </row>
    <row r="3669" spans="1:9" ht="15.75" thickBot="1">
      <c r="A3669" s="398"/>
      <c r="B3669" s="333">
        <v>4.5</v>
      </c>
      <c r="C3669" s="334">
        <v>218.13</v>
      </c>
      <c r="D3669" s="335" t="s">
        <v>387</v>
      </c>
      <c r="E3669" s="335" t="s">
        <v>386</v>
      </c>
      <c r="F3669" s="335" t="s">
        <v>805</v>
      </c>
      <c r="G3669" s="179">
        <f t="shared" si="171"/>
        <v>0</v>
      </c>
      <c r="H3669" s="179">
        <f t="shared" si="172"/>
        <v>0</v>
      </c>
      <c r="I3669" s="179">
        <f t="shared" si="173"/>
        <v>0</v>
      </c>
    </row>
    <row r="3670" spans="1:9" ht="15.75" thickBot="1">
      <c r="A3670" s="398"/>
      <c r="B3670" s="333">
        <v>0.5</v>
      </c>
      <c r="C3670" s="334">
        <v>24.26</v>
      </c>
      <c r="D3670" s="335" t="s">
        <v>387</v>
      </c>
      <c r="E3670" s="335" t="s">
        <v>386</v>
      </c>
      <c r="F3670" s="335" t="s">
        <v>863</v>
      </c>
      <c r="G3670" s="179">
        <f t="shared" si="171"/>
        <v>0</v>
      </c>
      <c r="H3670" s="179">
        <f t="shared" si="172"/>
        <v>0</v>
      </c>
      <c r="I3670" s="179">
        <f t="shared" si="173"/>
        <v>0</v>
      </c>
    </row>
    <row r="3671" spans="1:9" ht="15.75" thickBot="1">
      <c r="A3671" s="398"/>
      <c r="B3671" s="333">
        <v>2</v>
      </c>
      <c r="C3671" s="334">
        <v>102.63</v>
      </c>
      <c r="D3671" s="335" t="s">
        <v>387</v>
      </c>
      <c r="E3671" s="335" t="s">
        <v>386</v>
      </c>
      <c r="F3671" s="335" t="s">
        <v>856</v>
      </c>
      <c r="G3671" s="179">
        <f t="shared" si="171"/>
        <v>0</v>
      </c>
      <c r="H3671" s="179">
        <f t="shared" si="172"/>
        <v>0</v>
      </c>
      <c r="I3671" s="179">
        <f t="shared" si="173"/>
        <v>0</v>
      </c>
    </row>
    <row r="3672" spans="1:9" ht="15.75" thickBot="1">
      <c r="A3672" s="398"/>
      <c r="B3672" s="333">
        <v>3</v>
      </c>
      <c r="C3672" s="334">
        <v>141.16</v>
      </c>
      <c r="D3672" s="335" t="s">
        <v>387</v>
      </c>
      <c r="E3672" s="335" t="s">
        <v>386</v>
      </c>
      <c r="F3672" s="335" t="s">
        <v>858</v>
      </c>
      <c r="G3672" s="179">
        <f t="shared" si="171"/>
        <v>0</v>
      </c>
      <c r="H3672" s="179">
        <f t="shared" si="172"/>
        <v>0</v>
      </c>
      <c r="I3672" s="179">
        <f t="shared" si="173"/>
        <v>0</v>
      </c>
    </row>
    <row r="3673" spans="1:9" ht="15.75" thickBot="1">
      <c r="A3673" s="398"/>
      <c r="B3673" s="333">
        <v>84.25</v>
      </c>
      <c r="C3673" s="334">
        <v>2581.09</v>
      </c>
      <c r="D3673" s="335" t="s">
        <v>384</v>
      </c>
      <c r="E3673" s="335" t="s">
        <v>386</v>
      </c>
      <c r="F3673" s="335" t="s">
        <v>807</v>
      </c>
      <c r="G3673" s="179">
        <f t="shared" si="171"/>
        <v>2581.09</v>
      </c>
      <c r="H3673" s="179">
        <f t="shared" si="172"/>
        <v>0</v>
      </c>
      <c r="I3673" s="179">
        <f t="shared" si="173"/>
        <v>2581.09</v>
      </c>
    </row>
    <row r="3674" spans="1:9" ht="15.75" thickBot="1">
      <c r="A3674" s="398"/>
      <c r="B3674" s="333">
        <v>136</v>
      </c>
      <c r="C3674" s="334">
        <v>4110.4799999999996</v>
      </c>
      <c r="D3674" s="335" t="s">
        <v>384</v>
      </c>
      <c r="E3674" s="335" t="s">
        <v>386</v>
      </c>
      <c r="F3674" s="335" t="s">
        <v>837</v>
      </c>
      <c r="G3674" s="179">
        <f t="shared" si="171"/>
        <v>4110.4799999999996</v>
      </c>
      <c r="H3674" s="179">
        <f t="shared" si="172"/>
        <v>0</v>
      </c>
      <c r="I3674" s="179">
        <f t="shared" si="173"/>
        <v>4110.4799999999996</v>
      </c>
    </row>
    <row r="3675" spans="1:9" ht="15.75" thickBot="1">
      <c r="A3675" s="398"/>
      <c r="B3675" s="333">
        <v>228</v>
      </c>
      <c r="C3675" s="334">
        <v>6910.32</v>
      </c>
      <c r="D3675" s="335" t="s">
        <v>384</v>
      </c>
      <c r="E3675" s="335" t="s">
        <v>386</v>
      </c>
      <c r="F3675" s="335" t="s">
        <v>811</v>
      </c>
      <c r="G3675" s="179">
        <f t="shared" si="171"/>
        <v>6910.32</v>
      </c>
      <c r="H3675" s="179">
        <f t="shared" si="172"/>
        <v>0</v>
      </c>
      <c r="I3675" s="179">
        <f t="shared" si="173"/>
        <v>6910.32</v>
      </c>
    </row>
    <row r="3676" spans="1:9" ht="15.75" thickBot="1">
      <c r="A3676" s="398"/>
      <c r="B3676" s="333">
        <v>71</v>
      </c>
      <c r="C3676" s="334">
        <v>2233.08</v>
      </c>
      <c r="D3676" s="335" t="s">
        <v>384</v>
      </c>
      <c r="E3676" s="335" t="s">
        <v>386</v>
      </c>
      <c r="F3676" s="335" t="s">
        <v>813</v>
      </c>
      <c r="G3676" s="179">
        <f t="shared" si="171"/>
        <v>2233.08</v>
      </c>
      <c r="H3676" s="179">
        <f t="shared" si="172"/>
        <v>0</v>
      </c>
      <c r="I3676" s="179">
        <f t="shared" si="173"/>
        <v>2233.08</v>
      </c>
    </row>
    <row r="3677" spans="1:9" ht="15.75" thickBot="1">
      <c r="A3677" s="398"/>
      <c r="B3677" s="333">
        <v>79</v>
      </c>
      <c r="C3677" s="334">
        <v>2478.23</v>
      </c>
      <c r="D3677" s="335" t="s">
        <v>384</v>
      </c>
      <c r="E3677" s="335" t="s">
        <v>386</v>
      </c>
      <c r="F3677" s="335" t="s">
        <v>808</v>
      </c>
      <c r="G3677" s="179">
        <f t="shared" si="171"/>
        <v>2478.23</v>
      </c>
      <c r="H3677" s="179">
        <f t="shared" si="172"/>
        <v>0</v>
      </c>
      <c r="I3677" s="179">
        <f t="shared" si="173"/>
        <v>2478.23</v>
      </c>
    </row>
    <row r="3678" spans="1:9" ht="15.75" thickBot="1">
      <c r="A3678" s="398"/>
      <c r="B3678" s="333">
        <v>78</v>
      </c>
      <c r="C3678" s="334">
        <v>2446.86</v>
      </c>
      <c r="D3678" s="335" t="s">
        <v>384</v>
      </c>
      <c r="E3678" s="335" t="s">
        <v>386</v>
      </c>
      <c r="F3678" s="335" t="s">
        <v>809</v>
      </c>
      <c r="G3678" s="179">
        <f t="shared" si="171"/>
        <v>2446.86</v>
      </c>
      <c r="H3678" s="179">
        <f t="shared" si="172"/>
        <v>0</v>
      </c>
      <c r="I3678" s="179">
        <f t="shared" si="173"/>
        <v>2446.86</v>
      </c>
    </row>
    <row r="3679" spans="1:9" ht="15.75" thickBot="1">
      <c r="A3679" s="398"/>
      <c r="B3679" s="333">
        <v>86.67</v>
      </c>
      <c r="C3679" s="334">
        <v>4150</v>
      </c>
      <c r="D3679" s="335" t="s">
        <v>384</v>
      </c>
      <c r="E3679" s="335" t="s">
        <v>386</v>
      </c>
      <c r="F3679" s="335" t="s">
        <v>825</v>
      </c>
      <c r="G3679" s="179">
        <f t="shared" si="171"/>
        <v>4150</v>
      </c>
      <c r="H3679" s="179">
        <f t="shared" si="172"/>
        <v>0</v>
      </c>
      <c r="I3679" s="179">
        <f t="shared" si="173"/>
        <v>4150</v>
      </c>
    </row>
    <row r="3680" spans="1:9" ht="15.75" thickBot="1">
      <c r="A3680" s="398"/>
      <c r="B3680" s="333">
        <v>66</v>
      </c>
      <c r="C3680" s="334">
        <v>2072.36</v>
      </c>
      <c r="D3680" s="335" t="s">
        <v>384</v>
      </c>
      <c r="E3680" s="335" t="s">
        <v>386</v>
      </c>
      <c r="F3680" s="335" t="s">
        <v>810</v>
      </c>
      <c r="G3680" s="179">
        <f t="shared" si="171"/>
        <v>2072.36</v>
      </c>
      <c r="H3680" s="179">
        <f t="shared" si="172"/>
        <v>0</v>
      </c>
      <c r="I3680" s="179">
        <f t="shared" si="173"/>
        <v>2072.36</v>
      </c>
    </row>
    <row r="3681" spans="1:9" ht="15.75" thickBot="1">
      <c r="A3681" s="398"/>
      <c r="B3681" s="333">
        <v>78.67</v>
      </c>
      <c r="C3681" s="334">
        <v>3766.94</v>
      </c>
      <c r="D3681" s="335" t="s">
        <v>384</v>
      </c>
      <c r="E3681" s="335" t="s">
        <v>386</v>
      </c>
      <c r="F3681" s="335" t="s">
        <v>818</v>
      </c>
      <c r="G3681" s="179">
        <f t="shared" si="171"/>
        <v>3766.94</v>
      </c>
      <c r="H3681" s="179">
        <f t="shared" si="172"/>
        <v>0</v>
      </c>
      <c r="I3681" s="179">
        <f t="shared" si="173"/>
        <v>3766.94</v>
      </c>
    </row>
    <row r="3682" spans="1:9" ht="15.75" thickBot="1">
      <c r="A3682" s="398"/>
      <c r="B3682" s="333">
        <v>116.5</v>
      </c>
      <c r="C3682" s="334">
        <v>3642.25</v>
      </c>
      <c r="D3682" s="335" t="s">
        <v>384</v>
      </c>
      <c r="E3682" s="335" t="s">
        <v>386</v>
      </c>
      <c r="F3682" s="335" t="s">
        <v>835</v>
      </c>
      <c r="G3682" s="179">
        <f t="shared" si="171"/>
        <v>3642.25</v>
      </c>
      <c r="H3682" s="179">
        <f t="shared" si="172"/>
        <v>0</v>
      </c>
      <c r="I3682" s="179">
        <f t="shared" si="173"/>
        <v>3642.25</v>
      </c>
    </row>
    <row r="3683" spans="1:9" ht="15.75" thickBot="1">
      <c r="A3683" s="398"/>
      <c r="B3683" s="333">
        <v>240</v>
      </c>
      <c r="C3683" s="334">
        <v>7590.32</v>
      </c>
      <c r="D3683" s="335" t="s">
        <v>384</v>
      </c>
      <c r="E3683" s="335" t="s">
        <v>386</v>
      </c>
      <c r="F3683" s="335" t="s">
        <v>802</v>
      </c>
      <c r="G3683" s="179">
        <f t="shared" si="171"/>
        <v>7590.32</v>
      </c>
      <c r="H3683" s="179">
        <f t="shared" si="172"/>
        <v>0</v>
      </c>
      <c r="I3683" s="179">
        <f t="shared" si="173"/>
        <v>7590.32</v>
      </c>
    </row>
    <row r="3684" spans="1:9" ht="15.75" thickBot="1">
      <c r="A3684" s="398"/>
      <c r="B3684" s="333">
        <v>222</v>
      </c>
      <c r="C3684" s="334">
        <v>7060.02</v>
      </c>
      <c r="D3684" s="335" t="s">
        <v>384</v>
      </c>
      <c r="E3684" s="335" t="s">
        <v>386</v>
      </c>
      <c r="F3684" s="335" t="s">
        <v>803</v>
      </c>
      <c r="G3684" s="179">
        <f t="shared" si="171"/>
        <v>7060.02</v>
      </c>
      <c r="H3684" s="179">
        <f t="shared" si="172"/>
        <v>0</v>
      </c>
      <c r="I3684" s="179">
        <f t="shared" si="173"/>
        <v>7060.02</v>
      </c>
    </row>
    <row r="3685" spans="1:9" ht="15.75" thickBot="1">
      <c r="A3685" s="398"/>
      <c r="B3685" s="333">
        <v>64</v>
      </c>
      <c r="C3685" s="334">
        <v>2007.68</v>
      </c>
      <c r="D3685" s="335" t="s">
        <v>384</v>
      </c>
      <c r="E3685" s="335" t="s">
        <v>386</v>
      </c>
      <c r="F3685" s="335" t="s">
        <v>804</v>
      </c>
      <c r="G3685" s="179">
        <f t="shared" si="171"/>
        <v>2007.68</v>
      </c>
      <c r="H3685" s="179">
        <f t="shared" si="172"/>
        <v>0</v>
      </c>
      <c r="I3685" s="179">
        <f t="shared" si="173"/>
        <v>2007.68</v>
      </c>
    </row>
    <row r="3686" spans="1:9" ht="15.75" thickBot="1">
      <c r="A3686" s="398"/>
      <c r="B3686" s="333">
        <v>146</v>
      </c>
      <c r="C3686" s="334">
        <v>3343.18</v>
      </c>
      <c r="D3686" s="335" t="s">
        <v>384</v>
      </c>
      <c r="E3686" s="335" t="s">
        <v>386</v>
      </c>
      <c r="F3686" s="335" t="s">
        <v>845</v>
      </c>
      <c r="G3686" s="179">
        <f t="shared" si="171"/>
        <v>3343.18</v>
      </c>
      <c r="H3686" s="179">
        <f t="shared" si="172"/>
        <v>0</v>
      </c>
      <c r="I3686" s="179">
        <f t="shared" si="173"/>
        <v>3343.18</v>
      </c>
    </row>
    <row r="3687" spans="1:9" ht="15.75" thickBot="1">
      <c r="A3687" s="398"/>
      <c r="B3687" s="333">
        <v>112</v>
      </c>
      <c r="C3687" s="334">
        <v>2053.12</v>
      </c>
      <c r="D3687" s="335" t="s">
        <v>384</v>
      </c>
      <c r="E3687" s="335" t="s">
        <v>386</v>
      </c>
      <c r="F3687" s="335" t="s">
        <v>843</v>
      </c>
      <c r="G3687" s="179">
        <f t="shared" si="171"/>
        <v>2053.12</v>
      </c>
      <c r="H3687" s="179">
        <f t="shared" si="172"/>
        <v>0</v>
      </c>
      <c r="I3687" s="179">
        <f t="shared" si="173"/>
        <v>2053.12</v>
      </c>
    </row>
    <row r="3688" spans="1:9" ht="15.75" thickBot="1">
      <c r="A3688" s="398"/>
      <c r="B3688" s="333">
        <v>334</v>
      </c>
      <c r="C3688" s="334">
        <v>8673.57</v>
      </c>
      <c r="D3688" s="335" t="s">
        <v>384</v>
      </c>
      <c r="E3688" s="335" t="s">
        <v>386</v>
      </c>
      <c r="F3688" s="335" t="s">
        <v>894</v>
      </c>
      <c r="G3688" s="179">
        <f t="shared" si="171"/>
        <v>8673.57</v>
      </c>
      <c r="H3688" s="179">
        <f t="shared" si="172"/>
        <v>0</v>
      </c>
      <c r="I3688" s="179">
        <f t="shared" si="173"/>
        <v>8673.57</v>
      </c>
    </row>
    <row r="3689" spans="1:9" ht="15.75" thickBot="1">
      <c r="A3689" s="398"/>
      <c r="B3689" s="333">
        <v>258</v>
      </c>
      <c r="C3689" s="334">
        <v>6702.74</v>
      </c>
      <c r="D3689" s="335" t="s">
        <v>384</v>
      </c>
      <c r="E3689" s="335" t="s">
        <v>386</v>
      </c>
      <c r="F3689" s="335" t="s">
        <v>881</v>
      </c>
      <c r="G3689" s="179">
        <f t="shared" si="171"/>
        <v>6702.74</v>
      </c>
      <c r="H3689" s="179">
        <f t="shared" si="172"/>
        <v>0</v>
      </c>
      <c r="I3689" s="179">
        <f t="shared" si="173"/>
        <v>6702.74</v>
      </c>
    </row>
    <row r="3690" spans="1:9" ht="15.75" thickBot="1">
      <c r="A3690" s="398"/>
      <c r="B3690" s="333">
        <v>302.5</v>
      </c>
      <c r="C3690" s="334">
        <v>7941.92</v>
      </c>
      <c r="D3690" s="335" t="s">
        <v>384</v>
      </c>
      <c r="E3690" s="335" t="s">
        <v>386</v>
      </c>
      <c r="F3690" s="335" t="s">
        <v>805</v>
      </c>
      <c r="G3690" s="179">
        <f t="shared" si="171"/>
        <v>7941.92</v>
      </c>
      <c r="H3690" s="179">
        <f t="shared" si="172"/>
        <v>0</v>
      </c>
      <c r="I3690" s="179">
        <f t="shared" si="173"/>
        <v>7941.92</v>
      </c>
    </row>
    <row r="3691" spans="1:9" ht="15.75" thickBot="1">
      <c r="A3691" s="398"/>
      <c r="B3691" s="333">
        <v>186</v>
      </c>
      <c r="C3691" s="334">
        <v>4347.62</v>
      </c>
      <c r="D3691" s="335" t="s">
        <v>384</v>
      </c>
      <c r="E3691" s="335" t="s">
        <v>386</v>
      </c>
      <c r="F3691" s="335" t="s">
        <v>862</v>
      </c>
      <c r="G3691" s="179">
        <f t="shared" si="171"/>
        <v>4347.62</v>
      </c>
      <c r="H3691" s="179">
        <f t="shared" si="172"/>
        <v>0</v>
      </c>
      <c r="I3691" s="179">
        <f t="shared" si="173"/>
        <v>4347.62</v>
      </c>
    </row>
    <row r="3692" spans="1:9" ht="15.75" thickBot="1">
      <c r="A3692" s="398"/>
      <c r="B3692" s="333">
        <v>295.5</v>
      </c>
      <c r="C3692" s="334">
        <v>9446.3700000000008</v>
      </c>
      <c r="D3692" s="335" t="s">
        <v>384</v>
      </c>
      <c r="E3692" s="335" t="s">
        <v>386</v>
      </c>
      <c r="F3692" s="335" t="s">
        <v>816</v>
      </c>
      <c r="G3692" s="179">
        <f t="shared" si="171"/>
        <v>9446.3700000000008</v>
      </c>
      <c r="H3692" s="179">
        <f t="shared" si="172"/>
        <v>0</v>
      </c>
      <c r="I3692" s="179">
        <f t="shared" si="173"/>
        <v>9446.3700000000008</v>
      </c>
    </row>
    <row r="3693" spans="1:9" ht="15.75" thickBot="1">
      <c r="A3693" s="398"/>
      <c r="B3693" s="333">
        <v>174.75</v>
      </c>
      <c r="C3693" s="334">
        <v>5581.31</v>
      </c>
      <c r="D3693" s="335" t="s">
        <v>384</v>
      </c>
      <c r="E3693" s="335" t="s">
        <v>386</v>
      </c>
      <c r="F3693" s="335" t="s">
        <v>863</v>
      </c>
      <c r="G3693" s="179">
        <f t="shared" si="171"/>
        <v>5581.31</v>
      </c>
      <c r="H3693" s="179">
        <f t="shared" si="172"/>
        <v>0</v>
      </c>
      <c r="I3693" s="179">
        <f t="shared" si="173"/>
        <v>5581.31</v>
      </c>
    </row>
    <row r="3694" spans="1:9" ht="15.75" thickBot="1">
      <c r="A3694" s="398"/>
      <c r="B3694" s="333">
        <v>267.25</v>
      </c>
      <c r="C3694" s="334">
        <v>8543.33</v>
      </c>
      <c r="D3694" s="335" t="s">
        <v>384</v>
      </c>
      <c r="E3694" s="335" t="s">
        <v>386</v>
      </c>
      <c r="F3694" s="335" t="s">
        <v>864</v>
      </c>
      <c r="G3694" s="179">
        <f t="shared" si="171"/>
        <v>8543.33</v>
      </c>
      <c r="H3694" s="179">
        <f t="shared" si="172"/>
        <v>0</v>
      </c>
      <c r="I3694" s="179">
        <f t="shared" si="173"/>
        <v>8543.33</v>
      </c>
    </row>
    <row r="3695" spans="1:9" ht="15.75" thickBot="1">
      <c r="A3695" s="398"/>
      <c r="B3695" s="333">
        <v>252.5</v>
      </c>
      <c r="C3695" s="334">
        <v>8050.96</v>
      </c>
      <c r="D3695" s="335" t="s">
        <v>384</v>
      </c>
      <c r="E3695" s="335" t="s">
        <v>386</v>
      </c>
      <c r="F3695" s="335" t="s">
        <v>841</v>
      </c>
      <c r="G3695" s="179">
        <f t="shared" si="171"/>
        <v>8050.96</v>
      </c>
      <c r="H3695" s="179">
        <f t="shared" si="172"/>
        <v>0</v>
      </c>
      <c r="I3695" s="179">
        <f t="shared" si="173"/>
        <v>8050.96</v>
      </c>
    </row>
    <row r="3696" spans="1:9" ht="15.75" thickBot="1">
      <c r="A3696" s="398"/>
      <c r="B3696" s="333">
        <v>288.75</v>
      </c>
      <c r="C3696" s="334">
        <v>9203.44</v>
      </c>
      <c r="D3696" s="335" t="s">
        <v>384</v>
      </c>
      <c r="E3696" s="335" t="s">
        <v>386</v>
      </c>
      <c r="F3696" s="335" t="s">
        <v>856</v>
      </c>
      <c r="G3696" s="179">
        <f t="shared" si="171"/>
        <v>9203.44</v>
      </c>
      <c r="H3696" s="179">
        <f t="shared" si="172"/>
        <v>0</v>
      </c>
      <c r="I3696" s="179">
        <f t="shared" si="173"/>
        <v>9203.44</v>
      </c>
    </row>
    <row r="3697" spans="1:9" ht="15.75" thickBot="1">
      <c r="A3697" s="398"/>
      <c r="B3697" s="333">
        <v>60</v>
      </c>
      <c r="C3697" s="334">
        <v>1891.9</v>
      </c>
      <c r="D3697" s="335" t="s">
        <v>384</v>
      </c>
      <c r="E3697" s="335" t="s">
        <v>386</v>
      </c>
      <c r="F3697" s="335" t="s">
        <v>867</v>
      </c>
      <c r="G3697" s="179">
        <f t="shared" si="171"/>
        <v>1891.9</v>
      </c>
      <c r="H3697" s="179">
        <f t="shared" si="172"/>
        <v>0</v>
      </c>
      <c r="I3697" s="179">
        <f t="shared" si="173"/>
        <v>1891.9</v>
      </c>
    </row>
    <row r="3698" spans="1:9" ht="15.75" thickBot="1">
      <c r="A3698" s="398"/>
      <c r="B3698" s="333">
        <v>399</v>
      </c>
      <c r="C3698" s="334">
        <v>12574.99</v>
      </c>
      <c r="D3698" s="335" t="s">
        <v>384</v>
      </c>
      <c r="E3698" s="335" t="s">
        <v>386</v>
      </c>
      <c r="F3698" s="335" t="s">
        <v>868</v>
      </c>
      <c r="G3698" s="179">
        <f t="shared" si="171"/>
        <v>12574.99</v>
      </c>
      <c r="H3698" s="179">
        <f t="shared" si="172"/>
        <v>0</v>
      </c>
      <c r="I3698" s="179">
        <f t="shared" si="173"/>
        <v>12574.99</v>
      </c>
    </row>
    <row r="3699" spans="1:9" ht="15.75" thickBot="1">
      <c r="A3699" s="398"/>
      <c r="B3699" s="333">
        <v>163.5</v>
      </c>
      <c r="C3699" s="334">
        <v>5163.88</v>
      </c>
      <c r="D3699" s="335" t="s">
        <v>384</v>
      </c>
      <c r="E3699" s="335" t="s">
        <v>386</v>
      </c>
      <c r="F3699" s="335" t="s">
        <v>838</v>
      </c>
      <c r="G3699" s="179">
        <f t="shared" si="171"/>
        <v>5163.88</v>
      </c>
      <c r="H3699" s="179">
        <f t="shared" si="172"/>
        <v>0</v>
      </c>
      <c r="I3699" s="179">
        <f t="shared" si="173"/>
        <v>5163.88</v>
      </c>
    </row>
    <row r="3700" spans="1:9" ht="15.75" thickBot="1">
      <c r="A3700" s="398"/>
      <c r="B3700" s="333">
        <v>26</v>
      </c>
      <c r="C3700" s="334">
        <v>832.8</v>
      </c>
      <c r="D3700" s="335" t="s">
        <v>384</v>
      </c>
      <c r="E3700" s="335" t="s">
        <v>386</v>
      </c>
      <c r="F3700" s="335" t="s">
        <v>872</v>
      </c>
      <c r="G3700" s="179">
        <f t="shared" si="171"/>
        <v>832.8</v>
      </c>
      <c r="H3700" s="179">
        <f t="shared" si="172"/>
        <v>0</v>
      </c>
      <c r="I3700" s="179">
        <f t="shared" si="173"/>
        <v>832.8</v>
      </c>
    </row>
    <row r="3701" spans="1:9" ht="15.75" thickBot="1">
      <c r="A3701" s="398"/>
      <c r="B3701" s="333">
        <v>56</v>
      </c>
      <c r="C3701" s="334">
        <v>1756.72</v>
      </c>
      <c r="D3701" s="335" t="s">
        <v>384</v>
      </c>
      <c r="E3701" s="335" t="s">
        <v>386</v>
      </c>
      <c r="F3701" s="335" t="s">
        <v>858</v>
      </c>
      <c r="G3701" s="179">
        <f t="shared" si="171"/>
        <v>1756.72</v>
      </c>
      <c r="H3701" s="179">
        <f t="shared" si="172"/>
        <v>0</v>
      </c>
      <c r="I3701" s="179">
        <f t="shared" si="173"/>
        <v>1756.72</v>
      </c>
    </row>
    <row r="3702" spans="1:9" ht="15.75" thickBot="1">
      <c r="A3702" s="398"/>
      <c r="B3702" s="333">
        <v>86.67</v>
      </c>
      <c r="C3702" s="334">
        <v>4150</v>
      </c>
      <c r="D3702" s="335" t="s">
        <v>385</v>
      </c>
      <c r="E3702" s="335" t="s">
        <v>386</v>
      </c>
      <c r="F3702" s="335" t="s">
        <v>818</v>
      </c>
      <c r="G3702" s="179">
        <f t="shared" si="171"/>
        <v>0</v>
      </c>
      <c r="H3702" s="179">
        <f t="shared" si="172"/>
        <v>4150</v>
      </c>
      <c r="I3702" s="179">
        <f t="shared" si="173"/>
        <v>4150</v>
      </c>
    </row>
    <row r="3703" spans="1:9" ht="15.75" thickBot="1">
      <c r="A3703" s="398"/>
      <c r="B3703" s="333">
        <v>8</v>
      </c>
      <c r="C3703" s="334">
        <v>250.96</v>
      </c>
      <c r="D3703" s="335" t="s">
        <v>834</v>
      </c>
      <c r="E3703" s="335" t="s">
        <v>386</v>
      </c>
      <c r="F3703" s="335" t="s">
        <v>802</v>
      </c>
      <c r="G3703" s="179">
        <f t="shared" si="171"/>
        <v>0</v>
      </c>
      <c r="H3703" s="179">
        <f t="shared" si="172"/>
        <v>0</v>
      </c>
      <c r="I3703" s="179">
        <f t="shared" si="173"/>
        <v>0</v>
      </c>
    </row>
    <row r="3704" spans="1:9" ht="15.75" thickBot="1">
      <c r="A3704" s="398"/>
      <c r="B3704" s="333">
        <v>2</v>
      </c>
      <c r="C3704" s="334">
        <v>62.74</v>
      </c>
      <c r="D3704" s="335" t="s">
        <v>834</v>
      </c>
      <c r="E3704" s="335" t="s">
        <v>386</v>
      </c>
      <c r="F3704" s="335" t="s">
        <v>881</v>
      </c>
      <c r="G3704" s="179">
        <f t="shared" si="171"/>
        <v>0</v>
      </c>
      <c r="H3704" s="179">
        <f t="shared" si="172"/>
        <v>0</v>
      </c>
      <c r="I3704" s="179">
        <f t="shared" si="173"/>
        <v>0</v>
      </c>
    </row>
    <row r="3705" spans="1:9" ht="15.75" thickBot="1">
      <c r="A3705" s="398"/>
      <c r="B3705" s="333">
        <v>11</v>
      </c>
      <c r="C3705" s="334">
        <v>345.07</v>
      </c>
      <c r="D3705" s="335" t="s">
        <v>834</v>
      </c>
      <c r="E3705" s="335" t="s">
        <v>386</v>
      </c>
      <c r="F3705" s="335" t="s">
        <v>805</v>
      </c>
      <c r="G3705" s="179">
        <f t="shared" si="171"/>
        <v>0</v>
      </c>
      <c r="H3705" s="179">
        <f t="shared" si="172"/>
        <v>0</v>
      </c>
      <c r="I3705" s="179">
        <f t="shared" si="173"/>
        <v>0</v>
      </c>
    </row>
    <row r="3706" spans="1:9" ht="15.75" thickBot="1">
      <c r="A3706" s="398"/>
      <c r="B3706" s="333">
        <v>3</v>
      </c>
      <c r="C3706" s="334">
        <v>94.11</v>
      </c>
      <c r="D3706" s="335" t="s">
        <v>834</v>
      </c>
      <c r="E3706" s="335" t="s">
        <v>386</v>
      </c>
      <c r="F3706" s="335" t="s">
        <v>816</v>
      </c>
      <c r="G3706" s="179">
        <f t="shared" si="171"/>
        <v>0</v>
      </c>
      <c r="H3706" s="179">
        <f t="shared" si="172"/>
        <v>0</v>
      </c>
      <c r="I3706" s="179">
        <f t="shared" si="173"/>
        <v>0</v>
      </c>
    </row>
    <row r="3707" spans="1:9" ht="15.75" thickBot="1">
      <c r="A3707" s="398"/>
      <c r="B3707" s="333">
        <v>10</v>
      </c>
      <c r="C3707" s="334">
        <v>333.06</v>
      </c>
      <c r="D3707" s="335" t="s">
        <v>834</v>
      </c>
      <c r="E3707" s="335" t="s">
        <v>386</v>
      </c>
      <c r="F3707" s="335" t="s">
        <v>856</v>
      </c>
      <c r="G3707" s="179">
        <f t="shared" si="171"/>
        <v>0</v>
      </c>
      <c r="H3707" s="179">
        <f t="shared" si="172"/>
        <v>0</v>
      </c>
      <c r="I3707" s="179">
        <f t="shared" si="173"/>
        <v>0</v>
      </c>
    </row>
    <row r="3708" spans="1:9" ht="15.75" thickBot="1">
      <c r="A3708" s="398"/>
      <c r="B3708" s="333">
        <v>8</v>
      </c>
      <c r="C3708" s="334">
        <v>250.96</v>
      </c>
      <c r="D3708" s="335" t="s">
        <v>834</v>
      </c>
      <c r="E3708" s="335" t="s">
        <v>386</v>
      </c>
      <c r="F3708" s="335" t="s">
        <v>872</v>
      </c>
      <c r="G3708" s="179">
        <f t="shared" si="171"/>
        <v>0</v>
      </c>
      <c r="H3708" s="179">
        <f t="shared" si="172"/>
        <v>0</v>
      </c>
      <c r="I3708" s="179">
        <f t="shared" si="173"/>
        <v>0</v>
      </c>
    </row>
    <row r="3709" spans="1:9" ht="15.75" thickBot="1">
      <c r="A3709" s="398"/>
      <c r="B3709" s="333">
        <v>16</v>
      </c>
      <c r="C3709" s="334">
        <v>501.92</v>
      </c>
      <c r="D3709" s="335" t="s">
        <v>834</v>
      </c>
      <c r="E3709" s="335" t="s">
        <v>386</v>
      </c>
      <c r="F3709" s="335" t="s">
        <v>858</v>
      </c>
      <c r="G3709" s="179">
        <f t="shared" si="171"/>
        <v>0</v>
      </c>
      <c r="H3709" s="179">
        <f t="shared" si="172"/>
        <v>0</v>
      </c>
      <c r="I3709" s="179">
        <f t="shared" si="173"/>
        <v>0</v>
      </c>
    </row>
    <row r="3710" spans="1:9" ht="15.75" thickBot="1">
      <c r="A3710" s="398"/>
      <c r="B3710" s="333">
        <v>20</v>
      </c>
      <c r="C3710" s="334">
        <v>612</v>
      </c>
      <c r="D3710" s="335" t="s">
        <v>392</v>
      </c>
      <c r="E3710" s="335" t="s">
        <v>386</v>
      </c>
      <c r="F3710" s="335" t="s">
        <v>807</v>
      </c>
      <c r="G3710" s="179">
        <f t="shared" si="171"/>
        <v>0</v>
      </c>
      <c r="H3710" s="179">
        <f t="shared" si="172"/>
        <v>0</v>
      </c>
      <c r="I3710" s="179">
        <f t="shared" si="173"/>
        <v>0</v>
      </c>
    </row>
    <row r="3711" spans="1:9" ht="15.75" thickBot="1">
      <c r="A3711" s="398"/>
      <c r="B3711" s="333">
        <v>32</v>
      </c>
      <c r="C3711" s="334">
        <v>979.2</v>
      </c>
      <c r="D3711" s="335" t="s">
        <v>392</v>
      </c>
      <c r="E3711" s="335" t="s">
        <v>386</v>
      </c>
      <c r="F3711" s="335" t="s">
        <v>837</v>
      </c>
      <c r="G3711" s="179">
        <f t="shared" si="171"/>
        <v>0</v>
      </c>
      <c r="H3711" s="179">
        <f t="shared" si="172"/>
        <v>0</v>
      </c>
      <c r="I3711" s="179">
        <f t="shared" si="173"/>
        <v>0</v>
      </c>
    </row>
    <row r="3712" spans="1:9" ht="15.75" thickBot="1">
      <c r="A3712" s="398"/>
      <c r="B3712" s="333">
        <v>1</v>
      </c>
      <c r="C3712" s="334">
        <v>30.6</v>
      </c>
      <c r="D3712" s="335" t="s">
        <v>392</v>
      </c>
      <c r="E3712" s="335" t="s">
        <v>386</v>
      </c>
      <c r="F3712" s="335" t="s">
        <v>813</v>
      </c>
      <c r="G3712" s="179">
        <f t="shared" si="171"/>
        <v>0</v>
      </c>
      <c r="H3712" s="179">
        <f t="shared" si="172"/>
        <v>0</v>
      </c>
      <c r="I3712" s="179">
        <f t="shared" si="173"/>
        <v>0</v>
      </c>
    </row>
    <row r="3713" spans="1:9" ht="15.75" thickBot="1">
      <c r="A3713" s="399"/>
      <c r="B3713" s="333">
        <v>0</v>
      </c>
      <c r="C3713" s="334">
        <v>779.64</v>
      </c>
      <c r="D3713" s="335" t="s">
        <v>393</v>
      </c>
      <c r="E3713" s="335" t="s">
        <v>386</v>
      </c>
      <c r="F3713" s="335" t="s">
        <v>859</v>
      </c>
      <c r="G3713" s="179">
        <f t="shared" si="171"/>
        <v>0</v>
      </c>
      <c r="H3713" s="179">
        <f t="shared" si="172"/>
        <v>0</v>
      </c>
      <c r="I3713" s="179">
        <f t="shared" si="173"/>
        <v>0</v>
      </c>
    </row>
    <row r="3714" spans="1:9" ht="15.75" thickBot="1">
      <c r="A3714" s="336" t="s">
        <v>478</v>
      </c>
      <c r="B3714" s="337">
        <v>5392.01</v>
      </c>
      <c r="C3714" s="338">
        <v>167646.51</v>
      </c>
      <c r="D3714" s="394"/>
      <c r="E3714" s="395"/>
      <c r="F3714" s="396"/>
      <c r="G3714" s="179">
        <f t="shared" si="171"/>
        <v>0</v>
      </c>
      <c r="H3714" s="179">
        <f t="shared" si="172"/>
        <v>0</v>
      </c>
      <c r="I3714" s="179">
        <f t="shared" si="173"/>
        <v>0</v>
      </c>
    </row>
    <row r="3715" spans="1:9" ht="15.75" thickBot="1">
      <c r="A3715" s="397" t="s">
        <v>479</v>
      </c>
      <c r="B3715" s="333">
        <v>2</v>
      </c>
      <c r="C3715" s="334">
        <v>52.14</v>
      </c>
      <c r="D3715" s="335" t="s">
        <v>389</v>
      </c>
      <c r="E3715" s="335" t="s">
        <v>386</v>
      </c>
      <c r="F3715" s="335" t="s">
        <v>837</v>
      </c>
      <c r="G3715" s="179">
        <f t="shared" si="171"/>
        <v>0</v>
      </c>
      <c r="H3715" s="179">
        <f t="shared" si="172"/>
        <v>0</v>
      </c>
      <c r="I3715" s="179">
        <f t="shared" si="173"/>
        <v>0</v>
      </c>
    </row>
    <row r="3716" spans="1:9" ht="15.75" thickBot="1">
      <c r="A3716" s="398"/>
      <c r="B3716" s="333">
        <v>1</v>
      </c>
      <c r="C3716" s="334">
        <v>33.380000000000003</v>
      </c>
      <c r="D3716" s="335" t="s">
        <v>389</v>
      </c>
      <c r="E3716" s="335" t="s">
        <v>386</v>
      </c>
      <c r="F3716" s="335" t="s">
        <v>813</v>
      </c>
      <c r="G3716" s="179">
        <f t="shared" si="171"/>
        <v>0</v>
      </c>
      <c r="H3716" s="179">
        <f t="shared" si="172"/>
        <v>0</v>
      </c>
      <c r="I3716" s="179">
        <f t="shared" si="173"/>
        <v>0</v>
      </c>
    </row>
    <row r="3717" spans="1:9" ht="15.75" thickBot="1">
      <c r="A3717" s="398"/>
      <c r="B3717" s="333">
        <v>1</v>
      </c>
      <c r="C3717" s="334">
        <v>34.21</v>
      </c>
      <c r="D3717" s="335" t="s">
        <v>389</v>
      </c>
      <c r="E3717" s="335" t="s">
        <v>386</v>
      </c>
      <c r="F3717" s="335" t="s">
        <v>808</v>
      </c>
      <c r="G3717" s="179">
        <f t="shared" ref="G3717:G3780" si="174">IF(D3717="REG",C3717,0)</f>
        <v>0</v>
      </c>
      <c r="H3717" s="179">
        <f t="shared" ref="H3717:H3780" si="175">IF(D3717="SAL",C3717,0)</f>
        <v>0</v>
      </c>
      <c r="I3717" s="179">
        <f t="shared" ref="I3717:I3780" si="176">+G3717+H3717</f>
        <v>0</v>
      </c>
    </row>
    <row r="3718" spans="1:9" ht="15.75" thickBot="1">
      <c r="A3718" s="398"/>
      <c r="B3718" s="333">
        <v>12</v>
      </c>
      <c r="C3718" s="334">
        <v>376.72</v>
      </c>
      <c r="D3718" s="335" t="s">
        <v>391</v>
      </c>
      <c r="E3718" s="335" t="s">
        <v>386</v>
      </c>
      <c r="F3718" s="335" t="s">
        <v>807</v>
      </c>
      <c r="G3718" s="179">
        <f t="shared" si="174"/>
        <v>0</v>
      </c>
      <c r="H3718" s="179">
        <f t="shared" si="175"/>
        <v>0</v>
      </c>
      <c r="I3718" s="179">
        <f t="shared" si="176"/>
        <v>0</v>
      </c>
    </row>
    <row r="3719" spans="1:9" ht="15.75" thickBot="1">
      <c r="A3719" s="398"/>
      <c r="B3719" s="333">
        <v>6</v>
      </c>
      <c r="C3719" s="334">
        <v>188.36</v>
      </c>
      <c r="D3719" s="335" t="s">
        <v>391</v>
      </c>
      <c r="E3719" s="335" t="s">
        <v>386</v>
      </c>
      <c r="F3719" s="335" t="s">
        <v>837</v>
      </c>
      <c r="G3719" s="179">
        <f t="shared" si="174"/>
        <v>0</v>
      </c>
      <c r="H3719" s="179">
        <f t="shared" si="175"/>
        <v>0</v>
      </c>
      <c r="I3719" s="179">
        <f t="shared" si="176"/>
        <v>0</v>
      </c>
    </row>
    <row r="3720" spans="1:9" ht="15.75" thickBot="1">
      <c r="A3720" s="398"/>
      <c r="B3720" s="333">
        <v>6</v>
      </c>
      <c r="C3720" s="334">
        <v>193.06</v>
      </c>
      <c r="D3720" s="335" t="s">
        <v>391</v>
      </c>
      <c r="E3720" s="335" t="s">
        <v>386</v>
      </c>
      <c r="F3720" s="335" t="s">
        <v>835</v>
      </c>
      <c r="G3720" s="179">
        <f t="shared" si="174"/>
        <v>0</v>
      </c>
      <c r="H3720" s="179">
        <f t="shared" si="175"/>
        <v>0</v>
      </c>
      <c r="I3720" s="179">
        <f t="shared" si="176"/>
        <v>0</v>
      </c>
    </row>
    <row r="3721" spans="1:9" ht="15.75" thickBot="1">
      <c r="A3721" s="398"/>
      <c r="B3721" s="333">
        <v>7</v>
      </c>
      <c r="C3721" s="334">
        <v>227.25</v>
      </c>
      <c r="D3721" s="335" t="s">
        <v>391</v>
      </c>
      <c r="E3721" s="335" t="s">
        <v>386</v>
      </c>
      <c r="F3721" s="335" t="s">
        <v>845</v>
      </c>
      <c r="G3721" s="179">
        <f t="shared" si="174"/>
        <v>0</v>
      </c>
      <c r="H3721" s="179">
        <f t="shared" si="175"/>
        <v>0</v>
      </c>
      <c r="I3721" s="179">
        <f t="shared" si="176"/>
        <v>0</v>
      </c>
    </row>
    <row r="3722" spans="1:9" ht="15.75" thickBot="1">
      <c r="A3722" s="398"/>
      <c r="B3722" s="333">
        <v>7</v>
      </c>
      <c r="C3722" s="334">
        <v>227.25</v>
      </c>
      <c r="D3722" s="335" t="s">
        <v>391</v>
      </c>
      <c r="E3722" s="335" t="s">
        <v>386</v>
      </c>
      <c r="F3722" s="335" t="s">
        <v>881</v>
      </c>
      <c r="G3722" s="179">
        <f t="shared" si="174"/>
        <v>0</v>
      </c>
      <c r="H3722" s="179">
        <f t="shared" si="175"/>
        <v>0</v>
      </c>
      <c r="I3722" s="179">
        <f t="shared" si="176"/>
        <v>0</v>
      </c>
    </row>
    <row r="3723" spans="1:9" ht="15.75" thickBot="1">
      <c r="A3723" s="398"/>
      <c r="B3723" s="333">
        <v>6</v>
      </c>
      <c r="C3723" s="334">
        <v>193.04</v>
      </c>
      <c r="D3723" s="335" t="s">
        <v>391</v>
      </c>
      <c r="E3723" s="335" t="s">
        <v>386</v>
      </c>
      <c r="F3723" s="335" t="s">
        <v>863</v>
      </c>
      <c r="G3723" s="179">
        <f t="shared" si="174"/>
        <v>0</v>
      </c>
      <c r="H3723" s="179">
        <f t="shared" si="175"/>
        <v>0</v>
      </c>
      <c r="I3723" s="179">
        <f t="shared" si="176"/>
        <v>0</v>
      </c>
    </row>
    <row r="3724" spans="1:9" ht="15.75" thickBot="1">
      <c r="A3724" s="398"/>
      <c r="B3724" s="333">
        <v>12</v>
      </c>
      <c r="C3724" s="334">
        <v>386.08</v>
      </c>
      <c r="D3724" s="335" t="s">
        <v>391</v>
      </c>
      <c r="E3724" s="335" t="s">
        <v>386</v>
      </c>
      <c r="F3724" s="335" t="s">
        <v>838</v>
      </c>
      <c r="G3724" s="179">
        <f t="shared" si="174"/>
        <v>0</v>
      </c>
      <c r="H3724" s="179">
        <f t="shared" si="175"/>
        <v>0</v>
      </c>
      <c r="I3724" s="179">
        <f t="shared" si="176"/>
        <v>0</v>
      </c>
    </row>
    <row r="3725" spans="1:9" ht="15.75" thickBot="1">
      <c r="A3725" s="398"/>
      <c r="B3725" s="333">
        <v>12</v>
      </c>
      <c r="C3725" s="334">
        <v>386.08</v>
      </c>
      <c r="D3725" s="335" t="s">
        <v>391</v>
      </c>
      <c r="E3725" s="335" t="s">
        <v>386</v>
      </c>
      <c r="F3725" s="335" t="s">
        <v>858</v>
      </c>
      <c r="G3725" s="179">
        <f t="shared" si="174"/>
        <v>0</v>
      </c>
      <c r="H3725" s="179">
        <f t="shared" si="175"/>
        <v>0</v>
      </c>
      <c r="I3725" s="179">
        <f t="shared" si="176"/>
        <v>0</v>
      </c>
    </row>
    <row r="3726" spans="1:9" ht="15.75" thickBot="1">
      <c r="A3726" s="398"/>
      <c r="B3726" s="333">
        <v>0.25</v>
      </c>
      <c r="C3726" s="334">
        <v>11.48</v>
      </c>
      <c r="D3726" s="335" t="s">
        <v>387</v>
      </c>
      <c r="E3726" s="335" t="s">
        <v>386</v>
      </c>
      <c r="F3726" s="335" t="s">
        <v>813</v>
      </c>
      <c r="G3726" s="179">
        <f t="shared" si="174"/>
        <v>0</v>
      </c>
      <c r="H3726" s="179">
        <f t="shared" si="175"/>
        <v>0</v>
      </c>
      <c r="I3726" s="179">
        <f t="shared" si="176"/>
        <v>0</v>
      </c>
    </row>
    <row r="3727" spans="1:9" ht="15.75" thickBot="1">
      <c r="A3727" s="398"/>
      <c r="B3727" s="333">
        <v>2.25</v>
      </c>
      <c r="C3727" s="334">
        <v>105.87</v>
      </c>
      <c r="D3727" s="335" t="s">
        <v>387</v>
      </c>
      <c r="E3727" s="335" t="s">
        <v>386</v>
      </c>
      <c r="F3727" s="335" t="s">
        <v>810</v>
      </c>
      <c r="G3727" s="179">
        <f t="shared" si="174"/>
        <v>0</v>
      </c>
      <c r="H3727" s="179">
        <f t="shared" si="175"/>
        <v>0</v>
      </c>
      <c r="I3727" s="179">
        <f t="shared" si="176"/>
        <v>0</v>
      </c>
    </row>
    <row r="3728" spans="1:9" ht="15.75" thickBot="1">
      <c r="A3728" s="398"/>
      <c r="B3728" s="333">
        <v>3.75</v>
      </c>
      <c r="C3728" s="334">
        <v>185.73</v>
      </c>
      <c r="D3728" s="335" t="s">
        <v>387</v>
      </c>
      <c r="E3728" s="335" t="s">
        <v>386</v>
      </c>
      <c r="F3728" s="335" t="s">
        <v>835</v>
      </c>
      <c r="G3728" s="179">
        <f t="shared" si="174"/>
        <v>0</v>
      </c>
      <c r="H3728" s="179">
        <f t="shared" si="175"/>
        <v>0</v>
      </c>
      <c r="I3728" s="179">
        <f t="shared" si="176"/>
        <v>0</v>
      </c>
    </row>
    <row r="3729" spans="1:9" ht="15.75" thickBot="1">
      <c r="A3729" s="398"/>
      <c r="B3729" s="333">
        <v>7.25</v>
      </c>
      <c r="C3729" s="334">
        <v>346.36</v>
      </c>
      <c r="D3729" s="335" t="s">
        <v>387</v>
      </c>
      <c r="E3729" s="335" t="s">
        <v>386</v>
      </c>
      <c r="F3729" s="335" t="s">
        <v>802</v>
      </c>
      <c r="G3729" s="179">
        <f t="shared" si="174"/>
        <v>0</v>
      </c>
      <c r="H3729" s="179">
        <f t="shared" si="175"/>
        <v>0</v>
      </c>
      <c r="I3729" s="179">
        <f t="shared" si="176"/>
        <v>0</v>
      </c>
    </row>
    <row r="3730" spans="1:9" ht="15.75" thickBot="1">
      <c r="A3730" s="398"/>
      <c r="B3730" s="333">
        <v>2.75</v>
      </c>
      <c r="C3730" s="334">
        <v>131.61000000000001</v>
      </c>
      <c r="D3730" s="335" t="s">
        <v>387</v>
      </c>
      <c r="E3730" s="335" t="s">
        <v>386</v>
      </c>
      <c r="F3730" s="335" t="s">
        <v>803</v>
      </c>
      <c r="G3730" s="179">
        <f t="shared" si="174"/>
        <v>0</v>
      </c>
      <c r="H3730" s="179">
        <f t="shared" si="175"/>
        <v>0</v>
      </c>
      <c r="I3730" s="179">
        <f t="shared" si="176"/>
        <v>0</v>
      </c>
    </row>
    <row r="3731" spans="1:9" ht="15.75" thickBot="1">
      <c r="A3731" s="398"/>
      <c r="B3731" s="333">
        <v>5.75</v>
      </c>
      <c r="C3731" s="334">
        <v>273.97000000000003</v>
      </c>
      <c r="D3731" s="335" t="s">
        <v>387</v>
      </c>
      <c r="E3731" s="335" t="s">
        <v>386</v>
      </c>
      <c r="F3731" s="335" t="s">
        <v>804</v>
      </c>
      <c r="G3731" s="179">
        <f t="shared" si="174"/>
        <v>0</v>
      </c>
      <c r="H3731" s="179">
        <f t="shared" si="175"/>
        <v>0</v>
      </c>
      <c r="I3731" s="179">
        <f t="shared" si="176"/>
        <v>0</v>
      </c>
    </row>
    <row r="3732" spans="1:9" ht="15.75" thickBot="1">
      <c r="A3732" s="398"/>
      <c r="B3732" s="333">
        <v>0.5</v>
      </c>
      <c r="C3732" s="334">
        <v>25.66</v>
      </c>
      <c r="D3732" s="335" t="s">
        <v>387</v>
      </c>
      <c r="E3732" s="335" t="s">
        <v>386</v>
      </c>
      <c r="F3732" s="335" t="s">
        <v>845</v>
      </c>
      <c r="G3732" s="179">
        <f t="shared" si="174"/>
        <v>0</v>
      </c>
      <c r="H3732" s="179">
        <f t="shared" si="175"/>
        <v>0</v>
      </c>
      <c r="I3732" s="179">
        <f t="shared" si="176"/>
        <v>0</v>
      </c>
    </row>
    <row r="3733" spans="1:9" ht="15.75" thickBot="1">
      <c r="A3733" s="398"/>
      <c r="B3733" s="333">
        <v>12.5</v>
      </c>
      <c r="C3733" s="334">
        <v>608.62</v>
      </c>
      <c r="D3733" s="335" t="s">
        <v>387</v>
      </c>
      <c r="E3733" s="335" t="s">
        <v>386</v>
      </c>
      <c r="F3733" s="335" t="s">
        <v>843</v>
      </c>
      <c r="G3733" s="179">
        <f t="shared" si="174"/>
        <v>0</v>
      </c>
      <c r="H3733" s="179">
        <f t="shared" si="175"/>
        <v>0</v>
      </c>
      <c r="I3733" s="179">
        <f t="shared" si="176"/>
        <v>0</v>
      </c>
    </row>
    <row r="3734" spans="1:9" ht="15.75" thickBot="1">
      <c r="A3734" s="398"/>
      <c r="B3734" s="333">
        <v>2.25</v>
      </c>
      <c r="C3734" s="334">
        <v>105.22</v>
      </c>
      <c r="D3734" s="335" t="s">
        <v>387</v>
      </c>
      <c r="E3734" s="335" t="s">
        <v>386</v>
      </c>
      <c r="F3734" s="335" t="s">
        <v>894</v>
      </c>
      <c r="G3734" s="179">
        <f t="shared" si="174"/>
        <v>0</v>
      </c>
      <c r="H3734" s="179">
        <f t="shared" si="175"/>
        <v>0</v>
      </c>
      <c r="I3734" s="179">
        <f t="shared" si="176"/>
        <v>0</v>
      </c>
    </row>
    <row r="3735" spans="1:9" ht="15.75" thickBot="1">
      <c r="A3735" s="398"/>
      <c r="B3735" s="333">
        <v>1</v>
      </c>
      <c r="C3735" s="334">
        <v>47.79</v>
      </c>
      <c r="D3735" s="335" t="s">
        <v>387</v>
      </c>
      <c r="E3735" s="335" t="s">
        <v>386</v>
      </c>
      <c r="F3735" s="335" t="s">
        <v>881</v>
      </c>
      <c r="G3735" s="179">
        <f t="shared" si="174"/>
        <v>0</v>
      </c>
      <c r="H3735" s="179">
        <f t="shared" si="175"/>
        <v>0</v>
      </c>
      <c r="I3735" s="179">
        <f t="shared" si="176"/>
        <v>0</v>
      </c>
    </row>
    <row r="3736" spans="1:9" ht="15.75" thickBot="1">
      <c r="A3736" s="398"/>
      <c r="B3736" s="333">
        <v>5</v>
      </c>
      <c r="C3736" s="334">
        <v>246.36</v>
      </c>
      <c r="D3736" s="335" t="s">
        <v>387</v>
      </c>
      <c r="E3736" s="335" t="s">
        <v>386</v>
      </c>
      <c r="F3736" s="335" t="s">
        <v>805</v>
      </c>
      <c r="G3736" s="179">
        <f t="shared" si="174"/>
        <v>0</v>
      </c>
      <c r="H3736" s="179">
        <f t="shared" si="175"/>
        <v>0</v>
      </c>
      <c r="I3736" s="179">
        <f t="shared" si="176"/>
        <v>0</v>
      </c>
    </row>
    <row r="3737" spans="1:9" ht="15.75" thickBot="1">
      <c r="A3737" s="398"/>
      <c r="B3737" s="333">
        <v>2.25</v>
      </c>
      <c r="C3737" s="334">
        <v>111.94</v>
      </c>
      <c r="D3737" s="335" t="s">
        <v>387</v>
      </c>
      <c r="E3737" s="335" t="s">
        <v>386</v>
      </c>
      <c r="F3737" s="335" t="s">
        <v>862</v>
      </c>
      <c r="G3737" s="179">
        <f t="shared" si="174"/>
        <v>0</v>
      </c>
      <c r="H3737" s="179">
        <f t="shared" si="175"/>
        <v>0</v>
      </c>
      <c r="I3737" s="179">
        <f t="shared" si="176"/>
        <v>0</v>
      </c>
    </row>
    <row r="3738" spans="1:9" ht="15.75" thickBot="1">
      <c r="A3738" s="398"/>
      <c r="B3738" s="333">
        <v>5</v>
      </c>
      <c r="C3738" s="334">
        <v>243.54</v>
      </c>
      <c r="D3738" s="335" t="s">
        <v>387</v>
      </c>
      <c r="E3738" s="335" t="s">
        <v>386</v>
      </c>
      <c r="F3738" s="335" t="s">
        <v>816</v>
      </c>
      <c r="G3738" s="179">
        <f t="shared" si="174"/>
        <v>0</v>
      </c>
      <c r="H3738" s="179">
        <f t="shared" si="175"/>
        <v>0</v>
      </c>
      <c r="I3738" s="179">
        <f t="shared" si="176"/>
        <v>0</v>
      </c>
    </row>
    <row r="3739" spans="1:9" ht="15.75" thickBot="1">
      <c r="A3739" s="398"/>
      <c r="B3739" s="333">
        <v>1.75</v>
      </c>
      <c r="C3739" s="334">
        <v>86.63</v>
      </c>
      <c r="D3739" s="335" t="s">
        <v>387</v>
      </c>
      <c r="E3739" s="335" t="s">
        <v>386</v>
      </c>
      <c r="F3739" s="335" t="s">
        <v>863</v>
      </c>
      <c r="G3739" s="179">
        <f t="shared" si="174"/>
        <v>0</v>
      </c>
      <c r="H3739" s="179">
        <f t="shared" si="175"/>
        <v>0</v>
      </c>
      <c r="I3739" s="179">
        <f t="shared" si="176"/>
        <v>0</v>
      </c>
    </row>
    <row r="3740" spans="1:9" ht="15.75" thickBot="1">
      <c r="A3740" s="398"/>
      <c r="B3740" s="333">
        <v>1.25</v>
      </c>
      <c r="C3740" s="334">
        <v>58.85</v>
      </c>
      <c r="D3740" s="335" t="s">
        <v>387</v>
      </c>
      <c r="E3740" s="335" t="s">
        <v>386</v>
      </c>
      <c r="F3740" s="335" t="s">
        <v>841</v>
      </c>
      <c r="G3740" s="179">
        <f t="shared" si="174"/>
        <v>0</v>
      </c>
      <c r="H3740" s="179">
        <f t="shared" si="175"/>
        <v>0</v>
      </c>
      <c r="I3740" s="179">
        <f t="shared" si="176"/>
        <v>0</v>
      </c>
    </row>
    <row r="3741" spans="1:9" ht="15.75" thickBot="1">
      <c r="A3741" s="398"/>
      <c r="B3741" s="333">
        <v>7.5</v>
      </c>
      <c r="C3741" s="334">
        <v>362.29</v>
      </c>
      <c r="D3741" s="335" t="s">
        <v>387</v>
      </c>
      <c r="E3741" s="335" t="s">
        <v>386</v>
      </c>
      <c r="F3741" s="335" t="s">
        <v>856</v>
      </c>
      <c r="G3741" s="179">
        <f t="shared" si="174"/>
        <v>0</v>
      </c>
      <c r="H3741" s="179">
        <f t="shared" si="175"/>
        <v>0</v>
      </c>
      <c r="I3741" s="179">
        <f t="shared" si="176"/>
        <v>0</v>
      </c>
    </row>
    <row r="3742" spans="1:9" ht="15.75" thickBot="1">
      <c r="A3742" s="398"/>
      <c r="B3742" s="333">
        <v>1.5</v>
      </c>
      <c r="C3742" s="334">
        <v>70.62</v>
      </c>
      <c r="D3742" s="335" t="s">
        <v>387</v>
      </c>
      <c r="E3742" s="335" t="s">
        <v>386</v>
      </c>
      <c r="F3742" s="335" t="s">
        <v>867</v>
      </c>
      <c r="G3742" s="179">
        <f t="shared" si="174"/>
        <v>0</v>
      </c>
      <c r="H3742" s="179">
        <f t="shared" si="175"/>
        <v>0</v>
      </c>
      <c r="I3742" s="179">
        <f t="shared" si="176"/>
        <v>0</v>
      </c>
    </row>
    <row r="3743" spans="1:9" ht="15.75" thickBot="1">
      <c r="A3743" s="398"/>
      <c r="B3743" s="333">
        <v>2.5</v>
      </c>
      <c r="C3743" s="334">
        <v>125.82</v>
      </c>
      <c r="D3743" s="335" t="s">
        <v>387</v>
      </c>
      <c r="E3743" s="335" t="s">
        <v>386</v>
      </c>
      <c r="F3743" s="335" t="s">
        <v>868</v>
      </c>
      <c r="G3743" s="179">
        <f t="shared" si="174"/>
        <v>0</v>
      </c>
      <c r="H3743" s="179">
        <f t="shared" si="175"/>
        <v>0</v>
      </c>
      <c r="I3743" s="179">
        <f t="shared" si="176"/>
        <v>0</v>
      </c>
    </row>
    <row r="3744" spans="1:9" ht="15.75" thickBot="1">
      <c r="A3744" s="398"/>
      <c r="B3744" s="333">
        <v>2.25</v>
      </c>
      <c r="C3744" s="334">
        <v>111.6</v>
      </c>
      <c r="D3744" s="335" t="s">
        <v>387</v>
      </c>
      <c r="E3744" s="335" t="s">
        <v>386</v>
      </c>
      <c r="F3744" s="335" t="s">
        <v>838</v>
      </c>
      <c r="G3744" s="179">
        <f t="shared" si="174"/>
        <v>0</v>
      </c>
      <c r="H3744" s="179">
        <f t="shared" si="175"/>
        <v>0</v>
      </c>
      <c r="I3744" s="179">
        <f t="shared" si="176"/>
        <v>0</v>
      </c>
    </row>
    <row r="3745" spans="1:9" ht="15.75" thickBot="1">
      <c r="A3745" s="398"/>
      <c r="B3745" s="333">
        <v>2.75</v>
      </c>
      <c r="C3745" s="334">
        <v>136.19</v>
      </c>
      <c r="D3745" s="335" t="s">
        <v>387</v>
      </c>
      <c r="E3745" s="335" t="s">
        <v>386</v>
      </c>
      <c r="F3745" s="335" t="s">
        <v>872</v>
      </c>
      <c r="G3745" s="179">
        <f t="shared" si="174"/>
        <v>0</v>
      </c>
      <c r="H3745" s="179">
        <f t="shared" si="175"/>
        <v>0</v>
      </c>
      <c r="I3745" s="179">
        <f t="shared" si="176"/>
        <v>0</v>
      </c>
    </row>
    <row r="3746" spans="1:9" ht="15.75" thickBot="1">
      <c r="A3746" s="398"/>
      <c r="B3746" s="333">
        <v>40.25</v>
      </c>
      <c r="C3746" s="334">
        <v>1253.24</v>
      </c>
      <c r="D3746" s="335" t="s">
        <v>384</v>
      </c>
      <c r="E3746" s="335" t="s">
        <v>386</v>
      </c>
      <c r="F3746" s="335" t="s">
        <v>807</v>
      </c>
      <c r="G3746" s="179">
        <f t="shared" si="174"/>
        <v>1253.24</v>
      </c>
      <c r="H3746" s="179">
        <f t="shared" si="175"/>
        <v>0</v>
      </c>
      <c r="I3746" s="179">
        <f t="shared" si="176"/>
        <v>1253.24</v>
      </c>
    </row>
    <row r="3747" spans="1:9" ht="15.75" thickBot="1">
      <c r="A3747" s="398"/>
      <c r="B3747" s="333">
        <v>48.25</v>
      </c>
      <c r="C3747" s="334">
        <v>1538.03</v>
      </c>
      <c r="D3747" s="335" t="s">
        <v>384</v>
      </c>
      <c r="E3747" s="335" t="s">
        <v>386</v>
      </c>
      <c r="F3747" s="335" t="s">
        <v>837</v>
      </c>
      <c r="G3747" s="179">
        <f t="shared" si="174"/>
        <v>1538.03</v>
      </c>
      <c r="H3747" s="179">
        <f t="shared" si="175"/>
        <v>0</v>
      </c>
      <c r="I3747" s="179">
        <f t="shared" si="176"/>
        <v>1538.03</v>
      </c>
    </row>
    <row r="3748" spans="1:9" ht="15.75" thickBot="1">
      <c r="A3748" s="398"/>
      <c r="B3748" s="333">
        <v>57</v>
      </c>
      <c r="C3748" s="334">
        <v>1783.46</v>
      </c>
      <c r="D3748" s="335" t="s">
        <v>384</v>
      </c>
      <c r="E3748" s="335" t="s">
        <v>386</v>
      </c>
      <c r="F3748" s="335" t="s">
        <v>811</v>
      </c>
      <c r="G3748" s="179">
        <f t="shared" si="174"/>
        <v>1783.46</v>
      </c>
      <c r="H3748" s="179">
        <f t="shared" si="175"/>
        <v>0</v>
      </c>
      <c r="I3748" s="179">
        <f t="shared" si="176"/>
        <v>1783.46</v>
      </c>
    </row>
    <row r="3749" spans="1:9" ht="15.75" thickBot="1">
      <c r="A3749" s="398"/>
      <c r="B3749" s="333">
        <v>56.5</v>
      </c>
      <c r="C3749" s="334">
        <v>1771.13</v>
      </c>
      <c r="D3749" s="335" t="s">
        <v>384</v>
      </c>
      <c r="E3749" s="335" t="s">
        <v>386</v>
      </c>
      <c r="F3749" s="335" t="s">
        <v>813</v>
      </c>
      <c r="G3749" s="179">
        <f t="shared" si="174"/>
        <v>1771.13</v>
      </c>
      <c r="H3749" s="179">
        <f t="shared" si="175"/>
        <v>0</v>
      </c>
      <c r="I3749" s="179">
        <f t="shared" si="176"/>
        <v>1771.13</v>
      </c>
    </row>
    <row r="3750" spans="1:9" ht="15.75" thickBot="1">
      <c r="A3750" s="398"/>
      <c r="B3750" s="333">
        <v>56.5</v>
      </c>
      <c r="C3750" s="334">
        <v>1813.71</v>
      </c>
      <c r="D3750" s="335" t="s">
        <v>384</v>
      </c>
      <c r="E3750" s="335" t="s">
        <v>386</v>
      </c>
      <c r="F3750" s="335" t="s">
        <v>808</v>
      </c>
      <c r="G3750" s="179">
        <f t="shared" si="174"/>
        <v>1813.71</v>
      </c>
      <c r="H3750" s="179">
        <f t="shared" si="175"/>
        <v>0</v>
      </c>
      <c r="I3750" s="179">
        <f t="shared" si="176"/>
        <v>1813.71</v>
      </c>
    </row>
    <row r="3751" spans="1:9" ht="15.75" thickBot="1">
      <c r="A3751" s="398"/>
      <c r="B3751" s="333">
        <v>50.25</v>
      </c>
      <c r="C3751" s="334">
        <v>1608.41</v>
      </c>
      <c r="D3751" s="335" t="s">
        <v>384</v>
      </c>
      <c r="E3751" s="335" t="s">
        <v>386</v>
      </c>
      <c r="F3751" s="335" t="s">
        <v>809</v>
      </c>
      <c r="G3751" s="179">
        <f t="shared" si="174"/>
        <v>1608.41</v>
      </c>
      <c r="H3751" s="179">
        <f t="shared" si="175"/>
        <v>0</v>
      </c>
      <c r="I3751" s="179">
        <f t="shared" si="176"/>
        <v>1608.41</v>
      </c>
    </row>
    <row r="3752" spans="1:9" ht="15.75" thickBot="1">
      <c r="A3752" s="398"/>
      <c r="B3752" s="333">
        <v>53.75</v>
      </c>
      <c r="C3752" s="334">
        <v>1728.99</v>
      </c>
      <c r="D3752" s="335" t="s">
        <v>384</v>
      </c>
      <c r="E3752" s="335" t="s">
        <v>386</v>
      </c>
      <c r="F3752" s="335" t="s">
        <v>810</v>
      </c>
      <c r="G3752" s="179">
        <f t="shared" si="174"/>
        <v>1728.99</v>
      </c>
      <c r="H3752" s="179">
        <f t="shared" si="175"/>
        <v>0</v>
      </c>
      <c r="I3752" s="179">
        <f t="shared" si="176"/>
        <v>1728.99</v>
      </c>
    </row>
    <row r="3753" spans="1:9" ht="15.75" thickBot="1">
      <c r="A3753" s="398"/>
      <c r="B3753" s="333">
        <v>53.5</v>
      </c>
      <c r="C3753" s="334">
        <v>1720.43</v>
      </c>
      <c r="D3753" s="335" t="s">
        <v>384</v>
      </c>
      <c r="E3753" s="335" t="s">
        <v>386</v>
      </c>
      <c r="F3753" s="335" t="s">
        <v>835</v>
      </c>
      <c r="G3753" s="179">
        <f t="shared" si="174"/>
        <v>1720.43</v>
      </c>
      <c r="H3753" s="179">
        <f t="shared" si="175"/>
        <v>0</v>
      </c>
      <c r="I3753" s="179">
        <f t="shared" si="176"/>
        <v>1720.43</v>
      </c>
    </row>
    <row r="3754" spans="1:9" ht="15.75" thickBot="1">
      <c r="A3754" s="398"/>
      <c r="B3754" s="333">
        <v>59.75</v>
      </c>
      <c r="C3754" s="334">
        <v>1922.05</v>
      </c>
      <c r="D3754" s="335" t="s">
        <v>384</v>
      </c>
      <c r="E3754" s="335" t="s">
        <v>386</v>
      </c>
      <c r="F3754" s="335" t="s">
        <v>802</v>
      </c>
      <c r="G3754" s="179">
        <f t="shared" si="174"/>
        <v>1922.05</v>
      </c>
      <c r="H3754" s="179">
        <f t="shared" si="175"/>
        <v>0</v>
      </c>
      <c r="I3754" s="179">
        <f t="shared" si="176"/>
        <v>1922.05</v>
      </c>
    </row>
    <row r="3755" spans="1:9" ht="15.75" thickBot="1">
      <c r="A3755" s="398"/>
      <c r="B3755" s="333">
        <v>59.5</v>
      </c>
      <c r="C3755" s="334">
        <v>1913.5</v>
      </c>
      <c r="D3755" s="335" t="s">
        <v>384</v>
      </c>
      <c r="E3755" s="335" t="s">
        <v>386</v>
      </c>
      <c r="F3755" s="335" t="s">
        <v>803</v>
      </c>
      <c r="G3755" s="179">
        <f t="shared" si="174"/>
        <v>1913.5</v>
      </c>
      <c r="H3755" s="179">
        <f t="shared" si="175"/>
        <v>0</v>
      </c>
      <c r="I3755" s="179">
        <f t="shared" si="176"/>
        <v>1913.5</v>
      </c>
    </row>
    <row r="3756" spans="1:9" ht="15.75" thickBot="1">
      <c r="A3756" s="398"/>
      <c r="B3756" s="333">
        <v>64</v>
      </c>
      <c r="C3756" s="334">
        <v>2058.09</v>
      </c>
      <c r="D3756" s="335" t="s">
        <v>384</v>
      </c>
      <c r="E3756" s="335" t="s">
        <v>386</v>
      </c>
      <c r="F3756" s="335" t="s">
        <v>804</v>
      </c>
      <c r="G3756" s="179">
        <f t="shared" si="174"/>
        <v>2058.09</v>
      </c>
      <c r="H3756" s="179">
        <f t="shared" si="175"/>
        <v>0</v>
      </c>
      <c r="I3756" s="179">
        <f t="shared" si="176"/>
        <v>2058.09</v>
      </c>
    </row>
    <row r="3757" spans="1:9" ht="15.75" thickBot="1">
      <c r="A3757" s="398"/>
      <c r="B3757" s="333">
        <v>54.75</v>
      </c>
      <c r="C3757" s="334">
        <v>1778.75</v>
      </c>
      <c r="D3757" s="335" t="s">
        <v>384</v>
      </c>
      <c r="E3757" s="335" t="s">
        <v>386</v>
      </c>
      <c r="F3757" s="335" t="s">
        <v>845</v>
      </c>
      <c r="G3757" s="179">
        <f t="shared" si="174"/>
        <v>1778.75</v>
      </c>
      <c r="H3757" s="179">
        <f t="shared" si="175"/>
        <v>0</v>
      </c>
      <c r="I3757" s="179">
        <f t="shared" si="176"/>
        <v>1778.75</v>
      </c>
    </row>
    <row r="3758" spans="1:9" ht="15.75" thickBot="1">
      <c r="A3758" s="398"/>
      <c r="B3758" s="333">
        <v>62.75</v>
      </c>
      <c r="C3758" s="334">
        <v>2040.08</v>
      </c>
      <c r="D3758" s="335" t="s">
        <v>384</v>
      </c>
      <c r="E3758" s="335" t="s">
        <v>386</v>
      </c>
      <c r="F3758" s="335" t="s">
        <v>843</v>
      </c>
      <c r="G3758" s="179">
        <f t="shared" si="174"/>
        <v>2040.08</v>
      </c>
      <c r="H3758" s="179">
        <f t="shared" si="175"/>
        <v>0</v>
      </c>
      <c r="I3758" s="179">
        <f t="shared" si="176"/>
        <v>2040.08</v>
      </c>
    </row>
    <row r="3759" spans="1:9" ht="15.75" thickBot="1">
      <c r="A3759" s="398"/>
      <c r="B3759" s="333">
        <v>69.25</v>
      </c>
      <c r="C3759" s="334">
        <v>2248.4899999999998</v>
      </c>
      <c r="D3759" s="335" t="s">
        <v>384</v>
      </c>
      <c r="E3759" s="335" t="s">
        <v>386</v>
      </c>
      <c r="F3759" s="335" t="s">
        <v>894</v>
      </c>
      <c r="G3759" s="179">
        <f t="shared" si="174"/>
        <v>2248.4899999999998</v>
      </c>
      <c r="H3759" s="179">
        <f t="shared" si="175"/>
        <v>0</v>
      </c>
      <c r="I3759" s="179">
        <f t="shared" si="176"/>
        <v>2248.4899999999998</v>
      </c>
    </row>
    <row r="3760" spans="1:9" ht="15.75" thickBot="1">
      <c r="A3760" s="398"/>
      <c r="B3760" s="333">
        <v>54.75</v>
      </c>
      <c r="C3760" s="334">
        <v>1775</v>
      </c>
      <c r="D3760" s="335" t="s">
        <v>384</v>
      </c>
      <c r="E3760" s="335" t="s">
        <v>386</v>
      </c>
      <c r="F3760" s="335" t="s">
        <v>881</v>
      </c>
      <c r="G3760" s="179">
        <f t="shared" si="174"/>
        <v>1775</v>
      </c>
      <c r="H3760" s="179">
        <f t="shared" si="175"/>
        <v>0</v>
      </c>
      <c r="I3760" s="179">
        <f t="shared" si="176"/>
        <v>1775</v>
      </c>
    </row>
    <row r="3761" spans="1:9" ht="15.75" thickBot="1">
      <c r="A3761" s="398"/>
      <c r="B3761" s="333">
        <v>68</v>
      </c>
      <c r="C3761" s="334">
        <v>2204.08</v>
      </c>
      <c r="D3761" s="335" t="s">
        <v>384</v>
      </c>
      <c r="E3761" s="335" t="s">
        <v>386</v>
      </c>
      <c r="F3761" s="335" t="s">
        <v>805</v>
      </c>
      <c r="G3761" s="179">
        <f t="shared" si="174"/>
        <v>2204.08</v>
      </c>
      <c r="H3761" s="179">
        <f t="shared" si="175"/>
        <v>0</v>
      </c>
      <c r="I3761" s="179">
        <f t="shared" si="176"/>
        <v>2204.08</v>
      </c>
    </row>
    <row r="3762" spans="1:9" ht="15.75" thickBot="1">
      <c r="A3762" s="398"/>
      <c r="B3762" s="333">
        <v>56.5</v>
      </c>
      <c r="C3762" s="334">
        <v>1816.76</v>
      </c>
      <c r="D3762" s="335" t="s">
        <v>384</v>
      </c>
      <c r="E3762" s="335" t="s">
        <v>386</v>
      </c>
      <c r="F3762" s="335" t="s">
        <v>862</v>
      </c>
      <c r="G3762" s="179">
        <f t="shared" si="174"/>
        <v>1816.76</v>
      </c>
      <c r="H3762" s="179">
        <f t="shared" si="175"/>
        <v>0</v>
      </c>
      <c r="I3762" s="179">
        <f t="shared" si="176"/>
        <v>1816.76</v>
      </c>
    </row>
    <row r="3763" spans="1:9" ht="15.75" thickBot="1">
      <c r="A3763" s="398"/>
      <c r="B3763" s="333">
        <v>57</v>
      </c>
      <c r="C3763" s="334">
        <v>1835.1</v>
      </c>
      <c r="D3763" s="335" t="s">
        <v>384</v>
      </c>
      <c r="E3763" s="335" t="s">
        <v>386</v>
      </c>
      <c r="F3763" s="335" t="s">
        <v>816</v>
      </c>
      <c r="G3763" s="179">
        <f t="shared" si="174"/>
        <v>1835.1</v>
      </c>
      <c r="H3763" s="179">
        <f t="shared" si="175"/>
        <v>0</v>
      </c>
      <c r="I3763" s="179">
        <f t="shared" si="176"/>
        <v>1835.1</v>
      </c>
    </row>
    <row r="3764" spans="1:9" ht="15.75" thickBot="1">
      <c r="A3764" s="398"/>
      <c r="B3764" s="333">
        <v>49.5</v>
      </c>
      <c r="C3764" s="334">
        <v>1593.27</v>
      </c>
      <c r="D3764" s="335" t="s">
        <v>384</v>
      </c>
      <c r="E3764" s="335" t="s">
        <v>386</v>
      </c>
      <c r="F3764" s="335" t="s">
        <v>863</v>
      </c>
      <c r="G3764" s="179">
        <f t="shared" si="174"/>
        <v>1593.27</v>
      </c>
      <c r="H3764" s="179">
        <f t="shared" si="175"/>
        <v>0</v>
      </c>
      <c r="I3764" s="179">
        <f t="shared" si="176"/>
        <v>1593.27</v>
      </c>
    </row>
    <row r="3765" spans="1:9" ht="15.75" thickBot="1">
      <c r="A3765" s="398"/>
      <c r="B3765" s="333">
        <v>57.5</v>
      </c>
      <c r="C3765" s="334">
        <v>1848.62</v>
      </c>
      <c r="D3765" s="335" t="s">
        <v>384</v>
      </c>
      <c r="E3765" s="335" t="s">
        <v>386</v>
      </c>
      <c r="F3765" s="335" t="s">
        <v>864</v>
      </c>
      <c r="G3765" s="179">
        <f t="shared" si="174"/>
        <v>1848.62</v>
      </c>
      <c r="H3765" s="179">
        <f t="shared" si="175"/>
        <v>0</v>
      </c>
      <c r="I3765" s="179">
        <f t="shared" si="176"/>
        <v>1848.62</v>
      </c>
    </row>
    <row r="3766" spans="1:9" ht="15.75" thickBot="1">
      <c r="A3766" s="398"/>
      <c r="B3766" s="333">
        <v>55.25</v>
      </c>
      <c r="C3766" s="334">
        <v>1774.7</v>
      </c>
      <c r="D3766" s="335" t="s">
        <v>384</v>
      </c>
      <c r="E3766" s="335" t="s">
        <v>386</v>
      </c>
      <c r="F3766" s="335" t="s">
        <v>841</v>
      </c>
      <c r="G3766" s="179">
        <f t="shared" si="174"/>
        <v>1774.7</v>
      </c>
      <c r="H3766" s="179">
        <f t="shared" si="175"/>
        <v>0</v>
      </c>
      <c r="I3766" s="179">
        <f t="shared" si="176"/>
        <v>1774.7</v>
      </c>
    </row>
    <row r="3767" spans="1:9" ht="15.75" thickBot="1">
      <c r="A3767" s="398"/>
      <c r="B3767" s="333">
        <v>58.75</v>
      </c>
      <c r="C3767" s="334">
        <v>1887.64</v>
      </c>
      <c r="D3767" s="335" t="s">
        <v>384</v>
      </c>
      <c r="E3767" s="335" t="s">
        <v>386</v>
      </c>
      <c r="F3767" s="335" t="s">
        <v>856</v>
      </c>
      <c r="G3767" s="179">
        <f t="shared" si="174"/>
        <v>1887.64</v>
      </c>
      <c r="H3767" s="179">
        <f t="shared" si="175"/>
        <v>0</v>
      </c>
      <c r="I3767" s="179">
        <f t="shared" si="176"/>
        <v>1887.64</v>
      </c>
    </row>
    <row r="3768" spans="1:9" ht="15.75" thickBot="1">
      <c r="A3768" s="398"/>
      <c r="B3768" s="333">
        <v>55</v>
      </c>
      <c r="C3768" s="334">
        <v>1759.35</v>
      </c>
      <c r="D3768" s="335" t="s">
        <v>384</v>
      </c>
      <c r="E3768" s="335" t="s">
        <v>386</v>
      </c>
      <c r="F3768" s="335" t="s">
        <v>867</v>
      </c>
      <c r="G3768" s="179">
        <f t="shared" si="174"/>
        <v>1759.35</v>
      </c>
      <c r="H3768" s="179">
        <f t="shared" si="175"/>
        <v>0</v>
      </c>
      <c r="I3768" s="179">
        <f t="shared" si="176"/>
        <v>1759.35</v>
      </c>
    </row>
    <row r="3769" spans="1:9" ht="15.75" thickBot="1">
      <c r="A3769" s="398"/>
      <c r="B3769" s="333">
        <v>45</v>
      </c>
      <c r="C3769" s="334">
        <v>1434.14</v>
      </c>
      <c r="D3769" s="335" t="s">
        <v>384</v>
      </c>
      <c r="E3769" s="335" t="s">
        <v>386</v>
      </c>
      <c r="F3769" s="335" t="s">
        <v>868</v>
      </c>
      <c r="G3769" s="179">
        <f t="shared" si="174"/>
        <v>1434.14</v>
      </c>
      <c r="H3769" s="179">
        <f t="shared" si="175"/>
        <v>0</v>
      </c>
      <c r="I3769" s="179">
        <f t="shared" si="176"/>
        <v>1434.14</v>
      </c>
    </row>
    <row r="3770" spans="1:9" ht="15.75" thickBot="1">
      <c r="A3770" s="398"/>
      <c r="B3770" s="333">
        <v>37</v>
      </c>
      <c r="C3770" s="334">
        <v>1184.93</v>
      </c>
      <c r="D3770" s="335" t="s">
        <v>384</v>
      </c>
      <c r="E3770" s="335" t="s">
        <v>386</v>
      </c>
      <c r="F3770" s="335" t="s">
        <v>838</v>
      </c>
      <c r="G3770" s="179">
        <f t="shared" si="174"/>
        <v>1184.93</v>
      </c>
      <c r="H3770" s="179">
        <f t="shared" si="175"/>
        <v>0</v>
      </c>
      <c r="I3770" s="179">
        <f t="shared" si="176"/>
        <v>1184.93</v>
      </c>
    </row>
    <row r="3771" spans="1:9" ht="15.75" thickBot="1">
      <c r="A3771" s="398"/>
      <c r="B3771" s="333">
        <v>46.5</v>
      </c>
      <c r="C3771" s="334">
        <v>1475.83</v>
      </c>
      <c r="D3771" s="335" t="s">
        <v>384</v>
      </c>
      <c r="E3771" s="335" t="s">
        <v>386</v>
      </c>
      <c r="F3771" s="335" t="s">
        <v>872</v>
      </c>
      <c r="G3771" s="179">
        <f t="shared" si="174"/>
        <v>1475.83</v>
      </c>
      <c r="H3771" s="179">
        <f t="shared" si="175"/>
        <v>0</v>
      </c>
      <c r="I3771" s="179">
        <f t="shared" si="176"/>
        <v>1475.83</v>
      </c>
    </row>
    <row r="3772" spans="1:9" ht="15.75" thickBot="1">
      <c r="A3772" s="398"/>
      <c r="B3772" s="333">
        <v>30.75</v>
      </c>
      <c r="C3772" s="334">
        <v>972.1</v>
      </c>
      <c r="D3772" s="335" t="s">
        <v>384</v>
      </c>
      <c r="E3772" s="335" t="s">
        <v>386</v>
      </c>
      <c r="F3772" s="335" t="s">
        <v>858</v>
      </c>
      <c r="G3772" s="179">
        <f t="shared" si="174"/>
        <v>972.1</v>
      </c>
      <c r="H3772" s="179">
        <f t="shared" si="175"/>
        <v>0</v>
      </c>
      <c r="I3772" s="179">
        <f t="shared" si="176"/>
        <v>972.1</v>
      </c>
    </row>
    <row r="3773" spans="1:9" ht="15.75" thickBot="1">
      <c r="A3773" s="398"/>
      <c r="B3773" s="333">
        <v>1.5</v>
      </c>
      <c r="C3773" s="334">
        <v>49.44</v>
      </c>
      <c r="D3773" s="335" t="s">
        <v>834</v>
      </c>
      <c r="E3773" s="335" t="s">
        <v>386</v>
      </c>
      <c r="F3773" s="335" t="s">
        <v>809</v>
      </c>
      <c r="G3773" s="179">
        <f t="shared" si="174"/>
        <v>0</v>
      </c>
      <c r="H3773" s="179">
        <f t="shared" si="175"/>
        <v>0</v>
      </c>
      <c r="I3773" s="179">
        <f t="shared" si="176"/>
        <v>0</v>
      </c>
    </row>
    <row r="3774" spans="1:9" ht="15.75" thickBot="1">
      <c r="A3774" s="398"/>
      <c r="B3774" s="333">
        <v>4</v>
      </c>
      <c r="C3774" s="334">
        <v>126.51</v>
      </c>
      <c r="D3774" s="335" t="s">
        <v>834</v>
      </c>
      <c r="E3774" s="335" t="s">
        <v>386</v>
      </c>
      <c r="F3774" s="335" t="s">
        <v>810</v>
      </c>
      <c r="G3774" s="179">
        <f t="shared" si="174"/>
        <v>0</v>
      </c>
      <c r="H3774" s="179">
        <f t="shared" si="175"/>
        <v>0</v>
      </c>
      <c r="I3774" s="179">
        <f t="shared" si="176"/>
        <v>0</v>
      </c>
    </row>
    <row r="3775" spans="1:9" ht="15.75" thickBot="1">
      <c r="A3775" s="398"/>
      <c r="B3775" s="333">
        <v>0.5</v>
      </c>
      <c r="C3775" s="334">
        <v>17.100000000000001</v>
      </c>
      <c r="D3775" s="335" t="s">
        <v>834</v>
      </c>
      <c r="E3775" s="335" t="s">
        <v>386</v>
      </c>
      <c r="F3775" s="335" t="s">
        <v>835</v>
      </c>
      <c r="G3775" s="179">
        <f t="shared" si="174"/>
        <v>0</v>
      </c>
      <c r="H3775" s="179">
        <f t="shared" si="175"/>
        <v>0</v>
      </c>
      <c r="I3775" s="179">
        <f t="shared" si="176"/>
        <v>0</v>
      </c>
    </row>
    <row r="3776" spans="1:9" ht="15.75" thickBot="1">
      <c r="A3776" s="398"/>
      <c r="B3776" s="333">
        <v>0.25</v>
      </c>
      <c r="C3776" s="334">
        <v>8.5500000000000007</v>
      </c>
      <c r="D3776" s="335" t="s">
        <v>834</v>
      </c>
      <c r="E3776" s="335" t="s">
        <v>386</v>
      </c>
      <c r="F3776" s="335" t="s">
        <v>802</v>
      </c>
      <c r="G3776" s="179">
        <f t="shared" si="174"/>
        <v>0</v>
      </c>
      <c r="H3776" s="179">
        <f t="shared" si="175"/>
        <v>0</v>
      </c>
      <c r="I3776" s="179">
        <f t="shared" si="176"/>
        <v>0</v>
      </c>
    </row>
    <row r="3777" spans="1:9" ht="15.75" thickBot="1">
      <c r="A3777" s="398"/>
      <c r="B3777" s="333">
        <v>1</v>
      </c>
      <c r="C3777" s="334">
        <v>34.21</v>
      </c>
      <c r="D3777" s="335" t="s">
        <v>834</v>
      </c>
      <c r="E3777" s="335" t="s">
        <v>386</v>
      </c>
      <c r="F3777" s="335" t="s">
        <v>803</v>
      </c>
      <c r="G3777" s="179">
        <f t="shared" si="174"/>
        <v>0</v>
      </c>
      <c r="H3777" s="179">
        <f t="shared" si="175"/>
        <v>0</v>
      </c>
      <c r="I3777" s="179">
        <f t="shared" si="176"/>
        <v>0</v>
      </c>
    </row>
    <row r="3778" spans="1:9" ht="15.75" thickBot="1">
      <c r="A3778" s="398"/>
      <c r="B3778" s="333">
        <v>0.75</v>
      </c>
      <c r="C3778" s="334">
        <v>25.66</v>
      </c>
      <c r="D3778" s="335" t="s">
        <v>834</v>
      </c>
      <c r="E3778" s="335" t="s">
        <v>386</v>
      </c>
      <c r="F3778" s="335" t="s">
        <v>804</v>
      </c>
      <c r="G3778" s="179">
        <f t="shared" si="174"/>
        <v>0</v>
      </c>
      <c r="H3778" s="179">
        <f t="shared" si="175"/>
        <v>0</v>
      </c>
      <c r="I3778" s="179">
        <f t="shared" si="176"/>
        <v>0</v>
      </c>
    </row>
    <row r="3779" spans="1:9" ht="15.75" thickBot="1">
      <c r="A3779" s="398"/>
      <c r="B3779" s="333">
        <v>2</v>
      </c>
      <c r="C3779" s="334">
        <v>64.680000000000007</v>
      </c>
      <c r="D3779" s="335" t="s">
        <v>834</v>
      </c>
      <c r="E3779" s="335" t="s">
        <v>386</v>
      </c>
      <c r="F3779" s="335" t="s">
        <v>845</v>
      </c>
      <c r="G3779" s="179">
        <f t="shared" si="174"/>
        <v>0</v>
      </c>
      <c r="H3779" s="179">
        <f t="shared" si="175"/>
        <v>0</v>
      </c>
      <c r="I3779" s="179">
        <f t="shared" si="176"/>
        <v>0</v>
      </c>
    </row>
    <row r="3780" spans="1:9" ht="15.75" thickBot="1">
      <c r="A3780" s="398"/>
      <c r="B3780" s="333">
        <v>0.5</v>
      </c>
      <c r="C3780" s="334">
        <v>17.100000000000001</v>
      </c>
      <c r="D3780" s="335" t="s">
        <v>834</v>
      </c>
      <c r="E3780" s="335" t="s">
        <v>386</v>
      </c>
      <c r="F3780" s="335" t="s">
        <v>843</v>
      </c>
      <c r="G3780" s="179">
        <f t="shared" si="174"/>
        <v>0</v>
      </c>
      <c r="H3780" s="179">
        <f t="shared" si="175"/>
        <v>0</v>
      </c>
      <c r="I3780" s="179">
        <f t="shared" si="176"/>
        <v>0</v>
      </c>
    </row>
    <row r="3781" spans="1:9" ht="15.75" thickBot="1">
      <c r="A3781" s="398"/>
      <c r="B3781" s="333">
        <v>1.5</v>
      </c>
      <c r="C3781" s="334">
        <v>48.26</v>
      </c>
      <c r="D3781" s="335" t="s">
        <v>834</v>
      </c>
      <c r="E3781" s="335" t="s">
        <v>386</v>
      </c>
      <c r="F3781" s="335" t="s">
        <v>881</v>
      </c>
      <c r="G3781" s="179">
        <f t="shared" ref="G3781:G3844" si="177">IF(D3781="REG",C3781,0)</f>
        <v>0</v>
      </c>
      <c r="H3781" s="179">
        <f t="shared" ref="H3781:H3844" si="178">IF(D3781="SAL",C3781,0)</f>
        <v>0</v>
      </c>
      <c r="I3781" s="179">
        <f t="shared" ref="I3781:I3844" si="179">+G3781+H3781</f>
        <v>0</v>
      </c>
    </row>
    <row r="3782" spans="1:9" ht="15.75" thickBot="1">
      <c r="A3782" s="398"/>
      <c r="B3782" s="333">
        <v>1</v>
      </c>
      <c r="C3782" s="334">
        <v>34.21</v>
      </c>
      <c r="D3782" s="335" t="s">
        <v>834</v>
      </c>
      <c r="E3782" s="335" t="s">
        <v>386</v>
      </c>
      <c r="F3782" s="335" t="s">
        <v>805</v>
      </c>
      <c r="G3782" s="179">
        <f t="shared" si="177"/>
        <v>0</v>
      </c>
      <c r="H3782" s="179">
        <f t="shared" si="178"/>
        <v>0</v>
      </c>
      <c r="I3782" s="179">
        <f t="shared" si="179"/>
        <v>0</v>
      </c>
    </row>
    <row r="3783" spans="1:9" ht="15.75" thickBot="1">
      <c r="A3783" s="398"/>
      <c r="B3783" s="333">
        <v>2.75</v>
      </c>
      <c r="C3783" s="334">
        <v>89.85</v>
      </c>
      <c r="D3783" s="335" t="s">
        <v>834</v>
      </c>
      <c r="E3783" s="335" t="s">
        <v>386</v>
      </c>
      <c r="F3783" s="335" t="s">
        <v>862</v>
      </c>
      <c r="G3783" s="179">
        <f t="shared" si="177"/>
        <v>0</v>
      </c>
      <c r="H3783" s="179">
        <f t="shared" si="178"/>
        <v>0</v>
      </c>
      <c r="I3783" s="179">
        <f t="shared" si="179"/>
        <v>0</v>
      </c>
    </row>
    <row r="3784" spans="1:9" ht="15.75" thickBot="1">
      <c r="A3784" s="398"/>
      <c r="B3784" s="333">
        <v>0.5</v>
      </c>
      <c r="C3784" s="334">
        <v>17.100000000000001</v>
      </c>
      <c r="D3784" s="335" t="s">
        <v>834</v>
      </c>
      <c r="E3784" s="335" t="s">
        <v>386</v>
      </c>
      <c r="F3784" s="335" t="s">
        <v>816</v>
      </c>
      <c r="G3784" s="179">
        <f t="shared" si="177"/>
        <v>0</v>
      </c>
      <c r="H3784" s="179">
        <f t="shared" si="178"/>
        <v>0</v>
      </c>
      <c r="I3784" s="179">
        <f t="shared" si="179"/>
        <v>0</v>
      </c>
    </row>
    <row r="3785" spans="1:9" ht="15.75" thickBot="1">
      <c r="A3785" s="398"/>
      <c r="B3785" s="333">
        <v>2.5</v>
      </c>
      <c r="C3785" s="334">
        <v>78.010000000000005</v>
      </c>
      <c r="D3785" s="335" t="s">
        <v>834</v>
      </c>
      <c r="E3785" s="335" t="s">
        <v>386</v>
      </c>
      <c r="F3785" s="335" t="s">
        <v>863</v>
      </c>
      <c r="G3785" s="179">
        <f t="shared" si="177"/>
        <v>0</v>
      </c>
      <c r="H3785" s="179">
        <f t="shared" si="178"/>
        <v>0</v>
      </c>
      <c r="I3785" s="179">
        <f t="shared" si="179"/>
        <v>0</v>
      </c>
    </row>
    <row r="3786" spans="1:9" ht="15.75" thickBot="1">
      <c r="A3786" s="398"/>
      <c r="B3786" s="333">
        <v>1.75</v>
      </c>
      <c r="C3786" s="334">
        <v>58</v>
      </c>
      <c r="D3786" s="335" t="s">
        <v>834</v>
      </c>
      <c r="E3786" s="335" t="s">
        <v>386</v>
      </c>
      <c r="F3786" s="335" t="s">
        <v>864</v>
      </c>
      <c r="G3786" s="179">
        <f t="shared" si="177"/>
        <v>0</v>
      </c>
      <c r="H3786" s="179">
        <f t="shared" si="178"/>
        <v>0</v>
      </c>
      <c r="I3786" s="179">
        <f t="shared" si="179"/>
        <v>0</v>
      </c>
    </row>
    <row r="3787" spans="1:9" ht="15.75" thickBot="1">
      <c r="A3787" s="398"/>
      <c r="B3787" s="333">
        <v>2.25</v>
      </c>
      <c r="C3787" s="334">
        <v>72.040000000000006</v>
      </c>
      <c r="D3787" s="335" t="s">
        <v>834</v>
      </c>
      <c r="E3787" s="335" t="s">
        <v>386</v>
      </c>
      <c r="F3787" s="335" t="s">
        <v>841</v>
      </c>
      <c r="G3787" s="179">
        <f t="shared" si="177"/>
        <v>0</v>
      </c>
      <c r="H3787" s="179">
        <f t="shared" si="178"/>
        <v>0</v>
      </c>
      <c r="I3787" s="179">
        <f t="shared" si="179"/>
        <v>0</v>
      </c>
    </row>
    <row r="3788" spans="1:9" ht="15.75" thickBot="1">
      <c r="A3788" s="398"/>
      <c r="B3788" s="333">
        <v>1.5</v>
      </c>
      <c r="C3788" s="334">
        <v>51.32</v>
      </c>
      <c r="D3788" s="335" t="s">
        <v>834</v>
      </c>
      <c r="E3788" s="335" t="s">
        <v>386</v>
      </c>
      <c r="F3788" s="335" t="s">
        <v>856</v>
      </c>
      <c r="G3788" s="179">
        <f t="shared" si="177"/>
        <v>0</v>
      </c>
      <c r="H3788" s="179">
        <f t="shared" si="178"/>
        <v>0</v>
      </c>
      <c r="I3788" s="179">
        <f t="shared" si="179"/>
        <v>0</v>
      </c>
    </row>
    <row r="3789" spans="1:9" ht="15.75" thickBot="1">
      <c r="A3789" s="398"/>
      <c r="B3789" s="333">
        <v>1</v>
      </c>
      <c r="C3789" s="334">
        <v>32.340000000000003</v>
      </c>
      <c r="D3789" s="335" t="s">
        <v>834</v>
      </c>
      <c r="E3789" s="335" t="s">
        <v>386</v>
      </c>
      <c r="F3789" s="335" t="s">
        <v>868</v>
      </c>
      <c r="G3789" s="179">
        <f t="shared" si="177"/>
        <v>0</v>
      </c>
      <c r="H3789" s="179">
        <f t="shared" si="178"/>
        <v>0</v>
      </c>
      <c r="I3789" s="179">
        <f t="shared" si="179"/>
        <v>0</v>
      </c>
    </row>
    <row r="3790" spans="1:9" ht="15.75" thickBot="1">
      <c r="A3790" s="398"/>
      <c r="B3790" s="333">
        <v>1</v>
      </c>
      <c r="C3790" s="334">
        <v>32.340000000000003</v>
      </c>
      <c r="D3790" s="335" t="s">
        <v>834</v>
      </c>
      <c r="E3790" s="335" t="s">
        <v>386</v>
      </c>
      <c r="F3790" s="335" t="s">
        <v>872</v>
      </c>
      <c r="G3790" s="179">
        <f t="shared" si="177"/>
        <v>0</v>
      </c>
      <c r="H3790" s="179">
        <f t="shared" si="178"/>
        <v>0</v>
      </c>
      <c r="I3790" s="179">
        <f t="shared" si="179"/>
        <v>0</v>
      </c>
    </row>
    <row r="3791" spans="1:9" ht="15.75" thickBot="1">
      <c r="A3791" s="398"/>
      <c r="B3791" s="333">
        <v>2.5</v>
      </c>
      <c r="C3791" s="334">
        <v>82.69</v>
      </c>
      <c r="D3791" s="335" t="s">
        <v>834</v>
      </c>
      <c r="E3791" s="335" t="s">
        <v>386</v>
      </c>
      <c r="F3791" s="335" t="s">
        <v>858</v>
      </c>
      <c r="G3791" s="179">
        <f t="shared" si="177"/>
        <v>0</v>
      </c>
      <c r="H3791" s="179">
        <f t="shared" si="178"/>
        <v>0</v>
      </c>
      <c r="I3791" s="179">
        <f t="shared" si="179"/>
        <v>0</v>
      </c>
    </row>
    <row r="3792" spans="1:9" ht="15.75" thickBot="1">
      <c r="A3792" s="398"/>
      <c r="B3792" s="333">
        <v>0.75</v>
      </c>
      <c r="C3792" s="334">
        <v>23.64</v>
      </c>
      <c r="D3792" s="335" t="s">
        <v>392</v>
      </c>
      <c r="E3792" s="335" t="s">
        <v>386</v>
      </c>
      <c r="F3792" s="335" t="s">
        <v>807</v>
      </c>
      <c r="G3792" s="179">
        <f t="shared" si="177"/>
        <v>0</v>
      </c>
      <c r="H3792" s="179">
        <f t="shared" si="178"/>
        <v>0</v>
      </c>
      <c r="I3792" s="179">
        <f t="shared" si="179"/>
        <v>0</v>
      </c>
    </row>
    <row r="3793" spans="1:9" ht="15.75" thickBot="1">
      <c r="A3793" s="398"/>
      <c r="B3793" s="333">
        <v>2</v>
      </c>
      <c r="C3793" s="334">
        <v>66.760000000000005</v>
      </c>
      <c r="D3793" s="335" t="s">
        <v>392</v>
      </c>
      <c r="E3793" s="335" t="s">
        <v>386</v>
      </c>
      <c r="F3793" s="335" t="s">
        <v>811</v>
      </c>
      <c r="G3793" s="179">
        <f t="shared" si="177"/>
        <v>0</v>
      </c>
      <c r="H3793" s="179">
        <f t="shared" si="178"/>
        <v>0</v>
      </c>
      <c r="I3793" s="179">
        <f t="shared" si="179"/>
        <v>0</v>
      </c>
    </row>
    <row r="3794" spans="1:9" ht="15.75" thickBot="1">
      <c r="A3794" s="398"/>
      <c r="B3794" s="333">
        <v>2.75</v>
      </c>
      <c r="C3794" s="334">
        <v>86.74</v>
      </c>
      <c r="D3794" s="335" t="s">
        <v>392</v>
      </c>
      <c r="E3794" s="335" t="s">
        <v>386</v>
      </c>
      <c r="F3794" s="335" t="s">
        <v>813</v>
      </c>
      <c r="G3794" s="179">
        <f t="shared" si="177"/>
        <v>0</v>
      </c>
      <c r="H3794" s="179">
        <f t="shared" si="178"/>
        <v>0</v>
      </c>
      <c r="I3794" s="179">
        <f t="shared" si="179"/>
        <v>0</v>
      </c>
    </row>
    <row r="3795" spans="1:9" ht="15.75" thickBot="1">
      <c r="A3795" s="398"/>
      <c r="B3795" s="333">
        <v>0.25</v>
      </c>
      <c r="C3795" s="334">
        <v>8.5500000000000007</v>
      </c>
      <c r="D3795" s="335" t="s">
        <v>392</v>
      </c>
      <c r="E3795" s="335" t="s">
        <v>386</v>
      </c>
      <c r="F3795" s="335" t="s">
        <v>809</v>
      </c>
      <c r="G3795" s="179">
        <f t="shared" si="177"/>
        <v>0</v>
      </c>
      <c r="H3795" s="179">
        <f t="shared" si="178"/>
        <v>0</v>
      </c>
      <c r="I3795" s="179">
        <f t="shared" si="179"/>
        <v>0</v>
      </c>
    </row>
    <row r="3796" spans="1:9" ht="15.75" thickBot="1">
      <c r="A3796" s="398"/>
      <c r="B3796" s="333">
        <v>0.25</v>
      </c>
      <c r="C3796" s="334">
        <v>8.5500000000000007</v>
      </c>
      <c r="D3796" s="335" t="s">
        <v>392</v>
      </c>
      <c r="E3796" s="335" t="s">
        <v>386</v>
      </c>
      <c r="F3796" s="335" t="s">
        <v>804</v>
      </c>
      <c r="G3796" s="179">
        <f t="shared" si="177"/>
        <v>0</v>
      </c>
      <c r="H3796" s="179">
        <f t="shared" si="178"/>
        <v>0</v>
      </c>
      <c r="I3796" s="179">
        <f t="shared" si="179"/>
        <v>0</v>
      </c>
    </row>
    <row r="3797" spans="1:9" ht="15.75" thickBot="1">
      <c r="A3797" s="398"/>
      <c r="B3797" s="333">
        <v>4.5</v>
      </c>
      <c r="C3797" s="334">
        <v>153.94</v>
      </c>
      <c r="D3797" s="335" t="s">
        <v>392</v>
      </c>
      <c r="E3797" s="335" t="s">
        <v>386</v>
      </c>
      <c r="F3797" s="335" t="s">
        <v>867</v>
      </c>
      <c r="G3797" s="179">
        <f t="shared" si="177"/>
        <v>0</v>
      </c>
      <c r="H3797" s="179">
        <f t="shared" si="178"/>
        <v>0</v>
      </c>
      <c r="I3797" s="179">
        <f t="shared" si="179"/>
        <v>0</v>
      </c>
    </row>
    <row r="3798" spans="1:9" ht="15.75" thickBot="1">
      <c r="A3798" s="398"/>
      <c r="B3798" s="333">
        <v>4</v>
      </c>
      <c r="C3798" s="334">
        <v>136.84</v>
      </c>
      <c r="D3798" s="335" t="s">
        <v>974</v>
      </c>
      <c r="E3798" s="335" t="s">
        <v>386</v>
      </c>
      <c r="F3798" s="335" t="s">
        <v>868</v>
      </c>
      <c r="G3798" s="179">
        <f t="shared" si="177"/>
        <v>0</v>
      </c>
      <c r="H3798" s="179">
        <f t="shared" si="178"/>
        <v>0</v>
      </c>
      <c r="I3798" s="179">
        <f t="shared" si="179"/>
        <v>0</v>
      </c>
    </row>
    <row r="3799" spans="1:9" ht="15.75" thickBot="1">
      <c r="A3799" s="398"/>
      <c r="B3799" s="333">
        <v>8</v>
      </c>
      <c r="C3799" s="334">
        <v>273.68</v>
      </c>
      <c r="D3799" s="335" t="s">
        <v>974</v>
      </c>
      <c r="E3799" s="335" t="s">
        <v>386</v>
      </c>
      <c r="F3799" s="335" t="s">
        <v>838</v>
      </c>
      <c r="G3799" s="179">
        <f t="shared" si="177"/>
        <v>0</v>
      </c>
      <c r="H3799" s="179">
        <f t="shared" si="178"/>
        <v>0</v>
      </c>
      <c r="I3799" s="179">
        <f t="shared" si="179"/>
        <v>0</v>
      </c>
    </row>
    <row r="3800" spans="1:9" ht="15.75" thickBot="1">
      <c r="A3800" s="398"/>
      <c r="B3800" s="333">
        <v>10</v>
      </c>
      <c r="C3800" s="334">
        <v>342.1</v>
      </c>
      <c r="D3800" s="335" t="s">
        <v>974</v>
      </c>
      <c r="E3800" s="335" t="s">
        <v>386</v>
      </c>
      <c r="F3800" s="335" t="s">
        <v>872</v>
      </c>
      <c r="G3800" s="179">
        <f t="shared" si="177"/>
        <v>0</v>
      </c>
      <c r="H3800" s="179">
        <f t="shared" si="178"/>
        <v>0</v>
      </c>
      <c r="I3800" s="179">
        <f t="shared" si="179"/>
        <v>0</v>
      </c>
    </row>
    <row r="3801" spans="1:9" ht="15.75" thickBot="1">
      <c r="A3801" s="399"/>
      <c r="B3801" s="333">
        <v>8</v>
      </c>
      <c r="C3801" s="334">
        <v>273.68</v>
      </c>
      <c r="D3801" s="335" t="s">
        <v>974</v>
      </c>
      <c r="E3801" s="335" t="s">
        <v>386</v>
      </c>
      <c r="F3801" s="335" t="s">
        <v>858</v>
      </c>
      <c r="G3801" s="179">
        <f t="shared" si="177"/>
        <v>0</v>
      </c>
      <c r="H3801" s="179">
        <f t="shared" si="178"/>
        <v>0</v>
      </c>
      <c r="I3801" s="179">
        <f t="shared" si="179"/>
        <v>0</v>
      </c>
    </row>
    <row r="3802" spans="1:9" ht="15.75" thickBot="1">
      <c r="A3802" s="336" t="s">
        <v>479</v>
      </c>
      <c r="B3802" s="337">
        <v>1668.75</v>
      </c>
      <c r="C3802" s="338">
        <v>54747.49</v>
      </c>
      <c r="D3802" s="394"/>
      <c r="E3802" s="395"/>
      <c r="F3802" s="396"/>
      <c r="G3802" s="179">
        <f t="shared" si="177"/>
        <v>0</v>
      </c>
      <c r="H3802" s="179">
        <f t="shared" si="178"/>
        <v>0</v>
      </c>
      <c r="I3802" s="179">
        <f t="shared" si="179"/>
        <v>0</v>
      </c>
    </row>
    <row r="3803" spans="1:9" ht="15.75" thickBot="1">
      <c r="A3803" s="397" t="s">
        <v>480</v>
      </c>
      <c r="B3803" s="333">
        <v>0.2</v>
      </c>
      <c r="C3803" s="334">
        <v>16.53</v>
      </c>
      <c r="D3803" s="335" t="s">
        <v>391</v>
      </c>
      <c r="E3803" s="335" t="s">
        <v>386</v>
      </c>
      <c r="F3803" s="335" t="s">
        <v>817</v>
      </c>
      <c r="G3803" s="179">
        <f t="shared" si="177"/>
        <v>0</v>
      </c>
      <c r="H3803" s="179">
        <f t="shared" si="178"/>
        <v>0</v>
      </c>
      <c r="I3803" s="179">
        <f t="shared" si="179"/>
        <v>0</v>
      </c>
    </row>
    <row r="3804" spans="1:9" ht="15.75" thickBot="1">
      <c r="A3804" s="398"/>
      <c r="B3804" s="333">
        <v>0.2</v>
      </c>
      <c r="C3804" s="334">
        <v>16.53</v>
      </c>
      <c r="D3804" s="335" t="s">
        <v>391</v>
      </c>
      <c r="E3804" s="335" t="s">
        <v>386</v>
      </c>
      <c r="F3804" s="335" t="s">
        <v>818</v>
      </c>
      <c r="G3804" s="179">
        <f t="shared" si="177"/>
        <v>0</v>
      </c>
      <c r="H3804" s="179">
        <f t="shared" si="178"/>
        <v>0</v>
      </c>
      <c r="I3804" s="179">
        <f t="shared" si="179"/>
        <v>0</v>
      </c>
    </row>
    <row r="3805" spans="1:9" ht="15.75" thickBot="1">
      <c r="A3805" s="398"/>
      <c r="B3805" s="333">
        <v>0.2</v>
      </c>
      <c r="C3805" s="334">
        <v>16.86</v>
      </c>
      <c r="D3805" s="335" t="s">
        <v>391</v>
      </c>
      <c r="E3805" s="335" t="s">
        <v>386</v>
      </c>
      <c r="F3805" s="335" t="s">
        <v>819</v>
      </c>
      <c r="G3805" s="179">
        <f t="shared" si="177"/>
        <v>0</v>
      </c>
      <c r="H3805" s="179">
        <f t="shared" si="178"/>
        <v>0</v>
      </c>
      <c r="I3805" s="179">
        <f t="shared" si="179"/>
        <v>0</v>
      </c>
    </row>
    <row r="3806" spans="1:9" ht="15.75" thickBot="1">
      <c r="A3806" s="398"/>
      <c r="B3806" s="333">
        <v>0.2</v>
      </c>
      <c r="C3806" s="334">
        <v>16.86</v>
      </c>
      <c r="D3806" s="335" t="s">
        <v>391</v>
      </c>
      <c r="E3806" s="335" t="s">
        <v>386</v>
      </c>
      <c r="F3806" s="335" t="s">
        <v>820</v>
      </c>
      <c r="G3806" s="179">
        <f t="shared" si="177"/>
        <v>0</v>
      </c>
      <c r="H3806" s="179">
        <f t="shared" si="178"/>
        <v>0</v>
      </c>
      <c r="I3806" s="179">
        <f t="shared" si="179"/>
        <v>0</v>
      </c>
    </row>
    <row r="3807" spans="1:9" ht="15.75" thickBot="1">
      <c r="A3807" s="398"/>
      <c r="B3807" s="333">
        <v>0.2</v>
      </c>
      <c r="C3807" s="334">
        <v>16.86</v>
      </c>
      <c r="D3807" s="335" t="s">
        <v>391</v>
      </c>
      <c r="E3807" s="335" t="s">
        <v>386</v>
      </c>
      <c r="F3807" s="335" t="s">
        <v>821</v>
      </c>
      <c r="G3807" s="179">
        <f t="shared" si="177"/>
        <v>0</v>
      </c>
      <c r="H3807" s="179">
        <f t="shared" si="178"/>
        <v>0</v>
      </c>
      <c r="I3807" s="179">
        <f t="shared" si="179"/>
        <v>0</v>
      </c>
    </row>
    <row r="3808" spans="1:9" ht="15.75" thickBot="1">
      <c r="A3808" s="398"/>
      <c r="B3808" s="333">
        <v>1.97</v>
      </c>
      <c r="C3808" s="334">
        <v>162.51</v>
      </c>
      <c r="D3808" s="335" t="s">
        <v>385</v>
      </c>
      <c r="E3808" s="335" t="s">
        <v>386</v>
      </c>
      <c r="F3808" s="335" t="s">
        <v>817</v>
      </c>
      <c r="G3808" s="179">
        <f t="shared" si="177"/>
        <v>0</v>
      </c>
      <c r="H3808" s="179">
        <f t="shared" si="178"/>
        <v>162.51</v>
      </c>
      <c r="I3808" s="179">
        <f t="shared" si="179"/>
        <v>162.51</v>
      </c>
    </row>
    <row r="3809" spans="1:9" ht="15.75" thickBot="1">
      <c r="A3809" s="398"/>
      <c r="B3809" s="333">
        <v>2.17</v>
      </c>
      <c r="C3809" s="334">
        <v>179.04</v>
      </c>
      <c r="D3809" s="335" t="s">
        <v>385</v>
      </c>
      <c r="E3809" s="335" t="s">
        <v>386</v>
      </c>
      <c r="F3809" s="335" t="s">
        <v>822</v>
      </c>
      <c r="G3809" s="179">
        <f t="shared" si="177"/>
        <v>0</v>
      </c>
      <c r="H3809" s="179">
        <f t="shared" si="178"/>
        <v>179.04</v>
      </c>
      <c r="I3809" s="179">
        <f t="shared" si="179"/>
        <v>179.04</v>
      </c>
    </row>
    <row r="3810" spans="1:9" ht="15.75" thickBot="1">
      <c r="A3810" s="398"/>
      <c r="B3810" s="333">
        <v>2.17</v>
      </c>
      <c r="C3810" s="334">
        <v>179.04</v>
      </c>
      <c r="D3810" s="335" t="s">
        <v>385</v>
      </c>
      <c r="E3810" s="335" t="s">
        <v>386</v>
      </c>
      <c r="F3810" s="335" t="s">
        <v>823</v>
      </c>
      <c r="G3810" s="179">
        <f t="shared" si="177"/>
        <v>0</v>
      </c>
      <c r="H3810" s="179">
        <f t="shared" si="178"/>
        <v>179.04</v>
      </c>
      <c r="I3810" s="179">
        <f t="shared" si="179"/>
        <v>179.04</v>
      </c>
    </row>
    <row r="3811" spans="1:9" ht="15.75" thickBot="1">
      <c r="A3811" s="398"/>
      <c r="B3811" s="333">
        <v>1.97</v>
      </c>
      <c r="C3811" s="334">
        <v>162.51</v>
      </c>
      <c r="D3811" s="335" t="s">
        <v>385</v>
      </c>
      <c r="E3811" s="335" t="s">
        <v>386</v>
      </c>
      <c r="F3811" s="335" t="s">
        <v>824</v>
      </c>
      <c r="G3811" s="179">
        <f t="shared" si="177"/>
        <v>0</v>
      </c>
      <c r="H3811" s="179">
        <f t="shared" si="178"/>
        <v>162.51</v>
      </c>
      <c r="I3811" s="179">
        <f t="shared" si="179"/>
        <v>162.51</v>
      </c>
    </row>
    <row r="3812" spans="1:9" ht="15.75" thickBot="1">
      <c r="A3812" s="398"/>
      <c r="B3812" s="333">
        <v>2.17</v>
      </c>
      <c r="C3812" s="334">
        <v>179.04</v>
      </c>
      <c r="D3812" s="335" t="s">
        <v>385</v>
      </c>
      <c r="E3812" s="335" t="s">
        <v>386</v>
      </c>
      <c r="F3812" s="335" t="s">
        <v>825</v>
      </c>
      <c r="G3812" s="179">
        <f t="shared" si="177"/>
        <v>0</v>
      </c>
      <c r="H3812" s="179">
        <f t="shared" si="178"/>
        <v>179.04</v>
      </c>
      <c r="I3812" s="179">
        <f t="shared" si="179"/>
        <v>179.04</v>
      </c>
    </row>
    <row r="3813" spans="1:9" ht="15.75" thickBot="1">
      <c r="A3813" s="398"/>
      <c r="B3813" s="333">
        <v>1.97</v>
      </c>
      <c r="C3813" s="334">
        <v>162.51</v>
      </c>
      <c r="D3813" s="335" t="s">
        <v>385</v>
      </c>
      <c r="E3813" s="335" t="s">
        <v>386</v>
      </c>
      <c r="F3813" s="335" t="s">
        <v>818</v>
      </c>
      <c r="G3813" s="179">
        <f t="shared" si="177"/>
        <v>0</v>
      </c>
      <c r="H3813" s="179">
        <f t="shared" si="178"/>
        <v>162.51</v>
      </c>
      <c r="I3813" s="179">
        <f t="shared" si="179"/>
        <v>162.51</v>
      </c>
    </row>
    <row r="3814" spans="1:9" ht="15.75" thickBot="1">
      <c r="A3814" s="398"/>
      <c r="B3814" s="333">
        <v>2.17</v>
      </c>
      <c r="C3814" s="334">
        <v>182.63</v>
      </c>
      <c r="D3814" s="335" t="s">
        <v>385</v>
      </c>
      <c r="E3814" s="335" t="s">
        <v>386</v>
      </c>
      <c r="F3814" s="335" t="s">
        <v>826</v>
      </c>
      <c r="G3814" s="179">
        <f t="shared" si="177"/>
        <v>0</v>
      </c>
      <c r="H3814" s="179">
        <f t="shared" si="178"/>
        <v>182.63</v>
      </c>
      <c r="I3814" s="179">
        <f t="shared" si="179"/>
        <v>182.63</v>
      </c>
    </row>
    <row r="3815" spans="1:9" ht="15.75" thickBot="1">
      <c r="A3815" s="398"/>
      <c r="B3815" s="333">
        <v>1.97</v>
      </c>
      <c r="C3815" s="334">
        <v>165.77</v>
      </c>
      <c r="D3815" s="335" t="s">
        <v>385</v>
      </c>
      <c r="E3815" s="335" t="s">
        <v>386</v>
      </c>
      <c r="F3815" s="335" t="s">
        <v>827</v>
      </c>
      <c r="G3815" s="179">
        <f t="shared" si="177"/>
        <v>0</v>
      </c>
      <c r="H3815" s="179">
        <f t="shared" si="178"/>
        <v>165.77</v>
      </c>
      <c r="I3815" s="179">
        <f t="shared" si="179"/>
        <v>165.77</v>
      </c>
    </row>
    <row r="3816" spans="1:9" ht="15.75" thickBot="1">
      <c r="A3816" s="398"/>
      <c r="B3816" s="333">
        <v>2.17</v>
      </c>
      <c r="C3816" s="334">
        <v>182.63</v>
      </c>
      <c r="D3816" s="335" t="s">
        <v>385</v>
      </c>
      <c r="E3816" s="335" t="s">
        <v>386</v>
      </c>
      <c r="F3816" s="335" t="s">
        <v>828</v>
      </c>
      <c r="G3816" s="179">
        <f t="shared" si="177"/>
        <v>0</v>
      </c>
      <c r="H3816" s="179">
        <f t="shared" si="178"/>
        <v>182.63</v>
      </c>
      <c r="I3816" s="179">
        <f t="shared" si="179"/>
        <v>182.63</v>
      </c>
    </row>
    <row r="3817" spans="1:9" ht="15.75" thickBot="1">
      <c r="A3817" s="398"/>
      <c r="B3817" s="333">
        <v>1.97</v>
      </c>
      <c r="C3817" s="334">
        <v>165.77</v>
      </c>
      <c r="D3817" s="335" t="s">
        <v>385</v>
      </c>
      <c r="E3817" s="335" t="s">
        <v>386</v>
      </c>
      <c r="F3817" s="335" t="s">
        <v>819</v>
      </c>
      <c r="G3817" s="179">
        <f t="shared" si="177"/>
        <v>0</v>
      </c>
      <c r="H3817" s="179">
        <f t="shared" si="178"/>
        <v>165.77</v>
      </c>
      <c r="I3817" s="179">
        <f t="shared" si="179"/>
        <v>165.77</v>
      </c>
    </row>
    <row r="3818" spans="1:9" ht="15.75" thickBot="1">
      <c r="A3818" s="398"/>
      <c r="B3818" s="333">
        <v>1.97</v>
      </c>
      <c r="C3818" s="334">
        <v>165.77</v>
      </c>
      <c r="D3818" s="335" t="s">
        <v>385</v>
      </c>
      <c r="E3818" s="335" t="s">
        <v>386</v>
      </c>
      <c r="F3818" s="335" t="s">
        <v>829</v>
      </c>
      <c r="G3818" s="179">
        <f t="shared" si="177"/>
        <v>0</v>
      </c>
      <c r="H3818" s="179">
        <f t="shared" si="178"/>
        <v>165.77</v>
      </c>
      <c r="I3818" s="179">
        <f t="shared" si="179"/>
        <v>165.77</v>
      </c>
    </row>
    <row r="3819" spans="1:9" ht="15.75" thickBot="1">
      <c r="A3819" s="398"/>
      <c r="B3819" s="333">
        <v>2.17</v>
      </c>
      <c r="C3819" s="334">
        <v>182.63</v>
      </c>
      <c r="D3819" s="335" t="s">
        <v>385</v>
      </c>
      <c r="E3819" s="335" t="s">
        <v>386</v>
      </c>
      <c r="F3819" s="335" t="s">
        <v>830</v>
      </c>
      <c r="G3819" s="179">
        <f t="shared" si="177"/>
        <v>0</v>
      </c>
      <c r="H3819" s="179">
        <f t="shared" si="178"/>
        <v>182.63</v>
      </c>
      <c r="I3819" s="179">
        <f t="shared" si="179"/>
        <v>182.63</v>
      </c>
    </row>
    <row r="3820" spans="1:9" ht="15.75" thickBot="1">
      <c r="A3820" s="398"/>
      <c r="B3820" s="333">
        <v>1.17</v>
      </c>
      <c r="C3820" s="334">
        <v>98.34</v>
      </c>
      <c r="D3820" s="335" t="s">
        <v>385</v>
      </c>
      <c r="E3820" s="335" t="s">
        <v>386</v>
      </c>
      <c r="F3820" s="335" t="s">
        <v>820</v>
      </c>
      <c r="G3820" s="179">
        <f t="shared" si="177"/>
        <v>0</v>
      </c>
      <c r="H3820" s="179">
        <f t="shared" si="178"/>
        <v>98.34</v>
      </c>
      <c r="I3820" s="179">
        <f t="shared" si="179"/>
        <v>98.34</v>
      </c>
    </row>
    <row r="3821" spans="1:9" ht="15.75" thickBot="1">
      <c r="A3821" s="398"/>
      <c r="B3821" s="333">
        <v>2.17</v>
      </c>
      <c r="C3821" s="334">
        <v>182.63</v>
      </c>
      <c r="D3821" s="335" t="s">
        <v>385</v>
      </c>
      <c r="E3821" s="335" t="s">
        <v>386</v>
      </c>
      <c r="F3821" s="335" t="s">
        <v>805</v>
      </c>
      <c r="G3821" s="179">
        <f t="shared" si="177"/>
        <v>0</v>
      </c>
      <c r="H3821" s="179">
        <f t="shared" si="178"/>
        <v>182.63</v>
      </c>
      <c r="I3821" s="179">
        <f t="shared" si="179"/>
        <v>182.63</v>
      </c>
    </row>
    <row r="3822" spans="1:9" ht="15.75" thickBot="1">
      <c r="A3822" s="398"/>
      <c r="B3822" s="333">
        <v>2.17</v>
      </c>
      <c r="C3822" s="334">
        <v>182.63</v>
      </c>
      <c r="D3822" s="335" t="s">
        <v>385</v>
      </c>
      <c r="E3822" s="335" t="s">
        <v>386</v>
      </c>
      <c r="F3822" s="335" t="s">
        <v>831</v>
      </c>
      <c r="G3822" s="179">
        <f t="shared" si="177"/>
        <v>0</v>
      </c>
      <c r="H3822" s="179">
        <f t="shared" si="178"/>
        <v>182.63</v>
      </c>
      <c r="I3822" s="179">
        <f t="shared" si="179"/>
        <v>182.63</v>
      </c>
    </row>
    <row r="3823" spans="1:9" ht="15.75" thickBot="1">
      <c r="A3823" s="398"/>
      <c r="B3823" s="333">
        <v>2.17</v>
      </c>
      <c r="C3823" s="334">
        <v>182.63</v>
      </c>
      <c r="D3823" s="335" t="s">
        <v>385</v>
      </c>
      <c r="E3823" s="335" t="s">
        <v>386</v>
      </c>
      <c r="F3823" s="335" t="s">
        <v>832</v>
      </c>
      <c r="G3823" s="179">
        <f t="shared" si="177"/>
        <v>0</v>
      </c>
      <c r="H3823" s="179">
        <f t="shared" si="178"/>
        <v>182.63</v>
      </c>
      <c r="I3823" s="179">
        <f t="shared" si="179"/>
        <v>182.63</v>
      </c>
    </row>
    <row r="3824" spans="1:9" ht="15.75" thickBot="1">
      <c r="A3824" s="398"/>
      <c r="B3824" s="333">
        <v>1.77</v>
      </c>
      <c r="C3824" s="334">
        <v>148.91</v>
      </c>
      <c r="D3824" s="335" t="s">
        <v>385</v>
      </c>
      <c r="E3824" s="335" t="s">
        <v>386</v>
      </c>
      <c r="F3824" s="335" t="s">
        <v>821</v>
      </c>
      <c r="G3824" s="179">
        <f t="shared" si="177"/>
        <v>0</v>
      </c>
      <c r="H3824" s="179">
        <f t="shared" si="178"/>
        <v>148.91</v>
      </c>
      <c r="I3824" s="179">
        <f t="shared" si="179"/>
        <v>148.91</v>
      </c>
    </row>
    <row r="3825" spans="1:9" ht="15.75" thickBot="1">
      <c r="A3825" s="398"/>
      <c r="B3825" s="333">
        <v>2.17</v>
      </c>
      <c r="C3825" s="334">
        <v>182.63</v>
      </c>
      <c r="D3825" s="335" t="s">
        <v>385</v>
      </c>
      <c r="E3825" s="335" t="s">
        <v>386</v>
      </c>
      <c r="F3825" s="335" t="s">
        <v>833</v>
      </c>
      <c r="G3825" s="179">
        <f t="shared" si="177"/>
        <v>0</v>
      </c>
      <c r="H3825" s="179">
        <f t="shared" si="178"/>
        <v>182.63</v>
      </c>
      <c r="I3825" s="179">
        <f t="shared" si="179"/>
        <v>182.63</v>
      </c>
    </row>
    <row r="3826" spans="1:9" ht="15.75" thickBot="1">
      <c r="A3826" s="398"/>
      <c r="B3826" s="333">
        <v>2.17</v>
      </c>
      <c r="C3826" s="334">
        <v>182.63</v>
      </c>
      <c r="D3826" s="335" t="s">
        <v>385</v>
      </c>
      <c r="E3826" s="335" t="s">
        <v>386</v>
      </c>
      <c r="F3826" s="335" t="s">
        <v>916</v>
      </c>
      <c r="G3826" s="179">
        <f t="shared" si="177"/>
        <v>0</v>
      </c>
      <c r="H3826" s="179">
        <f t="shared" si="178"/>
        <v>182.63</v>
      </c>
      <c r="I3826" s="179">
        <f t="shared" si="179"/>
        <v>182.63</v>
      </c>
    </row>
    <row r="3827" spans="1:9" ht="15.75" thickBot="1">
      <c r="A3827" s="399"/>
      <c r="B3827" s="333">
        <v>2.17</v>
      </c>
      <c r="C3827" s="334">
        <v>182.63</v>
      </c>
      <c r="D3827" s="335" t="s">
        <v>385</v>
      </c>
      <c r="E3827" s="335" t="s">
        <v>386</v>
      </c>
      <c r="F3827" s="335" t="s">
        <v>917</v>
      </c>
      <c r="G3827" s="179">
        <f t="shared" si="177"/>
        <v>0</v>
      </c>
      <c r="H3827" s="179">
        <f t="shared" si="178"/>
        <v>182.63</v>
      </c>
      <c r="I3827" s="179">
        <f t="shared" si="179"/>
        <v>182.63</v>
      </c>
    </row>
    <row r="3828" spans="1:9" ht="15.75" thickBot="1">
      <c r="A3828" s="336" t="s">
        <v>480</v>
      </c>
      <c r="B3828" s="337">
        <v>41.8</v>
      </c>
      <c r="C3828" s="338">
        <v>3496.52</v>
      </c>
      <c r="D3828" s="394"/>
      <c r="E3828" s="395"/>
      <c r="F3828" s="396"/>
      <c r="G3828" s="179">
        <f t="shared" si="177"/>
        <v>0</v>
      </c>
      <c r="H3828" s="179">
        <f t="shared" si="178"/>
        <v>0</v>
      </c>
      <c r="I3828" s="179">
        <f t="shared" si="179"/>
        <v>0</v>
      </c>
    </row>
    <row r="3829" spans="1:9" ht="15.75" thickBot="1">
      <c r="A3829" s="397" t="s">
        <v>1017</v>
      </c>
      <c r="B3829" s="333">
        <v>0.4</v>
      </c>
      <c r="C3829" s="334">
        <v>33.71</v>
      </c>
      <c r="D3829" s="335" t="s">
        <v>391</v>
      </c>
      <c r="E3829" s="335" t="s">
        <v>386</v>
      </c>
      <c r="F3829" s="335" t="s">
        <v>919</v>
      </c>
      <c r="G3829" s="179">
        <f t="shared" si="177"/>
        <v>0</v>
      </c>
      <c r="H3829" s="179">
        <f t="shared" si="178"/>
        <v>0</v>
      </c>
      <c r="I3829" s="179">
        <f t="shared" si="179"/>
        <v>0</v>
      </c>
    </row>
    <row r="3830" spans="1:9" ht="15.75" thickBot="1">
      <c r="A3830" s="398"/>
      <c r="B3830" s="333">
        <v>0.4</v>
      </c>
      <c r="C3830" s="334">
        <v>33.71</v>
      </c>
      <c r="D3830" s="335" t="s">
        <v>391</v>
      </c>
      <c r="E3830" s="335" t="s">
        <v>386</v>
      </c>
      <c r="F3830" s="335" t="s">
        <v>858</v>
      </c>
      <c r="G3830" s="179">
        <f t="shared" si="177"/>
        <v>0</v>
      </c>
      <c r="H3830" s="179">
        <f t="shared" si="178"/>
        <v>0</v>
      </c>
      <c r="I3830" s="179">
        <f t="shared" si="179"/>
        <v>0</v>
      </c>
    </row>
    <row r="3831" spans="1:9" ht="15.75" thickBot="1">
      <c r="A3831" s="398"/>
      <c r="B3831" s="333">
        <v>1.77</v>
      </c>
      <c r="C3831" s="334">
        <v>148.91</v>
      </c>
      <c r="D3831" s="335" t="s">
        <v>385</v>
      </c>
      <c r="E3831" s="335" t="s">
        <v>386</v>
      </c>
      <c r="F3831" s="335" t="s">
        <v>918</v>
      </c>
      <c r="G3831" s="179">
        <f t="shared" si="177"/>
        <v>0</v>
      </c>
      <c r="H3831" s="179">
        <f t="shared" si="178"/>
        <v>148.91</v>
      </c>
      <c r="I3831" s="179">
        <f t="shared" si="179"/>
        <v>148.91</v>
      </c>
    </row>
    <row r="3832" spans="1:9" ht="15.75" thickBot="1">
      <c r="A3832" s="398"/>
      <c r="B3832" s="333">
        <v>1.77</v>
      </c>
      <c r="C3832" s="334">
        <v>148.91</v>
      </c>
      <c r="D3832" s="335" t="s">
        <v>385</v>
      </c>
      <c r="E3832" s="335" t="s">
        <v>386</v>
      </c>
      <c r="F3832" s="335" t="s">
        <v>919</v>
      </c>
      <c r="G3832" s="179">
        <f t="shared" si="177"/>
        <v>0</v>
      </c>
      <c r="H3832" s="179">
        <f t="shared" si="178"/>
        <v>148.91</v>
      </c>
      <c r="I3832" s="179">
        <f t="shared" si="179"/>
        <v>148.91</v>
      </c>
    </row>
    <row r="3833" spans="1:9" ht="15.75" thickBot="1">
      <c r="A3833" s="398"/>
      <c r="B3833" s="333">
        <v>1.97</v>
      </c>
      <c r="C3833" s="334">
        <v>165.77</v>
      </c>
      <c r="D3833" s="335" t="s">
        <v>385</v>
      </c>
      <c r="E3833" s="335" t="s">
        <v>386</v>
      </c>
      <c r="F3833" s="335" t="s">
        <v>920</v>
      </c>
      <c r="G3833" s="179">
        <f t="shared" si="177"/>
        <v>0</v>
      </c>
      <c r="H3833" s="179">
        <f t="shared" si="178"/>
        <v>165.77</v>
      </c>
      <c r="I3833" s="179">
        <f t="shared" si="179"/>
        <v>165.77</v>
      </c>
    </row>
    <row r="3834" spans="1:9" ht="15.75" thickBot="1">
      <c r="A3834" s="398"/>
      <c r="B3834" s="333">
        <v>0.37</v>
      </c>
      <c r="C3834" s="334">
        <v>30.91</v>
      </c>
      <c r="D3834" s="335" t="s">
        <v>385</v>
      </c>
      <c r="E3834" s="335" t="s">
        <v>386</v>
      </c>
      <c r="F3834" s="335" t="s">
        <v>858</v>
      </c>
      <c r="G3834" s="179">
        <f t="shared" si="177"/>
        <v>0</v>
      </c>
      <c r="H3834" s="179">
        <f t="shared" si="178"/>
        <v>30.91</v>
      </c>
      <c r="I3834" s="179">
        <f t="shared" si="179"/>
        <v>30.91</v>
      </c>
    </row>
    <row r="3835" spans="1:9" ht="15.75" thickBot="1">
      <c r="A3835" s="399"/>
      <c r="B3835" s="333">
        <v>0</v>
      </c>
      <c r="C3835" s="334">
        <v>9.39</v>
      </c>
      <c r="D3835" s="335" t="s">
        <v>393</v>
      </c>
      <c r="E3835" s="335" t="s">
        <v>386</v>
      </c>
      <c r="F3835" s="335" t="s">
        <v>859</v>
      </c>
      <c r="G3835" s="179">
        <f t="shared" si="177"/>
        <v>0</v>
      </c>
      <c r="H3835" s="179">
        <f t="shared" si="178"/>
        <v>0</v>
      </c>
      <c r="I3835" s="179">
        <f t="shared" si="179"/>
        <v>0</v>
      </c>
    </row>
    <row r="3836" spans="1:9" ht="15.75" thickBot="1">
      <c r="A3836" s="336" t="s">
        <v>1017</v>
      </c>
      <c r="B3836" s="337">
        <v>6.68</v>
      </c>
      <c r="C3836" s="338">
        <v>571.30999999999995</v>
      </c>
      <c r="D3836" s="394"/>
      <c r="E3836" s="395"/>
      <c r="F3836" s="396"/>
      <c r="G3836" s="179">
        <f t="shared" si="177"/>
        <v>0</v>
      </c>
      <c r="H3836" s="179">
        <f t="shared" si="178"/>
        <v>0</v>
      </c>
      <c r="I3836" s="179">
        <f t="shared" si="179"/>
        <v>0</v>
      </c>
    </row>
    <row r="3837" spans="1:9" ht="15.75" thickBot="1">
      <c r="A3837" s="397" t="s">
        <v>481</v>
      </c>
      <c r="B3837" s="333">
        <v>1.6</v>
      </c>
      <c r="C3837" s="334">
        <v>90.83</v>
      </c>
      <c r="D3837" s="335" t="s">
        <v>391</v>
      </c>
      <c r="E3837" s="335" t="s">
        <v>386</v>
      </c>
      <c r="F3837" s="335" t="s">
        <v>817</v>
      </c>
      <c r="G3837" s="179">
        <f t="shared" si="177"/>
        <v>0</v>
      </c>
      <c r="H3837" s="179">
        <f t="shared" si="178"/>
        <v>0</v>
      </c>
      <c r="I3837" s="179">
        <f t="shared" si="179"/>
        <v>0</v>
      </c>
    </row>
    <row r="3838" spans="1:9" ht="15.75" thickBot="1">
      <c r="A3838" s="398"/>
      <c r="B3838" s="333">
        <v>1.6</v>
      </c>
      <c r="C3838" s="334">
        <v>90.83</v>
      </c>
      <c r="D3838" s="335" t="s">
        <v>391</v>
      </c>
      <c r="E3838" s="335" t="s">
        <v>386</v>
      </c>
      <c r="F3838" s="335" t="s">
        <v>818</v>
      </c>
      <c r="G3838" s="179">
        <f t="shared" si="177"/>
        <v>0</v>
      </c>
      <c r="H3838" s="179">
        <f t="shared" si="178"/>
        <v>0</v>
      </c>
      <c r="I3838" s="179">
        <f t="shared" si="179"/>
        <v>0</v>
      </c>
    </row>
    <row r="3839" spans="1:9" ht="15.75" thickBot="1">
      <c r="A3839" s="398"/>
      <c r="B3839" s="333">
        <v>1.6</v>
      </c>
      <c r="C3839" s="334">
        <v>94.12</v>
      </c>
      <c r="D3839" s="335" t="s">
        <v>391</v>
      </c>
      <c r="E3839" s="335" t="s">
        <v>386</v>
      </c>
      <c r="F3839" s="335" t="s">
        <v>819</v>
      </c>
      <c r="G3839" s="179">
        <f t="shared" si="177"/>
        <v>0</v>
      </c>
      <c r="H3839" s="179">
        <f t="shared" si="178"/>
        <v>0</v>
      </c>
      <c r="I3839" s="179">
        <f t="shared" si="179"/>
        <v>0</v>
      </c>
    </row>
    <row r="3840" spans="1:9" ht="15.75" thickBot="1">
      <c r="A3840" s="398"/>
      <c r="B3840" s="333">
        <v>1.6</v>
      </c>
      <c r="C3840" s="334">
        <v>94.12</v>
      </c>
      <c r="D3840" s="335" t="s">
        <v>391</v>
      </c>
      <c r="E3840" s="335" t="s">
        <v>386</v>
      </c>
      <c r="F3840" s="335" t="s">
        <v>820</v>
      </c>
      <c r="G3840" s="179">
        <f t="shared" si="177"/>
        <v>0</v>
      </c>
      <c r="H3840" s="179">
        <f t="shared" si="178"/>
        <v>0</v>
      </c>
      <c r="I3840" s="179">
        <f t="shared" si="179"/>
        <v>0</v>
      </c>
    </row>
    <row r="3841" spans="1:9" ht="15.75" thickBot="1">
      <c r="A3841" s="398"/>
      <c r="B3841" s="333">
        <v>1.6</v>
      </c>
      <c r="C3841" s="334">
        <v>94.12</v>
      </c>
      <c r="D3841" s="335" t="s">
        <v>391</v>
      </c>
      <c r="E3841" s="335" t="s">
        <v>386</v>
      </c>
      <c r="F3841" s="335" t="s">
        <v>821</v>
      </c>
      <c r="G3841" s="179">
        <f t="shared" si="177"/>
        <v>0</v>
      </c>
      <c r="H3841" s="179">
        <f t="shared" si="178"/>
        <v>0</v>
      </c>
      <c r="I3841" s="179">
        <f t="shared" si="179"/>
        <v>0</v>
      </c>
    </row>
    <row r="3842" spans="1:9" ht="15.75" thickBot="1">
      <c r="A3842" s="398"/>
      <c r="B3842" s="333">
        <v>3.2</v>
      </c>
      <c r="C3842" s="334">
        <v>188.26</v>
      </c>
      <c r="D3842" s="335" t="s">
        <v>391</v>
      </c>
      <c r="E3842" s="335" t="s">
        <v>386</v>
      </c>
      <c r="F3842" s="335" t="s">
        <v>919</v>
      </c>
      <c r="G3842" s="179">
        <f t="shared" si="177"/>
        <v>0</v>
      </c>
      <c r="H3842" s="179">
        <f t="shared" si="178"/>
        <v>0</v>
      </c>
      <c r="I3842" s="179">
        <f t="shared" si="179"/>
        <v>0</v>
      </c>
    </row>
    <row r="3843" spans="1:9" ht="15.75" thickBot="1">
      <c r="A3843" s="398"/>
      <c r="B3843" s="333">
        <v>3.2</v>
      </c>
      <c r="C3843" s="334">
        <v>188.26</v>
      </c>
      <c r="D3843" s="335" t="s">
        <v>391</v>
      </c>
      <c r="E3843" s="335" t="s">
        <v>386</v>
      </c>
      <c r="F3843" s="335" t="s">
        <v>858</v>
      </c>
      <c r="G3843" s="179">
        <f t="shared" si="177"/>
        <v>0</v>
      </c>
      <c r="H3843" s="179">
        <f t="shared" si="178"/>
        <v>0</v>
      </c>
      <c r="I3843" s="179">
        <f t="shared" si="179"/>
        <v>0</v>
      </c>
    </row>
    <row r="3844" spans="1:9" ht="15.75" thickBot="1">
      <c r="A3844" s="398"/>
      <c r="B3844" s="333">
        <v>15.73</v>
      </c>
      <c r="C3844" s="334">
        <v>893.15</v>
      </c>
      <c r="D3844" s="335" t="s">
        <v>385</v>
      </c>
      <c r="E3844" s="335" t="s">
        <v>386</v>
      </c>
      <c r="F3844" s="335" t="s">
        <v>817</v>
      </c>
      <c r="G3844" s="179">
        <f t="shared" si="177"/>
        <v>0</v>
      </c>
      <c r="H3844" s="179">
        <f t="shared" si="178"/>
        <v>893.15</v>
      </c>
      <c r="I3844" s="179">
        <f t="shared" si="179"/>
        <v>893.15</v>
      </c>
    </row>
    <row r="3845" spans="1:9" ht="15.75" thickBot="1">
      <c r="A3845" s="398"/>
      <c r="B3845" s="333">
        <v>17.329999999999998</v>
      </c>
      <c r="C3845" s="334">
        <v>983.98</v>
      </c>
      <c r="D3845" s="335" t="s">
        <v>385</v>
      </c>
      <c r="E3845" s="335" t="s">
        <v>386</v>
      </c>
      <c r="F3845" s="335" t="s">
        <v>822</v>
      </c>
      <c r="G3845" s="179">
        <f t="shared" ref="G3845:G3908" si="180">IF(D3845="REG",C3845,0)</f>
        <v>0</v>
      </c>
      <c r="H3845" s="179">
        <f t="shared" ref="H3845:H3908" si="181">IF(D3845="SAL",C3845,0)</f>
        <v>983.98</v>
      </c>
      <c r="I3845" s="179">
        <f t="shared" ref="I3845:I3908" si="182">+G3845+H3845</f>
        <v>983.98</v>
      </c>
    </row>
    <row r="3846" spans="1:9" ht="15.75" thickBot="1">
      <c r="A3846" s="398"/>
      <c r="B3846" s="333">
        <v>17.329999999999998</v>
      </c>
      <c r="C3846" s="334">
        <v>983.98</v>
      </c>
      <c r="D3846" s="335" t="s">
        <v>385</v>
      </c>
      <c r="E3846" s="335" t="s">
        <v>386</v>
      </c>
      <c r="F3846" s="335" t="s">
        <v>823</v>
      </c>
      <c r="G3846" s="179">
        <f t="shared" si="180"/>
        <v>0</v>
      </c>
      <c r="H3846" s="179">
        <f t="shared" si="181"/>
        <v>983.98</v>
      </c>
      <c r="I3846" s="179">
        <f t="shared" si="182"/>
        <v>983.98</v>
      </c>
    </row>
    <row r="3847" spans="1:9" ht="15.75" thickBot="1">
      <c r="A3847" s="398"/>
      <c r="B3847" s="333">
        <v>17.329999999999998</v>
      </c>
      <c r="C3847" s="334">
        <v>983.98</v>
      </c>
      <c r="D3847" s="335" t="s">
        <v>385</v>
      </c>
      <c r="E3847" s="335" t="s">
        <v>386</v>
      </c>
      <c r="F3847" s="335" t="s">
        <v>824</v>
      </c>
      <c r="G3847" s="179">
        <f t="shared" si="180"/>
        <v>0</v>
      </c>
      <c r="H3847" s="179">
        <f t="shared" si="181"/>
        <v>983.98</v>
      </c>
      <c r="I3847" s="179">
        <f t="shared" si="182"/>
        <v>983.98</v>
      </c>
    </row>
    <row r="3848" spans="1:9" ht="15.75" thickBot="1">
      <c r="A3848" s="398"/>
      <c r="B3848" s="333">
        <v>17.329999999999998</v>
      </c>
      <c r="C3848" s="334">
        <v>983.98</v>
      </c>
      <c r="D3848" s="335" t="s">
        <v>385</v>
      </c>
      <c r="E3848" s="335" t="s">
        <v>386</v>
      </c>
      <c r="F3848" s="335" t="s">
        <v>825</v>
      </c>
      <c r="G3848" s="179">
        <f t="shared" si="180"/>
        <v>0</v>
      </c>
      <c r="H3848" s="179">
        <f t="shared" si="181"/>
        <v>983.98</v>
      </c>
      <c r="I3848" s="179">
        <f t="shared" si="182"/>
        <v>983.98</v>
      </c>
    </row>
    <row r="3849" spans="1:9" ht="15.75" thickBot="1">
      <c r="A3849" s="398"/>
      <c r="B3849" s="333">
        <v>11.53</v>
      </c>
      <c r="C3849" s="334">
        <v>660.64</v>
      </c>
      <c r="D3849" s="335" t="s">
        <v>385</v>
      </c>
      <c r="E3849" s="335" t="s">
        <v>386</v>
      </c>
      <c r="F3849" s="335" t="s">
        <v>818</v>
      </c>
      <c r="G3849" s="179">
        <f t="shared" si="180"/>
        <v>0</v>
      </c>
      <c r="H3849" s="179">
        <f t="shared" si="181"/>
        <v>660.64</v>
      </c>
      <c r="I3849" s="179">
        <f t="shared" si="182"/>
        <v>660.64</v>
      </c>
    </row>
    <row r="3850" spans="1:9" ht="15.75" thickBot="1">
      <c r="A3850" s="398"/>
      <c r="B3850" s="333">
        <v>17.329999999999998</v>
      </c>
      <c r="C3850" s="334">
        <v>1019.75</v>
      </c>
      <c r="D3850" s="335" t="s">
        <v>385</v>
      </c>
      <c r="E3850" s="335" t="s">
        <v>386</v>
      </c>
      <c r="F3850" s="335" t="s">
        <v>826</v>
      </c>
      <c r="G3850" s="179">
        <f t="shared" si="180"/>
        <v>0</v>
      </c>
      <c r="H3850" s="179">
        <f t="shared" si="181"/>
        <v>1019.75</v>
      </c>
      <c r="I3850" s="179">
        <f t="shared" si="182"/>
        <v>1019.75</v>
      </c>
    </row>
    <row r="3851" spans="1:9" ht="15.75" thickBot="1">
      <c r="A3851" s="398"/>
      <c r="B3851" s="333">
        <v>17.329999999999998</v>
      </c>
      <c r="C3851" s="334">
        <v>1019.75</v>
      </c>
      <c r="D3851" s="335" t="s">
        <v>385</v>
      </c>
      <c r="E3851" s="335" t="s">
        <v>386</v>
      </c>
      <c r="F3851" s="335" t="s">
        <v>827</v>
      </c>
      <c r="G3851" s="179">
        <f t="shared" si="180"/>
        <v>0</v>
      </c>
      <c r="H3851" s="179">
        <f t="shared" si="181"/>
        <v>1019.75</v>
      </c>
      <c r="I3851" s="179">
        <f t="shared" si="182"/>
        <v>1019.75</v>
      </c>
    </row>
    <row r="3852" spans="1:9" ht="15.75" thickBot="1">
      <c r="A3852" s="398"/>
      <c r="B3852" s="333">
        <v>17.329999999999998</v>
      </c>
      <c r="C3852" s="334">
        <v>1019.75</v>
      </c>
      <c r="D3852" s="335" t="s">
        <v>385</v>
      </c>
      <c r="E3852" s="335" t="s">
        <v>386</v>
      </c>
      <c r="F3852" s="335" t="s">
        <v>828</v>
      </c>
      <c r="G3852" s="179">
        <f t="shared" si="180"/>
        <v>0</v>
      </c>
      <c r="H3852" s="179">
        <f t="shared" si="181"/>
        <v>1019.75</v>
      </c>
      <c r="I3852" s="179">
        <f t="shared" si="182"/>
        <v>1019.75</v>
      </c>
    </row>
    <row r="3853" spans="1:9" ht="15.75" thickBot="1">
      <c r="A3853" s="398"/>
      <c r="B3853" s="333">
        <v>13.73</v>
      </c>
      <c r="C3853" s="334">
        <v>819.34</v>
      </c>
      <c r="D3853" s="335" t="s">
        <v>385</v>
      </c>
      <c r="E3853" s="335" t="s">
        <v>386</v>
      </c>
      <c r="F3853" s="335" t="s">
        <v>819</v>
      </c>
      <c r="G3853" s="179">
        <f t="shared" si="180"/>
        <v>0</v>
      </c>
      <c r="H3853" s="179">
        <f t="shared" si="181"/>
        <v>819.34</v>
      </c>
      <c r="I3853" s="179">
        <f t="shared" si="182"/>
        <v>819.34</v>
      </c>
    </row>
    <row r="3854" spans="1:9" ht="15.75" thickBot="1">
      <c r="A3854" s="398"/>
      <c r="B3854" s="333">
        <v>17.329999999999998</v>
      </c>
      <c r="C3854" s="334">
        <v>1019.75</v>
      </c>
      <c r="D3854" s="335" t="s">
        <v>385</v>
      </c>
      <c r="E3854" s="335" t="s">
        <v>386</v>
      </c>
      <c r="F3854" s="335" t="s">
        <v>829</v>
      </c>
      <c r="G3854" s="179">
        <f t="shared" si="180"/>
        <v>0</v>
      </c>
      <c r="H3854" s="179">
        <f t="shared" si="181"/>
        <v>1019.75</v>
      </c>
      <c r="I3854" s="179">
        <f t="shared" si="182"/>
        <v>1019.75</v>
      </c>
    </row>
    <row r="3855" spans="1:9" ht="15.75" thickBot="1">
      <c r="A3855" s="398"/>
      <c r="B3855" s="333">
        <v>17.329999999999998</v>
      </c>
      <c r="C3855" s="334">
        <v>1019.75</v>
      </c>
      <c r="D3855" s="335" t="s">
        <v>385</v>
      </c>
      <c r="E3855" s="335" t="s">
        <v>386</v>
      </c>
      <c r="F3855" s="335" t="s">
        <v>830</v>
      </c>
      <c r="G3855" s="179">
        <f t="shared" si="180"/>
        <v>0</v>
      </c>
      <c r="H3855" s="179">
        <f t="shared" si="181"/>
        <v>1019.75</v>
      </c>
      <c r="I3855" s="179">
        <f t="shared" si="182"/>
        <v>1019.75</v>
      </c>
    </row>
    <row r="3856" spans="1:9" ht="15.75" thickBot="1">
      <c r="A3856" s="398"/>
      <c r="B3856" s="333">
        <v>14.13</v>
      </c>
      <c r="C3856" s="334">
        <v>831.49</v>
      </c>
      <c r="D3856" s="335" t="s">
        <v>385</v>
      </c>
      <c r="E3856" s="335" t="s">
        <v>386</v>
      </c>
      <c r="F3856" s="335" t="s">
        <v>820</v>
      </c>
      <c r="G3856" s="179">
        <f t="shared" si="180"/>
        <v>0</v>
      </c>
      <c r="H3856" s="179">
        <f t="shared" si="181"/>
        <v>831.49</v>
      </c>
      <c r="I3856" s="179">
        <f t="shared" si="182"/>
        <v>831.49</v>
      </c>
    </row>
    <row r="3857" spans="1:9" ht="15.75" thickBot="1">
      <c r="A3857" s="398"/>
      <c r="B3857" s="333">
        <v>17.329999999999998</v>
      </c>
      <c r="C3857" s="334">
        <v>1019.75</v>
      </c>
      <c r="D3857" s="335" t="s">
        <v>385</v>
      </c>
      <c r="E3857" s="335" t="s">
        <v>386</v>
      </c>
      <c r="F3857" s="335" t="s">
        <v>805</v>
      </c>
      <c r="G3857" s="179">
        <f t="shared" si="180"/>
        <v>0</v>
      </c>
      <c r="H3857" s="179">
        <f t="shared" si="181"/>
        <v>1019.75</v>
      </c>
      <c r="I3857" s="179">
        <f t="shared" si="182"/>
        <v>1019.75</v>
      </c>
    </row>
    <row r="3858" spans="1:9" ht="15.75" thickBot="1">
      <c r="A3858" s="398"/>
      <c r="B3858" s="333">
        <v>14.33</v>
      </c>
      <c r="C3858" s="334">
        <v>814.84</v>
      </c>
      <c r="D3858" s="335" t="s">
        <v>385</v>
      </c>
      <c r="E3858" s="335" t="s">
        <v>386</v>
      </c>
      <c r="F3858" s="335" t="s">
        <v>831</v>
      </c>
      <c r="G3858" s="179">
        <f t="shared" si="180"/>
        <v>0</v>
      </c>
      <c r="H3858" s="179">
        <f t="shared" si="181"/>
        <v>814.84</v>
      </c>
      <c r="I3858" s="179">
        <f t="shared" si="182"/>
        <v>814.84</v>
      </c>
    </row>
    <row r="3859" spans="1:9" ht="15.75" thickBot="1">
      <c r="A3859" s="398"/>
      <c r="B3859" s="333">
        <v>17.329999999999998</v>
      </c>
      <c r="C3859" s="334">
        <v>1019.75</v>
      </c>
      <c r="D3859" s="335" t="s">
        <v>385</v>
      </c>
      <c r="E3859" s="335" t="s">
        <v>386</v>
      </c>
      <c r="F3859" s="335" t="s">
        <v>832</v>
      </c>
      <c r="G3859" s="179">
        <f t="shared" si="180"/>
        <v>0</v>
      </c>
      <c r="H3859" s="179">
        <f t="shared" si="181"/>
        <v>1019.75</v>
      </c>
      <c r="I3859" s="179">
        <f t="shared" si="182"/>
        <v>1019.75</v>
      </c>
    </row>
    <row r="3860" spans="1:9" ht="15.75" thickBot="1">
      <c r="A3860" s="398"/>
      <c r="B3860" s="333">
        <v>15.13</v>
      </c>
      <c r="C3860" s="334">
        <v>884.64</v>
      </c>
      <c r="D3860" s="335" t="s">
        <v>385</v>
      </c>
      <c r="E3860" s="335" t="s">
        <v>386</v>
      </c>
      <c r="F3860" s="335" t="s">
        <v>821</v>
      </c>
      <c r="G3860" s="179">
        <f t="shared" si="180"/>
        <v>0</v>
      </c>
      <c r="H3860" s="179">
        <f t="shared" si="181"/>
        <v>884.64</v>
      </c>
      <c r="I3860" s="179">
        <f t="shared" si="182"/>
        <v>884.64</v>
      </c>
    </row>
    <row r="3861" spans="1:9" ht="15.75" thickBot="1">
      <c r="A3861" s="398"/>
      <c r="B3861" s="333">
        <v>17.329999999999998</v>
      </c>
      <c r="C3861" s="334">
        <v>1019.75</v>
      </c>
      <c r="D3861" s="335" t="s">
        <v>385</v>
      </c>
      <c r="E3861" s="335" t="s">
        <v>386</v>
      </c>
      <c r="F3861" s="335" t="s">
        <v>833</v>
      </c>
      <c r="G3861" s="179">
        <f t="shared" si="180"/>
        <v>0</v>
      </c>
      <c r="H3861" s="179">
        <f t="shared" si="181"/>
        <v>1019.75</v>
      </c>
      <c r="I3861" s="179">
        <f t="shared" si="182"/>
        <v>1019.75</v>
      </c>
    </row>
    <row r="3862" spans="1:9" ht="15.75" thickBot="1">
      <c r="A3862" s="398"/>
      <c r="B3862" s="333">
        <v>17.329999999999998</v>
      </c>
      <c r="C3862" s="334">
        <v>1019.75</v>
      </c>
      <c r="D3862" s="335" t="s">
        <v>385</v>
      </c>
      <c r="E3862" s="335" t="s">
        <v>386</v>
      </c>
      <c r="F3862" s="335" t="s">
        <v>916</v>
      </c>
      <c r="G3862" s="179">
        <f t="shared" si="180"/>
        <v>0</v>
      </c>
      <c r="H3862" s="179">
        <f t="shared" si="181"/>
        <v>1019.75</v>
      </c>
      <c r="I3862" s="179">
        <f t="shared" si="182"/>
        <v>1019.75</v>
      </c>
    </row>
    <row r="3863" spans="1:9" ht="15.75" thickBot="1">
      <c r="A3863" s="398"/>
      <c r="B3863" s="333">
        <v>17.329999999999998</v>
      </c>
      <c r="C3863" s="334">
        <v>1019.75</v>
      </c>
      <c r="D3863" s="335" t="s">
        <v>385</v>
      </c>
      <c r="E3863" s="335" t="s">
        <v>386</v>
      </c>
      <c r="F3863" s="335" t="s">
        <v>917</v>
      </c>
      <c r="G3863" s="179">
        <f t="shared" si="180"/>
        <v>0</v>
      </c>
      <c r="H3863" s="179">
        <f t="shared" si="181"/>
        <v>1019.75</v>
      </c>
      <c r="I3863" s="179">
        <f t="shared" si="182"/>
        <v>1019.75</v>
      </c>
    </row>
    <row r="3864" spans="1:9" ht="15.75" thickBot="1">
      <c r="A3864" s="398"/>
      <c r="B3864" s="333">
        <v>16.73</v>
      </c>
      <c r="C3864" s="334">
        <v>978.77</v>
      </c>
      <c r="D3864" s="335" t="s">
        <v>385</v>
      </c>
      <c r="E3864" s="335" t="s">
        <v>386</v>
      </c>
      <c r="F3864" s="335" t="s">
        <v>918</v>
      </c>
      <c r="G3864" s="179">
        <f t="shared" si="180"/>
        <v>0</v>
      </c>
      <c r="H3864" s="179">
        <f t="shared" si="181"/>
        <v>978.77</v>
      </c>
      <c r="I3864" s="179">
        <f t="shared" si="182"/>
        <v>978.77</v>
      </c>
    </row>
    <row r="3865" spans="1:9" ht="15.75" thickBot="1">
      <c r="A3865" s="398"/>
      <c r="B3865" s="333">
        <v>13.53</v>
      </c>
      <c r="C3865" s="334">
        <v>790.51</v>
      </c>
      <c r="D3865" s="335" t="s">
        <v>385</v>
      </c>
      <c r="E3865" s="335" t="s">
        <v>386</v>
      </c>
      <c r="F3865" s="335" t="s">
        <v>919</v>
      </c>
      <c r="G3865" s="179">
        <f t="shared" si="180"/>
        <v>0</v>
      </c>
      <c r="H3865" s="179">
        <f t="shared" si="181"/>
        <v>790.51</v>
      </c>
      <c r="I3865" s="179">
        <f t="shared" si="182"/>
        <v>790.51</v>
      </c>
    </row>
    <row r="3866" spans="1:9" ht="15.75" thickBot="1">
      <c r="A3866" s="398"/>
      <c r="B3866" s="333">
        <v>17.329999999999998</v>
      </c>
      <c r="C3866" s="334">
        <v>1019.75</v>
      </c>
      <c r="D3866" s="335" t="s">
        <v>385</v>
      </c>
      <c r="E3866" s="335" t="s">
        <v>386</v>
      </c>
      <c r="F3866" s="335" t="s">
        <v>920</v>
      </c>
      <c r="G3866" s="179">
        <f t="shared" si="180"/>
        <v>0</v>
      </c>
      <c r="H3866" s="179">
        <f t="shared" si="181"/>
        <v>1019.75</v>
      </c>
      <c r="I3866" s="179">
        <f t="shared" si="182"/>
        <v>1019.75</v>
      </c>
    </row>
    <row r="3867" spans="1:9" ht="15.75" thickBot="1">
      <c r="A3867" s="398"/>
      <c r="B3867" s="333">
        <v>1.93</v>
      </c>
      <c r="C3867" s="334">
        <v>119.46</v>
      </c>
      <c r="D3867" s="335" t="s">
        <v>385</v>
      </c>
      <c r="E3867" s="335" t="s">
        <v>386</v>
      </c>
      <c r="F3867" s="335" t="s">
        <v>858</v>
      </c>
      <c r="G3867" s="179">
        <f t="shared" si="180"/>
        <v>0</v>
      </c>
      <c r="H3867" s="179">
        <f t="shared" si="181"/>
        <v>119.46</v>
      </c>
      <c r="I3867" s="179">
        <f t="shared" si="182"/>
        <v>119.46</v>
      </c>
    </row>
    <row r="3868" spans="1:9" ht="15.75" thickBot="1">
      <c r="A3868" s="399"/>
      <c r="B3868" s="333">
        <v>0</v>
      </c>
      <c r="C3868" s="334">
        <v>61.49</v>
      </c>
      <c r="D3868" s="335" t="s">
        <v>393</v>
      </c>
      <c r="E3868" s="335" t="s">
        <v>386</v>
      </c>
      <c r="F3868" s="335" t="s">
        <v>859</v>
      </c>
      <c r="G3868" s="179">
        <f t="shared" si="180"/>
        <v>0</v>
      </c>
      <c r="H3868" s="179">
        <f t="shared" si="181"/>
        <v>0</v>
      </c>
      <c r="I3868" s="179">
        <f t="shared" si="182"/>
        <v>0</v>
      </c>
    </row>
    <row r="3869" spans="1:9" ht="15.75" thickBot="1">
      <c r="A3869" s="336" t="s">
        <v>481</v>
      </c>
      <c r="B3869" s="337">
        <v>391.12</v>
      </c>
      <c r="C3869" s="338">
        <v>22848.04</v>
      </c>
      <c r="D3869" s="394"/>
      <c r="E3869" s="395"/>
      <c r="F3869" s="396"/>
      <c r="G3869" s="179">
        <f t="shared" si="180"/>
        <v>0</v>
      </c>
      <c r="H3869" s="179">
        <f t="shared" si="181"/>
        <v>0</v>
      </c>
      <c r="I3869" s="179">
        <f t="shared" si="182"/>
        <v>0</v>
      </c>
    </row>
    <row r="3870" spans="1:9" ht="15.75" thickBot="1">
      <c r="A3870" s="397" t="s">
        <v>482</v>
      </c>
      <c r="B3870" s="333">
        <v>0.2</v>
      </c>
      <c r="C3870" s="334">
        <v>16.53</v>
      </c>
      <c r="D3870" s="335" t="s">
        <v>391</v>
      </c>
      <c r="E3870" s="335" t="s">
        <v>386</v>
      </c>
      <c r="F3870" s="335" t="s">
        <v>817</v>
      </c>
      <c r="G3870" s="179">
        <f t="shared" si="180"/>
        <v>0</v>
      </c>
      <c r="H3870" s="179">
        <f t="shared" si="181"/>
        <v>0</v>
      </c>
      <c r="I3870" s="179">
        <f t="shared" si="182"/>
        <v>0</v>
      </c>
    </row>
    <row r="3871" spans="1:9" ht="15.75" thickBot="1">
      <c r="A3871" s="398"/>
      <c r="B3871" s="333">
        <v>0.2</v>
      </c>
      <c r="C3871" s="334">
        <v>16.53</v>
      </c>
      <c r="D3871" s="335" t="s">
        <v>391</v>
      </c>
      <c r="E3871" s="335" t="s">
        <v>386</v>
      </c>
      <c r="F3871" s="335" t="s">
        <v>818</v>
      </c>
      <c r="G3871" s="179">
        <f t="shared" si="180"/>
        <v>0</v>
      </c>
      <c r="H3871" s="179">
        <f t="shared" si="181"/>
        <v>0</v>
      </c>
      <c r="I3871" s="179">
        <f t="shared" si="182"/>
        <v>0</v>
      </c>
    </row>
    <row r="3872" spans="1:9" ht="15.75" thickBot="1">
      <c r="A3872" s="398"/>
      <c r="B3872" s="333">
        <v>0.2</v>
      </c>
      <c r="C3872" s="334">
        <v>16.86</v>
      </c>
      <c r="D3872" s="335" t="s">
        <v>391</v>
      </c>
      <c r="E3872" s="335" t="s">
        <v>386</v>
      </c>
      <c r="F3872" s="335" t="s">
        <v>819</v>
      </c>
      <c r="G3872" s="179">
        <f t="shared" si="180"/>
        <v>0</v>
      </c>
      <c r="H3872" s="179">
        <f t="shared" si="181"/>
        <v>0</v>
      </c>
      <c r="I3872" s="179">
        <f t="shared" si="182"/>
        <v>0</v>
      </c>
    </row>
    <row r="3873" spans="1:9" ht="15.75" thickBot="1">
      <c r="A3873" s="398"/>
      <c r="B3873" s="333">
        <v>0.2</v>
      </c>
      <c r="C3873" s="334">
        <v>16.86</v>
      </c>
      <c r="D3873" s="335" t="s">
        <v>391</v>
      </c>
      <c r="E3873" s="335" t="s">
        <v>386</v>
      </c>
      <c r="F3873" s="335" t="s">
        <v>820</v>
      </c>
      <c r="G3873" s="179">
        <f t="shared" si="180"/>
        <v>0</v>
      </c>
      <c r="H3873" s="179">
        <f t="shared" si="181"/>
        <v>0</v>
      </c>
      <c r="I3873" s="179">
        <f t="shared" si="182"/>
        <v>0</v>
      </c>
    </row>
    <row r="3874" spans="1:9" ht="15.75" thickBot="1">
      <c r="A3874" s="398"/>
      <c r="B3874" s="333">
        <v>0.2</v>
      </c>
      <c r="C3874" s="334">
        <v>16.86</v>
      </c>
      <c r="D3874" s="335" t="s">
        <v>391</v>
      </c>
      <c r="E3874" s="335" t="s">
        <v>386</v>
      </c>
      <c r="F3874" s="335" t="s">
        <v>821</v>
      </c>
      <c r="G3874" s="179">
        <f t="shared" si="180"/>
        <v>0</v>
      </c>
      <c r="H3874" s="179">
        <f t="shared" si="181"/>
        <v>0</v>
      </c>
      <c r="I3874" s="179">
        <f t="shared" si="182"/>
        <v>0</v>
      </c>
    </row>
    <row r="3875" spans="1:9" ht="15.75" thickBot="1">
      <c r="A3875" s="398"/>
      <c r="B3875" s="333">
        <v>1.97</v>
      </c>
      <c r="C3875" s="334">
        <v>162.51</v>
      </c>
      <c r="D3875" s="335" t="s">
        <v>385</v>
      </c>
      <c r="E3875" s="335" t="s">
        <v>386</v>
      </c>
      <c r="F3875" s="335" t="s">
        <v>817</v>
      </c>
      <c r="G3875" s="179">
        <f t="shared" si="180"/>
        <v>0</v>
      </c>
      <c r="H3875" s="179">
        <f t="shared" si="181"/>
        <v>162.51</v>
      </c>
      <c r="I3875" s="179">
        <f t="shared" si="182"/>
        <v>162.51</v>
      </c>
    </row>
    <row r="3876" spans="1:9" ht="15.75" thickBot="1">
      <c r="A3876" s="398"/>
      <c r="B3876" s="333">
        <v>2.17</v>
      </c>
      <c r="C3876" s="334">
        <v>179.04</v>
      </c>
      <c r="D3876" s="335" t="s">
        <v>385</v>
      </c>
      <c r="E3876" s="335" t="s">
        <v>386</v>
      </c>
      <c r="F3876" s="335" t="s">
        <v>822</v>
      </c>
      <c r="G3876" s="179">
        <f t="shared" si="180"/>
        <v>0</v>
      </c>
      <c r="H3876" s="179">
        <f t="shared" si="181"/>
        <v>179.04</v>
      </c>
      <c r="I3876" s="179">
        <f t="shared" si="182"/>
        <v>179.04</v>
      </c>
    </row>
    <row r="3877" spans="1:9" ht="15.75" thickBot="1">
      <c r="A3877" s="398"/>
      <c r="B3877" s="333">
        <v>2.17</v>
      </c>
      <c r="C3877" s="334">
        <v>179.04</v>
      </c>
      <c r="D3877" s="335" t="s">
        <v>385</v>
      </c>
      <c r="E3877" s="335" t="s">
        <v>386</v>
      </c>
      <c r="F3877" s="335" t="s">
        <v>823</v>
      </c>
      <c r="G3877" s="179">
        <f t="shared" si="180"/>
        <v>0</v>
      </c>
      <c r="H3877" s="179">
        <f t="shared" si="181"/>
        <v>179.04</v>
      </c>
      <c r="I3877" s="179">
        <f t="shared" si="182"/>
        <v>179.04</v>
      </c>
    </row>
    <row r="3878" spans="1:9" ht="15.75" thickBot="1">
      <c r="A3878" s="398"/>
      <c r="B3878" s="333">
        <v>1.97</v>
      </c>
      <c r="C3878" s="334">
        <v>162.51</v>
      </c>
      <c r="D3878" s="335" t="s">
        <v>385</v>
      </c>
      <c r="E3878" s="335" t="s">
        <v>386</v>
      </c>
      <c r="F3878" s="335" t="s">
        <v>824</v>
      </c>
      <c r="G3878" s="179">
        <f t="shared" si="180"/>
        <v>0</v>
      </c>
      <c r="H3878" s="179">
        <f t="shared" si="181"/>
        <v>162.51</v>
      </c>
      <c r="I3878" s="179">
        <f t="shared" si="182"/>
        <v>162.51</v>
      </c>
    </row>
    <row r="3879" spans="1:9" ht="15.75" thickBot="1">
      <c r="A3879" s="398"/>
      <c r="B3879" s="333">
        <v>2.17</v>
      </c>
      <c r="C3879" s="334">
        <v>179.04</v>
      </c>
      <c r="D3879" s="335" t="s">
        <v>385</v>
      </c>
      <c r="E3879" s="335" t="s">
        <v>386</v>
      </c>
      <c r="F3879" s="335" t="s">
        <v>825</v>
      </c>
      <c r="G3879" s="179">
        <f t="shared" si="180"/>
        <v>0</v>
      </c>
      <c r="H3879" s="179">
        <f t="shared" si="181"/>
        <v>179.04</v>
      </c>
      <c r="I3879" s="179">
        <f t="shared" si="182"/>
        <v>179.04</v>
      </c>
    </row>
    <row r="3880" spans="1:9" ht="15.75" thickBot="1">
      <c r="A3880" s="398"/>
      <c r="B3880" s="333">
        <v>1.97</v>
      </c>
      <c r="C3880" s="334">
        <v>162.51</v>
      </c>
      <c r="D3880" s="335" t="s">
        <v>385</v>
      </c>
      <c r="E3880" s="335" t="s">
        <v>386</v>
      </c>
      <c r="F3880" s="335" t="s">
        <v>818</v>
      </c>
      <c r="G3880" s="179">
        <f t="shared" si="180"/>
        <v>0</v>
      </c>
      <c r="H3880" s="179">
        <f t="shared" si="181"/>
        <v>162.51</v>
      </c>
      <c r="I3880" s="179">
        <f t="shared" si="182"/>
        <v>162.51</v>
      </c>
    </row>
    <row r="3881" spans="1:9" ht="15.75" thickBot="1">
      <c r="A3881" s="398"/>
      <c r="B3881" s="333">
        <v>2.17</v>
      </c>
      <c r="C3881" s="334">
        <v>182.63</v>
      </c>
      <c r="D3881" s="335" t="s">
        <v>385</v>
      </c>
      <c r="E3881" s="335" t="s">
        <v>386</v>
      </c>
      <c r="F3881" s="335" t="s">
        <v>826</v>
      </c>
      <c r="G3881" s="179">
        <f t="shared" si="180"/>
        <v>0</v>
      </c>
      <c r="H3881" s="179">
        <f t="shared" si="181"/>
        <v>182.63</v>
      </c>
      <c r="I3881" s="179">
        <f t="shared" si="182"/>
        <v>182.63</v>
      </c>
    </row>
    <row r="3882" spans="1:9" ht="15.75" thickBot="1">
      <c r="A3882" s="398"/>
      <c r="B3882" s="333">
        <v>1.97</v>
      </c>
      <c r="C3882" s="334">
        <v>165.77</v>
      </c>
      <c r="D3882" s="335" t="s">
        <v>385</v>
      </c>
      <c r="E3882" s="335" t="s">
        <v>386</v>
      </c>
      <c r="F3882" s="335" t="s">
        <v>827</v>
      </c>
      <c r="G3882" s="179">
        <f t="shared" si="180"/>
        <v>0</v>
      </c>
      <c r="H3882" s="179">
        <f t="shared" si="181"/>
        <v>165.77</v>
      </c>
      <c r="I3882" s="179">
        <f t="shared" si="182"/>
        <v>165.77</v>
      </c>
    </row>
    <row r="3883" spans="1:9" ht="15.75" thickBot="1">
      <c r="A3883" s="398"/>
      <c r="B3883" s="333">
        <v>2.17</v>
      </c>
      <c r="C3883" s="334">
        <v>182.63</v>
      </c>
      <c r="D3883" s="335" t="s">
        <v>385</v>
      </c>
      <c r="E3883" s="335" t="s">
        <v>386</v>
      </c>
      <c r="F3883" s="335" t="s">
        <v>828</v>
      </c>
      <c r="G3883" s="179">
        <f t="shared" si="180"/>
        <v>0</v>
      </c>
      <c r="H3883" s="179">
        <f t="shared" si="181"/>
        <v>182.63</v>
      </c>
      <c r="I3883" s="179">
        <f t="shared" si="182"/>
        <v>182.63</v>
      </c>
    </row>
    <row r="3884" spans="1:9" ht="15.75" thickBot="1">
      <c r="A3884" s="398"/>
      <c r="B3884" s="333">
        <v>1.97</v>
      </c>
      <c r="C3884" s="334">
        <v>165.77</v>
      </c>
      <c r="D3884" s="335" t="s">
        <v>385</v>
      </c>
      <c r="E3884" s="335" t="s">
        <v>386</v>
      </c>
      <c r="F3884" s="335" t="s">
        <v>819</v>
      </c>
      <c r="G3884" s="179">
        <f t="shared" si="180"/>
        <v>0</v>
      </c>
      <c r="H3884" s="179">
        <f t="shared" si="181"/>
        <v>165.77</v>
      </c>
      <c r="I3884" s="179">
        <f t="shared" si="182"/>
        <v>165.77</v>
      </c>
    </row>
    <row r="3885" spans="1:9" ht="15.75" thickBot="1">
      <c r="A3885" s="398"/>
      <c r="B3885" s="333">
        <v>1.97</v>
      </c>
      <c r="C3885" s="334">
        <v>165.77</v>
      </c>
      <c r="D3885" s="335" t="s">
        <v>385</v>
      </c>
      <c r="E3885" s="335" t="s">
        <v>386</v>
      </c>
      <c r="F3885" s="335" t="s">
        <v>829</v>
      </c>
      <c r="G3885" s="179">
        <f t="shared" si="180"/>
        <v>0</v>
      </c>
      <c r="H3885" s="179">
        <f t="shared" si="181"/>
        <v>165.77</v>
      </c>
      <c r="I3885" s="179">
        <f t="shared" si="182"/>
        <v>165.77</v>
      </c>
    </row>
    <row r="3886" spans="1:9" ht="15.75" thickBot="1">
      <c r="A3886" s="398"/>
      <c r="B3886" s="333">
        <v>2.17</v>
      </c>
      <c r="C3886" s="334">
        <v>182.63</v>
      </c>
      <c r="D3886" s="335" t="s">
        <v>385</v>
      </c>
      <c r="E3886" s="335" t="s">
        <v>386</v>
      </c>
      <c r="F3886" s="335" t="s">
        <v>830</v>
      </c>
      <c r="G3886" s="179">
        <f t="shared" si="180"/>
        <v>0</v>
      </c>
      <c r="H3886" s="179">
        <f t="shared" si="181"/>
        <v>182.63</v>
      </c>
      <c r="I3886" s="179">
        <f t="shared" si="182"/>
        <v>182.63</v>
      </c>
    </row>
    <row r="3887" spans="1:9" ht="15.75" thickBot="1">
      <c r="A3887" s="398"/>
      <c r="B3887" s="333">
        <v>1.17</v>
      </c>
      <c r="C3887" s="334">
        <v>98.34</v>
      </c>
      <c r="D3887" s="335" t="s">
        <v>385</v>
      </c>
      <c r="E3887" s="335" t="s">
        <v>386</v>
      </c>
      <c r="F3887" s="335" t="s">
        <v>820</v>
      </c>
      <c r="G3887" s="179">
        <f t="shared" si="180"/>
        <v>0</v>
      </c>
      <c r="H3887" s="179">
        <f t="shared" si="181"/>
        <v>98.34</v>
      </c>
      <c r="I3887" s="179">
        <f t="shared" si="182"/>
        <v>98.34</v>
      </c>
    </row>
    <row r="3888" spans="1:9" ht="15.75" thickBot="1">
      <c r="A3888" s="398"/>
      <c r="B3888" s="333">
        <v>2.17</v>
      </c>
      <c r="C3888" s="334">
        <v>182.63</v>
      </c>
      <c r="D3888" s="335" t="s">
        <v>385</v>
      </c>
      <c r="E3888" s="335" t="s">
        <v>386</v>
      </c>
      <c r="F3888" s="335" t="s">
        <v>805</v>
      </c>
      <c r="G3888" s="179">
        <f t="shared" si="180"/>
        <v>0</v>
      </c>
      <c r="H3888" s="179">
        <f t="shared" si="181"/>
        <v>182.63</v>
      </c>
      <c r="I3888" s="179">
        <f t="shared" si="182"/>
        <v>182.63</v>
      </c>
    </row>
    <row r="3889" spans="1:9" ht="15.75" thickBot="1">
      <c r="A3889" s="398"/>
      <c r="B3889" s="333">
        <v>2.17</v>
      </c>
      <c r="C3889" s="334">
        <v>182.63</v>
      </c>
      <c r="D3889" s="335" t="s">
        <v>385</v>
      </c>
      <c r="E3889" s="335" t="s">
        <v>386</v>
      </c>
      <c r="F3889" s="335" t="s">
        <v>831</v>
      </c>
      <c r="G3889" s="179">
        <f t="shared" si="180"/>
        <v>0</v>
      </c>
      <c r="H3889" s="179">
        <f t="shared" si="181"/>
        <v>182.63</v>
      </c>
      <c r="I3889" s="179">
        <f t="shared" si="182"/>
        <v>182.63</v>
      </c>
    </row>
    <row r="3890" spans="1:9" ht="15.75" thickBot="1">
      <c r="A3890" s="398"/>
      <c r="B3890" s="333">
        <v>2.17</v>
      </c>
      <c r="C3890" s="334">
        <v>182.63</v>
      </c>
      <c r="D3890" s="335" t="s">
        <v>385</v>
      </c>
      <c r="E3890" s="335" t="s">
        <v>386</v>
      </c>
      <c r="F3890" s="335" t="s">
        <v>832</v>
      </c>
      <c r="G3890" s="179">
        <f t="shared" si="180"/>
        <v>0</v>
      </c>
      <c r="H3890" s="179">
        <f t="shared" si="181"/>
        <v>182.63</v>
      </c>
      <c r="I3890" s="179">
        <f t="shared" si="182"/>
        <v>182.63</v>
      </c>
    </row>
    <row r="3891" spans="1:9" ht="15.75" thickBot="1">
      <c r="A3891" s="398"/>
      <c r="B3891" s="333">
        <v>1.77</v>
      </c>
      <c r="C3891" s="334">
        <v>148.91</v>
      </c>
      <c r="D3891" s="335" t="s">
        <v>385</v>
      </c>
      <c r="E3891" s="335" t="s">
        <v>386</v>
      </c>
      <c r="F3891" s="335" t="s">
        <v>821</v>
      </c>
      <c r="G3891" s="179">
        <f t="shared" si="180"/>
        <v>0</v>
      </c>
      <c r="H3891" s="179">
        <f t="shared" si="181"/>
        <v>148.91</v>
      </c>
      <c r="I3891" s="179">
        <f t="shared" si="182"/>
        <v>148.91</v>
      </c>
    </row>
    <row r="3892" spans="1:9" ht="15.75" thickBot="1">
      <c r="A3892" s="398"/>
      <c r="B3892" s="333">
        <v>2.17</v>
      </c>
      <c r="C3892" s="334">
        <v>182.63</v>
      </c>
      <c r="D3892" s="335" t="s">
        <v>385</v>
      </c>
      <c r="E3892" s="335" t="s">
        <v>386</v>
      </c>
      <c r="F3892" s="335" t="s">
        <v>833</v>
      </c>
      <c r="G3892" s="179">
        <f t="shared" si="180"/>
        <v>0</v>
      </c>
      <c r="H3892" s="179">
        <f t="shared" si="181"/>
        <v>182.63</v>
      </c>
      <c r="I3892" s="179">
        <f t="shared" si="182"/>
        <v>182.63</v>
      </c>
    </row>
    <row r="3893" spans="1:9" ht="15.75" thickBot="1">
      <c r="A3893" s="398"/>
      <c r="B3893" s="333">
        <v>2.17</v>
      </c>
      <c r="C3893" s="334">
        <v>182.63</v>
      </c>
      <c r="D3893" s="335" t="s">
        <v>385</v>
      </c>
      <c r="E3893" s="335" t="s">
        <v>386</v>
      </c>
      <c r="F3893" s="335" t="s">
        <v>916</v>
      </c>
      <c r="G3893" s="179">
        <f t="shared" si="180"/>
        <v>0</v>
      </c>
      <c r="H3893" s="179">
        <f t="shared" si="181"/>
        <v>182.63</v>
      </c>
      <c r="I3893" s="179">
        <f t="shared" si="182"/>
        <v>182.63</v>
      </c>
    </row>
    <row r="3894" spans="1:9" ht="15.75" thickBot="1">
      <c r="A3894" s="399"/>
      <c r="B3894" s="333">
        <v>2.17</v>
      </c>
      <c r="C3894" s="334">
        <v>182.63</v>
      </c>
      <c r="D3894" s="335" t="s">
        <v>385</v>
      </c>
      <c r="E3894" s="335" t="s">
        <v>386</v>
      </c>
      <c r="F3894" s="335" t="s">
        <v>917</v>
      </c>
      <c r="G3894" s="179">
        <f t="shared" si="180"/>
        <v>0</v>
      </c>
      <c r="H3894" s="179">
        <f t="shared" si="181"/>
        <v>182.63</v>
      </c>
      <c r="I3894" s="179">
        <f t="shared" si="182"/>
        <v>182.63</v>
      </c>
    </row>
    <row r="3895" spans="1:9" ht="15.75" thickBot="1">
      <c r="A3895" s="336" t="s">
        <v>482</v>
      </c>
      <c r="B3895" s="337">
        <v>41.8</v>
      </c>
      <c r="C3895" s="338">
        <v>3496.52</v>
      </c>
      <c r="D3895" s="394"/>
      <c r="E3895" s="395"/>
      <c r="F3895" s="396"/>
      <c r="G3895" s="179">
        <f t="shared" si="180"/>
        <v>0</v>
      </c>
      <c r="H3895" s="179">
        <f t="shared" si="181"/>
        <v>0</v>
      </c>
      <c r="I3895" s="179">
        <f t="shared" si="182"/>
        <v>0</v>
      </c>
    </row>
    <row r="3896" spans="1:9" ht="15.75" thickBot="1">
      <c r="A3896" s="397" t="s">
        <v>1018</v>
      </c>
      <c r="B3896" s="333">
        <v>0.4</v>
      </c>
      <c r="C3896" s="334">
        <v>33.71</v>
      </c>
      <c r="D3896" s="335" t="s">
        <v>391</v>
      </c>
      <c r="E3896" s="335" t="s">
        <v>386</v>
      </c>
      <c r="F3896" s="335" t="s">
        <v>919</v>
      </c>
      <c r="G3896" s="179">
        <f t="shared" si="180"/>
        <v>0</v>
      </c>
      <c r="H3896" s="179">
        <f t="shared" si="181"/>
        <v>0</v>
      </c>
      <c r="I3896" s="179">
        <f t="shared" si="182"/>
        <v>0</v>
      </c>
    </row>
    <row r="3897" spans="1:9" ht="15.75" thickBot="1">
      <c r="A3897" s="398"/>
      <c r="B3897" s="333">
        <v>0.4</v>
      </c>
      <c r="C3897" s="334">
        <v>33.71</v>
      </c>
      <c r="D3897" s="335" t="s">
        <v>391</v>
      </c>
      <c r="E3897" s="335" t="s">
        <v>386</v>
      </c>
      <c r="F3897" s="335" t="s">
        <v>858</v>
      </c>
      <c r="G3897" s="179">
        <f t="shared" si="180"/>
        <v>0</v>
      </c>
      <c r="H3897" s="179">
        <f t="shared" si="181"/>
        <v>0</v>
      </c>
      <c r="I3897" s="179">
        <f t="shared" si="182"/>
        <v>0</v>
      </c>
    </row>
    <row r="3898" spans="1:9" ht="15.75" thickBot="1">
      <c r="A3898" s="398"/>
      <c r="B3898" s="333">
        <v>1.77</v>
      </c>
      <c r="C3898" s="334">
        <v>148.91</v>
      </c>
      <c r="D3898" s="335" t="s">
        <v>385</v>
      </c>
      <c r="E3898" s="335" t="s">
        <v>386</v>
      </c>
      <c r="F3898" s="335" t="s">
        <v>918</v>
      </c>
      <c r="G3898" s="179">
        <f t="shared" si="180"/>
        <v>0</v>
      </c>
      <c r="H3898" s="179">
        <f t="shared" si="181"/>
        <v>148.91</v>
      </c>
      <c r="I3898" s="179">
        <f t="shared" si="182"/>
        <v>148.91</v>
      </c>
    </row>
    <row r="3899" spans="1:9" ht="15.75" thickBot="1">
      <c r="A3899" s="398"/>
      <c r="B3899" s="333">
        <v>1.77</v>
      </c>
      <c r="C3899" s="334">
        <v>148.91</v>
      </c>
      <c r="D3899" s="335" t="s">
        <v>385</v>
      </c>
      <c r="E3899" s="335" t="s">
        <v>386</v>
      </c>
      <c r="F3899" s="335" t="s">
        <v>919</v>
      </c>
      <c r="G3899" s="179">
        <f t="shared" si="180"/>
        <v>0</v>
      </c>
      <c r="H3899" s="179">
        <f t="shared" si="181"/>
        <v>148.91</v>
      </c>
      <c r="I3899" s="179">
        <f t="shared" si="182"/>
        <v>148.91</v>
      </c>
    </row>
    <row r="3900" spans="1:9" ht="15.75" thickBot="1">
      <c r="A3900" s="398"/>
      <c r="B3900" s="333">
        <v>1.97</v>
      </c>
      <c r="C3900" s="334">
        <v>165.77</v>
      </c>
      <c r="D3900" s="335" t="s">
        <v>385</v>
      </c>
      <c r="E3900" s="335" t="s">
        <v>386</v>
      </c>
      <c r="F3900" s="335" t="s">
        <v>920</v>
      </c>
      <c r="G3900" s="179">
        <f t="shared" si="180"/>
        <v>0</v>
      </c>
      <c r="H3900" s="179">
        <f t="shared" si="181"/>
        <v>165.77</v>
      </c>
      <c r="I3900" s="179">
        <f t="shared" si="182"/>
        <v>165.77</v>
      </c>
    </row>
    <row r="3901" spans="1:9" ht="15.75" thickBot="1">
      <c r="A3901" s="398"/>
      <c r="B3901" s="333">
        <v>0.37</v>
      </c>
      <c r="C3901" s="334">
        <v>30.91</v>
      </c>
      <c r="D3901" s="335" t="s">
        <v>385</v>
      </c>
      <c r="E3901" s="335" t="s">
        <v>386</v>
      </c>
      <c r="F3901" s="335" t="s">
        <v>858</v>
      </c>
      <c r="G3901" s="179">
        <f t="shared" si="180"/>
        <v>0</v>
      </c>
      <c r="H3901" s="179">
        <f t="shared" si="181"/>
        <v>30.91</v>
      </c>
      <c r="I3901" s="179">
        <f t="shared" si="182"/>
        <v>30.91</v>
      </c>
    </row>
    <row r="3902" spans="1:9" ht="15.75" thickBot="1">
      <c r="A3902" s="399"/>
      <c r="B3902" s="333">
        <v>0</v>
      </c>
      <c r="C3902" s="334">
        <v>9.39</v>
      </c>
      <c r="D3902" s="335" t="s">
        <v>393</v>
      </c>
      <c r="E3902" s="335" t="s">
        <v>386</v>
      </c>
      <c r="F3902" s="335" t="s">
        <v>859</v>
      </c>
      <c r="G3902" s="179">
        <f t="shared" si="180"/>
        <v>0</v>
      </c>
      <c r="H3902" s="179">
        <f t="shared" si="181"/>
        <v>0</v>
      </c>
      <c r="I3902" s="179">
        <f t="shared" si="182"/>
        <v>0</v>
      </c>
    </row>
    <row r="3903" spans="1:9" ht="15.75" thickBot="1">
      <c r="A3903" s="336" t="s">
        <v>1018</v>
      </c>
      <c r="B3903" s="337">
        <v>6.68</v>
      </c>
      <c r="C3903" s="338">
        <v>571.30999999999995</v>
      </c>
      <c r="D3903" s="394"/>
      <c r="E3903" s="395"/>
      <c r="F3903" s="396"/>
      <c r="G3903" s="179">
        <f t="shared" si="180"/>
        <v>0</v>
      </c>
      <c r="H3903" s="179">
        <f t="shared" si="181"/>
        <v>0</v>
      </c>
      <c r="I3903" s="179">
        <f t="shared" si="182"/>
        <v>0</v>
      </c>
    </row>
    <row r="3904" spans="1:9" ht="15.75" thickBot="1">
      <c r="A3904" s="397" t="s">
        <v>483</v>
      </c>
      <c r="B3904" s="333">
        <v>1.6</v>
      </c>
      <c r="C3904" s="334">
        <v>89.64</v>
      </c>
      <c r="D3904" s="335" t="s">
        <v>391</v>
      </c>
      <c r="E3904" s="335" t="s">
        <v>386</v>
      </c>
      <c r="F3904" s="335" t="s">
        <v>817</v>
      </c>
      <c r="G3904" s="179">
        <f t="shared" si="180"/>
        <v>0</v>
      </c>
      <c r="H3904" s="179">
        <f t="shared" si="181"/>
        <v>0</v>
      </c>
      <c r="I3904" s="179">
        <f t="shared" si="182"/>
        <v>0</v>
      </c>
    </row>
    <row r="3905" spans="1:9" ht="15.75" thickBot="1">
      <c r="A3905" s="398"/>
      <c r="B3905" s="333">
        <v>0.8</v>
      </c>
      <c r="C3905" s="334">
        <v>48</v>
      </c>
      <c r="D3905" s="335" t="s">
        <v>391</v>
      </c>
      <c r="E3905" s="335" t="s">
        <v>386</v>
      </c>
      <c r="F3905" s="335" t="s">
        <v>818</v>
      </c>
      <c r="G3905" s="179">
        <f t="shared" si="180"/>
        <v>0</v>
      </c>
      <c r="H3905" s="179">
        <f t="shared" si="181"/>
        <v>0</v>
      </c>
      <c r="I3905" s="179">
        <f t="shared" si="182"/>
        <v>0</v>
      </c>
    </row>
    <row r="3906" spans="1:9" ht="15.75" thickBot="1">
      <c r="A3906" s="398"/>
      <c r="B3906" s="333">
        <v>2.2000000000000002</v>
      </c>
      <c r="C3906" s="334">
        <v>116.48</v>
      </c>
      <c r="D3906" s="335" t="s">
        <v>391</v>
      </c>
      <c r="E3906" s="335" t="s">
        <v>386</v>
      </c>
      <c r="F3906" s="335" t="s">
        <v>819</v>
      </c>
      <c r="G3906" s="179">
        <f t="shared" si="180"/>
        <v>0</v>
      </c>
      <c r="H3906" s="179">
        <f t="shared" si="181"/>
        <v>0</v>
      </c>
      <c r="I3906" s="179">
        <f t="shared" si="182"/>
        <v>0</v>
      </c>
    </row>
    <row r="3907" spans="1:9" ht="15.75" thickBot="1">
      <c r="A3907" s="398"/>
      <c r="B3907" s="333">
        <v>2.2000000000000002</v>
      </c>
      <c r="C3907" s="334">
        <v>116.48</v>
      </c>
      <c r="D3907" s="335" t="s">
        <v>391</v>
      </c>
      <c r="E3907" s="335" t="s">
        <v>386</v>
      </c>
      <c r="F3907" s="335" t="s">
        <v>820</v>
      </c>
      <c r="G3907" s="179">
        <f t="shared" si="180"/>
        <v>0</v>
      </c>
      <c r="H3907" s="179">
        <f t="shared" si="181"/>
        <v>0</v>
      </c>
      <c r="I3907" s="179">
        <f t="shared" si="182"/>
        <v>0</v>
      </c>
    </row>
    <row r="3908" spans="1:9" ht="15.75" thickBot="1">
      <c r="A3908" s="398"/>
      <c r="B3908" s="333">
        <v>1.4</v>
      </c>
      <c r="C3908" s="334">
        <v>67.040000000000006</v>
      </c>
      <c r="D3908" s="335" t="s">
        <v>391</v>
      </c>
      <c r="E3908" s="335" t="s">
        <v>386</v>
      </c>
      <c r="F3908" s="335" t="s">
        <v>821</v>
      </c>
      <c r="G3908" s="179">
        <f t="shared" si="180"/>
        <v>0</v>
      </c>
      <c r="H3908" s="179">
        <f t="shared" si="181"/>
        <v>0</v>
      </c>
      <c r="I3908" s="179">
        <f t="shared" si="182"/>
        <v>0</v>
      </c>
    </row>
    <row r="3909" spans="1:9" ht="15.75" thickBot="1">
      <c r="A3909" s="398"/>
      <c r="B3909" s="333">
        <v>2.8</v>
      </c>
      <c r="C3909" s="334">
        <v>161.53</v>
      </c>
      <c r="D3909" s="335" t="s">
        <v>391</v>
      </c>
      <c r="E3909" s="335" t="s">
        <v>386</v>
      </c>
      <c r="F3909" s="335" t="s">
        <v>919</v>
      </c>
      <c r="G3909" s="179">
        <f t="shared" ref="G3909:G3972" si="183">IF(D3909="REG",C3909,0)</f>
        <v>0</v>
      </c>
      <c r="H3909" s="179">
        <f t="shared" ref="H3909:H3972" si="184">IF(D3909="SAL",C3909,0)</f>
        <v>0</v>
      </c>
      <c r="I3909" s="179">
        <f t="shared" ref="I3909:I3972" si="185">+G3909+H3909</f>
        <v>0</v>
      </c>
    </row>
    <row r="3910" spans="1:9" ht="15.75" thickBot="1">
      <c r="A3910" s="398"/>
      <c r="B3910" s="333">
        <v>2.8</v>
      </c>
      <c r="C3910" s="334">
        <v>161.53</v>
      </c>
      <c r="D3910" s="335" t="s">
        <v>391</v>
      </c>
      <c r="E3910" s="335" t="s">
        <v>386</v>
      </c>
      <c r="F3910" s="335" t="s">
        <v>858</v>
      </c>
      <c r="G3910" s="179">
        <f t="shared" si="183"/>
        <v>0</v>
      </c>
      <c r="H3910" s="179">
        <f t="shared" si="184"/>
        <v>0</v>
      </c>
      <c r="I3910" s="179">
        <f t="shared" si="185"/>
        <v>0</v>
      </c>
    </row>
    <row r="3911" spans="1:9" ht="15.75" thickBot="1">
      <c r="A3911" s="398"/>
      <c r="B3911" s="333">
        <v>-6.88</v>
      </c>
      <c r="C3911" s="334">
        <v>-329.65</v>
      </c>
      <c r="D3911" s="335" t="s">
        <v>384</v>
      </c>
      <c r="E3911" s="335" t="s">
        <v>386</v>
      </c>
      <c r="F3911" s="335" t="s">
        <v>826</v>
      </c>
      <c r="G3911" s="179">
        <f t="shared" si="183"/>
        <v>-329.65</v>
      </c>
      <c r="H3911" s="179">
        <f t="shared" si="184"/>
        <v>0</v>
      </c>
      <c r="I3911" s="179">
        <f t="shared" si="185"/>
        <v>-329.65</v>
      </c>
    </row>
    <row r="3912" spans="1:9" ht="15.75" thickBot="1">
      <c r="A3912" s="398"/>
      <c r="B3912" s="333">
        <v>-6.88</v>
      </c>
      <c r="C3912" s="334">
        <v>-329.57</v>
      </c>
      <c r="D3912" s="335" t="s">
        <v>384</v>
      </c>
      <c r="E3912" s="335" t="s">
        <v>386</v>
      </c>
      <c r="F3912" s="335" t="s">
        <v>827</v>
      </c>
      <c r="G3912" s="179">
        <f t="shared" si="183"/>
        <v>-329.57</v>
      </c>
      <c r="H3912" s="179">
        <f t="shared" si="184"/>
        <v>0</v>
      </c>
      <c r="I3912" s="179">
        <f t="shared" si="185"/>
        <v>-329.57</v>
      </c>
    </row>
    <row r="3913" spans="1:9" ht="15.75" thickBot="1">
      <c r="A3913" s="398"/>
      <c r="B3913" s="333">
        <v>7.87</v>
      </c>
      <c r="C3913" s="334">
        <v>393.3</v>
      </c>
      <c r="D3913" s="335" t="s">
        <v>385</v>
      </c>
      <c r="E3913" s="335" t="s">
        <v>386</v>
      </c>
      <c r="F3913" s="335" t="s">
        <v>817</v>
      </c>
      <c r="G3913" s="179">
        <f t="shared" si="183"/>
        <v>0</v>
      </c>
      <c r="H3913" s="179">
        <f t="shared" si="184"/>
        <v>393.3</v>
      </c>
      <c r="I3913" s="179">
        <f t="shared" si="185"/>
        <v>393.3</v>
      </c>
    </row>
    <row r="3914" spans="1:9" ht="15.75" thickBot="1">
      <c r="A3914" s="398"/>
      <c r="B3914" s="333">
        <v>8.67</v>
      </c>
      <c r="C3914" s="334">
        <v>520</v>
      </c>
      <c r="D3914" s="335" t="s">
        <v>385</v>
      </c>
      <c r="E3914" s="335" t="s">
        <v>386</v>
      </c>
      <c r="F3914" s="335" t="s">
        <v>822</v>
      </c>
      <c r="G3914" s="179">
        <f t="shared" si="183"/>
        <v>0</v>
      </c>
      <c r="H3914" s="179">
        <f t="shared" si="184"/>
        <v>520</v>
      </c>
      <c r="I3914" s="179">
        <f t="shared" si="185"/>
        <v>520</v>
      </c>
    </row>
    <row r="3915" spans="1:9" ht="15.75" thickBot="1">
      <c r="A3915" s="398"/>
      <c r="B3915" s="333">
        <v>8.67</v>
      </c>
      <c r="C3915" s="334">
        <v>520</v>
      </c>
      <c r="D3915" s="335" t="s">
        <v>385</v>
      </c>
      <c r="E3915" s="335" t="s">
        <v>386</v>
      </c>
      <c r="F3915" s="335" t="s">
        <v>823</v>
      </c>
      <c r="G3915" s="179">
        <f t="shared" si="183"/>
        <v>0</v>
      </c>
      <c r="H3915" s="179">
        <f t="shared" si="184"/>
        <v>520</v>
      </c>
      <c r="I3915" s="179">
        <f t="shared" si="185"/>
        <v>520</v>
      </c>
    </row>
    <row r="3916" spans="1:9" ht="15.75" thickBot="1">
      <c r="A3916" s="398"/>
      <c r="B3916" s="333">
        <v>8.67</v>
      </c>
      <c r="C3916" s="334">
        <v>520</v>
      </c>
      <c r="D3916" s="335" t="s">
        <v>385</v>
      </c>
      <c r="E3916" s="335" t="s">
        <v>386</v>
      </c>
      <c r="F3916" s="335" t="s">
        <v>824</v>
      </c>
      <c r="G3916" s="179">
        <f t="shared" si="183"/>
        <v>0</v>
      </c>
      <c r="H3916" s="179">
        <f t="shared" si="184"/>
        <v>520</v>
      </c>
      <c r="I3916" s="179">
        <f t="shared" si="185"/>
        <v>520</v>
      </c>
    </row>
    <row r="3917" spans="1:9" ht="15.75" thickBot="1">
      <c r="A3917" s="398"/>
      <c r="B3917" s="333">
        <v>8.67</v>
      </c>
      <c r="C3917" s="334">
        <v>520</v>
      </c>
      <c r="D3917" s="335" t="s">
        <v>385</v>
      </c>
      <c r="E3917" s="335" t="s">
        <v>386</v>
      </c>
      <c r="F3917" s="335" t="s">
        <v>825</v>
      </c>
      <c r="G3917" s="179">
        <f t="shared" si="183"/>
        <v>0</v>
      </c>
      <c r="H3917" s="179">
        <f t="shared" si="184"/>
        <v>520</v>
      </c>
      <c r="I3917" s="179">
        <f t="shared" si="185"/>
        <v>520</v>
      </c>
    </row>
    <row r="3918" spans="1:9" ht="15.75" thickBot="1">
      <c r="A3918" s="398"/>
      <c r="B3918" s="333">
        <v>7.87</v>
      </c>
      <c r="C3918" s="334">
        <v>472</v>
      </c>
      <c r="D3918" s="335" t="s">
        <v>385</v>
      </c>
      <c r="E3918" s="335" t="s">
        <v>386</v>
      </c>
      <c r="F3918" s="335" t="s">
        <v>818</v>
      </c>
      <c r="G3918" s="179">
        <f t="shared" si="183"/>
        <v>0</v>
      </c>
      <c r="H3918" s="179">
        <f t="shared" si="184"/>
        <v>472</v>
      </c>
      <c r="I3918" s="179">
        <f t="shared" si="185"/>
        <v>472</v>
      </c>
    </row>
    <row r="3919" spans="1:9" ht="15.75" thickBot="1">
      <c r="A3919" s="398"/>
      <c r="B3919" s="333">
        <v>21.54</v>
      </c>
      <c r="C3919" s="334">
        <v>1129.45</v>
      </c>
      <c r="D3919" s="335" t="s">
        <v>385</v>
      </c>
      <c r="E3919" s="335" t="s">
        <v>386</v>
      </c>
      <c r="F3919" s="335" t="s">
        <v>826</v>
      </c>
      <c r="G3919" s="179">
        <f t="shared" si="183"/>
        <v>0</v>
      </c>
      <c r="H3919" s="179">
        <f t="shared" si="184"/>
        <v>1129.45</v>
      </c>
      <c r="I3919" s="179">
        <f t="shared" si="185"/>
        <v>1129.45</v>
      </c>
    </row>
    <row r="3920" spans="1:9" ht="15.75" thickBot="1">
      <c r="A3920" s="398"/>
      <c r="B3920" s="333">
        <v>23.14</v>
      </c>
      <c r="C3920" s="334">
        <v>1228.33</v>
      </c>
      <c r="D3920" s="335" t="s">
        <v>385</v>
      </c>
      <c r="E3920" s="335" t="s">
        <v>386</v>
      </c>
      <c r="F3920" s="335" t="s">
        <v>827</v>
      </c>
      <c r="G3920" s="179">
        <f t="shared" si="183"/>
        <v>0</v>
      </c>
      <c r="H3920" s="179">
        <f t="shared" si="184"/>
        <v>1228.33</v>
      </c>
      <c r="I3920" s="179">
        <f t="shared" si="185"/>
        <v>1228.33</v>
      </c>
    </row>
    <row r="3921" spans="1:9" ht="15.75" thickBot="1">
      <c r="A3921" s="398"/>
      <c r="B3921" s="333">
        <v>23.84</v>
      </c>
      <c r="C3921" s="334">
        <v>1261.8499999999999</v>
      </c>
      <c r="D3921" s="335" t="s">
        <v>385</v>
      </c>
      <c r="E3921" s="335" t="s">
        <v>386</v>
      </c>
      <c r="F3921" s="335" t="s">
        <v>828</v>
      </c>
      <c r="G3921" s="179">
        <f t="shared" si="183"/>
        <v>0</v>
      </c>
      <c r="H3921" s="179">
        <f t="shared" si="184"/>
        <v>1261.8499999999999</v>
      </c>
      <c r="I3921" s="179">
        <f t="shared" si="185"/>
        <v>1261.8499999999999</v>
      </c>
    </row>
    <row r="3922" spans="1:9" ht="15.75" thickBot="1">
      <c r="A3922" s="398"/>
      <c r="B3922" s="333">
        <v>21.64</v>
      </c>
      <c r="C3922" s="334">
        <v>1145.3699999999999</v>
      </c>
      <c r="D3922" s="335" t="s">
        <v>385</v>
      </c>
      <c r="E3922" s="335" t="s">
        <v>386</v>
      </c>
      <c r="F3922" s="335" t="s">
        <v>819</v>
      </c>
      <c r="G3922" s="179">
        <f t="shared" si="183"/>
        <v>0</v>
      </c>
      <c r="H3922" s="179">
        <f t="shared" si="184"/>
        <v>1145.3699999999999</v>
      </c>
      <c r="I3922" s="179">
        <f t="shared" si="185"/>
        <v>1145.3699999999999</v>
      </c>
    </row>
    <row r="3923" spans="1:9" ht="15.75" thickBot="1">
      <c r="A3923" s="398"/>
      <c r="B3923" s="333">
        <v>21.44</v>
      </c>
      <c r="C3923" s="334">
        <v>1113.54</v>
      </c>
      <c r="D3923" s="335" t="s">
        <v>385</v>
      </c>
      <c r="E3923" s="335" t="s">
        <v>386</v>
      </c>
      <c r="F3923" s="335" t="s">
        <v>829</v>
      </c>
      <c r="G3923" s="179">
        <f t="shared" si="183"/>
        <v>0</v>
      </c>
      <c r="H3923" s="179">
        <f t="shared" si="184"/>
        <v>1113.54</v>
      </c>
      <c r="I3923" s="179">
        <f t="shared" si="185"/>
        <v>1113.54</v>
      </c>
    </row>
    <row r="3924" spans="1:9" ht="15.75" thickBot="1">
      <c r="A3924" s="398"/>
      <c r="B3924" s="333">
        <v>23.84</v>
      </c>
      <c r="C3924" s="334">
        <v>1261.8499999999999</v>
      </c>
      <c r="D3924" s="335" t="s">
        <v>385</v>
      </c>
      <c r="E3924" s="335" t="s">
        <v>386</v>
      </c>
      <c r="F3924" s="335" t="s">
        <v>830</v>
      </c>
      <c r="G3924" s="179">
        <f t="shared" si="183"/>
        <v>0</v>
      </c>
      <c r="H3924" s="179">
        <f t="shared" si="184"/>
        <v>1261.8499999999999</v>
      </c>
      <c r="I3924" s="179">
        <f t="shared" si="185"/>
        <v>1261.8499999999999</v>
      </c>
    </row>
    <row r="3925" spans="1:9" ht="15.75" thickBot="1">
      <c r="A3925" s="398"/>
      <c r="B3925" s="333">
        <v>21.64</v>
      </c>
      <c r="C3925" s="334">
        <v>1145.3699999999999</v>
      </c>
      <c r="D3925" s="335" t="s">
        <v>385</v>
      </c>
      <c r="E3925" s="335" t="s">
        <v>386</v>
      </c>
      <c r="F3925" s="335" t="s">
        <v>820</v>
      </c>
      <c r="G3925" s="179">
        <f t="shared" si="183"/>
        <v>0</v>
      </c>
      <c r="H3925" s="179">
        <f t="shared" si="184"/>
        <v>1145.3699999999999</v>
      </c>
      <c r="I3925" s="179">
        <f t="shared" si="185"/>
        <v>1145.3699999999999</v>
      </c>
    </row>
    <row r="3926" spans="1:9" ht="15.75" thickBot="1">
      <c r="A3926" s="398"/>
      <c r="B3926" s="333">
        <v>23.84</v>
      </c>
      <c r="C3926" s="334">
        <v>1261.8499999999999</v>
      </c>
      <c r="D3926" s="335" t="s">
        <v>385</v>
      </c>
      <c r="E3926" s="335" t="s">
        <v>386</v>
      </c>
      <c r="F3926" s="335" t="s">
        <v>805</v>
      </c>
      <c r="G3926" s="179">
        <f t="shared" si="183"/>
        <v>0</v>
      </c>
      <c r="H3926" s="179">
        <f t="shared" si="184"/>
        <v>1261.8499999999999</v>
      </c>
      <c r="I3926" s="179">
        <f t="shared" si="185"/>
        <v>1261.8499999999999</v>
      </c>
    </row>
    <row r="3927" spans="1:9" ht="15.75" thickBot="1">
      <c r="A3927" s="398"/>
      <c r="B3927" s="333">
        <v>23.84</v>
      </c>
      <c r="C3927" s="334">
        <v>1261.8499999999999</v>
      </c>
      <c r="D3927" s="335" t="s">
        <v>385</v>
      </c>
      <c r="E3927" s="335" t="s">
        <v>386</v>
      </c>
      <c r="F3927" s="335" t="s">
        <v>831</v>
      </c>
      <c r="G3927" s="179">
        <f t="shared" si="183"/>
        <v>0</v>
      </c>
      <c r="H3927" s="179">
        <f t="shared" si="184"/>
        <v>1261.8499999999999</v>
      </c>
      <c r="I3927" s="179">
        <f t="shared" si="185"/>
        <v>1261.8499999999999</v>
      </c>
    </row>
    <row r="3928" spans="1:9" ht="15.75" thickBot="1">
      <c r="A3928" s="398"/>
      <c r="B3928" s="333">
        <v>23.84</v>
      </c>
      <c r="C3928" s="334">
        <v>1261.8499999999999</v>
      </c>
      <c r="D3928" s="335" t="s">
        <v>385</v>
      </c>
      <c r="E3928" s="335" t="s">
        <v>386</v>
      </c>
      <c r="F3928" s="335" t="s">
        <v>832</v>
      </c>
      <c r="G3928" s="179">
        <f t="shared" si="183"/>
        <v>0</v>
      </c>
      <c r="H3928" s="179">
        <f t="shared" si="184"/>
        <v>1261.8499999999999</v>
      </c>
      <c r="I3928" s="179">
        <f t="shared" si="185"/>
        <v>1261.8499999999999</v>
      </c>
    </row>
    <row r="3929" spans="1:9" ht="15.75" thickBot="1">
      <c r="A3929" s="398"/>
      <c r="B3929" s="333">
        <v>13.77</v>
      </c>
      <c r="C3929" s="334">
        <v>659.21</v>
      </c>
      <c r="D3929" s="335" t="s">
        <v>385</v>
      </c>
      <c r="E3929" s="335" t="s">
        <v>386</v>
      </c>
      <c r="F3929" s="335" t="s">
        <v>821</v>
      </c>
      <c r="G3929" s="179">
        <f t="shared" si="183"/>
        <v>0</v>
      </c>
      <c r="H3929" s="179">
        <f t="shared" si="184"/>
        <v>659.21</v>
      </c>
      <c r="I3929" s="179">
        <f t="shared" si="185"/>
        <v>659.21</v>
      </c>
    </row>
    <row r="3930" spans="1:9" ht="15.75" thickBot="1">
      <c r="A3930" s="398"/>
      <c r="B3930" s="333">
        <v>15.17</v>
      </c>
      <c r="C3930" s="334">
        <v>726.25</v>
      </c>
      <c r="D3930" s="335" t="s">
        <v>385</v>
      </c>
      <c r="E3930" s="335" t="s">
        <v>386</v>
      </c>
      <c r="F3930" s="335" t="s">
        <v>833</v>
      </c>
      <c r="G3930" s="179">
        <f t="shared" si="183"/>
        <v>0</v>
      </c>
      <c r="H3930" s="179">
        <f t="shared" si="184"/>
        <v>726.25</v>
      </c>
      <c r="I3930" s="179">
        <f t="shared" si="185"/>
        <v>726.25</v>
      </c>
    </row>
    <row r="3931" spans="1:9" ht="15.75" thickBot="1">
      <c r="A3931" s="398"/>
      <c r="B3931" s="333">
        <v>15.17</v>
      </c>
      <c r="C3931" s="334">
        <v>726.25</v>
      </c>
      <c r="D3931" s="335" t="s">
        <v>385</v>
      </c>
      <c r="E3931" s="335" t="s">
        <v>386</v>
      </c>
      <c r="F3931" s="335" t="s">
        <v>916</v>
      </c>
      <c r="G3931" s="179">
        <f t="shared" si="183"/>
        <v>0</v>
      </c>
      <c r="H3931" s="179">
        <f t="shared" si="184"/>
        <v>726.25</v>
      </c>
      <c r="I3931" s="179">
        <f t="shared" si="185"/>
        <v>726.25</v>
      </c>
    </row>
    <row r="3932" spans="1:9" ht="15.75" thickBot="1">
      <c r="A3932" s="398"/>
      <c r="B3932" s="333">
        <v>15.17</v>
      </c>
      <c r="C3932" s="334">
        <v>726.25</v>
      </c>
      <c r="D3932" s="335" t="s">
        <v>385</v>
      </c>
      <c r="E3932" s="335" t="s">
        <v>386</v>
      </c>
      <c r="F3932" s="335" t="s">
        <v>917</v>
      </c>
      <c r="G3932" s="179">
        <f t="shared" si="183"/>
        <v>0</v>
      </c>
      <c r="H3932" s="179">
        <f t="shared" si="184"/>
        <v>726.25</v>
      </c>
      <c r="I3932" s="179">
        <f t="shared" si="185"/>
        <v>726.25</v>
      </c>
    </row>
    <row r="3933" spans="1:9" ht="15.75" thickBot="1">
      <c r="A3933" s="398"/>
      <c r="B3933" s="333">
        <v>15.17</v>
      </c>
      <c r="C3933" s="334">
        <v>726.25</v>
      </c>
      <c r="D3933" s="335" t="s">
        <v>385</v>
      </c>
      <c r="E3933" s="335" t="s">
        <v>386</v>
      </c>
      <c r="F3933" s="335" t="s">
        <v>918</v>
      </c>
      <c r="G3933" s="179">
        <f t="shared" si="183"/>
        <v>0</v>
      </c>
      <c r="H3933" s="179">
        <f t="shared" si="184"/>
        <v>726.25</v>
      </c>
      <c r="I3933" s="179">
        <f t="shared" si="185"/>
        <v>726.25</v>
      </c>
    </row>
    <row r="3934" spans="1:9" ht="15.75" thickBot="1">
      <c r="A3934" s="398"/>
      <c r="B3934" s="333">
        <v>12.37</v>
      </c>
      <c r="C3934" s="334">
        <v>713.47</v>
      </c>
      <c r="D3934" s="335" t="s">
        <v>385</v>
      </c>
      <c r="E3934" s="335" t="s">
        <v>386</v>
      </c>
      <c r="F3934" s="335" t="s">
        <v>919</v>
      </c>
      <c r="G3934" s="179">
        <f t="shared" si="183"/>
        <v>0</v>
      </c>
      <c r="H3934" s="179">
        <f t="shared" si="184"/>
        <v>713.47</v>
      </c>
      <c r="I3934" s="179">
        <f t="shared" si="185"/>
        <v>713.47</v>
      </c>
    </row>
    <row r="3935" spans="1:9" ht="15.75" thickBot="1">
      <c r="A3935" s="398"/>
      <c r="B3935" s="333">
        <v>15.17</v>
      </c>
      <c r="C3935" s="334">
        <v>875</v>
      </c>
      <c r="D3935" s="335" t="s">
        <v>385</v>
      </c>
      <c r="E3935" s="335" t="s">
        <v>386</v>
      </c>
      <c r="F3935" s="335" t="s">
        <v>920</v>
      </c>
      <c r="G3935" s="179">
        <f t="shared" si="183"/>
        <v>0</v>
      </c>
      <c r="H3935" s="179">
        <f t="shared" si="184"/>
        <v>875</v>
      </c>
      <c r="I3935" s="179">
        <f t="shared" si="185"/>
        <v>875</v>
      </c>
    </row>
    <row r="3936" spans="1:9" ht="15.75" thickBot="1">
      <c r="A3936" s="398"/>
      <c r="B3936" s="333">
        <v>12.37</v>
      </c>
      <c r="C3936" s="334">
        <v>713.47</v>
      </c>
      <c r="D3936" s="335" t="s">
        <v>385</v>
      </c>
      <c r="E3936" s="335" t="s">
        <v>386</v>
      </c>
      <c r="F3936" s="335" t="s">
        <v>858</v>
      </c>
      <c r="G3936" s="179">
        <f t="shared" si="183"/>
        <v>0</v>
      </c>
      <c r="H3936" s="179">
        <f t="shared" si="184"/>
        <v>713.47</v>
      </c>
      <c r="I3936" s="179">
        <f t="shared" si="185"/>
        <v>713.47</v>
      </c>
    </row>
    <row r="3937" spans="1:9" ht="15.75" thickBot="1">
      <c r="A3937" s="398"/>
      <c r="B3937" s="333">
        <v>1.4</v>
      </c>
      <c r="C3937" s="334">
        <v>86.52</v>
      </c>
      <c r="D3937" s="335" t="s">
        <v>834</v>
      </c>
      <c r="E3937" s="335" t="s">
        <v>386</v>
      </c>
      <c r="F3937" s="335" t="s">
        <v>826</v>
      </c>
      <c r="G3937" s="179">
        <f t="shared" si="183"/>
        <v>0</v>
      </c>
      <c r="H3937" s="179">
        <f t="shared" si="184"/>
        <v>0</v>
      </c>
      <c r="I3937" s="179">
        <f t="shared" si="185"/>
        <v>0</v>
      </c>
    </row>
    <row r="3938" spans="1:9" ht="15.75" thickBot="1">
      <c r="A3938" s="398"/>
      <c r="B3938" s="333">
        <v>0.2</v>
      </c>
      <c r="C3938" s="334">
        <v>12.36</v>
      </c>
      <c r="D3938" s="335" t="s">
        <v>392</v>
      </c>
      <c r="E3938" s="335" t="s">
        <v>386</v>
      </c>
      <c r="F3938" s="335" t="s">
        <v>826</v>
      </c>
      <c r="G3938" s="179">
        <f t="shared" si="183"/>
        <v>0</v>
      </c>
      <c r="H3938" s="179">
        <f t="shared" si="184"/>
        <v>0</v>
      </c>
      <c r="I3938" s="179">
        <f t="shared" si="185"/>
        <v>0</v>
      </c>
    </row>
    <row r="3939" spans="1:9" ht="15.75" thickBot="1">
      <c r="A3939" s="399"/>
      <c r="B3939" s="333">
        <v>0</v>
      </c>
      <c r="C3939" s="334">
        <v>34.11</v>
      </c>
      <c r="D3939" s="335" t="s">
        <v>393</v>
      </c>
      <c r="E3939" s="335" t="s">
        <v>386</v>
      </c>
      <c r="F3939" s="335" t="s">
        <v>859</v>
      </c>
      <c r="G3939" s="179">
        <f t="shared" si="183"/>
        <v>0</v>
      </c>
      <c r="H3939" s="179">
        <f t="shared" si="184"/>
        <v>0</v>
      </c>
      <c r="I3939" s="179">
        <f t="shared" si="185"/>
        <v>0</v>
      </c>
    </row>
    <row r="3940" spans="1:9" ht="15.75" thickBot="1">
      <c r="A3940" s="336" t="s">
        <v>483</v>
      </c>
      <c r="B3940" s="337">
        <v>395.02</v>
      </c>
      <c r="C3940" s="338">
        <v>21117.23</v>
      </c>
      <c r="D3940" s="394"/>
      <c r="E3940" s="395"/>
      <c r="F3940" s="396"/>
      <c r="G3940" s="179">
        <f t="shared" si="183"/>
        <v>0</v>
      </c>
      <c r="H3940" s="179">
        <f t="shared" si="184"/>
        <v>0</v>
      </c>
      <c r="I3940" s="179">
        <f t="shared" si="185"/>
        <v>0</v>
      </c>
    </row>
    <row r="3941" spans="1:9" ht="15.75" thickBot="1">
      <c r="A3941" s="397" t="s">
        <v>484</v>
      </c>
      <c r="B3941" s="333">
        <v>0.2</v>
      </c>
      <c r="C3941" s="334">
        <v>16.53</v>
      </c>
      <c r="D3941" s="335" t="s">
        <v>391</v>
      </c>
      <c r="E3941" s="335" t="s">
        <v>386</v>
      </c>
      <c r="F3941" s="335" t="s">
        <v>817</v>
      </c>
      <c r="G3941" s="179">
        <f t="shared" si="183"/>
        <v>0</v>
      </c>
      <c r="H3941" s="179">
        <f t="shared" si="184"/>
        <v>0</v>
      </c>
      <c r="I3941" s="179">
        <f t="shared" si="185"/>
        <v>0</v>
      </c>
    </row>
    <row r="3942" spans="1:9" ht="15.75" thickBot="1">
      <c r="A3942" s="398"/>
      <c r="B3942" s="333">
        <v>0.2</v>
      </c>
      <c r="C3942" s="334">
        <v>16.53</v>
      </c>
      <c r="D3942" s="335" t="s">
        <v>391</v>
      </c>
      <c r="E3942" s="335" t="s">
        <v>386</v>
      </c>
      <c r="F3942" s="335" t="s">
        <v>818</v>
      </c>
      <c r="G3942" s="179">
        <f t="shared" si="183"/>
        <v>0</v>
      </c>
      <c r="H3942" s="179">
        <f t="shared" si="184"/>
        <v>0</v>
      </c>
      <c r="I3942" s="179">
        <f t="shared" si="185"/>
        <v>0</v>
      </c>
    </row>
    <row r="3943" spans="1:9" ht="15.75" thickBot="1">
      <c r="A3943" s="398"/>
      <c r="B3943" s="333">
        <v>0.2</v>
      </c>
      <c r="C3943" s="334">
        <v>16.86</v>
      </c>
      <c r="D3943" s="335" t="s">
        <v>391</v>
      </c>
      <c r="E3943" s="335" t="s">
        <v>386</v>
      </c>
      <c r="F3943" s="335" t="s">
        <v>819</v>
      </c>
      <c r="G3943" s="179">
        <f t="shared" si="183"/>
        <v>0</v>
      </c>
      <c r="H3943" s="179">
        <f t="shared" si="184"/>
        <v>0</v>
      </c>
      <c r="I3943" s="179">
        <f t="shared" si="185"/>
        <v>0</v>
      </c>
    </row>
    <row r="3944" spans="1:9" ht="15.75" thickBot="1">
      <c r="A3944" s="398"/>
      <c r="B3944" s="333">
        <v>0.2</v>
      </c>
      <c r="C3944" s="334">
        <v>16.86</v>
      </c>
      <c r="D3944" s="335" t="s">
        <v>391</v>
      </c>
      <c r="E3944" s="335" t="s">
        <v>386</v>
      </c>
      <c r="F3944" s="335" t="s">
        <v>820</v>
      </c>
      <c r="G3944" s="179">
        <f t="shared" si="183"/>
        <v>0</v>
      </c>
      <c r="H3944" s="179">
        <f t="shared" si="184"/>
        <v>0</v>
      </c>
      <c r="I3944" s="179">
        <f t="shared" si="185"/>
        <v>0</v>
      </c>
    </row>
    <row r="3945" spans="1:9" ht="15.75" thickBot="1">
      <c r="A3945" s="398"/>
      <c r="B3945" s="333">
        <v>0.2</v>
      </c>
      <c r="C3945" s="334">
        <v>16.86</v>
      </c>
      <c r="D3945" s="335" t="s">
        <v>391</v>
      </c>
      <c r="E3945" s="335" t="s">
        <v>386</v>
      </c>
      <c r="F3945" s="335" t="s">
        <v>821</v>
      </c>
      <c r="G3945" s="179">
        <f t="shared" si="183"/>
        <v>0</v>
      </c>
      <c r="H3945" s="179">
        <f t="shared" si="184"/>
        <v>0</v>
      </c>
      <c r="I3945" s="179">
        <f t="shared" si="185"/>
        <v>0</v>
      </c>
    </row>
    <row r="3946" spans="1:9" ht="15.75" thickBot="1">
      <c r="A3946" s="398"/>
      <c r="B3946" s="333">
        <v>1.97</v>
      </c>
      <c r="C3946" s="334">
        <v>162.51</v>
      </c>
      <c r="D3946" s="335" t="s">
        <v>385</v>
      </c>
      <c r="E3946" s="335" t="s">
        <v>386</v>
      </c>
      <c r="F3946" s="335" t="s">
        <v>817</v>
      </c>
      <c r="G3946" s="179">
        <f t="shared" si="183"/>
        <v>0</v>
      </c>
      <c r="H3946" s="179">
        <f t="shared" si="184"/>
        <v>162.51</v>
      </c>
      <c r="I3946" s="179">
        <f t="shared" si="185"/>
        <v>162.51</v>
      </c>
    </row>
    <row r="3947" spans="1:9" ht="15.75" thickBot="1">
      <c r="A3947" s="398"/>
      <c r="B3947" s="333">
        <v>2.17</v>
      </c>
      <c r="C3947" s="334">
        <v>179.04</v>
      </c>
      <c r="D3947" s="335" t="s">
        <v>385</v>
      </c>
      <c r="E3947" s="335" t="s">
        <v>386</v>
      </c>
      <c r="F3947" s="335" t="s">
        <v>822</v>
      </c>
      <c r="G3947" s="179">
        <f t="shared" si="183"/>
        <v>0</v>
      </c>
      <c r="H3947" s="179">
        <f t="shared" si="184"/>
        <v>179.04</v>
      </c>
      <c r="I3947" s="179">
        <f t="shared" si="185"/>
        <v>179.04</v>
      </c>
    </row>
    <row r="3948" spans="1:9" ht="15.75" thickBot="1">
      <c r="A3948" s="398"/>
      <c r="B3948" s="333">
        <v>2.17</v>
      </c>
      <c r="C3948" s="334">
        <v>179.04</v>
      </c>
      <c r="D3948" s="335" t="s">
        <v>385</v>
      </c>
      <c r="E3948" s="335" t="s">
        <v>386</v>
      </c>
      <c r="F3948" s="335" t="s">
        <v>823</v>
      </c>
      <c r="G3948" s="179">
        <f t="shared" si="183"/>
        <v>0</v>
      </c>
      <c r="H3948" s="179">
        <f t="shared" si="184"/>
        <v>179.04</v>
      </c>
      <c r="I3948" s="179">
        <f t="shared" si="185"/>
        <v>179.04</v>
      </c>
    </row>
    <row r="3949" spans="1:9" ht="15.75" thickBot="1">
      <c r="A3949" s="398"/>
      <c r="B3949" s="333">
        <v>1.97</v>
      </c>
      <c r="C3949" s="334">
        <v>162.51</v>
      </c>
      <c r="D3949" s="335" t="s">
        <v>385</v>
      </c>
      <c r="E3949" s="335" t="s">
        <v>386</v>
      </c>
      <c r="F3949" s="335" t="s">
        <v>824</v>
      </c>
      <c r="G3949" s="179">
        <f t="shared" si="183"/>
        <v>0</v>
      </c>
      <c r="H3949" s="179">
        <f t="shared" si="184"/>
        <v>162.51</v>
      </c>
      <c r="I3949" s="179">
        <f t="shared" si="185"/>
        <v>162.51</v>
      </c>
    </row>
    <row r="3950" spans="1:9" ht="15.75" thickBot="1">
      <c r="A3950" s="398"/>
      <c r="B3950" s="333">
        <v>2.17</v>
      </c>
      <c r="C3950" s="334">
        <v>179.04</v>
      </c>
      <c r="D3950" s="335" t="s">
        <v>385</v>
      </c>
      <c r="E3950" s="335" t="s">
        <v>386</v>
      </c>
      <c r="F3950" s="335" t="s">
        <v>825</v>
      </c>
      <c r="G3950" s="179">
        <f t="shared" si="183"/>
        <v>0</v>
      </c>
      <c r="H3950" s="179">
        <f t="shared" si="184"/>
        <v>179.04</v>
      </c>
      <c r="I3950" s="179">
        <f t="shared" si="185"/>
        <v>179.04</v>
      </c>
    </row>
    <row r="3951" spans="1:9" ht="15.75" thickBot="1">
      <c r="A3951" s="398"/>
      <c r="B3951" s="333">
        <v>1.97</v>
      </c>
      <c r="C3951" s="334">
        <v>162.51</v>
      </c>
      <c r="D3951" s="335" t="s">
        <v>385</v>
      </c>
      <c r="E3951" s="335" t="s">
        <v>386</v>
      </c>
      <c r="F3951" s="335" t="s">
        <v>818</v>
      </c>
      <c r="G3951" s="179">
        <f t="shared" si="183"/>
        <v>0</v>
      </c>
      <c r="H3951" s="179">
        <f t="shared" si="184"/>
        <v>162.51</v>
      </c>
      <c r="I3951" s="179">
        <f t="shared" si="185"/>
        <v>162.51</v>
      </c>
    </row>
    <row r="3952" spans="1:9" ht="15.75" thickBot="1">
      <c r="A3952" s="398"/>
      <c r="B3952" s="333">
        <v>2.17</v>
      </c>
      <c r="C3952" s="334">
        <v>182.63</v>
      </c>
      <c r="D3952" s="335" t="s">
        <v>385</v>
      </c>
      <c r="E3952" s="335" t="s">
        <v>386</v>
      </c>
      <c r="F3952" s="335" t="s">
        <v>826</v>
      </c>
      <c r="G3952" s="179">
        <f t="shared" si="183"/>
        <v>0</v>
      </c>
      <c r="H3952" s="179">
        <f t="shared" si="184"/>
        <v>182.63</v>
      </c>
      <c r="I3952" s="179">
        <f t="shared" si="185"/>
        <v>182.63</v>
      </c>
    </row>
    <row r="3953" spans="1:9" ht="15.75" thickBot="1">
      <c r="A3953" s="398"/>
      <c r="B3953" s="333">
        <v>1.97</v>
      </c>
      <c r="C3953" s="334">
        <v>165.77</v>
      </c>
      <c r="D3953" s="335" t="s">
        <v>385</v>
      </c>
      <c r="E3953" s="335" t="s">
        <v>386</v>
      </c>
      <c r="F3953" s="335" t="s">
        <v>827</v>
      </c>
      <c r="G3953" s="179">
        <f t="shared" si="183"/>
        <v>0</v>
      </c>
      <c r="H3953" s="179">
        <f t="shared" si="184"/>
        <v>165.77</v>
      </c>
      <c r="I3953" s="179">
        <f t="shared" si="185"/>
        <v>165.77</v>
      </c>
    </row>
    <row r="3954" spans="1:9" ht="15.75" thickBot="1">
      <c r="A3954" s="398"/>
      <c r="B3954" s="333">
        <v>2.17</v>
      </c>
      <c r="C3954" s="334">
        <v>182.63</v>
      </c>
      <c r="D3954" s="335" t="s">
        <v>385</v>
      </c>
      <c r="E3954" s="335" t="s">
        <v>386</v>
      </c>
      <c r="F3954" s="335" t="s">
        <v>828</v>
      </c>
      <c r="G3954" s="179">
        <f t="shared" si="183"/>
        <v>0</v>
      </c>
      <c r="H3954" s="179">
        <f t="shared" si="184"/>
        <v>182.63</v>
      </c>
      <c r="I3954" s="179">
        <f t="shared" si="185"/>
        <v>182.63</v>
      </c>
    </row>
    <row r="3955" spans="1:9" ht="15.75" thickBot="1">
      <c r="A3955" s="398"/>
      <c r="B3955" s="333">
        <v>1.97</v>
      </c>
      <c r="C3955" s="334">
        <v>165.77</v>
      </c>
      <c r="D3955" s="335" t="s">
        <v>385</v>
      </c>
      <c r="E3955" s="335" t="s">
        <v>386</v>
      </c>
      <c r="F3955" s="335" t="s">
        <v>819</v>
      </c>
      <c r="G3955" s="179">
        <f t="shared" si="183"/>
        <v>0</v>
      </c>
      <c r="H3955" s="179">
        <f t="shared" si="184"/>
        <v>165.77</v>
      </c>
      <c r="I3955" s="179">
        <f t="shared" si="185"/>
        <v>165.77</v>
      </c>
    </row>
    <row r="3956" spans="1:9" ht="15.75" thickBot="1">
      <c r="A3956" s="398"/>
      <c r="B3956" s="333">
        <v>1.97</v>
      </c>
      <c r="C3956" s="334">
        <v>165.77</v>
      </c>
      <c r="D3956" s="335" t="s">
        <v>385</v>
      </c>
      <c r="E3956" s="335" t="s">
        <v>386</v>
      </c>
      <c r="F3956" s="335" t="s">
        <v>829</v>
      </c>
      <c r="G3956" s="179">
        <f t="shared" si="183"/>
        <v>0</v>
      </c>
      <c r="H3956" s="179">
        <f t="shared" si="184"/>
        <v>165.77</v>
      </c>
      <c r="I3956" s="179">
        <f t="shared" si="185"/>
        <v>165.77</v>
      </c>
    </row>
    <row r="3957" spans="1:9" ht="15.75" thickBot="1">
      <c r="A3957" s="398"/>
      <c r="B3957" s="333">
        <v>2.17</v>
      </c>
      <c r="C3957" s="334">
        <v>182.63</v>
      </c>
      <c r="D3957" s="335" t="s">
        <v>385</v>
      </c>
      <c r="E3957" s="335" t="s">
        <v>386</v>
      </c>
      <c r="F3957" s="335" t="s">
        <v>830</v>
      </c>
      <c r="G3957" s="179">
        <f t="shared" si="183"/>
        <v>0</v>
      </c>
      <c r="H3957" s="179">
        <f t="shared" si="184"/>
        <v>182.63</v>
      </c>
      <c r="I3957" s="179">
        <f t="shared" si="185"/>
        <v>182.63</v>
      </c>
    </row>
    <row r="3958" spans="1:9" ht="15.75" thickBot="1">
      <c r="A3958" s="398"/>
      <c r="B3958" s="333">
        <v>1.17</v>
      </c>
      <c r="C3958" s="334">
        <v>98.34</v>
      </c>
      <c r="D3958" s="335" t="s">
        <v>385</v>
      </c>
      <c r="E3958" s="335" t="s">
        <v>386</v>
      </c>
      <c r="F3958" s="335" t="s">
        <v>820</v>
      </c>
      <c r="G3958" s="179">
        <f t="shared" si="183"/>
        <v>0</v>
      </c>
      <c r="H3958" s="179">
        <f t="shared" si="184"/>
        <v>98.34</v>
      </c>
      <c r="I3958" s="179">
        <f t="shared" si="185"/>
        <v>98.34</v>
      </c>
    </row>
    <row r="3959" spans="1:9" ht="15.75" thickBot="1">
      <c r="A3959" s="398"/>
      <c r="B3959" s="333">
        <v>2.17</v>
      </c>
      <c r="C3959" s="334">
        <v>182.63</v>
      </c>
      <c r="D3959" s="335" t="s">
        <v>385</v>
      </c>
      <c r="E3959" s="335" t="s">
        <v>386</v>
      </c>
      <c r="F3959" s="335" t="s">
        <v>805</v>
      </c>
      <c r="G3959" s="179">
        <f t="shared" si="183"/>
        <v>0</v>
      </c>
      <c r="H3959" s="179">
        <f t="shared" si="184"/>
        <v>182.63</v>
      </c>
      <c r="I3959" s="179">
        <f t="shared" si="185"/>
        <v>182.63</v>
      </c>
    </row>
    <row r="3960" spans="1:9" ht="15.75" thickBot="1">
      <c r="A3960" s="398"/>
      <c r="B3960" s="333">
        <v>2.17</v>
      </c>
      <c r="C3960" s="334">
        <v>182.63</v>
      </c>
      <c r="D3960" s="335" t="s">
        <v>385</v>
      </c>
      <c r="E3960" s="335" t="s">
        <v>386</v>
      </c>
      <c r="F3960" s="335" t="s">
        <v>831</v>
      </c>
      <c r="G3960" s="179">
        <f t="shared" si="183"/>
        <v>0</v>
      </c>
      <c r="H3960" s="179">
        <f t="shared" si="184"/>
        <v>182.63</v>
      </c>
      <c r="I3960" s="179">
        <f t="shared" si="185"/>
        <v>182.63</v>
      </c>
    </row>
    <row r="3961" spans="1:9" ht="15.75" thickBot="1">
      <c r="A3961" s="398"/>
      <c r="B3961" s="333">
        <v>2.17</v>
      </c>
      <c r="C3961" s="334">
        <v>182.63</v>
      </c>
      <c r="D3961" s="335" t="s">
        <v>385</v>
      </c>
      <c r="E3961" s="335" t="s">
        <v>386</v>
      </c>
      <c r="F3961" s="335" t="s">
        <v>832</v>
      </c>
      <c r="G3961" s="179">
        <f t="shared" si="183"/>
        <v>0</v>
      </c>
      <c r="H3961" s="179">
        <f t="shared" si="184"/>
        <v>182.63</v>
      </c>
      <c r="I3961" s="179">
        <f t="shared" si="185"/>
        <v>182.63</v>
      </c>
    </row>
    <row r="3962" spans="1:9" ht="15.75" thickBot="1">
      <c r="A3962" s="398"/>
      <c r="B3962" s="333">
        <v>1.77</v>
      </c>
      <c r="C3962" s="334">
        <v>148.91</v>
      </c>
      <c r="D3962" s="335" t="s">
        <v>385</v>
      </c>
      <c r="E3962" s="335" t="s">
        <v>386</v>
      </c>
      <c r="F3962" s="335" t="s">
        <v>821</v>
      </c>
      <c r="G3962" s="179">
        <f t="shared" si="183"/>
        <v>0</v>
      </c>
      <c r="H3962" s="179">
        <f t="shared" si="184"/>
        <v>148.91</v>
      </c>
      <c r="I3962" s="179">
        <f t="shared" si="185"/>
        <v>148.91</v>
      </c>
    </row>
    <row r="3963" spans="1:9" ht="15.75" thickBot="1">
      <c r="A3963" s="398"/>
      <c r="B3963" s="333">
        <v>2.17</v>
      </c>
      <c r="C3963" s="334">
        <v>182.63</v>
      </c>
      <c r="D3963" s="335" t="s">
        <v>385</v>
      </c>
      <c r="E3963" s="335" t="s">
        <v>386</v>
      </c>
      <c r="F3963" s="335" t="s">
        <v>833</v>
      </c>
      <c r="G3963" s="179">
        <f t="shared" si="183"/>
        <v>0</v>
      </c>
      <c r="H3963" s="179">
        <f t="shared" si="184"/>
        <v>182.63</v>
      </c>
      <c r="I3963" s="179">
        <f t="shared" si="185"/>
        <v>182.63</v>
      </c>
    </row>
    <row r="3964" spans="1:9" ht="15.75" thickBot="1">
      <c r="A3964" s="398"/>
      <c r="B3964" s="333">
        <v>2.17</v>
      </c>
      <c r="C3964" s="334">
        <v>182.63</v>
      </c>
      <c r="D3964" s="335" t="s">
        <v>385</v>
      </c>
      <c r="E3964" s="335" t="s">
        <v>386</v>
      </c>
      <c r="F3964" s="335" t="s">
        <v>916</v>
      </c>
      <c r="G3964" s="179">
        <f t="shared" si="183"/>
        <v>0</v>
      </c>
      <c r="H3964" s="179">
        <f t="shared" si="184"/>
        <v>182.63</v>
      </c>
      <c r="I3964" s="179">
        <f t="shared" si="185"/>
        <v>182.63</v>
      </c>
    </row>
    <row r="3965" spans="1:9" ht="15.75" thickBot="1">
      <c r="A3965" s="399"/>
      <c r="B3965" s="333">
        <v>2.17</v>
      </c>
      <c r="C3965" s="334">
        <v>182.63</v>
      </c>
      <c r="D3965" s="335" t="s">
        <v>385</v>
      </c>
      <c r="E3965" s="335" t="s">
        <v>386</v>
      </c>
      <c r="F3965" s="335" t="s">
        <v>917</v>
      </c>
      <c r="G3965" s="179">
        <f t="shared" si="183"/>
        <v>0</v>
      </c>
      <c r="H3965" s="179">
        <f t="shared" si="184"/>
        <v>182.63</v>
      </c>
      <c r="I3965" s="179">
        <f t="shared" si="185"/>
        <v>182.63</v>
      </c>
    </row>
    <row r="3966" spans="1:9" ht="15.75" thickBot="1">
      <c r="A3966" s="336" t="s">
        <v>484</v>
      </c>
      <c r="B3966" s="337">
        <v>41.8</v>
      </c>
      <c r="C3966" s="338">
        <v>3496.52</v>
      </c>
      <c r="D3966" s="394"/>
      <c r="E3966" s="395"/>
      <c r="F3966" s="396"/>
      <c r="G3966" s="179">
        <f t="shared" si="183"/>
        <v>0</v>
      </c>
      <c r="H3966" s="179">
        <f t="shared" si="184"/>
        <v>0</v>
      </c>
      <c r="I3966" s="179">
        <f t="shared" si="185"/>
        <v>0</v>
      </c>
    </row>
    <row r="3967" spans="1:9" ht="15.75" thickBot="1">
      <c r="A3967" s="397" t="s">
        <v>1019</v>
      </c>
      <c r="B3967" s="333">
        <v>0.4</v>
      </c>
      <c r="C3967" s="334">
        <v>33.71</v>
      </c>
      <c r="D3967" s="335" t="s">
        <v>391</v>
      </c>
      <c r="E3967" s="335" t="s">
        <v>386</v>
      </c>
      <c r="F3967" s="335" t="s">
        <v>919</v>
      </c>
      <c r="G3967" s="179">
        <f t="shared" si="183"/>
        <v>0</v>
      </c>
      <c r="H3967" s="179">
        <f t="shared" si="184"/>
        <v>0</v>
      </c>
      <c r="I3967" s="179">
        <f t="shared" si="185"/>
        <v>0</v>
      </c>
    </row>
    <row r="3968" spans="1:9" ht="15.75" thickBot="1">
      <c r="A3968" s="398"/>
      <c r="B3968" s="333">
        <v>0.4</v>
      </c>
      <c r="C3968" s="334">
        <v>33.71</v>
      </c>
      <c r="D3968" s="335" t="s">
        <v>391</v>
      </c>
      <c r="E3968" s="335" t="s">
        <v>386</v>
      </c>
      <c r="F3968" s="335" t="s">
        <v>858</v>
      </c>
      <c r="G3968" s="179">
        <f t="shared" si="183"/>
        <v>0</v>
      </c>
      <c r="H3968" s="179">
        <f t="shared" si="184"/>
        <v>0</v>
      </c>
      <c r="I3968" s="179">
        <f t="shared" si="185"/>
        <v>0</v>
      </c>
    </row>
    <row r="3969" spans="1:9" ht="15.75" thickBot="1">
      <c r="A3969" s="398"/>
      <c r="B3969" s="333">
        <v>1.77</v>
      </c>
      <c r="C3969" s="334">
        <v>148.91</v>
      </c>
      <c r="D3969" s="335" t="s">
        <v>385</v>
      </c>
      <c r="E3969" s="335" t="s">
        <v>386</v>
      </c>
      <c r="F3969" s="335" t="s">
        <v>918</v>
      </c>
      <c r="G3969" s="179">
        <f t="shared" si="183"/>
        <v>0</v>
      </c>
      <c r="H3969" s="179">
        <f t="shared" si="184"/>
        <v>148.91</v>
      </c>
      <c r="I3969" s="179">
        <f t="shared" si="185"/>
        <v>148.91</v>
      </c>
    </row>
    <row r="3970" spans="1:9" ht="15.75" thickBot="1">
      <c r="A3970" s="398"/>
      <c r="B3970" s="333">
        <v>1.77</v>
      </c>
      <c r="C3970" s="334">
        <v>148.91</v>
      </c>
      <c r="D3970" s="335" t="s">
        <v>385</v>
      </c>
      <c r="E3970" s="335" t="s">
        <v>386</v>
      </c>
      <c r="F3970" s="335" t="s">
        <v>919</v>
      </c>
      <c r="G3970" s="179">
        <f t="shared" si="183"/>
        <v>0</v>
      </c>
      <c r="H3970" s="179">
        <f t="shared" si="184"/>
        <v>148.91</v>
      </c>
      <c r="I3970" s="179">
        <f t="shared" si="185"/>
        <v>148.91</v>
      </c>
    </row>
    <row r="3971" spans="1:9" ht="15.75" thickBot="1">
      <c r="A3971" s="398"/>
      <c r="B3971" s="333">
        <v>1.97</v>
      </c>
      <c r="C3971" s="334">
        <v>165.77</v>
      </c>
      <c r="D3971" s="335" t="s">
        <v>385</v>
      </c>
      <c r="E3971" s="335" t="s">
        <v>386</v>
      </c>
      <c r="F3971" s="335" t="s">
        <v>920</v>
      </c>
      <c r="G3971" s="179">
        <f t="shared" si="183"/>
        <v>0</v>
      </c>
      <c r="H3971" s="179">
        <f t="shared" si="184"/>
        <v>165.77</v>
      </c>
      <c r="I3971" s="179">
        <f t="shared" si="185"/>
        <v>165.77</v>
      </c>
    </row>
    <row r="3972" spans="1:9" ht="15.75" thickBot="1">
      <c r="A3972" s="398"/>
      <c r="B3972" s="333">
        <v>0.37</v>
      </c>
      <c r="C3972" s="334">
        <v>30.91</v>
      </c>
      <c r="D3972" s="335" t="s">
        <v>385</v>
      </c>
      <c r="E3972" s="335" t="s">
        <v>386</v>
      </c>
      <c r="F3972" s="335" t="s">
        <v>858</v>
      </c>
      <c r="G3972" s="179">
        <f t="shared" si="183"/>
        <v>0</v>
      </c>
      <c r="H3972" s="179">
        <f t="shared" si="184"/>
        <v>30.91</v>
      </c>
      <c r="I3972" s="179">
        <f t="shared" si="185"/>
        <v>30.91</v>
      </c>
    </row>
    <row r="3973" spans="1:9" ht="15.75" thickBot="1">
      <c r="A3973" s="399"/>
      <c r="B3973" s="333">
        <v>0</v>
      </c>
      <c r="C3973" s="334">
        <v>9.39</v>
      </c>
      <c r="D3973" s="335" t="s">
        <v>393</v>
      </c>
      <c r="E3973" s="335" t="s">
        <v>386</v>
      </c>
      <c r="F3973" s="335" t="s">
        <v>859</v>
      </c>
      <c r="G3973" s="179">
        <f t="shared" ref="G3973:G4036" si="186">IF(D3973="REG",C3973,0)</f>
        <v>0</v>
      </c>
      <c r="H3973" s="179">
        <f t="shared" ref="H3973:H4036" si="187">IF(D3973="SAL",C3973,0)</f>
        <v>0</v>
      </c>
      <c r="I3973" s="179">
        <f t="shared" ref="I3973:I4036" si="188">+G3973+H3973</f>
        <v>0</v>
      </c>
    </row>
    <row r="3974" spans="1:9" ht="15.75" thickBot="1">
      <c r="A3974" s="336" t="s">
        <v>1019</v>
      </c>
      <c r="B3974" s="337">
        <v>6.68</v>
      </c>
      <c r="C3974" s="338">
        <v>571.30999999999995</v>
      </c>
      <c r="D3974" s="394"/>
      <c r="E3974" s="395"/>
      <c r="F3974" s="396"/>
      <c r="G3974" s="179">
        <f t="shared" si="186"/>
        <v>0</v>
      </c>
      <c r="H3974" s="179">
        <f t="shared" si="187"/>
        <v>0</v>
      </c>
      <c r="I3974" s="179">
        <f t="shared" si="188"/>
        <v>0</v>
      </c>
    </row>
    <row r="3975" spans="1:9" ht="15.75" thickBot="1">
      <c r="A3975" s="397" t="s">
        <v>485</v>
      </c>
      <c r="B3975" s="333">
        <v>1.6</v>
      </c>
      <c r="C3975" s="334">
        <v>90.83</v>
      </c>
      <c r="D3975" s="335" t="s">
        <v>391</v>
      </c>
      <c r="E3975" s="335" t="s">
        <v>386</v>
      </c>
      <c r="F3975" s="335" t="s">
        <v>817</v>
      </c>
      <c r="G3975" s="179">
        <f t="shared" si="186"/>
        <v>0</v>
      </c>
      <c r="H3975" s="179">
        <f t="shared" si="187"/>
        <v>0</v>
      </c>
      <c r="I3975" s="179">
        <f t="shared" si="188"/>
        <v>0</v>
      </c>
    </row>
    <row r="3976" spans="1:9" ht="15.75" thickBot="1">
      <c r="A3976" s="398"/>
      <c r="B3976" s="333">
        <v>1.6</v>
      </c>
      <c r="C3976" s="334">
        <v>90.83</v>
      </c>
      <c r="D3976" s="335" t="s">
        <v>391</v>
      </c>
      <c r="E3976" s="335" t="s">
        <v>386</v>
      </c>
      <c r="F3976" s="335" t="s">
        <v>818</v>
      </c>
      <c r="G3976" s="179">
        <f t="shared" si="186"/>
        <v>0</v>
      </c>
      <c r="H3976" s="179">
        <f t="shared" si="187"/>
        <v>0</v>
      </c>
      <c r="I3976" s="179">
        <f t="shared" si="188"/>
        <v>0</v>
      </c>
    </row>
    <row r="3977" spans="1:9" ht="15.75" thickBot="1">
      <c r="A3977" s="398"/>
      <c r="B3977" s="333">
        <v>1.6</v>
      </c>
      <c r="C3977" s="334">
        <v>94.12</v>
      </c>
      <c r="D3977" s="335" t="s">
        <v>391</v>
      </c>
      <c r="E3977" s="335" t="s">
        <v>386</v>
      </c>
      <c r="F3977" s="335" t="s">
        <v>819</v>
      </c>
      <c r="G3977" s="179">
        <f t="shared" si="186"/>
        <v>0</v>
      </c>
      <c r="H3977" s="179">
        <f t="shared" si="187"/>
        <v>0</v>
      </c>
      <c r="I3977" s="179">
        <f t="shared" si="188"/>
        <v>0</v>
      </c>
    </row>
    <row r="3978" spans="1:9" ht="15.75" thickBot="1">
      <c r="A3978" s="398"/>
      <c r="B3978" s="333">
        <v>1.6</v>
      </c>
      <c r="C3978" s="334">
        <v>94.12</v>
      </c>
      <c r="D3978" s="335" t="s">
        <v>391</v>
      </c>
      <c r="E3978" s="335" t="s">
        <v>386</v>
      </c>
      <c r="F3978" s="335" t="s">
        <v>820</v>
      </c>
      <c r="G3978" s="179">
        <f t="shared" si="186"/>
        <v>0</v>
      </c>
      <c r="H3978" s="179">
        <f t="shared" si="187"/>
        <v>0</v>
      </c>
      <c r="I3978" s="179">
        <f t="shared" si="188"/>
        <v>0</v>
      </c>
    </row>
    <row r="3979" spans="1:9" ht="15.75" thickBot="1">
      <c r="A3979" s="398"/>
      <c r="B3979" s="333">
        <v>1.6</v>
      </c>
      <c r="C3979" s="334">
        <v>94.12</v>
      </c>
      <c r="D3979" s="335" t="s">
        <v>391</v>
      </c>
      <c r="E3979" s="335" t="s">
        <v>386</v>
      </c>
      <c r="F3979" s="335" t="s">
        <v>821</v>
      </c>
      <c r="G3979" s="179">
        <f t="shared" si="186"/>
        <v>0</v>
      </c>
      <c r="H3979" s="179">
        <f t="shared" si="187"/>
        <v>0</v>
      </c>
      <c r="I3979" s="179">
        <f t="shared" si="188"/>
        <v>0</v>
      </c>
    </row>
    <row r="3980" spans="1:9" ht="15.75" thickBot="1">
      <c r="A3980" s="398"/>
      <c r="B3980" s="333">
        <v>3.2</v>
      </c>
      <c r="C3980" s="334">
        <v>188.26</v>
      </c>
      <c r="D3980" s="335" t="s">
        <v>391</v>
      </c>
      <c r="E3980" s="335" t="s">
        <v>386</v>
      </c>
      <c r="F3980" s="335" t="s">
        <v>919</v>
      </c>
      <c r="G3980" s="179">
        <f t="shared" si="186"/>
        <v>0</v>
      </c>
      <c r="H3980" s="179">
        <f t="shared" si="187"/>
        <v>0</v>
      </c>
      <c r="I3980" s="179">
        <f t="shared" si="188"/>
        <v>0</v>
      </c>
    </row>
    <row r="3981" spans="1:9" ht="15.75" thickBot="1">
      <c r="A3981" s="398"/>
      <c r="B3981" s="333">
        <v>3.2</v>
      </c>
      <c r="C3981" s="334">
        <v>188.26</v>
      </c>
      <c r="D3981" s="335" t="s">
        <v>391</v>
      </c>
      <c r="E3981" s="335" t="s">
        <v>386</v>
      </c>
      <c r="F3981" s="335" t="s">
        <v>858</v>
      </c>
      <c r="G3981" s="179">
        <f t="shared" si="186"/>
        <v>0</v>
      </c>
      <c r="H3981" s="179">
        <f t="shared" si="187"/>
        <v>0</v>
      </c>
      <c r="I3981" s="179">
        <f t="shared" si="188"/>
        <v>0</v>
      </c>
    </row>
    <row r="3982" spans="1:9" ht="15.75" thickBot="1">
      <c r="A3982" s="398"/>
      <c r="B3982" s="333">
        <v>15.73</v>
      </c>
      <c r="C3982" s="334">
        <v>893.15</v>
      </c>
      <c r="D3982" s="335" t="s">
        <v>385</v>
      </c>
      <c r="E3982" s="335" t="s">
        <v>386</v>
      </c>
      <c r="F3982" s="335" t="s">
        <v>817</v>
      </c>
      <c r="G3982" s="179">
        <f t="shared" si="186"/>
        <v>0</v>
      </c>
      <c r="H3982" s="179">
        <f t="shared" si="187"/>
        <v>893.15</v>
      </c>
      <c r="I3982" s="179">
        <f t="shared" si="188"/>
        <v>893.15</v>
      </c>
    </row>
    <row r="3983" spans="1:9" ht="15.75" thickBot="1">
      <c r="A3983" s="398"/>
      <c r="B3983" s="333">
        <v>17.329999999999998</v>
      </c>
      <c r="C3983" s="334">
        <v>983.98</v>
      </c>
      <c r="D3983" s="335" t="s">
        <v>385</v>
      </c>
      <c r="E3983" s="335" t="s">
        <v>386</v>
      </c>
      <c r="F3983" s="335" t="s">
        <v>822</v>
      </c>
      <c r="G3983" s="179">
        <f t="shared" si="186"/>
        <v>0</v>
      </c>
      <c r="H3983" s="179">
        <f t="shared" si="187"/>
        <v>983.98</v>
      </c>
      <c r="I3983" s="179">
        <f t="shared" si="188"/>
        <v>983.98</v>
      </c>
    </row>
    <row r="3984" spans="1:9" ht="15.75" thickBot="1">
      <c r="A3984" s="398"/>
      <c r="B3984" s="333">
        <v>17.329999999999998</v>
      </c>
      <c r="C3984" s="334">
        <v>983.98</v>
      </c>
      <c r="D3984" s="335" t="s">
        <v>385</v>
      </c>
      <c r="E3984" s="335" t="s">
        <v>386</v>
      </c>
      <c r="F3984" s="335" t="s">
        <v>823</v>
      </c>
      <c r="G3984" s="179">
        <f t="shared" si="186"/>
        <v>0</v>
      </c>
      <c r="H3984" s="179">
        <f t="shared" si="187"/>
        <v>983.98</v>
      </c>
      <c r="I3984" s="179">
        <f t="shared" si="188"/>
        <v>983.98</v>
      </c>
    </row>
    <row r="3985" spans="1:9" ht="15.75" thickBot="1">
      <c r="A3985" s="398"/>
      <c r="B3985" s="333">
        <v>17.329999999999998</v>
      </c>
      <c r="C3985" s="334">
        <v>983.98</v>
      </c>
      <c r="D3985" s="335" t="s">
        <v>385</v>
      </c>
      <c r="E3985" s="335" t="s">
        <v>386</v>
      </c>
      <c r="F3985" s="335" t="s">
        <v>824</v>
      </c>
      <c r="G3985" s="179">
        <f t="shared" si="186"/>
        <v>0</v>
      </c>
      <c r="H3985" s="179">
        <f t="shared" si="187"/>
        <v>983.98</v>
      </c>
      <c r="I3985" s="179">
        <f t="shared" si="188"/>
        <v>983.98</v>
      </c>
    </row>
    <row r="3986" spans="1:9" ht="15.75" thickBot="1">
      <c r="A3986" s="398"/>
      <c r="B3986" s="333">
        <v>17.329999999999998</v>
      </c>
      <c r="C3986" s="334">
        <v>983.98</v>
      </c>
      <c r="D3986" s="335" t="s">
        <v>385</v>
      </c>
      <c r="E3986" s="335" t="s">
        <v>386</v>
      </c>
      <c r="F3986" s="335" t="s">
        <v>825</v>
      </c>
      <c r="G3986" s="179">
        <f t="shared" si="186"/>
        <v>0</v>
      </c>
      <c r="H3986" s="179">
        <f t="shared" si="187"/>
        <v>983.98</v>
      </c>
      <c r="I3986" s="179">
        <f t="shared" si="188"/>
        <v>983.98</v>
      </c>
    </row>
    <row r="3987" spans="1:9" ht="15.75" thickBot="1">
      <c r="A3987" s="398"/>
      <c r="B3987" s="333">
        <v>11.53</v>
      </c>
      <c r="C3987" s="334">
        <v>660.64</v>
      </c>
      <c r="D3987" s="335" t="s">
        <v>385</v>
      </c>
      <c r="E3987" s="335" t="s">
        <v>386</v>
      </c>
      <c r="F3987" s="335" t="s">
        <v>818</v>
      </c>
      <c r="G3987" s="179">
        <f t="shared" si="186"/>
        <v>0</v>
      </c>
      <c r="H3987" s="179">
        <f t="shared" si="187"/>
        <v>660.64</v>
      </c>
      <c r="I3987" s="179">
        <f t="shared" si="188"/>
        <v>660.64</v>
      </c>
    </row>
    <row r="3988" spans="1:9" ht="15.75" thickBot="1">
      <c r="A3988" s="398"/>
      <c r="B3988" s="333">
        <v>17.329999999999998</v>
      </c>
      <c r="C3988" s="334">
        <v>1019.75</v>
      </c>
      <c r="D3988" s="335" t="s">
        <v>385</v>
      </c>
      <c r="E3988" s="335" t="s">
        <v>386</v>
      </c>
      <c r="F3988" s="335" t="s">
        <v>826</v>
      </c>
      <c r="G3988" s="179">
        <f t="shared" si="186"/>
        <v>0</v>
      </c>
      <c r="H3988" s="179">
        <f t="shared" si="187"/>
        <v>1019.75</v>
      </c>
      <c r="I3988" s="179">
        <f t="shared" si="188"/>
        <v>1019.75</v>
      </c>
    </row>
    <row r="3989" spans="1:9" ht="15.75" thickBot="1">
      <c r="A3989" s="398"/>
      <c r="B3989" s="333">
        <v>17.329999999999998</v>
      </c>
      <c r="C3989" s="334">
        <v>1019.75</v>
      </c>
      <c r="D3989" s="335" t="s">
        <v>385</v>
      </c>
      <c r="E3989" s="335" t="s">
        <v>386</v>
      </c>
      <c r="F3989" s="335" t="s">
        <v>827</v>
      </c>
      <c r="G3989" s="179">
        <f t="shared" si="186"/>
        <v>0</v>
      </c>
      <c r="H3989" s="179">
        <f t="shared" si="187"/>
        <v>1019.75</v>
      </c>
      <c r="I3989" s="179">
        <f t="shared" si="188"/>
        <v>1019.75</v>
      </c>
    </row>
    <row r="3990" spans="1:9" ht="15.75" thickBot="1">
      <c r="A3990" s="398"/>
      <c r="B3990" s="333">
        <v>17.329999999999998</v>
      </c>
      <c r="C3990" s="334">
        <v>1019.75</v>
      </c>
      <c r="D3990" s="335" t="s">
        <v>385</v>
      </c>
      <c r="E3990" s="335" t="s">
        <v>386</v>
      </c>
      <c r="F3990" s="335" t="s">
        <v>828</v>
      </c>
      <c r="G3990" s="179">
        <f t="shared" si="186"/>
        <v>0</v>
      </c>
      <c r="H3990" s="179">
        <f t="shared" si="187"/>
        <v>1019.75</v>
      </c>
      <c r="I3990" s="179">
        <f t="shared" si="188"/>
        <v>1019.75</v>
      </c>
    </row>
    <row r="3991" spans="1:9" ht="15.75" thickBot="1">
      <c r="A3991" s="398"/>
      <c r="B3991" s="333">
        <v>13.73</v>
      </c>
      <c r="C3991" s="334">
        <v>819.34</v>
      </c>
      <c r="D3991" s="335" t="s">
        <v>385</v>
      </c>
      <c r="E3991" s="335" t="s">
        <v>386</v>
      </c>
      <c r="F3991" s="335" t="s">
        <v>819</v>
      </c>
      <c r="G3991" s="179">
        <f t="shared" si="186"/>
        <v>0</v>
      </c>
      <c r="H3991" s="179">
        <f t="shared" si="187"/>
        <v>819.34</v>
      </c>
      <c r="I3991" s="179">
        <f t="shared" si="188"/>
        <v>819.34</v>
      </c>
    </row>
    <row r="3992" spans="1:9" ht="15.75" thickBot="1">
      <c r="A3992" s="398"/>
      <c r="B3992" s="333">
        <v>17.329999999999998</v>
      </c>
      <c r="C3992" s="334">
        <v>1019.75</v>
      </c>
      <c r="D3992" s="335" t="s">
        <v>385</v>
      </c>
      <c r="E3992" s="335" t="s">
        <v>386</v>
      </c>
      <c r="F3992" s="335" t="s">
        <v>829</v>
      </c>
      <c r="G3992" s="179">
        <f t="shared" si="186"/>
        <v>0</v>
      </c>
      <c r="H3992" s="179">
        <f t="shared" si="187"/>
        <v>1019.75</v>
      </c>
      <c r="I3992" s="179">
        <f t="shared" si="188"/>
        <v>1019.75</v>
      </c>
    </row>
    <row r="3993" spans="1:9" ht="15.75" thickBot="1">
      <c r="A3993" s="398"/>
      <c r="B3993" s="333">
        <v>17.329999999999998</v>
      </c>
      <c r="C3993" s="334">
        <v>1019.75</v>
      </c>
      <c r="D3993" s="335" t="s">
        <v>385</v>
      </c>
      <c r="E3993" s="335" t="s">
        <v>386</v>
      </c>
      <c r="F3993" s="335" t="s">
        <v>830</v>
      </c>
      <c r="G3993" s="179">
        <f t="shared" si="186"/>
        <v>0</v>
      </c>
      <c r="H3993" s="179">
        <f t="shared" si="187"/>
        <v>1019.75</v>
      </c>
      <c r="I3993" s="179">
        <f t="shared" si="188"/>
        <v>1019.75</v>
      </c>
    </row>
    <row r="3994" spans="1:9" ht="15.75" thickBot="1">
      <c r="A3994" s="398"/>
      <c r="B3994" s="333">
        <v>14.13</v>
      </c>
      <c r="C3994" s="334">
        <v>831.49</v>
      </c>
      <c r="D3994" s="335" t="s">
        <v>385</v>
      </c>
      <c r="E3994" s="335" t="s">
        <v>386</v>
      </c>
      <c r="F3994" s="335" t="s">
        <v>820</v>
      </c>
      <c r="G3994" s="179">
        <f t="shared" si="186"/>
        <v>0</v>
      </c>
      <c r="H3994" s="179">
        <f t="shared" si="187"/>
        <v>831.49</v>
      </c>
      <c r="I3994" s="179">
        <f t="shared" si="188"/>
        <v>831.49</v>
      </c>
    </row>
    <row r="3995" spans="1:9" ht="15.75" thickBot="1">
      <c r="A3995" s="398"/>
      <c r="B3995" s="333">
        <v>17.329999999999998</v>
      </c>
      <c r="C3995" s="334">
        <v>1019.75</v>
      </c>
      <c r="D3995" s="335" t="s">
        <v>385</v>
      </c>
      <c r="E3995" s="335" t="s">
        <v>386</v>
      </c>
      <c r="F3995" s="335" t="s">
        <v>805</v>
      </c>
      <c r="G3995" s="179">
        <f t="shared" si="186"/>
        <v>0</v>
      </c>
      <c r="H3995" s="179">
        <f t="shared" si="187"/>
        <v>1019.75</v>
      </c>
      <c r="I3995" s="179">
        <f t="shared" si="188"/>
        <v>1019.75</v>
      </c>
    </row>
    <row r="3996" spans="1:9" ht="15.75" thickBot="1">
      <c r="A3996" s="398"/>
      <c r="B3996" s="333">
        <v>14.33</v>
      </c>
      <c r="C3996" s="334">
        <v>814.84</v>
      </c>
      <c r="D3996" s="335" t="s">
        <v>385</v>
      </c>
      <c r="E3996" s="335" t="s">
        <v>386</v>
      </c>
      <c r="F3996" s="335" t="s">
        <v>831</v>
      </c>
      <c r="G3996" s="179">
        <f t="shared" si="186"/>
        <v>0</v>
      </c>
      <c r="H3996" s="179">
        <f t="shared" si="187"/>
        <v>814.84</v>
      </c>
      <c r="I3996" s="179">
        <f t="shared" si="188"/>
        <v>814.84</v>
      </c>
    </row>
    <row r="3997" spans="1:9" ht="15.75" thickBot="1">
      <c r="A3997" s="398"/>
      <c r="B3997" s="333">
        <v>17.329999999999998</v>
      </c>
      <c r="C3997" s="334">
        <v>1019.75</v>
      </c>
      <c r="D3997" s="335" t="s">
        <v>385</v>
      </c>
      <c r="E3997" s="335" t="s">
        <v>386</v>
      </c>
      <c r="F3997" s="335" t="s">
        <v>832</v>
      </c>
      <c r="G3997" s="179">
        <f t="shared" si="186"/>
        <v>0</v>
      </c>
      <c r="H3997" s="179">
        <f t="shared" si="187"/>
        <v>1019.75</v>
      </c>
      <c r="I3997" s="179">
        <f t="shared" si="188"/>
        <v>1019.75</v>
      </c>
    </row>
    <row r="3998" spans="1:9" ht="15.75" thickBot="1">
      <c r="A3998" s="398"/>
      <c r="B3998" s="333">
        <v>15.13</v>
      </c>
      <c r="C3998" s="334">
        <v>884.64</v>
      </c>
      <c r="D3998" s="335" t="s">
        <v>385</v>
      </c>
      <c r="E3998" s="335" t="s">
        <v>386</v>
      </c>
      <c r="F3998" s="335" t="s">
        <v>821</v>
      </c>
      <c r="G3998" s="179">
        <f t="shared" si="186"/>
        <v>0</v>
      </c>
      <c r="H3998" s="179">
        <f t="shared" si="187"/>
        <v>884.64</v>
      </c>
      <c r="I3998" s="179">
        <f t="shared" si="188"/>
        <v>884.64</v>
      </c>
    </row>
    <row r="3999" spans="1:9" ht="15.75" thickBot="1">
      <c r="A3999" s="398"/>
      <c r="B3999" s="333">
        <v>17.329999999999998</v>
      </c>
      <c r="C3999" s="334">
        <v>1019.75</v>
      </c>
      <c r="D3999" s="335" t="s">
        <v>385</v>
      </c>
      <c r="E3999" s="335" t="s">
        <v>386</v>
      </c>
      <c r="F3999" s="335" t="s">
        <v>833</v>
      </c>
      <c r="G3999" s="179">
        <f t="shared" si="186"/>
        <v>0</v>
      </c>
      <c r="H3999" s="179">
        <f t="shared" si="187"/>
        <v>1019.75</v>
      </c>
      <c r="I3999" s="179">
        <f t="shared" si="188"/>
        <v>1019.75</v>
      </c>
    </row>
    <row r="4000" spans="1:9" ht="15.75" thickBot="1">
      <c r="A4000" s="398"/>
      <c r="B4000" s="333">
        <v>17.329999999999998</v>
      </c>
      <c r="C4000" s="334">
        <v>1019.75</v>
      </c>
      <c r="D4000" s="335" t="s">
        <v>385</v>
      </c>
      <c r="E4000" s="335" t="s">
        <v>386</v>
      </c>
      <c r="F4000" s="335" t="s">
        <v>916</v>
      </c>
      <c r="G4000" s="179">
        <f t="shared" si="186"/>
        <v>0</v>
      </c>
      <c r="H4000" s="179">
        <f t="shared" si="187"/>
        <v>1019.75</v>
      </c>
      <c r="I4000" s="179">
        <f t="shared" si="188"/>
        <v>1019.75</v>
      </c>
    </row>
    <row r="4001" spans="1:9" ht="15.75" thickBot="1">
      <c r="A4001" s="398"/>
      <c r="B4001" s="333">
        <v>17.329999999999998</v>
      </c>
      <c r="C4001" s="334">
        <v>1019.75</v>
      </c>
      <c r="D4001" s="335" t="s">
        <v>385</v>
      </c>
      <c r="E4001" s="335" t="s">
        <v>386</v>
      </c>
      <c r="F4001" s="335" t="s">
        <v>917</v>
      </c>
      <c r="G4001" s="179">
        <f t="shared" si="186"/>
        <v>0</v>
      </c>
      <c r="H4001" s="179">
        <f t="shared" si="187"/>
        <v>1019.75</v>
      </c>
      <c r="I4001" s="179">
        <f t="shared" si="188"/>
        <v>1019.75</v>
      </c>
    </row>
    <row r="4002" spans="1:9" ht="15.75" thickBot="1">
      <c r="A4002" s="398"/>
      <c r="B4002" s="333">
        <v>16.73</v>
      </c>
      <c r="C4002" s="334">
        <v>978.77</v>
      </c>
      <c r="D4002" s="335" t="s">
        <v>385</v>
      </c>
      <c r="E4002" s="335" t="s">
        <v>386</v>
      </c>
      <c r="F4002" s="335" t="s">
        <v>918</v>
      </c>
      <c r="G4002" s="179">
        <f t="shared" si="186"/>
        <v>0</v>
      </c>
      <c r="H4002" s="179">
        <f t="shared" si="187"/>
        <v>978.77</v>
      </c>
      <c r="I4002" s="179">
        <f t="shared" si="188"/>
        <v>978.77</v>
      </c>
    </row>
    <row r="4003" spans="1:9" ht="15.75" thickBot="1">
      <c r="A4003" s="398"/>
      <c r="B4003" s="333">
        <v>13.53</v>
      </c>
      <c r="C4003" s="334">
        <v>790.51</v>
      </c>
      <c r="D4003" s="335" t="s">
        <v>385</v>
      </c>
      <c r="E4003" s="335" t="s">
        <v>386</v>
      </c>
      <c r="F4003" s="335" t="s">
        <v>919</v>
      </c>
      <c r="G4003" s="179">
        <f t="shared" si="186"/>
        <v>0</v>
      </c>
      <c r="H4003" s="179">
        <f t="shared" si="187"/>
        <v>790.51</v>
      </c>
      <c r="I4003" s="179">
        <f t="shared" si="188"/>
        <v>790.51</v>
      </c>
    </row>
    <row r="4004" spans="1:9" ht="15.75" thickBot="1">
      <c r="A4004" s="398"/>
      <c r="B4004" s="333">
        <v>17.329999999999998</v>
      </c>
      <c r="C4004" s="334">
        <v>1019.75</v>
      </c>
      <c r="D4004" s="335" t="s">
        <v>385</v>
      </c>
      <c r="E4004" s="335" t="s">
        <v>386</v>
      </c>
      <c r="F4004" s="335" t="s">
        <v>920</v>
      </c>
      <c r="G4004" s="179">
        <f t="shared" si="186"/>
        <v>0</v>
      </c>
      <c r="H4004" s="179">
        <f t="shared" si="187"/>
        <v>1019.75</v>
      </c>
      <c r="I4004" s="179">
        <f t="shared" si="188"/>
        <v>1019.75</v>
      </c>
    </row>
    <row r="4005" spans="1:9" ht="15.75" thickBot="1">
      <c r="A4005" s="398"/>
      <c r="B4005" s="333">
        <v>1.93</v>
      </c>
      <c r="C4005" s="334">
        <v>119.46</v>
      </c>
      <c r="D4005" s="335" t="s">
        <v>385</v>
      </c>
      <c r="E4005" s="335" t="s">
        <v>386</v>
      </c>
      <c r="F4005" s="335" t="s">
        <v>858</v>
      </c>
      <c r="G4005" s="179">
        <f t="shared" si="186"/>
        <v>0</v>
      </c>
      <c r="H4005" s="179">
        <f t="shared" si="187"/>
        <v>119.46</v>
      </c>
      <c r="I4005" s="179">
        <f t="shared" si="188"/>
        <v>119.46</v>
      </c>
    </row>
    <row r="4006" spans="1:9" ht="15.75" thickBot="1">
      <c r="A4006" s="399"/>
      <c r="B4006" s="333">
        <v>0</v>
      </c>
      <c r="C4006" s="334">
        <v>61.49</v>
      </c>
      <c r="D4006" s="335" t="s">
        <v>393</v>
      </c>
      <c r="E4006" s="335" t="s">
        <v>386</v>
      </c>
      <c r="F4006" s="335" t="s">
        <v>859</v>
      </c>
      <c r="G4006" s="179">
        <f t="shared" si="186"/>
        <v>0</v>
      </c>
      <c r="H4006" s="179">
        <f t="shared" si="187"/>
        <v>0</v>
      </c>
      <c r="I4006" s="179">
        <f t="shared" si="188"/>
        <v>0</v>
      </c>
    </row>
    <row r="4007" spans="1:9" ht="15.75" thickBot="1">
      <c r="A4007" s="336" t="s">
        <v>485</v>
      </c>
      <c r="B4007" s="337">
        <v>391.12</v>
      </c>
      <c r="C4007" s="338">
        <v>22848.04</v>
      </c>
      <c r="D4007" s="394"/>
      <c r="E4007" s="395"/>
      <c r="F4007" s="396"/>
      <c r="G4007" s="179">
        <f t="shared" si="186"/>
        <v>0</v>
      </c>
      <c r="H4007" s="179">
        <f t="shared" si="187"/>
        <v>0</v>
      </c>
      <c r="I4007" s="179">
        <f t="shared" si="188"/>
        <v>0</v>
      </c>
    </row>
    <row r="4008" spans="1:9" ht="15.75" thickBot="1">
      <c r="A4008" s="397" t="s">
        <v>486</v>
      </c>
      <c r="B4008" s="333">
        <v>20</v>
      </c>
      <c r="C4008" s="334">
        <v>643.22</v>
      </c>
      <c r="D4008" s="335" t="s">
        <v>391</v>
      </c>
      <c r="E4008" s="335" t="s">
        <v>386</v>
      </c>
      <c r="F4008" s="335" t="s">
        <v>807</v>
      </c>
      <c r="G4008" s="179">
        <f t="shared" si="186"/>
        <v>0</v>
      </c>
      <c r="H4008" s="179">
        <f t="shared" si="187"/>
        <v>0</v>
      </c>
      <c r="I4008" s="179">
        <f t="shared" si="188"/>
        <v>0</v>
      </c>
    </row>
    <row r="4009" spans="1:9" ht="15.75" thickBot="1">
      <c r="A4009" s="398"/>
      <c r="B4009" s="333">
        <v>10</v>
      </c>
      <c r="C4009" s="334">
        <v>321.61</v>
      </c>
      <c r="D4009" s="335" t="s">
        <v>391</v>
      </c>
      <c r="E4009" s="335" t="s">
        <v>386</v>
      </c>
      <c r="F4009" s="335" t="s">
        <v>837</v>
      </c>
      <c r="G4009" s="179">
        <f t="shared" si="186"/>
        <v>0</v>
      </c>
      <c r="H4009" s="179">
        <f t="shared" si="187"/>
        <v>0</v>
      </c>
      <c r="I4009" s="179">
        <f t="shared" si="188"/>
        <v>0</v>
      </c>
    </row>
    <row r="4010" spans="1:9" ht="15.75" thickBot="1">
      <c r="A4010" s="398"/>
      <c r="B4010" s="333">
        <v>10</v>
      </c>
      <c r="C4010" s="334">
        <v>329.66</v>
      </c>
      <c r="D4010" s="335" t="s">
        <v>391</v>
      </c>
      <c r="E4010" s="335" t="s">
        <v>386</v>
      </c>
      <c r="F4010" s="335" t="s">
        <v>835</v>
      </c>
      <c r="G4010" s="179">
        <f t="shared" si="186"/>
        <v>0</v>
      </c>
      <c r="H4010" s="179">
        <f t="shared" si="187"/>
        <v>0</v>
      </c>
      <c r="I4010" s="179">
        <f t="shared" si="188"/>
        <v>0</v>
      </c>
    </row>
    <row r="4011" spans="1:9" ht="15.75" thickBot="1">
      <c r="A4011" s="398"/>
      <c r="B4011" s="333">
        <v>10</v>
      </c>
      <c r="C4011" s="334">
        <v>329.66</v>
      </c>
      <c r="D4011" s="335" t="s">
        <v>391</v>
      </c>
      <c r="E4011" s="335" t="s">
        <v>386</v>
      </c>
      <c r="F4011" s="335" t="s">
        <v>845</v>
      </c>
      <c r="G4011" s="179">
        <f t="shared" si="186"/>
        <v>0</v>
      </c>
      <c r="H4011" s="179">
        <f t="shared" si="187"/>
        <v>0</v>
      </c>
      <c r="I4011" s="179">
        <f t="shared" si="188"/>
        <v>0</v>
      </c>
    </row>
    <row r="4012" spans="1:9" ht="15.75" thickBot="1">
      <c r="A4012" s="398"/>
      <c r="B4012" s="333">
        <v>11</v>
      </c>
      <c r="C4012" s="334">
        <v>364.45</v>
      </c>
      <c r="D4012" s="335" t="s">
        <v>391</v>
      </c>
      <c r="E4012" s="335" t="s">
        <v>386</v>
      </c>
      <c r="F4012" s="335" t="s">
        <v>881</v>
      </c>
      <c r="G4012" s="179">
        <f t="shared" si="186"/>
        <v>0</v>
      </c>
      <c r="H4012" s="179">
        <f t="shared" si="187"/>
        <v>0</v>
      </c>
      <c r="I4012" s="179">
        <f t="shared" si="188"/>
        <v>0</v>
      </c>
    </row>
    <row r="4013" spans="1:9" ht="15.75" thickBot="1">
      <c r="A4013" s="398"/>
      <c r="B4013" s="333">
        <v>10</v>
      </c>
      <c r="C4013" s="334">
        <v>329.63</v>
      </c>
      <c r="D4013" s="335" t="s">
        <v>391</v>
      </c>
      <c r="E4013" s="335" t="s">
        <v>386</v>
      </c>
      <c r="F4013" s="335" t="s">
        <v>863</v>
      </c>
      <c r="G4013" s="179">
        <f t="shared" si="186"/>
        <v>0</v>
      </c>
      <c r="H4013" s="179">
        <f t="shared" si="187"/>
        <v>0</v>
      </c>
      <c r="I4013" s="179">
        <f t="shared" si="188"/>
        <v>0</v>
      </c>
    </row>
    <row r="4014" spans="1:9" ht="15.75" thickBot="1">
      <c r="A4014" s="398"/>
      <c r="B4014" s="333">
        <v>10</v>
      </c>
      <c r="C4014" s="334">
        <v>343.92</v>
      </c>
      <c r="D4014" s="335" t="s">
        <v>391</v>
      </c>
      <c r="E4014" s="335" t="s">
        <v>386</v>
      </c>
      <c r="F4014" s="335" t="s">
        <v>838</v>
      </c>
      <c r="G4014" s="179">
        <f t="shared" si="186"/>
        <v>0</v>
      </c>
      <c r="H4014" s="179">
        <f t="shared" si="187"/>
        <v>0</v>
      </c>
      <c r="I4014" s="179">
        <f t="shared" si="188"/>
        <v>0</v>
      </c>
    </row>
    <row r="4015" spans="1:9" ht="15.75" thickBot="1">
      <c r="A4015" s="398"/>
      <c r="B4015" s="333">
        <v>20</v>
      </c>
      <c r="C4015" s="334">
        <v>659.26</v>
      </c>
      <c r="D4015" s="335" t="s">
        <v>391</v>
      </c>
      <c r="E4015" s="335" t="s">
        <v>386</v>
      </c>
      <c r="F4015" s="335" t="s">
        <v>858</v>
      </c>
      <c r="G4015" s="179">
        <f t="shared" si="186"/>
        <v>0</v>
      </c>
      <c r="H4015" s="179">
        <f t="shared" si="187"/>
        <v>0</v>
      </c>
      <c r="I4015" s="179">
        <f t="shared" si="188"/>
        <v>0</v>
      </c>
    </row>
    <row r="4016" spans="1:9" ht="15.75" thickBot="1">
      <c r="A4016" s="398"/>
      <c r="B4016" s="333">
        <v>20</v>
      </c>
      <c r="C4016" s="334">
        <v>982.8</v>
      </c>
      <c r="D4016" s="335" t="s">
        <v>387</v>
      </c>
      <c r="E4016" s="335" t="s">
        <v>386</v>
      </c>
      <c r="F4016" s="335" t="s">
        <v>807</v>
      </c>
      <c r="G4016" s="179">
        <f t="shared" si="186"/>
        <v>0</v>
      </c>
      <c r="H4016" s="179">
        <f t="shared" si="187"/>
        <v>0</v>
      </c>
      <c r="I4016" s="179">
        <f t="shared" si="188"/>
        <v>0</v>
      </c>
    </row>
    <row r="4017" spans="1:9" ht="15.75" thickBot="1">
      <c r="A4017" s="398"/>
      <c r="B4017" s="333">
        <v>11.5</v>
      </c>
      <c r="C4017" s="334">
        <v>567.82000000000005</v>
      </c>
      <c r="D4017" s="335" t="s">
        <v>387</v>
      </c>
      <c r="E4017" s="335" t="s">
        <v>386</v>
      </c>
      <c r="F4017" s="335" t="s">
        <v>837</v>
      </c>
      <c r="G4017" s="179">
        <f t="shared" si="186"/>
        <v>0</v>
      </c>
      <c r="H4017" s="179">
        <f t="shared" si="187"/>
        <v>0</v>
      </c>
      <c r="I4017" s="179">
        <f t="shared" si="188"/>
        <v>0</v>
      </c>
    </row>
    <row r="4018" spans="1:9" ht="15.75" thickBot="1">
      <c r="A4018" s="398"/>
      <c r="B4018" s="333">
        <v>3</v>
      </c>
      <c r="C4018" s="334">
        <v>149.24</v>
      </c>
      <c r="D4018" s="335" t="s">
        <v>387</v>
      </c>
      <c r="E4018" s="335" t="s">
        <v>386</v>
      </c>
      <c r="F4018" s="335" t="s">
        <v>811</v>
      </c>
      <c r="G4018" s="179">
        <f t="shared" si="186"/>
        <v>0</v>
      </c>
      <c r="H4018" s="179">
        <f t="shared" si="187"/>
        <v>0</v>
      </c>
      <c r="I4018" s="179">
        <f t="shared" si="188"/>
        <v>0</v>
      </c>
    </row>
    <row r="4019" spans="1:9" ht="15.75" thickBot="1">
      <c r="A4019" s="398"/>
      <c r="B4019" s="333">
        <v>5.5</v>
      </c>
      <c r="C4019" s="334">
        <v>269.36</v>
      </c>
      <c r="D4019" s="335" t="s">
        <v>387</v>
      </c>
      <c r="E4019" s="335" t="s">
        <v>386</v>
      </c>
      <c r="F4019" s="335" t="s">
        <v>813</v>
      </c>
      <c r="G4019" s="179">
        <f t="shared" si="186"/>
        <v>0</v>
      </c>
      <c r="H4019" s="179">
        <f t="shared" si="187"/>
        <v>0</v>
      </c>
      <c r="I4019" s="179">
        <f t="shared" si="188"/>
        <v>0</v>
      </c>
    </row>
    <row r="4020" spans="1:9" ht="15.75" thickBot="1">
      <c r="A4020" s="398"/>
      <c r="B4020" s="333">
        <v>5.5</v>
      </c>
      <c r="C4020" s="334">
        <v>276.11</v>
      </c>
      <c r="D4020" s="335" t="s">
        <v>387</v>
      </c>
      <c r="E4020" s="335" t="s">
        <v>386</v>
      </c>
      <c r="F4020" s="335" t="s">
        <v>808</v>
      </c>
      <c r="G4020" s="179">
        <f t="shared" si="186"/>
        <v>0</v>
      </c>
      <c r="H4020" s="179">
        <f t="shared" si="187"/>
        <v>0</v>
      </c>
      <c r="I4020" s="179">
        <f t="shared" si="188"/>
        <v>0</v>
      </c>
    </row>
    <row r="4021" spans="1:9" ht="15.75" thickBot="1">
      <c r="A4021" s="398"/>
      <c r="B4021" s="333">
        <v>3.5</v>
      </c>
      <c r="C4021" s="334">
        <v>182.81</v>
      </c>
      <c r="D4021" s="335" t="s">
        <v>387</v>
      </c>
      <c r="E4021" s="335" t="s">
        <v>386</v>
      </c>
      <c r="F4021" s="335" t="s">
        <v>809</v>
      </c>
      <c r="G4021" s="179">
        <f t="shared" si="186"/>
        <v>0</v>
      </c>
      <c r="H4021" s="179">
        <f t="shared" si="187"/>
        <v>0</v>
      </c>
      <c r="I4021" s="179">
        <f t="shared" si="188"/>
        <v>0</v>
      </c>
    </row>
    <row r="4022" spans="1:9" ht="15.75" thickBot="1">
      <c r="A4022" s="398"/>
      <c r="B4022" s="333">
        <v>4.5</v>
      </c>
      <c r="C4022" s="334">
        <v>221.21</v>
      </c>
      <c r="D4022" s="335" t="s">
        <v>387</v>
      </c>
      <c r="E4022" s="335" t="s">
        <v>386</v>
      </c>
      <c r="F4022" s="335" t="s">
        <v>810</v>
      </c>
      <c r="G4022" s="179">
        <f t="shared" si="186"/>
        <v>0</v>
      </c>
      <c r="H4022" s="179">
        <f t="shared" si="187"/>
        <v>0</v>
      </c>
      <c r="I4022" s="179">
        <f t="shared" si="188"/>
        <v>0</v>
      </c>
    </row>
    <row r="4023" spans="1:9" ht="15.75" thickBot="1">
      <c r="A4023" s="398"/>
      <c r="B4023" s="333">
        <v>8.5</v>
      </c>
      <c r="C4023" s="334">
        <v>432.79</v>
      </c>
      <c r="D4023" s="335" t="s">
        <v>387</v>
      </c>
      <c r="E4023" s="335" t="s">
        <v>386</v>
      </c>
      <c r="F4023" s="335" t="s">
        <v>835</v>
      </c>
      <c r="G4023" s="179">
        <f t="shared" si="186"/>
        <v>0</v>
      </c>
      <c r="H4023" s="179">
        <f t="shared" si="187"/>
        <v>0</v>
      </c>
      <c r="I4023" s="179">
        <f t="shared" si="188"/>
        <v>0</v>
      </c>
    </row>
    <row r="4024" spans="1:9" ht="15.75" thickBot="1">
      <c r="A4024" s="398"/>
      <c r="B4024" s="333">
        <v>4.5</v>
      </c>
      <c r="C4024" s="334">
        <v>227.6</v>
      </c>
      <c r="D4024" s="335" t="s">
        <v>387</v>
      </c>
      <c r="E4024" s="335" t="s">
        <v>386</v>
      </c>
      <c r="F4024" s="335" t="s">
        <v>802</v>
      </c>
      <c r="G4024" s="179">
        <f t="shared" si="186"/>
        <v>0</v>
      </c>
      <c r="H4024" s="179">
        <f t="shared" si="187"/>
        <v>0</v>
      </c>
      <c r="I4024" s="179">
        <f t="shared" si="188"/>
        <v>0</v>
      </c>
    </row>
    <row r="4025" spans="1:9" ht="15.75" thickBot="1">
      <c r="A4025" s="398"/>
      <c r="B4025" s="333">
        <v>4</v>
      </c>
      <c r="C4025" s="334">
        <v>205.2</v>
      </c>
      <c r="D4025" s="335" t="s">
        <v>387</v>
      </c>
      <c r="E4025" s="335" t="s">
        <v>386</v>
      </c>
      <c r="F4025" s="335" t="s">
        <v>803</v>
      </c>
      <c r="G4025" s="179">
        <f t="shared" si="186"/>
        <v>0</v>
      </c>
      <c r="H4025" s="179">
        <f t="shared" si="187"/>
        <v>0</v>
      </c>
      <c r="I4025" s="179">
        <f t="shared" si="188"/>
        <v>0</v>
      </c>
    </row>
    <row r="4026" spans="1:9" ht="15.75" thickBot="1">
      <c r="A4026" s="398"/>
      <c r="B4026" s="333">
        <v>2.5</v>
      </c>
      <c r="C4026" s="334">
        <v>126.86</v>
      </c>
      <c r="D4026" s="335" t="s">
        <v>387</v>
      </c>
      <c r="E4026" s="335" t="s">
        <v>386</v>
      </c>
      <c r="F4026" s="335" t="s">
        <v>804</v>
      </c>
      <c r="G4026" s="179">
        <f t="shared" si="186"/>
        <v>0</v>
      </c>
      <c r="H4026" s="179">
        <f t="shared" si="187"/>
        <v>0</v>
      </c>
      <c r="I4026" s="179">
        <f t="shared" si="188"/>
        <v>0</v>
      </c>
    </row>
    <row r="4027" spans="1:9" ht="15.75" thickBot="1">
      <c r="A4027" s="398"/>
      <c r="B4027" s="333">
        <v>14</v>
      </c>
      <c r="C4027" s="334">
        <v>712.61</v>
      </c>
      <c r="D4027" s="335" t="s">
        <v>387</v>
      </c>
      <c r="E4027" s="335" t="s">
        <v>386</v>
      </c>
      <c r="F4027" s="335" t="s">
        <v>845</v>
      </c>
      <c r="G4027" s="179">
        <f t="shared" si="186"/>
        <v>0</v>
      </c>
      <c r="H4027" s="179">
        <f t="shared" si="187"/>
        <v>0</v>
      </c>
      <c r="I4027" s="179">
        <f t="shared" si="188"/>
        <v>0</v>
      </c>
    </row>
    <row r="4028" spans="1:9" ht="15.75" thickBot="1">
      <c r="A4028" s="398"/>
      <c r="B4028" s="333">
        <v>8</v>
      </c>
      <c r="C4028" s="334">
        <v>417.84</v>
      </c>
      <c r="D4028" s="335" t="s">
        <v>387</v>
      </c>
      <c r="E4028" s="335" t="s">
        <v>386</v>
      </c>
      <c r="F4028" s="335" t="s">
        <v>843</v>
      </c>
      <c r="G4028" s="179">
        <f t="shared" si="186"/>
        <v>0</v>
      </c>
      <c r="H4028" s="179">
        <f t="shared" si="187"/>
        <v>0</v>
      </c>
      <c r="I4028" s="179">
        <f t="shared" si="188"/>
        <v>0</v>
      </c>
    </row>
    <row r="4029" spans="1:9" ht="15.75" thickBot="1">
      <c r="A4029" s="398"/>
      <c r="B4029" s="333">
        <v>13.5</v>
      </c>
      <c r="C4029" s="334">
        <v>685.85</v>
      </c>
      <c r="D4029" s="335" t="s">
        <v>387</v>
      </c>
      <c r="E4029" s="335" t="s">
        <v>386</v>
      </c>
      <c r="F4029" s="335" t="s">
        <v>894</v>
      </c>
      <c r="G4029" s="179">
        <f t="shared" si="186"/>
        <v>0</v>
      </c>
      <c r="H4029" s="179">
        <f t="shared" si="187"/>
        <v>0</v>
      </c>
      <c r="I4029" s="179">
        <f t="shared" si="188"/>
        <v>0</v>
      </c>
    </row>
    <row r="4030" spans="1:9" ht="15.75" thickBot="1">
      <c r="A4030" s="398"/>
      <c r="B4030" s="333">
        <v>13.5</v>
      </c>
      <c r="C4030" s="334">
        <v>664.02</v>
      </c>
      <c r="D4030" s="335" t="s">
        <v>387</v>
      </c>
      <c r="E4030" s="335" t="s">
        <v>386</v>
      </c>
      <c r="F4030" s="335" t="s">
        <v>881</v>
      </c>
      <c r="G4030" s="179">
        <f t="shared" si="186"/>
        <v>0</v>
      </c>
      <c r="H4030" s="179">
        <f t="shared" si="187"/>
        <v>0</v>
      </c>
      <c r="I4030" s="179">
        <f t="shared" si="188"/>
        <v>0</v>
      </c>
    </row>
    <row r="4031" spans="1:9" ht="15.75" thickBot="1">
      <c r="A4031" s="398"/>
      <c r="B4031" s="333">
        <v>4.5</v>
      </c>
      <c r="C4031" s="334">
        <v>227.6</v>
      </c>
      <c r="D4031" s="335" t="s">
        <v>387</v>
      </c>
      <c r="E4031" s="335" t="s">
        <v>386</v>
      </c>
      <c r="F4031" s="335" t="s">
        <v>805</v>
      </c>
      <c r="G4031" s="179">
        <f t="shared" si="186"/>
        <v>0</v>
      </c>
      <c r="H4031" s="179">
        <f t="shared" si="187"/>
        <v>0</v>
      </c>
      <c r="I4031" s="179">
        <f t="shared" si="188"/>
        <v>0</v>
      </c>
    </row>
    <row r="4032" spans="1:9" ht="15.75" thickBot="1">
      <c r="A4032" s="398"/>
      <c r="B4032" s="333">
        <v>12</v>
      </c>
      <c r="C4032" s="334">
        <v>589.84</v>
      </c>
      <c r="D4032" s="335" t="s">
        <v>387</v>
      </c>
      <c r="E4032" s="335" t="s">
        <v>386</v>
      </c>
      <c r="F4032" s="335" t="s">
        <v>862</v>
      </c>
      <c r="G4032" s="179">
        <f t="shared" si="186"/>
        <v>0</v>
      </c>
      <c r="H4032" s="179">
        <f t="shared" si="187"/>
        <v>0</v>
      </c>
      <c r="I4032" s="179">
        <f t="shared" si="188"/>
        <v>0</v>
      </c>
    </row>
    <row r="4033" spans="1:9" ht="15.75" thickBot="1">
      <c r="A4033" s="398"/>
      <c r="B4033" s="333">
        <v>6</v>
      </c>
      <c r="C4033" s="334">
        <v>299.01</v>
      </c>
      <c r="D4033" s="335" t="s">
        <v>387</v>
      </c>
      <c r="E4033" s="335" t="s">
        <v>386</v>
      </c>
      <c r="F4033" s="335" t="s">
        <v>816</v>
      </c>
      <c r="G4033" s="179">
        <f t="shared" si="186"/>
        <v>0</v>
      </c>
      <c r="H4033" s="179">
        <f t="shared" si="187"/>
        <v>0</v>
      </c>
      <c r="I4033" s="179">
        <f t="shared" si="188"/>
        <v>0</v>
      </c>
    </row>
    <row r="4034" spans="1:9" ht="15.75" thickBot="1">
      <c r="A4034" s="398"/>
      <c r="B4034" s="333">
        <v>13</v>
      </c>
      <c r="C4034" s="334">
        <v>645.03</v>
      </c>
      <c r="D4034" s="335" t="s">
        <v>387</v>
      </c>
      <c r="E4034" s="335" t="s">
        <v>386</v>
      </c>
      <c r="F4034" s="335" t="s">
        <v>863</v>
      </c>
      <c r="G4034" s="179">
        <f t="shared" si="186"/>
        <v>0</v>
      </c>
      <c r="H4034" s="179">
        <f t="shared" si="187"/>
        <v>0</v>
      </c>
      <c r="I4034" s="179">
        <f t="shared" si="188"/>
        <v>0</v>
      </c>
    </row>
    <row r="4035" spans="1:9" ht="15.75" thickBot="1">
      <c r="A4035" s="398"/>
      <c r="B4035" s="333">
        <v>2.5</v>
      </c>
      <c r="C4035" s="334">
        <v>122.04</v>
      </c>
      <c r="D4035" s="335" t="s">
        <v>387</v>
      </c>
      <c r="E4035" s="335" t="s">
        <v>386</v>
      </c>
      <c r="F4035" s="335" t="s">
        <v>864</v>
      </c>
      <c r="G4035" s="179">
        <f t="shared" si="186"/>
        <v>0</v>
      </c>
      <c r="H4035" s="179">
        <f t="shared" si="187"/>
        <v>0</v>
      </c>
      <c r="I4035" s="179">
        <f t="shared" si="188"/>
        <v>0</v>
      </c>
    </row>
    <row r="4036" spans="1:9" ht="15.75" thickBot="1">
      <c r="A4036" s="398"/>
      <c r="B4036" s="333">
        <v>3</v>
      </c>
      <c r="C4036" s="334">
        <v>149.76</v>
      </c>
      <c r="D4036" s="335" t="s">
        <v>387</v>
      </c>
      <c r="E4036" s="335" t="s">
        <v>386</v>
      </c>
      <c r="F4036" s="335" t="s">
        <v>841</v>
      </c>
      <c r="G4036" s="179">
        <f t="shared" si="186"/>
        <v>0</v>
      </c>
      <c r="H4036" s="179">
        <f t="shared" si="187"/>
        <v>0</v>
      </c>
      <c r="I4036" s="179">
        <f t="shared" si="188"/>
        <v>0</v>
      </c>
    </row>
    <row r="4037" spans="1:9" ht="15.75" thickBot="1">
      <c r="A4037" s="398"/>
      <c r="B4037" s="333">
        <v>2</v>
      </c>
      <c r="C4037" s="334">
        <v>98.04</v>
      </c>
      <c r="D4037" s="335" t="s">
        <v>387</v>
      </c>
      <c r="E4037" s="335" t="s">
        <v>386</v>
      </c>
      <c r="F4037" s="335" t="s">
        <v>856</v>
      </c>
      <c r="G4037" s="179">
        <f t="shared" ref="G4037:G4100" si="189">IF(D4037="REG",C4037,0)</f>
        <v>0</v>
      </c>
      <c r="H4037" s="179">
        <f t="shared" ref="H4037:H4100" si="190">IF(D4037="SAL",C4037,0)</f>
        <v>0</v>
      </c>
      <c r="I4037" s="179">
        <f t="shared" ref="I4037:I4100" si="191">+G4037+H4037</f>
        <v>0</v>
      </c>
    </row>
    <row r="4038" spans="1:9" ht="15.75" thickBot="1">
      <c r="A4038" s="398"/>
      <c r="B4038" s="333">
        <v>5</v>
      </c>
      <c r="C4038" s="334">
        <v>257.43</v>
      </c>
      <c r="D4038" s="335" t="s">
        <v>387</v>
      </c>
      <c r="E4038" s="335" t="s">
        <v>386</v>
      </c>
      <c r="F4038" s="335" t="s">
        <v>867</v>
      </c>
      <c r="G4038" s="179">
        <f t="shared" si="189"/>
        <v>0</v>
      </c>
      <c r="H4038" s="179">
        <f t="shared" si="190"/>
        <v>0</v>
      </c>
      <c r="I4038" s="179">
        <f t="shared" si="191"/>
        <v>0</v>
      </c>
    </row>
    <row r="4039" spans="1:9" ht="15.75" thickBot="1">
      <c r="A4039" s="398"/>
      <c r="B4039" s="333">
        <v>8</v>
      </c>
      <c r="C4039" s="334">
        <v>398.58</v>
      </c>
      <c r="D4039" s="335" t="s">
        <v>387</v>
      </c>
      <c r="E4039" s="335" t="s">
        <v>386</v>
      </c>
      <c r="F4039" s="335" t="s">
        <v>868</v>
      </c>
      <c r="G4039" s="179">
        <f t="shared" si="189"/>
        <v>0</v>
      </c>
      <c r="H4039" s="179">
        <f t="shared" si="190"/>
        <v>0</v>
      </c>
      <c r="I4039" s="179">
        <f t="shared" si="191"/>
        <v>0</v>
      </c>
    </row>
    <row r="4040" spans="1:9" ht="15.75" thickBot="1">
      <c r="A4040" s="398"/>
      <c r="B4040" s="333">
        <v>14</v>
      </c>
      <c r="C4040" s="334">
        <v>707.74</v>
      </c>
      <c r="D4040" s="335" t="s">
        <v>387</v>
      </c>
      <c r="E4040" s="335" t="s">
        <v>386</v>
      </c>
      <c r="F4040" s="335" t="s">
        <v>838</v>
      </c>
      <c r="G4040" s="179">
        <f t="shared" si="189"/>
        <v>0</v>
      </c>
      <c r="H4040" s="179">
        <f t="shared" si="190"/>
        <v>0</v>
      </c>
      <c r="I4040" s="179">
        <f t="shared" si="191"/>
        <v>0</v>
      </c>
    </row>
    <row r="4041" spans="1:9" ht="15.75" thickBot="1">
      <c r="A4041" s="398"/>
      <c r="B4041" s="333">
        <v>7</v>
      </c>
      <c r="C4041" s="334">
        <v>360.02</v>
      </c>
      <c r="D4041" s="335" t="s">
        <v>387</v>
      </c>
      <c r="E4041" s="335" t="s">
        <v>386</v>
      </c>
      <c r="F4041" s="335" t="s">
        <v>872</v>
      </c>
      <c r="G4041" s="179">
        <f t="shared" si="189"/>
        <v>0</v>
      </c>
      <c r="H4041" s="179">
        <f t="shared" si="190"/>
        <v>0</v>
      </c>
      <c r="I4041" s="179">
        <f t="shared" si="191"/>
        <v>0</v>
      </c>
    </row>
    <row r="4042" spans="1:9" ht="15.75" thickBot="1">
      <c r="A4042" s="398"/>
      <c r="B4042" s="333">
        <v>22</v>
      </c>
      <c r="C4042" s="334">
        <v>1083.4000000000001</v>
      </c>
      <c r="D4042" s="335" t="s">
        <v>387</v>
      </c>
      <c r="E4042" s="335" t="s">
        <v>386</v>
      </c>
      <c r="F4042" s="335" t="s">
        <v>858</v>
      </c>
      <c r="G4042" s="179">
        <f t="shared" si="189"/>
        <v>0</v>
      </c>
      <c r="H4042" s="179">
        <f t="shared" si="190"/>
        <v>0</v>
      </c>
      <c r="I4042" s="179">
        <f t="shared" si="191"/>
        <v>0</v>
      </c>
    </row>
    <row r="4043" spans="1:9" ht="15.75" thickBot="1">
      <c r="A4043" s="398"/>
      <c r="B4043" s="333">
        <v>78.5</v>
      </c>
      <c r="C4043" s="334">
        <v>2520.81</v>
      </c>
      <c r="D4043" s="335" t="s">
        <v>384</v>
      </c>
      <c r="E4043" s="335" t="s">
        <v>386</v>
      </c>
      <c r="F4043" s="335" t="s">
        <v>807</v>
      </c>
      <c r="G4043" s="179">
        <f t="shared" si="189"/>
        <v>2520.81</v>
      </c>
      <c r="H4043" s="179">
        <f t="shared" si="190"/>
        <v>0</v>
      </c>
      <c r="I4043" s="179">
        <f t="shared" si="191"/>
        <v>2520.81</v>
      </c>
    </row>
    <row r="4044" spans="1:9" ht="15.75" thickBot="1">
      <c r="A4044" s="398"/>
      <c r="B4044" s="333">
        <v>93</v>
      </c>
      <c r="C4044" s="334">
        <v>2982.64</v>
      </c>
      <c r="D4044" s="335" t="s">
        <v>384</v>
      </c>
      <c r="E4044" s="335" t="s">
        <v>386</v>
      </c>
      <c r="F4044" s="335" t="s">
        <v>837</v>
      </c>
      <c r="G4044" s="179">
        <f t="shared" si="189"/>
        <v>2982.64</v>
      </c>
      <c r="H4044" s="179">
        <f t="shared" si="190"/>
        <v>0</v>
      </c>
      <c r="I4044" s="179">
        <f t="shared" si="191"/>
        <v>2982.64</v>
      </c>
    </row>
    <row r="4045" spans="1:9" ht="15.75" thickBot="1">
      <c r="A4045" s="398"/>
      <c r="B4045" s="333">
        <v>91.5</v>
      </c>
      <c r="C4045" s="334">
        <v>2937.74</v>
      </c>
      <c r="D4045" s="335" t="s">
        <v>384</v>
      </c>
      <c r="E4045" s="335" t="s">
        <v>386</v>
      </c>
      <c r="F4045" s="335" t="s">
        <v>811</v>
      </c>
      <c r="G4045" s="179">
        <f t="shared" si="189"/>
        <v>2937.74</v>
      </c>
      <c r="H4045" s="179">
        <f t="shared" si="190"/>
        <v>0</v>
      </c>
      <c r="I4045" s="179">
        <f t="shared" si="191"/>
        <v>2937.74</v>
      </c>
    </row>
    <row r="4046" spans="1:9" ht="15.75" thickBot="1">
      <c r="A4046" s="398"/>
      <c r="B4046" s="333">
        <v>101</v>
      </c>
      <c r="C4046" s="334">
        <v>3263.43</v>
      </c>
      <c r="D4046" s="335" t="s">
        <v>384</v>
      </c>
      <c r="E4046" s="335" t="s">
        <v>386</v>
      </c>
      <c r="F4046" s="335" t="s">
        <v>813</v>
      </c>
      <c r="G4046" s="179">
        <f t="shared" si="189"/>
        <v>3263.43</v>
      </c>
      <c r="H4046" s="179">
        <f t="shared" si="190"/>
        <v>0</v>
      </c>
      <c r="I4046" s="179">
        <f t="shared" si="191"/>
        <v>3263.43</v>
      </c>
    </row>
    <row r="4047" spans="1:9" ht="15.75" thickBot="1">
      <c r="A4047" s="398"/>
      <c r="B4047" s="333">
        <v>95</v>
      </c>
      <c r="C4047" s="334">
        <v>3189.56</v>
      </c>
      <c r="D4047" s="335" t="s">
        <v>384</v>
      </c>
      <c r="E4047" s="335" t="s">
        <v>386</v>
      </c>
      <c r="F4047" s="335" t="s">
        <v>808</v>
      </c>
      <c r="G4047" s="179">
        <f t="shared" si="189"/>
        <v>3189.56</v>
      </c>
      <c r="H4047" s="179">
        <f t="shared" si="190"/>
        <v>0</v>
      </c>
      <c r="I4047" s="179">
        <f t="shared" si="191"/>
        <v>3189.56</v>
      </c>
    </row>
    <row r="4048" spans="1:9" ht="15.75" thickBot="1">
      <c r="A4048" s="398"/>
      <c r="B4048" s="333">
        <v>73</v>
      </c>
      <c r="C4048" s="334">
        <v>2487.3000000000002</v>
      </c>
      <c r="D4048" s="335" t="s">
        <v>384</v>
      </c>
      <c r="E4048" s="335" t="s">
        <v>386</v>
      </c>
      <c r="F4048" s="335" t="s">
        <v>809</v>
      </c>
      <c r="G4048" s="179">
        <f t="shared" si="189"/>
        <v>2487.3000000000002</v>
      </c>
      <c r="H4048" s="179">
        <f t="shared" si="190"/>
        <v>0</v>
      </c>
      <c r="I4048" s="179">
        <f t="shared" si="191"/>
        <v>2487.3000000000002</v>
      </c>
    </row>
    <row r="4049" spans="1:9" ht="15.75" thickBot="1">
      <c r="A4049" s="398"/>
      <c r="B4049" s="333">
        <v>96</v>
      </c>
      <c r="C4049" s="334">
        <v>3212.7</v>
      </c>
      <c r="D4049" s="335" t="s">
        <v>384</v>
      </c>
      <c r="E4049" s="335" t="s">
        <v>386</v>
      </c>
      <c r="F4049" s="335" t="s">
        <v>810</v>
      </c>
      <c r="G4049" s="179">
        <f t="shared" si="189"/>
        <v>3212.7</v>
      </c>
      <c r="H4049" s="179">
        <f t="shared" si="190"/>
        <v>0</v>
      </c>
      <c r="I4049" s="179">
        <f t="shared" si="191"/>
        <v>3212.7</v>
      </c>
    </row>
    <row r="4050" spans="1:9" ht="15.75" thickBot="1">
      <c r="A4050" s="398"/>
      <c r="B4050" s="333">
        <v>76.25</v>
      </c>
      <c r="C4050" s="334">
        <v>2545.41</v>
      </c>
      <c r="D4050" s="335" t="s">
        <v>384</v>
      </c>
      <c r="E4050" s="335" t="s">
        <v>386</v>
      </c>
      <c r="F4050" s="335" t="s">
        <v>835</v>
      </c>
      <c r="G4050" s="179">
        <f t="shared" si="189"/>
        <v>2545.41</v>
      </c>
      <c r="H4050" s="179">
        <f t="shared" si="190"/>
        <v>0</v>
      </c>
      <c r="I4050" s="179">
        <f t="shared" si="191"/>
        <v>2545.41</v>
      </c>
    </row>
    <row r="4051" spans="1:9" ht="15.75" thickBot="1">
      <c r="A4051" s="398"/>
      <c r="B4051" s="333">
        <v>97</v>
      </c>
      <c r="C4051" s="334">
        <v>3194.08</v>
      </c>
      <c r="D4051" s="335" t="s">
        <v>384</v>
      </c>
      <c r="E4051" s="335" t="s">
        <v>386</v>
      </c>
      <c r="F4051" s="335" t="s">
        <v>802</v>
      </c>
      <c r="G4051" s="179">
        <f t="shared" si="189"/>
        <v>3194.08</v>
      </c>
      <c r="H4051" s="179">
        <f t="shared" si="190"/>
        <v>0</v>
      </c>
      <c r="I4051" s="179">
        <f t="shared" si="191"/>
        <v>3194.08</v>
      </c>
    </row>
    <row r="4052" spans="1:9" ht="15.75" thickBot="1">
      <c r="A4052" s="398"/>
      <c r="B4052" s="333">
        <v>80.5</v>
      </c>
      <c r="C4052" s="334">
        <v>2652.27</v>
      </c>
      <c r="D4052" s="335" t="s">
        <v>384</v>
      </c>
      <c r="E4052" s="335" t="s">
        <v>386</v>
      </c>
      <c r="F4052" s="335" t="s">
        <v>803</v>
      </c>
      <c r="G4052" s="179">
        <f t="shared" si="189"/>
        <v>2652.27</v>
      </c>
      <c r="H4052" s="179">
        <f t="shared" si="190"/>
        <v>0</v>
      </c>
      <c r="I4052" s="179">
        <f t="shared" si="191"/>
        <v>2652.27</v>
      </c>
    </row>
    <row r="4053" spans="1:9" ht="15.75" thickBot="1">
      <c r="A4053" s="398"/>
      <c r="B4053" s="333">
        <v>110</v>
      </c>
      <c r="C4053" s="334">
        <v>3607.54</v>
      </c>
      <c r="D4053" s="335" t="s">
        <v>384</v>
      </c>
      <c r="E4053" s="335" t="s">
        <v>386</v>
      </c>
      <c r="F4053" s="335" t="s">
        <v>804</v>
      </c>
      <c r="G4053" s="179">
        <f t="shared" si="189"/>
        <v>3607.54</v>
      </c>
      <c r="H4053" s="179">
        <f t="shared" si="190"/>
        <v>0</v>
      </c>
      <c r="I4053" s="179">
        <f t="shared" si="191"/>
        <v>3607.54</v>
      </c>
    </row>
    <row r="4054" spans="1:9" ht="15.75" thickBot="1">
      <c r="A4054" s="398"/>
      <c r="B4054" s="333">
        <v>74</v>
      </c>
      <c r="C4054" s="334">
        <v>2427.12</v>
      </c>
      <c r="D4054" s="335" t="s">
        <v>384</v>
      </c>
      <c r="E4054" s="335" t="s">
        <v>386</v>
      </c>
      <c r="F4054" s="335" t="s">
        <v>845</v>
      </c>
      <c r="G4054" s="179">
        <f t="shared" si="189"/>
        <v>2427.12</v>
      </c>
      <c r="H4054" s="179">
        <f t="shared" si="190"/>
        <v>0</v>
      </c>
      <c r="I4054" s="179">
        <f t="shared" si="191"/>
        <v>2427.12</v>
      </c>
    </row>
    <row r="4055" spans="1:9" ht="15.75" thickBot="1">
      <c r="A4055" s="398"/>
      <c r="B4055" s="333">
        <v>68</v>
      </c>
      <c r="C4055" s="334">
        <v>2277.3000000000002</v>
      </c>
      <c r="D4055" s="335" t="s">
        <v>384</v>
      </c>
      <c r="E4055" s="335" t="s">
        <v>386</v>
      </c>
      <c r="F4055" s="335" t="s">
        <v>843</v>
      </c>
      <c r="G4055" s="179">
        <f t="shared" si="189"/>
        <v>2277.3000000000002</v>
      </c>
      <c r="H4055" s="179">
        <f t="shared" si="190"/>
        <v>0</v>
      </c>
      <c r="I4055" s="179">
        <f t="shared" si="191"/>
        <v>2277.3000000000002</v>
      </c>
    </row>
    <row r="4056" spans="1:9" ht="15.75" thickBot="1">
      <c r="A4056" s="398"/>
      <c r="B4056" s="333">
        <v>80.5</v>
      </c>
      <c r="C4056" s="334">
        <v>2642.06</v>
      </c>
      <c r="D4056" s="335" t="s">
        <v>384</v>
      </c>
      <c r="E4056" s="335" t="s">
        <v>386</v>
      </c>
      <c r="F4056" s="335" t="s">
        <v>894</v>
      </c>
      <c r="G4056" s="179">
        <f t="shared" si="189"/>
        <v>2642.06</v>
      </c>
      <c r="H4056" s="179">
        <f t="shared" si="190"/>
        <v>0</v>
      </c>
      <c r="I4056" s="179">
        <f t="shared" si="191"/>
        <v>2642.06</v>
      </c>
    </row>
    <row r="4057" spans="1:9" ht="15.75" thickBot="1">
      <c r="A4057" s="398"/>
      <c r="B4057" s="333">
        <v>82</v>
      </c>
      <c r="C4057" s="334">
        <v>2686.41</v>
      </c>
      <c r="D4057" s="335" t="s">
        <v>384</v>
      </c>
      <c r="E4057" s="335" t="s">
        <v>386</v>
      </c>
      <c r="F4057" s="335" t="s">
        <v>881</v>
      </c>
      <c r="G4057" s="179">
        <f t="shared" si="189"/>
        <v>2686.41</v>
      </c>
      <c r="H4057" s="179">
        <f t="shared" si="190"/>
        <v>0</v>
      </c>
      <c r="I4057" s="179">
        <f t="shared" si="191"/>
        <v>2686.41</v>
      </c>
    </row>
    <row r="4058" spans="1:9" ht="15.75" thickBot="1">
      <c r="A4058" s="398"/>
      <c r="B4058" s="333">
        <v>89</v>
      </c>
      <c r="C4058" s="334">
        <v>2924.59</v>
      </c>
      <c r="D4058" s="335" t="s">
        <v>384</v>
      </c>
      <c r="E4058" s="335" t="s">
        <v>386</v>
      </c>
      <c r="F4058" s="335" t="s">
        <v>805</v>
      </c>
      <c r="G4058" s="179">
        <f t="shared" si="189"/>
        <v>2924.59</v>
      </c>
      <c r="H4058" s="179">
        <f t="shared" si="190"/>
        <v>0</v>
      </c>
      <c r="I4058" s="179">
        <f t="shared" si="191"/>
        <v>2924.59</v>
      </c>
    </row>
    <row r="4059" spans="1:9" ht="15.75" thickBot="1">
      <c r="A4059" s="398"/>
      <c r="B4059" s="333">
        <v>97.5</v>
      </c>
      <c r="C4059" s="334">
        <v>3187.7</v>
      </c>
      <c r="D4059" s="335" t="s">
        <v>384</v>
      </c>
      <c r="E4059" s="335" t="s">
        <v>386</v>
      </c>
      <c r="F4059" s="335" t="s">
        <v>862</v>
      </c>
      <c r="G4059" s="179">
        <f t="shared" si="189"/>
        <v>3187.7</v>
      </c>
      <c r="H4059" s="179">
        <f t="shared" si="190"/>
        <v>0</v>
      </c>
      <c r="I4059" s="179">
        <f t="shared" si="191"/>
        <v>3187.7</v>
      </c>
    </row>
    <row r="4060" spans="1:9" ht="15.75" thickBot="1">
      <c r="A4060" s="398"/>
      <c r="B4060" s="333">
        <v>103</v>
      </c>
      <c r="C4060" s="334">
        <v>3394.65</v>
      </c>
      <c r="D4060" s="335" t="s">
        <v>384</v>
      </c>
      <c r="E4060" s="335" t="s">
        <v>386</v>
      </c>
      <c r="F4060" s="335" t="s">
        <v>816</v>
      </c>
      <c r="G4060" s="179">
        <f t="shared" si="189"/>
        <v>3394.65</v>
      </c>
      <c r="H4060" s="179">
        <f t="shared" si="190"/>
        <v>0</v>
      </c>
      <c r="I4060" s="179">
        <f t="shared" si="191"/>
        <v>3394.65</v>
      </c>
    </row>
    <row r="4061" spans="1:9" ht="15.75" thickBot="1">
      <c r="A4061" s="398"/>
      <c r="B4061" s="333">
        <v>98.5</v>
      </c>
      <c r="C4061" s="334">
        <v>3249.79</v>
      </c>
      <c r="D4061" s="335" t="s">
        <v>384</v>
      </c>
      <c r="E4061" s="335" t="s">
        <v>386</v>
      </c>
      <c r="F4061" s="335" t="s">
        <v>863</v>
      </c>
      <c r="G4061" s="179">
        <f t="shared" si="189"/>
        <v>3249.79</v>
      </c>
      <c r="H4061" s="179">
        <f t="shared" si="190"/>
        <v>0</v>
      </c>
      <c r="I4061" s="179">
        <f t="shared" si="191"/>
        <v>3249.79</v>
      </c>
    </row>
    <row r="4062" spans="1:9" ht="15.75" thickBot="1">
      <c r="A4062" s="398"/>
      <c r="B4062" s="333">
        <v>94</v>
      </c>
      <c r="C4062" s="334">
        <v>3123.69</v>
      </c>
      <c r="D4062" s="335" t="s">
        <v>384</v>
      </c>
      <c r="E4062" s="335" t="s">
        <v>386</v>
      </c>
      <c r="F4062" s="335" t="s">
        <v>864</v>
      </c>
      <c r="G4062" s="179">
        <f t="shared" si="189"/>
        <v>3123.69</v>
      </c>
      <c r="H4062" s="179">
        <f t="shared" si="190"/>
        <v>0</v>
      </c>
      <c r="I4062" s="179">
        <f t="shared" si="191"/>
        <v>3123.69</v>
      </c>
    </row>
    <row r="4063" spans="1:9" ht="15.75" thickBot="1">
      <c r="A4063" s="398"/>
      <c r="B4063" s="333">
        <v>94.25</v>
      </c>
      <c r="C4063" s="334">
        <v>3140.79</v>
      </c>
      <c r="D4063" s="335" t="s">
        <v>384</v>
      </c>
      <c r="E4063" s="335" t="s">
        <v>386</v>
      </c>
      <c r="F4063" s="335" t="s">
        <v>841</v>
      </c>
      <c r="G4063" s="179">
        <f t="shared" si="189"/>
        <v>3140.79</v>
      </c>
      <c r="H4063" s="179">
        <f t="shared" si="190"/>
        <v>0</v>
      </c>
      <c r="I4063" s="179">
        <f t="shared" si="191"/>
        <v>3140.79</v>
      </c>
    </row>
    <row r="4064" spans="1:9" ht="15.75" thickBot="1">
      <c r="A4064" s="398"/>
      <c r="B4064" s="333">
        <v>43.5</v>
      </c>
      <c r="C4064" s="334">
        <v>1488.48</v>
      </c>
      <c r="D4064" s="335" t="s">
        <v>384</v>
      </c>
      <c r="E4064" s="335" t="s">
        <v>386</v>
      </c>
      <c r="F4064" s="335" t="s">
        <v>856</v>
      </c>
      <c r="G4064" s="179">
        <f t="shared" si="189"/>
        <v>1488.48</v>
      </c>
      <c r="H4064" s="179">
        <f t="shared" si="190"/>
        <v>0</v>
      </c>
      <c r="I4064" s="179">
        <f t="shared" si="191"/>
        <v>1488.48</v>
      </c>
    </row>
    <row r="4065" spans="1:9" ht="15.75" thickBot="1">
      <c r="A4065" s="398"/>
      <c r="B4065" s="333">
        <v>58.5</v>
      </c>
      <c r="C4065" s="334">
        <v>1983.67</v>
      </c>
      <c r="D4065" s="335" t="s">
        <v>384</v>
      </c>
      <c r="E4065" s="335" t="s">
        <v>386</v>
      </c>
      <c r="F4065" s="335" t="s">
        <v>867</v>
      </c>
      <c r="G4065" s="179">
        <f t="shared" si="189"/>
        <v>1983.67</v>
      </c>
      <c r="H4065" s="179">
        <f t="shared" si="190"/>
        <v>0</v>
      </c>
      <c r="I4065" s="179">
        <f t="shared" si="191"/>
        <v>1983.67</v>
      </c>
    </row>
    <row r="4066" spans="1:9" ht="15.75" thickBot="1">
      <c r="A4066" s="398"/>
      <c r="B4066" s="333">
        <v>49</v>
      </c>
      <c r="C4066" s="334">
        <v>1642.99</v>
      </c>
      <c r="D4066" s="335" t="s">
        <v>384</v>
      </c>
      <c r="E4066" s="335" t="s">
        <v>386</v>
      </c>
      <c r="F4066" s="335" t="s">
        <v>868</v>
      </c>
      <c r="G4066" s="179">
        <f t="shared" si="189"/>
        <v>1642.99</v>
      </c>
      <c r="H4066" s="179">
        <f t="shared" si="190"/>
        <v>0</v>
      </c>
      <c r="I4066" s="179">
        <f t="shared" si="191"/>
        <v>1642.99</v>
      </c>
    </row>
    <row r="4067" spans="1:9" ht="15.75" thickBot="1">
      <c r="A4067" s="398"/>
      <c r="B4067" s="333">
        <v>33.5</v>
      </c>
      <c r="C4067" s="334">
        <v>1144.3900000000001</v>
      </c>
      <c r="D4067" s="335" t="s">
        <v>384</v>
      </c>
      <c r="E4067" s="335" t="s">
        <v>386</v>
      </c>
      <c r="F4067" s="335" t="s">
        <v>838</v>
      </c>
      <c r="G4067" s="179">
        <f t="shared" si="189"/>
        <v>1144.3900000000001</v>
      </c>
      <c r="H4067" s="179">
        <f t="shared" si="190"/>
        <v>0</v>
      </c>
      <c r="I4067" s="179">
        <f t="shared" si="191"/>
        <v>1144.3900000000001</v>
      </c>
    </row>
    <row r="4068" spans="1:9" ht="15.75" thickBot="1">
      <c r="A4068" s="398"/>
      <c r="B4068" s="333">
        <v>50</v>
      </c>
      <c r="C4068" s="334">
        <v>1687.48</v>
      </c>
      <c r="D4068" s="335" t="s">
        <v>384</v>
      </c>
      <c r="E4068" s="335" t="s">
        <v>386</v>
      </c>
      <c r="F4068" s="335" t="s">
        <v>872</v>
      </c>
      <c r="G4068" s="179">
        <f t="shared" si="189"/>
        <v>1687.48</v>
      </c>
      <c r="H4068" s="179">
        <f t="shared" si="190"/>
        <v>0</v>
      </c>
      <c r="I4068" s="179">
        <f t="shared" si="191"/>
        <v>1687.48</v>
      </c>
    </row>
    <row r="4069" spans="1:9" ht="15.75" thickBot="1">
      <c r="A4069" s="398"/>
      <c r="B4069" s="333">
        <v>61</v>
      </c>
      <c r="C4069" s="334">
        <v>2007.55</v>
      </c>
      <c r="D4069" s="335" t="s">
        <v>384</v>
      </c>
      <c r="E4069" s="335" t="s">
        <v>386</v>
      </c>
      <c r="F4069" s="335" t="s">
        <v>858</v>
      </c>
      <c r="G4069" s="179">
        <f t="shared" si="189"/>
        <v>2007.55</v>
      </c>
      <c r="H4069" s="179">
        <f t="shared" si="190"/>
        <v>0</v>
      </c>
      <c r="I4069" s="179">
        <f t="shared" si="191"/>
        <v>2007.55</v>
      </c>
    </row>
    <row r="4070" spans="1:9" ht="15.75" thickBot="1">
      <c r="A4070" s="398"/>
      <c r="B4070" s="333">
        <v>4.5</v>
      </c>
      <c r="C4070" s="334">
        <v>152.97</v>
      </c>
      <c r="D4070" s="335" t="s">
        <v>834</v>
      </c>
      <c r="E4070" s="335" t="s">
        <v>386</v>
      </c>
      <c r="F4070" s="335" t="s">
        <v>810</v>
      </c>
      <c r="G4070" s="179">
        <f t="shared" si="189"/>
        <v>0</v>
      </c>
      <c r="H4070" s="179">
        <f t="shared" si="190"/>
        <v>0</v>
      </c>
      <c r="I4070" s="179">
        <f t="shared" si="191"/>
        <v>0</v>
      </c>
    </row>
    <row r="4071" spans="1:9" ht="15.75" thickBot="1">
      <c r="A4071" s="398"/>
      <c r="B4071" s="333">
        <v>3.75</v>
      </c>
      <c r="C4071" s="334">
        <v>109.61</v>
      </c>
      <c r="D4071" s="335" t="s">
        <v>834</v>
      </c>
      <c r="E4071" s="335" t="s">
        <v>386</v>
      </c>
      <c r="F4071" s="335" t="s">
        <v>835</v>
      </c>
      <c r="G4071" s="179">
        <f t="shared" si="189"/>
        <v>0</v>
      </c>
      <c r="H4071" s="179">
        <f t="shared" si="190"/>
        <v>0</v>
      </c>
      <c r="I4071" s="179">
        <f t="shared" si="191"/>
        <v>0</v>
      </c>
    </row>
    <row r="4072" spans="1:9" ht="15.75" thickBot="1">
      <c r="A4072" s="398"/>
      <c r="B4072" s="333">
        <v>1</v>
      </c>
      <c r="C4072" s="334">
        <v>33.58</v>
      </c>
      <c r="D4072" s="335" t="s">
        <v>834</v>
      </c>
      <c r="E4072" s="335" t="s">
        <v>386</v>
      </c>
      <c r="F4072" s="335" t="s">
        <v>802</v>
      </c>
      <c r="G4072" s="179">
        <f t="shared" si="189"/>
        <v>0</v>
      </c>
      <c r="H4072" s="179">
        <f t="shared" si="190"/>
        <v>0</v>
      </c>
      <c r="I4072" s="179">
        <f t="shared" si="191"/>
        <v>0</v>
      </c>
    </row>
    <row r="4073" spans="1:9" ht="15.75" thickBot="1">
      <c r="A4073" s="398"/>
      <c r="B4073" s="333">
        <v>1.75</v>
      </c>
      <c r="C4073" s="334">
        <v>60.31</v>
      </c>
      <c r="D4073" s="335" t="s">
        <v>834</v>
      </c>
      <c r="E4073" s="335" t="s">
        <v>386</v>
      </c>
      <c r="F4073" s="335" t="s">
        <v>803</v>
      </c>
      <c r="G4073" s="179">
        <f t="shared" si="189"/>
        <v>0</v>
      </c>
      <c r="H4073" s="179">
        <f t="shared" si="190"/>
        <v>0</v>
      </c>
      <c r="I4073" s="179">
        <f t="shared" si="191"/>
        <v>0</v>
      </c>
    </row>
    <row r="4074" spans="1:9" ht="15.75" thickBot="1">
      <c r="A4074" s="398"/>
      <c r="B4074" s="333">
        <v>2.75</v>
      </c>
      <c r="C4074" s="334">
        <v>95.76</v>
      </c>
      <c r="D4074" s="335" t="s">
        <v>834</v>
      </c>
      <c r="E4074" s="335" t="s">
        <v>386</v>
      </c>
      <c r="F4074" s="335" t="s">
        <v>804</v>
      </c>
      <c r="G4074" s="179">
        <f t="shared" si="189"/>
        <v>0</v>
      </c>
      <c r="H4074" s="179">
        <f t="shared" si="190"/>
        <v>0</v>
      </c>
      <c r="I4074" s="179">
        <f t="shared" si="191"/>
        <v>0</v>
      </c>
    </row>
    <row r="4075" spans="1:9" ht="15.75" thickBot="1">
      <c r="A4075" s="398"/>
      <c r="B4075" s="333">
        <v>0.5</v>
      </c>
      <c r="C4075" s="334">
        <v>13.1</v>
      </c>
      <c r="D4075" s="335" t="s">
        <v>834</v>
      </c>
      <c r="E4075" s="335" t="s">
        <v>386</v>
      </c>
      <c r="F4075" s="335" t="s">
        <v>845</v>
      </c>
      <c r="G4075" s="179">
        <f t="shared" si="189"/>
        <v>0</v>
      </c>
      <c r="H4075" s="179">
        <f t="shared" si="190"/>
        <v>0</v>
      </c>
      <c r="I4075" s="179">
        <f t="shared" si="191"/>
        <v>0</v>
      </c>
    </row>
    <row r="4076" spans="1:9" ht="15.75" thickBot="1">
      <c r="A4076" s="398"/>
      <c r="B4076" s="333">
        <v>0.75</v>
      </c>
      <c r="C4076" s="334">
        <v>24.26</v>
      </c>
      <c r="D4076" s="335" t="s">
        <v>834</v>
      </c>
      <c r="E4076" s="335" t="s">
        <v>386</v>
      </c>
      <c r="F4076" s="335" t="s">
        <v>843</v>
      </c>
      <c r="G4076" s="179">
        <f t="shared" si="189"/>
        <v>0</v>
      </c>
      <c r="H4076" s="179">
        <f t="shared" si="190"/>
        <v>0</v>
      </c>
      <c r="I4076" s="179">
        <f t="shared" si="191"/>
        <v>0</v>
      </c>
    </row>
    <row r="4077" spans="1:9" ht="15.75" thickBot="1">
      <c r="A4077" s="398"/>
      <c r="B4077" s="333">
        <v>5.5</v>
      </c>
      <c r="C4077" s="334">
        <v>191.51</v>
      </c>
      <c r="D4077" s="335" t="s">
        <v>834</v>
      </c>
      <c r="E4077" s="335" t="s">
        <v>386</v>
      </c>
      <c r="F4077" s="335" t="s">
        <v>894</v>
      </c>
      <c r="G4077" s="179">
        <f t="shared" si="189"/>
        <v>0</v>
      </c>
      <c r="H4077" s="179">
        <f t="shared" si="190"/>
        <v>0</v>
      </c>
      <c r="I4077" s="179">
        <f t="shared" si="191"/>
        <v>0</v>
      </c>
    </row>
    <row r="4078" spans="1:9" ht="15.75" thickBot="1">
      <c r="A4078" s="398"/>
      <c r="B4078" s="333">
        <v>0.5</v>
      </c>
      <c r="C4078" s="334">
        <v>17.399999999999999</v>
      </c>
      <c r="D4078" s="335" t="s">
        <v>834</v>
      </c>
      <c r="E4078" s="335" t="s">
        <v>386</v>
      </c>
      <c r="F4078" s="335" t="s">
        <v>881</v>
      </c>
      <c r="G4078" s="179">
        <f t="shared" si="189"/>
        <v>0</v>
      </c>
      <c r="H4078" s="179">
        <f t="shared" si="190"/>
        <v>0</v>
      </c>
      <c r="I4078" s="179">
        <f t="shared" si="191"/>
        <v>0</v>
      </c>
    </row>
    <row r="4079" spans="1:9" ht="15.75" thickBot="1">
      <c r="A4079" s="398"/>
      <c r="B4079" s="333">
        <v>1.5</v>
      </c>
      <c r="C4079" s="334">
        <v>48.51</v>
      </c>
      <c r="D4079" s="335" t="s">
        <v>834</v>
      </c>
      <c r="E4079" s="335" t="s">
        <v>386</v>
      </c>
      <c r="F4079" s="335" t="s">
        <v>805</v>
      </c>
      <c r="G4079" s="179">
        <f t="shared" si="189"/>
        <v>0</v>
      </c>
      <c r="H4079" s="179">
        <f t="shared" si="190"/>
        <v>0</v>
      </c>
      <c r="I4079" s="179">
        <f t="shared" si="191"/>
        <v>0</v>
      </c>
    </row>
    <row r="4080" spans="1:9" ht="15.75" thickBot="1">
      <c r="A4080" s="398"/>
      <c r="B4080" s="333">
        <v>1</v>
      </c>
      <c r="C4080" s="334">
        <v>32.340000000000003</v>
      </c>
      <c r="D4080" s="335" t="s">
        <v>834</v>
      </c>
      <c r="E4080" s="335" t="s">
        <v>386</v>
      </c>
      <c r="F4080" s="335" t="s">
        <v>862</v>
      </c>
      <c r="G4080" s="179">
        <f t="shared" si="189"/>
        <v>0</v>
      </c>
      <c r="H4080" s="179">
        <f t="shared" si="190"/>
        <v>0</v>
      </c>
      <c r="I4080" s="179">
        <f t="shared" si="191"/>
        <v>0</v>
      </c>
    </row>
    <row r="4081" spans="1:9" ht="15.75" thickBot="1">
      <c r="A4081" s="398"/>
      <c r="B4081" s="333">
        <v>1.75</v>
      </c>
      <c r="C4081" s="334">
        <v>53.57</v>
      </c>
      <c r="D4081" s="335" t="s">
        <v>834</v>
      </c>
      <c r="E4081" s="335" t="s">
        <v>386</v>
      </c>
      <c r="F4081" s="335" t="s">
        <v>816</v>
      </c>
      <c r="G4081" s="179">
        <f t="shared" si="189"/>
        <v>0</v>
      </c>
      <c r="H4081" s="179">
        <f t="shared" si="190"/>
        <v>0</v>
      </c>
      <c r="I4081" s="179">
        <f t="shared" si="191"/>
        <v>0</v>
      </c>
    </row>
    <row r="4082" spans="1:9" ht="15.75" thickBot="1">
      <c r="A4082" s="398"/>
      <c r="B4082" s="333">
        <v>1.5</v>
      </c>
      <c r="C4082" s="334">
        <v>52.23</v>
      </c>
      <c r="D4082" s="335" t="s">
        <v>834</v>
      </c>
      <c r="E4082" s="335" t="s">
        <v>386</v>
      </c>
      <c r="F4082" s="335" t="s">
        <v>863</v>
      </c>
      <c r="G4082" s="179">
        <f t="shared" si="189"/>
        <v>0</v>
      </c>
      <c r="H4082" s="179">
        <f t="shared" si="190"/>
        <v>0</v>
      </c>
      <c r="I4082" s="179">
        <f t="shared" si="191"/>
        <v>0</v>
      </c>
    </row>
    <row r="4083" spans="1:9" ht="15.75" thickBot="1">
      <c r="A4083" s="398"/>
      <c r="B4083" s="333">
        <v>7.5</v>
      </c>
      <c r="C4083" s="334">
        <v>249.99</v>
      </c>
      <c r="D4083" s="335" t="s">
        <v>834</v>
      </c>
      <c r="E4083" s="335" t="s">
        <v>386</v>
      </c>
      <c r="F4083" s="335" t="s">
        <v>864</v>
      </c>
      <c r="G4083" s="179">
        <f t="shared" si="189"/>
        <v>0</v>
      </c>
      <c r="H4083" s="179">
        <f t="shared" si="190"/>
        <v>0</v>
      </c>
      <c r="I4083" s="179">
        <f t="shared" si="191"/>
        <v>0</v>
      </c>
    </row>
    <row r="4084" spans="1:9" ht="15.75" thickBot="1">
      <c r="A4084" s="398"/>
      <c r="B4084" s="333">
        <v>3.5</v>
      </c>
      <c r="C4084" s="334">
        <v>121.87</v>
      </c>
      <c r="D4084" s="335" t="s">
        <v>834</v>
      </c>
      <c r="E4084" s="335" t="s">
        <v>386</v>
      </c>
      <c r="F4084" s="335" t="s">
        <v>841</v>
      </c>
      <c r="G4084" s="179">
        <f t="shared" si="189"/>
        <v>0</v>
      </c>
      <c r="H4084" s="179">
        <f t="shared" si="190"/>
        <v>0</v>
      </c>
      <c r="I4084" s="179">
        <f t="shared" si="191"/>
        <v>0</v>
      </c>
    </row>
    <row r="4085" spans="1:9" ht="15.75" thickBot="1">
      <c r="A4085" s="398"/>
      <c r="B4085" s="333">
        <v>1</v>
      </c>
      <c r="C4085" s="334">
        <v>32.340000000000003</v>
      </c>
      <c r="D4085" s="335" t="s">
        <v>834</v>
      </c>
      <c r="E4085" s="335" t="s">
        <v>386</v>
      </c>
      <c r="F4085" s="335" t="s">
        <v>856</v>
      </c>
      <c r="G4085" s="179">
        <f t="shared" si="189"/>
        <v>0</v>
      </c>
      <c r="H4085" s="179">
        <f t="shared" si="190"/>
        <v>0</v>
      </c>
      <c r="I4085" s="179">
        <f t="shared" si="191"/>
        <v>0</v>
      </c>
    </row>
    <row r="4086" spans="1:9" ht="15.75" thickBot="1">
      <c r="A4086" s="398"/>
      <c r="B4086" s="333">
        <v>4</v>
      </c>
      <c r="C4086" s="334">
        <v>136.07</v>
      </c>
      <c r="D4086" s="335" t="s">
        <v>834</v>
      </c>
      <c r="E4086" s="335" t="s">
        <v>386</v>
      </c>
      <c r="F4086" s="335" t="s">
        <v>867</v>
      </c>
      <c r="G4086" s="179">
        <f t="shared" si="189"/>
        <v>0</v>
      </c>
      <c r="H4086" s="179">
        <f t="shared" si="190"/>
        <v>0</v>
      </c>
      <c r="I4086" s="179">
        <f t="shared" si="191"/>
        <v>0</v>
      </c>
    </row>
    <row r="4087" spans="1:9" ht="15.75" thickBot="1">
      <c r="A4087" s="398"/>
      <c r="B4087" s="333">
        <v>4.75</v>
      </c>
      <c r="C4087" s="334">
        <v>165.39</v>
      </c>
      <c r="D4087" s="335" t="s">
        <v>834</v>
      </c>
      <c r="E4087" s="335" t="s">
        <v>386</v>
      </c>
      <c r="F4087" s="335" t="s">
        <v>868</v>
      </c>
      <c r="G4087" s="179">
        <f t="shared" si="189"/>
        <v>0</v>
      </c>
      <c r="H4087" s="179">
        <f t="shared" si="190"/>
        <v>0</v>
      </c>
      <c r="I4087" s="179">
        <f t="shared" si="191"/>
        <v>0</v>
      </c>
    </row>
    <row r="4088" spans="1:9" ht="15.75" thickBot="1">
      <c r="A4088" s="398"/>
      <c r="B4088" s="333">
        <v>2</v>
      </c>
      <c r="C4088" s="334">
        <v>69.64</v>
      </c>
      <c r="D4088" s="335" t="s">
        <v>834</v>
      </c>
      <c r="E4088" s="335" t="s">
        <v>386</v>
      </c>
      <c r="F4088" s="335" t="s">
        <v>838</v>
      </c>
      <c r="G4088" s="179">
        <f t="shared" si="189"/>
        <v>0</v>
      </c>
      <c r="H4088" s="179">
        <f t="shared" si="190"/>
        <v>0</v>
      </c>
      <c r="I4088" s="179">
        <f t="shared" si="191"/>
        <v>0</v>
      </c>
    </row>
    <row r="4089" spans="1:9" ht="15.75" thickBot="1">
      <c r="A4089" s="398"/>
      <c r="B4089" s="333">
        <v>1.75</v>
      </c>
      <c r="C4089" s="334">
        <v>60.94</v>
      </c>
      <c r="D4089" s="335" t="s">
        <v>834</v>
      </c>
      <c r="E4089" s="335" t="s">
        <v>386</v>
      </c>
      <c r="F4089" s="335" t="s">
        <v>872</v>
      </c>
      <c r="G4089" s="179">
        <f t="shared" si="189"/>
        <v>0</v>
      </c>
      <c r="H4089" s="179">
        <f t="shared" si="190"/>
        <v>0</v>
      </c>
      <c r="I4089" s="179">
        <f t="shared" si="191"/>
        <v>0</v>
      </c>
    </row>
    <row r="4090" spans="1:9" ht="15.75" thickBot="1">
      <c r="A4090" s="398"/>
      <c r="B4090" s="333">
        <v>7</v>
      </c>
      <c r="C4090" s="334">
        <v>226.38</v>
      </c>
      <c r="D4090" s="335" t="s">
        <v>834</v>
      </c>
      <c r="E4090" s="335" t="s">
        <v>386</v>
      </c>
      <c r="F4090" s="335" t="s">
        <v>858</v>
      </c>
      <c r="G4090" s="179">
        <f t="shared" si="189"/>
        <v>0</v>
      </c>
      <c r="H4090" s="179">
        <f t="shared" si="190"/>
        <v>0</v>
      </c>
      <c r="I4090" s="179">
        <f t="shared" si="191"/>
        <v>0</v>
      </c>
    </row>
    <row r="4091" spans="1:9" ht="15.75" thickBot="1">
      <c r="A4091" s="398"/>
      <c r="B4091" s="333">
        <v>1.5</v>
      </c>
      <c r="C4091" s="334">
        <v>47.32</v>
      </c>
      <c r="D4091" s="335" t="s">
        <v>392</v>
      </c>
      <c r="E4091" s="335" t="s">
        <v>386</v>
      </c>
      <c r="F4091" s="335" t="s">
        <v>807</v>
      </c>
      <c r="G4091" s="179">
        <f t="shared" si="189"/>
        <v>0</v>
      </c>
      <c r="H4091" s="179">
        <f t="shared" si="190"/>
        <v>0</v>
      </c>
      <c r="I4091" s="179">
        <f t="shared" si="191"/>
        <v>0</v>
      </c>
    </row>
    <row r="4092" spans="1:9" ht="15.75" thickBot="1">
      <c r="A4092" s="398"/>
      <c r="B4092" s="333">
        <v>1</v>
      </c>
      <c r="C4092" s="334">
        <v>25.56</v>
      </c>
      <c r="D4092" s="335" t="s">
        <v>392</v>
      </c>
      <c r="E4092" s="335" t="s">
        <v>386</v>
      </c>
      <c r="F4092" s="335" t="s">
        <v>837</v>
      </c>
      <c r="G4092" s="179">
        <f t="shared" si="189"/>
        <v>0</v>
      </c>
      <c r="H4092" s="179">
        <f t="shared" si="190"/>
        <v>0</v>
      </c>
      <c r="I4092" s="179">
        <f t="shared" si="191"/>
        <v>0</v>
      </c>
    </row>
    <row r="4093" spans="1:9" ht="15.75" thickBot="1">
      <c r="A4093" s="398"/>
      <c r="B4093" s="333">
        <v>12</v>
      </c>
      <c r="C4093" s="334">
        <v>385.86</v>
      </c>
      <c r="D4093" s="335" t="s">
        <v>392</v>
      </c>
      <c r="E4093" s="335" t="s">
        <v>386</v>
      </c>
      <c r="F4093" s="335" t="s">
        <v>811</v>
      </c>
      <c r="G4093" s="179">
        <f t="shared" si="189"/>
        <v>0</v>
      </c>
      <c r="H4093" s="179">
        <f t="shared" si="190"/>
        <v>0</v>
      </c>
      <c r="I4093" s="179">
        <f t="shared" si="191"/>
        <v>0</v>
      </c>
    </row>
    <row r="4094" spans="1:9" ht="15.75" thickBot="1">
      <c r="A4094" s="398"/>
      <c r="B4094" s="333">
        <v>2</v>
      </c>
      <c r="C4094" s="334">
        <v>51.12</v>
      </c>
      <c r="D4094" s="335" t="s">
        <v>392</v>
      </c>
      <c r="E4094" s="335" t="s">
        <v>386</v>
      </c>
      <c r="F4094" s="335" t="s">
        <v>813</v>
      </c>
      <c r="G4094" s="179">
        <f t="shared" si="189"/>
        <v>0</v>
      </c>
      <c r="H4094" s="179">
        <f t="shared" si="190"/>
        <v>0</v>
      </c>
      <c r="I4094" s="179">
        <f t="shared" si="191"/>
        <v>0</v>
      </c>
    </row>
    <row r="4095" spans="1:9" ht="15.75" thickBot="1">
      <c r="A4095" s="398"/>
      <c r="B4095" s="333">
        <v>3</v>
      </c>
      <c r="C4095" s="334">
        <v>104.46</v>
      </c>
      <c r="D4095" s="335" t="s">
        <v>392</v>
      </c>
      <c r="E4095" s="335" t="s">
        <v>386</v>
      </c>
      <c r="F4095" s="335" t="s">
        <v>808</v>
      </c>
      <c r="G4095" s="179">
        <f t="shared" si="189"/>
        <v>0</v>
      </c>
      <c r="H4095" s="179">
        <f t="shared" si="190"/>
        <v>0</v>
      </c>
      <c r="I4095" s="179">
        <f t="shared" si="191"/>
        <v>0</v>
      </c>
    </row>
    <row r="4096" spans="1:9" ht="15.75" thickBot="1">
      <c r="A4096" s="398"/>
      <c r="B4096" s="333">
        <v>5</v>
      </c>
      <c r="C4096" s="334">
        <v>174.1</v>
      </c>
      <c r="D4096" s="335" t="s">
        <v>392</v>
      </c>
      <c r="E4096" s="335" t="s">
        <v>386</v>
      </c>
      <c r="F4096" s="335" t="s">
        <v>810</v>
      </c>
      <c r="G4096" s="179">
        <f t="shared" si="189"/>
        <v>0</v>
      </c>
      <c r="H4096" s="179">
        <f t="shared" si="190"/>
        <v>0</v>
      </c>
      <c r="I4096" s="179">
        <f t="shared" si="191"/>
        <v>0</v>
      </c>
    </row>
    <row r="4097" spans="1:9" ht="15.75" thickBot="1">
      <c r="A4097" s="398"/>
      <c r="B4097" s="333">
        <v>7.25</v>
      </c>
      <c r="C4097" s="334">
        <v>252.44</v>
      </c>
      <c r="D4097" s="335" t="s">
        <v>392</v>
      </c>
      <c r="E4097" s="335" t="s">
        <v>386</v>
      </c>
      <c r="F4097" s="335" t="s">
        <v>835</v>
      </c>
      <c r="G4097" s="179">
        <f t="shared" si="189"/>
        <v>0</v>
      </c>
      <c r="H4097" s="179">
        <f t="shared" si="190"/>
        <v>0</v>
      </c>
      <c r="I4097" s="179">
        <f t="shared" si="191"/>
        <v>0</v>
      </c>
    </row>
    <row r="4098" spans="1:9" ht="15.75" thickBot="1">
      <c r="A4098" s="398"/>
      <c r="B4098" s="333">
        <v>0.25</v>
      </c>
      <c r="C4098" s="334">
        <v>8.08</v>
      </c>
      <c r="D4098" s="335" t="s">
        <v>392</v>
      </c>
      <c r="E4098" s="335" t="s">
        <v>386</v>
      </c>
      <c r="F4098" s="335" t="s">
        <v>802</v>
      </c>
      <c r="G4098" s="179">
        <f t="shared" si="189"/>
        <v>0</v>
      </c>
      <c r="H4098" s="179">
        <f t="shared" si="190"/>
        <v>0</v>
      </c>
      <c r="I4098" s="179">
        <f t="shared" si="191"/>
        <v>0</v>
      </c>
    </row>
    <row r="4099" spans="1:9" ht="15.75" thickBot="1">
      <c r="A4099" s="398"/>
      <c r="B4099" s="333">
        <v>1.25</v>
      </c>
      <c r="C4099" s="334">
        <v>40.42</v>
      </c>
      <c r="D4099" s="335" t="s">
        <v>392</v>
      </c>
      <c r="E4099" s="335" t="s">
        <v>386</v>
      </c>
      <c r="F4099" s="335" t="s">
        <v>803</v>
      </c>
      <c r="G4099" s="179">
        <f t="shared" si="189"/>
        <v>0</v>
      </c>
      <c r="H4099" s="179">
        <f t="shared" si="190"/>
        <v>0</v>
      </c>
      <c r="I4099" s="179">
        <f t="shared" si="191"/>
        <v>0</v>
      </c>
    </row>
    <row r="4100" spans="1:9" ht="15.75" thickBot="1">
      <c r="A4100" s="398"/>
      <c r="B4100" s="333">
        <v>7.75</v>
      </c>
      <c r="C4100" s="334">
        <v>269.85000000000002</v>
      </c>
      <c r="D4100" s="335" t="s">
        <v>392</v>
      </c>
      <c r="E4100" s="335" t="s">
        <v>386</v>
      </c>
      <c r="F4100" s="335" t="s">
        <v>804</v>
      </c>
      <c r="G4100" s="179">
        <f t="shared" si="189"/>
        <v>0</v>
      </c>
      <c r="H4100" s="179">
        <f t="shared" si="190"/>
        <v>0</v>
      </c>
      <c r="I4100" s="179">
        <f t="shared" si="191"/>
        <v>0</v>
      </c>
    </row>
    <row r="4101" spans="1:9" ht="15.75" thickBot="1">
      <c r="A4101" s="398"/>
      <c r="B4101" s="333">
        <v>0.5</v>
      </c>
      <c r="C4101" s="334">
        <v>13.1</v>
      </c>
      <c r="D4101" s="335" t="s">
        <v>392</v>
      </c>
      <c r="E4101" s="335" t="s">
        <v>386</v>
      </c>
      <c r="F4101" s="335" t="s">
        <v>845</v>
      </c>
      <c r="G4101" s="179">
        <f t="shared" ref="G4101:G4164" si="192">IF(D4101="REG",C4101,0)</f>
        <v>0</v>
      </c>
      <c r="H4101" s="179">
        <f t="shared" ref="H4101:H4164" si="193">IF(D4101="SAL",C4101,0)</f>
        <v>0</v>
      </c>
      <c r="I4101" s="179">
        <f t="shared" ref="I4101:I4164" si="194">+G4101+H4101</f>
        <v>0</v>
      </c>
    </row>
    <row r="4102" spans="1:9" ht="15.75" thickBot="1">
      <c r="A4102" s="398"/>
      <c r="B4102" s="333">
        <v>3.75</v>
      </c>
      <c r="C4102" s="334">
        <v>121.28</v>
      </c>
      <c r="D4102" s="335" t="s">
        <v>392</v>
      </c>
      <c r="E4102" s="335" t="s">
        <v>386</v>
      </c>
      <c r="F4102" s="335" t="s">
        <v>843</v>
      </c>
      <c r="G4102" s="179">
        <f t="shared" si="192"/>
        <v>0</v>
      </c>
      <c r="H4102" s="179">
        <f t="shared" si="193"/>
        <v>0</v>
      </c>
      <c r="I4102" s="179">
        <f t="shared" si="194"/>
        <v>0</v>
      </c>
    </row>
    <row r="4103" spans="1:9" ht="15.75" thickBot="1">
      <c r="A4103" s="398"/>
      <c r="B4103" s="333">
        <v>3</v>
      </c>
      <c r="C4103" s="334">
        <v>104.46</v>
      </c>
      <c r="D4103" s="335" t="s">
        <v>392</v>
      </c>
      <c r="E4103" s="335" t="s">
        <v>386</v>
      </c>
      <c r="F4103" s="335" t="s">
        <v>894</v>
      </c>
      <c r="G4103" s="179">
        <f t="shared" si="192"/>
        <v>0</v>
      </c>
      <c r="H4103" s="179">
        <f t="shared" si="193"/>
        <v>0</v>
      </c>
      <c r="I4103" s="179">
        <f t="shared" si="194"/>
        <v>0</v>
      </c>
    </row>
    <row r="4104" spans="1:9" ht="15.75" thickBot="1">
      <c r="A4104" s="398"/>
      <c r="B4104" s="333">
        <v>3.5</v>
      </c>
      <c r="C4104" s="334">
        <v>121.88</v>
      </c>
      <c r="D4104" s="335" t="s">
        <v>392</v>
      </c>
      <c r="E4104" s="335" t="s">
        <v>386</v>
      </c>
      <c r="F4104" s="335" t="s">
        <v>881</v>
      </c>
      <c r="G4104" s="179">
        <f t="shared" si="192"/>
        <v>0</v>
      </c>
      <c r="H4104" s="179">
        <f t="shared" si="193"/>
        <v>0</v>
      </c>
      <c r="I4104" s="179">
        <f t="shared" si="194"/>
        <v>0</v>
      </c>
    </row>
    <row r="4105" spans="1:9" ht="15.75" thickBot="1">
      <c r="A4105" s="398"/>
      <c r="B4105" s="333">
        <v>7</v>
      </c>
      <c r="C4105" s="334">
        <v>228.86</v>
      </c>
      <c r="D4105" s="335" t="s">
        <v>392</v>
      </c>
      <c r="E4105" s="335" t="s">
        <v>386</v>
      </c>
      <c r="F4105" s="335" t="s">
        <v>862</v>
      </c>
      <c r="G4105" s="179">
        <f t="shared" si="192"/>
        <v>0</v>
      </c>
      <c r="H4105" s="179">
        <f t="shared" si="193"/>
        <v>0</v>
      </c>
      <c r="I4105" s="179">
        <f t="shared" si="194"/>
        <v>0</v>
      </c>
    </row>
    <row r="4106" spans="1:9" ht="15.75" thickBot="1">
      <c r="A4106" s="398"/>
      <c r="B4106" s="333">
        <v>0.75</v>
      </c>
      <c r="C4106" s="334">
        <v>21.23</v>
      </c>
      <c r="D4106" s="335" t="s">
        <v>392</v>
      </c>
      <c r="E4106" s="335" t="s">
        <v>386</v>
      </c>
      <c r="F4106" s="335" t="s">
        <v>816</v>
      </c>
      <c r="G4106" s="179">
        <f t="shared" si="192"/>
        <v>0</v>
      </c>
      <c r="H4106" s="179">
        <f t="shared" si="193"/>
        <v>0</v>
      </c>
      <c r="I4106" s="179">
        <f t="shared" si="194"/>
        <v>0</v>
      </c>
    </row>
    <row r="4107" spans="1:9" ht="15.75" thickBot="1">
      <c r="A4107" s="398"/>
      <c r="B4107" s="333">
        <v>2</v>
      </c>
      <c r="C4107" s="334">
        <v>56.62</v>
      </c>
      <c r="D4107" s="335" t="s">
        <v>392</v>
      </c>
      <c r="E4107" s="335" t="s">
        <v>386</v>
      </c>
      <c r="F4107" s="335" t="s">
        <v>864</v>
      </c>
      <c r="G4107" s="179">
        <f t="shared" si="192"/>
        <v>0</v>
      </c>
      <c r="H4107" s="179">
        <f t="shared" si="193"/>
        <v>0</v>
      </c>
      <c r="I4107" s="179">
        <f t="shared" si="194"/>
        <v>0</v>
      </c>
    </row>
    <row r="4108" spans="1:9" ht="15.75" thickBot="1">
      <c r="A4108" s="398"/>
      <c r="B4108" s="333">
        <v>1.75</v>
      </c>
      <c r="C4108" s="334">
        <v>60.94</v>
      </c>
      <c r="D4108" s="335" t="s">
        <v>392</v>
      </c>
      <c r="E4108" s="335" t="s">
        <v>386</v>
      </c>
      <c r="F4108" s="335" t="s">
        <v>868</v>
      </c>
      <c r="G4108" s="179">
        <f t="shared" si="192"/>
        <v>0</v>
      </c>
      <c r="H4108" s="179">
        <f t="shared" si="193"/>
        <v>0</v>
      </c>
      <c r="I4108" s="179">
        <f t="shared" si="194"/>
        <v>0</v>
      </c>
    </row>
    <row r="4109" spans="1:9" ht="15.75" thickBot="1">
      <c r="A4109" s="399"/>
      <c r="B4109" s="333">
        <v>0.25</v>
      </c>
      <c r="C4109" s="334">
        <v>8.6999999999999993</v>
      </c>
      <c r="D4109" s="335" t="s">
        <v>392</v>
      </c>
      <c r="E4109" s="335" t="s">
        <v>386</v>
      </c>
      <c r="F4109" s="335" t="s">
        <v>872</v>
      </c>
      <c r="G4109" s="179">
        <f t="shared" si="192"/>
        <v>0</v>
      </c>
      <c r="H4109" s="179">
        <f t="shared" si="193"/>
        <v>0</v>
      </c>
      <c r="I4109" s="179">
        <f t="shared" si="194"/>
        <v>0</v>
      </c>
    </row>
    <row r="4110" spans="1:9" ht="15.75" thickBot="1">
      <c r="A4110" s="336" t="s">
        <v>486</v>
      </c>
      <c r="B4110" s="337">
        <v>2611.75</v>
      </c>
      <c r="C4110" s="338">
        <v>90028.21</v>
      </c>
      <c r="D4110" s="394"/>
      <c r="E4110" s="395"/>
      <c r="F4110" s="396"/>
      <c r="G4110" s="179">
        <f t="shared" si="192"/>
        <v>0</v>
      </c>
      <c r="H4110" s="179">
        <f t="shared" si="193"/>
        <v>0</v>
      </c>
      <c r="I4110" s="179">
        <f t="shared" si="194"/>
        <v>0</v>
      </c>
    </row>
    <row r="4111" spans="1:9" ht="15.75" thickBot="1">
      <c r="A4111" s="397" t="s">
        <v>487</v>
      </c>
      <c r="B4111" s="333">
        <v>16</v>
      </c>
      <c r="C4111" s="334">
        <v>517.44000000000005</v>
      </c>
      <c r="D4111" s="335" t="s">
        <v>389</v>
      </c>
      <c r="E4111" s="335" t="s">
        <v>386</v>
      </c>
      <c r="F4111" s="335" t="s">
        <v>858</v>
      </c>
      <c r="G4111" s="179">
        <f t="shared" si="192"/>
        <v>0</v>
      </c>
      <c r="H4111" s="179">
        <f t="shared" si="193"/>
        <v>0</v>
      </c>
      <c r="I4111" s="179">
        <f t="shared" si="194"/>
        <v>0</v>
      </c>
    </row>
    <row r="4112" spans="1:9" ht="15.75" thickBot="1">
      <c r="A4112" s="398"/>
      <c r="B4112" s="333">
        <v>8</v>
      </c>
      <c r="C4112" s="334">
        <v>271.76</v>
      </c>
      <c r="D4112" s="335" t="s">
        <v>391</v>
      </c>
      <c r="E4112" s="335" t="s">
        <v>386</v>
      </c>
      <c r="F4112" s="335" t="s">
        <v>837</v>
      </c>
      <c r="G4112" s="179">
        <f t="shared" si="192"/>
        <v>0</v>
      </c>
      <c r="H4112" s="179">
        <f t="shared" si="193"/>
        <v>0</v>
      </c>
      <c r="I4112" s="179">
        <f t="shared" si="194"/>
        <v>0</v>
      </c>
    </row>
    <row r="4113" spans="1:9" ht="15.75" thickBot="1">
      <c r="A4113" s="398"/>
      <c r="B4113" s="333">
        <v>24</v>
      </c>
      <c r="C4113" s="334">
        <v>835.68</v>
      </c>
      <c r="D4113" s="335" t="s">
        <v>391</v>
      </c>
      <c r="E4113" s="335" t="s">
        <v>386</v>
      </c>
      <c r="F4113" s="335" t="s">
        <v>835</v>
      </c>
      <c r="G4113" s="179">
        <f t="shared" si="192"/>
        <v>0</v>
      </c>
      <c r="H4113" s="179">
        <f t="shared" si="193"/>
        <v>0</v>
      </c>
      <c r="I4113" s="179">
        <f t="shared" si="194"/>
        <v>0</v>
      </c>
    </row>
    <row r="4114" spans="1:9" ht="15.75" thickBot="1">
      <c r="A4114" s="398"/>
      <c r="B4114" s="333">
        <v>8</v>
      </c>
      <c r="C4114" s="334">
        <v>278.56</v>
      </c>
      <c r="D4114" s="335" t="s">
        <v>391</v>
      </c>
      <c r="E4114" s="335" t="s">
        <v>386</v>
      </c>
      <c r="F4114" s="335" t="s">
        <v>881</v>
      </c>
      <c r="G4114" s="179">
        <f t="shared" si="192"/>
        <v>0</v>
      </c>
      <c r="H4114" s="179">
        <f t="shared" si="193"/>
        <v>0</v>
      </c>
      <c r="I4114" s="179">
        <f t="shared" si="194"/>
        <v>0</v>
      </c>
    </row>
    <row r="4115" spans="1:9" ht="15.75" thickBot="1">
      <c r="A4115" s="398"/>
      <c r="B4115" s="333">
        <v>48</v>
      </c>
      <c r="C4115" s="334">
        <v>1654.88</v>
      </c>
      <c r="D4115" s="335" t="s">
        <v>391</v>
      </c>
      <c r="E4115" s="335" t="s">
        <v>386</v>
      </c>
      <c r="F4115" s="335" t="s">
        <v>838</v>
      </c>
      <c r="G4115" s="179">
        <f t="shared" si="192"/>
        <v>0</v>
      </c>
      <c r="H4115" s="179">
        <f t="shared" si="193"/>
        <v>0</v>
      </c>
      <c r="I4115" s="179">
        <f t="shared" si="194"/>
        <v>0</v>
      </c>
    </row>
    <row r="4116" spans="1:9" ht="15.75" thickBot="1">
      <c r="A4116" s="398"/>
      <c r="B4116" s="333">
        <v>64</v>
      </c>
      <c r="C4116" s="334">
        <v>2179.04</v>
      </c>
      <c r="D4116" s="335" t="s">
        <v>391</v>
      </c>
      <c r="E4116" s="335" t="s">
        <v>386</v>
      </c>
      <c r="F4116" s="335" t="s">
        <v>858</v>
      </c>
      <c r="G4116" s="179">
        <f t="shared" si="192"/>
        <v>0</v>
      </c>
      <c r="H4116" s="179">
        <f t="shared" si="193"/>
        <v>0</v>
      </c>
      <c r="I4116" s="179">
        <f t="shared" si="194"/>
        <v>0</v>
      </c>
    </row>
    <row r="4117" spans="1:9" ht="15.75" thickBot="1">
      <c r="A4117" s="398"/>
      <c r="B4117" s="333">
        <v>4</v>
      </c>
      <c r="C4117" s="334">
        <v>197.55</v>
      </c>
      <c r="D4117" s="335" t="s">
        <v>387</v>
      </c>
      <c r="E4117" s="335" t="s">
        <v>386</v>
      </c>
      <c r="F4117" s="335" t="s">
        <v>807</v>
      </c>
      <c r="G4117" s="179">
        <f t="shared" si="192"/>
        <v>0</v>
      </c>
      <c r="H4117" s="179">
        <f t="shared" si="193"/>
        <v>0</v>
      </c>
      <c r="I4117" s="179">
        <f t="shared" si="194"/>
        <v>0</v>
      </c>
    </row>
    <row r="4118" spans="1:9" ht="15.75" thickBot="1">
      <c r="A4118" s="398"/>
      <c r="B4118" s="333">
        <v>1</v>
      </c>
      <c r="C4118" s="334">
        <v>50.96</v>
      </c>
      <c r="D4118" s="335" t="s">
        <v>387</v>
      </c>
      <c r="E4118" s="335" t="s">
        <v>386</v>
      </c>
      <c r="F4118" s="335" t="s">
        <v>837</v>
      </c>
      <c r="G4118" s="179">
        <f t="shared" si="192"/>
        <v>0</v>
      </c>
      <c r="H4118" s="179">
        <f t="shared" si="193"/>
        <v>0</v>
      </c>
      <c r="I4118" s="179">
        <f t="shared" si="194"/>
        <v>0</v>
      </c>
    </row>
    <row r="4119" spans="1:9" ht="15.75" thickBot="1">
      <c r="A4119" s="398"/>
      <c r="B4119" s="333">
        <v>1</v>
      </c>
      <c r="C4119" s="334">
        <v>50.96</v>
      </c>
      <c r="D4119" s="335" t="s">
        <v>387</v>
      </c>
      <c r="E4119" s="335" t="s">
        <v>386</v>
      </c>
      <c r="F4119" s="335" t="s">
        <v>813</v>
      </c>
      <c r="G4119" s="179">
        <f t="shared" si="192"/>
        <v>0</v>
      </c>
      <c r="H4119" s="179">
        <f t="shared" si="193"/>
        <v>0</v>
      </c>
      <c r="I4119" s="179">
        <f t="shared" si="194"/>
        <v>0</v>
      </c>
    </row>
    <row r="4120" spans="1:9" ht="15.75" thickBot="1">
      <c r="A4120" s="398"/>
      <c r="B4120" s="333">
        <v>1</v>
      </c>
      <c r="C4120" s="334">
        <v>50.68</v>
      </c>
      <c r="D4120" s="335" t="s">
        <v>387</v>
      </c>
      <c r="E4120" s="335" t="s">
        <v>386</v>
      </c>
      <c r="F4120" s="335" t="s">
        <v>835</v>
      </c>
      <c r="G4120" s="179">
        <f t="shared" si="192"/>
        <v>0</v>
      </c>
      <c r="H4120" s="179">
        <f t="shared" si="193"/>
        <v>0</v>
      </c>
      <c r="I4120" s="179">
        <f t="shared" si="194"/>
        <v>0</v>
      </c>
    </row>
    <row r="4121" spans="1:9" ht="15.75" thickBot="1">
      <c r="A4121" s="398"/>
      <c r="B4121" s="333">
        <v>1</v>
      </c>
      <c r="C4121" s="334">
        <v>52.23</v>
      </c>
      <c r="D4121" s="335" t="s">
        <v>387</v>
      </c>
      <c r="E4121" s="335" t="s">
        <v>386</v>
      </c>
      <c r="F4121" s="335" t="s">
        <v>802</v>
      </c>
      <c r="G4121" s="179">
        <f t="shared" si="192"/>
        <v>0</v>
      </c>
      <c r="H4121" s="179">
        <f t="shared" si="193"/>
        <v>0</v>
      </c>
      <c r="I4121" s="179">
        <f t="shared" si="194"/>
        <v>0</v>
      </c>
    </row>
    <row r="4122" spans="1:9" ht="15.75" thickBot="1">
      <c r="A4122" s="398"/>
      <c r="B4122" s="333">
        <v>1</v>
      </c>
      <c r="C4122" s="334">
        <v>52.23</v>
      </c>
      <c r="D4122" s="335" t="s">
        <v>387</v>
      </c>
      <c r="E4122" s="335" t="s">
        <v>386</v>
      </c>
      <c r="F4122" s="335" t="s">
        <v>803</v>
      </c>
      <c r="G4122" s="179">
        <f t="shared" si="192"/>
        <v>0</v>
      </c>
      <c r="H4122" s="179">
        <f t="shared" si="193"/>
        <v>0</v>
      </c>
      <c r="I4122" s="179">
        <f t="shared" si="194"/>
        <v>0</v>
      </c>
    </row>
    <row r="4123" spans="1:9" ht="15.75" thickBot="1">
      <c r="A4123" s="398"/>
      <c r="B4123" s="333">
        <v>1</v>
      </c>
      <c r="C4123" s="334">
        <v>52.23</v>
      </c>
      <c r="D4123" s="335" t="s">
        <v>387</v>
      </c>
      <c r="E4123" s="335" t="s">
        <v>386</v>
      </c>
      <c r="F4123" s="335" t="s">
        <v>845</v>
      </c>
      <c r="G4123" s="179">
        <f t="shared" si="192"/>
        <v>0</v>
      </c>
      <c r="H4123" s="179">
        <f t="shared" si="193"/>
        <v>0</v>
      </c>
      <c r="I4123" s="179">
        <f t="shared" si="194"/>
        <v>0</v>
      </c>
    </row>
    <row r="4124" spans="1:9" ht="15.75" thickBot="1">
      <c r="A4124" s="398"/>
      <c r="B4124" s="333">
        <v>1</v>
      </c>
      <c r="C4124" s="334">
        <v>50.68</v>
      </c>
      <c r="D4124" s="335" t="s">
        <v>387</v>
      </c>
      <c r="E4124" s="335" t="s">
        <v>386</v>
      </c>
      <c r="F4124" s="335" t="s">
        <v>843</v>
      </c>
      <c r="G4124" s="179">
        <f t="shared" si="192"/>
        <v>0</v>
      </c>
      <c r="H4124" s="179">
        <f t="shared" si="193"/>
        <v>0</v>
      </c>
      <c r="I4124" s="179">
        <f t="shared" si="194"/>
        <v>0</v>
      </c>
    </row>
    <row r="4125" spans="1:9" ht="15.75" thickBot="1">
      <c r="A4125" s="398"/>
      <c r="B4125" s="333">
        <v>1</v>
      </c>
      <c r="C4125" s="334">
        <v>52.23</v>
      </c>
      <c r="D4125" s="335" t="s">
        <v>387</v>
      </c>
      <c r="E4125" s="335" t="s">
        <v>386</v>
      </c>
      <c r="F4125" s="335" t="s">
        <v>894</v>
      </c>
      <c r="G4125" s="179">
        <f t="shared" si="192"/>
        <v>0</v>
      </c>
      <c r="H4125" s="179">
        <f t="shared" si="193"/>
        <v>0</v>
      </c>
      <c r="I4125" s="179">
        <f t="shared" si="194"/>
        <v>0</v>
      </c>
    </row>
    <row r="4126" spans="1:9" ht="15.75" thickBot="1">
      <c r="A4126" s="398"/>
      <c r="B4126" s="333">
        <v>2</v>
      </c>
      <c r="C4126" s="334">
        <v>102.91</v>
      </c>
      <c r="D4126" s="335" t="s">
        <v>387</v>
      </c>
      <c r="E4126" s="335" t="s">
        <v>386</v>
      </c>
      <c r="F4126" s="335" t="s">
        <v>881</v>
      </c>
      <c r="G4126" s="179">
        <f t="shared" si="192"/>
        <v>0</v>
      </c>
      <c r="H4126" s="179">
        <f t="shared" si="193"/>
        <v>0</v>
      </c>
      <c r="I4126" s="179">
        <f t="shared" si="194"/>
        <v>0</v>
      </c>
    </row>
    <row r="4127" spans="1:9" ht="15.75" thickBot="1">
      <c r="A4127" s="398"/>
      <c r="B4127" s="333">
        <v>3</v>
      </c>
      <c r="C4127" s="334">
        <v>156.69</v>
      </c>
      <c r="D4127" s="335" t="s">
        <v>387</v>
      </c>
      <c r="E4127" s="335" t="s">
        <v>386</v>
      </c>
      <c r="F4127" s="335" t="s">
        <v>805</v>
      </c>
      <c r="G4127" s="179">
        <f t="shared" si="192"/>
        <v>0</v>
      </c>
      <c r="H4127" s="179">
        <f t="shared" si="193"/>
        <v>0</v>
      </c>
      <c r="I4127" s="179">
        <f t="shared" si="194"/>
        <v>0</v>
      </c>
    </row>
    <row r="4128" spans="1:9" ht="15.75" thickBot="1">
      <c r="A4128" s="398"/>
      <c r="B4128" s="333">
        <v>1</v>
      </c>
      <c r="C4128" s="334">
        <v>50.68</v>
      </c>
      <c r="D4128" s="335" t="s">
        <v>387</v>
      </c>
      <c r="E4128" s="335" t="s">
        <v>386</v>
      </c>
      <c r="F4128" s="335" t="s">
        <v>862</v>
      </c>
      <c r="G4128" s="179">
        <f t="shared" si="192"/>
        <v>0</v>
      </c>
      <c r="H4128" s="179">
        <f t="shared" si="193"/>
        <v>0</v>
      </c>
      <c r="I4128" s="179">
        <f t="shared" si="194"/>
        <v>0</v>
      </c>
    </row>
    <row r="4129" spans="1:9" ht="15.75" thickBot="1">
      <c r="A4129" s="398"/>
      <c r="B4129" s="333">
        <v>1</v>
      </c>
      <c r="C4129" s="334">
        <v>52.23</v>
      </c>
      <c r="D4129" s="335" t="s">
        <v>387</v>
      </c>
      <c r="E4129" s="335" t="s">
        <v>386</v>
      </c>
      <c r="F4129" s="335" t="s">
        <v>816</v>
      </c>
      <c r="G4129" s="179">
        <f t="shared" si="192"/>
        <v>0</v>
      </c>
      <c r="H4129" s="179">
        <f t="shared" si="193"/>
        <v>0</v>
      </c>
      <c r="I4129" s="179">
        <f t="shared" si="194"/>
        <v>0</v>
      </c>
    </row>
    <row r="4130" spans="1:9" ht="15.75" thickBot="1">
      <c r="A4130" s="398"/>
      <c r="B4130" s="333">
        <v>1</v>
      </c>
      <c r="C4130" s="334">
        <v>52.23</v>
      </c>
      <c r="D4130" s="335" t="s">
        <v>387</v>
      </c>
      <c r="E4130" s="335" t="s">
        <v>386</v>
      </c>
      <c r="F4130" s="335" t="s">
        <v>863</v>
      </c>
      <c r="G4130" s="179">
        <f t="shared" si="192"/>
        <v>0</v>
      </c>
      <c r="H4130" s="179">
        <f t="shared" si="193"/>
        <v>0</v>
      </c>
      <c r="I4130" s="179">
        <f t="shared" si="194"/>
        <v>0</v>
      </c>
    </row>
    <row r="4131" spans="1:9" ht="15.75" thickBot="1">
      <c r="A4131" s="398"/>
      <c r="B4131" s="333">
        <v>1</v>
      </c>
      <c r="C4131" s="334">
        <v>50.68</v>
      </c>
      <c r="D4131" s="335" t="s">
        <v>387</v>
      </c>
      <c r="E4131" s="335" t="s">
        <v>386</v>
      </c>
      <c r="F4131" s="335" t="s">
        <v>864</v>
      </c>
      <c r="G4131" s="179">
        <f t="shared" si="192"/>
        <v>0</v>
      </c>
      <c r="H4131" s="179">
        <f t="shared" si="193"/>
        <v>0</v>
      </c>
      <c r="I4131" s="179">
        <f t="shared" si="194"/>
        <v>0</v>
      </c>
    </row>
    <row r="4132" spans="1:9" ht="15.75" thickBot="1">
      <c r="A4132" s="398"/>
      <c r="B4132" s="333">
        <v>2</v>
      </c>
      <c r="C4132" s="334">
        <v>101.37</v>
      </c>
      <c r="D4132" s="335" t="s">
        <v>387</v>
      </c>
      <c r="E4132" s="335" t="s">
        <v>386</v>
      </c>
      <c r="F4132" s="335" t="s">
        <v>841</v>
      </c>
      <c r="G4132" s="179">
        <f t="shared" si="192"/>
        <v>0</v>
      </c>
      <c r="H4132" s="179">
        <f t="shared" si="193"/>
        <v>0</v>
      </c>
      <c r="I4132" s="179">
        <f t="shared" si="194"/>
        <v>0</v>
      </c>
    </row>
    <row r="4133" spans="1:9" ht="15.75" thickBot="1">
      <c r="A4133" s="398"/>
      <c r="B4133" s="333">
        <v>1</v>
      </c>
      <c r="C4133" s="334">
        <v>50.68</v>
      </c>
      <c r="D4133" s="335" t="s">
        <v>387</v>
      </c>
      <c r="E4133" s="335" t="s">
        <v>386</v>
      </c>
      <c r="F4133" s="335" t="s">
        <v>868</v>
      </c>
      <c r="G4133" s="179">
        <f t="shared" si="192"/>
        <v>0</v>
      </c>
      <c r="H4133" s="179">
        <f t="shared" si="193"/>
        <v>0</v>
      </c>
      <c r="I4133" s="179">
        <f t="shared" si="194"/>
        <v>0</v>
      </c>
    </row>
    <row r="4134" spans="1:9" ht="15.75" thickBot="1">
      <c r="A4134" s="398"/>
      <c r="B4134" s="333">
        <v>4</v>
      </c>
      <c r="C4134" s="334">
        <v>205.83</v>
      </c>
      <c r="D4134" s="335" t="s">
        <v>387</v>
      </c>
      <c r="E4134" s="335" t="s">
        <v>386</v>
      </c>
      <c r="F4134" s="335" t="s">
        <v>838</v>
      </c>
      <c r="G4134" s="179">
        <f t="shared" si="192"/>
        <v>0</v>
      </c>
      <c r="H4134" s="179">
        <f t="shared" si="193"/>
        <v>0</v>
      </c>
      <c r="I4134" s="179">
        <f t="shared" si="194"/>
        <v>0</v>
      </c>
    </row>
    <row r="4135" spans="1:9" ht="15.75" thickBot="1">
      <c r="A4135" s="398"/>
      <c r="B4135" s="333">
        <v>4</v>
      </c>
      <c r="C4135" s="334">
        <v>203.65</v>
      </c>
      <c r="D4135" s="335" t="s">
        <v>387</v>
      </c>
      <c r="E4135" s="335" t="s">
        <v>386</v>
      </c>
      <c r="F4135" s="335" t="s">
        <v>872</v>
      </c>
      <c r="G4135" s="179">
        <f t="shared" si="192"/>
        <v>0</v>
      </c>
      <c r="H4135" s="179">
        <f t="shared" si="193"/>
        <v>0</v>
      </c>
      <c r="I4135" s="179">
        <f t="shared" si="194"/>
        <v>0</v>
      </c>
    </row>
    <row r="4136" spans="1:9" ht="15.75" thickBot="1">
      <c r="A4136" s="398"/>
      <c r="B4136" s="333">
        <v>9</v>
      </c>
      <c r="C4136" s="334">
        <v>468.24</v>
      </c>
      <c r="D4136" s="335" t="s">
        <v>387</v>
      </c>
      <c r="E4136" s="335" t="s">
        <v>386</v>
      </c>
      <c r="F4136" s="335" t="s">
        <v>858</v>
      </c>
      <c r="G4136" s="179">
        <f t="shared" si="192"/>
        <v>0</v>
      </c>
      <c r="H4136" s="179">
        <f t="shared" si="193"/>
        <v>0</v>
      </c>
      <c r="I4136" s="179">
        <f t="shared" si="194"/>
        <v>0</v>
      </c>
    </row>
    <row r="4137" spans="1:9" ht="15.75" thickBot="1">
      <c r="A4137" s="398"/>
      <c r="B4137" s="333">
        <v>28</v>
      </c>
      <c r="C4137" s="334">
        <v>934.44</v>
      </c>
      <c r="D4137" s="335" t="s">
        <v>384</v>
      </c>
      <c r="E4137" s="335" t="s">
        <v>386</v>
      </c>
      <c r="F4137" s="335" t="s">
        <v>807</v>
      </c>
      <c r="G4137" s="179">
        <f t="shared" si="192"/>
        <v>934.44</v>
      </c>
      <c r="H4137" s="179">
        <f t="shared" si="193"/>
        <v>0</v>
      </c>
      <c r="I4137" s="179">
        <f t="shared" si="194"/>
        <v>934.44</v>
      </c>
    </row>
    <row r="4138" spans="1:9" ht="15.75" thickBot="1">
      <c r="A4138" s="398"/>
      <c r="B4138" s="333">
        <v>30</v>
      </c>
      <c r="C4138" s="334">
        <v>1002.38</v>
      </c>
      <c r="D4138" s="335" t="s">
        <v>384</v>
      </c>
      <c r="E4138" s="335" t="s">
        <v>386</v>
      </c>
      <c r="F4138" s="335" t="s">
        <v>837</v>
      </c>
      <c r="G4138" s="179">
        <f t="shared" si="192"/>
        <v>1002.38</v>
      </c>
      <c r="H4138" s="179">
        <f t="shared" si="193"/>
        <v>0</v>
      </c>
      <c r="I4138" s="179">
        <f t="shared" si="194"/>
        <v>1002.38</v>
      </c>
    </row>
    <row r="4139" spans="1:9" ht="15.75" thickBot="1">
      <c r="A4139" s="398"/>
      <c r="B4139" s="333">
        <v>30</v>
      </c>
      <c r="C4139" s="334">
        <v>998.2</v>
      </c>
      <c r="D4139" s="335" t="s">
        <v>384</v>
      </c>
      <c r="E4139" s="335" t="s">
        <v>386</v>
      </c>
      <c r="F4139" s="335" t="s">
        <v>811</v>
      </c>
      <c r="G4139" s="179">
        <f t="shared" si="192"/>
        <v>998.2</v>
      </c>
      <c r="H4139" s="179">
        <f t="shared" si="193"/>
        <v>0</v>
      </c>
      <c r="I4139" s="179">
        <f t="shared" si="194"/>
        <v>998.2</v>
      </c>
    </row>
    <row r="4140" spans="1:9" ht="15.75" thickBot="1">
      <c r="A4140" s="398"/>
      <c r="B4140" s="333">
        <v>28</v>
      </c>
      <c r="C4140" s="334">
        <v>936.53</v>
      </c>
      <c r="D4140" s="335" t="s">
        <v>384</v>
      </c>
      <c r="E4140" s="335" t="s">
        <v>386</v>
      </c>
      <c r="F4140" s="335" t="s">
        <v>813</v>
      </c>
      <c r="G4140" s="179">
        <f t="shared" si="192"/>
        <v>936.53</v>
      </c>
      <c r="H4140" s="179">
        <f t="shared" si="193"/>
        <v>0</v>
      </c>
      <c r="I4140" s="179">
        <f t="shared" si="194"/>
        <v>936.53</v>
      </c>
    </row>
    <row r="4141" spans="1:9" ht="15.75" thickBot="1">
      <c r="A4141" s="398"/>
      <c r="B4141" s="333">
        <v>30</v>
      </c>
      <c r="C4141" s="334">
        <v>1027.48</v>
      </c>
      <c r="D4141" s="335" t="s">
        <v>384</v>
      </c>
      <c r="E4141" s="335" t="s">
        <v>386</v>
      </c>
      <c r="F4141" s="335" t="s">
        <v>808</v>
      </c>
      <c r="G4141" s="179">
        <f t="shared" si="192"/>
        <v>1027.48</v>
      </c>
      <c r="H4141" s="179">
        <f t="shared" si="193"/>
        <v>0</v>
      </c>
      <c r="I4141" s="179">
        <f t="shared" si="194"/>
        <v>1027.48</v>
      </c>
    </row>
    <row r="4142" spans="1:9" ht="15.75" thickBot="1">
      <c r="A4142" s="398"/>
      <c r="B4142" s="333">
        <v>29</v>
      </c>
      <c r="C4142" s="334">
        <v>994.8</v>
      </c>
      <c r="D4142" s="335" t="s">
        <v>384</v>
      </c>
      <c r="E4142" s="335" t="s">
        <v>386</v>
      </c>
      <c r="F4142" s="335" t="s">
        <v>809</v>
      </c>
      <c r="G4142" s="179">
        <f t="shared" si="192"/>
        <v>994.8</v>
      </c>
      <c r="H4142" s="179">
        <f t="shared" si="193"/>
        <v>0</v>
      </c>
      <c r="I4142" s="179">
        <f t="shared" si="194"/>
        <v>994.8</v>
      </c>
    </row>
    <row r="4143" spans="1:9" ht="15.75" thickBot="1">
      <c r="A4143" s="398"/>
      <c r="B4143" s="333">
        <v>29</v>
      </c>
      <c r="C4143" s="334">
        <v>992.66</v>
      </c>
      <c r="D4143" s="335" t="s">
        <v>384</v>
      </c>
      <c r="E4143" s="335" t="s">
        <v>386</v>
      </c>
      <c r="F4143" s="335" t="s">
        <v>810</v>
      </c>
      <c r="G4143" s="179">
        <f t="shared" si="192"/>
        <v>992.66</v>
      </c>
      <c r="H4143" s="179">
        <f t="shared" si="193"/>
        <v>0</v>
      </c>
      <c r="I4143" s="179">
        <f t="shared" si="194"/>
        <v>992.66</v>
      </c>
    </row>
    <row r="4144" spans="1:9" ht="15.75" thickBot="1">
      <c r="A4144" s="398"/>
      <c r="B4144" s="333">
        <v>28</v>
      </c>
      <c r="C4144" s="334">
        <v>967.75</v>
      </c>
      <c r="D4144" s="335" t="s">
        <v>384</v>
      </c>
      <c r="E4144" s="335" t="s">
        <v>386</v>
      </c>
      <c r="F4144" s="335" t="s">
        <v>835</v>
      </c>
      <c r="G4144" s="179">
        <f t="shared" si="192"/>
        <v>967.75</v>
      </c>
      <c r="H4144" s="179">
        <f t="shared" si="193"/>
        <v>0</v>
      </c>
      <c r="I4144" s="179">
        <f t="shared" si="194"/>
        <v>967.75</v>
      </c>
    </row>
    <row r="4145" spans="1:9" ht="15.75" thickBot="1">
      <c r="A4145" s="398"/>
      <c r="B4145" s="333">
        <v>30</v>
      </c>
      <c r="C4145" s="334">
        <v>1030.18</v>
      </c>
      <c r="D4145" s="335" t="s">
        <v>384</v>
      </c>
      <c r="E4145" s="335" t="s">
        <v>386</v>
      </c>
      <c r="F4145" s="335" t="s">
        <v>802</v>
      </c>
      <c r="G4145" s="179">
        <f t="shared" si="192"/>
        <v>1030.18</v>
      </c>
      <c r="H4145" s="179">
        <f t="shared" si="193"/>
        <v>0</v>
      </c>
      <c r="I4145" s="179">
        <f t="shared" si="194"/>
        <v>1030.18</v>
      </c>
    </row>
    <row r="4146" spans="1:9" ht="15.75" thickBot="1">
      <c r="A4146" s="398"/>
      <c r="B4146" s="333">
        <v>29</v>
      </c>
      <c r="C4146" s="334">
        <v>1002.57</v>
      </c>
      <c r="D4146" s="335" t="s">
        <v>384</v>
      </c>
      <c r="E4146" s="335" t="s">
        <v>386</v>
      </c>
      <c r="F4146" s="335" t="s">
        <v>803</v>
      </c>
      <c r="G4146" s="179">
        <f t="shared" si="192"/>
        <v>1002.57</v>
      </c>
      <c r="H4146" s="179">
        <f t="shared" si="193"/>
        <v>0</v>
      </c>
      <c r="I4146" s="179">
        <f t="shared" si="194"/>
        <v>1002.57</v>
      </c>
    </row>
    <row r="4147" spans="1:9" ht="15.75" thickBot="1">
      <c r="A4147" s="398"/>
      <c r="B4147" s="333">
        <v>29</v>
      </c>
      <c r="C4147" s="334">
        <v>1001.54</v>
      </c>
      <c r="D4147" s="335" t="s">
        <v>384</v>
      </c>
      <c r="E4147" s="335" t="s">
        <v>386</v>
      </c>
      <c r="F4147" s="335" t="s">
        <v>804</v>
      </c>
      <c r="G4147" s="179">
        <f t="shared" si="192"/>
        <v>1001.54</v>
      </c>
      <c r="H4147" s="179">
        <f t="shared" si="193"/>
        <v>0</v>
      </c>
      <c r="I4147" s="179">
        <f t="shared" si="194"/>
        <v>1001.54</v>
      </c>
    </row>
    <row r="4148" spans="1:9" ht="15.75" thickBot="1">
      <c r="A4148" s="398"/>
      <c r="B4148" s="333">
        <v>24</v>
      </c>
      <c r="C4148" s="334">
        <v>828.47</v>
      </c>
      <c r="D4148" s="335" t="s">
        <v>384</v>
      </c>
      <c r="E4148" s="335" t="s">
        <v>386</v>
      </c>
      <c r="F4148" s="335" t="s">
        <v>845</v>
      </c>
      <c r="G4148" s="179">
        <f t="shared" si="192"/>
        <v>828.47</v>
      </c>
      <c r="H4148" s="179">
        <f t="shared" si="193"/>
        <v>0</v>
      </c>
      <c r="I4148" s="179">
        <f t="shared" si="194"/>
        <v>828.47</v>
      </c>
    </row>
    <row r="4149" spans="1:9" ht="15.75" thickBot="1">
      <c r="A4149" s="398"/>
      <c r="B4149" s="333">
        <v>28</v>
      </c>
      <c r="C4149" s="334">
        <v>964.66</v>
      </c>
      <c r="D4149" s="335" t="s">
        <v>384</v>
      </c>
      <c r="E4149" s="335" t="s">
        <v>386</v>
      </c>
      <c r="F4149" s="335" t="s">
        <v>843</v>
      </c>
      <c r="G4149" s="179">
        <f t="shared" si="192"/>
        <v>964.66</v>
      </c>
      <c r="H4149" s="179">
        <f t="shared" si="193"/>
        <v>0</v>
      </c>
      <c r="I4149" s="179">
        <f t="shared" si="194"/>
        <v>964.66</v>
      </c>
    </row>
    <row r="4150" spans="1:9" ht="15.75" thickBot="1">
      <c r="A4150" s="398"/>
      <c r="B4150" s="333">
        <v>29</v>
      </c>
      <c r="C4150" s="334">
        <v>1004.63</v>
      </c>
      <c r="D4150" s="335" t="s">
        <v>384</v>
      </c>
      <c r="E4150" s="335" t="s">
        <v>386</v>
      </c>
      <c r="F4150" s="335" t="s">
        <v>894</v>
      </c>
      <c r="G4150" s="179">
        <f t="shared" si="192"/>
        <v>1004.63</v>
      </c>
      <c r="H4150" s="179">
        <f t="shared" si="193"/>
        <v>0</v>
      </c>
      <c r="I4150" s="179">
        <f t="shared" si="194"/>
        <v>1004.63</v>
      </c>
    </row>
    <row r="4151" spans="1:9" ht="15.75" thickBot="1">
      <c r="A4151" s="398"/>
      <c r="B4151" s="333">
        <v>29</v>
      </c>
      <c r="C4151" s="334">
        <v>995.36</v>
      </c>
      <c r="D4151" s="335" t="s">
        <v>384</v>
      </c>
      <c r="E4151" s="335" t="s">
        <v>386</v>
      </c>
      <c r="F4151" s="335" t="s">
        <v>881</v>
      </c>
      <c r="G4151" s="179">
        <f t="shared" si="192"/>
        <v>995.36</v>
      </c>
      <c r="H4151" s="179">
        <f t="shared" si="193"/>
        <v>0</v>
      </c>
      <c r="I4151" s="179">
        <f t="shared" si="194"/>
        <v>995.36</v>
      </c>
    </row>
    <row r="4152" spans="1:9" ht="15.75" thickBot="1">
      <c r="A4152" s="398"/>
      <c r="B4152" s="333">
        <v>26</v>
      </c>
      <c r="C4152" s="334">
        <v>898.11</v>
      </c>
      <c r="D4152" s="335" t="s">
        <v>384</v>
      </c>
      <c r="E4152" s="335" t="s">
        <v>386</v>
      </c>
      <c r="F4152" s="335" t="s">
        <v>805</v>
      </c>
      <c r="G4152" s="179">
        <f t="shared" si="192"/>
        <v>898.11</v>
      </c>
      <c r="H4152" s="179">
        <f t="shared" si="193"/>
        <v>0</v>
      </c>
      <c r="I4152" s="179">
        <f t="shared" si="194"/>
        <v>898.11</v>
      </c>
    </row>
    <row r="4153" spans="1:9" ht="15.75" thickBot="1">
      <c r="A4153" s="398"/>
      <c r="B4153" s="333">
        <v>31</v>
      </c>
      <c r="C4153" s="334">
        <v>1070.1500000000001</v>
      </c>
      <c r="D4153" s="335" t="s">
        <v>384</v>
      </c>
      <c r="E4153" s="335" t="s">
        <v>386</v>
      </c>
      <c r="F4153" s="335" t="s">
        <v>862</v>
      </c>
      <c r="G4153" s="179">
        <f t="shared" si="192"/>
        <v>1070.1500000000001</v>
      </c>
      <c r="H4153" s="179">
        <f t="shared" si="193"/>
        <v>0</v>
      </c>
      <c r="I4153" s="179">
        <f t="shared" si="194"/>
        <v>1070.1500000000001</v>
      </c>
    </row>
    <row r="4154" spans="1:9" ht="15.75" thickBot="1">
      <c r="A4154" s="398"/>
      <c r="B4154" s="333">
        <v>28</v>
      </c>
      <c r="C4154" s="334">
        <v>968.78</v>
      </c>
      <c r="D4154" s="335" t="s">
        <v>384</v>
      </c>
      <c r="E4154" s="335" t="s">
        <v>386</v>
      </c>
      <c r="F4154" s="335" t="s">
        <v>816</v>
      </c>
      <c r="G4154" s="179">
        <f t="shared" si="192"/>
        <v>968.78</v>
      </c>
      <c r="H4154" s="179">
        <f t="shared" si="193"/>
        <v>0</v>
      </c>
      <c r="I4154" s="179">
        <f t="shared" si="194"/>
        <v>968.78</v>
      </c>
    </row>
    <row r="4155" spans="1:9" ht="15.75" thickBot="1">
      <c r="A4155" s="398"/>
      <c r="B4155" s="333">
        <v>29</v>
      </c>
      <c r="C4155" s="334">
        <v>1000.51</v>
      </c>
      <c r="D4155" s="335" t="s">
        <v>384</v>
      </c>
      <c r="E4155" s="335" t="s">
        <v>386</v>
      </c>
      <c r="F4155" s="335" t="s">
        <v>863</v>
      </c>
      <c r="G4155" s="179">
        <f t="shared" si="192"/>
        <v>1000.51</v>
      </c>
      <c r="H4155" s="179">
        <f t="shared" si="193"/>
        <v>0</v>
      </c>
      <c r="I4155" s="179">
        <f t="shared" si="194"/>
        <v>1000.51</v>
      </c>
    </row>
    <row r="4156" spans="1:9" ht="15.75" thickBot="1">
      <c r="A4156" s="398"/>
      <c r="B4156" s="333">
        <v>27</v>
      </c>
      <c r="C4156" s="334">
        <v>932.93</v>
      </c>
      <c r="D4156" s="335" t="s">
        <v>384</v>
      </c>
      <c r="E4156" s="335" t="s">
        <v>386</v>
      </c>
      <c r="F4156" s="335" t="s">
        <v>864</v>
      </c>
      <c r="G4156" s="179">
        <f t="shared" si="192"/>
        <v>932.93</v>
      </c>
      <c r="H4156" s="179">
        <f t="shared" si="193"/>
        <v>0</v>
      </c>
      <c r="I4156" s="179">
        <f t="shared" si="194"/>
        <v>932.93</v>
      </c>
    </row>
    <row r="4157" spans="1:9" ht="15.75" thickBot="1">
      <c r="A4157" s="398"/>
      <c r="B4157" s="333">
        <v>27</v>
      </c>
      <c r="C4157" s="334">
        <v>930.87</v>
      </c>
      <c r="D4157" s="335" t="s">
        <v>384</v>
      </c>
      <c r="E4157" s="335" t="s">
        <v>386</v>
      </c>
      <c r="F4157" s="335" t="s">
        <v>841</v>
      </c>
      <c r="G4157" s="179">
        <f t="shared" si="192"/>
        <v>930.87</v>
      </c>
      <c r="H4157" s="179">
        <f t="shared" si="193"/>
        <v>0</v>
      </c>
      <c r="I4157" s="179">
        <f t="shared" si="194"/>
        <v>930.87</v>
      </c>
    </row>
    <row r="4158" spans="1:9" ht="15.75" thickBot="1">
      <c r="A4158" s="398"/>
      <c r="B4158" s="333">
        <v>28</v>
      </c>
      <c r="C4158" s="334">
        <v>966.72</v>
      </c>
      <c r="D4158" s="335" t="s">
        <v>384</v>
      </c>
      <c r="E4158" s="335" t="s">
        <v>386</v>
      </c>
      <c r="F4158" s="335" t="s">
        <v>856</v>
      </c>
      <c r="G4158" s="179">
        <f t="shared" si="192"/>
        <v>966.72</v>
      </c>
      <c r="H4158" s="179">
        <f t="shared" si="193"/>
        <v>0</v>
      </c>
      <c r="I4158" s="179">
        <f t="shared" si="194"/>
        <v>966.72</v>
      </c>
    </row>
    <row r="4159" spans="1:9" ht="15.75" thickBot="1">
      <c r="A4159" s="398"/>
      <c r="B4159" s="333">
        <v>27</v>
      </c>
      <c r="C4159" s="334">
        <v>933.96</v>
      </c>
      <c r="D4159" s="335" t="s">
        <v>384</v>
      </c>
      <c r="E4159" s="335" t="s">
        <v>386</v>
      </c>
      <c r="F4159" s="335" t="s">
        <v>867</v>
      </c>
      <c r="G4159" s="179">
        <f t="shared" si="192"/>
        <v>933.96</v>
      </c>
      <c r="H4159" s="179">
        <f t="shared" si="193"/>
        <v>0</v>
      </c>
      <c r="I4159" s="179">
        <f t="shared" si="194"/>
        <v>933.96</v>
      </c>
    </row>
    <row r="4160" spans="1:9" ht="15.75" thickBot="1">
      <c r="A4160" s="398"/>
      <c r="B4160" s="333">
        <v>29</v>
      </c>
      <c r="C4160" s="334">
        <v>1003.6</v>
      </c>
      <c r="D4160" s="335" t="s">
        <v>384</v>
      </c>
      <c r="E4160" s="335" t="s">
        <v>386</v>
      </c>
      <c r="F4160" s="335" t="s">
        <v>868</v>
      </c>
      <c r="G4160" s="179">
        <f t="shared" si="192"/>
        <v>1003.6</v>
      </c>
      <c r="H4160" s="179">
        <f t="shared" si="193"/>
        <v>0</v>
      </c>
      <c r="I4160" s="179">
        <f t="shared" si="194"/>
        <v>1003.6</v>
      </c>
    </row>
    <row r="4161" spans="1:9" ht="15.75" thickBot="1">
      <c r="A4161" s="398"/>
      <c r="B4161" s="333">
        <v>20</v>
      </c>
      <c r="C4161" s="334">
        <v>690.22</v>
      </c>
      <c r="D4161" s="335" t="s">
        <v>384</v>
      </c>
      <c r="E4161" s="335" t="s">
        <v>386</v>
      </c>
      <c r="F4161" s="335" t="s">
        <v>838</v>
      </c>
      <c r="G4161" s="179">
        <f t="shared" si="192"/>
        <v>690.22</v>
      </c>
      <c r="H4161" s="179">
        <f t="shared" si="193"/>
        <v>0</v>
      </c>
      <c r="I4161" s="179">
        <f t="shared" si="194"/>
        <v>690.22</v>
      </c>
    </row>
    <row r="4162" spans="1:9" ht="15.75" thickBot="1">
      <c r="A4162" s="398"/>
      <c r="B4162" s="333">
        <v>30</v>
      </c>
      <c r="C4162" s="334">
        <v>1022.55</v>
      </c>
      <c r="D4162" s="335" t="s">
        <v>384</v>
      </c>
      <c r="E4162" s="335" t="s">
        <v>386</v>
      </c>
      <c r="F4162" s="335" t="s">
        <v>872</v>
      </c>
      <c r="G4162" s="179">
        <f t="shared" si="192"/>
        <v>1022.55</v>
      </c>
      <c r="H4162" s="179">
        <f t="shared" si="193"/>
        <v>0</v>
      </c>
      <c r="I4162" s="179">
        <f t="shared" si="194"/>
        <v>1022.55</v>
      </c>
    </row>
    <row r="4163" spans="1:9" ht="15.75" thickBot="1">
      <c r="A4163" s="399"/>
      <c r="B4163" s="333">
        <v>22</v>
      </c>
      <c r="C4163" s="334">
        <v>749.37</v>
      </c>
      <c r="D4163" s="335" t="s">
        <v>384</v>
      </c>
      <c r="E4163" s="335" t="s">
        <v>386</v>
      </c>
      <c r="F4163" s="335" t="s">
        <v>858</v>
      </c>
      <c r="G4163" s="179">
        <f t="shared" si="192"/>
        <v>749.37</v>
      </c>
      <c r="H4163" s="179">
        <f t="shared" si="193"/>
        <v>0</v>
      </c>
      <c r="I4163" s="179">
        <f t="shared" si="194"/>
        <v>749.37</v>
      </c>
    </row>
    <row r="4164" spans="1:9" ht="15.75" thickBot="1">
      <c r="A4164" s="336" t="s">
        <v>487</v>
      </c>
      <c r="B4164" s="337">
        <v>963</v>
      </c>
      <c r="C4164" s="338">
        <v>33691.72</v>
      </c>
      <c r="D4164" s="394"/>
      <c r="E4164" s="395"/>
      <c r="F4164" s="396"/>
      <c r="G4164" s="179">
        <f t="shared" si="192"/>
        <v>0</v>
      </c>
      <c r="H4164" s="179">
        <f t="shared" si="193"/>
        <v>0</v>
      </c>
      <c r="I4164" s="179">
        <f t="shared" si="194"/>
        <v>0</v>
      </c>
    </row>
    <row r="4165" spans="1:9" ht="15.75" thickBot="1">
      <c r="A4165" s="397" t="s">
        <v>488</v>
      </c>
      <c r="B4165" s="333">
        <v>20</v>
      </c>
      <c r="C4165" s="334">
        <v>643.22</v>
      </c>
      <c r="D4165" s="335" t="s">
        <v>391</v>
      </c>
      <c r="E4165" s="335" t="s">
        <v>386</v>
      </c>
      <c r="F4165" s="335" t="s">
        <v>807</v>
      </c>
      <c r="G4165" s="179">
        <f t="shared" ref="G4165:G4228" si="195">IF(D4165="REG",C4165,0)</f>
        <v>0</v>
      </c>
      <c r="H4165" s="179">
        <f t="shared" ref="H4165:H4228" si="196">IF(D4165="SAL",C4165,0)</f>
        <v>0</v>
      </c>
      <c r="I4165" s="179">
        <f t="shared" ref="I4165:I4228" si="197">+G4165+H4165</f>
        <v>0</v>
      </c>
    </row>
    <row r="4166" spans="1:9" ht="15.75" thickBot="1">
      <c r="A4166" s="398"/>
      <c r="B4166" s="333">
        <v>10</v>
      </c>
      <c r="C4166" s="334">
        <v>321.61</v>
      </c>
      <c r="D4166" s="335" t="s">
        <v>391</v>
      </c>
      <c r="E4166" s="335" t="s">
        <v>386</v>
      </c>
      <c r="F4166" s="335" t="s">
        <v>837</v>
      </c>
      <c r="G4166" s="179">
        <f t="shared" si="195"/>
        <v>0</v>
      </c>
      <c r="H4166" s="179">
        <f t="shared" si="196"/>
        <v>0</v>
      </c>
      <c r="I4166" s="179">
        <f t="shared" si="197"/>
        <v>0</v>
      </c>
    </row>
    <row r="4167" spans="1:9" ht="15.75" thickBot="1">
      <c r="A4167" s="398"/>
      <c r="B4167" s="333">
        <v>10</v>
      </c>
      <c r="C4167" s="334">
        <v>329.66</v>
      </c>
      <c r="D4167" s="335" t="s">
        <v>391</v>
      </c>
      <c r="E4167" s="335" t="s">
        <v>386</v>
      </c>
      <c r="F4167" s="335" t="s">
        <v>835</v>
      </c>
      <c r="G4167" s="179">
        <f t="shared" si="195"/>
        <v>0</v>
      </c>
      <c r="H4167" s="179">
        <f t="shared" si="196"/>
        <v>0</v>
      </c>
      <c r="I4167" s="179">
        <f t="shared" si="197"/>
        <v>0</v>
      </c>
    </row>
    <row r="4168" spans="1:9" ht="15.75" thickBot="1">
      <c r="A4168" s="398"/>
      <c r="B4168" s="333">
        <v>10</v>
      </c>
      <c r="C4168" s="334">
        <v>329.66</v>
      </c>
      <c r="D4168" s="335" t="s">
        <v>391</v>
      </c>
      <c r="E4168" s="335" t="s">
        <v>386</v>
      </c>
      <c r="F4168" s="335" t="s">
        <v>845</v>
      </c>
      <c r="G4168" s="179">
        <f t="shared" si="195"/>
        <v>0</v>
      </c>
      <c r="H4168" s="179">
        <f t="shared" si="196"/>
        <v>0</v>
      </c>
      <c r="I4168" s="179">
        <f t="shared" si="197"/>
        <v>0</v>
      </c>
    </row>
    <row r="4169" spans="1:9" ht="15.75" thickBot="1">
      <c r="A4169" s="398"/>
      <c r="B4169" s="333">
        <v>11</v>
      </c>
      <c r="C4169" s="334">
        <v>364.45</v>
      </c>
      <c r="D4169" s="335" t="s">
        <v>391</v>
      </c>
      <c r="E4169" s="335" t="s">
        <v>386</v>
      </c>
      <c r="F4169" s="335" t="s">
        <v>881</v>
      </c>
      <c r="G4169" s="179">
        <f t="shared" si="195"/>
        <v>0</v>
      </c>
      <c r="H4169" s="179">
        <f t="shared" si="196"/>
        <v>0</v>
      </c>
      <c r="I4169" s="179">
        <f t="shared" si="197"/>
        <v>0</v>
      </c>
    </row>
    <row r="4170" spans="1:9" ht="15.75" thickBot="1">
      <c r="A4170" s="398"/>
      <c r="B4170" s="333">
        <v>10</v>
      </c>
      <c r="C4170" s="334">
        <v>329.63</v>
      </c>
      <c r="D4170" s="335" t="s">
        <v>391</v>
      </c>
      <c r="E4170" s="335" t="s">
        <v>386</v>
      </c>
      <c r="F4170" s="335" t="s">
        <v>863</v>
      </c>
      <c r="G4170" s="179">
        <f t="shared" si="195"/>
        <v>0</v>
      </c>
      <c r="H4170" s="179">
        <f t="shared" si="196"/>
        <v>0</v>
      </c>
      <c r="I4170" s="179">
        <f t="shared" si="197"/>
        <v>0</v>
      </c>
    </row>
    <row r="4171" spans="1:9" ht="15.75" thickBot="1">
      <c r="A4171" s="398"/>
      <c r="B4171" s="333">
        <v>10</v>
      </c>
      <c r="C4171" s="334">
        <v>343.92</v>
      </c>
      <c r="D4171" s="335" t="s">
        <v>391</v>
      </c>
      <c r="E4171" s="335" t="s">
        <v>386</v>
      </c>
      <c r="F4171" s="335" t="s">
        <v>838</v>
      </c>
      <c r="G4171" s="179">
        <f t="shared" si="195"/>
        <v>0</v>
      </c>
      <c r="H4171" s="179">
        <f t="shared" si="196"/>
        <v>0</v>
      </c>
      <c r="I4171" s="179">
        <f t="shared" si="197"/>
        <v>0</v>
      </c>
    </row>
    <row r="4172" spans="1:9" ht="15.75" thickBot="1">
      <c r="A4172" s="398"/>
      <c r="B4172" s="333">
        <v>20</v>
      </c>
      <c r="C4172" s="334">
        <v>659.26</v>
      </c>
      <c r="D4172" s="335" t="s">
        <v>391</v>
      </c>
      <c r="E4172" s="335" t="s">
        <v>386</v>
      </c>
      <c r="F4172" s="335" t="s">
        <v>858</v>
      </c>
      <c r="G4172" s="179">
        <f t="shared" si="195"/>
        <v>0</v>
      </c>
      <c r="H4172" s="179">
        <f t="shared" si="196"/>
        <v>0</v>
      </c>
      <c r="I4172" s="179">
        <f t="shared" si="197"/>
        <v>0</v>
      </c>
    </row>
    <row r="4173" spans="1:9" ht="15.75" thickBot="1">
      <c r="A4173" s="398"/>
      <c r="B4173" s="333">
        <v>20</v>
      </c>
      <c r="C4173" s="334">
        <v>982.8</v>
      </c>
      <c r="D4173" s="335" t="s">
        <v>387</v>
      </c>
      <c r="E4173" s="335" t="s">
        <v>386</v>
      </c>
      <c r="F4173" s="335" t="s">
        <v>807</v>
      </c>
      <c r="G4173" s="179">
        <f t="shared" si="195"/>
        <v>0</v>
      </c>
      <c r="H4173" s="179">
        <f t="shared" si="196"/>
        <v>0</v>
      </c>
      <c r="I4173" s="179">
        <f t="shared" si="197"/>
        <v>0</v>
      </c>
    </row>
    <row r="4174" spans="1:9" ht="15.75" thickBot="1">
      <c r="A4174" s="398"/>
      <c r="B4174" s="333">
        <v>11.5</v>
      </c>
      <c r="C4174" s="334">
        <v>567.82000000000005</v>
      </c>
      <c r="D4174" s="335" t="s">
        <v>387</v>
      </c>
      <c r="E4174" s="335" t="s">
        <v>386</v>
      </c>
      <c r="F4174" s="335" t="s">
        <v>837</v>
      </c>
      <c r="G4174" s="179">
        <f t="shared" si="195"/>
        <v>0</v>
      </c>
      <c r="H4174" s="179">
        <f t="shared" si="196"/>
        <v>0</v>
      </c>
      <c r="I4174" s="179">
        <f t="shared" si="197"/>
        <v>0</v>
      </c>
    </row>
    <row r="4175" spans="1:9" ht="15.75" thickBot="1">
      <c r="A4175" s="398"/>
      <c r="B4175" s="333">
        <v>3</v>
      </c>
      <c r="C4175" s="334">
        <v>149.24</v>
      </c>
      <c r="D4175" s="335" t="s">
        <v>387</v>
      </c>
      <c r="E4175" s="335" t="s">
        <v>386</v>
      </c>
      <c r="F4175" s="335" t="s">
        <v>811</v>
      </c>
      <c r="G4175" s="179">
        <f t="shared" si="195"/>
        <v>0</v>
      </c>
      <c r="H4175" s="179">
        <f t="shared" si="196"/>
        <v>0</v>
      </c>
      <c r="I4175" s="179">
        <f t="shared" si="197"/>
        <v>0</v>
      </c>
    </row>
    <row r="4176" spans="1:9" ht="15.75" thickBot="1">
      <c r="A4176" s="398"/>
      <c r="B4176" s="333">
        <v>5.5</v>
      </c>
      <c r="C4176" s="334">
        <v>269.36</v>
      </c>
      <c r="D4176" s="335" t="s">
        <v>387</v>
      </c>
      <c r="E4176" s="335" t="s">
        <v>386</v>
      </c>
      <c r="F4176" s="335" t="s">
        <v>813</v>
      </c>
      <c r="G4176" s="179">
        <f t="shared" si="195"/>
        <v>0</v>
      </c>
      <c r="H4176" s="179">
        <f t="shared" si="196"/>
        <v>0</v>
      </c>
      <c r="I4176" s="179">
        <f t="shared" si="197"/>
        <v>0</v>
      </c>
    </row>
    <row r="4177" spans="1:9" ht="15.75" thickBot="1">
      <c r="A4177" s="398"/>
      <c r="B4177" s="333">
        <v>9</v>
      </c>
      <c r="C4177" s="334">
        <v>458.91</v>
      </c>
      <c r="D4177" s="335" t="s">
        <v>387</v>
      </c>
      <c r="E4177" s="335" t="s">
        <v>386</v>
      </c>
      <c r="F4177" s="335" t="s">
        <v>808</v>
      </c>
      <c r="G4177" s="179">
        <f t="shared" si="195"/>
        <v>0</v>
      </c>
      <c r="H4177" s="179">
        <f t="shared" si="196"/>
        <v>0</v>
      </c>
      <c r="I4177" s="179">
        <f t="shared" si="197"/>
        <v>0</v>
      </c>
    </row>
    <row r="4178" spans="1:9" ht="15.75" thickBot="1">
      <c r="A4178" s="398"/>
      <c r="B4178" s="333">
        <v>3.5</v>
      </c>
      <c r="C4178" s="334">
        <v>182.81</v>
      </c>
      <c r="D4178" s="335" t="s">
        <v>387</v>
      </c>
      <c r="E4178" s="335" t="s">
        <v>386</v>
      </c>
      <c r="F4178" s="335" t="s">
        <v>809</v>
      </c>
      <c r="G4178" s="179">
        <f t="shared" si="195"/>
        <v>0</v>
      </c>
      <c r="H4178" s="179">
        <f t="shared" si="196"/>
        <v>0</v>
      </c>
      <c r="I4178" s="179">
        <f t="shared" si="197"/>
        <v>0</v>
      </c>
    </row>
    <row r="4179" spans="1:9" ht="15.75" thickBot="1">
      <c r="A4179" s="398"/>
      <c r="B4179" s="333">
        <v>4.5</v>
      </c>
      <c r="C4179" s="334">
        <v>221.21</v>
      </c>
      <c r="D4179" s="335" t="s">
        <v>387</v>
      </c>
      <c r="E4179" s="335" t="s">
        <v>386</v>
      </c>
      <c r="F4179" s="335" t="s">
        <v>810</v>
      </c>
      <c r="G4179" s="179">
        <f t="shared" si="195"/>
        <v>0</v>
      </c>
      <c r="H4179" s="179">
        <f t="shared" si="196"/>
        <v>0</v>
      </c>
      <c r="I4179" s="179">
        <f t="shared" si="197"/>
        <v>0</v>
      </c>
    </row>
    <row r="4180" spans="1:9" ht="15.75" thickBot="1">
      <c r="A4180" s="398"/>
      <c r="B4180" s="333">
        <v>8.5</v>
      </c>
      <c r="C4180" s="334">
        <v>432.79</v>
      </c>
      <c r="D4180" s="335" t="s">
        <v>387</v>
      </c>
      <c r="E4180" s="335" t="s">
        <v>386</v>
      </c>
      <c r="F4180" s="335" t="s">
        <v>835</v>
      </c>
      <c r="G4180" s="179">
        <f t="shared" si="195"/>
        <v>0</v>
      </c>
      <c r="H4180" s="179">
        <f t="shared" si="196"/>
        <v>0</v>
      </c>
      <c r="I4180" s="179">
        <f t="shared" si="197"/>
        <v>0</v>
      </c>
    </row>
    <row r="4181" spans="1:9" ht="15.75" thickBot="1">
      <c r="A4181" s="398"/>
      <c r="B4181" s="333">
        <v>4.5</v>
      </c>
      <c r="C4181" s="334">
        <v>227.6</v>
      </c>
      <c r="D4181" s="335" t="s">
        <v>387</v>
      </c>
      <c r="E4181" s="335" t="s">
        <v>386</v>
      </c>
      <c r="F4181" s="335" t="s">
        <v>802</v>
      </c>
      <c r="G4181" s="179">
        <f t="shared" si="195"/>
        <v>0</v>
      </c>
      <c r="H4181" s="179">
        <f t="shared" si="196"/>
        <v>0</v>
      </c>
      <c r="I4181" s="179">
        <f t="shared" si="197"/>
        <v>0</v>
      </c>
    </row>
    <row r="4182" spans="1:9" ht="15.75" thickBot="1">
      <c r="A4182" s="398"/>
      <c r="B4182" s="333">
        <v>4</v>
      </c>
      <c r="C4182" s="334">
        <v>205.2</v>
      </c>
      <c r="D4182" s="335" t="s">
        <v>387</v>
      </c>
      <c r="E4182" s="335" t="s">
        <v>386</v>
      </c>
      <c r="F4182" s="335" t="s">
        <v>803</v>
      </c>
      <c r="G4182" s="179">
        <f t="shared" si="195"/>
        <v>0</v>
      </c>
      <c r="H4182" s="179">
        <f t="shared" si="196"/>
        <v>0</v>
      </c>
      <c r="I4182" s="179">
        <f t="shared" si="197"/>
        <v>0</v>
      </c>
    </row>
    <row r="4183" spans="1:9" ht="15.75" thickBot="1">
      <c r="A4183" s="398"/>
      <c r="B4183" s="333">
        <v>2.5</v>
      </c>
      <c r="C4183" s="334">
        <v>126.86</v>
      </c>
      <c r="D4183" s="335" t="s">
        <v>387</v>
      </c>
      <c r="E4183" s="335" t="s">
        <v>386</v>
      </c>
      <c r="F4183" s="335" t="s">
        <v>804</v>
      </c>
      <c r="G4183" s="179">
        <f t="shared" si="195"/>
        <v>0</v>
      </c>
      <c r="H4183" s="179">
        <f t="shared" si="196"/>
        <v>0</v>
      </c>
      <c r="I4183" s="179">
        <f t="shared" si="197"/>
        <v>0</v>
      </c>
    </row>
    <row r="4184" spans="1:9" ht="15.75" thickBot="1">
      <c r="A4184" s="398"/>
      <c r="B4184" s="333">
        <v>14</v>
      </c>
      <c r="C4184" s="334">
        <v>712.61</v>
      </c>
      <c r="D4184" s="335" t="s">
        <v>387</v>
      </c>
      <c r="E4184" s="335" t="s">
        <v>386</v>
      </c>
      <c r="F4184" s="335" t="s">
        <v>845</v>
      </c>
      <c r="G4184" s="179">
        <f t="shared" si="195"/>
        <v>0</v>
      </c>
      <c r="H4184" s="179">
        <f t="shared" si="196"/>
        <v>0</v>
      </c>
      <c r="I4184" s="179">
        <f t="shared" si="197"/>
        <v>0</v>
      </c>
    </row>
    <row r="4185" spans="1:9" ht="15.75" thickBot="1">
      <c r="A4185" s="398"/>
      <c r="B4185" s="333">
        <v>8</v>
      </c>
      <c r="C4185" s="334">
        <v>417.84</v>
      </c>
      <c r="D4185" s="335" t="s">
        <v>387</v>
      </c>
      <c r="E4185" s="335" t="s">
        <v>386</v>
      </c>
      <c r="F4185" s="335" t="s">
        <v>843</v>
      </c>
      <c r="G4185" s="179">
        <f t="shared" si="195"/>
        <v>0</v>
      </c>
      <c r="H4185" s="179">
        <f t="shared" si="196"/>
        <v>0</v>
      </c>
      <c r="I4185" s="179">
        <f t="shared" si="197"/>
        <v>0</v>
      </c>
    </row>
    <row r="4186" spans="1:9" ht="15.75" thickBot="1">
      <c r="A4186" s="398"/>
      <c r="B4186" s="333">
        <v>13.5</v>
      </c>
      <c r="C4186" s="334">
        <v>685.85</v>
      </c>
      <c r="D4186" s="335" t="s">
        <v>387</v>
      </c>
      <c r="E4186" s="335" t="s">
        <v>386</v>
      </c>
      <c r="F4186" s="335" t="s">
        <v>894</v>
      </c>
      <c r="G4186" s="179">
        <f t="shared" si="195"/>
        <v>0</v>
      </c>
      <c r="H4186" s="179">
        <f t="shared" si="196"/>
        <v>0</v>
      </c>
      <c r="I4186" s="179">
        <f t="shared" si="197"/>
        <v>0</v>
      </c>
    </row>
    <row r="4187" spans="1:9" ht="15.75" thickBot="1">
      <c r="A4187" s="398"/>
      <c r="B4187" s="333">
        <v>13.5</v>
      </c>
      <c r="C4187" s="334">
        <v>664.02</v>
      </c>
      <c r="D4187" s="335" t="s">
        <v>387</v>
      </c>
      <c r="E4187" s="335" t="s">
        <v>386</v>
      </c>
      <c r="F4187" s="335" t="s">
        <v>881</v>
      </c>
      <c r="G4187" s="179">
        <f t="shared" si="195"/>
        <v>0</v>
      </c>
      <c r="H4187" s="179">
        <f t="shared" si="196"/>
        <v>0</v>
      </c>
      <c r="I4187" s="179">
        <f t="shared" si="197"/>
        <v>0</v>
      </c>
    </row>
    <row r="4188" spans="1:9" ht="15.75" thickBot="1">
      <c r="A4188" s="398"/>
      <c r="B4188" s="333">
        <v>5.5</v>
      </c>
      <c r="C4188" s="334">
        <v>276.11</v>
      </c>
      <c r="D4188" s="335" t="s">
        <v>387</v>
      </c>
      <c r="E4188" s="335" t="s">
        <v>386</v>
      </c>
      <c r="F4188" s="335" t="s">
        <v>805</v>
      </c>
      <c r="G4188" s="179">
        <f t="shared" si="195"/>
        <v>0</v>
      </c>
      <c r="H4188" s="179">
        <f t="shared" si="196"/>
        <v>0</v>
      </c>
      <c r="I4188" s="179">
        <f t="shared" si="197"/>
        <v>0</v>
      </c>
    </row>
    <row r="4189" spans="1:9" ht="15.75" thickBot="1">
      <c r="A4189" s="398"/>
      <c r="B4189" s="333">
        <v>12</v>
      </c>
      <c r="C4189" s="334">
        <v>589.84</v>
      </c>
      <c r="D4189" s="335" t="s">
        <v>387</v>
      </c>
      <c r="E4189" s="335" t="s">
        <v>386</v>
      </c>
      <c r="F4189" s="335" t="s">
        <v>862</v>
      </c>
      <c r="G4189" s="179">
        <f t="shared" si="195"/>
        <v>0</v>
      </c>
      <c r="H4189" s="179">
        <f t="shared" si="196"/>
        <v>0</v>
      </c>
      <c r="I4189" s="179">
        <f t="shared" si="197"/>
        <v>0</v>
      </c>
    </row>
    <row r="4190" spans="1:9" ht="15.75" thickBot="1">
      <c r="A4190" s="398"/>
      <c r="B4190" s="333">
        <v>7</v>
      </c>
      <c r="C4190" s="334">
        <v>347.52</v>
      </c>
      <c r="D4190" s="335" t="s">
        <v>387</v>
      </c>
      <c r="E4190" s="335" t="s">
        <v>386</v>
      </c>
      <c r="F4190" s="335" t="s">
        <v>816</v>
      </c>
      <c r="G4190" s="179">
        <f t="shared" si="195"/>
        <v>0</v>
      </c>
      <c r="H4190" s="179">
        <f t="shared" si="196"/>
        <v>0</v>
      </c>
      <c r="I4190" s="179">
        <f t="shared" si="197"/>
        <v>0</v>
      </c>
    </row>
    <row r="4191" spans="1:9" ht="15.75" thickBot="1">
      <c r="A4191" s="398"/>
      <c r="B4191" s="333">
        <v>11</v>
      </c>
      <c r="C4191" s="334">
        <v>548.01</v>
      </c>
      <c r="D4191" s="335" t="s">
        <v>387</v>
      </c>
      <c r="E4191" s="335" t="s">
        <v>386</v>
      </c>
      <c r="F4191" s="335" t="s">
        <v>863</v>
      </c>
      <c r="G4191" s="179">
        <f t="shared" si="195"/>
        <v>0</v>
      </c>
      <c r="H4191" s="179">
        <f t="shared" si="196"/>
        <v>0</v>
      </c>
      <c r="I4191" s="179">
        <f t="shared" si="197"/>
        <v>0</v>
      </c>
    </row>
    <row r="4192" spans="1:9" ht="15.75" thickBot="1">
      <c r="A4192" s="398"/>
      <c r="B4192" s="333">
        <v>2.5</v>
      </c>
      <c r="C4192" s="334">
        <v>122.04</v>
      </c>
      <c r="D4192" s="335" t="s">
        <v>387</v>
      </c>
      <c r="E4192" s="335" t="s">
        <v>386</v>
      </c>
      <c r="F4192" s="335" t="s">
        <v>864</v>
      </c>
      <c r="G4192" s="179">
        <f t="shared" si="195"/>
        <v>0</v>
      </c>
      <c r="H4192" s="179">
        <f t="shared" si="196"/>
        <v>0</v>
      </c>
      <c r="I4192" s="179">
        <f t="shared" si="197"/>
        <v>0</v>
      </c>
    </row>
    <row r="4193" spans="1:9" ht="15.75" thickBot="1">
      <c r="A4193" s="398"/>
      <c r="B4193" s="333">
        <v>8</v>
      </c>
      <c r="C4193" s="334">
        <v>392.31</v>
      </c>
      <c r="D4193" s="335" t="s">
        <v>387</v>
      </c>
      <c r="E4193" s="335" t="s">
        <v>386</v>
      </c>
      <c r="F4193" s="335" t="s">
        <v>841</v>
      </c>
      <c r="G4193" s="179">
        <f t="shared" si="195"/>
        <v>0</v>
      </c>
      <c r="H4193" s="179">
        <f t="shared" si="196"/>
        <v>0</v>
      </c>
      <c r="I4193" s="179">
        <f t="shared" si="197"/>
        <v>0</v>
      </c>
    </row>
    <row r="4194" spans="1:9" ht="15.75" thickBot="1">
      <c r="A4194" s="398"/>
      <c r="B4194" s="333">
        <v>2</v>
      </c>
      <c r="C4194" s="334">
        <v>98.04</v>
      </c>
      <c r="D4194" s="335" t="s">
        <v>387</v>
      </c>
      <c r="E4194" s="335" t="s">
        <v>386</v>
      </c>
      <c r="F4194" s="335" t="s">
        <v>856</v>
      </c>
      <c r="G4194" s="179">
        <f t="shared" si="195"/>
        <v>0</v>
      </c>
      <c r="H4194" s="179">
        <f t="shared" si="196"/>
        <v>0</v>
      </c>
      <c r="I4194" s="179">
        <f t="shared" si="197"/>
        <v>0</v>
      </c>
    </row>
    <row r="4195" spans="1:9" ht="15.75" thickBot="1">
      <c r="A4195" s="398"/>
      <c r="B4195" s="333">
        <v>5</v>
      </c>
      <c r="C4195" s="334">
        <v>257.43</v>
      </c>
      <c r="D4195" s="335" t="s">
        <v>387</v>
      </c>
      <c r="E4195" s="335" t="s">
        <v>386</v>
      </c>
      <c r="F4195" s="335" t="s">
        <v>867</v>
      </c>
      <c r="G4195" s="179">
        <f t="shared" si="195"/>
        <v>0</v>
      </c>
      <c r="H4195" s="179">
        <f t="shared" si="196"/>
        <v>0</v>
      </c>
      <c r="I4195" s="179">
        <f t="shared" si="197"/>
        <v>0</v>
      </c>
    </row>
    <row r="4196" spans="1:9" ht="15.75" thickBot="1">
      <c r="A4196" s="398"/>
      <c r="B4196" s="333">
        <v>4</v>
      </c>
      <c r="C4196" s="334">
        <v>202.5</v>
      </c>
      <c r="D4196" s="335" t="s">
        <v>387</v>
      </c>
      <c r="E4196" s="335" t="s">
        <v>386</v>
      </c>
      <c r="F4196" s="335" t="s">
        <v>868</v>
      </c>
      <c r="G4196" s="179">
        <f t="shared" si="195"/>
        <v>0</v>
      </c>
      <c r="H4196" s="179">
        <f t="shared" si="196"/>
        <v>0</v>
      </c>
      <c r="I4196" s="179">
        <f t="shared" si="197"/>
        <v>0</v>
      </c>
    </row>
    <row r="4197" spans="1:9" ht="15.75" thickBot="1">
      <c r="A4197" s="398"/>
      <c r="B4197" s="333">
        <v>12</v>
      </c>
      <c r="C4197" s="334">
        <v>609.70000000000005</v>
      </c>
      <c r="D4197" s="335" t="s">
        <v>387</v>
      </c>
      <c r="E4197" s="335" t="s">
        <v>386</v>
      </c>
      <c r="F4197" s="335" t="s">
        <v>838</v>
      </c>
      <c r="G4197" s="179">
        <f t="shared" si="195"/>
        <v>0</v>
      </c>
      <c r="H4197" s="179">
        <f t="shared" si="196"/>
        <v>0</v>
      </c>
      <c r="I4197" s="179">
        <f t="shared" si="197"/>
        <v>0</v>
      </c>
    </row>
    <row r="4198" spans="1:9" ht="15.75" thickBot="1">
      <c r="A4198" s="398"/>
      <c r="B4198" s="333">
        <v>13.5</v>
      </c>
      <c r="C4198" s="334">
        <v>675.34</v>
      </c>
      <c r="D4198" s="335" t="s">
        <v>387</v>
      </c>
      <c r="E4198" s="335" t="s">
        <v>386</v>
      </c>
      <c r="F4198" s="335" t="s">
        <v>872</v>
      </c>
      <c r="G4198" s="179">
        <f t="shared" si="195"/>
        <v>0</v>
      </c>
      <c r="H4198" s="179">
        <f t="shared" si="196"/>
        <v>0</v>
      </c>
      <c r="I4198" s="179">
        <f t="shared" si="197"/>
        <v>0</v>
      </c>
    </row>
    <row r="4199" spans="1:9" ht="15.75" thickBot="1">
      <c r="A4199" s="398"/>
      <c r="B4199" s="333">
        <v>22</v>
      </c>
      <c r="C4199" s="334">
        <v>1083.4000000000001</v>
      </c>
      <c r="D4199" s="335" t="s">
        <v>387</v>
      </c>
      <c r="E4199" s="335" t="s">
        <v>386</v>
      </c>
      <c r="F4199" s="335" t="s">
        <v>858</v>
      </c>
      <c r="G4199" s="179">
        <f t="shared" si="195"/>
        <v>0</v>
      </c>
      <c r="H4199" s="179">
        <f t="shared" si="196"/>
        <v>0</v>
      </c>
      <c r="I4199" s="179">
        <f t="shared" si="197"/>
        <v>0</v>
      </c>
    </row>
    <row r="4200" spans="1:9" ht="15.75" thickBot="1">
      <c r="A4200" s="398"/>
      <c r="B4200" s="333">
        <v>78.5</v>
      </c>
      <c r="C4200" s="334">
        <v>2520.81</v>
      </c>
      <c r="D4200" s="335" t="s">
        <v>384</v>
      </c>
      <c r="E4200" s="335" t="s">
        <v>386</v>
      </c>
      <c r="F4200" s="335" t="s">
        <v>807</v>
      </c>
      <c r="G4200" s="179">
        <f t="shared" si="195"/>
        <v>2520.81</v>
      </c>
      <c r="H4200" s="179">
        <f t="shared" si="196"/>
        <v>0</v>
      </c>
      <c r="I4200" s="179">
        <f t="shared" si="197"/>
        <v>2520.81</v>
      </c>
    </row>
    <row r="4201" spans="1:9" ht="15.75" thickBot="1">
      <c r="A4201" s="398"/>
      <c r="B4201" s="333">
        <v>93</v>
      </c>
      <c r="C4201" s="334">
        <v>2982.64</v>
      </c>
      <c r="D4201" s="335" t="s">
        <v>384</v>
      </c>
      <c r="E4201" s="335" t="s">
        <v>386</v>
      </c>
      <c r="F4201" s="335" t="s">
        <v>837</v>
      </c>
      <c r="G4201" s="179">
        <f t="shared" si="195"/>
        <v>2982.64</v>
      </c>
      <c r="H4201" s="179">
        <f t="shared" si="196"/>
        <v>0</v>
      </c>
      <c r="I4201" s="179">
        <f t="shared" si="197"/>
        <v>2982.64</v>
      </c>
    </row>
    <row r="4202" spans="1:9" ht="15.75" thickBot="1">
      <c r="A4202" s="398"/>
      <c r="B4202" s="333">
        <v>107.5</v>
      </c>
      <c r="C4202" s="334">
        <v>3428.62</v>
      </c>
      <c r="D4202" s="335" t="s">
        <v>384</v>
      </c>
      <c r="E4202" s="335" t="s">
        <v>386</v>
      </c>
      <c r="F4202" s="335" t="s">
        <v>811</v>
      </c>
      <c r="G4202" s="179">
        <f t="shared" si="195"/>
        <v>3428.62</v>
      </c>
      <c r="H4202" s="179">
        <f t="shared" si="196"/>
        <v>0</v>
      </c>
      <c r="I4202" s="179">
        <f t="shared" si="197"/>
        <v>3428.62</v>
      </c>
    </row>
    <row r="4203" spans="1:9" ht="15.75" thickBot="1">
      <c r="A4203" s="398"/>
      <c r="B4203" s="333">
        <v>86.5</v>
      </c>
      <c r="C4203" s="334">
        <v>2805.95</v>
      </c>
      <c r="D4203" s="335" t="s">
        <v>384</v>
      </c>
      <c r="E4203" s="335" t="s">
        <v>386</v>
      </c>
      <c r="F4203" s="335" t="s">
        <v>813</v>
      </c>
      <c r="G4203" s="179">
        <f t="shared" si="195"/>
        <v>2805.95</v>
      </c>
      <c r="H4203" s="179">
        <f t="shared" si="196"/>
        <v>0</v>
      </c>
      <c r="I4203" s="179">
        <f t="shared" si="197"/>
        <v>2805.95</v>
      </c>
    </row>
    <row r="4204" spans="1:9" ht="15.75" thickBot="1">
      <c r="A4204" s="398"/>
      <c r="B4204" s="333">
        <v>93.5</v>
      </c>
      <c r="C4204" s="334">
        <v>3153.99</v>
      </c>
      <c r="D4204" s="335" t="s">
        <v>384</v>
      </c>
      <c r="E4204" s="335" t="s">
        <v>386</v>
      </c>
      <c r="F4204" s="335" t="s">
        <v>808</v>
      </c>
      <c r="G4204" s="179">
        <f t="shared" si="195"/>
        <v>3153.99</v>
      </c>
      <c r="H4204" s="179">
        <f t="shared" si="196"/>
        <v>0</v>
      </c>
      <c r="I4204" s="179">
        <f t="shared" si="197"/>
        <v>3153.99</v>
      </c>
    </row>
    <row r="4205" spans="1:9" ht="15.75" thickBot="1">
      <c r="A4205" s="398"/>
      <c r="B4205" s="333">
        <v>80</v>
      </c>
      <c r="C4205" s="334">
        <v>2726.08</v>
      </c>
      <c r="D4205" s="335" t="s">
        <v>384</v>
      </c>
      <c r="E4205" s="335" t="s">
        <v>386</v>
      </c>
      <c r="F4205" s="335" t="s">
        <v>809</v>
      </c>
      <c r="G4205" s="179">
        <f t="shared" si="195"/>
        <v>2726.08</v>
      </c>
      <c r="H4205" s="179">
        <f t="shared" si="196"/>
        <v>0</v>
      </c>
      <c r="I4205" s="179">
        <f t="shared" si="197"/>
        <v>2726.08</v>
      </c>
    </row>
    <row r="4206" spans="1:9" ht="15.75" thickBot="1">
      <c r="A4206" s="398"/>
      <c r="B4206" s="333">
        <v>75.5</v>
      </c>
      <c r="C4206" s="334">
        <v>2529.89</v>
      </c>
      <c r="D4206" s="335" t="s">
        <v>384</v>
      </c>
      <c r="E4206" s="335" t="s">
        <v>386</v>
      </c>
      <c r="F4206" s="335" t="s">
        <v>810</v>
      </c>
      <c r="G4206" s="179">
        <f t="shared" si="195"/>
        <v>2529.89</v>
      </c>
      <c r="H4206" s="179">
        <f t="shared" si="196"/>
        <v>0</v>
      </c>
      <c r="I4206" s="179">
        <f t="shared" si="197"/>
        <v>2529.89</v>
      </c>
    </row>
    <row r="4207" spans="1:9" ht="15.75" thickBot="1">
      <c r="A4207" s="398"/>
      <c r="B4207" s="333">
        <v>76.5</v>
      </c>
      <c r="C4207" s="334">
        <v>2568.52</v>
      </c>
      <c r="D4207" s="335" t="s">
        <v>384</v>
      </c>
      <c r="E4207" s="335" t="s">
        <v>386</v>
      </c>
      <c r="F4207" s="335" t="s">
        <v>835</v>
      </c>
      <c r="G4207" s="179">
        <f t="shared" si="195"/>
        <v>2568.52</v>
      </c>
      <c r="H4207" s="179">
        <f t="shared" si="196"/>
        <v>0</v>
      </c>
      <c r="I4207" s="179">
        <f t="shared" si="197"/>
        <v>2568.52</v>
      </c>
    </row>
    <row r="4208" spans="1:9" ht="15.75" thickBot="1">
      <c r="A4208" s="398"/>
      <c r="B4208" s="333">
        <v>107</v>
      </c>
      <c r="C4208" s="334">
        <v>3508.58</v>
      </c>
      <c r="D4208" s="335" t="s">
        <v>384</v>
      </c>
      <c r="E4208" s="335" t="s">
        <v>386</v>
      </c>
      <c r="F4208" s="335" t="s">
        <v>802</v>
      </c>
      <c r="G4208" s="179">
        <f t="shared" si="195"/>
        <v>3508.58</v>
      </c>
      <c r="H4208" s="179">
        <f t="shared" si="196"/>
        <v>0</v>
      </c>
      <c r="I4208" s="179">
        <f t="shared" si="197"/>
        <v>3508.58</v>
      </c>
    </row>
    <row r="4209" spans="1:9" ht="15.75" thickBot="1">
      <c r="A4209" s="398"/>
      <c r="B4209" s="333">
        <v>80.5</v>
      </c>
      <c r="C4209" s="334">
        <v>2652.27</v>
      </c>
      <c r="D4209" s="335" t="s">
        <v>384</v>
      </c>
      <c r="E4209" s="335" t="s">
        <v>386</v>
      </c>
      <c r="F4209" s="335" t="s">
        <v>803</v>
      </c>
      <c r="G4209" s="179">
        <f t="shared" si="195"/>
        <v>2652.27</v>
      </c>
      <c r="H4209" s="179">
        <f t="shared" si="196"/>
        <v>0</v>
      </c>
      <c r="I4209" s="179">
        <f t="shared" si="197"/>
        <v>2652.27</v>
      </c>
    </row>
    <row r="4210" spans="1:9" ht="15.75" thickBot="1">
      <c r="A4210" s="398"/>
      <c r="B4210" s="333">
        <v>86</v>
      </c>
      <c r="C4210" s="334">
        <v>2831.38</v>
      </c>
      <c r="D4210" s="335" t="s">
        <v>384</v>
      </c>
      <c r="E4210" s="335" t="s">
        <v>386</v>
      </c>
      <c r="F4210" s="335" t="s">
        <v>804</v>
      </c>
      <c r="G4210" s="179">
        <f t="shared" si="195"/>
        <v>2831.38</v>
      </c>
      <c r="H4210" s="179">
        <f t="shared" si="196"/>
        <v>0</v>
      </c>
      <c r="I4210" s="179">
        <f t="shared" si="197"/>
        <v>2831.38</v>
      </c>
    </row>
    <row r="4211" spans="1:9" ht="15.75" thickBot="1">
      <c r="A4211" s="398"/>
      <c r="B4211" s="333">
        <v>74</v>
      </c>
      <c r="C4211" s="334">
        <v>2427.12</v>
      </c>
      <c r="D4211" s="335" t="s">
        <v>384</v>
      </c>
      <c r="E4211" s="335" t="s">
        <v>386</v>
      </c>
      <c r="F4211" s="335" t="s">
        <v>845</v>
      </c>
      <c r="G4211" s="179">
        <f t="shared" si="195"/>
        <v>2427.12</v>
      </c>
      <c r="H4211" s="179">
        <f t="shared" si="196"/>
        <v>0</v>
      </c>
      <c r="I4211" s="179">
        <f t="shared" si="197"/>
        <v>2427.12</v>
      </c>
    </row>
    <row r="4212" spans="1:9" ht="15.75" thickBot="1">
      <c r="A4212" s="398"/>
      <c r="B4212" s="333">
        <v>68</v>
      </c>
      <c r="C4212" s="334">
        <v>2277.3000000000002</v>
      </c>
      <c r="D4212" s="335" t="s">
        <v>384</v>
      </c>
      <c r="E4212" s="335" t="s">
        <v>386</v>
      </c>
      <c r="F4212" s="335" t="s">
        <v>843</v>
      </c>
      <c r="G4212" s="179">
        <f t="shared" si="195"/>
        <v>2277.3000000000002</v>
      </c>
      <c r="H4212" s="179">
        <f t="shared" si="196"/>
        <v>0</v>
      </c>
      <c r="I4212" s="179">
        <f t="shared" si="197"/>
        <v>2277.3000000000002</v>
      </c>
    </row>
    <row r="4213" spans="1:9" ht="15.75" thickBot="1">
      <c r="A4213" s="398"/>
      <c r="B4213" s="333">
        <v>82.5</v>
      </c>
      <c r="C4213" s="334">
        <v>2707.42</v>
      </c>
      <c r="D4213" s="335" t="s">
        <v>384</v>
      </c>
      <c r="E4213" s="335" t="s">
        <v>386</v>
      </c>
      <c r="F4213" s="335" t="s">
        <v>894</v>
      </c>
      <c r="G4213" s="179">
        <f t="shared" si="195"/>
        <v>2707.42</v>
      </c>
      <c r="H4213" s="179">
        <f t="shared" si="196"/>
        <v>0</v>
      </c>
      <c r="I4213" s="179">
        <f t="shared" si="197"/>
        <v>2707.42</v>
      </c>
    </row>
    <row r="4214" spans="1:9" ht="15.75" thickBot="1">
      <c r="A4214" s="398"/>
      <c r="B4214" s="333">
        <v>84</v>
      </c>
      <c r="C4214" s="334">
        <v>2751.09</v>
      </c>
      <c r="D4214" s="335" t="s">
        <v>384</v>
      </c>
      <c r="E4214" s="335" t="s">
        <v>386</v>
      </c>
      <c r="F4214" s="335" t="s">
        <v>881</v>
      </c>
      <c r="G4214" s="179">
        <f t="shared" si="195"/>
        <v>2751.09</v>
      </c>
      <c r="H4214" s="179">
        <f t="shared" si="196"/>
        <v>0</v>
      </c>
      <c r="I4214" s="179">
        <f t="shared" si="197"/>
        <v>2751.09</v>
      </c>
    </row>
    <row r="4215" spans="1:9" ht="15.75" thickBot="1">
      <c r="A4215" s="398"/>
      <c r="B4215" s="333">
        <v>96</v>
      </c>
      <c r="C4215" s="334">
        <v>3150.97</v>
      </c>
      <c r="D4215" s="335" t="s">
        <v>384</v>
      </c>
      <c r="E4215" s="335" t="s">
        <v>386</v>
      </c>
      <c r="F4215" s="335" t="s">
        <v>805</v>
      </c>
      <c r="G4215" s="179">
        <f t="shared" si="195"/>
        <v>3150.97</v>
      </c>
      <c r="H4215" s="179">
        <f t="shared" si="196"/>
        <v>0</v>
      </c>
      <c r="I4215" s="179">
        <f t="shared" si="197"/>
        <v>3150.97</v>
      </c>
    </row>
    <row r="4216" spans="1:9" ht="15.75" thickBot="1">
      <c r="A4216" s="398"/>
      <c r="B4216" s="333">
        <v>89.5</v>
      </c>
      <c r="C4216" s="334">
        <v>2928.98</v>
      </c>
      <c r="D4216" s="335" t="s">
        <v>384</v>
      </c>
      <c r="E4216" s="335" t="s">
        <v>386</v>
      </c>
      <c r="F4216" s="335" t="s">
        <v>862</v>
      </c>
      <c r="G4216" s="179">
        <f t="shared" si="195"/>
        <v>2928.98</v>
      </c>
      <c r="H4216" s="179">
        <f t="shared" si="196"/>
        <v>0</v>
      </c>
      <c r="I4216" s="179">
        <f t="shared" si="197"/>
        <v>2928.98</v>
      </c>
    </row>
    <row r="4217" spans="1:9" ht="15.75" thickBot="1">
      <c r="A4217" s="398"/>
      <c r="B4217" s="333">
        <v>100</v>
      </c>
      <c r="C4217" s="334">
        <v>3296.27</v>
      </c>
      <c r="D4217" s="335" t="s">
        <v>384</v>
      </c>
      <c r="E4217" s="335" t="s">
        <v>386</v>
      </c>
      <c r="F4217" s="335" t="s">
        <v>816</v>
      </c>
      <c r="G4217" s="179">
        <f t="shared" si="195"/>
        <v>3296.27</v>
      </c>
      <c r="H4217" s="179">
        <f t="shared" si="196"/>
        <v>0</v>
      </c>
      <c r="I4217" s="179">
        <f t="shared" si="197"/>
        <v>3296.27</v>
      </c>
    </row>
    <row r="4218" spans="1:9" ht="15.75" thickBot="1">
      <c r="A4218" s="398"/>
      <c r="B4218" s="333">
        <v>98.5</v>
      </c>
      <c r="C4218" s="334">
        <v>3249.79</v>
      </c>
      <c r="D4218" s="335" t="s">
        <v>384</v>
      </c>
      <c r="E4218" s="335" t="s">
        <v>386</v>
      </c>
      <c r="F4218" s="335" t="s">
        <v>863</v>
      </c>
      <c r="G4218" s="179">
        <f t="shared" si="195"/>
        <v>3249.79</v>
      </c>
      <c r="H4218" s="179">
        <f t="shared" si="196"/>
        <v>0</v>
      </c>
      <c r="I4218" s="179">
        <f t="shared" si="197"/>
        <v>3249.79</v>
      </c>
    </row>
    <row r="4219" spans="1:9" ht="15.75" thickBot="1">
      <c r="A4219" s="398"/>
      <c r="B4219" s="333">
        <v>81</v>
      </c>
      <c r="C4219" s="334">
        <v>2698.77</v>
      </c>
      <c r="D4219" s="335" t="s">
        <v>384</v>
      </c>
      <c r="E4219" s="335" t="s">
        <v>386</v>
      </c>
      <c r="F4219" s="335" t="s">
        <v>864</v>
      </c>
      <c r="G4219" s="179">
        <f t="shared" si="195"/>
        <v>2698.77</v>
      </c>
      <c r="H4219" s="179">
        <f t="shared" si="196"/>
        <v>0</v>
      </c>
      <c r="I4219" s="179">
        <f t="shared" si="197"/>
        <v>2698.77</v>
      </c>
    </row>
    <row r="4220" spans="1:9" ht="15.75" thickBot="1">
      <c r="A4220" s="398"/>
      <c r="B4220" s="333">
        <v>138.75</v>
      </c>
      <c r="C4220" s="334">
        <v>4581.28</v>
      </c>
      <c r="D4220" s="335" t="s">
        <v>384</v>
      </c>
      <c r="E4220" s="335" t="s">
        <v>386</v>
      </c>
      <c r="F4220" s="335" t="s">
        <v>841</v>
      </c>
      <c r="G4220" s="179">
        <f t="shared" si="195"/>
        <v>4581.28</v>
      </c>
      <c r="H4220" s="179">
        <f t="shared" si="196"/>
        <v>0</v>
      </c>
      <c r="I4220" s="179">
        <f t="shared" si="197"/>
        <v>4581.28</v>
      </c>
    </row>
    <row r="4221" spans="1:9" ht="15.75" thickBot="1">
      <c r="A4221" s="398"/>
      <c r="B4221" s="333">
        <v>68.5</v>
      </c>
      <c r="C4221" s="334">
        <v>2299.36</v>
      </c>
      <c r="D4221" s="335" t="s">
        <v>384</v>
      </c>
      <c r="E4221" s="335" t="s">
        <v>386</v>
      </c>
      <c r="F4221" s="335" t="s">
        <v>856</v>
      </c>
      <c r="G4221" s="179">
        <f t="shared" si="195"/>
        <v>2299.36</v>
      </c>
      <c r="H4221" s="179">
        <f t="shared" si="196"/>
        <v>0</v>
      </c>
      <c r="I4221" s="179">
        <f t="shared" si="197"/>
        <v>2299.36</v>
      </c>
    </row>
    <row r="4222" spans="1:9" ht="15.75" thickBot="1">
      <c r="A4222" s="398"/>
      <c r="B4222" s="333">
        <v>59.5</v>
      </c>
      <c r="C4222" s="334">
        <v>2014.31</v>
      </c>
      <c r="D4222" s="335" t="s">
        <v>384</v>
      </c>
      <c r="E4222" s="335" t="s">
        <v>386</v>
      </c>
      <c r="F4222" s="335" t="s">
        <v>867</v>
      </c>
      <c r="G4222" s="179">
        <f t="shared" si="195"/>
        <v>2014.31</v>
      </c>
      <c r="H4222" s="179">
        <f t="shared" si="196"/>
        <v>0</v>
      </c>
      <c r="I4222" s="179">
        <f t="shared" si="197"/>
        <v>2014.31</v>
      </c>
    </row>
    <row r="4223" spans="1:9" ht="15.75" thickBot="1">
      <c r="A4223" s="398"/>
      <c r="B4223" s="333">
        <v>44</v>
      </c>
      <c r="C4223" s="334">
        <v>1480.27</v>
      </c>
      <c r="D4223" s="335" t="s">
        <v>384</v>
      </c>
      <c r="E4223" s="335" t="s">
        <v>386</v>
      </c>
      <c r="F4223" s="335" t="s">
        <v>868</v>
      </c>
      <c r="G4223" s="179">
        <f t="shared" si="195"/>
        <v>1480.27</v>
      </c>
      <c r="H4223" s="179">
        <f t="shared" si="196"/>
        <v>0</v>
      </c>
      <c r="I4223" s="179">
        <f t="shared" si="197"/>
        <v>1480.27</v>
      </c>
    </row>
    <row r="4224" spans="1:9" ht="15.75" thickBot="1">
      <c r="A4224" s="398"/>
      <c r="B4224" s="333">
        <v>33.5</v>
      </c>
      <c r="C4224" s="334">
        <v>1144.3900000000001</v>
      </c>
      <c r="D4224" s="335" t="s">
        <v>384</v>
      </c>
      <c r="E4224" s="335" t="s">
        <v>386</v>
      </c>
      <c r="F4224" s="335" t="s">
        <v>838</v>
      </c>
      <c r="G4224" s="179">
        <f t="shared" si="195"/>
        <v>1144.3900000000001</v>
      </c>
      <c r="H4224" s="179">
        <f t="shared" si="196"/>
        <v>0</v>
      </c>
      <c r="I4224" s="179">
        <f t="shared" si="197"/>
        <v>1144.3900000000001</v>
      </c>
    </row>
    <row r="4225" spans="1:9" ht="15.75" thickBot="1">
      <c r="A4225" s="398"/>
      <c r="B4225" s="333">
        <v>41.5</v>
      </c>
      <c r="C4225" s="334">
        <v>1411.23</v>
      </c>
      <c r="D4225" s="335" t="s">
        <v>384</v>
      </c>
      <c r="E4225" s="335" t="s">
        <v>386</v>
      </c>
      <c r="F4225" s="335" t="s">
        <v>872</v>
      </c>
      <c r="G4225" s="179">
        <f t="shared" si="195"/>
        <v>1411.23</v>
      </c>
      <c r="H4225" s="179">
        <f t="shared" si="196"/>
        <v>0</v>
      </c>
      <c r="I4225" s="179">
        <f t="shared" si="197"/>
        <v>1411.23</v>
      </c>
    </row>
    <row r="4226" spans="1:9" ht="15.75" thickBot="1">
      <c r="A4226" s="398"/>
      <c r="B4226" s="333">
        <v>65.5</v>
      </c>
      <c r="C4226" s="334">
        <v>2153.08</v>
      </c>
      <c r="D4226" s="335" t="s">
        <v>384</v>
      </c>
      <c r="E4226" s="335" t="s">
        <v>386</v>
      </c>
      <c r="F4226" s="335" t="s">
        <v>858</v>
      </c>
      <c r="G4226" s="179">
        <f t="shared" si="195"/>
        <v>2153.08</v>
      </c>
      <c r="H4226" s="179">
        <f t="shared" si="196"/>
        <v>0</v>
      </c>
      <c r="I4226" s="179">
        <f t="shared" si="197"/>
        <v>2153.08</v>
      </c>
    </row>
    <row r="4227" spans="1:9" ht="15.75" thickBot="1">
      <c r="A4227" s="398"/>
      <c r="B4227" s="333">
        <v>4.5</v>
      </c>
      <c r="C4227" s="334">
        <v>152.97</v>
      </c>
      <c r="D4227" s="335" t="s">
        <v>834</v>
      </c>
      <c r="E4227" s="335" t="s">
        <v>386</v>
      </c>
      <c r="F4227" s="335" t="s">
        <v>810</v>
      </c>
      <c r="G4227" s="179">
        <f t="shared" si="195"/>
        <v>0</v>
      </c>
      <c r="H4227" s="179">
        <f t="shared" si="196"/>
        <v>0</v>
      </c>
      <c r="I4227" s="179">
        <f t="shared" si="197"/>
        <v>0</v>
      </c>
    </row>
    <row r="4228" spans="1:9" ht="15.75" thickBot="1">
      <c r="A4228" s="398"/>
      <c r="B4228" s="333">
        <v>3.75</v>
      </c>
      <c r="C4228" s="334">
        <v>109.61</v>
      </c>
      <c r="D4228" s="335" t="s">
        <v>834</v>
      </c>
      <c r="E4228" s="335" t="s">
        <v>386</v>
      </c>
      <c r="F4228" s="335" t="s">
        <v>835</v>
      </c>
      <c r="G4228" s="179">
        <f t="shared" si="195"/>
        <v>0</v>
      </c>
      <c r="H4228" s="179">
        <f t="shared" si="196"/>
        <v>0</v>
      </c>
      <c r="I4228" s="179">
        <f t="shared" si="197"/>
        <v>0</v>
      </c>
    </row>
    <row r="4229" spans="1:9" ht="15.75" thickBot="1">
      <c r="A4229" s="398"/>
      <c r="B4229" s="333">
        <v>1</v>
      </c>
      <c r="C4229" s="334">
        <v>33.58</v>
      </c>
      <c r="D4229" s="335" t="s">
        <v>834</v>
      </c>
      <c r="E4229" s="335" t="s">
        <v>386</v>
      </c>
      <c r="F4229" s="335" t="s">
        <v>802</v>
      </c>
      <c r="G4229" s="179">
        <f t="shared" ref="G4229:G4292" si="198">IF(D4229="REG",C4229,0)</f>
        <v>0</v>
      </c>
      <c r="H4229" s="179">
        <f t="shared" ref="H4229:H4292" si="199">IF(D4229="SAL",C4229,0)</f>
        <v>0</v>
      </c>
      <c r="I4229" s="179">
        <f t="shared" ref="I4229:I4292" si="200">+G4229+H4229</f>
        <v>0</v>
      </c>
    </row>
    <row r="4230" spans="1:9" ht="15.75" thickBot="1">
      <c r="A4230" s="398"/>
      <c r="B4230" s="333">
        <v>1.75</v>
      </c>
      <c r="C4230" s="334">
        <v>60.31</v>
      </c>
      <c r="D4230" s="335" t="s">
        <v>834</v>
      </c>
      <c r="E4230" s="335" t="s">
        <v>386</v>
      </c>
      <c r="F4230" s="335" t="s">
        <v>803</v>
      </c>
      <c r="G4230" s="179">
        <f t="shared" si="198"/>
        <v>0</v>
      </c>
      <c r="H4230" s="179">
        <f t="shared" si="199"/>
        <v>0</v>
      </c>
      <c r="I4230" s="179">
        <f t="shared" si="200"/>
        <v>0</v>
      </c>
    </row>
    <row r="4231" spans="1:9" ht="15.75" thickBot="1">
      <c r="A4231" s="398"/>
      <c r="B4231" s="333">
        <v>2.75</v>
      </c>
      <c r="C4231" s="334">
        <v>95.76</v>
      </c>
      <c r="D4231" s="335" t="s">
        <v>834</v>
      </c>
      <c r="E4231" s="335" t="s">
        <v>386</v>
      </c>
      <c r="F4231" s="335" t="s">
        <v>804</v>
      </c>
      <c r="G4231" s="179">
        <f t="shared" si="198"/>
        <v>0</v>
      </c>
      <c r="H4231" s="179">
        <f t="shared" si="199"/>
        <v>0</v>
      </c>
      <c r="I4231" s="179">
        <f t="shared" si="200"/>
        <v>0</v>
      </c>
    </row>
    <row r="4232" spans="1:9" ht="15.75" thickBot="1">
      <c r="A4232" s="398"/>
      <c r="B4232" s="333">
        <v>0.5</v>
      </c>
      <c r="C4232" s="334">
        <v>13.1</v>
      </c>
      <c r="D4232" s="335" t="s">
        <v>834</v>
      </c>
      <c r="E4232" s="335" t="s">
        <v>386</v>
      </c>
      <c r="F4232" s="335" t="s">
        <v>845</v>
      </c>
      <c r="G4232" s="179">
        <f t="shared" si="198"/>
        <v>0</v>
      </c>
      <c r="H4232" s="179">
        <f t="shared" si="199"/>
        <v>0</v>
      </c>
      <c r="I4232" s="179">
        <f t="shared" si="200"/>
        <v>0</v>
      </c>
    </row>
    <row r="4233" spans="1:9" ht="15.75" thickBot="1">
      <c r="A4233" s="398"/>
      <c r="B4233" s="333">
        <v>0.75</v>
      </c>
      <c r="C4233" s="334">
        <v>24.26</v>
      </c>
      <c r="D4233" s="335" t="s">
        <v>834</v>
      </c>
      <c r="E4233" s="335" t="s">
        <v>386</v>
      </c>
      <c r="F4233" s="335" t="s">
        <v>843</v>
      </c>
      <c r="G4233" s="179">
        <f t="shared" si="198"/>
        <v>0</v>
      </c>
      <c r="H4233" s="179">
        <f t="shared" si="199"/>
        <v>0</v>
      </c>
      <c r="I4233" s="179">
        <f t="shared" si="200"/>
        <v>0</v>
      </c>
    </row>
    <row r="4234" spans="1:9" ht="15.75" thickBot="1">
      <c r="A4234" s="398"/>
      <c r="B4234" s="333">
        <v>0.5</v>
      </c>
      <c r="C4234" s="334">
        <v>17.399999999999999</v>
      </c>
      <c r="D4234" s="335" t="s">
        <v>834</v>
      </c>
      <c r="E4234" s="335" t="s">
        <v>386</v>
      </c>
      <c r="F4234" s="335" t="s">
        <v>881</v>
      </c>
      <c r="G4234" s="179">
        <f t="shared" si="198"/>
        <v>0</v>
      </c>
      <c r="H4234" s="179">
        <f t="shared" si="199"/>
        <v>0</v>
      </c>
      <c r="I4234" s="179">
        <f t="shared" si="200"/>
        <v>0</v>
      </c>
    </row>
    <row r="4235" spans="1:9" ht="15.75" thickBot="1">
      <c r="A4235" s="398"/>
      <c r="B4235" s="333">
        <v>1.5</v>
      </c>
      <c r="C4235" s="334">
        <v>48.51</v>
      </c>
      <c r="D4235" s="335" t="s">
        <v>834</v>
      </c>
      <c r="E4235" s="335" t="s">
        <v>386</v>
      </c>
      <c r="F4235" s="335" t="s">
        <v>805</v>
      </c>
      <c r="G4235" s="179">
        <f t="shared" si="198"/>
        <v>0</v>
      </c>
      <c r="H4235" s="179">
        <f t="shared" si="199"/>
        <v>0</v>
      </c>
      <c r="I4235" s="179">
        <f t="shared" si="200"/>
        <v>0</v>
      </c>
    </row>
    <row r="4236" spans="1:9" ht="15.75" thickBot="1">
      <c r="A4236" s="398"/>
      <c r="B4236" s="333">
        <v>1</v>
      </c>
      <c r="C4236" s="334">
        <v>32.340000000000003</v>
      </c>
      <c r="D4236" s="335" t="s">
        <v>834</v>
      </c>
      <c r="E4236" s="335" t="s">
        <v>386</v>
      </c>
      <c r="F4236" s="335" t="s">
        <v>862</v>
      </c>
      <c r="G4236" s="179">
        <f t="shared" si="198"/>
        <v>0</v>
      </c>
      <c r="H4236" s="179">
        <f t="shared" si="199"/>
        <v>0</v>
      </c>
      <c r="I4236" s="179">
        <f t="shared" si="200"/>
        <v>0</v>
      </c>
    </row>
    <row r="4237" spans="1:9" ht="15.75" thickBot="1">
      <c r="A4237" s="398"/>
      <c r="B4237" s="333">
        <v>2.5</v>
      </c>
      <c r="C4237" s="334">
        <v>74.8</v>
      </c>
      <c r="D4237" s="335" t="s">
        <v>834</v>
      </c>
      <c r="E4237" s="335" t="s">
        <v>386</v>
      </c>
      <c r="F4237" s="335" t="s">
        <v>816</v>
      </c>
      <c r="G4237" s="179">
        <f t="shared" si="198"/>
        <v>0</v>
      </c>
      <c r="H4237" s="179">
        <f t="shared" si="199"/>
        <v>0</v>
      </c>
      <c r="I4237" s="179">
        <f t="shared" si="200"/>
        <v>0</v>
      </c>
    </row>
    <row r="4238" spans="1:9" ht="15.75" thickBot="1">
      <c r="A4238" s="398"/>
      <c r="B4238" s="333">
        <v>1.5</v>
      </c>
      <c r="C4238" s="334">
        <v>52.23</v>
      </c>
      <c r="D4238" s="335" t="s">
        <v>834</v>
      </c>
      <c r="E4238" s="335" t="s">
        <v>386</v>
      </c>
      <c r="F4238" s="335" t="s">
        <v>863</v>
      </c>
      <c r="G4238" s="179">
        <f t="shared" si="198"/>
        <v>0</v>
      </c>
      <c r="H4238" s="179">
        <f t="shared" si="199"/>
        <v>0</v>
      </c>
      <c r="I4238" s="179">
        <f t="shared" si="200"/>
        <v>0</v>
      </c>
    </row>
    <row r="4239" spans="1:9" ht="15.75" thickBot="1">
      <c r="A4239" s="398"/>
      <c r="B4239" s="333">
        <v>7.5</v>
      </c>
      <c r="C4239" s="334">
        <v>249.99</v>
      </c>
      <c r="D4239" s="335" t="s">
        <v>834</v>
      </c>
      <c r="E4239" s="335" t="s">
        <v>386</v>
      </c>
      <c r="F4239" s="335" t="s">
        <v>864</v>
      </c>
      <c r="G4239" s="179">
        <f t="shared" si="198"/>
        <v>0</v>
      </c>
      <c r="H4239" s="179">
        <f t="shared" si="199"/>
        <v>0</v>
      </c>
      <c r="I4239" s="179">
        <f t="shared" si="200"/>
        <v>0</v>
      </c>
    </row>
    <row r="4240" spans="1:9" ht="15.75" thickBot="1">
      <c r="A4240" s="398"/>
      <c r="B4240" s="333">
        <v>1.25</v>
      </c>
      <c r="C4240" s="334">
        <v>43.52</v>
      </c>
      <c r="D4240" s="335" t="s">
        <v>834</v>
      </c>
      <c r="E4240" s="335" t="s">
        <v>386</v>
      </c>
      <c r="F4240" s="335" t="s">
        <v>841</v>
      </c>
      <c r="G4240" s="179">
        <f t="shared" si="198"/>
        <v>0</v>
      </c>
      <c r="H4240" s="179">
        <f t="shared" si="199"/>
        <v>0</v>
      </c>
      <c r="I4240" s="179">
        <f t="shared" si="200"/>
        <v>0</v>
      </c>
    </row>
    <row r="4241" spans="1:9" ht="15.75" thickBot="1">
      <c r="A4241" s="398"/>
      <c r="B4241" s="333">
        <v>1</v>
      </c>
      <c r="C4241" s="334">
        <v>32.340000000000003</v>
      </c>
      <c r="D4241" s="335" t="s">
        <v>834</v>
      </c>
      <c r="E4241" s="335" t="s">
        <v>386</v>
      </c>
      <c r="F4241" s="335" t="s">
        <v>856</v>
      </c>
      <c r="G4241" s="179">
        <f t="shared" si="198"/>
        <v>0</v>
      </c>
      <c r="H4241" s="179">
        <f t="shared" si="199"/>
        <v>0</v>
      </c>
      <c r="I4241" s="179">
        <f t="shared" si="200"/>
        <v>0</v>
      </c>
    </row>
    <row r="4242" spans="1:9" ht="15.75" thickBot="1">
      <c r="A4242" s="398"/>
      <c r="B4242" s="333">
        <v>4</v>
      </c>
      <c r="C4242" s="334">
        <v>136.07</v>
      </c>
      <c r="D4242" s="335" t="s">
        <v>834</v>
      </c>
      <c r="E4242" s="335" t="s">
        <v>386</v>
      </c>
      <c r="F4242" s="335" t="s">
        <v>867</v>
      </c>
      <c r="G4242" s="179">
        <f t="shared" si="198"/>
        <v>0</v>
      </c>
      <c r="H4242" s="179">
        <f t="shared" si="199"/>
        <v>0</v>
      </c>
      <c r="I4242" s="179">
        <f t="shared" si="200"/>
        <v>0</v>
      </c>
    </row>
    <row r="4243" spans="1:9" ht="15.75" thickBot="1">
      <c r="A4243" s="398"/>
      <c r="B4243" s="333">
        <v>1.5</v>
      </c>
      <c r="C4243" s="334">
        <v>52.23</v>
      </c>
      <c r="D4243" s="335" t="s">
        <v>834</v>
      </c>
      <c r="E4243" s="335" t="s">
        <v>386</v>
      </c>
      <c r="F4243" s="335" t="s">
        <v>868</v>
      </c>
      <c r="G4243" s="179">
        <f t="shared" si="198"/>
        <v>0</v>
      </c>
      <c r="H4243" s="179">
        <f t="shared" si="199"/>
        <v>0</v>
      </c>
      <c r="I4243" s="179">
        <f t="shared" si="200"/>
        <v>0</v>
      </c>
    </row>
    <row r="4244" spans="1:9" ht="15.75" thickBot="1">
      <c r="A4244" s="398"/>
      <c r="B4244" s="333">
        <v>2.75</v>
      </c>
      <c r="C4244" s="334">
        <v>88.94</v>
      </c>
      <c r="D4244" s="335" t="s">
        <v>834</v>
      </c>
      <c r="E4244" s="335" t="s">
        <v>386</v>
      </c>
      <c r="F4244" s="335" t="s">
        <v>858</v>
      </c>
      <c r="G4244" s="179">
        <f t="shared" si="198"/>
        <v>0</v>
      </c>
      <c r="H4244" s="179">
        <f t="shared" si="199"/>
        <v>0</v>
      </c>
      <c r="I4244" s="179">
        <f t="shared" si="200"/>
        <v>0</v>
      </c>
    </row>
    <row r="4245" spans="1:9" ht="15.75" thickBot="1">
      <c r="A4245" s="398"/>
      <c r="B4245" s="333">
        <v>1.5</v>
      </c>
      <c r="C4245" s="334">
        <v>47.32</v>
      </c>
      <c r="D4245" s="335" t="s">
        <v>392</v>
      </c>
      <c r="E4245" s="335" t="s">
        <v>386</v>
      </c>
      <c r="F4245" s="335" t="s">
        <v>807</v>
      </c>
      <c r="G4245" s="179">
        <f t="shared" si="198"/>
        <v>0</v>
      </c>
      <c r="H4245" s="179">
        <f t="shared" si="199"/>
        <v>0</v>
      </c>
      <c r="I4245" s="179">
        <f t="shared" si="200"/>
        <v>0</v>
      </c>
    </row>
    <row r="4246" spans="1:9" ht="15.75" thickBot="1">
      <c r="A4246" s="398"/>
      <c r="B4246" s="333">
        <v>1</v>
      </c>
      <c r="C4246" s="334">
        <v>25.56</v>
      </c>
      <c r="D4246" s="335" t="s">
        <v>392</v>
      </c>
      <c r="E4246" s="335" t="s">
        <v>386</v>
      </c>
      <c r="F4246" s="335" t="s">
        <v>837</v>
      </c>
      <c r="G4246" s="179">
        <f t="shared" si="198"/>
        <v>0</v>
      </c>
      <c r="H4246" s="179">
        <f t="shared" si="199"/>
        <v>0</v>
      </c>
      <c r="I4246" s="179">
        <f t="shared" si="200"/>
        <v>0</v>
      </c>
    </row>
    <row r="4247" spans="1:9" ht="15.75" thickBot="1">
      <c r="A4247" s="398"/>
      <c r="B4247" s="333">
        <v>12</v>
      </c>
      <c r="C4247" s="334">
        <v>385.86</v>
      </c>
      <c r="D4247" s="335" t="s">
        <v>392</v>
      </c>
      <c r="E4247" s="335" t="s">
        <v>386</v>
      </c>
      <c r="F4247" s="335" t="s">
        <v>811</v>
      </c>
      <c r="G4247" s="179">
        <f t="shared" si="198"/>
        <v>0</v>
      </c>
      <c r="H4247" s="179">
        <f t="shared" si="199"/>
        <v>0</v>
      </c>
      <c r="I4247" s="179">
        <f t="shared" si="200"/>
        <v>0</v>
      </c>
    </row>
    <row r="4248" spans="1:9" ht="15.75" thickBot="1">
      <c r="A4248" s="398"/>
      <c r="B4248" s="333">
        <v>2</v>
      </c>
      <c r="C4248" s="334">
        <v>51.12</v>
      </c>
      <c r="D4248" s="335" t="s">
        <v>392</v>
      </c>
      <c r="E4248" s="335" t="s">
        <v>386</v>
      </c>
      <c r="F4248" s="335" t="s">
        <v>813</v>
      </c>
      <c r="G4248" s="179">
        <f t="shared" si="198"/>
        <v>0</v>
      </c>
      <c r="H4248" s="179">
        <f t="shared" si="199"/>
        <v>0</v>
      </c>
      <c r="I4248" s="179">
        <f t="shared" si="200"/>
        <v>0</v>
      </c>
    </row>
    <row r="4249" spans="1:9" ht="15.75" thickBot="1">
      <c r="A4249" s="398"/>
      <c r="B4249" s="333">
        <v>3</v>
      </c>
      <c r="C4249" s="334">
        <v>104.46</v>
      </c>
      <c r="D4249" s="335" t="s">
        <v>392</v>
      </c>
      <c r="E4249" s="335" t="s">
        <v>386</v>
      </c>
      <c r="F4249" s="335" t="s">
        <v>808</v>
      </c>
      <c r="G4249" s="179">
        <f t="shared" si="198"/>
        <v>0</v>
      </c>
      <c r="H4249" s="179">
        <f t="shared" si="199"/>
        <v>0</v>
      </c>
      <c r="I4249" s="179">
        <f t="shared" si="200"/>
        <v>0</v>
      </c>
    </row>
    <row r="4250" spans="1:9" ht="15.75" thickBot="1">
      <c r="A4250" s="398"/>
      <c r="B4250" s="333">
        <v>5</v>
      </c>
      <c r="C4250" s="334">
        <v>174.1</v>
      </c>
      <c r="D4250" s="335" t="s">
        <v>392</v>
      </c>
      <c r="E4250" s="335" t="s">
        <v>386</v>
      </c>
      <c r="F4250" s="335" t="s">
        <v>810</v>
      </c>
      <c r="G4250" s="179">
        <f t="shared" si="198"/>
        <v>0</v>
      </c>
      <c r="H4250" s="179">
        <f t="shared" si="199"/>
        <v>0</v>
      </c>
      <c r="I4250" s="179">
        <f t="shared" si="200"/>
        <v>0</v>
      </c>
    </row>
    <row r="4251" spans="1:9" ht="15.75" thickBot="1">
      <c r="A4251" s="398"/>
      <c r="B4251" s="333">
        <v>7.25</v>
      </c>
      <c r="C4251" s="334">
        <v>252.44</v>
      </c>
      <c r="D4251" s="335" t="s">
        <v>392</v>
      </c>
      <c r="E4251" s="335" t="s">
        <v>386</v>
      </c>
      <c r="F4251" s="335" t="s">
        <v>835</v>
      </c>
      <c r="G4251" s="179">
        <f t="shared" si="198"/>
        <v>0</v>
      </c>
      <c r="H4251" s="179">
        <f t="shared" si="199"/>
        <v>0</v>
      </c>
      <c r="I4251" s="179">
        <f t="shared" si="200"/>
        <v>0</v>
      </c>
    </row>
    <row r="4252" spans="1:9" ht="15.75" thickBot="1">
      <c r="A4252" s="398"/>
      <c r="B4252" s="333">
        <v>0.25</v>
      </c>
      <c r="C4252" s="334">
        <v>8.08</v>
      </c>
      <c r="D4252" s="335" t="s">
        <v>392</v>
      </c>
      <c r="E4252" s="335" t="s">
        <v>386</v>
      </c>
      <c r="F4252" s="335" t="s">
        <v>802</v>
      </c>
      <c r="G4252" s="179">
        <f t="shared" si="198"/>
        <v>0</v>
      </c>
      <c r="H4252" s="179">
        <f t="shared" si="199"/>
        <v>0</v>
      </c>
      <c r="I4252" s="179">
        <f t="shared" si="200"/>
        <v>0</v>
      </c>
    </row>
    <row r="4253" spans="1:9" ht="15.75" thickBot="1">
      <c r="A4253" s="398"/>
      <c r="B4253" s="333">
        <v>1.25</v>
      </c>
      <c r="C4253" s="334">
        <v>40.42</v>
      </c>
      <c r="D4253" s="335" t="s">
        <v>392</v>
      </c>
      <c r="E4253" s="335" t="s">
        <v>386</v>
      </c>
      <c r="F4253" s="335" t="s">
        <v>803</v>
      </c>
      <c r="G4253" s="179">
        <f t="shared" si="198"/>
        <v>0</v>
      </c>
      <c r="H4253" s="179">
        <f t="shared" si="199"/>
        <v>0</v>
      </c>
      <c r="I4253" s="179">
        <f t="shared" si="200"/>
        <v>0</v>
      </c>
    </row>
    <row r="4254" spans="1:9" ht="15.75" thickBot="1">
      <c r="A4254" s="398"/>
      <c r="B4254" s="333">
        <v>7.75</v>
      </c>
      <c r="C4254" s="334">
        <v>269.85000000000002</v>
      </c>
      <c r="D4254" s="335" t="s">
        <v>392</v>
      </c>
      <c r="E4254" s="335" t="s">
        <v>386</v>
      </c>
      <c r="F4254" s="335" t="s">
        <v>804</v>
      </c>
      <c r="G4254" s="179">
        <f t="shared" si="198"/>
        <v>0</v>
      </c>
      <c r="H4254" s="179">
        <f t="shared" si="199"/>
        <v>0</v>
      </c>
      <c r="I4254" s="179">
        <f t="shared" si="200"/>
        <v>0</v>
      </c>
    </row>
    <row r="4255" spans="1:9" ht="15.75" thickBot="1">
      <c r="A4255" s="398"/>
      <c r="B4255" s="333">
        <v>0.5</v>
      </c>
      <c r="C4255" s="334">
        <v>13.1</v>
      </c>
      <c r="D4255" s="335" t="s">
        <v>392</v>
      </c>
      <c r="E4255" s="335" t="s">
        <v>386</v>
      </c>
      <c r="F4255" s="335" t="s">
        <v>845</v>
      </c>
      <c r="G4255" s="179">
        <f t="shared" si="198"/>
        <v>0</v>
      </c>
      <c r="H4255" s="179">
        <f t="shared" si="199"/>
        <v>0</v>
      </c>
      <c r="I4255" s="179">
        <f t="shared" si="200"/>
        <v>0</v>
      </c>
    </row>
    <row r="4256" spans="1:9" ht="15.75" thickBot="1">
      <c r="A4256" s="398"/>
      <c r="B4256" s="333">
        <v>3.75</v>
      </c>
      <c r="C4256" s="334">
        <v>121.28</v>
      </c>
      <c r="D4256" s="335" t="s">
        <v>392</v>
      </c>
      <c r="E4256" s="335" t="s">
        <v>386</v>
      </c>
      <c r="F4256" s="335" t="s">
        <v>843</v>
      </c>
      <c r="G4256" s="179">
        <f t="shared" si="198"/>
        <v>0</v>
      </c>
      <c r="H4256" s="179">
        <f t="shared" si="199"/>
        <v>0</v>
      </c>
      <c r="I4256" s="179">
        <f t="shared" si="200"/>
        <v>0</v>
      </c>
    </row>
    <row r="4257" spans="1:9" ht="15.75" thickBot="1">
      <c r="A4257" s="398"/>
      <c r="B4257" s="333">
        <v>8.5</v>
      </c>
      <c r="C4257" s="334">
        <v>295.97000000000003</v>
      </c>
      <c r="D4257" s="335" t="s">
        <v>392</v>
      </c>
      <c r="E4257" s="335" t="s">
        <v>386</v>
      </c>
      <c r="F4257" s="335" t="s">
        <v>894</v>
      </c>
      <c r="G4257" s="179">
        <f t="shared" si="198"/>
        <v>0</v>
      </c>
      <c r="H4257" s="179">
        <f t="shared" si="199"/>
        <v>0</v>
      </c>
      <c r="I4257" s="179">
        <f t="shared" si="200"/>
        <v>0</v>
      </c>
    </row>
    <row r="4258" spans="1:9" ht="15.75" thickBot="1">
      <c r="A4258" s="398"/>
      <c r="B4258" s="333">
        <v>3.5</v>
      </c>
      <c r="C4258" s="334">
        <v>121.88</v>
      </c>
      <c r="D4258" s="335" t="s">
        <v>392</v>
      </c>
      <c r="E4258" s="335" t="s">
        <v>386</v>
      </c>
      <c r="F4258" s="335" t="s">
        <v>881</v>
      </c>
      <c r="G4258" s="179">
        <f t="shared" si="198"/>
        <v>0</v>
      </c>
      <c r="H4258" s="179">
        <f t="shared" si="199"/>
        <v>0</v>
      </c>
      <c r="I4258" s="179">
        <f t="shared" si="200"/>
        <v>0</v>
      </c>
    </row>
    <row r="4259" spans="1:9" ht="15.75" thickBot="1">
      <c r="A4259" s="398"/>
      <c r="B4259" s="333">
        <v>7</v>
      </c>
      <c r="C4259" s="334">
        <v>228.86</v>
      </c>
      <c r="D4259" s="335" t="s">
        <v>392</v>
      </c>
      <c r="E4259" s="335" t="s">
        <v>386</v>
      </c>
      <c r="F4259" s="335" t="s">
        <v>862</v>
      </c>
      <c r="G4259" s="179">
        <f t="shared" si="198"/>
        <v>0</v>
      </c>
      <c r="H4259" s="179">
        <f t="shared" si="199"/>
        <v>0</v>
      </c>
      <c r="I4259" s="179">
        <f t="shared" si="200"/>
        <v>0</v>
      </c>
    </row>
    <row r="4260" spans="1:9" ht="15.75" thickBot="1">
      <c r="A4260" s="398"/>
      <c r="B4260" s="333">
        <v>2</v>
      </c>
      <c r="C4260" s="334">
        <v>56.62</v>
      </c>
      <c r="D4260" s="335" t="s">
        <v>392</v>
      </c>
      <c r="E4260" s="335" t="s">
        <v>386</v>
      </c>
      <c r="F4260" s="335" t="s">
        <v>864</v>
      </c>
      <c r="G4260" s="179">
        <f t="shared" si="198"/>
        <v>0</v>
      </c>
      <c r="H4260" s="179">
        <f t="shared" si="199"/>
        <v>0</v>
      </c>
      <c r="I4260" s="179">
        <f t="shared" si="200"/>
        <v>0</v>
      </c>
    </row>
    <row r="4261" spans="1:9" ht="15.75" thickBot="1">
      <c r="A4261" s="398"/>
      <c r="B4261" s="333">
        <v>2.25</v>
      </c>
      <c r="C4261" s="334">
        <v>78.34</v>
      </c>
      <c r="D4261" s="335" t="s">
        <v>392</v>
      </c>
      <c r="E4261" s="335" t="s">
        <v>386</v>
      </c>
      <c r="F4261" s="335" t="s">
        <v>841</v>
      </c>
      <c r="G4261" s="179">
        <f t="shared" si="198"/>
        <v>0</v>
      </c>
      <c r="H4261" s="179">
        <f t="shared" si="199"/>
        <v>0</v>
      </c>
      <c r="I4261" s="179">
        <f t="shared" si="200"/>
        <v>0</v>
      </c>
    </row>
    <row r="4262" spans="1:9" ht="15.75" thickBot="1">
      <c r="A4262" s="398"/>
      <c r="B4262" s="333">
        <v>5</v>
      </c>
      <c r="C4262" s="334">
        <v>174.1</v>
      </c>
      <c r="D4262" s="335" t="s">
        <v>392</v>
      </c>
      <c r="E4262" s="335" t="s">
        <v>386</v>
      </c>
      <c r="F4262" s="335" t="s">
        <v>868</v>
      </c>
      <c r="G4262" s="179">
        <f t="shared" si="198"/>
        <v>0</v>
      </c>
      <c r="H4262" s="179">
        <f t="shared" si="199"/>
        <v>0</v>
      </c>
      <c r="I4262" s="179">
        <f t="shared" si="200"/>
        <v>0</v>
      </c>
    </row>
    <row r="4263" spans="1:9" ht="15.75" thickBot="1">
      <c r="A4263" s="398"/>
      <c r="B4263" s="333">
        <v>5</v>
      </c>
      <c r="C4263" s="334">
        <v>174.1</v>
      </c>
      <c r="D4263" s="335" t="s">
        <v>392</v>
      </c>
      <c r="E4263" s="335" t="s">
        <v>386</v>
      </c>
      <c r="F4263" s="335" t="s">
        <v>838</v>
      </c>
      <c r="G4263" s="179">
        <f t="shared" si="198"/>
        <v>0</v>
      </c>
      <c r="H4263" s="179">
        <f t="shared" si="199"/>
        <v>0</v>
      </c>
      <c r="I4263" s="179">
        <f t="shared" si="200"/>
        <v>0</v>
      </c>
    </row>
    <row r="4264" spans="1:9" ht="15.75" thickBot="1">
      <c r="A4264" s="398"/>
      <c r="B4264" s="333">
        <v>2</v>
      </c>
      <c r="C4264" s="334">
        <v>69.64</v>
      </c>
      <c r="D4264" s="335" t="s">
        <v>392</v>
      </c>
      <c r="E4264" s="335" t="s">
        <v>386</v>
      </c>
      <c r="F4264" s="335" t="s">
        <v>872</v>
      </c>
      <c r="G4264" s="179">
        <f t="shared" si="198"/>
        <v>0</v>
      </c>
      <c r="H4264" s="179">
        <f t="shared" si="199"/>
        <v>0</v>
      </c>
      <c r="I4264" s="179">
        <f t="shared" si="200"/>
        <v>0</v>
      </c>
    </row>
    <row r="4265" spans="1:9" ht="15.75" thickBot="1">
      <c r="A4265" s="399"/>
      <c r="B4265" s="333">
        <v>4.25</v>
      </c>
      <c r="C4265" s="334">
        <v>137.44</v>
      </c>
      <c r="D4265" s="335" t="s">
        <v>392</v>
      </c>
      <c r="E4265" s="335" t="s">
        <v>386</v>
      </c>
      <c r="F4265" s="335" t="s">
        <v>858</v>
      </c>
      <c r="G4265" s="179">
        <f t="shared" si="198"/>
        <v>0</v>
      </c>
      <c r="H4265" s="179">
        <f t="shared" si="199"/>
        <v>0</v>
      </c>
      <c r="I4265" s="179">
        <f t="shared" si="200"/>
        <v>0</v>
      </c>
    </row>
    <row r="4266" spans="1:9" ht="15.75" thickBot="1">
      <c r="A4266" s="336" t="s">
        <v>488</v>
      </c>
      <c r="B4266" s="337">
        <v>2645</v>
      </c>
      <c r="C4266" s="338">
        <v>91257.43</v>
      </c>
      <c r="D4266" s="394"/>
      <c r="E4266" s="395"/>
      <c r="F4266" s="396"/>
      <c r="G4266" s="179">
        <f t="shared" si="198"/>
        <v>0</v>
      </c>
      <c r="H4266" s="179">
        <f t="shared" si="199"/>
        <v>0</v>
      </c>
      <c r="I4266" s="179">
        <f t="shared" si="200"/>
        <v>0</v>
      </c>
    </row>
    <row r="4267" spans="1:9" ht="15.75" thickBot="1">
      <c r="A4267" s="397" t="s">
        <v>489</v>
      </c>
      <c r="B4267" s="333">
        <v>4</v>
      </c>
      <c r="C4267" s="334">
        <v>129.80000000000001</v>
      </c>
      <c r="D4267" s="335" t="s">
        <v>391</v>
      </c>
      <c r="E4267" s="335" t="s">
        <v>386</v>
      </c>
      <c r="F4267" s="335" t="s">
        <v>807</v>
      </c>
      <c r="G4267" s="179">
        <f t="shared" si="198"/>
        <v>0</v>
      </c>
      <c r="H4267" s="179">
        <f t="shared" si="199"/>
        <v>0</v>
      </c>
      <c r="I4267" s="179">
        <f t="shared" si="200"/>
        <v>0</v>
      </c>
    </row>
    <row r="4268" spans="1:9" ht="15.75" thickBot="1">
      <c r="A4268" s="398"/>
      <c r="B4268" s="333">
        <v>2</v>
      </c>
      <c r="C4268" s="334">
        <v>64.900000000000006</v>
      </c>
      <c r="D4268" s="335" t="s">
        <v>391</v>
      </c>
      <c r="E4268" s="335" t="s">
        <v>386</v>
      </c>
      <c r="F4268" s="335" t="s">
        <v>837</v>
      </c>
      <c r="G4268" s="179">
        <f t="shared" si="198"/>
        <v>0</v>
      </c>
      <c r="H4268" s="179">
        <f t="shared" si="199"/>
        <v>0</v>
      </c>
      <c r="I4268" s="179">
        <f t="shared" si="200"/>
        <v>0</v>
      </c>
    </row>
    <row r="4269" spans="1:9" ht="15.75" thickBot="1">
      <c r="A4269" s="398"/>
      <c r="B4269" s="333">
        <v>2</v>
      </c>
      <c r="C4269" s="334">
        <v>66.52</v>
      </c>
      <c r="D4269" s="335" t="s">
        <v>391</v>
      </c>
      <c r="E4269" s="335" t="s">
        <v>386</v>
      </c>
      <c r="F4269" s="335" t="s">
        <v>835</v>
      </c>
      <c r="G4269" s="179">
        <f t="shared" si="198"/>
        <v>0</v>
      </c>
      <c r="H4269" s="179">
        <f t="shared" si="199"/>
        <v>0</v>
      </c>
      <c r="I4269" s="179">
        <f t="shared" si="200"/>
        <v>0</v>
      </c>
    </row>
    <row r="4270" spans="1:9" ht="15.75" thickBot="1">
      <c r="A4270" s="398"/>
      <c r="B4270" s="333">
        <v>2</v>
      </c>
      <c r="C4270" s="334">
        <v>66.52</v>
      </c>
      <c r="D4270" s="335" t="s">
        <v>391</v>
      </c>
      <c r="E4270" s="335" t="s">
        <v>386</v>
      </c>
      <c r="F4270" s="335" t="s">
        <v>845</v>
      </c>
      <c r="G4270" s="179">
        <f t="shared" si="198"/>
        <v>0</v>
      </c>
      <c r="H4270" s="179">
        <f t="shared" si="199"/>
        <v>0</v>
      </c>
      <c r="I4270" s="179">
        <f t="shared" si="200"/>
        <v>0</v>
      </c>
    </row>
    <row r="4271" spans="1:9" ht="15.75" thickBot="1">
      <c r="A4271" s="398"/>
      <c r="B4271" s="333">
        <v>2</v>
      </c>
      <c r="C4271" s="334">
        <v>66.52</v>
      </c>
      <c r="D4271" s="335" t="s">
        <v>391</v>
      </c>
      <c r="E4271" s="335" t="s">
        <v>386</v>
      </c>
      <c r="F4271" s="335" t="s">
        <v>881</v>
      </c>
      <c r="G4271" s="179">
        <f t="shared" si="198"/>
        <v>0</v>
      </c>
      <c r="H4271" s="179">
        <f t="shared" si="199"/>
        <v>0</v>
      </c>
      <c r="I4271" s="179">
        <f t="shared" si="200"/>
        <v>0</v>
      </c>
    </row>
    <row r="4272" spans="1:9" ht="15.75" thickBot="1">
      <c r="A4272" s="398"/>
      <c r="B4272" s="333">
        <v>2</v>
      </c>
      <c r="C4272" s="334">
        <v>66.52</v>
      </c>
      <c r="D4272" s="335" t="s">
        <v>391</v>
      </c>
      <c r="E4272" s="335" t="s">
        <v>386</v>
      </c>
      <c r="F4272" s="335" t="s">
        <v>863</v>
      </c>
      <c r="G4272" s="179">
        <f t="shared" si="198"/>
        <v>0</v>
      </c>
      <c r="H4272" s="179">
        <f t="shared" si="199"/>
        <v>0</v>
      </c>
      <c r="I4272" s="179">
        <f t="shared" si="200"/>
        <v>0</v>
      </c>
    </row>
    <row r="4273" spans="1:9" ht="15.75" thickBot="1">
      <c r="A4273" s="398"/>
      <c r="B4273" s="333">
        <v>4</v>
      </c>
      <c r="C4273" s="334">
        <v>133.04</v>
      </c>
      <c r="D4273" s="335" t="s">
        <v>391</v>
      </c>
      <c r="E4273" s="335" t="s">
        <v>386</v>
      </c>
      <c r="F4273" s="335" t="s">
        <v>838</v>
      </c>
      <c r="G4273" s="179">
        <f t="shared" si="198"/>
        <v>0</v>
      </c>
      <c r="H4273" s="179">
        <f t="shared" si="199"/>
        <v>0</v>
      </c>
      <c r="I4273" s="179">
        <f t="shared" si="200"/>
        <v>0</v>
      </c>
    </row>
    <row r="4274" spans="1:9" ht="15.75" thickBot="1">
      <c r="A4274" s="398"/>
      <c r="B4274" s="333">
        <v>4</v>
      </c>
      <c r="C4274" s="334">
        <v>133.04</v>
      </c>
      <c r="D4274" s="335" t="s">
        <v>391</v>
      </c>
      <c r="E4274" s="335" t="s">
        <v>386</v>
      </c>
      <c r="F4274" s="335" t="s">
        <v>858</v>
      </c>
      <c r="G4274" s="179">
        <f t="shared" si="198"/>
        <v>0</v>
      </c>
      <c r="H4274" s="179">
        <f t="shared" si="199"/>
        <v>0</v>
      </c>
      <c r="I4274" s="179">
        <f t="shared" si="200"/>
        <v>0</v>
      </c>
    </row>
    <row r="4275" spans="1:9" ht="15.75" thickBot="1">
      <c r="A4275" s="398"/>
      <c r="B4275" s="333">
        <v>1</v>
      </c>
      <c r="C4275" s="334">
        <v>48.51</v>
      </c>
      <c r="D4275" s="335" t="s">
        <v>387</v>
      </c>
      <c r="E4275" s="335" t="s">
        <v>386</v>
      </c>
      <c r="F4275" s="335" t="s">
        <v>810</v>
      </c>
      <c r="G4275" s="179">
        <f t="shared" si="198"/>
        <v>0</v>
      </c>
      <c r="H4275" s="179">
        <f t="shared" si="199"/>
        <v>0</v>
      </c>
      <c r="I4275" s="179">
        <f t="shared" si="200"/>
        <v>0</v>
      </c>
    </row>
    <row r="4276" spans="1:9" ht="15.75" thickBot="1">
      <c r="A4276" s="398"/>
      <c r="B4276" s="333">
        <v>1</v>
      </c>
      <c r="C4276" s="334">
        <v>47.06</v>
      </c>
      <c r="D4276" s="335" t="s">
        <v>387</v>
      </c>
      <c r="E4276" s="335" t="s">
        <v>386</v>
      </c>
      <c r="F4276" s="335" t="s">
        <v>856</v>
      </c>
      <c r="G4276" s="179">
        <f t="shared" si="198"/>
        <v>0</v>
      </c>
      <c r="H4276" s="179">
        <f t="shared" si="199"/>
        <v>0</v>
      </c>
      <c r="I4276" s="179">
        <f t="shared" si="200"/>
        <v>0</v>
      </c>
    </row>
    <row r="4277" spans="1:9" ht="15.75" thickBot="1">
      <c r="A4277" s="398"/>
      <c r="B4277" s="333">
        <v>2</v>
      </c>
      <c r="C4277" s="334">
        <v>98.04</v>
      </c>
      <c r="D4277" s="335" t="s">
        <v>387</v>
      </c>
      <c r="E4277" s="335" t="s">
        <v>386</v>
      </c>
      <c r="F4277" s="335" t="s">
        <v>868</v>
      </c>
      <c r="G4277" s="179">
        <f t="shared" si="198"/>
        <v>0</v>
      </c>
      <c r="H4277" s="179">
        <f t="shared" si="199"/>
        <v>0</v>
      </c>
      <c r="I4277" s="179">
        <f t="shared" si="200"/>
        <v>0</v>
      </c>
    </row>
    <row r="4278" spans="1:9" ht="15.75" thickBot="1">
      <c r="A4278" s="398"/>
      <c r="B4278" s="333">
        <v>1</v>
      </c>
      <c r="C4278" s="334">
        <v>48.51</v>
      </c>
      <c r="D4278" s="335" t="s">
        <v>387</v>
      </c>
      <c r="E4278" s="335" t="s">
        <v>386</v>
      </c>
      <c r="F4278" s="335" t="s">
        <v>838</v>
      </c>
      <c r="G4278" s="179">
        <f t="shared" si="198"/>
        <v>0</v>
      </c>
      <c r="H4278" s="179">
        <f t="shared" si="199"/>
        <v>0</v>
      </c>
      <c r="I4278" s="179">
        <f t="shared" si="200"/>
        <v>0</v>
      </c>
    </row>
    <row r="4279" spans="1:9" ht="15.75" thickBot="1">
      <c r="A4279" s="398"/>
      <c r="B4279" s="333">
        <v>48</v>
      </c>
      <c r="C4279" s="334">
        <v>1494.86</v>
      </c>
      <c r="D4279" s="335" t="s">
        <v>384</v>
      </c>
      <c r="E4279" s="335" t="s">
        <v>386</v>
      </c>
      <c r="F4279" s="335" t="s">
        <v>807</v>
      </c>
      <c r="G4279" s="179">
        <f t="shared" si="198"/>
        <v>1494.86</v>
      </c>
      <c r="H4279" s="179">
        <f t="shared" si="199"/>
        <v>0</v>
      </c>
      <c r="I4279" s="179">
        <f t="shared" si="200"/>
        <v>1494.86</v>
      </c>
    </row>
    <row r="4280" spans="1:9" ht="15.75" thickBot="1">
      <c r="A4280" s="398"/>
      <c r="B4280" s="333">
        <v>46</v>
      </c>
      <c r="C4280" s="334">
        <v>1463.46</v>
      </c>
      <c r="D4280" s="335" t="s">
        <v>384</v>
      </c>
      <c r="E4280" s="335" t="s">
        <v>386</v>
      </c>
      <c r="F4280" s="335" t="s">
        <v>837</v>
      </c>
      <c r="G4280" s="179">
        <f t="shared" si="198"/>
        <v>1463.46</v>
      </c>
      <c r="H4280" s="179">
        <f t="shared" si="199"/>
        <v>0</v>
      </c>
      <c r="I4280" s="179">
        <f t="shared" si="200"/>
        <v>1463.46</v>
      </c>
    </row>
    <row r="4281" spans="1:9" ht="15.75" thickBot="1">
      <c r="A4281" s="398"/>
      <c r="B4281" s="333">
        <v>54</v>
      </c>
      <c r="C4281" s="334">
        <v>1710.88</v>
      </c>
      <c r="D4281" s="335" t="s">
        <v>384</v>
      </c>
      <c r="E4281" s="335" t="s">
        <v>386</v>
      </c>
      <c r="F4281" s="335" t="s">
        <v>811</v>
      </c>
      <c r="G4281" s="179">
        <f t="shared" si="198"/>
        <v>1710.88</v>
      </c>
      <c r="H4281" s="179">
        <f t="shared" si="199"/>
        <v>0</v>
      </c>
      <c r="I4281" s="179">
        <f t="shared" si="200"/>
        <v>1710.88</v>
      </c>
    </row>
    <row r="4282" spans="1:9" ht="15.75" thickBot="1">
      <c r="A4282" s="398"/>
      <c r="B4282" s="333">
        <v>145</v>
      </c>
      <c r="C4282" s="334">
        <v>4677.26</v>
      </c>
      <c r="D4282" s="335" t="s">
        <v>384</v>
      </c>
      <c r="E4282" s="335" t="s">
        <v>386</v>
      </c>
      <c r="F4282" s="335" t="s">
        <v>813</v>
      </c>
      <c r="G4282" s="179">
        <f t="shared" si="198"/>
        <v>4677.26</v>
      </c>
      <c r="H4282" s="179">
        <f t="shared" si="199"/>
        <v>0</v>
      </c>
      <c r="I4282" s="179">
        <f t="shared" si="200"/>
        <v>4677.26</v>
      </c>
    </row>
    <row r="4283" spans="1:9" ht="15.75" thickBot="1">
      <c r="A4283" s="398"/>
      <c r="B4283" s="333">
        <v>20</v>
      </c>
      <c r="C4283" s="334">
        <v>665.2</v>
      </c>
      <c r="D4283" s="335" t="s">
        <v>384</v>
      </c>
      <c r="E4283" s="335" t="s">
        <v>386</v>
      </c>
      <c r="F4283" s="335" t="s">
        <v>808</v>
      </c>
      <c r="G4283" s="179">
        <f t="shared" si="198"/>
        <v>665.2</v>
      </c>
      <c r="H4283" s="179">
        <f t="shared" si="199"/>
        <v>0</v>
      </c>
      <c r="I4283" s="179">
        <f t="shared" si="200"/>
        <v>665.2</v>
      </c>
    </row>
    <row r="4284" spans="1:9" ht="15.75" thickBot="1">
      <c r="A4284" s="398"/>
      <c r="B4284" s="333">
        <v>20</v>
      </c>
      <c r="C4284" s="334">
        <v>665.2</v>
      </c>
      <c r="D4284" s="335" t="s">
        <v>384</v>
      </c>
      <c r="E4284" s="335" t="s">
        <v>386</v>
      </c>
      <c r="F4284" s="335" t="s">
        <v>809</v>
      </c>
      <c r="G4284" s="179">
        <f t="shared" si="198"/>
        <v>665.2</v>
      </c>
      <c r="H4284" s="179">
        <f t="shared" si="199"/>
        <v>0</v>
      </c>
      <c r="I4284" s="179">
        <f t="shared" si="200"/>
        <v>665.2</v>
      </c>
    </row>
    <row r="4285" spans="1:9" ht="15.75" thickBot="1">
      <c r="A4285" s="398"/>
      <c r="B4285" s="333">
        <v>55</v>
      </c>
      <c r="C4285" s="334">
        <v>1721.3</v>
      </c>
      <c r="D4285" s="335" t="s">
        <v>384</v>
      </c>
      <c r="E4285" s="335" t="s">
        <v>386</v>
      </c>
      <c r="F4285" s="335" t="s">
        <v>810</v>
      </c>
      <c r="G4285" s="179">
        <f t="shared" si="198"/>
        <v>1721.3</v>
      </c>
      <c r="H4285" s="179">
        <f t="shared" si="199"/>
        <v>0</v>
      </c>
      <c r="I4285" s="179">
        <f t="shared" si="200"/>
        <v>1721.3</v>
      </c>
    </row>
    <row r="4286" spans="1:9" ht="15.75" thickBot="1">
      <c r="A4286" s="398"/>
      <c r="B4286" s="333">
        <v>101</v>
      </c>
      <c r="C4286" s="334">
        <v>3070.9</v>
      </c>
      <c r="D4286" s="335" t="s">
        <v>384</v>
      </c>
      <c r="E4286" s="335" t="s">
        <v>386</v>
      </c>
      <c r="F4286" s="335" t="s">
        <v>835</v>
      </c>
      <c r="G4286" s="179">
        <f t="shared" si="198"/>
        <v>3070.9</v>
      </c>
      <c r="H4286" s="179">
        <f t="shared" si="199"/>
        <v>0</v>
      </c>
      <c r="I4286" s="179">
        <f t="shared" si="200"/>
        <v>3070.9</v>
      </c>
    </row>
    <row r="4287" spans="1:9" ht="15.75" thickBot="1">
      <c r="A4287" s="398"/>
      <c r="B4287" s="333">
        <v>28</v>
      </c>
      <c r="C4287" s="334">
        <v>938.88</v>
      </c>
      <c r="D4287" s="335" t="s">
        <v>384</v>
      </c>
      <c r="E4287" s="335" t="s">
        <v>386</v>
      </c>
      <c r="F4287" s="335" t="s">
        <v>802</v>
      </c>
      <c r="G4287" s="179">
        <f t="shared" si="198"/>
        <v>938.88</v>
      </c>
      <c r="H4287" s="179">
        <f t="shared" si="199"/>
        <v>0</v>
      </c>
      <c r="I4287" s="179">
        <f t="shared" si="200"/>
        <v>938.88</v>
      </c>
    </row>
    <row r="4288" spans="1:9" ht="15.75" thickBot="1">
      <c r="A4288" s="398"/>
      <c r="B4288" s="333">
        <v>72.75</v>
      </c>
      <c r="C4288" s="334">
        <v>2354.23</v>
      </c>
      <c r="D4288" s="335" t="s">
        <v>384</v>
      </c>
      <c r="E4288" s="335" t="s">
        <v>386</v>
      </c>
      <c r="F4288" s="335" t="s">
        <v>803</v>
      </c>
      <c r="G4288" s="179">
        <f t="shared" si="198"/>
        <v>2354.23</v>
      </c>
      <c r="H4288" s="179">
        <f t="shared" si="199"/>
        <v>0</v>
      </c>
      <c r="I4288" s="179">
        <f t="shared" si="200"/>
        <v>2354.23</v>
      </c>
    </row>
    <row r="4289" spans="1:9" ht="15.75" thickBot="1">
      <c r="A4289" s="398"/>
      <c r="B4289" s="333">
        <v>59</v>
      </c>
      <c r="C4289" s="334">
        <v>1245.1300000000001</v>
      </c>
      <c r="D4289" s="335" t="s">
        <v>384</v>
      </c>
      <c r="E4289" s="335" t="s">
        <v>386</v>
      </c>
      <c r="F4289" s="335" t="s">
        <v>804</v>
      </c>
      <c r="G4289" s="179">
        <f t="shared" si="198"/>
        <v>1245.1300000000001</v>
      </c>
      <c r="H4289" s="179">
        <f t="shared" si="199"/>
        <v>0</v>
      </c>
      <c r="I4289" s="179">
        <f t="shared" si="200"/>
        <v>1245.1300000000001</v>
      </c>
    </row>
    <row r="4290" spans="1:9" ht="15.75" thickBot="1">
      <c r="A4290" s="398"/>
      <c r="B4290" s="333">
        <v>114</v>
      </c>
      <c r="C4290" s="334">
        <v>2114.52</v>
      </c>
      <c r="D4290" s="335" t="s">
        <v>384</v>
      </c>
      <c r="E4290" s="335" t="s">
        <v>386</v>
      </c>
      <c r="F4290" s="335" t="s">
        <v>845</v>
      </c>
      <c r="G4290" s="179">
        <f t="shared" si="198"/>
        <v>2114.52</v>
      </c>
      <c r="H4290" s="179">
        <f t="shared" si="199"/>
        <v>0</v>
      </c>
      <c r="I4290" s="179">
        <f t="shared" si="200"/>
        <v>2114.52</v>
      </c>
    </row>
    <row r="4291" spans="1:9" ht="15.75" thickBot="1">
      <c r="A4291" s="398"/>
      <c r="B4291" s="333">
        <v>98</v>
      </c>
      <c r="C4291" s="334">
        <v>1686.68</v>
      </c>
      <c r="D4291" s="335" t="s">
        <v>384</v>
      </c>
      <c r="E4291" s="335" t="s">
        <v>386</v>
      </c>
      <c r="F4291" s="335" t="s">
        <v>843</v>
      </c>
      <c r="G4291" s="179">
        <f t="shared" si="198"/>
        <v>1686.68</v>
      </c>
      <c r="H4291" s="179">
        <f t="shared" si="199"/>
        <v>0</v>
      </c>
      <c r="I4291" s="179">
        <f t="shared" si="200"/>
        <v>1686.68</v>
      </c>
    </row>
    <row r="4292" spans="1:9" ht="15.75" thickBot="1">
      <c r="A4292" s="398"/>
      <c r="B4292" s="333">
        <v>181</v>
      </c>
      <c r="C4292" s="334">
        <v>4717.9399999999996</v>
      </c>
      <c r="D4292" s="335" t="s">
        <v>384</v>
      </c>
      <c r="E4292" s="335" t="s">
        <v>386</v>
      </c>
      <c r="F4292" s="335" t="s">
        <v>894</v>
      </c>
      <c r="G4292" s="179">
        <f t="shared" si="198"/>
        <v>4717.9399999999996</v>
      </c>
      <c r="H4292" s="179">
        <f t="shared" si="199"/>
        <v>0</v>
      </c>
      <c r="I4292" s="179">
        <f t="shared" si="200"/>
        <v>4717.9399999999996</v>
      </c>
    </row>
    <row r="4293" spans="1:9" ht="15.75" thickBot="1">
      <c r="A4293" s="398"/>
      <c r="B4293" s="333">
        <v>89</v>
      </c>
      <c r="C4293" s="334">
        <v>2827.12</v>
      </c>
      <c r="D4293" s="335" t="s">
        <v>384</v>
      </c>
      <c r="E4293" s="335" t="s">
        <v>386</v>
      </c>
      <c r="F4293" s="335" t="s">
        <v>881</v>
      </c>
      <c r="G4293" s="179">
        <f t="shared" ref="G4293:G4356" si="201">IF(D4293="REG",C4293,0)</f>
        <v>2827.12</v>
      </c>
      <c r="H4293" s="179">
        <f t="shared" ref="H4293:H4356" si="202">IF(D4293="SAL",C4293,0)</f>
        <v>0</v>
      </c>
      <c r="I4293" s="179">
        <f t="shared" ref="I4293:I4356" si="203">+G4293+H4293</f>
        <v>2827.12</v>
      </c>
    </row>
    <row r="4294" spans="1:9" ht="15.75" thickBot="1">
      <c r="A4294" s="398"/>
      <c r="B4294" s="333">
        <v>117</v>
      </c>
      <c r="C4294" s="334">
        <v>3246.66</v>
      </c>
      <c r="D4294" s="335" t="s">
        <v>384</v>
      </c>
      <c r="E4294" s="335" t="s">
        <v>386</v>
      </c>
      <c r="F4294" s="335" t="s">
        <v>805</v>
      </c>
      <c r="G4294" s="179">
        <f t="shared" si="201"/>
        <v>3246.66</v>
      </c>
      <c r="H4294" s="179">
        <f t="shared" si="202"/>
        <v>0</v>
      </c>
      <c r="I4294" s="179">
        <f t="shared" si="203"/>
        <v>3246.66</v>
      </c>
    </row>
    <row r="4295" spans="1:9" ht="15.75" thickBot="1">
      <c r="A4295" s="398"/>
      <c r="B4295" s="333">
        <v>163</v>
      </c>
      <c r="C4295" s="334">
        <v>4270.88</v>
      </c>
      <c r="D4295" s="335" t="s">
        <v>384</v>
      </c>
      <c r="E4295" s="335" t="s">
        <v>386</v>
      </c>
      <c r="F4295" s="335" t="s">
        <v>862</v>
      </c>
      <c r="G4295" s="179">
        <f t="shared" si="201"/>
        <v>4270.88</v>
      </c>
      <c r="H4295" s="179">
        <f t="shared" si="202"/>
        <v>0</v>
      </c>
      <c r="I4295" s="179">
        <f t="shared" si="203"/>
        <v>4270.88</v>
      </c>
    </row>
    <row r="4296" spans="1:9" ht="15.75" thickBot="1">
      <c r="A4296" s="398"/>
      <c r="B4296" s="333">
        <v>69</v>
      </c>
      <c r="C4296" s="334">
        <v>2205.92</v>
      </c>
      <c r="D4296" s="335" t="s">
        <v>384</v>
      </c>
      <c r="E4296" s="335" t="s">
        <v>386</v>
      </c>
      <c r="F4296" s="335" t="s">
        <v>816</v>
      </c>
      <c r="G4296" s="179">
        <f t="shared" si="201"/>
        <v>2205.92</v>
      </c>
      <c r="H4296" s="179">
        <f t="shared" si="202"/>
        <v>0</v>
      </c>
      <c r="I4296" s="179">
        <f t="shared" si="203"/>
        <v>2205.92</v>
      </c>
    </row>
    <row r="4297" spans="1:9" ht="15.75" thickBot="1">
      <c r="A4297" s="398"/>
      <c r="B4297" s="333">
        <v>64</v>
      </c>
      <c r="C4297" s="334">
        <v>2069.1999999999998</v>
      </c>
      <c r="D4297" s="335" t="s">
        <v>384</v>
      </c>
      <c r="E4297" s="335" t="s">
        <v>386</v>
      </c>
      <c r="F4297" s="335" t="s">
        <v>863</v>
      </c>
      <c r="G4297" s="179">
        <f t="shared" si="201"/>
        <v>2069.1999999999998</v>
      </c>
      <c r="H4297" s="179">
        <f t="shared" si="202"/>
        <v>0</v>
      </c>
      <c r="I4297" s="179">
        <f t="shared" si="203"/>
        <v>2069.1999999999998</v>
      </c>
    </row>
    <row r="4298" spans="1:9" ht="15.75" thickBot="1">
      <c r="A4298" s="398"/>
      <c r="B4298" s="333">
        <v>66</v>
      </c>
      <c r="C4298" s="334">
        <v>2109.16</v>
      </c>
      <c r="D4298" s="335" t="s">
        <v>384</v>
      </c>
      <c r="E4298" s="335" t="s">
        <v>386</v>
      </c>
      <c r="F4298" s="335" t="s">
        <v>864</v>
      </c>
      <c r="G4298" s="179">
        <f t="shared" si="201"/>
        <v>2109.16</v>
      </c>
      <c r="H4298" s="179">
        <f t="shared" si="202"/>
        <v>0</v>
      </c>
      <c r="I4298" s="179">
        <f t="shared" si="203"/>
        <v>2109.16</v>
      </c>
    </row>
    <row r="4299" spans="1:9" ht="15.75" thickBot="1">
      <c r="A4299" s="398"/>
      <c r="B4299" s="333">
        <v>37</v>
      </c>
      <c r="C4299" s="334">
        <v>1200.77</v>
      </c>
      <c r="D4299" s="335" t="s">
        <v>384</v>
      </c>
      <c r="E4299" s="335" t="s">
        <v>386</v>
      </c>
      <c r="F4299" s="335" t="s">
        <v>841</v>
      </c>
      <c r="G4299" s="179">
        <f t="shared" si="201"/>
        <v>1200.77</v>
      </c>
      <c r="H4299" s="179">
        <f t="shared" si="202"/>
        <v>0</v>
      </c>
      <c r="I4299" s="179">
        <f t="shared" si="203"/>
        <v>1200.77</v>
      </c>
    </row>
    <row r="4300" spans="1:9" ht="15.75" thickBot="1">
      <c r="A4300" s="398"/>
      <c r="B4300" s="333">
        <v>57</v>
      </c>
      <c r="C4300" s="334">
        <v>1859.53</v>
      </c>
      <c r="D4300" s="335" t="s">
        <v>384</v>
      </c>
      <c r="E4300" s="335" t="s">
        <v>386</v>
      </c>
      <c r="F4300" s="335" t="s">
        <v>856</v>
      </c>
      <c r="G4300" s="179">
        <f t="shared" si="201"/>
        <v>1859.53</v>
      </c>
      <c r="H4300" s="179">
        <f t="shared" si="202"/>
        <v>0</v>
      </c>
      <c r="I4300" s="179">
        <f t="shared" si="203"/>
        <v>1859.53</v>
      </c>
    </row>
    <row r="4301" spans="1:9" ht="15.75" thickBot="1">
      <c r="A4301" s="398"/>
      <c r="B4301" s="333">
        <v>20</v>
      </c>
      <c r="C4301" s="334">
        <v>665.2</v>
      </c>
      <c r="D4301" s="335" t="s">
        <v>384</v>
      </c>
      <c r="E4301" s="335" t="s">
        <v>386</v>
      </c>
      <c r="F4301" s="335" t="s">
        <v>867</v>
      </c>
      <c r="G4301" s="179">
        <f t="shared" si="201"/>
        <v>665.2</v>
      </c>
      <c r="H4301" s="179">
        <f t="shared" si="202"/>
        <v>0</v>
      </c>
      <c r="I4301" s="179">
        <f t="shared" si="203"/>
        <v>665.2</v>
      </c>
    </row>
    <row r="4302" spans="1:9" ht="15.75" thickBot="1">
      <c r="A4302" s="398"/>
      <c r="B4302" s="333">
        <v>20</v>
      </c>
      <c r="C4302" s="334">
        <v>663.36</v>
      </c>
      <c r="D4302" s="335" t="s">
        <v>384</v>
      </c>
      <c r="E4302" s="335" t="s">
        <v>386</v>
      </c>
      <c r="F4302" s="335" t="s">
        <v>868</v>
      </c>
      <c r="G4302" s="179">
        <f t="shared" si="201"/>
        <v>663.36</v>
      </c>
      <c r="H4302" s="179">
        <f t="shared" si="202"/>
        <v>0</v>
      </c>
      <c r="I4302" s="179">
        <f t="shared" si="203"/>
        <v>663.36</v>
      </c>
    </row>
    <row r="4303" spans="1:9" ht="15.75" thickBot="1">
      <c r="A4303" s="398"/>
      <c r="B4303" s="333">
        <v>11</v>
      </c>
      <c r="C4303" s="334">
        <v>364.94</v>
      </c>
      <c r="D4303" s="335" t="s">
        <v>384</v>
      </c>
      <c r="E4303" s="335" t="s">
        <v>386</v>
      </c>
      <c r="F4303" s="335" t="s">
        <v>838</v>
      </c>
      <c r="G4303" s="179">
        <f t="shared" si="201"/>
        <v>364.94</v>
      </c>
      <c r="H4303" s="179">
        <f t="shared" si="202"/>
        <v>0</v>
      </c>
      <c r="I4303" s="179">
        <f t="shared" si="203"/>
        <v>364.94</v>
      </c>
    </row>
    <row r="4304" spans="1:9" ht="15.75" thickBot="1">
      <c r="A4304" s="398"/>
      <c r="B4304" s="333">
        <v>16</v>
      </c>
      <c r="C4304" s="334">
        <v>532.16</v>
      </c>
      <c r="D4304" s="335" t="s">
        <v>384</v>
      </c>
      <c r="E4304" s="335" t="s">
        <v>386</v>
      </c>
      <c r="F4304" s="335" t="s">
        <v>872</v>
      </c>
      <c r="G4304" s="179">
        <f t="shared" si="201"/>
        <v>532.16</v>
      </c>
      <c r="H4304" s="179">
        <f t="shared" si="202"/>
        <v>0</v>
      </c>
      <c r="I4304" s="179">
        <f t="shared" si="203"/>
        <v>532.16</v>
      </c>
    </row>
    <row r="4305" spans="1:9" ht="15.75" thickBot="1">
      <c r="A4305" s="398"/>
      <c r="B4305" s="333">
        <v>14</v>
      </c>
      <c r="C4305" s="334">
        <v>469.44</v>
      </c>
      <c r="D4305" s="335" t="s">
        <v>384</v>
      </c>
      <c r="E4305" s="335" t="s">
        <v>386</v>
      </c>
      <c r="F4305" s="335" t="s">
        <v>858</v>
      </c>
      <c r="G4305" s="179">
        <f t="shared" si="201"/>
        <v>469.44</v>
      </c>
      <c r="H4305" s="179">
        <f t="shared" si="202"/>
        <v>0</v>
      </c>
      <c r="I4305" s="179">
        <f t="shared" si="203"/>
        <v>469.44</v>
      </c>
    </row>
    <row r="4306" spans="1:9" ht="15.75" thickBot="1">
      <c r="A4306" s="399"/>
      <c r="B4306" s="333">
        <v>2</v>
      </c>
      <c r="C4306" s="334">
        <v>66.52</v>
      </c>
      <c r="D4306" s="335" t="s">
        <v>834</v>
      </c>
      <c r="E4306" s="335" t="s">
        <v>386</v>
      </c>
      <c r="F4306" s="335" t="s">
        <v>862</v>
      </c>
      <c r="G4306" s="179">
        <f t="shared" si="201"/>
        <v>0</v>
      </c>
      <c r="H4306" s="179">
        <f t="shared" si="202"/>
        <v>0</v>
      </c>
      <c r="I4306" s="179">
        <f t="shared" si="203"/>
        <v>0</v>
      </c>
    </row>
    <row r="4307" spans="1:9" ht="15.75" thickBot="1">
      <c r="A4307" s="336" t="s">
        <v>489</v>
      </c>
      <c r="B4307" s="337">
        <v>1813.75</v>
      </c>
      <c r="C4307" s="338">
        <v>52046.28</v>
      </c>
      <c r="D4307" s="394"/>
      <c r="E4307" s="395"/>
      <c r="F4307" s="396"/>
      <c r="G4307" s="179">
        <f t="shared" si="201"/>
        <v>0</v>
      </c>
      <c r="H4307" s="179">
        <f t="shared" si="202"/>
        <v>0</v>
      </c>
      <c r="I4307" s="179">
        <f t="shared" si="203"/>
        <v>0</v>
      </c>
    </row>
    <row r="4308" spans="1:9" ht="15.75" thickBot="1">
      <c r="A4308" s="397" t="s">
        <v>490</v>
      </c>
      <c r="B4308" s="333">
        <v>4</v>
      </c>
      <c r="C4308" s="334">
        <v>129.80000000000001</v>
      </c>
      <c r="D4308" s="335" t="s">
        <v>391</v>
      </c>
      <c r="E4308" s="335" t="s">
        <v>386</v>
      </c>
      <c r="F4308" s="335" t="s">
        <v>807</v>
      </c>
      <c r="G4308" s="179">
        <f t="shared" si="201"/>
        <v>0</v>
      </c>
      <c r="H4308" s="179">
        <f t="shared" si="202"/>
        <v>0</v>
      </c>
      <c r="I4308" s="179">
        <f t="shared" si="203"/>
        <v>0</v>
      </c>
    </row>
    <row r="4309" spans="1:9" ht="15.75" thickBot="1">
      <c r="A4309" s="398"/>
      <c r="B4309" s="333">
        <v>2</v>
      </c>
      <c r="C4309" s="334">
        <v>64.900000000000006</v>
      </c>
      <c r="D4309" s="335" t="s">
        <v>391</v>
      </c>
      <c r="E4309" s="335" t="s">
        <v>386</v>
      </c>
      <c r="F4309" s="335" t="s">
        <v>837</v>
      </c>
      <c r="G4309" s="179">
        <f t="shared" si="201"/>
        <v>0</v>
      </c>
      <c r="H4309" s="179">
        <f t="shared" si="202"/>
        <v>0</v>
      </c>
      <c r="I4309" s="179">
        <f t="shared" si="203"/>
        <v>0</v>
      </c>
    </row>
    <row r="4310" spans="1:9" ht="15.75" thickBot="1">
      <c r="A4310" s="398"/>
      <c r="B4310" s="333">
        <v>2</v>
      </c>
      <c r="C4310" s="334">
        <v>66.52</v>
      </c>
      <c r="D4310" s="335" t="s">
        <v>391</v>
      </c>
      <c r="E4310" s="335" t="s">
        <v>386</v>
      </c>
      <c r="F4310" s="335" t="s">
        <v>835</v>
      </c>
      <c r="G4310" s="179">
        <f t="shared" si="201"/>
        <v>0</v>
      </c>
      <c r="H4310" s="179">
        <f t="shared" si="202"/>
        <v>0</v>
      </c>
      <c r="I4310" s="179">
        <f t="shared" si="203"/>
        <v>0</v>
      </c>
    </row>
    <row r="4311" spans="1:9" ht="15.75" thickBot="1">
      <c r="A4311" s="398"/>
      <c r="B4311" s="333">
        <v>2</v>
      </c>
      <c r="C4311" s="334">
        <v>66.52</v>
      </c>
      <c r="D4311" s="335" t="s">
        <v>391</v>
      </c>
      <c r="E4311" s="335" t="s">
        <v>386</v>
      </c>
      <c r="F4311" s="335" t="s">
        <v>845</v>
      </c>
      <c r="G4311" s="179">
        <f t="shared" si="201"/>
        <v>0</v>
      </c>
      <c r="H4311" s="179">
        <f t="shared" si="202"/>
        <v>0</v>
      </c>
      <c r="I4311" s="179">
        <f t="shared" si="203"/>
        <v>0</v>
      </c>
    </row>
    <row r="4312" spans="1:9" ht="15.75" thickBot="1">
      <c r="A4312" s="398"/>
      <c r="B4312" s="333">
        <v>2</v>
      </c>
      <c r="C4312" s="334">
        <v>66.52</v>
      </c>
      <c r="D4312" s="335" t="s">
        <v>391</v>
      </c>
      <c r="E4312" s="335" t="s">
        <v>386</v>
      </c>
      <c r="F4312" s="335" t="s">
        <v>881</v>
      </c>
      <c r="G4312" s="179">
        <f t="shared" si="201"/>
        <v>0</v>
      </c>
      <c r="H4312" s="179">
        <f t="shared" si="202"/>
        <v>0</v>
      </c>
      <c r="I4312" s="179">
        <f t="shared" si="203"/>
        <v>0</v>
      </c>
    </row>
    <row r="4313" spans="1:9" ht="15.75" thickBot="1">
      <c r="A4313" s="398"/>
      <c r="B4313" s="333">
        <v>2</v>
      </c>
      <c r="C4313" s="334">
        <v>66.52</v>
      </c>
      <c r="D4313" s="335" t="s">
        <v>391</v>
      </c>
      <c r="E4313" s="335" t="s">
        <v>386</v>
      </c>
      <c r="F4313" s="335" t="s">
        <v>863</v>
      </c>
      <c r="G4313" s="179">
        <f t="shared" si="201"/>
        <v>0</v>
      </c>
      <c r="H4313" s="179">
        <f t="shared" si="202"/>
        <v>0</v>
      </c>
      <c r="I4313" s="179">
        <f t="shared" si="203"/>
        <v>0</v>
      </c>
    </row>
    <row r="4314" spans="1:9" ht="15.75" thickBot="1">
      <c r="A4314" s="398"/>
      <c r="B4314" s="333">
        <v>4</v>
      </c>
      <c r="C4314" s="334">
        <v>133.04</v>
      </c>
      <c r="D4314" s="335" t="s">
        <v>391</v>
      </c>
      <c r="E4314" s="335" t="s">
        <v>386</v>
      </c>
      <c r="F4314" s="335" t="s">
        <v>838</v>
      </c>
      <c r="G4314" s="179">
        <f t="shared" si="201"/>
        <v>0</v>
      </c>
      <c r="H4314" s="179">
        <f t="shared" si="202"/>
        <v>0</v>
      </c>
      <c r="I4314" s="179">
        <f t="shared" si="203"/>
        <v>0</v>
      </c>
    </row>
    <row r="4315" spans="1:9" ht="15.75" thickBot="1">
      <c r="A4315" s="398"/>
      <c r="B4315" s="333">
        <v>4</v>
      </c>
      <c r="C4315" s="334">
        <v>133.04</v>
      </c>
      <c r="D4315" s="335" t="s">
        <v>391</v>
      </c>
      <c r="E4315" s="335" t="s">
        <v>386</v>
      </c>
      <c r="F4315" s="335" t="s">
        <v>858</v>
      </c>
      <c r="G4315" s="179">
        <f t="shared" si="201"/>
        <v>0</v>
      </c>
      <c r="H4315" s="179">
        <f t="shared" si="202"/>
        <v>0</v>
      </c>
      <c r="I4315" s="179">
        <f t="shared" si="203"/>
        <v>0</v>
      </c>
    </row>
    <row r="4316" spans="1:9" ht="15.75" thickBot="1">
      <c r="A4316" s="398"/>
      <c r="B4316" s="333">
        <v>1</v>
      </c>
      <c r="C4316" s="334">
        <v>45.9</v>
      </c>
      <c r="D4316" s="335" t="s">
        <v>387</v>
      </c>
      <c r="E4316" s="335" t="s">
        <v>386</v>
      </c>
      <c r="F4316" s="335" t="s">
        <v>811</v>
      </c>
      <c r="G4316" s="179">
        <f t="shared" si="201"/>
        <v>0</v>
      </c>
      <c r="H4316" s="179">
        <f t="shared" si="202"/>
        <v>0</v>
      </c>
      <c r="I4316" s="179">
        <f t="shared" si="203"/>
        <v>0</v>
      </c>
    </row>
    <row r="4317" spans="1:9" ht="15.75" thickBot="1">
      <c r="A4317" s="398"/>
      <c r="B4317" s="333">
        <v>3</v>
      </c>
      <c r="C4317" s="334">
        <v>141.16</v>
      </c>
      <c r="D4317" s="335" t="s">
        <v>387</v>
      </c>
      <c r="E4317" s="335" t="s">
        <v>386</v>
      </c>
      <c r="F4317" s="335" t="s">
        <v>802</v>
      </c>
      <c r="G4317" s="179">
        <f t="shared" si="201"/>
        <v>0</v>
      </c>
      <c r="H4317" s="179">
        <f t="shared" si="202"/>
        <v>0</v>
      </c>
      <c r="I4317" s="179">
        <f t="shared" si="203"/>
        <v>0</v>
      </c>
    </row>
    <row r="4318" spans="1:9" ht="15.75" thickBot="1">
      <c r="A4318" s="398"/>
      <c r="B4318" s="333">
        <v>13</v>
      </c>
      <c r="C4318" s="334">
        <v>641.53</v>
      </c>
      <c r="D4318" s="335" t="s">
        <v>387</v>
      </c>
      <c r="E4318" s="335" t="s">
        <v>386</v>
      </c>
      <c r="F4318" s="335" t="s">
        <v>803</v>
      </c>
      <c r="G4318" s="179">
        <f t="shared" si="201"/>
        <v>0</v>
      </c>
      <c r="H4318" s="179">
        <f t="shared" si="202"/>
        <v>0</v>
      </c>
      <c r="I4318" s="179">
        <f t="shared" si="203"/>
        <v>0</v>
      </c>
    </row>
    <row r="4319" spans="1:9" ht="15.75" thickBot="1">
      <c r="A4319" s="398"/>
      <c r="B4319" s="333">
        <v>3</v>
      </c>
      <c r="C4319" s="334">
        <v>153.94</v>
      </c>
      <c r="D4319" s="335" t="s">
        <v>387</v>
      </c>
      <c r="E4319" s="335" t="s">
        <v>386</v>
      </c>
      <c r="F4319" s="335" t="s">
        <v>845</v>
      </c>
      <c r="G4319" s="179">
        <f t="shared" si="201"/>
        <v>0</v>
      </c>
      <c r="H4319" s="179">
        <f t="shared" si="202"/>
        <v>0</v>
      </c>
      <c r="I4319" s="179">
        <f t="shared" si="203"/>
        <v>0</v>
      </c>
    </row>
    <row r="4320" spans="1:9" ht="15.75" thickBot="1">
      <c r="A4320" s="398"/>
      <c r="B4320" s="333">
        <v>8</v>
      </c>
      <c r="C4320" s="334">
        <v>376.44</v>
      </c>
      <c r="D4320" s="335" t="s">
        <v>387</v>
      </c>
      <c r="E4320" s="335" t="s">
        <v>386</v>
      </c>
      <c r="F4320" s="335" t="s">
        <v>894</v>
      </c>
      <c r="G4320" s="179">
        <f t="shared" si="201"/>
        <v>0</v>
      </c>
      <c r="H4320" s="179">
        <f t="shared" si="202"/>
        <v>0</v>
      </c>
      <c r="I4320" s="179">
        <f t="shared" si="203"/>
        <v>0</v>
      </c>
    </row>
    <row r="4321" spans="1:9" ht="15.75" thickBot="1">
      <c r="A4321" s="398"/>
      <c r="B4321" s="333">
        <v>6</v>
      </c>
      <c r="C4321" s="334">
        <v>282.33</v>
      </c>
      <c r="D4321" s="335" t="s">
        <v>387</v>
      </c>
      <c r="E4321" s="335" t="s">
        <v>386</v>
      </c>
      <c r="F4321" s="335" t="s">
        <v>805</v>
      </c>
      <c r="G4321" s="179">
        <f t="shared" si="201"/>
        <v>0</v>
      </c>
      <c r="H4321" s="179">
        <f t="shared" si="202"/>
        <v>0</v>
      </c>
      <c r="I4321" s="179">
        <f t="shared" si="203"/>
        <v>0</v>
      </c>
    </row>
    <row r="4322" spans="1:9" ht="15.75" thickBot="1">
      <c r="A4322" s="398"/>
      <c r="B4322" s="333">
        <v>1</v>
      </c>
      <c r="C4322" s="334">
        <v>48.51</v>
      </c>
      <c r="D4322" s="335" t="s">
        <v>387</v>
      </c>
      <c r="E4322" s="335" t="s">
        <v>386</v>
      </c>
      <c r="F4322" s="335" t="s">
        <v>862</v>
      </c>
      <c r="G4322" s="179">
        <f t="shared" si="201"/>
        <v>0</v>
      </c>
      <c r="H4322" s="179">
        <f t="shared" si="202"/>
        <v>0</v>
      </c>
      <c r="I4322" s="179">
        <f t="shared" si="203"/>
        <v>0</v>
      </c>
    </row>
    <row r="4323" spans="1:9" ht="15.75" thickBot="1">
      <c r="A4323" s="398"/>
      <c r="B4323" s="333">
        <v>1.5</v>
      </c>
      <c r="C4323" s="334">
        <v>72.760000000000005</v>
      </c>
      <c r="D4323" s="335" t="s">
        <v>387</v>
      </c>
      <c r="E4323" s="335" t="s">
        <v>386</v>
      </c>
      <c r="F4323" s="335" t="s">
        <v>816</v>
      </c>
      <c r="G4323" s="179">
        <f t="shared" si="201"/>
        <v>0</v>
      </c>
      <c r="H4323" s="179">
        <f t="shared" si="202"/>
        <v>0</v>
      </c>
      <c r="I4323" s="179">
        <f t="shared" si="203"/>
        <v>0</v>
      </c>
    </row>
    <row r="4324" spans="1:9" ht="15.75" thickBot="1">
      <c r="A4324" s="398"/>
      <c r="B4324" s="333">
        <v>2</v>
      </c>
      <c r="C4324" s="334">
        <v>94.12</v>
      </c>
      <c r="D4324" s="335" t="s">
        <v>387</v>
      </c>
      <c r="E4324" s="335" t="s">
        <v>386</v>
      </c>
      <c r="F4324" s="335" t="s">
        <v>841</v>
      </c>
      <c r="G4324" s="179">
        <f t="shared" si="201"/>
        <v>0</v>
      </c>
      <c r="H4324" s="179">
        <f t="shared" si="202"/>
        <v>0</v>
      </c>
      <c r="I4324" s="179">
        <f t="shared" si="203"/>
        <v>0</v>
      </c>
    </row>
    <row r="4325" spans="1:9" ht="15.75" thickBot="1">
      <c r="A4325" s="398"/>
      <c r="B4325" s="333">
        <v>2</v>
      </c>
      <c r="C4325" s="334">
        <v>90.97</v>
      </c>
      <c r="D4325" s="335" t="s">
        <v>387</v>
      </c>
      <c r="E4325" s="335" t="s">
        <v>386</v>
      </c>
      <c r="F4325" s="335" t="s">
        <v>838</v>
      </c>
      <c r="G4325" s="179">
        <f t="shared" si="201"/>
        <v>0</v>
      </c>
      <c r="H4325" s="179">
        <f t="shared" si="202"/>
        <v>0</v>
      </c>
      <c r="I4325" s="179">
        <f t="shared" si="203"/>
        <v>0</v>
      </c>
    </row>
    <row r="4326" spans="1:9" ht="15.75" thickBot="1">
      <c r="A4326" s="398"/>
      <c r="B4326" s="333">
        <v>1</v>
      </c>
      <c r="C4326" s="334">
        <v>48.51</v>
      </c>
      <c r="D4326" s="335" t="s">
        <v>387</v>
      </c>
      <c r="E4326" s="335" t="s">
        <v>386</v>
      </c>
      <c r="F4326" s="335" t="s">
        <v>872</v>
      </c>
      <c r="G4326" s="179">
        <f t="shared" si="201"/>
        <v>0</v>
      </c>
      <c r="H4326" s="179">
        <f t="shared" si="202"/>
        <v>0</v>
      </c>
      <c r="I4326" s="179">
        <f t="shared" si="203"/>
        <v>0</v>
      </c>
    </row>
    <row r="4327" spans="1:9" ht="15.75" thickBot="1">
      <c r="A4327" s="398"/>
      <c r="B4327" s="333">
        <v>40</v>
      </c>
      <c r="C4327" s="334">
        <v>1272.3</v>
      </c>
      <c r="D4327" s="335" t="s">
        <v>384</v>
      </c>
      <c r="E4327" s="335" t="s">
        <v>386</v>
      </c>
      <c r="F4327" s="335" t="s">
        <v>807</v>
      </c>
      <c r="G4327" s="179">
        <f t="shared" si="201"/>
        <v>1272.3</v>
      </c>
      <c r="H4327" s="179">
        <f t="shared" si="202"/>
        <v>0</v>
      </c>
      <c r="I4327" s="179">
        <f t="shared" si="203"/>
        <v>1272.3</v>
      </c>
    </row>
    <row r="4328" spans="1:9" ht="15.75" thickBot="1">
      <c r="A4328" s="398"/>
      <c r="B4328" s="333">
        <v>158</v>
      </c>
      <c r="C4328" s="334">
        <v>5001.8599999999997</v>
      </c>
      <c r="D4328" s="335" t="s">
        <v>384</v>
      </c>
      <c r="E4328" s="335" t="s">
        <v>386</v>
      </c>
      <c r="F4328" s="335" t="s">
        <v>837</v>
      </c>
      <c r="G4328" s="179">
        <f t="shared" si="201"/>
        <v>5001.8599999999997</v>
      </c>
      <c r="H4328" s="179">
        <f t="shared" si="202"/>
        <v>0</v>
      </c>
      <c r="I4328" s="179">
        <f t="shared" si="203"/>
        <v>5001.8599999999997</v>
      </c>
    </row>
    <row r="4329" spans="1:9" ht="15.75" thickBot="1">
      <c r="A4329" s="398"/>
      <c r="B4329" s="333">
        <v>272</v>
      </c>
      <c r="C4329" s="334">
        <v>8549.1200000000008</v>
      </c>
      <c r="D4329" s="335" t="s">
        <v>384</v>
      </c>
      <c r="E4329" s="335" t="s">
        <v>386</v>
      </c>
      <c r="F4329" s="335" t="s">
        <v>811</v>
      </c>
      <c r="G4329" s="179">
        <f t="shared" si="201"/>
        <v>8549.1200000000008</v>
      </c>
      <c r="H4329" s="179">
        <f t="shared" si="202"/>
        <v>0</v>
      </c>
      <c r="I4329" s="179">
        <f t="shared" si="203"/>
        <v>8549.1200000000008</v>
      </c>
    </row>
    <row r="4330" spans="1:9" ht="15.75" thickBot="1">
      <c r="A4330" s="398"/>
      <c r="B4330" s="333">
        <v>209</v>
      </c>
      <c r="C4330" s="334">
        <v>6588.84</v>
      </c>
      <c r="D4330" s="335" t="s">
        <v>384</v>
      </c>
      <c r="E4330" s="335" t="s">
        <v>386</v>
      </c>
      <c r="F4330" s="335" t="s">
        <v>813</v>
      </c>
      <c r="G4330" s="179">
        <f t="shared" si="201"/>
        <v>6588.84</v>
      </c>
      <c r="H4330" s="179">
        <f t="shared" si="202"/>
        <v>0</v>
      </c>
      <c r="I4330" s="179">
        <f t="shared" si="203"/>
        <v>6588.84</v>
      </c>
    </row>
    <row r="4331" spans="1:9" ht="15.75" thickBot="1">
      <c r="A4331" s="398"/>
      <c r="B4331" s="333">
        <v>20</v>
      </c>
      <c r="C4331" s="334">
        <v>665.2</v>
      </c>
      <c r="D4331" s="335" t="s">
        <v>384</v>
      </c>
      <c r="E4331" s="335" t="s">
        <v>386</v>
      </c>
      <c r="F4331" s="335" t="s">
        <v>808</v>
      </c>
      <c r="G4331" s="179">
        <f t="shared" si="201"/>
        <v>665.2</v>
      </c>
      <c r="H4331" s="179">
        <f t="shared" si="202"/>
        <v>0</v>
      </c>
      <c r="I4331" s="179">
        <f t="shared" si="203"/>
        <v>665.2</v>
      </c>
    </row>
    <row r="4332" spans="1:9" ht="15.75" thickBot="1">
      <c r="A4332" s="398"/>
      <c r="B4332" s="333">
        <v>20</v>
      </c>
      <c r="C4332" s="334">
        <v>665.2</v>
      </c>
      <c r="D4332" s="335" t="s">
        <v>384</v>
      </c>
      <c r="E4332" s="335" t="s">
        <v>386</v>
      </c>
      <c r="F4332" s="335" t="s">
        <v>809</v>
      </c>
      <c r="G4332" s="179">
        <f t="shared" si="201"/>
        <v>665.2</v>
      </c>
      <c r="H4332" s="179">
        <f t="shared" si="202"/>
        <v>0</v>
      </c>
      <c r="I4332" s="179">
        <f t="shared" si="203"/>
        <v>665.2</v>
      </c>
    </row>
    <row r="4333" spans="1:9" ht="15.75" thickBot="1">
      <c r="A4333" s="398"/>
      <c r="B4333" s="333">
        <v>36</v>
      </c>
      <c r="C4333" s="334">
        <v>1189.8399999999999</v>
      </c>
      <c r="D4333" s="335" t="s">
        <v>384</v>
      </c>
      <c r="E4333" s="335" t="s">
        <v>386</v>
      </c>
      <c r="F4333" s="335" t="s">
        <v>810</v>
      </c>
      <c r="G4333" s="179">
        <f t="shared" si="201"/>
        <v>1189.8399999999999</v>
      </c>
      <c r="H4333" s="179">
        <f t="shared" si="202"/>
        <v>0</v>
      </c>
      <c r="I4333" s="179">
        <f t="shared" si="203"/>
        <v>1189.8399999999999</v>
      </c>
    </row>
    <row r="4334" spans="1:9" ht="15.75" thickBot="1">
      <c r="A4334" s="398"/>
      <c r="B4334" s="333">
        <v>122</v>
      </c>
      <c r="C4334" s="334">
        <v>3999.6</v>
      </c>
      <c r="D4334" s="335" t="s">
        <v>384</v>
      </c>
      <c r="E4334" s="335" t="s">
        <v>386</v>
      </c>
      <c r="F4334" s="335" t="s">
        <v>835</v>
      </c>
      <c r="G4334" s="179">
        <f t="shared" si="201"/>
        <v>3999.6</v>
      </c>
      <c r="H4334" s="179">
        <f t="shared" si="202"/>
        <v>0</v>
      </c>
      <c r="I4334" s="179">
        <f t="shared" si="203"/>
        <v>3999.6</v>
      </c>
    </row>
    <row r="4335" spans="1:9" ht="15.75" thickBot="1">
      <c r="A4335" s="398"/>
      <c r="B4335" s="333">
        <v>41</v>
      </c>
      <c r="C4335" s="334">
        <v>1323.97</v>
      </c>
      <c r="D4335" s="335" t="s">
        <v>384</v>
      </c>
      <c r="E4335" s="335" t="s">
        <v>386</v>
      </c>
      <c r="F4335" s="335" t="s">
        <v>802</v>
      </c>
      <c r="G4335" s="179">
        <f t="shared" si="201"/>
        <v>1323.97</v>
      </c>
      <c r="H4335" s="179">
        <f t="shared" si="202"/>
        <v>0</v>
      </c>
      <c r="I4335" s="179">
        <f t="shared" si="203"/>
        <v>1323.97</v>
      </c>
    </row>
    <row r="4336" spans="1:9" ht="15.75" thickBot="1">
      <c r="A4336" s="398"/>
      <c r="B4336" s="333">
        <v>31</v>
      </c>
      <c r="C4336" s="334">
        <v>1035.83</v>
      </c>
      <c r="D4336" s="335" t="s">
        <v>384</v>
      </c>
      <c r="E4336" s="335" t="s">
        <v>386</v>
      </c>
      <c r="F4336" s="335" t="s">
        <v>803</v>
      </c>
      <c r="G4336" s="179">
        <f t="shared" si="201"/>
        <v>1035.83</v>
      </c>
      <c r="H4336" s="179">
        <f t="shared" si="202"/>
        <v>0</v>
      </c>
      <c r="I4336" s="179">
        <f t="shared" si="203"/>
        <v>1035.83</v>
      </c>
    </row>
    <row r="4337" spans="1:9" ht="15.75" thickBot="1">
      <c r="A4337" s="398"/>
      <c r="B4337" s="333">
        <v>26</v>
      </c>
      <c r="C4337" s="334">
        <v>872.36</v>
      </c>
      <c r="D4337" s="335" t="s">
        <v>384</v>
      </c>
      <c r="E4337" s="335" t="s">
        <v>386</v>
      </c>
      <c r="F4337" s="335" t="s">
        <v>804</v>
      </c>
      <c r="G4337" s="179">
        <f t="shared" si="201"/>
        <v>872.36</v>
      </c>
      <c r="H4337" s="179">
        <f t="shared" si="202"/>
        <v>0</v>
      </c>
      <c r="I4337" s="179">
        <f t="shared" si="203"/>
        <v>872.36</v>
      </c>
    </row>
    <row r="4338" spans="1:9" ht="15.75" thickBot="1">
      <c r="A4338" s="398"/>
      <c r="B4338" s="333">
        <v>57</v>
      </c>
      <c r="C4338" s="334">
        <v>1694.31</v>
      </c>
      <c r="D4338" s="335" t="s">
        <v>384</v>
      </c>
      <c r="E4338" s="335" t="s">
        <v>386</v>
      </c>
      <c r="F4338" s="335" t="s">
        <v>845</v>
      </c>
      <c r="G4338" s="179">
        <f t="shared" si="201"/>
        <v>1694.31</v>
      </c>
      <c r="H4338" s="179">
        <f t="shared" si="202"/>
        <v>0</v>
      </c>
      <c r="I4338" s="179">
        <f t="shared" si="203"/>
        <v>1694.31</v>
      </c>
    </row>
    <row r="4339" spans="1:9" ht="15.75" thickBot="1">
      <c r="A4339" s="398"/>
      <c r="B4339" s="333">
        <v>18</v>
      </c>
      <c r="C4339" s="334">
        <v>598.67999999999995</v>
      </c>
      <c r="D4339" s="335" t="s">
        <v>384</v>
      </c>
      <c r="E4339" s="335" t="s">
        <v>386</v>
      </c>
      <c r="F4339" s="335" t="s">
        <v>843</v>
      </c>
      <c r="G4339" s="179">
        <f t="shared" si="201"/>
        <v>598.67999999999995</v>
      </c>
      <c r="H4339" s="179">
        <f t="shared" si="202"/>
        <v>0</v>
      </c>
      <c r="I4339" s="179">
        <f t="shared" si="203"/>
        <v>598.67999999999995</v>
      </c>
    </row>
    <row r="4340" spans="1:9" ht="15.75" thickBot="1">
      <c r="A4340" s="398"/>
      <c r="B4340" s="333">
        <v>26</v>
      </c>
      <c r="C4340" s="334">
        <v>861.26</v>
      </c>
      <c r="D4340" s="335" t="s">
        <v>384</v>
      </c>
      <c r="E4340" s="335" t="s">
        <v>386</v>
      </c>
      <c r="F4340" s="335" t="s">
        <v>894</v>
      </c>
      <c r="G4340" s="179">
        <f t="shared" si="201"/>
        <v>861.26</v>
      </c>
      <c r="H4340" s="179">
        <f t="shared" si="202"/>
        <v>0</v>
      </c>
      <c r="I4340" s="179">
        <f t="shared" si="203"/>
        <v>861.26</v>
      </c>
    </row>
    <row r="4341" spans="1:9" ht="15.75" thickBot="1">
      <c r="A4341" s="398"/>
      <c r="B4341" s="333">
        <v>37</v>
      </c>
      <c r="C4341" s="334">
        <v>1193.94</v>
      </c>
      <c r="D4341" s="335" t="s">
        <v>384</v>
      </c>
      <c r="E4341" s="335" t="s">
        <v>386</v>
      </c>
      <c r="F4341" s="335" t="s">
        <v>881</v>
      </c>
      <c r="G4341" s="179">
        <f t="shared" si="201"/>
        <v>1193.94</v>
      </c>
      <c r="H4341" s="179">
        <f t="shared" si="202"/>
        <v>0</v>
      </c>
      <c r="I4341" s="179">
        <f t="shared" si="203"/>
        <v>1193.94</v>
      </c>
    </row>
    <row r="4342" spans="1:9" ht="15.75" thickBot="1">
      <c r="A4342" s="398"/>
      <c r="B4342" s="333">
        <v>88</v>
      </c>
      <c r="C4342" s="334">
        <v>2337.9</v>
      </c>
      <c r="D4342" s="335" t="s">
        <v>384</v>
      </c>
      <c r="E4342" s="335" t="s">
        <v>386</v>
      </c>
      <c r="F4342" s="335" t="s">
        <v>805</v>
      </c>
      <c r="G4342" s="179">
        <f t="shared" si="201"/>
        <v>2337.9</v>
      </c>
      <c r="H4342" s="179">
        <f t="shared" si="202"/>
        <v>0</v>
      </c>
      <c r="I4342" s="179">
        <f t="shared" si="203"/>
        <v>2337.9</v>
      </c>
    </row>
    <row r="4343" spans="1:9" ht="15.75" thickBot="1">
      <c r="A4343" s="398"/>
      <c r="B4343" s="333">
        <v>126</v>
      </c>
      <c r="C4343" s="334">
        <v>3744.37</v>
      </c>
      <c r="D4343" s="335" t="s">
        <v>384</v>
      </c>
      <c r="E4343" s="335" t="s">
        <v>386</v>
      </c>
      <c r="F4343" s="335" t="s">
        <v>862</v>
      </c>
      <c r="G4343" s="179">
        <f t="shared" si="201"/>
        <v>3744.37</v>
      </c>
      <c r="H4343" s="179">
        <f t="shared" si="202"/>
        <v>0</v>
      </c>
      <c r="I4343" s="179">
        <f t="shared" si="203"/>
        <v>3744.37</v>
      </c>
    </row>
    <row r="4344" spans="1:9" ht="15.75" thickBot="1">
      <c r="A4344" s="398"/>
      <c r="B4344" s="333">
        <v>37</v>
      </c>
      <c r="C4344" s="334">
        <v>1014.5</v>
      </c>
      <c r="D4344" s="335" t="s">
        <v>384</v>
      </c>
      <c r="E4344" s="335" t="s">
        <v>386</v>
      </c>
      <c r="F4344" s="335" t="s">
        <v>816</v>
      </c>
      <c r="G4344" s="179">
        <f t="shared" si="201"/>
        <v>1014.5</v>
      </c>
      <c r="H4344" s="179">
        <f t="shared" si="202"/>
        <v>0</v>
      </c>
      <c r="I4344" s="179">
        <f t="shared" si="203"/>
        <v>1014.5</v>
      </c>
    </row>
    <row r="4345" spans="1:9" ht="15.75" thickBot="1">
      <c r="A4345" s="398"/>
      <c r="B4345" s="333">
        <v>112</v>
      </c>
      <c r="C4345" s="334">
        <v>3574.96</v>
      </c>
      <c r="D4345" s="335" t="s">
        <v>384</v>
      </c>
      <c r="E4345" s="335" t="s">
        <v>386</v>
      </c>
      <c r="F4345" s="335" t="s">
        <v>863</v>
      </c>
      <c r="G4345" s="179">
        <f t="shared" si="201"/>
        <v>3574.96</v>
      </c>
      <c r="H4345" s="179">
        <f t="shared" si="202"/>
        <v>0</v>
      </c>
      <c r="I4345" s="179">
        <f t="shared" si="203"/>
        <v>3574.96</v>
      </c>
    </row>
    <row r="4346" spans="1:9" ht="15.75" thickBot="1">
      <c r="A4346" s="398"/>
      <c r="B4346" s="333">
        <v>36.5</v>
      </c>
      <c r="C4346" s="334">
        <v>1180.48</v>
      </c>
      <c r="D4346" s="335" t="s">
        <v>384</v>
      </c>
      <c r="E4346" s="335" t="s">
        <v>386</v>
      </c>
      <c r="F4346" s="335" t="s">
        <v>864</v>
      </c>
      <c r="G4346" s="179">
        <f t="shared" si="201"/>
        <v>1180.48</v>
      </c>
      <c r="H4346" s="179">
        <f t="shared" si="202"/>
        <v>0</v>
      </c>
      <c r="I4346" s="179">
        <f t="shared" si="203"/>
        <v>1180.48</v>
      </c>
    </row>
    <row r="4347" spans="1:9" ht="15.75" thickBot="1">
      <c r="A4347" s="398"/>
      <c r="B4347" s="333">
        <v>194</v>
      </c>
      <c r="C4347" s="334">
        <v>6226.52</v>
      </c>
      <c r="D4347" s="335" t="s">
        <v>384</v>
      </c>
      <c r="E4347" s="335" t="s">
        <v>386</v>
      </c>
      <c r="F4347" s="335" t="s">
        <v>841</v>
      </c>
      <c r="G4347" s="179">
        <f t="shared" si="201"/>
        <v>6226.52</v>
      </c>
      <c r="H4347" s="179">
        <f t="shared" si="202"/>
        <v>0</v>
      </c>
      <c r="I4347" s="179">
        <f t="shared" si="203"/>
        <v>6226.52</v>
      </c>
    </row>
    <row r="4348" spans="1:9" ht="15.75" thickBot="1">
      <c r="A4348" s="398"/>
      <c r="B4348" s="333">
        <v>24</v>
      </c>
      <c r="C4348" s="334">
        <v>784.56</v>
      </c>
      <c r="D4348" s="335" t="s">
        <v>384</v>
      </c>
      <c r="E4348" s="335" t="s">
        <v>386</v>
      </c>
      <c r="F4348" s="335" t="s">
        <v>856</v>
      </c>
      <c r="G4348" s="179">
        <f t="shared" si="201"/>
        <v>784.56</v>
      </c>
      <c r="H4348" s="179">
        <f t="shared" si="202"/>
        <v>0</v>
      </c>
      <c r="I4348" s="179">
        <f t="shared" si="203"/>
        <v>784.56</v>
      </c>
    </row>
    <row r="4349" spans="1:9" ht="15.75" thickBot="1">
      <c r="A4349" s="398"/>
      <c r="B4349" s="333">
        <v>22</v>
      </c>
      <c r="C4349" s="334">
        <v>729.88</v>
      </c>
      <c r="D4349" s="335" t="s">
        <v>384</v>
      </c>
      <c r="E4349" s="335" t="s">
        <v>386</v>
      </c>
      <c r="F4349" s="335" t="s">
        <v>867</v>
      </c>
      <c r="G4349" s="179">
        <f t="shared" si="201"/>
        <v>729.88</v>
      </c>
      <c r="H4349" s="179">
        <f t="shared" si="202"/>
        <v>0</v>
      </c>
      <c r="I4349" s="179">
        <f t="shared" si="203"/>
        <v>729.88</v>
      </c>
    </row>
    <row r="4350" spans="1:9" ht="15.75" thickBot="1">
      <c r="A4350" s="398"/>
      <c r="B4350" s="333">
        <v>23</v>
      </c>
      <c r="C4350" s="334">
        <v>760.38</v>
      </c>
      <c r="D4350" s="335" t="s">
        <v>384</v>
      </c>
      <c r="E4350" s="335" t="s">
        <v>386</v>
      </c>
      <c r="F4350" s="335" t="s">
        <v>868</v>
      </c>
      <c r="G4350" s="179">
        <f t="shared" si="201"/>
        <v>760.38</v>
      </c>
      <c r="H4350" s="179">
        <f t="shared" si="202"/>
        <v>0</v>
      </c>
      <c r="I4350" s="179">
        <f t="shared" si="203"/>
        <v>760.38</v>
      </c>
    </row>
    <row r="4351" spans="1:9" ht="15.75" thickBot="1">
      <c r="A4351" s="398"/>
      <c r="B4351" s="333">
        <v>12</v>
      </c>
      <c r="C4351" s="334">
        <v>397.28</v>
      </c>
      <c r="D4351" s="335" t="s">
        <v>384</v>
      </c>
      <c r="E4351" s="335" t="s">
        <v>386</v>
      </c>
      <c r="F4351" s="335" t="s">
        <v>838</v>
      </c>
      <c r="G4351" s="179">
        <f t="shared" si="201"/>
        <v>397.28</v>
      </c>
      <c r="H4351" s="179">
        <f t="shared" si="202"/>
        <v>0</v>
      </c>
      <c r="I4351" s="179">
        <f t="shared" si="203"/>
        <v>397.28</v>
      </c>
    </row>
    <row r="4352" spans="1:9" ht="15.75" thickBot="1">
      <c r="A4352" s="398"/>
      <c r="B4352" s="333">
        <v>29</v>
      </c>
      <c r="C4352" s="334">
        <v>932.43</v>
      </c>
      <c r="D4352" s="335" t="s">
        <v>384</v>
      </c>
      <c r="E4352" s="335" t="s">
        <v>386</v>
      </c>
      <c r="F4352" s="335" t="s">
        <v>872</v>
      </c>
      <c r="G4352" s="179">
        <f t="shared" si="201"/>
        <v>932.43</v>
      </c>
      <c r="H4352" s="179">
        <f t="shared" si="202"/>
        <v>0</v>
      </c>
      <c r="I4352" s="179">
        <f t="shared" si="203"/>
        <v>932.43</v>
      </c>
    </row>
    <row r="4353" spans="1:9" ht="15.75" thickBot="1">
      <c r="A4353" s="398"/>
      <c r="B4353" s="333">
        <v>14</v>
      </c>
      <c r="C4353" s="334">
        <v>469.44</v>
      </c>
      <c r="D4353" s="335" t="s">
        <v>384</v>
      </c>
      <c r="E4353" s="335" t="s">
        <v>386</v>
      </c>
      <c r="F4353" s="335" t="s">
        <v>858</v>
      </c>
      <c r="G4353" s="179">
        <f t="shared" si="201"/>
        <v>469.44</v>
      </c>
      <c r="H4353" s="179">
        <f t="shared" si="202"/>
        <v>0</v>
      </c>
      <c r="I4353" s="179">
        <f t="shared" si="203"/>
        <v>469.44</v>
      </c>
    </row>
    <row r="4354" spans="1:9" ht="15.75" thickBot="1">
      <c r="A4354" s="399"/>
      <c r="B4354" s="333">
        <v>2</v>
      </c>
      <c r="C4354" s="334">
        <v>66.52</v>
      </c>
      <c r="D4354" s="335" t="s">
        <v>834</v>
      </c>
      <c r="E4354" s="335" t="s">
        <v>386</v>
      </c>
      <c r="F4354" s="335" t="s">
        <v>862</v>
      </c>
      <c r="G4354" s="179">
        <f t="shared" si="201"/>
        <v>0</v>
      </c>
      <c r="H4354" s="179">
        <f t="shared" si="202"/>
        <v>0</v>
      </c>
      <c r="I4354" s="179">
        <f t="shared" si="203"/>
        <v>0</v>
      </c>
    </row>
    <row r="4355" spans="1:9" ht="15.75" thickBot="1">
      <c r="A4355" s="336" t="s">
        <v>490</v>
      </c>
      <c r="B4355" s="337">
        <v>1896</v>
      </c>
      <c r="C4355" s="338">
        <v>60454.559999999998</v>
      </c>
      <c r="D4355" s="394"/>
      <c r="E4355" s="395"/>
      <c r="F4355" s="396"/>
      <c r="G4355" s="179">
        <f t="shared" si="201"/>
        <v>0</v>
      </c>
      <c r="H4355" s="179">
        <f t="shared" si="202"/>
        <v>0</v>
      </c>
      <c r="I4355" s="179">
        <f t="shared" si="203"/>
        <v>0</v>
      </c>
    </row>
    <row r="4356" spans="1:9" ht="15.75" thickBot="1">
      <c r="A4356" s="397" t="s">
        <v>491</v>
      </c>
      <c r="B4356" s="333">
        <v>1</v>
      </c>
      <c r="C4356" s="334">
        <v>52.86</v>
      </c>
      <c r="D4356" s="335" t="s">
        <v>391</v>
      </c>
      <c r="E4356" s="335" t="s">
        <v>386</v>
      </c>
      <c r="F4356" s="335" t="s">
        <v>817</v>
      </c>
      <c r="G4356" s="179">
        <f t="shared" si="201"/>
        <v>0</v>
      </c>
      <c r="H4356" s="179">
        <f t="shared" si="202"/>
        <v>0</v>
      </c>
      <c r="I4356" s="179">
        <f t="shared" si="203"/>
        <v>0</v>
      </c>
    </row>
    <row r="4357" spans="1:9" ht="15.75" thickBot="1">
      <c r="A4357" s="398"/>
      <c r="B4357" s="333">
        <v>1</v>
      </c>
      <c r="C4357" s="334">
        <v>52.86</v>
      </c>
      <c r="D4357" s="335" t="s">
        <v>391</v>
      </c>
      <c r="E4357" s="335" t="s">
        <v>386</v>
      </c>
      <c r="F4357" s="335" t="s">
        <v>818</v>
      </c>
      <c r="G4357" s="179">
        <f t="shared" ref="G4357:G4420" si="204">IF(D4357="REG",C4357,0)</f>
        <v>0</v>
      </c>
      <c r="H4357" s="179">
        <f t="shared" ref="H4357:H4420" si="205">IF(D4357="SAL",C4357,0)</f>
        <v>0</v>
      </c>
      <c r="I4357" s="179">
        <f t="shared" ref="I4357:I4420" si="206">+G4357+H4357</f>
        <v>0</v>
      </c>
    </row>
    <row r="4358" spans="1:9" ht="15.75" thickBot="1">
      <c r="A4358" s="398"/>
      <c r="B4358" s="333">
        <v>0.6</v>
      </c>
      <c r="C4358" s="334">
        <v>33.71</v>
      </c>
      <c r="D4358" s="335" t="s">
        <v>391</v>
      </c>
      <c r="E4358" s="335" t="s">
        <v>386</v>
      </c>
      <c r="F4358" s="335" t="s">
        <v>819</v>
      </c>
      <c r="G4358" s="179">
        <f t="shared" si="204"/>
        <v>0</v>
      </c>
      <c r="H4358" s="179">
        <f t="shared" si="205"/>
        <v>0</v>
      </c>
      <c r="I4358" s="179">
        <f t="shared" si="206"/>
        <v>0</v>
      </c>
    </row>
    <row r="4359" spans="1:9" ht="15.75" thickBot="1">
      <c r="A4359" s="398"/>
      <c r="B4359" s="333">
        <v>0.6</v>
      </c>
      <c r="C4359" s="334">
        <v>33.71</v>
      </c>
      <c r="D4359" s="335" t="s">
        <v>391</v>
      </c>
      <c r="E4359" s="335" t="s">
        <v>386</v>
      </c>
      <c r="F4359" s="335" t="s">
        <v>820</v>
      </c>
      <c r="G4359" s="179">
        <f t="shared" si="204"/>
        <v>0</v>
      </c>
      <c r="H4359" s="179">
        <f t="shared" si="205"/>
        <v>0</v>
      </c>
      <c r="I4359" s="179">
        <f t="shared" si="206"/>
        <v>0</v>
      </c>
    </row>
    <row r="4360" spans="1:9" ht="15.75" thickBot="1">
      <c r="A4360" s="398"/>
      <c r="B4360" s="333">
        <v>0.6</v>
      </c>
      <c r="C4360" s="334">
        <v>33.71</v>
      </c>
      <c r="D4360" s="335" t="s">
        <v>391</v>
      </c>
      <c r="E4360" s="335" t="s">
        <v>386</v>
      </c>
      <c r="F4360" s="335" t="s">
        <v>821</v>
      </c>
      <c r="G4360" s="179">
        <f t="shared" si="204"/>
        <v>0</v>
      </c>
      <c r="H4360" s="179">
        <f t="shared" si="205"/>
        <v>0</v>
      </c>
      <c r="I4360" s="179">
        <f t="shared" si="206"/>
        <v>0</v>
      </c>
    </row>
    <row r="4361" spans="1:9" ht="15.75" thickBot="1">
      <c r="A4361" s="398"/>
      <c r="B4361" s="333">
        <v>9.83</v>
      </c>
      <c r="C4361" s="334">
        <v>519.74</v>
      </c>
      <c r="D4361" s="335" t="s">
        <v>385</v>
      </c>
      <c r="E4361" s="335" t="s">
        <v>386</v>
      </c>
      <c r="F4361" s="335" t="s">
        <v>817</v>
      </c>
      <c r="G4361" s="179">
        <f t="shared" si="204"/>
        <v>0</v>
      </c>
      <c r="H4361" s="179">
        <f t="shared" si="205"/>
        <v>519.74</v>
      </c>
      <c r="I4361" s="179">
        <f t="shared" si="206"/>
        <v>519.74</v>
      </c>
    </row>
    <row r="4362" spans="1:9" ht="15.75" thickBot="1">
      <c r="A4362" s="398"/>
      <c r="B4362" s="333">
        <v>10.43</v>
      </c>
      <c r="C4362" s="334">
        <v>552.61</v>
      </c>
      <c r="D4362" s="335" t="s">
        <v>385</v>
      </c>
      <c r="E4362" s="335" t="s">
        <v>386</v>
      </c>
      <c r="F4362" s="335" t="s">
        <v>822</v>
      </c>
      <c r="G4362" s="179">
        <f t="shared" si="204"/>
        <v>0</v>
      </c>
      <c r="H4362" s="179">
        <f t="shared" si="205"/>
        <v>552.61</v>
      </c>
      <c r="I4362" s="179">
        <f t="shared" si="206"/>
        <v>552.61</v>
      </c>
    </row>
    <row r="4363" spans="1:9" ht="15.75" thickBot="1">
      <c r="A4363" s="398"/>
      <c r="B4363" s="333">
        <v>10.83</v>
      </c>
      <c r="C4363" s="334">
        <v>572.6</v>
      </c>
      <c r="D4363" s="335" t="s">
        <v>385</v>
      </c>
      <c r="E4363" s="335" t="s">
        <v>386</v>
      </c>
      <c r="F4363" s="335" t="s">
        <v>823</v>
      </c>
      <c r="G4363" s="179">
        <f t="shared" si="204"/>
        <v>0</v>
      </c>
      <c r="H4363" s="179">
        <f t="shared" si="205"/>
        <v>572.6</v>
      </c>
      <c r="I4363" s="179">
        <f t="shared" si="206"/>
        <v>572.6</v>
      </c>
    </row>
    <row r="4364" spans="1:9" ht="15.75" thickBot="1">
      <c r="A4364" s="398"/>
      <c r="B4364" s="333">
        <v>10.63</v>
      </c>
      <c r="C4364" s="334">
        <v>556.07000000000005</v>
      </c>
      <c r="D4364" s="335" t="s">
        <v>385</v>
      </c>
      <c r="E4364" s="335" t="s">
        <v>386</v>
      </c>
      <c r="F4364" s="335" t="s">
        <v>824</v>
      </c>
      <c r="G4364" s="179">
        <f t="shared" si="204"/>
        <v>0</v>
      </c>
      <c r="H4364" s="179">
        <f t="shared" si="205"/>
        <v>556.07000000000005</v>
      </c>
      <c r="I4364" s="179">
        <f t="shared" si="206"/>
        <v>556.07000000000005</v>
      </c>
    </row>
    <row r="4365" spans="1:9" ht="15.75" thickBot="1">
      <c r="A4365" s="398"/>
      <c r="B4365" s="333">
        <v>10.83</v>
      </c>
      <c r="C4365" s="334">
        <v>572.6</v>
      </c>
      <c r="D4365" s="335" t="s">
        <v>385</v>
      </c>
      <c r="E4365" s="335" t="s">
        <v>386</v>
      </c>
      <c r="F4365" s="335" t="s">
        <v>825</v>
      </c>
      <c r="G4365" s="179">
        <f t="shared" si="204"/>
        <v>0</v>
      </c>
      <c r="H4365" s="179">
        <f t="shared" si="205"/>
        <v>572.6</v>
      </c>
      <c r="I4365" s="179">
        <f t="shared" si="206"/>
        <v>572.6</v>
      </c>
    </row>
    <row r="4366" spans="1:9" ht="15.75" thickBot="1">
      <c r="A4366" s="398"/>
      <c r="B4366" s="333">
        <v>9.83</v>
      </c>
      <c r="C4366" s="334">
        <v>519.74</v>
      </c>
      <c r="D4366" s="335" t="s">
        <v>385</v>
      </c>
      <c r="E4366" s="335" t="s">
        <v>386</v>
      </c>
      <c r="F4366" s="335" t="s">
        <v>818</v>
      </c>
      <c r="G4366" s="179">
        <f t="shared" si="204"/>
        <v>0</v>
      </c>
      <c r="H4366" s="179">
        <f t="shared" si="205"/>
        <v>519.74</v>
      </c>
      <c r="I4366" s="179">
        <f t="shared" si="206"/>
        <v>519.74</v>
      </c>
    </row>
    <row r="4367" spans="1:9" ht="15.75" thickBot="1">
      <c r="A4367" s="398"/>
      <c r="B4367" s="333">
        <v>6.5</v>
      </c>
      <c r="C4367" s="334">
        <v>365.13</v>
      </c>
      <c r="D4367" s="335" t="s">
        <v>385</v>
      </c>
      <c r="E4367" s="335" t="s">
        <v>386</v>
      </c>
      <c r="F4367" s="335" t="s">
        <v>826</v>
      </c>
      <c r="G4367" s="179">
        <f t="shared" si="204"/>
        <v>0</v>
      </c>
      <c r="H4367" s="179">
        <f t="shared" si="205"/>
        <v>365.13</v>
      </c>
      <c r="I4367" s="179">
        <f t="shared" si="206"/>
        <v>365.13</v>
      </c>
    </row>
    <row r="4368" spans="1:9" ht="15.75" thickBot="1">
      <c r="A4368" s="398"/>
      <c r="B4368" s="333">
        <v>6.3</v>
      </c>
      <c r="C4368" s="334">
        <v>348.27</v>
      </c>
      <c r="D4368" s="335" t="s">
        <v>385</v>
      </c>
      <c r="E4368" s="335" t="s">
        <v>386</v>
      </c>
      <c r="F4368" s="335" t="s">
        <v>827</v>
      </c>
      <c r="G4368" s="179">
        <f t="shared" si="204"/>
        <v>0</v>
      </c>
      <c r="H4368" s="179">
        <f t="shared" si="205"/>
        <v>348.27</v>
      </c>
      <c r="I4368" s="179">
        <f t="shared" si="206"/>
        <v>348.27</v>
      </c>
    </row>
    <row r="4369" spans="1:9" ht="15.75" thickBot="1">
      <c r="A4369" s="398"/>
      <c r="B4369" s="333">
        <v>6.1</v>
      </c>
      <c r="C4369" s="334">
        <v>348.28</v>
      </c>
      <c r="D4369" s="335" t="s">
        <v>385</v>
      </c>
      <c r="E4369" s="335" t="s">
        <v>386</v>
      </c>
      <c r="F4369" s="335" t="s">
        <v>828</v>
      </c>
      <c r="G4369" s="179">
        <f t="shared" si="204"/>
        <v>0</v>
      </c>
      <c r="H4369" s="179">
        <f t="shared" si="205"/>
        <v>348.28</v>
      </c>
      <c r="I4369" s="179">
        <f t="shared" si="206"/>
        <v>348.28</v>
      </c>
    </row>
    <row r="4370" spans="1:9" ht="15.75" thickBot="1">
      <c r="A4370" s="398"/>
      <c r="B4370" s="333">
        <v>5.9</v>
      </c>
      <c r="C4370" s="334">
        <v>331.42</v>
      </c>
      <c r="D4370" s="335" t="s">
        <v>385</v>
      </c>
      <c r="E4370" s="335" t="s">
        <v>386</v>
      </c>
      <c r="F4370" s="335" t="s">
        <v>819</v>
      </c>
      <c r="G4370" s="179">
        <f t="shared" si="204"/>
        <v>0</v>
      </c>
      <c r="H4370" s="179">
        <f t="shared" si="205"/>
        <v>331.42</v>
      </c>
      <c r="I4370" s="179">
        <f t="shared" si="206"/>
        <v>331.42</v>
      </c>
    </row>
    <row r="4371" spans="1:9" ht="15.75" thickBot="1">
      <c r="A4371" s="398"/>
      <c r="B4371" s="333">
        <v>6.3</v>
      </c>
      <c r="C4371" s="334">
        <v>348.27</v>
      </c>
      <c r="D4371" s="335" t="s">
        <v>385</v>
      </c>
      <c r="E4371" s="335" t="s">
        <v>386</v>
      </c>
      <c r="F4371" s="335" t="s">
        <v>829</v>
      </c>
      <c r="G4371" s="179">
        <f t="shared" si="204"/>
        <v>0</v>
      </c>
      <c r="H4371" s="179">
        <f t="shared" si="205"/>
        <v>348.27</v>
      </c>
      <c r="I4371" s="179">
        <f t="shared" si="206"/>
        <v>348.27</v>
      </c>
    </row>
    <row r="4372" spans="1:9" ht="15.75" thickBot="1">
      <c r="A4372" s="398"/>
      <c r="B4372" s="333">
        <v>6.5</v>
      </c>
      <c r="C4372" s="334">
        <v>365.13</v>
      </c>
      <c r="D4372" s="335" t="s">
        <v>385</v>
      </c>
      <c r="E4372" s="335" t="s">
        <v>386</v>
      </c>
      <c r="F4372" s="335" t="s">
        <v>830</v>
      </c>
      <c r="G4372" s="179">
        <f t="shared" si="204"/>
        <v>0</v>
      </c>
      <c r="H4372" s="179">
        <f t="shared" si="205"/>
        <v>365.13</v>
      </c>
      <c r="I4372" s="179">
        <f t="shared" si="206"/>
        <v>365.13</v>
      </c>
    </row>
    <row r="4373" spans="1:9" ht="15.75" thickBot="1">
      <c r="A4373" s="398"/>
      <c r="B4373" s="333">
        <v>4.7</v>
      </c>
      <c r="C4373" s="334">
        <v>247.15</v>
      </c>
      <c r="D4373" s="335" t="s">
        <v>385</v>
      </c>
      <c r="E4373" s="335" t="s">
        <v>386</v>
      </c>
      <c r="F4373" s="335" t="s">
        <v>820</v>
      </c>
      <c r="G4373" s="179">
        <f t="shared" si="204"/>
        <v>0</v>
      </c>
      <c r="H4373" s="179">
        <f t="shared" si="205"/>
        <v>247.15</v>
      </c>
      <c r="I4373" s="179">
        <f t="shared" si="206"/>
        <v>247.15</v>
      </c>
    </row>
    <row r="4374" spans="1:9" ht="15.75" thickBot="1">
      <c r="A4374" s="398"/>
      <c r="B4374" s="333">
        <v>6.5</v>
      </c>
      <c r="C4374" s="334">
        <v>365.13</v>
      </c>
      <c r="D4374" s="335" t="s">
        <v>385</v>
      </c>
      <c r="E4374" s="335" t="s">
        <v>386</v>
      </c>
      <c r="F4374" s="335" t="s">
        <v>805</v>
      </c>
      <c r="G4374" s="179">
        <f t="shared" si="204"/>
        <v>0</v>
      </c>
      <c r="H4374" s="179">
        <f t="shared" si="205"/>
        <v>365.13</v>
      </c>
      <c r="I4374" s="179">
        <f t="shared" si="206"/>
        <v>365.13</v>
      </c>
    </row>
    <row r="4375" spans="1:9" ht="15.75" thickBot="1">
      <c r="A4375" s="398"/>
      <c r="B4375" s="333">
        <v>6.5</v>
      </c>
      <c r="C4375" s="334">
        <v>365.13</v>
      </c>
      <c r="D4375" s="335" t="s">
        <v>385</v>
      </c>
      <c r="E4375" s="335" t="s">
        <v>386</v>
      </c>
      <c r="F4375" s="335" t="s">
        <v>831</v>
      </c>
      <c r="G4375" s="179">
        <f t="shared" si="204"/>
        <v>0</v>
      </c>
      <c r="H4375" s="179">
        <f t="shared" si="205"/>
        <v>365.13</v>
      </c>
      <c r="I4375" s="179">
        <f t="shared" si="206"/>
        <v>365.13</v>
      </c>
    </row>
    <row r="4376" spans="1:9" ht="15.75" thickBot="1">
      <c r="A4376" s="398"/>
      <c r="B4376" s="333">
        <v>6.5</v>
      </c>
      <c r="C4376" s="334">
        <v>365.13</v>
      </c>
      <c r="D4376" s="335" t="s">
        <v>385</v>
      </c>
      <c r="E4376" s="335" t="s">
        <v>386</v>
      </c>
      <c r="F4376" s="335" t="s">
        <v>832</v>
      </c>
      <c r="G4376" s="179">
        <f t="shared" si="204"/>
        <v>0</v>
      </c>
      <c r="H4376" s="179">
        <f t="shared" si="205"/>
        <v>365.13</v>
      </c>
      <c r="I4376" s="179">
        <f t="shared" si="206"/>
        <v>365.13</v>
      </c>
    </row>
    <row r="4377" spans="1:9" ht="15.75" thickBot="1">
      <c r="A4377" s="398"/>
      <c r="B4377" s="333">
        <v>3.7</v>
      </c>
      <c r="C4377" s="334">
        <v>230.34</v>
      </c>
      <c r="D4377" s="335" t="s">
        <v>385</v>
      </c>
      <c r="E4377" s="335" t="s">
        <v>386</v>
      </c>
      <c r="F4377" s="335" t="s">
        <v>821</v>
      </c>
      <c r="G4377" s="179">
        <f t="shared" si="204"/>
        <v>0</v>
      </c>
      <c r="H4377" s="179">
        <f t="shared" si="205"/>
        <v>230.34</v>
      </c>
      <c r="I4377" s="179">
        <f t="shared" si="206"/>
        <v>230.34</v>
      </c>
    </row>
    <row r="4378" spans="1:9" ht="15.75" thickBot="1">
      <c r="A4378" s="398"/>
      <c r="B4378" s="333">
        <v>6.5</v>
      </c>
      <c r="C4378" s="334">
        <v>365.13</v>
      </c>
      <c r="D4378" s="335" t="s">
        <v>385</v>
      </c>
      <c r="E4378" s="335" t="s">
        <v>386</v>
      </c>
      <c r="F4378" s="335" t="s">
        <v>833</v>
      </c>
      <c r="G4378" s="179">
        <f t="shared" si="204"/>
        <v>0</v>
      </c>
      <c r="H4378" s="179">
        <f t="shared" si="205"/>
        <v>365.13</v>
      </c>
      <c r="I4378" s="179">
        <f t="shared" si="206"/>
        <v>365.13</v>
      </c>
    </row>
    <row r="4379" spans="1:9" ht="15.75" thickBot="1">
      <c r="A4379" s="398"/>
      <c r="B4379" s="333">
        <v>6.3</v>
      </c>
      <c r="C4379" s="334">
        <v>356.71</v>
      </c>
      <c r="D4379" s="335" t="s">
        <v>385</v>
      </c>
      <c r="E4379" s="335" t="s">
        <v>386</v>
      </c>
      <c r="F4379" s="335" t="s">
        <v>916</v>
      </c>
      <c r="G4379" s="179">
        <f t="shared" si="204"/>
        <v>0</v>
      </c>
      <c r="H4379" s="179">
        <f t="shared" si="205"/>
        <v>356.71</v>
      </c>
      <c r="I4379" s="179">
        <f t="shared" si="206"/>
        <v>356.71</v>
      </c>
    </row>
    <row r="4380" spans="1:9" ht="15.75" thickBot="1">
      <c r="A4380" s="399"/>
      <c r="B4380" s="333">
        <v>6.1</v>
      </c>
      <c r="C4380" s="334">
        <v>348.28</v>
      </c>
      <c r="D4380" s="335" t="s">
        <v>385</v>
      </c>
      <c r="E4380" s="335" t="s">
        <v>386</v>
      </c>
      <c r="F4380" s="335" t="s">
        <v>917</v>
      </c>
      <c r="G4380" s="179">
        <f t="shared" si="204"/>
        <v>0</v>
      </c>
      <c r="H4380" s="179">
        <f t="shared" si="205"/>
        <v>348.28</v>
      </c>
      <c r="I4380" s="179">
        <f t="shared" si="206"/>
        <v>348.28</v>
      </c>
    </row>
    <row r="4381" spans="1:9" ht="15.75" thickBot="1">
      <c r="A4381" s="336" t="s">
        <v>491</v>
      </c>
      <c r="B4381" s="337">
        <v>150.58000000000001</v>
      </c>
      <c r="C4381" s="338">
        <v>8249.7099999999991</v>
      </c>
      <c r="D4381" s="394"/>
      <c r="E4381" s="395"/>
      <c r="F4381" s="396"/>
      <c r="G4381" s="179">
        <f t="shared" si="204"/>
        <v>0</v>
      </c>
      <c r="H4381" s="179">
        <f t="shared" si="205"/>
        <v>0</v>
      </c>
      <c r="I4381" s="179">
        <f t="shared" si="206"/>
        <v>0</v>
      </c>
    </row>
    <row r="4382" spans="1:9" ht="15.75" thickBot="1">
      <c r="A4382" s="397" t="s">
        <v>492</v>
      </c>
      <c r="B4382" s="333">
        <v>2</v>
      </c>
      <c r="C4382" s="334">
        <v>79.27</v>
      </c>
      <c r="D4382" s="335" t="s">
        <v>391</v>
      </c>
      <c r="E4382" s="335" t="s">
        <v>386</v>
      </c>
      <c r="F4382" s="335" t="s">
        <v>817</v>
      </c>
      <c r="G4382" s="179">
        <f t="shared" si="204"/>
        <v>0</v>
      </c>
      <c r="H4382" s="179">
        <f t="shared" si="205"/>
        <v>0</v>
      </c>
      <c r="I4382" s="179">
        <f t="shared" si="206"/>
        <v>0</v>
      </c>
    </row>
    <row r="4383" spans="1:9" ht="15.75" thickBot="1">
      <c r="A4383" s="398"/>
      <c r="B4383" s="333">
        <v>2</v>
      </c>
      <c r="C4383" s="334">
        <v>79.27</v>
      </c>
      <c r="D4383" s="335" t="s">
        <v>391</v>
      </c>
      <c r="E4383" s="335" t="s">
        <v>386</v>
      </c>
      <c r="F4383" s="335" t="s">
        <v>818</v>
      </c>
      <c r="G4383" s="179">
        <f t="shared" si="204"/>
        <v>0</v>
      </c>
      <c r="H4383" s="179">
        <f t="shared" si="205"/>
        <v>0</v>
      </c>
      <c r="I4383" s="179">
        <f t="shared" si="206"/>
        <v>0</v>
      </c>
    </row>
    <row r="4384" spans="1:9" ht="15.75" thickBot="1">
      <c r="A4384" s="398"/>
      <c r="B4384" s="333">
        <v>2</v>
      </c>
      <c r="C4384" s="334">
        <v>83.5</v>
      </c>
      <c r="D4384" s="335" t="s">
        <v>391</v>
      </c>
      <c r="E4384" s="335" t="s">
        <v>386</v>
      </c>
      <c r="F4384" s="335" t="s">
        <v>819</v>
      </c>
      <c r="G4384" s="179">
        <f t="shared" si="204"/>
        <v>0</v>
      </c>
      <c r="H4384" s="179">
        <f t="shared" si="205"/>
        <v>0</v>
      </c>
      <c r="I4384" s="179">
        <f t="shared" si="206"/>
        <v>0</v>
      </c>
    </row>
    <row r="4385" spans="1:9" ht="15.75" thickBot="1">
      <c r="A4385" s="398"/>
      <c r="B4385" s="333">
        <v>2</v>
      </c>
      <c r="C4385" s="334">
        <v>83.5</v>
      </c>
      <c r="D4385" s="335" t="s">
        <v>391</v>
      </c>
      <c r="E4385" s="335" t="s">
        <v>386</v>
      </c>
      <c r="F4385" s="335" t="s">
        <v>820</v>
      </c>
      <c r="G4385" s="179">
        <f t="shared" si="204"/>
        <v>0</v>
      </c>
      <c r="H4385" s="179">
        <f t="shared" si="205"/>
        <v>0</v>
      </c>
      <c r="I4385" s="179">
        <f t="shared" si="206"/>
        <v>0</v>
      </c>
    </row>
    <row r="4386" spans="1:9" ht="15.75" thickBot="1">
      <c r="A4386" s="398"/>
      <c r="B4386" s="333">
        <v>2.4</v>
      </c>
      <c r="C4386" s="334">
        <v>109.11</v>
      </c>
      <c r="D4386" s="335" t="s">
        <v>391</v>
      </c>
      <c r="E4386" s="335" t="s">
        <v>386</v>
      </c>
      <c r="F4386" s="335" t="s">
        <v>821</v>
      </c>
      <c r="G4386" s="179">
        <f t="shared" si="204"/>
        <v>0</v>
      </c>
      <c r="H4386" s="179">
        <f t="shared" si="205"/>
        <v>0</v>
      </c>
      <c r="I4386" s="179">
        <f t="shared" si="206"/>
        <v>0</v>
      </c>
    </row>
    <row r="4387" spans="1:9" ht="15.75" thickBot="1">
      <c r="A4387" s="398"/>
      <c r="B4387" s="333">
        <v>19.649999999999999</v>
      </c>
      <c r="C4387" s="334">
        <v>779.49</v>
      </c>
      <c r="D4387" s="335" t="s">
        <v>385</v>
      </c>
      <c r="E4387" s="335" t="s">
        <v>386</v>
      </c>
      <c r="F4387" s="335" t="s">
        <v>817</v>
      </c>
      <c r="G4387" s="179">
        <f t="shared" si="204"/>
        <v>0</v>
      </c>
      <c r="H4387" s="179">
        <f t="shared" si="205"/>
        <v>779.49</v>
      </c>
      <c r="I4387" s="179">
        <f t="shared" si="206"/>
        <v>779.49</v>
      </c>
    </row>
    <row r="4388" spans="1:9" ht="15.75" thickBot="1">
      <c r="A4388" s="398"/>
      <c r="B4388" s="333">
        <v>21.25</v>
      </c>
      <c r="C4388" s="334">
        <v>842.64</v>
      </c>
      <c r="D4388" s="335" t="s">
        <v>385</v>
      </c>
      <c r="E4388" s="335" t="s">
        <v>386</v>
      </c>
      <c r="F4388" s="335" t="s">
        <v>822</v>
      </c>
      <c r="G4388" s="179">
        <f t="shared" si="204"/>
        <v>0</v>
      </c>
      <c r="H4388" s="179">
        <f t="shared" si="205"/>
        <v>842.64</v>
      </c>
      <c r="I4388" s="179">
        <f t="shared" si="206"/>
        <v>842.64</v>
      </c>
    </row>
    <row r="4389" spans="1:9" ht="15.75" thickBot="1">
      <c r="A4389" s="398"/>
      <c r="B4389" s="333">
        <v>21.65</v>
      </c>
      <c r="C4389" s="334">
        <v>858.75</v>
      </c>
      <c r="D4389" s="335" t="s">
        <v>385</v>
      </c>
      <c r="E4389" s="335" t="s">
        <v>386</v>
      </c>
      <c r="F4389" s="335" t="s">
        <v>823</v>
      </c>
      <c r="G4389" s="179">
        <f t="shared" si="204"/>
        <v>0</v>
      </c>
      <c r="H4389" s="179">
        <f t="shared" si="205"/>
        <v>858.75</v>
      </c>
      <c r="I4389" s="179">
        <f t="shared" si="206"/>
        <v>858.75</v>
      </c>
    </row>
    <row r="4390" spans="1:9" ht="15.75" thickBot="1">
      <c r="A4390" s="398"/>
      <c r="B4390" s="333">
        <v>21.65</v>
      </c>
      <c r="C4390" s="334">
        <v>858.75</v>
      </c>
      <c r="D4390" s="335" t="s">
        <v>385</v>
      </c>
      <c r="E4390" s="335" t="s">
        <v>386</v>
      </c>
      <c r="F4390" s="335" t="s">
        <v>824</v>
      </c>
      <c r="G4390" s="179">
        <f t="shared" si="204"/>
        <v>0</v>
      </c>
      <c r="H4390" s="179">
        <f t="shared" si="205"/>
        <v>858.75</v>
      </c>
      <c r="I4390" s="179">
        <f t="shared" si="206"/>
        <v>858.75</v>
      </c>
    </row>
    <row r="4391" spans="1:9" ht="15.75" thickBot="1">
      <c r="A4391" s="398"/>
      <c r="B4391" s="333">
        <v>21.65</v>
      </c>
      <c r="C4391" s="334">
        <v>858.75</v>
      </c>
      <c r="D4391" s="335" t="s">
        <v>385</v>
      </c>
      <c r="E4391" s="335" t="s">
        <v>386</v>
      </c>
      <c r="F4391" s="335" t="s">
        <v>825</v>
      </c>
      <c r="G4391" s="179">
        <f t="shared" si="204"/>
        <v>0</v>
      </c>
      <c r="H4391" s="179">
        <f t="shared" si="205"/>
        <v>858.75</v>
      </c>
      <c r="I4391" s="179">
        <f t="shared" si="206"/>
        <v>858.75</v>
      </c>
    </row>
    <row r="4392" spans="1:9" ht="15.75" thickBot="1">
      <c r="A4392" s="398"/>
      <c r="B4392" s="333">
        <v>17.649999999999999</v>
      </c>
      <c r="C4392" s="334">
        <v>711.86</v>
      </c>
      <c r="D4392" s="335" t="s">
        <v>385</v>
      </c>
      <c r="E4392" s="335" t="s">
        <v>386</v>
      </c>
      <c r="F4392" s="335" t="s">
        <v>818</v>
      </c>
      <c r="G4392" s="179">
        <f t="shared" si="204"/>
        <v>0</v>
      </c>
      <c r="H4392" s="179">
        <f t="shared" si="205"/>
        <v>711.86</v>
      </c>
      <c r="I4392" s="179">
        <f t="shared" si="206"/>
        <v>711.86</v>
      </c>
    </row>
    <row r="4393" spans="1:9" ht="15.75" thickBot="1">
      <c r="A4393" s="398"/>
      <c r="B4393" s="333">
        <v>21.65</v>
      </c>
      <c r="C4393" s="334">
        <v>904.67</v>
      </c>
      <c r="D4393" s="335" t="s">
        <v>385</v>
      </c>
      <c r="E4393" s="335" t="s">
        <v>386</v>
      </c>
      <c r="F4393" s="335" t="s">
        <v>826</v>
      </c>
      <c r="G4393" s="179">
        <f t="shared" si="204"/>
        <v>0</v>
      </c>
      <c r="H4393" s="179">
        <f t="shared" si="205"/>
        <v>904.67</v>
      </c>
      <c r="I4393" s="179">
        <f t="shared" si="206"/>
        <v>904.67</v>
      </c>
    </row>
    <row r="4394" spans="1:9" ht="15.75" thickBot="1">
      <c r="A4394" s="398"/>
      <c r="B4394" s="333">
        <v>19.649999999999999</v>
      </c>
      <c r="C4394" s="334">
        <v>810.75</v>
      </c>
      <c r="D4394" s="335" t="s">
        <v>385</v>
      </c>
      <c r="E4394" s="335" t="s">
        <v>386</v>
      </c>
      <c r="F4394" s="335" t="s">
        <v>827</v>
      </c>
      <c r="G4394" s="179">
        <f t="shared" si="204"/>
        <v>0</v>
      </c>
      <c r="H4394" s="179">
        <f t="shared" si="205"/>
        <v>810.75</v>
      </c>
      <c r="I4394" s="179">
        <f t="shared" si="206"/>
        <v>810.75</v>
      </c>
    </row>
    <row r="4395" spans="1:9" ht="15.75" thickBot="1">
      <c r="A4395" s="398"/>
      <c r="B4395" s="333">
        <v>21.65</v>
      </c>
      <c r="C4395" s="334">
        <v>904.67</v>
      </c>
      <c r="D4395" s="335" t="s">
        <v>385</v>
      </c>
      <c r="E4395" s="335" t="s">
        <v>386</v>
      </c>
      <c r="F4395" s="335" t="s">
        <v>828</v>
      </c>
      <c r="G4395" s="179">
        <f t="shared" si="204"/>
        <v>0</v>
      </c>
      <c r="H4395" s="179">
        <f t="shared" si="205"/>
        <v>904.67</v>
      </c>
      <c r="I4395" s="179">
        <f t="shared" si="206"/>
        <v>904.67</v>
      </c>
    </row>
    <row r="4396" spans="1:9" ht="15.75" thickBot="1">
      <c r="A4396" s="398"/>
      <c r="B4396" s="333">
        <v>19.25</v>
      </c>
      <c r="C4396" s="334">
        <v>802.38</v>
      </c>
      <c r="D4396" s="335" t="s">
        <v>385</v>
      </c>
      <c r="E4396" s="335" t="s">
        <v>386</v>
      </c>
      <c r="F4396" s="335" t="s">
        <v>819</v>
      </c>
      <c r="G4396" s="179">
        <f t="shared" si="204"/>
        <v>0</v>
      </c>
      <c r="H4396" s="179">
        <f t="shared" si="205"/>
        <v>802.38</v>
      </c>
      <c r="I4396" s="179">
        <f t="shared" si="206"/>
        <v>802.38</v>
      </c>
    </row>
    <row r="4397" spans="1:9" ht="15.75" thickBot="1">
      <c r="A4397" s="398"/>
      <c r="B4397" s="333">
        <v>21.65</v>
      </c>
      <c r="C4397" s="334">
        <v>904.67</v>
      </c>
      <c r="D4397" s="335" t="s">
        <v>385</v>
      </c>
      <c r="E4397" s="335" t="s">
        <v>386</v>
      </c>
      <c r="F4397" s="335" t="s">
        <v>829</v>
      </c>
      <c r="G4397" s="179">
        <f t="shared" si="204"/>
        <v>0</v>
      </c>
      <c r="H4397" s="179">
        <f t="shared" si="205"/>
        <v>904.67</v>
      </c>
      <c r="I4397" s="179">
        <f t="shared" si="206"/>
        <v>904.67</v>
      </c>
    </row>
    <row r="4398" spans="1:9" ht="15.75" thickBot="1">
      <c r="A4398" s="398"/>
      <c r="B4398" s="333">
        <v>21.65</v>
      </c>
      <c r="C4398" s="334">
        <v>904.67</v>
      </c>
      <c r="D4398" s="335" t="s">
        <v>385</v>
      </c>
      <c r="E4398" s="335" t="s">
        <v>386</v>
      </c>
      <c r="F4398" s="335" t="s">
        <v>830</v>
      </c>
      <c r="G4398" s="179">
        <f t="shared" si="204"/>
        <v>0</v>
      </c>
      <c r="H4398" s="179">
        <f t="shared" si="205"/>
        <v>904.67</v>
      </c>
      <c r="I4398" s="179">
        <f t="shared" si="206"/>
        <v>904.67</v>
      </c>
    </row>
    <row r="4399" spans="1:9" ht="15.75" thickBot="1">
      <c r="A4399" s="398"/>
      <c r="B4399" s="333">
        <v>16.45</v>
      </c>
      <c r="C4399" s="334">
        <v>701.46</v>
      </c>
      <c r="D4399" s="335" t="s">
        <v>385</v>
      </c>
      <c r="E4399" s="335" t="s">
        <v>386</v>
      </c>
      <c r="F4399" s="335" t="s">
        <v>820</v>
      </c>
      <c r="G4399" s="179">
        <f t="shared" si="204"/>
        <v>0</v>
      </c>
      <c r="H4399" s="179">
        <f t="shared" si="205"/>
        <v>701.46</v>
      </c>
      <c r="I4399" s="179">
        <f t="shared" si="206"/>
        <v>701.46</v>
      </c>
    </row>
    <row r="4400" spans="1:9" ht="15.75" thickBot="1">
      <c r="A4400" s="398"/>
      <c r="B4400" s="333">
        <v>21.25</v>
      </c>
      <c r="C4400" s="334">
        <v>885.89</v>
      </c>
      <c r="D4400" s="335" t="s">
        <v>385</v>
      </c>
      <c r="E4400" s="335" t="s">
        <v>386</v>
      </c>
      <c r="F4400" s="335" t="s">
        <v>805</v>
      </c>
      <c r="G4400" s="179">
        <f t="shared" si="204"/>
        <v>0</v>
      </c>
      <c r="H4400" s="179">
        <f t="shared" si="205"/>
        <v>885.89</v>
      </c>
      <c r="I4400" s="179">
        <f t="shared" si="206"/>
        <v>885.89</v>
      </c>
    </row>
    <row r="4401" spans="1:9" ht="15.75" thickBot="1">
      <c r="A4401" s="398"/>
      <c r="B4401" s="333">
        <v>25.18</v>
      </c>
      <c r="C4401" s="334">
        <v>1140.04</v>
      </c>
      <c r="D4401" s="335" t="s">
        <v>385</v>
      </c>
      <c r="E4401" s="335" t="s">
        <v>386</v>
      </c>
      <c r="F4401" s="335" t="s">
        <v>831</v>
      </c>
      <c r="G4401" s="179">
        <f t="shared" si="204"/>
        <v>0</v>
      </c>
      <c r="H4401" s="179">
        <f t="shared" si="205"/>
        <v>1140.04</v>
      </c>
      <c r="I4401" s="179">
        <f t="shared" si="206"/>
        <v>1140.04</v>
      </c>
    </row>
    <row r="4402" spans="1:9" ht="15.75" thickBot="1">
      <c r="A4402" s="398"/>
      <c r="B4402" s="333">
        <v>25.98</v>
      </c>
      <c r="C4402" s="334">
        <v>1182.17</v>
      </c>
      <c r="D4402" s="335" t="s">
        <v>385</v>
      </c>
      <c r="E4402" s="335" t="s">
        <v>386</v>
      </c>
      <c r="F4402" s="335" t="s">
        <v>832</v>
      </c>
      <c r="G4402" s="179">
        <f t="shared" si="204"/>
        <v>0</v>
      </c>
      <c r="H4402" s="179">
        <f t="shared" si="205"/>
        <v>1182.17</v>
      </c>
      <c r="I4402" s="179">
        <f t="shared" si="206"/>
        <v>1182.17</v>
      </c>
    </row>
    <row r="4403" spans="1:9" ht="15.75" thickBot="1">
      <c r="A4403" s="398"/>
      <c r="B4403" s="333">
        <v>23.18</v>
      </c>
      <c r="C4403" s="334">
        <v>1056.54</v>
      </c>
      <c r="D4403" s="335" t="s">
        <v>385</v>
      </c>
      <c r="E4403" s="335" t="s">
        <v>386</v>
      </c>
      <c r="F4403" s="335" t="s">
        <v>821</v>
      </c>
      <c r="G4403" s="179">
        <f t="shared" si="204"/>
        <v>0</v>
      </c>
      <c r="H4403" s="179">
        <f t="shared" si="205"/>
        <v>1056.54</v>
      </c>
      <c r="I4403" s="179">
        <f t="shared" si="206"/>
        <v>1056.54</v>
      </c>
    </row>
    <row r="4404" spans="1:9" ht="15.75" thickBot="1">
      <c r="A4404" s="398"/>
      <c r="B4404" s="333">
        <v>25.98</v>
      </c>
      <c r="C4404" s="334">
        <v>1182.17</v>
      </c>
      <c r="D4404" s="335" t="s">
        <v>385</v>
      </c>
      <c r="E4404" s="335" t="s">
        <v>386</v>
      </c>
      <c r="F4404" s="335" t="s">
        <v>833</v>
      </c>
      <c r="G4404" s="179">
        <f t="shared" si="204"/>
        <v>0</v>
      </c>
      <c r="H4404" s="179">
        <f t="shared" si="205"/>
        <v>1182.17</v>
      </c>
      <c r="I4404" s="179">
        <f t="shared" si="206"/>
        <v>1182.17</v>
      </c>
    </row>
    <row r="4405" spans="1:9" ht="15.75" thickBot="1">
      <c r="A4405" s="398"/>
      <c r="B4405" s="333">
        <v>22.78</v>
      </c>
      <c r="C4405" s="334">
        <v>997.75</v>
      </c>
      <c r="D4405" s="335" t="s">
        <v>385</v>
      </c>
      <c r="E4405" s="335" t="s">
        <v>386</v>
      </c>
      <c r="F4405" s="335" t="s">
        <v>916</v>
      </c>
      <c r="G4405" s="179">
        <f t="shared" si="204"/>
        <v>0</v>
      </c>
      <c r="H4405" s="179">
        <f t="shared" si="205"/>
        <v>997.75</v>
      </c>
      <c r="I4405" s="179">
        <f t="shared" si="206"/>
        <v>997.75</v>
      </c>
    </row>
    <row r="4406" spans="1:9" ht="15.75" thickBot="1">
      <c r="A4406" s="398"/>
      <c r="B4406" s="333">
        <v>24.78</v>
      </c>
      <c r="C4406" s="334">
        <v>1145.06</v>
      </c>
      <c r="D4406" s="335" t="s">
        <v>385</v>
      </c>
      <c r="E4406" s="335" t="s">
        <v>386</v>
      </c>
      <c r="F4406" s="335" t="s">
        <v>917</v>
      </c>
      <c r="G4406" s="179">
        <f t="shared" si="204"/>
        <v>0</v>
      </c>
      <c r="H4406" s="179">
        <f t="shared" si="205"/>
        <v>1145.06</v>
      </c>
      <c r="I4406" s="179">
        <f t="shared" si="206"/>
        <v>1145.06</v>
      </c>
    </row>
    <row r="4407" spans="1:9" ht="15.75" thickBot="1">
      <c r="A4407" s="398"/>
      <c r="B4407" s="333">
        <v>0.4</v>
      </c>
      <c r="C4407" s="334">
        <v>11.8</v>
      </c>
      <c r="D4407" s="335" t="s">
        <v>834</v>
      </c>
      <c r="E4407" s="335" t="s">
        <v>386</v>
      </c>
      <c r="F4407" s="335" t="s">
        <v>818</v>
      </c>
      <c r="G4407" s="179">
        <f t="shared" si="204"/>
        <v>0</v>
      </c>
      <c r="H4407" s="179">
        <f t="shared" si="205"/>
        <v>0</v>
      </c>
      <c r="I4407" s="179">
        <f t="shared" si="206"/>
        <v>0</v>
      </c>
    </row>
    <row r="4408" spans="1:9" ht="15.75" thickBot="1">
      <c r="A4408" s="399"/>
      <c r="B4408" s="333">
        <v>0.4</v>
      </c>
      <c r="C4408" s="334">
        <v>18.78</v>
      </c>
      <c r="D4408" s="335" t="s">
        <v>834</v>
      </c>
      <c r="E4408" s="335" t="s">
        <v>386</v>
      </c>
      <c r="F4408" s="335" t="s">
        <v>819</v>
      </c>
      <c r="G4408" s="179">
        <f t="shared" si="204"/>
        <v>0</v>
      </c>
      <c r="H4408" s="179">
        <f t="shared" si="205"/>
        <v>0</v>
      </c>
      <c r="I4408" s="179">
        <f t="shared" si="206"/>
        <v>0</v>
      </c>
    </row>
    <row r="4409" spans="1:9" ht="15.75" thickBot="1">
      <c r="A4409" s="336" t="s">
        <v>492</v>
      </c>
      <c r="B4409" s="337">
        <v>445.78</v>
      </c>
      <c r="C4409" s="338">
        <v>18898.36</v>
      </c>
      <c r="D4409" s="394"/>
      <c r="E4409" s="395"/>
      <c r="F4409" s="396"/>
      <c r="G4409" s="179">
        <f t="shared" si="204"/>
        <v>0</v>
      </c>
      <c r="H4409" s="179">
        <f t="shared" si="205"/>
        <v>0</v>
      </c>
      <c r="I4409" s="179">
        <f t="shared" si="206"/>
        <v>0</v>
      </c>
    </row>
    <row r="4410" spans="1:9" ht="15.75" thickBot="1">
      <c r="A4410" s="397" t="s">
        <v>1020</v>
      </c>
      <c r="B4410" s="333">
        <v>0.4</v>
      </c>
      <c r="C4410" s="334">
        <v>33.71</v>
      </c>
      <c r="D4410" s="335" t="s">
        <v>391</v>
      </c>
      <c r="E4410" s="335" t="s">
        <v>386</v>
      </c>
      <c r="F4410" s="335" t="s">
        <v>919</v>
      </c>
      <c r="G4410" s="179">
        <f t="shared" si="204"/>
        <v>0</v>
      </c>
      <c r="H4410" s="179">
        <f t="shared" si="205"/>
        <v>0</v>
      </c>
      <c r="I4410" s="179">
        <f t="shared" si="206"/>
        <v>0</v>
      </c>
    </row>
    <row r="4411" spans="1:9" ht="15.75" thickBot="1">
      <c r="A4411" s="398"/>
      <c r="B4411" s="333">
        <v>0.4</v>
      </c>
      <c r="C4411" s="334">
        <v>33.71</v>
      </c>
      <c r="D4411" s="335" t="s">
        <v>391</v>
      </c>
      <c r="E4411" s="335" t="s">
        <v>386</v>
      </c>
      <c r="F4411" s="335" t="s">
        <v>858</v>
      </c>
      <c r="G4411" s="179">
        <f t="shared" si="204"/>
        <v>0</v>
      </c>
      <c r="H4411" s="179">
        <f t="shared" si="205"/>
        <v>0</v>
      </c>
      <c r="I4411" s="179">
        <f t="shared" si="206"/>
        <v>0</v>
      </c>
    </row>
    <row r="4412" spans="1:9" ht="15.75" thickBot="1">
      <c r="A4412" s="398"/>
      <c r="B4412" s="333">
        <v>1.77</v>
      </c>
      <c r="C4412" s="334">
        <v>148.91</v>
      </c>
      <c r="D4412" s="335" t="s">
        <v>385</v>
      </c>
      <c r="E4412" s="335" t="s">
        <v>386</v>
      </c>
      <c r="F4412" s="335" t="s">
        <v>918</v>
      </c>
      <c r="G4412" s="179">
        <f t="shared" si="204"/>
        <v>0</v>
      </c>
      <c r="H4412" s="179">
        <f t="shared" si="205"/>
        <v>148.91</v>
      </c>
      <c r="I4412" s="179">
        <f t="shared" si="206"/>
        <v>148.91</v>
      </c>
    </row>
    <row r="4413" spans="1:9" ht="15.75" thickBot="1">
      <c r="A4413" s="398"/>
      <c r="B4413" s="333">
        <v>1.77</v>
      </c>
      <c r="C4413" s="334">
        <v>148.91</v>
      </c>
      <c r="D4413" s="335" t="s">
        <v>385</v>
      </c>
      <c r="E4413" s="335" t="s">
        <v>386</v>
      </c>
      <c r="F4413" s="335" t="s">
        <v>919</v>
      </c>
      <c r="G4413" s="179">
        <f t="shared" si="204"/>
        <v>0</v>
      </c>
      <c r="H4413" s="179">
        <f t="shared" si="205"/>
        <v>148.91</v>
      </c>
      <c r="I4413" s="179">
        <f t="shared" si="206"/>
        <v>148.91</v>
      </c>
    </row>
    <row r="4414" spans="1:9" ht="15.75" thickBot="1">
      <c r="A4414" s="398"/>
      <c r="B4414" s="333">
        <v>1.97</v>
      </c>
      <c r="C4414" s="334">
        <v>165.77</v>
      </c>
      <c r="D4414" s="335" t="s">
        <v>385</v>
      </c>
      <c r="E4414" s="335" t="s">
        <v>386</v>
      </c>
      <c r="F4414" s="335" t="s">
        <v>920</v>
      </c>
      <c r="G4414" s="179">
        <f t="shared" si="204"/>
        <v>0</v>
      </c>
      <c r="H4414" s="179">
        <f t="shared" si="205"/>
        <v>165.77</v>
      </c>
      <c r="I4414" s="179">
        <f t="shared" si="206"/>
        <v>165.77</v>
      </c>
    </row>
    <row r="4415" spans="1:9" ht="15.75" thickBot="1">
      <c r="A4415" s="398"/>
      <c r="B4415" s="333">
        <v>0.37</v>
      </c>
      <c r="C4415" s="334">
        <v>30.91</v>
      </c>
      <c r="D4415" s="335" t="s">
        <v>385</v>
      </c>
      <c r="E4415" s="335" t="s">
        <v>386</v>
      </c>
      <c r="F4415" s="335" t="s">
        <v>858</v>
      </c>
      <c r="G4415" s="179">
        <f t="shared" si="204"/>
        <v>0</v>
      </c>
      <c r="H4415" s="179">
        <f t="shared" si="205"/>
        <v>30.91</v>
      </c>
      <c r="I4415" s="179">
        <f t="shared" si="206"/>
        <v>30.91</v>
      </c>
    </row>
    <row r="4416" spans="1:9" ht="15.75" thickBot="1">
      <c r="A4416" s="399"/>
      <c r="B4416" s="333">
        <v>0</v>
      </c>
      <c r="C4416" s="334">
        <v>9.39</v>
      </c>
      <c r="D4416" s="335" t="s">
        <v>393</v>
      </c>
      <c r="E4416" s="335" t="s">
        <v>386</v>
      </c>
      <c r="F4416" s="335" t="s">
        <v>859</v>
      </c>
      <c r="G4416" s="179">
        <f t="shared" si="204"/>
        <v>0</v>
      </c>
      <c r="H4416" s="179">
        <f t="shared" si="205"/>
        <v>0</v>
      </c>
      <c r="I4416" s="179">
        <f t="shared" si="206"/>
        <v>0</v>
      </c>
    </row>
    <row r="4417" spans="1:9" ht="15.75" thickBot="1">
      <c r="A4417" s="336" t="s">
        <v>1020</v>
      </c>
      <c r="B4417" s="337">
        <v>6.68</v>
      </c>
      <c r="C4417" s="338">
        <v>571.30999999999995</v>
      </c>
      <c r="D4417" s="394"/>
      <c r="E4417" s="395"/>
      <c r="F4417" s="396"/>
      <c r="G4417" s="179">
        <f t="shared" si="204"/>
        <v>0</v>
      </c>
      <c r="H4417" s="179">
        <f t="shared" si="205"/>
        <v>0</v>
      </c>
      <c r="I4417" s="179">
        <f t="shared" si="206"/>
        <v>0</v>
      </c>
    </row>
    <row r="4418" spans="1:9" ht="15.75" thickBot="1">
      <c r="A4418" s="397" t="s">
        <v>493</v>
      </c>
      <c r="B4418" s="333">
        <v>1.8</v>
      </c>
      <c r="C4418" s="334">
        <v>93.38</v>
      </c>
      <c r="D4418" s="335" t="s">
        <v>391</v>
      </c>
      <c r="E4418" s="335" t="s">
        <v>386</v>
      </c>
      <c r="F4418" s="335" t="s">
        <v>817</v>
      </c>
      <c r="G4418" s="179">
        <f t="shared" si="204"/>
        <v>0</v>
      </c>
      <c r="H4418" s="179">
        <f t="shared" si="205"/>
        <v>0</v>
      </c>
      <c r="I4418" s="179">
        <f t="shared" si="206"/>
        <v>0</v>
      </c>
    </row>
    <row r="4419" spans="1:9" ht="15.75" thickBot="1">
      <c r="A4419" s="398"/>
      <c r="B4419" s="333">
        <v>0.6</v>
      </c>
      <c r="C4419" s="334">
        <v>39.97</v>
      </c>
      <c r="D4419" s="335" t="s">
        <v>391</v>
      </c>
      <c r="E4419" s="335" t="s">
        <v>386</v>
      </c>
      <c r="F4419" s="335" t="s">
        <v>818</v>
      </c>
      <c r="G4419" s="179">
        <f t="shared" si="204"/>
        <v>0</v>
      </c>
      <c r="H4419" s="179">
        <f t="shared" si="205"/>
        <v>0</v>
      </c>
      <c r="I4419" s="179">
        <f t="shared" si="206"/>
        <v>0</v>
      </c>
    </row>
    <row r="4420" spans="1:9" ht="15.75" thickBot="1">
      <c r="A4420" s="398"/>
      <c r="B4420" s="333">
        <v>0.6</v>
      </c>
      <c r="C4420" s="334">
        <v>40.98</v>
      </c>
      <c r="D4420" s="335" t="s">
        <v>391</v>
      </c>
      <c r="E4420" s="335" t="s">
        <v>386</v>
      </c>
      <c r="F4420" s="335" t="s">
        <v>819</v>
      </c>
      <c r="G4420" s="179">
        <f t="shared" si="204"/>
        <v>0</v>
      </c>
      <c r="H4420" s="179">
        <f t="shared" si="205"/>
        <v>0</v>
      </c>
      <c r="I4420" s="179">
        <f t="shared" si="206"/>
        <v>0</v>
      </c>
    </row>
    <row r="4421" spans="1:9" ht="15.75" thickBot="1">
      <c r="A4421" s="398"/>
      <c r="B4421" s="333">
        <v>0.6</v>
      </c>
      <c r="C4421" s="334">
        <v>40.98</v>
      </c>
      <c r="D4421" s="335" t="s">
        <v>391</v>
      </c>
      <c r="E4421" s="335" t="s">
        <v>386</v>
      </c>
      <c r="F4421" s="335" t="s">
        <v>820</v>
      </c>
      <c r="G4421" s="179">
        <f t="shared" ref="G4421:G4484" si="207">IF(D4421="REG",C4421,0)</f>
        <v>0</v>
      </c>
      <c r="H4421" s="179">
        <f t="shared" ref="H4421:H4484" si="208">IF(D4421="SAL",C4421,0)</f>
        <v>0</v>
      </c>
      <c r="I4421" s="179">
        <f t="shared" ref="I4421:I4484" si="209">+G4421+H4421</f>
        <v>0</v>
      </c>
    </row>
    <row r="4422" spans="1:9" ht="15.75" thickBot="1">
      <c r="A4422" s="398"/>
      <c r="B4422" s="333">
        <v>1.8</v>
      </c>
      <c r="C4422" s="334">
        <v>90.98</v>
      </c>
      <c r="D4422" s="335" t="s">
        <v>391</v>
      </c>
      <c r="E4422" s="335" t="s">
        <v>386</v>
      </c>
      <c r="F4422" s="335" t="s">
        <v>821</v>
      </c>
      <c r="G4422" s="179">
        <f t="shared" si="207"/>
        <v>0</v>
      </c>
      <c r="H4422" s="179">
        <f t="shared" si="208"/>
        <v>0</v>
      </c>
      <c r="I4422" s="179">
        <f t="shared" si="209"/>
        <v>0</v>
      </c>
    </row>
    <row r="4423" spans="1:9" ht="15.75" thickBot="1">
      <c r="A4423" s="398"/>
      <c r="B4423" s="333">
        <v>3.6</v>
      </c>
      <c r="C4423" s="334">
        <v>181.96</v>
      </c>
      <c r="D4423" s="335" t="s">
        <v>391</v>
      </c>
      <c r="E4423" s="335" t="s">
        <v>386</v>
      </c>
      <c r="F4423" s="335" t="s">
        <v>919</v>
      </c>
      <c r="G4423" s="179">
        <f t="shared" si="207"/>
        <v>0</v>
      </c>
      <c r="H4423" s="179">
        <f t="shared" si="208"/>
        <v>0</v>
      </c>
      <c r="I4423" s="179">
        <f t="shared" si="209"/>
        <v>0</v>
      </c>
    </row>
    <row r="4424" spans="1:9" ht="15.75" thickBot="1">
      <c r="A4424" s="398"/>
      <c r="B4424" s="333">
        <v>3.6</v>
      </c>
      <c r="C4424" s="334">
        <v>181.96</v>
      </c>
      <c r="D4424" s="335" t="s">
        <v>391</v>
      </c>
      <c r="E4424" s="335" t="s">
        <v>386</v>
      </c>
      <c r="F4424" s="335" t="s">
        <v>858</v>
      </c>
      <c r="G4424" s="179">
        <f t="shared" si="207"/>
        <v>0</v>
      </c>
      <c r="H4424" s="179">
        <f t="shared" si="208"/>
        <v>0</v>
      </c>
      <c r="I4424" s="179">
        <f t="shared" si="209"/>
        <v>0</v>
      </c>
    </row>
    <row r="4425" spans="1:9" ht="15.75" thickBot="1">
      <c r="A4425" s="398"/>
      <c r="B4425" s="333">
        <v>5.9</v>
      </c>
      <c r="C4425" s="334">
        <v>393.01</v>
      </c>
      <c r="D4425" s="335" t="s">
        <v>385</v>
      </c>
      <c r="E4425" s="335" t="s">
        <v>386</v>
      </c>
      <c r="F4425" s="335" t="s">
        <v>817</v>
      </c>
      <c r="G4425" s="179">
        <f t="shared" si="207"/>
        <v>0</v>
      </c>
      <c r="H4425" s="179">
        <f t="shared" si="208"/>
        <v>393.01</v>
      </c>
      <c r="I4425" s="179">
        <f t="shared" si="209"/>
        <v>393.01</v>
      </c>
    </row>
    <row r="4426" spans="1:9" ht="15.75" thickBot="1">
      <c r="A4426" s="398"/>
      <c r="B4426" s="333">
        <v>6.5</v>
      </c>
      <c r="C4426" s="334">
        <v>432.98</v>
      </c>
      <c r="D4426" s="335" t="s">
        <v>385</v>
      </c>
      <c r="E4426" s="335" t="s">
        <v>386</v>
      </c>
      <c r="F4426" s="335" t="s">
        <v>822</v>
      </c>
      <c r="G4426" s="179">
        <f t="shared" si="207"/>
        <v>0</v>
      </c>
      <c r="H4426" s="179">
        <f t="shared" si="208"/>
        <v>432.98</v>
      </c>
      <c r="I4426" s="179">
        <f t="shared" si="209"/>
        <v>432.98</v>
      </c>
    </row>
    <row r="4427" spans="1:9" ht="15.75" thickBot="1">
      <c r="A4427" s="398"/>
      <c r="B4427" s="333">
        <v>6.5</v>
      </c>
      <c r="C4427" s="334">
        <v>432.98</v>
      </c>
      <c r="D4427" s="335" t="s">
        <v>385</v>
      </c>
      <c r="E4427" s="335" t="s">
        <v>386</v>
      </c>
      <c r="F4427" s="335" t="s">
        <v>823</v>
      </c>
      <c r="G4427" s="179">
        <f t="shared" si="207"/>
        <v>0</v>
      </c>
      <c r="H4427" s="179">
        <f t="shared" si="208"/>
        <v>432.98</v>
      </c>
      <c r="I4427" s="179">
        <f t="shared" si="209"/>
        <v>432.98</v>
      </c>
    </row>
    <row r="4428" spans="1:9" ht="15.75" thickBot="1">
      <c r="A4428" s="398"/>
      <c r="B4428" s="333">
        <v>6.5</v>
      </c>
      <c r="C4428" s="334">
        <v>432.98</v>
      </c>
      <c r="D4428" s="335" t="s">
        <v>385</v>
      </c>
      <c r="E4428" s="335" t="s">
        <v>386</v>
      </c>
      <c r="F4428" s="335" t="s">
        <v>824</v>
      </c>
      <c r="G4428" s="179">
        <f t="shared" si="207"/>
        <v>0</v>
      </c>
      <c r="H4428" s="179">
        <f t="shared" si="208"/>
        <v>432.98</v>
      </c>
      <c r="I4428" s="179">
        <f t="shared" si="209"/>
        <v>432.98</v>
      </c>
    </row>
    <row r="4429" spans="1:9" ht="15.75" thickBot="1">
      <c r="A4429" s="398"/>
      <c r="B4429" s="333">
        <v>6.5</v>
      </c>
      <c r="C4429" s="334">
        <v>432.98</v>
      </c>
      <c r="D4429" s="335" t="s">
        <v>385</v>
      </c>
      <c r="E4429" s="335" t="s">
        <v>386</v>
      </c>
      <c r="F4429" s="335" t="s">
        <v>825</v>
      </c>
      <c r="G4429" s="179">
        <f t="shared" si="207"/>
        <v>0</v>
      </c>
      <c r="H4429" s="179">
        <f t="shared" si="208"/>
        <v>432.98</v>
      </c>
      <c r="I4429" s="179">
        <f t="shared" si="209"/>
        <v>432.98</v>
      </c>
    </row>
    <row r="4430" spans="1:9" ht="15.75" thickBot="1">
      <c r="A4430" s="398"/>
      <c r="B4430" s="333">
        <v>4.7</v>
      </c>
      <c r="C4430" s="334">
        <v>313.08</v>
      </c>
      <c r="D4430" s="335" t="s">
        <v>385</v>
      </c>
      <c r="E4430" s="335" t="s">
        <v>386</v>
      </c>
      <c r="F4430" s="335" t="s">
        <v>818</v>
      </c>
      <c r="G4430" s="179">
        <f t="shared" si="207"/>
        <v>0</v>
      </c>
      <c r="H4430" s="179">
        <f t="shared" si="208"/>
        <v>313.08</v>
      </c>
      <c r="I4430" s="179">
        <f t="shared" si="209"/>
        <v>313.08</v>
      </c>
    </row>
    <row r="4431" spans="1:9" ht="15.75" thickBot="1">
      <c r="A4431" s="398"/>
      <c r="B4431" s="333">
        <v>6.5</v>
      </c>
      <c r="C4431" s="334">
        <v>444</v>
      </c>
      <c r="D4431" s="335" t="s">
        <v>385</v>
      </c>
      <c r="E4431" s="335" t="s">
        <v>386</v>
      </c>
      <c r="F4431" s="335" t="s">
        <v>826</v>
      </c>
      <c r="G4431" s="179">
        <f t="shared" si="207"/>
        <v>0</v>
      </c>
      <c r="H4431" s="179">
        <f t="shared" si="208"/>
        <v>444</v>
      </c>
      <c r="I4431" s="179">
        <f t="shared" si="209"/>
        <v>444</v>
      </c>
    </row>
    <row r="4432" spans="1:9" ht="15.75" thickBot="1">
      <c r="A4432" s="398"/>
      <c r="B4432" s="333">
        <v>6.5</v>
      </c>
      <c r="C4432" s="334">
        <v>444</v>
      </c>
      <c r="D4432" s="335" t="s">
        <v>385</v>
      </c>
      <c r="E4432" s="335" t="s">
        <v>386</v>
      </c>
      <c r="F4432" s="335" t="s">
        <v>827</v>
      </c>
      <c r="G4432" s="179">
        <f t="shared" si="207"/>
        <v>0</v>
      </c>
      <c r="H4432" s="179">
        <f t="shared" si="208"/>
        <v>444</v>
      </c>
      <c r="I4432" s="179">
        <f t="shared" si="209"/>
        <v>444</v>
      </c>
    </row>
    <row r="4433" spans="1:9" ht="15.75" thickBot="1">
      <c r="A4433" s="398"/>
      <c r="B4433" s="333">
        <v>6.5</v>
      </c>
      <c r="C4433" s="334">
        <v>444</v>
      </c>
      <c r="D4433" s="335" t="s">
        <v>385</v>
      </c>
      <c r="E4433" s="335" t="s">
        <v>386</v>
      </c>
      <c r="F4433" s="335" t="s">
        <v>828</v>
      </c>
      <c r="G4433" s="179">
        <f t="shared" si="207"/>
        <v>0</v>
      </c>
      <c r="H4433" s="179">
        <f t="shared" si="208"/>
        <v>444</v>
      </c>
      <c r="I4433" s="179">
        <f t="shared" si="209"/>
        <v>444</v>
      </c>
    </row>
    <row r="4434" spans="1:9" ht="15.75" thickBot="1">
      <c r="A4434" s="398"/>
      <c r="B4434" s="333">
        <v>5.9</v>
      </c>
      <c r="C4434" s="334">
        <v>403.02</v>
      </c>
      <c r="D4434" s="335" t="s">
        <v>385</v>
      </c>
      <c r="E4434" s="335" t="s">
        <v>386</v>
      </c>
      <c r="F4434" s="335" t="s">
        <v>819</v>
      </c>
      <c r="G4434" s="179">
        <f t="shared" si="207"/>
        <v>0</v>
      </c>
      <c r="H4434" s="179">
        <f t="shared" si="208"/>
        <v>403.02</v>
      </c>
      <c r="I4434" s="179">
        <f t="shared" si="209"/>
        <v>403.02</v>
      </c>
    </row>
    <row r="4435" spans="1:9" ht="15.75" thickBot="1">
      <c r="A4435" s="398"/>
      <c r="B4435" s="333">
        <v>6.5</v>
      </c>
      <c r="C4435" s="334">
        <v>444</v>
      </c>
      <c r="D4435" s="335" t="s">
        <v>385</v>
      </c>
      <c r="E4435" s="335" t="s">
        <v>386</v>
      </c>
      <c r="F4435" s="335" t="s">
        <v>829</v>
      </c>
      <c r="G4435" s="179">
        <f t="shared" si="207"/>
        <v>0</v>
      </c>
      <c r="H4435" s="179">
        <f t="shared" si="208"/>
        <v>444</v>
      </c>
      <c r="I4435" s="179">
        <f t="shared" si="209"/>
        <v>444</v>
      </c>
    </row>
    <row r="4436" spans="1:9" ht="15.75" thickBot="1">
      <c r="A4436" s="398"/>
      <c r="B4436" s="333">
        <v>6.5</v>
      </c>
      <c r="C4436" s="334">
        <v>444</v>
      </c>
      <c r="D4436" s="335" t="s">
        <v>385</v>
      </c>
      <c r="E4436" s="335" t="s">
        <v>386</v>
      </c>
      <c r="F4436" s="335" t="s">
        <v>830</v>
      </c>
      <c r="G4436" s="179">
        <f t="shared" si="207"/>
        <v>0</v>
      </c>
      <c r="H4436" s="179">
        <f t="shared" si="208"/>
        <v>444</v>
      </c>
      <c r="I4436" s="179">
        <f t="shared" si="209"/>
        <v>444</v>
      </c>
    </row>
    <row r="4437" spans="1:9" ht="15.75" thickBot="1">
      <c r="A4437" s="398"/>
      <c r="B4437" s="333">
        <v>5.3</v>
      </c>
      <c r="C4437" s="334">
        <v>362.03</v>
      </c>
      <c r="D4437" s="335" t="s">
        <v>385</v>
      </c>
      <c r="E4437" s="335" t="s">
        <v>386</v>
      </c>
      <c r="F4437" s="335" t="s">
        <v>820</v>
      </c>
      <c r="G4437" s="179">
        <f t="shared" si="207"/>
        <v>0</v>
      </c>
      <c r="H4437" s="179">
        <f t="shared" si="208"/>
        <v>362.03</v>
      </c>
      <c r="I4437" s="179">
        <f t="shared" si="209"/>
        <v>362.03</v>
      </c>
    </row>
    <row r="4438" spans="1:9" ht="15.75" thickBot="1">
      <c r="A4438" s="398"/>
      <c r="B4438" s="333">
        <v>6.5</v>
      </c>
      <c r="C4438" s="334">
        <v>444</v>
      </c>
      <c r="D4438" s="335" t="s">
        <v>385</v>
      </c>
      <c r="E4438" s="335" t="s">
        <v>386</v>
      </c>
      <c r="F4438" s="335" t="s">
        <v>805</v>
      </c>
      <c r="G4438" s="179">
        <f t="shared" si="207"/>
        <v>0</v>
      </c>
      <c r="H4438" s="179">
        <f t="shared" si="208"/>
        <v>444</v>
      </c>
      <c r="I4438" s="179">
        <f t="shared" si="209"/>
        <v>444</v>
      </c>
    </row>
    <row r="4439" spans="1:9" ht="15.75" thickBot="1">
      <c r="A4439" s="398"/>
      <c r="B4439" s="333">
        <v>3.5</v>
      </c>
      <c r="C4439" s="334">
        <v>239.09</v>
      </c>
      <c r="D4439" s="335" t="s">
        <v>385</v>
      </c>
      <c r="E4439" s="335" t="s">
        <v>386</v>
      </c>
      <c r="F4439" s="335" t="s">
        <v>831</v>
      </c>
      <c r="G4439" s="179">
        <f t="shared" si="207"/>
        <v>0</v>
      </c>
      <c r="H4439" s="179">
        <f t="shared" si="208"/>
        <v>239.09</v>
      </c>
      <c r="I4439" s="179">
        <f t="shared" si="209"/>
        <v>239.09</v>
      </c>
    </row>
    <row r="4440" spans="1:9" ht="15.75" thickBot="1">
      <c r="A4440" s="398"/>
      <c r="B4440" s="333">
        <v>6.5</v>
      </c>
      <c r="C4440" s="334">
        <v>444</v>
      </c>
      <c r="D4440" s="335" t="s">
        <v>385</v>
      </c>
      <c r="E4440" s="335" t="s">
        <v>386</v>
      </c>
      <c r="F4440" s="335" t="s">
        <v>832</v>
      </c>
      <c r="G4440" s="179">
        <f t="shared" si="207"/>
        <v>0</v>
      </c>
      <c r="H4440" s="179">
        <f t="shared" si="208"/>
        <v>444</v>
      </c>
      <c r="I4440" s="179">
        <f t="shared" si="209"/>
        <v>444</v>
      </c>
    </row>
    <row r="4441" spans="1:9" ht="15.75" thickBot="1">
      <c r="A4441" s="398"/>
      <c r="B4441" s="333">
        <v>15.9</v>
      </c>
      <c r="C4441" s="334">
        <v>803.69</v>
      </c>
      <c r="D4441" s="335" t="s">
        <v>385</v>
      </c>
      <c r="E4441" s="335" t="s">
        <v>386</v>
      </c>
      <c r="F4441" s="335" t="s">
        <v>821</v>
      </c>
      <c r="G4441" s="179">
        <f t="shared" si="207"/>
        <v>0</v>
      </c>
      <c r="H4441" s="179">
        <f t="shared" si="208"/>
        <v>803.69</v>
      </c>
      <c r="I4441" s="179">
        <f t="shared" si="209"/>
        <v>803.69</v>
      </c>
    </row>
    <row r="4442" spans="1:9" ht="15.75" thickBot="1">
      <c r="A4442" s="398"/>
      <c r="B4442" s="333">
        <v>19.5</v>
      </c>
      <c r="C4442" s="334">
        <v>985.65</v>
      </c>
      <c r="D4442" s="335" t="s">
        <v>385</v>
      </c>
      <c r="E4442" s="335" t="s">
        <v>386</v>
      </c>
      <c r="F4442" s="335" t="s">
        <v>833</v>
      </c>
      <c r="G4442" s="179">
        <f t="shared" si="207"/>
        <v>0</v>
      </c>
      <c r="H4442" s="179">
        <f t="shared" si="208"/>
        <v>985.65</v>
      </c>
      <c r="I4442" s="179">
        <f t="shared" si="209"/>
        <v>985.65</v>
      </c>
    </row>
    <row r="4443" spans="1:9" ht="15.75" thickBot="1">
      <c r="A4443" s="398"/>
      <c r="B4443" s="333">
        <v>18.3</v>
      </c>
      <c r="C4443" s="334">
        <v>935.65</v>
      </c>
      <c r="D4443" s="335" t="s">
        <v>385</v>
      </c>
      <c r="E4443" s="335" t="s">
        <v>386</v>
      </c>
      <c r="F4443" s="335" t="s">
        <v>916</v>
      </c>
      <c r="G4443" s="179">
        <f t="shared" si="207"/>
        <v>0</v>
      </c>
      <c r="H4443" s="179">
        <f t="shared" si="208"/>
        <v>935.65</v>
      </c>
      <c r="I4443" s="179">
        <f t="shared" si="209"/>
        <v>935.65</v>
      </c>
    </row>
    <row r="4444" spans="1:9" ht="15.75" thickBot="1">
      <c r="A4444" s="398"/>
      <c r="B4444" s="333">
        <v>19.5</v>
      </c>
      <c r="C4444" s="334">
        <v>985.65</v>
      </c>
      <c r="D4444" s="335" t="s">
        <v>385</v>
      </c>
      <c r="E4444" s="335" t="s">
        <v>386</v>
      </c>
      <c r="F4444" s="335" t="s">
        <v>917</v>
      </c>
      <c r="G4444" s="179">
        <f t="shared" si="207"/>
        <v>0</v>
      </c>
      <c r="H4444" s="179">
        <f t="shared" si="208"/>
        <v>985.65</v>
      </c>
      <c r="I4444" s="179">
        <f t="shared" si="209"/>
        <v>985.65</v>
      </c>
    </row>
    <row r="4445" spans="1:9" ht="15.75" thickBot="1">
      <c r="A4445" s="398"/>
      <c r="B4445" s="333">
        <v>18.899999999999999</v>
      </c>
      <c r="C4445" s="334">
        <v>944.67</v>
      </c>
      <c r="D4445" s="335" t="s">
        <v>385</v>
      </c>
      <c r="E4445" s="335" t="s">
        <v>386</v>
      </c>
      <c r="F4445" s="335" t="s">
        <v>918</v>
      </c>
      <c r="G4445" s="179">
        <f t="shared" si="207"/>
        <v>0</v>
      </c>
      <c r="H4445" s="179">
        <f t="shared" si="208"/>
        <v>944.67</v>
      </c>
      <c r="I4445" s="179">
        <f t="shared" si="209"/>
        <v>944.67</v>
      </c>
    </row>
    <row r="4446" spans="1:9" ht="15.75" thickBot="1">
      <c r="A4446" s="398"/>
      <c r="B4446" s="333">
        <v>15.3</v>
      </c>
      <c r="C4446" s="334">
        <v>762.71</v>
      </c>
      <c r="D4446" s="335" t="s">
        <v>385</v>
      </c>
      <c r="E4446" s="335" t="s">
        <v>386</v>
      </c>
      <c r="F4446" s="335" t="s">
        <v>919</v>
      </c>
      <c r="G4446" s="179">
        <f t="shared" si="207"/>
        <v>0</v>
      </c>
      <c r="H4446" s="179">
        <f t="shared" si="208"/>
        <v>762.71</v>
      </c>
      <c r="I4446" s="179">
        <f t="shared" si="209"/>
        <v>762.71</v>
      </c>
    </row>
    <row r="4447" spans="1:9" ht="15.75" thickBot="1">
      <c r="A4447" s="398"/>
      <c r="B4447" s="333">
        <v>19.5</v>
      </c>
      <c r="C4447" s="334">
        <v>985.65</v>
      </c>
      <c r="D4447" s="335" t="s">
        <v>385</v>
      </c>
      <c r="E4447" s="335" t="s">
        <v>386</v>
      </c>
      <c r="F4447" s="335" t="s">
        <v>920</v>
      </c>
      <c r="G4447" s="179">
        <f t="shared" si="207"/>
        <v>0</v>
      </c>
      <c r="H4447" s="179">
        <f t="shared" si="208"/>
        <v>985.65</v>
      </c>
      <c r="I4447" s="179">
        <f t="shared" si="209"/>
        <v>985.65</v>
      </c>
    </row>
    <row r="4448" spans="1:9" ht="15.75" thickBot="1">
      <c r="A4448" s="398"/>
      <c r="B4448" s="333">
        <v>2.1</v>
      </c>
      <c r="C4448" s="334">
        <v>116.84</v>
      </c>
      <c r="D4448" s="335" t="s">
        <v>385</v>
      </c>
      <c r="E4448" s="335" t="s">
        <v>386</v>
      </c>
      <c r="F4448" s="335" t="s">
        <v>858</v>
      </c>
      <c r="G4448" s="179">
        <f t="shared" si="207"/>
        <v>0</v>
      </c>
      <c r="H4448" s="179">
        <f t="shared" si="208"/>
        <v>116.84</v>
      </c>
      <c r="I4448" s="179">
        <f t="shared" si="209"/>
        <v>116.84</v>
      </c>
    </row>
    <row r="4449" spans="1:9" ht="15.75" thickBot="1">
      <c r="A4449" s="399"/>
      <c r="B4449" s="333">
        <v>0</v>
      </c>
      <c r="C4449" s="334">
        <v>69.069999999999993</v>
      </c>
      <c r="D4449" s="335" t="s">
        <v>393</v>
      </c>
      <c r="E4449" s="335" t="s">
        <v>386</v>
      </c>
      <c r="F4449" s="335" t="s">
        <v>859</v>
      </c>
      <c r="G4449" s="179">
        <f t="shared" si="207"/>
        <v>0</v>
      </c>
      <c r="H4449" s="179">
        <f t="shared" si="208"/>
        <v>0</v>
      </c>
      <c r="I4449" s="179">
        <f t="shared" si="209"/>
        <v>0</v>
      </c>
    </row>
    <row r="4450" spans="1:9" ht="15.75" thickBot="1">
      <c r="A4450" s="336" t="s">
        <v>493</v>
      </c>
      <c r="B4450" s="337">
        <v>238.4</v>
      </c>
      <c r="C4450" s="338">
        <v>13809.94</v>
      </c>
      <c r="D4450" s="394"/>
      <c r="E4450" s="395"/>
      <c r="F4450" s="396"/>
      <c r="G4450" s="179">
        <f t="shared" si="207"/>
        <v>0</v>
      </c>
      <c r="H4450" s="179">
        <f t="shared" si="208"/>
        <v>0</v>
      </c>
      <c r="I4450" s="179">
        <f t="shared" si="209"/>
        <v>0</v>
      </c>
    </row>
    <row r="4451" spans="1:9" ht="15.75" thickBot="1">
      <c r="A4451" s="397" t="s">
        <v>1021</v>
      </c>
      <c r="B4451" s="333">
        <v>3.2</v>
      </c>
      <c r="C4451" s="334">
        <v>142.28</v>
      </c>
      <c r="D4451" s="335" t="s">
        <v>391</v>
      </c>
      <c r="E4451" s="335" t="s">
        <v>386</v>
      </c>
      <c r="F4451" s="335" t="s">
        <v>919</v>
      </c>
      <c r="G4451" s="179">
        <f t="shared" si="207"/>
        <v>0</v>
      </c>
      <c r="H4451" s="179">
        <f t="shared" si="208"/>
        <v>0</v>
      </c>
      <c r="I4451" s="179">
        <f t="shared" si="209"/>
        <v>0</v>
      </c>
    </row>
    <row r="4452" spans="1:9" ht="15.75" thickBot="1">
      <c r="A4452" s="398"/>
      <c r="B4452" s="333">
        <v>3.2</v>
      </c>
      <c r="C4452" s="334">
        <v>142.28</v>
      </c>
      <c r="D4452" s="335" t="s">
        <v>391</v>
      </c>
      <c r="E4452" s="335" t="s">
        <v>386</v>
      </c>
      <c r="F4452" s="335" t="s">
        <v>858</v>
      </c>
      <c r="G4452" s="179">
        <f t="shared" si="207"/>
        <v>0</v>
      </c>
      <c r="H4452" s="179">
        <f t="shared" si="208"/>
        <v>0</v>
      </c>
      <c r="I4452" s="179">
        <f t="shared" si="209"/>
        <v>0</v>
      </c>
    </row>
    <row r="4453" spans="1:9" ht="15.75" thickBot="1">
      <c r="A4453" s="398"/>
      <c r="B4453" s="333">
        <v>17.32</v>
      </c>
      <c r="C4453" s="334">
        <v>770.67</v>
      </c>
      <c r="D4453" s="335" t="s">
        <v>385</v>
      </c>
      <c r="E4453" s="335" t="s">
        <v>386</v>
      </c>
      <c r="F4453" s="335" t="s">
        <v>918</v>
      </c>
      <c r="G4453" s="179">
        <f t="shared" si="207"/>
        <v>0</v>
      </c>
      <c r="H4453" s="179">
        <f t="shared" si="208"/>
        <v>770.67</v>
      </c>
      <c r="I4453" s="179">
        <f t="shared" si="209"/>
        <v>770.67</v>
      </c>
    </row>
    <row r="4454" spans="1:9" ht="15.75" thickBot="1">
      <c r="A4454" s="398"/>
      <c r="B4454" s="333">
        <v>13.32</v>
      </c>
      <c r="C4454" s="334">
        <v>595.35</v>
      </c>
      <c r="D4454" s="335" t="s">
        <v>385</v>
      </c>
      <c r="E4454" s="335" t="s">
        <v>386</v>
      </c>
      <c r="F4454" s="335" t="s">
        <v>919</v>
      </c>
      <c r="G4454" s="179">
        <f t="shared" si="207"/>
        <v>0</v>
      </c>
      <c r="H4454" s="179">
        <f t="shared" si="208"/>
        <v>595.35</v>
      </c>
      <c r="I4454" s="179">
        <f t="shared" si="209"/>
        <v>595.35</v>
      </c>
    </row>
    <row r="4455" spans="1:9" ht="15.75" thickBot="1">
      <c r="A4455" s="398"/>
      <c r="B4455" s="333">
        <v>15.92</v>
      </c>
      <c r="C4455" s="334">
        <v>712.84</v>
      </c>
      <c r="D4455" s="335" t="s">
        <v>385</v>
      </c>
      <c r="E4455" s="335" t="s">
        <v>386</v>
      </c>
      <c r="F4455" s="335" t="s">
        <v>920</v>
      </c>
      <c r="G4455" s="179">
        <f t="shared" si="207"/>
        <v>0</v>
      </c>
      <c r="H4455" s="179">
        <f t="shared" si="208"/>
        <v>712.84</v>
      </c>
      <c r="I4455" s="179">
        <f t="shared" si="209"/>
        <v>712.84</v>
      </c>
    </row>
    <row r="4456" spans="1:9" ht="15.75" thickBot="1">
      <c r="A4456" s="398"/>
      <c r="B4456" s="333">
        <v>13.72</v>
      </c>
      <c r="C4456" s="334">
        <v>616.03</v>
      </c>
      <c r="D4456" s="335" t="s">
        <v>385</v>
      </c>
      <c r="E4456" s="335" t="s">
        <v>386</v>
      </c>
      <c r="F4456" s="335" t="s">
        <v>858</v>
      </c>
      <c r="G4456" s="179">
        <f t="shared" si="207"/>
        <v>0</v>
      </c>
      <c r="H4456" s="179">
        <f t="shared" si="208"/>
        <v>616.03</v>
      </c>
      <c r="I4456" s="179">
        <f t="shared" si="209"/>
        <v>616.03</v>
      </c>
    </row>
    <row r="4457" spans="1:9" ht="15.75" thickBot="1">
      <c r="A4457" s="398"/>
      <c r="B4457" s="333">
        <v>0.4</v>
      </c>
      <c r="C4457" s="334">
        <v>16.52</v>
      </c>
      <c r="D4457" s="335" t="s">
        <v>834</v>
      </c>
      <c r="E4457" s="335" t="s">
        <v>386</v>
      </c>
      <c r="F4457" s="335" t="s">
        <v>919</v>
      </c>
      <c r="G4457" s="179">
        <f t="shared" si="207"/>
        <v>0</v>
      </c>
      <c r="H4457" s="179">
        <f t="shared" si="208"/>
        <v>0</v>
      </c>
      <c r="I4457" s="179">
        <f t="shared" si="209"/>
        <v>0</v>
      </c>
    </row>
    <row r="4458" spans="1:9" ht="15.75" thickBot="1">
      <c r="A4458" s="399"/>
      <c r="B4458" s="333">
        <v>0</v>
      </c>
      <c r="C4458" s="334">
        <v>41.14</v>
      </c>
      <c r="D4458" s="335" t="s">
        <v>393</v>
      </c>
      <c r="E4458" s="335" t="s">
        <v>386</v>
      </c>
      <c r="F4458" s="335" t="s">
        <v>859</v>
      </c>
      <c r="G4458" s="179">
        <f t="shared" si="207"/>
        <v>0</v>
      </c>
      <c r="H4458" s="179">
        <f t="shared" si="208"/>
        <v>0</v>
      </c>
      <c r="I4458" s="179">
        <f t="shared" si="209"/>
        <v>0</v>
      </c>
    </row>
    <row r="4459" spans="1:9" ht="15.75" thickBot="1">
      <c r="A4459" s="336" t="s">
        <v>1021</v>
      </c>
      <c r="B4459" s="337">
        <v>67.08</v>
      </c>
      <c r="C4459" s="338">
        <v>3037.11</v>
      </c>
      <c r="D4459" s="394"/>
      <c r="E4459" s="395"/>
      <c r="F4459" s="396"/>
      <c r="G4459" s="179">
        <f t="shared" si="207"/>
        <v>0</v>
      </c>
      <c r="H4459" s="179">
        <f t="shared" si="208"/>
        <v>0</v>
      </c>
      <c r="I4459" s="179">
        <f t="shared" si="209"/>
        <v>0</v>
      </c>
    </row>
    <row r="4460" spans="1:9" ht="15.75" thickBot="1">
      <c r="A4460" s="397" t="s">
        <v>1022</v>
      </c>
      <c r="B4460" s="333">
        <v>1.6</v>
      </c>
      <c r="C4460" s="334">
        <v>84.92</v>
      </c>
      <c r="D4460" s="335" t="s">
        <v>391</v>
      </c>
      <c r="E4460" s="335" t="s">
        <v>386</v>
      </c>
      <c r="F4460" s="335" t="s">
        <v>919</v>
      </c>
      <c r="G4460" s="179">
        <f t="shared" si="207"/>
        <v>0</v>
      </c>
      <c r="H4460" s="179">
        <f t="shared" si="208"/>
        <v>0</v>
      </c>
      <c r="I4460" s="179">
        <f t="shared" si="209"/>
        <v>0</v>
      </c>
    </row>
    <row r="4461" spans="1:9" ht="15.75" thickBot="1">
      <c r="A4461" s="398"/>
      <c r="B4461" s="333">
        <v>1.6</v>
      </c>
      <c r="C4461" s="334">
        <v>84.92</v>
      </c>
      <c r="D4461" s="335" t="s">
        <v>391</v>
      </c>
      <c r="E4461" s="335" t="s">
        <v>386</v>
      </c>
      <c r="F4461" s="335" t="s">
        <v>858</v>
      </c>
      <c r="G4461" s="179">
        <f t="shared" si="207"/>
        <v>0</v>
      </c>
      <c r="H4461" s="179">
        <f t="shared" si="208"/>
        <v>0</v>
      </c>
      <c r="I4461" s="179">
        <f t="shared" si="209"/>
        <v>0</v>
      </c>
    </row>
    <row r="4462" spans="1:9" ht="15.75" thickBot="1">
      <c r="A4462" s="398"/>
      <c r="B4462" s="333">
        <v>8.66</v>
      </c>
      <c r="C4462" s="334">
        <v>460</v>
      </c>
      <c r="D4462" s="335" t="s">
        <v>385</v>
      </c>
      <c r="E4462" s="335" t="s">
        <v>386</v>
      </c>
      <c r="F4462" s="335" t="s">
        <v>918</v>
      </c>
      <c r="G4462" s="179">
        <f t="shared" si="207"/>
        <v>0</v>
      </c>
      <c r="H4462" s="179">
        <f t="shared" si="208"/>
        <v>460</v>
      </c>
      <c r="I4462" s="179">
        <f t="shared" si="209"/>
        <v>460</v>
      </c>
    </row>
    <row r="4463" spans="1:9" ht="15.75" thickBot="1">
      <c r="A4463" s="398"/>
      <c r="B4463" s="333">
        <v>7.06</v>
      </c>
      <c r="C4463" s="334">
        <v>375.08</v>
      </c>
      <c r="D4463" s="335" t="s">
        <v>385</v>
      </c>
      <c r="E4463" s="335" t="s">
        <v>386</v>
      </c>
      <c r="F4463" s="335" t="s">
        <v>919</v>
      </c>
      <c r="G4463" s="179">
        <f t="shared" si="207"/>
        <v>0</v>
      </c>
      <c r="H4463" s="179">
        <f t="shared" si="208"/>
        <v>375.08</v>
      </c>
      <c r="I4463" s="179">
        <f t="shared" si="209"/>
        <v>375.08</v>
      </c>
    </row>
    <row r="4464" spans="1:9" ht="15.75" thickBot="1">
      <c r="A4464" s="398"/>
      <c r="B4464" s="333">
        <v>7.86</v>
      </c>
      <c r="C4464" s="334">
        <v>408.77</v>
      </c>
      <c r="D4464" s="335" t="s">
        <v>385</v>
      </c>
      <c r="E4464" s="335" t="s">
        <v>386</v>
      </c>
      <c r="F4464" s="335" t="s">
        <v>920</v>
      </c>
      <c r="G4464" s="179">
        <f t="shared" si="207"/>
        <v>0</v>
      </c>
      <c r="H4464" s="179">
        <f t="shared" si="208"/>
        <v>408.77</v>
      </c>
      <c r="I4464" s="179">
        <f t="shared" si="209"/>
        <v>408.77</v>
      </c>
    </row>
    <row r="4465" spans="1:9" ht="15.75" thickBot="1">
      <c r="A4465" s="398"/>
      <c r="B4465" s="333">
        <v>4.66</v>
      </c>
      <c r="C4465" s="334">
        <v>238.93</v>
      </c>
      <c r="D4465" s="335" t="s">
        <v>385</v>
      </c>
      <c r="E4465" s="335" t="s">
        <v>386</v>
      </c>
      <c r="F4465" s="335" t="s">
        <v>858</v>
      </c>
      <c r="G4465" s="179">
        <f t="shared" si="207"/>
        <v>0</v>
      </c>
      <c r="H4465" s="179">
        <f t="shared" si="208"/>
        <v>238.93</v>
      </c>
      <c r="I4465" s="179">
        <f t="shared" si="209"/>
        <v>238.93</v>
      </c>
    </row>
    <row r="4466" spans="1:9" ht="15.75" thickBot="1">
      <c r="A4466" s="399"/>
      <c r="B4466" s="333">
        <v>0</v>
      </c>
      <c r="C4466" s="334">
        <v>13.46</v>
      </c>
      <c r="D4466" s="335" t="s">
        <v>393</v>
      </c>
      <c r="E4466" s="335" t="s">
        <v>386</v>
      </c>
      <c r="F4466" s="335" t="s">
        <v>859</v>
      </c>
      <c r="G4466" s="179">
        <f t="shared" si="207"/>
        <v>0</v>
      </c>
      <c r="H4466" s="179">
        <f t="shared" si="208"/>
        <v>0</v>
      </c>
      <c r="I4466" s="179">
        <f t="shared" si="209"/>
        <v>0</v>
      </c>
    </row>
    <row r="4467" spans="1:9" ht="15.75" thickBot="1">
      <c r="A4467" s="336" t="s">
        <v>1022</v>
      </c>
      <c r="B4467" s="337">
        <v>31.44</v>
      </c>
      <c r="C4467" s="338">
        <v>1666.08</v>
      </c>
      <c r="D4467" s="394"/>
      <c r="E4467" s="395"/>
      <c r="F4467" s="396"/>
      <c r="G4467" s="179">
        <f t="shared" si="207"/>
        <v>0</v>
      </c>
      <c r="H4467" s="179">
        <f t="shared" si="208"/>
        <v>0</v>
      </c>
      <c r="I4467" s="179">
        <f t="shared" si="209"/>
        <v>0</v>
      </c>
    </row>
    <row r="4468" spans="1:9" ht="15.75" thickBot="1">
      <c r="A4468" s="397" t="s">
        <v>1023</v>
      </c>
      <c r="B4468" s="333">
        <v>0.8</v>
      </c>
      <c r="C4468" s="334">
        <v>24.74</v>
      </c>
      <c r="D4468" s="335" t="s">
        <v>391</v>
      </c>
      <c r="E4468" s="335" t="s">
        <v>386</v>
      </c>
      <c r="F4468" s="335" t="s">
        <v>919</v>
      </c>
      <c r="G4468" s="179">
        <f t="shared" si="207"/>
        <v>0</v>
      </c>
      <c r="H4468" s="179">
        <f t="shared" si="208"/>
        <v>0</v>
      </c>
      <c r="I4468" s="179">
        <f t="shared" si="209"/>
        <v>0</v>
      </c>
    </row>
    <row r="4469" spans="1:9" ht="15.75" thickBot="1">
      <c r="A4469" s="398"/>
      <c r="B4469" s="333">
        <v>4.33</v>
      </c>
      <c r="C4469" s="334">
        <v>134</v>
      </c>
      <c r="D4469" s="335" t="s">
        <v>385</v>
      </c>
      <c r="E4469" s="335" t="s">
        <v>386</v>
      </c>
      <c r="F4469" s="335" t="s">
        <v>918</v>
      </c>
      <c r="G4469" s="179">
        <f t="shared" si="207"/>
        <v>0</v>
      </c>
      <c r="H4469" s="179">
        <f t="shared" si="208"/>
        <v>134</v>
      </c>
      <c r="I4469" s="179">
        <f t="shared" si="209"/>
        <v>134</v>
      </c>
    </row>
    <row r="4470" spans="1:9" ht="15.75" thickBot="1">
      <c r="A4470" s="399"/>
      <c r="B4470" s="333">
        <v>3.53</v>
      </c>
      <c r="C4470" s="334">
        <v>109.26</v>
      </c>
      <c r="D4470" s="335" t="s">
        <v>385</v>
      </c>
      <c r="E4470" s="335" t="s">
        <v>386</v>
      </c>
      <c r="F4470" s="335" t="s">
        <v>919</v>
      </c>
      <c r="G4470" s="179">
        <f t="shared" si="207"/>
        <v>0</v>
      </c>
      <c r="H4470" s="179">
        <f t="shared" si="208"/>
        <v>109.26</v>
      </c>
      <c r="I4470" s="179">
        <f t="shared" si="209"/>
        <v>109.26</v>
      </c>
    </row>
    <row r="4471" spans="1:9" ht="15.75" thickBot="1">
      <c r="A4471" s="336" t="s">
        <v>1023</v>
      </c>
      <c r="B4471" s="337">
        <v>8.66</v>
      </c>
      <c r="C4471" s="338">
        <v>268</v>
      </c>
      <c r="D4471" s="394"/>
      <c r="E4471" s="395"/>
      <c r="F4471" s="396"/>
      <c r="G4471" s="179">
        <f t="shared" si="207"/>
        <v>0</v>
      </c>
      <c r="H4471" s="179">
        <f t="shared" si="208"/>
        <v>0</v>
      </c>
      <c r="I4471" s="179">
        <f t="shared" si="209"/>
        <v>0</v>
      </c>
    </row>
    <row r="4472" spans="1:9" ht="15.75" thickBot="1">
      <c r="A4472" s="397" t="s">
        <v>494</v>
      </c>
      <c r="B4472" s="333">
        <v>1</v>
      </c>
      <c r="C4472" s="334">
        <v>52.86</v>
      </c>
      <c r="D4472" s="335" t="s">
        <v>391</v>
      </c>
      <c r="E4472" s="335" t="s">
        <v>386</v>
      </c>
      <c r="F4472" s="335" t="s">
        <v>817</v>
      </c>
      <c r="G4472" s="179">
        <f t="shared" si="207"/>
        <v>0</v>
      </c>
      <c r="H4472" s="179">
        <f t="shared" si="208"/>
        <v>0</v>
      </c>
      <c r="I4472" s="179">
        <f t="shared" si="209"/>
        <v>0</v>
      </c>
    </row>
    <row r="4473" spans="1:9" ht="15.75" thickBot="1">
      <c r="A4473" s="398"/>
      <c r="B4473" s="333">
        <v>1</v>
      </c>
      <c r="C4473" s="334">
        <v>52.86</v>
      </c>
      <c r="D4473" s="335" t="s">
        <v>391</v>
      </c>
      <c r="E4473" s="335" t="s">
        <v>386</v>
      </c>
      <c r="F4473" s="335" t="s">
        <v>818</v>
      </c>
      <c r="G4473" s="179">
        <f t="shared" si="207"/>
        <v>0</v>
      </c>
      <c r="H4473" s="179">
        <f t="shared" si="208"/>
        <v>0</v>
      </c>
      <c r="I4473" s="179">
        <f t="shared" si="209"/>
        <v>0</v>
      </c>
    </row>
    <row r="4474" spans="1:9" ht="15.75" thickBot="1">
      <c r="A4474" s="398"/>
      <c r="B4474" s="333">
        <v>0.6</v>
      </c>
      <c r="C4474" s="334">
        <v>33.71</v>
      </c>
      <c r="D4474" s="335" t="s">
        <v>391</v>
      </c>
      <c r="E4474" s="335" t="s">
        <v>386</v>
      </c>
      <c r="F4474" s="335" t="s">
        <v>819</v>
      </c>
      <c r="G4474" s="179">
        <f t="shared" si="207"/>
        <v>0</v>
      </c>
      <c r="H4474" s="179">
        <f t="shared" si="208"/>
        <v>0</v>
      </c>
      <c r="I4474" s="179">
        <f t="shared" si="209"/>
        <v>0</v>
      </c>
    </row>
    <row r="4475" spans="1:9" ht="15.75" thickBot="1">
      <c r="A4475" s="398"/>
      <c r="B4475" s="333">
        <v>0.6</v>
      </c>
      <c r="C4475" s="334">
        <v>33.71</v>
      </c>
      <c r="D4475" s="335" t="s">
        <v>391</v>
      </c>
      <c r="E4475" s="335" t="s">
        <v>386</v>
      </c>
      <c r="F4475" s="335" t="s">
        <v>820</v>
      </c>
      <c r="G4475" s="179">
        <f t="shared" si="207"/>
        <v>0</v>
      </c>
      <c r="H4475" s="179">
        <f t="shared" si="208"/>
        <v>0</v>
      </c>
      <c r="I4475" s="179">
        <f t="shared" si="209"/>
        <v>0</v>
      </c>
    </row>
    <row r="4476" spans="1:9" ht="15.75" thickBot="1">
      <c r="A4476" s="398"/>
      <c r="B4476" s="333">
        <v>0.6</v>
      </c>
      <c r="C4476" s="334">
        <v>33.71</v>
      </c>
      <c r="D4476" s="335" t="s">
        <v>391</v>
      </c>
      <c r="E4476" s="335" t="s">
        <v>386</v>
      </c>
      <c r="F4476" s="335" t="s">
        <v>821</v>
      </c>
      <c r="G4476" s="179">
        <f t="shared" si="207"/>
        <v>0</v>
      </c>
      <c r="H4476" s="179">
        <f t="shared" si="208"/>
        <v>0</v>
      </c>
      <c r="I4476" s="179">
        <f t="shared" si="209"/>
        <v>0</v>
      </c>
    </row>
    <row r="4477" spans="1:9" ht="15.75" thickBot="1">
      <c r="A4477" s="398"/>
      <c r="B4477" s="333">
        <v>9.83</v>
      </c>
      <c r="C4477" s="334">
        <v>519.74</v>
      </c>
      <c r="D4477" s="335" t="s">
        <v>385</v>
      </c>
      <c r="E4477" s="335" t="s">
        <v>386</v>
      </c>
      <c r="F4477" s="335" t="s">
        <v>817</v>
      </c>
      <c r="G4477" s="179">
        <f t="shared" si="207"/>
        <v>0</v>
      </c>
      <c r="H4477" s="179">
        <f t="shared" si="208"/>
        <v>519.74</v>
      </c>
      <c r="I4477" s="179">
        <f t="shared" si="209"/>
        <v>519.74</v>
      </c>
    </row>
    <row r="4478" spans="1:9" ht="15.75" thickBot="1">
      <c r="A4478" s="398"/>
      <c r="B4478" s="333">
        <v>10.43</v>
      </c>
      <c r="C4478" s="334">
        <v>552.61</v>
      </c>
      <c r="D4478" s="335" t="s">
        <v>385</v>
      </c>
      <c r="E4478" s="335" t="s">
        <v>386</v>
      </c>
      <c r="F4478" s="335" t="s">
        <v>822</v>
      </c>
      <c r="G4478" s="179">
        <f t="shared" si="207"/>
        <v>0</v>
      </c>
      <c r="H4478" s="179">
        <f t="shared" si="208"/>
        <v>552.61</v>
      </c>
      <c r="I4478" s="179">
        <f t="shared" si="209"/>
        <v>552.61</v>
      </c>
    </row>
    <row r="4479" spans="1:9" ht="15.75" thickBot="1">
      <c r="A4479" s="398"/>
      <c r="B4479" s="333">
        <v>10.83</v>
      </c>
      <c r="C4479" s="334">
        <v>572.6</v>
      </c>
      <c r="D4479" s="335" t="s">
        <v>385</v>
      </c>
      <c r="E4479" s="335" t="s">
        <v>386</v>
      </c>
      <c r="F4479" s="335" t="s">
        <v>823</v>
      </c>
      <c r="G4479" s="179">
        <f t="shared" si="207"/>
        <v>0</v>
      </c>
      <c r="H4479" s="179">
        <f t="shared" si="208"/>
        <v>572.6</v>
      </c>
      <c r="I4479" s="179">
        <f t="shared" si="209"/>
        <v>572.6</v>
      </c>
    </row>
    <row r="4480" spans="1:9" ht="15.75" thickBot="1">
      <c r="A4480" s="398"/>
      <c r="B4480" s="333">
        <v>10.63</v>
      </c>
      <c r="C4480" s="334">
        <v>556.07000000000005</v>
      </c>
      <c r="D4480" s="335" t="s">
        <v>385</v>
      </c>
      <c r="E4480" s="335" t="s">
        <v>386</v>
      </c>
      <c r="F4480" s="335" t="s">
        <v>824</v>
      </c>
      <c r="G4480" s="179">
        <f t="shared" si="207"/>
        <v>0</v>
      </c>
      <c r="H4480" s="179">
        <f t="shared" si="208"/>
        <v>556.07000000000005</v>
      </c>
      <c r="I4480" s="179">
        <f t="shared" si="209"/>
        <v>556.07000000000005</v>
      </c>
    </row>
    <row r="4481" spans="1:9" ht="15.75" thickBot="1">
      <c r="A4481" s="398"/>
      <c r="B4481" s="333">
        <v>10.83</v>
      </c>
      <c r="C4481" s="334">
        <v>572.6</v>
      </c>
      <c r="D4481" s="335" t="s">
        <v>385</v>
      </c>
      <c r="E4481" s="335" t="s">
        <v>386</v>
      </c>
      <c r="F4481" s="335" t="s">
        <v>825</v>
      </c>
      <c r="G4481" s="179">
        <f t="shared" si="207"/>
        <v>0</v>
      </c>
      <c r="H4481" s="179">
        <f t="shared" si="208"/>
        <v>572.6</v>
      </c>
      <c r="I4481" s="179">
        <f t="shared" si="209"/>
        <v>572.6</v>
      </c>
    </row>
    <row r="4482" spans="1:9" ht="15.75" thickBot="1">
      <c r="A4482" s="398"/>
      <c r="B4482" s="333">
        <v>9.83</v>
      </c>
      <c r="C4482" s="334">
        <v>519.74</v>
      </c>
      <c r="D4482" s="335" t="s">
        <v>385</v>
      </c>
      <c r="E4482" s="335" t="s">
        <v>386</v>
      </c>
      <c r="F4482" s="335" t="s">
        <v>818</v>
      </c>
      <c r="G4482" s="179">
        <f t="shared" si="207"/>
        <v>0</v>
      </c>
      <c r="H4482" s="179">
        <f t="shared" si="208"/>
        <v>519.74</v>
      </c>
      <c r="I4482" s="179">
        <f t="shared" si="209"/>
        <v>519.74</v>
      </c>
    </row>
    <row r="4483" spans="1:9" ht="15.75" thickBot="1">
      <c r="A4483" s="398"/>
      <c r="B4483" s="333">
        <v>6.5</v>
      </c>
      <c r="C4483" s="334">
        <v>365.13</v>
      </c>
      <c r="D4483" s="335" t="s">
        <v>385</v>
      </c>
      <c r="E4483" s="335" t="s">
        <v>386</v>
      </c>
      <c r="F4483" s="335" t="s">
        <v>826</v>
      </c>
      <c r="G4483" s="179">
        <f t="shared" si="207"/>
        <v>0</v>
      </c>
      <c r="H4483" s="179">
        <f t="shared" si="208"/>
        <v>365.13</v>
      </c>
      <c r="I4483" s="179">
        <f t="shared" si="209"/>
        <v>365.13</v>
      </c>
    </row>
    <row r="4484" spans="1:9" ht="15.75" thickBot="1">
      <c r="A4484" s="398"/>
      <c r="B4484" s="333">
        <v>6.3</v>
      </c>
      <c r="C4484" s="334">
        <v>348.27</v>
      </c>
      <c r="D4484" s="335" t="s">
        <v>385</v>
      </c>
      <c r="E4484" s="335" t="s">
        <v>386</v>
      </c>
      <c r="F4484" s="335" t="s">
        <v>827</v>
      </c>
      <c r="G4484" s="179">
        <f t="shared" si="207"/>
        <v>0</v>
      </c>
      <c r="H4484" s="179">
        <f t="shared" si="208"/>
        <v>348.27</v>
      </c>
      <c r="I4484" s="179">
        <f t="shared" si="209"/>
        <v>348.27</v>
      </c>
    </row>
    <row r="4485" spans="1:9" ht="15.75" thickBot="1">
      <c r="A4485" s="398"/>
      <c r="B4485" s="333">
        <v>6.1</v>
      </c>
      <c r="C4485" s="334">
        <v>348.28</v>
      </c>
      <c r="D4485" s="335" t="s">
        <v>385</v>
      </c>
      <c r="E4485" s="335" t="s">
        <v>386</v>
      </c>
      <c r="F4485" s="335" t="s">
        <v>828</v>
      </c>
      <c r="G4485" s="179">
        <f t="shared" ref="G4485:G4548" si="210">IF(D4485="REG",C4485,0)</f>
        <v>0</v>
      </c>
      <c r="H4485" s="179">
        <f t="shared" ref="H4485:H4548" si="211">IF(D4485="SAL",C4485,0)</f>
        <v>348.28</v>
      </c>
      <c r="I4485" s="179">
        <f t="shared" ref="I4485:I4548" si="212">+G4485+H4485</f>
        <v>348.28</v>
      </c>
    </row>
    <row r="4486" spans="1:9" ht="15.75" thickBot="1">
      <c r="A4486" s="398"/>
      <c r="B4486" s="333">
        <v>5.9</v>
      </c>
      <c r="C4486" s="334">
        <v>331.42</v>
      </c>
      <c r="D4486" s="335" t="s">
        <v>385</v>
      </c>
      <c r="E4486" s="335" t="s">
        <v>386</v>
      </c>
      <c r="F4486" s="335" t="s">
        <v>819</v>
      </c>
      <c r="G4486" s="179">
        <f t="shared" si="210"/>
        <v>0</v>
      </c>
      <c r="H4486" s="179">
        <f t="shared" si="211"/>
        <v>331.42</v>
      </c>
      <c r="I4486" s="179">
        <f t="shared" si="212"/>
        <v>331.42</v>
      </c>
    </row>
    <row r="4487" spans="1:9" ht="15.75" thickBot="1">
      <c r="A4487" s="398"/>
      <c r="B4487" s="333">
        <v>6.3</v>
      </c>
      <c r="C4487" s="334">
        <v>348.27</v>
      </c>
      <c r="D4487" s="335" t="s">
        <v>385</v>
      </c>
      <c r="E4487" s="335" t="s">
        <v>386</v>
      </c>
      <c r="F4487" s="335" t="s">
        <v>829</v>
      </c>
      <c r="G4487" s="179">
        <f t="shared" si="210"/>
        <v>0</v>
      </c>
      <c r="H4487" s="179">
        <f t="shared" si="211"/>
        <v>348.27</v>
      </c>
      <c r="I4487" s="179">
        <f t="shared" si="212"/>
        <v>348.27</v>
      </c>
    </row>
    <row r="4488" spans="1:9" ht="15.75" thickBot="1">
      <c r="A4488" s="398"/>
      <c r="B4488" s="333">
        <v>6.5</v>
      </c>
      <c r="C4488" s="334">
        <v>365.13</v>
      </c>
      <c r="D4488" s="335" t="s">
        <v>385</v>
      </c>
      <c r="E4488" s="335" t="s">
        <v>386</v>
      </c>
      <c r="F4488" s="335" t="s">
        <v>830</v>
      </c>
      <c r="G4488" s="179">
        <f t="shared" si="210"/>
        <v>0</v>
      </c>
      <c r="H4488" s="179">
        <f t="shared" si="211"/>
        <v>365.13</v>
      </c>
      <c r="I4488" s="179">
        <f t="shared" si="212"/>
        <v>365.13</v>
      </c>
    </row>
    <row r="4489" spans="1:9" ht="15.75" thickBot="1">
      <c r="A4489" s="398"/>
      <c r="B4489" s="333">
        <v>4.7</v>
      </c>
      <c r="C4489" s="334">
        <v>247.15</v>
      </c>
      <c r="D4489" s="335" t="s">
        <v>385</v>
      </c>
      <c r="E4489" s="335" t="s">
        <v>386</v>
      </c>
      <c r="F4489" s="335" t="s">
        <v>820</v>
      </c>
      <c r="G4489" s="179">
        <f t="shared" si="210"/>
        <v>0</v>
      </c>
      <c r="H4489" s="179">
        <f t="shared" si="211"/>
        <v>247.15</v>
      </c>
      <c r="I4489" s="179">
        <f t="shared" si="212"/>
        <v>247.15</v>
      </c>
    </row>
    <row r="4490" spans="1:9" ht="15.75" thickBot="1">
      <c r="A4490" s="398"/>
      <c r="B4490" s="333">
        <v>6.5</v>
      </c>
      <c r="C4490" s="334">
        <v>365.13</v>
      </c>
      <c r="D4490" s="335" t="s">
        <v>385</v>
      </c>
      <c r="E4490" s="335" t="s">
        <v>386</v>
      </c>
      <c r="F4490" s="335" t="s">
        <v>805</v>
      </c>
      <c r="G4490" s="179">
        <f t="shared" si="210"/>
        <v>0</v>
      </c>
      <c r="H4490" s="179">
        <f t="shared" si="211"/>
        <v>365.13</v>
      </c>
      <c r="I4490" s="179">
        <f t="shared" si="212"/>
        <v>365.13</v>
      </c>
    </row>
    <row r="4491" spans="1:9" ht="15.75" thickBot="1">
      <c r="A4491" s="398"/>
      <c r="B4491" s="333">
        <v>6.5</v>
      </c>
      <c r="C4491" s="334">
        <v>365.13</v>
      </c>
      <c r="D4491" s="335" t="s">
        <v>385</v>
      </c>
      <c r="E4491" s="335" t="s">
        <v>386</v>
      </c>
      <c r="F4491" s="335" t="s">
        <v>831</v>
      </c>
      <c r="G4491" s="179">
        <f t="shared" si="210"/>
        <v>0</v>
      </c>
      <c r="H4491" s="179">
        <f t="shared" si="211"/>
        <v>365.13</v>
      </c>
      <c r="I4491" s="179">
        <f t="shared" si="212"/>
        <v>365.13</v>
      </c>
    </row>
    <row r="4492" spans="1:9" ht="15.75" thickBot="1">
      <c r="A4492" s="398"/>
      <c r="B4492" s="333">
        <v>6.5</v>
      </c>
      <c r="C4492" s="334">
        <v>365.13</v>
      </c>
      <c r="D4492" s="335" t="s">
        <v>385</v>
      </c>
      <c r="E4492" s="335" t="s">
        <v>386</v>
      </c>
      <c r="F4492" s="335" t="s">
        <v>832</v>
      </c>
      <c r="G4492" s="179">
        <f t="shared" si="210"/>
        <v>0</v>
      </c>
      <c r="H4492" s="179">
        <f t="shared" si="211"/>
        <v>365.13</v>
      </c>
      <c r="I4492" s="179">
        <f t="shared" si="212"/>
        <v>365.13</v>
      </c>
    </row>
    <row r="4493" spans="1:9" ht="15.75" thickBot="1">
      <c r="A4493" s="398"/>
      <c r="B4493" s="333">
        <v>3.7</v>
      </c>
      <c r="C4493" s="334">
        <v>230.34</v>
      </c>
      <c r="D4493" s="335" t="s">
        <v>385</v>
      </c>
      <c r="E4493" s="335" t="s">
        <v>386</v>
      </c>
      <c r="F4493" s="335" t="s">
        <v>821</v>
      </c>
      <c r="G4493" s="179">
        <f t="shared" si="210"/>
        <v>0</v>
      </c>
      <c r="H4493" s="179">
        <f t="shared" si="211"/>
        <v>230.34</v>
      </c>
      <c r="I4493" s="179">
        <f t="shared" si="212"/>
        <v>230.34</v>
      </c>
    </row>
    <row r="4494" spans="1:9" ht="15.75" thickBot="1">
      <c r="A4494" s="398"/>
      <c r="B4494" s="333">
        <v>6.5</v>
      </c>
      <c r="C4494" s="334">
        <v>365.13</v>
      </c>
      <c r="D4494" s="335" t="s">
        <v>385</v>
      </c>
      <c r="E4494" s="335" t="s">
        <v>386</v>
      </c>
      <c r="F4494" s="335" t="s">
        <v>833</v>
      </c>
      <c r="G4494" s="179">
        <f t="shared" si="210"/>
        <v>0</v>
      </c>
      <c r="H4494" s="179">
        <f t="shared" si="211"/>
        <v>365.13</v>
      </c>
      <c r="I4494" s="179">
        <f t="shared" si="212"/>
        <v>365.13</v>
      </c>
    </row>
    <row r="4495" spans="1:9" ht="15.75" thickBot="1">
      <c r="A4495" s="398"/>
      <c r="B4495" s="333">
        <v>6.3</v>
      </c>
      <c r="C4495" s="334">
        <v>356.71</v>
      </c>
      <c r="D4495" s="335" t="s">
        <v>385</v>
      </c>
      <c r="E4495" s="335" t="s">
        <v>386</v>
      </c>
      <c r="F4495" s="335" t="s">
        <v>916</v>
      </c>
      <c r="G4495" s="179">
        <f t="shared" si="210"/>
        <v>0</v>
      </c>
      <c r="H4495" s="179">
        <f t="shared" si="211"/>
        <v>356.71</v>
      </c>
      <c r="I4495" s="179">
        <f t="shared" si="212"/>
        <v>356.71</v>
      </c>
    </row>
    <row r="4496" spans="1:9" ht="15.75" thickBot="1">
      <c r="A4496" s="399"/>
      <c r="B4496" s="333">
        <v>6.1</v>
      </c>
      <c r="C4496" s="334">
        <v>348.28</v>
      </c>
      <c r="D4496" s="335" t="s">
        <v>385</v>
      </c>
      <c r="E4496" s="335" t="s">
        <v>386</v>
      </c>
      <c r="F4496" s="335" t="s">
        <v>917</v>
      </c>
      <c r="G4496" s="179">
        <f t="shared" si="210"/>
        <v>0</v>
      </c>
      <c r="H4496" s="179">
        <f t="shared" si="211"/>
        <v>348.28</v>
      </c>
      <c r="I4496" s="179">
        <f t="shared" si="212"/>
        <v>348.28</v>
      </c>
    </row>
    <row r="4497" spans="1:9" ht="15.75" thickBot="1">
      <c r="A4497" s="336" t="s">
        <v>494</v>
      </c>
      <c r="B4497" s="337">
        <v>150.58000000000001</v>
      </c>
      <c r="C4497" s="338">
        <v>8249.7099999999991</v>
      </c>
      <c r="D4497" s="394"/>
      <c r="E4497" s="395"/>
      <c r="F4497" s="396"/>
      <c r="G4497" s="179">
        <f t="shared" si="210"/>
        <v>0</v>
      </c>
      <c r="H4497" s="179">
        <f t="shared" si="211"/>
        <v>0</v>
      </c>
      <c r="I4497" s="179">
        <f t="shared" si="212"/>
        <v>0</v>
      </c>
    </row>
    <row r="4498" spans="1:9" ht="15.75" thickBot="1">
      <c r="A4498" s="397" t="s">
        <v>495</v>
      </c>
      <c r="B4498" s="333">
        <v>2</v>
      </c>
      <c r="C4498" s="334">
        <v>79.27</v>
      </c>
      <c r="D4498" s="335" t="s">
        <v>391</v>
      </c>
      <c r="E4498" s="335" t="s">
        <v>386</v>
      </c>
      <c r="F4498" s="335" t="s">
        <v>817</v>
      </c>
      <c r="G4498" s="179">
        <f t="shared" si="210"/>
        <v>0</v>
      </c>
      <c r="H4498" s="179">
        <f t="shared" si="211"/>
        <v>0</v>
      </c>
      <c r="I4498" s="179">
        <f t="shared" si="212"/>
        <v>0</v>
      </c>
    </row>
    <row r="4499" spans="1:9" ht="15.75" thickBot="1">
      <c r="A4499" s="398"/>
      <c r="B4499" s="333">
        <v>2</v>
      </c>
      <c r="C4499" s="334">
        <v>79.27</v>
      </c>
      <c r="D4499" s="335" t="s">
        <v>391</v>
      </c>
      <c r="E4499" s="335" t="s">
        <v>386</v>
      </c>
      <c r="F4499" s="335" t="s">
        <v>818</v>
      </c>
      <c r="G4499" s="179">
        <f t="shared" si="210"/>
        <v>0</v>
      </c>
      <c r="H4499" s="179">
        <f t="shared" si="211"/>
        <v>0</v>
      </c>
      <c r="I4499" s="179">
        <f t="shared" si="212"/>
        <v>0</v>
      </c>
    </row>
    <row r="4500" spans="1:9" ht="15.75" thickBot="1">
      <c r="A4500" s="398"/>
      <c r="B4500" s="333">
        <v>2</v>
      </c>
      <c r="C4500" s="334">
        <v>83.5</v>
      </c>
      <c r="D4500" s="335" t="s">
        <v>391</v>
      </c>
      <c r="E4500" s="335" t="s">
        <v>386</v>
      </c>
      <c r="F4500" s="335" t="s">
        <v>819</v>
      </c>
      <c r="G4500" s="179">
        <f t="shared" si="210"/>
        <v>0</v>
      </c>
      <c r="H4500" s="179">
        <f t="shared" si="211"/>
        <v>0</v>
      </c>
      <c r="I4500" s="179">
        <f t="shared" si="212"/>
        <v>0</v>
      </c>
    </row>
    <row r="4501" spans="1:9" ht="15.75" thickBot="1">
      <c r="A4501" s="398"/>
      <c r="B4501" s="333">
        <v>2</v>
      </c>
      <c r="C4501" s="334">
        <v>83.5</v>
      </c>
      <c r="D4501" s="335" t="s">
        <v>391</v>
      </c>
      <c r="E4501" s="335" t="s">
        <v>386</v>
      </c>
      <c r="F4501" s="335" t="s">
        <v>820</v>
      </c>
      <c r="G4501" s="179">
        <f t="shared" si="210"/>
        <v>0</v>
      </c>
      <c r="H4501" s="179">
        <f t="shared" si="211"/>
        <v>0</v>
      </c>
      <c r="I4501" s="179">
        <f t="shared" si="212"/>
        <v>0</v>
      </c>
    </row>
    <row r="4502" spans="1:9" ht="15.75" thickBot="1">
      <c r="A4502" s="398"/>
      <c r="B4502" s="333">
        <v>2.4</v>
      </c>
      <c r="C4502" s="334">
        <v>109.11</v>
      </c>
      <c r="D4502" s="335" t="s">
        <v>391</v>
      </c>
      <c r="E4502" s="335" t="s">
        <v>386</v>
      </c>
      <c r="F4502" s="335" t="s">
        <v>821</v>
      </c>
      <c r="G4502" s="179">
        <f t="shared" si="210"/>
        <v>0</v>
      </c>
      <c r="H4502" s="179">
        <f t="shared" si="211"/>
        <v>0</v>
      </c>
      <c r="I4502" s="179">
        <f t="shared" si="212"/>
        <v>0</v>
      </c>
    </row>
    <row r="4503" spans="1:9" ht="15.75" thickBot="1">
      <c r="A4503" s="398"/>
      <c r="B4503" s="333">
        <v>19.649999999999999</v>
      </c>
      <c r="C4503" s="334">
        <v>779.49</v>
      </c>
      <c r="D4503" s="335" t="s">
        <v>385</v>
      </c>
      <c r="E4503" s="335" t="s">
        <v>386</v>
      </c>
      <c r="F4503" s="335" t="s">
        <v>817</v>
      </c>
      <c r="G4503" s="179">
        <f t="shared" si="210"/>
        <v>0</v>
      </c>
      <c r="H4503" s="179">
        <f t="shared" si="211"/>
        <v>779.49</v>
      </c>
      <c r="I4503" s="179">
        <f t="shared" si="212"/>
        <v>779.49</v>
      </c>
    </row>
    <row r="4504" spans="1:9" ht="15.75" thickBot="1">
      <c r="A4504" s="398"/>
      <c r="B4504" s="333">
        <v>21.25</v>
      </c>
      <c r="C4504" s="334">
        <v>842.64</v>
      </c>
      <c r="D4504" s="335" t="s">
        <v>385</v>
      </c>
      <c r="E4504" s="335" t="s">
        <v>386</v>
      </c>
      <c r="F4504" s="335" t="s">
        <v>822</v>
      </c>
      <c r="G4504" s="179">
        <f t="shared" si="210"/>
        <v>0</v>
      </c>
      <c r="H4504" s="179">
        <f t="shared" si="211"/>
        <v>842.64</v>
      </c>
      <c r="I4504" s="179">
        <f t="shared" si="212"/>
        <v>842.64</v>
      </c>
    </row>
    <row r="4505" spans="1:9" ht="15.75" thickBot="1">
      <c r="A4505" s="398"/>
      <c r="B4505" s="333">
        <v>21.65</v>
      </c>
      <c r="C4505" s="334">
        <v>858.75</v>
      </c>
      <c r="D4505" s="335" t="s">
        <v>385</v>
      </c>
      <c r="E4505" s="335" t="s">
        <v>386</v>
      </c>
      <c r="F4505" s="335" t="s">
        <v>823</v>
      </c>
      <c r="G4505" s="179">
        <f t="shared" si="210"/>
        <v>0</v>
      </c>
      <c r="H4505" s="179">
        <f t="shared" si="211"/>
        <v>858.75</v>
      </c>
      <c r="I4505" s="179">
        <f t="shared" si="212"/>
        <v>858.75</v>
      </c>
    </row>
    <row r="4506" spans="1:9" ht="15.75" thickBot="1">
      <c r="A4506" s="398"/>
      <c r="B4506" s="333">
        <v>21.65</v>
      </c>
      <c r="C4506" s="334">
        <v>858.75</v>
      </c>
      <c r="D4506" s="335" t="s">
        <v>385</v>
      </c>
      <c r="E4506" s="335" t="s">
        <v>386</v>
      </c>
      <c r="F4506" s="335" t="s">
        <v>824</v>
      </c>
      <c r="G4506" s="179">
        <f t="shared" si="210"/>
        <v>0</v>
      </c>
      <c r="H4506" s="179">
        <f t="shared" si="211"/>
        <v>858.75</v>
      </c>
      <c r="I4506" s="179">
        <f t="shared" si="212"/>
        <v>858.75</v>
      </c>
    </row>
    <row r="4507" spans="1:9" ht="15.75" thickBot="1">
      <c r="A4507" s="398"/>
      <c r="B4507" s="333">
        <v>21.65</v>
      </c>
      <c r="C4507" s="334">
        <v>858.75</v>
      </c>
      <c r="D4507" s="335" t="s">
        <v>385</v>
      </c>
      <c r="E4507" s="335" t="s">
        <v>386</v>
      </c>
      <c r="F4507" s="335" t="s">
        <v>825</v>
      </c>
      <c r="G4507" s="179">
        <f t="shared" si="210"/>
        <v>0</v>
      </c>
      <c r="H4507" s="179">
        <f t="shared" si="211"/>
        <v>858.75</v>
      </c>
      <c r="I4507" s="179">
        <f t="shared" si="212"/>
        <v>858.75</v>
      </c>
    </row>
    <row r="4508" spans="1:9" ht="15.75" thickBot="1">
      <c r="A4508" s="398"/>
      <c r="B4508" s="333">
        <v>17.649999999999999</v>
      </c>
      <c r="C4508" s="334">
        <v>711.86</v>
      </c>
      <c r="D4508" s="335" t="s">
        <v>385</v>
      </c>
      <c r="E4508" s="335" t="s">
        <v>386</v>
      </c>
      <c r="F4508" s="335" t="s">
        <v>818</v>
      </c>
      <c r="G4508" s="179">
        <f t="shared" si="210"/>
        <v>0</v>
      </c>
      <c r="H4508" s="179">
        <f t="shared" si="211"/>
        <v>711.86</v>
      </c>
      <c r="I4508" s="179">
        <f t="shared" si="212"/>
        <v>711.86</v>
      </c>
    </row>
    <row r="4509" spans="1:9" ht="15.75" thickBot="1">
      <c r="A4509" s="398"/>
      <c r="B4509" s="333">
        <v>21.65</v>
      </c>
      <c r="C4509" s="334">
        <v>904.67</v>
      </c>
      <c r="D4509" s="335" t="s">
        <v>385</v>
      </c>
      <c r="E4509" s="335" t="s">
        <v>386</v>
      </c>
      <c r="F4509" s="335" t="s">
        <v>826</v>
      </c>
      <c r="G4509" s="179">
        <f t="shared" si="210"/>
        <v>0</v>
      </c>
      <c r="H4509" s="179">
        <f t="shared" si="211"/>
        <v>904.67</v>
      </c>
      <c r="I4509" s="179">
        <f t="shared" si="212"/>
        <v>904.67</v>
      </c>
    </row>
    <row r="4510" spans="1:9" ht="15.75" thickBot="1">
      <c r="A4510" s="398"/>
      <c r="B4510" s="333">
        <v>19.649999999999999</v>
      </c>
      <c r="C4510" s="334">
        <v>810.75</v>
      </c>
      <c r="D4510" s="335" t="s">
        <v>385</v>
      </c>
      <c r="E4510" s="335" t="s">
        <v>386</v>
      </c>
      <c r="F4510" s="335" t="s">
        <v>827</v>
      </c>
      <c r="G4510" s="179">
        <f t="shared" si="210"/>
        <v>0</v>
      </c>
      <c r="H4510" s="179">
        <f t="shared" si="211"/>
        <v>810.75</v>
      </c>
      <c r="I4510" s="179">
        <f t="shared" si="212"/>
        <v>810.75</v>
      </c>
    </row>
    <row r="4511" spans="1:9" ht="15.75" thickBot="1">
      <c r="A4511" s="398"/>
      <c r="B4511" s="333">
        <v>21.65</v>
      </c>
      <c r="C4511" s="334">
        <v>904.67</v>
      </c>
      <c r="D4511" s="335" t="s">
        <v>385</v>
      </c>
      <c r="E4511" s="335" t="s">
        <v>386</v>
      </c>
      <c r="F4511" s="335" t="s">
        <v>828</v>
      </c>
      <c r="G4511" s="179">
        <f t="shared" si="210"/>
        <v>0</v>
      </c>
      <c r="H4511" s="179">
        <f t="shared" si="211"/>
        <v>904.67</v>
      </c>
      <c r="I4511" s="179">
        <f t="shared" si="212"/>
        <v>904.67</v>
      </c>
    </row>
    <row r="4512" spans="1:9" ht="15.75" thickBot="1">
      <c r="A4512" s="398"/>
      <c r="B4512" s="333">
        <v>19.25</v>
      </c>
      <c r="C4512" s="334">
        <v>802.38</v>
      </c>
      <c r="D4512" s="335" t="s">
        <v>385</v>
      </c>
      <c r="E4512" s="335" t="s">
        <v>386</v>
      </c>
      <c r="F4512" s="335" t="s">
        <v>819</v>
      </c>
      <c r="G4512" s="179">
        <f t="shared" si="210"/>
        <v>0</v>
      </c>
      <c r="H4512" s="179">
        <f t="shared" si="211"/>
        <v>802.38</v>
      </c>
      <c r="I4512" s="179">
        <f t="shared" si="212"/>
        <v>802.38</v>
      </c>
    </row>
    <row r="4513" spans="1:9" ht="15.75" thickBot="1">
      <c r="A4513" s="398"/>
      <c r="B4513" s="333">
        <v>21.65</v>
      </c>
      <c r="C4513" s="334">
        <v>904.67</v>
      </c>
      <c r="D4513" s="335" t="s">
        <v>385</v>
      </c>
      <c r="E4513" s="335" t="s">
        <v>386</v>
      </c>
      <c r="F4513" s="335" t="s">
        <v>829</v>
      </c>
      <c r="G4513" s="179">
        <f t="shared" si="210"/>
        <v>0</v>
      </c>
      <c r="H4513" s="179">
        <f t="shared" si="211"/>
        <v>904.67</v>
      </c>
      <c r="I4513" s="179">
        <f t="shared" si="212"/>
        <v>904.67</v>
      </c>
    </row>
    <row r="4514" spans="1:9" ht="15.75" thickBot="1">
      <c r="A4514" s="398"/>
      <c r="B4514" s="333">
        <v>21.65</v>
      </c>
      <c r="C4514" s="334">
        <v>904.67</v>
      </c>
      <c r="D4514" s="335" t="s">
        <v>385</v>
      </c>
      <c r="E4514" s="335" t="s">
        <v>386</v>
      </c>
      <c r="F4514" s="335" t="s">
        <v>830</v>
      </c>
      <c r="G4514" s="179">
        <f t="shared" si="210"/>
        <v>0</v>
      </c>
      <c r="H4514" s="179">
        <f t="shared" si="211"/>
        <v>904.67</v>
      </c>
      <c r="I4514" s="179">
        <f t="shared" si="212"/>
        <v>904.67</v>
      </c>
    </row>
    <row r="4515" spans="1:9" ht="15.75" thickBot="1">
      <c r="A4515" s="398"/>
      <c r="B4515" s="333">
        <v>16.45</v>
      </c>
      <c r="C4515" s="334">
        <v>701.46</v>
      </c>
      <c r="D4515" s="335" t="s">
        <v>385</v>
      </c>
      <c r="E4515" s="335" t="s">
        <v>386</v>
      </c>
      <c r="F4515" s="335" t="s">
        <v>820</v>
      </c>
      <c r="G4515" s="179">
        <f t="shared" si="210"/>
        <v>0</v>
      </c>
      <c r="H4515" s="179">
        <f t="shared" si="211"/>
        <v>701.46</v>
      </c>
      <c r="I4515" s="179">
        <f t="shared" si="212"/>
        <v>701.46</v>
      </c>
    </row>
    <row r="4516" spans="1:9" ht="15.75" thickBot="1">
      <c r="A4516" s="398"/>
      <c r="B4516" s="333">
        <v>21.25</v>
      </c>
      <c r="C4516" s="334">
        <v>885.89</v>
      </c>
      <c r="D4516" s="335" t="s">
        <v>385</v>
      </c>
      <c r="E4516" s="335" t="s">
        <v>386</v>
      </c>
      <c r="F4516" s="335" t="s">
        <v>805</v>
      </c>
      <c r="G4516" s="179">
        <f t="shared" si="210"/>
        <v>0</v>
      </c>
      <c r="H4516" s="179">
        <f t="shared" si="211"/>
        <v>885.89</v>
      </c>
      <c r="I4516" s="179">
        <f t="shared" si="212"/>
        <v>885.89</v>
      </c>
    </row>
    <row r="4517" spans="1:9" ht="15.75" thickBot="1">
      <c r="A4517" s="398"/>
      <c r="B4517" s="333">
        <v>25.18</v>
      </c>
      <c r="C4517" s="334">
        <v>1140.04</v>
      </c>
      <c r="D4517" s="335" t="s">
        <v>385</v>
      </c>
      <c r="E4517" s="335" t="s">
        <v>386</v>
      </c>
      <c r="F4517" s="335" t="s">
        <v>831</v>
      </c>
      <c r="G4517" s="179">
        <f t="shared" si="210"/>
        <v>0</v>
      </c>
      <c r="H4517" s="179">
        <f t="shared" si="211"/>
        <v>1140.04</v>
      </c>
      <c r="I4517" s="179">
        <f t="shared" si="212"/>
        <v>1140.04</v>
      </c>
    </row>
    <row r="4518" spans="1:9" ht="15.75" thickBot="1">
      <c r="A4518" s="398"/>
      <c r="B4518" s="333">
        <v>25.98</v>
      </c>
      <c r="C4518" s="334">
        <v>1182.17</v>
      </c>
      <c r="D4518" s="335" t="s">
        <v>385</v>
      </c>
      <c r="E4518" s="335" t="s">
        <v>386</v>
      </c>
      <c r="F4518" s="335" t="s">
        <v>832</v>
      </c>
      <c r="G4518" s="179">
        <f t="shared" si="210"/>
        <v>0</v>
      </c>
      <c r="H4518" s="179">
        <f t="shared" si="211"/>
        <v>1182.17</v>
      </c>
      <c r="I4518" s="179">
        <f t="shared" si="212"/>
        <v>1182.17</v>
      </c>
    </row>
    <row r="4519" spans="1:9" ht="15.75" thickBot="1">
      <c r="A4519" s="398"/>
      <c r="B4519" s="333">
        <v>23.18</v>
      </c>
      <c r="C4519" s="334">
        <v>1056.54</v>
      </c>
      <c r="D4519" s="335" t="s">
        <v>385</v>
      </c>
      <c r="E4519" s="335" t="s">
        <v>386</v>
      </c>
      <c r="F4519" s="335" t="s">
        <v>821</v>
      </c>
      <c r="G4519" s="179">
        <f t="shared" si="210"/>
        <v>0</v>
      </c>
      <c r="H4519" s="179">
        <f t="shared" si="211"/>
        <v>1056.54</v>
      </c>
      <c r="I4519" s="179">
        <f t="shared" si="212"/>
        <v>1056.54</v>
      </c>
    </row>
    <row r="4520" spans="1:9" ht="15.75" thickBot="1">
      <c r="A4520" s="398"/>
      <c r="B4520" s="333">
        <v>25.98</v>
      </c>
      <c r="C4520" s="334">
        <v>1182.17</v>
      </c>
      <c r="D4520" s="335" t="s">
        <v>385</v>
      </c>
      <c r="E4520" s="335" t="s">
        <v>386</v>
      </c>
      <c r="F4520" s="335" t="s">
        <v>833</v>
      </c>
      <c r="G4520" s="179">
        <f t="shared" si="210"/>
        <v>0</v>
      </c>
      <c r="H4520" s="179">
        <f t="shared" si="211"/>
        <v>1182.17</v>
      </c>
      <c r="I4520" s="179">
        <f t="shared" si="212"/>
        <v>1182.17</v>
      </c>
    </row>
    <row r="4521" spans="1:9" ht="15.75" thickBot="1">
      <c r="A4521" s="398"/>
      <c r="B4521" s="333">
        <v>22.78</v>
      </c>
      <c r="C4521" s="334">
        <v>997.75</v>
      </c>
      <c r="D4521" s="335" t="s">
        <v>385</v>
      </c>
      <c r="E4521" s="335" t="s">
        <v>386</v>
      </c>
      <c r="F4521" s="335" t="s">
        <v>916</v>
      </c>
      <c r="G4521" s="179">
        <f t="shared" si="210"/>
        <v>0</v>
      </c>
      <c r="H4521" s="179">
        <f t="shared" si="211"/>
        <v>997.75</v>
      </c>
      <c r="I4521" s="179">
        <f t="shared" si="212"/>
        <v>997.75</v>
      </c>
    </row>
    <row r="4522" spans="1:9" ht="15.75" thickBot="1">
      <c r="A4522" s="398"/>
      <c r="B4522" s="333">
        <v>24.78</v>
      </c>
      <c r="C4522" s="334">
        <v>1145.06</v>
      </c>
      <c r="D4522" s="335" t="s">
        <v>385</v>
      </c>
      <c r="E4522" s="335" t="s">
        <v>386</v>
      </c>
      <c r="F4522" s="335" t="s">
        <v>917</v>
      </c>
      <c r="G4522" s="179">
        <f t="shared" si="210"/>
        <v>0</v>
      </c>
      <c r="H4522" s="179">
        <f t="shared" si="211"/>
        <v>1145.06</v>
      </c>
      <c r="I4522" s="179">
        <f t="shared" si="212"/>
        <v>1145.06</v>
      </c>
    </row>
    <row r="4523" spans="1:9" ht="15.75" thickBot="1">
      <c r="A4523" s="398"/>
      <c r="B4523" s="333">
        <v>0.4</v>
      </c>
      <c r="C4523" s="334">
        <v>11.8</v>
      </c>
      <c r="D4523" s="335" t="s">
        <v>834</v>
      </c>
      <c r="E4523" s="335" t="s">
        <v>386</v>
      </c>
      <c r="F4523" s="335" t="s">
        <v>818</v>
      </c>
      <c r="G4523" s="179">
        <f t="shared" si="210"/>
        <v>0</v>
      </c>
      <c r="H4523" s="179">
        <f t="shared" si="211"/>
        <v>0</v>
      </c>
      <c r="I4523" s="179">
        <f t="shared" si="212"/>
        <v>0</v>
      </c>
    </row>
    <row r="4524" spans="1:9" ht="15.75" thickBot="1">
      <c r="A4524" s="399"/>
      <c r="B4524" s="333">
        <v>0.4</v>
      </c>
      <c r="C4524" s="334">
        <v>18.78</v>
      </c>
      <c r="D4524" s="335" t="s">
        <v>834</v>
      </c>
      <c r="E4524" s="335" t="s">
        <v>386</v>
      </c>
      <c r="F4524" s="335" t="s">
        <v>819</v>
      </c>
      <c r="G4524" s="179">
        <f t="shared" si="210"/>
        <v>0</v>
      </c>
      <c r="H4524" s="179">
        <f t="shared" si="211"/>
        <v>0</v>
      </c>
      <c r="I4524" s="179">
        <f t="shared" si="212"/>
        <v>0</v>
      </c>
    </row>
    <row r="4525" spans="1:9" ht="15.75" thickBot="1">
      <c r="A4525" s="336" t="s">
        <v>495</v>
      </c>
      <c r="B4525" s="337">
        <v>445.78</v>
      </c>
      <c r="C4525" s="338">
        <v>18898.36</v>
      </c>
      <c r="D4525" s="394"/>
      <c r="E4525" s="395"/>
      <c r="F4525" s="396"/>
      <c r="G4525" s="179">
        <f t="shared" si="210"/>
        <v>0</v>
      </c>
      <c r="H4525" s="179">
        <f t="shared" si="211"/>
        <v>0</v>
      </c>
      <c r="I4525" s="179">
        <f t="shared" si="212"/>
        <v>0</v>
      </c>
    </row>
    <row r="4526" spans="1:9" ht="15.75" thickBot="1">
      <c r="A4526" s="397" t="s">
        <v>1024</v>
      </c>
      <c r="B4526" s="333">
        <v>0.4</v>
      </c>
      <c r="C4526" s="334">
        <v>33.71</v>
      </c>
      <c r="D4526" s="335" t="s">
        <v>391</v>
      </c>
      <c r="E4526" s="335" t="s">
        <v>386</v>
      </c>
      <c r="F4526" s="335" t="s">
        <v>919</v>
      </c>
      <c r="G4526" s="179">
        <f t="shared" si="210"/>
        <v>0</v>
      </c>
      <c r="H4526" s="179">
        <f t="shared" si="211"/>
        <v>0</v>
      </c>
      <c r="I4526" s="179">
        <f t="shared" si="212"/>
        <v>0</v>
      </c>
    </row>
    <row r="4527" spans="1:9" ht="15.75" thickBot="1">
      <c r="A4527" s="398"/>
      <c r="B4527" s="333">
        <v>0.4</v>
      </c>
      <c r="C4527" s="334">
        <v>33.71</v>
      </c>
      <c r="D4527" s="335" t="s">
        <v>391</v>
      </c>
      <c r="E4527" s="335" t="s">
        <v>386</v>
      </c>
      <c r="F4527" s="335" t="s">
        <v>858</v>
      </c>
      <c r="G4527" s="179">
        <f t="shared" si="210"/>
        <v>0</v>
      </c>
      <c r="H4527" s="179">
        <f t="shared" si="211"/>
        <v>0</v>
      </c>
      <c r="I4527" s="179">
        <f t="shared" si="212"/>
        <v>0</v>
      </c>
    </row>
    <row r="4528" spans="1:9" ht="15.75" thickBot="1">
      <c r="A4528" s="398"/>
      <c r="B4528" s="333">
        <v>1.77</v>
      </c>
      <c r="C4528" s="334">
        <v>148.91</v>
      </c>
      <c r="D4528" s="335" t="s">
        <v>385</v>
      </c>
      <c r="E4528" s="335" t="s">
        <v>386</v>
      </c>
      <c r="F4528" s="335" t="s">
        <v>918</v>
      </c>
      <c r="G4528" s="179">
        <f t="shared" si="210"/>
        <v>0</v>
      </c>
      <c r="H4528" s="179">
        <f t="shared" si="211"/>
        <v>148.91</v>
      </c>
      <c r="I4528" s="179">
        <f t="shared" si="212"/>
        <v>148.91</v>
      </c>
    </row>
    <row r="4529" spans="1:9" ht="15.75" thickBot="1">
      <c r="A4529" s="398"/>
      <c r="B4529" s="333">
        <v>1.77</v>
      </c>
      <c r="C4529" s="334">
        <v>148.91</v>
      </c>
      <c r="D4529" s="335" t="s">
        <v>385</v>
      </c>
      <c r="E4529" s="335" t="s">
        <v>386</v>
      </c>
      <c r="F4529" s="335" t="s">
        <v>919</v>
      </c>
      <c r="G4529" s="179">
        <f t="shared" si="210"/>
        <v>0</v>
      </c>
      <c r="H4529" s="179">
        <f t="shared" si="211"/>
        <v>148.91</v>
      </c>
      <c r="I4529" s="179">
        <f t="shared" si="212"/>
        <v>148.91</v>
      </c>
    </row>
    <row r="4530" spans="1:9" ht="15.75" thickBot="1">
      <c r="A4530" s="398"/>
      <c r="B4530" s="333">
        <v>1.97</v>
      </c>
      <c r="C4530" s="334">
        <v>165.77</v>
      </c>
      <c r="D4530" s="335" t="s">
        <v>385</v>
      </c>
      <c r="E4530" s="335" t="s">
        <v>386</v>
      </c>
      <c r="F4530" s="335" t="s">
        <v>920</v>
      </c>
      <c r="G4530" s="179">
        <f t="shared" si="210"/>
        <v>0</v>
      </c>
      <c r="H4530" s="179">
        <f t="shared" si="211"/>
        <v>165.77</v>
      </c>
      <c r="I4530" s="179">
        <f t="shared" si="212"/>
        <v>165.77</v>
      </c>
    </row>
    <row r="4531" spans="1:9" ht="15.75" thickBot="1">
      <c r="A4531" s="398"/>
      <c r="B4531" s="333">
        <v>0.37</v>
      </c>
      <c r="C4531" s="334">
        <v>30.91</v>
      </c>
      <c r="D4531" s="335" t="s">
        <v>385</v>
      </c>
      <c r="E4531" s="335" t="s">
        <v>386</v>
      </c>
      <c r="F4531" s="335" t="s">
        <v>858</v>
      </c>
      <c r="G4531" s="179">
        <f t="shared" si="210"/>
        <v>0</v>
      </c>
      <c r="H4531" s="179">
        <f t="shared" si="211"/>
        <v>30.91</v>
      </c>
      <c r="I4531" s="179">
        <f t="shared" si="212"/>
        <v>30.91</v>
      </c>
    </row>
    <row r="4532" spans="1:9" ht="15.75" thickBot="1">
      <c r="A4532" s="399"/>
      <c r="B4532" s="333">
        <v>0</v>
      </c>
      <c r="C4532" s="334">
        <v>9.39</v>
      </c>
      <c r="D4532" s="335" t="s">
        <v>393</v>
      </c>
      <c r="E4532" s="335" t="s">
        <v>386</v>
      </c>
      <c r="F4532" s="335" t="s">
        <v>859</v>
      </c>
      <c r="G4532" s="179">
        <f t="shared" si="210"/>
        <v>0</v>
      </c>
      <c r="H4532" s="179">
        <f t="shared" si="211"/>
        <v>0</v>
      </c>
      <c r="I4532" s="179">
        <f t="shared" si="212"/>
        <v>0</v>
      </c>
    </row>
    <row r="4533" spans="1:9" ht="15.75" thickBot="1">
      <c r="A4533" s="336" t="s">
        <v>1024</v>
      </c>
      <c r="B4533" s="337">
        <v>6.68</v>
      </c>
      <c r="C4533" s="338">
        <v>571.30999999999995</v>
      </c>
      <c r="D4533" s="394"/>
      <c r="E4533" s="395"/>
      <c r="F4533" s="396"/>
      <c r="G4533" s="179">
        <f t="shared" si="210"/>
        <v>0</v>
      </c>
      <c r="H4533" s="179">
        <f t="shared" si="211"/>
        <v>0</v>
      </c>
      <c r="I4533" s="179">
        <f t="shared" si="212"/>
        <v>0</v>
      </c>
    </row>
    <row r="4534" spans="1:9" ht="15.75" thickBot="1">
      <c r="A4534" s="397" t="s">
        <v>496</v>
      </c>
      <c r="B4534" s="333">
        <v>2.8</v>
      </c>
      <c r="C4534" s="334">
        <v>135.51</v>
      </c>
      <c r="D4534" s="335" t="s">
        <v>391</v>
      </c>
      <c r="E4534" s="335" t="s">
        <v>386</v>
      </c>
      <c r="F4534" s="335" t="s">
        <v>817</v>
      </c>
      <c r="G4534" s="179">
        <f t="shared" si="210"/>
        <v>0</v>
      </c>
      <c r="H4534" s="179">
        <f t="shared" si="211"/>
        <v>0</v>
      </c>
      <c r="I4534" s="179">
        <f t="shared" si="212"/>
        <v>0</v>
      </c>
    </row>
    <row r="4535" spans="1:9" ht="15.75" thickBot="1">
      <c r="A4535" s="398"/>
      <c r="B4535" s="333">
        <v>2.2000000000000002</v>
      </c>
      <c r="C4535" s="334">
        <v>104.28</v>
      </c>
      <c r="D4535" s="335" t="s">
        <v>391</v>
      </c>
      <c r="E4535" s="335" t="s">
        <v>386</v>
      </c>
      <c r="F4535" s="335" t="s">
        <v>818</v>
      </c>
      <c r="G4535" s="179">
        <f t="shared" si="210"/>
        <v>0</v>
      </c>
      <c r="H4535" s="179">
        <f t="shared" si="211"/>
        <v>0</v>
      </c>
      <c r="I4535" s="179">
        <f t="shared" si="212"/>
        <v>0</v>
      </c>
    </row>
    <row r="4536" spans="1:9" ht="15.75" thickBot="1">
      <c r="A4536" s="398"/>
      <c r="B4536" s="333">
        <v>2.2000000000000002</v>
      </c>
      <c r="C4536" s="334">
        <v>107.42</v>
      </c>
      <c r="D4536" s="335" t="s">
        <v>391</v>
      </c>
      <c r="E4536" s="335" t="s">
        <v>386</v>
      </c>
      <c r="F4536" s="335" t="s">
        <v>819</v>
      </c>
      <c r="G4536" s="179">
        <f t="shared" si="210"/>
        <v>0</v>
      </c>
      <c r="H4536" s="179">
        <f t="shared" si="211"/>
        <v>0</v>
      </c>
      <c r="I4536" s="179">
        <f t="shared" si="212"/>
        <v>0</v>
      </c>
    </row>
    <row r="4537" spans="1:9" ht="15.75" thickBot="1">
      <c r="A4537" s="398"/>
      <c r="B4537" s="333">
        <v>2.2000000000000002</v>
      </c>
      <c r="C4537" s="334">
        <v>107.42</v>
      </c>
      <c r="D4537" s="335" t="s">
        <v>391</v>
      </c>
      <c r="E4537" s="335" t="s">
        <v>386</v>
      </c>
      <c r="F4537" s="335" t="s">
        <v>820</v>
      </c>
      <c r="G4537" s="179">
        <f t="shared" si="210"/>
        <v>0</v>
      </c>
      <c r="H4537" s="179">
        <f t="shared" si="211"/>
        <v>0</v>
      </c>
      <c r="I4537" s="179">
        <f t="shared" si="212"/>
        <v>0</v>
      </c>
    </row>
    <row r="4538" spans="1:9" ht="15.75" thickBot="1">
      <c r="A4538" s="398"/>
      <c r="B4538" s="333">
        <v>1.6</v>
      </c>
      <c r="C4538" s="334">
        <v>70.34</v>
      </c>
      <c r="D4538" s="335" t="s">
        <v>391</v>
      </c>
      <c r="E4538" s="335" t="s">
        <v>386</v>
      </c>
      <c r="F4538" s="335" t="s">
        <v>821</v>
      </c>
      <c r="G4538" s="179">
        <f t="shared" si="210"/>
        <v>0</v>
      </c>
      <c r="H4538" s="179">
        <f t="shared" si="211"/>
        <v>0</v>
      </c>
      <c r="I4538" s="179">
        <f t="shared" si="212"/>
        <v>0</v>
      </c>
    </row>
    <row r="4539" spans="1:9" ht="15.75" thickBot="1">
      <c r="A4539" s="398"/>
      <c r="B4539" s="333">
        <v>3.2</v>
      </c>
      <c r="C4539" s="334">
        <v>140.66999999999999</v>
      </c>
      <c r="D4539" s="335" t="s">
        <v>391</v>
      </c>
      <c r="E4539" s="335" t="s">
        <v>386</v>
      </c>
      <c r="F4539" s="335" t="s">
        <v>919</v>
      </c>
      <c r="G4539" s="179">
        <f t="shared" si="210"/>
        <v>0</v>
      </c>
      <c r="H4539" s="179">
        <f t="shared" si="211"/>
        <v>0</v>
      </c>
      <c r="I4539" s="179">
        <f t="shared" si="212"/>
        <v>0</v>
      </c>
    </row>
    <row r="4540" spans="1:9" ht="15.75" thickBot="1">
      <c r="A4540" s="398"/>
      <c r="B4540" s="333">
        <v>3.2</v>
      </c>
      <c r="C4540" s="334">
        <v>140.66999999999999</v>
      </c>
      <c r="D4540" s="335" t="s">
        <v>391</v>
      </c>
      <c r="E4540" s="335" t="s">
        <v>386</v>
      </c>
      <c r="F4540" s="335" t="s">
        <v>858</v>
      </c>
      <c r="G4540" s="179">
        <f t="shared" si="210"/>
        <v>0</v>
      </c>
      <c r="H4540" s="179">
        <f t="shared" si="211"/>
        <v>0</v>
      </c>
      <c r="I4540" s="179">
        <f t="shared" si="212"/>
        <v>0</v>
      </c>
    </row>
    <row r="4541" spans="1:9" ht="15.75" thickBot="1">
      <c r="A4541" s="398"/>
      <c r="B4541" s="333">
        <v>21.63</v>
      </c>
      <c r="C4541" s="334">
        <v>966.47</v>
      </c>
      <c r="D4541" s="335" t="s">
        <v>385</v>
      </c>
      <c r="E4541" s="335" t="s">
        <v>386</v>
      </c>
      <c r="F4541" s="335" t="s">
        <v>817</v>
      </c>
      <c r="G4541" s="179">
        <f t="shared" si="210"/>
        <v>0</v>
      </c>
      <c r="H4541" s="179">
        <f t="shared" si="211"/>
        <v>966.47</v>
      </c>
      <c r="I4541" s="179">
        <f t="shared" si="212"/>
        <v>966.47</v>
      </c>
    </row>
    <row r="4542" spans="1:9" ht="15.75" thickBot="1">
      <c r="A4542" s="398"/>
      <c r="B4542" s="333">
        <v>23.83</v>
      </c>
      <c r="C4542" s="334">
        <v>1129.78</v>
      </c>
      <c r="D4542" s="335" t="s">
        <v>385</v>
      </c>
      <c r="E4542" s="335" t="s">
        <v>386</v>
      </c>
      <c r="F4542" s="335" t="s">
        <v>822</v>
      </c>
      <c r="G4542" s="179">
        <f t="shared" si="210"/>
        <v>0</v>
      </c>
      <c r="H4542" s="179">
        <f t="shared" si="211"/>
        <v>1129.78</v>
      </c>
      <c r="I4542" s="179">
        <f t="shared" si="212"/>
        <v>1129.78</v>
      </c>
    </row>
    <row r="4543" spans="1:9" ht="15.75" thickBot="1">
      <c r="A4543" s="398"/>
      <c r="B4543" s="333">
        <v>23.83</v>
      </c>
      <c r="C4543" s="334">
        <v>1129.78</v>
      </c>
      <c r="D4543" s="335" t="s">
        <v>385</v>
      </c>
      <c r="E4543" s="335" t="s">
        <v>386</v>
      </c>
      <c r="F4543" s="335" t="s">
        <v>823</v>
      </c>
      <c r="G4543" s="179">
        <f t="shared" si="210"/>
        <v>0</v>
      </c>
      <c r="H4543" s="179">
        <f t="shared" si="211"/>
        <v>1129.78</v>
      </c>
      <c r="I4543" s="179">
        <f t="shared" si="212"/>
        <v>1129.78</v>
      </c>
    </row>
    <row r="4544" spans="1:9" ht="15.75" thickBot="1">
      <c r="A4544" s="398"/>
      <c r="B4544" s="333">
        <v>23.83</v>
      </c>
      <c r="C4544" s="334">
        <v>1129.78</v>
      </c>
      <c r="D4544" s="335" t="s">
        <v>385</v>
      </c>
      <c r="E4544" s="335" t="s">
        <v>386</v>
      </c>
      <c r="F4544" s="335" t="s">
        <v>824</v>
      </c>
      <c r="G4544" s="179">
        <f t="shared" si="210"/>
        <v>0</v>
      </c>
      <c r="H4544" s="179">
        <f t="shared" si="211"/>
        <v>1129.78</v>
      </c>
      <c r="I4544" s="179">
        <f t="shared" si="212"/>
        <v>1129.78</v>
      </c>
    </row>
    <row r="4545" spans="1:9" ht="15.75" thickBot="1">
      <c r="A4545" s="398"/>
      <c r="B4545" s="333">
        <v>23.83</v>
      </c>
      <c r="C4545" s="334">
        <v>1129.78</v>
      </c>
      <c r="D4545" s="335" t="s">
        <v>385</v>
      </c>
      <c r="E4545" s="335" t="s">
        <v>386</v>
      </c>
      <c r="F4545" s="335" t="s">
        <v>825</v>
      </c>
      <c r="G4545" s="179">
        <f t="shared" si="210"/>
        <v>0</v>
      </c>
      <c r="H4545" s="179">
        <f t="shared" si="211"/>
        <v>1129.78</v>
      </c>
      <c r="I4545" s="179">
        <f t="shared" si="212"/>
        <v>1129.78</v>
      </c>
    </row>
    <row r="4546" spans="1:9" ht="15.75" thickBot="1">
      <c r="A4546" s="398"/>
      <c r="B4546" s="333">
        <v>21.63</v>
      </c>
      <c r="C4546" s="334">
        <v>1025.49</v>
      </c>
      <c r="D4546" s="335" t="s">
        <v>385</v>
      </c>
      <c r="E4546" s="335" t="s">
        <v>386</v>
      </c>
      <c r="F4546" s="335" t="s">
        <v>818</v>
      </c>
      <c r="G4546" s="179">
        <f t="shared" si="210"/>
        <v>0</v>
      </c>
      <c r="H4546" s="179">
        <f t="shared" si="211"/>
        <v>1025.49</v>
      </c>
      <c r="I4546" s="179">
        <f t="shared" si="212"/>
        <v>1025.49</v>
      </c>
    </row>
    <row r="4547" spans="1:9" ht="15.75" thickBot="1">
      <c r="A4547" s="398"/>
      <c r="B4547" s="333">
        <v>19.43</v>
      </c>
      <c r="C4547" s="334">
        <v>948.87</v>
      </c>
      <c r="D4547" s="335" t="s">
        <v>385</v>
      </c>
      <c r="E4547" s="335" t="s">
        <v>386</v>
      </c>
      <c r="F4547" s="335" t="s">
        <v>826</v>
      </c>
      <c r="G4547" s="179">
        <f t="shared" si="210"/>
        <v>0</v>
      </c>
      <c r="H4547" s="179">
        <f t="shared" si="211"/>
        <v>948.87</v>
      </c>
      <c r="I4547" s="179">
        <f t="shared" si="212"/>
        <v>948.87</v>
      </c>
    </row>
    <row r="4548" spans="1:9" ht="15.75" thickBot="1">
      <c r="A4548" s="398"/>
      <c r="B4548" s="333">
        <v>23.83</v>
      </c>
      <c r="C4548" s="334">
        <v>1163.7</v>
      </c>
      <c r="D4548" s="335" t="s">
        <v>385</v>
      </c>
      <c r="E4548" s="335" t="s">
        <v>386</v>
      </c>
      <c r="F4548" s="335" t="s">
        <v>827</v>
      </c>
      <c r="G4548" s="179">
        <f t="shared" si="210"/>
        <v>0</v>
      </c>
      <c r="H4548" s="179">
        <f t="shared" si="211"/>
        <v>1163.7</v>
      </c>
      <c r="I4548" s="179">
        <f t="shared" si="212"/>
        <v>1163.7</v>
      </c>
    </row>
    <row r="4549" spans="1:9" ht="15.75" thickBot="1">
      <c r="A4549" s="398"/>
      <c r="B4549" s="333">
        <v>23.83</v>
      </c>
      <c r="C4549" s="334">
        <v>1163.7</v>
      </c>
      <c r="D4549" s="335" t="s">
        <v>385</v>
      </c>
      <c r="E4549" s="335" t="s">
        <v>386</v>
      </c>
      <c r="F4549" s="335" t="s">
        <v>828</v>
      </c>
      <c r="G4549" s="179">
        <f t="shared" ref="G4549:G4612" si="213">IF(D4549="REG",C4549,0)</f>
        <v>0</v>
      </c>
      <c r="H4549" s="179">
        <f t="shared" ref="H4549:H4612" si="214">IF(D4549="SAL",C4549,0)</f>
        <v>1163.7</v>
      </c>
      <c r="I4549" s="179">
        <f t="shared" ref="I4549:I4612" si="215">+G4549+H4549</f>
        <v>1163.7</v>
      </c>
    </row>
    <row r="4550" spans="1:9" ht="15.75" thickBot="1">
      <c r="A4550" s="398"/>
      <c r="B4550" s="333">
        <v>21.63</v>
      </c>
      <c r="C4550" s="334">
        <v>1056.28</v>
      </c>
      <c r="D4550" s="335" t="s">
        <v>385</v>
      </c>
      <c r="E4550" s="335" t="s">
        <v>386</v>
      </c>
      <c r="F4550" s="335" t="s">
        <v>819</v>
      </c>
      <c r="G4550" s="179">
        <f t="shared" si="213"/>
        <v>0</v>
      </c>
      <c r="H4550" s="179">
        <f t="shared" si="214"/>
        <v>1056.28</v>
      </c>
      <c r="I4550" s="179">
        <f t="shared" si="215"/>
        <v>1056.28</v>
      </c>
    </row>
    <row r="4551" spans="1:9" ht="15.75" thickBot="1">
      <c r="A4551" s="398"/>
      <c r="B4551" s="333">
        <v>22.03</v>
      </c>
      <c r="C4551" s="334">
        <v>1052.46</v>
      </c>
      <c r="D4551" s="335" t="s">
        <v>385</v>
      </c>
      <c r="E4551" s="335" t="s">
        <v>386</v>
      </c>
      <c r="F4551" s="335" t="s">
        <v>829</v>
      </c>
      <c r="G4551" s="179">
        <f t="shared" si="213"/>
        <v>0</v>
      </c>
      <c r="H4551" s="179">
        <f t="shared" si="214"/>
        <v>1052.46</v>
      </c>
      <c r="I4551" s="179">
        <f t="shared" si="215"/>
        <v>1052.46</v>
      </c>
    </row>
    <row r="4552" spans="1:9" ht="15.75" thickBot="1">
      <c r="A4552" s="398"/>
      <c r="B4552" s="333">
        <v>23.83</v>
      </c>
      <c r="C4552" s="334">
        <v>1163.7</v>
      </c>
      <c r="D4552" s="335" t="s">
        <v>385</v>
      </c>
      <c r="E4552" s="335" t="s">
        <v>386</v>
      </c>
      <c r="F4552" s="335" t="s">
        <v>830</v>
      </c>
      <c r="G4552" s="179">
        <f t="shared" si="213"/>
        <v>0</v>
      </c>
      <c r="H4552" s="179">
        <f t="shared" si="214"/>
        <v>1163.7</v>
      </c>
      <c r="I4552" s="179">
        <f t="shared" si="215"/>
        <v>1163.7</v>
      </c>
    </row>
    <row r="4553" spans="1:9" ht="15.75" thickBot="1">
      <c r="A4553" s="398"/>
      <c r="B4553" s="333">
        <v>21.63</v>
      </c>
      <c r="C4553" s="334">
        <v>1056.28</v>
      </c>
      <c r="D4553" s="335" t="s">
        <v>385</v>
      </c>
      <c r="E4553" s="335" t="s">
        <v>386</v>
      </c>
      <c r="F4553" s="335" t="s">
        <v>820</v>
      </c>
      <c r="G4553" s="179">
        <f t="shared" si="213"/>
        <v>0</v>
      </c>
      <c r="H4553" s="179">
        <f t="shared" si="214"/>
        <v>1056.28</v>
      </c>
      <c r="I4553" s="179">
        <f t="shared" si="215"/>
        <v>1056.28</v>
      </c>
    </row>
    <row r="4554" spans="1:9" ht="15.75" thickBot="1">
      <c r="A4554" s="398"/>
      <c r="B4554" s="333">
        <v>23.83</v>
      </c>
      <c r="C4554" s="334">
        <v>1163.7</v>
      </c>
      <c r="D4554" s="335" t="s">
        <v>385</v>
      </c>
      <c r="E4554" s="335" t="s">
        <v>386</v>
      </c>
      <c r="F4554" s="335" t="s">
        <v>805</v>
      </c>
      <c r="G4554" s="179">
        <f t="shared" si="213"/>
        <v>0</v>
      </c>
      <c r="H4554" s="179">
        <f t="shared" si="214"/>
        <v>1163.7</v>
      </c>
      <c r="I4554" s="179">
        <f t="shared" si="215"/>
        <v>1163.7</v>
      </c>
    </row>
    <row r="4555" spans="1:9" ht="15.75" thickBot="1">
      <c r="A4555" s="398"/>
      <c r="B4555" s="333">
        <v>23.83</v>
      </c>
      <c r="C4555" s="334">
        <v>1163.7</v>
      </c>
      <c r="D4555" s="335" t="s">
        <v>385</v>
      </c>
      <c r="E4555" s="335" t="s">
        <v>386</v>
      </c>
      <c r="F4555" s="335" t="s">
        <v>831</v>
      </c>
      <c r="G4555" s="179">
        <f t="shared" si="213"/>
        <v>0</v>
      </c>
      <c r="H4555" s="179">
        <f t="shared" si="214"/>
        <v>1163.7</v>
      </c>
      <c r="I4555" s="179">
        <f t="shared" si="215"/>
        <v>1163.7</v>
      </c>
    </row>
    <row r="4556" spans="1:9" ht="15.75" thickBot="1">
      <c r="A4556" s="398"/>
      <c r="B4556" s="333">
        <v>23.83</v>
      </c>
      <c r="C4556" s="334">
        <v>1163.7</v>
      </c>
      <c r="D4556" s="335" t="s">
        <v>385</v>
      </c>
      <c r="E4556" s="335" t="s">
        <v>386</v>
      </c>
      <c r="F4556" s="335" t="s">
        <v>832</v>
      </c>
      <c r="G4556" s="179">
        <f t="shared" si="213"/>
        <v>0</v>
      </c>
      <c r="H4556" s="179">
        <f t="shared" si="214"/>
        <v>1163.7</v>
      </c>
      <c r="I4556" s="179">
        <f t="shared" si="215"/>
        <v>1163.7</v>
      </c>
    </row>
    <row r="4557" spans="1:9" ht="15.75" thickBot="1">
      <c r="A4557" s="398"/>
      <c r="B4557" s="333">
        <v>15.73</v>
      </c>
      <c r="C4557" s="334">
        <v>691.66</v>
      </c>
      <c r="D4557" s="335" t="s">
        <v>385</v>
      </c>
      <c r="E4557" s="335" t="s">
        <v>386</v>
      </c>
      <c r="F4557" s="335" t="s">
        <v>821</v>
      </c>
      <c r="G4557" s="179">
        <f t="shared" si="213"/>
        <v>0</v>
      </c>
      <c r="H4557" s="179">
        <f t="shared" si="214"/>
        <v>691.66</v>
      </c>
      <c r="I4557" s="179">
        <f t="shared" si="215"/>
        <v>691.66</v>
      </c>
    </row>
    <row r="4558" spans="1:9" ht="15.75" thickBot="1">
      <c r="A4558" s="398"/>
      <c r="B4558" s="333">
        <v>17.329999999999998</v>
      </c>
      <c r="C4558" s="334">
        <v>762</v>
      </c>
      <c r="D4558" s="335" t="s">
        <v>385</v>
      </c>
      <c r="E4558" s="335" t="s">
        <v>386</v>
      </c>
      <c r="F4558" s="335" t="s">
        <v>833</v>
      </c>
      <c r="G4558" s="179">
        <f t="shared" si="213"/>
        <v>0</v>
      </c>
      <c r="H4558" s="179">
        <f t="shared" si="214"/>
        <v>762</v>
      </c>
      <c r="I4558" s="179">
        <f t="shared" si="215"/>
        <v>762</v>
      </c>
    </row>
    <row r="4559" spans="1:9" ht="15.75" thickBot="1">
      <c r="A4559" s="398"/>
      <c r="B4559" s="333">
        <v>16.53</v>
      </c>
      <c r="C4559" s="334">
        <v>726.83</v>
      </c>
      <c r="D4559" s="335" t="s">
        <v>385</v>
      </c>
      <c r="E4559" s="335" t="s">
        <v>386</v>
      </c>
      <c r="F4559" s="335" t="s">
        <v>916</v>
      </c>
      <c r="G4559" s="179">
        <f t="shared" si="213"/>
        <v>0</v>
      </c>
      <c r="H4559" s="179">
        <f t="shared" si="214"/>
        <v>726.83</v>
      </c>
      <c r="I4559" s="179">
        <f t="shared" si="215"/>
        <v>726.83</v>
      </c>
    </row>
    <row r="4560" spans="1:9" ht="15.75" thickBot="1">
      <c r="A4560" s="398"/>
      <c r="B4560" s="333">
        <v>17.329999999999998</v>
      </c>
      <c r="C4560" s="334">
        <v>762</v>
      </c>
      <c r="D4560" s="335" t="s">
        <v>385</v>
      </c>
      <c r="E4560" s="335" t="s">
        <v>386</v>
      </c>
      <c r="F4560" s="335" t="s">
        <v>917</v>
      </c>
      <c r="G4560" s="179">
        <f t="shared" si="213"/>
        <v>0</v>
      </c>
      <c r="H4560" s="179">
        <f t="shared" si="214"/>
        <v>762</v>
      </c>
      <c r="I4560" s="179">
        <f t="shared" si="215"/>
        <v>762</v>
      </c>
    </row>
    <row r="4561" spans="1:9" ht="15.75" thickBot="1">
      <c r="A4561" s="398"/>
      <c r="B4561" s="333">
        <v>17.329999999999998</v>
      </c>
      <c r="C4561" s="334">
        <v>762</v>
      </c>
      <c r="D4561" s="335" t="s">
        <v>385</v>
      </c>
      <c r="E4561" s="335" t="s">
        <v>386</v>
      </c>
      <c r="F4561" s="335" t="s">
        <v>918</v>
      </c>
      <c r="G4561" s="179">
        <f t="shared" si="213"/>
        <v>0</v>
      </c>
      <c r="H4561" s="179">
        <f t="shared" si="214"/>
        <v>762</v>
      </c>
      <c r="I4561" s="179">
        <f t="shared" si="215"/>
        <v>762</v>
      </c>
    </row>
    <row r="4562" spans="1:9" ht="15.75" thickBot="1">
      <c r="A4562" s="398"/>
      <c r="B4562" s="333">
        <v>14.13</v>
      </c>
      <c r="C4562" s="334">
        <v>621.33000000000004</v>
      </c>
      <c r="D4562" s="335" t="s">
        <v>385</v>
      </c>
      <c r="E4562" s="335" t="s">
        <v>386</v>
      </c>
      <c r="F4562" s="335" t="s">
        <v>919</v>
      </c>
      <c r="G4562" s="179">
        <f t="shared" si="213"/>
        <v>0</v>
      </c>
      <c r="H4562" s="179">
        <f t="shared" si="214"/>
        <v>621.33000000000004</v>
      </c>
      <c r="I4562" s="179">
        <f t="shared" si="215"/>
        <v>621.33000000000004</v>
      </c>
    </row>
    <row r="4563" spans="1:9" ht="15.75" thickBot="1">
      <c r="A4563" s="398"/>
      <c r="B4563" s="333">
        <v>17.329999999999998</v>
      </c>
      <c r="C4563" s="334">
        <v>762</v>
      </c>
      <c r="D4563" s="335" t="s">
        <v>385</v>
      </c>
      <c r="E4563" s="335" t="s">
        <v>386</v>
      </c>
      <c r="F4563" s="335" t="s">
        <v>920</v>
      </c>
      <c r="G4563" s="179">
        <f t="shared" si="213"/>
        <v>0</v>
      </c>
      <c r="H4563" s="179">
        <f t="shared" si="214"/>
        <v>762</v>
      </c>
      <c r="I4563" s="179">
        <f t="shared" si="215"/>
        <v>762</v>
      </c>
    </row>
    <row r="4564" spans="1:9" ht="15.75" thickBot="1">
      <c r="A4564" s="398"/>
      <c r="B4564" s="333">
        <v>14.13</v>
      </c>
      <c r="C4564" s="334">
        <v>621.33000000000004</v>
      </c>
      <c r="D4564" s="335" t="s">
        <v>385</v>
      </c>
      <c r="E4564" s="335" t="s">
        <v>386</v>
      </c>
      <c r="F4564" s="335" t="s">
        <v>858</v>
      </c>
      <c r="G4564" s="179">
        <f t="shared" si="213"/>
        <v>0</v>
      </c>
      <c r="H4564" s="179">
        <f t="shared" si="214"/>
        <v>621.33000000000004</v>
      </c>
      <c r="I4564" s="179">
        <f t="shared" si="215"/>
        <v>621.33000000000004</v>
      </c>
    </row>
    <row r="4565" spans="1:9" ht="15.75" thickBot="1">
      <c r="A4565" s="398"/>
      <c r="B4565" s="333">
        <v>1.05</v>
      </c>
      <c r="C4565" s="334">
        <v>64.89</v>
      </c>
      <c r="D4565" s="335" t="s">
        <v>834</v>
      </c>
      <c r="E4565" s="335" t="s">
        <v>386</v>
      </c>
      <c r="F4565" s="335" t="s">
        <v>826</v>
      </c>
      <c r="G4565" s="179">
        <f t="shared" si="213"/>
        <v>0</v>
      </c>
      <c r="H4565" s="179">
        <f t="shared" si="214"/>
        <v>0</v>
      </c>
      <c r="I4565" s="179">
        <f t="shared" si="215"/>
        <v>0</v>
      </c>
    </row>
    <row r="4566" spans="1:9" ht="15.75" thickBot="1">
      <c r="A4566" s="398"/>
      <c r="B4566" s="333">
        <v>0.15</v>
      </c>
      <c r="C4566" s="334">
        <v>9.27</v>
      </c>
      <c r="D4566" s="335" t="s">
        <v>392</v>
      </c>
      <c r="E4566" s="335" t="s">
        <v>386</v>
      </c>
      <c r="F4566" s="335" t="s">
        <v>826</v>
      </c>
      <c r="G4566" s="179">
        <f t="shared" si="213"/>
        <v>0</v>
      </c>
      <c r="H4566" s="179">
        <f t="shared" si="214"/>
        <v>0</v>
      </c>
      <c r="I4566" s="179">
        <f t="shared" si="215"/>
        <v>0</v>
      </c>
    </row>
    <row r="4567" spans="1:9" ht="15.75" thickBot="1">
      <c r="A4567" s="399"/>
      <c r="B4567" s="333">
        <v>0</v>
      </c>
      <c r="C4567" s="334">
        <v>47.64</v>
      </c>
      <c r="D4567" s="335" t="s">
        <v>393</v>
      </c>
      <c r="E4567" s="335" t="s">
        <v>386</v>
      </c>
      <c r="F4567" s="335" t="s">
        <v>859</v>
      </c>
      <c r="G4567" s="179">
        <f t="shared" si="213"/>
        <v>0</v>
      </c>
      <c r="H4567" s="179">
        <f t="shared" si="214"/>
        <v>0</v>
      </c>
      <c r="I4567" s="179">
        <f t="shared" si="215"/>
        <v>0</v>
      </c>
    </row>
    <row r="4568" spans="1:9" ht="15.75" thickBot="1">
      <c r="A4568" s="336" t="s">
        <v>496</v>
      </c>
      <c r="B4568" s="337">
        <v>514.72</v>
      </c>
      <c r="C4568" s="338">
        <v>24244.43</v>
      </c>
      <c r="D4568" s="394"/>
      <c r="E4568" s="395"/>
      <c r="F4568" s="396"/>
      <c r="G4568" s="179">
        <f t="shared" si="213"/>
        <v>0</v>
      </c>
      <c r="H4568" s="179">
        <f t="shared" si="214"/>
        <v>0</v>
      </c>
      <c r="I4568" s="179">
        <f t="shared" si="215"/>
        <v>0</v>
      </c>
    </row>
    <row r="4569" spans="1:9" ht="15.75" thickBot="1">
      <c r="A4569" s="397" t="s">
        <v>1025</v>
      </c>
      <c r="B4569" s="333">
        <v>3.2</v>
      </c>
      <c r="C4569" s="334">
        <v>142.28</v>
      </c>
      <c r="D4569" s="335" t="s">
        <v>391</v>
      </c>
      <c r="E4569" s="335" t="s">
        <v>386</v>
      </c>
      <c r="F4569" s="335" t="s">
        <v>919</v>
      </c>
      <c r="G4569" s="179">
        <f t="shared" si="213"/>
        <v>0</v>
      </c>
      <c r="H4569" s="179">
        <f t="shared" si="214"/>
        <v>0</v>
      </c>
      <c r="I4569" s="179">
        <f t="shared" si="215"/>
        <v>0</v>
      </c>
    </row>
    <row r="4570" spans="1:9" ht="15.75" thickBot="1">
      <c r="A4570" s="398"/>
      <c r="B4570" s="333">
        <v>3.2</v>
      </c>
      <c r="C4570" s="334">
        <v>142.28</v>
      </c>
      <c r="D4570" s="335" t="s">
        <v>391</v>
      </c>
      <c r="E4570" s="335" t="s">
        <v>386</v>
      </c>
      <c r="F4570" s="335" t="s">
        <v>858</v>
      </c>
      <c r="G4570" s="179">
        <f t="shared" si="213"/>
        <v>0</v>
      </c>
      <c r="H4570" s="179">
        <f t="shared" si="214"/>
        <v>0</v>
      </c>
      <c r="I4570" s="179">
        <f t="shared" si="215"/>
        <v>0</v>
      </c>
    </row>
    <row r="4571" spans="1:9" ht="15.75" thickBot="1">
      <c r="A4571" s="398"/>
      <c r="B4571" s="333">
        <v>17.32</v>
      </c>
      <c r="C4571" s="334">
        <v>770.67</v>
      </c>
      <c r="D4571" s="335" t="s">
        <v>385</v>
      </c>
      <c r="E4571" s="335" t="s">
        <v>386</v>
      </c>
      <c r="F4571" s="335" t="s">
        <v>918</v>
      </c>
      <c r="G4571" s="179">
        <f t="shared" si="213"/>
        <v>0</v>
      </c>
      <c r="H4571" s="179">
        <f t="shared" si="214"/>
        <v>770.67</v>
      </c>
      <c r="I4571" s="179">
        <f t="shared" si="215"/>
        <v>770.67</v>
      </c>
    </row>
    <row r="4572" spans="1:9" ht="15.75" thickBot="1">
      <c r="A4572" s="398"/>
      <c r="B4572" s="333">
        <v>13.32</v>
      </c>
      <c r="C4572" s="334">
        <v>595.35</v>
      </c>
      <c r="D4572" s="335" t="s">
        <v>385</v>
      </c>
      <c r="E4572" s="335" t="s">
        <v>386</v>
      </c>
      <c r="F4572" s="335" t="s">
        <v>919</v>
      </c>
      <c r="G4572" s="179">
        <f t="shared" si="213"/>
        <v>0</v>
      </c>
      <c r="H4572" s="179">
        <f t="shared" si="214"/>
        <v>595.35</v>
      </c>
      <c r="I4572" s="179">
        <f t="shared" si="215"/>
        <v>595.35</v>
      </c>
    </row>
    <row r="4573" spans="1:9" ht="15.75" thickBot="1">
      <c r="A4573" s="398"/>
      <c r="B4573" s="333">
        <v>15.92</v>
      </c>
      <c r="C4573" s="334">
        <v>712.84</v>
      </c>
      <c r="D4573" s="335" t="s">
        <v>385</v>
      </c>
      <c r="E4573" s="335" t="s">
        <v>386</v>
      </c>
      <c r="F4573" s="335" t="s">
        <v>920</v>
      </c>
      <c r="G4573" s="179">
        <f t="shared" si="213"/>
        <v>0</v>
      </c>
      <c r="H4573" s="179">
        <f t="shared" si="214"/>
        <v>712.84</v>
      </c>
      <c r="I4573" s="179">
        <f t="shared" si="215"/>
        <v>712.84</v>
      </c>
    </row>
    <row r="4574" spans="1:9" ht="15.75" thickBot="1">
      <c r="A4574" s="398"/>
      <c r="B4574" s="333">
        <v>13.72</v>
      </c>
      <c r="C4574" s="334">
        <v>616.03</v>
      </c>
      <c r="D4574" s="335" t="s">
        <v>385</v>
      </c>
      <c r="E4574" s="335" t="s">
        <v>386</v>
      </c>
      <c r="F4574" s="335" t="s">
        <v>858</v>
      </c>
      <c r="G4574" s="179">
        <f t="shared" si="213"/>
        <v>0</v>
      </c>
      <c r="H4574" s="179">
        <f t="shared" si="214"/>
        <v>616.03</v>
      </c>
      <c r="I4574" s="179">
        <f t="shared" si="215"/>
        <v>616.03</v>
      </c>
    </row>
    <row r="4575" spans="1:9" ht="15.75" thickBot="1">
      <c r="A4575" s="398"/>
      <c r="B4575" s="333">
        <v>0.4</v>
      </c>
      <c r="C4575" s="334">
        <v>16.52</v>
      </c>
      <c r="D4575" s="335" t="s">
        <v>834</v>
      </c>
      <c r="E4575" s="335" t="s">
        <v>386</v>
      </c>
      <c r="F4575" s="335" t="s">
        <v>919</v>
      </c>
      <c r="G4575" s="179">
        <f t="shared" si="213"/>
        <v>0</v>
      </c>
      <c r="H4575" s="179">
        <f t="shared" si="214"/>
        <v>0</v>
      </c>
      <c r="I4575" s="179">
        <f t="shared" si="215"/>
        <v>0</v>
      </c>
    </row>
    <row r="4576" spans="1:9" ht="15.75" thickBot="1">
      <c r="A4576" s="399"/>
      <c r="B4576" s="333">
        <v>0</v>
      </c>
      <c r="C4576" s="334">
        <v>41.14</v>
      </c>
      <c r="D4576" s="335" t="s">
        <v>393</v>
      </c>
      <c r="E4576" s="335" t="s">
        <v>386</v>
      </c>
      <c r="F4576" s="335" t="s">
        <v>859</v>
      </c>
      <c r="G4576" s="179">
        <f t="shared" si="213"/>
        <v>0</v>
      </c>
      <c r="H4576" s="179">
        <f t="shared" si="214"/>
        <v>0</v>
      </c>
      <c r="I4576" s="179">
        <f t="shared" si="215"/>
        <v>0</v>
      </c>
    </row>
    <row r="4577" spans="1:9" ht="15.75" thickBot="1">
      <c r="A4577" s="336" t="s">
        <v>1025</v>
      </c>
      <c r="B4577" s="337">
        <v>67.08</v>
      </c>
      <c r="C4577" s="338">
        <v>3037.11</v>
      </c>
      <c r="D4577" s="394"/>
      <c r="E4577" s="395"/>
      <c r="F4577" s="396"/>
      <c r="G4577" s="179">
        <f t="shared" si="213"/>
        <v>0</v>
      </c>
      <c r="H4577" s="179">
        <f t="shared" si="214"/>
        <v>0</v>
      </c>
      <c r="I4577" s="179">
        <f t="shared" si="215"/>
        <v>0</v>
      </c>
    </row>
    <row r="4578" spans="1:9" ht="15.75" thickBot="1">
      <c r="A4578" s="397" t="s">
        <v>1026</v>
      </c>
      <c r="B4578" s="333">
        <v>1.6</v>
      </c>
      <c r="C4578" s="334">
        <v>84.92</v>
      </c>
      <c r="D4578" s="335" t="s">
        <v>391</v>
      </c>
      <c r="E4578" s="335" t="s">
        <v>386</v>
      </c>
      <c r="F4578" s="335" t="s">
        <v>919</v>
      </c>
      <c r="G4578" s="179">
        <f t="shared" si="213"/>
        <v>0</v>
      </c>
      <c r="H4578" s="179">
        <f t="shared" si="214"/>
        <v>0</v>
      </c>
      <c r="I4578" s="179">
        <f t="shared" si="215"/>
        <v>0</v>
      </c>
    </row>
    <row r="4579" spans="1:9" ht="15.75" thickBot="1">
      <c r="A4579" s="398"/>
      <c r="B4579" s="333">
        <v>1.6</v>
      </c>
      <c r="C4579" s="334">
        <v>84.92</v>
      </c>
      <c r="D4579" s="335" t="s">
        <v>391</v>
      </c>
      <c r="E4579" s="335" t="s">
        <v>386</v>
      </c>
      <c r="F4579" s="335" t="s">
        <v>858</v>
      </c>
      <c r="G4579" s="179">
        <f t="shared" si="213"/>
        <v>0</v>
      </c>
      <c r="H4579" s="179">
        <f t="shared" si="214"/>
        <v>0</v>
      </c>
      <c r="I4579" s="179">
        <f t="shared" si="215"/>
        <v>0</v>
      </c>
    </row>
    <row r="4580" spans="1:9" ht="15.75" thickBot="1">
      <c r="A4580" s="398"/>
      <c r="B4580" s="333">
        <v>8.66</v>
      </c>
      <c r="C4580" s="334">
        <v>460</v>
      </c>
      <c r="D4580" s="335" t="s">
        <v>385</v>
      </c>
      <c r="E4580" s="335" t="s">
        <v>386</v>
      </c>
      <c r="F4580" s="335" t="s">
        <v>918</v>
      </c>
      <c r="G4580" s="179">
        <f t="shared" si="213"/>
        <v>0</v>
      </c>
      <c r="H4580" s="179">
        <f t="shared" si="214"/>
        <v>460</v>
      </c>
      <c r="I4580" s="179">
        <f t="shared" si="215"/>
        <v>460</v>
      </c>
    </row>
    <row r="4581" spans="1:9" ht="15.75" thickBot="1">
      <c r="A4581" s="398"/>
      <c r="B4581" s="333">
        <v>7.06</v>
      </c>
      <c r="C4581" s="334">
        <v>375.08</v>
      </c>
      <c r="D4581" s="335" t="s">
        <v>385</v>
      </c>
      <c r="E4581" s="335" t="s">
        <v>386</v>
      </c>
      <c r="F4581" s="335" t="s">
        <v>919</v>
      </c>
      <c r="G4581" s="179">
        <f t="shared" si="213"/>
        <v>0</v>
      </c>
      <c r="H4581" s="179">
        <f t="shared" si="214"/>
        <v>375.08</v>
      </c>
      <c r="I4581" s="179">
        <f t="shared" si="215"/>
        <v>375.08</v>
      </c>
    </row>
    <row r="4582" spans="1:9" ht="15.75" thickBot="1">
      <c r="A4582" s="398"/>
      <c r="B4582" s="333">
        <v>7.86</v>
      </c>
      <c r="C4582" s="334">
        <v>408.77</v>
      </c>
      <c r="D4582" s="335" t="s">
        <v>385</v>
      </c>
      <c r="E4582" s="335" t="s">
        <v>386</v>
      </c>
      <c r="F4582" s="335" t="s">
        <v>920</v>
      </c>
      <c r="G4582" s="179">
        <f t="shared" si="213"/>
        <v>0</v>
      </c>
      <c r="H4582" s="179">
        <f t="shared" si="214"/>
        <v>408.77</v>
      </c>
      <c r="I4582" s="179">
        <f t="shared" si="215"/>
        <v>408.77</v>
      </c>
    </row>
    <row r="4583" spans="1:9" ht="15.75" thickBot="1">
      <c r="A4583" s="398"/>
      <c r="B4583" s="333">
        <v>4.66</v>
      </c>
      <c r="C4583" s="334">
        <v>238.93</v>
      </c>
      <c r="D4583" s="335" t="s">
        <v>385</v>
      </c>
      <c r="E4583" s="335" t="s">
        <v>386</v>
      </c>
      <c r="F4583" s="335" t="s">
        <v>858</v>
      </c>
      <c r="G4583" s="179">
        <f t="shared" si="213"/>
        <v>0</v>
      </c>
      <c r="H4583" s="179">
        <f t="shared" si="214"/>
        <v>238.93</v>
      </c>
      <c r="I4583" s="179">
        <f t="shared" si="215"/>
        <v>238.93</v>
      </c>
    </row>
    <row r="4584" spans="1:9" ht="15.75" thickBot="1">
      <c r="A4584" s="399"/>
      <c r="B4584" s="333">
        <v>0</v>
      </c>
      <c r="C4584" s="334">
        <v>13.46</v>
      </c>
      <c r="D4584" s="335" t="s">
        <v>393</v>
      </c>
      <c r="E4584" s="335" t="s">
        <v>386</v>
      </c>
      <c r="F4584" s="335" t="s">
        <v>859</v>
      </c>
      <c r="G4584" s="179">
        <f t="shared" si="213"/>
        <v>0</v>
      </c>
      <c r="H4584" s="179">
        <f t="shared" si="214"/>
        <v>0</v>
      </c>
      <c r="I4584" s="179">
        <f t="shared" si="215"/>
        <v>0</v>
      </c>
    </row>
    <row r="4585" spans="1:9" ht="15.75" thickBot="1">
      <c r="A4585" s="336" t="s">
        <v>1026</v>
      </c>
      <c r="B4585" s="337">
        <v>31.44</v>
      </c>
      <c r="C4585" s="338">
        <v>1666.08</v>
      </c>
      <c r="D4585" s="394"/>
      <c r="E4585" s="395"/>
      <c r="F4585" s="396"/>
      <c r="G4585" s="179">
        <f t="shared" si="213"/>
        <v>0</v>
      </c>
      <c r="H4585" s="179">
        <f t="shared" si="214"/>
        <v>0</v>
      </c>
      <c r="I4585" s="179">
        <f t="shared" si="215"/>
        <v>0</v>
      </c>
    </row>
    <row r="4586" spans="1:9" ht="15.75" thickBot="1">
      <c r="A4586" s="397" t="s">
        <v>1027</v>
      </c>
      <c r="B4586" s="333">
        <v>0.8</v>
      </c>
      <c r="C4586" s="334">
        <v>24.74</v>
      </c>
      <c r="D4586" s="335" t="s">
        <v>391</v>
      </c>
      <c r="E4586" s="335" t="s">
        <v>386</v>
      </c>
      <c r="F4586" s="335" t="s">
        <v>919</v>
      </c>
      <c r="G4586" s="179">
        <f t="shared" si="213"/>
        <v>0</v>
      </c>
      <c r="H4586" s="179">
        <f t="shared" si="214"/>
        <v>0</v>
      </c>
      <c r="I4586" s="179">
        <f t="shared" si="215"/>
        <v>0</v>
      </c>
    </row>
    <row r="4587" spans="1:9" ht="15.75" thickBot="1">
      <c r="A4587" s="398"/>
      <c r="B4587" s="333">
        <v>4.33</v>
      </c>
      <c r="C4587" s="334">
        <v>134</v>
      </c>
      <c r="D4587" s="335" t="s">
        <v>385</v>
      </c>
      <c r="E4587" s="335" t="s">
        <v>386</v>
      </c>
      <c r="F4587" s="335" t="s">
        <v>918</v>
      </c>
      <c r="G4587" s="179">
        <f t="shared" si="213"/>
        <v>0</v>
      </c>
      <c r="H4587" s="179">
        <f t="shared" si="214"/>
        <v>134</v>
      </c>
      <c r="I4587" s="179">
        <f t="shared" si="215"/>
        <v>134</v>
      </c>
    </row>
    <row r="4588" spans="1:9" ht="15.75" thickBot="1">
      <c r="A4588" s="399"/>
      <c r="B4588" s="333">
        <v>3.53</v>
      </c>
      <c r="C4588" s="334">
        <v>109.26</v>
      </c>
      <c r="D4588" s="335" t="s">
        <v>385</v>
      </c>
      <c r="E4588" s="335" t="s">
        <v>386</v>
      </c>
      <c r="F4588" s="335" t="s">
        <v>919</v>
      </c>
      <c r="G4588" s="179">
        <f t="shared" si="213"/>
        <v>0</v>
      </c>
      <c r="H4588" s="179">
        <f t="shared" si="214"/>
        <v>109.26</v>
      </c>
      <c r="I4588" s="179">
        <f t="shared" si="215"/>
        <v>109.26</v>
      </c>
    </row>
    <row r="4589" spans="1:9" ht="15.75" thickBot="1">
      <c r="A4589" s="336" t="s">
        <v>1027</v>
      </c>
      <c r="B4589" s="337">
        <v>8.66</v>
      </c>
      <c r="C4589" s="338">
        <v>268</v>
      </c>
      <c r="D4589" s="394"/>
      <c r="E4589" s="395"/>
      <c r="F4589" s="396"/>
      <c r="G4589" s="179">
        <f t="shared" si="213"/>
        <v>0</v>
      </c>
      <c r="H4589" s="179">
        <f t="shared" si="214"/>
        <v>0</v>
      </c>
      <c r="I4589" s="179">
        <f t="shared" si="215"/>
        <v>0</v>
      </c>
    </row>
    <row r="4590" spans="1:9" ht="15.75" thickBot="1">
      <c r="A4590" s="397" t="s">
        <v>497</v>
      </c>
      <c r="B4590" s="333">
        <v>1</v>
      </c>
      <c r="C4590" s="334">
        <v>52.86</v>
      </c>
      <c r="D4590" s="335" t="s">
        <v>391</v>
      </c>
      <c r="E4590" s="335" t="s">
        <v>386</v>
      </c>
      <c r="F4590" s="335" t="s">
        <v>817</v>
      </c>
      <c r="G4590" s="179">
        <f t="shared" si="213"/>
        <v>0</v>
      </c>
      <c r="H4590" s="179">
        <f t="shared" si="214"/>
        <v>0</v>
      </c>
      <c r="I4590" s="179">
        <f t="shared" si="215"/>
        <v>0</v>
      </c>
    </row>
    <row r="4591" spans="1:9" ht="15.75" thickBot="1">
      <c r="A4591" s="398"/>
      <c r="B4591" s="333">
        <v>1</v>
      </c>
      <c r="C4591" s="334">
        <v>52.86</v>
      </c>
      <c r="D4591" s="335" t="s">
        <v>391</v>
      </c>
      <c r="E4591" s="335" t="s">
        <v>386</v>
      </c>
      <c r="F4591" s="335" t="s">
        <v>818</v>
      </c>
      <c r="G4591" s="179">
        <f t="shared" si="213"/>
        <v>0</v>
      </c>
      <c r="H4591" s="179">
        <f t="shared" si="214"/>
        <v>0</v>
      </c>
      <c r="I4591" s="179">
        <f t="shared" si="215"/>
        <v>0</v>
      </c>
    </row>
    <row r="4592" spans="1:9" ht="15.75" thickBot="1">
      <c r="A4592" s="398"/>
      <c r="B4592" s="333">
        <v>0.6</v>
      </c>
      <c r="C4592" s="334">
        <v>33.71</v>
      </c>
      <c r="D4592" s="335" t="s">
        <v>391</v>
      </c>
      <c r="E4592" s="335" t="s">
        <v>386</v>
      </c>
      <c r="F4592" s="335" t="s">
        <v>819</v>
      </c>
      <c r="G4592" s="179">
        <f t="shared" si="213"/>
        <v>0</v>
      </c>
      <c r="H4592" s="179">
        <f t="shared" si="214"/>
        <v>0</v>
      </c>
      <c r="I4592" s="179">
        <f t="shared" si="215"/>
        <v>0</v>
      </c>
    </row>
    <row r="4593" spans="1:9" ht="15.75" thickBot="1">
      <c r="A4593" s="398"/>
      <c r="B4593" s="333">
        <v>0.6</v>
      </c>
      <c r="C4593" s="334">
        <v>33.71</v>
      </c>
      <c r="D4593" s="335" t="s">
        <v>391</v>
      </c>
      <c r="E4593" s="335" t="s">
        <v>386</v>
      </c>
      <c r="F4593" s="335" t="s">
        <v>820</v>
      </c>
      <c r="G4593" s="179">
        <f t="shared" si="213"/>
        <v>0</v>
      </c>
      <c r="H4593" s="179">
        <f t="shared" si="214"/>
        <v>0</v>
      </c>
      <c r="I4593" s="179">
        <f t="shared" si="215"/>
        <v>0</v>
      </c>
    </row>
    <row r="4594" spans="1:9" ht="15.75" thickBot="1">
      <c r="A4594" s="398"/>
      <c r="B4594" s="333">
        <v>0.6</v>
      </c>
      <c r="C4594" s="334">
        <v>33.71</v>
      </c>
      <c r="D4594" s="335" t="s">
        <v>391</v>
      </c>
      <c r="E4594" s="335" t="s">
        <v>386</v>
      </c>
      <c r="F4594" s="335" t="s">
        <v>821</v>
      </c>
      <c r="G4594" s="179">
        <f t="shared" si="213"/>
        <v>0</v>
      </c>
      <c r="H4594" s="179">
        <f t="shared" si="214"/>
        <v>0</v>
      </c>
      <c r="I4594" s="179">
        <f t="shared" si="215"/>
        <v>0</v>
      </c>
    </row>
    <row r="4595" spans="1:9" ht="15.75" thickBot="1">
      <c r="A4595" s="398"/>
      <c r="B4595" s="333">
        <v>9.83</v>
      </c>
      <c r="C4595" s="334">
        <v>519.74</v>
      </c>
      <c r="D4595" s="335" t="s">
        <v>385</v>
      </c>
      <c r="E4595" s="335" t="s">
        <v>386</v>
      </c>
      <c r="F4595" s="335" t="s">
        <v>817</v>
      </c>
      <c r="G4595" s="179">
        <f t="shared" si="213"/>
        <v>0</v>
      </c>
      <c r="H4595" s="179">
        <f t="shared" si="214"/>
        <v>519.74</v>
      </c>
      <c r="I4595" s="179">
        <f t="shared" si="215"/>
        <v>519.74</v>
      </c>
    </row>
    <row r="4596" spans="1:9" ht="15.75" thickBot="1">
      <c r="A4596" s="398"/>
      <c r="B4596" s="333">
        <v>10.43</v>
      </c>
      <c r="C4596" s="334">
        <v>552.61</v>
      </c>
      <c r="D4596" s="335" t="s">
        <v>385</v>
      </c>
      <c r="E4596" s="335" t="s">
        <v>386</v>
      </c>
      <c r="F4596" s="335" t="s">
        <v>822</v>
      </c>
      <c r="G4596" s="179">
        <f t="shared" si="213"/>
        <v>0</v>
      </c>
      <c r="H4596" s="179">
        <f t="shared" si="214"/>
        <v>552.61</v>
      </c>
      <c r="I4596" s="179">
        <f t="shared" si="215"/>
        <v>552.61</v>
      </c>
    </row>
    <row r="4597" spans="1:9" ht="15.75" thickBot="1">
      <c r="A4597" s="398"/>
      <c r="B4597" s="333">
        <v>10.83</v>
      </c>
      <c r="C4597" s="334">
        <v>572.6</v>
      </c>
      <c r="D4597" s="335" t="s">
        <v>385</v>
      </c>
      <c r="E4597" s="335" t="s">
        <v>386</v>
      </c>
      <c r="F4597" s="335" t="s">
        <v>823</v>
      </c>
      <c r="G4597" s="179">
        <f t="shared" si="213"/>
        <v>0</v>
      </c>
      <c r="H4597" s="179">
        <f t="shared" si="214"/>
        <v>572.6</v>
      </c>
      <c r="I4597" s="179">
        <f t="shared" si="215"/>
        <v>572.6</v>
      </c>
    </row>
    <row r="4598" spans="1:9" ht="15.75" thickBot="1">
      <c r="A4598" s="398"/>
      <c r="B4598" s="333">
        <v>10.63</v>
      </c>
      <c r="C4598" s="334">
        <v>556.07000000000005</v>
      </c>
      <c r="D4598" s="335" t="s">
        <v>385</v>
      </c>
      <c r="E4598" s="335" t="s">
        <v>386</v>
      </c>
      <c r="F4598" s="335" t="s">
        <v>824</v>
      </c>
      <c r="G4598" s="179">
        <f t="shared" si="213"/>
        <v>0</v>
      </c>
      <c r="H4598" s="179">
        <f t="shared" si="214"/>
        <v>556.07000000000005</v>
      </c>
      <c r="I4598" s="179">
        <f t="shared" si="215"/>
        <v>556.07000000000005</v>
      </c>
    </row>
    <row r="4599" spans="1:9" ht="15.75" thickBot="1">
      <c r="A4599" s="398"/>
      <c r="B4599" s="333">
        <v>10.83</v>
      </c>
      <c r="C4599" s="334">
        <v>572.6</v>
      </c>
      <c r="D4599" s="335" t="s">
        <v>385</v>
      </c>
      <c r="E4599" s="335" t="s">
        <v>386</v>
      </c>
      <c r="F4599" s="335" t="s">
        <v>825</v>
      </c>
      <c r="G4599" s="179">
        <f t="shared" si="213"/>
        <v>0</v>
      </c>
      <c r="H4599" s="179">
        <f t="shared" si="214"/>
        <v>572.6</v>
      </c>
      <c r="I4599" s="179">
        <f t="shared" si="215"/>
        <v>572.6</v>
      </c>
    </row>
    <row r="4600" spans="1:9" ht="15.75" thickBot="1">
      <c r="A4600" s="398"/>
      <c r="B4600" s="333">
        <v>9.83</v>
      </c>
      <c r="C4600" s="334">
        <v>519.74</v>
      </c>
      <c r="D4600" s="335" t="s">
        <v>385</v>
      </c>
      <c r="E4600" s="335" t="s">
        <v>386</v>
      </c>
      <c r="F4600" s="335" t="s">
        <v>818</v>
      </c>
      <c r="G4600" s="179">
        <f t="shared" si="213"/>
        <v>0</v>
      </c>
      <c r="H4600" s="179">
        <f t="shared" si="214"/>
        <v>519.74</v>
      </c>
      <c r="I4600" s="179">
        <f t="shared" si="215"/>
        <v>519.74</v>
      </c>
    </row>
    <row r="4601" spans="1:9" ht="15.75" thickBot="1">
      <c r="A4601" s="398"/>
      <c r="B4601" s="333">
        <v>6.5</v>
      </c>
      <c r="C4601" s="334">
        <v>365.13</v>
      </c>
      <c r="D4601" s="335" t="s">
        <v>385</v>
      </c>
      <c r="E4601" s="335" t="s">
        <v>386</v>
      </c>
      <c r="F4601" s="335" t="s">
        <v>826</v>
      </c>
      <c r="G4601" s="179">
        <f t="shared" si="213"/>
        <v>0</v>
      </c>
      <c r="H4601" s="179">
        <f t="shared" si="214"/>
        <v>365.13</v>
      </c>
      <c r="I4601" s="179">
        <f t="shared" si="215"/>
        <v>365.13</v>
      </c>
    </row>
    <row r="4602" spans="1:9" ht="15.75" thickBot="1">
      <c r="A4602" s="398"/>
      <c r="B4602" s="333">
        <v>6.3</v>
      </c>
      <c r="C4602" s="334">
        <v>348.27</v>
      </c>
      <c r="D4602" s="335" t="s">
        <v>385</v>
      </c>
      <c r="E4602" s="335" t="s">
        <v>386</v>
      </c>
      <c r="F4602" s="335" t="s">
        <v>827</v>
      </c>
      <c r="G4602" s="179">
        <f t="shared" si="213"/>
        <v>0</v>
      </c>
      <c r="H4602" s="179">
        <f t="shared" si="214"/>
        <v>348.27</v>
      </c>
      <c r="I4602" s="179">
        <f t="shared" si="215"/>
        <v>348.27</v>
      </c>
    </row>
    <row r="4603" spans="1:9" ht="15.75" thickBot="1">
      <c r="A4603" s="398"/>
      <c r="B4603" s="333">
        <v>6.1</v>
      </c>
      <c r="C4603" s="334">
        <v>348.28</v>
      </c>
      <c r="D4603" s="335" t="s">
        <v>385</v>
      </c>
      <c r="E4603" s="335" t="s">
        <v>386</v>
      </c>
      <c r="F4603" s="335" t="s">
        <v>828</v>
      </c>
      <c r="G4603" s="179">
        <f t="shared" si="213"/>
        <v>0</v>
      </c>
      <c r="H4603" s="179">
        <f t="shared" si="214"/>
        <v>348.28</v>
      </c>
      <c r="I4603" s="179">
        <f t="shared" si="215"/>
        <v>348.28</v>
      </c>
    </row>
    <row r="4604" spans="1:9" ht="15.75" thickBot="1">
      <c r="A4604" s="398"/>
      <c r="B4604" s="333">
        <v>5.9</v>
      </c>
      <c r="C4604" s="334">
        <v>331.42</v>
      </c>
      <c r="D4604" s="335" t="s">
        <v>385</v>
      </c>
      <c r="E4604" s="335" t="s">
        <v>386</v>
      </c>
      <c r="F4604" s="335" t="s">
        <v>819</v>
      </c>
      <c r="G4604" s="179">
        <f t="shared" si="213"/>
        <v>0</v>
      </c>
      <c r="H4604" s="179">
        <f t="shared" si="214"/>
        <v>331.42</v>
      </c>
      <c r="I4604" s="179">
        <f t="shared" si="215"/>
        <v>331.42</v>
      </c>
    </row>
    <row r="4605" spans="1:9" ht="15.75" thickBot="1">
      <c r="A4605" s="398"/>
      <c r="B4605" s="333">
        <v>6.3</v>
      </c>
      <c r="C4605" s="334">
        <v>348.27</v>
      </c>
      <c r="D4605" s="335" t="s">
        <v>385</v>
      </c>
      <c r="E4605" s="335" t="s">
        <v>386</v>
      </c>
      <c r="F4605" s="335" t="s">
        <v>829</v>
      </c>
      <c r="G4605" s="179">
        <f t="shared" si="213"/>
        <v>0</v>
      </c>
      <c r="H4605" s="179">
        <f t="shared" si="214"/>
        <v>348.27</v>
      </c>
      <c r="I4605" s="179">
        <f t="shared" si="215"/>
        <v>348.27</v>
      </c>
    </row>
    <row r="4606" spans="1:9" ht="15.75" thickBot="1">
      <c r="A4606" s="398"/>
      <c r="B4606" s="333">
        <v>6.5</v>
      </c>
      <c r="C4606" s="334">
        <v>365.13</v>
      </c>
      <c r="D4606" s="335" t="s">
        <v>385</v>
      </c>
      <c r="E4606" s="335" t="s">
        <v>386</v>
      </c>
      <c r="F4606" s="335" t="s">
        <v>830</v>
      </c>
      <c r="G4606" s="179">
        <f t="shared" si="213"/>
        <v>0</v>
      </c>
      <c r="H4606" s="179">
        <f t="shared" si="214"/>
        <v>365.13</v>
      </c>
      <c r="I4606" s="179">
        <f t="shared" si="215"/>
        <v>365.13</v>
      </c>
    </row>
    <row r="4607" spans="1:9" ht="15.75" thickBot="1">
      <c r="A4607" s="398"/>
      <c r="B4607" s="333">
        <v>4.7</v>
      </c>
      <c r="C4607" s="334">
        <v>247.15</v>
      </c>
      <c r="D4607" s="335" t="s">
        <v>385</v>
      </c>
      <c r="E4607" s="335" t="s">
        <v>386</v>
      </c>
      <c r="F4607" s="335" t="s">
        <v>820</v>
      </c>
      <c r="G4607" s="179">
        <f t="shared" si="213"/>
        <v>0</v>
      </c>
      <c r="H4607" s="179">
        <f t="shared" si="214"/>
        <v>247.15</v>
      </c>
      <c r="I4607" s="179">
        <f t="shared" si="215"/>
        <v>247.15</v>
      </c>
    </row>
    <row r="4608" spans="1:9" ht="15.75" thickBot="1">
      <c r="A4608" s="398"/>
      <c r="B4608" s="333">
        <v>6.5</v>
      </c>
      <c r="C4608" s="334">
        <v>365.13</v>
      </c>
      <c r="D4608" s="335" t="s">
        <v>385</v>
      </c>
      <c r="E4608" s="335" t="s">
        <v>386</v>
      </c>
      <c r="F4608" s="335" t="s">
        <v>805</v>
      </c>
      <c r="G4608" s="179">
        <f t="shared" si="213"/>
        <v>0</v>
      </c>
      <c r="H4608" s="179">
        <f t="shared" si="214"/>
        <v>365.13</v>
      </c>
      <c r="I4608" s="179">
        <f t="shared" si="215"/>
        <v>365.13</v>
      </c>
    </row>
    <row r="4609" spans="1:9" ht="15.75" thickBot="1">
      <c r="A4609" s="398"/>
      <c r="B4609" s="333">
        <v>6.5</v>
      </c>
      <c r="C4609" s="334">
        <v>365.13</v>
      </c>
      <c r="D4609" s="335" t="s">
        <v>385</v>
      </c>
      <c r="E4609" s="335" t="s">
        <v>386</v>
      </c>
      <c r="F4609" s="335" t="s">
        <v>831</v>
      </c>
      <c r="G4609" s="179">
        <f t="shared" si="213"/>
        <v>0</v>
      </c>
      <c r="H4609" s="179">
        <f t="shared" si="214"/>
        <v>365.13</v>
      </c>
      <c r="I4609" s="179">
        <f t="shared" si="215"/>
        <v>365.13</v>
      </c>
    </row>
    <row r="4610" spans="1:9" ht="15.75" thickBot="1">
      <c r="A4610" s="398"/>
      <c r="B4610" s="333">
        <v>6.5</v>
      </c>
      <c r="C4610" s="334">
        <v>365.13</v>
      </c>
      <c r="D4610" s="335" t="s">
        <v>385</v>
      </c>
      <c r="E4610" s="335" t="s">
        <v>386</v>
      </c>
      <c r="F4610" s="335" t="s">
        <v>832</v>
      </c>
      <c r="G4610" s="179">
        <f t="shared" si="213"/>
        <v>0</v>
      </c>
      <c r="H4610" s="179">
        <f t="shared" si="214"/>
        <v>365.13</v>
      </c>
      <c r="I4610" s="179">
        <f t="shared" si="215"/>
        <v>365.13</v>
      </c>
    </row>
    <row r="4611" spans="1:9" ht="15.75" thickBot="1">
      <c r="A4611" s="398"/>
      <c r="B4611" s="333">
        <v>3.7</v>
      </c>
      <c r="C4611" s="334">
        <v>230.34</v>
      </c>
      <c r="D4611" s="335" t="s">
        <v>385</v>
      </c>
      <c r="E4611" s="335" t="s">
        <v>386</v>
      </c>
      <c r="F4611" s="335" t="s">
        <v>821</v>
      </c>
      <c r="G4611" s="179">
        <f t="shared" si="213"/>
        <v>0</v>
      </c>
      <c r="H4611" s="179">
        <f t="shared" si="214"/>
        <v>230.34</v>
      </c>
      <c r="I4611" s="179">
        <f t="shared" si="215"/>
        <v>230.34</v>
      </c>
    </row>
    <row r="4612" spans="1:9" ht="15.75" thickBot="1">
      <c r="A4612" s="398"/>
      <c r="B4612" s="333">
        <v>6.5</v>
      </c>
      <c r="C4612" s="334">
        <v>365.13</v>
      </c>
      <c r="D4612" s="335" t="s">
        <v>385</v>
      </c>
      <c r="E4612" s="335" t="s">
        <v>386</v>
      </c>
      <c r="F4612" s="335" t="s">
        <v>833</v>
      </c>
      <c r="G4612" s="179">
        <f t="shared" si="213"/>
        <v>0</v>
      </c>
      <c r="H4612" s="179">
        <f t="shared" si="214"/>
        <v>365.13</v>
      </c>
      <c r="I4612" s="179">
        <f t="shared" si="215"/>
        <v>365.13</v>
      </c>
    </row>
    <row r="4613" spans="1:9" ht="15.75" thickBot="1">
      <c r="A4613" s="398"/>
      <c r="B4613" s="333">
        <v>6.3</v>
      </c>
      <c r="C4613" s="334">
        <v>356.71</v>
      </c>
      <c r="D4613" s="335" t="s">
        <v>385</v>
      </c>
      <c r="E4613" s="335" t="s">
        <v>386</v>
      </c>
      <c r="F4613" s="335" t="s">
        <v>916</v>
      </c>
      <c r="G4613" s="179">
        <f t="shared" ref="G4613:G4676" si="216">IF(D4613="REG",C4613,0)</f>
        <v>0</v>
      </c>
      <c r="H4613" s="179">
        <f t="shared" ref="H4613:H4676" si="217">IF(D4613="SAL",C4613,0)</f>
        <v>356.71</v>
      </c>
      <c r="I4613" s="179">
        <f t="shared" ref="I4613:I4676" si="218">+G4613+H4613</f>
        <v>356.71</v>
      </c>
    </row>
    <row r="4614" spans="1:9" ht="15.75" thickBot="1">
      <c r="A4614" s="399"/>
      <c r="B4614" s="333">
        <v>6.1</v>
      </c>
      <c r="C4614" s="334">
        <v>348.28</v>
      </c>
      <c r="D4614" s="335" t="s">
        <v>385</v>
      </c>
      <c r="E4614" s="335" t="s">
        <v>386</v>
      </c>
      <c r="F4614" s="335" t="s">
        <v>917</v>
      </c>
      <c r="G4614" s="179">
        <f t="shared" si="216"/>
        <v>0</v>
      </c>
      <c r="H4614" s="179">
        <f t="shared" si="217"/>
        <v>348.28</v>
      </c>
      <c r="I4614" s="179">
        <f t="shared" si="218"/>
        <v>348.28</v>
      </c>
    </row>
    <row r="4615" spans="1:9" ht="15.75" thickBot="1">
      <c r="A4615" s="336" t="s">
        <v>497</v>
      </c>
      <c r="B4615" s="337">
        <v>150.58000000000001</v>
      </c>
      <c r="C4615" s="338">
        <v>8249.7099999999991</v>
      </c>
      <c r="D4615" s="394"/>
      <c r="E4615" s="395"/>
      <c r="F4615" s="396"/>
      <c r="G4615" s="179">
        <f t="shared" si="216"/>
        <v>0</v>
      </c>
      <c r="H4615" s="179">
        <f t="shared" si="217"/>
        <v>0</v>
      </c>
      <c r="I4615" s="179">
        <f t="shared" si="218"/>
        <v>0</v>
      </c>
    </row>
    <row r="4616" spans="1:9" ht="15.75" thickBot="1">
      <c r="A4616" s="397" t="s">
        <v>498</v>
      </c>
      <c r="B4616" s="333">
        <v>2</v>
      </c>
      <c r="C4616" s="334">
        <v>79.27</v>
      </c>
      <c r="D4616" s="335" t="s">
        <v>391</v>
      </c>
      <c r="E4616" s="335" t="s">
        <v>386</v>
      </c>
      <c r="F4616" s="335" t="s">
        <v>817</v>
      </c>
      <c r="G4616" s="179">
        <f t="shared" si="216"/>
        <v>0</v>
      </c>
      <c r="H4616" s="179">
        <f t="shared" si="217"/>
        <v>0</v>
      </c>
      <c r="I4616" s="179">
        <f t="shared" si="218"/>
        <v>0</v>
      </c>
    </row>
    <row r="4617" spans="1:9" ht="15.75" thickBot="1">
      <c r="A4617" s="398"/>
      <c r="B4617" s="333">
        <v>2</v>
      </c>
      <c r="C4617" s="334">
        <v>79.27</v>
      </c>
      <c r="D4617" s="335" t="s">
        <v>391</v>
      </c>
      <c r="E4617" s="335" t="s">
        <v>386</v>
      </c>
      <c r="F4617" s="335" t="s">
        <v>818</v>
      </c>
      <c r="G4617" s="179">
        <f t="shared" si="216"/>
        <v>0</v>
      </c>
      <c r="H4617" s="179">
        <f t="shared" si="217"/>
        <v>0</v>
      </c>
      <c r="I4617" s="179">
        <f t="shared" si="218"/>
        <v>0</v>
      </c>
    </row>
    <row r="4618" spans="1:9" ht="15.75" thickBot="1">
      <c r="A4618" s="398"/>
      <c r="B4618" s="333">
        <v>2</v>
      </c>
      <c r="C4618" s="334">
        <v>83.5</v>
      </c>
      <c r="D4618" s="335" t="s">
        <v>391</v>
      </c>
      <c r="E4618" s="335" t="s">
        <v>386</v>
      </c>
      <c r="F4618" s="335" t="s">
        <v>819</v>
      </c>
      <c r="G4618" s="179">
        <f t="shared" si="216"/>
        <v>0</v>
      </c>
      <c r="H4618" s="179">
        <f t="shared" si="217"/>
        <v>0</v>
      </c>
      <c r="I4618" s="179">
        <f t="shared" si="218"/>
        <v>0</v>
      </c>
    </row>
    <row r="4619" spans="1:9" ht="15.75" thickBot="1">
      <c r="A4619" s="398"/>
      <c r="B4619" s="333">
        <v>2</v>
      </c>
      <c r="C4619" s="334">
        <v>83.5</v>
      </c>
      <c r="D4619" s="335" t="s">
        <v>391</v>
      </c>
      <c r="E4619" s="335" t="s">
        <v>386</v>
      </c>
      <c r="F4619" s="335" t="s">
        <v>820</v>
      </c>
      <c r="G4619" s="179">
        <f t="shared" si="216"/>
        <v>0</v>
      </c>
      <c r="H4619" s="179">
        <f t="shared" si="217"/>
        <v>0</v>
      </c>
      <c r="I4619" s="179">
        <f t="shared" si="218"/>
        <v>0</v>
      </c>
    </row>
    <row r="4620" spans="1:9" ht="15.75" thickBot="1">
      <c r="A4620" s="398"/>
      <c r="B4620" s="333">
        <v>2.4</v>
      </c>
      <c r="C4620" s="334">
        <v>109.11</v>
      </c>
      <c r="D4620" s="335" t="s">
        <v>391</v>
      </c>
      <c r="E4620" s="335" t="s">
        <v>386</v>
      </c>
      <c r="F4620" s="335" t="s">
        <v>821</v>
      </c>
      <c r="G4620" s="179">
        <f t="shared" si="216"/>
        <v>0</v>
      </c>
      <c r="H4620" s="179">
        <f t="shared" si="217"/>
        <v>0</v>
      </c>
      <c r="I4620" s="179">
        <f t="shared" si="218"/>
        <v>0</v>
      </c>
    </row>
    <row r="4621" spans="1:9" ht="15.75" thickBot="1">
      <c r="A4621" s="398"/>
      <c r="B4621" s="333">
        <v>19.649999999999999</v>
      </c>
      <c r="C4621" s="334">
        <v>779.49</v>
      </c>
      <c r="D4621" s="335" t="s">
        <v>385</v>
      </c>
      <c r="E4621" s="335" t="s">
        <v>386</v>
      </c>
      <c r="F4621" s="335" t="s">
        <v>817</v>
      </c>
      <c r="G4621" s="179">
        <f t="shared" si="216"/>
        <v>0</v>
      </c>
      <c r="H4621" s="179">
        <f t="shared" si="217"/>
        <v>779.49</v>
      </c>
      <c r="I4621" s="179">
        <f t="shared" si="218"/>
        <v>779.49</v>
      </c>
    </row>
    <row r="4622" spans="1:9" ht="15.75" thickBot="1">
      <c r="A4622" s="398"/>
      <c r="B4622" s="333">
        <v>21.25</v>
      </c>
      <c r="C4622" s="334">
        <v>842.64</v>
      </c>
      <c r="D4622" s="335" t="s">
        <v>385</v>
      </c>
      <c r="E4622" s="335" t="s">
        <v>386</v>
      </c>
      <c r="F4622" s="335" t="s">
        <v>822</v>
      </c>
      <c r="G4622" s="179">
        <f t="shared" si="216"/>
        <v>0</v>
      </c>
      <c r="H4622" s="179">
        <f t="shared" si="217"/>
        <v>842.64</v>
      </c>
      <c r="I4622" s="179">
        <f t="shared" si="218"/>
        <v>842.64</v>
      </c>
    </row>
    <row r="4623" spans="1:9" ht="15.75" thickBot="1">
      <c r="A4623" s="398"/>
      <c r="B4623" s="333">
        <v>21.65</v>
      </c>
      <c r="C4623" s="334">
        <v>858.75</v>
      </c>
      <c r="D4623" s="335" t="s">
        <v>385</v>
      </c>
      <c r="E4623" s="335" t="s">
        <v>386</v>
      </c>
      <c r="F4623" s="335" t="s">
        <v>823</v>
      </c>
      <c r="G4623" s="179">
        <f t="shared" si="216"/>
        <v>0</v>
      </c>
      <c r="H4623" s="179">
        <f t="shared" si="217"/>
        <v>858.75</v>
      </c>
      <c r="I4623" s="179">
        <f t="shared" si="218"/>
        <v>858.75</v>
      </c>
    </row>
    <row r="4624" spans="1:9" ht="15.75" thickBot="1">
      <c r="A4624" s="398"/>
      <c r="B4624" s="333">
        <v>21.65</v>
      </c>
      <c r="C4624" s="334">
        <v>858.75</v>
      </c>
      <c r="D4624" s="335" t="s">
        <v>385</v>
      </c>
      <c r="E4624" s="335" t="s">
        <v>386</v>
      </c>
      <c r="F4624" s="335" t="s">
        <v>824</v>
      </c>
      <c r="G4624" s="179">
        <f t="shared" si="216"/>
        <v>0</v>
      </c>
      <c r="H4624" s="179">
        <f t="shared" si="217"/>
        <v>858.75</v>
      </c>
      <c r="I4624" s="179">
        <f t="shared" si="218"/>
        <v>858.75</v>
      </c>
    </row>
    <row r="4625" spans="1:9" ht="15.75" thickBot="1">
      <c r="A4625" s="398"/>
      <c r="B4625" s="333">
        <v>21.65</v>
      </c>
      <c r="C4625" s="334">
        <v>858.75</v>
      </c>
      <c r="D4625" s="335" t="s">
        <v>385</v>
      </c>
      <c r="E4625" s="335" t="s">
        <v>386</v>
      </c>
      <c r="F4625" s="335" t="s">
        <v>825</v>
      </c>
      <c r="G4625" s="179">
        <f t="shared" si="216"/>
        <v>0</v>
      </c>
      <c r="H4625" s="179">
        <f t="shared" si="217"/>
        <v>858.75</v>
      </c>
      <c r="I4625" s="179">
        <f t="shared" si="218"/>
        <v>858.75</v>
      </c>
    </row>
    <row r="4626" spans="1:9" ht="15.75" thickBot="1">
      <c r="A4626" s="398"/>
      <c r="B4626" s="333">
        <v>17.649999999999999</v>
      </c>
      <c r="C4626" s="334">
        <v>711.86</v>
      </c>
      <c r="D4626" s="335" t="s">
        <v>385</v>
      </c>
      <c r="E4626" s="335" t="s">
        <v>386</v>
      </c>
      <c r="F4626" s="335" t="s">
        <v>818</v>
      </c>
      <c r="G4626" s="179">
        <f t="shared" si="216"/>
        <v>0</v>
      </c>
      <c r="H4626" s="179">
        <f t="shared" si="217"/>
        <v>711.86</v>
      </c>
      <c r="I4626" s="179">
        <f t="shared" si="218"/>
        <v>711.86</v>
      </c>
    </row>
    <row r="4627" spans="1:9" ht="15.75" thickBot="1">
      <c r="A4627" s="398"/>
      <c r="B4627" s="333">
        <v>21.65</v>
      </c>
      <c r="C4627" s="334">
        <v>904.67</v>
      </c>
      <c r="D4627" s="335" t="s">
        <v>385</v>
      </c>
      <c r="E4627" s="335" t="s">
        <v>386</v>
      </c>
      <c r="F4627" s="335" t="s">
        <v>826</v>
      </c>
      <c r="G4627" s="179">
        <f t="shared" si="216"/>
        <v>0</v>
      </c>
      <c r="H4627" s="179">
        <f t="shared" si="217"/>
        <v>904.67</v>
      </c>
      <c r="I4627" s="179">
        <f t="shared" si="218"/>
        <v>904.67</v>
      </c>
    </row>
    <row r="4628" spans="1:9" ht="15.75" thickBot="1">
      <c r="A4628" s="398"/>
      <c r="B4628" s="333">
        <v>19.649999999999999</v>
      </c>
      <c r="C4628" s="334">
        <v>810.75</v>
      </c>
      <c r="D4628" s="335" t="s">
        <v>385</v>
      </c>
      <c r="E4628" s="335" t="s">
        <v>386</v>
      </c>
      <c r="F4628" s="335" t="s">
        <v>827</v>
      </c>
      <c r="G4628" s="179">
        <f t="shared" si="216"/>
        <v>0</v>
      </c>
      <c r="H4628" s="179">
        <f t="shared" si="217"/>
        <v>810.75</v>
      </c>
      <c r="I4628" s="179">
        <f t="shared" si="218"/>
        <v>810.75</v>
      </c>
    </row>
    <row r="4629" spans="1:9" ht="15.75" thickBot="1">
      <c r="A4629" s="398"/>
      <c r="B4629" s="333">
        <v>21.65</v>
      </c>
      <c r="C4629" s="334">
        <v>904.67</v>
      </c>
      <c r="D4629" s="335" t="s">
        <v>385</v>
      </c>
      <c r="E4629" s="335" t="s">
        <v>386</v>
      </c>
      <c r="F4629" s="335" t="s">
        <v>828</v>
      </c>
      <c r="G4629" s="179">
        <f t="shared" si="216"/>
        <v>0</v>
      </c>
      <c r="H4629" s="179">
        <f t="shared" si="217"/>
        <v>904.67</v>
      </c>
      <c r="I4629" s="179">
        <f t="shared" si="218"/>
        <v>904.67</v>
      </c>
    </row>
    <row r="4630" spans="1:9" ht="15.75" thickBot="1">
      <c r="A4630" s="398"/>
      <c r="B4630" s="333">
        <v>19.25</v>
      </c>
      <c r="C4630" s="334">
        <v>802.38</v>
      </c>
      <c r="D4630" s="335" t="s">
        <v>385</v>
      </c>
      <c r="E4630" s="335" t="s">
        <v>386</v>
      </c>
      <c r="F4630" s="335" t="s">
        <v>819</v>
      </c>
      <c r="G4630" s="179">
        <f t="shared" si="216"/>
        <v>0</v>
      </c>
      <c r="H4630" s="179">
        <f t="shared" si="217"/>
        <v>802.38</v>
      </c>
      <c r="I4630" s="179">
        <f t="shared" si="218"/>
        <v>802.38</v>
      </c>
    </row>
    <row r="4631" spans="1:9" ht="15.75" thickBot="1">
      <c r="A4631" s="398"/>
      <c r="B4631" s="333">
        <v>21.65</v>
      </c>
      <c r="C4631" s="334">
        <v>904.67</v>
      </c>
      <c r="D4631" s="335" t="s">
        <v>385</v>
      </c>
      <c r="E4631" s="335" t="s">
        <v>386</v>
      </c>
      <c r="F4631" s="335" t="s">
        <v>829</v>
      </c>
      <c r="G4631" s="179">
        <f t="shared" si="216"/>
        <v>0</v>
      </c>
      <c r="H4631" s="179">
        <f t="shared" si="217"/>
        <v>904.67</v>
      </c>
      <c r="I4631" s="179">
        <f t="shared" si="218"/>
        <v>904.67</v>
      </c>
    </row>
    <row r="4632" spans="1:9" ht="15.75" thickBot="1">
      <c r="A4632" s="398"/>
      <c r="B4632" s="333">
        <v>21.65</v>
      </c>
      <c r="C4632" s="334">
        <v>904.67</v>
      </c>
      <c r="D4632" s="335" t="s">
        <v>385</v>
      </c>
      <c r="E4632" s="335" t="s">
        <v>386</v>
      </c>
      <c r="F4632" s="335" t="s">
        <v>830</v>
      </c>
      <c r="G4632" s="179">
        <f t="shared" si="216"/>
        <v>0</v>
      </c>
      <c r="H4632" s="179">
        <f t="shared" si="217"/>
        <v>904.67</v>
      </c>
      <c r="I4632" s="179">
        <f t="shared" si="218"/>
        <v>904.67</v>
      </c>
    </row>
    <row r="4633" spans="1:9" ht="15.75" thickBot="1">
      <c r="A4633" s="398"/>
      <c r="B4633" s="333">
        <v>16.45</v>
      </c>
      <c r="C4633" s="334">
        <v>701.46</v>
      </c>
      <c r="D4633" s="335" t="s">
        <v>385</v>
      </c>
      <c r="E4633" s="335" t="s">
        <v>386</v>
      </c>
      <c r="F4633" s="335" t="s">
        <v>820</v>
      </c>
      <c r="G4633" s="179">
        <f t="shared" si="216"/>
        <v>0</v>
      </c>
      <c r="H4633" s="179">
        <f t="shared" si="217"/>
        <v>701.46</v>
      </c>
      <c r="I4633" s="179">
        <f t="shared" si="218"/>
        <v>701.46</v>
      </c>
    </row>
    <row r="4634" spans="1:9" ht="15.75" thickBot="1">
      <c r="A4634" s="398"/>
      <c r="B4634" s="333">
        <v>21.25</v>
      </c>
      <c r="C4634" s="334">
        <v>885.89</v>
      </c>
      <c r="D4634" s="335" t="s">
        <v>385</v>
      </c>
      <c r="E4634" s="335" t="s">
        <v>386</v>
      </c>
      <c r="F4634" s="335" t="s">
        <v>805</v>
      </c>
      <c r="G4634" s="179">
        <f t="shared" si="216"/>
        <v>0</v>
      </c>
      <c r="H4634" s="179">
        <f t="shared" si="217"/>
        <v>885.89</v>
      </c>
      <c r="I4634" s="179">
        <f t="shared" si="218"/>
        <v>885.89</v>
      </c>
    </row>
    <row r="4635" spans="1:9" ht="15.75" thickBot="1">
      <c r="A4635" s="398"/>
      <c r="B4635" s="333">
        <v>25.18</v>
      </c>
      <c r="C4635" s="334">
        <v>1140.04</v>
      </c>
      <c r="D4635" s="335" t="s">
        <v>385</v>
      </c>
      <c r="E4635" s="335" t="s">
        <v>386</v>
      </c>
      <c r="F4635" s="335" t="s">
        <v>831</v>
      </c>
      <c r="G4635" s="179">
        <f t="shared" si="216"/>
        <v>0</v>
      </c>
      <c r="H4635" s="179">
        <f t="shared" si="217"/>
        <v>1140.04</v>
      </c>
      <c r="I4635" s="179">
        <f t="shared" si="218"/>
        <v>1140.04</v>
      </c>
    </row>
    <row r="4636" spans="1:9" ht="15.75" thickBot="1">
      <c r="A4636" s="398"/>
      <c r="B4636" s="333">
        <v>25.98</v>
      </c>
      <c r="C4636" s="334">
        <v>1182.17</v>
      </c>
      <c r="D4636" s="335" t="s">
        <v>385</v>
      </c>
      <c r="E4636" s="335" t="s">
        <v>386</v>
      </c>
      <c r="F4636" s="335" t="s">
        <v>832</v>
      </c>
      <c r="G4636" s="179">
        <f t="shared" si="216"/>
        <v>0</v>
      </c>
      <c r="H4636" s="179">
        <f t="shared" si="217"/>
        <v>1182.17</v>
      </c>
      <c r="I4636" s="179">
        <f t="shared" si="218"/>
        <v>1182.17</v>
      </c>
    </row>
    <row r="4637" spans="1:9" ht="15.75" thickBot="1">
      <c r="A4637" s="398"/>
      <c r="B4637" s="333">
        <v>23.18</v>
      </c>
      <c r="C4637" s="334">
        <v>1056.54</v>
      </c>
      <c r="D4637" s="335" t="s">
        <v>385</v>
      </c>
      <c r="E4637" s="335" t="s">
        <v>386</v>
      </c>
      <c r="F4637" s="335" t="s">
        <v>821</v>
      </c>
      <c r="G4637" s="179">
        <f t="shared" si="216"/>
        <v>0</v>
      </c>
      <c r="H4637" s="179">
        <f t="shared" si="217"/>
        <v>1056.54</v>
      </c>
      <c r="I4637" s="179">
        <f t="shared" si="218"/>
        <v>1056.54</v>
      </c>
    </row>
    <row r="4638" spans="1:9" ht="15.75" thickBot="1">
      <c r="A4638" s="398"/>
      <c r="B4638" s="333">
        <v>25.98</v>
      </c>
      <c r="C4638" s="334">
        <v>1182.17</v>
      </c>
      <c r="D4638" s="335" t="s">
        <v>385</v>
      </c>
      <c r="E4638" s="335" t="s">
        <v>386</v>
      </c>
      <c r="F4638" s="335" t="s">
        <v>833</v>
      </c>
      <c r="G4638" s="179">
        <f t="shared" si="216"/>
        <v>0</v>
      </c>
      <c r="H4638" s="179">
        <f t="shared" si="217"/>
        <v>1182.17</v>
      </c>
      <c r="I4638" s="179">
        <f t="shared" si="218"/>
        <v>1182.17</v>
      </c>
    </row>
    <row r="4639" spans="1:9" ht="15.75" thickBot="1">
      <c r="A4639" s="398"/>
      <c r="B4639" s="333">
        <v>22.78</v>
      </c>
      <c r="C4639" s="334">
        <v>997.75</v>
      </c>
      <c r="D4639" s="335" t="s">
        <v>385</v>
      </c>
      <c r="E4639" s="335" t="s">
        <v>386</v>
      </c>
      <c r="F4639" s="335" t="s">
        <v>916</v>
      </c>
      <c r="G4639" s="179">
        <f t="shared" si="216"/>
        <v>0</v>
      </c>
      <c r="H4639" s="179">
        <f t="shared" si="217"/>
        <v>997.75</v>
      </c>
      <c r="I4639" s="179">
        <f t="shared" si="218"/>
        <v>997.75</v>
      </c>
    </row>
    <row r="4640" spans="1:9" ht="15.75" thickBot="1">
      <c r="A4640" s="398"/>
      <c r="B4640" s="333">
        <v>24.78</v>
      </c>
      <c r="C4640" s="334">
        <v>1145.06</v>
      </c>
      <c r="D4640" s="335" t="s">
        <v>385</v>
      </c>
      <c r="E4640" s="335" t="s">
        <v>386</v>
      </c>
      <c r="F4640" s="335" t="s">
        <v>917</v>
      </c>
      <c r="G4640" s="179">
        <f t="shared" si="216"/>
        <v>0</v>
      </c>
      <c r="H4640" s="179">
        <f t="shared" si="217"/>
        <v>1145.06</v>
      </c>
      <c r="I4640" s="179">
        <f t="shared" si="218"/>
        <v>1145.06</v>
      </c>
    </row>
    <row r="4641" spans="1:9" ht="15.75" thickBot="1">
      <c r="A4641" s="398"/>
      <c r="B4641" s="333">
        <v>0.4</v>
      </c>
      <c r="C4641" s="334">
        <v>11.8</v>
      </c>
      <c r="D4641" s="335" t="s">
        <v>834</v>
      </c>
      <c r="E4641" s="335" t="s">
        <v>386</v>
      </c>
      <c r="F4641" s="335" t="s">
        <v>818</v>
      </c>
      <c r="G4641" s="179">
        <f t="shared" si="216"/>
        <v>0</v>
      </c>
      <c r="H4641" s="179">
        <f t="shared" si="217"/>
        <v>0</v>
      </c>
      <c r="I4641" s="179">
        <f t="shared" si="218"/>
        <v>0</v>
      </c>
    </row>
    <row r="4642" spans="1:9" ht="15.75" thickBot="1">
      <c r="A4642" s="399"/>
      <c r="B4642" s="333">
        <v>0.4</v>
      </c>
      <c r="C4642" s="334">
        <v>18.78</v>
      </c>
      <c r="D4642" s="335" t="s">
        <v>834</v>
      </c>
      <c r="E4642" s="335" t="s">
        <v>386</v>
      </c>
      <c r="F4642" s="335" t="s">
        <v>819</v>
      </c>
      <c r="G4642" s="179">
        <f t="shared" si="216"/>
        <v>0</v>
      </c>
      <c r="H4642" s="179">
        <f t="shared" si="217"/>
        <v>0</v>
      </c>
      <c r="I4642" s="179">
        <f t="shared" si="218"/>
        <v>0</v>
      </c>
    </row>
    <row r="4643" spans="1:9" ht="15.75" thickBot="1">
      <c r="A4643" s="336" t="s">
        <v>498</v>
      </c>
      <c r="B4643" s="337">
        <v>445.78</v>
      </c>
      <c r="C4643" s="338">
        <v>18898.36</v>
      </c>
      <c r="D4643" s="394"/>
      <c r="E4643" s="395"/>
      <c r="F4643" s="396"/>
      <c r="G4643" s="179">
        <f t="shared" si="216"/>
        <v>0</v>
      </c>
      <c r="H4643" s="179">
        <f t="shared" si="217"/>
        <v>0</v>
      </c>
      <c r="I4643" s="179">
        <f t="shared" si="218"/>
        <v>0</v>
      </c>
    </row>
    <row r="4644" spans="1:9" ht="15.75" thickBot="1">
      <c r="A4644" s="397" t="s">
        <v>1028</v>
      </c>
      <c r="B4644" s="333">
        <v>0.4</v>
      </c>
      <c r="C4644" s="334">
        <v>33.71</v>
      </c>
      <c r="D4644" s="335" t="s">
        <v>391</v>
      </c>
      <c r="E4644" s="335" t="s">
        <v>386</v>
      </c>
      <c r="F4644" s="335" t="s">
        <v>919</v>
      </c>
      <c r="G4644" s="179">
        <f t="shared" si="216"/>
        <v>0</v>
      </c>
      <c r="H4644" s="179">
        <f t="shared" si="217"/>
        <v>0</v>
      </c>
      <c r="I4644" s="179">
        <f t="shared" si="218"/>
        <v>0</v>
      </c>
    </row>
    <row r="4645" spans="1:9" ht="15.75" thickBot="1">
      <c r="A4645" s="398"/>
      <c r="B4645" s="333">
        <v>0.4</v>
      </c>
      <c r="C4645" s="334">
        <v>33.71</v>
      </c>
      <c r="D4645" s="335" t="s">
        <v>391</v>
      </c>
      <c r="E4645" s="335" t="s">
        <v>386</v>
      </c>
      <c r="F4645" s="335" t="s">
        <v>858</v>
      </c>
      <c r="G4645" s="179">
        <f t="shared" si="216"/>
        <v>0</v>
      </c>
      <c r="H4645" s="179">
        <f t="shared" si="217"/>
        <v>0</v>
      </c>
      <c r="I4645" s="179">
        <f t="shared" si="218"/>
        <v>0</v>
      </c>
    </row>
    <row r="4646" spans="1:9" ht="15.75" thickBot="1">
      <c r="A4646" s="398"/>
      <c r="B4646" s="333">
        <v>1.77</v>
      </c>
      <c r="C4646" s="334">
        <v>148.91</v>
      </c>
      <c r="D4646" s="335" t="s">
        <v>385</v>
      </c>
      <c r="E4646" s="335" t="s">
        <v>386</v>
      </c>
      <c r="F4646" s="335" t="s">
        <v>918</v>
      </c>
      <c r="G4646" s="179">
        <f t="shared" si="216"/>
        <v>0</v>
      </c>
      <c r="H4646" s="179">
        <f t="shared" si="217"/>
        <v>148.91</v>
      </c>
      <c r="I4646" s="179">
        <f t="shared" si="218"/>
        <v>148.91</v>
      </c>
    </row>
    <row r="4647" spans="1:9" ht="15.75" thickBot="1">
      <c r="A4647" s="398"/>
      <c r="B4647" s="333">
        <v>1.77</v>
      </c>
      <c r="C4647" s="334">
        <v>148.91</v>
      </c>
      <c r="D4647" s="335" t="s">
        <v>385</v>
      </c>
      <c r="E4647" s="335" t="s">
        <v>386</v>
      </c>
      <c r="F4647" s="335" t="s">
        <v>919</v>
      </c>
      <c r="G4647" s="179">
        <f t="shared" si="216"/>
        <v>0</v>
      </c>
      <c r="H4647" s="179">
        <f t="shared" si="217"/>
        <v>148.91</v>
      </c>
      <c r="I4647" s="179">
        <f t="shared" si="218"/>
        <v>148.91</v>
      </c>
    </row>
    <row r="4648" spans="1:9" ht="15.75" thickBot="1">
      <c r="A4648" s="398"/>
      <c r="B4648" s="333">
        <v>1.97</v>
      </c>
      <c r="C4648" s="334">
        <v>165.77</v>
      </c>
      <c r="D4648" s="335" t="s">
        <v>385</v>
      </c>
      <c r="E4648" s="335" t="s">
        <v>386</v>
      </c>
      <c r="F4648" s="335" t="s">
        <v>920</v>
      </c>
      <c r="G4648" s="179">
        <f t="shared" si="216"/>
        <v>0</v>
      </c>
      <c r="H4648" s="179">
        <f t="shared" si="217"/>
        <v>165.77</v>
      </c>
      <c r="I4648" s="179">
        <f t="shared" si="218"/>
        <v>165.77</v>
      </c>
    </row>
    <row r="4649" spans="1:9" ht="15.75" thickBot="1">
      <c r="A4649" s="398"/>
      <c r="B4649" s="333">
        <v>0.37</v>
      </c>
      <c r="C4649" s="334">
        <v>30.91</v>
      </c>
      <c r="D4649" s="335" t="s">
        <v>385</v>
      </c>
      <c r="E4649" s="335" t="s">
        <v>386</v>
      </c>
      <c r="F4649" s="335" t="s">
        <v>858</v>
      </c>
      <c r="G4649" s="179">
        <f t="shared" si="216"/>
        <v>0</v>
      </c>
      <c r="H4649" s="179">
        <f t="shared" si="217"/>
        <v>30.91</v>
      </c>
      <c r="I4649" s="179">
        <f t="shared" si="218"/>
        <v>30.91</v>
      </c>
    </row>
    <row r="4650" spans="1:9" ht="15.75" thickBot="1">
      <c r="A4650" s="399"/>
      <c r="B4650" s="333">
        <v>0</v>
      </c>
      <c r="C4650" s="334">
        <v>9.39</v>
      </c>
      <c r="D4650" s="335" t="s">
        <v>393</v>
      </c>
      <c r="E4650" s="335" t="s">
        <v>386</v>
      </c>
      <c r="F4650" s="335" t="s">
        <v>859</v>
      </c>
      <c r="G4650" s="179">
        <f t="shared" si="216"/>
        <v>0</v>
      </c>
      <c r="H4650" s="179">
        <f t="shared" si="217"/>
        <v>0</v>
      </c>
      <c r="I4650" s="179">
        <f t="shared" si="218"/>
        <v>0</v>
      </c>
    </row>
    <row r="4651" spans="1:9" ht="15.75" thickBot="1">
      <c r="A4651" s="336" t="s">
        <v>1028</v>
      </c>
      <c r="B4651" s="337">
        <v>6.68</v>
      </c>
      <c r="C4651" s="338">
        <v>571.30999999999995</v>
      </c>
      <c r="D4651" s="394"/>
      <c r="E4651" s="395"/>
      <c r="F4651" s="396"/>
      <c r="G4651" s="179">
        <f t="shared" si="216"/>
        <v>0</v>
      </c>
      <c r="H4651" s="179">
        <f t="shared" si="217"/>
        <v>0</v>
      </c>
      <c r="I4651" s="179">
        <f t="shared" si="218"/>
        <v>0</v>
      </c>
    </row>
    <row r="4652" spans="1:9" ht="15.75" thickBot="1">
      <c r="A4652" s="397" t="s">
        <v>499</v>
      </c>
      <c r="B4652" s="333">
        <v>1.8</v>
      </c>
      <c r="C4652" s="334">
        <v>93.38</v>
      </c>
      <c r="D4652" s="335" t="s">
        <v>391</v>
      </c>
      <c r="E4652" s="335" t="s">
        <v>386</v>
      </c>
      <c r="F4652" s="335" t="s">
        <v>817</v>
      </c>
      <c r="G4652" s="179">
        <f t="shared" si="216"/>
        <v>0</v>
      </c>
      <c r="H4652" s="179">
        <f t="shared" si="217"/>
        <v>0</v>
      </c>
      <c r="I4652" s="179">
        <f t="shared" si="218"/>
        <v>0</v>
      </c>
    </row>
    <row r="4653" spans="1:9" ht="15.75" thickBot="1">
      <c r="A4653" s="398"/>
      <c r="B4653" s="333">
        <v>0.6</v>
      </c>
      <c r="C4653" s="334">
        <v>39.97</v>
      </c>
      <c r="D4653" s="335" t="s">
        <v>391</v>
      </c>
      <c r="E4653" s="335" t="s">
        <v>386</v>
      </c>
      <c r="F4653" s="335" t="s">
        <v>818</v>
      </c>
      <c r="G4653" s="179">
        <f t="shared" si="216"/>
        <v>0</v>
      </c>
      <c r="H4653" s="179">
        <f t="shared" si="217"/>
        <v>0</v>
      </c>
      <c r="I4653" s="179">
        <f t="shared" si="218"/>
        <v>0</v>
      </c>
    </row>
    <row r="4654" spans="1:9" ht="15.75" thickBot="1">
      <c r="A4654" s="398"/>
      <c r="B4654" s="333">
        <v>0.6</v>
      </c>
      <c r="C4654" s="334">
        <v>40.98</v>
      </c>
      <c r="D4654" s="335" t="s">
        <v>391</v>
      </c>
      <c r="E4654" s="335" t="s">
        <v>386</v>
      </c>
      <c r="F4654" s="335" t="s">
        <v>819</v>
      </c>
      <c r="G4654" s="179">
        <f t="shared" si="216"/>
        <v>0</v>
      </c>
      <c r="H4654" s="179">
        <f t="shared" si="217"/>
        <v>0</v>
      </c>
      <c r="I4654" s="179">
        <f t="shared" si="218"/>
        <v>0</v>
      </c>
    </row>
    <row r="4655" spans="1:9" ht="15.75" thickBot="1">
      <c r="A4655" s="398"/>
      <c r="B4655" s="333">
        <v>0.6</v>
      </c>
      <c r="C4655" s="334">
        <v>40.98</v>
      </c>
      <c r="D4655" s="335" t="s">
        <v>391</v>
      </c>
      <c r="E4655" s="335" t="s">
        <v>386</v>
      </c>
      <c r="F4655" s="335" t="s">
        <v>820</v>
      </c>
      <c r="G4655" s="179">
        <f t="shared" si="216"/>
        <v>0</v>
      </c>
      <c r="H4655" s="179">
        <f t="shared" si="217"/>
        <v>0</v>
      </c>
      <c r="I4655" s="179">
        <f t="shared" si="218"/>
        <v>0</v>
      </c>
    </row>
    <row r="4656" spans="1:9" ht="15.75" thickBot="1">
      <c r="A4656" s="398"/>
      <c r="B4656" s="333">
        <v>1.8</v>
      </c>
      <c r="C4656" s="334">
        <v>90.98</v>
      </c>
      <c r="D4656" s="335" t="s">
        <v>391</v>
      </c>
      <c r="E4656" s="335" t="s">
        <v>386</v>
      </c>
      <c r="F4656" s="335" t="s">
        <v>821</v>
      </c>
      <c r="G4656" s="179">
        <f t="shared" si="216"/>
        <v>0</v>
      </c>
      <c r="H4656" s="179">
        <f t="shared" si="217"/>
        <v>0</v>
      </c>
      <c r="I4656" s="179">
        <f t="shared" si="218"/>
        <v>0</v>
      </c>
    </row>
    <row r="4657" spans="1:9" ht="15.75" thickBot="1">
      <c r="A4657" s="398"/>
      <c r="B4657" s="333">
        <v>3.6</v>
      </c>
      <c r="C4657" s="334">
        <v>181.96</v>
      </c>
      <c r="D4657" s="335" t="s">
        <v>391</v>
      </c>
      <c r="E4657" s="335" t="s">
        <v>386</v>
      </c>
      <c r="F4657" s="335" t="s">
        <v>919</v>
      </c>
      <c r="G4657" s="179">
        <f t="shared" si="216"/>
        <v>0</v>
      </c>
      <c r="H4657" s="179">
        <f t="shared" si="217"/>
        <v>0</v>
      </c>
      <c r="I4657" s="179">
        <f t="shared" si="218"/>
        <v>0</v>
      </c>
    </row>
    <row r="4658" spans="1:9" ht="15.75" thickBot="1">
      <c r="A4658" s="398"/>
      <c r="B4658" s="333">
        <v>3.6</v>
      </c>
      <c r="C4658" s="334">
        <v>181.96</v>
      </c>
      <c r="D4658" s="335" t="s">
        <v>391</v>
      </c>
      <c r="E4658" s="335" t="s">
        <v>386</v>
      </c>
      <c r="F4658" s="335" t="s">
        <v>858</v>
      </c>
      <c r="G4658" s="179">
        <f t="shared" si="216"/>
        <v>0</v>
      </c>
      <c r="H4658" s="179">
        <f t="shared" si="217"/>
        <v>0</v>
      </c>
      <c r="I4658" s="179">
        <f t="shared" si="218"/>
        <v>0</v>
      </c>
    </row>
    <row r="4659" spans="1:9" ht="15.75" thickBot="1">
      <c r="A4659" s="398"/>
      <c r="B4659" s="333">
        <v>5.9</v>
      </c>
      <c r="C4659" s="334">
        <v>393.01</v>
      </c>
      <c r="D4659" s="335" t="s">
        <v>385</v>
      </c>
      <c r="E4659" s="335" t="s">
        <v>386</v>
      </c>
      <c r="F4659" s="335" t="s">
        <v>817</v>
      </c>
      <c r="G4659" s="179">
        <f t="shared" si="216"/>
        <v>0</v>
      </c>
      <c r="H4659" s="179">
        <f t="shared" si="217"/>
        <v>393.01</v>
      </c>
      <c r="I4659" s="179">
        <f t="shared" si="218"/>
        <v>393.01</v>
      </c>
    </row>
    <row r="4660" spans="1:9" ht="15.75" thickBot="1">
      <c r="A4660" s="398"/>
      <c r="B4660" s="333">
        <v>6.5</v>
      </c>
      <c r="C4660" s="334">
        <v>432.98</v>
      </c>
      <c r="D4660" s="335" t="s">
        <v>385</v>
      </c>
      <c r="E4660" s="335" t="s">
        <v>386</v>
      </c>
      <c r="F4660" s="335" t="s">
        <v>822</v>
      </c>
      <c r="G4660" s="179">
        <f t="shared" si="216"/>
        <v>0</v>
      </c>
      <c r="H4660" s="179">
        <f t="shared" si="217"/>
        <v>432.98</v>
      </c>
      <c r="I4660" s="179">
        <f t="shared" si="218"/>
        <v>432.98</v>
      </c>
    </row>
    <row r="4661" spans="1:9" ht="15.75" thickBot="1">
      <c r="A4661" s="398"/>
      <c r="B4661" s="333">
        <v>6.5</v>
      </c>
      <c r="C4661" s="334">
        <v>432.98</v>
      </c>
      <c r="D4661" s="335" t="s">
        <v>385</v>
      </c>
      <c r="E4661" s="335" t="s">
        <v>386</v>
      </c>
      <c r="F4661" s="335" t="s">
        <v>823</v>
      </c>
      <c r="G4661" s="179">
        <f t="shared" si="216"/>
        <v>0</v>
      </c>
      <c r="H4661" s="179">
        <f t="shared" si="217"/>
        <v>432.98</v>
      </c>
      <c r="I4661" s="179">
        <f t="shared" si="218"/>
        <v>432.98</v>
      </c>
    </row>
    <row r="4662" spans="1:9" ht="15.75" thickBot="1">
      <c r="A4662" s="398"/>
      <c r="B4662" s="333">
        <v>6.5</v>
      </c>
      <c r="C4662" s="334">
        <v>432.98</v>
      </c>
      <c r="D4662" s="335" t="s">
        <v>385</v>
      </c>
      <c r="E4662" s="335" t="s">
        <v>386</v>
      </c>
      <c r="F4662" s="335" t="s">
        <v>824</v>
      </c>
      <c r="G4662" s="179">
        <f t="shared" si="216"/>
        <v>0</v>
      </c>
      <c r="H4662" s="179">
        <f t="shared" si="217"/>
        <v>432.98</v>
      </c>
      <c r="I4662" s="179">
        <f t="shared" si="218"/>
        <v>432.98</v>
      </c>
    </row>
    <row r="4663" spans="1:9" ht="15.75" thickBot="1">
      <c r="A4663" s="398"/>
      <c r="B4663" s="333">
        <v>6.5</v>
      </c>
      <c r="C4663" s="334">
        <v>432.98</v>
      </c>
      <c r="D4663" s="335" t="s">
        <v>385</v>
      </c>
      <c r="E4663" s="335" t="s">
        <v>386</v>
      </c>
      <c r="F4663" s="335" t="s">
        <v>825</v>
      </c>
      <c r="G4663" s="179">
        <f t="shared" si="216"/>
        <v>0</v>
      </c>
      <c r="H4663" s="179">
        <f t="shared" si="217"/>
        <v>432.98</v>
      </c>
      <c r="I4663" s="179">
        <f t="shared" si="218"/>
        <v>432.98</v>
      </c>
    </row>
    <row r="4664" spans="1:9" ht="15.75" thickBot="1">
      <c r="A4664" s="398"/>
      <c r="B4664" s="333">
        <v>4.7</v>
      </c>
      <c r="C4664" s="334">
        <v>313.08</v>
      </c>
      <c r="D4664" s="335" t="s">
        <v>385</v>
      </c>
      <c r="E4664" s="335" t="s">
        <v>386</v>
      </c>
      <c r="F4664" s="335" t="s">
        <v>818</v>
      </c>
      <c r="G4664" s="179">
        <f t="shared" si="216"/>
        <v>0</v>
      </c>
      <c r="H4664" s="179">
        <f t="shared" si="217"/>
        <v>313.08</v>
      </c>
      <c r="I4664" s="179">
        <f t="shared" si="218"/>
        <v>313.08</v>
      </c>
    </row>
    <row r="4665" spans="1:9" ht="15.75" thickBot="1">
      <c r="A4665" s="398"/>
      <c r="B4665" s="333">
        <v>6.5</v>
      </c>
      <c r="C4665" s="334">
        <v>444</v>
      </c>
      <c r="D4665" s="335" t="s">
        <v>385</v>
      </c>
      <c r="E4665" s="335" t="s">
        <v>386</v>
      </c>
      <c r="F4665" s="335" t="s">
        <v>826</v>
      </c>
      <c r="G4665" s="179">
        <f t="shared" si="216"/>
        <v>0</v>
      </c>
      <c r="H4665" s="179">
        <f t="shared" si="217"/>
        <v>444</v>
      </c>
      <c r="I4665" s="179">
        <f t="shared" si="218"/>
        <v>444</v>
      </c>
    </row>
    <row r="4666" spans="1:9" ht="15.75" thickBot="1">
      <c r="A4666" s="398"/>
      <c r="B4666" s="333">
        <v>6.5</v>
      </c>
      <c r="C4666" s="334">
        <v>444</v>
      </c>
      <c r="D4666" s="335" t="s">
        <v>385</v>
      </c>
      <c r="E4666" s="335" t="s">
        <v>386</v>
      </c>
      <c r="F4666" s="335" t="s">
        <v>827</v>
      </c>
      <c r="G4666" s="179">
        <f t="shared" si="216"/>
        <v>0</v>
      </c>
      <c r="H4666" s="179">
        <f t="shared" si="217"/>
        <v>444</v>
      </c>
      <c r="I4666" s="179">
        <f t="shared" si="218"/>
        <v>444</v>
      </c>
    </row>
    <row r="4667" spans="1:9" ht="15.75" thickBot="1">
      <c r="A4667" s="398"/>
      <c r="B4667" s="333">
        <v>6.5</v>
      </c>
      <c r="C4667" s="334">
        <v>444</v>
      </c>
      <c r="D4667" s="335" t="s">
        <v>385</v>
      </c>
      <c r="E4667" s="335" t="s">
        <v>386</v>
      </c>
      <c r="F4667" s="335" t="s">
        <v>828</v>
      </c>
      <c r="G4667" s="179">
        <f t="shared" si="216"/>
        <v>0</v>
      </c>
      <c r="H4667" s="179">
        <f t="shared" si="217"/>
        <v>444</v>
      </c>
      <c r="I4667" s="179">
        <f t="shared" si="218"/>
        <v>444</v>
      </c>
    </row>
    <row r="4668" spans="1:9" ht="15.75" thickBot="1">
      <c r="A4668" s="398"/>
      <c r="B4668" s="333">
        <v>5.9</v>
      </c>
      <c r="C4668" s="334">
        <v>403.02</v>
      </c>
      <c r="D4668" s="335" t="s">
        <v>385</v>
      </c>
      <c r="E4668" s="335" t="s">
        <v>386</v>
      </c>
      <c r="F4668" s="335" t="s">
        <v>819</v>
      </c>
      <c r="G4668" s="179">
        <f t="shared" si="216"/>
        <v>0</v>
      </c>
      <c r="H4668" s="179">
        <f t="shared" si="217"/>
        <v>403.02</v>
      </c>
      <c r="I4668" s="179">
        <f t="shared" si="218"/>
        <v>403.02</v>
      </c>
    </row>
    <row r="4669" spans="1:9" ht="15.75" thickBot="1">
      <c r="A4669" s="398"/>
      <c r="B4669" s="333">
        <v>6.5</v>
      </c>
      <c r="C4669" s="334">
        <v>444</v>
      </c>
      <c r="D4669" s="335" t="s">
        <v>385</v>
      </c>
      <c r="E4669" s="335" t="s">
        <v>386</v>
      </c>
      <c r="F4669" s="335" t="s">
        <v>829</v>
      </c>
      <c r="G4669" s="179">
        <f t="shared" si="216"/>
        <v>0</v>
      </c>
      <c r="H4669" s="179">
        <f t="shared" si="217"/>
        <v>444</v>
      </c>
      <c r="I4669" s="179">
        <f t="shared" si="218"/>
        <v>444</v>
      </c>
    </row>
    <row r="4670" spans="1:9" ht="15.75" thickBot="1">
      <c r="A4670" s="398"/>
      <c r="B4670" s="333">
        <v>6.5</v>
      </c>
      <c r="C4670" s="334">
        <v>444</v>
      </c>
      <c r="D4670" s="335" t="s">
        <v>385</v>
      </c>
      <c r="E4670" s="335" t="s">
        <v>386</v>
      </c>
      <c r="F4670" s="335" t="s">
        <v>830</v>
      </c>
      <c r="G4670" s="179">
        <f t="shared" si="216"/>
        <v>0</v>
      </c>
      <c r="H4670" s="179">
        <f t="shared" si="217"/>
        <v>444</v>
      </c>
      <c r="I4670" s="179">
        <f t="shared" si="218"/>
        <v>444</v>
      </c>
    </row>
    <row r="4671" spans="1:9" ht="15.75" thickBot="1">
      <c r="A4671" s="398"/>
      <c r="B4671" s="333">
        <v>5.3</v>
      </c>
      <c r="C4671" s="334">
        <v>362.03</v>
      </c>
      <c r="D4671" s="335" t="s">
        <v>385</v>
      </c>
      <c r="E4671" s="335" t="s">
        <v>386</v>
      </c>
      <c r="F4671" s="335" t="s">
        <v>820</v>
      </c>
      <c r="G4671" s="179">
        <f t="shared" si="216"/>
        <v>0</v>
      </c>
      <c r="H4671" s="179">
        <f t="shared" si="217"/>
        <v>362.03</v>
      </c>
      <c r="I4671" s="179">
        <f t="shared" si="218"/>
        <v>362.03</v>
      </c>
    </row>
    <row r="4672" spans="1:9" ht="15.75" thickBot="1">
      <c r="A4672" s="398"/>
      <c r="B4672" s="333">
        <v>6.5</v>
      </c>
      <c r="C4672" s="334">
        <v>444</v>
      </c>
      <c r="D4672" s="335" t="s">
        <v>385</v>
      </c>
      <c r="E4672" s="335" t="s">
        <v>386</v>
      </c>
      <c r="F4672" s="335" t="s">
        <v>805</v>
      </c>
      <c r="G4672" s="179">
        <f t="shared" si="216"/>
        <v>0</v>
      </c>
      <c r="H4672" s="179">
        <f t="shared" si="217"/>
        <v>444</v>
      </c>
      <c r="I4672" s="179">
        <f t="shared" si="218"/>
        <v>444</v>
      </c>
    </row>
    <row r="4673" spans="1:9" ht="15.75" thickBot="1">
      <c r="A4673" s="398"/>
      <c r="B4673" s="333">
        <v>3.5</v>
      </c>
      <c r="C4673" s="334">
        <v>239.09</v>
      </c>
      <c r="D4673" s="335" t="s">
        <v>385</v>
      </c>
      <c r="E4673" s="335" t="s">
        <v>386</v>
      </c>
      <c r="F4673" s="335" t="s">
        <v>831</v>
      </c>
      <c r="G4673" s="179">
        <f t="shared" si="216"/>
        <v>0</v>
      </c>
      <c r="H4673" s="179">
        <f t="shared" si="217"/>
        <v>239.09</v>
      </c>
      <c r="I4673" s="179">
        <f t="shared" si="218"/>
        <v>239.09</v>
      </c>
    </row>
    <row r="4674" spans="1:9" ht="15.75" thickBot="1">
      <c r="A4674" s="398"/>
      <c r="B4674" s="333">
        <v>6.5</v>
      </c>
      <c r="C4674" s="334">
        <v>444</v>
      </c>
      <c r="D4674" s="335" t="s">
        <v>385</v>
      </c>
      <c r="E4674" s="335" t="s">
        <v>386</v>
      </c>
      <c r="F4674" s="335" t="s">
        <v>832</v>
      </c>
      <c r="G4674" s="179">
        <f t="shared" si="216"/>
        <v>0</v>
      </c>
      <c r="H4674" s="179">
        <f t="shared" si="217"/>
        <v>444</v>
      </c>
      <c r="I4674" s="179">
        <f t="shared" si="218"/>
        <v>444</v>
      </c>
    </row>
    <row r="4675" spans="1:9" ht="15.75" thickBot="1">
      <c r="A4675" s="398"/>
      <c r="B4675" s="333">
        <v>15.9</v>
      </c>
      <c r="C4675" s="334">
        <v>803.69</v>
      </c>
      <c r="D4675" s="335" t="s">
        <v>385</v>
      </c>
      <c r="E4675" s="335" t="s">
        <v>386</v>
      </c>
      <c r="F4675" s="335" t="s">
        <v>821</v>
      </c>
      <c r="G4675" s="179">
        <f t="shared" si="216"/>
        <v>0</v>
      </c>
      <c r="H4675" s="179">
        <f t="shared" si="217"/>
        <v>803.69</v>
      </c>
      <c r="I4675" s="179">
        <f t="shared" si="218"/>
        <v>803.69</v>
      </c>
    </row>
    <row r="4676" spans="1:9" ht="15.75" thickBot="1">
      <c r="A4676" s="398"/>
      <c r="B4676" s="333">
        <v>19.5</v>
      </c>
      <c r="C4676" s="334">
        <v>985.65</v>
      </c>
      <c r="D4676" s="335" t="s">
        <v>385</v>
      </c>
      <c r="E4676" s="335" t="s">
        <v>386</v>
      </c>
      <c r="F4676" s="335" t="s">
        <v>833</v>
      </c>
      <c r="G4676" s="179">
        <f t="shared" si="216"/>
        <v>0</v>
      </c>
      <c r="H4676" s="179">
        <f t="shared" si="217"/>
        <v>985.65</v>
      </c>
      <c r="I4676" s="179">
        <f t="shared" si="218"/>
        <v>985.65</v>
      </c>
    </row>
    <row r="4677" spans="1:9" ht="15.75" thickBot="1">
      <c r="A4677" s="398"/>
      <c r="B4677" s="333">
        <v>18.3</v>
      </c>
      <c r="C4677" s="334">
        <v>935.65</v>
      </c>
      <c r="D4677" s="335" t="s">
        <v>385</v>
      </c>
      <c r="E4677" s="335" t="s">
        <v>386</v>
      </c>
      <c r="F4677" s="335" t="s">
        <v>916</v>
      </c>
      <c r="G4677" s="179">
        <f t="shared" ref="G4677:G4740" si="219">IF(D4677="REG",C4677,0)</f>
        <v>0</v>
      </c>
      <c r="H4677" s="179">
        <f t="shared" ref="H4677:H4740" si="220">IF(D4677="SAL",C4677,0)</f>
        <v>935.65</v>
      </c>
      <c r="I4677" s="179">
        <f t="shared" ref="I4677:I4740" si="221">+G4677+H4677</f>
        <v>935.65</v>
      </c>
    </row>
    <row r="4678" spans="1:9" ht="15.75" thickBot="1">
      <c r="A4678" s="398"/>
      <c r="B4678" s="333">
        <v>19.5</v>
      </c>
      <c r="C4678" s="334">
        <v>985.65</v>
      </c>
      <c r="D4678" s="335" t="s">
        <v>385</v>
      </c>
      <c r="E4678" s="335" t="s">
        <v>386</v>
      </c>
      <c r="F4678" s="335" t="s">
        <v>917</v>
      </c>
      <c r="G4678" s="179">
        <f t="shared" si="219"/>
        <v>0</v>
      </c>
      <c r="H4678" s="179">
        <f t="shared" si="220"/>
        <v>985.65</v>
      </c>
      <c r="I4678" s="179">
        <f t="shared" si="221"/>
        <v>985.65</v>
      </c>
    </row>
    <row r="4679" spans="1:9" ht="15.75" thickBot="1">
      <c r="A4679" s="398"/>
      <c r="B4679" s="333">
        <v>18.899999999999999</v>
      </c>
      <c r="C4679" s="334">
        <v>944.67</v>
      </c>
      <c r="D4679" s="335" t="s">
        <v>385</v>
      </c>
      <c r="E4679" s="335" t="s">
        <v>386</v>
      </c>
      <c r="F4679" s="335" t="s">
        <v>918</v>
      </c>
      <c r="G4679" s="179">
        <f t="shared" si="219"/>
        <v>0</v>
      </c>
      <c r="H4679" s="179">
        <f t="shared" si="220"/>
        <v>944.67</v>
      </c>
      <c r="I4679" s="179">
        <f t="shared" si="221"/>
        <v>944.67</v>
      </c>
    </row>
    <row r="4680" spans="1:9" ht="15.75" thickBot="1">
      <c r="A4680" s="398"/>
      <c r="B4680" s="333">
        <v>15.3</v>
      </c>
      <c r="C4680" s="334">
        <v>762.71</v>
      </c>
      <c r="D4680" s="335" t="s">
        <v>385</v>
      </c>
      <c r="E4680" s="335" t="s">
        <v>386</v>
      </c>
      <c r="F4680" s="335" t="s">
        <v>919</v>
      </c>
      <c r="G4680" s="179">
        <f t="shared" si="219"/>
        <v>0</v>
      </c>
      <c r="H4680" s="179">
        <f t="shared" si="220"/>
        <v>762.71</v>
      </c>
      <c r="I4680" s="179">
        <f t="shared" si="221"/>
        <v>762.71</v>
      </c>
    </row>
    <row r="4681" spans="1:9" ht="15.75" thickBot="1">
      <c r="A4681" s="398"/>
      <c r="B4681" s="333">
        <v>19.5</v>
      </c>
      <c r="C4681" s="334">
        <v>985.65</v>
      </c>
      <c r="D4681" s="335" t="s">
        <v>385</v>
      </c>
      <c r="E4681" s="335" t="s">
        <v>386</v>
      </c>
      <c r="F4681" s="335" t="s">
        <v>920</v>
      </c>
      <c r="G4681" s="179">
        <f t="shared" si="219"/>
        <v>0</v>
      </c>
      <c r="H4681" s="179">
        <f t="shared" si="220"/>
        <v>985.65</v>
      </c>
      <c r="I4681" s="179">
        <f t="shared" si="221"/>
        <v>985.65</v>
      </c>
    </row>
    <row r="4682" spans="1:9" ht="15.75" thickBot="1">
      <c r="A4682" s="398"/>
      <c r="B4682" s="333">
        <v>2.1</v>
      </c>
      <c r="C4682" s="334">
        <v>116.84</v>
      </c>
      <c r="D4682" s="335" t="s">
        <v>385</v>
      </c>
      <c r="E4682" s="335" t="s">
        <v>386</v>
      </c>
      <c r="F4682" s="335" t="s">
        <v>858</v>
      </c>
      <c r="G4682" s="179">
        <f t="shared" si="219"/>
        <v>0</v>
      </c>
      <c r="H4682" s="179">
        <f t="shared" si="220"/>
        <v>116.84</v>
      </c>
      <c r="I4682" s="179">
        <f t="shared" si="221"/>
        <v>116.84</v>
      </c>
    </row>
    <row r="4683" spans="1:9" ht="15.75" thickBot="1">
      <c r="A4683" s="399"/>
      <c r="B4683" s="333">
        <v>0</v>
      </c>
      <c r="C4683" s="334">
        <v>69.069999999999993</v>
      </c>
      <c r="D4683" s="335" t="s">
        <v>393</v>
      </c>
      <c r="E4683" s="335" t="s">
        <v>386</v>
      </c>
      <c r="F4683" s="335" t="s">
        <v>859</v>
      </c>
      <c r="G4683" s="179">
        <f t="shared" si="219"/>
        <v>0</v>
      </c>
      <c r="H4683" s="179">
        <f t="shared" si="220"/>
        <v>0</v>
      </c>
      <c r="I4683" s="179">
        <f t="shared" si="221"/>
        <v>0</v>
      </c>
    </row>
    <row r="4684" spans="1:9" ht="15.75" thickBot="1">
      <c r="A4684" s="336" t="s">
        <v>499</v>
      </c>
      <c r="B4684" s="337">
        <v>238.4</v>
      </c>
      <c r="C4684" s="338">
        <v>13809.94</v>
      </c>
      <c r="D4684" s="394"/>
      <c r="E4684" s="395"/>
      <c r="F4684" s="396"/>
      <c r="G4684" s="179">
        <f t="shared" si="219"/>
        <v>0</v>
      </c>
      <c r="H4684" s="179">
        <f t="shared" si="220"/>
        <v>0</v>
      </c>
      <c r="I4684" s="179">
        <f t="shared" si="221"/>
        <v>0</v>
      </c>
    </row>
    <row r="4685" spans="1:9" ht="15.75" thickBot="1">
      <c r="A4685" s="397" t="s">
        <v>1029</v>
      </c>
      <c r="B4685" s="333">
        <v>3.2</v>
      </c>
      <c r="C4685" s="334">
        <v>142.28</v>
      </c>
      <c r="D4685" s="335" t="s">
        <v>391</v>
      </c>
      <c r="E4685" s="335" t="s">
        <v>386</v>
      </c>
      <c r="F4685" s="335" t="s">
        <v>919</v>
      </c>
      <c r="G4685" s="179">
        <f t="shared" si="219"/>
        <v>0</v>
      </c>
      <c r="H4685" s="179">
        <f t="shared" si="220"/>
        <v>0</v>
      </c>
      <c r="I4685" s="179">
        <f t="shared" si="221"/>
        <v>0</v>
      </c>
    </row>
    <row r="4686" spans="1:9" ht="15.75" thickBot="1">
      <c r="A4686" s="398"/>
      <c r="B4686" s="333">
        <v>3.2</v>
      </c>
      <c r="C4686" s="334">
        <v>142.28</v>
      </c>
      <c r="D4686" s="335" t="s">
        <v>391</v>
      </c>
      <c r="E4686" s="335" t="s">
        <v>386</v>
      </c>
      <c r="F4686" s="335" t="s">
        <v>858</v>
      </c>
      <c r="G4686" s="179">
        <f t="shared" si="219"/>
        <v>0</v>
      </c>
      <c r="H4686" s="179">
        <f t="shared" si="220"/>
        <v>0</v>
      </c>
      <c r="I4686" s="179">
        <f t="shared" si="221"/>
        <v>0</v>
      </c>
    </row>
    <row r="4687" spans="1:9" ht="15.75" thickBot="1">
      <c r="A4687" s="398"/>
      <c r="B4687" s="333">
        <v>17.32</v>
      </c>
      <c r="C4687" s="334">
        <v>770.67</v>
      </c>
      <c r="D4687" s="335" t="s">
        <v>385</v>
      </c>
      <c r="E4687" s="335" t="s">
        <v>386</v>
      </c>
      <c r="F4687" s="335" t="s">
        <v>918</v>
      </c>
      <c r="G4687" s="179">
        <f t="shared" si="219"/>
        <v>0</v>
      </c>
      <c r="H4687" s="179">
        <f t="shared" si="220"/>
        <v>770.67</v>
      </c>
      <c r="I4687" s="179">
        <f t="shared" si="221"/>
        <v>770.67</v>
      </c>
    </row>
    <row r="4688" spans="1:9" ht="15.75" thickBot="1">
      <c r="A4688" s="398"/>
      <c r="B4688" s="333">
        <v>13.32</v>
      </c>
      <c r="C4688" s="334">
        <v>595.35</v>
      </c>
      <c r="D4688" s="335" t="s">
        <v>385</v>
      </c>
      <c r="E4688" s="335" t="s">
        <v>386</v>
      </c>
      <c r="F4688" s="335" t="s">
        <v>919</v>
      </c>
      <c r="G4688" s="179">
        <f t="shared" si="219"/>
        <v>0</v>
      </c>
      <c r="H4688" s="179">
        <f t="shared" si="220"/>
        <v>595.35</v>
      </c>
      <c r="I4688" s="179">
        <f t="shared" si="221"/>
        <v>595.35</v>
      </c>
    </row>
    <row r="4689" spans="1:9" ht="15.75" thickBot="1">
      <c r="A4689" s="398"/>
      <c r="B4689" s="333">
        <v>15.92</v>
      </c>
      <c r="C4689" s="334">
        <v>712.84</v>
      </c>
      <c r="D4689" s="335" t="s">
        <v>385</v>
      </c>
      <c r="E4689" s="335" t="s">
        <v>386</v>
      </c>
      <c r="F4689" s="335" t="s">
        <v>920</v>
      </c>
      <c r="G4689" s="179">
        <f t="shared" si="219"/>
        <v>0</v>
      </c>
      <c r="H4689" s="179">
        <f t="shared" si="220"/>
        <v>712.84</v>
      </c>
      <c r="I4689" s="179">
        <f t="shared" si="221"/>
        <v>712.84</v>
      </c>
    </row>
    <row r="4690" spans="1:9" ht="15.75" thickBot="1">
      <c r="A4690" s="398"/>
      <c r="B4690" s="333">
        <v>13.72</v>
      </c>
      <c r="C4690" s="334">
        <v>616.03</v>
      </c>
      <c r="D4690" s="335" t="s">
        <v>385</v>
      </c>
      <c r="E4690" s="335" t="s">
        <v>386</v>
      </c>
      <c r="F4690" s="335" t="s">
        <v>858</v>
      </c>
      <c r="G4690" s="179">
        <f t="shared" si="219"/>
        <v>0</v>
      </c>
      <c r="H4690" s="179">
        <f t="shared" si="220"/>
        <v>616.03</v>
      </c>
      <c r="I4690" s="179">
        <f t="shared" si="221"/>
        <v>616.03</v>
      </c>
    </row>
    <row r="4691" spans="1:9" ht="15.75" thickBot="1">
      <c r="A4691" s="398"/>
      <c r="B4691" s="333">
        <v>0.4</v>
      </c>
      <c r="C4691" s="334">
        <v>16.52</v>
      </c>
      <c r="D4691" s="335" t="s">
        <v>834</v>
      </c>
      <c r="E4691" s="335" t="s">
        <v>386</v>
      </c>
      <c r="F4691" s="335" t="s">
        <v>919</v>
      </c>
      <c r="G4691" s="179">
        <f t="shared" si="219"/>
        <v>0</v>
      </c>
      <c r="H4691" s="179">
        <f t="shared" si="220"/>
        <v>0</v>
      </c>
      <c r="I4691" s="179">
        <f t="shared" si="221"/>
        <v>0</v>
      </c>
    </row>
    <row r="4692" spans="1:9" ht="15.75" thickBot="1">
      <c r="A4692" s="399"/>
      <c r="B4692" s="333">
        <v>0</v>
      </c>
      <c r="C4692" s="334">
        <v>41.14</v>
      </c>
      <c r="D4692" s="335" t="s">
        <v>393</v>
      </c>
      <c r="E4692" s="335" t="s">
        <v>386</v>
      </c>
      <c r="F4692" s="335" t="s">
        <v>859</v>
      </c>
      <c r="G4692" s="179">
        <f t="shared" si="219"/>
        <v>0</v>
      </c>
      <c r="H4692" s="179">
        <f t="shared" si="220"/>
        <v>0</v>
      </c>
      <c r="I4692" s="179">
        <f t="shared" si="221"/>
        <v>0</v>
      </c>
    </row>
    <row r="4693" spans="1:9" ht="15.75" thickBot="1">
      <c r="A4693" s="336" t="s">
        <v>1029</v>
      </c>
      <c r="B4693" s="337">
        <v>67.08</v>
      </c>
      <c r="C4693" s="338">
        <v>3037.11</v>
      </c>
      <c r="D4693" s="394"/>
      <c r="E4693" s="395"/>
      <c r="F4693" s="396"/>
      <c r="G4693" s="179">
        <f t="shared" si="219"/>
        <v>0</v>
      </c>
      <c r="H4693" s="179">
        <f t="shared" si="220"/>
        <v>0</v>
      </c>
      <c r="I4693" s="179">
        <f t="shared" si="221"/>
        <v>0</v>
      </c>
    </row>
    <row r="4694" spans="1:9" ht="15.75" thickBot="1">
      <c r="A4694" s="397" t="s">
        <v>1030</v>
      </c>
      <c r="B4694" s="333">
        <v>1.6</v>
      </c>
      <c r="C4694" s="334">
        <v>84.92</v>
      </c>
      <c r="D4694" s="335" t="s">
        <v>391</v>
      </c>
      <c r="E4694" s="335" t="s">
        <v>386</v>
      </c>
      <c r="F4694" s="335" t="s">
        <v>919</v>
      </c>
      <c r="G4694" s="179">
        <f t="shared" si="219"/>
        <v>0</v>
      </c>
      <c r="H4694" s="179">
        <f t="shared" si="220"/>
        <v>0</v>
      </c>
      <c r="I4694" s="179">
        <f t="shared" si="221"/>
        <v>0</v>
      </c>
    </row>
    <row r="4695" spans="1:9" ht="15.75" thickBot="1">
      <c r="A4695" s="398"/>
      <c r="B4695" s="333">
        <v>1.6</v>
      </c>
      <c r="C4695" s="334">
        <v>84.92</v>
      </c>
      <c r="D4695" s="335" t="s">
        <v>391</v>
      </c>
      <c r="E4695" s="335" t="s">
        <v>386</v>
      </c>
      <c r="F4695" s="335" t="s">
        <v>858</v>
      </c>
      <c r="G4695" s="179">
        <f t="shared" si="219"/>
        <v>0</v>
      </c>
      <c r="H4695" s="179">
        <f t="shared" si="220"/>
        <v>0</v>
      </c>
      <c r="I4695" s="179">
        <f t="shared" si="221"/>
        <v>0</v>
      </c>
    </row>
    <row r="4696" spans="1:9" ht="15.75" thickBot="1">
      <c r="A4696" s="398"/>
      <c r="B4696" s="333">
        <v>8.66</v>
      </c>
      <c r="C4696" s="334">
        <v>460</v>
      </c>
      <c r="D4696" s="335" t="s">
        <v>385</v>
      </c>
      <c r="E4696" s="335" t="s">
        <v>386</v>
      </c>
      <c r="F4696" s="335" t="s">
        <v>918</v>
      </c>
      <c r="G4696" s="179">
        <f t="shared" si="219"/>
        <v>0</v>
      </c>
      <c r="H4696" s="179">
        <f t="shared" si="220"/>
        <v>460</v>
      </c>
      <c r="I4696" s="179">
        <f t="shared" si="221"/>
        <v>460</v>
      </c>
    </row>
    <row r="4697" spans="1:9" ht="15.75" thickBot="1">
      <c r="A4697" s="398"/>
      <c r="B4697" s="333">
        <v>7.06</v>
      </c>
      <c r="C4697" s="334">
        <v>375.08</v>
      </c>
      <c r="D4697" s="335" t="s">
        <v>385</v>
      </c>
      <c r="E4697" s="335" t="s">
        <v>386</v>
      </c>
      <c r="F4697" s="335" t="s">
        <v>919</v>
      </c>
      <c r="G4697" s="179">
        <f t="shared" si="219"/>
        <v>0</v>
      </c>
      <c r="H4697" s="179">
        <f t="shared" si="220"/>
        <v>375.08</v>
      </c>
      <c r="I4697" s="179">
        <f t="shared" si="221"/>
        <v>375.08</v>
      </c>
    </row>
    <row r="4698" spans="1:9" ht="15.75" thickBot="1">
      <c r="A4698" s="398"/>
      <c r="B4698" s="333">
        <v>7.86</v>
      </c>
      <c r="C4698" s="334">
        <v>408.77</v>
      </c>
      <c r="D4698" s="335" t="s">
        <v>385</v>
      </c>
      <c r="E4698" s="335" t="s">
        <v>386</v>
      </c>
      <c r="F4698" s="335" t="s">
        <v>920</v>
      </c>
      <c r="G4698" s="179">
        <f t="shared" si="219"/>
        <v>0</v>
      </c>
      <c r="H4698" s="179">
        <f t="shared" si="220"/>
        <v>408.77</v>
      </c>
      <c r="I4698" s="179">
        <f t="shared" si="221"/>
        <v>408.77</v>
      </c>
    </row>
    <row r="4699" spans="1:9" ht="15.75" thickBot="1">
      <c r="A4699" s="398"/>
      <c r="B4699" s="333">
        <v>4.66</v>
      </c>
      <c r="C4699" s="334">
        <v>238.93</v>
      </c>
      <c r="D4699" s="335" t="s">
        <v>385</v>
      </c>
      <c r="E4699" s="335" t="s">
        <v>386</v>
      </c>
      <c r="F4699" s="335" t="s">
        <v>858</v>
      </c>
      <c r="G4699" s="179">
        <f t="shared" si="219"/>
        <v>0</v>
      </c>
      <c r="H4699" s="179">
        <f t="shared" si="220"/>
        <v>238.93</v>
      </c>
      <c r="I4699" s="179">
        <f t="shared" si="221"/>
        <v>238.93</v>
      </c>
    </row>
    <row r="4700" spans="1:9" ht="15.75" thickBot="1">
      <c r="A4700" s="399"/>
      <c r="B4700" s="333">
        <v>0</v>
      </c>
      <c r="C4700" s="334">
        <v>13.46</v>
      </c>
      <c r="D4700" s="335" t="s">
        <v>393</v>
      </c>
      <c r="E4700" s="335" t="s">
        <v>386</v>
      </c>
      <c r="F4700" s="335" t="s">
        <v>859</v>
      </c>
      <c r="G4700" s="179">
        <f t="shared" si="219"/>
        <v>0</v>
      </c>
      <c r="H4700" s="179">
        <f t="shared" si="220"/>
        <v>0</v>
      </c>
      <c r="I4700" s="179">
        <f t="shared" si="221"/>
        <v>0</v>
      </c>
    </row>
    <row r="4701" spans="1:9" ht="15.75" thickBot="1">
      <c r="A4701" s="336" t="s">
        <v>1030</v>
      </c>
      <c r="B4701" s="337">
        <v>31.44</v>
      </c>
      <c r="C4701" s="338">
        <v>1666.08</v>
      </c>
      <c r="D4701" s="394"/>
      <c r="E4701" s="395"/>
      <c r="F4701" s="396"/>
      <c r="G4701" s="179">
        <f t="shared" si="219"/>
        <v>0</v>
      </c>
      <c r="H4701" s="179">
        <f t="shared" si="220"/>
        <v>0</v>
      </c>
      <c r="I4701" s="179">
        <f t="shared" si="221"/>
        <v>0</v>
      </c>
    </row>
    <row r="4702" spans="1:9" ht="15.75" thickBot="1">
      <c r="A4702" s="397" t="s">
        <v>1031</v>
      </c>
      <c r="B4702" s="333">
        <v>0.8</v>
      </c>
      <c r="C4702" s="334">
        <v>24.74</v>
      </c>
      <c r="D4702" s="335" t="s">
        <v>391</v>
      </c>
      <c r="E4702" s="335" t="s">
        <v>386</v>
      </c>
      <c r="F4702" s="335" t="s">
        <v>919</v>
      </c>
      <c r="G4702" s="179">
        <f t="shared" si="219"/>
        <v>0</v>
      </c>
      <c r="H4702" s="179">
        <f t="shared" si="220"/>
        <v>0</v>
      </c>
      <c r="I4702" s="179">
        <f t="shared" si="221"/>
        <v>0</v>
      </c>
    </row>
    <row r="4703" spans="1:9" ht="15.75" thickBot="1">
      <c r="A4703" s="398"/>
      <c r="B4703" s="333">
        <v>4.33</v>
      </c>
      <c r="C4703" s="334">
        <v>134</v>
      </c>
      <c r="D4703" s="335" t="s">
        <v>385</v>
      </c>
      <c r="E4703" s="335" t="s">
        <v>386</v>
      </c>
      <c r="F4703" s="335" t="s">
        <v>918</v>
      </c>
      <c r="G4703" s="179">
        <f t="shared" si="219"/>
        <v>0</v>
      </c>
      <c r="H4703" s="179">
        <f t="shared" si="220"/>
        <v>134</v>
      </c>
      <c r="I4703" s="179">
        <f t="shared" si="221"/>
        <v>134</v>
      </c>
    </row>
    <row r="4704" spans="1:9" ht="15.75" thickBot="1">
      <c r="A4704" s="399"/>
      <c r="B4704" s="333">
        <v>3.53</v>
      </c>
      <c r="C4704" s="334">
        <v>109.26</v>
      </c>
      <c r="D4704" s="335" t="s">
        <v>385</v>
      </c>
      <c r="E4704" s="335" t="s">
        <v>386</v>
      </c>
      <c r="F4704" s="335" t="s">
        <v>919</v>
      </c>
      <c r="G4704" s="179">
        <f t="shared" si="219"/>
        <v>0</v>
      </c>
      <c r="H4704" s="179">
        <f t="shared" si="220"/>
        <v>109.26</v>
      </c>
      <c r="I4704" s="179">
        <f t="shared" si="221"/>
        <v>109.26</v>
      </c>
    </row>
    <row r="4705" spans="1:9" ht="15.75" thickBot="1">
      <c r="A4705" s="336" t="s">
        <v>1031</v>
      </c>
      <c r="B4705" s="337">
        <v>8.66</v>
      </c>
      <c r="C4705" s="338">
        <v>268</v>
      </c>
      <c r="D4705" s="394"/>
      <c r="E4705" s="395"/>
      <c r="F4705" s="396"/>
      <c r="G4705" s="179">
        <f t="shared" si="219"/>
        <v>0</v>
      </c>
      <c r="H4705" s="179">
        <f t="shared" si="220"/>
        <v>0</v>
      </c>
      <c r="I4705" s="179">
        <f t="shared" si="221"/>
        <v>0</v>
      </c>
    </row>
    <row r="4706" spans="1:9" ht="15.75" thickBot="1">
      <c r="A4706" s="335" t="s">
        <v>500</v>
      </c>
      <c r="B4706" s="333">
        <v>14</v>
      </c>
      <c r="C4706" s="334">
        <v>368.1</v>
      </c>
      <c r="D4706" s="335" t="s">
        <v>384</v>
      </c>
      <c r="E4706" s="335" t="s">
        <v>386</v>
      </c>
      <c r="F4706" s="335" t="s">
        <v>862</v>
      </c>
      <c r="G4706" s="179">
        <f t="shared" si="219"/>
        <v>368.1</v>
      </c>
      <c r="H4706" s="179">
        <f t="shared" si="220"/>
        <v>0</v>
      </c>
      <c r="I4706" s="179">
        <f t="shared" si="221"/>
        <v>368.1</v>
      </c>
    </row>
    <row r="4707" spans="1:9" ht="15.75" thickBot="1">
      <c r="A4707" s="336" t="s">
        <v>500</v>
      </c>
      <c r="B4707" s="337">
        <v>14</v>
      </c>
      <c r="C4707" s="338">
        <v>368.1</v>
      </c>
      <c r="D4707" s="394"/>
      <c r="E4707" s="395"/>
      <c r="F4707" s="396"/>
      <c r="G4707" s="179">
        <f t="shared" si="219"/>
        <v>0</v>
      </c>
      <c r="H4707" s="179">
        <f t="shared" si="220"/>
        <v>0</v>
      </c>
      <c r="I4707" s="179">
        <f t="shared" si="221"/>
        <v>0</v>
      </c>
    </row>
    <row r="4708" spans="1:9" ht="15.75" thickBot="1">
      <c r="A4708" s="397" t="s">
        <v>1032</v>
      </c>
      <c r="B4708" s="333">
        <v>8</v>
      </c>
      <c r="C4708" s="334">
        <v>259.83999999999997</v>
      </c>
      <c r="D4708" s="335" t="s">
        <v>384</v>
      </c>
      <c r="E4708" s="335" t="s">
        <v>386</v>
      </c>
      <c r="F4708" s="335" t="s">
        <v>813</v>
      </c>
      <c r="G4708" s="179">
        <f t="shared" si="219"/>
        <v>259.83999999999997</v>
      </c>
      <c r="H4708" s="179">
        <f t="shared" si="220"/>
        <v>0</v>
      </c>
      <c r="I4708" s="179">
        <f t="shared" si="221"/>
        <v>259.83999999999997</v>
      </c>
    </row>
    <row r="4709" spans="1:9" ht="15.75" thickBot="1">
      <c r="A4709" s="399"/>
      <c r="B4709" s="333">
        <v>20</v>
      </c>
      <c r="C4709" s="334">
        <v>556.32000000000005</v>
      </c>
      <c r="D4709" s="335" t="s">
        <v>384</v>
      </c>
      <c r="E4709" s="335" t="s">
        <v>386</v>
      </c>
      <c r="F4709" s="335" t="s">
        <v>862</v>
      </c>
      <c r="G4709" s="179">
        <f t="shared" si="219"/>
        <v>556.32000000000005</v>
      </c>
      <c r="H4709" s="179">
        <f t="shared" si="220"/>
        <v>0</v>
      </c>
      <c r="I4709" s="179">
        <f t="shared" si="221"/>
        <v>556.32000000000005</v>
      </c>
    </row>
    <row r="4710" spans="1:9" ht="15.75" thickBot="1">
      <c r="A4710" s="336" t="s">
        <v>1032</v>
      </c>
      <c r="B4710" s="337">
        <v>28</v>
      </c>
      <c r="C4710" s="338">
        <v>816.16</v>
      </c>
      <c r="D4710" s="394"/>
      <c r="E4710" s="395"/>
      <c r="F4710" s="396"/>
      <c r="G4710" s="179">
        <f t="shared" si="219"/>
        <v>0</v>
      </c>
      <c r="H4710" s="179">
        <f t="shared" si="220"/>
        <v>0</v>
      </c>
      <c r="I4710" s="179">
        <f t="shared" si="221"/>
        <v>0</v>
      </c>
    </row>
    <row r="4711" spans="1:9" ht="15.75" thickBot="1">
      <c r="A4711" s="397" t="s">
        <v>501</v>
      </c>
      <c r="B4711" s="333">
        <v>1</v>
      </c>
      <c r="C4711" s="334">
        <v>49.94</v>
      </c>
      <c r="D4711" s="335" t="s">
        <v>387</v>
      </c>
      <c r="E4711" s="335" t="s">
        <v>386</v>
      </c>
      <c r="F4711" s="335" t="s">
        <v>810</v>
      </c>
      <c r="G4711" s="179">
        <f t="shared" si="219"/>
        <v>0</v>
      </c>
      <c r="H4711" s="179">
        <f t="shared" si="220"/>
        <v>0</v>
      </c>
      <c r="I4711" s="179">
        <f t="shared" si="221"/>
        <v>0</v>
      </c>
    </row>
    <row r="4712" spans="1:9" ht="15.75" thickBot="1">
      <c r="A4712" s="398"/>
      <c r="B4712" s="333">
        <v>3</v>
      </c>
      <c r="C4712" s="334">
        <v>149.80000000000001</v>
      </c>
      <c r="D4712" s="335" t="s">
        <v>387</v>
      </c>
      <c r="E4712" s="335" t="s">
        <v>386</v>
      </c>
      <c r="F4712" s="335" t="s">
        <v>835</v>
      </c>
      <c r="G4712" s="179">
        <f t="shared" si="219"/>
        <v>0</v>
      </c>
      <c r="H4712" s="179">
        <f t="shared" si="220"/>
        <v>0</v>
      </c>
      <c r="I4712" s="179">
        <f t="shared" si="221"/>
        <v>0</v>
      </c>
    </row>
    <row r="4713" spans="1:9" ht="15.75" thickBot="1">
      <c r="A4713" s="398"/>
      <c r="B4713" s="333">
        <v>6</v>
      </c>
      <c r="C4713" s="334">
        <v>282.33</v>
      </c>
      <c r="D4713" s="335" t="s">
        <v>387</v>
      </c>
      <c r="E4713" s="335" t="s">
        <v>386</v>
      </c>
      <c r="F4713" s="335" t="s">
        <v>803</v>
      </c>
      <c r="G4713" s="179">
        <f t="shared" si="219"/>
        <v>0</v>
      </c>
      <c r="H4713" s="179">
        <f t="shared" si="220"/>
        <v>0</v>
      </c>
      <c r="I4713" s="179">
        <f t="shared" si="221"/>
        <v>0</v>
      </c>
    </row>
    <row r="4714" spans="1:9" ht="15.75" thickBot="1">
      <c r="A4714" s="398"/>
      <c r="B4714" s="333">
        <v>29</v>
      </c>
      <c r="C4714" s="334">
        <v>1488.14</v>
      </c>
      <c r="D4714" s="335" t="s">
        <v>387</v>
      </c>
      <c r="E4714" s="335" t="s">
        <v>386</v>
      </c>
      <c r="F4714" s="335" t="s">
        <v>804</v>
      </c>
      <c r="G4714" s="179">
        <f t="shared" si="219"/>
        <v>0</v>
      </c>
      <c r="H4714" s="179">
        <f t="shared" si="220"/>
        <v>0</v>
      </c>
      <c r="I4714" s="179">
        <f t="shared" si="221"/>
        <v>0</v>
      </c>
    </row>
    <row r="4715" spans="1:9" ht="15.75" thickBot="1">
      <c r="A4715" s="398"/>
      <c r="B4715" s="333">
        <v>4</v>
      </c>
      <c r="C4715" s="334">
        <v>205.26</v>
      </c>
      <c r="D4715" s="335" t="s">
        <v>387</v>
      </c>
      <c r="E4715" s="335" t="s">
        <v>386</v>
      </c>
      <c r="F4715" s="335" t="s">
        <v>843</v>
      </c>
      <c r="G4715" s="179">
        <f t="shared" si="219"/>
        <v>0</v>
      </c>
      <c r="H4715" s="179">
        <f t="shared" si="220"/>
        <v>0</v>
      </c>
      <c r="I4715" s="179">
        <f t="shared" si="221"/>
        <v>0</v>
      </c>
    </row>
    <row r="4716" spans="1:9" ht="15.75" thickBot="1">
      <c r="A4716" s="398"/>
      <c r="B4716" s="333">
        <v>1</v>
      </c>
      <c r="C4716" s="334">
        <v>51.32</v>
      </c>
      <c r="D4716" s="335" t="s">
        <v>387</v>
      </c>
      <c r="E4716" s="335" t="s">
        <v>386</v>
      </c>
      <c r="F4716" s="335" t="s">
        <v>805</v>
      </c>
      <c r="G4716" s="179">
        <f t="shared" si="219"/>
        <v>0</v>
      </c>
      <c r="H4716" s="179">
        <f t="shared" si="220"/>
        <v>0</v>
      </c>
      <c r="I4716" s="179">
        <f t="shared" si="221"/>
        <v>0</v>
      </c>
    </row>
    <row r="4717" spans="1:9" ht="15.75" thickBot="1">
      <c r="A4717" s="398"/>
      <c r="B4717" s="333">
        <v>37</v>
      </c>
      <c r="C4717" s="334">
        <v>1782.26</v>
      </c>
      <c r="D4717" s="335" t="s">
        <v>387</v>
      </c>
      <c r="E4717" s="335" t="s">
        <v>386</v>
      </c>
      <c r="F4717" s="335" t="s">
        <v>862</v>
      </c>
      <c r="G4717" s="179">
        <f t="shared" si="219"/>
        <v>0</v>
      </c>
      <c r="H4717" s="179">
        <f t="shared" si="220"/>
        <v>0</v>
      </c>
      <c r="I4717" s="179">
        <f t="shared" si="221"/>
        <v>0</v>
      </c>
    </row>
    <row r="4718" spans="1:9" ht="15.75" thickBot="1">
      <c r="A4718" s="398"/>
      <c r="B4718" s="333">
        <v>12</v>
      </c>
      <c r="C4718" s="334">
        <v>610.26</v>
      </c>
      <c r="D4718" s="335" t="s">
        <v>387</v>
      </c>
      <c r="E4718" s="335" t="s">
        <v>386</v>
      </c>
      <c r="F4718" s="335" t="s">
        <v>816</v>
      </c>
      <c r="G4718" s="179">
        <f t="shared" si="219"/>
        <v>0</v>
      </c>
      <c r="H4718" s="179">
        <f t="shared" si="220"/>
        <v>0</v>
      </c>
      <c r="I4718" s="179">
        <f t="shared" si="221"/>
        <v>0</v>
      </c>
    </row>
    <row r="4719" spans="1:9" ht="15.75" thickBot="1">
      <c r="A4719" s="398"/>
      <c r="B4719" s="333">
        <v>3</v>
      </c>
      <c r="C4719" s="334">
        <v>149.80000000000001</v>
      </c>
      <c r="D4719" s="335" t="s">
        <v>387</v>
      </c>
      <c r="E4719" s="335" t="s">
        <v>386</v>
      </c>
      <c r="F4719" s="335" t="s">
        <v>863</v>
      </c>
      <c r="G4719" s="179">
        <f t="shared" si="219"/>
        <v>0</v>
      </c>
      <c r="H4719" s="179">
        <f t="shared" si="220"/>
        <v>0</v>
      </c>
      <c r="I4719" s="179">
        <f t="shared" si="221"/>
        <v>0</v>
      </c>
    </row>
    <row r="4720" spans="1:9" ht="15.75" thickBot="1">
      <c r="A4720" s="398"/>
      <c r="B4720" s="333">
        <v>3</v>
      </c>
      <c r="C4720" s="334">
        <v>153.94</v>
      </c>
      <c r="D4720" s="335" t="s">
        <v>387</v>
      </c>
      <c r="E4720" s="335" t="s">
        <v>386</v>
      </c>
      <c r="F4720" s="335" t="s">
        <v>864</v>
      </c>
      <c r="G4720" s="179">
        <f t="shared" si="219"/>
        <v>0</v>
      </c>
      <c r="H4720" s="179">
        <f t="shared" si="220"/>
        <v>0</v>
      </c>
      <c r="I4720" s="179">
        <f t="shared" si="221"/>
        <v>0</v>
      </c>
    </row>
    <row r="4721" spans="1:9" ht="15.75" thickBot="1">
      <c r="A4721" s="398"/>
      <c r="B4721" s="333">
        <v>21</v>
      </c>
      <c r="C4721" s="334">
        <v>1067.95</v>
      </c>
      <c r="D4721" s="335" t="s">
        <v>387</v>
      </c>
      <c r="E4721" s="335" t="s">
        <v>386</v>
      </c>
      <c r="F4721" s="335" t="s">
        <v>867</v>
      </c>
      <c r="G4721" s="179">
        <f t="shared" si="219"/>
        <v>0</v>
      </c>
      <c r="H4721" s="179">
        <f t="shared" si="220"/>
        <v>0</v>
      </c>
      <c r="I4721" s="179">
        <f t="shared" si="221"/>
        <v>0</v>
      </c>
    </row>
    <row r="4722" spans="1:9" ht="15.75" thickBot="1">
      <c r="A4722" s="398"/>
      <c r="B4722" s="333">
        <v>6</v>
      </c>
      <c r="C4722" s="334">
        <v>290.85000000000002</v>
      </c>
      <c r="D4722" s="335" t="s">
        <v>387</v>
      </c>
      <c r="E4722" s="335" t="s">
        <v>386</v>
      </c>
      <c r="F4722" s="335" t="s">
        <v>872</v>
      </c>
      <c r="G4722" s="179">
        <f t="shared" si="219"/>
        <v>0</v>
      </c>
      <c r="H4722" s="179">
        <f t="shared" si="220"/>
        <v>0</v>
      </c>
      <c r="I4722" s="179">
        <f t="shared" si="221"/>
        <v>0</v>
      </c>
    </row>
    <row r="4723" spans="1:9" ht="15.75" thickBot="1">
      <c r="A4723" s="398"/>
      <c r="B4723" s="333">
        <v>1</v>
      </c>
      <c r="C4723" s="334">
        <v>51.32</v>
      </c>
      <c r="D4723" s="335" t="s">
        <v>387</v>
      </c>
      <c r="E4723" s="335" t="s">
        <v>386</v>
      </c>
      <c r="F4723" s="335" t="s">
        <v>858</v>
      </c>
      <c r="G4723" s="179">
        <f t="shared" si="219"/>
        <v>0</v>
      </c>
      <c r="H4723" s="179">
        <f t="shared" si="220"/>
        <v>0</v>
      </c>
      <c r="I4723" s="179">
        <f t="shared" si="221"/>
        <v>0</v>
      </c>
    </row>
    <row r="4724" spans="1:9" ht="15.75" thickBot="1">
      <c r="A4724" s="398"/>
      <c r="B4724" s="333">
        <v>27</v>
      </c>
      <c r="C4724" s="334">
        <v>886.86</v>
      </c>
      <c r="D4724" s="335" t="s">
        <v>384</v>
      </c>
      <c r="E4724" s="335" t="s">
        <v>386</v>
      </c>
      <c r="F4724" s="335" t="s">
        <v>807</v>
      </c>
      <c r="G4724" s="179">
        <f t="shared" si="219"/>
        <v>886.86</v>
      </c>
      <c r="H4724" s="179">
        <f t="shared" si="220"/>
        <v>0</v>
      </c>
      <c r="I4724" s="179">
        <f t="shared" si="221"/>
        <v>886.86</v>
      </c>
    </row>
    <row r="4725" spans="1:9" ht="15.75" thickBot="1">
      <c r="A4725" s="398"/>
      <c r="B4725" s="333">
        <v>24</v>
      </c>
      <c r="C4725" s="334">
        <v>771.68</v>
      </c>
      <c r="D4725" s="335" t="s">
        <v>384</v>
      </c>
      <c r="E4725" s="335" t="s">
        <v>386</v>
      </c>
      <c r="F4725" s="335" t="s">
        <v>837</v>
      </c>
      <c r="G4725" s="179">
        <f t="shared" si="219"/>
        <v>771.68</v>
      </c>
      <c r="H4725" s="179">
        <f t="shared" si="220"/>
        <v>0</v>
      </c>
      <c r="I4725" s="179">
        <f t="shared" si="221"/>
        <v>771.68</v>
      </c>
    </row>
    <row r="4726" spans="1:9" ht="15.75" thickBot="1">
      <c r="A4726" s="398"/>
      <c r="B4726" s="333">
        <v>72</v>
      </c>
      <c r="C4726" s="334">
        <v>2391.66</v>
      </c>
      <c r="D4726" s="335" t="s">
        <v>384</v>
      </c>
      <c r="E4726" s="335" t="s">
        <v>386</v>
      </c>
      <c r="F4726" s="335" t="s">
        <v>811</v>
      </c>
      <c r="G4726" s="179">
        <f t="shared" si="219"/>
        <v>2391.66</v>
      </c>
      <c r="H4726" s="179">
        <f t="shared" si="220"/>
        <v>0</v>
      </c>
      <c r="I4726" s="179">
        <f t="shared" si="221"/>
        <v>2391.66</v>
      </c>
    </row>
    <row r="4727" spans="1:9" ht="15.75" thickBot="1">
      <c r="A4727" s="398"/>
      <c r="B4727" s="333">
        <v>40</v>
      </c>
      <c r="C4727" s="334">
        <v>1328</v>
      </c>
      <c r="D4727" s="335" t="s">
        <v>384</v>
      </c>
      <c r="E4727" s="335" t="s">
        <v>386</v>
      </c>
      <c r="F4727" s="335" t="s">
        <v>813</v>
      </c>
      <c r="G4727" s="179">
        <f t="shared" si="219"/>
        <v>1328</v>
      </c>
      <c r="H4727" s="179">
        <f t="shared" si="220"/>
        <v>0</v>
      </c>
      <c r="I4727" s="179">
        <f t="shared" si="221"/>
        <v>1328</v>
      </c>
    </row>
    <row r="4728" spans="1:9" ht="15.75" thickBot="1">
      <c r="A4728" s="398"/>
      <c r="B4728" s="333">
        <v>76</v>
      </c>
      <c r="C4728" s="334">
        <v>2570.52</v>
      </c>
      <c r="D4728" s="335" t="s">
        <v>384</v>
      </c>
      <c r="E4728" s="335" t="s">
        <v>386</v>
      </c>
      <c r="F4728" s="335" t="s">
        <v>808</v>
      </c>
      <c r="G4728" s="179">
        <f t="shared" si="219"/>
        <v>2570.52</v>
      </c>
      <c r="H4728" s="179">
        <f t="shared" si="220"/>
        <v>0</v>
      </c>
      <c r="I4728" s="179">
        <f t="shared" si="221"/>
        <v>2570.52</v>
      </c>
    </row>
    <row r="4729" spans="1:9" ht="15.75" thickBot="1">
      <c r="A4729" s="398"/>
      <c r="B4729" s="333">
        <v>90</v>
      </c>
      <c r="C4729" s="334">
        <v>3040.26</v>
      </c>
      <c r="D4729" s="335" t="s">
        <v>384</v>
      </c>
      <c r="E4729" s="335" t="s">
        <v>386</v>
      </c>
      <c r="F4729" s="335" t="s">
        <v>810</v>
      </c>
      <c r="G4729" s="179">
        <f t="shared" si="219"/>
        <v>3040.26</v>
      </c>
      <c r="H4729" s="179">
        <f t="shared" si="220"/>
        <v>0</v>
      </c>
      <c r="I4729" s="179">
        <f t="shared" si="221"/>
        <v>3040.26</v>
      </c>
    </row>
    <row r="4730" spans="1:9" ht="15.75" thickBot="1">
      <c r="A4730" s="398"/>
      <c r="B4730" s="333">
        <v>61</v>
      </c>
      <c r="C4730" s="334">
        <v>2067.4899999999998</v>
      </c>
      <c r="D4730" s="335" t="s">
        <v>384</v>
      </c>
      <c r="E4730" s="335" t="s">
        <v>386</v>
      </c>
      <c r="F4730" s="335" t="s">
        <v>835</v>
      </c>
      <c r="G4730" s="179">
        <f t="shared" si="219"/>
        <v>2067.4899999999998</v>
      </c>
      <c r="H4730" s="179">
        <f t="shared" si="220"/>
        <v>0</v>
      </c>
      <c r="I4730" s="179">
        <f t="shared" si="221"/>
        <v>2067.4899999999998</v>
      </c>
    </row>
    <row r="4731" spans="1:9" ht="15.75" thickBot="1">
      <c r="A4731" s="398"/>
      <c r="B4731" s="333">
        <v>13</v>
      </c>
      <c r="C4731" s="334">
        <v>444.73</v>
      </c>
      <c r="D4731" s="335" t="s">
        <v>384</v>
      </c>
      <c r="E4731" s="335" t="s">
        <v>386</v>
      </c>
      <c r="F4731" s="335" t="s">
        <v>802</v>
      </c>
      <c r="G4731" s="179">
        <f t="shared" si="219"/>
        <v>444.73</v>
      </c>
      <c r="H4731" s="179">
        <f t="shared" si="220"/>
        <v>0</v>
      </c>
      <c r="I4731" s="179">
        <f t="shared" si="221"/>
        <v>444.73</v>
      </c>
    </row>
    <row r="4732" spans="1:9" ht="15.75" thickBot="1">
      <c r="A4732" s="398"/>
      <c r="B4732" s="333">
        <v>53</v>
      </c>
      <c r="C4732" s="334">
        <v>1723.41</v>
      </c>
      <c r="D4732" s="335" t="s">
        <v>384</v>
      </c>
      <c r="E4732" s="335" t="s">
        <v>386</v>
      </c>
      <c r="F4732" s="335" t="s">
        <v>803</v>
      </c>
      <c r="G4732" s="179">
        <f t="shared" si="219"/>
        <v>1723.41</v>
      </c>
      <c r="H4732" s="179">
        <f t="shared" si="220"/>
        <v>0</v>
      </c>
      <c r="I4732" s="179">
        <f t="shared" si="221"/>
        <v>1723.41</v>
      </c>
    </row>
    <row r="4733" spans="1:9" ht="15.75" thickBot="1">
      <c r="A4733" s="398"/>
      <c r="B4733" s="333">
        <v>34</v>
      </c>
      <c r="C4733" s="334">
        <v>1163.1400000000001</v>
      </c>
      <c r="D4733" s="335" t="s">
        <v>384</v>
      </c>
      <c r="E4733" s="335" t="s">
        <v>386</v>
      </c>
      <c r="F4733" s="335" t="s">
        <v>804</v>
      </c>
      <c r="G4733" s="179">
        <f t="shared" si="219"/>
        <v>1163.1400000000001</v>
      </c>
      <c r="H4733" s="179">
        <f t="shared" si="220"/>
        <v>0</v>
      </c>
      <c r="I4733" s="179">
        <f t="shared" si="221"/>
        <v>1163.1400000000001</v>
      </c>
    </row>
    <row r="4734" spans="1:9" ht="15.75" thickBot="1">
      <c r="A4734" s="398"/>
      <c r="B4734" s="333">
        <v>43</v>
      </c>
      <c r="C4734" s="334">
        <v>1465.51</v>
      </c>
      <c r="D4734" s="335" t="s">
        <v>384</v>
      </c>
      <c r="E4734" s="335" t="s">
        <v>386</v>
      </c>
      <c r="F4734" s="335" t="s">
        <v>845</v>
      </c>
      <c r="G4734" s="179">
        <f t="shared" si="219"/>
        <v>1465.51</v>
      </c>
      <c r="H4734" s="179">
        <f t="shared" si="220"/>
        <v>0</v>
      </c>
      <c r="I4734" s="179">
        <f t="shared" si="221"/>
        <v>1465.51</v>
      </c>
    </row>
    <row r="4735" spans="1:9" ht="15.75" thickBot="1">
      <c r="A4735" s="398"/>
      <c r="B4735" s="333">
        <v>37</v>
      </c>
      <c r="C4735" s="334">
        <v>1265.77</v>
      </c>
      <c r="D4735" s="335" t="s">
        <v>384</v>
      </c>
      <c r="E4735" s="335" t="s">
        <v>386</v>
      </c>
      <c r="F4735" s="335" t="s">
        <v>843</v>
      </c>
      <c r="G4735" s="179">
        <f t="shared" si="219"/>
        <v>1265.77</v>
      </c>
      <c r="H4735" s="179">
        <f t="shared" si="220"/>
        <v>0</v>
      </c>
      <c r="I4735" s="179">
        <f t="shared" si="221"/>
        <v>1265.77</v>
      </c>
    </row>
    <row r="4736" spans="1:9" ht="15.75" thickBot="1">
      <c r="A4736" s="398"/>
      <c r="B4736" s="333">
        <v>5</v>
      </c>
      <c r="C4736" s="334">
        <v>171.05</v>
      </c>
      <c r="D4736" s="335" t="s">
        <v>384</v>
      </c>
      <c r="E4736" s="335" t="s">
        <v>386</v>
      </c>
      <c r="F4736" s="335" t="s">
        <v>894</v>
      </c>
      <c r="G4736" s="179">
        <f t="shared" si="219"/>
        <v>171.05</v>
      </c>
      <c r="H4736" s="179">
        <f t="shared" si="220"/>
        <v>0</v>
      </c>
      <c r="I4736" s="179">
        <f t="shared" si="221"/>
        <v>171.05</v>
      </c>
    </row>
    <row r="4737" spans="1:9" ht="15.75" thickBot="1">
      <c r="A4737" s="398"/>
      <c r="B4737" s="333">
        <v>37</v>
      </c>
      <c r="C4737" s="334">
        <v>1265.77</v>
      </c>
      <c r="D4737" s="335" t="s">
        <v>384</v>
      </c>
      <c r="E4737" s="335" t="s">
        <v>386</v>
      </c>
      <c r="F4737" s="335" t="s">
        <v>881</v>
      </c>
      <c r="G4737" s="179">
        <f t="shared" si="219"/>
        <v>1265.77</v>
      </c>
      <c r="H4737" s="179">
        <f t="shared" si="220"/>
        <v>0</v>
      </c>
      <c r="I4737" s="179">
        <f t="shared" si="221"/>
        <v>1265.77</v>
      </c>
    </row>
    <row r="4738" spans="1:9" ht="15.75" thickBot="1">
      <c r="A4738" s="398"/>
      <c r="B4738" s="333">
        <v>117</v>
      </c>
      <c r="C4738" s="334">
        <v>3965.13</v>
      </c>
      <c r="D4738" s="335" t="s">
        <v>384</v>
      </c>
      <c r="E4738" s="335" t="s">
        <v>386</v>
      </c>
      <c r="F4738" s="335" t="s">
        <v>805</v>
      </c>
      <c r="G4738" s="179">
        <f t="shared" si="219"/>
        <v>3965.13</v>
      </c>
      <c r="H4738" s="179">
        <f t="shared" si="220"/>
        <v>0</v>
      </c>
      <c r="I4738" s="179">
        <f t="shared" si="221"/>
        <v>3965.13</v>
      </c>
    </row>
    <row r="4739" spans="1:9" ht="15.75" thickBot="1">
      <c r="A4739" s="398"/>
      <c r="B4739" s="333">
        <v>201</v>
      </c>
      <c r="C4739" s="334">
        <v>6587.49</v>
      </c>
      <c r="D4739" s="335" t="s">
        <v>384</v>
      </c>
      <c r="E4739" s="335" t="s">
        <v>386</v>
      </c>
      <c r="F4739" s="335" t="s">
        <v>862</v>
      </c>
      <c r="G4739" s="179">
        <f t="shared" si="219"/>
        <v>6587.49</v>
      </c>
      <c r="H4739" s="179">
        <f t="shared" si="220"/>
        <v>0</v>
      </c>
      <c r="I4739" s="179">
        <f t="shared" si="221"/>
        <v>6587.49</v>
      </c>
    </row>
    <row r="4740" spans="1:9" ht="15.75" thickBot="1">
      <c r="A4740" s="398"/>
      <c r="B4740" s="333">
        <v>132</v>
      </c>
      <c r="C4740" s="334">
        <v>4264.96</v>
      </c>
      <c r="D4740" s="335" t="s">
        <v>384</v>
      </c>
      <c r="E4740" s="335" t="s">
        <v>386</v>
      </c>
      <c r="F4740" s="335" t="s">
        <v>816</v>
      </c>
      <c r="G4740" s="179">
        <f t="shared" si="219"/>
        <v>4264.96</v>
      </c>
      <c r="H4740" s="179">
        <f t="shared" si="220"/>
        <v>0</v>
      </c>
      <c r="I4740" s="179">
        <f t="shared" si="221"/>
        <v>4264.96</v>
      </c>
    </row>
    <row r="4741" spans="1:9" ht="15.75" thickBot="1">
      <c r="A4741" s="398"/>
      <c r="B4741" s="333">
        <v>208</v>
      </c>
      <c r="C4741" s="334">
        <v>6767.52</v>
      </c>
      <c r="D4741" s="335" t="s">
        <v>384</v>
      </c>
      <c r="E4741" s="335" t="s">
        <v>386</v>
      </c>
      <c r="F4741" s="335" t="s">
        <v>863</v>
      </c>
      <c r="G4741" s="179">
        <f t="shared" ref="G4741:G4804" si="222">IF(D4741="REG",C4741,0)</f>
        <v>6767.52</v>
      </c>
      <c r="H4741" s="179">
        <f t="shared" ref="H4741:H4804" si="223">IF(D4741="SAL",C4741,0)</f>
        <v>0</v>
      </c>
      <c r="I4741" s="179">
        <f t="shared" ref="I4741:I4804" si="224">+G4741+H4741</f>
        <v>6767.52</v>
      </c>
    </row>
    <row r="4742" spans="1:9" ht="15.75" thickBot="1">
      <c r="A4742" s="398"/>
      <c r="B4742" s="333">
        <v>195</v>
      </c>
      <c r="C4742" s="334">
        <v>6456.27</v>
      </c>
      <c r="D4742" s="335" t="s">
        <v>384</v>
      </c>
      <c r="E4742" s="335" t="s">
        <v>386</v>
      </c>
      <c r="F4742" s="335" t="s">
        <v>864</v>
      </c>
      <c r="G4742" s="179">
        <f t="shared" si="222"/>
        <v>6456.27</v>
      </c>
      <c r="H4742" s="179">
        <f t="shared" si="223"/>
        <v>0</v>
      </c>
      <c r="I4742" s="179">
        <f t="shared" si="224"/>
        <v>6456.27</v>
      </c>
    </row>
    <row r="4743" spans="1:9" ht="15.75" thickBot="1">
      <c r="A4743" s="398"/>
      <c r="B4743" s="333">
        <v>13</v>
      </c>
      <c r="C4743" s="334">
        <v>439.21</v>
      </c>
      <c r="D4743" s="335" t="s">
        <v>384</v>
      </c>
      <c r="E4743" s="335" t="s">
        <v>386</v>
      </c>
      <c r="F4743" s="335" t="s">
        <v>841</v>
      </c>
      <c r="G4743" s="179">
        <f t="shared" si="222"/>
        <v>439.21</v>
      </c>
      <c r="H4743" s="179">
        <f t="shared" si="223"/>
        <v>0</v>
      </c>
      <c r="I4743" s="179">
        <f t="shared" si="224"/>
        <v>439.21</v>
      </c>
    </row>
    <row r="4744" spans="1:9" ht="15.75" thickBot="1">
      <c r="A4744" s="398"/>
      <c r="B4744" s="333">
        <v>24</v>
      </c>
      <c r="C4744" s="334">
        <v>821.04</v>
      </c>
      <c r="D4744" s="335" t="s">
        <v>384</v>
      </c>
      <c r="E4744" s="335" t="s">
        <v>386</v>
      </c>
      <c r="F4744" s="335" t="s">
        <v>856</v>
      </c>
      <c r="G4744" s="179">
        <f t="shared" si="222"/>
        <v>821.04</v>
      </c>
      <c r="H4744" s="179">
        <f t="shared" si="223"/>
        <v>0</v>
      </c>
      <c r="I4744" s="179">
        <f t="shared" si="224"/>
        <v>821.04</v>
      </c>
    </row>
    <row r="4745" spans="1:9" ht="15.75" thickBot="1">
      <c r="A4745" s="398"/>
      <c r="B4745" s="333">
        <v>51</v>
      </c>
      <c r="C4745" s="334">
        <v>1730.91</v>
      </c>
      <c r="D4745" s="335" t="s">
        <v>384</v>
      </c>
      <c r="E4745" s="335" t="s">
        <v>386</v>
      </c>
      <c r="F4745" s="335" t="s">
        <v>867</v>
      </c>
      <c r="G4745" s="179">
        <f t="shared" si="222"/>
        <v>1730.91</v>
      </c>
      <c r="H4745" s="179">
        <f t="shared" si="223"/>
        <v>0</v>
      </c>
      <c r="I4745" s="179">
        <f t="shared" si="224"/>
        <v>1730.91</v>
      </c>
    </row>
    <row r="4746" spans="1:9" ht="15.75" thickBot="1">
      <c r="A4746" s="398"/>
      <c r="B4746" s="333">
        <v>32</v>
      </c>
      <c r="C4746" s="334">
        <v>1094.72</v>
      </c>
      <c r="D4746" s="335" t="s">
        <v>384</v>
      </c>
      <c r="E4746" s="335" t="s">
        <v>386</v>
      </c>
      <c r="F4746" s="335" t="s">
        <v>838</v>
      </c>
      <c r="G4746" s="179">
        <f t="shared" si="222"/>
        <v>1094.72</v>
      </c>
      <c r="H4746" s="179">
        <f t="shared" si="223"/>
        <v>0</v>
      </c>
      <c r="I4746" s="179">
        <f t="shared" si="224"/>
        <v>1094.72</v>
      </c>
    </row>
    <row r="4747" spans="1:9" ht="15.75" thickBot="1">
      <c r="A4747" s="398"/>
      <c r="B4747" s="333">
        <v>39</v>
      </c>
      <c r="C4747" s="334">
        <v>1322.83</v>
      </c>
      <c r="D4747" s="335" t="s">
        <v>384</v>
      </c>
      <c r="E4747" s="335" t="s">
        <v>386</v>
      </c>
      <c r="F4747" s="335" t="s">
        <v>872</v>
      </c>
      <c r="G4747" s="179">
        <f t="shared" si="222"/>
        <v>1322.83</v>
      </c>
      <c r="H4747" s="179">
        <f t="shared" si="223"/>
        <v>0</v>
      </c>
      <c r="I4747" s="179">
        <f t="shared" si="224"/>
        <v>1322.83</v>
      </c>
    </row>
    <row r="4748" spans="1:9" ht="15.75" thickBot="1">
      <c r="A4748" s="399"/>
      <c r="B4748" s="333">
        <v>90</v>
      </c>
      <c r="C4748" s="334">
        <v>3078.9</v>
      </c>
      <c r="D4748" s="335" t="s">
        <v>384</v>
      </c>
      <c r="E4748" s="335" t="s">
        <v>386</v>
      </c>
      <c r="F4748" s="335" t="s">
        <v>858</v>
      </c>
      <c r="G4748" s="179">
        <f t="shared" si="222"/>
        <v>3078.9</v>
      </c>
      <c r="H4748" s="179">
        <f t="shared" si="223"/>
        <v>0</v>
      </c>
      <c r="I4748" s="179">
        <f t="shared" si="224"/>
        <v>3078.9</v>
      </c>
    </row>
    <row r="4749" spans="1:9" ht="15.75" thickBot="1">
      <c r="A4749" s="336" t="s">
        <v>501</v>
      </c>
      <c r="B4749" s="337">
        <v>1841</v>
      </c>
      <c r="C4749" s="338">
        <v>63418</v>
      </c>
      <c r="D4749" s="394"/>
      <c r="E4749" s="395"/>
      <c r="F4749" s="396"/>
      <c r="G4749" s="179">
        <f t="shared" si="222"/>
        <v>0</v>
      </c>
      <c r="H4749" s="179">
        <f t="shared" si="223"/>
        <v>0</v>
      </c>
      <c r="I4749" s="179">
        <f t="shared" si="224"/>
        <v>0</v>
      </c>
    </row>
    <row r="4750" spans="1:9" ht="15.75" thickBot="1">
      <c r="A4750" s="397" t="s">
        <v>502</v>
      </c>
      <c r="B4750" s="333">
        <v>18</v>
      </c>
      <c r="C4750" s="334">
        <v>400.68</v>
      </c>
      <c r="D4750" s="335" t="s">
        <v>384</v>
      </c>
      <c r="E4750" s="335" t="s">
        <v>386</v>
      </c>
      <c r="F4750" s="335" t="s">
        <v>811</v>
      </c>
      <c r="G4750" s="179">
        <f t="shared" si="222"/>
        <v>400.68</v>
      </c>
      <c r="H4750" s="179">
        <f t="shared" si="223"/>
        <v>0</v>
      </c>
      <c r="I4750" s="179">
        <f t="shared" si="224"/>
        <v>400.68</v>
      </c>
    </row>
    <row r="4751" spans="1:9" ht="15.75" thickBot="1">
      <c r="A4751" s="398"/>
      <c r="B4751" s="333">
        <v>13</v>
      </c>
      <c r="C4751" s="334">
        <v>370.41</v>
      </c>
      <c r="D4751" s="335" t="s">
        <v>384</v>
      </c>
      <c r="E4751" s="335" t="s">
        <v>386</v>
      </c>
      <c r="F4751" s="335" t="s">
        <v>843</v>
      </c>
      <c r="G4751" s="179">
        <f t="shared" si="222"/>
        <v>370.41</v>
      </c>
      <c r="H4751" s="179">
        <f t="shared" si="223"/>
        <v>0</v>
      </c>
      <c r="I4751" s="179">
        <f t="shared" si="224"/>
        <v>370.41</v>
      </c>
    </row>
    <row r="4752" spans="1:9" ht="15.75" thickBot="1">
      <c r="A4752" s="399"/>
      <c r="B4752" s="333">
        <v>18.5</v>
      </c>
      <c r="C4752" s="334">
        <v>388.36</v>
      </c>
      <c r="D4752" s="335" t="s">
        <v>384</v>
      </c>
      <c r="E4752" s="335" t="s">
        <v>386</v>
      </c>
      <c r="F4752" s="335" t="s">
        <v>805</v>
      </c>
      <c r="G4752" s="179">
        <f t="shared" si="222"/>
        <v>388.36</v>
      </c>
      <c r="H4752" s="179">
        <f t="shared" si="223"/>
        <v>0</v>
      </c>
      <c r="I4752" s="179">
        <f t="shared" si="224"/>
        <v>388.36</v>
      </c>
    </row>
    <row r="4753" spans="1:9" ht="15.75" thickBot="1">
      <c r="A4753" s="336" t="s">
        <v>502</v>
      </c>
      <c r="B4753" s="337">
        <v>49.5</v>
      </c>
      <c r="C4753" s="338">
        <v>1159.45</v>
      </c>
      <c r="D4753" s="394"/>
      <c r="E4753" s="395"/>
      <c r="F4753" s="396"/>
      <c r="G4753" s="179">
        <f t="shared" si="222"/>
        <v>0</v>
      </c>
      <c r="H4753" s="179">
        <f t="shared" si="223"/>
        <v>0</v>
      </c>
      <c r="I4753" s="179">
        <f t="shared" si="224"/>
        <v>0</v>
      </c>
    </row>
    <row r="4754" spans="1:9" ht="15.75" thickBot="1">
      <c r="A4754" s="397" t="s">
        <v>503</v>
      </c>
      <c r="B4754" s="333">
        <v>32</v>
      </c>
      <c r="C4754" s="334">
        <v>1023.68</v>
      </c>
      <c r="D4754" s="335" t="s">
        <v>391</v>
      </c>
      <c r="E4754" s="335" t="s">
        <v>386</v>
      </c>
      <c r="F4754" s="335" t="s">
        <v>807</v>
      </c>
      <c r="G4754" s="179">
        <f t="shared" si="222"/>
        <v>0</v>
      </c>
      <c r="H4754" s="179">
        <f t="shared" si="223"/>
        <v>0</v>
      </c>
      <c r="I4754" s="179">
        <f t="shared" si="224"/>
        <v>0</v>
      </c>
    </row>
    <row r="4755" spans="1:9" ht="15.75" thickBot="1">
      <c r="A4755" s="398"/>
      <c r="B4755" s="333">
        <v>8</v>
      </c>
      <c r="C4755" s="334">
        <v>267.04000000000002</v>
      </c>
      <c r="D4755" s="335" t="s">
        <v>391</v>
      </c>
      <c r="E4755" s="335" t="s">
        <v>386</v>
      </c>
      <c r="F4755" s="335" t="s">
        <v>837</v>
      </c>
      <c r="G4755" s="179">
        <f t="shared" si="222"/>
        <v>0</v>
      </c>
      <c r="H4755" s="179">
        <f t="shared" si="223"/>
        <v>0</v>
      </c>
      <c r="I4755" s="179">
        <f t="shared" si="224"/>
        <v>0</v>
      </c>
    </row>
    <row r="4756" spans="1:9" ht="15.75" thickBot="1">
      <c r="A4756" s="398"/>
      <c r="B4756" s="333">
        <v>32</v>
      </c>
      <c r="C4756" s="334">
        <v>1023.04</v>
      </c>
      <c r="D4756" s="335" t="s">
        <v>391</v>
      </c>
      <c r="E4756" s="335" t="s">
        <v>386</v>
      </c>
      <c r="F4756" s="335" t="s">
        <v>845</v>
      </c>
      <c r="G4756" s="179">
        <f t="shared" si="222"/>
        <v>0</v>
      </c>
      <c r="H4756" s="179">
        <f t="shared" si="223"/>
        <v>0</v>
      </c>
      <c r="I4756" s="179">
        <f t="shared" si="224"/>
        <v>0</v>
      </c>
    </row>
    <row r="4757" spans="1:9" ht="15.75" thickBot="1">
      <c r="A4757" s="398"/>
      <c r="B4757" s="333">
        <v>16</v>
      </c>
      <c r="C4757" s="334">
        <v>524.64</v>
      </c>
      <c r="D4757" s="335" t="s">
        <v>391</v>
      </c>
      <c r="E4757" s="335" t="s">
        <v>386</v>
      </c>
      <c r="F4757" s="335" t="s">
        <v>881</v>
      </c>
      <c r="G4757" s="179">
        <f t="shared" si="222"/>
        <v>0</v>
      </c>
      <c r="H4757" s="179">
        <f t="shared" si="223"/>
        <v>0</v>
      </c>
      <c r="I4757" s="179">
        <f t="shared" si="224"/>
        <v>0</v>
      </c>
    </row>
    <row r="4758" spans="1:9" ht="15.75" thickBot="1">
      <c r="A4758" s="398"/>
      <c r="B4758" s="333">
        <v>40</v>
      </c>
      <c r="C4758" s="334">
        <v>1274</v>
      </c>
      <c r="D4758" s="335" t="s">
        <v>391</v>
      </c>
      <c r="E4758" s="335" t="s">
        <v>386</v>
      </c>
      <c r="F4758" s="335" t="s">
        <v>863</v>
      </c>
      <c r="G4758" s="179">
        <f t="shared" si="222"/>
        <v>0</v>
      </c>
      <c r="H4758" s="179">
        <f t="shared" si="223"/>
        <v>0</v>
      </c>
      <c r="I4758" s="179">
        <f t="shared" si="224"/>
        <v>0</v>
      </c>
    </row>
    <row r="4759" spans="1:9" ht="15.75" thickBot="1">
      <c r="A4759" s="398"/>
      <c r="B4759" s="333">
        <v>48</v>
      </c>
      <c r="C4759" s="334">
        <v>1483.2</v>
      </c>
      <c r="D4759" s="335" t="s">
        <v>391</v>
      </c>
      <c r="E4759" s="335" t="s">
        <v>386</v>
      </c>
      <c r="F4759" s="335" t="s">
        <v>838</v>
      </c>
      <c r="G4759" s="179">
        <f t="shared" si="222"/>
        <v>0</v>
      </c>
      <c r="H4759" s="179">
        <f t="shared" si="223"/>
        <v>0</v>
      </c>
      <c r="I4759" s="179">
        <f t="shared" si="224"/>
        <v>0</v>
      </c>
    </row>
    <row r="4760" spans="1:9" ht="15.75" thickBot="1">
      <c r="A4760" s="398"/>
      <c r="B4760" s="333">
        <v>64</v>
      </c>
      <c r="C4760" s="334">
        <v>2030.56</v>
      </c>
      <c r="D4760" s="335" t="s">
        <v>391</v>
      </c>
      <c r="E4760" s="335" t="s">
        <v>386</v>
      </c>
      <c r="F4760" s="335" t="s">
        <v>858</v>
      </c>
      <c r="G4760" s="179">
        <f t="shared" si="222"/>
        <v>0</v>
      </c>
      <c r="H4760" s="179">
        <f t="shared" si="223"/>
        <v>0</v>
      </c>
      <c r="I4760" s="179">
        <f t="shared" si="224"/>
        <v>0</v>
      </c>
    </row>
    <row r="4761" spans="1:9" ht="15.75" thickBot="1">
      <c r="A4761" s="398"/>
      <c r="B4761" s="333">
        <v>27</v>
      </c>
      <c r="C4761" s="334">
        <v>1196.8499999999999</v>
      </c>
      <c r="D4761" s="335" t="s">
        <v>387</v>
      </c>
      <c r="E4761" s="335" t="s">
        <v>386</v>
      </c>
      <c r="F4761" s="335" t="s">
        <v>807</v>
      </c>
      <c r="G4761" s="179">
        <f t="shared" si="222"/>
        <v>0</v>
      </c>
      <c r="H4761" s="179">
        <f t="shared" si="223"/>
        <v>0</v>
      </c>
      <c r="I4761" s="179">
        <f t="shared" si="224"/>
        <v>0</v>
      </c>
    </row>
    <row r="4762" spans="1:9" ht="15.75" thickBot="1">
      <c r="A4762" s="398"/>
      <c r="B4762" s="333">
        <v>2</v>
      </c>
      <c r="C4762" s="334">
        <v>100.14</v>
      </c>
      <c r="D4762" s="335" t="s">
        <v>387</v>
      </c>
      <c r="E4762" s="335" t="s">
        <v>386</v>
      </c>
      <c r="F4762" s="335" t="s">
        <v>837</v>
      </c>
      <c r="G4762" s="179">
        <f t="shared" si="222"/>
        <v>0</v>
      </c>
      <c r="H4762" s="179">
        <f t="shared" si="223"/>
        <v>0</v>
      </c>
      <c r="I4762" s="179">
        <f t="shared" si="224"/>
        <v>0</v>
      </c>
    </row>
    <row r="4763" spans="1:9" ht="15.75" thickBot="1">
      <c r="A4763" s="398"/>
      <c r="B4763" s="333">
        <v>1</v>
      </c>
      <c r="C4763" s="334">
        <v>50.07</v>
      </c>
      <c r="D4763" s="335" t="s">
        <v>387</v>
      </c>
      <c r="E4763" s="335" t="s">
        <v>386</v>
      </c>
      <c r="F4763" s="335" t="s">
        <v>811</v>
      </c>
      <c r="G4763" s="179">
        <f t="shared" si="222"/>
        <v>0</v>
      </c>
      <c r="H4763" s="179">
        <f t="shared" si="223"/>
        <v>0</v>
      </c>
      <c r="I4763" s="179">
        <f t="shared" si="224"/>
        <v>0</v>
      </c>
    </row>
    <row r="4764" spans="1:9" ht="15.75" thickBot="1">
      <c r="A4764" s="398"/>
      <c r="B4764" s="333">
        <v>4</v>
      </c>
      <c r="C4764" s="334">
        <v>200.28</v>
      </c>
      <c r="D4764" s="335" t="s">
        <v>387</v>
      </c>
      <c r="E4764" s="335" t="s">
        <v>386</v>
      </c>
      <c r="F4764" s="335" t="s">
        <v>813</v>
      </c>
      <c r="G4764" s="179">
        <f t="shared" si="222"/>
        <v>0</v>
      </c>
      <c r="H4764" s="179">
        <f t="shared" si="223"/>
        <v>0</v>
      </c>
      <c r="I4764" s="179">
        <f t="shared" si="224"/>
        <v>0</v>
      </c>
    </row>
    <row r="4765" spans="1:9" ht="15.75" thickBot="1">
      <c r="A4765" s="398"/>
      <c r="B4765" s="333">
        <v>61.75</v>
      </c>
      <c r="C4765" s="334">
        <v>3157.8</v>
      </c>
      <c r="D4765" s="335" t="s">
        <v>387</v>
      </c>
      <c r="E4765" s="335" t="s">
        <v>386</v>
      </c>
      <c r="F4765" s="335" t="s">
        <v>808</v>
      </c>
      <c r="G4765" s="179">
        <f t="shared" si="222"/>
        <v>0</v>
      </c>
      <c r="H4765" s="179">
        <f t="shared" si="223"/>
        <v>0</v>
      </c>
      <c r="I4765" s="179">
        <f t="shared" si="224"/>
        <v>0</v>
      </c>
    </row>
    <row r="4766" spans="1:9" ht="15.75" thickBot="1">
      <c r="A4766" s="398"/>
      <c r="B4766" s="333">
        <v>12</v>
      </c>
      <c r="C4766" s="334">
        <v>597.41999999999996</v>
      </c>
      <c r="D4766" s="335" t="s">
        <v>387</v>
      </c>
      <c r="E4766" s="335" t="s">
        <v>386</v>
      </c>
      <c r="F4766" s="335" t="s">
        <v>809</v>
      </c>
      <c r="G4766" s="179">
        <f t="shared" si="222"/>
        <v>0</v>
      </c>
      <c r="H4766" s="179">
        <f t="shared" si="223"/>
        <v>0</v>
      </c>
      <c r="I4766" s="179">
        <f t="shared" si="224"/>
        <v>0</v>
      </c>
    </row>
    <row r="4767" spans="1:9" ht="15.75" thickBot="1">
      <c r="A4767" s="398"/>
      <c r="B4767" s="333">
        <v>15.5</v>
      </c>
      <c r="C4767" s="334">
        <v>786.87</v>
      </c>
      <c r="D4767" s="335" t="s">
        <v>387</v>
      </c>
      <c r="E4767" s="335" t="s">
        <v>386</v>
      </c>
      <c r="F4767" s="335" t="s">
        <v>810</v>
      </c>
      <c r="G4767" s="179">
        <f t="shared" si="222"/>
        <v>0</v>
      </c>
      <c r="H4767" s="179">
        <f t="shared" si="223"/>
        <v>0</v>
      </c>
      <c r="I4767" s="179">
        <f t="shared" si="224"/>
        <v>0</v>
      </c>
    </row>
    <row r="4768" spans="1:9" ht="15.75" thickBot="1">
      <c r="A4768" s="398"/>
      <c r="B4768" s="333">
        <v>2</v>
      </c>
      <c r="C4768" s="334">
        <v>102.63</v>
      </c>
      <c r="D4768" s="335" t="s">
        <v>387</v>
      </c>
      <c r="E4768" s="335" t="s">
        <v>386</v>
      </c>
      <c r="F4768" s="335" t="s">
        <v>835</v>
      </c>
      <c r="G4768" s="179">
        <f t="shared" si="222"/>
        <v>0</v>
      </c>
      <c r="H4768" s="179">
        <f t="shared" si="223"/>
        <v>0</v>
      </c>
      <c r="I4768" s="179">
        <f t="shared" si="224"/>
        <v>0</v>
      </c>
    </row>
    <row r="4769" spans="1:9" ht="15.75" thickBot="1">
      <c r="A4769" s="398"/>
      <c r="B4769" s="333">
        <v>3.5</v>
      </c>
      <c r="C4769" s="334">
        <v>173.21</v>
      </c>
      <c r="D4769" s="335" t="s">
        <v>387</v>
      </c>
      <c r="E4769" s="335" t="s">
        <v>386</v>
      </c>
      <c r="F4769" s="335" t="s">
        <v>802</v>
      </c>
      <c r="G4769" s="179">
        <f t="shared" si="222"/>
        <v>0</v>
      </c>
      <c r="H4769" s="179">
        <f t="shared" si="223"/>
        <v>0</v>
      </c>
      <c r="I4769" s="179">
        <f t="shared" si="224"/>
        <v>0</v>
      </c>
    </row>
    <row r="4770" spans="1:9" ht="15.75" thickBot="1">
      <c r="A4770" s="398"/>
      <c r="B4770" s="333">
        <v>15</v>
      </c>
      <c r="C4770" s="334">
        <v>769.72</v>
      </c>
      <c r="D4770" s="335" t="s">
        <v>387</v>
      </c>
      <c r="E4770" s="335" t="s">
        <v>386</v>
      </c>
      <c r="F4770" s="335" t="s">
        <v>803</v>
      </c>
      <c r="G4770" s="179">
        <f t="shared" si="222"/>
        <v>0</v>
      </c>
      <c r="H4770" s="179">
        <f t="shared" si="223"/>
        <v>0</v>
      </c>
      <c r="I4770" s="179">
        <f t="shared" si="224"/>
        <v>0</v>
      </c>
    </row>
    <row r="4771" spans="1:9" ht="15.75" thickBot="1">
      <c r="A4771" s="398"/>
      <c r="B4771" s="333">
        <v>113</v>
      </c>
      <c r="C4771" s="334">
        <v>5530.31</v>
      </c>
      <c r="D4771" s="335" t="s">
        <v>387</v>
      </c>
      <c r="E4771" s="335" t="s">
        <v>386</v>
      </c>
      <c r="F4771" s="335" t="s">
        <v>804</v>
      </c>
      <c r="G4771" s="179">
        <f t="shared" si="222"/>
        <v>0</v>
      </c>
      <c r="H4771" s="179">
        <f t="shared" si="223"/>
        <v>0</v>
      </c>
      <c r="I4771" s="179">
        <f t="shared" si="224"/>
        <v>0</v>
      </c>
    </row>
    <row r="4772" spans="1:9" ht="15.75" thickBot="1">
      <c r="A4772" s="398"/>
      <c r="B4772" s="333">
        <v>73</v>
      </c>
      <c r="C4772" s="334">
        <v>3555.23</v>
      </c>
      <c r="D4772" s="335" t="s">
        <v>387</v>
      </c>
      <c r="E4772" s="335" t="s">
        <v>386</v>
      </c>
      <c r="F4772" s="335" t="s">
        <v>845</v>
      </c>
      <c r="G4772" s="179">
        <f t="shared" si="222"/>
        <v>0</v>
      </c>
      <c r="H4772" s="179">
        <f t="shared" si="223"/>
        <v>0</v>
      </c>
      <c r="I4772" s="179">
        <f t="shared" si="224"/>
        <v>0</v>
      </c>
    </row>
    <row r="4773" spans="1:9" ht="15.75" thickBot="1">
      <c r="A4773" s="398"/>
      <c r="B4773" s="333">
        <v>4</v>
      </c>
      <c r="C4773" s="334">
        <v>205.26</v>
      </c>
      <c r="D4773" s="335" t="s">
        <v>387</v>
      </c>
      <c r="E4773" s="335" t="s">
        <v>386</v>
      </c>
      <c r="F4773" s="335" t="s">
        <v>843</v>
      </c>
      <c r="G4773" s="179">
        <f t="shared" si="222"/>
        <v>0</v>
      </c>
      <c r="H4773" s="179">
        <f t="shared" si="223"/>
        <v>0</v>
      </c>
      <c r="I4773" s="179">
        <f t="shared" si="224"/>
        <v>0</v>
      </c>
    </row>
    <row r="4774" spans="1:9" ht="15.75" thickBot="1">
      <c r="A4774" s="398"/>
      <c r="B4774" s="333">
        <v>16</v>
      </c>
      <c r="C4774" s="334">
        <v>817.85</v>
      </c>
      <c r="D4774" s="335" t="s">
        <v>387</v>
      </c>
      <c r="E4774" s="335" t="s">
        <v>386</v>
      </c>
      <c r="F4774" s="335" t="s">
        <v>894</v>
      </c>
      <c r="G4774" s="179">
        <f t="shared" si="222"/>
        <v>0</v>
      </c>
      <c r="H4774" s="179">
        <f t="shared" si="223"/>
        <v>0</v>
      </c>
      <c r="I4774" s="179">
        <f t="shared" si="224"/>
        <v>0</v>
      </c>
    </row>
    <row r="4775" spans="1:9" ht="15.75" thickBot="1">
      <c r="A4775" s="398"/>
      <c r="B4775" s="333">
        <v>47.5</v>
      </c>
      <c r="C4775" s="334">
        <v>2341.7600000000002</v>
      </c>
      <c r="D4775" s="335" t="s">
        <v>387</v>
      </c>
      <c r="E4775" s="335" t="s">
        <v>386</v>
      </c>
      <c r="F4775" s="335" t="s">
        <v>881</v>
      </c>
      <c r="G4775" s="179">
        <f t="shared" si="222"/>
        <v>0</v>
      </c>
      <c r="H4775" s="179">
        <f t="shared" si="223"/>
        <v>0</v>
      </c>
      <c r="I4775" s="179">
        <f t="shared" si="224"/>
        <v>0</v>
      </c>
    </row>
    <row r="4776" spans="1:9" ht="15.75" thickBot="1">
      <c r="A4776" s="398"/>
      <c r="B4776" s="333">
        <v>18</v>
      </c>
      <c r="C4776" s="334">
        <v>846.08</v>
      </c>
      <c r="D4776" s="335" t="s">
        <v>387</v>
      </c>
      <c r="E4776" s="335" t="s">
        <v>386</v>
      </c>
      <c r="F4776" s="335" t="s">
        <v>805</v>
      </c>
      <c r="G4776" s="179">
        <f t="shared" si="222"/>
        <v>0</v>
      </c>
      <c r="H4776" s="179">
        <f t="shared" si="223"/>
        <v>0</v>
      </c>
      <c r="I4776" s="179">
        <f t="shared" si="224"/>
        <v>0</v>
      </c>
    </row>
    <row r="4777" spans="1:9" ht="15.75" thickBot="1">
      <c r="A4777" s="398"/>
      <c r="B4777" s="333">
        <v>55</v>
      </c>
      <c r="C4777" s="334">
        <v>2700.06</v>
      </c>
      <c r="D4777" s="335" t="s">
        <v>387</v>
      </c>
      <c r="E4777" s="335" t="s">
        <v>386</v>
      </c>
      <c r="F4777" s="335" t="s">
        <v>862</v>
      </c>
      <c r="G4777" s="179">
        <f t="shared" si="222"/>
        <v>0</v>
      </c>
      <c r="H4777" s="179">
        <f t="shared" si="223"/>
        <v>0</v>
      </c>
      <c r="I4777" s="179">
        <f t="shared" si="224"/>
        <v>0</v>
      </c>
    </row>
    <row r="4778" spans="1:9" ht="15.75" thickBot="1">
      <c r="A4778" s="398"/>
      <c r="B4778" s="333">
        <v>5</v>
      </c>
      <c r="C4778" s="334">
        <v>238.92</v>
      </c>
      <c r="D4778" s="335" t="s">
        <v>387</v>
      </c>
      <c r="E4778" s="335" t="s">
        <v>386</v>
      </c>
      <c r="F4778" s="335" t="s">
        <v>816</v>
      </c>
      <c r="G4778" s="179">
        <f t="shared" si="222"/>
        <v>0</v>
      </c>
      <c r="H4778" s="179">
        <f t="shared" si="223"/>
        <v>0</v>
      </c>
      <c r="I4778" s="179">
        <f t="shared" si="224"/>
        <v>0</v>
      </c>
    </row>
    <row r="4779" spans="1:9" ht="15.75" thickBot="1">
      <c r="A4779" s="398"/>
      <c r="B4779" s="333">
        <v>71.25</v>
      </c>
      <c r="C4779" s="334">
        <v>3501.74</v>
      </c>
      <c r="D4779" s="335" t="s">
        <v>387</v>
      </c>
      <c r="E4779" s="335" t="s">
        <v>386</v>
      </c>
      <c r="F4779" s="335" t="s">
        <v>863</v>
      </c>
      <c r="G4779" s="179">
        <f t="shared" si="222"/>
        <v>0</v>
      </c>
      <c r="H4779" s="179">
        <f t="shared" si="223"/>
        <v>0</v>
      </c>
      <c r="I4779" s="179">
        <f t="shared" si="224"/>
        <v>0</v>
      </c>
    </row>
    <row r="4780" spans="1:9" ht="15.75" thickBot="1">
      <c r="A4780" s="398"/>
      <c r="B4780" s="333">
        <v>23</v>
      </c>
      <c r="C4780" s="334">
        <v>1119.67</v>
      </c>
      <c r="D4780" s="335" t="s">
        <v>387</v>
      </c>
      <c r="E4780" s="335" t="s">
        <v>386</v>
      </c>
      <c r="F4780" s="335" t="s">
        <v>864</v>
      </c>
      <c r="G4780" s="179">
        <f t="shared" si="222"/>
        <v>0</v>
      </c>
      <c r="H4780" s="179">
        <f t="shared" si="223"/>
        <v>0</v>
      </c>
      <c r="I4780" s="179">
        <f t="shared" si="224"/>
        <v>0</v>
      </c>
    </row>
    <row r="4781" spans="1:9" ht="15.75" thickBot="1">
      <c r="A4781" s="398"/>
      <c r="B4781" s="333">
        <v>7</v>
      </c>
      <c r="C4781" s="334">
        <v>336.24</v>
      </c>
      <c r="D4781" s="335" t="s">
        <v>387</v>
      </c>
      <c r="E4781" s="335" t="s">
        <v>386</v>
      </c>
      <c r="F4781" s="335" t="s">
        <v>841</v>
      </c>
      <c r="G4781" s="179">
        <f t="shared" si="222"/>
        <v>0</v>
      </c>
      <c r="H4781" s="179">
        <f t="shared" si="223"/>
        <v>0</v>
      </c>
      <c r="I4781" s="179">
        <f t="shared" si="224"/>
        <v>0</v>
      </c>
    </row>
    <row r="4782" spans="1:9" ht="15.75" thickBot="1">
      <c r="A4782" s="398"/>
      <c r="B4782" s="333">
        <v>26.5</v>
      </c>
      <c r="C4782" s="334">
        <v>1286.93</v>
      </c>
      <c r="D4782" s="335" t="s">
        <v>387</v>
      </c>
      <c r="E4782" s="335" t="s">
        <v>386</v>
      </c>
      <c r="F4782" s="335" t="s">
        <v>856</v>
      </c>
      <c r="G4782" s="179">
        <f t="shared" si="222"/>
        <v>0</v>
      </c>
      <c r="H4782" s="179">
        <f t="shared" si="223"/>
        <v>0</v>
      </c>
      <c r="I4782" s="179">
        <f t="shared" si="224"/>
        <v>0</v>
      </c>
    </row>
    <row r="4783" spans="1:9" ht="15.75" thickBot="1">
      <c r="A4783" s="398"/>
      <c r="B4783" s="333">
        <v>7</v>
      </c>
      <c r="C4783" s="334">
        <v>357.08</v>
      </c>
      <c r="D4783" s="335" t="s">
        <v>387</v>
      </c>
      <c r="E4783" s="335" t="s">
        <v>386</v>
      </c>
      <c r="F4783" s="335" t="s">
        <v>868</v>
      </c>
      <c r="G4783" s="179">
        <f t="shared" si="222"/>
        <v>0</v>
      </c>
      <c r="H4783" s="179">
        <f t="shared" si="223"/>
        <v>0</v>
      </c>
      <c r="I4783" s="179">
        <f t="shared" si="224"/>
        <v>0</v>
      </c>
    </row>
    <row r="4784" spans="1:9" ht="15.75" thickBot="1">
      <c r="A4784" s="398"/>
      <c r="B4784" s="333">
        <v>20.5</v>
      </c>
      <c r="C4784" s="334">
        <v>921.27</v>
      </c>
      <c r="D4784" s="335" t="s">
        <v>387</v>
      </c>
      <c r="E4784" s="335" t="s">
        <v>386</v>
      </c>
      <c r="F4784" s="335" t="s">
        <v>838</v>
      </c>
      <c r="G4784" s="179">
        <f t="shared" si="222"/>
        <v>0</v>
      </c>
      <c r="H4784" s="179">
        <f t="shared" si="223"/>
        <v>0</v>
      </c>
      <c r="I4784" s="179">
        <f t="shared" si="224"/>
        <v>0</v>
      </c>
    </row>
    <row r="4785" spans="1:9" ht="15.75" thickBot="1">
      <c r="A4785" s="398"/>
      <c r="B4785" s="333">
        <v>12</v>
      </c>
      <c r="C4785" s="334">
        <v>578.55999999999995</v>
      </c>
      <c r="D4785" s="335" t="s">
        <v>387</v>
      </c>
      <c r="E4785" s="335" t="s">
        <v>386</v>
      </c>
      <c r="F4785" s="335" t="s">
        <v>872</v>
      </c>
      <c r="G4785" s="179">
        <f t="shared" si="222"/>
        <v>0</v>
      </c>
      <c r="H4785" s="179">
        <f t="shared" si="223"/>
        <v>0</v>
      </c>
      <c r="I4785" s="179">
        <f t="shared" si="224"/>
        <v>0</v>
      </c>
    </row>
    <row r="4786" spans="1:9" ht="15.75" thickBot="1">
      <c r="A4786" s="398"/>
      <c r="B4786" s="333">
        <v>27.5</v>
      </c>
      <c r="C4786" s="334">
        <v>1273.06</v>
      </c>
      <c r="D4786" s="335" t="s">
        <v>387</v>
      </c>
      <c r="E4786" s="335" t="s">
        <v>386</v>
      </c>
      <c r="F4786" s="335" t="s">
        <v>858</v>
      </c>
      <c r="G4786" s="179">
        <f t="shared" si="222"/>
        <v>0</v>
      </c>
      <c r="H4786" s="179">
        <f t="shared" si="223"/>
        <v>0</v>
      </c>
      <c r="I4786" s="179">
        <f t="shared" si="224"/>
        <v>0</v>
      </c>
    </row>
    <row r="4787" spans="1:9" ht="15.75" thickBot="1">
      <c r="A4787" s="398"/>
      <c r="B4787" s="333">
        <v>184</v>
      </c>
      <c r="C4787" s="334">
        <v>5585.32</v>
      </c>
      <c r="D4787" s="335" t="s">
        <v>384</v>
      </c>
      <c r="E4787" s="335" t="s">
        <v>386</v>
      </c>
      <c r="F4787" s="335" t="s">
        <v>807</v>
      </c>
      <c r="G4787" s="179">
        <f t="shared" si="222"/>
        <v>5585.32</v>
      </c>
      <c r="H4787" s="179">
        <f t="shared" si="223"/>
        <v>0</v>
      </c>
      <c r="I4787" s="179">
        <f t="shared" si="224"/>
        <v>5585.32</v>
      </c>
    </row>
    <row r="4788" spans="1:9" ht="15.75" thickBot="1">
      <c r="A4788" s="398"/>
      <c r="B4788" s="333">
        <v>55</v>
      </c>
      <c r="C4788" s="334">
        <v>1835.9</v>
      </c>
      <c r="D4788" s="335" t="s">
        <v>384</v>
      </c>
      <c r="E4788" s="335" t="s">
        <v>386</v>
      </c>
      <c r="F4788" s="335" t="s">
        <v>837</v>
      </c>
      <c r="G4788" s="179">
        <f t="shared" si="222"/>
        <v>1835.9</v>
      </c>
      <c r="H4788" s="179">
        <f t="shared" si="223"/>
        <v>0</v>
      </c>
      <c r="I4788" s="179">
        <f t="shared" si="224"/>
        <v>1835.9</v>
      </c>
    </row>
    <row r="4789" spans="1:9" ht="15.75" thickBot="1">
      <c r="A4789" s="398"/>
      <c r="B4789" s="333">
        <v>128</v>
      </c>
      <c r="C4789" s="334">
        <v>4250.3999999999996</v>
      </c>
      <c r="D4789" s="335" t="s">
        <v>384</v>
      </c>
      <c r="E4789" s="335" t="s">
        <v>386</v>
      </c>
      <c r="F4789" s="335" t="s">
        <v>811</v>
      </c>
      <c r="G4789" s="179">
        <f t="shared" si="222"/>
        <v>4250.3999999999996</v>
      </c>
      <c r="H4789" s="179">
        <f t="shared" si="223"/>
        <v>0</v>
      </c>
      <c r="I4789" s="179">
        <f t="shared" si="224"/>
        <v>4250.3999999999996</v>
      </c>
    </row>
    <row r="4790" spans="1:9" ht="15.75" thickBot="1">
      <c r="A4790" s="398"/>
      <c r="B4790" s="333">
        <v>53</v>
      </c>
      <c r="C4790" s="334">
        <v>1744.12</v>
      </c>
      <c r="D4790" s="335" t="s">
        <v>384</v>
      </c>
      <c r="E4790" s="335" t="s">
        <v>386</v>
      </c>
      <c r="F4790" s="335" t="s">
        <v>813</v>
      </c>
      <c r="G4790" s="179">
        <f t="shared" si="222"/>
        <v>1744.12</v>
      </c>
      <c r="H4790" s="179">
        <f t="shared" si="223"/>
        <v>0</v>
      </c>
      <c r="I4790" s="179">
        <f t="shared" si="224"/>
        <v>1744.12</v>
      </c>
    </row>
    <row r="4791" spans="1:9" ht="15.75" thickBot="1">
      <c r="A4791" s="398"/>
      <c r="B4791" s="333">
        <v>45.25</v>
      </c>
      <c r="C4791" s="334">
        <v>1543.03</v>
      </c>
      <c r="D4791" s="335" t="s">
        <v>384</v>
      </c>
      <c r="E4791" s="335" t="s">
        <v>386</v>
      </c>
      <c r="F4791" s="335" t="s">
        <v>808</v>
      </c>
      <c r="G4791" s="179">
        <f t="shared" si="222"/>
        <v>1543.03</v>
      </c>
      <c r="H4791" s="179">
        <f t="shared" si="223"/>
        <v>0</v>
      </c>
      <c r="I4791" s="179">
        <f t="shared" si="224"/>
        <v>1543.03</v>
      </c>
    </row>
    <row r="4792" spans="1:9" ht="15.75" thickBot="1">
      <c r="A4792" s="398"/>
      <c r="B4792" s="333">
        <v>24</v>
      </c>
      <c r="C4792" s="334">
        <v>821.04</v>
      </c>
      <c r="D4792" s="335" t="s">
        <v>384</v>
      </c>
      <c r="E4792" s="335" t="s">
        <v>386</v>
      </c>
      <c r="F4792" s="335" t="s">
        <v>809</v>
      </c>
      <c r="G4792" s="179">
        <f t="shared" si="222"/>
        <v>821.04</v>
      </c>
      <c r="H4792" s="179">
        <f t="shared" si="223"/>
        <v>0</v>
      </c>
      <c r="I4792" s="179">
        <f t="shared" si="224"/>
        <v>821.04</v>
      </c>
    </row>
    <row r="4793" spans="1:9" ht="15.75" thickBot="1">
      <c r="A4793" s="398"/>
      <c r="B4793" s="333">
        <v>32</v>
      </c>
      <c r="C4793" s="334">
        <v>1049.28</v>
      </c>
      <c r="D4793" s="335" t="s">
        <v>384</v>
      </c>
      <c r="E4793" s="335" t="s">
        <v>386</v>
      </c>
      <c r="F4793" s="335" t="s">
        <v>810</v>
      </c>
      <c r="G4793" s="179">
        <f t="shared" si="222"/>
        <v>1049.28</v>
      </c>
      <c r="H4793" s="179">
        <f t="shared" si="223"/>
        <v>0</v>
      </c>
      <c r="I4793" s="179">
        <f t="shared" si="224"/>
        <v>1049.28</v>
      </c>
    </row>
    <row r="4794" spans="1:9" ht="15.75" thickBot="1">
      <c r="A4794" s="398"/>
      <c r="B4794" s="333">
        <v>8</v>
      </c>
      <c r="C4794" s="334">
        <v>250.96</v>
      </c>
      <c r="D4794" s="335" t="s">
        <v>384</v>
      </c>
      <c r="E4794" s="335" t="s">
        <v>386</v>
      </c>
      <c r="F4794" s="335" t="s">
        <v>835</v>
      </c>
      <c r="G4794" s="179">
        <f t="shared" si="222"/>
        <v>250.96</v>
      </c>
      <c r="H4794" s="179">
        <f t="shared" si="223"/>
        <v>0</v>
      </c>
      <c r="I4794" s="179">
        <f t="shared" si="224"/>
        <v>250.96</v>
      </c>
    </row>
    <row r="4795" spans="1:9" ht="15.75" thickBot="1">
      <c r="A4795" s="398"/>
      <c r="B4795" s="333">
        <v>167</v>
      </c>
      <c r="C4795" s="334">
        <v>5524.67</v>
      </c>
      <c r="D4795" s="335" t="s">
        <v>384</v>
      </c>
      <c r="E4795" s="335" t="s">
        <v>386</v>
      </c>
      <c r="F4795" s="335" t="s">
        <v>802</v>
      </c>
      <c r="G4795" s="179">
        <f t="shared" si="222"/>
        <v>5524.67</v>
      </c>
      <c r="H4795" s="179">
        <f t="shared" si="223"/>
        <v>0</v>
      </c>
      <c r="I4795" s="179">
        <f t="shared" si="224"/>
        <v>5524.67</v>
      </c>
    </row>
    <row r="4796" spans="1:9" ht="15.75" thickBot="1">
      <c r="A4796" s="398"/>
      <c r="B4796" s="333">
        <v>93</v>
      </c>
      <c r="C4796" s="334">
        <v>3149.46</v>
      </c>
      <c r="D4796" s="335" t="s">
        <v>384</v>
      </c>
      <c r="E4796" s="335" t="s">
        <v>386</v>
      </c>
      <c r="F4796" s="335" t="s">
        <v>803</v>
      </c>
      <c r="G4796" s="179">
        <f t="shared" si="222"/>
        <v>3149.46</v>
      </c>
      <c r="H4796" s="179">
        <f t="shared" si="223"/>
        <v>0</v>
      </c>
      <c r="I4796" s="179">
        <f t="shared" si="224"/>
        <v>3149.46</v>
      </c>
    </row>
    <row r="4797" spans="1:9" ht="15.75" thickBot="1">
      <c r="A4797" s="398"/>
      <c r="B4797" s="333">
        <v>306</v>
      </c>
      <c r="C4797" s="334">
        <v>9970.1</v>
      </c>
      <c r="D4797" s="335" t="s">
        <v>384</v>
      </c>
      <c r="E4797" s="335" t="s">
        <v>386</v>
      </c>
      <c r="F4797" s="335" t="s">
        <v>804</v>
      </c>
      <c r="G4797" s="179">
        <f t="shared" si="222"/>
        <v>9970.1</v>
      </c>
      <c r="H4797" s="179">
        <f t="shared" si="223"/>
        <v>0</v>
      </c>
      <c r="I4797" s="179">
        <f t="shared" si="224"/>
        <v>9970.1</v>
      </c>
    </row>
    <row r="4798" spans="1:9" ht="15.75" thickBot="1">
      <c r="A4798" s="398"/>
      <c r="B4798" s="333">
        <v>233</v>
      </c>
      <c r="C4798" s="334">
        <v>7572.2</v>
      </c>
      <c r="D4798" s="335" t="s">
        <v>384</v>
      </c>
      <c r="E4798" s="335" t="s">
        <v>386</v>
      </c>
      <c r="F4798" s="335" t="s">
        <v>845</v>
      </c>
      <c r="G4798" s="179">
        <f t="shared" si="222"/>
        <v>7572.2</v>
      </c>
      <c r="H4798" s="179">
        <f t="shared" si="223"/>
        <v>0</v>
      </c>
      <c r="I4798" s="179">
        <f t="shared" si="224"/>
        <v>7572.2</v>
      </c>
    </row>
    <row r="4799" spans="1:9" ht="15.75" thickBot="1">
      <c r="A4799" s="398"/>
      <c r="B4799" s="333">
        <v>146.5</v>
      </c>
      <c r="C4799" s="334">
        <v>4807.04</v>
      </c>
      <c r="D4799" s="335" t="s">
        <v>384</v>
      </c>
      <c r="E4799" s="335" t="s">
        <v>386</v>
      </c>
      <c r="F4799" s="335" t="s">
        <v>894</v>
      </c>
      <c r="G4799" s="179">
        <f t="shared" si="222"/>
        <v>4807.04</v>
      </c>
      <c r="H4799" s="179">
        <f t="shared" si="223"/>
        <v>0</v>
      </c>
      <c r="I4799" s="179">
        <f t="shared" si="224"/>
        <v>4807.04</v>
      </c>
    </row>
    <row r="4800" spans="1:9" ht="15.75" thickBot="1">
      <c r="A4800" s="398"/>
      <c r="B4800" s="333">
        <v>176</v>
      </c>
      <c r="C4800" s="334">
        <v>5753.25</v>
      </c>
      <c r="D4800" s="335" t="s">
        <v>384</v>
      </c>
      <c r="E4800" s="335" t="s">
        <v>386</v>
      </c>
      <c r="F4800" s="335" t="s">
        <v>881</v>
      </c>
      <c r="G4800" s="179">
        <f t="shared" si="222"/>
        <v>5753.25</v>
      </c>
      <c r="H4800" s="179">
        <f t="shared" si="223"/>
        <v>0</v>
      </c>
      <c r="I4800" s="179">
        <f t="shared" si="224"/>
        <v>5753.25</v>
      </c>
    </row>
    <row r="4801" spans="1:9" ht="15.75" thickBot="1">
      <c r="A4801" s="398"/>
      <c r="B4801" s="333">
        <v>184</v>
      </c>
      <c r="C4801" s="334">
        <v>5868.08</v>
      </c>
      <c r="D4801" s="335" t="s">
        <v>384</v>
      </c>
      <c r="E4801" s="335" t="s">
        <v>386</v>
      </c>
      <c r="F4801" s="335" t="s">
        <v>805</v>
      </c>
      <c r="G4801" s="179">
        <f t="shared" si="222"/>
        <v>5868.08</v>
      </c>
      <c r="H4801" s="179">
        <f t="shared" si="223"/>
        <v>0</v>
      </c>
      <c r="I4801" s="179">
        <f t="shared" si="224"/>
        <v>5868.08</v>
      </c>
    </row>
    <row r="4802" spans="1:9" ht="15.75" thickBot="1">
      <c r="A4802" s="398"/>
      <c r="B4802" s="333">
        <v>352</v>
      </c>
      <c r="C4802" s="334">
        <v>11219.28</v>
      </c>
      <c r="D4802" s="335" t="s">
        <v>384</v>
      </c>
      <c r="E4802" s="335" t="s">
        <v>386</v>
      </c>
      <c r="F4802" s="335" t="s">
        <v>862</v>
      </c>
      <c r="G4802" s="179">
        <f t="shared" si="222"/>
        <v>11219.28</v>
      </c>
      <c r="H4802" s="179">
        <f t="shared" si="223"/>
        <v>0</v>
      </c>
      <c r="I4802" s="179">
        <f t="shared" si="224"/>
        <v>11219.28</v>
      </c>
    </row>
    <row r="4803" spans="1:9" ht="15.75" thickBot="1">
      <c r="A4803" s="398"/>
      <c r="B4803" s="333">
        <v>199</v>
      </c>
      <c r="C4803" s="334">
        <v>6543.06</v>
      </c>
      <c r="D4803" s="335" t="s">
        <v>384</v>
      </c>
      <c r="E4803" s="335" t="s">
        <v>386</v>
      </c>
      <c r="F4803" s="335" t="s">
        <v>816</v>
      </c>
      <c r="G4803" s="179">
        <f t="shared" si="222"/>
        <v>6543.06</v>
      </c>
      <c r="H4803" s="179">
        <f t="shared" si="223"/>
        <v>0</v>
      </c>
      <c r="I4803" s="179">
        <f t="shared" si="224"/>
        <v>6543.06</v>
      </c>
    </row>
    <row r="4804" spans="1:9" ht="15.75" thickBot="1">
      <c r="A4804" s="398"/>
      <c r="B4804" s="333">
        <v>256.75</v>
      </c>
      <c r="C4804" s="334">
        <v>8386.24</v>
      </c>
      <c r="D4804" s="335" t="s">
        <v>384</v>
      </c>
      <c r="E4804" s="335" t="s">
        <v>386</v>
      </c>
      <c r="F4804" s="335" t="s">
        <v>863</v>
      </c>
      <c r="G4804" s="179">
        <f t="shared" si="222"/>
        <v>8386.24</v>
      </c>
      <c r="H4804" s="179">
        <f t="shared" si="223"/>
        <v>0</v>
      </c>
      <c r="I4804" s="179">
        <f t="shared" si="224"/>
        <v>8386.24</v>
      </c>
    </row>
    <row r="4805" spans="1:9" ht="15.75" thickBot="1">
      <c r="A4805" s="398"/>
      <c r="B4805" s="333">
        <v>179.5</v>
      </c>
      <c r="C4805" s="334">
        <v>5918.43</v>
      </c>
      <c r="D4805" s="335" t="s">
        <v>384</v>
      </c>
      <c r="E4805" s="335" t="s">
        <v>386</v>
      </c>
      <c r="F4805" s="335" t="s">
        <v>864</v>
      </c>
      <c r="G4805" s="179">
        <f t="shared" ref="G4805:G4868" si="225">IF(D4805="REG",C4805,0)</f>
        <v>5918.43</v>
      </c>
      <c r="H4805" s="179">
        <f t="shared" ref="H4805:H4868" si="226">IF(D4805="SAL",C4805,0)</f>
        <v>0</v>
      </c>
      <c r="I4805" s="179">
        <f t="shared" ref="I4805:I4868" si="227">+G4805+H4805</f>
        <v>5918.43</v>
      </c>
    </row>
    <row r="4806" spans="1:9" ht="15.75" thickBot="1">
      <c r="A4806" s="398"/>
      <c r="B4806" s="333">
        <v>238.5</v>
      </c>
      <c r="C4806" s="334">
        <v>7765.57</v>
      </c>
      <c r="D4806" s="335" t="s">
        <v>384</v>
      </c>
      <c r="E4806" s="335" t="s">
        <v>386</v>
      </c>
      <c r="F4806" s="335" t="s">
        <v>841</v>
      </c>
      <c r="G4806" s="179">
        <f t="shared" si="225"/>
        <v>7765.57</v>
      </c>
      <c r="H4806" s="179">
        <f t="shared" si="226"/>
        <v>0</v>
      </c>
      <c r="I4806" s="179">
        <f t="shared" si="227"/>
        <v>7765.57</v>
      </c>
    </row>
    <row r="4807" spans="1:9" ht="15.75" thickBot="1">
      <c r="A4807" s="398"/>
      <c r="B4807" s="333">
        <v>162</v>
      </c>
      <c r="C4807" s="334">
        <v>5358.54</v>
      </c>
      <c r="D4807" s="335" t="s">
        <v>384</v>
      </c>
      <c r="E4807" s="335" t="s">
        <v>386</v>
      </c>
      <c r="F4807" s="335" t="s">
        <v>856</v>
      </c>
      <c r="G4807" s="179">
        <f t="shared" si="225"/>
        <v>5358.54</v>
      </c>
      <c r="H4807" s="179">
        <f t="shared" si="226"/>
        <v>0</v>
      </c>
      <c r="I4807" s="179">
        <f t="shared" si="227"/>
        <v>5358.54</v>
      </c>
    </row>
    <row r="4808" spans="1:9" ht="15.75" thickBot="1">
      <c r="A4808" s="398"/>
      <c r="B4808" s="333">
        <v>19.5</v>
      </c>
      <c r="C4808" s="334">
        <v>626.72</v>
      </c>
      <c r="D4808" s="335" t="s">
        <v>384</v>
      </c>
      <c r="E4808" s="335" t="s">
        <v>386</v>
      </c>
      <c r="F4808" s="335" t="s">
        <v>867</v>
      </c>
      <c r="G4808" s="179">
        <f t="shared" si="225"/>
        <v>626.72</v>
      </c>
      <c r="H4808" s="179">
        <f t="shared" si="226"/>
        <v>0</v>
      </c>
      <c r="I4808" s="179">
        <f t="shared" si="227"/>
        <v>626.72</v>
      </c>
    </row>
    <row r="4809" spans="1:9" ht="15.75" thickBot="1">
      <c r="A4809" s="398"/>
      <c r="B4809" s="333">
        <v>73.5</v>
      </c>
      <c r="C4809" s="334">
        <v>2274.7800000000002</v>
      </c>
      <c r="D4809" s="335" t="s">
        <v>384</v>
      </c>
      <c r="E4809" s="335" t="s">
        <v>386</v>
      </c>
      <c r="F4809" s="335" t="s">
        <v>868</v>
      </c>
      <c r="G4809" s="179">
        <f t="shared" si="225"/>
        <v>2274.7800000000002</v>
      </c>
      <c r="H4809" s="179">
        <f t="shared" si="226"/>
        <v>0</v>
      </c>
      <c r="I4809" s="179">
        <f t="shared" si="227"/>
        <v>2274.7800000000002</v>
      </c>
    </row>
    <row r="4810" spans="1:9" ht="15.75" thickBot="1">
      <c r="A4810" s="398"/>
      <c r="B4810" s="333">
        <v>128.5</v>
      </c>
      <c r="C4810" s="334">
        <v>4098.26</v>
      </c>
      <c r="D4810" s="335" t="s">
        <v>384</v>
      </c>
      <c r="E4810" s="335" t="s">
        <v>386</v>
      </c>
      <c r="F4810" s="335" t="s">
        <v>838</v>
      </c>
      <c r="G4810" s="179">
        <f t="shared" si="225"/>
        <v>4098.26</v>
      </c>
      <c r="H4810" s="179">
        <f t="shared" si="226"/>
        <v>0</v>
      </c>
      <c r="I4810" s="179">
        <f t="shared" si="227"/>
        <v>4098.26</v>
      </c>
    </row>
    <row r="4811" spans="1:9" ht="15.75" thickBot="1">
      <c r="A4811" s="398"/>
      <c r="B4811" s="333">
        <v>121</v>
      </c>
      <c r="C4811" s="334">
        <v>3874.28</v>
      </c>
      <c r="D4811" s="335" t="s">
        <v>384</v>
      </c>
      <c r="E4811" s="335" t="s">
        <v>386</v>
      </c>
      <c r="F4811" s="335" t="s">
        <v>872</v>
      </c>
      <c r="G4811" s="179">
        <f t="shared" si="225"/>
        <v>3874.28</v>
      </c>
      <c r="H4811" s="179">
        <f t="shared" si="226"/>
        <v>0</v>
      </c>
      <c r="I4811" s="179">
        <f t="shared" si="227"/>
        <v>3874.28</v>
      </c>
    </row>
    <row r="4812" spans="1:9" ht="15.75" thickBot="1">
      <c r="A4812" s="398"/>
      <c r="B4812" s="333">
        <v>121</v>
      </c>
      <c r="C4812" s="334">
        <v>3862.84</v>
      </c>
      <c r="D4812" s="335" t="s">
        <v>384</v>
      </c>
      <c r="E4812" s="335" t="s">
        <v>386</v>
      </c>
      <c r="F4812" s="335" t="s">
        <v>858</v>
      </c>
      <c r="G4812" s="179">
        <f t="shared" si="225"/>
        <v>3862.84</v>
      </c>
      <c r="H4812" s="179">
        <f t="shared" si="226"/>
        <v>0</v>
      </c>
      <c r="I4812" s="179">
        <f t="shared" si="227"/>
        <v>3862.84</v>
      </c>
    </row>
    <row r="4813" spans="1:9" ht="15.75" thickBot="1">
      <c r="A4813" s="398"/>
      <c r="B4813" s="333">
        <v>1.75</v>
      </c>
      <c r="C4813" s="334">
        <v>59.87</v>
      </c>
      <c r="D4813" s="335" t="s">
        <v>834</v>
      </c>
      <c r="E4813" s="335" t="s">
        <v>386</v>
      </c>
      <c r="F4813" s="335" t="s">
        <v>841</v>
      </c>
      <c r="G4813" s="179">
        <f t="shared" si="225"/>
        <v>0</v>
      </c>
      <c r="H4813" s="179">
        <f t="shared" si="226"/>
        <v>0</v>
      </c>
      <c r="I4813" s="179">
        <f t="shared" si="227"/>
        <v>0</v>
      </c>
    </row>
    <row r="4814" spans="1:9" ht="15.75" thickBot="1">
      <c r="A4814" s="399"/>
      <c r="B4814" s="333">
        <v>58</v>
      </c>
      <c r="C4814" s="334">
        <v>1984.18</v>
      </c>
      <c r="D4814" s="335" t="s">
        <v>392</v>
      </c>
      <c r="E4814" s="335" t="s">
        <v>386</v>
      </c>
      <c r="F4814" s="335" t="s">
        <v>810</v>
      </c>
      <c r="G4814" s="179">
        <f t="shared" si="225"/>
        <v>0</v>
      </c>
      <c r="H4814" s="179">
        <f t="shared" si="226"/>
        <v>0</v>
      </c>
      <c r="I4814" s="179">
        <f t="shared" si="227"/>
        <v>0</v>
      </c>
    </row>
    <row r="4815" spans="1:9" ht="15.75" thickBot="1">
      <c r="A4815" s="336" t="s">
        <v>503</v>
      </c>
      <c r="B4815" s="337">
        <v>4655.75</v>
      </c>
      <c r="C4815" s="338">
        <v>162068.07</v>
      </c>
      <c r="D4815" s="394"/>
      <c r="E4815" s="395"/>
      <c r="F4815" s="396"/>
      <c r="G4815" s="179">
        <f t="shared" si="225"/>
        <v>0</v>
      </c>
      <c r="H4815" s="179">
        <f t="shared" si="226"/>
        <v>0</v>
      </c>
      <c r="I4815" s="179">
        <f t="shared" si="227"/>
        <v>0</v>
      </c>
    </row>
    <row r="4816" spans="1:9" ht="15.75" thickBot="1">
      <c r="A4816" s="397" t="s">
        <v>1033</v>
      </c>
      <c r="B4816" s="333">
        <v>0</v>
      </c>
      <c r="C4816" s="334">
        <v>541.41999999999996</v>
      </c>
      <c r="D4816" s="335" t="s">
        <v>588</v>
      </c>
      <c r="E4816" s="335" t="s">
        <v>386</v>
      </c>
      <c r="F4816" s="335" t="s">
        <v>956</v>
      </c>
      <c r="G4816" s="179">
        <f t="shared" si="225"/>
        <v>0</v>
      </c>
      <c r="H4816" s="179">
        <f t="shared" si="226"/>
        <v>0</v>
      </c>
      <c r="I4816" s="179">
        <f t="shared" si="227"/>
        <v>0</v>
      </c>
    </row>
    <row r="4817" spans="1:9" ht="15.75" thickBot="1">
      <c r="A4817" s="398"/>
      <c r="B4817" s="333">
        <v>0</v>
      </c>
      <c r="C4817" s="334">
        <v>35</v>
      </c>
      <c r="D4817" s="335" t="s">
        <v>441</v>
      </c>
      <c r="E4817" s="335" t="s">
        <v>386</v>
      </c>
      <c r="F4817" s="335" t="s">
        <v>867</v>
      </c>
      <c r="G4817" s="179">
        <f t="shared" si="225"/>
        <v>0</v>
      </c>
      <c r="H4817" s="179">
        <f t="shared" si="226"/>
        <v>0</v>
      </c>
      <c r="I4817" s="179">
        <f t="shared" si="227"/>
        <v>0</v>
      </c>
    </row>
    <row r="4818" spans="1:9" ht="15.75" thickBot="1">
      <c r="A4818" s="398"/>
      <c r="B4818" s="333">
        <v>0</v>
      </c>
      <c r="C4818" s="334">
        <v>35</v>
      </c>
      <c r="D4818" s="335" t="s">
        <v>441</v>
      </c>
      <c r="E4818" s="335" t="s">
        <v>386</v>
      </c>
      <c r="F4818" s="335" t="s">
        <v>838</v>
      </c>
      <c r="G4818" s="179">
        <f t="shared" si="225"/>
        <v>0</v>
      </c>
      <c r="H4818" s="179">
        <f t="shared" si="226"/>
        <v>0</v>
      </c>
      <c r="I4818" s="179">
        <f t="shared" si="227"/>
        <v>0</v>
      </c>
    </row>
    <row r="4819" spans="1:9" ht="15.75" thickBot="1">
      <c r="A4819" s="398"/>
      <c r="B4819" s="333">
        <v>0</v>
      </c>
      <c r="C4819" s="334">
        <v>35</v>
      </c>
      <c r="D4819" s="335" t="s">
        <v>441</v>
      </c>
      <c r="E4819" s="335" t="s">
        <v>386</v>
      </c>
      <c r="F4819" s="335" t="s">
        <v>858</v>
      </c>
      <c r="G4819" s="179">
        <f t="shared" si="225"/>
        <v>0</v>
      </c>
      <c r="H4819" s="179">
        <f t="shared" si="226"/>
        <v>0</v>
      </c>
      <c r="I4819" s="179">
        <f t="shared" si="227"/>
        <v>0</v>
      </c>
    </row>
    <row r="4820" spans="1:9" ht="15.75" thickBot="1">
      <c r="A4820" s="398"/>
      <c r="B4820" s="333">
        <v>16</v>
      </c>
      <c r="C4820" s="334">
        <v>547.36</v>
      </c>
      <c r="D4820" s="335" t="s">
        <v>391</v>
      </c>
      <c r="E4820" s="335" t="s">
        <v>386</v>
      </c>
      <c r="F4820" s="335" t="s">
        <v>838</v>
      </c>
      <c r="G4820" s="179">
        <f t="shared" si="225"/>
        <v>0</v>
      </c>
      <c r="H4820" s="179">
        <f t="shared" si="226"/>
        <v>0</v>
      </c>
      <c r="I4820" s="179">
        <f t="shared" si="227"/>
        <v>0</v>
      </c>
    </row>
    <row r="4821" spans="1:9" ht="15.75" thickBot="1">
      <c r="A4821" s="398"/>
      <c r="B4821" s="333">
        <v>16</v>
      </c>
      <c r="C4821" s="334">
        <v>547.36</v>
      </c>
      <c r="D4821" s="335" t="s">
        <v>391</v>
      </c>
      <c r="E4821" s="335" t="s">
        <v>386</v>
      </c>
      <c r="F4821" s="335" t="s">
        <v>858</v>
      </c>
      <c r="G4821" s="179">
        <f t="shared" si="225"/>
        <v>0</v>
      </c>
      <c r="H4821" s="179">
        <f t="shared" si="226"/>
        <v>0</v>
      </c>
      <c r="I4821" s="179">
        <f t="shared" si="227"/>
        <v>0</v>
      </c>
    </row>
    <row r="4822" spans="1:9" ht="15.75" thickBot="1">
      <c r="A4822" s="398"/>
      <c r="B4822" s="333">
        <v>1</v>
      </c>
      <c r="C4822" s="334">
        <v>51.32</v>
      </c>
      <c r="D4822" s="335" t="s">
        <v>387</v>
      </c>
      <c r="E4822" s="335" t="s">
        <v>386</v>
      </c>
      <c r="F4822" s="335" t="s">
        <v>867</v>
      </c>
      <c r="G4822" s="179">
        <f t="shared" si="225"/>
        <v>0</v>
      </c>
      <c r="H4822" s="179">
        <f t="shared" si="226"/>
        <v>0</v>
      </c>
      <c r="I4822" s="179">
        <f t="shared" si="227"/>
        <v>0</v>
      </c>
    </row>
    <row r="4823" spans="1:9" ht="15.75" thickBot="1">
      <c r="A4823" s="398"/>
      <c r="B4823" s="333">
        <v>4</v>
      </c>
      <c r="C4823" s="334">
        <v>205.26</v>
      </c>
      <c r="D4823" s="335" t="s">
        <v>387</v>
      </c>
      <c r="E4823" s="335" t="s">
        <v>386</v>
      </c>
      <c r="F4823" s="335" t="s">
        <v>838</v>
      </c>
      <c r="G4823" s="179">
        <f t="shared" si="225"/>
        <v>0</v>
      </c>
      <c r="H4823" s="179">
        <f t="shared" si="226"/>
        <v>0</v>
      </c>
      <c r="I4823" s="179">
        <f t="shared" si="227"/>
        <v>0</v>
      </c>
    </row>
    <row r="4824" spans="1:9" ht="15.75" thickBot="1">
      <c r="A4824" s="398"/>
      <c r="B4824" s="333">
        <v>10</v>
      </c>
      <c r="C4824" s="334">
        <v>513.15</v>
      </c>
      <c r="D4824" s="335" t="s">
        <v>387</v>
      </c>
      <c r="E4824" s="335" t="s">
        <v>386</v>
      </c>
      <c r="F4824" s="335" t="s">
        <v>872</v>
      </c>
      <c r="G4824" s="179">
        <f t="shared" si="225"/>
        <v>0</v>
      </c>
      <c r="H4824" s="179">
        <f t="shared" si="226"/>
        <v>0</v>
      </c>
      <c r="I4824" s="179">
        <f t="shared" si="227"/>
        <v>0</v>
      </c>
    </row>
    <row r="4825" spans="1:9" ht="15.75" thickBot="1">
      <c r="A4825" s="398"/>
      <c r="B4825" s="333">
        <v>2</v>
      </c>
      <c r="C4825" s="334">
        <v>102.63</v>
      </c>
      <c r="D4825" s="335" t="s">
        <v>387</v>
      </c>
      <c r="E4825" s="335" t="s">
        <v>386</v>
      </c>
      <c r="F4825" s="335" t="s">
        <v>858</v>
      </c>
      <c r="G4825" s="179">
        <f t="shared" si="225"/>
        <v>0</v>
      </c>
      <c r="H4825" s="179">
        <f t="shared" si="226"/>
        <v>0</v>
      </c>
      <c r="I4825" s="179">
        <f t="shared" si="227"/>
        <v>0</v>
      </c>
    </row>
    <row r="4826" spans="1:9" ht="15.75" thickBot="1">
      <c r="A4826" s="398"/>
      <c r="B4826" s="333">
        <v>80</v>
      </c>
      <c r="C4826" s="334">
        <v>2736.8</v>
      </c>
      <c r="D4826" s="335" t="s">
        <v>384</v>
      </c>
      <c r="E4826" s="335" t="s">
        <v>386</v>
      </c>
      <c r="F4826" s="335" t="s">
        <v>867</v>
      </c>
      <c r="G4826" s="179">
        <f t="shared" si="225"/>
        <v>2736.8</v>
      </c>
      <c r="H4826" s="179">
        <f t="shared" si="226"/>
        <v>0</v>
      </c>
      <c r="I4826" s="179">
        <f t="shared" si="227"/>
        <v>2736.8</v>
      </c>
    </row>
    <row r="4827" spans="1:9" ht="15.75" thickBot="1">
      <c r="A4827" s="398"/>
      <c r="B4827" s="333">
        <v>40</v>
      </c>
      <c r="C4827" s="334">
        <v>1368.4</v>
      </c>
      <c r="D4827" s="335" t="s">
        <v>384</v>
      </c>
      <c r="E4827" s="335" t="s">
        <v>386</v>
      </c>
      <c r="F4827" s="335" t="s">
        <v>868</v>
      </c>
      <c r="G4827" s="179">
        <f t="shared" si="225"/>
        <v>1368.4</v>
      </c>
      <c r="H4827" s="179">
        <f t="shared" si="226"/>
        <v>0</v>
      </c>
      <c r="I4827" s="179">
        <f t="shared" si="227"/>
        <v>1368.4</v>
      </c>
    </row>
    <row r="4828" spans="1:9" ht="15.75" thickBot="1">
      <c r="A4828" s="398"/>
      <c r="B4828" s="333">
        <v>64</v>
      </c>
      <c r="C4828" s="334">
        <v>2189.44</v>
      </c>
      <c r="D4828" s="335" t="s">
        <v>384</v>
      </c>
      <c r="E4828" s="335" t="s">
        <v>386</v>
      </c>
      <c r="F4828" s="335" t="s">
        <v>838</v>
      </c>
      <c r="G4828" s="179">
        <f t="shared" si="225"/>
        <v>2189.44</v>
      </c>
      <c r="H4828" s="179">
        <f t="shared" si="226"/>
        <v>0</v>
      </c>
      <c r="I4828" s="179">
        <f t="shared" si="227"/>
        <v>2189.44</v>
      </c>
    </row>
    <row r="4829" spans="1:9" ht="15.75" thickBot="1">
      <c r="A4829" s="398"/>
      <c r="B4829" s="333">
        <v>80</v>
      </c>
      <c r="C4829" s="334">
        <v>2736.8</v>
      </c>
      <c r="D4829" s="335" t="s">
        <v>384</v>
      </c>
      <c r="E4829" s="335" t="s">
        <v>386</v>
      </c>
      <c r="F4829" s="335" t="s">
        <v>872</v>
      </c>
      <c r="G4829" s="179">
        <f t="shared" si="225"/>
        <v>2736.8</v>
      </c>
      <c r="H4829" s="179">
        <f t="shared" si="226"/>
        <v>0</v>
      </c>
      <c r="I4829" s="179">
        <f t="shared" si="227"/>
        <v>2736.8</v>
      </c>
    </row>
    <row r="4830" spans="1:9" ht="15.75" thickBot="1">
      <c r="A4830" s="398"/>
      <c r="B4830" s="333">
        <v>48</v>
      </c>
      <c r="C4830" s="334">
        <v>1642.08</v>
      </c>
      <c r="D4830" s="335" t="s">
        <v>384</v>
      </c>
      <c r="E4830" s="335" t="s">
        <v>386</v>
      </c>
      <c r="F4830" s="335" t="s">
        <v>858</v>
      </c>
      <c r="G4830" s="179">
        <f t="shared" si="225"/>
        <v>1642.08</v>
      </c>
      <c r="H4830" s="179">
        <f t="shared" si="226"/>
        <v>0</v>
      </c>
      <c r="I4830" s="179">
        <f t="shared" si="227"/>
        <v>1642.08</v>
      </c>
    </row>
    <row r="4831" spans="1:9" ht="15.75" thickBot="1">
      <c r="A4831" s="399"/>
      <c r="B4831" s="333">
        <v>0</v>
      </c>
      <c r="C4831" s="334">
        <v>162.43</v>
      </c>
      <c r="D4831" s="335" t="s">
        <v>393</v>
      </c>
      <c r="E4831" s="335" t="s">
        <v>386</v>
      </c>
      <c r="F4831" s="335" t="s">
        <v>859</v>
      </c>
      <c r="G4831" s="179">
        <f t="shared" si="225"/>
        <v>0</v>
      </c>
      <c r="H4831" s="179">
        <f t="shared" si="226"/>
        <v>0</v>
      </c>
      <c r="I4831" s="179">
        <f t="shared" si="227"/>
        <v>0</v>
      </c>
    </row>
    <row r="4832" spans="1:9" ht="15.75" thickBot="1">
      <c r="A4832" s="336" t="s">
        <v>1033</v>
      </c>
      <c r="B4832" s="337">
        <v>361</v>
      </c>
      <c r="C4832" s="338">
        <v>13449.45</v>
      </c>
      <c r="D4832" s="394"/>
      <c r="E4832" s="395"/>
      <c r="F4832" s="396"/>
      <c r="G4832" s="179">
        <f t="shared" si="225"/>
        <v>0</v>
      </c>
      <c r="H4832" s="179">
        <f t="shared" si="226"/>
        <v>0</v>
      </c>
      <c r="I4832" s="179">
        <f t="shared" si="227"/>
        <v>0</v>
      </c>
    </row>
    <row r="4833" spans="1:9" ht="15.75" thickBot="1">
      <c r="A4833" s="397" t="s">
        <v>1034</v>
      </c>
      <c r="B4833" s="333">
        <v>6</v>
      </c>
      <c r="C4833" s="334">
        <v>243</v>
      </c>
      <c r="D4833" s="335" t="s">
        <v>387</v>
      </c>
      <c r="E4833" s="335" t="s">
        <v>386</v>
      </c>
      <c r="F4833" s="335" t="s">
        <v>835</v>
      </c>
      <c r="G4833" s="179">
        <f t="shared" si="225"/>
        <v>0</v>
      </c>
      <c r="H4833" s="179">
        <f t="shared" si="226"/>
        <v>0</v>
      </c>
      <c r="I4833" s="179">
        <f t="shared" si="227"/>
        <v>0</v>
      </c>
    </row>
    <row r="4834" spans="1:9" ht="15.75" thickBot="1">
      <c r="A4834" s="398"/>
      <c r="B4834" s="333">
        <v>5</v>
      </c>
      <c r="C4834" s="334">
        <v>135</v>
      </c>
      <c r="D4834" s="335" t="s">
        <v>384</v>
      </c>
      <c r="E4834" s="335" t="s">
        <v>386</v>
      </c>
      <c r="F4834" s="335" t="s">
        <v>837</v>
      </c>
      <c r="G4834" s="179">
        <f t="shared" si="225"/>
        <v>135</v>
      </c>
      <c r="H4834" s="179">
        <f t="shared" si="226"/>
        <v>0</v>
      </c>
      <c r="I4834" s="179">
        <f t="shared" si="227"/>
        <v>135</v>
      </c>
    </row>
    <row r="4835" spans="1:9" ht="15.75" thickBot="1">
      <c r="A4835" s="399"/>
      <c r="B4835" s="333">
        <v>17.5</v>
      </c>
      <c r="C4835" s="334">
        <v>472.5</v>
      </c>
      <c r="D4835" s="335" t="s">
        <v>384</v>
      </c>
      <c r="E4835" s="335" t="s">
        <v>386</v>
      </c>
      <c r="F4835" s="335" t="s">
        <v>835</v>
      </c>
      <c r="G4835" s="179">
        <f t="shared" si="225"/>
        <v>472.5</v>
      </c>
      <c r="H4835" s="179">
        <f t="shared" si="226"/>
        <v>0</v>
      </c>
      <c r="I4835" s="179">
        <f t="shared" si="227"/>
        <v>472.5</v>
      </c>
    </row>
    <row r="4836" spans="1:9" ht="15.75" thickBot="1">
      <c r="A4836" s="336" t="s">
        <v>1034</v>
      </c>
      <c r="B4836" s="337">
        <v>28.5</v>
      </c>
      <c r="C4836" s="338">
        <v>850.5</v>
      </c>
      <c r="D4836" s="394"/>
      <c r="E4836" s="395"/>
      <c r="F4836" s="396"/>
      <c r="G4836" s="179">
        <f t="shared" si="225"/>
        <v>0</v>
      </c>
      <c r="H4836" s="179">
        <f t="shared" si="226"/>
        <v>0</v>
      </c>
      <c r="I4836" s="179">
        <f t="shared" si="227"/>
        <v>0</v>
      </c>
    </row>
    <row r="4837" spans="1:9" ht="15.75" thickBot="1">
      <c r="A4837" s="397" t="s">
        <v>504</v>
      </c>
      <c r="B4837" s="333">
        <v>5</v>
      </c>
      <c r="C4837" s="334">
        <v>243.6</v>
      </c>
      <c r="D4837" s="335" t="s">
        <v>387</v>
      </c>
      <c r="E4837" s="335" t="s">
        <v>386</v>
      </c>
      <c r="F4837" s="335" t="s">
        <v>811</v>
      </c>
      <c r="G4837" s="179">
        <f t="shared" si="225"/>
        <v>0</v>
      </c>
      <c r="H4837" s="179">
        <f t="shared" si="226"/>
        <v>0</v>
      </c>
      <c r="I4837" s="179">
        <f t="shared" si="227"/>
        <v>0</v>
      </c>
    </row>
    <row r="4838" spans="1:9" ht="15.75" thickBot="1">
      <c r="A4838" s="398"/>
      <c r="B4838" s="333">
        <v>11</v>
      </c>
      <c r="C4838" s="334">
        <v>564.46</v>
      </c>
      <c r="D4838" s="335" t="s">
        <v>387</v>
      </c>
      <c r="E4838" s="335" t="s">
        <v>386</v>
      </c>
      <c r="F4838" s="335" t="s">
        <v>808</v>
      </c>
      <c r="G4838" s="179">
        <f t="shared" si="225"/>
        <v>0</v>
      </c>
      <c r="H4838" s="179">
        <f t="shared" si="226"/>
        <v>0</v>
      </c>
      <c r="I4838" s="179">
        <f t="shared" si="227"/>
        <v>0</v>
      </c>
    </row>
    <row r="4839" spans="1:9" ht="15.75" thickBot="1">
      <c r="A4839" s="398"/>
      <c r="B4839" s="333">
        <v>17</v>
      </c>
      <c r="C4839" s="334">
        <v>830.12</v>
      </c>
      <c r="D4839" s="335" t="s">
        <v>387</v>
      </c>
      <c r="E4839" s="335" t="s">
        <v>386</v>
      </c>
      <c r="F4839" s="335" t="s">
        <v>802</v>
      </c>
      <c r="G4839" s="179">
        <f t="shared" si="225"/>
        <v>0</v>
      </c>
      <c r="H4839" s="179">
        <f t="shared" si="226"/>
        <v>0</v>
      </c>
      <c r="I4839" s="179">
        <f t="shared" si="227"/>
        <v>0</v>
      </c>
    </row>
    <row r="4840" spans="1:9" ht="15.75" thickBot="1">
      <c r="A4840" s="398"/>
      <c r="B4840" s="333">
        <v>5</v>
      </c>
      <c r="C4840" s="334">
        <v>256.58</v>
      </c>
      <c r="D4840" s="335" t="s">
        <v>387</v>
      </c>
      <c r="E4840" s="335" t="s">
        <v>386</v>
      </c>
      <c r="F4840" s="335" t="s">
        <v>845</v>
      </c>
      <c r="G4840" s="179">
        <f t="shared" si="225"/>
        <v>0</v>
      </c>
      <c r="H4840" s="179">
        <f t="shared" si="226"/>
        <v>0</v>
      </c>
      <c r="I4840" s="179">
        <f t="shared" si="227"/>
        <v>0</v>
      </c>
    </row>
    <row r="4841" spans="1:9" ht="15.75" thickBot="1">
      <c r="A4841" s="398"/>
      <c r="B4841" s="333">
        <v>2</v>
      </c>
      <c r="C4841" s="334">
        <v>99.87</v>
      </c>
      <c r="D4841" s="335" t="s">
        <v>387</v>
      </c>
      <c r="E4841" s="335" t="s">
        <v>386</v>
      </c>
      <c r="F4841" s="335" t="s">
        <v>881</v>
      </c>
      <c r="G4841" s="179">
        <f t="shared" si="225"/>
        <v>0</v>
      </c>
      <c r="H4841" s="179">
        <f t="shared" si="226"/>
        <v>0</v>
      </c>
      <c r="I4841" s="179">
        <f t="shared" si="227"/>
        <v>0</v>
      </c>
    </row>
    <row r="4842" spans="1:9" ht="15.75" thickBot="1">
      <c r="A4842" s="398"/>
      <c r="B4842" s="333">
        <v>16</v>
      </c>
      <c r="C4842" s="334">
        <v>811.38</v>
      </c>
      <c r="D4842" s="335" t="s">
        <v>387</v>
      </c>
      <c r="E4842" s="335" t="s">
        <v>386</v>
      </c>
      <c r="F4842" s="335" t="s">
        <v>805</v>
      </c>
      <c r="G4842" s="179">
        <f t="shared" si="225"/>
        <v>0</v>
      </c>
      <c r="H4842" s="179">
        <f t="shared" si="226"/>
        <v>0</v>
      </c>
      <c r="I4842" s="179">
        <f t="shared" si="227"/>
        <v>0</v>
      </c>
    </row>
    <row r="4843" spans="1:9" ht="15.75" thickBot="1">
      <c r="A4843" s="398"/>
      <c r="B4843" s="333">
        <v>1</v>
      </c>
      <c r="C4843" s="334">
        <v>47.06</v>
      </c>
      <c r="D4843" s="335" t="s">
        <v>387</v>
      </c>
      <c r="E4843" s="335" t="s">
        <v>386</v>
      </c>
      <c r="F4843" s="335" t="s">
        <v>816</v>
      </c>
      <c r="G4843" s="179">
        <f t="shared" si="225"/>
        <v>0</v>
      </c>
      <c r="H4843" s="179">
        <f t="shared" si="226"/>
        <v>0</v>
      </c>
      <c r="I4843" s="179">
        <f t="shared" si="227"/>
        <v>0</v>
      </c>
    </row>
    <row r="4844" spans="1:9" ht="15.75" thickBot="1">
      <c r="A4844" s="398"/>
      <c r="B4844" s="333">
        <v>9</v>
      </c>
      <c r="C4844" s="334">
        <v>440.65</v>
      </c>
      <c r="D4844" s="335" t="s">
        <v>387</v>
      </c>
      <c r="E4844" s="335" t="s">
        <v>386</v>
      </c>
      <c r="F4844" s="335" t="s">
        <v>841</v>
      </c>
      <c r="G4844" s="179">
        <f t="shared" si="225"/>
        <v>0</v>
      </c>
      <c r="H4844" s="179">
        <f t="shared" si="226"/>
        <v>0</v>
      </c>
      <c r="I4844" s="179">
        <f t="shared" si="227"/>
        <v>0</v>
      </c>
    </row>
    <row r="4845" spans="1:9" ht="15.75" thickBot="1">
      <c r="A4845" s="398"/>
      <c r="B4845" s="333">
        <v>2</v>
      </c>
      <c r="C4845" s="334">
        <v>97.02</v>
      </c>
      <c r="D4845" s="335" t="s">
        <v>387</v>
      </c>
      <c r="E4845" s="335" t="s">
        <v>386</v>
      </c>
      <c r="F4845" s="335" t="s">
        <v>856</v>
      </c>
      <c r="G4845" s="179">
        <f t="shared" si="225"/>
        <v>0</v>
      </c>
      <c r="H4845" s="179">
        <f t="shared" si="226"/>
        <v>0</v>
      </c>
      <c r="I4845" s="179">
        <f t="shared" si="227"/>
        <v>0</v>
      </c>
    </row>
    <row r="4846" spans="1:9" ht="15.75" thickBot="1">
      <c r="A4846" s="398"/>
      <c r="B4846" s="333">
        <v>6</v>
      </c>
      <c r="C4846" s="334">
        <v>307.89</v>
      </c>
      <c r="D4846" s="335" t="s">
        <v>387</v>
      </c>
      <c r="E4846" s="335" t="s">
        <v>386</v>
      </c>
      <c r="F4846" s="335" t="s">
        <v>868</v>
      </c>
      <c r="G4846" s="179">
        <f t="shared" si="225"/>
        <v>0</v>
      </c>
      <c r="H4846" s="179">
        <f t="shared" si="226"/>
        <v>0</v>
      </c>
      <c r="I4846" s="179">
        <f t="shared" si="227"/>
        <v>0</v>
      </c>
    </row>
    <row r="4847" spans="1:9" ht="15.75" thickBot="1">
      <c r="A4847" s="398"/>
      <c r="B4847" s="333">
        <v>2</v>
      </c>
      <c r="C4847" s="334">
        <v>102.64</v>
      </c>
      <c r="D4847" s="335" t="s">
        <v>387</v>
      </c>
      <c r="E4847" s="335" t="s">
        <v>386</v>
      </c>
      <c r="F4847" s="335" t="s">
        <v>838</v>
      </c>
      <c r="G4847" s="179">
        <f t="shared" si="225"/>
        <v>0</v>
      </c>
      <c r="H4847" s="179">
        <f t="shared" si="226"/>
        <v>0</v>
      </c>
      <c r="I4847" s="179">
        <f t="shared" si="227"/>
        <v>0</v>
      </c>
    </row>
    <row r="4848" spans="1:9" ht="15.75" thickBot="1">
      <c r="A4848" s="398"/>
      <c r="B4848" s="333">
        <v>34</v>
      </c>
      <c r="C4848" s="334">
        <v>1134.92</v>
      </c>
      <c r="D4848" s="335" t="s">
        <v>384</v>
      </c>
      <c r="E4848" s="335" t="s">
        <v>386</v>
      </c>
      <c r="F4848" s="335" t="s">
        <v>807</v>
      </c>
      <c r="G4848" s="179">
        <f t="shared" si="225"/>
        <v>1134.92</v>
      </c>
      <c r="H4848" s="179">
        <f t="shared" si="226"/>
        <v>0</v>
      </c>
      <c r="I4848" s="179">
        <f t="shared" si="227"/>
        <v>1134.92</v>
      </c>
    </row>
    <row r="4849" spans="1:9" ht="15.75" thickBot="1">
      <c r="A4849" s="398"/>
      <c r="B4849" s="333">
        <v>56</v>
      </c>
      <c r="C4849" s="334">
        <v>1869.28</v>
      </c>
      <c r="D4849" s="335" t="s">
        <v>384</v>
      </c>
      <c r="E4849" s="335" t="s">
        <v>386</v>
      </c>
      <c r="F4849" s="335" t="s">
        <v>837</v>
      </c>
      <c r="G4849" s="179">
        <f t="shared" si="225"/>
        <v>1869.28</v>
      </c>
      <c r="H4849" s="179">
        <f t="shared" si="226"/>
        <v>0</v>
      </c>
      <c r="I4849" s="179">
        <f t="shared" si="227"/>
        <v>1869.28</v>
      </c>
    </row>
    <row r="4850" spans="1:9" ht="15.75" thickBot="1">
      <c r="A4850" s="398"/>
      <c r="B4850" s="333">
        <v>23</v>
      </c>
      <c r="C4850" s="334">
        <v>763.24</v>
      </c>
      <c r="D4850" s="335" t="s">
        <v>384</v>
      </c>
      <c r="E4850" s="335" t="s">
        <v>386</v>
      </c>
      <c r="F4850" s="335" t="s">
        <v>811</v>
      </c>
      <c r="G4850" s="179">
        <f t="shared" si="225"/>
        <v>763.24</v>
      </c>
      <c r="H4850" s="179">
        <f t="shared" si="226"/>
        <v>0</v>
      </c>
      <c r="I4850" s="179">
        <f t="shared" si="227"/>
        <v>763.24</v>
      </c>
    </row>
    <row r="4851" spans="1:9" ht="15.75" thickBot="1">
      <c r="A4851" s="398"/>
      <c r="B4851" s="333">
        <v>36</v>
      </c>
      <c r="C4851" s="334">
        <v>1226.04</v>
      </c>
      <c r="D4851" s="335" t="s">
        <v>384</v>
      </c>
      <c r="E4851" s="335" t="s">
        <v>386</v>
      </c>
      <c r="F4851" s="335" t="s">
        <v>808</v>
      </c>
      <c r="G4851" s="179">
        <f t="shared" si="225"/>
        <v>1226.04</v>
      </c>
      <c r="H4851" s="179">
        <f t="shared" si="226"/>
        <v>0</v>
      </c>
      <c r="I4851" s="179">
        <f t="shared" si="227"/>
        <v>1226.04</v>
      </c>
    </row>
    <row r="4852" spans="1:9" ht="15.75" thickBot="1">
      <c r="A4852" s="398"/>
      <c r="B4852" s="333">
        <v>2</v>
      </c>
      <c r="C4852" s="334">
        <v>68.42</v>
      </c>
      <c r="D4852" s="335" t="s">
        <v>384</v>
      </c>
      <c r="E4852" s="335" t="s">
        <v>386</v>
      </c>
      <c r="F4852" s="335" t="s">
        <v>809</v>
      </c>
      <c r="G4852" s="179">
        <f t="shared" si="225"/>
        <v>68.42</v>
      </c>
      <c r="H4852" s="179">
        <f t="shared" si="226"/>
        <v>0</v>
      </c>
      <c r="I4852" s="179">
        <f t="shared" si="227"/>
        <v>68.42</v>
      </c>
    </row>
    <row r="4853" spans="1:9" ht="15.75" thickBot="1">
      <c r="A4853" s="398"/>
      <c r="B4853" s="333">
        <v>38</v>
      </c>
      <c r="C4853" s="334">
        <v>1257.02</v>
      </c>
      <c r="D4853" s="335" t="s">
        <v>384</v>
      </c>
      <c r="E4853" s="335" t="s">
        <v>386</v>
      </c>
      <c r="F4853" s="335" t="s">
        <v>810</v>
      </c>
      <c r="G4853" s="179">
        <f t="shared" si="225"/>
        <v>1257.02</v>
      </c>
      <c r="H4853" s="179">
        <f t="shared" si="226"/>
        <v>0</v>
      </c>
      <c r="I4853" s="179">
        <f t="shared" si="227"/>
        <v>1257.02</v>
      </c>
    </row>
    <row r="4854" spans="1:9" ht="15.75" thickBot="1">
      <c r="A4854" s="398"/>
      <c r="B4854" s="333">
        <v>67</v>
      </c>
      <c r="C4854" s="334">
        <v>2267.23</v>
      </c>
      <c r="D4854" s="335" t="s">
        <v>384</v>
      </c>
      <c r="E4854" s="335" t="s">
        <v>386</v>
      </c>
      <c r="F4854" s="335" t="s">
        <v>835</v>
      </c>
      <c r="G4854" s="179">
        <f t="shared" si="225"/>
        <v>2267.23</v>
      </c>
      <c r="H4854" s="179">
        <f t="shared" si="226"/>
        <v>0</v>
      </c>
      <c r="I4854" s="179">
        <f t="shared" si="227"/>
        <v>2267.23</v>
      </c>
    </row>
    <row r="4855" spans="1:9" ht="15.75" thickBot="1">
      <c r="A4855" s="398"/>
      <c r="B4855" s="333">
        <v>97</v>
      </c>
      <c r="C4855" s="334">
        <v>3207.85</v>
      </c>
      <c r="D4855" s="335" t="s">
        <v>384</v>
      </c>
      <c r="E4855" s="335" t="s">
        <v>386</v>
      </c>
      <c r="F4855" s="335" t="s">
        <v>802</v>
      </c>
      <c r="G4855" s="179">
        <f t="shared" si="225"/>
        <v>3207.85</v>
      </c>
      <c r="H4855" s="179">
        <f t="shared" si="226"/>
        <v>0</v>
      </c>
      <c r="I4855" s="179">
        <f t="shared" si="227"/>
        <v>3207.85</v>
      </c>
    </row>
    <row r="4856" spans="1:9" ht="15.75" thickBot="1">
      <c r="A4856" s="398"/>
      <c r="B4856" s="333">
        <v>4</v>
      </c>
      <c r="C4856" s="334">
        <v>136.84</v>
      </c>
      <c r="D4856" s="335" t="s">
        <v>384</v>
      </c>
      <c r="E4856" s="335" t="s">
        <v>386</v>
      </c>
      <c r="F4856" s="335" t="s">
        <v>803</v>
      </c>
      <c r="G4856" s="179">
        <f t="shared" si="225"/>
        <v>136.84</v>
      </c>
      <c r="H4856" s="179">
        <f t="shared" si="226"/>
        <v>0</v>
      </c>
      <c r="I4856" s="179">
        <f t="shared" si="227"/>
        <v>136.84</v>
      </c>
    </row>
    <row r="4857" spans="1:9" ht="15.75" thickBot="1">
      <c r="A4857" s="398"/>
      <c r="B4857" s="333">
        <v>19</v>
      </c>
      <c r="C4857" s="334">
        <v>649.99</v>
      </c>
      <c r="D4857" s="335" t="s">
        <v>384</v>
      </c>
      <c r="E4857" s="335" t="s">
        <v>386</v>
      </c>
      <c r="F4857" s="335" t="s">
        <v>804</v>
      </c>
      <c r="G4857" s="179">
        <f t="shared" si="225"/>
        <v>649.99</v>
      </c>
      <c r="H4857" s="179">
        <f t="shared" si="226"/>
        <v>0</v>
      </c>
      <c r="I4857" s="179">
        <f t="shared" si="227"/>
        <v>649.99</v>
      </c>
    </row>
    <row r="4858" spans="1:9" ht="15.75" thickBot="1">
      <c r="A4858" s="398"/>
      <c r="B4858" s="333">
        <v>80</v>
      </c>
      <c r="C4858" s="334">
        <v>2676.64</v>
      </c>
      <c r="D4858" s="335" t="s">
        <v>384</v>
      </c>
      <c r="E4858" s="335" t="s">
        <v>386</v>
      </c>
      <c r="F4858" s="335" t="s">
        <v>845</v>
      </c>
      <c r="G4858" s="179">
        <f t="shared" si="225"/>
        <v>2676.64</v>
      </c>
      <c r="H4858" s="179">
        <f t="shared" si="226"/>
        <v>0</v>
      </c>
      <c r="I4858" s="179">
        <f t="shared" si="227"/>
        <v>2676.64</v>
      </c>
    </row>
    <row r="4859" spans="1:9" ht="15.75" thickBot="1">
      <c r="A4859" s="398"/>
      <c r="B4859" s="333">
        <v>8</v>
      </c>
      <c r="C4859" s="334">
        <v>273.68</v>
      </c>
      <c r="D4859" s="335" t="s">
        <v>384</v>
      </c>
      <c r="E4859" s="335" t="s">
        <v>386</v>
      </c>
      <c r="F4859" s="335" t="s">
        <v>843</v>
      </c>
      <c r="G4859" s="179">
        <f t="shared" si="225"/>
        <v>273.68</v>
      </c>
      <c r="H4859" s="179">
        <f t="shared" si="226"/>
        <v>0</v>
      </c>
      <c r="I4859" s="179">
        <f t="shared" si="227"/>
        <v>273.68</v>
      </c>
    </row>
    <row r="4860" spans="1:9" ht="15.75" thickBot="1">
      <c r="A4860" s="398"/>
      <c r="B4860" s="333">
        <v>64</v>
      </c>
      <c r="C4860" s="334">
        <v>2142.1999999999998</v>
      </c>
      <c r="D4860" s="335" t="s">
        <v>384</v>
      </c>
      <c r="E4860" s="335" t="s">
        <v>386</v>
      </c>
      <c r="F4860" s="335" t="s">
        <v>894</v>
      </c>
      <c r="G4860" s="179">
        <f t="shared" si="225"/>
        <v>2142.1999999999998</v>
      </c>
      <c r="H4860" s="179">
        <f t="shared" si="226"/>
        <v>0</v>
      </c>
      <c r="I4860" s="179">
        <f t="shared" si="227"/>
        <v>2142.1999999999998</v>
      </c>
    </row>
    <row r="4861" spans="1:9" ht="15.75" thickBot="1">
      <c r="A4861" s="398"/>
      <c r="B4861" s="333">
        <v>133</v>
      </c>
      <c r="C4861" s="334">
        <v>4407.53</v>
      </c>
      <c r="D4861" s="335" t="s">
        <v>384</v>
      </c>
      <c r="E4861" s="335" t="s">
        <v>386</v>
      </c>
      <c r="F4861" s="335" t="s">
        <v>881</v>
      </c>
      <c r="G4861" s="179">
        <f t="shared" si="225"/>
        <v>4407.53</v>
      </c>
      <c r="H4861" s="179">
        <f t="shared" si="226"/>
        <v>0</v>
      </c>
      <c r="I4861" s="179">
        <f t="shared" si="227"/>
        <v>4407.53</v>
      </c>
    </row>
    <row r="4862" spans="1:9" ht="15.75" thickBot="1">
      <c r="A4862" s="398"/>
      <c r="B4862" s="333">
        <v>54</v>
      </c>
      <c r="C4862" s="334">
        <v>1772.46</v>
      </c>
      <c r="D4862" s="335" t="s">
        <v>384</v>
      </c>
      <c r="E4862" s="335" t="s">
        <v>386</v>
      </c>
      <c r="F4862" s="335" t="s">
        <v>805</v>
      </c>
      <c r="G4862" s="179">
        <f t="shared" si="225"/>
        <v>1772.46</v>
      </c>
      <c r="H4862" s="179">
        <f t="shared" si="226"/>
        <v>0</v>
      </c>
      <c r="I4862" s="179">
        <f t="shared" si="227"/>
        <v>1772.46</v>
      </c>
    </row>
    <row r="4863" spans="1:9" ht="15.75" thickBot="1">
      <c r="A4863" s="398"/>
      <c r="B4863" s="333">
        <v>79</v>
      </c>
      <c r="C4863" s="334">
        <v>2579.79</v>
      </c>
      <c r="D4863" s="335" t="s">
        <v>384</v>
      </c>
      <c r="E4863" s="335" t="s">
        <v>386</v>
      </c>
      <c r="F4863" s="335" t="s">
        <v>862</v>
      </c>
      <c r="G4863" s="179">
        <f t="shared" si="225"/>
        <v>2579.79</v>
      </c>
      <c r="H4863" s="179">
        <f t="shared" si="226"/>
        <v>0</v>
      </c>
      <c r="I4863" s="179">
        <f t="shared" si="227"/>
        <v>2579.79</v>
      </c>
    </row>
    <row r="4864" spans="1:9" ht="15.75" thickBot="1">
      <c r="A4864" s="398"/>
      <c r="B4864" s="333">
        <v>52</v>
      </c>
      <c r="C4864" s="334">
        <v>1665.48</v>
      </c>
      <c r="D4864" s="335" t="s">
        <v>384</v>
      </c>
      <c r="E4864" s="335" t="s">
        <v>386</v>
      </c>
      <c r="F4864" s="335" t="s">
        <v>816</v>
      </c>
      <c r="G4864" s="179">
        <f t="shared" si="225"/>
        <v>1665.48</v>
      </c>
      <c r="H4864" s="179">
        <f t="shared" si="226"/>
        <v>0</v>
      </c>
      <c r="I4864" s="179">
        <f t="shared" si="227"/>
        <v>1665.48</v>
      </c>
    </row>
    <row r="4865" spans="1:9" ht="15.75" thickBot="1">
      <c r="A4865" s="398"/>
      <c r="B4865" s="333">
        <v>32</v>
      </c>
      <c r="C4865" s="334">
        <v>1087.3599999999999</v>
      </c>
      <c r="D4865" s="335" t="s">
        <v>384</v>
      </c>
      <c r="E4865" s="335" t="s">
        <v>386</v>
      </c>
      <c r="F4865" s="335" t="s">
        <v>863</v>
      </c>
      <c r="G4865" s="179">
        <f t="shared" si="225"/>
        <v>1087.3599999999999</v>
      </c>
      <c r="H4865" s="179">
        <f t="shared" si="226"/>
        <v>0</v>
      </c>
      <c r="I4865" s="179">
        <f t="shared" si="227"/>
        <v>1087.3599999999999</v>
      </c>
    </row>
    <row r="4866" spans="1:9" ht="15.75" thickBot="1">
      <c r="A4866" s="398"/>
      <c r="B4866" s="333">
        <v>111</v>
      </c>
      <c r="C4866" s="334">
        <v>3710.19</v>
      </c>
      <c r="D4866" s="335" t="s">
        <v>384</v>
      </c>
      <c r="E4866" s="335" t="s">
        <v>386</v>
      </c>
      <c r="F4866" s="335" t="s">
        <v>864</v>
      </c>
      <c r="G4866" s="179">
        <f t="shared" si="225"/>
        <v>3710.19</v>
      </c>
      <c r="H4866" s="179">
        <f t="shared" si="226"/>
        <v>0</v>
      </c>
      <c r="I4866" s="179">
        <f t="shared" si="227"/>
        <v>3710.19</v>
      </c>
    </row>
    <row r="4867" spans="1:9" ht="15.75" thickBot="1">
      <c r="A4867" s="398"/>
      <c r="B4867" s="333">
        <v>127</v>
      </c>
      <c r="C4867" s="334">
        <v>4273.95</v>
      </c>
      <c r="D4867" s="335" t="s">
        <v>384</v>
      </c>
      <c r="E4867" s="335" t="s">
        <v>386</v>
      </c>
      <c r="F4867" s="335" t="s">
        <v>841</v>
      </c>
      <c r="G4867" s="179">
        <f t="shared" si="225"/>
        <v>4273.95</v>
      </c>
      <c r="H4867" s="179">
        <f t="shared" si="226"/>
        <v>0</v>
      </c>
      <c r="I4867" s="179">
        <f t="shared" si="227"/>
        <v>4273.95</v>
      </c>
    </row>
    <row r="4868" spans="1:9" ht="15.75" thickBot="1">
      <c r="A4868" s="398"/>
      <c r="B4868" s="333">
        <v>136</v>
      </c>
      <c r="C4868" s="334">
        <v>4304.96</v>
      </c>
      <c r="D4868" s="335" t="s">
        <v>384</v>
      </c>
      <c r="E4868" s="335" t="s">
        <v>386</v>
      </c>
      <c r="F4868" s="335" t="s">
        <v>856</v>
      </c>
      <c r="G4868" s="179">
        <f t="shared" si="225"/>
        <v>4304.96</v>
      </c>
      <c r="H4868" s="179">
        <f t="shared" si="226"/>
        <v>0</v>
      </c>
      <c r="I4868" s="179">
        <f t="shared" si="227"/>
        <v>4304.96</v>
      </c>
    </row>
    <row r="4869" spans="1:9" ht="15.75" thickBot="1">
      <c r="A4869" s="398"/>
      <c r="B4869" s="333">
        <v>34</v>
      </c>
      <c r="C4869" s="334">
        <v>1163.1400000000001</v>
      </c>
      <c r="D4869" s="335" t="s">
        <v>384</v>
      </c>
      <c r="E4869" s="335" t="s">
        <v>386</v>
      </c>
      <c r="F4869" s="335" t="s">
        <v>867</v>
      </c>
      <c r="G4869" s="179">
        <f t="shared" ref="G4869:G4932" si="228">IF(D4869="REG",C4869,0)</f>
        <v>1163.1400000000001</v>
      </c>
      <c r="H4869" s="179">
        <f t="shared" ref="H4869:H4932" si="229">IF(D4869="SAL",C4869,0)</f>
        <v>0</v>
      </c>
      <c r="I4869" s="179">
        <f t="shared" ref="I4869:I4932" si="230">+G4869+H4869</f>
        <v>1163.1400000000001</v>
      </c>
    </row>
    <row r="4870" spans="1:9" ht="15.75" thickBot="1">
      <c r="A4870" s="398"/>
      <c r="B4870" s="333">
        <v>10</v>
      </c>
      <c r="C4870" s="334">
        <v>342.1</v>
      </c>
      <c r="D4870" s="335" t="s">
        <v>384</v>
      </c>
      <c r="E4870" s="335" t="s">
        <v>386</v>
      </c>
      <c r="F4870" s="335" t="s">
        <v>868</v>
      </c>
      <c r="G4870" s="179">
        <f t="shared" si="228"/>
        <v>342.1</v>
      </c>
      <c r="H4870" s="179">
        <f t="shared" si="229"/>
        <v>0</v>
      </c>
      <c r="I4870" s="179">
        <f t="shared" si="230"/>
        <v>342.1</v>
      </c>
    </row>
    <row r="4871" spans="1:9" ht="15.75" thickBot="1">
      <c r="A4871" s="398"/>
      <c r="B4871" s="333">
        <v>48</v>
      </c>
      <c r="C4871" s="334">
        <v>1642.08</v>
      </c>
      <c r="D4871" s="335" t="s">
        <v>384</v>
      </c>
      <c r="E4871" s="335" t="s">
        <v>386</v>
      </c>
      <c r="F4871" s="335" t="s">
        <v>838</v>
      </c>
      <c r="G4871" s="179">
        <f t="shared" si="228"/>
        <v>1642.08</v>
      </c>
      <c r="H4871" s="179">
        <f t="shared" si="229"/>
        <v>0</v>
      </c>
      <c r="I4871" s="179">
        <f t="shared" si="230"/>
        <v>1642.08</v>
      </c>
    </row>
    <row r="4872" spans="1:9" ht="15.75" thickBot="1">
      <c r="A4872" s="398"/>
      <c r="B4872" s="333">
        <v>51</v>
      </c>
      <c r="C4872" s="334">
        <v>1744.71</v>
      </c>
      <c r="D4872" s="335" t="s">
        <v>384</v>
      </c>
      <c r="E4872" s="335" t="s">
        <v>386</v>
      </c>
      <c r="F4872" s="335" t="s">
        <v>872</v>
      </c>
      <c r="G4872" s="179">
        <f t="shared" si="228"/>
        <v>1744.71</v>
      </c>
      <c r="H4872" s="179">
        <f t="shared" si="229"/>
        <v>0</v>
      </c>
      <c r="I4872" s="179">
        <f t="shared" si="230"/>
        <v>1744.71</v>
      </c>
    </row>
    <row r="4873" spans="1:9" ht="15.75" thickBot="1">
      <c r="A4873" s="399"/>
      <c r="B4873" s="333">
        <v>35</v>
      </c>
      <c r="C4873" s="334">
        <v>1197.3499999999999</v>
      </c>
      <c r="D4873" s="335" t="s">
        <v>384</v>
      </c>
      <c r="E4873" s="335" t="s">
        <v>386</v>
      </c>
      <c r="F4873" s="335" t="s">
        <v>858</v>
      </c>
      <c r="G4873" s="179">
        <f t="shared" si="228"/>
        <v>1197.3499999999999</v>
      </c>
      <c r="H4873" s="179">
        <f t="shared" si="229"/>
        <v>0</v>
      </c>
      <c r="I4873" s="179">
        <f t="shared" si="230"/>
        <v>1197.3499999999999</v>
      </c>
    </row>
    <row r="4874" spans="1:9" ht="15.75" thickBot="1">
      <c r="A4874" s="336" t="s">
        <v>504</v>
      </c>
      <c r="B4874" s="337">
        <v>1506</v>
      </c>
      <c r="C4874" s="338">
        <v>51365.72</v>
      </c>
      <c r="D4874" s="394"/>
      <c r="E4874" s="395"/>
      <c r="F4874" s="396"/>
      <c r="G4874" s="179">
        <f t="shared" si="228"/>
        <v>0</v>
      </c>
      <c r="H4874" s="179">
        <f t="shared" si="229"/>
        <v>0</v>
      </c>
      <c r="I4874" s="179">
        <f t="shared" si="230"/>
        <v>0</v>
      </c>
    </row>
    <row r="4875" spans="1:9" ht="15.75" thickBot="1">
      <c r="A4875" s="397" t="s">
        <v>505</v>
      </c>
      <c r="B4875" s="333">
        <v>1.68</v>
      </c>
      <c r="C4875" s="334">
        <v>88.73</v>
      </c>
      <c r="D4875" s="335" t="s">
        <v>391</v>
      </c>
      <c r="E4875" s="335" t="s">
        <v>386</v>
      </c>
      <c r="F4875" s="335" t="s">
        <v>817</v>
      </c>
      <c r="G4875" s="179">
        <f t="shared" si="228"/>
        <v>0</v>
      </c>
      <c r="H4875" s="179">
        <f t="shared" si="229"/>
        <v>0</v>
      </c>
      <c r="I4875" s="179">
        <f t="shared" si="230"/>
        <v>0</v>
      </c>
    </row>
    <row r="4876" spans="1:9" ht="15.75" thickBot="1">
      <c r="A4876" s="398"/>
      <c r="B4876" s="333">
        <v>1.68</v>
      </c>
      <c r="C4876" s="334">
        <v>88.73</v>
      </c>
      <c r="D4876" s="335" t="s">
        <v>391</v>
      </c>
      <c r="E4876" s="335" t="s">
        <v>386</v>
      </c>
      <c r="F4876" s="335" t="s">
        <v>818</v>
      </c>
      <c r="G4876" s="179">
        <f t="shared" si="228"/>
        <v>0</v>
      </c>
      <c r="H4876" s="179">
        <f t="shared" si="229"/>
        <v>0</v>
      </c>
      <c r="I4876" s="179">
        <f t="shared" si="230"/>
        <v>0</v>
      </c>
    </row>
    <row r="4877" spans="1:9" ht="15.75" thickBot="1">
      <c r="A4877" s="398"/>
      <c r="B4877" s="333">
        <v>1.68</v>
      </c>
      <c r="C4877" s="334">
        <v>90.56</v>
      </c>
      <c r="D4877" s="335" t="s">
        <v>391</v>
      </c>
      <c r="E4877" s="335" t="s">
        <v>386</v>
      </c>
      <c r="F4877" s="335" t="s">
        <v>819</v>
      </c>
      <c r="G4877" s="179">
        <f t="shared" si="228"/>
        <v>0</v>
      </c>
      <c r="H4877" s="179">
        <f t="shared" si="229"/>
        <v>0</v>
      </c>
      <c r="I4877" s="179">
        <f t="shared" si="230"/>
        <v>0</v>
      </c>
    </row>
    <row r="4878" spans="1:9" ht="15.75" thickBot="1">
      <c r="A4878" s="398"/>
      <c r="B4878" s="333">
        <v>1.68</v>
      </c>
      <c r="C4878" s="334">
        <v>90.56</v>
      </c>
      <c r="D4878" s="335" t="s">
        <v>391</v>
      </c>
      <c r="E4878" s="335" t="s">
        <v>386</v>
      </c>
      <c r="F4878" s="335" t="s">
        <v>820</v>
      </c>
      <c r="G4878" s="179">
        <f t="shared" si="228"/>
        <v>0</v>
      </c>
      <c r="H4878" s="179">
        <f t="shared" si="229"/>
        <v>0</v>
      </c>
      <c r="I4878" s="179">
        <f t="shared" si="230"/>
        <v>0</v>
      </c>
    </row>
    <row r="4879" spans="1:9" ht="15.75" thickBot="1">
      <c r="A4879" s="398"/>
      <c r="B4879" s="333">
        <v>1.68</v>
      </c>
      <c r="C4879" s="334">
        <v>90.56</v>
      </c>
      <c r="D4879" s="335" t="s">
        <v>391</v>
      </c>
      <c r="E4879" s="335" t="s">
        <v>386</v>
      </c>
      <c r="F4879" s="335" t="s">
        <v>821</v>
      </c>
      <c r="G4879" s="179">
        <f t="shared" si="228"/>
        <v>0</v>
      </c>
      <c r="H4879" s="179">
        <f t="shared" si="229"/>
        <v>0</v>
      </c>
      <c r="I4879" s="179">
        <f t="shared" si="230"/>
        <v>0</v>
      </c>
    </row>
    <row r="4880" spans="1:9" ht="15.75" thickBot="1">
      <c r="A4880" s="398"/>
      <c r="B4880" s="333">
        <v>16.52</v>
      </c>
      <c r="C4880" s="334">
        <v>872.49</v>
      </c>
      <c r="D4880" s="335" t="s">
        <v>385</v>
      </c>
      <c r="E4880" s="335" t="s">
        <v>386</v>
      </c>
      <c r="F4880" s="335" t="s">
        <v>817</v>
      </c>
      <c r="G4880" s="179">
        <f t="shared" si="228"/>
        <v>0</v>
      </c>
      <c r="H4880" s="179">
        <f t="shared" si="229"/>
        <v>872.49</v>
      </c>
      <c r="I4880" s="179">
        <f t="shared" si="230"/>
        <v>872.49</v>
      </c>
    </row>
    <row r="4881" spans="1:9" ht="15.75" thickBot="1">
      <c r="A4881" s="398"/>
      <c r="B4881" s="333">
        <v>18.2</v>
      </c>
      <c r="C4881" s="334">
        <v>961.21</v>
      </c>
      <c r="D4881" s="335" t="s">
        <v>385</v>
      </c>
      <c r="E4881" s="335" t="s">
        <v>386</v>
      </c>
      <c r="F4881" s="335" t="s">
        <v>822</v>
      </c>
      <c r="G4881" s="179">
        <f t="shared" si="228"/>
        <v>0</v>
      </c>
      <c r="H4881" s="179">
        <f t="shared" si="229"/>
        <v>961.21</v>
      </c>
      <c r="I4881" s="179">
        <f t="shared" si="230"/>
        <v>961.21</v>
      </c>
    </row>
    <row r="4882" spans="1:9" ht="15.75" thickBot="1">
      <c r="A4882" s="398"/>
      <c r="B4882" s="333">
        <v>15</v>
      </c>
      <c r="C4882" s="334">
        <v>795.49</v>
      </c>
      <c r="D4882" s="335" t="s">
        <v>385</v>
      </c>
      <c r="E4882" s="335" t="s">
        <v>386</v>
      </c>
      <c r="F4882" s="335" t="s">
        <v>823</v>
      </c>
      <c r="G4882" s="179">
        <f t="shared" si="228"/>
        <v>0</v>
      </c>
      <c r="H4882" s="179">
        <f t="shared" si="229"/>
        <v>795.49</v>
      </c>
      <c r="I4882" s="179">
        <f t="shared" si="230"/>
        <v>795.49</v>
      </c>
    </row>
    <row r="4883" spans="1:9" ht="15.75" thickBot="1">
      <c r="A4883" s="398"/>
      <c r="B4883" s="333">
        <v>18.2</v>
      </c>
      <c r="C4883" s="334">
        <v>961.21</v>
      </c>
      <c r="D4883" s="335" t="s">
        <v>385</v>
      </c>
      <c r="E4883" s="335" t="s">
        <v>386</v>
      </c>
      <c r="F4883" s="335" t="s">
        <v>824</v>
      </c>
      <c r="G4883" s="179">
        <f t="shared" si="228"/>
        <v>0</v>
      </c>
      <c r="H4883" s="179">
        <f t="shared" si="229"/>
        <v>961.21</v>
      </c>
      <c r="I4883" s="179">
        <f t="shared" si="230"/>
        <v>961.21</v>
      </c>
    </row>
    <row r="4884" spans="1:9" ht="15.75" thickBot="1">
      <c r="A4884" s="398"/>
      <c r="B4884" s="333">
        <v>18.2</v>
      </c>
      <c r="C4884" s="334">
        <v>961.21</v>
      </c>
      <c r="D4884" s="335" t="s">
        <v>385</v>
      </c>
      <c r="E4884" s="335" t="s">
        <v>386</v>
      </c>
      <c r="F4884" s="335" t="s">
        <v>825</v>
      </c>
      <c r="G4884" s="179">
        <f t="shared" si="228"/>
        <v>0</v>
      </c>
      <c r="H4884" s="179">
        <f t="shared" si="229"/>
        <v>961.21</v>
      </c>
      <c r="I4884" s="179">
        <f t="shared" si="230"/>
        <v>961.21</v>
      </c>
    </row>
    <row r="4885" spans="1:9" ht="15.75" thickBot="1">
      <c r="A4885" s="398"/>
      <c r="B4885" s="333">
        <v>16.52</v>
      </c>
      <c r="C4885" s="334">
        <v>872.49</v>
      </c>
      <c r="D4885" s="335" t="s">
        <v>385</v>
      </c>
      <c r="E4885" s="335" t="s">
        <v>386</v>
      </c>
      <c r="F4885" s="335" t="s">
        <v>818</v>
      </c>
      <c r="G4885" s="179">
        <f t="shared" si="228"/>
        <v>0</v>
      </c>
      <c r="H4885" s="179">
        <f t="shared" si="229"/>
        <v>872.49</v>
      </c>
      <c r="I4885" s="179">
        <f t="shared" si="230"/>
        <v>872.49</v>
      </c>
    </row>
    <row r="4886" spans="1:9" ht="15.75" thickBot="1">
      <c r="A4886" s="398"/>
      <c r="B4886" s="333">
        <v>18.2</v>
      </c>
      <c r="C4886" s="334">
        <v>981.1</v>
      </c>
      <c r="D4886" s="335" t="s">
        <v>385</v>
      </c>
      <c r="E4886" s="335" t="s">
        <v>386</v>
      </c>
      <c r="F4886" s="335" t="s">
        <v>826</v>
      </c>
      <c r="G4886" s="179">
        <f t="shared" si="228"/>
        <v>0</v>
      </c>
      <c r="H4886" s="179">
        <f t="shared" si="229"/>
        <v>981.1</v>
      </c>
      <c r="I4886" s="179">
        <f t="shared" si="230"/>
        <v>981.1</v>
      </c>
    </row>
    <row r="4887" spans="1:9" ht="15.75" thickBot="1">
      <c r="A4887" s="398"/>
      <c r="B4887" s="333">
        <v>18.2</v>
      </c>
      <c r="C4887" s="334">
        <v>981.1</v>
      </c>
      <c r="D4887" s="335" t="s">
        <v>385</v>
      </c>
      <c r="E4887" s="335" t="s">
        <v>386</v>
      </c>
      <c r="F4887" s="335" t="s">
        <v>827</v>
      </c>
      <c r="G4887" s="179">
        <f t="shared" si="228"/>
        <v>0</v>
      </c>
      <c r="H4887" s="179">
        <f t="shared" si="229"/>
        <v>981.1</v>
      </c>
      <c r="I4887" s="179">
        <f t="shared" si="230"/>
        <v>981.1</v>
      </c>
    </row>
    <row r="4888" spans="1:9" ht="15.75" thickBot="1">
      <c r="A4888" s="398"/>
      <c r="B4888" s="333">
        <v>18.2</v>
      </c>
      <c r="C4888" s="334">
        <v>981.1</v>
      </c>
      <c r="D4888" s="335" t="s">
        <v>385</v>
      </c>
      <c r="E4888" s="335" t="s">
        <v>386</v>
      </c>
      <c r="F4888" s="335" t="s">
        <v>828</v>
      </c>
      <c r="G4888" s="179">
        <f t="shared" si="228"/>
        <v>0</v>
      </c>
      <c r="H4888" s="179">
        <f t="shared" si="229"/>
        <v>981.1</v>
      </c>
      <c r="I4888" s="179">
        <f t="shared" si="230"/>
        <v>981.1</v>
      </c>
    </row>
    <row r="4889" spans="1:9" ht="15.75" thickBot="1">
      <c r="A4889" s="398"/>
      <c r="B4889" s="333">
        <v>16.440000000000001</v>
      </c>
      <c r="C4889" s="334">
        <v>884.5</v>
      </c>
      <c r="D4889" s="335" t="s">
        <v>385</v>
      </c>
      <c r="E4889" s="335" t="s">
        <v>386</v>
      </c>
      <c r="F4889" s="335" t="s">
        <v>819</v>
      </c>
      <c r="G4889" s="179">
        <f t="shared" si="228"/>
        <v>0</v>
      </c>
      <c r="H4889" s="179">
        <f t="shared" si="229"/>
        <v>884.5</v>
      </c>
      <c r="I4889" s="179">
        <f t="shared" si="230"/>
        <v>884.5</v>
      </c>
    </row>
    <row r="4890" spans="1:9" ht="15.75" thickBot="1">
      <c r="A4890" s="398"/>
      <c r="B4890" s="333">
        <v>18.2</v>
      </c>
      <c r="C4890" s="334">
        <v>981.1</v>
      </c>
      <c r="D4890" s="335" t="s">
        <v>385</v>
      </c>
      <c r="E4890" s="335" t="s">
        <v>386</v>
      </c>
      <c r="F4890" s="335" t="s">
        <v>829</v>
      </c>
      <c r="G4890" s="179">
        <f t="shared" si="228"/>
        <v>0</v>
      </c>
      <c r="H4890" s="179">
        <f t="shared" si="229"/>
        <v>981.1</v>
      </c>
      <c r="I4890" s="179">
        <f t="shared" si="230"/>
        <v>981.1</v>
      </c>
    </row>
    <row r="4891" spans="1:9" ht="15.75" thickBot="1">
      <c r="A4891" s="398"/>
      <c r="B4891" s="333">
        <v>18.2</v>
      </c>
      <c r="C4891" s="334">
        <v>981.1</v>
      </c>
      <c r="D4891" s="335" t="s">
        <v>385</v>
      </c>
      <c r="E4891" s="335" t="s">
        <v>386</v>
      </c>
      <c r="F4891" s="335" t="s">
        <v>830</v>
      </c>
      <c r="G4891" s="179">
        <f t="shared" si="228"/>
        <v>0</v>
      </c>
      <c r="H4891" s="179">
        <f t="shared" si="229"/>
        <v>981.1</v>
      </c>
      <c r="I4891" s="179">
        <f t="shared" si="230"/>
        <v>981.1</v>
      </c>
    </row>
    <row r="4892" spans="1:9" ht="15.75" thickBot="1">
      <c r="A4892" s="398"/>
      <c r="B4892" s="333">
        <v>16.440000000000001</v>
      </c>
      <c r="C4892" s="334">
        <v>884.5</v>
      </c>
      <c r="D4892" s="335" t="s">
        <v>385</v>
      </c>
      <c r="E4892" s="335" t="s">
        <v>386</v>
      </c>
      <c r="F4892" s="335" t="s">
        <v>820</v>
      </c>
      <c r="G4892" s="179">
        <f t="shared" si="228"/>
        <v>0</v>
      </c>
      <c r="H4892" s="179">
        <f t="shared" si="229"/>
        <v>884.5</v>
      </c>
      <c r="I4892" s="179">
        <f t="shared" si="230"/>
        <v>884.5</v>
      </c>
    </row>
    <row r="4893" spans="1:9" ht="15.75" thickBot="1">
      <c r="A4893" s="398"/>
      <c r="B4893" s="333">
        <v>16.600000000000001</v>
      </c>
      <c r="C4893" s="334">
        <v>896.59</v>
      </c>
      <c r="D4893" s="335" t="s">
        <v>385</v>
      </c>
      <c r="E4893" s="335" t="s">
        <v>386</v>
      </c>
      <c r="F4893" s="335" t="s">
        <v>805</v>
      </c>
      <c r="G4893" s="179">
        <f t="shared" si="228"/>
        <v>0</v>
      </c>
      <c r="H4893" s="179">
        <f t="shared" si="229"/>
        <v>896.59</v>
      </c>
      <c r="I4893" s="179">
        <f t="shared" si="230"/>
        <v>896.59</v>
      </c>
    </row>
    <row r="4894" spans="1:9" ht="15.75" thickBot="1">
      <c r="A4894" s="398"/>
      <c r="B4894" s="333">
        <v>12.76</v>
      </c>
      <c r="C4894" s="334">
        <v>679.19</v>
      </c>
      <c r="D4894" s="335" t="s">
        <v>385</v>
      </c>
      <c r="E4894" s="335" t="s">
        <v>386</v>
      </c>
      <c r="F4894" s="335" t="s">
        <v>831</v>
      </c>
      <c r="G4894" s="179">
        <f t="shared" si="228"/>
        <v>0</v>
      </c>
      <c r="H4894" s="179">
        <f t="shared" si="229"/>
        <v>679.19</v>
      </c>
      <c r="I4894" s="179">
        <f t="shared" si="230"/>
        <v>679.19</v>
      </c>
    </row>
    <row r="4895" spans="1:9" ht="15.75" thickBot="1">
      <c r="A4895" s="398"/>
      <c r="B4895" s="333">
        <v>18.2</v>
      </c>
      <c r="C4895" s="334">
        <v>981.1</v>
      </c>
      <c r="D4895" s="335" t="s">
        <v>385</v>
      </c>
      <c r="E4895" s="335" t="s">
        <v>386</v>
      </c>
      <c r="F4895" s="335" t="s">
        <v>832</v>
      </c>
      <c r="G4895" s="179">
        <f t="shared" si="228"/>
        <v>0</v>
      </c>
      <c r="H4895" s="179">
        <f t="shared" si="229"/>
        <v>981.1</v>
      </c>
      <c r="I4895" s="179">
        <f t="shared" si="230"/>
        <v>981.1</v>
      </c>
    </row>
    <row r="4896" spans="1:9" ht="15.75" thickBot="1">
      <c r="A4896" s="398"/>
      <c r="B4896" s="333">
        <v>16.52</v>
      </c>
      <c r="C4896" s="334">
        <v>890.54</v>
      </c>
      <c r="D4896" s="335" t="s">
        <v>385</v>
      </c>
      <c r="E4896" s="335" t="s">
        <v>386</v>
      </c>
      <c r="F4896" s="335" t="s">
        <v>821</v>
      </c>
      <c r="G4896" s="179">
        <f t="shared" si="228"/>
        <v>0</v>
      </c>
      <c r="H4896" s="179">
        <f t="shared" si="229"/>
        <v>890.54</v>
      </c>
      <c r="I4896" s="179">
        <f t="shared" si="230"/>
        <v>890.54</v>
      </c>
    </row>
    <row r="4897" spans="1:9" ht="15.75" thickBot="1">
      <c r="A4897" s="398"/>
      <c r="B4897" s="333">
        <v>18.2</v>
      </c>
      <c r="C4897" s="334">
        <v>981.1</v>
      </c>
      <c r="D4897" s="335" t="s">
        <v>385</v>
      </c>
      <c r="E4897" s="335" t="s">
        <v>386</v>
      </c>
      <c r="F4897" s="335" t="s">
        <v>833</v>
      </c>
      <c r="G4897" s="179">
        <f t="shared" si="228"/>
        <v>0</v>
      </c>
      <c r="H4897" s="179">
        <f t="shared" si="229"/>
        <v>981.1</v>
      </c>
      <c r="I4897" s="179">
        <f t="shared" si="230"/>
        <v>981.1</v>
      </c>
    </row>
    <row r="4898" spans="1:9" ht="15.75" thickBot="1">
      <c r="A4898" s="398"/>
      <c r="B4898" s="333">
        <v>18.2</v>
      </c>
      <c r="C4898" s="334">
        <v>981.1</v>
      </c>
      <c r="D4898" s="335" t="s">
        <v>385</v>
      </c>
      <c r="E4898" s="335" t="s">
        <v>386</v>
      </c>
      <c r="F4898" s="335" t="s">
        <v>916</v>
      </c>
      <c r="G4898" s="179">
        <f t="shared" si="228"/>
        <v>0</v>
      </c>
      <c r="H4898" s="179">
        <f t="shared" si="229"/>
        <v>981.1</v>
      </c>
      <c r="I4898" s="179">
        <f t="shared" si="230"/>
        <v>981.1</v>
      </c>
    </row>
    <row r="4899" spans="1:9" ht="15.75" thickBot="1">
      <c r="A4899" s="399"/>
      <c r="B4899" s="333">
        <v>18.12</v>
      </c>
      <c r="C4899" s="334">
        <v>975.05</v>
      </c>
      <c r="D4899" s="335" t="s">
        <v>385</v>
      </c>
      <c r="E4899" s="335" t="s">
        <v>386</v>
      </c>
      <c r="F4899" s="335" t="s">
        <v>917</v>
      </c>
      <c r="G4899" s="179">
        <f t="shared" si="228"/>
        <v>0</v>
      </c>
      <c r="H4899" s="179">
        <f t="shared" si="229"/>
        <v>975.05</v>
      </c>
      <c r="I4899" s="179">
        <f t="shared" si="230"/>
        <v>975.05</v>
      </c>
    </row>
    <row r="4900" spans="1:9" ht="15.75" thickBot="1">
      <c r="A4900" s="336" t="s">
        <v>505</v>
      </c>
      <c r="B4900" s="337">
        <v>353.52</v>
      </c>
      <c r="C4900" s="338">
        <v>18932.41</v>
      </c>
      <c r="D4900" s="394"/>
      <c r="E4900" s="395"/>
      <c r="F4900" s="396"/>
      <c r="G4900" s="179">
        <f t="shared" si="228"/>
        <v>0</v>
      </c>
      <c r="H4900" s="179">
        <f t="shared" si="229"/>
        <v>0</v>
      </c>
      <c r="I4900" s="179">
        <f t="shared" si="230"/>
        <v>0</v>
      </c>
    </row>
    <row r="4901" spans="1:9" ht="15.75" thickBot="1">
      <c r="A4901" s="397" t="s">
        <v>1035</v>
      </c>
      <c r="B4901" s="333">
        <v>0.16</v>
      </c>
      <c r="C4901" s="334">
        <v>12.09</v>
      </c>
      <c r="D4901" s="335" t="s">
        <v>391</v>
      </c>
      <c r="E4901" s="335" t="s">
        <v>386</v>
      </c>
      <c r="F4901" s="335" t="s">
        <v>919</v>
      </c>
      <c r="G4901" s="179">
        <f t="shared" si="228"/>
        <v>0</v>
      </c>
      <c r="H4901" s="179">
        <f t="shared" si="229"/>
        <v>0</v>
      </c>
      <c r="I4901" s="179">
        <f t="shared" si="230"/>
        <v>0</v>
      </c>
    </row>
    <row r="4902" spans="1:9" ht="15.75" thickBot="1">
      <c r="A4902" s="398"/>
      <c r="B4902" s="333">
        <v>0.16</v>
      </c>
      <c r="C4902" s="334">
        <v>12.09</v>
      </c>
      <c r="D4902" s="335" t="s">
        <v>391</v>
      </c>
      <c r="E4902" s="335" t="s">
        <v>386</v>
      </c>
      <c r="F4902" s="335" t="s">
        <v>858</v>
      </c>
      <c r="G4902" s="179">
        <f t="shared" si="228"/>
        <v>0</v>
      </c>
      <c r="H4902" s="179">
        <f t="shared" si="229"/>
        <v>0</v>
      </c>
      <c r="I4902" s="179">
        <f t="shared" si="230"/>
        <v>0</v>
      </c>
    </row>
    <row r="4903" spans="1:9" ht="15.75" thickBot="1">
      <c r="A4903" s="398"/>
      <c r="B4903" s="333">
        <v>0.87</v>
      </c>
      <c r="C4903" s="334">
        <v>65.5</v>
      </c>
      <c r="D4903" s="335" t="s">
        <v>385</v>
      </c>
      <c r="E4903" s="335" t="s">
        <v>386</v>
      </c>
      <c r="F4903" s="335" t="s">
        <v>918</v>
      </c>
      <c r="G4903" s="179">
        <f t="shared" si="228"/>
        <v>0</v>
      </c>
      <c r="H4903" s="179">
        <f t="shared" si="229"/>
        <v>65.5</v>
      </c>
      <c r="I4903" s="179">
        <f t="shared" si="230"/>
        <v>65.5</v>
      </c>
    </row>
    <row r="4904" spans="1:9" ht="15.75" thickBot="1">
      <c r="A4904" s="398"/>
      <c r="B4904" s="333">
        <v>0.71</v>
      </c>
      <c r="C4904" s="334">
        <v>53.41</v>
      </c>
      <c r="D4904" s="335" t="s">
        <v>385</v>
      </c>
      <c r="E4904" s="335" t="s">
        <v>386</v>
      </c>
      <c r="F4904" s="335" t="s">
        <v>919</v>
      </c>
      <c r="G4904" s="179">
        <f t="shared" si="228"/>
        <v>0</v>
      </c>
      <c r="H4904" s="179">
        <f t="shared" si="229"/>
        <v>53.41</v>
      </c>
      <c r="I4904" s="179">
        <f t="shared" si="230"/>
        <v>53.41</v>
      </c>
    </row>
    <row r="4905" spans="1:9" ht="15.75" thickBot="1">
      <c r="A4905" s="398"/>
      <c r="B4905" s="333">
        <v>0.87</v>
      </c>
      <c r="C4905" s="334">
        <v>65.5</v>
      </c>
      <c r="D4905" s="335" t="s">
        <v>385</v>
      </c>
      <c r="E4905" s="335" t="s">
        <v>386</v>
      </c>
      <c r="F4905" s="335" t="s">
        <v>920</v>
      </c>
      <c r="G4905" s="179">
        <f t="shared" si="228"/>
        <v>0</v>
      </c>
      <c r="H4905" s="179">
        <f t="shared" si="229"/>
        <v>65.5</v>
      </c>
      <c r="I4905" s="179">
        <f t="shared" si="230"/>
        <v>65.5</v>
      </c>
    </row>
    <row r="4906" spans="1:9" ht="15.75" thickBot="1">
      <c r="A4906" s="398"/>
      <c r="B4906" s="333">
        <v>0.63</v>
      </c>
      <c r="C4906" s="334">
        <v>47.36</v>
      </c>
      <c r="D4906" s="335" t="s">
        <v>385</v>
      </c>
      <c r="E4906" s="335" t="s">
        <v>386</v>
      </c>
      <c r="F4906" s="335" t="s">
        <v>858</v>
      </c>
      <c r="G4906" s="179">
        <f t="shared" si="228"/>
        <v>0</v>
      </c>
      <c r="H4906" s="179">
        <f t="shared" si="229"/>
        <v>47.36</v>
      </c>
      <c r="I4906" s="179">
        <f t="shared" si="230"/>
        <v>47.36</v>
      </c>
    </row>
    <row r="4907" spans="1:9" ht="15.75" thickBot="1">
      <c r="A4907" s="399"/>
      <c r="B4907" s="333">
        <v>0</v>
      </c>
      <c r="C4907" s="334">
        <v>3.96</v>
      </c>
      <c r="D4907" s="335" t="s">
        <v>393</v>
      </c>
      <c r="E4907" s="335" t="s">
        <v>386</v>
      </c>
      <c r="F4907" s="335" t="s">
        <v>859</v>
      </c>
      <c r="G4907" s="179">
        <f t="shared" si="228"/>
        <v>0</v>
      </c>
      <c r="H4907" s="179">
        <f t="shared" si="229"/>
        <v>0</v>
      </c>
      <c r="I4907" s="179">
        <f t="shared" si="230"/>
        <v>0</v>
      </c>
    </row>
    <row r="4908" spans="1:9" ht="15.75" thickBot="1">
      <c r="A4908" s="336" t="s">
        <v>1035</v>
      </c>
      <c r="B4908" s="337">
        <v>3.4</v>
      </c>
      <c r="C4908" s="338">
        <v>259.91000000000003</v>
      </c>
      <c r="D4908" s="394"/>
      <c r="E4908" s="395"/>
      <c r="F4908" s="396"/>
      <c r="G4908" s="179">
        <f t="shared" si="228"/>
        <v>0</v>
      </c>
      <c r="H4908" s="179">
        <f t="shared" si="229"/>
        <v>0</v>
      </c>
      <c r="I4908" s="179">
        <f t="shared" si="230"/>
        <v>0</v>
      </c>
    </row>
    <row r="4909" spans="1:9" ht="15.75" thickBot="1">
      <c r="A4909" s="397" t="s">
        <v>1036</v>
      </c>
      <c r="B4909" s="333">
        <v>3.2</v>
      </c>
      <c r="C4909" s="334">
        <v>169.03</v>
      </c>
      <c r="D4909" s="335" t="s">
        <v>391</v>
      </c>
      <c r="E4909" s="335" t="s">
        <v>386</v>
      </c>
      <c r="F4909" s="335" t="s">
        <v>919</v>
      </c>
      <c r="G4909" s="179">
        <f t="shared" si="228"/>
        <v>0</v>
      </c>
      <c r="H4909" s="179">
        <f t="shared" si="229"/>
        <v>0</v>
      </c>
      <c r="I4909" s="179">
        <f t="shared" si="230"/>
        <v>0</v>
      </c>
    </row>
    <row r="4910" spans="1:9" ht="15.75" thickBot="1">
      <c r="A4910" s="398"/>
      <c r="B4910" s="333">
        <v>3.2</v>
      </c>
      <c r="C4910" s="334">
        <v>169.03</v>
      </c>
      <c r="D4910" s="335" t="s">
        <v>391</v>
      </c>
      <c r="E4910" s="335" t="s">
        <v>386</v>
      </c>
      <c r="F4910" s="335" t="s">
        <v>858</v>
      </c>
      <c r="G4910" s="179">
        <f t="shared" si="228"/>
        <v>0</v>
      </c>
      <c r="H4910" s="179">
        <f t="shared" si="229"/>
        <v>0</v>
      </c>
      <c r="I4910" s="179">
        <f t="shared" si="230"/>
        <v>0</v>
      </c>
    </row>
    <row r="4911" spans="1:9" ht="15.75" thickBot="1">
      <c r="A4911" s="398"/>
      <c r="B4911" s="333">
        <v>17.329999999999998</v>
      </c>
      <c r="C4911" s="334">
        <v>915.6</v>
      </c>
      <c r="D4911" s="335" t="s">
        <v>385</v>
      </c>
      <c r="E4911" s="335" t="s">
        <v>386</v>
      </c>
      <c r="F4911" s="335" t="s">
        <v>918</v>
      </c>
      <c r="G4911" s="179">
        <f t="shared" si="228"/>
        <v>0</v>
      </c>
      <c r="H4911" s="179">
        <f t="shared" si="229"/>
        <v>915.6</v>
      </c>
      <c r="I4911" s="179">
        <f t="shared" si="230"/>
        <v>915.6</v>
      </c>
    </row>
    <row r="4912" spans="1:9" ht="15.75" thickBot="1">
      <c r="A4912" s="398"/>
      <c r="B4912" s="333">
        <v>14.13</v>
      </c>
      <c r="C4912" s="334">
        <v>746.57</v>
      </c>
      <c r="D4912" s="335" t="s">
        <v>385</v>
      </c>
      <c r="E4912" s="335" t="s">
        <v>386</v>
      </c>
      <c r="F4912" s="335" t="s">
        <v>919</v>
      </c>
      <c r="G4912" s="179">
        <f t="shared" si="228"/>
        <v>0</v>
      </c>
      <c r="H4912" s="179">
        <f t="shared" si="229"/>
        <v>746.57</v>
      </c>
      <c r="I4912" s="179">
        <f t="shared" si="230"/>
        <v>746.57</v>
      </c>
    </row>
    <row r="4913" spans="1:9" ht="15.75" thickBot="1">
      <c r="A4913" s="398"/>
      <c r="B4913" s="333">
        <v>7.73</v>
      </c>
      <c r="C4913" s="334">
        <v>408.52</v>
      </c>
      <c r="D4913" s="335" t="s">
        <v>385</v>
      </c>
      <c r="E4913" s="335" t="s">
        <v>386</v>
      </c>
      <c r="F4913" s="335" t="s">
        <v>920</v>
      </c>
      <c r="G4913" s="179">
        <f t="shared" si="228"/>
        <v>0</v>
      </c>
      <c r="H4913" s="179">
        <f t="shared" si="229"/>
        <v>408.52</v>
      </c>
      <c r="I4913" s="179">
        <f t="shared" si="230"/>
        <v>408.52</v>
      </c>
    </row>
    <row r="4914" spans="1:9" ht="15.75" thickBot="1">
      <c r="A4914" s="398"/>
      <c r="B4914" s="333">
        <v>1.33</v>
      </c>
      <c r="C4914" s="334">
        <v>70.459999999999994</v>
      </c>
      <c r="D4914" s="335" t="s">
        <v>385</v>
      </c>
      <c r="E4914" s="335" t="s">
        <v>386</v>
      </c>
      <c r="F4914" s="335" t="s">
        <v>858</v>
      </c>
      <c r="G4914" s="179">
        <f t="shared" si="228"/>
        <v>0</v>
      </c>
      <c r="H4914" s="179">
        <f t="shared" si="229"/>
        <v>70.459999999999994</v>
      </c>
      <c r="I4914" s="179">
        <f t="shared" si="230"/>
        <v>70.459999999999994</v>
      </c>
    </row>
    <row r="4915" spans="1:9" ht="15.75" thickBot="1">
      <c r="A4915" s="398"/>
      <c r="B4915" s="333">
        <v>3.2</v>
      </c>
      <c r="C4915" s="334">
        <v>169.03</v>
      </c>
      <c r="D4915" s="335" t="s">
        <v>834</v>
      </c>
      <c r="E4915" s="335" t="s">
        <v>386</v>
      </c>
      <c r="F4915" s="335" t="s">
        <v>920</v>
      </c>
      <c r="G4915" s="179">
        <f t="shared" si="228"/>
        <v>0</v>
      </c>
      <c r="H4915" s="179">
        <f t="shared" si="229"/>
        <v>0</v>
      </c>
      <c r="I4915" s="179">
        <f t="shared" si="230"/>
        <v>0</v>
      </c>
    </row>
    <row r="4916" spans="1:9" ht="15.75" thickBot="1">
      <c r="A4916" s="399"/>
      <c r="B4916" s="333">
        <v>0</v>
      </c>
      <c r="C4916" s="334">
        <v>41.15</v>
      </c>
      <c r="D4916" s="335" t="s">
        <v>393</v>
      </c>
      <c r="E4916" s="335" t="s">
        <v>386</v>
      </c>
      <c r="F4916" s="335" t="s">
        <v>859</v>
      </c>
      <c r="G4916" s="179">
        <f t="shared" si="228"/>
        <v>0</v>
      </c>
      <c r="H4916" s="179">
        <f t="shared" si="229"/>
        <v>0</v>
      </c>
      <c r="I4916" s="179">
        <f t="shared" si="230"/>
        <v>0</v>
      </c>
    </row>
    <row r="4917" spans="1:9" ht="15.75" thickBot="1">
      <c r="A4917" s="336" t="s">
        <v>1036</v>
      </c>
      <c r="B4917" s="337">
        <v>50.12</v>
      </c>
      <c r="C4917" s="338">
        <v>2689.39</v>
      </c>
      <c r="D4917" s="394"/>
      <c r="E4917" s="395"/>
      <c r="F4917" s="396"/>
      <c r="G4917" s="179">
        <f t="shared" si="228"/>
        <v>0</v>
      </c>
      <c r="H4917" s="179">
        <f t="shared" si="229"/>
        <v>0</v>
      </c>
      <c r="I4917" s="179">
        <f t="shared" si="230"/>
        <v>0</v>
      </c>
    </row>
    <row r="4918" spans="1:9" ht="15.75" thickBot="1">
      <c r="A4918" s="397" t="s">
        <v>506</v>
      </c>
      <c r="B4918" s="333">
        <v>1.84</v>
      </c>
      <c r="C4918" s="334">
        <v>93.35</v>
      </c>
      <c r="D4918" s="335" t="s">
        <v>391</v>
      </c>
      <c r="E4918" s="335" t="s">
        <v>386</v>
      </c>
      <c r="F4918" s="335" t="s">
        <v>817</v>
      </c>
      <c r="G4918" s="179">
        <f t="shared" si="228"/>
        <v>0</v>
      </c>
      <c r="H4918" s="179">
        <f t="shared" si="229"/>
        <v>0</v>
      </c>
      <c r="I4918" s="179">
        <f t="shared" si="230"/>
        <v>0</v>
      </c>
    </row>
    <row r="4919" spans="1:9" ht="15.75" thickBot="1">
      <c r="A4919" s="398"/>
      <c r="B4919" s="333">
        <v>1.84</v>
      </c>
      <c r="C4919" s="334">
        <v>93.33</v>
      </c>
      <c r="D4919" s="335" t="s">
        <v>391</v>
      </c>
      <c r="E4919" s="335" t="s">
        <v>386</v>
      </c>
      <c r="F4919" s="335" t="s">
        <v>818</v>
      </c>
      <c r="G4919" s="179">
        <f t="shared" si="228"/>
        <v>0</v>
      </c>
      <c r="H4919" s="179">
        <f t="shared" si="229"/>
        <v>0</v>
      </c>
      <c r="I4919" s="179">
        <f t="shared" si="230"/>
        <v>0</v>
      </c>
    </row>
    <row r="4920" spans="1:9" ht="15.75" thickBot="1">
      <c r="A4920" s="398"/>
      <c r="B4920" s="333">
        <v>1.84</v>
      </c>
      <c r="C4920" s="334">
        <v>95.35</v>
      </c>
      <c r="D4920" s="335" t="s">
        <v>391</v>
      </c>
      <c r="E4920" s="335" t="s">
        <v>386</v>
      </c>
      <c r="F4920" s="335" t="s">
        <v>819</v>
      </c>
      <c r="G4920" s="179">
        <f t="shared" si="228"/>
        <v>0</v>
      </c>
      <c r="H4920" s="179">
        <f t="shared" si="229"/>
        <v>0</v>
      </c>
      <c r="I4920" s="179">
        <f t="shared" si="230"/>
        <v>0</v>
      </c>
    </row>
    <row r="4921" spans="1:9" ht="15.75" thickBot="1">
      <c r="A4921" s="398"/>
      <c r="B4921" s="333">
        <v>1.84</v>
      </c>
      <c r="C4921" s="334">
        <v>95.35</v>
      </c>
      <c r="D4921" s="335" t="s">
        <v>391</v>
      </c>
      <c r="E4921" s="335" t="s">
        <v>386</v>
      </c>
      <c r="F4921" s="335" t="s">
        <v>820</v>
      </c>
      <c r="G4921" s="179">
        <f t="shared" si="228"/>
        <v>0</v>
      </c>
      <c r="H4921" s="179">
        <f t="shared" si="229"/>
        <v>0</v>
      </c>
      <c r="I4921" s="179">
        <f t="shared" si="230"/>
        <v>0</v>
      </c>
    </row>
    <row r="4922" spans="1:9" ht="15.75" thickBot="1">
      <c r="A4922" s="398"/>
      <c r="B4922" s="333">
        <v>1.84</v>
      </c>
      <c r="C4922" s="334">
        <v>95.35</v>
      </c>
      <c r="D4922" s="335" t="s">
        <v>391</v>
      </c>
      <c r="E4922" s="335" t="s">
        <v>386</v>
      </c>
      <c r="F4922" s="335" t="s">
        <v>821</v>
      </c>
      <c r="G4922" s="179">
        <f t="shared" si="228"/>
        <v>0</v>
      </c>
      <c r="H4922" s="179">
        <f t="shared" si="229"/>
        <v>0</v>
      </c>
      <c r="I4922" s="179">
        <f t="shared" si="230"/>
        <v>0</v>
      </c>
    </row>
    <row r="4923" spans="1:9" ht="15.75" thickBot="1">
      <c r="A4923" s="398"/>
      <c r="B4923" s="333">
        <v>18.09</v>
      </c>
      <c r="C4923" s="334">
        <v>917.87</v>
      </c>
      <c r="D4923" s="335" t="s">
        <v>385</v>
      </c>
      <c r="E4923" s="335" t="s">
        <v>386</v>
      </c>
      <c r="F4923" s="335" t="s">
        <v>817</v>
      </c>
      <c r="G4923" s="179">
        <f t="shared" si="228"/>
        <v>0</v>
      </c>
      <c r="H4923" s="179">
        <f t="shared" si="229"/>
        <v>917.87</v>
      </c>
      <c r="I4923" s="179">
        <f t="shared" si="230"/>
        <v>917.87</v>
      </c>
    </row>
    <row r="4924" spans="1:9" ht="15.75" thickBot="1">
      <c r="A4924" s="398"/>
      <c r="B4924" s="333">
        <v>19.29</v>
      </c>
      <c r="C4924" s="334">
        <v>992.75</v>
      </c>
      <c r="D4924" s="335" t="s">
        <v>385</v>
      </c>
      <c r="E4924" s="335" t="s">
        <v>386</v>
      </c>
      <c r="F4924" s="335" t="s">
        <v>822</v>
      </c>
      <c r="G4924" s="179">
        <f t="shared" si="228"/>
        <v>0</v>
      </c>
      <c r="H4924" s="179">
        <f t="shared" si="229"/>
        <v>992.75</v>
      </c>
      <c r="I4924" s="179">
        <f t="shared" si="230"/>
        <v>992.75</v>
      </c>
    </row>
    <row r="4925" spans="1:9" ht="15.75" thickBot="1">
      <c r="A4925" s="398"/>
      <c r="B4925" s="333">
        <v>16.73</v>
      </c>
      <c r="C4925" s="334">
        <v>845.49</v>
      </c>
      <c r="D4925" s="335" t="s">
        <v>385</v>
      </c>
      <c r="E4925" s="335" t="s">
        <v>386</v>
      </c>
      <c r="F4925" s="335" t="s">
        <v>823</v>
      </c>
      <c r="G4925" s="179">
        <f t="shared" si="228"/>
        <v>0</v>
      </c>
      <c r="H4925" s="179">
        <f t="shared" si="229"/>
        <v>845.49</v>
      </c>
      <c r="I4925" s="179">
        <f t="shared" si="230"/>
        <v>845.49</v>
      </c>
    </row>
    <row r="4926" spans="1:9" ht="15.75" thickBot="1">
      <c r="A4926" s="398"/>
      <c r="B4926" s="333">
        <v>19.93</v>
      </c>
      <c r="C4926" s="334">
        <v>1011.21</v>
      </c>
      <c r="D4926" s="335" t="s">
        <v>385</v>
      </c>
      <c r="E4926" s="335" t="s">
        <v>386</v>
      </c>
      <c r="F4926" s="335" t="s">
        <v>824</v>
      </c>
      <c r="G4926" s="179">
        <f t="shared" si="228"/>
        <v>0</v>
      </c>
      <c r="H4926" s="179">
        <f t="shared" si="229"/>
        <v>1011.21</v>
      </c>
      <c r="I4926" s="179">
        <f t="shared" si="230"/>
        <v>1011.21</v>
      </c>
    </row>
    <row r="4927" spans="1:9" ht="15.75" thickBot="1">
      <c r="A4927" s="398"/>
      <c r="B4927" s="333">
        <v>19.93</v>
      </c>
      <c r="C4927" s="334">
        <v>1011.21</v>
      </c>
      <c r="D4927" s="335" t="s">
        <v>385</v>
      </c>
      <c r="E4927" s="335" t="s">
        <v>386</v>
      </c>
      <c r="F4927" s="335" t="s">
        <v>825</v>
      </c>
      <c r="G4927" s="179">
        <f t="shared" si="228"/>
        <v>0</v>
      </c>
      <c r="H4927" s="179">
        <f t="shared" si="229"/>
        <v>1011.21</v>
      </c>
      <c r="I4927" s="179">
        <f t="shared" si="230"/>
        <v>1011.21</v>
      </c>
    </row>
    <row r="4928" spans="1:9" ht="15.75" thickBot="1">
      <c r="A4928" s="398"/>
      <c r="B4928" s="333">
        <v>18.100000000000001</v>
      </c>
      <c r="C4928" s="334">
        <v>917.87</v>
      </c>
      <c r="D4928" s="335" t="s">
        <v>385</v>
      </c>
      <c r="E4928" s="335" t="s">
        <v>386</v>
      </c>
      <c r="F4928" s="335" t="s">
        <v>818</v>
      </c>
      <c r="G4928" s="179">
        <f t="shared" si="228"/>
        <v>0</v>
      </c>
      <c r="H4928" s="179">
        <f t="shared" si="229"/>
        <v>917.87</v>
      </c>
      <c r="I4928" s="179">
        <f t="shared" si="230"/>
        <v>917.87</v>
      </c>
    </row>
    <row r="4929" spans="1:9" ht="15.75" thickBot="1">
      <c r="A4929" s="398"/>
      <c r="B4929" s="333">
        <v>19.940000000000001</v>
      </c>
      <c r="C4929" s="334">
        <v>1033.01</v>
      </c>
      <c r="D4929" s="335" t="s">
        <v>385</v>
      </c>
      <c r="E4929" s="335" t="s">
        <v>386</v>
      </c>
      <c r="F4929" s="335" t="s">
        <v>826</v>
      </c>
      <c r="G4929" s="179">
        <f t="shared" si="228"/>
        <v>0</v>
      </c>
      <c r="H4929" s="179">
        <f t="shared" si="229"/>
        <v>1033.01</v>
      </c>
      <c r="I4929" s="179">
        <f t="shared" si="230"/>
        <v>1033.01</v>
      </c>
    </row>
    <row r="4930" spans="1:9" ht="15.75" thickBot="1">
      <c r="A4930" s="398"/>
      <c r="B4930" s="333">
        <v>19.77</v>
      </c>
      <c r="C4930" s="334">
        <v>1028.22</v>
      </c>
      <c r="D4930" s="335" t="s">
        <v>385</v>
      </c>
      <c r="E4930" s="335" t="s">
        <v>386</v>
      </c>
      <c r="F4930" s="335" t="s">
        <v>827</v>
      </c>
      <c r="G4930" s="179">
        <f t="shared" si="228"/>
        <v>0</v>
      </c>
      <c r="H4930" s="179">
        <f t="shared" si="229"/>
        <v>1028.22</v>
      </c>
      <c r="I4930" s="179">
        <f t="shared" si="230"/>
        <v>1028.22</v>
      </c>
    </row>
    <row r="4931" spans="1:9" ht="15.75" thickBot="1">
      <c r="A4931" s="398"/>
      <c r="B4931" s="333">
        <v>19.93</v>
      </c>
      <c r="C4931" s="334">
        <v>1033.01</v>
      </c>
      <c r="D4931" s="335" t="s">
        <v>385</v>
      </c>
      <c r="E4931" s="335" t="s">
        <v>386</v>
      </c>
      <c r="F4931" s="335" t="s">
        <v>828</v>
      </c>
      <c r="G4931" s="179">
        <f t="shared" si="228"/>
        <v>0</v>
      </c>
      <c r="H4931" s="179">
        <f t="shared" si="229"/>
        <v>1033.01</v>
      </c>
      <c r="I4931" s="179">
        <f t="shared" si="230"/>
        <v>1033.01</v>
      </c>
    </row>
    <row r="4932" spans="1:9" ht="15.75" thickBot="1">
      <c r="A4932" s="398"/>
      <c r="B4932" s="333">
        <v>17.7</v>
      </c>
      <c r="C4932" s="334">
        <v>922.03</v>
      </c>
      <c r="D4932" s="335" t="s">
        <v>385</v>
      </c>
      <c r="E4932" s="335" t="s">
        <v>386</v>
      </c>
      <c r="F4932" s="335" t="s">
        <v>819</v>
      </c>
      <c r="G4932" s="179">
        <f t="shared" si="228"/>
        <v>0</v>
      </c>
      <c r="H4932" s="179">
        <f t="shared" si="229"/>
        <v>922.03</v>
      </c>
      <c r="I4932" s="179">
        <f t="shared" si="230"/>
        <v>922.03</v>
      </c>
    </row>
    <row r="4933" spans="1:9" ht="15.75" thickBot="1">
      <c r="A4933" s="398"/>
      <c r="B4933" s="333">
        <v>19.93</v>
      </c>
      <c r="C4933" s="334">
        <v>1033.01</v>
      </c>
      <c r="D4933" s="335" t="s">
        <v>385</v>
      </c>
      <c r="E4933" s="335" t="s">
        <v>386</v>
      </c>
      <c r="F4933" s="335" t="s">
        <v>829</v>
      </c>
      <c r="G4933" s="179">
        <f t="shared" ref="G4933:G4996" si="231">IF(D4933="REG",C4933,0)</f>
        <v>0</v>
      </c>
      <c r="H4933" s="179">
        <f t="shared" ref="H4933:H4996" si="232">IF(D4933="SAL",C4933,0)</f>
        <v>1033.01</v>
      </c>
      <c r="I4933" s="179">
        <f t="shared" ref="I4933:I4996" si="233">+G4933+H4933</f>
        <v>1033.01</v>
      </c>
    </row>
    <row r="4934" spans="1:9" ht="15.75" thickBot="1">
      <c r="A4934" s="398"/>
      <c r="B4934" s="333">
        <v>19.940000000000001</v>
      </c>
      <c r="C4934" s="334">
        <v>1033.01</v>
      </c>
      <c r="D4934" s="335" t="s">
        <v>385</v>
      </c>
      <c r="E4934" s="335" t="s">
        <v>386</v>
      </c>
      <c r="F4934" s="335" t="s">
        <v>830</v>
      </c>
      <c r="G4934" s="179">
        <f t="shared" si="231"/>
        <v>0</v>
      </c>
      <c r="H4934" s="179">
        <f t="shared" si="232"/>
        <v>1033.01</v>
      </c>
      <c r="I4934" s="179">
        <f t="shared" si="233"/>
        <v>1033.01</v>
      </c>
    </row>
    <row r="4935" spans="1:9" ht="15.75" thickBot="1">
      <c r="A4935" s="398"/>
      <c r="B4935" s="333">
        <v>17.86</v>
      </c>
      <c r="C4935" s="334">
        <v>926.83</v>
      </c>
      <c r="D4935" s="335" t="s">
        <v>385</v>
      </c>
      <c r="E4935" s="335" t="s">
        <v>386</v>
      </c>
      <c r="F4935" s="335" t="s">
        <v>820</v>
      </c>
      <c r="G4935" s="179">
        <f t="shared" si="231"/>
        <v>0</v>
      </c>
      <c r="H4935" s="179">
        <f t="shared" si="232"/>
        <v>926.83</v>
      </c>
      <c r="I4935" s="179">
        <f t="shared" si="233"/>
        <v>926.83</v>
      </c>
    </row>
    <row r="4936" spans="1:9" ht="15.75" thickBot="1">
      <c r="A4936" s="398"/>
      <c r="B4936" s="333">
        <v>18.34</v>
      </c>
      <c r="C4936" s="334">
        <v>948.5</v>
      </c>
      <c r="D4936" s="335" t="s">
        <v>385</v>
      </c>
      <c r="E4936" s="335" t="s">
        <v>386</v>
      </c>
      <c r="F4936" s="335" t="s">
        <v>805</v>
      </c>
      <c r="G4936" s="179">
        <f t="shared" si="231"/>
        <v>0</v>
      </c>
      <c r="H4936" s="179">
        <f t="shared" si="232"/>
        <v>948.5</v>
      </c>
      <c r="I4936" s="179">
        <f t="shared" si="233"/>
        <v>948.5</v>
      </c>
    </row>
    <row r="4937" spans="1:9" ht="15.75" thickBot="1">
      <c r="A4937" s="398"/>
      <c r="B4937" s="333">
        <v>14.5</v>
      </c>
      <c r="C4937" s="334">
        <v>731.08</v>
      </c>
      <c r="D4937" s="335" t="s">
        <v>385</v>
      </c>
      <c r="E4937" s="335" t="s">
        <v>386</v>
      </c>
      <c r="F4937" s="335" t="s">
        <v>831</v>
      </c>
      <c r="G4937" s="179">
        <f t="shared" si="231"/>
        <v>0</v>
      </c>
      <c r="H4937" s="179">
        <f t="shared" si="232"/>
        <v>731.08</v>
      </c>
      <c r="I4937" s="179">
        <f t="shared" si="233"/>
        <v>731.08</v>
      </c>
    </row>
    <row r="4938" spans="1:9" ht="15.75" thickBot="1">
      <c r="A4938" s="398"/>
      <c r="B4938" s="333">
        <v>19.940000000000001</v>
      </c>
      <c r="C4938" s="334">
        <v>1033.01</v>
      </c>
      <c r="D4938" s="335" t="s">
        <v>385</v>
      </c>
      <c r="E4938" s="335" t="s">
        <v>386</v>
      </c>
      <c r="F4938" s="335" t="s">
        <v>832</v>
      </c>
      <c r="G4938" s="179">
        <f t="shared" si="231"/>
        <v>0</v>
      </c>
      <c r="H4938" s="179">
        <f t="shared" si="232"/>
        <v>1033.01</v>
      </c>
      <c r="I4938" s="179">
        <f t="shared" si="233"/>
        <v>1033.01</v>
      </c>
    </row>
    <row r="4939" spans="1:9" ht="15.75" thickBot="1">
      <c r="A4939" s="398"/>
      <c r="B4939" s="333">
        <v>18.100000000000001</v>
      </c>
      <c r="C4939" s="334">
        <v>937.66</v>
      </c>
      <c r="D4939" s="335" t="s">
        <v>385</v>
      </c>
      <c r="E4939" s="335" t="s">
        <v>386</v>
      </c>
      <c r="F4939" s="335" t="s">
        <v>821</v>
      </c>
      <c r="G4939" s="179">
        <f t="shared" si="231"/>
        <v>0</v>
      </c>
      <c r="H4939" s="179">
        <f t="shared" si="232"/>
        <v>937.66</v>
      </c>
      <c r="I4939" s="179">
        <f t="shared" si="233"/>
        <v>937.66</v>
      </c>
    </row>
    <row r="4940" spans="1:9" ht="15.75" thickBot="1">
      <c r="A4940" s="398"/>
      <c r="B4940" s="333">
        <v>19.940000000000001</v>
      </c>
      <c r="C4940" s="334">
        <v>1033.01</v>
      </c>
      <c r="D4940" s="335" t="s">
        <v>385</v>
      </c>
      <c r="E4940" s="335" t="s">
        <v>386</v>
      </c>
      <c r="F4940" s="335" t="s">
        <v>833</v>
      </c>
      <c r="G4940" s="179">
        <f t="shared" si="231"/>
        <v>0</v>
      </c>
      <c r="H4940" s="179">
        <f t="shared" si="232"/>
        <v>1033.01</v>
      </c>
      <c r="I4940" s="179">
        <f t="shared" si="233"/>
        <v>1033.01</v>
      </c>
    </row>
    <row r="4941" spans="1:9" ht="15.75" thickBot="1">
      <c r="A4941" s="398"/>
      <c r="B4941" s="333">
        <v>19.45</v>
      </c>
      <c r="C4941" s="334">
        <v>1018.63</v>
      </c>
      <c r="D4941" s="335" t="s">
        <v>385</v>
      </c>
      <c r="E4941" s="335" t="s">
        <v>386</v>
      </c>
      <c r="F4941" s="335" t="s">
        <v>916</v>
      </c>
      <c r="G4941" s="179">
        <f t="shared" si="231"/>
        <v>0</v>
      </c>
      <c r="H4941" s="179">
        <f t="shared" si="232"/>
        <v>1018.63</v>
      </c>
      <c r="I4941" s="179">
        <f t="shared" si="233"/>
        <v>1018.63</v>
      </c>
    </row>
    <row r="4942" spans="1:9" ht="15.75" thickBot="1">
      <c r="A4942" s="399"/>
      <c r="B4942" s="333">
        <v>19.850000000000001</v>
      </c>
      <c r="C4942" s="334">
        <v>1026.96</v>
      </c>
      <c r="D4942" s="335" t="s">
        <v>385</v>
      </c>
      <c r="E4942" s="335" t="s">
        <v>386</v>
      </c>
      <c r="F4942" s="335" t="s">
        <v>917</v>
      </c>
      <c r="G4942" s="179">
        <f t="shared" si="231"/>
        <v>0</v>
      </c>
      <c r="H4942" s="179">
        <f t="shared" si="232"/>
        <v>1026.96</v>
      </c>
      <c r="I4942" s="179">
        <f t="shared" si="233"/>
        <v>1026.96</v>
      </c>
    </row>
    <row r="4943" spans="1:9" ht="15.75" thickBot="1">
      <c r="A4943" s="336" t="s">
        <v>506</v>
      </c>
      <c r="B4943" s="337">
        <v>386.46</v>
      </c>
      <c r="C4943" s="338">
        <v>19907.099999999999</v>
      </c>
      <c r="D4943" s="394"/>
      <c r="E4943" s="395"/>
      <c r="F4943" s="396"/>
      <c r="G4943" s="179">
        <f t="shared" si="231"/>
        <v>0</v>
      </c>
      <c r="H4943" s="179">
        <f t="shared" si="232"/>
        <v>0</v>
      </c>
      <c r="I4943" s="179">
        <f t="shared" si="233"/>
        <v>0</v>
      </c>
    </row>
    <row r="4944" spans="1:9" ht="15.75" thickBot="1">
      <c r="A4944" s="397" t="s">
        <v>1037</v>
      </c>
      <c r="B4944" s="333">
        <v>0.16</v>
      </c>
      <c r="C4944" s="334">
        <v>12.09</v>
      </c>
      <c r="D4944" s="335" t="s">
        <v>391</v>
      </c>
      <c r="E4944" s="335" t="s">
        <v>386</v>
      </c>
      <c r="F4944" s="335" t="s">
        <v>919</v>
      </c>
      <c r="G4944" s="179">
        <f t="shared" si="231"/>
        <v>0</v>
      </c>
      <c r="H4944" s="179">
        <f t="shared" si="232"/>
        <v>0</v>
      </c>
      <c r="I4944" s="179">
        <f t="shared" si="233"/>
        <v>0</v>
      </c>
    </row>
    <row r="4945" spans="1:9" ht="15.75" thickBot="1">
      <c r="A4945" s="398"/>
      <c r="B4945" s="333">
        <v>0.16</v>
      </c>
      <c r="C4945" s="334">
        <v>12.09</v>
      </c>
      <c r="D4945" s="335" t="s">
        <v>391</v>
      </c>
      <c r="E4945" s="335" t="s">
        <v>386</v>
      </c>
      <c r="F4945" s="335" t="s">
        <v>858</v>
      </c>
      <c r="G4945" s="179">
        <f t="shared" si="231"/>
        <v>0</v>
      </c>
      <c r="H4945" s="179">
        <f t="shared" si="232"/>
        <v>0</v>
      </c>
      <c r="I4945" s="179">
        <f t="shared" si="233"/>
        <v>0</v>
      </c>
    </row>
    <row r="4946" spans="1:9" ht="15.75" thickBot="1">
      <c r="A4946" s="398"/>
      <c r="B4946" s="333">
        <v>0.87</v>
      </c>
      <c r="C4946" s="334">
        <v>65.5</v>
      </c>
      <c r="D4946" s="335" t="s">
        <v>385</v>
      </c>
      <c r="E4946" s="335" t="s">
        <v>386</v>
      </c>
      <c r="F4946" s="335" t="s">
        <v>918</v>
      </c>
      <c r="G4946" s="179">
        <f t="shared" si="231"/>
        <v>0</v>
      </c>
      <c r="H4946" s="179">
        <f t="shared" si="232"/>
        <v>65.5</v>
      </c>
      <c r="I4946" s="179">
        <f t="shared" si="233"/>
        <v>65.5</v>
      </c>
    </row>
    <row r="4947" spans="1:9" ht="15.75" thickBot="1">
      <c r="A4947" s="398"/>
      <c r="B4947" s="333">
        <v>0.71</v>
      </c>
      <c r="C4947" s="334">
        <v>53.41</v>
      </c>
      <c r="D4947" s="335" t="s">
        <v>385</v>
      </c>
      <c r="E4947" s="335" t="s">
        <v>386</v>
      </c>
      <c r="F4947" s="335" t="s">
        <v>919</v>
      </c>
      <c r="G4947" s="179">
        <f t="shared" si="231"/>
        <v>0</v>
      </c>
      <c r="H4947" s="179">
        <f t="shared" si="232"/>
        <v>53.41</v>
      </c>
      <c r="I4947" s="179">
        <f t="shared" si="233"/>
        <v>53.41</v>
      </c>
    </row>
    <row r="4948" spans="1:9" ht="15.75" thickBot="1">
      <c r="A4948" s="398"/>
      <c r="B4948" s="333">
        <v>0.87</v>
      </c>
      <c r="C4948" s="334">
        <v>65.5</v>
      </c>
      <c r="D4948" s="335" t="s">
        <v>385</v>
      </c>
      <c r="E4948" s="335" t="s">
        <v>386</v>
      </c>
      <c r="F4948" s="335" t="s">
        <v>920</v>
      </c>
      <c r="G4948" s="179">
        <f t="shared" si="231"/>
        <v>0</v>
      </c>
      <c r="H4948" s="179">
        <f t="shared" si="232"/>
        <v>65.5</v>
      </c>
      <c r="I4948" s="179">
        <f t="shared" si="233"/>
        <v>65.5</v>
      </c>
    </row>
    <row r="4949" spans="1:9" ht="15.75" thickBot="1">
      <c r="A4949" s="398"/>
      <c r="B4949" s="333">
        <v>0.63</v>
      </c>
      <c r="C4949" s="334">
        <v>47.36</v>
      </c>
      <c r="D4949" s="335" t="s">
        <v>385</v>
      </c>
      <c r="E4949" s="335" t="s">
        <v>386</v>
      </c>
      <c r="F4949" s="335" t="s">
        <v>858</v>
      </c>
      <c r="G4949" s="179">
        <f t="shared" si="231"/>
        <v>0</v>
      </c>
      <c r="H4949" s="179">
        <f t="shared" si="232"/>
        <v>47.36</v>
      </c>
      <c r="I4949" s="179">
        <f t="shared" si="233"/>
        <v>47.36</v>
      </c>
    </row>
    <row r="4950" spans="1:9" ht="15.75" thickBot="1">
      <c r="A4950" s="399"/>
      <c r="B4950" s="333">
        <v>0</v>
      </c>
      <c r="C4950" s="334">
        <v>3.96</v>
      </c>
      <c r="D4950" s="335" t="s">
        <v>393</v>
      </c>
      <c r="E4950" s="335" t="s">
        <v>386</v>
      </c>
      <c r="F4950" s="335" t="s">
        <v>859</v>
      </c>
      <c r="G4950" s="179">
        <f t="shared" si="231"/>
        <v>0</v>
      </c>
      <c r="H4950" s="179">
        <f t="shared" si="232"/>
        <v>0</v>
      </c>
      <c r="I4950" s="179">
        <f t="shared" si="233"/>
        <v>0</v>
      </c>
    </row>
    <row r="4951" spans="1:9" ht="15.75" thickBot="1">
      <c r="A4951" s="336" t="s">
        <v>1037</v>
      </c>
      <c r="B4951" s="337">
        <v>3.4</v>
      </c>
      <c r="C4951" s="338">
        <v>259.91000000000003</v>
      </c>
      <c r="D4951" s="394"/>
      <c r="E4951" s="395"/>
      <c r="F4951" s="396"/>
      <c r="G4951" s="179">
        <f t="shared" si="231"/>
        <v>0</v>
      </c>
      <c r="H4951" s="179">
        <f t="shared" si="232"/>
        <v>0</v>
      </c>
      <c r="I4951" s="179">
        <f t="shared" si="233"/>
        <v>0</v>
      </c>
    </row>
    <row r="4952" spans="1:9" ht="15.75" thickBot="1">
      <c r="A4952" s="397" t="s">
        <v>1038</v>
      </c>
      <c r="B4952" s="333">
        <v>0.32</v>
      </c>
      <c r="C4952" s="334">
        <v>9.58</v>
      </c>
      <c r="D4952" s="335" t="s">
        <v>391</v>
      </c>
      <c r="E4952" s="335" t="s">
        <v>386</v>
      </c>
      <c r="F4952" s="335" t="s">
        <v>919</v>
      </c>
      <c r="G4952" s="179">
        <f t="shared" si="231"/>
        <v>0</v>
      </c>
      <c r="H4952" s="179">
        <f t="shared" si="232"/>
        <v>0</v>
      </c>
      <c r="I4952" s="179">
        <f t="shared" si="233"/>
        <v>0</v>
      </c>
    </row>
    <row r="4953" spans="1:9" ht="15.75" thickBot="1">
      <c r="A4953" s="398"/>
      <c r="B4953" s="333">
        <v>0.32</v>
      </c>
      <c r="C4953" s="334">
        <v>9.58</v>
      </c>
      <c r="D4953" s="335" t="s">
        <v>391</v>
      </c>
      <c r="E4953" s="335" t="s">
        <v>386</v>
      </c>
      <c r="F4953" s="335" t="s">
        <v>858</v>
      </c>
      <c r="G4953" s="179">
        <f t="shared" si="231"/>
        <v>0</v>
      </c>
      <c r="H4953" s="179">
        <f t="shared" si="232"/>
        <v>0</v>
      </c>
      <c r="I4953" s="179">
        <f t="shared" si="233"/>
        <v>0</v>
      </c>
    </row>
    <row r="4954" spans="1:9" ht="15.75" thickBot="1">
      <c r="A4954" s="398"/>
      <c r="B4954" s="333">
        <v>1.73</v>
      </c>
      <c r="C4954" s="334">
        <v>51.91</v>
      </c>
      <c r="D4954" s="335" t="s">
        <v>385</v>
      </c>
      <c r="E4954" s="335" t="s">
        <v>386</v>
      </c>
      <c r="F4954" s="335" t="s">
        <v>918</v>
      </c>
      <c r="G4954" s="179">
        <f t="shared" si="231"/>
        <v>0</v>
      </c>
      <c r="H4954" s="179">
        <f t="shared" si="232"/>
        <v>51.91</v>
      </c>
      <c r="I4954" s="179">
        <f t="shared" si="233"/>
        <v>51.91</v>
      </c>
    </row>
    <row r="4955" spans="1:9" ht="15.75" thickBot="1">
      <c r="A4955" s="398"/>
      <c r="B4955" s="333">
        <v>1.25</v>
      </c>
      <c r="C4955" s="334">
        <v>37.53</v>
      </c>
      <c r="D4955" s="335" t="s">
        <v>385</v>
      </c>
      <c r="E4955" s="335" t="s">
        <v>386</v>
      </c>
      <c r="F4955" s="335" t="s">
        <v>919</v>
      </c>
      <c r="G4955" s="179">
        <f t="shared" si="231"/>
        <v>0</v>
      </c>
      <c r="H4955" s="179">
        <f t="shared" si="232"/>
        <v>37.53</v>
      </c>
      <c r="I4955" s="179">
        <f t="shared" si="233"/>
        <v>37.53</v>
      </c>
    </row>
    <row r="4956" spans="1:9" ht="15.75" thickBot="1">
      <c r="A4956" s="398"/>
      <c r="B4956" s="333">
        <v>1.73</v>
      </c>
      <c r="C4956" s="334">
        <v>51.91</v>
      </c>
      <c r="D4956" s="335" t="s">
        <v>385</v>
      </c>
      <c r="E4956" s="335" t="s">
        <v>386</v>
      </c>
      <c r="F4956" s="335" t="s">
        <v>920</v>
      </c>
      <c r="G4956" s="179">
        <f t="shared" si="231"/>
        <v>0</v>
      </c>
      <c r="H4956" s="179">
        <f t="shared" si="232"/>
        <v>51.91</v>
      </c>
      <c r="I4956" s="179">
        <f t="shared" si="233"/>
        <v>51.91</v>
      </c>
    </row>
    <row r="4957" spans="1:9" ht="15.75" thickBot="1">
      <c r="A4957" s="398"/>
      <c r="B4957" s="333">
        <v>0.93</v>
      </c>
      <c r="C4957" s="334">
        <v>27.95</v>
      </c>
      <c r="D4957" s="335" t="s">
        <v>385</v>
      </c>
      <c r="E4957" s="335" t="s">
        <v>386</v>
      </c>
      <c r="F4957" s="335" t="s">
        <v>858</v>
      </c>
      <c r="G4957" s="179">
        <f t="shared" si="231"/>
        <v>0</v>
      </c>
      <c r="H4957" s="179">
        <f t="shared" si="232"/>
        <v>27.95</v>
      </c>
      <c r="I4957" s="179">
        <f t="shared" si="233"/>
        <v>27.95</v>
      </c>
    </row>
    <row r="4958" spans="1:9" ht="15.75" thickBot="1">
      <c r="A4958" s="398"/>
      <c r="B4958" s="333">
        <v>0.32</v>
      </c>
      <c r="C4958" s="334">
        <v>9.58</v>
      </c>
      <c r="D4958" s="335" t="s">
        <v>834</v>
      </c>
      <c r="E4958" s="335" t="s">
        <v>386</v>
      </c>
      <c r="F4958" s="335" t="s">
        <v>858</v>
      </c>
      <c r="G4958" s="179">
        <f t="shared" si="231"/>
        <v>0</v>
      </c>
      <c r="H4958" s="179">
        <f t="shared" si="232"/>
        <v>0</v>
      </c>
      <c r="I4958" s="179">
        <f t="shared" si="233"/>
        <v>0</v>
      </c>
    </row>
    <row r="4959" spans="1:9" ht="15.75" thickBot="1">
      <c r="A4959" s="399"/>
      <c r="B4959" s="333">
        <v>0</v>
      </c>
      <c r="C4959" s="334">
        <v>3.25</v>
      </c>
      <c r="D4959" s="335" t="s">
        <v>393</v>
      </c>
      <c r="E4959" s="335" t="s">
        <v>386</v>
      </c>
      <c r="F4959" s="335" t="s">
        <v>859</v>
      </c>
      <c r="G4959" s="179">
        <f t="shared" si="231"/>
        <v>0</v>
      </c>
      <c r="H4959" s="179">
        <f t="shared" si="232"/>
        <v>0</v>
      </c>
      <c r="I4959" s="179">
        <f t="shared" si="233"/>
        <v>0</v>
      </c>
    </row>
    <row r="4960" spans="1:9" ht="15.75" thickBot="1">
      <c r="A4960" s="336" t="s">
        <v>1038</v>
      </c>
      <c r="B4960" s="337">
        <v>6.6</v>
      </c>
      <c r="C4960" s="338">
        <v>201.29</v>
      </c>
      <c r="D4960" s="394"/>
      <c r="E4960" s="395"/>
      <c r="F4960" s="396"/>
      <c r="G4960" s="179">
        <f t="shared" si="231"/>
        <v>0</v>
      </c>
      <c r="H4960" s="179">
        <f t="shared" si="232"/>
        <v>0</v>
      </c>
      <c r="I4960" s="179">
        <f t="shared" si="233"/>
        <v>0</v>
      </c>
    </row>
    <row r="4961" spans="1:9" ht="15.75" thickBot="1">
      <c r="A4961" s="397" t="s">
        <v>1039</v>
      </c>
      <c r="B4961" s="333">
        <v>3.2</v>
      </c>
      <c r="C4961" s="334">
        <v>169.03</v>
      </c>
      <c r="D4961" s="335" t="s">
        <v>391</v>
      </c>
      <c r="E4961" s="335" t="s">
        <v>386</v>
      </c>
      <c r="F4961" s="335" t="s">
        <v>919</v>
      </c>
      <c r="G4961" s="179">
        <f t="shared" si="231"/>
        <v>0</v>
      </c>
      <c r="H4961" s="179">
        <f t="shared" si="232"/>
        <v>0</v>
      </c>
      <c r="I4961" s="179">
        <f t="shared" si="233"/>
        <v>0</v>
      </c>
    </row>
    <row r="4962" spans="1:9" ht="15.75" thickBot="1">
      <c r="A4962" s="398"/>
      <c r="B4962" s="333">
        <v>3.2</v>
      </c>
      <c r="C4962" s="334">
        <v>169.03</v>
      </c>
      <c r="D4962" s="335" t="s">
        <v>391</v>
      </c>
      <c r="E4962" s="335" t="s">
        <v>386</v>
      </c>
      <c r="F4962" s="335" t="s">
        <v>858</v>
      </c>
      <c r="G4962" s="179">
        <f t="shared" si="231"/>
        <v>0</v>
      </c>
      <c r="H4962" s="179">
        <f t="shared" si="232"/>
        <v>0</v>
      </c>
      <c r="I4962" s="179">
        <f t="shared" si="233"/>
        <v>0</v>
      </c>
    </row>
    <row r="4963" spans="1:9" ht="15.75" thickBot="1">
      <c r="A4963" s="398"/>
      <c r="B4963" s="333">
        <v>17.329999999999998</v>
      </c>
      <c r="C4963" s="334">
        <v>915.6</v>
      </c>
      <c r="D4963" s="335" t="s">
        <v>385</v>
      </c>
      <c r="E4963" s="335" t="s">
        <v>386</v>
      </c>
      <c r="F4963" s="335" t="s">
        <v>918</v>
      </c>
      <c r="G4963" s="179">
        <f t="shared" si="231"/>
        <v>0</v>
      </c>
      <c r="H4963" s="179">
        <f t="shared" si="232"/>
        <v>915.6</v>
      </c>
      <c r="I4963" s="179">
        <f t="shared" si="233"/>
        <v>915.6</v>
      </c>
    </row>
    <row r="4964" spans="1:9" ht="15.75" thickBot="1">
      <c r="A4964" s="398"/>
      <c r="B4964" s="333">
        <v>14.14</v>
      </c>
      <c r="C4964" s="334">
        <v>746.55</v>
      </c>
      <c r="D4964" s="335" t="s">
        <v>385</v>
      </c>
      <c r="E4964" s="335" t="s">
        <v>386</v>
      </c>
      <c r="F4964" s="335" t="s">
        <v>919</v>
      </c>
      <c r="G4964" s="179">
        <f t="shared" si="231"/>
        <v>0</v>
      </c>
      <c r="H4964" s="179">
        <f t="shared" si="232"/>
        <v>746.55</v>
      </c>
      <c r="I4964" s="179">
        <f t="shared" si="233"/>
        <v>746.55</v>
      </c>
    </row>
    <row r="4965" spans="1:9" ht="15.75" thickBot="1">
      <c r="A4965" s="398"/>
      <c r="B4965" s="333">
        <v>7.74</v>
      </c>
      <c r="C4965" s="334">
        <v>408.51</v>
      </c>
      <c r="D4965" s="335" t="s">
        <v>385</v>
      </c>
      <c r="E4965" s="335" t="s">
        <v>386</v>
      </c>
      <c r="F4965" s="335" t="s">
        <v>920</v>
      </c>
      <c r="G4965" s="179">
        <f t="shared" si="231"/>
        <v>0</v>
      </c>
      <c r="H4965" s="179">
        <f t="shared" si="232"/>
        <v>408.51</v>
      </c>
      <c r="I4965" s="179">
        <f t="shared" si="233"/>
        <v>408.51</v>
      </c>
    </row>
    <row r="4966" spans="1:9" ht="15.75" thickBot="1">
      <c r="A4966" s="398"/>
      <c r="B4966" s="333">
        <v>1.34</v>
      </c>
      <c r="C4966" s="334">
        <v>70.47</v>
      </c>
      <c r="D4966" s="335" t="s">
        <v>385</v>
      </c>
      <c r="E4966" s="335" t="s">
        <v>386</v>
      </c>
      <c r="F4966" s="335" t="s">
        <v>858</v>
      </c>
      <c r="G4966" s="179">
        <f t="shared" si="231"/>
        <v>0</v>
      </c>
      <c r="H4966" s="179">
        <f t="shared" si="232"/>
        <v>70.47</v>
      </c>
      <c r="I4966" s="179">
        <f t="shared" si="233"/>
        <v>70.47</v>
      </c>
    </row>
    <row r="4967" spans="1:9" ht="15.75" thickBot="1">
      <c r="A4967" s="398"/>
      <c r="B4967" s="333">
        <v>3.2</v>
      </c>
      <c r="C4967" s="334">
        <v>169.03</v>
      </c>
      <c r="D4967" s="335" t="s">
        <v>834</v>
      </c>
      <c r="E4967" s="335" t="s">
        <v>386</v>
      </c>
      <c r="F4967" s="335" t="s">
        <v>920</v>
      </c>
      <c r="G4967" s="179">
        <f t="shared" si="231"/>
        <v>0</v>
      </c>
      <c r="H4967" s="179">
        <f t="shared" si="232"/>
        <v>0</v>
      </c>
      <c r="I4967" s="179">
        <f t="shared" si="233"/>
        <v>0</v>
      </c>
    </row>
    <row r="4968" spans="1:9" ht="15.75" thickBot="1">
      <c r="A4968" s="399"/>
      <c r="B4968" s="333">
        <v>0</v>
      </c>
      <c r="C4968" s="334">
        <v>41.17</v>
      </c>
      <c r="D4968" s="335" t="s">
        <v>393</v>
      </c>
      <c r="E4968" s="335" t="s">
        <v>386</v>
      </c>
      <c r="F4968" s="335" t="s">
        <v>859</v>
      </c>
      <c r="G4968" s="179">
        <f t="shared" si="231"/>
        <v>0</v>
      </c>
      <c r="H4968" s="179">
        <f t="shared" si="232"/>
        <v>0</v>
      </c>
      <c r="I4968" s="179">
        <f t="shared" si="233"/>
        <v>0</v>
      </c>
    </row>
    <row r="4969" spans="1:9" ht="15.75" thickBot="1">
      <c r="A4969" s="336" t="s">
        <v>1039</v>
      </c>
      <c r="B4969" s="337">
        <v>50.15</v>
      </c>
      <c r="C4969" s="338">
        <v>2689.39</v>
      </c>
      <c r="D4969" s="394"/>
      <c r="E4969" s="395"/>
      <c r="F4969" s="396"/>
      <c r="G4969" s="179">
        <f t="shared" si="231"/>
        <v>0</v>
      </c>
      <c r="H4969" s="179">
        <f t="shared" si="232"/>
        <v>0</v>
      </c>
      <c r="I4969" s="179">
        <f t="shared" si="233"/>
        <v>0</v>
      </c>
    </row>
    <row r="4970" spans="1:9" ht="15.75" thickBot="1">
      <c r="A4970" s="397" t="s">
        <v>507</v>
      </c>
      <c r="B4970" s="333">
        <v>1.68</v>
      </c>
      <c r="C4970" s="334">
        <v>88.73</v>
      </c>
      <c r="D4970" s="335" t="s">
        <v>391</v>
      </c>
      <c r="E4970" s="335" t="s">
        <v>386</v>
      </c>
      <c r="F4970" s="335" t="s">
        <v>817</v>
      </c>
      <c r="G4970" s="179">
        <f t="shared" si="231"/>
        <v>0</v>
      </c>
      <c r="H4970" s="179">
        <f t="shared" si="232"/>
        <v>0</v>
      </c>
      <c r="I4970" s="179">
        <f t="shared" si="233"/>
        <v>0</v>
      </c>
    </row>
    <row r="4971" spans="1:9" ht="15.75" thickBot="1">
      <c r="A4971" s="398"/>
      <c r="B4971" s="333">
        <v>1.68</v>
      </c>
      <c r="C4971" s="334">
        <v>88.73</v>
      </c>
      <c r="D4971" s="335" t="s">
        <v>391</v>
      </c>
      <c r="E4971" s="335" t="s">
        <v>386</v>
      </c>
      <c r="F4971" s="335" t="s">
        <v>818</v>
      </c>
      <c r="G4971" s="179">
        <f t="shared" si="231"/>
        <v>0</v>
      </c>
      <c r="H4971" s="179">
        <f t="shared" si="232"/>
        <v>0</v>
      </c>
      <c r="I4971" s="179">
        <f t="shared" si="233"/>
        <v>0</v>
      </c>
    </row>
    <row r="4972" spans="1:9" ht="15.75" thickBot="1">
      <c r="A4972" s="398"/>
      <c r="B4972" s="333">
        <v>1.68</v>
      </c>
      <c r="C4972" s="334">
        <v>90.56</v>
      </c>
      <c r="D4972" s="335" t="s">
        <v>391</v>
      </c>
      <c r="E4972" s="335" t="s">
        <v>386</v>
      </c>
      <c r="F4972" s="335" t="s">
        <v>819</v>
      </c>
      <c r="G4972" s="179">
        <f t="shared" si="231"/>
        <v>0</v>
      </c>
      <c r="H4972" s="179">
        <f t="shared" si="232"/>
        <v>0</v>
      </c>
      <c r="I4972" s="179">
        <f t="shared" si="233"/>
        <v>0</v>
      </c>
    </row>
    <row r="4973" spans="1:9" ht="15.75" thickBot="1">
      <c r="A4973" s="398"/>
      <c r="B4973" s="333">
        <v>1.68</v>
      </c>
      <c r="C4973" s="334">
        <v>90.56</v>
      </c>
      <c r="D4973" s="335" t="s">
        <v>391</v>
      </c>
      <c r="E4973" s="335" t="s">
        <v>386</v>
      </c>
      <c r="F4973" s="335" t="s">
        <v>820</v>
      </c>
      <c r="G4973" s="179">
        <f t="shared" si="231"/>
        <v>0</v>
      </c>
      <c r="H4973" s="179">
        <f t="shared" si="232"/>
        <v>0</v>
      </c>
      <c r="I4973" s="179">
        <f t="shared" si="233"/>
        <v>0</v>
      </c>
    </row>
    <row r="4974" spans="1:9" ht="15.75" thickBot="1">
      <c r="A4974" s="398"/>
      <c r="B4974" s="333">
        <v>1.68</v>
      </c>
      <c r="C4974" s="334">
        <v>90.56</v>
      </c>
      <c r="D4974" s="335" t="s">
        <v>391</v>
      </c>
      <c r="E4974" s="335" t="s">
        <v>386</v>
      </c>
      <c r="F4974" s="335" t="s">
        <v>821</v>
      </c>
      <c r="G4974" s="179">
        <f t="shared" si="231"/>
        <v>0</v>
      </c>
      <c r="H4974" s="179">
        <f t="shared" si="232"/>
        <v>0</v>
      </c>
      <c r="I4974" s="179">
        <f t="shared" si="233"/>
        <v>0</v>
      </c>
    </row>
    <row r="4975" spans="1:9" ht="15.75" thickBot="1">
      <c r="A4975" s="398"/>
      <c r="B4975" s="333">
        <v>16.52</v>
      </c>
      <c r="C4975" s="334">
        <v>872.49</v>
      </c>
      <c r="D4975" s="335" t="s">
        <v>385</v>
      </c>
      <c r="E4975" s="335" t="s">
        <v>386</v>
      </c>
      <c r="F4975" s="335" t="s">
        <v>817</v>
      </c>
      <c r="G4975" s="179">
        <f t="shared" si="231"/>
        <v>0</v>
      </c>
      <c r="H4975" s="179">
        <f t="shared" si="232"/>
        <v>872.49</v>
      </c>
      <c r="I4975" s="179">
        <f t="shared" si="233"/>
        <v>872.49</v>
      </c>
    </row>
    <row r="4976" spans="1:9" ht="15.75" thickBot="1">
      <c r="A4976" s="398"/>
      <c r="B4976" s="333">
        <v>18.2</v>
      </c>
      <c r="C4976" s="334">
        <v>961.21</v>
      </c>
      <c r="D4976" s="335" t="s">
        <v>385</v>
      </c>
      <c r="E4976" s="335" t="s">
        <v>386</v>
      </c>
      <c r="F4976" s="335" t="s">
        <v>822</v>
      </c>
      <c r="G4976" s="179">
        <f t="shared" si="231"/>
        <v>0</v>
      </c>
      <c r="H4976" s="179">
        <f t="shared" si="232"/>
        <v>961.21</v>
      </c>
      <c r="I4976" s="179">
        <f t="shared" si="233"/>
        <v>961.21</v>
      </c>
    </row>
    <row r="4977" spans="1:9" ht="15.75" thickBot="1">
      <c r="A4977" s="398"/>
      <c r="B4977" s="333">
        <v>15</v>
      </c>
      <c r="C4977" s="334">
        <v>795.49</v>
      </c>
      <c r="D4977" s="335" t="s">
        <v>385</v>
      </c>
      <c r="E4977" s="335" t="s">
        <v>386</v>
      </c>
      <c r="F4977" s="335" t="s">
        <v>823</v>
      </c>
      <c r="G4977" s="179">
        <f t="shared" si="231"/>
        <v>0</v>
      </c>
      <c r="H4977" s="179">
        <f t="shared" si="232"/>
        <v>795.49</v>
      </c>
      <c r="I4977" s="179">
        <f t="shared" si="233"/>
        <v>795.49</v>
      </c>
    </row>
    <row r="4978" spans="1:9" ht="15.75" thickBot="1">
      <c r="A4978" s="398"/>
      <c r="B4978" s="333">
        <v>18.2</v>
      </c>
      <c r="C4978" s="334">
        <v>961.21</v>
      </c>
      <c r="D4978" s="335" t="s">
        <v>385</v>
      </c>
      <c r="E4978" s="335" t="s">
        <v>386</v>
      </c>
      <c r="F4978" s="335" t="s">
        <v>824</v>
      </c>
      <c r="G4978" s="179">
        <f t="shared" si="231"/>
        <v>0</v>
      </c>
      <c r="H4978" s="179">
        <f t="shared" si="232"/>
        <v>961.21</v>
      </c>
      <c r="I4978" s="179">
        <f t="shared" si="233"/>
        <v>961.21</v>
      </c>
    </row>
    <row r="4979" spans="1:9" ht="15.75" thickBot="1">
      <c r="A4979" s="398"/>
      <c r="B4979" s="333">
        <v>18.21</v>
      </c>
      <c r="C4979" s="334">
        <v>961.19</v>
      </c>
      <c r="D4979" s="335" t="s">
        <v>385</v>
      </c>
      <c r="E4979" s="335" t="s">
        <v>386</v>
      </c>
      <c r="F4979" s="335" t="s">
        <v>825</v>
      </c>
      <c r="G4979" s="179">
        <f t="shared" si="231"/>
        <v>0</v>
      </c>
      <c r="H4979" s="179">
        <f t="shared" si="232"/>
        <v>961.19</v>
      </c>
      <c r="I4979" s="179">
        <f t="shared" si="233"/>
        <v>961.19</v>
      </c>
    </row>
    <row r="4980" spans="1:9" ht="15.75" thickBot="1">
      <c r="A4980" s="398"/>
      <c r="B4980" s="333">
        <v>16.52</v>
      </c>
      <c r="C4980" s="334">
        <v>872.49</v>
      </c>
      <c r="D4980" s="335" t="s">
        <v>385</v>
      </c>
      <c r="E4980" s="335" t="s">
        <v>386</v>
      </c>
      <c r="F4980" s="335" t="s">
        <v>818</v>
      </c>
      <c r="G4980" s="179">
        <f t="shared" si="231"/>
        <v>0</v>
      </c>
      <c r="H4980" s="179">
        <f t="shared" si="232"/>
        <v>872.49</v>
      </c>
      <c r="I4980" s="179">
        <f t="shared" si="233"/>
        <v>872.49</v>
      </c>
    </row>
    <row r="4981" spans="1:9" ht="15.75" thickBot="1">
      <c r="A4981" s="398"/>
      <c r="B4981" s="333">
        <v>18.2</v>
      </c>
      <c r="C4981" s="334">
        <v>981.1</v>
      </c>
      <c r="D4981" s="335" t="s">
        <v>385</v>
      </c>
      <c r="E4981" s="335" t="s">
        <v>386</v>
      </c>
      <c r="F4981" s="335" t="s">
        <v>826</v>
      </c>
      <c r="G4981" s="179">
        <f t="shared" si="231"/>
        <v>0</v>
      </c>
      <c r="H4981" s="179">
        <f t="shared" si="232"/>
        <v>981.1</v>
      </c>
      <c r="I4981" s="179">
        <f t="shared" si="233"/>
        <v>981.1</v>
      </c>
    </row>
    <row r="4982" spans="1:9" ht="15.75" thickBot="1">
      <c r="A4982" s="398"/>
      <c r="B4982" s="333">
        <v>18.21</v>
      </c>
      <c r="C4982" s="334">
        <v>981.1</v>
      </c>
      <c r="D4982" s="335" t="s">
        <v>385</v>
      </c>
      <c r="E4982" s="335" t="s">
        <v>386</v>
      </c>
      <c r="F4982" s="335" t="s">
        <v>827</v>
      </c>
      <c r="G4982" s="179">
        <f t="shared" si="231"/>
        <v>0</v>
      </c>
      <c r="H4982" s="179">
        <f t="shared" si="232"/>
        <v>981.1</v>
      </c>
      <c r="I4982" s="179">
        <f t="shared" si="233"/>
        <v>981.1</v>
      </c>
    </row>
    <row r="4983" spans="1:9" ht="15.75" thickBot="1">
      <c r="A4983" s="398"/>
      <c r="B4983" s="333">
        <v>18.21</v>
      </c>
      <c r="C4983" s="334">
        <v>981.1</v>
      </c>
      <c r="D4983" s="335" t="s">
        <v>385</v>
      </c>
      <c r="E4983" s="335" t="s">
        <v>386</v>
      </c>
      <c r="F4983" s="335" t="s">
        <v>828</v>
      </c>
      <c r="G4983" s="179">
        <f t="shared" si="231"/>
        <v>0</v>
      </c>
      <c r="H4983" s="179">
        <f t="shared" si="232"/>
        <v>981.1</v>
      </c>
      <c r="I4983" s="179">
        <f t="shared" si="233"/>
        <v>981.1</v>
      </c>
    </row>
    <row r="4984" spans="1:9" ht="15.75" thickBot="1">
      <c r="A4984" s="398"/>
      <c r="B4984" s="333">
        <v>16.440000000000001</v>
      </c>
      <c r="C4984" s="334">
        <v>884.5</v>
      </c>
      <c r="D4984" s="335" t="s">
        <v>385</v>
      </c>
      <c r="E4984" s="335" t="s">
        <v>386</v>
      </c>
      <c r="F4984" s="335" t="s">
        <v>819</v>
      </c>
      <c r="G4984" s="179">
        <f t="shared" si="231"/>
        <v>0</v>
      </c>
      <c r="H4984" s="179">
        <f t="shared" si="232"/>
        <v>884.5</v>
      </c>
      <c r="I4984" s="179">
        <f t="shared" si="233"/>
        <v>884.5</v>
      </c>
    </row>
    <row r="4985" spans="1:9" ht="15.75" thickBot="1">
      <c r="A4985" s="398"/>
      <c r="B4985" s="333">
        <v>18.21</v>
      </c>
      <c r="C4985" s="334">
        <v>981.1</v>
      </c>
      <c r="D4985" s="335" t="s">
        <v>385</v>
      </c>
      <c r="E4985" s="335" t="s">
        <v>386</v>
      </c>
      <c r="F4985" s="335" t="s">
        <v>829</v>
      </c>
      <c r="G4985" s="179">
        <f t="shared" si="231"/>
        <v>0</v>
      </c>
      <c r="H4985" s="179">
        <f t="shared" si="232"/>
        <v>981.1</v>
      </c>
      <c r="I4985" s="179">
        <f t="shared" si="233"/>
        <v>981.1</v>
      </c>
    </row>
    <row r="4986" spans="1:9" ht="15.75" thickBot="1">
      <c r="A4986" s="398"/>
      <c r="B4986" s="333">
        <v>18.2</v>
      </c>
      <c r="C4986" s="334">
        <v>981.1</v>
      </c>
      <c r="D4986" s="335" t="s">
        <v>385</v>
      </c>
      <c r="E4986" s="335" t="s">
        <v>386</v>
      </c>
      <c r="F4986" s="335" t="s">
        <v>830</v>
      </c>
      <c r="G4986" s="179">
        <f t="shared" si="231"/>
        <v>0</v>
      </c>
      <c r="H4986" s="179">
        <f t="shared" si="232"/>
        <v>981.1</v>
      </c>
      <c r="I4986" s="179">
        <f t="shared" si="233"/>
        <v>981.1</v>
      </c>
    </row>
    <row r="4987" spans="1:9" ht="15.75" thickBot="1">
      <c r="A4987" s="398"/>
      <c r="B4987" s="333">
        <v>16.440000000000001</v>
      </c>
      <c r="C4987" s="334">
        <v>884.5</v>
      </c>
      <c r="D4987" s="335" t="s">
        <v>385</v>
      </c>
      <c r="E4987" s="335" t="s">
        <v>386</v>
      </c>
      <c r="F4987" s="335" t="s">
        <v>820</v>
      </c>
      <c r="G4987" s="179">
        <f t="shared" si="231"/>
        <v>0</v>
      </c>
      <c r="H4987" s="179">
        <f t="shared" si="232"/>
        <v>884.5</v>
      </c>
      <c r="I4987" s="179">
        <f t="shared" si="233"/>
        <v>884.5</v>
      </c>
    </row>
    <row r="4988" spans="1:9" ht="15.75" thickBot="1">
      <c r="A4988" s="398"/>
      <c r="B4988" s="333">
        <v>16.600000000000001</v>
      </c>
      <c r="C4988" s="334">
        <v>896.59</v>
      </c>
      <c r="D4988" s="335" t="s">
        <v>385</v>
      </c>
      <c r="E4988" s="335" t="s">
        <v>386</v>
      </c>
      <c r="F4988" s="335" t="s">
        <v>805</v>
      </c>
      <c r="G4988" s="179">
        <f t="shared" si="231"/>
        <v>0</v>
      </c>
      <c r="H4988" s="179">
        <f t="shared" si="232"/>
        <v>896.59</v>
      </c>
      <c r="I4988" s="179">
        <f t="shared" si="233"/>
        <v>896.59</v>
      </c>
    </row>
    <row r="4989" spans="1:9" ht="15.75" thickBot="1">
      <c r="A4989" s="398"/>
      <c r="B4989" s="333">
        <v>12.76</v>
      </c>
      <c r="C4989" s="334">
        <v>679.19</v>
      </c>
      <c r="D4989" s="335" t="s">
        <v>385</v>
      </c>
      <c r="E4989" s="335" t="s">
        <v>386</v>
      </c>
      <c r="F4989" s="335" t="s">
        <v>831</v>
      </c>
      <c r="G4989" s="179">
        <f t="shared" si="231"/>
        <v>0</v>
      </c>
      <c r="H4989" s="179">
        <f t="shared" si="232"/>
        <v>679.19</v>
      </c>
      <c r="I4989" s="179">
        <f t="shared" si="233"/>
        <v>679.19</v>
      </c>
    </row>
    <row r="4990" spans="1:9" ht="15.75" thickBot="1">
      <c r="A4990" s="398"/>
      <c r="B4990" s="333">
        <v>18.2</v>
      </c>
      <c r="C4990" s="334">
        <v>981.1</v>
      </c>
      <c r="D4990" s="335" t="s">
        <v>385</v>
      </c>
      <c r="E4990" s="335" t="s">
        <v>386</v>
      </c>
      <c r="F4990" s="335" t="s">
        <v>832</v>
      </c>
      <c r="G4990" s="179">
        <f t="shared" si="231"/>
        <v>0</v>
      </c>
      <c r="H4990" s="179">
        <f t="shared" si="232"/>
        <v>981.1</v>
      </c>
      <c r="I4990" s="179">
        <f t="shared" si="233"/>
        <v>981.1</v>
      </c>
    </row>
    <row r="4991" spans="1:9" ht="15.75" thickBot="1">
      <c r="A4991" s="398"/>
      <c r="B4991" s="333">
        <v>16.52</v>
      </c>
      <c r="C4991" s="334">
        <v>890.54</v>
      </c>
      <c r="D4991" s="335" t="s">
        <v>385</v>
      </c>
      <c r="E4991" s="335" t="s">
        <v>386</v>
      </c>
      <c r="F4991" s="335" t="s">
        <v>821</v>
      </c>
      <c r="G4991" s="179">
        <f t="shared" si="231"/>
        <v>0</v>
      </c>
      <c r="H4991" s="179">
        <f t="shared" si="232"/>
        <v>890.54</v>
      </c>
      <c r="I4991" s="179">
        <f t="shared" si="233"/>
        <v>890.54</v>
      </c>
    </row>
    <row r="4992" spans="1:9" ht="15.75" thickBot="1">
      <c r="A4992" s="398"/>
      <c r="B4992" s="333">
        <v>18.2</v>
      </c>
      <c r="C4992" s="334">
        <v>981.1</v>
      </c>
      <c r="D4992" s="335" t="s">
        <v>385</v>
      </c>
      <c r="E4992" s="335" t="s">
        <v>386</v>
      </c>
      <c r="F4992" s="335" t="s">
        <v>833</v>
      </c>
      <c r="G4992" s="179">
        <f t="shared" si="231"/>
        <v>0</v>
      </c>
      <c r="H4992" s="179">
        <f t="shared" si="232"/>
        <v>981.1</v>
      </c>
      <c r="I4992" s="179">
        <f t="shared" si="233"/>
        <v>981.1</v>
      </c>
    </row>
    <row r="4993" spans="1:9" ht="15.75" thickBot="1">
      <c r="A4993" s="398"/>
      <c r="B4993" s="333">
        <v>18.21</v>
      </c>
      <c r="C4993" s="334">
        <v>981.1</v>
      </c>
      <c r="D4993" s="335" t="s">
        <v>385</v>
      </c>
      <c r="E4993" s="335" t="s">
        <v>386</v>
      </c>
      <c r="F4993" s="335" t="s">
        <v>916</v>
      </c>
      <c r="G4993" s="179">
        <f t="shared" si="231"/>
        <v>0</v>
      </c>
      <c r="H4993" s="179">
        <f t="shared" si="232"/>
        <v>981.1</v>
      </c>
      <c r="I4993" s="179">
        <f t="shared" si="233"/>
        <v>981.1</v>
      </c>
    </row>
    <row r="4994" spans="1:9" ht="15.75" thickBot="1">
      <c r="A4994" s="399"/>
      <c r="B4994" s="333">
        <v>18.13</v>
      </c>
      <c r="C4994" s="334">
        <v>975.05</v>
      </c>
      <c r="D4994" s="335" t="s">
        <v>385</v>
      </c>
      <c r="E4994" s="335" t="s">
        <v>386</v>
      </c>
      <c r="F4994" s="335" t="s">
        <v>917</v>
      </c>
      <c r="G4994" s="179">
        <f t="shared" si="231"/>
        <v>0</v>
      </c>
      <c r="H4994" s="179">
        <f t="shared" si="232"/>
        <v>975.05</v>
      </c>
      <c r="I4994" s="179">
        <f t="shared" si="233"/>
        <v>975.05</v>
      </c>
    </row>
    <row r="4995" spans="1:9" ht="15.75" thickBot="1">
      <c r="A4995" s="336" t="s">
        <v>507</v>
      </c>
      <c r="B4995" s="337">
        <v>353.58</v>
      </c>
      <c r="C4995" s="338">
        <v>18932.39</v>
      </c>
      <c r="D4995" s="394"/>
      <c r="E4995" s="395"/>
      <c r="F4995" s="396"/>
      <c r="G4995" s="179">
        <f t="shared" si="231"/>
        <v>0</v>
      </c>
      <c r="H4995" s="179">
        <f t="shared" si="232"/>
        <v>0</v>
      </c>
      <c r="I4995" s="179">
        <f t="shared" si="233"/>
        <v>0</v>
      </c>
    </row>
    <row r="4996" spans="1:9" ht="15.75" thickBot="1">
      <c r="A4996" s="397" t="s">
        <v>1040</v>
      </c>
      <c r="B4996" s="333">
        <v>0.16</v>
      </c>
      <c r="C4996" s="334">
        <v>12.09</v>
      </c>
      <c r="D4996" s="335" t="s">
        <v>391</v>
      </c>
      <c r="E4996" s="335" t="s">
        <v>386</v>
      </c>
      <c r="F4996" s="335" t="s">
        <v>919</v>
      </c>
      <c r="G4996" s="179">
        <f t="shared" si="231"/>
        <v>0</v>
      </c>
      <c r="H4996" s="179">
        <f t="shared" si="232"/>
        <v>0</v>
      </c>
      <c r="I4996" s="179">
        <f t="shared" si="233"/>
        <v>0</v>
      </c>
    </row>
    <row r="4997" spans="1:9" ht="15.75" thickBot="1">
      <c r="A4997" s="398"/>
      <c r="B4997" s="333">
        <v>0.16</v>
      </c>
      <c r="C4997" s="334">
        <v>12.09</v>
      </c>
      <c r="D4997" s="335" t="s">
        <v>391</v>
      </c>
      <c r="E4997" s="335" t="s">
        <v>386</v>
      </c>
      <c r="F4997" s="335" t="s">
        <v>858</v>
      </c>
      <c r="G4997" s="179">
        <f t="shared" ref="G4997:G5060" si="234">IF(D4997="REG",C4997,0)</f>
        <v>0</v>
      </c>
      <c r="H4997" s="179">
        <f t="shared" ref="H4997:H5060" si="235">IF(D4997="SAL",C4997,0)</f>
        <v>0</v>
      </c>
      <c r="I4997" s="179">
        <f t="shared" ref="I4997:I5060" si="236">+G4997+H4997</f>
        <v>0</v>
      </c>
    </row>
    <row r="4998" spans="1:9" ht="15.75" thickBot="1">
      <c r="A4998" s="398"/>
      <c r="B4998" s="333">
        <v>0.87</v>
      </c>
      <c r="C4998" s="334">
        <v>65.5</v>
      </c>
      <c r="D4998" s="335" t="s">
        <v>385</v>
      </c>
      <c r="E4998" s="335" t="s">
        <v>386</v>
      </c>
      <c r="F4998" s="335" t="s">
        <v>918</v>
      </c>
      <c r="G4998" s="179">
        <f t="shared" si="234"/>
        <v>0</v>
      </c>
      <c r="H4998" s="179">
        <f t="shared" si="235"/>
        <v>65.5</v>
      </c>
      <c r="I4998" s="179">
        <f t="shared" si="236"/>
        <v>65.5</v>
      </c>
    </row>
    <row r="4999" spans="1:9" ht="15.75" thickBot="1">
      <c r="A4999" s="398"/>
      <c r="B4999" s="333">
        <v>0.71</v>
      </c>
      <c r="C4999" s="334">
        <v>53.41</v>
      </c>
      <c r="D4999" s="335" t="s">
        <v>385</v>
      </c>
      <c r="E4999" s="335" t="s">
        <v>386</v>
      </c>
      <c r="F4999" s="335" t="s">
        <v>919</v>
      </c>
      <c r="G4999" s="179">
        <f t="shared" si="234"/>
        <v>0</v>
      </c>
      <c r="H4999" s="179">
        <f t="shared" si="235"/>
        <v>53.41</v>
      </c>
      <c r="I4999" s="179">
        <f t="shared" si="236"/>
        <v>53.41</v>
      </c>
    </row>
    <row r="5000" spans="1:9" ht="15.75" thickBot="1">
      <c r="A5000" s="398"/>
      <c r="B5000" s="333">
        <v>0.87</v>
      </c>
      <c r="C5000" s="334">
        <v>65.5</v>
      </c>
      <c r="D5000" s="335" t="s">
        <v>385</v>
      </c>
      <c r="E5000" s="335" t="s">
        <v>386</v>
      </c>
      <c r="F5000" s="335" t="s">
        <v>920</v>
      </c>
      <c r="G5000" s="179">
        <f t="shared" si="234"/>
        <v>0</v>
      </c>
      <c r="H5000" s="179">
        <f t="shared" si="235"/>
        <v>65.5</v>
      </c>
      <c r="I5000" s="179">
        <f t="shared" si="236"/>
        <v>65.5</v>
      </c>
    </row>
    <row r="5001" spans="1:9" ht="15.75" thickBot="1">
      <c r="A5001" s="398"/>
      <c r="B5001" s="333">
        <v>0.63</v>
      </c>
      <c r="C5001" s="334">
        <v>47.36</v>
      </c>
      <c r="D5001" s="335" t="s">
        <v>385</v>
      </c>
      <c r="E5001" s="335" t="s">
        <v>386</v>
      </c>
      <c r="F5001" s="335" t="s">
        <v>858</v>
      </c>
      <c r="G5001" s="179">
        <f t="shared" si="234"/>
        <v>0</v>
      </c>
      <c r="H5001" s="179">
        <f t="shared" si="235"/>
        <v>47.36</v>
      </c>
      <c r="I5001" s="179">
        <f t="shared" si="236"/>
        <v>47.36</v>
      </c>
    </row>
    <row r="5002" spans="1:9" ht="15.75" thickBot="1">
      <c r="A5002" s="399"/>
      <c r="B5002" s="333">
        <v>0</v>
      </c>
      <c r="C5002" s="334">
        <v>3.96</v>
      </c>
      <c r="D5002" s="335" t="s">
        <v>393</v>
      </c>
      <c r="E5002" s="335" t="s">
        <v>386</v>
      </c>
      <c r="F5002" s="335" t="s">
        <v>859</v>
      </c>
      <c r="G5002" s="179">
        <f t="shared" si="234"/>
        <v>0</v>
      </c>
      <c r="H5002" s="179">
        <f t="shared" si="235"/>
        <v>0</v>
      </c>
      <c r="I5002" s="179">
        <f t="shared" si="236"/>
        <v>0</v>
      </c>
    </row>
    <row r="5003" spans="1:9" ht="15.75" thickBot="1">
      <c r="A5003" s="336" t="s">
        <v>1040</v>
      </c>
      <c r="B5003" s="337">
        <v>3.4</v>
      </c>
      <c r="C5003" s="338">
        <v>259.91000000000003</v>
      </c>
      <c r="D5003" s="394"/>
      <c r="E5003" s="395"/>
      <c r="F5003" s="396"/>
      <c r="G5003" s="179">
        <f t="shared" si="234"/>
        <v>0</v>
      </c>
      <c r="H5003" s="179">
        <f t="shared" si="235"/>
        <v>0</v>
      </c>
      <c r="I5003" s="179">
        <f t="shared" si="236"/>
        <v>0</v>
      </c>
    </row>
    <row r="5004" spans="1:9" ht="15.75" thickBot="1">
      <c r="A5004" s="397" t="s">
        <v>1041</v>
      </c>
      <c r="B5004" s="333">
        <v>3.2</v>
      </c>
      <c r="C5004" s="334">
        <v>169.05</v>
      </c>
      <c r="D5004" s="335" t="s">
        <v>391</v>
      </c>
      <c r="E5004" s="335" t="s">
        <v>386</v>
      </c>
      <c r="F5004" s="335" t="s">
        <v>919</v>
      </c>
      <c r="G5004" s="179">
        <f t="shared" si="234"/>
        <v>0</v>
      </c>
      <c r="H5004" s="179">
        <f t="shared" si="235"/>
        <v>0</v>
      </c>
      <c r="I5004" s="179">
        <f t="shared" si="236"/>
        <v>0</v>
      </c>
    </row>
    <row r="5005" spans="1:9" ht="15.75" thickBot="1">
      <c r="A5005" s="398"/>
      <c r="B5005" s="333">
        <v>3.2</v>
      </c>
      <c r="C5005" s="334">
        <v>169.05</v>
      </c>
      <c r="D5005" s="335" t="s">
        <v>391</v>
      </c>
      <c r="E5005" s="335" t="s">
        <v>386</v>
      </c>
      <c r="F5005" s="335" t="s">
        <v>858</v>
      </c>
      <c r="G5005" s="179">
        <f t="shared" si="234"/>
        <v>0</v>
      </c>
      <c r="H5005" s="179">
        <f t="shared" si="235"/>
        <v>0</v>
      </c>
      <c r="I5005" s="179">
        <f t="shared" si="236"/>
        <v>0</v>
      </c>
    </row>
    <row r="5006" spans="1:9" ht="15.75" thickBot="1">
      <c r="A5006" s="398"/>
      <c r="B5006" s="333">
        <v>17.34</v>
      </c>
      <c r="C5006" s="334">
        <v>915.6</v>
      </c>
      <c r="D5006" s="335" t="s">
        <v>385</v>
      </c>
      <c r="E5006" s="335" t="s">
        <v>386</v>
      </c>
      <c r="F5006" s="335" t="s">
        <v>918</v>
      </c>
      <c r="G5006" s="179">
        <f t="shared" si="234"/>
        <v>0</v>
      </c>
      <c r="H5006" s="179">
        <f t="shared" si="235"/>
        <v>915.6</v>
      </c>
      <c r="I5006" s="179">
        <f t="shared" si="236"/>
        <v>915.6</v>
      </c>
    </row>
    <row r="5007" spans="1:9" ht="15.75" thickBot="1">
      <c r="A5007" s="398"/>
      <c r="B5007" s="333">
        <v>14.13</v>
      </c>
      <c r="C5007" s="334">
        <v>746.57</v>
      </c>
      <c r="D5007" s="335" t="s">
        <v>385</v>
      </c>
      <c r="E5007" s="335" t="s">
        <v>386</v>
      </c>
      <c r="F5007" s="335" t="s">
        <v>919</v>
      </c>
      <c r="G5007" s="179">
        <f t="shared" si="234"/>
        <v>0</v>
      </c>
      <c r="H5007" s="179">
        <f t="shared" si="235"/>
        <v>746.57</v>
      </c>
      <c r="I5007" s="179">
        <f t="shared" si="236"/>
        <v>746.57</v>
      </c>
    </row>
    <row r="5008" spans="1:9" ht="15.75" thickBot="1">
      <c r="A5008" s="398"/>
      <c r="B5008" s="333">
        <v>7.73</v>
      </c>
      <c r="C5008" s="334">
        <v>408.52</v>
      </c>
      <c r="D5008" s="335" t="s">
        <v>385</v>
      </c>
      <c r="E5008" s="335" t="s">
        <v>386</v>
      </c>
      <c r="F5008" s="335" t="s">
        <v>920</v>
      </c>
      <c r="G5008" s="179">
        <f t="shared" si="234"/>
        <v>0</v>
      </c>
      <c r="H5008" s="179">
        <f t="shared" si="235"/>
        <v>408.52</v>
      </c>
      <c r="I5008" s="179">
        <f t="shared" si="236"/>
        <v>408.52</v>
      </c>
    </row>
    <row r="5009" spans="1:9" ht="15.75" thickBot="1">
      <c r="A5009" s="398"/>
      <c r="B5009" s="333">
        <v>1.33</v>
      </c>
      <c r="C5009" s="334">
        <v>70.459999999999994</v>
      </c>
      <c r="D5009" s="335" t="s">
        <v>385</v>
      </c>
      <c r="E5009" s="335" t="s">
        <v>386</v>
      </c>
      <c r="F5009" s="335" t="s">
        <v>858</v>
      </c>
      <c r="G5009" s="179">
        <f t="shared" si="234"/>
        <v>0</v>
      </c>
      <c r="H5009" s="179">
        <f t="shared" si="235"/>
        <v>70.459999999999994</v>
      </c>
      <c r="I5009" s="179">
        <f t="shared" si="236"/>
        <v>70.459999999999994</v>
      </c>
    </row>
    <row r="5010" spans="1:9" ht="15.75" thickBot="1">
      <c r="A5010" s="398"/>
      <c r="B5010" s="333">
        <v>3.2</v>
      </c>
      <c r="C5010" s="334">
        <v>169.05</v>
      </c>
      <c r="D5010" s="335" t="s">
        <v>834</v>
      </c>
      <c r="E5010" s="335" t="s">
        <v>386</v>
      </c>
      <c r="F5010" s="335" t="s">
        <v>920</v>
      </c>
      <c r="G5010" s="179">
        <f t="shared" si="234"/>
        <v>0</v>
      </c>
      <c r="H5010" s="179">
        <f t="shared" si="235"/>
        <v>0</v>
      </c>
      <c r="I5010" s="179">
        <f t="shared" si="236"/>
        <v>0</v>
      </c>
    </row>
    <row r="5011" spans="1:9" ht="15.75" thickBot="1">
      <c r="A5011" s="399"/>
      <c r="B5011" s="333">
        <v>0</v>
      </c>
      <c r="C5011" s="334">
        <v>41.15</v>
      </c>
      <c r="D5011" s="335" t="s">
        <v>393</v>
      </c>
      <c r="E5011" s="335" t="s">
        <v>386</v>
      </c>
      <c r="F5011" s="335" t="s">
        <v>859</v>
      </c>
      <c r="G5011" s="179">
        <f t="shared" si="234"/>
        <v>0</v>
      </c>
      <c r="H5011" s="179">
        <f t="shared" si="235"/>
        <v>0</v>
      </c>
      <c r="I5011" s="179">
        <f t="shared" si="236"/>
        <v>0</v>
      </c>
    </row>
    <row r="5012" spans="1:9" ht="15.75" thickBot="1">
      <c r="A5012" s="336" t="s">
        <v>1041</v>
      </c>
      <c r="B5012" s="337">
        <v>50.13</v>
      </c>
      <c r="C5012" s="338">
        <v>2689.45</v>
      </c>
      <c r="D5012" s="394"/>
      <c r="E5012" s="395"/>
      <c r="F5012" s="396"/>
      <c r="G5012" s="179">
        <f t="shared" si="234"/>
        <v>0</v>
      </c>
      <c r="H5012" s="179">
        <f t="shared" si="235"/>
        <v>0</v>
      </c>
      <c r="I5012" s="179">
        <f t="shared" si="236"/>
        <v>0</v>
      </c>
    </row>
    <row r="5013" spans="1:9" ht="15.75" thickBot="1">
      <c r="A5013" s="397" t="s">
        <v>508</v>
      </c>
      <c r="B5013" s="333">
        <v>0.2</v>
      </c>
      <c r="C5013" s="334">
        <v>16.53</v>
      </c>
      <c r="D5013" s="335" t="s">
        <v>391</v>
      </c>
      <c r="E5013" s="335" t="s">
        <v>386</v>
      </c>
      <c r="F5013" s="335" t="s">
        <v>817</v>
      </c>
      <c r="G5013" s="179">
        <f t="shared" si="234"/>
        <v>0</v>
      </c>
      <c r="H5013" s="179">
        <f t="shared" si="235"/>
        <v>0</v>
      </c>
      <c r="I5013" s="179">
        <f t="shared" si="236"/>
        <v>0</v>
      </c>
    </row>
    <row r="5014" spans="1:9" ht="15.75" thickBot="1">
      <c r="A5014" s="398"/>
      <c r="B5014" s="333">
        <v>0.2</v>
      </c>
      <c r="C5014" s="334">
        <v>16.53</v>
      </c>
      <c r="D5014" s="335" t="s">
        <v>391</v>
      </c>
      <c r="E5014" s="335" t="s">
        <v>386</v>
      </c>
      <c r="F5014" s="335" t="s">
        <v>818</v>
      </c>
      <c r="G5014" s="179">
        <f t="shared" si="234"/>
        <v>0</v>
      </c>
      <c r="H5014" s="179">
        <f t="shared" si="235"/>
        <v>0</v>
      </c>
      <c r="I5014" s="179">
        <f t="shared" si="236"/>
        <v>0</v>
      </c>
    </row>
    <row r="5015" spans="1:9" ht="15.75" thickBot="1">
      <c r="A5015" s="398"/>
      <c r="B5015" s="333">
        <v>0.2</v>
      </c>
      <c r="C5015" s="334">
        <v>16.86</v>
      </c>
      <c r="D5015" s="335" t="s">
        <v>391</v>
      </c>
      <c r="E5015" s="335" t="s">
        <v>386</v>
      </c>
      <c r="F5015" s="335" t="s">
        <v>819</v>
      </c>
      <c r="G5015" s="179">
        <f t="shared" si="234"/>
        <v>0</v>
      </c>
      <c r="H5015" s="179">
        <f t="shared" si="235"/>
        <v>0</v>
      </c>
      <c r="I5015" s="179">
        <f t="shared" si="236"/>
        <v>0</v>
      </c>
    </row>
    <row r="5016" spans="1:9" ht="15.75" thickBot="1">
      <c r="A5016" s="398"/>
      <c r="B5016" s="333">
        <v>0.2</v>
      </c>
      <c r="C5016" s="334">
        <v>16.86</v>
      </c>
      <c r="D5016" s="335" t="s">
        <v>391</v>
      </c>
      <c r="E5016" s="335" t="s">
        <v>386</v>
      </c>
      <c r="F5016" s="335" t="s">
        <v>820</v>
      </c>
      <c r="G5016" s="179">
        <f t="shared" si="234"/>
        <v>0</v>
      </c>
      <c r="H5016" s="179">
        <f t="shared" si="235"/>
        <v>0</v>
      </c>
      <c r="I5016" s="179">
        <f t="shared" si="236"/>
        <v>0</v>
      </c>
    </row>
    <row r="5017" spans="1:9" ht="15.75" thickBot="1">
      <c r="A5017" s="398"/>
      <c r="B5017" s="333">
        <v>0.2</v>
      </c>
      <c r="C5017" s="334">
        <v>16.86</v>
      </c>
      <c r="D5017" s="335" t="s">
        <v>391</v>
      </c>
      <c r="E5017" s="335" t="s">
        <v>386</v>
      </c>
      <c r="F5017" s="335" t="s">
        <v>821</v>
      </c>
      <c r="G5017" s="179">
        <f t="shared" si="234"/>
        <v>0</v>
      </c>
      <c r="H5017" s="179">
        <f t="shared" si="235"/>
        <v>0</v>
      </c>
      <c r="I5017" s="179">
        <f t="shared" si="236"/>
        <v>0</v>
      </c>
    </row>
    <row r="5018" spans="1:9" ht="15.75" thickBot="1">
      <c r="A5018" s="398"/>
      <c r="B5018" s="333">
        <v>1.97</v>
      </c>
      <c r="C5018" s="334">
        <v>162.51</v>
      </c>
      <c r="D5018" s="335" t="s">
        <v>385</v>
      </c>
      <c r="E5018" s="335" t="s">
        <v>386</v>
      </c>
      <c r="F5018" s="335" t="s">
        <v>817</v>
      </c>
      <c r="G5018" s="179">
        <f t="shared" si="234"/>
        <v>0</v>
      </c>
      <c r="H5018" s="179">
        <f t="shared" si="235"/>
        <v>162.51</v>
      </c>
      <c r="I5018" s="179">
        <f t="shared" si="236"/>
        <v>162.51</v>
      </c>
    </row>
    <row r="5019" spans="1:9" ht="15.75" thickBot="1">
      <c r="A5019" s="398"/>
      <c r="B5019" s="333">
        <v>2.17</v>
      </c>
      <c r="C5019" s="334">
        <v>179.04</v>
      </c>
      <c r="D5019" s="335" t="s">
        <v>385</v>
      </c>
      <c r="E5019" s="335" t="s">
        <v>386</v>
      </c>
      <c r="F5019" s="335" t="s">
        <v>822</v>
      </c>
      <c r="G5019" s="179">
        <f t="shared" si="234"/>
        <v>0</v>
      </c>
      <c r="H5019" s="179">
        <f t="shared" si="235"/>
        <v>179.04</v>
      </c>
      <c r="I5019" s="179">
        <f t="shared" si="236"/>
        <v>179.04</v>
      </c>
    </row>
    <row r="5020" spans="1:9" ht="15.75" thickBot="1">
      <c r="A5020" s="398"/>
      <c r="B5020" s="333">
        <v>2.17</v>
      </c>
      <c r="C5020" s="334">
        <v>179.04</v>
      </c>
      <c r="D5020" s="335" t="s">
        <v>385</v>
      </c>
      <c r="E5020" s="335" t="s">
        <v>386</v>
      </c>
      <c r="F5020" s="335" t="s">
        <v>823</v>
      </c>
      <c r="G5020" s="179">
        <f t="shared" si="234"/>
        <v>0</v>
      </c>
      <c r="H5020" s="179">
        <f t="shared" si="235"/>
        <v>179.04</v>
      </c>
      <c r="I5020" s="179">
        <f t="shared" si="236"/>
        <v>179.04</v>
      </c>
    </row>
    <row r="5021" spans="1:9" ht="15.75" thickBot="1">
      <c r="A5021" s="398"/>
      <c r="B5021" s="333">
        <v>1.97</v>
      </c>
      <c r="C5021" s="334">
        <v>162.51</v>
      </c>
      <c r="D5021" s="335" t="s">
        <v>385</v>
      </c>
      <c r="E5021" s="335" t="s">
        <v>386</v>
      </c>
      <c r="F5021" s="335" t="s">
        <v>824</v>
      </c>
      <c r="G5021" s="179">
        <f t="shared" si="234"/>
        <v>0</v>
      </c>
      <c r="H5021" s="179">
        <f t="shared" si="235"/>
        <v>162.51</v>
      </c>
      <c r="I5021" s="179">
        <f t="shared" si="236"/>
        <v>162.51</v>
      </c>
    </row>
    <row r="5022" spans="1:9" ht="15.75" thickBot="1">
      <c r="A5022" s="398"/>
      <c r="B5022" s="333">
        <v>2.17</v>
      </c>
      <c r="C5022" s="334">
        <v>179.04</v>
      </c>
      <c r="D5022" s="335" t="s">
        <v>385</v>
      </c>
      <c r="E5022" s="335" t="s">
        <v>386</v>
      </c>
      <c r="F5022" s="335" t="s">
        <v>825</v>
      </c>
      <c r="G5022" s="179">
        <f t="shared" si="234"/>
        <v>0</v>
      </c>
      <c r="H5022" s="179">
        <f t="shared" si="235"/>
        <v>179.04</v>
      </c>
      <c r="I5022" s="179">
        <f t="shared" si="236"/>
        <v>179.04</v>
      </c>
    </row>
    <row r="5023" spans="1:9" ht="15.75" thickBot="1">
      <c r="A5023" s="398"/>
      <c r="B5023" s="333">
        <v>1.97</v>
      </c>
      <c r="C5023" s="334">
        <v>162.51</v>
      </c>
      <c r="D5023" s="335" t="s">
        <v>385</v>
      </c>
      <c r="E5023" s="335" t="s">
        <v>386</v>
      </c>
      <c r="F5023" s="335" t="s">
        <v>818</v>
      </c>
      <c r="G5023" s="179">
        <f t="shared" si="234"/>
        <v>0</v>
      </c>
      <c r="H5023" s="179">
        <f t="shared" si="235"/>
        <v>162.51</v>
      </c>
      <c r="I5023" s="179">
        <f t="shared" si="236"/>
        <v>162.51</v>
      </c>
    </row>
    <row r="5024" spans="1:9" ht="15.75" thickBot="1">
      <c r="A5024" s="398"/>
      <c r="B5024" s="333">
        <v>2.17</v>
      </c>
      <c r="C5024" s="334">
        <v>182.63</v>
      </c>
      <c r="D5024" s="335" t="s">
        <v>385</v>
      </c>
      <c r="E5024" s="335" t="s">
        <v>386</v>
      </c>
      <c r="F5024" s="335" t="s">
        <v>826</v>
      </c>
      <c r="G5024" s="179">
        <f t="shared" si="234"/>
        <v>0</v>
      </c>
      <c r="H5024" s="179">
        <f t="shared" si="235"/>
        <v>182.63</v>
      </c>
      <c r="I5024" s="179">
        <f t="shared" si="236"/>
        <v>182.63</v>
      </c>
    </row>
    <row r="5025" spans="1:9" ht="15.75" thickBot="1">
      <c r="A5025" s="398"/>
      <c r="B5025" s="333">
        <v>1.97</v>
      </c>
      <c r="C5025" s="334">
        <v>165.77</v>
      </c>
      <c r="D5025" s="335" t="s">
        <v>385</v>
      </c>
      <c r="E5025" s="335" t="s">
        <v>386</v>
      </c>
      <c r="F5025" s="335" t="s">
        <v>827</v>
      </c>
      <c r="G5025" s="179">
        <f t="shared" si="234"/>
        <v>0</v>
      </c>
      <c r="H5025" s="179">
        <f t="shared" si="235"/>
        <v>165.77</v>
      </c>
      <c r="I5025" s="179">
        <f t="shared" si="236"/>
        <v>165.77</v>
      </c>
    </row>
    <row r="5026" spans="1:9" ht="15.75" thickBot="1">
      <c r="A5026" s="398"/>
      <c r="B5026" s="333">
        <v>2.17</v>
      </c>
      <c r="C5026" s="334">
        <v>182.63</v>
      </c>
      <c r="D5026" s="335" t="s">
        <v>385</v>
      </c>
      <c r="E5026" s="335" t="s">
        <v>386</v>
      </c>
      <c r="F5026" s="335" t="s">
        <v>828</v>
      </c>
      <c r="G5026" s="179">
        <f t="shared" si="234"/>
        <v>0</v>
      </c>
      <c r="H5026" s="179">
        <f t="shared" si="235"/>
        <v>182.63</v>
      </c>
      <c r="I5026" s="179">
        <f t="shared" si="236"/>
        <v>182.63</v>
      </c>
    </row>
    <row r="5027" spans="1:9" ht="15.75" thickBot="1">
      <c r="A5027" s="398"/>
      <c r="B5027" s="333">
        <v>1.97</v>
      </c>
      <c r="C5027" s="334">
        <v>165.77</v>
      </c>
      <c r="D5027" s="335" t="s">
        <v>385</v>
      </c>
      <c r="E5027" s="335" t="s">
        <v>386</v>
      </c>
      <c r="F5027" s="335" t="s">
        <v>819</v>
      </c>
      <c r="G5027" s="179">
        <f t="shared" si="234"/>
        <v>0</v>
      </c>
      <c r="H5027" s="179">
        <f t="shared" si="235"/>
        <v>165.77</v>
      </c>
      <c r="I5027" s="179">
        <f t="shared" si="236"/>
        <v>165.77</v>
      </c>
    </row>
    <row r="5028" spans="1:9" ht="15.75" thickBot="1">
      <c r="A5028" s="398"/>
      <c r="B5028" s="333">
        <v>1.97</v>
      </c>
      <c r="C5028" s="334">
        <v>165.77</v>
      </c>
      <c r="D5028" s="335" t="s">
        <v>385</v>
      </c>
      <c r="E5028" s="335" t="s">
        <v>386</v>
      </c>
      <c r="F5028" s="335" t="s">
        <v>829</v>
      </c>
      <c r="G5028" s="179">
        <f t="shared" si="234"/>
        <v>0</v>
      </c>
      <c r="H5028" s="179">
        <f t="shared" si="235"/>
        <v>165.77</v>
      </c>
      <c r="I5028" s="179">
        <f t="shared" si="236"/>
        <v>165.77</v>
      </c>
    </row>
    <row r="5029" spans="1:9" ht="15.75" thickBot="1">
      <c r="A5029" s="398"/>
      <c r="B5029" s="333">
        <v>2.17</v>
      </c>
      <c r="C5029" s="334">
        <v>182.63</v>
      </c>
      <c r="D5029" s="335" t="s">
        <v>385</v>
      </c>
      <c r="E5029" s="335" t="s">
        <v>386</v>
      </c>
      <c r="F5029" s="335" t="s">
        <v>830</v>
      </c>
      <c r="G5029" s="179">
        <f t="shared" si="234"/>
        <v>0</v>
      </c>
      <c r="H5029" s="179">
        <f t="shared" si="235"/>
        <v>182.63</v>
      </c>
      <c r="I5029" s="179">
        <f t="shared" si="236"/>
        <v>182.63</v>
      </c>
    </row>
    <row r="5030" spans="1:9" ht="15.75" thickBot="1">
      <c r="A5030" s="398"/>
      <c r="B5030" s="333">
        <v>1.17</v>
      </c>
      <c r="C5030" s="334">
        <v>98.34</v>
      </c>
      <c r="D5030" s="335" t="s">
        <v>385</v>
      </c>
      <c r="E5030" s="335" t="s">
        <v>386</v>
      </c>
      <c r="F5030" s="335" t="s">
        <v>820</v>
      </c>
      <c r="G5030" s="179">
        <f t="shared" si="234"/>
        <v>0</v>
      </c>
      <c r="H5030" s="179">
        <f t="shared" si="235"/>
        <v>98.34</v>
      </c>
      <c r="I5030" s="179">
        <f t="shared" si="236"/>
        <v>98.34</v>
      </c>
    </row>
    <row r="5031" spans="1:9" ht="15.75" thickBot="1">
      <c r="A5031" s="398"/>
      <c r="B5031" s="333">
        <v>2.17</v>
      </c>
      <c r="C5031" s="334">
        <v>182.63</v>
      </c>
      <c r="D5031" s="335" t="s">
        <v>385</v>
      </c>
      <c r="E5031" s="335" t="s">
        <v>386</v>
      </c>
      <c r="F5031" s="335" t="s">
        <v>805</v>
      </c>
      <c r="G5031" s="179">
        <f t="shared" si="234"/>
        <v>0</v>
      </c>
      <c r="H5031" s="179">
        <f t="shared" si="235"/>
        <v>182.63</v>
      </c>
      <c r="I5031" s="179">
        <f t="shared" si="236"/>
        <v>182.63</v>
      </c>
    </row>
    <row r="5032" spans="1:9" ht="15.75" thickBot="1">
      <c r="A5032" s="398"/>
      <c r="B5032" s="333">
        <v>2.17</v>
      </c>
      <c r="C5032" s="334">
        <v>182.63</v>
      </c>
      <c r="D5032" s="335" t="s">
        <v>385</v>
      </c>
      <c r="E5032" s="335" t="s">
        <v>386</v>
      </c>
      <c r="F5032" s="335" t="s">
        <v>831</v>
      </c>
      <c r="G5032" s="179">
        <f t="shared" si="234"/>
        <v>0</v>
      </c>
      <c r="H5032" s="179">
        <f t="shared" si="235"/>
        <v>182.63</v>
      </c>
      <c r="I5032" s="179">
        <f t="shared" si="236"/>
        <v>182.63</v>
      </c>
    </row>
    <row r="5033" spans="1:9" ht="15.75" thickBot="1">
      <c r="A5033" s="398"/>
      <c r="B5033" s="333">
        <v>2.17</v>
      </c>
      <c r="C5033" s="334">
        <v>182.63</v>
      </c>
      <c r="D5033" s="335" t="s">
        <v>385</v>
      </c>
      <c r="E5033" s="335" t="s">
        <v>386</v>
      </c>
      <c r="F5033" s="335" t="s">
        <v>832</v>
      </c>
      <c r="G5033" s="179">
        <f t="shared" si="234"/>
        <v>0</v>
      </c>
      <c r="H5033" s="179">
        <f t="shared" si="235"/>
        <v>182.63</v>
      </c>
      <c r="I5033" s="179">
        <f t="shared" si="236"/>
        <v>182.63</v>
      </c>
    </row>
    <row r="5034" spans="1:9" ht="15.75" thickBot="1">
      <c r="A5034" s="398"/>
      <c r="B5034" s="333">
        <v>1.77</v>
      </c>
      <c r="C5034" s="334">
        <v>148.91</v>
      </c>
      <c r="D5034" s="335" t="s">
        <v>385</v>
      </c>
      <c r="E5034" s="335" t="s">
        <v>386</v>
      </c>
      <c r="F5034" s="335" t="s">
        <v>821</v>
      </c>
      <c r="G5034" s="179">
        <f t="shared" si="234"/>
        <v>0</v>
      </c>
      <c r="H5034" s="179">
        <f t="shared" si="235"/>
        <v>148.91</v>
      </c>
      <c r="I5034" s="179">
        <f t="shared" si="236"/>
        <v>148.91</v>
      </c>
    </row>
    <row r="5035" spans="1:9" ht="15.75" thickBot="1">
      <c r="A5035" s="398"/>
      <c r="B5035" s="333">
        <v>2.17</v>
      </c>
      <c r="C5035" s="334">
        <v>182.63</v>
      </c>
      <c r="D5035" s="335" t="s">
        <v>385</v>
      </c>
      <c r="E5035" s="335" t="s">
        <v>386</v>
      </c>
      <c r="F5035" s="335" t="s">
        <v>833</v>
      </c>
      <c r="G5035" s="179">
        <f t="shared" si="234"/>
        <v>0</v>
      </c>
      <c r="H5035" s="179">
        <f t="shared" si="235"/>
        <v>182.63</v>
      </c>
      <c r="I5035" s="179">
        <f t="shared" si="236"/>
        <v>182.63</v>
      </c>
    </row>
    <row r="5036" spans="1:9" ht="15.75" thickBot="1">
      <c r="A5036" s="398"/>
      <c r="B5036" s="333">
        <v>2.17</v>
      </c>
      <c r="C5036" s="334">
        <v>182.63</v>
      </c>
      <c r="D5036" s="335" t="s">
        <v>385</v>
      </c>
      <c r="E5036" s="335" t="s">
        <v>386</v>
      </c>
      <c r="F5036" s="335" t="s">
        <v>916</v>
      </c>
      <c r="G5036" s="179">
        <f t="shared" si="234"/>
        <v>0</v>
      </c>
      <c r="H5036" s="179">
        <f t="shared" si="235"/>
        <v>182.63</v>
      </c>
      <c r="I5036" s="179">
        <f t="shared" si="236"/>
        <v>182.63</v>
      </c>
    </row>
    <row r="5037" spans="1:9" ht="15.75" thickBot="1">
      <c r="A5037" s="399"/>
      <c r="B5037" s="333">
        <v>2.17</v>
      </c>
      <c r="C5037" s="334">
        <v>182.63</v>
      </c>
      <c r="D5037" s="335" t="s">
        <v>385</v>
      </c>
      <c r="E5037" s="335" t="s">
        <v>386</v>
      </c>
      <c r="F5037" s="335" t="s">
        <v>917</v>
      </c>
      <c r="G5037" s="179">
        <f t="shared" si="234"/>
        <v>0</v>
      </c>
      <c r="H5037" s="179">
        <f t="shared" si="235"/>
        <v>182.63</v>
      </c>
      <c r="I5037" s="179">
        <f t="shared" si="236"/>
        <v>182.63</v>
      </c>
    </row>
    <row r="5038" spans="1:9" ht="15.75" thickBot="1">
      <c r="A5038" s="336" t="s">
        <v>508</v>
      </c>
      <c r="B5038" s="337">
        <v>41.8</v>
      </c>
      <c r="C5038" s="338">
        <v>3496.52</v>
      </c>
      <c r="D5038" s="394"/>
      <c r="E5038" s="395"/>
      <c r="F5038" s="396"/>
      <c r="G5038" s="179">
        <f t="shared" si="234"/>
        <v>0</v>
      </c>
      <c r="H5038" s="179">
        <f t="shared" si="235"/>
        <v>0</v>
      </c>
      <c r="I5038" s="179">
        <f t="shared" si="236"/>
        <v>0</v>
      </c>
    </row>
    <row r="5039" spans="1:9" ht="15.75" thickBot="1">
      <c r="A5039" s="397" t="s">
        <v>1042</v>
      </c>
      <c r="B5039" s="333">
        <v>0.4</v>
      </c>
      <c r="C5039" s="334">
        <v>33.71</v>
      </c>
      <c r="D5039" s="335" t="s">
        <v>391</v>
      </c>
      <c r="E5039" s="335" t="s">
        <v>386</v>
      </c>
      <c r="F5039" s="335" t="s">
        <v>919</v>
      </c>
      <c r="G5039" s="179">
        <f t="shared" si="234"/>
        <v>0</v>
      </c>
      <c r="H5039" s="179">
        <f t="shared" si="235"/>
        <v>0</v>
      </c>
      <c r="I5039" s="179">
        <f t="shared" si="236"/>
        <v>0</v>
      </c>
    </row>
    <row r="5040" spans="1:9" ht="15.75" thickBot="1">
      <c r="A5040" s="398"/>
      <c r="B5040" s="333">
        <v>0.4</v>
      </c>
      <c r="C5040" s="334">
        <v>33.71</v>
      </c>
      <c r="D5040" s="335" t="s">
        <v>391</v>
      </c>
      <c r="E5040" s="335" t="s">
        <v>386</v>
      </c>
      <c r="F5040" s="335" t="s">
        <v>858</v>
      </c>
      <c r="G5040" s="179">
        <f t="shared" si="234"/>
        <v>0</v>
      </c>
      <c r="H5040" s="179">
        <f t="shared" si="235"/>
        <v>0</v>
      </c>
      <c r="I5040" s="179">
        <f t="shared" si="236"/>
        <v>0</v>
      </c>
    </row>
    <row r="5041" spans="1:9" ht="15.75" thickBot="1">
      <c r="A5041" s="398"/>
      <c r="B5041" s="333">
        <v>1.77</v>
      </c>
      <c r="C5041" s="334">
        <v>148.91</v>
      </c>
      <c r="D5041" s="335" t="s">
        <v>385</v>
      </c>
      <c r="E5041" s="335" t="s">
        <v>386</v>
      </c>
      <c r="F5041" s="335" t="s">
        <v>918</v>
      </c>
      <c r="G5041" s="179">
        <f t="shared" si="234"/>
        <v>0</v>
      </c>
      <c r="H5041" s="179">
        <f t="shared" si="235"/>
        <v>148.91</v>
      </c>
      <c r="I5041" s="179">
        <f t="shared" si="236"/>
        <v>148.91</v>
      </c>
    </row>
    <row r="5042" spans="1:9" ht="15.75" thickBot="1">
      <c r="A5042" s="398"/>
      <c r="B5042" s="333">
        <v>1.77</v>
      </c>
      <c r="C5042" s="334">
        <v>148.91</v>
      </c>
      <c r="D5042" s="335" t="s">
        <v>385</v>
      </c>
      <c r="E5042" s="335" t="s">
        <v>386</v>
      </c>
      <c r="F5042" s="335" t="s">
        <v>919</v>
      </c>
      <c r="G5042" s="179">
        <f t="shared" si="234"/>
        <v>0</v>
      </c>
      <c r="H5042" s="179">
        <f t="shared" si="235"/>
        <v>148.91</v>
      </c>
      <c r="I5042" s="179">
        <f t="shared" si="236"/>
        <v>148.91</v>
      </c>
    </row>
    <row r="5043" spans="1:9" ht="15.75" thickBot="1">
      <c r="A5043" s="398"/>
      <c r="B5043" s="333">
        <v>1.97</v>
      </c>
      <c r="C5043" s="334">
        <v>165.77</v>
      </c>
      <c r="D5043" s="335" t="s">
        <v>385</v>
      </c>
      <c r="E5043" s="335" t="s">
        <v>386</v>
      </c>
      <c r="F5043" s="335" t="s">
        <v>920</v>
      </c>
      <c r="G5043" s="179">
        <f t="shared" si="234"/>
        <v>0</v>
      </c>
      <c r="H5043" s="179">
        <f t="shared" si="235"/>
        <v>165.77</v>
      </c>
      <c r="I5043" s="179">
        <f t="shared" si="236"/>
        <v>165.77</v>
      </c>
    </row>
    <row r="5044" spans="1:9" ht="15.75" thickBot="1">
      <c r="A5044" s="398"/>
      <c r="B5044" s="333">
        <v>0.37</v>
      </c>
      <c r="C5044" s="334">
        <v>30.91</v>
      </c>
      <c r="D5044" s="335" t="s">
        <v>385</v>
      </c>
      <c r="E5044" s="335" t="s">
        <v>386</v>
      </c>
      <c r="F5044" s="335" t="s">
        <v>858</v>
      </c>
      <c r="G5044" s="179">
        <f t="shared" si="234"/>
        <v>0</v>
      </c>
      <c r="H5044" s="179">
        <f t="shared" si="235"/>
        <v>30.91</v>
      </c>
      <c r="I5044" s="179">
        <f t="shared" si="236"/>
        <v>30.91</v>
      </c>
    </row>
    <row r="5045" spans="1:9" ht="15.75" thickBot="1">
      <c r="A5045" s="399"/>
      <c r="B5045" s="333">
        <v>0</v>
      </c>
      <c r="C5045" s="334">
        <v>9.39</v>
      </c>
      <c r="D5045" s="335" t="s">
        <v>393</v>
      </c>
      <c r="E5045" s="335" t="s">
        <v>386</v>
      </c>
      <c r="F5045" s="335" t="s">
        <v>859</v>
      </c>
      <c r="G5045" s="179">
        <f t="shared" si="234"/>
        <v>0</v>
      </c>
      <c r="H5045" s="179">
        <f t="shared" si="235"/>
        <v>0</v>
      </c>
      <c r="I5045" s="179">
        <f t="shared" si="236"/>
        <v>0</v>
      </c>
    </row>
    <row r="5046" spans="1:9" ht="15.75" thickBot="1">
      <c r="A5046" s="336" t="s">
        <v>1042</v>
      </c>
      <c r="B5046" s="337">
        <v>6.68</v>
      </c>
      <c r="C5046" s="338">
        <v>571.30999999999995</v>
      </c>
      <c r="D5046" s="394"/>
      <c r="E5046" s="395"/>
      <c r="F5046" s="396"/>
      <c r="G5046" s="179">
        <f t="shared" si="234"/>
        <v>0</v>
      </c>
      <c r="H5046" s="179">
        <f t="shared" si="235"/>
        <v>0</v>
      </c>
      <c r="I5046" s="179">
        <f t="shared" si="236"/>
        <v>0</v>
      </c>
    </row>
    <row r="5047" spans="1:9" ht="15.75" thickBot="1">
      <c r="A5047" s="397" t="s">
        <v>509</v>
      </c>
      <c r="B5047" s="333">
        <v>2</v>
      </c>
      <c r="C5047" s="334">
        <v>109.11</v>
      </c>
      <c r="D5047" s="335" t="s">
        <v>391</v>
      </c>
      <c r="E5047" s="335" t="s">
        <v>386</v>
      </c>
      <c r="F5047" s="335" t="s">
        <v>817</v>
      </c>
      <c r="G5047" s="179">
        <f t="shared" si="234"/>
        <v>0</v>
      </c>
      <c r="H5047" s="179">
        <f t="shared" si="235"/>
        <v>0</v>
      </c>
      <c r="I5047" s="179">
        <f t="shared" si="236"/>
        <v>0</v>
      </c>
    </row>
    <row r="5048" spans="1:9" ht="15.75" thickBot="1">
      <c r="A5048" s="398"/>
      <c r="B5048" s="333">
        <v>2</v>
      </c>
      <c r="C5048" s="334">
        <v>109.11</v>
      </c>
      <c r="D5048" s="335" t="s">
        <v>391</v>
      </c>
      <c r="E5048" s="335" t="s">
        <v>386</v>
      </c>
      <c r="F5048" s="335" t="s">
        <v>818</v>
      </c>
      <c r="G5048" s="179">
        <f t="shared" si="234"/>
        <v>0</v>
      </c>
      <c r="H5048" s="179">
        <f t="shared" si="235"/>
        <v>0</v>
      </c>
      <c r="I5048" s="179">
        <f t="shared" si="236"/>
        <v>0</v>
      </c>
    </row>
    <row r="5049" spans="1:9" ht="15.75" thickBot="1">
      <c r="A5049" s="398"/>
      <c r="B5049" s="333">
        <v>2</v>
      </c>
      <c r="C5049" s="334">
        <v>112.43</v>
      </c>
      <c r="D5049" s="335" t="s">
        <v>391</v>
      </c>
      <c r="E5049" s="335" t="s">
        <v>386</v>
      </c>
      <c r="F5049" s="335" t="s">
        <v>819</v>
      </c>
      <c r="G5049" s="179">
        <f t="shared" si="234"/>
        <v>0</v>
      </c>
      <c r="H5049" s="179">
        <f t="shared" si="235"/>
        <v>0</v>
      </c>
      <c r="I5049" s="179">
        <f t="shared" si="236"/>
        <v>0</v>
      </c>
    </row>
    <row r="5050" spans="1:9" ht="15.75" thickBot="1">
      <c r="A5050" s="398"/>
      <c r="B5050" s="333">
        <v>2</v>
      </c>
      <c r="C5050" s="334">
        <v>112.43</v>
      </c>
      <c r="D5050" s="335" t="s">
        <v>391</v>
      </c>
      <c r="E5050" s="335" t="s">
        <v>386</v>
      </c>
      <c r="F5050" s="335" t="s">
        <v>820</v>
      </c>
      <c r="G5050" s="179">
        <f t="shared" si="234"/>
        <v>0</v>
      </c>
      <c r="H5050" s="179">
        <f t="shared" si="235"/>
        <v>0</v>
      </c>
      <c r="I5050" s="179">
        <f t="shared" si="236"/>
        <v>0</v>
      </c>
    </row>
    <row r="5051" spans="1:9" ht="15.75" thickBot="1">
      <c r="A5051" s="398"/>
      <c r="B5051" s="333">
        <v>2</v>
      </c>
      <c r="C5051" s="334">
        <v>110.64</v>
      </c>
      <c r="D5051" s="335" t="s">
        <v>391</v>
      </c>
      <c r="E5051" s="335" t="s">
        <v>386</v>
      </c>
      <c r="F5051" s="335" t="s">
        <v>821</v>
      </c>
      <c r="G5051" s="179">
        <f t="shared" si="234"/>
        <v>0</v>
      </c>
      <c r="H5051" s="179">
        <f t="shared" si="235"/>
        <v>0</v>
      </c>
      <c r="I5051" s="179">
        <f t="shared" si="236"/>
        <v>0</v>
      </c>
    </row>
    <row r="5052" spans="1:9" ht="15.75" thickBot="1">
      <c r="A5052" s="398"/>
      <c r="B5052" s="333">
        <v>4</v>
      </c>
      <c r="C5052" s="334">
        <v>221.28</v>
      </c>
      <c r="D5052" s="335" t="s">
        <v>391</v>
      </c>
      <c r="E5052" s="335" t="s">
        <v>386</v>
      </c>
      <c r="F5052" s="335" t="s">
        <v>919</v>
      </c>
      <c r="G5052" s="179">
        <f t="shared" si="234"/>
        <v>0</v>
      </c>
      <c r="H5052" s="179">
        <f t="shared" si="235"/>
        <v>0</v>
      </c>
      <c r="I5052" s="179">
        <f t="shared" si="236"/>
        <v>0</v>
      </c>
    </row>
    <row r="5053" spans="1:9" ht="15.75" thickBot="1">
      <c r="A5053" s="398"/>
      <c r="B5053" s="333">
        <v>4</v>
      </c>
      <c r="C5053" s="334">
        <v>221.28</v>
      </c>
      <c r="D5053" s="335" t="s">
        <v>391</v>
      </c>
      <c r="E5053" s="335" t="s">
        <v>386</v>
      </c>
      <c r="F5053" s="335" t="s">
        <v>858</v>
      </c>
      <c r="G5053" s="179">
        <f t="shared" si="234"/>
        <v>0</v>
      </c>
      <c r="H5053" s="179">
        <f t="shared" si="235"/>
        <v>0</v>
      </c>
      <c r="I5053" s="179">
        <f t="shared" si="236"/>
        <v>0</v>
      </c>
    </row>
    <row r="5054" spans="1:9" ht="15.75" thickBot="1">
      <c r="A5054" s="398"/>
      <c r="B5054" s="333">
        <v>19.670000000000002</v>
      </c>
      <c r="C5054" s="334">
        <v>1072.94</v>
      </c>
      <c r="D5054" s="335" t="s">
        <v>385</v>
      </c>
      <c r="E5054" s="335" t="s">
        <v>386</v>
      </c>
      <c r="F5054" s="335" t="s">
        <v>817</v>
      </c>
      <c r="G5054" s="179">
        <f t="shared" si="234"/>
        <v>0</v>
      </c>
      <c r="H5054" s="179">
        <f t="shared" si="235"/>
        <v>1072.94</v>
      </c>
      <c r="I5054" s="179">
        <f t="shared" si="236"/>
        <v>1072.94</v>
      </c>
    </row>
    <row r="5055" spans="1:9" ht="15.75" thickBot="1">
      <c r="A5055" s="398"/>
      <c r="B5055" s="333">
        <v>20.47</v>
      </c>
      <c r="C5055" s="334">
        <v>1122.6400000000001</v>
      </c>
      <c r="D5055" s="335" t="s">
        <v>385</v>
      </c>
      <c r="E5055" s="335" t="s">
        <v>386</v>
      </c>
      <c r="F5055" s="335" t="s">
        <v>822</v>
      </c>
      <c r="G5055" s="179">
        <f t="shared" si="234"/>
        <v>0</v>
      </c>
      <c r="H5055" s="179">
        <f t="shared" si="235"/>
        <v>1122.6400000000001</v>
      </c>
      <c r="I5055" s="179">
        <f t="shared" si="236"/>
        <v>1122.6400000000001</v>
      </c>
    </row>
    <row r="5056" spans="1:9" ht="15.75" thickBot="1">
      <c r="A5056" s="398"/>
      <c r="B5056" s="333">
        <v>21.67</v>
      </c>
      <c r="C5056" s="334">
        <v>1182.05</v>
      </c>
      <c r="D5056" s="335" t="s">
        <v>385</v>
      </c>
      <c r="E5056" s="335" t="s">
        <v>386</v>
      </c>
      <c r="F5056" s="335" t="s">
        <v>823</v>
      </c>
      <c r="G5056" s="179">
        <f t="shared" si="234"/>
        <v>0</v>
      </c>
      <c r="H5056" s="179">
        <f t="shared" si="235"/>
        <v>1182.05</v>
      </c>
      <c r="I5056" s="179">
        <f t="shared" si="236"/>
        <v>1182.05</v>
      </c>
    </row>
    <row r="5057" spans="1:9" ht="15.75" thickBot="1">
      <c r="A5057" s="398"/>
      <c r="B5057" s="333">
        <v>21.67</v>
      </c>
      <c r="C5057" s="334">
        <v>1182.05</v>
      </c>
      <c r="D5057" s="335" t="s">
        <v>385</v>
      </c>
      <c r="E5057" s="335" t="s">
        <v>386</v>
      </c>
      <c r="F5057" s="335" t="s">
        <v>824</v>
      </c>
      <c r="G5057" s="179">
        <f t="shared" si="234"/>
        <v>0</v>
      </c>
      <c r="H5057" s="179">
        <f t="shared" si="235"/>
        <v>1182.05</v>
      </c>
      <c r="I5057" s="179">
        <f t="shared" si="236"/>
        <v>1182.05</v>
      </c>
    </row>
    <row r="5058" spans="1:9" ht="15.75" thickBot="1">
      <c r="A5058" s="398"/>
      <c r="B5058" s="333">
        <v>21.67</v>
      </c>
      <c r="C5058" s="334">
        <v>1182.05</v>
      </c>
      <c r="D5058" s="335" t="s">
        <v>385</v>
      </c>
      <c r="E5058" s="335" t="s">
        <v>386</v>
      </c>
      <c r="F5058" s="335" t="s">
        <v>825</v>
      </c>
      <c r="G5058" s="179">
        <f t="shared" si="234"/>
        <v>0</v>
      </c>
      <c r="H5058" s="179">
        <f t="shared" si="235"/>
        <v>1182.05</v>
      </c>
      <c r="I5058" s="179">
        <f t="shared" si="236"/>
        <v>1182.05</v>
      </c>
    </row>
    <row r="5059" spans="1:9" ht="15.75" thickBot="1">
      <c r="A5059" s="398"/>
      <c r="B5059" s="333">
        <v>19.670000000000002</v>
      </c>
      <c r="C5059" s="334">
        <v>1072.94</v>
      </c>
      <c r="D5059" s="335" t="s">
        <v>385</v>
      </c>
      <c r="E5059" s="335" t="s">
        <v>386</v>
      </c>
      <c r="F5059" s="335" t="s">
        <v>818</v>
      </c>
      <c r="G5059" s="179">
        <f t="shared" si="234"/>
        <v>0</v>
      </c>
      <c r="H5059" s="179">
        <f t="shared" si="235"/>
        <v>1072.94</v>
      </c>
      <c r="I5059" s="179">
        <f t="shared" si="236"/>
        <v>1072.94</v>
      </c>
    </row>
    <row r="5060" spans="1:9" ht="15.75" thickBot="1">
      <c r="A5060" s="398"/>
      <c r="B5060" s="333">
        <v>21.67</v>
      </c>
      <c r="C5060" s="334">
        <v>1218</v>
      </c>
      <c r="D5060" s="335" t="s">
        <v>385</v>
      </c>
      <c r="E5060" s="335" t="s">
        <v>386</v>
      </c>
      <c r="F5060" s="335" t="s">
        <v>826</v>
      </c>
      <c r="G5060" s="179">
        <f t="shared" si="234"/>
        <v>0</v>
      </c>
      <c r="H5060" s="179">
        <f t="shared" si="235"/>
        <v>1218</v>
      </c>
      <c r="I5060" s="179">
        <f t="shared" si="236"/>
        <v>1218</v>
      </c>
    </row>
    <row r="5061" spans="1:9" ht="15.75" thickBot="1">
      <c r="A5061" s="398"/>
      <c r="B5061" s="333">
        <v>21.67</v>
      </c>
      <c r="C5061" s="334">
        <v>1218</v>
      </c>
      <c r="D5061" s="335" t="s">
        <v>385</v>
      </c>
      <c r="E5061" s="335" t="s">
        <v>386</v>
      </c>
      <c r="F5061" s="335" t="s">
        <v>827</v>
      </c>
      <c r="G5061" s="179">
        <f t="shared" ref="G5061:G5124" si="237">IF(D5061="REG",C5061,0)</f>
        <v>0</v>
      </c>
      <c r="H5061" s="179">
        <f t="shared" ref="H5061:H5124" si="238">IF(D5061="SAL",C5061,0)</f>
        <v>1218</v>
      </c>
      <c r="I5061" s="179">
        <f t="shared" ref="I5061:I5124" si="239">+G5061+H5061</f>
        <v>1218</v>
      </c>
    </row>
    <row r="5062" spans="1:9" ht="15.75" thickBot="1">
      <c r="A5062" s="398"/>
      <c r="B5062" s="333">
        <v>20.87</v>
      </c>
      <c r="C5062" s="334">
        <v>1166.77</v>
      </c>
      <c r="D5062" s="335" t="s">
        <v>385</v>
      </c>
      <c r="E5062" s="335" t="s">
        <v>386</v>
      </c>
      <c r="F5062" s="335" t="s">
        <v>828</v>
      </c>
      <c r="G5062" s="179">
        <f t="shared" si="237"/>
        <v>0</v>
      </c>
      <c r="H5062" s="179">
        <f t="shared" si="238"/>
        <v>1166.77</v>
      </c>
      <c r="I5062" s="179">
        <f t="shared" si="239"/>
        <v>1166.77</v>
      </c>
    </row>
    <row r="5063" spans="1:9" ht="15.75" thickBot="1">
      <c r="A5063" s="398"/>
      <c r="B5063" s="333">
        <v>19.670000000000002</v>
      </c>
      <c r="C5063" s="334">
        <v>1105.57</v>
      </c>
      <c r="D5063" s="335" t="s">
        <v>385</v>
      </c>
      <c r="E5063" s="335" t="s">
        <v>386</v>
      </c>
      <c r="F5063" s="335" t="s">
        <v>819</v>
      </c>
      <c r="G5063" s="179">
        <f t="shared" si="237"/>
        <v>0</v>
      </c>
      <c r="H5063" s="179">
        <f t="shared" si="238"/>
        <v>1105.57</v>
      </c>
      <c r="I5063" s="179">
        <f t="shared" si="239"/>
        <v>1105.57</v>
      </c>
    </row>
    <row r="5064" spans="1:9" ht="15.75" thickBot="1">
      <c r="A5064" s="398"/>
      <c r="B5064" s="333">
        <v>20.07</v>
      </c>
      <c r="C5064" s="334">
        <v>1115.54</v>
      </c>
      <c r="D5064" s="335" t="s">
        <v>385</v>
      </c>
      <c r="E5064" s="335" t="s">
        <v>386</v>
      </c>
      <c r="F5064" s="335" t="s">
        <v>829</v>
      </c>
      <c r="G5064" s="179">
        <f t="shared" si="237"/>
        <v>0</v>
      </c>
      <c r="H5064" s="179">
        <f t="shared" si="238"/>
        <v>1115.54</v>
      </c>
      <c r="I5064" s="179">
        <f t="shared" si="239"/>
        <v>1115.54</v>
      </c>
    </row>
    <row r="5065" spans="1:9" ht="15.75" thickBot="1">
      <c r="A5065" s="398"/>
      <c r="B5065" s="333">
        <v>21.67</v>
      </c>
      <c r="C5065" s="334">
        <v>1218</v>
      </c>
      <c r="D5065" s="335" t="s">
        <v>385</v>
      </c>
      <c r="E5065" s="335" t="s">
        <v>386</v>
      </c>
      <c r="F5065" s="335" t="s">
        <v>830</v>
      </c>
      <c r="G5065" s="179">
        <f t="shared" si="237"/>
        <v>0</v>
      </c>
      <c r="H5065" s="179">
        <f t="shared" si="238"/>
        <v>1218</v>
      </c>
      <c r="I5065" s="179">
        <f t="shared" si="239"/>
        <v>1218</v>
      </c>
    </row>
    <row r="5066" spans="1:9" ht="15.75" thickBot="1">
      <c r="A5066" s="398"/>
      <c r="B5066" s="333">
        <v>19.670000000000002</v>
      </c>
      <c r="C5066" s="334">
        <v>1105.57</v>
      </c>
      <c r="D5066" s="335" t="s">
        <v>385</v>
      </c>
      <c r="E5066" s="335" t="s">
        <v>386</v>
      </c>
      <c r="F5066" s="335" t="s">
        <v>820</v>
      </c>
      <c r="G5066" s="179">
        <f t="shared" si="237"/>
        <v>0</v>
      </c>
      <c r="H5066" s="179">
        <f t="shared" si="238"/>
        <v>1105.57</v>
      </c>
      <c r="I5066" s="179">
        <f t="shared" si="239"/>
        <v>1105.57</v>
      </c>
    </row>
    <row r="5067" spans="1:9" ht="15.75" thickBot="1">
      <c r="A5067" s="398"/>
      <c r="B5067" s="333">
        <v>20.87</v>
      </c>
      <c r="C5067" s="334">
        <v>1166.77</v>
      </c>
      <c r="D5067" s="335" t="s">
        <v>385</v>
      </c>
      <c r="E5067" s="335" t="s">
        <v>386</v>
      </c>
      <c r="F5067" s="335" t="s">
        <v>805</v>
      </c>
      <c r="G5067" s="179">
        <f t="shared" si="237"/>
        <v>0</v>
      </c>
      <c r="H5067" s="179">
        <f t="shared" si="238"/>
        <v>1166.77</v>
      </c>
      <c r="I5067" s="179">
        <f t="shared" si="239"/>
        <v>1166.77</v>
      </c>
    </row>
    <row r="5068" spans="1:9" ht="15.75" thickBot="1">
      <c r="A5068" s="398"/>
      <c r="B5068" s="333">
        <v>13</v>
      </c>
      <c r="C5068" s="334">
        <v>663</v>
      </c>
      <c r="D5068" s="335" t="s">
        <v>385</v>
      </c>
      <c r="E5068" s="335" t="s">
        <v>386</v>
      </c>
      <c r="F5068" s="335" t="s">
        <v>831</v>
      </c>
      <c r="G5068" s="179">
        <f t="shared" si="237"/>
        <v>0</v>
      </c>
      <c r="H5068" s="179">
        <f t="shared" si="238"/>
        <v>663</v>
      </c>
      <c r="I5068" s="179">
        <f t="shared" si="239"/>
        <v>663</v>
      </c>
    </row>
    <row r="5069" spans="1:9" ht="15.75" thickBot="1">
      <c r="A5069" s="398"/>
      <c r="B5069" s="333">
        <v>13</v>
      </c>
      <c r="C5069" s="334">
        <v>663</v>
      </c>
      <c r="D5069" s="335" t="s">
        <v>385</v>
      </c>
      <c r="E5069" s="335" t="s">
        <v>386</v>
      </c>
      <c r="F5069" s="335" t="s">
        <v>832</v>
      </c>
      <c r="G5069" s="179">
        <f t="shared" si="237"/>
        <v>0</v>
      </c>
      <c r="H5069" s="179">
        <f t="shared" si="238"/>
        <v>663</v>
      </c>
      <c r="I5069" s="179">
        <f t="shared" si="239"/>
        <v>663</v>
      </c>
    </row>
    <row r="5070" spans="1:9" ht="15.75" thickBot="1">
      <c r="A5070" s="398"/>
      <c r="B5070" s="333">
        <v>19.670000000000002</v>
      </c>
      <c r="C5070" s="334">
        <v>1087.96</v>
      </c>
      <c r="D5070" s="335" t="s">
        <v>385</v>
      </c>
      <c r="E5070" s="335" t="s">
        <v>386</v>
      </c>
      <c r="F5070" s="335" t="s">
        <v>821</v>
      </c>
      <c r="G5070" s="179">
        <f t="shared" si="237"/>
        <v>0</v>
      </c>
      <c r="H5070" s="179">
        <f t="shared" si="238"/>
        <v>1087.96</v>
      </c>
      <c r="I5070" s="179">
        <f t="shared" si="239"/>
        <v>1087.96</v>
      </c>
    </row>
    <row r="5071" spans="1:9" ht="15.75" thickBot="1">
      <c r="A5071" s="398"/>
      <c r="B5071" s="333">
        <v>21.67</v>
      </c>
      <c r="C5071" s="334">
        <v>1198.5999999999999</v>
      </c>
      <c r="D5071" s="335" t="s">
        <v>385</v>
      </c>
      <c r="E5071" s="335" t="s">
        <v>386</v>
      </c>
      <c r="F5071" s="335" t="s">
        <v>833</v>
      </c>
      <c r="G5071" s="179">
        <f t="shared" si="237"/>
        <v>0</v>
      </c>
      <c r="H5071" s="179">
        <f t="shared" si="238"/>
        <v>1198.5999999999999</v>
      </c>
      <c r="I5071" s="179">
        <f t="shared" si="239"/>
        <v>1198.5999999999999</v>
      </c>
    </row>
    <row r="5072" spans="1:9" ht="15.75" thickBot="1">
      <c r="A5072" s="398"/>
      <c r="B5072" s="333">
        <v>21.67</v>
      </c>
      <c r="C5072" s="334">
        <v>1198.5999999999999</v>
      </c>
      <c r="D5072" s="335" t="s">
        <v>385</v>
      </c>
      <c r="E5072" s="335" t="s">
        <v>386</v>
      </c>
      <c r="F5072" s="335" t="s">
        <v>916</v>
      </c>
      <c r="G5072" s="179">
        <f t="shared" si="237"/>
        <v>0</v>
      </c>
      <c r="H5072" s="179">
        <f t="shared" si="238"/>
        <v>1198.5999999999999</v>
      </c>
      <c r="I5072" s="179">
        <f t="shared" si="239"/>
        <v>1198.5999999999999</v>
      </c>
    </row>
    <row r="5073" spans="1:9" ht="15.75" thickBot="1">
      <c r="A5073" s="398"/>
      <c r="B5073" s="333">
        <v>20.87</v>
      </c>
      <c r="C5073" s="334">
        <v>1149.1600000000001</v>
      </c>
      <c r="D5073" s="335" t="s">
        <v>385</v>
      </c>
      <c r="E5073" s="335" t="s">
        <v>386</v>
      </c>
      <c r="F5073" s="335" t="s">
        <v>917</v>
      </c>
      <c r="G5073" s="179">
        <f t="shared" si="237"/>
        <v>0</v>
      </c>
      <c r="H5073" s="179">
        <f t="shared" si="238"/>
        <v>1149.1600000000001</v>
      </c>
      <c r="I5073" s="179">
        <f t="shared" si="239"/>
        <v>1149.1600000000001</v>
      </c>
    </row>
    <row r="5074" spans="1:9" ht="15.75" thickBot="1">
      <c r="A5074" s="398"/>
      <c r="B5074" s="333">
        <v>20.87</v>
      </c>
      <c r="C5074" s="334">
        <v>1149.1600000000001</v>
      </c>
      <c r="D5074" s="335" t="s">
        <v>385</v>
      </c>
      <c r="E5074" s="335" t="s">
        <v>386</v>
      </c>
      <c r="F5074" s="335" t="s">
        <v>918</v>
      </c>
      <c r="G5074" s="179">
        <f t="shared" si="237"/>
        <v>0</v>
      </c>
      <c r="H5074" s="179">
        <f t="shared" si="238"/>
        <v>1149.1600000000001</v>
      </c>
      <c r="I5074" s="179">
        <f t="shared" si="239"/>
        <v>1149.1600000000001</v>
      </c>
    </row>
    <row r="5075" spans="1:9" ht="15.75" thickBot="1">
      <c r="A5075" s="398"/>
      <c r="B5075" s="333">
        <v>17.670000000000002</v>
      </c>
      <c r="C5075" s="334">
        <v>977.32</v>
      </c>
      <c r="D5075" s="335" t="s">
        <v>385</v>
      </c>
      <c r="E5075" s="335" t="s">
        <v>386</v>
      </c>
      <c r="F5075" s="335" t="s">
        <v>919</v>
      </c>
      <c r="G5075" s="179">
        <f t="shared" si="237"/>
        <v>0</v>
      </c>
      <c r="H5075" s="179">
        <f t="shared" si="238"/>
        <v>977.32</v>
      </c>
      <c r="I5075" s="179">
        <f t="shared" si="239"/>
        <v>977.32</v>
      </c>
    </row>
    <row r="5076" spans="1:9" ht="15.75" thickBot="1">
      <c r="A5076" s="398"/>
      <c r="B5076" s="333">
        <v>20.87</v>
      </c>
      <c r="C5076" s="334">
        <v>1149.1600000000001</v>
      </c>
      <c r="D5076" s="335" t="s">
        <v>385</v>
      </c>
      <c r="E5076" s="335" t="s">
        <v>386</v>
      </c>
      <c r="F5076" s="335" t="s">
        <v>920</v>
      </c>
      <c r="G5076" s="179">
        <f t="shared" si="237"/>
        <v>0</v>
      </c>
      <c r="H5076" s="179">
        <f t="shared" si="238"/>
        <v>1149.1600000000001</v>
      </c>
      <c r="I5076" s="179">
        <f t="shared" si="239"/>
        <v>1149.1600000000001</v>
      </c>
    </row>
    <row r="5077" spans="1:9" ht="15.75" thickBot="1">
      <c r="A5077" s="398"/>
      <c r="B5077" s="333">
        <v>15.27</v>
      </c>
      <c r="C5077" s="334">
        <v>829.01</v>
      </c>
      <c r="D5077" s="335" t="s">
        <v>385</v>
      </c>
      <c r="E5077" s="335" t="s">
        <v>386</v>
      </c>
      <c r="F5077" s="335" t="s">
        <v>858</v>
      </c>
      <c r="G5077" s="179">
        <f t="shared" si="237"/>
        <v>0</v>
      </c>
      <c r="H5077" s="179">
        <f t="shared" si="238"/>
        <v>829.01</v>
      </c>
      <c r="I5077" s="179">
        <f t="shared" si="239"/>
        <v>829.01</v>
      </c>
    </row>
    <row r="5078" spans="1:9" ht="15.75" thickBot="1">
      <c r="A5078" s="398"/>
      <c r="B5078" s="333">
        <v>1.2</v>
      </c>
      <c r="C5078" s="334">
        <v>59.41</v>
      </c>
      <c r="D5078" s="335" t="s">
        <v>392</v>
      </c>
      <c r="E5078" s="335" t="s">
        <v>386</v>
      </c>
      <c r="F5078" s="335" t="s">
        <v>822</v>
      </c>
      <c r="G5078" s="179">
        <f t="shared" si="237"/>
        <v>0</v>
      </c>
      <c r="H5078" s="179">
        <f t="shared" si="238"/>
        <v>0</v>
      </c>
      <c r="I5078" s="179">
        <f t="shared" si="239"/>
        <v>0</v>
      </c>
    </row>
    <row r="5079" spans="1:9" ht="15.75" thickBot="1">
      <c r="A5079" s="399"/>
      <c r="B5079" s="333">
        <v>0</v>
      </c>
      <c r="C5079" s="334">
        <v>64.97</v>
      </c>
      <c r="D5079" s="335" t="s">
        <v>393</v>
      </c>
      <c r="E5079" s="335" t="s">
        <v>386</v>
      </c>
      <c r="F5079" s="335" t="s">
        <v>859</v>
      </c>
      <c r="G5079" s="179">
        <f t="shared" si="237"/>
        <v>0</v>
      </c>
      <c r="H5079" s="179">
        <f t="shared" si="238"/>
        <v>0</v>
      </c>
      <c r="I5079" s="179">
        <f t="shared" si="239"/>
        <v>0</v>
      </c>
    </row>
    <row r="5080" spans="1:9" ht="15.75" thickBot="1">
      <c r="A5080" s="336" t="s">
        <v>509</v>
      </c>
      <c r="B5080" s="337">
        <v>494.74</v>
      </c>
      <c r="C5080" s="338">
        <v>27314.52</v>
      </c>
      <c r="D5080" s="394"/>
      <c r="E5080" s="395"/>
      <c r="F5080" s="396"/>
      <c r="G5080" s="179">
        <f t="shared" si="237"/>
        <v>0</v>
      </c>
      <c r="H5080" s="179">
        <f t="shared" si="238"/>
        <v>0</v>
      </c>
      <c r="I5080" s="179">
        <f t="shared" si="239"/>
        <v>0</v>
      </c>
    </row>
    <row r="5081" spans="1:9" ht="15.75" thickBot="1">
      <c r="A5081" s="397" t="s">
        <v>510</v>
      </c>
      <c r="B5081" s="333">
        <v>0.2</v>
      </c>
      <c r="C5081" s="334">
        <v>16.53</v>
      </c>
      <c r="D5081" s="335" t="s">
        <v>391</v>
      </c>
      <c r="E5081" s="335" t="s">
        <v>386</v>
      </c>
      <c r="F5081" s="335" t="s">
        <v>817</v>
      </c>
      <c r="G5081" s="179">
        <f t="shared" si="237"/>
        <v>0</v>
      </c>
      <c r="H5081" s="179">
        <f t="shared" si="238"/>
        <v>0</v>
      </c>
      <c r="I5081" s="179">
        <f t="shared" si="239"/>
        <v>0</v>
      </c>
    </row>
    <row r="5082" spans="1:9" ht="15.75" thickBot="1">
      <c r="A5082" s="398"/>
      <c r="B5082" s="333">
        <v>0.2</v>
      </c>
      <c r="C5082" s="334">
        <v>16.53</v>
      </c>
      <c r="D5082" s="335" t="s">
        <v>391</v>
      </c>
      <c r="E5082" s="335" t="s">
        <v>386</v>
      </c>
      <c r="F5082" s="335" t="s">
        <v>818</v>
      </c>
      <c r="G5082" s="179">
        <f t="shared" si="237"/>
        <v>0</v>
      </c>
      <c r="H5082" s="179">
        <f t="shared" si="238"/>
        <v>0</v>
      </c>
      <c r="I5082" s="179">
        <f t="shared" si="239"/>
        <v>0</v>
      </c>
    </row>
    <row r="5083" spans="1:9" ht="15.75" thickBot="1">
      <c r="A5083" s="398"/>
      <c r="B5083" s="333">
        <v>0.2</v>
      </c>
      <c r="C5083" s="334">
        <v>16.86</v>
      </c>
      <c r="D5083" s="335" t="s">
        <v>391</v>
      </c>
      <c r="E5083" s="335" t="s">
        <v>386</v>
      </c>
      <c r="F5083" s="335" t="s">
        <v>819</v>
      </c>
      <c r="G5083" s="179">
        <f t="shared" si="237"/>
        <v>0</v>
      </c>
      <c r="H5083" s="179">
        <f t="shared" si="238"/>
        <v>0</v>
      </c>
      <c r="I5083" s="179">
        <f t="shared" si="239"/>
        <v>0</v>
      </c>
    </row>
    <row r="5084" spans="1:9" ht="15.75" thickBot="1">
      <c r="A5084" s="398"/>
      <c r="B5084" s="333">
        <v>0.2</v>
      </c>
      <c r="C5084" s="334">
        <v>16.86</v>
      </c>
      <c r="D5084" s="335" t="s">
        <v>391</v>
      </c>
      <c r="E5084" s="335" t="s">
        <v>386</v>
      </c>
      <c r="F5084" s="335" t="s">
        <v>820</v>
      </c>
      <c r="G5084" s="179">
        <f t="shared" si="237"/>
        <v>0</v>
      </c>
      <c r="H5084" s="179">
        <f t="shared" si="238"/>
        <v>0</v>
      </c>
      <c r="I5084" s="179">
        <f t="shared" si="239"/>
        <v>0</v>
      </c>
    </row>
    <row r="5085" spans="1:9" ht="15.75" thickBot="1">
      <c r="A5085" s="398"/>
      <c r="B5085" s="333">
        <v>0.2</v>
      </c>
      <c r="C5085" s="334">
        <v>16.86</v>
      </c>
      <c r="D5085" s="335" t="s">
        <v>391</v>
      </c>
      <c r="E5085" s="335" t="s">
        <v>386</v>
      </c>
      <c r="F5085" s="335" t="s">
        <v>821</v>
      </c>
      <c r="G5085" s="179">
        <f t="shared" si="237"/>
        <v>0</v>
      </c>
      <c r="H5085" s="179">
        <f t="shared" si="238"/>
        <v>0</v>
      </c>
      <c r="I5085" s="179">
        <f t="shared" si="239"/>
        <v>0</v>
      </c>
    </row>
    <row r="5086" spans="1:9" ht="15.75" thickBot="1">
      <c r="A5086" s="398"/>
      <c r="B5086" s="333">
        <v>1.97</v>
      </c>
      <c r="C5086" s="334">
        <v>162.51</v>
      </c>
      <c r="D5086" s="335" t="s">
        <v>385</v>
      </c>
      <c r="E5086" s="335" t="s">
        <v>386</v>
      </c>
      <c r="F5086" s="335" t="s">
        <v>817</v>
      </c>
      <c r="G5086" s="179">
        <f t="shared" si="237"/>
        <v>0</v>
      </c>
      <c r="H5086" s="179">
        <f t="shared" si="238"/>
        <v>162.51</v>
      </c>
      <c r="I5086" s="179">
        <f t="shared" si="239"/>
        <v>162.51</v>
      </c>
    </row>
    <row r="5087" spans="1:9" ht="15.75" thickBot="1">
      <c r="A5087" s="398"/>
      <c r="B5087" s="333">
        <v>2.17</v>
      </c>
      <c r="C5087" s="334">
        <v>179.04</v>
      </c>
      <c r="D5087" s="335" t="s">
        <v>385</v>
      </c>
      <c r="E5087" s="335" t="s">
        <v>386</v>
      </c>
      <c r="F5087" s="335" t="s">
        <v>822</v>
      </c>
      <c r="G5087" s="179">
        <f t="shared" si="237"/>
        <v>0</v>
      </c>
      <c r="H5087" s="179">
        <f t="shared" si="238"/>
        <v>179.04</v>
      </c>
      <c r="I5087" s="179">
        <f t="shared" si="239"/>
        <v>179.04</v>
      </c>
    </row>
    <row r="5088" spans="1:9" ht="15.75" thickBot="1">
      <c r="A5088" s="398"/>
      <c r="B5088" s="333">
        <v>2.17</v>
      </c>
      <c r="C5088" s="334">
        <v>179.04</v>
      </c>
      <c r="D5088" s="335" t="s">
        <v>385</v>
      </c>
      <c r="E5088" s="335" t="s">
        <v>386</v>
      </c>
      <c r="F5088" s="335" t="s">
        <v>823</v>
      </c>
      <c r="G5088" s="179">
        <f t="shared" si="237"/>
        <v>0</v>
      </c>
      <c r="H5088" s="179">
        <f t="shared" si="238"/>
        <v>179.04</v>
      </c>
      <c r="I5088" s="179">
        <f t="shared" si="239"/>
        <v>179.04</v>
      </c>
    </row>
    <row r="5089" spans="1:9" ht="15.75" thickBot="1">
      <c r="A5089" s="398"/>
      <c r="B5089" s="333">
        <v>1.97</v>
      </c>
      <c r="C5089" s="334">
        <v>162.51</v>
      </c>
      <c r="D5089" s="335" t="s">
        <v>385</v>
      </c>
      <c r="E5089" s="335" t="s">
        <v>386</v>
      </c>
      <c r="F5089" s="335" t="s">
        <v>824</v>
      </c>
      <c r="G5089" s="179">
        <f t="shared" si="237"/>
        <v>0</v>
      </c>
      <c r="H5089" s="179">
        <f t="shared" si="238"/>
        <v>162.51</v>
      </c>
      <c r="I5089" s="179">
        <f t="shared" si="239"/>
        <v>162.51</v>
      </c>
    </row>
    <row r="5090" spans="1:9" ht="15.75" thickBot="1">
      <c r="A5090" s="398"/>
      <c r="B5090" s="333">
        <v>2.17</v>
      </c>
      <c r="C5090" s="334">
        <v>179.04</v>
      </c>
      <c r="D5090" s="335" t="s">
        <v>385</v>
      </c>
      <c r="E5090" s="335" t="s">
        <v>386</v>
      </c>
      <c r="F5090" s="335" t="s">
        <v>825</v>
      </c>
      <c r="G5090" s="179">
        <f t="shared" si="237"/>
        <v>0</v>
      </c>
      <c r="H5090" s="179">
        <f t="shared" si="238"/>
        <v>179.04</v>
      </c>
      <c r="I5090" s="179">
        <f t="shared" si="239"/>
        <v>179.04</v>
      </c>
    </row>
    <row r="5091" spans="1:9" ht="15.75" thickBot="1">
      <c r="A5091" s="398"/>
      <c r="B5091" s="333">
        <v>1.97</v>
      </c>
      <c r="C5091" s="334">
        <v>162.51</v>
      </c>
      <c r="D5091" s="335" t="s">
        <v>385</v>
      </c>
      <c r="E5091" s="335" t="s">
        <v>386</v>
      </c>
      <c r="F5091" s="335" t="s">
        <v>818</v>
      </c>
      <c r="G5091" s="179">
        <f t="shared" si="237"/>
        <v>0</v>
      </c>
      <c r="H5091" s="179">
        <f t="shared" si="238"/>
        <v>162.51</v>
      </c>
      <c r="I5091" s="179">
        <f t="shared" si="239"/>
        <v>162.51</v>
      </c>
    </row>
    <row r="5092" spans="1:9" ht="15.75" thickBot="1">
      <c r="A5092" s="398"/>
      <c r="B5092" s="333">
        <v>2.17</v>
      </c>
      <c r="C5092" s="334">
        <v>182.63</v>
      </c>
      <c r="D5092" s="335" t="s">
        <v>385</v>
      </c>
      <c r="E5092" s="335" t="s">
        <v>386</v>
      </c>
      <c r="F5092" s="335" t="s">
        <v>826</v>
      </c>
      <c r="G5092" s="179">
        <f t="shared" si="237"/>
        <v>0</v>
      </c>
      <c r="H5092" s="179">
        <f t="shared" si="238"/>
        <v>182.63</v>
      </c>
      <c r="I5092" s="179">
        <f t="shared" si="239"/>
        <v>182.63</v>
      </c>
    </row>
    <row r="5093" spans="1:9" ht="15.75" thickBot="1">
      <c r="A5093" s="398"/>
      <c r="B5093" s="333">
        <v>1.97</v>
      </c>
      <c r="C5093" s="334">
        <v>165.77</v>
      </c>
      <c r="D5093" s="335" t="s">
        <v>385</v>
      </c>
      <c r="E5093" s="335" t="s">
        <v>386</v>
      </c>
      <c r="F5093" s="335" t="s">
        <v>827</v>
      </c>
      <c r="G5093" s="179">
        <f t="shared" si="237"/>
        <v>0</v>
      </c>
      <c r="H5093" s="179">
        <f t="shared" si="238"/>
        <v>165.77</v>
      </c>
      <c r="I5093" s="179">
        <f t="shared" si="239"/>
        <v>165.77</v>
      </c>
    </row>
    <row r="5094" spans="1:9" ht="15.75" thickBot="1">
      <c r="A5094" s="398"/>
      <c r="B5094" s="333">
        <v>2.17</v>
      </c>
      <c r="C5094" s="334">
        <v>182.63</v>
      </c>
      <c r="D5094" s="335" t="s">
        <v>385</v>
      </c>
      <c r="E5094" s="335" t="s">
        <v>386</v>
      </c>
      <c r="F5094" s="335" t="s">
        <v>828</v>
      </c>
      <c r="G5094" s="179">
        <f t="shared" si="237"/>
        <v>0</v>
      </c>
      <c r="H5094" s="179">
        <f t="shared" si="238"/>
        <v>182.63</v>
      </c>
      <c r="I5094" s="179">
        <f t="shared" si="239"/>
        <v>182.63</v>
      </c>
    </row>
    <row r="5095" spans="1:9" ht="15.75" thickBot="1">
      <c r="A5095" s="398"/>
      <c r="B5095" s="333">
        <v>1.97</v>
      </c>
      <c r="C5095" s="334">
        <v>165.77</v>
      </c>
      <c r="D5095" s="335" t="s">
        <v>385</v>
      </c>
      <c r="E5095" s="335" t="s">
        <v>386</v>
      </c>
      <c r="F5095" s="335" t="s">
        <v>819</v>
      </c>
      <c r="G5095" s="179">
        <f t="shared" si="237"/>
        <v>0</v>
      </c>
      <c r="H5095" s="179">
        <f t="shared" si="238"/>
        <v>165.77</v>
      </c>
      <c r="I5095" s="179">
        <f t="shared" si="239"/>
        <v>165.77</v>
      </c>
    </row>
    <row r="5096" spans="1:9" ht="15.75" thickBot="1">
      <c r="A5096" s="398"/>
      <c r="B5096" s="333">
        <v>1.97</v>
      </c>
      <c r="C5096" s="334">
        <v>165.77</v>
      </c>
      <c r="D5096" s="335" t="s">
        <v>385</v>
      </c>
      <c r="E5096" s="335" t="s">
        <v>386</v>
      </c>
      <c r="F5096" s="335" t="s">
        <v>829</v>
      </c>
      <c r="G5096" s="179">
        <f t="shared" si="237"/>
        <v>0</v>
      </c>
      <c r="H5096" s="179">
        <f t="shared" si="238"/>
        <v>165.77</v>
      </c>
      <c r="I5096" s="179">
        <f t="shared" si="239"/>
        <v>165.77</v>
      </c>
    </row>
    <row r="5097" spans="1:9" ht="15.75" thickBot="1">
      <c r="A5097" s="398"/>
      <c r="B5097" s="333">
        <v>2.17</v>
      </c>
      <c r="C5097" s="334">
        <v>182.63</v>
      </c>
      <c r="D5097" s="335" t="s">
        <v>385</v>
      </c>
      <c r="E5097" s="335" t="s">
        <v>386</v>
      </c>
      <c r="F5097" s="335" t="s">
        <v>830</v>
      </c>
      <c r="G5097" s="179">
        <f t="shared" si="237"/>
        <v>0</v>
      </c>
      <c r="H5097" s="179">
        <f t="shared" si="238"/>
        <v>182.63</v>
      </c>
      <c r="I5097" s="179">
        <f t="shared" si="239"/>
        <v>182.63</v>
      </c>
    </row>
    <row r="5098" spans="1:9" ht="15.75" thickBot="1">
      <c r="A5098" s="398"/>
      <c r="B5098" s="333">
        <v>1.17</v>
      </c>
      <c r="C5098" s="334">
        <v>98.34</v>
      </c>
      <c r="D5098" s="335" t="s">
        <v>385</v>
      </c>
      <c r="E5098" s="335" t="s">
        <v>386</v>
      </c>
      <c r="F5098" s="335" t="s">
        <v>820</v>
      </c>
      <c r="G5098" s="179">
        <f t="shared" si="237"/>
        <v>0</v>
      </c>
      <c r="H5098" s="179">
        <f t="shared" si="238"/>
        <v>98.34</v>
      </c>
      <c r="I5098" s="179">
        <f t="shared" si="239"/>
        <v>98.34</v>
      </c>
    </row>
    <row r="5099" spans="1:9" ht="15.75" thickBot="1">
      <c r="A5099" s="398"/>
      <c r="B5099" s="333">
        <v>2.17</v>
      </c>
      <c r="C5099" s="334">
        <v>182.63</v>
      </c>
      <c r="D5099" s="335" t="s">
        <v>385</v>
      </c>
      <c r="E5099" s="335" t="s">
        <v>386</v>
      </c>
      <c r="F5099" s="335" t="s">
        <v>805</v>
      </c>
      <c r="G5099" s="179">
        <f t="shared" si="237"/>
        <v>0</v>
      </c>
      <c r="H5099" s="179">
        <f t="shared" si="238"/>
        <v>182.63</v>
      </c>
      <c r="I5099" s="179">
        <f t="shared" si="239"/>
        <v>182.63</v>
      </c>
    </row>
    <row r="5100" spans="1:9" ht="15.75" thickBot="1">
      <c r="A5100" s="398"/>
      <c r="B5100" s="333">
        <v>2.17</v>
      </c>
      <c r="C5100" s="334">
        <v>182.63</v>
      </c>
      <c r="D5100" s="335" t="s">
        <v>385</v>
      </c>
      <c r="E5100" s="335" t="s">
        <v>386</v>
      </c>
      <c r="F5100" s="335" t="s">
        <v>831</v>
      </c>
      <c r="G5100" s="179">
        <f t="shared" si="237"/>
        <v>0</v>
      </c>
      <c r="H5100" s="179">
        <f t="shared" si="238"/>
        <v>182.63</v>
      </c>
      <c r="I5100" s="179">
        <f t="shared" si="239"/>
        <v>182.63</v>
      </c>
    </row>
    <row r="5101" spans="1:9" ht="15.75" thickBot="1">
      <c r="A5101" s="398"/>
      <c r="B5101" s="333">
        <v>2.17</v>
      </c>
      <c r="C5101" s="334">
        <v>182.63</v>
      </c>
      <c r="D5101" s="335" t="s">
        <v>385</v>
      </c>
      <c r="E5101" s="335" t="s">
        <v>386</v>
      </c>
      <c r="F5101" s="335" t="s">
        <v>832</v>
      </c>
      <c r="G5101" s="179">
        <f t="shared" si="237"/>
        <v>0</v>
      </c>
      <c r="H5101" s="179">
        <f t="shared" si="238"/>
        <v>182.63</v>
      </c>
      <c r="I5101" s="179">
        <f t="shared" si="239"/>
        <v>182.63</v>
      </c>
    </row>
    <row r="5102" spans="1:9" ht="15.75" thickBot="1">
      <c r="A5102" s="398"/>
      <c r="B5102" s="333">
        <v>1.77</v>
      </c>
      <c r="C5102" s="334">
        <v>148.91</v>
      </c>
      <c r="D5102" s="335" t="s">
        <v>385</v>
      </c>
      <c r="E5102" s="335" t="s">
        <v>386</v>
      </c>
      <c r="F5102" s="335" t="s">
        <v>821</v>
      </c>
      <c r="G5102" s="179">
        <f t="shared" si="237"/>
        <v>0</v>
      </c>
      <c r="H5102" s="179">
        <f t="shared" si="238"/>
        <v>148.91</v>
      </c>
      <c r="I5102" s="179">
        <f t="shared" si="239"/>
        <v>148.91</v>
      </c>
    </row>
    <row r="5103" spans="1:9" ht="15.75" thickBot="1">
      <c r="A5103" s="398"/>
      <c r="B5103" s="333">
        <v>2.17</v>
      </c>
      <c r="C5103" s="334">
        <v>182.63</v>
      </c>
      <c r="D5103" s="335" t="s">
        <v>385</v>
      </c>
      <c r="E5103" s="335" t="s">
        <v>386</v>
      </c>
      <c r="F5103" s="335" t="s">
        <v>833</v>
      </c>
      <c r="G5103" s="179">
        <f t="shared" si="237"/>
        <v>0</v>
      </c>
      <c r="H5103" s="179">
        <f t="shared" si="238"/>
        <v>182.63</v>
      </c>
      <c r="I5103" s="179">
        <f t="shared" si="239"/>
        <v>182.63</v>
      </c>
    </row>
    <row r="5104" spans="1:9" ht="15.75" thickBot="1">
      <c r="A5104" s="398"/>
      <c r="B5104" s="333">
        <v>2.17</v>
      </c>
      <c r="C5104" s="334">
        <v>182.63</v>
      </c>
      <c r="D5104" s="335" t="s">
        <v>385</v>
      </c>
      <c r="E5104" s="335" t="s">
        <v>386</v>
      </c>
      <c r="F5104" s="335" t="s">
        <v>916</v>
      </c>
      <c r="G5104" s="179">
        <f t="shared" si="237"/>
        <v>0</v>
      </c>
      <c r="H5104" s="179">
        <f t="shared" si="238"/>
        <v>182.63</v>
      </c>
      <c r="I5104" s="179">
        <f t="shared" si="239"/>
        <v>182.63</v>
      </c>
    </row>
    <row r="5105" spans="1:9" ht="15.75" thickBot="1">
      <c r="A5105" s="399"/>
      <c r="B5105" s="333">
        <v>2.17</v>
      </c>
      <c r="C5105" s="334">
        <v>182.63</v>
      </c>
      <c r="D5105" s="335" t="s">
        <v>385</v>
      </c>
      <c r="E5105" s="335" t="s">
        <v>386</v>
      </c>
      <c r="F5105" s="335" t="s">
        <v>917</v>
      </c>
      <c r="G5105" s="179">
        <f t="shared" si="237"/>
        <v>0</v>
      </c>
      <c r="H5105" s="179">
        <f t="shared" si="238"/>
        <v>182.63</v>
      </c>
      <c r="I5105" s="179">
        <f t="shared" si="239"/>
        <v>182.63</v>
      </c>
    </row>
    <row r="5106" spans="1:9" ht="15.75" thickBot="1">
      <c r="A5106" s="336" t="s">
        <v>510</v>
      </c>
      <c r="B5106" s="337">
        <v>41.8</v>
      </c>
      <c r="C5106" s="338">
        <v>3496.52</v>
      </c>
      <c r="D5106" s="394"/>
      <c r="E5106" s="395"/>
      <c r="F5106" s="396"/>
      <c r="G5106" s="179">
        <f t="shared" si="237"/>
        <v>0</v>
      </c>
      <c r="H5106" s="179">
        <f t="shared" si="238"/>
        <v>0</v>
      </c>
      <c r="I5106" s="179">
        <f t="shared" si="239"/>
        <v>0</v>
      </c>
    </row>
    <row r="5107" spans="1:9" ht="15.75" thickBot="1">
      <c r="A5107" s="397" t="s">
        <v>1043</v>
      </c>
      <c r="B5107" s="333">
        <v>0.4</v>
      </c>
      <c r="C5107" s="334">
        <v>33.71</v>
      </c>
      <c r="D5107" s="335" t="s">
        <v>391</v>
      </c>
      <c r="E5107" s="335" t="s">
        <v>386</v>
      </c>
      <c r="F5107" s="335" t="s">
        <v>919</v>
      </c>
      <c r="G5107" s="179">
        <f t="shared" si="237"/>
        <v>0</v>
      </c>
      <c r="H5107" s="179">
        <f t="shared" si="238"/>
        <v>0</v>
      </c>
      <c r="I5107" s="179">
        <f t="shared" si="239"/>
        <v>0</v>
      </c>
    </row>
    <row r="5108" spans="1:9" ht="15.75" thickBot="1">
      <c r="A5108" s="398"/>
      <c r="B5108" s="333">
        <v>0.4</v>
      </c>
      <c r="C5108" s="334">
        <v>33.71</v>
      </c>
      <c r="D5108" s="335" t="s">
        <v>391</v>
      </c>
      <c r="E5108" s="335" t="s">
        <v>386</v>
      </c>
      <c r="F5108" s="335" t="s">
        <v>858</v>
      </c>
      <c r="G5108" s="179">
        <f t="shared" si="237"/>
        <v>0</v>
      </c>
      <c r="H5108" s="179">
        <f t="shared" si="238"/>
        <v>0</v>
      </c>
      <c r="I5108" s="179">
        <f t="shared" si="239"/>
        <v>0</v>
      </c>
    </row>
    <row r="5109" spans="1:9" ht="15.75" thickBot="1">
      <c r="A5109" s="398"/>
      <c r="B5109" s="333">
        <v>1.77</v>
      </c>
      <c r="C5109" s="334">
        <v>148.91</v>
      </c>
      <c r="D5109" s="335" t="s">
        <v>385</v>
      </c>
      <c r="E5109" s="335" t="s">
        <v>386</v>
      </c>
      <c r="F5109" s="335" t="s">
        <v>918</v>
      </c>
      <c r="G5109" s="179">
        <f t="shared" si="237"/>
        <v>0</v>
      </c>
      <c r="H5109" s="179">
        <f t="shared" si="238"/>
        <v>148.91</v>
      </c>
      <c r="I5109" s="179">
        <f t="shared" si="239"/>
        <v>148.91</v>
      </c>
    </row>
    <row r="5110" spans="1:9" ht="15.75" thickBot="1">
      <c r="A5110" s="398"/>
      <c r="B5110" s="333">
        <v>1.77</v>
      </c>
      <c r="C5110" s="334">
        <v>148.91</v>
      </c>
      <c r="D5110" s="335" t="s">
        <v>385</v>
      </c>
      <c r="E5110" s="335" t="s">
        <v>386</v>
      </c>
      <c r="F5110" s="335" t="s">
        <v>919</v>
      </c>
      <c r="G5110" s="179">
        <f t="shared" si="237"/>
        <v>0</v>
      </c>
      <c r="H5110" s="179">
        <f t="shared" si="238"/>
        <v>148.91</v>
      </c>
      <c r="I5110" s="179">
        <f t="shared" si="239"/>
        <v>148.91</v>
      </c>
    </row>
    <row r="5111" spans="1:9" ht="15.75" thickBot="1">
      <c r="A5111" s="398"/>
      <c r="B5111" s="333">
        <v>1.97</v>
      </c>
      <c r="C5111" s="334">
        <v>165.77</v>
      </c>
      <c r="D5111" s="335" t="s">
        <v>385</v>
      </c>
      <c r="E5111" s="335" t="s">
        <v>386</v>
      </c>
      <c r="F5111" s="335" t="s">
        <v>920</v>
      </c>
      <c r="G5111" s="179">
        <f t="shared" si="237"/>
        <v>0</v>
      </c>
      <c r="H5111" s="179">
        <f t="shared" si="238"/>
        <v>165.77</v>
      </c>
      <c r="I5111" s="179">
        <f t="shared" si="239"/>
        <v>165.77</v>
      </c>
    </row>
    <row r="5112" spans="1:9" ht="15.75" thickBot="1">
      <c r="A5112" s="398"/>
      <c r="B5112" s="333">
        <v>0.37</v>
      </c>
      <c r="C5112" s="334">
        <v>30.91</v>
      </c>
      <c r="D5112" s="335" t="s">
        <v>385</v>
      </c>
      <c r="E5112" s="335" t="s">
        <v>386</v>
      </c>
      <c r="F5112" s="335" t="s">
        <v>858</v>
      </c>
      <c r="G5112" s="179">
        <f t="shared" si="237"/>
        <v>0</v>
      </c>
      <c r="H5112" s="179">
        <f t="shared" si="238"/>
        <v>30.91</v>
      </c>
      <c r="I5112" s="179">
        <f t="shared" si="239"/>
        <v>30.91</v>
      </c>
    </row>
    <row r="5113" spans="1:9" ht="15.75" thickBot="1">
      <c r="A5113" s="399"/>
      <c r="B5113" s="333">
        <v>0</v>
      </c>
      <c r="C5113" s="334">
        <v>9.39</v>
      </c>
      <c r="D5113" s="335" t="s">
        <v>393</v>
      </c>
      <c r="E5113" s="335" t="s">
        <v>386</v>
      </c>
      <c r="F5113" s="335" t="s">
        <v>859</v>
      </c>
      <c r="G5113" s="179">
        <f t="shared" si="237"/>
        <v>0</v>
      </c>
      <c r="H5113" s="179">
        <f t="shared" si="238"/>
        <v>0</v>
      </c>
      <c r="I5113" s="179">
        <f t="shared" si="239"/>
        <v>0</v>
      </c>
    </row>
    <row r="5114" spans="1:9" ht="15.75" thickBot="1">
      <c r="A5114" s="336" t="s">
        <v>1043</v>
      </c>
      <c r="B5114" s="337">
        <v>6.68</v>
      </c>
      <c r="C5114" s="338">
        <v>571.30999999999995</v>
      </c>
      <c r="D5114" s="394"/>
      <c r="E5114" s="395"/>
      <c r="F5114" s="396"/>
      <c r="G5114" s="179">
        <f t="shared" si="237"/>
        <v>0</v>
      </c>
      <c r="H5114" s="179">
        <f t="shared" si="238"/>
        <v>0</v>
      </c>
      <c r="I5114" s="179">
        <f t="shared" si="239"/>
        <v>0</v>
      </c>
    </row>
    <row r="5115" spans="1:9" ht="15.75" thickBot="1">
      <c r="A5115" s="397" t="s">
        <v>511</v>
      </c>
      <c r="B5115" s="333">
        <v>1.2</v>
      </c>
      <c r="C5115" s="334">
        <v>79.319999999999993</v>
      </c>
      <c r="D5115" s="335" t="s">
        <v>389</v>
      </c>
      <c r="E5115" s="335" t="s">
        <v>386</v>
      </c>
      <c r="F5115" s="335" t="s">
        <v>917</v>
      </c>
      <c r="G5115" s="179">
        <f t="shared" si="237"/>
        <v>0</v>
      </c>
      <c r="H5115" s="179">
        <f t="shared" si="238"/>
        <v>0</v>
      </c>
      <c r="I5115" s="179">
        <f t="shared" si="239"/>
        <v>0</v>
      </c>
    </row>
    <row r="5116" spans="1:9" ht="15.75" thickBot="1">
      <c r="A5116" s="398"/>
      <c r="B5116" s="333">
        <v>1.6</v>
      </c>
      <c r="C5116" s="334">
        <v>87.22</v>
      </c>
      <c r="D5116" s="335" t="s">
        <v>391</v>
      </c>
      <c r="E5116" s="335" t="s">
        <v>386</v>
      </c>
      <c r="F5116" s="335" t="s">
        <v>817</v>
      </c>
      <c r="G5116" s="179">
        <f t="shared" si="237"/>
        <v>0</v>
      </c>
      <c r="H5116" s="179">
        <f t="shared" si="238"/>
        <v>0</v>
      </c>
      <c r="I5116" s="179">
        <f t="shared" si="239"/>
        <v>0</v>
      </c>
    </row>
    <row r="5117" spans="1:9" ht="15.75" thickBot="1">
      <c r="A5117" s="398"/>
      <c r="B5117" s="333">
        <v>1.6</v>
      </c>
      <c r="C5117" s="334">
        <v>87.22</v>
      </c>
      <c r="D5117" s="335" t="s">
        <v>391</v>
      </c>
      <c r="E5117" s="335" t="s">
        <v>386</v>
      </c>
      <c r="F5117" s="335" t="s">
        <v>818</v>
      </c>
      <c r="G5117" s="179">
        <f t="shared" si="237"/>
        <v>0</v>
      </c>
      <c r="H5117" s="179">
        <f t="shared" si="238"/>
        <v>0</v>
      </c>
      <c r="I5117" s="179">
        <f t="shared" si="239"/>
        <v>0</v>
      </c>
    </row>
    <row r="5118" spans="1:9" ht="15.75" thickBot="1">
      <c r="A5118" s="398"/>
      <c r="B5118" s="333">
        <v>1.6</v>
      </c>
      <c r="C5118" s="334">
        <v>91.18</v>
      </c>
      <c r="D5118" s="335" t="s">
        <v>391</v>
      </c>
      <c r="E5118" s="335" t="s">
        <v>386</v>
      </c>
      <c r="F5118" s="335" t="s">
        <v>819</v>
      </c>
      <c r="G5118" s="179">
        <f t="shared" si="237"/>
        <v>0</v>
      </c>
      <c r="H5118" s="179">
        <f t="shared" si="238"/>
        <v>0</v>
      </c>
      <c r="I5118" s="179">
        <f t="shared" si="239"/>
        <v>0</v>
      </c>
    </row>
    <row r="5119" spans="1:9" ht="15.75" thickBot="1">
      <c r="A5119" s="398"/>
      <c r="B5119" s="333">
        <v>1.6</v>
      </c>
      <c r="C5119" s="334">
        <v>91.18</v>
      </c>
      <c r="D5119" s="335" t="s">
        <v>391</v>
      </c>
      <c r="E5119" s="335" t="s">
        <v>386</v>
      </c>
      <c r="F5119" s="335" t="s">
        <v>820</v>
      </c>
      <c r="G5119" s="179">
        <f t="shared" si="237"/>
        <v>0</v>
      </c>
      <c r="H5119" s="179">
        <f t="shared" si="238"/>
        <v>0</v>
      </c>
      <c r="I5119" s="179">
        <f t="shared" si="239"/>
        <v>0</v>
      </c>
    </row>
    <row r="5120" spans="1:9" ht="15.75" thickBot="1">
      <c r="A5120" s="398"/>
      <c r="B5120" s="333">
        <v>1.6</v>
      </c>
      <c r="C5120" s="334">
        <v>91.18</v>
      </c>
      <c r="D5120" s="335" t="s">
        <v>391</v>
      </c>
      <c r="E5120" s="335" t="s">
        <v>386</v>
      </c>
      <c r="F5120" s="335" t="s">
        <v>821</v>
      </c>
      <c r="G5120" s="179">
        <f t="shared" si="237"/>
        <v>0</v>
      </c>
      <c r="H5120" s="179">
        <f t="shared" si="238"/>
        <v>0</v>
      </c>
      <c r="I5120" s="179">
        <f t="shared" si="239"/>
        <v>0</v>
      </c>
    </row>
    <row r="5121" spans="1:9" ht="15.75" thickBot="1">
      <c r="A5121" s="398"/>
      <c r="B5121" s="333">
        <v>3.2</v>
      </c>
      <c r="C5121" s="334">
        <v>182.36</v>
      </c>
      <c r="D5121" s="335" t="s">
        <v>391</v>
      </c>
      <c r="E5121" s="335" t="s">
        <v>386</v>
      </c>
      <c r="F5121" s="335" t="s">
        <v>919</v>
      </c>
      <c r="G5121" s="179">
        <f t="shared" si="237"/>
        <v>0</v>
      </c>
      <c r="H5121" s="179">
        <f t="shared" si="238"/>
        <v>0</v>
      </c>
      <c r="I5121" s="179">
        <f t="shared" si="239"/>
        <v>0</v>
      </c>
    </row>
    <row r="5122" spans="1:9" ht="15.75" thickBot="1">
      <c r="A5122" s="398"/>
      <c r="B5122" s="333">
        <v>3.2</v>
      </c>
      <c r="C5122" s="334">
        <v>182.36</v>
      </c>
      <c r="D5122" s="335" t="s">
        <v>391</v>
      </c>
      <c r="E5122" s="335" t="s">
        <v>386</v>
      </c>
      <c r="F5122" s="335" t="s">
        <v>858</v>
      </c>
      <c r="G5122" s="179">
        <f t="shared" si="237"/>
        <v>0</v>
      </c>
      <c r="H5122" s="179">
        <f t="shared" si="238"/>
        <v>0</v>
      </c>
      <c r="I5122" s="179">
        <f t="shared" si="239"/>
        <v>0</v>
      </c>
    </row>
    <row r="5123" spans="1:9" ht="15.75" thickBot="1">
      <c r="A5123" s="398"/>
      <c r="B5123" s="333">
        <v>15.73</v>
      </c>
      <c r="C5123" s="334">
        <v>857.75</v>
      </c>
      <c r="D5123" s="335" t="s">
        <v>385</v>
      </c>
      <c r="E5123" s="335" t="s">
        <v>386</v>
      </c>
      <c r="F5123" s="335" t="s">
        <v>817</v>
      </c>
      <c r="G5123" s="179">
        <f t="shared" si="237"/>
        <v>0</v>
      </c>
      <c r="H5123" s="179">
        <f t="shared" si="238"/>
        <v>857.75</v>
      </c>
      <c r="I5123" s="179">
        <f t="shared" si="239"/>
        <v>857.75</v>
      </c>
    </row>
    <row r="5124" spans="1:9" ht="15.75" thickBot="1">
      <c r="A5124" s="398"/>
      <c r="B5124" s="333">
        <v>17.329999999999998</v>
      </c>
      <c r="C5124" s="334">
        <v>944.98</v>
      </c>
      <c r="D5124" s="335" t="s">
        <v>385</v>
      </c>
      <c r="E5124" s="335" t="s">
        <v>386</v>
      </c>
      <c r="F5124" s="335" t="s">
        <v>822</v>
      </c>
      <c r="G5124" s="179">
        <f t="shared" si="237"/>
        <v>0</v>
      </c>
      <c r="H5124" s="179">
        <f t="shared" si="238"/>
        <v>944.98</v>
      </c>
      <c r="I5124" s="179">
        <f t="shared" si="239"/>
        <v>944.98</v>
      </c>
    </row>
    <row r="5125" spans="1:9" ht="15.75" thickBot="1">
      <c r="A5125" s="398"/>
      <c r="B5125" s="333">
        <v>15.73</v>
      </c>
      <c r="C5125" s="334">
        <v>857.75</v>
      </c>
      <c r="D5125" s="335" t="s">
        <v>385</v>
      </c>
      <c r="E5125" s="335" t="s">
        <v>386</v>
      </c>
      <c r="F5125" s="335" t="s">
        <v>823</v>
      </c>
      <c r="G5125" s="179">
        <f t="shared" ref="G5125:G5188" si="240">IF(D5125="REG",C5125,0)</f>
        <v>0</v>
      </c>
      <c r="H5125" s="179">
        <f t="shared" ref="H5125:H5188" si="241">IF(D5125="SAL",C5125,0)</f>
        <v>857.75</v>
      </c>
      <c r="I5125" s="179">
        <f t="shared" ref="I5125:I5188" si="242">+G5125+H5125</f>
        <v>857.75</v>
      </c>
    </row>
    <row r="5126" spans="1:9" ht="15.75" thickBot="1">
      <c r="A5126" s="398"/>
      <c r="B5126" s="333">
        <v>17.329999999999998</v>
      </c>
      <c r="C5126" s="334">
        <v>944.98</v>
      </c>
      <c r="D5126" s="335" t="s">
        <v>385</v>
      </c>
      <c r="E5126" s="335" t="s">
        <v>386</v>
      </c>
      <c r="F5126" s="335" t="s">
        <v>824</v>
      </c>
      <c r="G5126" s="179">
        <f t="shared" si="240"/>
        <v>0</v>
      </c>
      <c r="H5126" s="179">
        <f t="shared" si="241"/>
        <v>944.98</v>
      </c>
      <c r="I5126" s="179">
        <f t="shared" si="242"/>
        <v>944.98</v>
      </c>
    </row>
    <row r="5127" spans="1:9" ht="15.75" thickBot="1">
      <c r="A5127" s="398"/>
      <c r="B5127" s="333">
        <v>16.13</v>
      </c>
      <c r="C5127" s="334">
        <v>870.52</v>
      </c>
      <c r="D5127" s="335" t="s">
        <v>385</v>
      </c>
      <c r="E5127" s="335" t="s">
        <v>386</v>
      </c>
      <c r="F5127" s="335" t="s">
        <v>825</v>
      </c>
      <c r="G5127" s="179">
        <f t="shared" si="240"/>
        <v>0</v>
      </c>
      <c r="H5127" s="179">
        <f t="shared" si="241"/>
        <v>870.52</v>
      </c>
      <c r="I5127" s="179">
        <f t="shared" si="242"/>
        <v>870.52</v>
      </c>
    </row>
    <row r="5128" spans="1:9" ht="15.75" thickBot="1">
      <c r="A5128" s="398"/>
      <c r="B5128" s="333">
        <v>15.73</v>
      </c>
      <c r="C5128" s="334">
        <v>857.75</v>
      </c>
      <c r="D5128" s="335" t="s">
        <v>385</v>
      </c>
      <c r="E5128" s="335" t="s">
        <v>386</v>
      </c>
      <c r="F5128" s="335" t="s">
        <v>818</v>
      </c>
      <c r="G5128" s="179">
        <f t="shared" si="240"/>
        <v>0</v>
      </c>
      <c r="H5128" s="179">
        <f t="shared" si="241"/>
        <v>857.75</v>
      </c>
      <c r="I5128" s="179">
        <f t="shared" si="242"/>
        <v>857.75</v>
      </c>
    </row>
    <row r="5129" spans="1:9" ht="15.75" thickBot="1">
      <c r="A5129" s="398"/>
      <c r="B5129" s="333">
        <v>15.33</v>
      </c>
      <c r="C5129" s="334">
        <v>884.78</v>
      </c>
      <c r="D5129" s="335" t="s">
        <v>385</v>
      </c>
      <c r="E5129" s="335" t="s">
        <v>386</v>
      </c>
      <c r="F5129" s="335" t="s">
        <v>826</v>
      </c>
      <c r="G5129" s="179">
        <f t="shared" si="240"/>
        <v>0</v>
      </c>
      <c r="H5129" s="179">
        <f t="shared" si="241"/>
        <v>884.78</v>
      </c>
      <c r="I5129" s="179">
        <f t="shared" si="242"/>
        <v>884.78</v>
      </c>
    </row>
    <row r="5130" spans="1:9" ht="15.75" thickBot="1">
      <c r="A5130" s="398"/>
      <c r="B5130" s="333">
        <v>17.329999999999998</v>
      </c>
      <c r="C5130" s="334">
        <v>987.82</v>
      </c>
      <c r="D5130" s="335" t="s">
        <v>385</v>
      </c>
      <c r="E5130" s="335" t="s">
        <v>386</v>
      </c>
      <c r="F5130" s="335" t="s">
        <v>827</v>
      </c>
      <c r="G5130" s="179">
        <f t="shared" si="240"/>
        <v>0</v>
      </c>
      <c r="H5130" s="179">
        <f t="shared" si="241"/>
        <v>987.82</v>
      </c>
      <c r="I5130" s="179">
        <f t="shared" si="242"/>
        <v>987.82</v>
      </c>
    </row>
    <row r="5131" spans="1:9" ht="15.75" thickBot="1">
      <c r="A5131" s="398"/>
      <c r="B5131" s="333">
        <v>16.329999999999998</v>
      </c>
      <c r="C5131" s="334">
        <v>936.3</v>
      </c>
      <c r="D5131" s="335" t="s">
        <v>385</v>
      </c>
      <c r="E5131" s="335" t="s">
        <v>386</v>
      </c>
      <c r="F5131" s="335" t="s">
        <v>828</v>
      </c>
      <c r="G5131" s="179">
        <f t="shared" si="240"/>
        <v>0</v>
      </c>
      <c r="H5131" s="179">
        <f t="shared" si="241"/>
        <v>936.3</v>
      </c>
      <c r="I5131" s="179">
        <f t="shared" si="242"/>
        <v>936.3</v>
      </c>
    </row>
    <row r="5132" spans="1:9" ht="15.75" thickBot="1">
      <c r="A5132" s="398"/>
      <c r="B5132" s="333">
        <v>15.13</v>
      </c>
      <c r="C5132" s="334">
        <v>856.97</v>
      </c>
      <c r="D5132" s="335" t="s">
        <v>385</v>
      </c>
      <c r="E5132" s="335" t="s">
        <v>386</v>
      </c>
      <c r="F5132" s="335" t="s">
        <v>819</v>
      </c>
      <c r="G5132" s="179">
        <f t="shared" si="240"/>
        <v>0</v>
      </c>
      <c r="H5132" s="179">
        <f t="shared" si="241"/>
        <v>856.97</v>
      </c>
      <c r="I5132" s="179">
        <f t="shared" si="242"/>
        <v>856.97</v>
      </c>
    </row>
    <row r="5133" spans="1:9" ht="15.75" thickBot="1">
      <c r="A5133" s="398"/>
      <c r="B5133" s="333">
        <v>17.329999999999998</v>
      </c>
      <c r="C5133" s="334">
        <v>987.82</v>
      </c>
      <c r="D5133" s="335" t="s">
        <v>385</v>
      </c>
      <c r="E5133" s="335" t="s">
        <v>386</v>
      </c>
      <c r="F5133" s="335" t="s">
        <v>829</v>
      </c>
      <c r="G5133" s="179">
        <f t="shared" si="240"/>
        <v>0</v>
      </c>
      <c r="H5133" s="179">
        <f t="shared" si="241"/>
        <v>987.82</v>
      </c>
      <c r="I5133" s="179">
        <f t="shared" si="242"/>
        <v>987.82</v>
      </c>
    </row>
    <row r="5134" spans="1:9" ht="15.75" thickBot="1">
      <c r="A5134" s="398"/>
      <c r="B5134" s="333">
        <v>17.329999999999998</v>
      </c>
      <c r="C5134" s="334">
        <v>987.82</v>
      </c>
      <c r="D5134" s="335" t="s">
        <v>385</v>
      </c>
      <c r="E5134" s="335" t="s">
        <v>386</v>
      </c>
      <c r="F5134" s="335" t="s">
        <v>830</v>
      </c>
      <c r="G5134" s="179">
        <f t="shared" si="240"/>
        <v>0</v>
      </c>
      <c r="H5134" s="179">
        <f t="shared" si="241"/>
        <v>987.82</v>
      </c>
      <c r="I5134" s="179">
        <f t="shared" si="242"/>
        <v>987.82</v>
      </c>
    </row>
    <row r="5135" spans="1:9" ht="15.75" thickBot="1">
      <c r="A5135" s="398"/>
      <c r="B5135" s="333">
        <v>15.73</v>
      </c>
      <c r="C5135" s="334">
        <v>896.64</v>
      </c>
      <c r="D5135" s="335" t="s">
        <v>385</v>
      </c>
      <c r="E5135" s="335" t="s">
        <v>386</v>
      </c>
      <c r="F5135" s="335" t="s">
        <v>820</v>
      </c>
      <c r="G5135" s="179">
        <f t="shared" si="240"/>
        <v>0</v>
      </c>
      <c r="H5135" s="179">
        <f t="shared" si="241"/>
        <v>896.64</v>
      </c>
      <c r="I5135" s="179">
        <f t="shared" si="242"/>
        <v>896.64</v>
      </c>
    </row>
    <row r="5136" spans="1:9" ht="15.75" thickBot="1">
      <c r="A5136" s="398"/>
      <c r="B5136" s="333">
        <v>15.33</v>
      </c>
      <c r="C5136" s="334">
        <v>884.78</v>
      </c>
      <c r="D5136" s="335" t="s">
        <v>385</v>
      </c>
      <c r="E5136" s="335" t="s">
        <v>386</v>
      </c>
      <c r="F5136" s="335" t="s">
        <v>805</v>
      </c>
      <c r="G5136" s="179">
        <f t="shared" si="240"/>
        <v>0</v>
      </c>
      <c r="H5136" s="179">
        <f t="shared" si="241"/>
        <v>884.78</v>
      </c>
      <c r="I5136" s="179">
        <f t="shared" si="242"/>
        <v>884.78</v>
      </c>
    </row>
    <row r="5137" spans="1:9" ht="15.75" thickBot="1">
      <c r="A5137" s="398"/>
      <c r="B5137" s="333">
        <v>16.73</v>
      </c>
      <c r="C5137" s="334">
        <v>948.16</v>
      </c>
      <c r="D5137" s="335" t="s">
        <v>385</v>
      </c>
      <c r="E5137" s="335" t="s">
        <v>386</v>
      </c>
      <c r="F5137" s="335" t="s">
        <v>831</v>
      </c>
      <c r="G5137" s="179">
        <f t="shared" si="240"/>
        <v>0</v>
      </c>
      <c r="H5137" s="179">
        <f t="shared" si="241"/>
        <v>948.16</v>
      </c>
      <c r="I5137" s="179">
        <f t="shared" si="242"/>
        <v>948.16</v>
      </c>
    </row>
    <row r="5138" spans="1:9" ht="15.75" thickBot="1">
      <c r="A5138" s="398"/>
      <c r="B5138" s="333">
        <v>17.329999999999998</v>
      </c>
      <c r="C5138" s="334">
        <v>987.82</v>
      </c>
      <c r="D5138" s="335" t="s">
        <v>385</v>
      </c>
      <c r="E5138" s="335" t="s">
        <v>386</v>
      </c>
      <c r="F5138" s="335" t="s">
        <v>832</v>
      </c>
      <c r="G5138" s="179">
        <f t="shared" si="240"/>
        <v>0</v>
      </c>
      <c r="H5138" s="179">
        <f t="shared" si="241"/>
        <v>987.82</v>
      </c>
      <c r="I5138" s="179">
        <f t="shared" si="242"/>
        <v>987.82</v>
      </c>
    </row>
    <row r="5139" spans="1:9" ht="15.75" thickBot="1">
      <c r="A5139" s="398"/>
      <c r="B5139" s="333">
        <v>14.73</v>
      </c>
      <c r="C5139" s="334">
        <v>845.12</v>
      </c>
      <c r="D5139" s="335" t="s">
        <v>385</v>
      </c>
      <c r="E5139" s="335" t="s">
        <v>386</v>
      </c>
      <c r="F5139" s="335" t="s">
        <v>821</v>
      </c>
      <c r="G5139" s="179">
        <f t="shared" si="240"/>
        <v>0</v>
      </c>
      <c r="H5139" s="179">
        <f t="shared" si="241"/>
        <v>845.12</v>
      </c>
      <c r="I5139" s="179">
        <f t="shared" si="242"/>
        <v>845.12</v>
      </c>
    </row>
    <row r="5140" spans="1:9" ht="15.75" thickBot="1">
      <c r="A5140" s="398"/>
      <c r="B5140" s="333">
        <v>16.13</v>
      </c>
      <c r="C5140" s="334">
        <v>908.49</v>
      </c>
      <c r="D5140" s="335" t="s">
        <v>385</v>
      </c>
      <c r="E5140" s="335" t="s">
        <v>386</v>
      </c>
      <c r="F5140" s="335" t="s">
        <v>833</v>
      </c>
      <c r="G5140" s="179">
        <f t="shared" si="240"/>
        <v>0</v>
      </c>
      <c r="H5140" s="179">
        <f t="shared" si="241"/>
        <v>908.49</v>
      </c>
      <c r="I5140" s="179">
        <f t="shared" si="242"/>
        <v>908.49</v>
      </c>
    </row>
    <row r="5141" spans="1:9" ht="15.75" thickBot="1">
      <c r="A5141" s="398"/>
      <c r="B5141" s="333">
        <v>17.329999999999998</v>
      </c>
      <c r="C5141" s="334">
        <v>987.82</v>
      </c>
      <c r="D5141" s="335" t="s">
        <v>385</v>
      </c>
      <c r="E5141" s="335" t="s">
        <v>386</v>
      </c>
      <c r="F5141" s="335" t="s">
        <v>916</v>
      </c>
      <c r="G5141" s="179">
        <f t="shared" si="240"/>
        <v>0</v>
      </c>
      <c r="H5141" s="179">
        <f t="shared" si="241"/>
        <v>987.82</v>
      </c>
      <c r="I5141" s="179">
        <f t="shared" si="242"/>
        <v>987.82</v>
      </c>
    </row>
    <row r="5142" spans="1:9" ht="15.75" thickBot="1">
      <c r="A5142" s="398"/>
      <c r="B5142" s="333">
        <v>14.33</v>
      </c>
      <c r="C5142" s="334">
        <v>789.51</v>
      </c>
      <c r="D5142" s="335" t="s">
        <v>385</v>
      </c>
      <c r="E5142" s="335" t="s">
        <v>386</v>
      </c>
      <c r="F5142" s="335" t="s">
        <v>917</v>
      </c>
      <c r="G5142" s="179">
        <f t="shared" si="240"/>
        <v>0</v>
      </c>
      <c r="H5142" s="179">
        <f t="shared" si="241"/>
        <v>789.51</v>
      </c>
      <c r="I5142" s="179">
        <f t="shared" si="242"/>
        <v>789.51</v>
      </c>
    </row>
    <row r="5143" spans="1:9" ht="15.75" thickBot="1">
      <c r="A5143" s="398"/>
      <c r="B5143" s="333">
        <v>15.53</v>
      </c>
      <c r="C5143" s="334">
        <v>868.83</v>
      </c>
      <c r="D5143" s="335" t="s">
        <v>385</v>
      </c>
      <c r="E5143" s="335" t="s">
        <v>386</v>
      </c>
      <c r="F5143" s="335" t="s">
        <v>918</v>
      </c>
      <c r="G5143" s="179">
        <f t="shared" si="240"/>
        <v>0</v>
      </c>
      <c r="H5143" s="179">
        <f t="shared" si="241"/>
        <v>868.83</v>
      </c>
      <c r="I5143" s="179">
        <f t="shared" si="242"/>
        <v>868.83</v>
      </c>
    </row>
    <row r="5144" spans="1:9" ht="15.75" thickBot="1">
      <c r="A5144" s="398"/>
      <c r="B5144" s="333">
        <v>14.13</v>
      </c>
      <c r="C5144" s="334">
        <v>805.45</v>
      </c>
      <c r="D5144" s="335" t="s">
        <v>385</v>
      </c>
      <c r="E5144" s="335" t="s">
        <v>386</v>
      </c>
      <c r="F5144" s="335" t="s">
        <v>919</v>
      </c>
      <c r="G5144" s="179">
        <f t="shared" si="240"/>
        <v>0</v>
      </c>
      <c r="H5144" s="179">
        <f t="shared" si="241"/>
        <v>805.45</v>
      </c>
      <c r="I5144" s="179">
        <f t="shared" si="242"/>
        <v>805.45</v>
      </c>
    </row>
    <row r="5145" spans="1:9" ht="15.75" thickBot="1">
      <c r="A5145" s="398"/>
      <c r="B5145" s="333">
        <v>15.33</v>
      </c>
      <c r="C5145" s="334">
        <v>884.78</v>
      </c>
      <c r="D5145" s="335" t="s">
        <v>385</v>
      </c>
      <c r="E5145" s="335" t="s">
        <v>386</v>
      </c>
      <c r="F5145" s="335" t="s">
        <v>920</v>
      </c>
      <c r="G5145" s="179">
        <f t="shared" si="240"/>
        <v>0</v>
      </c>
      <c r="H5145" s="179">
        <f t="shared" si="241"/>
        <v>884.78</v>
      </c>
      <c r="I5145" s="179">
        <f t="shared" si="242"/>
        <v>884.78</v>
      </c>
    </row>
    <row r="5146" spans="1:9" ht="15.75" thickBot="1">
      <c r="A5146" s="398"/>
      <c r="B5146" s="333">
        <v>12.93</v>
      </c>
      <c r="C5146" s="334">
        <v>726.13</v>
      </c>
      <c r="D5146" s="335" t="s">
        <v>385</v>
      </c>
      <c r="E5146" s="335" t="s">
        <v>386</v>
      </c>
      <c r="F5146" s="335" t="s">
        <v>858</v>
      </c>
      <c r="G5146" s="179">
        <f t="shared" si="240"/>
        <v>0</v>
      </c>
      <c r="H5146" s="179">
        <f t="shared" si="241"/>
        <v>726.13</v>
      </c>
      <c r="I5146" s="179">
        <f t="shared" si="242"/>
        <v>726.13</v>
      </c>
    </row>
    <row r="5147" spans="1:9" ht="15.75" thickBot="1">
      <c r="A5147" s="398"/>
      <c r="B5147" s="333">
        <v>0.6</v>
      </c>
      <c r="C5147" s="334">
        <v>39.659999999999997</v>
      </c>
      <c r="D5147" s="335" t="s">
        <v>834</v>
      </c>
      <c r="E5147" s="335" t="s">
        <v>386</v>
      </c>
      <c r="F5147" s="335" t="s">
        <v>831</v>
      </c>
      <c r="G5147" s="179">
        <f t="shared" si="240"/>
        <v>0</v>
      </c>
      <c r="H5147" s="179">
        <f t="shared" si="241"/>
        <v>0</v>
      </c>
      <c r="I5147" s="179">
        <f t="shared" si="242"/>
        <v>0</v>
      </c>
    </row>
    <row r="5148" spans="1:9" ht="15.75" thickBot="1">
      <c r="A5148" s="398"/>
      <c r="B5148" s="333">
        <v>0.6</v>
      </c>
      <c r="C5148" s="334">
        <v>37.229999999999997</v>
      </c>
      <c r="D5148" s="335" t="s">
        <v>392</v>
      </c>
      <c r="E5148" s="335" t="s">
        <v>386</v>
      </c>
      <c r="F5148" s="335" t="s">
        <v>823</v>
      </c>
      <c r="G5148" s="179">
        <f t="shared" si="240"/>
        <v>0</v>
      </c>
      <c r="H5148" s="179">
        <f t="shared" si="241"/>
        <v>0</v>
      </c>
      <c r="I5148" s="179">
        <f t="shared" si="242"/>
        <v>0</v>
      </c>
    </row>
    <row r="5149" spans="1:9" ht="15.75" thickBot="1">
      <c r="A5149" s="399"/>
      <c r="B5149" s="333">
        <v>0</v>
      </c>
      <c r="C5149" s="334">
        <v>63.35</v>
      </c>
      <c r="D5149" s="335" t="s">
        <v>393</v>
      </c>
      <c r="E5149" s="335" t="s">
        <v>386</v>
      </c>
      <c r="F5149" s="335" t="s">
        <v>859</v>
      </c>
      <c r="G5149" s="179">
        <f t="shared" si="240"/>
        <v>0</v>
      </c>
      <c r="H5149" s="179">
        <f t="shared" si="241"/>
        <v>0</v>
      </c>
      <c r="I5149" s="179">
        <f t="shared" si="242"/>
        <v>0</v>
      </c>
    </row>
    <row r="5150" spans="1:9" ht="15.75" thickBot="1">
      <c r="A5150" s="336" t="s">
        <v>511</v>
      </c>
      <c r="B5150" s="337">
        <v>399.12</v>
      </c>
      <c r="C5150" s="338">
        <v>22541.03</v>
      </c>
      <c r="D5150" s="394"/>
      <c r="E5150" s="395"/>
      <c r="F5150" s="396"/>
      <c r="G5150" s="179">
        <f t="shared" si="240"/>
        <v>0</v>
      </c>
      <c r="H5150" s="179">
        <f t="shared" si="241"/>
        <v>0</v>
      </c>
      <c r="I5150" s="179">
        <f t="shared" si="242"/>
        <v>0</v>
      </c>
    </row>
    <row r="5151" spans="1:9" ht="15.75" thickBot="1">
      <c r="A5151" s="397" t="s">
        <v>512</v>
      </c>
      <c r="B5151" s="333">
        <v>0.4</v>
      </c>
      <c r="C5151" s="334">
        <v>33.049999999999997</v>
      </c>
      <c r="D5151" s="335" t="s">
        <v>391</v>
      </c>
      <c r="E5151" s="335" t="s">
        <v>386</v>
      </c>
      <c r="F5151" s="335" t="s">
        <v>817</v>
      </c>
      <c r="G5151" s="179">
        <f t="shared" si="240"/>
        <v>0</v>
      </c>
      <c r="H5151" s="179">
        <f t="shared" si="241"/>
        <v>0</v>
      </c>
      <c r="I5151" s="179">
        <f t="shared" si="242"/>
        <v>0</v>
      </c>
    </row>
    <row r="5152" spans="1:9" ht="15.75" thickBot="1">
      <c r="A5152" s="398"/>
      <c r="B5152" s="333">
        <v>0.4</v>
      </c>
      <c r="C5152" s="334">
        <v>33.049999999999997</v>
      </c>
      <c r="D5152" s="335" t="s">
        <v>391</v>
      </c>
      <c r="E5152" s="335" t="s">
        <v>386</v>
      </c>
      <c r="F5152" s="335" t="s">
        <v>818</v>
      </c>
      <c r="G5152" s="179">
        <f t="shared" si="240"/>
        <v>0</v>
      </c>
      <c r="H5152" s="179">
        <f t="shared" si="241"/>
        <v>0</v>
      </c>
      <c r="I5152" s="179">
        <f t="shared" si="242"/>
        <v>0</v>
      </c>
    </row>
    <row r="5153" spans="1:9" ht="15.75" thickBot="1">
      <c r="A5153" s="398"/>
      <c r="B5153" s="333">
        <v>0.4</v>
      </c>
      <c r="C5153" s="334">
        <v>33.71</v>
      </c>
      <c r="D5153" s="335" t="s">
        <v>391</v>
      </c>
      <c r="E5153" s="335" t="s">
        <v>386</v>
      </c>
      <c r="F5153" s="335" t="s">
        <v>819</v>
      </c>
      <c r="G5153" s="179">
        <f t="shared" si="240"/>
        <v>0</v>
      </c>
      <c r="H5153" s="179">
        <f t="shared" si="241"/>
        <v>0</v>
      </c>
      <c r="I5153" s="179">
        <f t="shared" si="242"/>
        <v>0</v>
      </c>
    </row>
    <row r="5154" spans="1:9" ht="15.75" thickBot="1">
      <c r="A5154" s="398"/>
      <c r="B5154" s="333">
        <v>0.4</v>
      </c>
      <c r="C5154" s="334">
        <v>33.71</v>
      </c>
      <c r="D5154" s="335" t="s">
        <v>391</v>
      </c>
      <c r="E5154" s="335" t="s">
        <v>386</v>
      </c>
      <c r="F5154" s="335" t="s">
        <v>820</v>
      </c>
      <c r="G5154" s="179">
        <f t="shared" si="240"/>
        <v>0</v>
      </c>
      <c r="H5154" s="179">
        <f t="shared" si="241"/>
        <v>0</v>
      </c>
      <c r="I5154" s="179">
        <f t="shared" si="242"/>
        <v>0</v>
      </c>
    </row>
    <row r="5155" spans="1:9" ht="15.75" thickBot="1">
      <c r="A5155" s="398"/>
      <c r="B5155" s="333">
        <v>0.4</v>
      </c>
      <c r="C5155" s="334">
        <v>33.71</v>
      </c>
      <c r="D5155" s="335" t="s">
        <v>391</v>
      </c>
      <c r="E5155" s="335" t="s">
        <v>386</v>
      </c>
      <c r="F5155" s="335" t="s">
        <v>821</v>
      </c>
      <c r="G5155" s="179">
        <f t="shared" si="240"/>
        <v>0</v>
      </c>
      <c r="H5155" s="179">
        <f t="shared" si="241"/>
        <v>0</v>
      </c>
      <c r="I5155" s="179">
        <f t="shared" si="242"/>
        <v>0</v>
      </c>
    </row>
    <row r="5156" spans="1:9" ht="15.75" thickBot="1">
      <c r="A5156" s="398"/>
      <c r="B5156" s="333">
        <v>3.93</v>
      </c>
      <c r="C5156" s="334">
        <v>325.02</v>
      </c>
      <c r="D5156" s="335" t="s">
        <v>385</v>
      </c>
      <c r="E5156" s="335" t="s">
        <v>386</v>
      </c>
      <c r="F5156" s="335" t="s">
        <v>817</v>
      </c>
      <c r="G5156" s="179">
        <f t="shared" si="240"/>
        <v>0</v>
      </c>
      <c r="H5156" s="179">
        <f t="shared" si="241"/>
        <v>325.02</v>
      </c>
      <c r="I5156" s="179">
        <f t="shared" si="242"/>
        <v>325.02</v>
      </c>
    </row>
    <row r="5157" spans="1:9" ht="15.75" thickBot="1">
      <c r="A5157" s="398"/>
      <c r="B5157" s="333">
        <v>4.33</v>
      </c>
      <c r="C5157" s="334">
        <v>358.07</v>
      </c>
      <c r="D5157" s="335" t="s">
        <v>385</v>
      </c>
      <c r="E5157" s="335" t="s">
        <v>386</v>
      </c>
      <c r="F5157" s="335" t="s">
        <v>822</v>
      </c>
      <c r="G5157" s="179">
        <f t="shared" si="240"/>
        <v>0</v>
      </c>
      <c r="H5157" s="179">
        <f t="shared" si="241"/>
        <v>358.07</v>
      </c>
      <c r="I5157" s="179">
        <f t="shared" si="242"/>
        <v>358.07</v>
      </c>
    </row>
    <row r="5158" spans="1:9" ht="15.75" thickBot="1">
      <c r="A5158" s="398"/>
      <c r="B5158" s="333">
        <v>4.33</v>
      </c>
      <c r="C5158" s="334">
        <v>358.07</v>
      </c>
      <c r="D5158" s="335" t="s">
        <v>385</v>
      </c>
      <c r="E5158" s="335" t="s">
        <v>386</v>
      </c>
      <c r="F5158" s="335" t="s">
        <v>823</v>
      </c>
      <c r="G5158" s="179">
        <f t="shared" si="240"/>
        <v>0</v>
      </c>
      <c r="H5158" s="179">
        <f t="shared" si="241"/>
        <v>358.07</v>
      </c>
      <c r="I5158" s="179">
        <f t="shared" si="242"/>
        <v>358.07</v>
      </c>
    </row>
    <row r="5159" spans="1:9" ht="15.75" thickBot="1">
      <c r="A5159" s="398"/>
      <c r="B5159" s="333">
        <v>3.93</v>
      </c>
      <c r="C5159" s="334">
        <v>325.02</v>
      </c>
      <c r="D5159" s="335" t="s">
        <v>385</v>
      </c>
      <c r="E5159" s="335" t="s">
        <v>386</v>
      </c>
      <c r="F5159" s="335" t="s">
        <v>824</v>
      </c>
      <c r="G5159" s="179">
        <f t="shared" si="240"/>
        <v>0</v>
      </c>
      <c r="H5159" s="179">
        <f t="shared" si="241"/>
        <v>325.02</v>
      </c>
      <c r="I5159" s="179">
        <f t="shared" si="242"/>
        <v>325.02</v>
      </c>
    </row>
    <row r="5160" spans="1:9" ht="15.75" thickBot="1">
      <c r="A5160" s="398"/>
      <c r="B5160" s="333">
        <v>4.33</v>
      </c>
      <c r="C5160" s="334">
        <v>358.07</v>
      </c>
      <c r="D5160" s="335" t="s">
        <v>385</v>
      </c>
      <c r="E5160" s="335" t="s">
        <v>386</v>
      </c>
      <c r="F5160" s="335" t="s">
        <v>825</v>
      </c>
      <c r="G5160" s="179">
        <f t="shared" si="240"/>
        <v>0</v>
      </c>
      <c r="H5160" s="179">
        <f t="shared" si="241"/>
        <v>358.07</v>
      </c>
      <c r="I5160" s="179">
        <f t="shared" si="242"/>
        <v>358.07</v>
      </c>
    </row>
    <row r="5161" spans="1:9" ht="15.75" thickBot="1">
      <c r="A5161" s="398"/>
      <c r="B5161" s="333">
        <v>3.93</v>
      </c>
      <c r="C5161" s="334">
        <v>325.02</v>
      </c>
      <c r="D5161" s="335" t="s">
        <v>385</v>
      </c>
      <c r="E5161" s="335" t="s">
        <v>386</v>
      </c>
      <c r="F5161" s="335" t="s">
        <v>818</v>
      </c>
      <c r="G5161" s="179">
        <f t="shared" si="240"/>
        <v>0</v>
      </c>
      <c r="H5161" s="179">
        <f t="shared" si="241"/>
        <v>325.02</v>
      </c>
      <c r="I5161" s="179">
        <f t="shared" si="242"/>
        <v>325.02</v>
      </c>
    </row>
    <row r="5162" spans="1:9" ht="15.75" thickBot="1">
      <c r="A5162" s="398"/>
      <c r="B5162" s="333">
        <v>4.33</v>
      </c>
      <c r="C5162" s="334">
        <v>365.25</v>
      </c>
      <c r="D5162" s="335" t="s">
        <v>385</v>
      </c>
      <c r="E5162" s="335" t="s">
        <v>386</v>
      </c>
      <c r="F5162" s="335" t="s">
        <v>826</v>
      </c>
      <c r="G5162" s="179">
        <f t="shared" si="240"/>
        <v>0</v>
      </c>
      <c r="H5162" s="179">
        <f t="shared" si="241"/>
        <v>365.25</v>
      </c>
      <c r="I5162" s="179">
        <f t="shared" si="242"/>
        <v>365.25</v>
      </c>
    </row>
    <row r="5163" spans="1:9" ht="15.75" thickBot="1">
      <c r="A5163" s="398"/>
      <c r="B5163" s="333">
        <v>3.93</v>
      </c>
      <c r="C5163" s="334">
        <v>331.54</v>
      </c>
      <c r="D5163" s="335" t="s">
        <v>385</v>
      </c>
      <c r="E5163" s="335" t="s">
        <v>386</v>
      </c>
      <c r="F5163" s="335" t="s">
        <v>827</v>
      </c>
      <c r="G5163" s="179">
        <f t="shared" si="240"/>
        <v>0</v>
      </c>
      <c r="H5163" s="179">
        <f t="shared" si="241"/>
        <v>331.54</v>
      </c>
      <c r="I5163" s="179">
        <f t="shared" si="242"/>
        <v>331.54</v>
      </c>
    </row>
    <row r="5164" spans="1:9" ht="15.75" thickBot="1">
      <c r="A5164" s="398"/>
      <c r="B5164" s="333">
        <v>4.33</v>
      </c>
      <c r="C5164" s="334">
        <v>365.25</v>
      </c>
      <c r="D5164" s="335" t="s">
        <v>385</v>
      </c>
      <c r="E5164" s="335" t="s">
        <v>386</v>
      </c>
      <c r="F5164" s="335" t="s">
        <v>828</v>
      </c>
      <c r="G5164" s="179">
        <f t="shared" si="240"/>
        <v>0</v>
      </c>
      <c r="H5164" s="179">
        <f t="shared" si="241"/>
        <v>365.25</v>
      </c>
      <c r="I5164" s="179">
        <f t="shared" si="242"/>
        <v>365.25</v>
      </c>
    </row>
    <row r="5165" spans="1:9" ht="15.75" thickBot="1">
      <c r="A5165" s="398"/>
      <c r="B5165" s="333">
        <v>3.93</v>
      </c>
      <c r="C5165" s="334">
        <v>331.54</v>
      </c>
      <c r="D5165" s="335" t="s">
        <v>385</v>
      </c>
      <c r="E5165" s="335" t="s">
        <v>386</v>
      </c>
      <c r="F5165" s="335" t="s">
        <v>819</v>
      </c>
      <c r="G5165" s="179">
        <f t="shared" si="240"/>
        <v>0</v>
      </c>
      <c r="H5165" s="179">
        <f t="shared" si="241"/>
        <v>331.54</v>
      </c>
      <c r="I5165" s="179">
        <f t="shared" si="242"/>
        <v>331.54</v>
      </c>
    </row>
    <row r="5166" spans="1:9" ht="15.75" thickBot="1">
      <c r="A5166" s="398"/>
      <c r="B5166" s="333">
        <v>3.93</v>
      </c>
      <c r="C5166" s="334">
        <v>331.54</v>
      </c>
      <c r="D5166" s="335" t="s">
        <v>385</v>
      </c>
      <c r="E5166" s="335" t="s">
        <v>386</v>
      </c>
      <c r="F5166" s="335" t="s">
        <v>829</v>
      </c>
      <c r="G5166" s="179">
        <f t="shared" si="240"/>
        <v>0</v>
      </c>
      <c r="H5166" s="179">
        <f t="shared" si="241"/>
        <v>331.54</v>
      </c>
      <c r="I5166" s="179">
        <f t="shared" si="242"/>
        <v>331.54</v>
      </c>
    </row>
    <row r="5167" spans="1:9" ht="15.75" thickBot="1">
      <c r="A5167" s="398"/>
      <c r="B5167" s="333">
        <v>4.33</v>
      </c>
      <c r="C5167" s="334">
        <v>365.25</v>
      </c>
      <c r="D5167" s="335" t="s">
        <v>385</v>
      </c>
      <c r="E5167" s="335" t="s">
        <v>386</v>
      </c>
      <c r="F5167" s="335" t="s">
        <v>830</v>
      </c>
      <c r="G5167" s="179">
        <f t="shared" si="240"/>
        <v>0</v>
      </c>
      <c r="H5167" s="179">
        <f t="shared" si="241"/>
        <v>365.25</v>
      </c>
      <c r="I5167" s="179">
        <f t="shared" si="242"/>
        <v>365.25</v>
      </c>
    </row>
    <row r="5168" spans="1:9" ht="15.75" thickBot="1">
      <c r="A5168" s="398"/>
      <c r="B5168" s="333">
        <v>2.33</v>
      </c>
      <c r="C5168" s="334">
        <v>196.68</v>
      </c>
      <c r="D5168" s="335" t="s">
        <v>385</v>
      </c>
      <c r="E5168" s="335" t="s">
        <v>386</v>
      </c>
      <c r="F5168" s="335" t="s">
        <v>820</v>
      </c>
      <c r="G5168" s="179">
        <f t="shared" si="240"/>
        <v>0</v>
      </c>
      <c r="H5168" s="179">
        <f t="shared" si="241"/>
        <v>196.68</v>
      </c>
      <c r="I5168" s="179">
        <f t="shared" si="242"/>
        <v>196.68</v>
      </c>
    </row>
    <row r="5169" spans="1:9" ht="15.75" thickBot="1">
      <c r="A5169" s="398"/>
      <c r="B5169" s="333">
        <v>4.33</v>
      </c>
      <c r="C5169" s="334">
        <v>365.25</v>
      </c>
      <c r="D5169" s="335" t="s">
        <v>385</v>
      </c>
      <c r="E5169" s="335" t="s">
        <v>386</v>
      </c>
      <c r="F5169" s="335" t="s">
        <v>805</v>
      </c>
      <c r="G5169" s="179">
        <f t="shared" si="240"/>
        <v>0</v>
      </c>
      <c r="H5169" s="179">
        <f t="shared" si="241"/>
        <v>365.25</v>
      </c>
      <c r="I5169" s="179">
        <f t="shared" si="242"/>
        <v>365.25</v>
      </c>
    </row>
    <row r="5170" spans="1:9" ht="15.75" thickBot="1">
      <c r="A5170" s="398"/>
      <c r="B5170" s="333">
        <v>4.33</v>
      </c>
      <c r="C5170" s="334">
        <v>365.25</v>
      </c>
      <c r="D5170" s="335" t="s">
        <v>385</v>
      </c>
      <c r="E5170" s="335" t="s">
        <v>386</v>
      </c>
      <c r="F5170" s="335" t="s">
        <v>831</v>
      </c>
      <c r="G5170" s="179">
        <f t="shared" si="240"/>
        <v>0</v>
      </c>
      <c r="H5170" s="179">
        <f t="shared" si="241"/>
        <v>365.25</v>
      </c>
      <c r="I5170" s="179">
        <f t="shared" si="242"/>
        <v>365.25</v>
      </c>
    </row>
    <row r="5171" spans="1:9" ht="15.75" thickBot="1">
      <c r="A5171" s="398"/>
      <c r="B5171" s="333">
        <v>4.33</v>
      </c>
      <c r="C5171" s="334">
        <v>365.25</v>
      </c>
      <c r="D5171" s="335" t="s">
        <v>385</v>
      </c>
      <c r="E5171" s="335" t="s">
        <v>386</v>
      </c>
      <c r="F5171" s="335" t="s">
        <v>832</v>
      </c>
      <c r="G5171" s="179">
        <f t="shared" si="240"/>
        <v>0</v>
      </c>
      <c r="H5171" s="179">
        <f t="shared" si="241"/>
        <v>365.25</v>
      </c>
      <c r="I5171" s="179">
        <f t="shared" si="242"/>
        <v>365.25</v>
      </c>
    </row>
    <row r="5172" spans="1:9" ht="15.75" thickBot="1">
      <c r="A5172" s="398"/>
      <c r="B5172" s="333">
        <v>3.53</v>
      </c>
      <c r="C5172" s="334">
        <v>297.82</v>
      </c>
      <c r="D5172" s="335" t="s">
        <v>385</v>
      </c>
      <c r="E5172" s="335" t="s">
        <v>386</v>
      </c>
      <c r="F5172" s="335" t="s">
        <v>821</v>
      </c>
      <c r="G5172" s="179">
        <f t="shared" si="240"/>
        <v>0</v>
      </c>
      <c r="H5172" s="179">
        <f t="shared" si="241"/>
        <v>297.82</v>
      </c>
      <c r="I5172" s="179">
        <f t="shared" si="242"/>
        <v>297.82</v>
      </c>
    </row>
    <row r="5173" spans="1:9" ht="15.75" thickBot="1">
      <c r="A5173" s="398"/>
      <c r="B5173" s="333">
        <v>4.33</v>
      </c>
      <c r="C5173" s="334">
        <v>365.25</v>
      </c>
      <c r="D5173" s="335" t="s">
        <v>385</v>
      </c>
      <c r="E5173" s="335" t="s">
        <v>386</v>
      </c>
      <c r="F5173" s="335" t="s">
        <v>833</v>
      </c>
      <c r="G5173" s="179">
        <f t="shared" si="240"/>
        <v>0</v>
      </c>
      <c r="H5173" s="179">
        <f t="shared" si="241"/>
        <v>365.25</v>
      </c>
      <c r="I5173" s="179">
        <f t="shared" si="242"/>
        <v>365.25</v>
      </c>
    </row>
    <row r="5174" spans="1:9" ht="15.75" thickBot="1">
      <c r="A5174" s="398"/>
      <c r="B5174" s="333">
        <v>4.33</v>
      </c>
      <c r="C5174" s="334">
        <v>365.25</v>
      </c>
      <c r="D5174" s="335" t="s">
        <v>385</v>
      </c>
      <c r="E5174" s="335" t="s">
        <v>386</v>
      </c>
      <c r="F5174" s="335" t="s">
        <v>916</v>
      </c>
      <c r="G5174" s="179">
        <f t="shared" si="240"/>
        <v>0</v>
      </c>
      <c r="H5174" s="179">
        <f t="shared" si="241"/>
        <v>365.25</v>
      </c>
      <c r="I5174" s="179">
        <f t="shared" si="242"/>
        <v>365.25</v>
      </c>
    </row>
    <row r="5175" spans="1:9" ht="15.75" thickBot="1">
      <c r="A5175" s="399"/>
      <c r="B5175" s="333">
        <v>4.33</v>
      </c>
      <c r="C5175" s="334">
        <v>365.25</v>
      </c>
      <c r="D5175" s="335" t="s">
        <v>385</v>
      </c>
      <c r="E5175" s="335" t="s">
        <v>386</v>
      </c>
      <c r="F5175" s="335" t="s">
        <v>917</v>
      </c>
      <c r="G5175" s="179">
        <f t="shared" si="240"/>
        <v>0</v>
      </c>
      <c r="H5175" s="179">
        <f t="shared" si="241"/>
        <v>365.25</v>
      </c>
      <c r="I5175" s="179">
        <f t="shared" si="242"/>
        <v>365.25</v>
      </c>
    </row>
    <row r="5176" spans="1:9" ht="15.75" thickBot="1">
      <c r="A5176" s="336" t="s">
        <v>512</v>
      </c>
      <c r="B5176" s="337">
        <v>83.4</v>
      </c>
      <c r="C5176" s="338">
        <v>6992.87</v>
      </c>
      <c r="D5176" s="394"/>
      <c r="E5176" s="395"/>
      <c r="F5176" s="396"/>
      <c r="G5176" s="179">
        <f t="shared" si="240"/>
        <v>0</v>
      </c>
      <c r="H5176" s="179">
        <f t="shared" si="241"/>
        <v>0</v>
      </c>
      <c r="I5176" s="179">
        <f t="shared" si="242"/>
        <v>0</v>
      </c>
    </row>
    <row r="5177" spans="1:9" ht="15.75" thickBot="1">
      <c r="A5177" s="397" t="s">
        <v>1044</v>
      </c>
      <c r="B5177" s="333">
        <v>0.8</v>
      </c>
      <c r="C5177" s="334">
        <v>67.430000000000007</v>
      </c>
      <c r="D5177" s="335" t="s">
        <v>391</v>
      </c>
      <c r="E5177" s="335" t="s">
        <v>386</v>
      </c>
      <c r="F5177" s="335" t="s">
        <v>919</v>
      </c>
      <c r="G5177" s="179">
        <f t="shared" si="240"/>
        <v>0</v>
      </c>
      <c r="H5177" s="179">
        <f t="shared" si="241"/>
        <v>0</v>
      </c>
      <c r="I5177" s="179">
        <f t="shared" si="242"/>
        <v>0</v>
      </c>
    </row>
    <row r="5178" spans="1:9" ht="15.75" thickBot="1">
      <c r="A5178" s="398"/>
      <c r="B5178" s="333">
        <v>0.8</v>
      </c>
      <c r="C5178" s="334">
        <v>67.430000000000007</v>
      </c>
      <c r="D5178" s="335" t="s">
        <v>391</v>
      </c>
      <c r="E5178" s="335" t="s">
        <v>386</v>
      </c>
      <c r="F5178" s="335" t="s">
        <v>858</v>
      </c>
      <c r="G5178" s="179">
        <f t="shared" si="240"/>
        <v>0</v>
      </c>
      <c r="H5178" s="179">
        <f t="shared" si="241"/>
        <v>0</v>
      </c>
      <c r="I5178" s="179">
        <f t="shared" si="242"/>
        <v>0</v>
      </c>
    </row>
    <row r="5179" spans="1:9" ht="15.75" thickBot="1">
      <c r="A5179" s="398"/>
      <c r="B5179" s="333">
        <v>3.53</v>
      </c>
      <c r="C5179" s="334">
        <v>297.82</v>
      </c>
      <c r="D5179" s="335" t="s">
        <v>385</v>
      </c>
      <c r="E5179" s="335" t="s">
        <v>386</v>
      </c>
      <c r="F5179" s="335" t="s">
        <v>918</v>
      </c>
      <c r="G5179" s="179">
        <f t="shared" si="240"/>
        <v>0</v>
      </c>
      <c r="H5179" s="179">
        <f t="shared" si="241"/>
        <v>297.82</v>
      </c>
      <c r="I5179" s="179">
        <f t="shared" si="242"/>
        <v>297.82</v>
      </c>
    </row>
    <row r="5180" spans="1:9" ht="15.75" thickBot="1">
      <c r="A5180" s="398"/>
      <c r="B5180" s="333">
        <v>3.53</v>
      </c>
      <c r="C5180" s="334">
        <v>297.82</v>
      </c>
      <c r="D5180" s="335" t="s">
        <v>385</v>
      </c>
      <c r="E5180" s="335" t="s">
        <v>386</v>
      </c>
      <c r="F5180" s="335" t="s">
        <v>919</v>
      </c>
      <c r="G5180" s="179">
        <f t="shared" si="240"/>
        <v>0</v>
      </c>
      <c r="H5180" s="179">
        <f t="shared" si="241"/>
        <v>297.82</v>
      </c>
      <c r="I5180" s="179">
        <f t="shared" si="242"/>
        <v>297.82</v>
      </c>
    </row>
    <row r="5181" spans="1:9" ht="15.75" thickBot="1">
      <c r="A5181" s="398"/>
      <c r="B5181" s="333">
        <v>3.93</v>
      </c>
      <c r="C5181" s="334">
        <v>331.54</v>
      </c>
      <c r="D5181" s="335" t="s">
        <v>385</v>
      </c>
      <c r="E5181" s="335" t="s">
        <v>386</v>
      </c>
      <c r="F5181" s="335" t="s">
        <v>920</v>
      </c>
      <c r="G5181" s="179">
        <f t="shared" si="240"/>
        <v>0</v>
      </c>
      <c r="H5181" s="179">
        <f t="shared" si="241"/>
        <v>331.54</v>
      </c>
      <c r="I5181" s="179">
        <f t="shared" si="242"/>
        <v>331.54</v>
      </c>
    </row>
    <row r="5182" spans="1:9" ht="15.75" thickBot="1">
      <c r="A5182" s="398"/>
      <c r="B5182" s="333">
        <v>0.73</v>
      </c>
      <c r="C5182" s="334">
        <v>61.82</v>
      </c>
      <c r="D5182" s="335" t="s">
        <v>385</v>
      </c>
      <c r="E5182" s="335" t="s">
        <v>386</v>
      </c>
      <c r="F5182" s="335" t="s">
        <v>858</v>
      </c>
      <c r="G5182" s="179">
        <f t="shared" si="240"/>
        <v>0</v>
      </c>
      <c r="H5182" s="179">
        <f t="shared" si="241"/>
        <v>61.82</v>
      </c>
      <c r="I5182" s="179">
        <f t="shared" si="242"/>
        <v>61.82</v>
      </c>
    </row>
    <row r="5183" spans="1:9" ht="15.75" thickBot="1">
      <c r="A5183" s="399"/>
      <c r="B5183" s="333">
        <v>0</v>
      </c>
      <c r="C5183" s="334">
        <v>18.77</v>
      </c>
      <c r="D5183" s="335" t="s">
        <v>393</v>
      </c>
      <c r="E5183" s="335" t="s">
        <v>386</v>
      </c>
      <c r="F5183" s="335" t="s">
        <v>859</v>
      </c>
      <c r="G5183" s="179">
        <f t="shared" si="240"/>
        <v>0</v>
      </c>
      <c r="H5183" s="179">
        <f t="shared" si="241"/>
        <v>0</v>
      </c>
      <c r="I5183" s="179">
        <f t="shared" si="242"/>
        <v>0</v>
      </c>
    </row>
    <row r="5184" spans="1:9" ht="15.75" thickBot="1">
      <c r="A5184" s="336" t="s">
        <v>1044</v>
      </c>
      <c r="B5184" s="337">
        <v>13.32</v>
      </c>
      <c r="C5184" s="338">
        <v>1142.6300000000001</v>
      </c>
      <c r="D5184" s="394"/>
      <c r="E5184" s="395"/>
      <c r="F5184" s="396"/>
      <c r="G5184" s="179">
        <f t="shared" si="240"/>
        <v>0</v>
      </c>
      <c r="H5184" s="179">
        <f t="shared" si="241"/>
        <v>0</v>
      </c>
      <c r="I5184" s="179">
        <f t="shared" si="242"/>
        <v>0</v>
      </c>
    </row>
    <row r="5185" spans="1:9" ht="15.75" thickBot="1">
      <c r="A5185" s="397" t="s">
        <v>513</v>
      </c>
      <c r="B5185" s="333">
        <v>11.6</v>
      </c>
      <c r="C5185" s="334">
        <v>649.01</v>
      </c>
      <c r="D5185" s="335" t="s">
        <v>391</v>
      </c>
      <c r="E5185" s="335" t="s">
        <v>386</v>
      </c>
      <c r="F5185" s="335" t="s">
        <v>817</v>
      </c>
      <c r="G5185" s="179">
        <f t="shared" si="240"/>
        <v>0</v>
      </c>
      <c r="H5185" s="179">
        <f t="shared" si="241"/>
        <v>0</v>
      </c>
      <c r="I5185" s="179">
        <f t="shared" si="242"/>
        <v>0</v>
      </c>
    </row>
    <row r="5186" spans="1:9" ht="15.75" thickBot="1">
      <c r="A5186" s="398"/>
      <c r="B5186" s="333">
        <v>11.6</v>
      </c>
      <c r="C5186" s="334">
        <v>649.01</v>
      </c>
      <c r="D5186" s="335" t="s">
        <v>391</v>
      </c>
      <c r="E5186" s="335" t="s">
        <v>386</v>
      </c>
      <c r="F5186" s="335" t="s">
        <v>818</v>
      </c>
      <c r="G5186" s="179">
        <f t="shared" si="240"/>
        <v>0</v>
      </c>
      <c r="H5186" s="179">
        <f t="shared" si="241"/>
        <v>0</v>
      </c>
      <c r="I5186" s="179">
        <f t="shared" si="242"/>
        <v>0</v>
      </c>
    </row>
    <row r="5187" spans="1:9" ht="15.75" thickBot="1">
      <c r="A5187" s="398"/>
      <c r="B5187" s="333">
        <v>11.6</v>
      </c>
      <c r="C5187" s="334">
        <v>664.68</v>
      </c>
      <c r="D5187" s="335" t="s">
        <v>391</v>
      </c>
      <c r="E5187" s="335" t="s">
        <v>386</v>
      </c>
      <c r="F5187" s="335" t="s">
        <v>819</v>
      </c>
      <c r="G5187" s="179">
        <f t="shared" si="240"/>
        <v>0</v>
      </c>
      <c r="H5187" s="179">
        <f t="shared" si="241"/>
        <v>0</v>
      </c>
      <c r="I5187" s="179">
        <f t="shared" si="242"/>
        <v>0</v>
      </c>
    </row>
    <row r="5188" spans="1:9" ht="15.75" thickBot="1">
      <c r="A5188" s="398"/>
      <c r="B5188" s="333">
        <v>11.6</v>
      </c>
      <c r="C5188" s="334">
        <v>664.68</v>
      </c>
      <c r="D5188" s="335" t="s">
        <v>391</v>
      </c>
      <c r="E5188" s="335" t="s">
        <v>386</v>
      </c>
      <c r="F5188" s="335" t="s">
        <v>820</v>
      </c>
      <c r="G5188" s="179">
        <f t="shared" si="240"/>
        <v>0</v>
      </c>
      <c r="H5188" s="179">
        <f t="shared" si="241"/>
        <v>0</v>
      </c>
      <c r="I5188" s="179">
        <f t="shared" si="242"/>
        <v>0</v>
      </c>
    </row>
    <row r="5189" spans="1:9" ht="15.75" thickBot="1">
      <c r="A5189" s="398"/>
      <c r="B5189" s="333">
        <v>11.6</v>
      </c>
      <c r="C5189" s="334">
        <v>664.68</v>
      </c>
      <c r="D5189" s="335" t="s">
        <v>391</v>
      </c>
      <c r="E5189" s="335" t="s">
        <v>386</v>
      </c>
      <c r="F5189" s="335" t="s">
        <v>821</v>
      </c>
      <c r="G5189" s="179">
        <f t="shared" ref="G5189:G5252" si="243">IF(D5189="REG",C5189,0)</f>
        <v>0</v>
      </c>
      <c r="H5189" s="179">
        <f t="shared" ref="H5189:H5252" si="244">IF(D5189="SAL",C5189,0)</f>
        <v>0</v>
      </c>
      <c r="I5189" s="179">
        <f t="shared" ref="I5189:I5252" si="245">+G5189+H5189</f>
        <v>0</v>
      </c>
    </row>
    <row r="5190" spans="1:9" ht="15.75" thickBot="1">
      <c r="A5190" s="398"/>
      <c r="B5190" s="333">
        <v>23.2</v>
      </c>
      <c r="C5190" s="334">
        <v>1329.36</v>
      </c>
      <c r="D5190" s="335" t="s">
        <v>391</v>
      </c>
      <c r="E5190" s="335" t="s">
        <v>386</v>
      </c>
      <c r="F5190" s="335" t="s">
        <v>919</v>
      </c>
      <c r="G5190" s="179">
        <f t="shared" si="243"/>
        <v>0</v>
      </c>
      <c r="H5190" s="179">
        <f t="shared" si="244"/>
        <v>0</v>
      </c>
      <c r="I5190" s="179">
        <f t="shared" si="245"/>
        <v>0</v>
      </c>
    </row>
    <row r="5191" spans="1:9" ht="15.75" thickBot="1">
      <c r="A5191" s="398"/>
      <c r="B5191" s="333">
        <v>23.2</v>
      </c>
      <c r="C5191" s="334">
        <v>1329.36</v>
      </c>
      <c r="D5191" s="335" t="s">
        <v>391</v>
      </c>
      <c r="E5191" s="335" t="s">
        <v>386</v>
      </c>
      <c r="F5191" s="335" t="s">
        <v>858</v>
      </c>
      <c r="G5191" s="179">
        <f t="shared" si="243"/>
        <v>0</v>
      </c>
      <c r="H5191" s="179">
        <f t="shared" si="244"/>
        <v>0</v>
      </c>
      <c r="I5191" s="179">
        <f t="shared" si="245"/>
        <v>0</v>
      </c>
    </row>
    <row r="5192" spans="1:9" ht="15.75" thickBot="1">
      <c r="A5192" s="398"/>
      <c r="B5192" s="333">
        <v>114.07</v>
      </c>
      <c r="C5192" s="334">
        <v>6382.24</v>
      </c>
      <c r="D5192" s="335" t="s">
        <v>385</v>
      </c>
      <c r="E5192" s="335" t="s">
        <v>386</v>
      </c>
      <c r="F5192" s="335" t="s">
        <v>817</v>
      </c>
      <c r="G5192" s="179">
        <f t="shared" si="243"/>
        <v>0</v>
      </c>
      <c r="H5192" s="179">
        <f t="shared" si="244"/>
        <v>6382.24</v>
      </c>
      <c r="I5192" s="179">
        <f t="shared" si="245"/>
        <v>6382.24</v>
      </c>
    </row>
    <row r="5193" spans="1:9" ht="15.75" thickBot="1">
      <c r="A5193" s="398"/>
      <c r="B5193" s="333">
        <v>125.67</v>
      </c>
      <c r="C5193" s="334">
        <v>7031.25</v>
      </c>
      <c r="D5193" s="335" t="s">
        <v>385</v>
      </c>
      <c r="E5193" s="335" t="s">
        <v>386</v>
      </c>
      <c r="F5193" s="335" t="s">
        <v>822</v>
      </c>
      <c r="G5193" s="179">
        <f t="shared" si="243"/>
        <v>0</v>
      </c>
      <c r="H5193" s="179">
        <f t="shared" si="244"/>
        <v>7031.25</v>
      </c>
      <c r="I5193" s="179">
        <f t="shared" si="245"/>
        <v>7031.25</v>
      </c>
    </row>
    <row r="5194" spans="1:9" ht="15.75" thickBot="1">
      <c r="A5194" s="398"/>
      <c r="B5194" s="333">
        <v>125.67</v>
      </c>
      <c r="C5194" s="334">
        <v>7031.25</v>
      </c>
      <c r="D5194" s="335" t="s">
        <v>385</v>
      </c>
      <c r="E5194" s="335" t="s">
        <v>386</v>
      </c>
      <c r="F5194" s="335" t="s">
        <v>823</v>
      </c>
      <c r="G5194" s="179">
        <f t="shared" si="243"/>
        <v>0</v>
      </c>
      <c r="H5194" s="179">
        <f t="shared" si="244"/>
        <v>7031.25</v>
      </c>
      <c r="I5194" s="179">
        <f t="shared" si="245"/>
        <v>7031.25</v>
      </c>
    </row>
    <row r="5195" spans="1:9" ht="15.75" thickBot="1">
      <c r="A5195" s="398"/>
      <c r="B5195" s="333">
        <v>125.67</v>
      </c>
      <c r="C5195" s="334">
        <v>7031.25</v>
      </c>
      <c r="D5195" s="335" t="s">
        <v>385</v>
      </c>
      <c r="E5195" s="335" t="s">
        <v>386</v>
      </c>
      <c r="F5195" s="335" t="s">
        <v>824</v>
      </c>
      <c r="G5195" s="179">
        <f t="shared" si="243"/>
        <v>0</v>
      </c>
      <c r="H5195" s="179">
        <f t="shared" si="244"/>
        <v>7031.25</v>
      </c>
      <c r="I5195" s="179">
        <f t="shared" si="245"/>
        <v>7031.25</v>
      </c>
    </row>
    <row r="5196" spans="1:9" ht="15.75" thickBot="1">
      <c r="A5196" s="398"/>
      <c r="B5196" s="333">
        <v>125.67</v>
      </c>
      <c r="C5196" s="334">
        <v>7031.25</v>
      </c>
      <c r="D5196" s="335" t="s">
        <v>385</v>
      </c>
      <c r="E5196" s="335" t="s">
        <v>386</v>
      </c>
      <c r="F5196" s="335" t="s">
        <v>825</v>
      </c>
      <c r="G5196" s="179">
        <f t="shared" si="243"/>
        <v>0</v>
      </c>
      <c r="H5196" s="179">
        <f t="shared" si="244"/>
        <v>7031.25</v>
      </c>
      <c r="I5196" s="179">
        <f t="shared" si="245"/>
        <v>7031.25</v>
      </c>
    </row>
    <row r="5197" spans="1:9" ht="15.75" thickBot="1">
      <c r="A5197" s="398"/>
      <c r="B5197" s="333">
        <v>114.07</v>
      </c>
      <c r="C5197" s="334">
        <v>6382.24</v>
      </c>
      <c r="D5197" s="335" t="s">
        <v>385</v>
      </c>
      <c r="E5197" s="335" t="s">
        <v>386</v>
      </c>
      <c r="F5197" s="335" t="s">
        <v>818</v>
      </c>
      <c r="G5197" s="179">
        <f t="shared" si="243"/>
        <v>0</v>
      </c>
      <c r="H5197" s="179">
        <f t="shared" si="244"/>
        <v>6382.24</v>
      </c>
      <c r="I5197" s="179">
        <f t="shared" si="245"/>
        <v>6382.24</v>
      </c>
    </row>
    <row r="5198" spans="1:9" ht="15.75" thickBot="1">
      <c r="A5198" s="398"/>
      <c r="B5198" s="333">
        <v>125.67</v>
      </c>
      <c r="C5198" s="334">
        <v>7201</v>
      </c>
      <c r="D5198" s="335" t="s">
        <v>385</v>
      </c>
      <c r="E5198" s="335" t="s">
        <v>386</v>
      </c>
      <c r="F5198" s="335" t="s">
        <v>826</v>
      </c>
      <c r="G5198" s="179">
        <f t="shared" si="243"/>
        <v>0</v>
      </c>
      <c r="H5198" s="179">
        <f t="shared" si="244"/>
        <v>7201</v>
      </c>
      <c r="I5198" s="179">
        <f t="shared" si="245"/>
        <v>7201</v>
      </c>
    </row>
    <row r="5199" spans="1:9" ht="15.75" thickBot="1">
      <c r="A5199" s="398"/>
      <c r="B5199" s="333">
        <v>125.67</v>
      </c>
      <c r="C5199" s="334">
        <v>7201</v>
      </c>
      <c r="D5199" s="335" t="s">
        <v>385</v>
      </c>
      <c r="E5199" s="335" t="s">
        <v>386</v>
      </c>
      <c r="F5199" s="335" t="s">
        <v>827</v>
      </c>
      <c r="G5199" s="179">
        <f t="shared" si="243"/>
        <v>0</v>
      </c>
      <c r="H5199" s="179">
        <f t="shared" si="244"/>
        <v>7201</v>
      </c>
      <c r="I5199" s="179">
        <f t="shared" si="245"/>
        <v>7201</v>
      </c>
    </row>
    <row r="5200" spans="1:9" ht="15.75" thickBot="1">
      <c r="A5200" s="398"/>
      <c r="B5200" s="333">
        <v>125.67</v>
      </c>
      <c r="C5200" s="334">
        <v>7201</v>
      </c>
      <c r="D5200" s="335" t="s">
        <v>385</v>
      </c>
      <c r="E5200" s="335" t="s">
        <v>386</v>
      </c>
      <c r="F5200" s="335" t="s">
        <v>828</v>
      </c>
      <c r="G5200" s="179">
        <f t="shared" si="243"/>
        <v>0</v>
      </c>
      <c r="H5200" s="179">
        <f t="shared" si="244"/>
        <v>7201</v>
      </c>
      <c r="I5200" s="179">
        <f t="shared" si="245"/>
        <v>7201</v>
      </c>
    </row>
    <row r="5201" spans="1:9" ht="15.75" thickBot="1">
      <c r="A5201" s="398"/>
      <c r="B5201" s="333">
        <v>114.07</v>
      </c>
      <c r="C5201" s="334">
        <v>6536.32</v>
      </c>
      <c r="D5201" s="335" t="s">
        <v>385</v>
      </c>
      <c r="E5201" s="335" t="s">
        <v>386</v>
      </c>
      <c r="F5201" s="335" t="s">
        <v>819</v>
      </c>
      <c r="G5201" s="179">
        <f t="shared" si="243"/>
        <v>0</v>
      </c>
      <c r="H5201" s="179">
        <f t="shared" si="244"/>
        <v>6536.32</v>
      </c>
      <c r="I5201" s="179">
        <f t="shared" si="245"/>
        <v>6536.32</v>
      </c>
    </row>
    <row r="5202" spans="1:9" ht="15.75" thickBot="1">
      <c r="A5202" s="398"/>
      <c r="B5202" s="333">
        <v>125.67</v>
      </c>
      <c r="C5202" s="334">
        <v>7201</v>
      </c>
      <c r="D5202" s="335" t="s">
        <v>385</v>
      </c>
      <c r="E5202" s="335" t="s">
        <v>386</v>
      </c>
      <c r="F5202" s="335" t="s">
        <v>829</v>
      </c>
      <c r="G5202" s="179">
        <f t="shared" si="243"/>
        <v>0</v>
      </c>
      <c r="H5202" s="179">
        <f t="shared" si="244"/>
        <v>7201</v>
      </c>
      <c r="I5202" s="179">
        <f t="shared" si="245"/>
        <v>7201</v>
      </c>
    </row>
    <row r="5203" spans="1:9" ht="15.75" thickBot="1">
      <c r="A5203" s="398"/>
      <c r="B5203" s="333">
        <v>125.67</v>
      </c>
      <c r="C5203" s="334">
        <v>7201</v>
      </c>
      <c r="D5203" s="335" t="s">
        <v>385</v>
      </c>
      <c r="E5203" s="335" t="s">
        <v>386</v>
      </c>
      <c r="F5203" s="335" t="s">
        <v>830</v>
      </c>
      <c r="G5203" s="179">
        <f t="shared" si="243"/>
        <v>0</v>
      </c>
      <c r="H5203" s="179">
        <f t="shared" si="244"/>
        <v>7201</v>
      </c>
      <c r="I5203" s="179">
        <f t="shared" si="245"/>
        <v>7201</v>
      </c>
    </row>
    <row r="5204" spans="1:9" ht="15.75" thickBot="1">
      <c r="A5204" s="398"/>
      <c r="B5204" s="333">
        <v>91.27</v>
      </c>
      <c r="C5204" s="334">
        <v>5357.77</v>
      </c>
      <c r="D5204" s="335" t="s">
        <v>385</v>
      </c>
      <c r="E5204" s="335" t="s">
        <v>386</v>
      </c>
      <c r="F5204" s="335" t="s">
        <v>820</v>
      </c>
      <c r="G5204" s="179">
        <f t="shared" si="243"/>
        <v>0</v>
      </c>
      <c r="H5204" s="179">
        <f t="shared" si="244"/>
        <v>5357.77</v>
      </c>
      <c r="I5204" s="179">
        <f t="shared" si="245"/>
        <v>5357.77</v>
      </c>
    </row>
    <row r="5205" spans="1:9" ht="15.75" thickBot="1">
      <c r="A5205" s="398"/>
      <c r="B5205" s="333">
        <v>125.67</v>
      </c>
      <c r="C5205" s="334">
        <v>7201</v>
      </c>
      <c r="D5205" s="335" t="s">
        <v>385</v>
      </c>
      <c r="E5205" s="335" t="s">
        <v>386</v>
      </c>
      <c r="F5205" s="335" t="s">
        <v>805</v>
      </c>
      <c r="G5205" s="179">
        <f t="shared" si="243"/>
        <v>0</v>
      </c>
      <c r="H5205" s="179">
        <f t="shared" si="244"/>
        <v>7201</v>
      </c>
      <c r="I5205" s="179">
        <f t="shared" si="245"/>
        <v>7201</v>
      </c>
    </row>
    <row r="5206" spans="1:9" ht="15.75" thickBot="1">
      <c r="A5206" s="398"/>
      <c r="B5206" s="333">
        <v>114.67</v>
      </c>
      <c r="C5206" s="334">
        <v>6453.45</v>
      </c>
      <c r="D5206" s="335" t="s">
        <v>385</v>
      </c>
      <c r="E5206" s="335" t="s">
        <v>386</v>
      </c>
      <c r="F5206" s="335" t="s">
        <v>831</v>
      </c>
      <c r="G5206" s="179">
        <f t="shared" si="243"/>
        <v>0</v>
      </c>
      <c r="H5206" s="179">
        <f t="shared" si="244"/>
        <v>6453.45</v>
      </c>
      <c r="I5206" s="179">
        <f t="shared" si="245"/>
        <v>6453.45</v>
      </c>
    </row>
    <row r="5207" spans="1:9" ht="15.75" thickBot="1">
      <c r="A5207" s="398"/>
      <c r="B5207" s="333">
        <v>125.67</v>
      </c>
      <c r="C5207" s="334">
        <v>7201</v>
      </c>
      <c r="D5207" s="335" t="s">
        <v>385</v>
      </c>
      <c r="E5207" s="335" t="s">
        <v>386</v>
      </c>
      <c r="F5207" s="335" t="s">
        <v>832</v>
      </c>
      <c r="G5207" s="179">
        <f t="shared" si="243"/>
        <v>0</v>
      </c>
      <c r="H5207" s="179">
        <f t="shared" si="244"/>
        <v>7201</v>
      </c>
      <c r="I5207" s="179">
        <f t="shared" si="245"/>
        <v>7201</v>
      </c>
    </row>
    <row r="5208" spans="1:9" ht="15.75" thickBot="1">
      <c r="A5208" s="398"/>
      <c r="B5208" s="333">
        <v>103.07</v>
      </c>
      <c r="C5208" s="334">
        <v>5788.78</v>
      </c>
      <c r="D5208" s="335" t="s">
        <v>385</v>
      </c>
      <c r="E5208" s="335" t="s">
        <v>386</v>
      </c>
      <c r="F5208" s="335" t="s">
        <v>821</v>
      </c>
      <c r="G5208" s="179">
        <f t="shared" si="243"/>
        <v>0</v>
      </c>
      <c r="H5208" s="179">
        <f t="shared" si="244"/>
        <v>5788.78</v>
      </c>
      <c r="I5208" s="179">
        <f t="shared" si="245"/>
        <v>5788.78</v>
      </c>
    </row>
    <row r="5209" spans="1:9" ht="15.75" thickBot="1">
      <c r="A5209" s="398"/>
      <c r="B5209" s="333">
        <v>125.67</v>
      </c>
      <c r="C5209" s="334">
        <v>7201</v>
      </c>
      <c r="D5209" s="335" t="s">
        <v>385</v>
      </c>
      <c r="E5209" s="335" t="s">
        <v>386</v>
      </c>
      <c r="F5209" s="335" t="s">
        <v>833</v>
      </c>
      <c r="G5209" s="179">
        <f t="shared" si="243"/>
        <v>0</v>
      </c>
      <c r="H5209" s="179">
        <f t="shared" si="244"/>
        <v>7201</v>
      </c>
      <c r="I5209" s="179">
        <f t="shared" si="245"/>
        <v>7201</v>
      </c>
    </row>
    <row r="5210" spans="1:9" ht="15.75" thickBot="1">
      <c r="A5210" s="398"/>
      <c r="B5210" s="333">
        <v>125.67</v>
      </c>
      <c r="C5210" s="334">
        <v>7201</v>
      </c>
      <c r="D5210" s="335" t="s">
        <v>385</v>
      </c>
      <c r="E5210" s="335" t="s">
        <v>386</v>
      </c>
      <c r="F5210" s="335" t="s">
        <v>916</v>
      </c>
      <c r="G5210" s="179">
        <f t="shared" si="243"/>
        <v>0</v>
      </c>
      <c r="H5210" s="179">
        <f t="shared" si="244"/>
        <v>7201</v>
      </c>
      <c r="I5210" s="179">
        <f t="shared" si="245"/>
        <v>7201</v>
      </c>
    </row>
    <row r="5211" spans="1:9" ht="15.75" thickBot="1">
      <c r="A5211" s="398"/>
      <c r="B5211" s="333">
        <v>125.67</v>
      </c>
      <c r="C5211" s="334">
        <v>7201</v>
      </c>
      <c r="D5211" s="335" t="s">
        <v>385</v>
      </c>
      <c r="E5211" s="335" t="s">
        <v>386</v>
      </c>
      <c r="F5211" s="335" t="s">
        <v>917</v>
      </c>
      <c r="G5211" s="179">
        <f t="shared" si="243"/>
        <v>0</v>
      </c>
      <c r="H5211" s="179">
        <f t="shared" si="244"/>
        <v>7201</v>
      </c>
      <c r="I5211" s="179">
        <f t="shared" si="245"/>
        <v>7201</v>
      </c>
    </row>
    <row r="5212" spans="1:9" ht="15.75" thickBot="1">
      <c r="A5212" s="398"/>
      <c r="B5212" s="333">
        <v>125.67</v>
      </c>
      <c r="C5212" s="334">
        <v>7201</v>
      </c>
      <c r="D5212" s="335" t="s">
        <v>385</v>
      </c>
      <c r="E5212" s="335" t="s">
        <v>386</v>
      </c>
      <c r="F5212" s="335" t="s">
        <v>918</v>
      </c>
      <c r="G5212" s="179">
        <f t="shared" si="243"/>
        <v>0</v>
      </c>
      <c r="H5212" s="179">
        <f t="shared" si="244"/>
        <v>7201</v>
      </c>
      <c r="I5212" s="179">
        <f t="shared" si="245"/>
        <v>7201</v>
      </c>
    </row>
    <row r="5213" spans="1:9" ht="15.75" thickBot="1">
      <c r="A5213" s="398"/>
      <c r="B5213" s="333">
        <v>102.47</v>
      </c>
      <c r="C5213" s="334">
        <v>5871.63</v>
      </c>
      <c r="D5213" s="335" t="s">
        <v>385</v>
      </c>
      <c r="E5213" s="335" t="s">
        <v>386</v>
      </c>
      <c r="F5213" s="335" t="s">
        <v>919</v>
      </c>
      <c r="G5213" s="179">
        <f t="shared" si="243"/>
        <v>0</v>
      </c>
      <c r="H5213" s="179">
        <f t="shared" si="244"/>
        <v>5871.63</v>
      </c>
      <c r="I5213" s="179">
        <f t="shared" si="245"/>
        <v>5871.63</v>
      </c>
    </row>
    <row r="5214" spans="1:9" ht="15.75" thickBot="1">
      <c r="A5214" s="398"/>
      <c r="B5214" s="333">
        <v>125.67</v>
      </c>
      <c r="C5214" s="334">
        <v>7201</v>
      </c>
      <c r="D5214" s="335" t="s">
        <v>385</v>
      </c>
      <c r="E5214" s="335" t="s">
        <v>386</v>
      </c>
      <c r="F5214" s="335" t="s">
        <v>920</v>
      </c>
      <c r="G5214" s="179">
        <f t="shared" si="243"/>
        <v>0</v>
      </c>
      <c r="H5214" s="179">
        <f t="shared" si="244"/>
        <v>7201</v>
      </c>
      <c r="I5214" s="179">
        <f t="shared" si="245"/>
        <v>7201</v>
      </c>
    </row>
    <row r="5215" spans="1:9" ht="15.75" thickBot="1">
      <c r="A5215" s="398"/>
      <c r="B5215" s="333">
        <v>102.47</v>
      </c>
      <c r="C5215" s="334">
        <v>5871.63</v>
      </c>
      <c r="D5215" s="335" t="s">
        <v>385</v>
      </c>
      <c r="E5215" s="335" t="s">
        <v>386</v>
      </c>
      <c r="F5215" s="335" t="s">
        <v>858</v>
      </c>
      <c r="G5215" s="179">
        <f t="shared" si="243"/>
        <v>0</v>
      </c>
      <c r="H5215" s="179">
        <f t="shared" si="244"/>
        <v>5871.63</v>
      </c>
      <c r="I5215" s="179">
        <f t="shared" si="245"/>
        <v>5871.63</v>
      </c>
    </row>
    <row r="5216" spans="1:9" ht="15.75" thickBot="1">
      <c r="A5216" s="399"/>
      <c r="B5216" s="333">
        <v>0</v>
      </c>
      <c r="C5216" s="334">
        <v>92.16</v>
      </c>
      <c r="D5216" s="335" t="s">
        <v>393</v>
      </c>
      <c r="E5216" s="335" t="s">
        <v>386</v>
      </c>
      <c r="F5216" s="335" t="s">
        <v>859</v>
      </c>
      <c r="G5216" s="179">
        <f t="shared" si="243"/>
        <v>0</v>
      </c>
      <c r="H5216" s="179">
        <f t="shared" si="244"/>
        <v>0</v>
      </c>
      <c r="I5216" s="179">
        <f t="shared" si="245"/>
        <v>0</v>
      </c>
    </row>
    <row r="5217" spans="1:9" ht="15.75" thickBot="1">
      <c r="A5217" s="336" t="s">
        <v>513</v>
      </c>
      <c r="B5217" s="337">
        <v>2971.28</v>
      </c>
      <c r="C5217" s="338">
        <v>169224</v>
      </c>
      <c r="D5217" s="394"/>
      <c r="E5217" s="395"/>
      <c r="F5217" s="396"/>
      <c r="G5217" s="179">
        <f t="shared" si="243"/>
        <v>0</v>
      </c>
      <c r="H5217" s="179">
        <f t="shared" si="244"/>
        <v>0</v>
      </c>
      <c r="I5217" s="179">
        <f t="shared" si="245"/>
        <v>0</v>
      </c>
    </row>
    <row r="5218" spans="1:9" ht="15.75" thickBot="1">
      <c r="A5218" s="397" t="s">
        <v>514</v>
      </c>
      <c r="B5218" s="333">
        <v>20</v>
      </c>
      <c r="C5218" s="334">
        <v>643.22</v>
      </c>
      <c r="D5218" s="335" t="s">
        <v>391</v>
      </c>
      <c r="E5218" s="335" t="s">
        <v>386</v>
      </c>
      <c r="F5218" s="335" t="s">
        <v>807</v>
      </c>
      <c r="G5218" s="179">
        <f t="shared" si="243"/>
        <v>0</v>
      </c>
      <c r="H5218" s="179">
        <f t="shared" si="244"/>
        <v>0</v>
      </c>
      <c r="I5218" s="179">
        <f t="shared" si="245"/>
        <v>0</v>
      </c>
    </row>
    <row r="5219" spans="1:9" ht="15.75" thickBot="1">
      <c r="A5219" s="398"/>
      <c r="B5219" s="333">
        <v>10</v>
      </c>
      <c r="C5219" s="334">
        <v>321.61</v>
      </c>
      <c r="D5219" s="335" t="s">
        <v>391</v>
      </c>
      <c r="E5219" s="335" t="s">
        <v>386</v>
      </c>
      <c r="F5219" s="335" t="s">
        <v>837</v>
      </c>
      <c r="G5219" s="179">
        <f t="shared" si="243"/>
        <v>0</v>
      </c>
      <c r="H5219" s="179">
        <f t="shared" si="244"/>
        <v>0</v>
      </c>
      <c r="I5219" s="179">
        <f t="shared" si="245"/>
        <v>0</v>
      </c>
    </row>
    <row r="5220" spans="1:9" ht="15.75" thickBot="1">
      <c r="A5220" s="398"/>
      <c r="B5220" s="333">
        <v>10</v>
      </c>
      <c r="C5220" s="334">
        <v>329.66</v>
      </c>
      <c r="D5220" s="335" t="s">
        <v>391</v>
      </c>
      <c r="E5220" s="335" t="s">
        <v>386</v>
      </c>
      <c r="F5220" s="335" t="s">
        <v>835</v>
      </c>
      <c r="G5220" s="179">
        <f t="shared" si="243"/>
        <v>0</v>
      </c>
      <c r="H5220" s="179">
        <f t="shared" si="244"/>
        <v>0</v>
      </c>
      <c r="I5220" s="179">
        <f t="shared" si="245"/>
        <v>0</v>
      </c>
    </row>
    <row r="5221" spans="1:9" ht="15.75" thickBot="1">
      <c r="A5221" s="398"/>
      <c r="B5221" s="333">
        <v>10</v>
      </c>
      <c r="C5221" s="334">
        <v>329.66</v>
      </c>
      <c r="D5221" s="335" t="s">
        <v>391</v>
      </c>
      <c r="E5221" s="335" t="s">
        <v>386</v>
      </c>
      <c r="F5221" s="335" t="s">
        <v>845</v>
      </c>
      <c r="G5221" s="179">
        <f t="shared" si="243"/>
        <v>0</v>
      </c>
      <c r="H5221" s="179">
        <f t="shared" si="244"/>
        <v>0</v>
      </c>
      <c r="I5221" s="179">
        <f t="shared" si="245"/>
        <v>0</v>
      </c>
    </row>
    <row r="5222" spans="1:9" ht="15.75" thickBot="1">
      <c r="A5222" s="398"/>
      <c r="B5222" s="333">
        <v>11</v>
      </c>
      <c r="C5222" s="334">
        <v>364.45</v>
      </c>
      <c r="D5222" s="335" t="s">
        <v>391</v>
      </c>
      <c r="E5222" s="335" t="s">
        <v>386</v>
      </c>
      <c r="F5222" s="335" t="s">
        <v>881</v>
      </c>
      <c r="G5222" s="179">
        <f t="shared" si="243"/>
        <v>0</v>
      </c>
      <c r="H5222" s="179">
        <f t="shared" si="244"/>
        <v>0</v>
      </c>
      <c r="I5222" s="179">
        <f t="shared" si="245"/>
        <v>0</v>
      </c>
    </row>
    <row r="5223" spans="1:9" ht="15.75" thickBot="1">
      <c r="A5223" s="398"/>
      <c r="B5223" s="333">
        <v>10</v>
      </c>
      <c r="C5223" s="334">
        <v>329.63</v>
      </c>
      <c r="D5223" s="335" t="s">
        <v>391</v>
      </c>
      <c r="E5223" s="335" t="s">
        <v>386</v>
      </c>
      <c r="F5223" s="335" t="s">
        <v>863</v>
      </c>
      <c r="G5223" s="179">
        <f t="shared" si="243"/>
        <v>0</v>
      </c>
      <c r="H5223" s="179">
        <f t="shared" si="244"/>
        <v>0</v>
      </c>
      <c r="I5223" s="179">
        <f t="shared" si="245"/>
        <v>0</v>
      </c>
    </row>
    <row r="5224" spans="1:9" ht="15.75" thickBot="1">
      <c r="A5224" s="398"/>
      <c r="B5224" s="333">
        <v>10</v>
      </c>
      <c r="C5224" s="334">
        <v>343.92</v>
      </c>
      <c r="D5224" s="335" t="s">
        <v>391</v>
      </c>
      <c r="E5224" s="335" t="s">
        <v>386</v>
      </c>
      <c r="F5224" s="335" t="s">
        <v>838</v>
      </c>
      <c r="G5224" s="179">
        <f t="shared" si="243"/>
        <v>0</v>
      </c>
      <c r="H5224" s="179">
        <f t="shared" si="244"/>
        <v>0</v>
      </c>
      <c r="I5224" s="179">
        <f t="shared" si="245"/>
        <v>0</v>
      </c>
    </row>
    <row r="5225" spans="1:9" ht="15.75" thickBot="1">
      <c r="A5225" s="398"/>
      <c r="B5225" s="333">
        <v>20</v>
      </c>
      <c r="C5225" s="334">
        <v>659.26</v>
      </c>
      <c r="D5225" s="335" t="s">
        <v>391</v>
      </c>
      <c r="E5225" s="335" t="s">
        <v>386</v>
      </c>
      <c r="F5225" s="335" t="s">
        <v>858</v>
      </c>
      <c r="G5225" s="179">
        <f t="shared" si="243"/>
        <v>0</v>
      </c>
      <c r="H5225" s="179">
        <f t="shared" si="244"/>
        <v>0</v>
      </c>
      <c r="I5225" s="179">
        <f t="shared" si="245"/>
        <v>0</v>
      </c>
    </row>
    <row r="5226" spans="1:9" ht="15.75" thickBot="1">
      <c r="A5226" s="398"/>
      <c r="B5226" s="333">
        <v>20</v>
      </c>
      <c r="C5226" s="334">
        <v>982.8</v>
      </c>
      <c r="D5226" s="335" t="s">
        <v>387</v>
      </c>
      <c r="E5226" s="335" t="s">
        <v>386</v>
      </c>
      <c r="F5226" s="335" t="s">
        <v>807</v>
      </c>
      <c r="G5226" s="179">
        <f t="shared" si="243"/>
        <v>0</v>
      </c>
      <c r="H5226" s="179">
        <f t="shared" si="244"/>
        <v>0</v>
      </c>
      <c r="I5226" s="179">
        <f t="shared" si="245"/>
        <v>0</v>
      </c>
    </row>
    <row r="5227" spans="1:9" ht="15.75" thickBot="1">
      <c r="A5227" s="398"/>
      <c r="B5227" s="333">
        <v>11.5</v>
      </c>
      <c r="C5227" s="334">
        <v>567.82000000000005</v>
      </c>
      <c r="D5227" s="335" t="s">
        <v>387</v>
      </c>
      <c r="E5227" s="335" t="s">
        <v>386</v>
      </c>
      <c r="F5227" s="335" t="s">
        <v>837</v>
      </c>
      <c r="G5227" s="179">
        <f t="shared" si="243"/>
        <v>0</v>
      </c>
      <c r="H5227" s="179">
        <f t="shared" si="244"/>
        <v>0</v>
      </c>
      <c r="I5227" s="179">
        <f t="shared" si="245"/>
        <v>0</v>
      </c>
    </row>
    <row r="5228" spans="1:9" ht="15.75" thickBot="1">
      <c r="A5228" s="398"/>
      <c r="B5228" s="333">
        <v>3</v>
      </c>
      <c r="C5228" s="334">
        <v>149.24</v>
      </c>
      <c r="D5228" s="335" t="s">
        <v>387</v>
      </c>
      <c r="E5228" s="335" t="s">
        <v>386</v>
      </c>
      <c r="F5228" s="335" t="s">
        <v>811</v>
      </c>
      <c r="G5228" s="179">
        <f t="shared" si="243"/>
        <v>0</v>
      </c>
      <c r="H5228" s="179">
        <f t="shared" si="244"/>
        <v>0</v>
      </c>
      <c r="I5228" s="179">
        <f t="shared" si="245"/>
        <v>0</v>
      </c>
    </row>
    <row r="5229" spans="1:9" ht="15.75" thickBot="1">
      <c r="A5229" s="398"/>
      <c r="B5229" s="333">
        <v>5.5</v>
      </c>
      <c r="C5229" s="334">
        <v>269.36</v>
      </c>
      <c r="D5229" s="335" t="s">
        <v>387</v>
      </c>
      <c r="E5229" s="335" t="s">
        <v>386</v>
      </c>
      <c r="F5229" s="335" t="s">
        <v>813</v>
      </c>
      <c r="G5229" s="179">
        <f t="shared" si="243"/>
        <v>0</v>
      </c>
      <c r="H5229" s="179">
        <f t="shared" si="244"/>
        <v>0</v>
      </c>
      <c r="I5229" s="179">
        <f t="shared" si="245"/>
        <v>0</v>
      </c>
    </row>
    <row r="5230" spans="1:9" ht="15.75" thickBot="1">
      <c r="A5230" s="398"/>
      <c r="B5230" s="333">
        <v>5.5</v>
      </c>
      <c r="C5230" s="334">
        <v>276.11</v>
      </c>
      <c r="D5230" s="335" t="s">
        <v>387</v>
      </c>
      <c r="E5230" s="335" t="s">
        <v>386</v>
      </c>
      <c r="F5230" s="335" t="s">
        <v>808</v>
      </c>
      <c r="G5230" s="179">
        <f t="shared" si="243"/>
        <v>0</v>
      </c>
      <c r="H5230" s="179">
        <f t="shared" si="244"/>
        <v>0</v>
      </c>
      <c r="I5230" s="179">
        <f t="shared" si="245"/>
        <v>0</v>
      </c>
    </row>
    <row r="5231" spans="1:9" ht="15.75" thickBot="1">
      <c r="A5231" s="398"/>
      <c r="B5231" s="333">
        <v>3.5</v>
      </c>
      <c r="C5231" s="334">
        <v>182.81</v>
      </c>
      <c r="D5231" s="335" t="s">
        <v>387</v>
      </c>
      <c r="E5231" s="335" t="s">
        <v>386</v>
      </c>
      <c r="F5231" s="335" t="s">
        <v>809</v>
      </c>
      <c r="G5231" s="179">
        <f t="shared" si="243"/>
        <v>0</v>
      </c>
      <c r="H5231" s="179">
        <f t="shared" si="244"/>
        <v>0</v>
      </c>
      <c r="I5231" s="179">
        <f t="shared" si="245"/>
        <v>0</v>
      </c>
    </row>
    <row r="5232" spans="1:9" ht="15.75" thickBot="1">
      <c r="A5232" s="398"/>
      <c r="B5232" s="333">
        <v>2.5</v>
      </c>
      <c r="C5232" s="334">
        <v>126.86</v>
      </c>
      <c r="D5232" s="335" t="s">
        <v>387</v>
      </c>
      <c r="E5232" s="335" t="s">
        <v>386</v>
      </c>
      <c r="F5232" s="335" t="s">
        <v>810</v>
      </c>
      <c r="G5232" s="179">
        <f t="shared" si="243"/>
        <v>0</v>
      </c>
      <c r="H5232" s="179">
        <f t="shared" si="244"/>
        <v>0</v>
      </c>
      <c r="I5232" s="179">
        <f t="shared" si="245"/>
        <v>0</v>
      </c>
    </row>
    <row r="5233" spans="1:9" ht="15.75" thickBot="1">
      <c r="A5233" s="398"/>
      <c r="B5233" s="333">
        <v>8.5</v>
      </c>
      <c r="C5233" s="334">
        <v>432.79</v>
      </c>
      <c r="D5233" s="335" t="s">
        <v>387</v>
      </c>
      <c r="E5233" s="335" t="s">
        <v>386</v>
      </c>
      <c r="F5233" s="335" t="s">
        <v>835</v>
      </c>
      <c r="G5233" s="179">
        <f t="shared" si="243"/>
        <v>0</v>
      </c>
      <c r="H5233" s="179">
        <f t="shared" si="244"/>
        <v>0</v>
      </c>
      <c r="I5233" s="179">
        <f t="shared" si="245"/>
        <v>0</v>
      </c>
    </row>
    <row r="5234" spans="1:9" ht="15.75" thickBot="1">
      <c r="A5234" s="398"/>
      <c r="B5234" s="333">
        <v>4.5</v>
      </c>
      <c r="C5234" s="334">
        <v>227.6</v>
      </c>
      <c r="D5234" s="335" t="s">
        <v>387</v>
      </c>
      <c r="E5234" s="335" t="s">
        <v>386</v>
      </c>
      <c r="F5234" s="335" t="s">
        <v>802</v>
      </c>
      <c r="G5234" s="179">
        <f t="shared" si="243"/>
        <v>0</v>
      </c>
      <c r="H5234" s="179">
        <f t="shared" si="244"/>
        <v>0</v>
      </c>
      <c r="I5234" s="179">
        <f t="shared" si="245"/>
        <v>0</v>
      </c>
    </row>
    <row r="5235" spans="1:9" ht="15.75" thickBot="1">
      <c r="A5235" s="398"/>
      <c r="B5235" s="333">
        <v>4</v>
      </c>
      <c r="C5235" s="334">
        <v>205.2</v>
      </c>
      <c r="D5235" s="335" t="s">
        <v>387</v>
      </c>
      <c r="E5235" s="335" t="s">
        <v>386</v>
      </c>
      <c r="F5235" s="335" t="s">
        <v>803</v>
      </c>
      <c r="G5235" s="179">
        <f t="shared" si="243"/>
        <v>0</v>
      </c>
      <c r="H5235" s="179">
        <f t="shared" si="244"/>
        <v>0</v>
      </c>
      <c r="I5235" s="179">
        <f t="shared" si="245"/>
        <v>0</v>
      </c>
    </row>
    <row r="5236" spans="1:9" ht="15.75" thickBot="1">
      <c r="A5236" s="398"/>
      <c r="B5236" s="333">
        <v>2.5</v>
      </c>
      <c r="C5236" s="334">
        <v>126.86</v>
      </c>
      <c r="D5236" s="335" t="s">
        <v>387</v>
      </c>
      <c r="E5236" s="335" t="s">
        <v>386</v>
      </c>
      <c r="F5236" s="335" t="s">
        <v>804</v>
      </c>
      <c r="G5236" s="179">
        <f t="shared" si="243"/>
        <v>0</v>
      </c>
      <c r="H5236" s="179">
        <f t="shared" si="244"/>
        <v>0</v>
      </c>
      <c r="I5236" s="179">
        <f t="shared" si="245"/>
        <v>0</v>
      </c>
    </row>
    <row r="5237" spans="1:9" ht="15.75" thickBot="1">
      <c r="A5237" s="398"/>
      <c r="B5237" s="333">
        <v>15</v>
      </c>
      <c r="C5237" s="334">
        <v>764.85</v>
      </c>
      <c r="D5237" s="335" t="s">
        <v>387</v>
      </c>
      <c r="E5237" s="335" t="s">
        <v>386</v>
      </c>
      <c r="F5237" s="335" t="s">
        <v>845</v>
      </c>
      <c r="G5237" s="179">
        <f t="shared" si="243"/>
        <v>0</v>
      </c>
      <c r="H5237" s="179">
        <f t="shared" si="244"/>
        <v>0</v>
      </c>
      <c r="I5237" s="179">
        <f t="shared" si="245"/>
        <v>0</v>
      </c>
    </row>
    <row r="5238" spans="1:9" ht="15.75" thickBot="1">
      <c r="A5238" s="398"/>
      <c r="B5238" s="333">
        <v>8</v>
      </c>
      <c r="C5238" s="334">
        <v>417.84</v>
      </c>
      <c r="D5238" s="335" t="s">
        <v>387</v>
      </c>
      <c r="E5238" s="335" t="s">
        <v>386</v>
      </c>
      <c r="F5238" s="335" t="s">
        <v>843</v>
      </c>
      <c r="G5238" s="179">
        <f t="shared" si="243"/>
        <v>0</v>
      </c>
      <c r="H5238" s="179">
        <f t="shared" si="244"/>
        <v>0</v>
      </c>
      <c r="I5238" s="179">
        <f t="shared" si="245"/>
        <v>0</v>
      </c>
    </row>
    <row r="5239" spans="1:9" ht="15.75" thickBot="1">
      <c r="A5239" s="398"/>
      <c r="B5239" s="333">
        <v>13.5</v>
      </c>
      <c r="C5239" s="334">
        <v>685.85</v>
      </c>
      <c r="D5239" s="335" t="s">
        <v>387</v>
      </c>
      <c r="E5239" s="335" t="s">
        <v>386</v>
      </c>
      <c r="F5239" s="335" t="s">
        <v>894</v>
      </c>
      <c r="G5239" s="179">
        <f t="shared" si="243"/>
        <v>0</v>
      </c>
      <c r="H5239" s="179">
        <f t="shared" si="244"/>
        <v>0</v>
      </c>
      <c r="I5239" s="179">
        <f t="shared" si="245"/>
        <v>0</v>
      </c>
    </row>
    <row r="5240" spans="1:9" ht="15.75" thickBot="1">
      <c r="A5240" s="398"/>
      <c r="B5240" s="333">
        <v>13.5</v>
      </c>
      <c r="C5240" s="334">
        <v>664.02</v>
      </c>
      <c r="D5240" s="335" t="s">
        <v>387</v>
      </c>
      <c r="E5240" s="335" t="s">
        <v>386</v>
      </c>
      <c r="F5240" s="335" t="s">
        <v>881</v>
      </c>
      <c r="G5240" s="179">
        <f t="shared" si="243"/>
        <v>0</v>
      </c>
      <c r="H5240" s="179">
        <f t="shared" si="244"/>
        <v>0</v>
      </c>
      <c r="I5240" s="179">
        <f t="shared" si="245"/>
        <v>0</v>
      </c>
    </row>
    <row r="5241" spans="1:9" ht="15.75" thickBot="1">
      <c r="A5241" s="398"/>
      <c r="B5241" s="333">
        <v>4.5</v>
      </c>
      <c r="C5241" s="334">
        <v>227.6</v>
      </c>
      <c r="D5241" s="335" t="s">
        <v>387</v>
      </c>
      <c r="E5241" s="335" t="s">
        <v>386</v>
      </c>
      <c r="F5241" s="335" t="s">
        <v>805</v>
      </c>
      <c r="G5241" s="179">
        <f t="shared" si="243"/>
        <v>0</v>
      </c>
      <c r="H5241" s="179">
        <f t="shared" si="244"/>
        <v>0</v>
      </c>
      <c r="I5241" s="179">
        <f t="shared" si="245"/>
        <v>0</v>
      </c>
    </row>
    <row r="5242" spans="1:9" ht="15.75" thickBot="1">
      <c r="A5242" s="398"/>
      <c r="B5242" s="333">
        <v>12</v>
      </c>
      <c r="C5242" s="334">
        <v>589.84</v>
      </c>
      <c r="D5242" s="335" t="s">
        <v>387</v>
      </c>
      <c r="E5242" s="335" t="s">
        <v>386</v>
      </c>
      <c r="F5242" s="335" t="s">
        <v>862</v>
      </c>
      <c r="G5242" s="179">
        <f t="shared" si="243"/>
        <v>0</v>
      </c>
      <c r="H5242" s="179">
        <f t="shared" si="244"/>
        <v>0</v>
      </c>
      <c r="I5242" s="179">
        <f t="shared" si="245"/>
        <v>0</v>
      </c>
    </row>
    <row r="5243" spans="1:9" ht="15.75" thickBot="1">
      <c r="A5243" s="398"/>
      <c r="B5243" s="333">
        <v>7</v>
      </c>
      <c r="C5243" s="334">
        <v>347.52</v>
      </c>
      <c r="D5243" s="335" t="s">
        <v>387</v>
      </c>
      <c r="E5243" s="335" t="s">
        <v>386</v>
      </c>
      <c r="F5243" s="335" t="s">
        <v>816</v>
      </c>
      <c r="G5243" s="179">
        <f t="shared" si="243"/>
        <v>0</v>
      </c>
      <c r="H5243" s="179">
        <f t="shared" si="244"/>
        <v>0</v>
      </c>
      <c r="I5243" s="179">
        <f t="shared" si="245"/>
        <v>0</v>
      </c>
    </row>
    <row r="5244" spans="1:9" ht="15.75" thickBot="1">
      <c r="A5244" s="398"/>
      <c r="B5244" s="333">
        <v>11</v>
      </c>
      <c r="C5244" s="334">
        <v>548.01</v>
      </c>
      <c r="D5244" s="335" t="s">
        <v>387</v>
      </c>
      <c r="E5244" s="335" t="s">
        <v>386</v>
      </c>
      <c r="F5244" s="335" t="s">
        <v>863</v>
      </c>
      <c r="G5244" s="179">
        <f t="shared" si="243"/>
        <v>0</v>
      </c>
      <c r="H5244" s="179">
        <f t="shared" si="244"/>
        <v>0</v>
      </c>
      <c r="I5244" s="179">
        <f t="shared" si="245"/>
        <v>0</v>
      </c>
    </row>
    <row r="5245" spans="1:9" ht="15.75" thickBot="1">
      <c r="A5245" s="398"/>
      <c r="B5245" s="333">
        <v>2.5</v>
      </c>
      <c r="C5245" s="334">
        <v>122.04</v>
      </c>
      <c r="D5245" s="335" t="s">
        <v>387</v>
      </c>
      <c r="E5245" s="335" t="s">
        <v>386</v>
      </c>
      <c r="F5245" s="335" t="s">
        <v>864</v>
      </c>
      <c r="G5245" s="179">
        <f t="shared" si="243"/>
        <v>0</v>
      </c>
      <c r="H5245" s="179">
        <f t="shared" si="244"/>
        <v>0</v>
      </c>
      <c r="I5245" s="179">
        <f t="shared" si="245"/>
        <v>0</v>
      </c>
    </row>
    <row r="5246" spans="1:9" ht="15.75" thickBot="1">
      <c r="A5246" s="398"/>
      <c r="B5246" s="333">
        <v>4</v>
      </c>
      <c r="C5246" s="334">
        <v>198.27</v>
      </c>
      <c r="D5246" s="335" t="s">
        <v>387</v>
      </c>
      <c r="E5246" s="335" t="s">
        <v>386</v>
      </c>
      <c r="F5246" s="335" t="s">
        <v>841</v>
      </c>
      <c r="G5246" s="179">
        <f t="shared" si="243"/>
        <v>0</v>
      </c>
      <c r="H5246" s="179">
        <f t="shared" si="244"/>
        <v>0</v>
      </c>
      <c r="I5246" s="179">
        <f t="shared" si="245"/>
        <v>0</v>
      </c>
    </row>
    <row r="5247" spans="1:9" ht="15.75" thickBot="1">
      <c r="A5247" s="398"/>
      <c r="B5247" s="333">
        <v>2</v>
      </c>
      <c r="C5247" s="334">
        <v>98.04</v>
      </c>
      <c r="D5247" s="335" t="s">
        <v>387</v>
      </c>
      <c r="E5247" s="335" t="s">
        <v>386</v>
      </c>
      <c r="F5247" s="335" t="s">
        <v>856</v>
      </c>
      <c r="G5247" s="179">
        <f t="shared" si="243"/>
        <v>0</v>
      </c>
      <c r="H5247" s="179">
        <f t="shared" si="244"/>
        <v>0</v>
      </c>
      <c r="I5247" s="179">
        <f t="shared" si="245"/>
        <v>0</v>
      </c>
    </row>
    <row r="5248" spans="1:9" ht="15.75" thickBot="1">
      <c r="A5248" s="398"/>
      <c r="B5248" s="333">
        <v>4</v>
      </c>
      <c r="C5248" s="334">
        <v>205.2</v>
      </c>
      <c r="D5248" s="335" t="s">
        <v>387</v>
      </c>
      <c r="E5248" s="335" t="s">
        <v>386</v>
      </c>
      <c r="F5248" s="335" t="s">
        <v>867</v>
      </c>
      <c r="G5248" s="179">
        <f t="shared" si="243"/>
        <v>0</v>
      </c>
      <c r="H5248" s="179">
        <f t="shared" si="244"/>
        <v>0</v>
      </c>
      <c r="I5248" s="179">
        <f t="shared" si="245"/>
        <v>0</v>
      </c>
    </row>
    <row r="5249" spans="1:9" ht="15.75" thickBot="1">
      <c r="A5249" s="398"/>
      <c r="B5249" s="333">
        <v>4</v>
      </c>
      <c r="C5249" s="334">
        <v>202.5</v>
      </c>
      <c r="D5249" s="335" t="s">
        <v>387</v>
      </c>
      <c r="E5249" s="335" t="s">
        <v>386</v>
      </c>
      <c r="F5249" s="335" t="s">
        <v>868</v>
      </c>
      <c r="G5249" s="179">
        <f t="shared" si="243"/>
        <v>0</v>
      </c>
      <c r="H5249" s="179">
        <f t="shared" si="244"/>
        <v>0</v>
      </c>
      <c r="I5249" s="179">
        <f t="shared" si="245"/>
        <v>0</v>
      </c>
    </row>
    <row r="5250" spans="1:9" ht="15.75" thickBot="1">
      <c r="A5250" s="398"/>
      <c r="B5250" s="333">
        <v>12</v>
      </c>
      <c r="C5250" s="334">
        <v>603.65</v>
      </c>
      <c r="D5250" s="335" t="s">
        <v>387</v>
      </c>
      <c r="E5250" s="335" t="s">
        <v>386</v>
      </c>
      <c r="F5250" s="335" t="s">
        <v>838</v>
      </c>
      <c r="G5250" s="179">
        <f t="shared" si="243"/>
        <v>0</v>
      </c>
      <c r="H5250" s="179">
        <f t="shared" si="244"/>
        <v>0</v>
      </c>
      <c r="I5250" s="179">
        <f t="shared" si="245"/>
        <v>0</v>
      </c>
    </row>
    <row r="5251" spans="1:9" ht="15.75" thickBot="1">
      <c r="A5251" s="398"/>
      <c r="B5251" s="333">
        <v>7.5</v>
      </c>
      <c r="C5251" s="334">
        <v>384.28</v>
      </c>
      <c r="D5251" s="335" t="s">
        <v>387</v>
      </c>
      <c r="E5251" s="335" t="s">
        <v>386</v>
      </c>
      <c r="F5251" s="335" t="s">
        <v>872</v>
      </c>
      <c r="G5251" s="179">
        <f t="shared" si="243"/>
        <v>0</v>
      </c>
      <c r="H5251" s="179">
        <f t="shared" si="244"/>
        <v>0</v>
      </c>
      <c r="I5251" s="179">
        <f t="shared" si="245"/>
        <v>0</v>
      </c>
    </row>
    <row r="5252" spans="1:9" ht="15.75" thickBot="1">
      <c r="A5252" s="398"/>
      <c r="B5252" s="333">
        <v>22</v>
      </c>
      <c r="C5252" s="334">
        <v>1083.4000000000001</v>
      </c>
      <c r="D5252" s="335" t="s">
        <v>387</v>
      </c>
      <c r="E5252" s="335" t="s">
        <v>386</v>
      </c>
      <c r="F5252" s="335" t="s">
        <v>858</v>
      </c>
      <c r="G5252" s="179">
        <f t="shared" si="243"/>
        <v>0</v>
      </c>
      <c r="H5252" s="179">
        <f t="shared" si="244"/>
        <v>0</v>
      </c>
      <c r="I5252" s="179">
        <f t="shared" si="245"/>
        <v>0</v>
      </c>
    </row>
    <row r="5253" spans="1:9" ht="15.75" thickBot="1">
      <c r="A5253" s="398"/>
      <c r="B5253" s="333">
        <v>74.5</v>
      </c>
      <c r="C5253" s="334">
        <v>2398.09</v>
      </c>
      <c r="D5253" s="335" t="s">
        <v>384</v>
      </c>
      <c r="E5253" s="335" t="s">
        <v>386</v>
      </c>
      <c r="F5253" s="335" t="s">
        <v>807</v>
      </c>
      <c r="G5253" s="179">
        <f t="shared" ref="G5253:G5316" si="246">IF(D5253="REG",C5253,0)</f>
        <v>2398.09</v>
      </c>
      <c r="H5253" s="179">
        <f t="shared" ref="H5253:H5316" si="247">IF(D5253="SAL",C5253,0)</f>
        <v>0</v>
      </c>
      <c r="I5253" s="179">
        <f t="shared" ref="I5253:I5316" si="248">+G5253+H5253</f>
        <v>2398.09</v>
      </c>
    </row>
    <row r="5254" spans="1:9" ht="15.75" thickBot="1">
      <c r="A5254" s="398"/>
      <c r="B5254" s="333">
        <v>87</v>
      </c>
      <c r="C5254" s="334">
        <v>2798.56</v>
      </c>
      <c r="D5254" s="335" t="s">
        <v>384</v>
      </c>
      <c r="E5254" s="335" t="s">
        <v>386</v>
      </c>
      <c r="F5254" s="335" t="s">
        <v>837</v>
      </c>
      <c r="G5254" s="179">
        <f t="shared" si="246"/>
        <v>2798.56</v>
      </c>
      <c r="H5254" s="179">
        <f t="shared" si="247"/>
        <v>0</v>
      </c>
      <c r="I5254" s="179">
        <f t="shared" si="248"/>
        <v>2798.56</v>
      </c>
    </row>
    <row r="5255" spans="1:9" ht="15.75" thickBot="1">
      <c r="A5255" s="398"/>
      <c r="B5255" s="333">
        <v>87</v>
      </c>
      <c r="C5255" s="334">
        <v>2799.25</v>
      </c>
      <c r="D5255" s="335" t="s">
        <v>384</v>
      </c>
      <c r="E5255" s="335" t="s">
        <v>386</v>
      </c>
      <c r="F5255" s="335" t="s">
        <v>811</v>
      </c>
      <c r="G5255" s="179">
        <f t="shared" si="246"/>
        <v>2799.25</v>
      </c>
      <c r="H5255" s="179">
        <f t="shared" si="247"/>
        <v>0</v>
      </c>
      <c r="I5255" s="179">
        <f t="shared" si="248"/>
        <v>2799.25</v>
      </c>
    </row>
    <row r="5256" spans="1:9" ht="15.75" thickBot="1">
      <c r="A5256" s="398"/>
      <c r="B5256" s="333">
        <v>85.5</v>
      </c>
      <c r="C5256" s="334">
        <v>2775.27</v>
      </c>
      <c r="D5256" s="335" t="s">
        <v>384</v>
      </c>
      <c r="E5256" s="335" t="s">
        <v>386</v>
      </c>
      <c r="F5256" s="335" t="s">
        <v>813</v>
      </c>
      <c r="G5256" s="179">
        <f t="shared" si="246"/>
        <v>2775.27</v>
      </c>
      <c r="H5256" s="179">
        <f t="shared" si="247"/>
        <v>0</v>
      </c>
      <c r="I5256" s="179">
        <f t="shared" si="248"/>
        <v>2775.27</v>
      </c>
    </row>
    <row r="5257" spans="1:9" ht="15.75" thickBot="1">
      <c r="A5257" s="398"/>
      <c r="B5257" s="333">
        <v>71</v>
      </c>
      <c r="C5257" s="334">
        <v>2395.34</v>
      </c>
      <c r="D5257" s="335" t="s">
        <v>384</v>
      </c>
      <c r="E5257" s="335" t="s">
        <v>386</v>
      </c>
      <c r="F5257" s="335" t="s">
        <v>808</v>
      </c>
      <c r="G5257" s="179">
        <f t="shared" si="246"/>
        <v>2395.34</v>
      </c>
      <c r="H5257" s="179">
        <f t="shared" si="247"/>
        <v>0</v>
      </c>
      <c r="I5257" s="179">
        <f t="shared" si="248"/>
        <v>2395.34</v>
      </c>
    </row>
    <row r="5258" spans="1:9" ht="15.75" thickBot="1">
      <c r="A5258" s="398"/>
      <c r="B5258" s="333">
        <v>71.25</v>
      </c>
      <c r="C5258" s="334">
        <v>2409</v>
      </c>
      <c r="D5258" s="335" t="s">
        <v>384</v>
      </c>
      <c r="E5258" s="335" t="s">
        <v>386</v>
      </c>
      <c r="F5258" s="335" t="s">
        <v>809</v>
      </c>
      <c r="G5258" s="179">
        <f t="shared" si="246"/>
        <v>2409</v>
      </c>
      <c r="H5258" s="179">
        <f t="shared" si="247"/>
        <v>0</v>
      </c>
      <c r="I5258" s="179">
        <f t="shared" si="248"/>
        <v>2409</v>
      </c>
    </row>
    <row r="5259" spans="1:9" ht="15.75" thickBot="1">
      <c r="A5259" s="398"/>
      <c r="B5259" s="333">
        <v>69</v>
      </c>
      <c r="C5259" s="334">
        <v>2299.84</v>
      </c>
      <c r="D5259" s="335" t="s">
        <v>384</v>
      </c>
      <c r="E5259" s="335" t="s">
        <v>386</v>
      </c>
      <c r="F5259" s="335" t="s">
        <v>810</v>
      </c>
      <c r="G5259" s="179">
        <f t="shared" si="246"/>
        <v>2299.84</v>
      </c>
      <c r="H5259" s="179">
        <f t="shared" si="247"/>
        <v>0</v>
      </c>
      <c r="I5259" s="179">
        <f t="shared" si="248"/>
        <v>2299.84</v>
      </c>
    </row>
    <row r="5260" spans="1:9" ht="15.75" thickBot="1">
      <c r="A5260" s="398"/>
      <c r="B5260" s="333">
        <v>67.75</v>
      </c>
      <c r="C5260" s="334">
        <v>2270.52</v>
      </c>
      <c r="D5260" s="335" t="s">
        <v>384</v>
      </c>
      <c r="E5260" s="335" t="s">
        <v>386</v>
      </c>
      <c r="F5260" s="335" t="s">
        <v>835</v>
      </c>
      <c r="G5260" s="179">
        <f t="shared" si="246"/>
        <v>2270.52</v>
      </c>
      <c r="H5260" s="179">
        <f t="shared" si="247"/>
        <v>0</v>
      </c>
      <c r="I5260" s="179">
        <f t="shared" si="248"/>
        <v>2270.52</v>
      </c>
    </row>
    <row r="5261" spans="1:9" ht="15.75" thickBot="1">
      <c r="A5261" s="398"/>
      <c r="B5261" s="333">
        <v>95</v>
      </c>
      <c r="C5261" s="334">
        <v>3131.18</v>
      </c>
      <c r="D5261" s="335" t="s">
        <v>384</v>
      </c>
      <c r="E5261" s="335" t="s">
        <v>386</v>
      </c>
      <c r="F5261" s="335" t="s">
        <v>802</v>
      </c>
      <c r="G5261" s="179">
        <f t="shared" si="246"/>
        <v>3131.18</v>
      </c>
      <c r="H5261" s="179">
        <f t="shared" si="247"/>
        <v>0</v>
      </c>
      <c r="I5261" s="179">
        <f t="shared" si="248"/>
        <v>3131.18</v>
      </c>
    </row>
    <row r="5262" spans="1:9" ht="15.75" thickBot="1">
      <c r="A5262" s="398"/>
      <c r="B5262" s="333">
        <v>80.5</v>
      </c>
      <c r="C5262" s="334">
        <v>2652.27</v>
      </c>
      <c r="D5262" s="335" t="s">
        <v>384</v>
      </c>
      <c r="E5262" s="335" t="s">
        <v>386</v>
      </c>
      <c r="F5262" s="335" t="s">
        <v>803</v>
      </c>
      <c r="G5262" s="179">
        <f t="shared" si="246"/>
        <v>2652.27</v>
      </c>
      <c r="H5262" s="179">
        <f t="shared" si="247"/>
        <v>0</v>
      </c>
      <c r="I5262" s="179">
        <f t="shared" si="248"/>
        <v>2652.27</v>
      </c>
    </row>
    <row r="5263" spans="1:9" ht="15.75" thickBot="1">
      <c r="A5263" s="398"/>
      <c r="B5263" s="333">
        <v>79.5</v>
      </c>
      <c r="C5263" s="334">
        <v>2605.0500000000002</v>
      </c>
      <c r="D5263" s="335" t="s">
        <v>384</v>
      </c>
      <c r="E5263" s="335" t="s">
        <v>386</v>
      </c>
      <c r="F5263" s="335" t="s">
        <v>804</v>
      </c>
      <c r="G5263" s="179">
        <f t="shared" si="246"/>
        <v>2605.0500000000002</v>
      </c>
      <c r="H5263" s="179">
        <f t="shared" si="247"/>
        <v>0</v>
      </c>
      <c r="I5263" s="179">
        <f t="shared" si="248"/>
        <v>2605.0500000000002</v>
      </c>
    </row>
    <row r="5264" spans="1:9" ht="15.75" thickBot="1">
      <c r="A5264" s="398"/>
      <c r="B5264" s="333">
        <v>73</v>
      </c>
      <c r="C5264" s="334">
        <v>2392.3000000000002</v>
      </c>
      <c r="D5264" s="335" t="s">
        <v>384</v>
      </c>
      <c r="E5264" s="335" t="s">
        <v>386</v>
      </c>
      <c r="F5264" s="335" t="s">
        <v>845</v>
      </c>
      <c r="G5264" s="179">
        <f t="shared" si="246"/>
        <v>2392.3000000000002</v>
      </c>
      <c r="H5264" s="179">
        <f t="shared" si="247"/>
        <v>0</v>
      </c>
      <c r="I5264" s="179">
        <f t="shared" si="248"/>
        <v>2392.3000000000002</v>
      </c>
    </row>
    <row r="5265" spans="1:9" ht="15.75" thickBot="1">
      <c r="A5265" s="398"/>
      <c r="B5265" s="333">
        <v>68</v>
      </c>
      <c r="C5265" s="334">
        <v>2277.3000000000002</v>
      </c>
      <c r="D5265" s="335" t="s">
        <v>384</v>
      </c>
      <c r="E5265" s="335" t="s">
        <v>386</v>
      </c>
      <c r="F5265" s="335" t="s">
        <v>843</v>
      </c>
      <c r="G5265" s="179">
        <f t="shared" si="246"/>
        <v>2277.3000000000002</v>
      </c>
      <c r="H5265" s="179">
        <f t="shared" si="247"/>
        <v>0</v>
      </c>
      <c r="I5265" s="179">
        <f t="shared" si="248"/>
        <v>2277.3000000000002</v>
      </c>
    </row>
    <row r="5266" spans="1:9" ht="15.75" thickBot="1">
      <c r="A5266" s="398"/>
      <c r="B5266" s="333">
        <v>70.5</v>
      </c>
      <c r="C5266" s="334">
        <v>2315.2600000000002</v>
      </c>
      <c r="D5266" s="335" t="s">
        <v>384</v>
      </c>
      <c r="E5266" s="335" t="s">
        <v>386</v>
      </c>
      <c r="F5266" s="335" t="s">
        <v>894</v>
      </c>
      <c r="G5266" s="179">
        <f t="shared" si="246"/>
        <v>2315.2600000000002</v>
      </c>
      <c r="H5266" s="179">
        <f t="shared" si="247"/>
        <v>0</v>
      </c>
      <c r="I5266" s="179">
        <f t="shared" si="248"/>
        <v>2315.2600000000002</v>
      </c>
    </row>
    <row r="5267" spans="1:9" ht="15.75" thickBot="1">
      <c r="A5267" s="398"/>
      <c r="B5267" s="333">
        <v>75</v>
      </c>
      <c r="C5267" s="334">
        <v>2460.0300000000002</v>
      </c>
      <c r="D5267" s="335" t="s">
        <v>384</v>
      </c>
      <c r="E5267" s="335" t="s">
        <v>386</v>
      </c>
      <c r="F5267" s="335" t="s">
        <v>881</v>
      </c>
      <c r="G5267" s="179">
        <f t="shared" si="246"/>
        <v>2460.0300000000002</v>
      </c>
      <c r="H5267" s="179">
        <f t="shared" si="247"/>
        <v>0</v>
      </c>
      <c r="I5267" s="179">
        <f t="shared" si="248"/>
        <v>2460.0300000000002</v>
      </c>
    </row>
    <row r="5268" spans="1:9" ht="15.75" thickBot="1">
      <c r="A5268" s="398"/>
      <c r="B5268" s="333">
        <v>82</v>
      </c>
      <c r="C5268" s="334">
        <v>2698.21</v>
      </c>
      <c r="D5268" s="335" t="s">
        <v>384</v>
      </c>
      <c r="E5268" s="335" t="s">
        <v>386</v>
      </c>
      <c r="F5268" s="335" t="s">
        <v>805</v>
      </c>
      <c r="G5268" s="179">
        <f t="shared" si="246"/>
        <v>2698.21</v>
      </c>
      <c r="H5268" s="179">
        <f t="shared" si="247"/>
        <v>0</v>
      </c>
      <c r="I5268" s="179">
        <f t="shared" si="248"/>
        <v>2698.21</v>
      </c>
    </row>
    <row r="5269" spans="1:9" ht="15.75" thickBot="1">
      <c r="A5269" s="398"/>
      <c r="B5269" s="333">
        <v>73.5</v>
      </c>
      <c r="C5269" s="334">
        <v>2411.54</v>
      </c>
      <c r="D5269" s="335" t="s">
        <v>384</v>
      </c>
      <c r="E5269" s="335" t="s">
        <v>386</v>
      </c>
      <c r="F5269" s="335" t="s">
        <v>862</v>
      </c>
      <c r="G5269" s="179">
        <f t="shared" si="246"/>
        <v>2411.54</v>
      </c>
      <c r="H5269" s="179">
        <f t="shared" si="247"/>
        <v>0</v>
      </c>
      <c r="I5269" s="179">
        <f t="shared" si="248"/>
        <v>2411.54</v>
      </c>
    </row>
    <row r="5270" spans="1:9" ht="15.75" thickBot="1">
      <c r="A5270" s="398"/>
      <c r="B5270" s="333">
        <v>94</v>
      </c>
      <c r="C5270" s="334">
        <v>3104.71</v>
      </c>
      <c r="D5270" s="335" t="s">
        <v>384</v>
      </c>
      <c r="E5270" s="335" t="s">
        <v>386</v>
      </c>
      <c r="F5270" s="335" t="s">
        <v>816</v>
      </c>
      <c r="G5270" s="179">
        <f t="shared" si="246"/>
        <v>3104.71</v>
      </c>
      <c r="H5270" s="179">
        <f t="shared" si="247"/>
        <v>0</v>
      </c>
      <c r="I5270" s="179">
        <f t="shared" si="248"/>
        <v>3104.71</v>
      </c>
    </row>
    <row r="5271" spans="1:9" ht="15.75" thickBot="1">
      <c r="A5271" s="398"/>
      <c r="B5271" s="333">
        <v>76.5</v>
      </c>
      <c r="C5271" s="334">
        <v>2535.59</v>
      </c>
      <c r="D5271" s="335" t="s">
        <v>384</v>
      </c>
      <c r="E5271" s="335" t="s">
        <v>386</v>
      </c>
      <c r="F5271" s="335" t="s">
        <v>863</v>
      </c>
      <c r="G5271" s="179">
        <f t="shared" si="246"/>
        <v>2535.59</v>
      </c>
      <c r="H5271" s="179">
        <f t="shared" si="247"/>
        <v>0</v>
      </c>
      <c r="I5271" s="179">
        <f t="shared" si="248"/>
        <v>2535.59</v>
      </c>
    </row>
    <row r="5272" spans="1:9" ht="15.75" thickBot="1">
      <c r="A5272" s="398"/>
      <c r="B5272" s="333">
        <v>75.5</v>
      </c>
      <c r="C5272" s="334">
        <v>2523.02</v>
      </c>
      <c r="D5272" s="335" t="s">
        <v>384</v>
      </c>
      <c r="E5272" s="335" t="s">
        <v>386</v>
      </c>
      <c r="F5272" s="335" t="s">
        <v>864</v>
      </c>
      <c r="G5272" s="179">
        <f t="shared" si="246"/>
        <v>2523.02</v>
      </c>
      <c r="H5272" s="179">
        <f t="shared" si="247"/>
        <v>0</v>
      </c>
      <c r="I5272" s="179">
        <f t="shared" si="248"/>
        <v>2523.02</v>
      </c>
    </row>
    <row r="5273" spans="1:9" ht="15.75" thickBot="1">
      <c r="A5273" s="398"/>
      <c r="B5273" s="333">
        <v>76.75</v>
      </c>
      <c r="C5273" s="334">
        <v>2574.16</v>
      </c>
      <c r="D5273" s="335" t="s">
        <v>384</v>
      </c>
      <c r="E5273" s="335" t="s">
        <v>386</v>
      </c>
      <c r="F5273" s="335" t="s">
        <v>841</v>
      </c>
      <c r="G5273" s="179">
        <f t="shared" si="246"/>
        <v>2574.16</v>
      </c>
      <c r="H5273" s="179">
        <f t="shared" si="247"/>
        <v>0</v>
      </c>
      <c r="I5273" s="179">
        <f t="shared" si="248"/>
        <v>2574.16</v>
      </c>
    </row>
    <row r="5274" spans="1:9" ht="15.75" thickBot="1">
      <c r="A5274" s="398"/>
      <c r="B5274" s="333">
        <v>53.5</v>
      </c>
      <c r="C5274" s="334">
        <v>1791.39</v>
      </c>
      <c r="D5274" s="335" t="s">
        <v>384</v>
      </c>
      <c r="E5274" s="335" t="s">
        <v>386</v>
      </c>
      <c r="F5274" s="335" t="s">
        <v>856</v>
      </c>
      <c r="G5274" s="179">
        <f t="shared" si="246"/>
        <v>1791.39</v>
      </c>
      <c r="H5274" s="179">
        <f t="shared" si="247"/>
        <v>0</v>
      </c>
      <c r="I5274" s="179">
        <f t="shared" si="248"/>
        <v>1791.39</v>
      </c>
    </row>
    <row r="5275" spans="1:9" ht="15.75" thickBot="1">
      <c r="A5275" s="398"/>
      <c r="B5275" s="333">
        <v>50.5</v>
      </c>
      <c r="C5275" s="334">
        <v>1723.25</v>
      </c>
      <c r="D5275" s="335" t="s">
        <v>384</v>
      </c>
      <c r="E5275" s="335" t="s">
        <v>386</v>
      </c>
      <c r="F5275" s="335" t="s">
        <v>867</v>
      </c>
      <c r="G5275" s="179">
        <f t="shared" si="246"/>
        <v>1723.25</v>
      </c>
      <c r="H5275" s="179">
        <f t="shared" si="247"/>
        <v>0</v>
      </c>
      <c r="I5275" s="179">
        <f t="shared" si="248"/>
        <v>1723.25</v>
      </c>
    </row>
    <row r="5276" spans="1:9" ht="15.75" thickBot="1">
      <c r="A5276" s="398"/>
      <c r="B5276" s="333">
        <v>48.5</v>
      </c>
      <c r="C5276" s="334">
        <v>1625.63</v>
      </c>
      <c r="D5276" s="335" t="s">
        <v>384</v>
      </c>
      <c r="E5276" s="335" t="s">
        <v>386</v>
      </c>
      <c r="F5276" s="335" t="s">
        <v>868</v>
      </c>
      <c r="G5276" s="179">
        <f t="shared" si="246"/>
        <v>1625.63</v>
      </c>
      <c r="H5276" s="179">
        <f t="shared" si="247"/>
        <v>0</v>
      </c>
      <c r="I5276" s="179">
        <f t="shared" si="248"/>
        <v>1625.63</v>
      </c>
    </row>
    <row r="5277" spans="1:9" ht="15.75" thickBot="1">
      <c r="A5277" s="398"/>
      <c r="B5277" s="333">
        <v>35.5</v>
      </c>
      <c r="C5277" s="334">
        <v>1209.07</v>
      </c>
      <c r="D5277" s="335" t="s">
        <v>384</v>
      </c>
      <c r="E5277" s="335" t="s">
        <v>386</v>
      </c>
      <c r="F5277" s="335" t="s">
        <v>838</v>
      </c>
      <c r="G5277" s="179">
        <f t="shared" si="246"/>
        <v>1209.07</v>
      </c>
      <c r="H5277" s="179">
        <f t="shared" si="247"/>
        <v>0</v>
      </c>
      <c r="I5277" s="179">
        <f t="shared" si="248"/>
        <v>1209.07</v>
      </c>
    </row>
    <row r="5278" spans="1:9" ht="15.75" thickBot="1">
      <c r="A5278" s="398"/>
      <c r="B5278" s="333">
        <v>49.5</v>
      </c>
      <c r="C5278" s="334">
        <v>1649.8</v>
      </c>
      <c r="D5278" s="335" t="s">
        <v>384</v>
      </c>
      <c r="E5278" s="335" t="s">
        <v>386</v>
      </c>
      <c r="F5278" s="335" t="s">
        <v>872</v>
      </c>
      <c r="G5278" s="179">
        <f t="shared" si="246"/>
        <v>1649.8</v>
      </c>
      <c r="H5278" s="179">
        <f t="shared" si="247"/>
        <v>0</v>
      </c>
      <c r="I5278" s="179">
        <f t="shared" si="248"/>
        <v>1649.8</v>
      </c>
    </row>
    <row r="5279" spans="1:9" ht="15.75" thickBot="1">
      <c r="A5279" s="398"/>
      <c r="B5279" s="333">
        <v>61</v>
      </c>
      <c r="C5279" s="334">
        <v>2007.55</v>
      </c>
      <c r="D5279" s="335" t="s">
        <v>384</v>
      </c>
      <c r="E5279" s="335" t="s">
        <v>386</v>
      </c>
      <c r="F5279" s="335" t="s">
        <v>858</v>
      </c>
      <c r="G5279" s="179">
        <f t="shared" si="246"/>
        <v>2007.55</v>
      </c>
      <c r="H5279" s="179">
        <f t="shared" si="247"/>
        <v>0</v>
      </c>
      <c r="I5279" s="179">
        <f t="shared" si="248"/>
        <v>2007.55</v>
      </c>
    </row>
    <row r="5280" spans="1:9" ht="15.75" thickBot="1">
      <c r="A5280" s="398"/>
      <c r="B5280" s="333">
        <v>4.5</v>
      </c>
      <c r="C5280" s="334">
        <v>152.97</v>
      </c>
      <c r="D5280" s="335" t="s">
        <v>834</v>
      </c>
      <c r="E5280" s="335" t="s">
        <v>386</v>
      </c>
      <c r="F5280" s="335" t="s">
        <v>810</v>
      </c>
      <c r="G5280" s="179">
        <f t="shared" si="246"/>
        <v>0</v>
      </c>
      <c r="H5280" s="179">
        <f t="shared" si="247"/>
        <v>0</v>
      </c>
      <c r="I5280" s="179">
        <f t="shared" si="248"/>
        <v>0</v>
      </c>
    </row>
    <row r="5281" spans="1:9" ht="15.75" thickBot="1">
      <c r="A5281" s="398"/>
      <c r="B5281" s="333">
        <v>3.75</v>
      </c>
      <c r="C5281" s="334">
        <v>109.61</v>
      </c>
      <c r="D5281" s="335" t="s">
        <v>834</v>
      </c>
      <c r="E5281" s="335" t="s">
        <v>386</v>
      </c>
      <c r="F5281" s="335" t="s">
        <v>835</v>
      </c>
      <c r="G5281" s="179">
        <f t="shared" si="246"/>
        <v>0</v>
      </c>
      <c r="H5281" s="179">
        <f t="shared" si="247"/>
        <v>0</v>
      </c>
      <c r="I5281" s="179">
        <f t="shared" si="248"/>
        <v>0</v>
      </c>
    </row>
    <row r="5282" spans="1:9" ht="15.75" thickBot="1">
      <c r="A5282" s="398"/>
      <c r="B5282" s="333">
        <v>1</v>
      </c>
      <c r="C5282" s="334">
        <v>33.58</v>
      </c>
      <c r="D5282" s="335" t="s">
        <v>834</v>
      </c>
      <c r="E5282" s="335" t="s">
        <v>386</v>
      </c>
      <c r="F5282" s="335" t="s">
        <v>802</v>
      </c>
      <c r="G5282" s="179">
        <f t="shared" si="246"/>
        <v>0</v>
      </c>
      <c r="H5282" s="179">
        <f t="shared" si="247"/>
        <v>0</v>
      </c>
      <c r="I5282" s="179">
        <f t="shared" si="248"/>
        <v>0</v>
      </c>
    </row>
    <row r="5283" spans="1:9" ht="15.75" thickBot="1">
      <c r="A5283" s="398"/>
      <c r="B5283" s="333">
        <v>1.75</v>
      </c>
      <c r="C5283" s="334">
        <v>60.31</v>
      </c>
      <c r="D5283" s="335" t="s">
        <v>834</v>
      </c>
      <c r="E5283" s="335" t="s">
        <v>386</v>
      </c>
      <c r="F5283" s="335" t="s">
        <v>803</v>
      </c>
      <c r="G5283" s="179">
        <f t="shared" si="246"/>
        <v>0</v>
      </c>
      <c r="H5283" s="179">
        <f t="shared" si="247"/>
        <v>0</v>
      </c>
      <c r="I5283" s="179">
        <f t="shared" si="248"/>
        <v>0</v>
      </c>
    </row>
    <row r="5284" spans="1:9" ht="15.75" thickBot="1">
      <c r="A5284" s="398"/>
      <c r="B5284" s="333">
        <v>2.75</v>
      </c>
      <c r="C5284" s="334">
        <v>95.76</v>
      </c>
      <c r="D5284" s="335" t="s">
        <v>834</v>
      </c>
      <c r="E5284" s="335" t="s">
        <v>386</v>
      </c>
      <c r="F5284" s="335" t="s">
        <v>804</v>
      </c>
      <c r="G5284" s="179">
        <f t="shared" si="246"/>
        <v>0</v>
      </c>
      <c r="H5284" s="179">
        <f t="shared" si="247"/>
        <v>0</v>
      </c>
      <c r="I5284" s="179">
        <f t="shared" si="248"/>
        <v>0</v>
      </c>
    </row>
    <row r="5285" spans="1:9" ht="15.75" thickBot="1">
      <c r="A5285" s="398"/>
      <c r="B5285" s="333">
        <v>0.5</v>
      </c>
      <c r="C5285" s="334">
        <v>13.1</v>
      </c>
      <c r="D5285" s="335" t="s">
        <v>834</v>
      </c>
      <c r="E5285" s="335" t="s">
        <v>386</v>
      </c>
      <c r="F5285" s="335" t="s">
        <v>845</v>
      </c>
      <c r="G5285" s="179">
        <f t="shared" si="246"/>
        <v>0</v>
      </c>
      <c r="H5285" s="179">
        <f t="shared" si="247"/>
        <v>0</v>
      </c>
      <c r="I5285" s="179">
        <f t="shared" si="248"/>
        <v>0</v>
      </c>
    </row>
    <row r="5286" spans="1:9" ht="15.75" thickBot="1">
      <c r="A5286" s="398"/>
      <c r="B5286" s="333">
        <v>0.75</v>
      </c>
      <c r="C5286" s="334">
        <v>24.26</v>
      </c>
      <c r="D5286" s="335" t="s">
        <v>834</v>
      </c>
      <c r="E5286" s="335" t="s">
        <v>386</v>
      </c>
      <c r="F5286" s="335" t="s">
        <v>843</v>
      </c>
      <c r="G5286" s="179">
        <f t="shared" si="246"/>
        <v>0</v>
      </c>
      <c r="H5286" s="179">
        <f t="shared" si="247"/>
        <v>0</v>
      </c>
      <c r="I5286" s="179">
        <f t="shared" si="248"/>
        <v>0</v>
      </c>
    </row>
    <row r="5287" spans="1:9" ht="15.75" thickBot="1">
      <c r="A5287" s="398"/>
      <c r="B5287" s="333">
        <v>0.5</v>
      </c>
      <c r="C5287" s="334">
        <v>17.399999999999999</v>
      </c>
      <c r="D5287" s="335" t="s">
        <v>834</v>
      </c>
      <c r="E5287" s="335" t="s">
        <v>386</v>
      </c>
      <c r="F5287" s="335" t="s">
        <v>881</v>
      </c>
      <c r="G5287" s="179">
        <f t="shared" si="246"/>
        <v>0</v>
      </c>
      <c r="H5287" s="179">
        <f t="shared" si="247"/>
        <v>0</v>
      </c>
      <c r="I5287" s="179">
        <f t="shared" si="248"/>
        <v>0</v>
      </c>
    </row>
    <row r="5288" spans="1:9" ht="15.75" thickBot="1">
      <c r="A5288" s="398"/>
      <c r="B5288" s="333">
        <v>1.5</v>
      </c>
      <c r="C5288" s="334">
        <v>48.51</v>
      </c>
      <c r="D5288" s="335" t="s">
        <v>834</v>
      </c>
      <c r="E5288" s="335" t="s">
        <v>386</v>
      </c>
      <c r="F5288" s="335" t="s">
        <v>805</v>
      </c>
      <c r="G5288" s="179">
        <f t="shared" si="246"/>
        <v>0</v>
      </c>
      <c r="H5288" s="179">
        <f t="shared" si="247"/>
        <v>0</v>
      </c>
      <c r="I5288" s="179">
        <f t="shared" si="248"/>
        <v>0</v>
      </c>
    </row>
    <row r="5289" spans="1:9" ht="15.75" thickBot="1">
      <c r="A5289" s="398"/>
      <c r="B5289" s="333">
        <v>1</v>
      </c>
      <c r="C5289" s="334">
        <v>32.340000000000003</v>
      </c>
      <c r="D5289" s="335" t="s">
        <v>834</v>
      </c>
      <c r="E5289" s="335" t="s">
        <v>386</v>
      </c>
      <c r="F5289" s="335" t="s">
        <v>862</v>
      </c>
      <c r="G5289" s="179">
        <f t="shared" si="246"/>
        <v>0</v>
      </c>
      <c r="H5289" s="179">
        <f t="shared" si="247"/>
        <v>0</v>
      </c>
      <c r="I5289" s="179">
        <f t="shared" si="248"/>
        <v>0</v>
      </c>
    </row>
    <row r="5290" spans="1:9" ht="15.75" thickBot="1">
      <c r="A5290" s="398"/>
      <c r="B5290" s="333">
        <v>2.5</v>
      </c>
      <c r="C5290" s="334">
        <v>74.8</v>
      </c>
      <c r="D5290" s="335" t="s">
        <v>834</v>
      </c>
      <c r="E5290" s="335" t="s">
        <v>386</v>
      </c>
      <c r="F5290" s="335" t="s">
        <v>816</v>
      </c>
      <c r="G5290" s="179">
        <f t="shared" si="246"/>
        <v>0</v>
      </c>
      <c r="H5290" s="179">
        <f t="shared" si="247"/>
        <v>0</v>
      </c>
      <c r="I5290" s="179">
        <f t="shared" si="248"/>
        <v>0</v>
      </c>
    </row>
    <row r="5291" spans="1:9" ht="15.75" thickBot="1">
      <c r="A5291" s="398"/>
      <c r="B5291" s="333">
        <v>1.5</v>
      </c>
      <c r="C5291" s="334">
        <v>52.23</v>
      </c>
      <c r="D5291" s="335" t="s">
        <v>834</v>
      </c>
      <c r="E5291" s="335" t="s">
        <v>386</v>
      </c>
      <c r="F5291" s="335" t="s">
        <v>863</v>
      </c>
      <c r="G5291" s="179">
        <f t="shared" si="246"/>
        <v>0</v>
      </c>
      <c r="H5291" s="179">
        <f t="shared" si="247"/>
        <v>0</v>
      </c>
      <c r="I5291" s="179">
        <f t="shared" si="248"/>
        <v>0</v>
      </c>
    </row>
    <row r="5292" spans="1:9" ht="15.75" thickBot="1">
      <c r="A5292" s="398"/>
      <c r="B5292" s="333">
        <v>7.5</v>
      </c>
      <c r="C5292" s="334">
        <v>249.99</v>
      </c>
      <c r="D5292" s="335" t="s">
        <v>834</v>
      </c>
      <c r="E5292" s="335" t="s">
        <v>386</v>
      </c>
      <c r="F5292" s="335" t="s">
        <v>864</v>
      </c>
      <c r="G5292" s="179">
        <f t="shared" si="246"/>
        <v>0</v>
      </c>
      <c r="H5292" s="179">
        <f t="shared" si="247"/>
        <v>0</v>
      </c>
      <c r="I5292" s="179">
        <f t="shared" si="248"/>
        <v>0</v>
      </c>
    </row>
    <row r="5293" spans="1:9" ht="15.75" thickBot="1">
      <c r="A5293" s="398"/>
      <c r="B5293" s="333">
        <v>1</v>
      </c>
      <c r="C5293" s="334">
        <v>34.82</v>
      </c>
      <c r="D5293" s="335" t="s">
        <v>834</v>
      </c>
      <c r="E5293" s="335" t="s">
        <v>386</v>
      </c>
      <c r="F5293" s="335" t="s">
        <v>841</v>
      </c>
      <c r="G5293" s="179">
        <f t="shared" si="246"/>
        <v>0</v>
      </c>
      <c r="H5293" s="179">
        <f t="shared" si="247"/>
        <v>0</v>
      </c>
      <c r="I5293" s="179">
        <f t="shared" si="248"/>
        <v>0</v>
      </c>
    </row>
    <row r="5294" spans="1:9" ht="15.75" thickBot="1">
      <c r="A5294" s="398"/>
      <c r="B5294" s="333">
        <v>1</v>
      </c>
      <c r="C5294" s="334">
        <v>32.340000000000003</v>
      </c>
      <c r="D5294" s="335" t="s">
        <v>834</v>
      </c>
      <c r="E5294" s="335" t="s">
        <v>386</v>
      </c>
      <c r="F5294" s="335" t="s">
        <v>856</v>
      </c>
      <c r="G5294" s="179">
        <f t="shared" si="246"/>
        <v>0</v>
      </c>
      <c r="H5294" s="179">
        <f t="shared" si="247"/>
        <v>0</v>
      </c>
      <c r="I5294" s="179">
        <f t="shared" si="248"/>
        <v>0</v>
      </c>
    </row>
    <row r="5295" spans="1:9" ht="15.75" thickBot="1">
      <c r="A5295" s="398"/>
      <c r="B5295" s="333">
        <v>4</v>
      </c>
      <c r="C5295" s="334">
        <v>136.07</v>
      </c>
      <c r="D5295" s="335" t="s">
        <v>834</v>
      </c>
      <c r="E5295" s="335" t="s">
        <v>386</v>
      </c>
      <c r="F5295" s="335" t="s">
        <v>867</v>
      </c>
      <c r="G5295" s="179">
        <f t="shared" si="246"/>
        <v>0</v>
      </c>
      <c r="H5295" s="179">
        <f t="shared" si="247"/>
        <v>0</v>
      </c>
      <c r="I5295" s="179">
        <f t="shared" si="248"/>
        <v>0</v>
      </c>
    </row>
    <row r="5296" spans="1:9" ht="15.75" thickBot="1">
      <c r="A5296" s="398"/>
      <c r="B5296" s="333">
        <v>1.5</v>
      </c>
      <c r="C5296" s="334">
        <v>52.23</v>
      </c>
      <c r="D5296" s="335" t="s">
        <v>834</v>
      </c>
      <c r="E5296" s="335" t="s">
        <v>386</v>
      </c>
      <c r="F5296" s="335" t="s">
        <v>868</v>
      </c>
      <c r="G5296" s="179">
        <f t="shared" si="246"/>
        <v>0</v>
      </c>
      <c r="H5296" s="179">
        <f t="shared" si="247"/>
        <v>0</v>
      </c>
      <c r="I5296" s="179">
        <f t="shared" si="248"/>
        <v>0</v>
      </c>
    </row>
    <row r="5297" spans="1:9" ht="15.75" thickBot="1">
      <c r="A5297" s="398"/>
      <c r="B5297" s="333">
        <v>1.5</v>
      </c>
      <c r="C5297" s="334">
        <v>47.32</v>
      </c>
      <c r="D5297" s="335" t="s">
        <v>392</v>
      </c>
      <c r="E5297" s="335" t="s">
        <v>386</v>
      </c>
      <c r="F5297" s="335" t="s">
        <v>807</v>
      </c>
      <c r="G5297" s="179">
        <f t="shared" si="246"/>
        <v>0</v>
      </c>
      <c r="H5297" s="179">
        <f t="shared" si="247"/>
        <v>0</v>
      </c>
      <c r="I5297" s="179">
        <f t="shared" si="248"/>
        <v>0</v>
      </c>
    </row>
    <row r="5298" spans="1:9" ht="15.75" thickBot="1">
      <c r="A5298" s="398"/>
      <c r="B5298" s="333">
        <v>1</v>
      </c>
      <c r="C5298" s="334">
        <v>25.56</v>
      </c>
      <c r="D5298" s="335" t="s">
        <v>392</v>
      </c>
      <c r="E5298" s="335" t="s">
        <v>386</v>
      </c>
      <c r="F5298" s="335" t="s">
        <v>837</v>
      </c>
      <c r="G5298" s="179">
        <f t="shared" si="246"/>
        <v>0</v>
      </c>
      <c r="H5298" s="179">
        <f t="shared" si="247"/>
        <v>0</v>
      </c>
      <c r="I5298" s="179">
        <f t="shared" si="248"/>
        <v>0</v>
      </c>
    </row>
    <row r="5299" spans="1:9" ht="15.75" thickBot="1">
      <c r="A5299" s="398"/>
      <c r="B5299" s="333">
        <v>12</v>
      </c>
      <c r="C5299" s="334">
        <v>385.86</v>
      </c>
      <c r="D5299" s="335" t="s">
        <v>392</v>
      </c>
      <c r="E5299" s="335" t="s">
        <v>386</v>
      </c>
      <c r="F5299" s="335" t="s">
        <v>811</v>
      </c>
      <c r="G5299" s="179">
        <f t="shared" si="246"/>
        <v>0</v>
      </c>
      <c r="H5299" s="179">
        <f t="shared" si="247"/>
        <v>0</v>
      </c>
      <c r="I5299" s="179">
        <f t="shared" si="248"/>
        <v>0</v>
      </c>
    </row>
    <row r="5300" spans="1:9" ht="15.75" thickBot="1">
      <c r="A5300" s="398"/>
      <c r="B5300" s="333">
        <v>2</v>
      </c>
      <c r="C5300" s="334">
        <v>51.12</v>
      </c>
      <c r="D5300" s="335" t="s">
        <v>392</v>
      </c>
      <c r="E5300" s="335" t="s">
        <v>386</v>
      </c>
      <c r="F5300" s="335" t="s">
        <v>813</v>
      </c>
      <c r="G5300" s="179">
        <f t="shared" si="246"/>
        <v>0</v>
      </c>
      <c r="H5300" s="179">
        <f t="shared" si="247"/>
        <v>0</v>
      </c>
      <c r="I5300" s="179">
        <f t="shared" si="248"/>
        <v>0</v>
      </c>
    </row>
    <row r="5301" spans="1:9" ht="15.75" thickBot="1">
      <c r="A5301" s="398"/>
      <c r="B5301" s="333">
        <v>3</v>
      </c>
      <c r="C5301" s="334">
        <v>104.46</v>
      </c>
      <c r="D5301" s="335" t="s">
        <v>392</v>
      </c>
      <c r="E5301" s="335" t="s">
        <v>386</v>
      </c>
      <c r="F5301" s="335" t="s">
        <v>808</v>
      </c>
      <c r="G5301" s="179">
        <f t="shared" si="246"/>
        <v>0</v>
      </c>
      <c r="H5301" s="179">
        <f t="shared" si="247"/>
        <v>0</v>
      </c>
      <c r="I5301" s="179">
        <f t="shared" si="248"/>
        <v>0</v>
      </c>
    </row>
    <row r="5302" spans="1:9" ht="15.75" thickBot="1">
      <c r="A5302" s="398"/>
      <c r="B5302" s="333">
        <v>5</v>
      </c>
      <c r="C5302" s="334">
        <v>174.1</v>
      </c>
      <c r="D5302" s="335" t="s">
        <v>392</v>
      </c>
      <c r="E5302" s="335" t="s">
        <v>386</v>
      </c>
      <c r="F5302" s="335" t="s">
        <v>810</v>
      </c>
      <c r="G5302" s="179">
        <f t="shared" si="246"/>
        <v>0</v>
      </c>
      <c r="H5302" s="179">
        <f t="shared" si="247"/>
        <v>0</v>
      </c>
      <c r="I5302" s="179">
        <f t="shared" si="248"/>
        <v>0</v>
      </c>
    </row>
    <row r="5303" spans="1:9" ht="15.75" thickBot="1">
      <c r="A5303" s="398"/>
      <c r="B5303" s="333">
        <v>7.25</v>
      </c>
      <c r="C5303" s="334">
        <v>252.44</v>
      </c>
      <c r="D5303" s="335" t="s">
        <v>392</v>
      </c>
      <c r="E5303" s="335" t="s">
        <v>386</v>
      </c>
      <c r="F5303" s="335" t="s">
        <v>835</v>
      </c>
      <c r="G5303" s="179">
        <f t="shared" si="246"/>
        <v>0</v>
      </c>
      <c r="H5303" s="179">
        <f t="shared" si="247"/>
        <v>0</v>
      </c>
      <c r="I5303" s="179">
        <f t="shared" si="248"/>
        <v>0</v>
      </c>
    </row>
    <row r="5304" spans="1:9" ht="15.75" thickBot="1">
      <c r="A5304" s="398"/>
      <c r="B5304" s="333">
        <v>0.5</v>
      </c>
      <c r="C5304" s="334">
        <v>16.170000000000002</v>
      </c>
      <c r="D5304" s="335" t="s">
        <v>392</v>
      </c>
      <c r="E5304" s="335" t="s">
        <v>386</v>
      </c>
      <c r="F5304" s="335" t="s">
        <v>802</v>
      </c>
      <c r="G5304" s="179">
        <f t="shared" si="246"/>
        <v>0</v>
      </c>
      <c r="H5304" s="179">
        <f t="shared" si="247"/>
        <v>0</v>
      </c>
      <c r="I5304" s="179">
        <f t="shared" si="248"/>
        <v>0</v>
      </c>
    </row>
    <row r="5305" spans="1:9" ht="15.75" thickBot="1">
      <c r="A5305" s="398"/>
      <c r="B5305" s="333">
        <v>1.25</v>
      </c>
      <c r="C5305" s="334">
        <v>40.42</v>
      </c>
      <c r="D5305" s="335" t="s">
        <v>392</v>
      </c>
      <c r="E5305" s="335" t="s">
        <v>386</v>
      </c>
      <c r="F5305" s="335" t="s">
        <v>803</v>
      </c>
      <c r="G5305" s="179">
        <f t="shared" si="246"/>
        <v>0</v>
      </c>
      <c r="H5305" s="179">
        <f t="shared" si="247"/>
        <v>0</v>
      </c>
      <c r="I5305" s="179">
        <f t="shared" si="248"/>
        <v>0</v>
      </c>
    </row>
    <row r="5306" spans="1:9" ht="15.75" thickBot="1">
      <c r="A5306" s="398"/>
      <c r="B5306" s="333">
        <v>7.75</v>
      </c>
      <c r="C5306" s="334">
        <v>269.85000000000002</v>
      </c>
      <c r="D5306" s="335" t="s">
        <v>392</v>
      </c>
      <c r="E5306" s="335" t="s">
        <v>386</v>
      </c>
      <c r="F5306" s="335" t="s">
        <v>804</v>
      </c>
      <c r="G5306" s="179">
        <f t="shared" si="246"/>
        <v>0</v>
      </c>
      <c r="H5306" s="179">
        <f t="shared" si="247"/>
        <v>0</v>
      </c>
      <c r="I5306" s="179">
        <f t="shared" si="248"/>
        <v>0</v>
      </c>
    </row>
    <row r="5307" spans="1:9" ht="15.75" thickBot="1">
      <c r="A5307" s="398"/>
      <c r="B5307" s="333">
        <v>0.5</v>
      </c>
      <c r="C5307" s="334">
        <v>13.1</v>
      </c>
      <c r="D5307" s="335" t="s">
        <v>392</v>
      </c>
      <c r="E5307" s="335" t="s">
        <v>386</v>
      </c>
      <c r="F5307" s="335" t="s">
        <v>845</v>
      </c>
      <c r="G5307" s="179">
        <f t="shared" si="246"/>
        <v>0</v>
      </c>
      <c r="H5307" s="179">
        <f t="shared" si="247"/>
        <v>0</v>
      </c>
      <c r="I5307" s="179">
        <f t="shared" si="248"/>
        <v>0</v>
      </c>
    </row>
    <row r="5308" spans="1:9" ht="15.75" thickBot="1">
      <c r="A5308" s="398"/>
      <c r="B5308" s="333">
        <v>3.75</v>
      </c>
      <c r="C5308" s="334">
        <v>121.28</v>
      </c>
      <c r="D5308" s="335" t="s">
        <v>392</v>
      </c>
      <c r="E5308" s="335" t="s">
        <v>386</v>
      </c>
      <c r="F5308" s="335" t="s">
        <v>843</v>
      </c>
      <c r="G5308" s="179">
        <f t="shared" si="246"/>
        <v>0</v>
      </c>
      <c r="H5308" s="179">
        <f t="shared" si="247"/>
        <v>0</v>
      </c>
      <c r="I5308" s="179">
        <f t="shared" si="248"/>
        <v>0</v>
      </c>
    </row>
    <row r="5309" spans="1:9" ht="15.75" thickBot="1">
      <c r="A5309" s="398"/>
      <c r="B5309" s="333">
        <v>8.5</v>
      </c>
      <c r="C5309" s="334">
        <v>295.97000000000003</v>
      </c>
      <c r="D5309" s="335" t="s">
        <v>392</v>
      </c>
      <c r="E5309" s="335" t="s">
        <v>386</v>
      </c>
      <c r="F5309" s="335" t="s">
        <v>894</v>
      </c>
      <c r="G5309" s="179">
        <f t="shared" si="246"/>
        <v>0</v>
      </c>
      <c r="H5309" s="179">
        <f t="shared" si="247"/>
        <v>0</v>
      </c>
      <c r="I5309" s="179">
        <f t="shared" si="248"/>
        <v>0</v>
      </c>
    </row>
    <row r="5310" spans="1:9" ht="15.75" thickBot="1">
      <c r="A5310" s="398"/>
      <c r="B5310" s="333">
        <v>3.5</v>
      </c>
      <c r="C5310" s="334">
        <v>121.88</v>
      </c>
      <c r="D5310" s="335" t="s">
        <v>392</v>
      </c>
      <c r="E5310" s="335" t="s">
        <v>386</v>
      </c>
      <c r="F5310" s="335" t="s">
        <v>881</v>
      </c>
      <c r="G5310" s="179">
        <f t="shared" si="246"/>
        <v>0</v>
      </c>
      <c r="H5310" s="179">
        <f t="shared" si="247"/>
        <v>0</v>
      </c>
      <c r="I5310" s="179">
        <f t="shared" si="248"/>
        <v>0</v>
      </c>
    </row>
    <row r="5311" spans="1:9" ht="15.75" thickBot="1">
      <c r="A5311" s="398"/>
      <c r="B5311" s="333">
        <v>7</v>
      </c>
      <c r="C5311" s="334">
        <v>228.86</v>
      </c>
      <c r="D5311" s="335" t="s">
        <v>392</v>
      </c>
      <c r="E5311" s="335" t="s">
        <v>386</v>
      </c>
      <c r="F5311" s="335" t="s">
        <v>862</v>
      </c>
      <c r="G5311" s="179">
        <f t="shared" si="246"/>
        <v>0</v>
      </c>
      <c r="H5311" s="179">
        <f t="shared" si="247"/>
        <v>0</v>
      </c>
      <c r="I5311" s="179">
        <f t="shared" si="248"/>
        <v>0</v>
      </c>
    </row>
    <row r="5312" spans="1:9" ht="15.75" thickBot="1">
      <c r="A5312" s="398"/>
      <c r="B5312" s="333">
        <v>2</v>
      </c>
      <c r="C5312" s="334">
        <v>56.62</v>
      </c>
      <c r="D5312" s="335" t="s">
        <v>392</v>
      </c>
      <c r="E5312" s="335" t="s">
        <v>386</v>
      </c>
      <c r="F5312" s="335" t="s">
        <v>864</v>
      </c>
      <c r="G5312" s="179">
        <f t="shared" si="246"/>
        <v>0</v>
      </c>
      <c r="H5312" s="179">
        <f t="shared" si="247"/>
        <v>0</v>
      </c>
      <c r="I5312" s="179">
        <f t="shared" si="248"/>
        <v>0</v>
      </c>
    </row>
    <row r="5313" spans="1:9" ht="15.75" thickBot="1">
      <c r="A5313" s="398"/>
      <c r="B5313" s="333">
        <v>2.5</v>
      </c>
      <c r="C5313" s="334">
        <v>87.05</v>
      </c>
      <c r="D5313" s="335" t="s">
        <v>392</v>
      </c>
      <c r="E5313" s="335" t="s">
        <v>386</v>
      </c>
      <c r="F5313" s="335" t="s">
        <v>841</v>
      </c>
      <c r="G5313" s="179">
        <f t="shared" si="246"/>
        <v>0</v>
      </c>
      <c r="H5313" s="179">
        <f t="shared" si="247"/>
        <v>0</v>
      </c>
      <c r="I5313" s="179">
        <f t="shared" si="248"/>
        <v>0</v>
      </c>
    </row>
    <row r="5314" spans="1:9" ht="15.75" thickBot="1">
      <c r="A5314" s="398"/>
      <c r="B5314" s="333">
        <v>5</v>
      </c>
      <c r="C5314" s="334">
        <v>174.1</v>
      </c>
      <c r="D5314" s="335" t="s">
        <v>392</v>
      </c>
      <c r="E5314" s="335" t="s">
        <v>386</v>
      </c>
      <c r="F5314" s="335" t="s">
        <v>868</v>
      </c>
      <c r="G5314" s="179">
        <f t="shared" si="246"/>
        <v>0</v>
      </c>
      <c r="H5314" s="179">
        <f t="shared" si="247"/>
        <v>0</v>
      </c>
      <c r="I5314" s="179">
        <f t="shared" si="248"/>
        <v>0</v>
      </c>
    </row>
    <row r="5315" spans="1:9" ht="15.75" thickBot="1">
      <c r="A5315" s="398"/>
      <c r="B5315" s="333">
        <v>5</v>
      </c>
      <c r="C5315" s="334">
        <v>174.1</v>
      </c>
      <c r="D5315" s="335" t="s">
        <v>392</v>
      </c>
      <c r="E5315" s="335" t="s">
        <v>386</v>
      </c>
      <c r="F5315" s="335" t="s">
        <v>838</v>
      </c>
      <c r="G5315" s="179">
        <f t="shared" si="246"/>
        <v>0</v>
      </c>
      <c r="H5315" s="179">
        <f t="shared" si="247"/>
        <v>0</v>
      </c>
      <c r="I5315" s="179">
        <f t="shared" si="248"/>
        <v>0</v>
      </c>
    </row>
    <row r="5316" spans="1:9" ht="15.75" thickBot="1">
      <c r="A5316" s="398"/>
      <c r="B5316" s="333">
        <v>2</v>
      </c>
      <c r="C5316" s="334">
        <v>69.64</v>
      </c>
      <c r="D5316" s="335" t="s">
        <v>392</v>
      </c>
      <c r="E5316" s="335" t="s">
        <v>386</v>
      </c>
      <c r="F5316" s="335" t="s">
        <v>872</v>
      </c>
      <c r="G5316" s="179">
        <f t="shared" si="246"/>
        <v>0</v>
      </c>
      <c r="H5316" s="179">
        <f t="shared" si="247"/>
        <v>0</v>
      </c>
      <c r="I5316" s="179">
        <f t="shared" si="248"/>
        <v>0</v>
      </c>
    </row>
    <row r="5317" spans="1:9" ht="15.75" thickBot="1">
      <c r="A5317" s="399"/>
      <c r="B5317" s="333">
        <v>7</v>
      </c>
      <c r="C5317" s="334">
        <v>226.38</v>
      </c>
      <c r="D5317" s="335" t="s">
        <v>392</v>
      </c>
      <c r="E5317" s="335" t="s">
        <v>386</v>
      </c>
      <c r="F5317" s="335" t="s">
        <v>858</v>
      </c>
      <c r="G5317" s="179">
        <f t="shared" ref="G5317:G5380" si="249">IF(D5317="REG",C5317,0)</f>
        <v>0</v>
      </c>
      <c r="H5317" s="179">
        <f t="shared" ref="H5317:H5380" si="250">IF(D5317="SAL",C5317,0)</f>
        <v>0</v>
      </c>
      <c r="I5317" s="179">
        <f t="shared" ref="I5317:I5380" si="251">+G5317+H5317</f>
        <v>0</v>
      </c>
    </row>
    <row r="5318" spans="1:9" ht="15.75" thickBot="1">
      <c r="A5318" s="336" t="s">
        <v>514</v>
      </c>
      <c r="B5318" s="337">
        <v>2370.75</v>
      </c>
      <c r="C5318" s="338">
        <v>82001.55</v>
      </c>
      <c r="D5318" s="394"/>
      <c r="E5318" s="395"/>
      <c r="F5318" s="396"/>
      <c r="G5318" s="179">
        <f t="shared" si="249"/>
        <v>0</v>
      </c>
      <c r="H5318" s="179">
        <f t="shared" si="250"/>
        <v>0</v>
      </c>
      <c r="I5318" s="179">
        <f t="shared" si="251"/>
        <v>0</v>
      </c>
    </row>
    <row r="5319" spans="1:9" ht="15.75" thickBot="1">
      <c r="A5319" s="397" t="s">
        <v>1045</v>
      </c>
      <c r="B5319" s="333">
        <v>11</v>
      </c>
      <c r="C5319" s="334">
        <v>541.03</v>
      </c>
      <c r="D5319" s="335" t="s">
        <v>387</v>
      </c>
      <c r="E5319" s="335" t="s">
        <v>386</v>
      </c>
      <c r="F5319" s="335" t="s">
        <v>843</v>
      </c>
      <c r="G5319" s="179">
        <f t="shared" si="249"/>
        <v>0</v>
      </c>
      <c r="H5319" s="179">
        <f t="shared" si="250"/>
        <v>0</v>
      </c>
      <c r="I5319" s="179">
        <f t="shared" si="251"/>
        <v>0</v>
      </c>
    </row>
    <row r="5320" spans="1:9" ht="15.75" thickBot="1">
      <c r="A5320" s="399"/>
      <c r="B5320" s="333">
        <v>32</v>
      </c>
      <c r="C5320" s="334">
        <v>1049.28</v>
      </c>
      <c r="D5320" s="335" t="s">
        <v>384</v>
      </c>
      <c r="E5320" s="335" t="s">
        <v>386</v>
      </c>
      <c r="F5320" s="335" t="s">
        <v>843</v>
      </c>
      <c r="G5320" s="179">
        <f t="shared" si="249"/>
        <v>1049.28</v>
      </c>
      <c r="H5320" s="179">
        <f t="shared" si="250"/>
        <v>0</v>
      </c>
      <c r="I5320" s="179">
        <f t="shared" si="251"/>
        <v>1049.28</v>
      </c>
    </row>
    <row r="5321" spans="1:9" ht="15.75" thickBot="1">
      <c r="A5321" s="336" t="s">
        <v>1045</v>
      </c>
      <c r="B5321" s="337">
        <v>43</v>
      </c>
      <c r="C5321" s="338">
        <v>1590.31</v>
      </c>
      <c r="D5321" s="394"/>
      <c r="E5321" s="395"/>
      <c r="F5321" s="396"/>
      <c r="G5321" s="179">
        <f t="shared" si="249"/>
        <v>0</v>
      </c>
      <c r="H5321" s="179">
        <f t="shared" si="250"/>
        <v>0</v>
      </c>
      <c r="I5321" s="179">
        <f t="shared" si="251"/>
        <v>0</v>
      </c>
    </row>
    <row r="5322" spans="1:9" ht="15.75" thickBot="1">
      <c r="A5322" s="397" t="s">
        <v>1046</v>
      </c>
      <c r="B5322" s="333">
        <v>2</v>
      </c>
      <c r="C5322" s="334">
        <v>94.11</v>
      </c>
      <c r="D5322" s="335" t="s">
        <v>387</v>
      </c>
      <c r="E5322" s="335" t="s">
        <v>386</v>
      </c>
      <c r="F5322" s="335" t="s">
        <v>856</v>
      </c>
      <c r="G5322" s="179">
        <f t="shared" si="249"/>
        <v>0</v>
      </c>
      <c r="H5322" s="179">
        <f t="shared" si="250"/>
        <v>0</v>
      </c>
      <c r="I5322" s="179">
        <f t="shared" si="251"/>
        <v>0</v>
      </c>
    </row>
    <row r="5323" spans="1:9" ht="15.75" thickBot="1">
      <c r="A5323" s="399"/>
      <c r="B5323" s="333">
        <v>3.5</v>
      </c>
      <c r="C5323" s="334">
        <v>109.8</v>
      </c>
      <c r="D5323" s="335" t="s">
        <v>384</v>
      </c>
      <c r="E5323" s="335" t="s">
        <v>386</v>
      </c>
      <c r="F5323" s="335" t="s">
        <v>856</v>
      </c>
      <c r="G5323" s="179">
        <f t="shared" si="249"/>
        <v>109.8</v>
      </c>
      <c r="H5323" s="179">
        <f t="shared" si="250"/>
        <v>0</v>
      </c>
      <c r="I5323" s="179">
        <f t="shared" si="251"/>
        <v>109.8</v>
      </c>
    </row>
    <row r="5324" spans="1:9" ht="15.75" thickBot="1">
      <c r="A5324" s="336" t="s">
        <v>1046</v>
      </c>
      <c r="B5324" s="337">
        <v>5.5</v>
      </c>
      <c r="C5324" s="338">
        <v>203.91</v>
      </c>
      <c r="D5324" s="394"/>
      <c r="E5324" s="395"/>
      <c r="F5324" s="396"/>
      <c r="G5324" s="179">
        <f t="shared" si="249"/>
        <v>0</v>
      </c>
      <c r="H5324" s="179">
        <f t="shared" si="250"/>
        <v>0</v>
      </c>
      <c r="I5324" s="179">
        <f t="shared" si="251"/>
        <v>0</v>
      </c>
    </row>
    <row r="5325" spans="1:9" ht="15.75" thickBot="1">
      <c r="A5325" s="397" t="s">
        <v>515</v>
      </c>
      <c r="B5325" s="333">
        <v>0</v>
      </c>
      <c r="C5325" s="334">
        <v>1082.8399999999999</v>
      </c>
      <c r="D5325" s="335" t="s">
        <v>588</v>
      </c>
      <c r="E5325" s="335" t="s">
        <v>386</v>
      </c>
      <c r="F5325" s="335" t="s">
        <v>956</v>
      </c>
      <c r="G5325" s="179">
        <f t="shared" si="249"/>
        <v>0</v>
      </c>
      <c r="H5325" s="179">
        <f t="shared" si="250"/>
        <v>0</v>
      </c>
      <c r="I5325" s="179">
        <f t="shared" si="251"/>
        <v>0</v>
      </c>
    </row>
    <row r="5326" spans="1:9" ht="15.75" thickBot="1">
      <c r="A5326" s="398"/>
      <c r="B5326" s="333">
        <v>11.5</v>
      </c>
      <c r="C5326" s="334">
        <v>400.43</v>
      </c>
      <c r="D5326" s="335" t="s">
        <v>389</v>
      </c>
      <c r="E5326" s="335" t="s">
        <v>386</v>
      </c>
      <c r="F5326" s="335" t="s">
        <v>856</v>
      </c>
      <c r="G5326" s="179">
        <f t="shared" si="249"/>
        <v>0</v>
      </c>
      <c r="H5326" s="179">
        <f t="shared" si="250"/>
        <v>0</v>
      </c>
      <c r="I5326" s="179">
        <f t="shared" si="251"/>
        <v>0</v>
      </c>
    </row>
    <row r="5327" spans="1:9" ht="15.75" thickBot="1">
      <c r="A5327" s="398"/>
      <c r="B5327" s="333">
        <v>32</v>
      </c>
      <c r="C5327" s="334">
        <v>1048.32</v>
      </c>
      <c r="D5327" s="335" t="s">
        <v>391</v>
      </c>
      <c r="E5327" s="335" t="s">
        <v>386</v>
      </c>
      <c r="F5327" s="335" t="s">
        <v>807</v>
      </c>
      <c r="G5327" s="179">
        <f t="shared" si="249"/>
        <v>0</v>
      </c>
      <c r="H5327" s="179">
        <f t="shared" si="250"/>
        <v>0</v>
      </c>
      <c r="I5327" s="179">
        <f t="shared" si="251"/>
        <v>0</v>
      </c>
    </row>
    <row r="5328" spans="1:9" ht="15.75" thickBot="1">
      <c r="A5328" s="398"/>
      <c r="B5328" s="333">
        <v>16</v>
      </c>
      <c r="C5328" s="334">
        <v>524.16</v>
      </c>
      <c r="D5328" s="335" t="s">
        <v>391</v>
      </c>
      <c r="E5328" s="335" t="s">
        <v>386</v>
      </c>
      <c r="F5328" s="335" t="s">
        <v>837</v>
      </c>
      <c r="G5328" s="179">
        <f t="shared" si="249"/>
        <v>0</v>
      </c>
      <c r="H5328" s="179">
        <f t="shared" si="250"/>
        <v>0</v>
      </c>
      <c r="I5328" s="179">
        <f t="shared" si="251"/>
        <v>0</v>
      </c>
    </row>
    <row r="5329" spans="1:9" ht="15.75" thickBot="1">
      <c r="A5329" s="398"/>
      <c r="B5329" s="333">
        <v>16</v>
      </c>
      <c r="C5329" s="334">
        <v>537.28</v>
      </c>
      <c r="D5329" s="335" t="s">
        <v>391</v>
      </c>
      <c r="E5329" s="335" t="s">
        <v>386</v>
      </c>
      <c r="F5329" s="335" t="s">
        <v>835</v>
      </c>
      <c r="G5329" s="179">
        <f t="shared" si="249"/>
        <v>0</v>
      </c>
      <c r="H5329" s="179">
        <f t="shared" si="250"/>
        <v>0</v>
      </c>
      <c r="I5329" s="179">
        <f t="shared" si="251"/>
        <v>0</v>
      </c>
    </row>
    <row r="5330" spans="1:9" ht="15.75" thickBot="1">
      <c r="A5330" s="398"/>
      <c r="B5330" s="333">
        <v>16</v>
      </c>
      <c r="C5330" s="334">
        <v>537.28</v>
      </c>
      <c r="D5330" s="335" t="s">
        <v>391</v>
      </c>
      <c r="E5330" s="335" t="s">
        <v>386</v>
      </c>
      <c r="F5330" s="335" t="s">
        <v>845</v>
      </c>
      <c r="G5330" s="179">
        <f t="shared" si="249"/>
        <v>0</v>
      </c>
      <c r="H5330" s="179">
        <f t="shared" si="250"/>
        <v>0</v>
      </c>
      <c r="I5330" s="179">
        <f t="shared" si="251"/>
        <v>0</v>
      </c>
    </row>
    <row r="5331" spans="1:9" ht="15.75" thickBot="1">
      <c r="A5331" s="398"/>
      <c r="B5331" s="333">
        <v>16</v>
      </c>
      <c r="C5331" s="334">
        <v>537.28</v>
      </c>
      <c r="D5331" s="335" t="s">
        <v>391</v>
      </c>
      <c r="E5331" s="335" t="s">
        <v>386</v>
      </c>
      <c r="F5331" s="335" t="s">
        <v>881</v>
      </c>
      <c r="G5331" s="179">
        <f t="shared" si="249"/>
        <v>0</v>
      </c>
      <c r="H5331" s="179">
        <f t="shared" si="250"/>
        <v>0</v>
      </c>
      <c r="I5331" s="179">
        <f t="shared" si="251"/>
        <v>0</v>
      </c>
    </row>
    <row r="5332" spans="1:9" ht="15.75" thickBot="1">
      <c r="A5332" s="398"/>
      <c r="B5332" s="333">
        <v>16</v>
      </c>
      <c r="C5332" s="334">
        <v>544.88</v>
      </c>
      <c r="D5332" s="335" t="s">
        <v>391</v>
      </c>
      <c r="E5332" s="335" t="s">
        <v>386</v>
      </c>
      <c r="F5332" s="335" t="s">
        <v>863</v>
      </c>
      <c r="G5332" s="179">
        <f t="shared" si="249"/>
        <v>0</v>
      </c>
      <c r="H5332" s="179">
        <f t="shared" si="250"/>
        <v>0</v>
      </c>
      <c r="I5332" s="179">
        <f t="shared" si="251"/>
        <v>0</v>
      </c>
    </row>
    <row r="5333" spans="1:9" ht="15.75" thickBot="1">
      <c r="A5333" s="398"/>
      <c r="B5333" s="333">
        <v>32</v>
      </c>
      <c r="C5333" s="334">
        <v>1089.76</v>
      </c>
      <c r="D5333" s="335" t="s">
        <v>391</v>
      </c>
      <c r="E5333" s="335" t="s">
        <v>386</v>
      </c>
      <c r="F5333" s="335" t="s">
        <v>838</v>
      </c>
      <c r="G5333" s="179">
        <f t="shared" si="249"/>
        <v>0</v>
      </c>
      <c r="H5333" s="179">
        <f t="shared" si="250"/>
        <v>0</v>
      </c>
      <c r="I5333" s="179">
        <f t="shared" si="251"/>
        <v>0</v>
      </c>
    </row>
    <row r="5334" spans="1:9" ht="15.75" thickBot="1">
      <c r="A5334" s="398"/>
      <c r="B5334" s="333">
        <v>32</v>
      </c>
      <c r="C5334" s="334">
        <v>1089.76</v>
      </c>
      <c r="D5334" s="335" t="s">
        <v>391</v>
      </c>
      <c r="E5334" s="335" t="s">
        <v>386</v>
      </c>
      <c r="F5334" s="335" t="s">
        <v>858</v>
      </c>
      <c r="G5334" s="179">
        <f t="shared" si="249"/>
        <v>0</v>
      </c>
      <c r="H5334" s="179">
        <f t="shared" si="250"/>
        <v>0</v>
      </c>
      <c r="I5334" s="179">
        <f t="shared" si="251"/>
        <v>0</v>
      </c>
    </row>
    <row r="5335" spans="1:9" ht="15.75" thickBot="1">
      <c r="A5335" s="398"/>
      <c r="B5335" s="333">
        <v>0</v>
      </c>
      <c r="C5335" s="334">
        <v>0</v>
      </c>
      <c r="D5335" s="335" t="s">
        <v>391</v>
      </c>
      <c r="E5335" s="335" t="s">
        <v>386</v>
      </c>
      <c r="F5335" s="335" t="s">
        <v>921</v>
      </c>
      <c r="G5335" s="179">
        <f t="shared" si="249"/>
        <v>0</v>
      </c>
      <c r="H5335" s="179">
        <f t="shared" si="250"/>
        <v>0</v>
      </c>
      <c r="I5335" s="179">
        <f t="shared" si="251"/>
        <v>0</v>
      </c>
    </row>
    <row r="5336" spans="1:9" ht="15.75" thickBot="1">
      <c r="A5336" s="398"/>
      <c r="B5336" s="333">
        <v>4</v>
      </c>
      <c r="C5336" s="334">
        <v>196.56</v>
      </c>
      <c r="D5336" s="335" t="s">
        <v>387</v>
      </c>
      <c r="E5336" s="335" t="s">
        <v>386</v>
      </c>
      <c r="F5336" s="335" t="s">
        <v>807</v>
      </c>
      <c r="G5336" s="179">
        <f t="shared" si="249"/>
        <v>0</v>
      </c>
      <c r="H5336" s="179">
        <f t="shared" si="250"/>
        <v>0</v>
      </c>
      <c r="I5336" s="179">
        <f t="shared" si="251"/>
        <v>0</v>
      </c>
    </row>
    <row r="5337" spans="1:9" ht="15.75" thickBot="1">
      <c r="A5337" s="398"/>
      <c r="B5337" s="333">
        <v>6</v>
      </c>
      <c r="C5337" s="334">
        <v>291.20999999999998</v>
      </c>
      <c r="D5337" s="335" t="s">
        <v>387</v>
      </c>
      <c r="E5337" s="335" t="s">
        <v>386</v>
      </c>
      <c r="F5337" s="335" t="s">
        <v>837</v>
      </c>
      <c r="G5337" s="179">
        <f t="shared" si="249"/>
        <v>0</v>
      </c>
      <c r="H5337" s="179">
        <f t="shared" si="250"/>
        <v>0</v>
      </c>
      <c r="I5337" s="179">
        <f t="shared" si="251"/>
        <v>0</v>
      </c>
    </row>
    <row r="5338" spans="1:9" ht="15.75" thickBot="1">
      <c r="A5338" s="398"/>
      <c r="B5338" s="333">
        <v>18.5</v>
      </c>
      <c r="C5338" s="334">
        <v>915.44</v>
      </c>
      <c r="D5338" s="335" t="s">
        <v>387</v>
      </c>
      <c r="E5338" s="335" t="s">
        <v>386</v>
      </c>
      <c r="F5338" s="335" t="s">
        <v>811</v>
      </c>
      <c r="G5338" s="179">
        <f t="shared" si="249"/>
        <v>0</v>
      </c>
      <c r="H5338" s="179">
        <f t="shared" si="250"/>
        <v>0</v>
      </c>
      <c r="I5338" s="179">
        <f t="shared" si="251"/>
        <v>0</v>
      </c>
    </row>
    <row r="5339" spans="1:9" ht="15.75" thickBot="1">
      <c r="A5339" s="398"/>
      <c r="B5339" s="333">
        <v>6</v>
      </c>
      <c r="C5339" s="334">
        <v>298.47000000000003</v>
      </c>
      <c r="D5339" s="335" t="s">
        <v>387</v>
      </c>
      <c r="E5339" s="335" t="s">
        <v>386</v>
      </c>
      <c r="F5339" s="335" t="s">
        <v>813</v>
      </c>
      <c r="G5339" s="179">
        <f t="shared" si="249"/>
        <v>0</v>
      </c>
      <c r="H5339" s="179">
        <f t="shared" si="250"/>
        <v>0</v>
      </c>
      <c r="I5339" s="179">
        <f t="shared" si="251"/>
        <v>0</v>
      </c>
    </row>
    <row r="5340" spans="1:9" ht="15.75" thickBot="1">
      <c r="A5340" s="398"/>
      <c r="B5340" s="333">
        <v>9</v>
      </c>
      <c r="C5340" s="334">
        <v>436.59</v>
      </c>
      <c r="D5340" s="335" t="s">
        <v>387</v>
      </c>
      <c r="E5340" s="335" t="s">
        <v>386</v>
      </c>
      <c r="F5340" s="335" t="s">
        <v>808</v>
      </c>
      <c r="G5340" s="179">
        <f t="shared" si="249"/>
        <v>0</v>
      </c>
      <c r="H5340" s="179">
        <f t="shared" si="250"/>
        <v>0</v>
      </c>
      <c r="I5340" s="179">
        <f t="shared" si="251"/>
        <v>0</v>
      </c>
    </row>
    <row r="5341" spans="1:9" ht="15.75" thickBot="1">
      <c r="A5341" s="398"/>
      <c r="B5341" s="333">
        <v>8</v>
      </c>
      <c r="C5341" s="334">
        <v>388.08</v>
      </c>
      <c r="D5341" s="335" t="s">
        <v>387</v>
      </c>
      <c r="E5341" s="335" t="s">
        <v>386</v>
      </c>
      <c r="F5341" s="335" t="s">
        <v>809</v>
      </c>
      <c r="G5341" s="179">
        <f t="shared" si="249"/>
        <v>0</v>
      </c>
      <c r="H5341" s="179">
        <f t="shared" si="250"/>
        <v>0</v>
      </c>
      <c r="I5341" s="179">
        <f t="shared" si="251"/>
        <v>0</v>
      </c>
    </row>
    <row r="5342" spans="1:9" ht="15.75" thickBot="1">
      <c r="A5342" s="398"/>
      <c r="B5342" s="333">
        <v>50</v>
      </c>
      <c r="C5342" s="334">
        <v>2531.52</v>
      </c>
      <c r="D5342" s="335" t="s">
        <v>387</v>
      </c>
      <c r="E5342" s="335" t="s">
        <v>386</v>
      </c>
      <c r="F5342" s="335" t="s">
        <v>810</v>
      </c>
      <c r="G5342" s="179">
        <f t="shared" si="249"/>
        <v>0</v>
      </c>
      <c r="H5342" s="179">
        <f t="shared" si="250"/>
        <v>0</v>
      </c>
      <c r="I5342" s="179">
        <f t="shared" si="251"/>
        <v>0</v>
      </c>
    </row>
    <row r="5343" spans="1:9" ht="15.75" thickBot="1">
      <c r="A5343" s="398"/>
      <c r="B5343" s="333">
        <v>4</v>
      </c>
      <c r="C5343" s="334">
        <v>201.48</v>
      </c>
      <c r="D5343" s="335" t="s">
        <v>387</v>
      </c>
      <c r="E5343" s="335" t="s">
        <v>386</v>
      </c>
      <c r="F5343" s="335" t="s">
        <v>835</v>
      </c>
      <c r="G5343" s="179">
        <f t="shared" si="249"/>
        <v>0</v>
      </c>
      <c r="H5343" s="179">
        <f t="shared" si="250"/>
        <v>0</v>
      </c>
      <c r="I5343" s="179">
        <f t="shared" si="251"/>
        <v>0</v>
      </c>
    </row>
    <row r="5344" spans="1:9" ht="15.75" thickBot="1">
      <c r="A5344" s="398"/>
      <c r="B5344" s="333">
        <v>20</v>
      </c>
      <c r="C5344" s="334">
        <v>970.2</v>
      </c>
      <c r="D5344" s="335" t="s">
        <v>387</v>
      </c>
      <c r="E5344" s="335" t="s">
        <v>386</v>
      </c>
      <c r="F5344" s="335" t="s">
        <v>802</v>
      </c>
      <c r="G5344" s="179">
        <f t="shared" si="249"/>
        <v>0</v>
      </c>
      <c r="H5344" s="179">
        <f t="shared" si="250"/>
        <v>0</v>
      </c>
      <c r="I5344" s="179">
        <f t="shared" si="251"/>
        <v>0</v>
      </c>
    </row>
    <row r="5345" spans="1:9" ht="15.75" thickBot="1">
      <c r="A5345" s="398"/>
      <c r="B5345" s="333">
        <v>4.5</v>
      </c>
      <c r="C5345" s="334">
        <v>218.3</v>
      </c>
      <c r="D5345" s="335" t="s">
        <v>387</v>
      </c>
      <c r="E5345" s="335" t="s">
        <v>386</v>
      </c>
      <c r="F5345" s="335" t="s">
        <v>803</v>
      </c>
      <c r="G5345" s="179">
        <f t="shared" si="249"/>
        <v>0</v>
      </c>
      <c r="H5345" s="179">
        <f t="shared" si="250"/>
        <v>0</v>
      </c>
      <c r="I5345" s="179">
        <f t="shared" si="251"/>
        <v>0</v>
      </c>
    </row>
    <row r="5346" spans="1:9" ht="15.75" thickBot="1">
      <c r="A5346" s="398"/>
      <c r="B5346" s="333">
        <v>9.5</v>
      </c>
      <c r="C5346" s="334">
        <v>479.45</v>
      </c>
      <c r="D5346" s="335" t="s">
        <v>387</v>
      </c>
      <c r="E5346" s="335" t="s">
        <v>386</v>
      </c>
      <c r="F5346" s="335" t="s">
        <v>804</v>
      </c>
      <c r="G5346" s="179">
        <f t="shared" si="249"/>
        <v>0</v>
      </c>
      <c r="H5346" s="179">
        <f t="shared" si="250"/>
        <v>0</v>
      </c>
      <c r="I5346" s="179">
        <f t="shared" si="251"/>
        <v>0</v>
      </c>
    </row>
    <row r="5347" spans="1:9" ht="15.75" thickBot="1">
      <c r="A5347" s="398"/>
      <c r="B5347" s="333">
        <v>13.5</v>
      </c>
      <c r="C5347" s="334">
        <v>697.66</v>
      </c>
      <c r="D5347" s="335" t="s">
        <v>387</v>
      </c>
      <c r="E5347" s="335" t="s">
        <v>386</v>
      </c>
      <c r="F5347" s="335" t="s">
        <v>845</v>
      </c>
      <c r="G5347" s="179">
        <f t="shared" si="249"/>
        <v>0</v>
      </c>
      <c r="H5347" s="179">
        <f t="shared" si="250"/>
        <v>0</v>
      </c>
      <c r="I5347" s="179">
        <f t="shared" si="251"/>
        <v>0</v>
      </c>
    </row>
    <row r="5348" spans="1:9" ht="15.75" thickBot="1">
      <c r="A5348" s="398"/>
      <c r="B5348" s="333">
        <v>33.5</v>
      </c>
      <c r="C5348" s="334">
        <v>1695.77</v>
      </c>
      <c r="D5348" s="335" t="s">
        <v>387</v>
      </c>
      <c r="E5348" s="335" t="s">
        <v>386</v>
      </c>
      <c r="F5348" s="335" t="s">
        <v>843</v>
      </c>
      <c r="G5348" s="179">
        <f t="shared" si="249"/>
        <v>0</v>
      </c>
      <c r="H5348" s="179">
        <f t="shared" si="250"/>
        <v>0</v>
      </c>
      <c r="I5348" s="179">
        <f t="shared" si="251"/>
        <v>0</v>
      </c>
    </row>
    <row r="5349" spans="1:9" ht="15.75" thickBot="1">
      <c r="A5349" s="398"/>
      <c r="B5349" s="333">
        <v>8</v>
      </c>
      <c r="C5349" s="334">
        <v>402.96</v>
      </c>
      <c r="D5349" s="335" t="s">
        <v>387</v>
      </c>
      <c r="E5349" s="335" t="s">
        <v>386</v>
      </c>
      <c r="F5349" s="335" t="s">
        <v>894</v>
      </c>
      <c r="G5349" s="179">
        <f t="shared" si="249"/>
        <v>0</v>
      </c>
      <c r="H5349" s="179">
        <f t="shared" si="250"/>
        <v>0</v>
      </c>
      <c r="I5349" s="179">
        <f t="shared" si="251"/>
        <v>0</v>
      </c>
    </row>
    <row r="5350" spans="1:9" ht="15.75" thickBot="1">
      <c r="A5350" s="398"/>
      <c r="B5350" s="333">
        <v>4</v>
      </c>
      <c r="C5350" s="334">
        <v>201.48</v>
      </c>
      <c r="D5350" s="335" t="s">
        <v>387</v>
      </c>
      <c r="E5350" s="335" t="s">
        <v>386</v>
      </c>
      <c r="F5350" s="335" t="s">
        <v>881</v>
      </c>
      <c r="G5350" s="179">
        <f t="shared" si="249"/>
        <v>0</v>
      </c>
      <c r="H5350" s="179">
        <f t="shared" si="250"/>
        <v>0</v>
      </c>
      <c r="I5350" s="179">
        <f t="shared" si="251"/>
        <v>0</v>
      </c>
    </row>
    <row r="5351" spans="1:9" ht="15.75" thickBot="1">
      <c r="A5351" s="398"/>
      <c r="B5351" s="333">
        <v>22.5</v>
      </c>
      <c r="C5351" s="334">
        <v>1141.9000000000001</v>
      </c>
      <c r="D5351" s="335" t="s">
        <v>387</v>
      </c>
      <c r="E5351" s="335" t="s">
        <v>386</v>
      </c>
      <c r="F5351" s="335" t="s">
        <v>805</v>
      </c>
      <c r="G5351" s="179">
        <f t="shared" si="249"/>
        <v>0</v>
      </c>
      <c r="H5351" s="179">
        <f t="shared" si="250"/>
        <v>0</v>
      </c>
      <c r="I5351" s="179">
        <f t="shared" si="251"/>
        <v>0</v>
      </c>
    </row>
    <row r="5352" spans="1:9" ht="15.75" thickBot="1">
      <c r="A5352" s="398"/>
      <c r="B5352" s="333">
        <v>5</v>
      </c>
      <c r="C5352" s="334">
        <v>258.86</v>
      </c>
      <c r="D5352" s="335" t="s">
        <v>387</v>
      </c>
      <c r="E5352" s="335" t="s">
        <v>386</v>
      </c>
      <c r="F5352" s="335" t="s">
        <v>862</v>
      </c>
      <c r="G5352" s="179">
        <f t="shared" si="249"/>
        <v>0</v>
      </c>
      <c r="H5352" s="179">
        <f t="shared" si="250"/>
        <v>0</v>
      </c>
      <c r="I5352" s="179">
        <f t="shared" si="251"/>
        <v>0</v>
      </c>
    </row>
    <row r="5353" spans="1:9" ht="15.75" thickBot="1">
      <c r="A5353" s="398"/>
      <c r="B5353" s="333">
        <v>18</v>
      </c>
      <c r="C5353" s="334">
        <v>917.19</v>
      </c>
      <c r="D5353" s="335" t="s">
        <v>387</v>
      </c>
      <c r="E5353" s="335" t="s">
        <v>386</v>
      </c>
      <c r="F5353" s="335" t="s">
        <v>816</v>
      </c>
      <c r="G5353" s="179">
        <f t="shared" si="249"/>
        <v>0</v>
      </c>
      <c r="H5353" s="179">
        <f t="shared" si="250"/>
        <v>0</v>
      </c>
      <c r="I5353" s="179">
        <f t="shared" si="251"/>
        <v>0</v>
      </c>
    </row>
    <row r="5354" spans="1:9" ht="15.75" thickBot="1">
      <c r="A5354" s="398"/>
      <c r="B5354" s="333">
        <v>3</v>
      </c>
      <c r="C5354" s="334">
        <v>154.4</v>
      </c>
      <c r="D5354" s="335" t="s">
        <v>387</v>
      </c>
      <c r="E5354" s="335" t="s">
        <v>386</v>
      </c>
      <c r="F5354" s="335" t="s">
        <v>864</v>
      </c>
      <c r="G5354" s="179">
        <f t="shared" si="249"/>
        <v>0</v>
      </c>
      <c r="H5354" s="179">
        <f t="shared" si="250"/>
        <v>0</v>
      </c>
      <c r="I5354" s="179">
        <f t="shared" si="251"/>
        <v>0</v>
      </c>
    </row>
    <row r="5355" spans="1:9" ht="15.75" thickBot="1">
      <c r="A5355" s="398"/>
      <c r="B5355" s="333">
        <v>5</v>
      </c>
      <c r="C5355" s="334">
        <v>261.14999999999998</v>
      </c>
      <c r="D5355" s="335" t="s">
        <v>387</v>
      </c>
      <c r="E5355" s="335" t="s">
        <v>386</v>
      </c>
      <c r="F5355" s="335" t="s">
        <v>841</v>
      </c>
      <c r="G5355" s="179">
        <f t="shared" si="249"/>
        <v>0</v>
      </c>
      <c r="H5355" s="179">
        <f t="shared" si="250"/>
        <v>0</v>
      </c>
      <c r="I5355" s="179">
        <f t="shared" si="251"/>
        <v>0</v>
      </c>
    </row>
    <row r="5356" spans="1:9" ht="15.75" thickBot="1">
      <c r="A5356" s="398"/>
      <c r="B5356" s="333">
        <v>50</v>
      </c>
      <c r="C5356" s="334">
        <v>2611.5</v>
      </c>
      <c r="D5356" s="335" t="s">
        <v>387</v>
      </c>
      <c r="E5356" s="335" t="s">
        <v>386</v>
      </c>
      <c r="F5356" s="335" t="s">
        <v>856</v>
      </c>
      <c r="G5356" s="179">
        <f t="shared" si="249"/>
        <v>0</v>
      </c>
      <c r="H5356" s="179">
        <f t="shared" si="250"/>
        <v>0</v>
      </c>
      <c r="I5356" s="179">
        <f t="shared" si="251"/>
        <v>0</v>
      </c>
    </row>
    <row r="5357" spans="1:9" ht="15.75" thickBot="1">
      <c r="A5357" s="398"/>
      <c r="B5357" s="333">
        <v>2</v>
      </c>
      <c r="C5357" s="334">
        <v>99.87</v>
      </c>
      <c r="D5357" s="335" t="s">
        <v>387</v>
      </c>
      <c r="E5357" s="335" t="s">
        <v>386</v>
      </c>
      <c r="F5357" s="335" t="s">
        <v>867</v>
      </c>
      <c r="G5357" s="179">
        <f t="shared" si="249"/>
        <v>0</v>
      </c>
      <c r="H5357" s="179">
        <f t="shared" si="250"/>
        <v>0</v>
      </c>
      <c r="I5357" s="179">
        <f t="shared" si="251"/>
        <v>0</v>
      </c>
    </row>
    <row r="5358" spans="1:9" ht="15.75" thickBot="1">
      <c r="A5358" s="398"/>
      <c r="B5358" s="333">
        <v>12</v>
      </c>
      <c r="C5358" s="334">
        <v>606.11</v>
      </c>
      <c r="D5358" s="335" t="s">
        <v>387</v>
      </c>
      <c r="E5358" s="335" t="s">
        <v>386</v>
      </c>
      <c r="F5358" s="335" t="s">
        <v>868</v>
      </c>
      <c r="G5358" s="179">
        <f t="shared" si="249"/>
        <v>0</v>
      </c>
      <c r="H5358" s="179">
        <f t="shared" si="250"/>
        <v>0</v>
      </c>
      <c r="I5358" s="179">
        <f t="shared" si="251"/>
        <v>0</v>
      </c>
    </row>
    <row r="5359" spans="1:9" ht="15.75" thickBot="1">
      <c r="A5359" s="398"/>
      <c r="B5359" s="333">
        <v>10</v>
      </c>
      <c r="C5359" s="334">
        <v>499.35</v>
      </c>
      <c r="D5359" s="335" t="s">
        <v>387</v>
      </c>
      <c r="E5359" s="335" t="s">
        <v>386</v>
      </c>
      <c r="F5359" s="335" t="s">
        <v>838</v>
      </c>
      <c r="G5359" s="179">
        <f t="shared" si="249"/>
        <v>0</v>
      </c>
      <c r="H5359" s="179">
        <f t="shared" si="250"/>
        <v>0</v>
      </c>
      <c r="I5359" s="179">
        <f t="shared" si="251"/>
        <v>0</v>
      </c>
    </row>
    <row r="5360" spans="1:9" ht="15.75" thickBot="1">
      <c r="A5360" s="398"/>
      <c r="B5360" s="333">
        <v>16.5</v>
      </c>
      <c r="C5360" s="334">
        <v>823.93</v>
      </c>
      <c r="D5360" s="335" t="s">
        <v>387</v>
      </c>
      <c r="E5360" s="335" t="s">
        <v>386</v>
      </c>
      <c r="F5360" s="335" t="s">
        <v>872</v>
      </c>
      <c r="G5360" s="179">
        <f t="shared" si="249"/>
        <v>0</v>
      </c>
      <c r="H5360" s="179">
        <f t="shared" si="250"/>
        <v>0</v>
      </c>
      <c r="I5360" s="179">
        <f t="shared" si="251"/>
        <v>0</v>
      </c>
    </row>
    <row r="5361" spans="1:9" ht="15.75" thickBot="1">
      <c r="A5361" s="398"/>
      <c r="B5361" s="333">
        <v>8</v>
      </c>
      <c r="C5361" s="334">
        <v>399.48</v>
      </c>
      <c r="D5361" s="335" t="s">
        <v>387</v>
      </c>
      <c r="E5361" s="335" t="s">
        <v>386</v>
      </c>
      <c r="F5361" s="335" t="s">
        <v>858</v>
      </c>
      <c r="G5361" s="179">
        <f t="shared" si="249"/>
        <v>0</v>
      </c>
      <c r="H5361" s="179">
        <f t="shared" si="250"/>
        <v>0</v>
      </c>
      <c r="I5361" s="179">
        <f t="shared" si="251"/>
        <v>0</v>
      </c>
    </row>
    <row r="5362" spans="1:9" ht="15.75" thickBot="1">
      <c r="A5362" s="398"/>
      <c r="B5362" s="333">
        <v>0</v>
      </c>
      <c r="C5362" s="334">
        <v>0</v>
      </c>
      <c r="D5362" s="335" t="s">
        <v>387</v>
      </c>
      <c r="E5362" s="335" t="s">
        <v>386</v>
      </c>
      <c r="F5362" s="335" t="s">
        <v>921</v>
      </c>
      <c r="G5362" s="179">
        <f t="shared" si="249"/>
        <v>0</v>
      </c>
      <c r="H5362" s="179">
        <f t="shared" si="250"/>
        <v>0</v>
      </c>
      <c r="I5362" s="179">
        <f t="shared" si="251"/>
        <v>0</v>
      </c>
    </row>
    <row r="5363" spans="1:9" ht="15.75" thickBot="1">
      <c r="A5363" s="398"/>
      <c r="B5363" s="333">
        <v>112</v>
      </c>
      <c r="C5363" s="334">
        <v>3688.48</v>
      </c>
      <c r="D5363" s="335" t="s">
        <v>384</v>
      </c>
      <c r="E5363" s="335" t="s">
        <v>386</v>
      </c>
      <c r="F5363" s="335" t="s">
        <v>807</v>
      </c>
      <c r="G5363" s="179">
        <f t="shared" si="249"/>
        <v>3688.48</v>
      </c>
      <c r="H5363" s="179">
        <f t="shared" si="250"/>
        <v>0</v>
      </c>
      <c r="I5363" s="179">
        <f t="shared" si="251"/>
        <v>3688.48</v>
      </c>
    </row>
    <row r="5364" spans="1:9" ht="15.75" thickBot="1">
      <c r="A5364" s="398"/>
      <c r="B5364" s="333">
        <v>144</v>
      </c>
      <c r="C5364" s="334">
        <v>4717.4399999999996</v>
      </c>
      <c r="D5364" s="335" t="s">
        <v>384</v>
      </c>
      <c r="E5364" s="335" t="s">
        <v>386</v>
      </c>
      <c r="F5364" s="335" t="s">
        <v>837</v>
      </c>
      <c r="G5364" s="179">
        <f t="shared" si="249"/>
        <v>4717.4399999999996</v>
      </c>
      <c r="H5364" s="179">
        <f t="shared" si="250"/>
        <v>0</v>
      </c>
      <c r="I5364" s="179">
        <f t="shared" si="251"/>
        <v>4717.4399999999996</v>
      </c>
    </row>
    <row r="5365" spans="1:9" ht="15.75" thickBot="1">
      <c r="A5365" s="398"/>
      <c r="B5365" s="333">
        <v>160</v>
      </c>
      <c r="C5365" s="334">
        <v>5241.6000000000004</v>
      </c>
      <c r="D5365" s="335" t="s">
        <v>384</v>
      </c>
      <c r="E5365" s="335" t="s">
        <v>386</v>
      </c>
      <c r="F5365" s="335" t="s">
        <v>811</v>
      </c>
      <c r="G5365" s="179">
        <f t="shared" si="249"/>
        <v>5241.6000000000004</v>
      </c>
      <c r="H5365" s="179">
        <f t="shared" si="250"/>
        <v>0</v>
      </c>
      <c r="I5365" s="179">
        <f t="shared" si="251"/>
        <v>5241.6000000000004</v>
      </c>
    </row>
    <row r="5366" spans="1:9" ht="15.75" thickBot="1">
      <c r="A5366" s="398"/>
      <c r="B5366" s="333">
        <v>152</v>
      </c>
      <c r="C5366" s="334">
        <v>4969.84</v>
      </c>
      <c r="D5366" s="335" t="s">
        <v>384</v>
      </c>
      <c r="E5366" s="335" t="s">
        <v>386</v>
      </c>
      <c r="F5366" s="335" t="s">
        <v>813</v>
      </c>
      <c r="G5366" s="179">
        <f t="shared" si="249"/>
        <v>4969.84</v>
      </c>
      <c r="H5366" s="179">
        <f t="shared" si="250"/>
        <v>0</v>
      </c>
      <c r="I5366" s="179">
        <f t="shared" si="251"/>
        <v>4969.84</v>
      </c>
    </row>
    <row r="5367" spans="1:9" ht="15.75" thickBot="1">
      <c r="A5367" s="398"/>
      <c r="B5367" s="333">
        <v>146.5</v>
      </c>
      <c r="C5367" s="334">
        <v>4902.7299999999996</v>
      </c>
      <c r="D5367" s="335" t="s">
        <v>384</v>
      </c>
      <c r="E5367" s="335" t="s">
        <v>386</v>
      </c>
      <c r="F5367" s="335" t="s">
        <v>808</v>
      </c>
      <c r="G5367" s="179">
        <f t="shared" si="249"/>
        <v>4902.7299999999996</v>
      </c>
      <c r="H5367" s="179">
        <f t="shared" si="250"/>
        <v>0</v>
      </c>
      <c r="I5367" s="179">
        <f t="shared" si="251"/>
        <v>4902.7299999999996</v>
      </c>
    </row>
    <row r="5368" spans="1:9" ht="15.75" thickBot="1">
      <c r="A5368" s="398"/>
      <c r="B5368" s="333">
        <v>152</v>
      </c>
      <c r="C5368" s="334">
        <v>5094.24</v>
      </c>
      <c r="D5368" s="335" t="s">
        <v>384</v>
      </c>
      <c r="E5368" s="335" t="s">
        <v>386</v>
      </c>
      <c r="F5368" s="335" t="s">
        <v>809</v>
      </c>
      <c r="G5368" s="179">
        <f t="shared" si="249"/>
        <v>5094.24</v>
      </c>
      <c r="H5368" s="179">
        <f t="shared" si="250"/>
        <v>0</v>
      </c>
      <c r="I5368" s="179">
        <f t="shared" si="251"/>
        <v>5094.24</v>
      </c>
    </row>
    <row r="5369" spans="1:9" ht="15.75" thickBot="1">
      <c r="A5369" s="398"/>
      <c r="B5369" s="333">
        <v>160</v>
      </c>
      <c r="C5369" s="334">
        <v>5372.8</v>
      </c>
      <c r="D5369" s="335" t="s">
        <v>384</v>
      </c>
      <c r="E5369" s="335" t="s">
        <v>386</v>
      </c>
      <c r="F5369" s="335" t="s">
        <v>810</v>
      </c>
      <c r="G5369" s="179">
        <f t="shared" si="249"/>
        <v>5372.8</v>
      </c>
      <c r="H5369" s="179">
        <f t="shared" si="250"/>
        <v>0</v>
      </c>
      <c r="I5369" s="179">
        <f t="shared" si="251"/>
        <v>5372.8</v>
      </c>
    </row>
    <row r="5370" spans="1:9" ht="15.75" thickBot="1">
      <c r="A5370" s="398"/>
      <c r="B5370" s="333">
        <v>136</v>
      </c>
      <c r="C5370" s="334">
        <v>4568.12</v>
      </c>
      <c r="D5370" s="335" t="s">
        <v>384</v>
      </c>
      <c r="E5370" s="335" t="s">
        <v>386</v>
      </c>
      <c r="F5370" s="335" t="s">
        <v>835</v>
      </c>
      <c r="G5370" s="179">
        <f t="shared" si="249"/>
        <v>4568.12</v>
      </c>
      <c r="H5370" s="179">
        <f t="shared" si="250"/>
        <v>0</v>
      </c>
      <c r="I5370" s="179">
        <f t="shared" si="251"/>
        <v>4568.12</v>
      </c>
    </row>
    <row r="5371" spans="1:9" ht="15.75" thickBot="1">
      <c r="A5371" s="398"/>
      <c r="B5371" s="333">
        <v>148</v>
      </c>
      <c r="C5371" s="334">
        <v>4954.96</v>
      </c>
      <c r="D5371" s="335" t="s">
        <v>384</v>
      </c>
      <c r="E5371" s="335" t="s">
        <v>386</v>
      </c>
      <c r="F5371" s="335" t="s">
        <v>802</v>
      </c>
      <c r="G5371" s="179">
        <f t="shared" si="249"/>
        <v>4954.96</v>
      </c>
      <c r="H5371" s="179">
        <f t="shared" si="250"/>
        <v>0</v>
      </c>
      <c r="I5371" s="179">
        <f t="shared" si="251"/>
        <v>4954.96</v>
      </c>
    </row>
    <row r="5372" spans="1:9" ht="15.75" thickBot="1">
      <c r="A5372" s="398"/>
      <c r="B5372" s="333">
        <v>153</v>
      </c>
      <c r="C5372" s="334">
        <v>5129.0600000000004</v>
      </c>
      <c r="D5372" s="335" t="s">
        <v>384</v>
      </c>
      <c r="E5372" s="335" t="s">
        <v>386</v>
      </c>
      <c r="F5372" s="335" t="s">
        <v>803</v>
      </c>
      <c r="G5372" s="179">
        <f t="shared" si="249"/>
        <v>5129.0600000000004</v>
      </c>
      <c r="H5372" s="179">
        <f t="shared" si="250"/>
        <v>0</v>
      </c>
      <c r="I5372" s="179">
        <f t="shared" si="251"/>
        <v>5129.0600000000004</v>
      </c>
    </row>
    <row r="5373" spans="1:9" ht="15.75" thickBot="1">
      <c r="A5373" s="398"/>
      <c r="B5373" s="333">
        <v>160</v>
      </c>
      <c r="C5373" s="334">
        <v>5372.8</v>
      </c>
      <c r="D5373" s="335" t="s">
        <v>384</v>
      </c>
      <c r="E5373" s="335" t="s">
        <v>386</v>
      </c>
      <c r="F5373" s="335" t="s">
        <v>804</v>
      </c>
      <c r="G5373" s="179">
        <f t="shared" si="249"/>
        <v>5372.8</v>
      </c>
      <c r="H5373" s="179">
        <f t="shared" si="250"/>
        <v>0</v>
      </c>
      <c r="I5373" s="179">
        <f t="shared" si="251"/>
        <v>5372.8</v>
      </c>
    </row>
    <row r="5374" spans="1:9" ht="15.75" thickBot="1">
      <c r="A5374" s="398"/>
      <c r="B5374" s="333">
        <v>143.5</v>
      </c>
      <c r="C5374" s="334">
        <v>4819.3500000000004</v>
      </c>
      <c r="D5374" s="335" t="s">
        <v>384</v>
      </c>
      <c r="E5374" s="335" t="s">
        <v>386</v>
      </c>
      <c r="F5374" s="335" t="s">
        <v>845</v>
      </c>
      <c r="G5374" s="179">
        <f t="shared" si="249"/>
        <v>4819.3500000000004</v>
      </c>
      <c r="H5374" s="179">
        <f t="shared" si="250"/>
        <v>0</v>
      </c>
      <c r="I5374" s="179">
        <f t="shared" si="251"/>
        <v>4819.3500000000004</v>
      </c>
    </row>
    <row r="5375" spans="1:9" ht="15.75" thickBot="1">
      <c r="A5375" s="398"/>
      <c r="B5375" s="333">
        <v>160</v>
      </c>
      <c r="C5375" s="334">
        <v>5372.8</v>
      </c>
      <c r="D5375" s="335" t="s">
        <v>384</v>
      </c>
      <c r="E5375" s="335" t="s">
        <v>386</v>
      </c>
      <c r="F5375" s="335" t="s">
        <v>843</v>
      </c>
      <c r="G5375" s="179">
        <f t="shared" si="249"/>
        <v>5372.8</v>
      </c>
      <c r="H5375" s="179">
        <f t="shared" si="250"/>
        <v>0</v>
      </c>
      <c r="I5375" s="179">
        <f t="shared" si="251"/>
        <v>5372.8</v>
      </c>
    </row>
    <row r="5376" spans="1:9" ht="15.75" thickBot="1">
      <c r="A5376" s="398"/>
      <c r="B5376" s="333">
        <v>160</v>
      </c>
      <c r="C5376" s="334">
        <v>5372.8</v>
      </c>
      <c r="D5376" s="335" t="s">
        <v>384</v>
      </c>
      <c r="E5376" s="335" t="s">
        <v>386</v>
      </c>
      <c r="F5376" s="335" t="s">
        <v>894</v>
      </c>
      <c r="G5376" s="179">
        <f t="shared" si="249"/>
        <v>5372.8</v>
      </c>
      <c r="H5376" s="179">
        <f t="shared" si="250"/>
        <v>0</v>
      </c>
      <c r="I5376" s="179">
        <f t="shared" si="251"/>
        <v>5372.8</v>
      </c>
    </row>
    <row r="5377" spans="1:9" ht="15.75" thickBot="1">
      <c r="A5377" s="398"/>
      <c r="B5377" s="333">
        <v>138.5</v>
      </c>
      <c r="C5377" s="334">
        <v>4657.6499999999996</v>
      </c>
      <c r="D5377" s="335" t="s">
        <v>384</v>
      </c>
      <c r="E5377" s="335" t="s">
        <v>386</v>
      </c>
      <c r="F5377" s="335" t="s">
        <v>881</v>
      </c>
      <c r="G5377" s="179">
        <f t="shared" si="249"/>
        <v>4657.6499999999996</v>
      </c>
      <c r="H5377" s="179">
        <f t="shared" si="250"/>
        <v>0</v>
      </c>
      <c r="I5377" s="179">
        <f t="shared" si="251"/>
        <v>4657.6499999999996</v>
      </c>
    </row>
    <row r="5378" spans="1:9" ht="15.75" thickBot="1">
      <c r="A5378" s="398"/>
      <c r="B5378" s="333">
        <v>160</v>
      </c>
      <c r="C5378" s="334">
        <v>5448.8</v>
      </c>
      <c r="D5378" s="335" t="s">
        <v>384</v>
      </c>
      <c r="E5378" s="335" t="s">
        <v>386</v>
      </c>
      <c r="F5378" s="335" t="s">
        <v>805</v>
      </c>
      <c r="G5378" s="179">
        <f t="shared" si="249"/>
        <v>5448.8</v>
      </c>
      <c r="H5378" s="179">
        <f t="shared" si="250"/>
        <v>0</v>
      </c>
      <c r="I5378" s="179">
        <f t="shared" si="251"/>
        <v>5448.8</v>
      </c>
    </row>
    <row r="5379" spans="1:9" ht="15.75" thickBot="1">
      <c r="A5379" s="398"/>
      <c r="B5379" s="333">
        <v>152</v>
      </c>
      <c r="C5379" s="334">
        <v>5182.4799999999996</v>
      </c>
      <c r="D5379" s="335" t="s">
        <v>384</v>
      </c>
      <c r="E5379" s="335" t="s">
        <v>386</v>
      </c>
      <c r="F5379" s="335" t="s">
        <v>862</v>
      </c>
      <c r="G5379" s="179">
        <f t="shared" si="249"/>
        <v>5182.4799999999996</v>
      </c>
      <c r="H5379" s="179">
        <f t="shared" si="250"/>
        <v>0</v>
      </c>
      <c r="I5379" s="179">
        <f t="shared" si="251"/>
        <v>5182.4799999999996</v>
      </c>
    </row>
    <row r="5380" spans="1:9" ht="15.75" thickBot="1">
      <c r="A5380" s="398"/>
      <c r="B5380" s="333">
        <v>152</v>
      </c>
      <c r="C5380" s="334">
        <v>5182.4799999999996</v>
      </c>
      <c r="D5380" s="335" t="s">
        <v>384</v>
      </c>
      <c r="E5380" s="335" t="s">
        <v>386</v>
      </c>
      <c r="F5380" s="335" t="s">
        <v>816</v>
      </c>
      <c r="G5380" s="179">
        <f t="shared" si="249"/>
        <v>5182.4799999999996</v>
      </c>
      <c r="H5380" s="179">
        <f t="shared" si="250"/>
        <v>0</v>
      </c>
      <c r="I5380" s="179">
        <f t="shared" si="251"/>
        <v>5182.4799999999996</v>
      </c>
    </row>
    <row r="5381" spans="1:9" ht="15.75" thickBot="1">
      <c r="A5381" s="398"/>
      <c r="B5381" s="333">
        <v>142.5</v>
      </c>
      <c r="C5381" s="334">
        <v>4853.9799999999996</v>
      </c>
      <c r="D5381" s="335" t="s">
        <v>384</v>
      </c>
      <c r="E5381" s="335" t="s">
        <v>386</v>
      </c>
      <c r="F5381" s="335" t="s">
        <v>863</v>
      </c>
      <c r="G5381" s="179">
        <f t="shared" ref="G5381:G5444" si="252">IF(D5381="REG",C5381,0)</f>
        <v>4853.9799999999996</v>
      </c>
      <c r="H5381" s="179">
        <f t="shared" ref="H5381:H5444" si="253">IF(D5381="SAL",C5381,0)</f>
        <v>0</v>
      </c>
      <c r="I5381" s="179">
        <f t="shared" ref="I5381:I5444" si="254">+G5381+H5381</f>
        <v>4853.9799999999996</v>
      </c>
    </row>
    <row r="5382" spans="1:9" ht="15.75" thickBot="1">
      <c r="A5382" s="398"/>
      <c r="B5382" s="333">
        <v>141.5</v>
      </c>
      <c r="C5382" s="334">
        <v>4804.63</v>
      </c>
      <c r="D5382" s="335" t="s">
        <v>384</v>
      </c>
      <c r="E5382" s="335" t="s">
        <v>386</v>
      </c>
      <c r="F5382" s="335" t="s">
        <v>864</v>
      </c>
      <c r="G5382" s="179">
        <f t="shared" si="252"/>
        <v>4804.63</v>
      </c>
      <c r="H5382" s="179">
        <f t="shared" si="253"/>
        <v>0</v>
      </c>
      <c r="I5382" s="179">
        <f t="shared" si="254"/>
        <v>4804.63</v>
      </c>
    </row>
    <row r="5383" spans="1:9" ht="15.75" thickBot="1">
      <c r="A5383" s="398"/>
      <c r="B5383" s="333">
        <v>151</v>
      </c>
      <c r="C5383" s="334">
        <v>5149.1899999999996</v>
      </c>
      <c r="D5383" s="335" t="s">
        <v>384</v>
      </c>
      <c r="E5383" s="335" t="s">
        <v>386</v>
      </c>
      <c r="F5383" s="335" t="s">
        <v>841</v>
      </c>
      <c r="G5383" s="179">
        <f t="shared" si="252"/>
        <v>5149.1899999999996</v>
      </c>
      <c r="H5383" s="179">
        <f t="shared" si="253"/>
        <v>0</v>
      </c>
      <c r="I5383" s="179">
        <f t="shared" si="254"/>
        <v>5149.1899999999996</v>
      </c>
    </row>
    <row r="5384" spans="1:9" ht="15.75" thickBot="1">
      <c r="A5384" s="398"/>
      <c r="B5384" s="333">
        <v>155.5</v>
      </c>
      <c r="C5384" s="334">
        <v>5292.11</v>
      </c>
      <c r="D5384" s="335" t="s">
        <v>384</v>
      </c>
      <c r="E5384" s="335" t="s">
        <v>386</v>
      </c>
      <c r="F5384" s="335" t="s">
        <v>856</v>
      </c>
      <c r="G5384" s="179">
        <f t="shared" si="252"/>
        <v>5292.11</v>
      </c>
      <c r="H5384" s="179">
        <f t="shared" si="253"/>
        <v>0</v>
      </c>
      <c r="I5384" s="179">
        <f t="shared" si="254"/>
        <v>5292.11</v>
      </c>
    </row>
    <row r="5385" spans="1:9" ht="15.75" thickBot="1">
      <c r="A5385" s="398"/>
      <c r="B5385" s="333">
        <v>153.5</v>
      </c>
      <c r="C5385" s="334">
        <v>5222.47</v>
      </c>
      <c r="D5385" s="335" t="s">
        <v>384</v>
      </c>
      <c r="E5385" s="335" t="s">
        <v>386</v>
      </c>
      <c r="F5385" s="335" t="s">
        <v>867</v>
      </c>
      <c r="G5385" s="179">
        <f t="shared" si="252"/>
        <v>5222.47</v>
      </c>
      <c r="H5385" s="179">
        <f t="shared" si="253"/>
        <v>0</v>
      </c>
      <c r="I5385" s="179">
        <f t="shared" si="254"/>
        <v>5222.47</v>
      </c>
    </row>
    <row r="5386" spans="1:9" ht="15.75" thickBot="1">
      <c r="A5386" s="398"/>
      <c r="B5386" s="333">
        <v>160</v>
      </c>
      <c r="C5386" s="334">
        <v>5448.8</v>
      </c>
      <c r="D5386" s="335" t="s">
        <v>384</v>
      </c>
      <c r="E5386" s="335" t="s">
        <v>386</v>
      </c>
      <c r="F5386" s="335" t="s">
        <v>868</v>
      </c>
      <c r="G5386" s="179">
        <f t="shared" si="252"/>
        <v>5448.8</v>
      </c>
      <c r="H5386" s="179">
        <f t="shared" si="253"/>
        <v>0</v>
      </c>
      <c r="I5386" s="179">
        <f t="shared" si="254"/>
        <v>5448.8</v>
      </c>
    </row>
    <row r="5387" spans="1:9" ht="15.75" thickBot="1">
      <c r="A5387" s="398"/>
      <c r="B5387" s="333">
        <v>111</v>
      </c>
      <c r="C5387" s="334">
        <v>3773.22</v>
      </c>
      <c r="D5387" s="335" t="s">
        <v>384</v>
      </c>
      <c r="E5387" s="335" t="s">
        <v>386</v>
      </c>
      <c r="F5387" s="335" t="s">
        <v>838</v>
      </c>
      <c r="G5387" s="179">
        <f t="shared" si="252"/>
        <v>3773.22</v>
      </c>
      <c r="H5387" s="179">
        <f t="shared" si="253"/>
        <v>0</v>
      </c>
      <c r="I5387" s="179">
        <f t="shared" si="254"/>
        <v>3773.22</v>
      </c>
    </row>
    <row r="5388" spans="1:9" ht="15.75" thickBot="1">
      <c r="A5388" s="398"/>
      <c r="B5388" s="333">
        <v>80</v>
      </c>
      <c r="C5388" s="334">
        <v>2663.2</v>
      </c>
      <c r="D5388" s="335" t="s">
        <v>384</v>
      </c>
      <c r="E5388" s="335" t="s">
        <v>386</v>
      </c>
      <c r="F5388" s="335" t="s">
        <v>872</v>
      </c>
      <c r="G5388" s="179">
        <f t="shared" si="252"/>
        <v>2663.2</v>
      </c>
      <c r="H5388" s="179">
        <f t="shared" si="253"/>
        <v>0</v>
      </c>
      <c r="I5388" s="179">
        <f t="shared" si="254"/>
        <v>2663.2</v>
      </c>
    </row>
    <row r="5389" spans="1:9" ht="15.75" thickBot="1">
      <c r="A5389" s="398"/>
      <c r="B5389" s="333">
        <v>54</v>
      </c>
      <c r="C5389" s="334">
        <v>1797.66</v>
      </c>
      <c r="D5389" s="335" t="s">
        <v>384</v>
      </c>
      <c r="E5389" s="335" t="s">
        <v>386</v>
      </c>
      <c r="F5389" s="335" t="s">
        <v>858</v>
      </c>
      <c r="G5389" s="179">
        <f t="shared" si="252"/>
        <v>1797.66</v>
      </c>
      <c r="H5389" s="179">
        <f t="shared" si="253"/>
        <v>0</v>
      </c>
      <c r="I5389" s="179">
        <f t="shared" si="254"/>
        <v>1797.66</v>
      </c>
    </row>
    <row r="5390" spans="1:9" ht="15.75" thickBot="1">
      <c r="A5390" s="398"/>
      <c r="B5390" s="333">
        <v>0</v>
      </c>
      <c r="C5390" s="334">
        <v>0</v>
      </c>
      <c r="D5390" s="335" t="s">
        <v>384</v>
      </c>
      <c r="E5390" s="335" t="s">
        <v>386</v>
      </c>
      <c r="F5390" s="335" t="s">
        <v>921</v>
      </c>
      <c r="G5390" s="179">
        <f t="shared" si="252"/>
        <v>0</v>
      </c>
      <c r="H5390" s="179">
        <f t="shared" si="253"/>
        <v>0</v>
      </c>
      <c r="I5390" s="179">
        <f t="shared" si="254"/>
        <v>0</v>
      </c>
    </row>
    <row r="5391" spans="1:9" ht="15.75" thickBot="1">
      <c r="A5391" s="398"/>
      <c r="B5391" s="333">
        <v>8</v>
      </c>
      <c r="C5391" s="334">
        <v>278.56</v>
      </c>
      <c r="D5391" s="335" t="s">
        <v>834</v>
      </c>
      <c r="E5391" s="335" t="s">
        <v>386</v>
      </c>
      <c r="F5391" s="335" t="s">
        <v>809</v>
      </c>
      <c r="G5391" s="179">
        <f t="shared" si="252"/>
        <v>0</v>
      </c>
      <c r="H5391" s="179">
        <f t="shared" si="253"/>
        <v>0</v>
      </c>
      <c r="I5391" s="179">
        <f t="shared" si="254"/>
        <v>0</v>
      </c>
    </row>
    <row r="5392" spans="1:9" ht="15.75" thickBot="1">
      <c r="A5392" s="398"/>
      <c r="B5392" s="333">
        <v>8</v>
      </c>
      <c r="C5392" s="334">
        <v>278.56</v>
      </c>
      <c r="D5392" s="335" t="s">
        <v>834</v>
      </c>
      <c r="E5392" s="335" t="s">
        <v>386</v>
      </c>
      <c r="F5392" s="335" t="s">
        <v>802</v>
      </c>
      <c r="G5392" s="179">
        <f t="shared" si="252"/>
        <v>0</v>
      </c>
      <c r="H5392" s="179">
        <f t="shared" si="253"/>
        <v>0</v>
      </c>
      <c r="I5392" s="179">
        <f t="shared" si="254"/>
        <v>0</v>
      </c>
    </row>
    <row r="5393" spans="1:9" ht="15.75" thickBot="1">
      <c r="A5393" s="398"/>
      <c r="B5393" s="333">
        <v>1.5</v>
      </c>
      <c r="C5393" s="334">
        <v>52.23</v>
      </c>
      <c r="D5393" s="335" t="s">
        <v>834</v>
      </c>
      <c r="E5393" s="335" t="s">
        <v>386</v>
      </c>
      <c r="F5393" s="335" t="s">
        <v>803</v>
      </c>
      <c r="G5393" s="179">
        <f t="shared" si="252"/>
        <v>0</v>
      </c>
      <c r="H5393" s="179">
        <f t="shared" si="253"/>
        <v>0</v>
      </c>
      <c r="I5393" s="179">
        <f t="shared" si="254"/>
        <v>0</v>
      </c>
    </row>
    <row r="5394" spans="1:9" ht="15.75" thickBot="1">
      <c r="A5394" s="398"/>
      <c r="B5394" s="333">
        <v>5.5</v>
      </c>
      <c r="C5394" s="334">
        <v>177.87</v>
      </c>
      <c r="D5394" s="335" t="s">
        <v>834</v>
      </c>
      <c r="E5394" s="335" t="s">
        <v>386</v>
      </c>
      <c r="F5394" s="335" t="s">
        <v>881</v>
      </c>
      <c r="G5394" s="179">
        <f t="shared" si="252"/>
        <v>0</v>
      </c>
      <c r="H5394" s="179">
        <f t="shared" si="253"/>
        <v>0</v>
      </c>
      <c r="I5394" s="179">
        <f t="shared" si="254"/>
        <v>0</v>
      </c>
    </row>
    <row r="5395" spans="1:9" ht="15.75" thickBot="1">
      <c r="A5395" s="398"/>
      <c r="B5395" s="333">
        <v>8</v>
      </c>
      <c r="C5395" s="334">
        <v>266.32</v>
      </c>
      <c r="D5395" s="335" t="s">
        <v>834</v>
      </c>
      <c r="E5395" s="335" t="s">
        <v>386</v>
      </c>
      <c r="F5395" s="335" t="s">
        <v>862</v>
      </c>
      <c r="G5395" s="179">
        <f t="shared" si="252"/>
        <v>0</v>
      </c>
      <c r="H5395" s="179">
        <f t="shared" si="253"/>
        <v>0</v>
      </c>
      <c r="I5395" s="179">
        <f t="shared" si="254"/>
        <v>0</v>
      </c>
    </row>
    <row r="5396" spans="1:9" ht="15.75" thickBot="1">
      <c r="A5396" s="398"/>
      <c r="B5396" s="333">
        <v>1.5</v>
      </c>
      <c r="C5396" s="334">
        <v>49.94</v>
      </c>
      <c r="D5396" s="335" t="s">
        <v>834</v>
      </c>
      <c r="E5396" s="335" t="s">
        <v>386</v>
      </c>
      <c r="F5396" s="335" t="s">
        <v>863</v>
      </c>
      <c r="G5396" s="179">
        <f t="shared" si="252"/>
        <v>0</v>
      </c>
      <c r="H5396" s="179">
        <f t="shared" si="253"/>
        <v>0</v>
      </c>
      <c r="I5396" s="179">
        <f t="shared" si="254"/>
        <v>0</v>
      </c>
    </row>
    <row r="5397" spans="1:9" ht="15.75" thickBot="1">
      <c r="A5397" s="398"/>
      <c r="B5397" s="333">
        <v>12</v>
      </c>
      <c r="C5397" s="334">
        <v>417.84</v>
      </c>
      <c r="D5397" s="335" t="s">
        <v>834</v>
      </c>
      <c r="E5397" s="335" t="s">
        <v>386</v>
      </c>
      <c r="F5397" s="335" t="s">
        <v>864</v>
      </c>
      <c r="G5397" s="179">
        <f t="shared" si="252"/>
        <v>0</v>
      </c>
      <c r="H5397" s="179">
        <f t="shared" si="253"/>
        <v>0</v>
      </c>
      <c r="I5397" s="179">
        <f t="shared" si="254"/>
        <v>0</v>
      </c>
    </row>
    <row r="5398" spans="1:9" ht="15.75" thickBot="1">
      <c r="A5398" s="398"/>
      <c r="B5398" s="333">
        <v>8</v>
      </c>
      <c r="C5398" s="334">
        <v>278.56</v>
      </c>
      <c r="D5398" s="335" t="s">
        <v>834</v>
      </c>
      <c r="E5398" s="335" t="s">
        <v>386</v>
      </c>
      <c r="F5398" s="335" t="s">
        <v>867</v>
      </c>
      <c r="G5398" s="179">
        <f t="shared" si="252"/>
        <v>0</v>
      </c>
      <c r="H5398" s="179">
        <f t="shared" si="253"/>
        <v>0</v>
      </c>
      <c r="I5398" s="179">
        <f t="shared" si="254"/>
        <v>0</v>
      </c>
    </row>
    <row r="5399" spans="1:9" ht="15.75" thickBot="1">
      <c r="A5399" s="398"/>
      <c r="B5399" s="333">
        <v>4</v>
      </c>
      <c r="C5399" s="334">
        <v>133.16</v>
      </c>
      <c r="D5399" s="335" t="s">
        <v>834</v>
      </c>
      <c r="E5399" s="335" t="s">
        <v>386</v>
      </c>
      <c r="F5399" s="335" t="s">
        <v>838</v>
      </c>
      <c r="G5399" s="179">
        <f t="shared" si="252"/>
        <v>0</v>
      </c>
      <c r="H5399" s="179">
        <f t="shared" si="253"/>
        <v>0</v>
      </c>
      <c r="I5399" s="179">
        <f t="shared" si="254"/>
        <v>0</v>
      </c>
    </row>
    <row r="5400" spans="1:9" ht="15.75" thickBot="1">
      <c r="A5400" s="398"/>
      <c r="B5400" s="333">
        <v>10.5</v>
      </c>
      <c r="C5400" s="334">
        <v>365.61</v>
      </c>
      <c r="D5400" s="335" t="s">
        <v>834</v>
      </c>
      <c r="E5400" s="335" t="s">
        <v>386</v>
      </c>
      <c r="F5400" s="335" t="s">
        <v>872</v>
      </c>
      <c r="G5400" s="179">
        <f t="shared" si="252"/>
        <v>0</v>
      </c>
      <c r="H5400" s="179">
        <f t="shared" si="253"/>
        <v>0</v>
      </c>
      <c r="I5400" s="179">
        <f t="shared" si="254"/>
        <v>0</v>
      </c>
    </row>
    <row r="5401" spans="1:9" ht="15.75" thickBot="1">
      <c r="A5401" s="398"/>
      <c r="B5401" s="333">
        <v>1.75</v>
      </c>
      <c r="C5401" s="334">
        <v>60.94</v>
      </c>
      <c r="D5401" s="335" t="s">
        <v>834</v>
      </c>
      <c r="E5401" s="335" t="s">
        <v>386</v>
      </c>
      <c r="F5401" s="335" t="s">
        <v>858</v>
      </c>
      <c r="G5401" s="179">
        <f t="shared" si="252"/>
        <v>0</v>
      </c>
      <c r="H5401" s="179">
        <f t="shared" si="253"/>
        <v>0</v>
      </c>
      <c r="I5401" s="179">
        <f t="shared" si="254"/>
        <v>0</v>
      </c>
    </row>
    <row r="5402" spans="1:9" ht="15.75" thickBot="1">
      <c r="A5402" s="398"/>
      <c r="B5402" s="333">
        <v>69.5</v>
      </c>
      <c r="C5402" s="334">
        <v>2419.9899999999998</v>
      </c>
      <c r="D5402" s="335" t="s">
        <v>392</v>
      </c>
      <c r="E5402" s="335" t="s">
        <v>386</v>
      </c>
      <c r="F5402" s="335" t="s">
        <v>872</v>
      </c>
      <c r="G5402" s="179">
        <f t="shared" si="252"/>
        <v>0</v>
      </c>
      <c r="H5402" s="179">
        <f t="shared" si="253"/>
        <v>0</v>
      </c>
      <c r="I5402" s="179">
        <f t="shared" si="254"/>
        <v>0</v>
      </c>
    </row>
    <row r="5403" spans="1:9" ht="15.75" thickBot="1">
      <c r="A5403" s="398"/>
      <c r="B5403" s="333">
        <v>6.25</v>
      </c>
      <c r="C5403" s="334">
        <v>217.62</v>
      </c>
      <c r="D5403" s="335" t="s">
        <v>392</v>
      </c>
      <c r="E5403" s="335" t="s">
        <v>386</v>
      </c>
      <c r="F5403" s="335" t="s">
        <v>858</v>
      </c>
      <c r="G5403" s="179">
        <f t="shared" si="252"/>
        <v>0</v>
      </c>
      <c r="H5403" s="179">
        <f t="shared" si="253"/>
        <v>0</v>
      </c>
      <c r="I5403" s="179">
        <f t="shared" si="254"/>
        <v>0</v>
      </c>
    </row>
    <row r="5404" spans="1:9" ht="15.75" thickBot="1">
      <c r="A5404" s="398"/>
      <c r="B5404" s="333">
        <v>56</v>
      </c>
      <c r="C5404" s="334">
        <v>1949.92</v>
      </c>
      <c r="D5404" s="335" t="s">
        <v>974</v>
      </c>
      <c r="E5404" s="335" t="s">
        <v>386</v>
      </c>
      <c r="F5404" s="335" t="s">
        <v>858</v>
      </c>
      <c r="G5404" s="179">
        <f t="shared" si="252"/>
        <v>0</v>
      </c>
      <c r="H5404" s="179">
        <f t="shared" si="253"/>
        <v>0</v>
      </c>
      <c r="I5404" s="179">
        <f t="shared" si="254"/>
        <v>0</v>
      </c>
    </row>
    <row r="5405" spans="1:9" ht="15.75" thickBot="1">
      <c r="A5405" s="399"/>
      <c r="B5405" s="333">
        <v>0</v>
      </c>
      <c r="C5405" s="334">
        <v>292.37</v>
      </c>
      <c r="D5405" s="335" t="s">
        <v>393</v>
      </c>
      <c r="E5405" s="335" t="s">
        <v>386</v>
      </c>
      <c r="F5405" s="335" t="s">
        <v>859</v>
      </c>
      <c r="G5405" s="179">
        <f t="shared" si="252"/>
        <v>0</v>
      </c>
      <c r="H5405" s="179">
        <f t="shared" si="253"/>
        <v>0</v>
      </c>
      <c r="I5405" s="179">
        <f t="shared" si="254"/>
        <v>0</v>
      </c>
    </row>
    <row r="5406" spans="1:9" ht="15.75" thickBot="1">
      <c r="A5406" s="336" t="s">
        <v>515</v>
      </c>
      <c r="B5406" s="337">
        <v>4577</v>
      </c>
      <c r="C5406" s="338">
        <v>161384.07999999999</v>
      </c>
      <c r="D5406" s="394"/>
      <c r="E5406" s="395"/>
      <c r="F5406" s="396"/>
      <c r="G5406" s="179">
        <f t="shared" si="252"/>
        <v>0</v>
      </c>
      <c r="H5406" s="179">
        <f t="shared" si="253"/>
        <v>0</v>
      </c>
      <c r="I5406" s="179">
        <f t="shared" si="254"/>
        <v>0</v>
      </c>
    </row>
    <row r="5407" spans="1:9" ht="15.75" thickBot="1">
      <c r="A5407" s="397" t="s">
        <v>516</v>
      </c>
      <c r="B5407" s="333">
        <v>3</v>
      </c>
      <c r="C5407" s="334">
        <v>104.46</v>
      </c>
      <c r="D5407" s="335" t="s">
        <v>389</v>
      </c>
      <c r="E5407" s="335" t="s">
        <v>386</v>
      </c>
      <c r="F5407" s="335" t="s">
        <v>802</v>
      </c>
      <c r="G5407" s="179">
        <f t="shared" si="252"/>
        <v>0</v>
      </c>
      <c r="H5407" s="179">
        <f t="shared" si="253"/>
        <v>0</v>
      </c>
      <c r="I5407" s="179">
        <f t="shared" si="254"/>
        <v>0</v>
      </c>
    </row>
    <row r="5408" spans="1:9" ht="15.75" thickBot="1">
      <c r="A5408" s="398"/>
      <c r="B5408" s="333">
        <v>10</v>
      </c>
      <c r="C5408" s="334">
        <v>339.7</v>
      </c>
      <c r="D5408" s="335" t="s">
        <v>391</v>
      </c>
      <c r="E5408" s="335" t="s">
        <v>386</v>
      </c>
      <c r="F5408" s="335" t="s">
        <v>807</v>
      </c>
      <c r="G5408" s="179">
        <f t="shared" si="252"/>
        <v>0</v>
      </c>
      <c r="H5408" s="179">
        <f t="shared" si="253"/>
        <v>0</v>
      </c>
      <c r="I5408" s="179">
        <f t="shared" si="254"/>
        <v>0</v>
      </c>
    </row>
    <row r="5409" spans="1:9" ht="15.75" thickBot="1">
      <c r="A5409" s="398"/>
      <c r="B5409" s="333">
        <v>5</v>
      </c>
      <c r="C5409" s="334">
        <v>169.85</v>
      </c>
      <c r="D5409" s="335" t="s">
        <v>391</v>
      </c>
      <c r="E5409" s="335" t="s">
        <v>386</v>
      </c>
      <c r="F5409" s="335" t="s">
        <v>837</v>
      </c>
      <c r="G5409" s="179">
        <f t="shared" si="252"/>
        <v>0</v>
      </c>
      <c r="H5409" s="179">
        <f t="shared" si="253"/>
        <v>0</v>
      </c>
      <c r="I5409" s="179">
        <f t="shared" si="254"/>
        <v>0</v>
      </c>
    </row>
    <row r="5410" spans="1:9" ht="15.75" thickBot="1">
      <c r="A5410" s="398"/>
      <c r="B5410" s="333">
        <v>5</v>
      </c>
      <c r="C5410" s="334">
        <v>174.1</v>
      </c>
      <c r="D5410" s="335" t="s">
        <v>391</v>
      </c>
      <c r="E5410" s="335" t="s">
        <v>386</v>
      </c>
      <c r="F5410" s="335" t="s">
        <v>835</v>
      </c>
      <c r="G5410" s="179">
        <f t="shared" si="252"/>
        <v>0</v>
      </c>
      <c r="H5410" s="179">
        <f t="shared" si="253"/>
        <v>0</v>
      </c>
      <c r="I5410" s="179">
        <f t="shared" si="254"/>
        <v>0</v>
      </c>
    </row>
    <row r="5411" spans="1:9" ht="15.75" thickBot="1">
      <c r="A5411" s="398"/>
      <c r="B5411" s="333">
        <v>4</v>
      </c>
      <c r="C5411" s="334">
        <v>139.28</v>
      </c>
      <c r="D5411" s="335" t="s">
        <v>391</v>
      </c>
      <c r="E5411" s="335" t="s">
        <v>386</v>
      </c>
      <c r="F5411" s="335" t="s">
        <v>845</v>
      </c>
      <c r="G5411" s="179">
        <f t="shared" si="252"/>
        <v>0</v>
      </c>
      <c r="H5411" s="179">
        <f t="shared" si="253"/>
        <v>0</v>
      </c>
      <c r="I5411" s="179">
        <f t="shared" si="254"/>
        <v>0</v>
      </c>
    </row>
    <row r="5412" spans="1:9" ht="15.75" thickBot="1">
      <c r="A5412" s="398"/>
      <c r="B5412" s="333">
        <v>6</v>
      </c>
      <c r="C5412" s="334">
        <v>208.92</v>
      </c>
      <c r="D5412" s="335" t="s">
        <v>391</v>
      </c>
      <c r="E5412" s="335" t="s">
        <v>386</v>
      </c>
      <c r="F5412" s="335" t="s">
        <v>881</v>
      </c>
      <c r="G5412" s="179">
        <f t="shared" si="252"/>
        <v>0</v>
      </c>
      <c r="H5412" s="179">
        <f t="shared" si="253"/>
        <v>0</v>
      </c>
      <c r="I5412" s="179">
        <f t="shared" si="254"/>
        <v>0</v>
      </c>
    </row>
    <row r="5413" spans="1:9" ht="15.75" thickBot="1">
      <c r="A5413" s="398"/>
      <c r="B5413" s="333">
        <v>5</v>
      </c>
      <c r="C5413" s="334">
        <v>174.1</v>
      </c>
      <c r="D5413" s="335" t="s">
        <v>391</v>
      </c>
      <c r="E5413" s="335" t="s">
        <v>386</v>
      </c>
      <c r="F5413" s="335" t="s">
        <v>863</v>
      </c>
      <c r="G5413" s="179">
        <f t="shared" si="252"/>
        <v>0</v>
      </c>
      <c r="H5413" s="179">
        <f t="shared" si="253"/>
        <v>0</v>
      </c>
      <c r="I5413" s="179">
        <f t="shared" si="254"/>
        <v>0</v>
      </c>
    </row>
    <row r="5414" spans="1:9" ht="15.75" thickBot="1">
      <c r="A5414" s="398"/>
      <c r="B5414" s="333">
        <v>10</v>
      </c>
      <c r="C5414" s="334">
        <v>348.2</v>
      </c>
      <c r="D5414" s="335" t="s">
        <v>391</v>
      </c>
      <c r="E5414" s="335" t="s">
        <v>386</v>
      </c>
      <c r="F5414" s="335" t="s">
        <v>838</v>
      </c>
      <c r="G5414" s="179">
        <f t="shared" si="252"/>
        <v>0</v>
      </c>
      <c r="H5414" s="179">
        <f t="shared" si="253"/>
        <v>0</v>
      </c>
      <c r="I5414" s="179">
        <f t="shared" si="254"/>
        <v>0</v>
      </c>
    </row>
    <row r="5415" spans="1:9" ht="15.75" thickBot="1">
      <c r="A5415" s="398"/>
      <c r="B5415" s="333">
        <v>10</v>
      </c>
      <c r="C5415" s="334">
        <v>348.2</v>
      </c>
      <c r="D5415" s="335" t="s">
        <v>391</v>
      </c>
      <c r="E5415" s="335" t="s">
        <v>386</v>
      </c>
      <c r="F5415" s="335" t="s">
        <v>858</v>
      </c>
      <c r="G5415" s="179">
        <f t="shared" si="252"/>
        <v>0</v>
      </c>
      <c r="H5415" s="179">
        <f t="shared" si="253"/>
        <v>0</v>
      </c>
      <c r="I5415" s="179">
        <f t="shared" si="254"/>
        <v>0</v>
      </c>
    </row>
    <row r="5416" spans="1:9" ht="15.75" thickBot="1">
      <c r="A5416" s="398"/>
      <c r="B5416" s="333">
        <v>10.5</v>
      </c>
      <c r="C5416" s="334">
        <v>535.02</v>
      </c>
      <c r="D5416" s="335" t="s">
        <v>387</v>
      </c>
      <c r="E5416" s="335" t="s">
        <v>386</v>
      </c>
      <c r="F5416" s="335" t="s">
        <v>807</v>
      </c>
      <c r="G5416" s="179">
        <f t="shared" si="252"/>
        <v>0</v>
      </c>
      <c r="H5416" s="179">
        <f t="shared" si="253"/>
        <v>0</v>
      </c>
      <c r="I5416" s="179">
        <f t="shared" si="254"/>
        <v>0</v>
      </c>
    </row>
    <row r="5417" spans="1:9" ht="15.75" thickBot="1">
      <c r="A5417" s="398"/>
      <c r="B5417" s="333">
        <v>8.75</v>
      </c>
      <c r="C5417" s="334">
        <v>445.85</v>
      </c>
      <c r="D5417" s="335" t="s">
        <v>387</v>
      </c>
      <c r="E5417" s="335" t="s">
        <v>386</v>
      </c>
      <c r="F5417" s="335" t="s">
        <v>837</v>
      </c>
      <c r="G5417" s="179">
        <f t="shared" si="252"/>
        <v>0</v>
      </c>
      <c r="H5417" s="179">
        <f t="shared" si="253"/>
        <v>0</v>
      </c>
      <c r="I5417" s="179">
        <f t="shared" si="254"/>
        <v>0</v>
      </c>
    </row>
    <row r="5418" spans="1:9" ht="15.75" thickBot="1">
      <c r="A5418" s="398"/>
      <c r="B5418" s="333">
        <v>3.75</v>
      </c>
      <c r="C5418" s="334">
        <v>191.07</v>
      </c>
      <c r="D5418" s="335" t="s">
        <v>387</v>
      </c>
      <c r="E5418" s="335" t="s">
        <v>386</v>
      </c>
      <c r="F5418" s="335" t="s">
        <v>811</v>
      </c>
      <c r="G5418" s="179">
        <f t="shared" si="252"/>
        <v>0</v>
      </c>
      <c r="H5418" s="179">
        <f t="shared" si="253"/>
        <v>0</v>
      </c>
      <c r="I5418" s="179">
        <f t="shared" si="254"/>
        <v>0</v>
      </c>
    </row>
    <row r="5419" spans="1:9" ht="15.75" thickBot="1">
      <c r="A5419" s="398"/>
      <c r="B5419" s="333">
        <v>6.75</v>
      </c>
      <c r="C5419" s="334">
        <v>343.93</v>
      </c>
      <c r="D5419" s="335" t="s">
        <v>387</v>
      </c>
      <c r="E5419" s="335" t="s">
        <v>386</v>
      </c>
      <c r="F5419" s="335" t="s">
        <v>813</v>
      </c>
      <c r="G5419" s="179">
        <f t="shared" si="252"/>
        <v>0</v>
      </c>
      <c r="H5419" s="179">
        <f t="shared" si="253"/>
        <v>0</v>
      </c>
      <c r="I5419" s="179">
        <f t="shared" si="254"/>
        <v>0</v>
      </c>
    </row>
    <row r="5420" spans="1:9" ht="15.75" thickBot="1">
      <c r="A5420" s="398"/>
      <c r="B5420" s="333">
        <v>4.25</v>
      </c>
      <c r="C5420" s="334">
        <v>221.99</v>
      </c>
      <c r="D5420" s="335" t="s">
        <v>387</v>
      </c>
      <c r="E5420" s="335" t="s">
        <v>386</v>
      </c>
      <c r="F5420" s="335" t="s">
        <v>808</v>
      </c>
      <c r="G5420" s="179">
        <f t="shared" si="252"/>
        <v>0</v>
      </c>
      <c r="H5420" s="179">
        <f t="shared" si="253"/>
        <v>0</v>
      </c>
      <c r="I5420" s="179">
        <f t="shared" si="254"/>
        <v>0</v>
      </c>
    </row>
    <row r="5421" spans="1:9" ht="15.75" thickBot="1">
      <c r="A5421" s="398"/>
      <c r="B5421" s="333">
        <v>3.75</v>
      </c>
      <c r="C5421" s="334">
        <v>195.87</v>
      </c>
      <c r="D5421" s="335" t="s">
        <v>387</v>
      </c>
      <c r="E5421" s="335" t="s">
        <v>386</v>
      </c>
      <c r="F5421" s="335" t="s">
        <v>809</v>
      </c>
      <c r="G5421" s="179">
        <f t="shared" si="252"/>
        <v>0</v>
      </c>
      <c r="H5421" s="179">
        <f t="shared" si="253"/>
        <v>0</v>
      </c>
      <c r="I5421" s="179">
        <f t="shared" si="254"/>
        <v>0</v>
      </c>
    </row>
    <row r="5422" spans="1:9" ht="15.75" thickBot="1">
      <c r="A5422" s="398"/>
      <c r="B5422" s="333">
        <v>5.25</v>
      </c>
      <c r="C5422" s="334">
        <v>274.20999999999998</v>
      </c>
      <c r="D5422" s="335" t="s">
        <v>387</v>
      </c>
      <c r="E5422" s="335" t="s">
        <v>386</v>
      </c>
      <c r="F5422" s="335" t="s">
        <v>810</v>
      </c>
      <c r="G5422" s="179">
        <f t="shared" si="252"/>
        <v>0</v>
      </c>
      <c r="H5422" s="179">
        <f t="shared" si="253"/>
        <v>0</v>
      </c>
      <c r="I5422" s="179">
        <f t="shared" si="254"/>
        <v>0</v>
      </c>
    </row>
    <row r="5423" spans="1:9" ht="15.75" thickBot="1">
      <c r="A5423" s="398"/>
      <c r="B5423" s="333">
        <v>9.5</v>
      </c>
      <c r="C5423" s="334">
        <v>496.18</v>
      </c>
      <c r="D5423" s="335" t="s">
        <v>387</v>
      </c>
      <c r="E5423" s="335" t="s">
        <v>386</v>
      </c>
      <c r="F5423" s="335" t="s">
        <v>835</v>
      </c>
      <c r="G5423" s="179">
        <f t="shared" si="252"/>
        <v>0</v>
      </c>
      <c r="H5423" s="179">
        <f t="shared" si="253"/>
        <v>0</v>
      </c>
      <c r="I5423" s="179">
        <f t="shared" si="254"/>
        <v>0</v>
      </c>
    </row>
    <row r="5424" spans="1:9" ht="15.75" thickBot="1">
      <c r="A5424" s="398"/>
      <c r="B5424" s="333">
        <v>11</v>
      </c>
      <c r="C5424" s="334">
        <v>574.54</v>
      </c>
      <c r="D5424" s="335" t="s">
        <v>387</v>
      </c>
      <c r="E5424" s="335" t="s">
        <v>386</v>
      </c>
      <c r="F5424" s="335" t="s">
        <v>802</v>
      </c>
      <c r="G5424" s="179">
        <f t="shared" si="252"/>
        <v>0</v>
      </c>
      <c r="H5424" s="179">
        <f t="shared" si="253"/>
        <v>0</v>
      </c>
      <c r="I5424" s="179">
        <f t="shared" si="254"/>
        <v>0</v>
      </c>
    </row>
    <row r="5425" spans="1:9" ht="15.75" thickBot="1">
      <c r="A5425" s="398"/>
      <c r="B5425" s="333">
        <v>5.25</v>
      </c>
      <c r="C5425" s="334">
        <v>274.22000000000003</v>
      </c>
      <c r="D5425" s="335" t="s">
        <v>387</v>
      </c>
      <c r="E5425" s="335" t="s">
        <v>386</v>
      </c>
      <c r="F5425" s="335" t="s">
        <v>803</v>
      </c>
      <c r="G5425" s="179">
        <f t="shared" si="252"/>
        <v>0</v>
      </c>
      <c r="H5425" s="179">
        <f t="shared" si="253"/>
        <v>0</v>
      </c>
      <c r="I5425" s="179">
        <f t="shared" si="254"/>
        <v>0</v>
      </c>
    </row>
    <row r="5426" spans="1:9" ht="15.75" thickBot="1">
      <c r="A5426" s="398"/>
      <c r="B5426" s="333">
        <v>8.5</v>
      </c>
      <c r="C5426" s="334">
        <v>443.96</v>
      </c>
      <c r="D5426" s="335" t="s">
        <v>387</v>
      </c>
      <c r="E5426" s="335" t="s">
        <v>386</v>
      </c>
      <c r="F5426" s="335" t="s">
        <v>804</v>
      </c>
      <c r="G5426" s="179">
        <f t="shared" si="252"/>
        <v>0</v>
      </c>
      <c r="H5426" s="179">
        <f t="shared" si="253"/>
        <v>0</v>
      </c>
      <c r="I5426" s="179">
        <f t="shared" si="254"/>
        <v>0</v>
      </c>
    </row>
    <row r="5427" spans="1:9" ht="15.75" thickBot="1">
      <c r="A5427" s="398"/>
      <c r="B5427" s="333">
        <v>11.75</v>
      </c>
      <c r="C5427" s="334">
        <v>613.70000000000005</v>
      </c>
      <c r="D5427" s="335" t="s">
        <v>387</v>
      </c>
      <c r="E5427" s="335" t="s">
        <v>386</v>
      </c>
      <c r="F5427" s="335" t="s">
        <v>845</v>
      </c>
      <c r="G5427" s="179">
        <f t="shared" si="252"/>
        <v>0</v>
      </c>
      <c r="H5427" s="179">
        <f t="shared" si="253"/>
        <v>0</v>
      </c>
      <c r="I5427" s="179">
        <f t="shared" si="254"/>
        <v>0</v>
      </c>
    </row>
    <row r="5428" spans="1:9" ht="15.75" thickBot="1">
      <c r="A5428" s="398"/>
      <c r="B5428" s="333">
        <v>7.75</v>
      </c>
      <c r="C5428" s="334">
        <v>404.79</v>
      </c>
      <c r="D5428" s="335" t="s">
        <v>387</v>
      </c>
      <c r="E5428" s="335" t="s">
        <v>386</v>
      </c>
      <c r="F5428" s="335" t="s">
        <v>843</v>
      </c>
      <c r="G5428" s="179">
        <f t="shared" si="252"/>
        <v>0</v>
      </c>
      <c r="H5428" s="179">
        <f t="shared" si="253"/>
        <v>0</v>
      </c>
      <c r="I5428" s="179">
        <f t="shared" si="254"/>
        <v>0</v>
      </c>
    </row>
    <row r="5429" spans="1:9" ht="15.75" thickBot="1">
      <c r="A5429" s="398"/>
      <c r="B5429" s="333">
        <v>12.75</v>
      </c>
      <c r="C5429" s="334">
        <v>665.93</v>
      </c>
      <c r="D5429" s="335" t="s">
        <v>387</v>
      </c>
      <c r="E5429" s="335" t="s">
        <v>386</v>
      </c>
      <c r="F5429" s="335" t="s">
        <v>894</v>
      </c>
      <c r="G5429" s="179">
        <f t="shared" si="252"/>
        <v>0</v>
      </c>
      <c r="H5429" s="179">
        <f t="shared" si="253"/>
        <v>0</v>
      </c>
      <c r="I5429" s="179">
        <f t="shared" si="254"/>
        <v>0</v>
      </c>
    </row>
    <row r="5430" spans="1:9" ht="15.75" thickBot="1">
      <c r="A5430" s="398"/>
      <c r="B5430" s="333">
        <v>12.5</v>
      </c>
      <c r="C5430" s="334">
        <v>652.88</v>
      </c>
      <c r="D5430" s="335" t="s">
        <v>387</v>
      </c>
      <c r="E5430" s="335" t="s">
        <v>386</v>
      </c>
      <c r="F5430" s="335" t="s">
        <v>881</v>
      </c>
      <c r="G5430" s="179">
        <f t="shared" si="252"/>
        <v>0</v>
      </c>
      <c r="H5430" s="179">
        <f t="shared" si="253"/>
        <v>0</v>
      </c>
      <c r="I5430" s="179">
        <f t="shared" si="254"/>
        <v>0</v>
      </c>
    </row>
    <row r="5431" spans="1:9" ht="15.75" thickBot="1">
      <c r="A5431" s="398"/>
      <c r="B5431" s="333">
        <v>5.75</v>
      </c>
      <c r="C5431" s="334">
        <v>300.33</v>
      </c>
      <c r="D5431" s="335" t="s">
        <v>387</v>
      </c>
      <c r="E5431" s="335" t="s">
        <v>386</v>
      </c>
      <c r="F5431" s="335" t="s">
        <v>805</v>
      </c>
      <c r="G5431" s="179">
        <f t="shared" si="252"/>
        <v>0</v>
      </c>
      <c r="H5431" s="179">
        <f t="shared" si="253"/>
        <v>0</v>
      </c>
      <c r="I5431" s="179">
        <f t="shared" si="254"/>
        <v>0</v>
      </c>
    </row>
    <row r="5432" spans="1:9" ht="15.75" thickBot="1">
      <c r="A5432" s="398"/>
      <c r="B5432" s="333">
        <v>11</v>
      </c>
      <c r="C5432" s="334">
        <v>574.53</v>
      </c>
      <c r="D5432" s="335" t="s">
        <v>387</v>
      </c>
      <c r="E5432" s="335" t="s">
        <v>386</v>
      </c>
      <c r="F5432" s="335" t="s">
        <v>862</v>
      </c>
      <c r="G5432" s="179">
        <f t="shared" si="252"/>
        <v>0</v>
      </c>
      <c r="H5432" s="179">
        <f t="shared" si="253"/>
        <v>0</v>
      </c>
      <c r="I5432" s="179">
        <f t="shared" si="254"/>
        <v>0</v>
      </c>
    </row>
    <row r="5433" spans="1:9" ht="15.75" thickBot="1">
      <c r="A5433" s="398"/>
      <c r="B5433" s="333">
        <v>6.25</v>
      </c>
      <c r="C5433" s="334">
        <v>326.45</v>
      </c>
      <c r="D5433" s="335" t="s">
        <v>387</v>
      </c>
      <c r="E5433" s="335" t="s">
        <v>386</v>
      </c>
      <c r="F5433" s="335" t="s">
        <v>816</v>
      </c>
      <c r="G5433" s="179">
        <f t="shared" si="252"/>
        <v>0</v>
      </c>
      <c r="H5433" s="179">
        <f t="shared" si="253"/>
        <v>0</v>
      </c>
      <c r="I5433" s="179">
        <f t="shared" si="254"/>
        <v>0</v>
      </c>
    </row>
    <row r="5434" spans="1:9" ht="15.75" thickBot="1">
      <c r="A5434" s="398"/>
      <c r="B5434" s="333">
        <v>10.25</v>
      </c>
      <c r="C5434" s="334">
        <v>535.36</v>
      </c>
      <c r="D5434" s="335" t="s">
        <v>387</v>
      </c>
      <c r="E5434" s="335" t="s">
        <v>386</v>
      </c>
      <c r="F5434" s="335" t="s">
        <v>863</v>
      </c>
      <c r="G5434" s="179">
        <f t="shared" si="252"/>
        <v>0</v>
      </c>
      <c r="H5434" s="179">
        <f t="shared" si="253"/>
        <v>0</v>
      </c>
      <c r="I5434" s="179">
        <f t="shared" si="254"/>
        <v>0</v>
      </c>
    </row>
    <row r="5435" spans="1:9" ht="15.75" thickBot="1">
      <c r="A5435" s="398"/>
      <c r="B5435" s="333">
        <v>4.5</v>
      </c>
      <c r="C5435" s="334">
        <v>235.04</v>
      </c>
      <c r="D5435" s="335" t="s">
        <v>387</v>
      </c>
      <c r="E5435" s="335" t="s">
        <v>386</v>
      </c>
      <c r="F5435" s="335" t="s">
        <v>864</v>
      </c>
      <c r="G5435" s="179">
        <f t="shared" si="252"/>
        <v>0</v>
      </c>
      <c r="H5435" s="179">
        <f t="shared" si="253"/>
        <v>0</v>
      </c>
      <c r="I5435" s="179">
        <f t="shared" si="254"/>
        <v>0</v>
      </c>
    </row>
    <row r="5436" spans="1:9" ht="15.75" thickBot="1">
      <c r="A5436" s="398"/>
      <c r="B5436" s="333">
        <v>6.25</v>
      </c>
      <c r="C5436" s="334">
        <v>326.44</v>
      </c>
      <c r="D5436" s="335" t="s">
        <v>387</v>
      </c>
      <c r="E5436" s="335" t="s">
        <v>386</v>
      </c>
      <c r="F5436" s="335" t="s">
        <v>841</v>
      </c>
      <c r="G5436" s="179">
        <f t="shared" si="252"/>
        <v>0</v>
      </c>
      <c r="H5436" s="179">
        <f t="shared" si="253"/>
        <v>0</v>
      </c>
      <c r="I5436" s="179">
        <f t="shared" si="254"/>
        <v>0</v>
      </c>
    </row>
    <row r="5437" spans="1:9" ht="15.75" thickBot="1">
      <c r="A5437" s="398"/>
      <c r="B5437" s="333">
        <v>7.75</v>
      </c>
      <c r="C5437" s="334">
        <v>404.79</v>
      </c>
      <c r="D5437" s="335" t="s">
        <v>387</v>
      </c>
      <c r="E5437" s="335" t="s">
        <v>386</v>
      </c>
      <c r="F5437" s="335" t="s">
        <v>856</v>
      </c>
      <c r="G5437" s="179">
        <f t="shared" si="252"/>
        <v>0</v>
      </c>
      <c r="H5437" s="179">
        <f t="shared" si="253"/>
        <v>0</v>
      </c>
      <c r="I5437" s="179">
        <f t="shared" si="254"/>
        <v>0</v>
      </c>
    </row>
    <row r="5438" spans="1:9" ht="15.75" thickBot="1">
      <c r="A5438" s="398"/>
      <c r="B5438" s="333">
        <v>7.75</v>
      </c>
      <c r="C5438" s="334">
        <v>404.79</v>
      </c>
      <c r="D5438" s="335" t="s">
        <v>387</v>
      </c>
      <c r="E5438" s="335" t="s">
        <v>386</v>
      </c>
      <c r="F5438" s="335" t="s">
        <v>867</v>
      </c>
      <c r="G5438" s="179">
        <f t="shared" si="252"/>
        <v>0</v>
      </c>
      <c r="H5438" s="179">
        <f t="shared" si="253"/>
        <v>0</v>
      </c>
      <c r="I5438" s="179">
        <f t="shared" si="254"/>
        <v>0</v>
      </c>
    </row>
    <row r="5439" spans="1:9" ht="15.75" thickBot="1">
      <c r="A5439" s="398"/>
      <c r="B5439" s="333">
        <v>3.75</v>
      </c>
      <c r="C5439" s="334">
        <v>195.87</v>
      </c>
      <c r="D5439" s="335" t="s">
        <v>387</v>
      </c>
      <c r="E5439" s="335" t="s">
        <v>386</v>
      </c>
      <c r="F5439" s="335" t="s">
        <v>868</v>
      </c>
      <c r="G5439" s="179">
        <f t="shared" si="252"/>
        <v>0</v>
      </c>
      <c r="H5439" s="179">
        <f t="shared" si="253"/>
        <v>0</v>
      </c>
      <c r="I5439" s="179">
        <f t="shared" si="254"/>
        <v>0</v>
      </c>
    </row>
    <row r="5440" spans="1:9" ht="15.75" thickBot="1">
      <c r="A5440" s="398"/>
      <c r="B5440" s="333">
        <v>15.25</v>
      </c>
      <c r="C5440" s="334">
        <v>796.49</v>
      </c>
      <c r="D5440" s="335" t="s">
        <v>387</v>
      </c>
      <c r="E5440" s="335" t="s">
        <v>386</v>
      </c>
      <c r="F5440" s="335" t="s">
        <v>838</v>
      </c>
      <c r="G5440" s="179">
        <f t="shared" si="252"/>
        <v>0</v>
      </c>
      <c r="H5440" s="179">
        <f t="shared" si="253"/>
        <v>0</v>
      </c>
      <c r="I5440" s="179">
        <f t="shared" si="254"/>
        <v>0</v>
      </c>
    </row>
    <row r="5441" spans="1:9" ht="15.75" thickBot="1">
      <c r="A5441" s="398"/>
      <c r="B5441" s="333">
        <v>9.25</v>
      </c>
      <c r="C5441" s="334">
        <v>483.14</v>
      </c>
      <c r="D5441" s="335" t="s">
        <v>387</v>
      </c>
      <c r="E5441" s="335" t="s">
        <v>386</v>
      </c>
      <c r="F5441" s="335" t="s">
        <v>872</v>
      </c>
      <c r="G5441" s="179">
        <f t="shared" si="252"/>
        <v>0</v>
      </c>
      <c r="H5441" s="179">
        <f t="shared" si="253"/>
        <v>0</v>
      </c>
      <c r="I5441" s="179">
        <f t="shared" si="254"/>
        <v>0</v>
      </c>
    </row>
    <row r="5442" spans="1:9" ht="15.75" thickBot="1">
      <c r="A5442" s="398"/>
      <c r="B5442" s="333">
        <v>12.25</v>
      </c>
      <c r="C5442" s="334">
        <v>639.82000000000005</v>
      </c>
      <c r="D5442" s="335" t="s">
        <v>387</v>
      </c>
      <c r="E5442" s="335" t="s">
        <v>386</v>
      </c>
      <c r="F5442" s="335" t="s">
        <v>858</v>
      </c>
      <c r="G5442" s="179">
        <f t="shared" si="252"/>
        <v>0</v>
      </c>
      <c r="H5442" s="179">
        <f t="shared" si="253"/>
        <v>0</v>
      </c>
      <c r="I5442" s="179">
        <f t="shared" si="254"/>
        <v>0</v>
      </c>
    </row>
    <row r="5443" spans="1:9" ht="15.75" thickBot="1">
      <c r="A5443" s="398"/>
      <c r="B5443" s="333">
        <v>36</v>
      </c>
      <c r="C5443" s="334">
        <v>1222.93</v>
      </c>
      <c r="D5443" s="335" t="s">
        <v>384</v>
      </c>
      <c r="E5443" s="335" t="s">
        <v>386</v>
      </c>
      <c r="F5443" s="335" t="s">
        <v>807</v>
      </c>
      <c r="G5443" s="179">
        <f t="shared" si="252"/>
        <v>1222.93</v>
      </c>
      <c r="H5443" s="179">
        <f t="shared" si="253"/>
        <v>0</v>
      </c>
      <c r="I5443" s="179">
        <f t="shared" si="254"/>
        <v>1222.93</v>
      </c>
    </row>
    <row r="5444" spans="1:9" ht="15.75" thickBot="1">
      <c r="A5444" s="398"/>
      <c r="B5444" s="333">
        <v>41.5</v>
      </c>
      <c r="C5444" s="334">
        <v>1409.75</v>
      </c>
      <c r="D5444" s="335" t="s">
        <v>384</v>
      </c>
      <c r="E5444" s="335" t="s">
        <v>386</v>
      </c>
      <c r="F5444" s="335" t="s">
        <v>837</v>
      </c>
      <c r="G5444" s="179">
        <f t="shared" si="252"/>
        <v>1409.75</v>
      </c>
      <c r="H5444" s="179">
        <f t="shared" si="253"/>
        <v>0</v>
      </c>
      <c r="I5444" s="179">
        <f t="shared" si="254"/>
        <v>1409.75</v>
      </c>
    </row>
    <row r="5445" spans="1:9" ht="15.75" thickBot="1">
      <c r="A5445" s="398"/>
      <c r="B5445" s="333">
        <v>46.25</v>
      </c>
      <c r="C5445" s="334">
        <v>1571.12</v>
      </c>
      <c r="D5445" s="335" t="s">
        <v>384</v>
      </c>
      <c r="E5445" s="335" t="s">
        <v>386</v>
      </c>
      <c r="F5445" s="335" t="s">
        <v>811</v>
      </c>
      <c r="G5445" s="179">
        <f t="shared" ref="G5445:G5508" si="255">IF(D5445="REG",C5445,0)</f>
        <v>1571.12</v>
      </c>
      <c r="H5445" s="179">
        <f t="shared" ref="H5445:H5508" si="256">IF(D5445="SAL",C5445,0)</f>
        <v>0</v>
      </c>
      <c r="I5445" s="179">
        <f t="shared" ref="I5445:I5508" si="257">+G5445+H5445</f>
        <v>1571.12</v>
      </c>
    </row>
    <row r="5446" spans="1:9" ht="15.75" thickBot="1">
      <c r="A5446" s="398"/>
      <c r="B5446" s="333">
        <v>46.5</v>
      </c>
      <c r="C5446" s="334">
        <v>1579.62</v>
      </c>
      <c r="D5446" s="335" t="s">
        <v>384</v>
      </c>
      <c r="E5446" s="335" t="s">
        <v>386</v>
      </c>
      <c r="F5446" s="335" t="s">
        <v>813</v>
      </c>
      <c r="G5446" s="179">
        <f t="shared" si="255"/>
        <v>1579.62</v>
      </c>
      <c r="H5446" s="179">
        <f t="shared" si="256"/>
        <v>0</v>
      </c>
      <c r="I5446" s="179">
        <f t="shared" si="257"/>
        <v>1579.62</v>
      </c>
    </row>
    <row r="5447" spans="1:9" ht="15.75" thickBot="1">
      <c r="A5447" s="398"/>
      <c r="B5447" s="333">
        <v>46.25</v>
      </c>
      <c r="C5447" s="334">
        <v>1610.43</v>
      </c>
      <c r="D5447" s="335" t="s">
        <v>384</v>
      </c>
      <c r="E5447" s="335" t="s">
        <v>386</v>
      </c>
      <c r="F5447" s="335" t="s">
        <v>808</v>
      </c>
      <c r="G5447" s="179">
        <f t="shared" si="255"/>
        <v>1610.43</v>
      </c>
      <c r="H5447" s="179">
        <f t="shared" si="256"/>
        <v>0</v>
      </c>
      <c r="I5447" s="179">
        <f t="shared" si="257"/>
        <v>1610.43</v>
      </c>
    </row>
    <row r="5448" spans="1:9" ht="15.75" thickBot="1">
      <c r="A5448" s="398"/>
      <c r="B5448" s="333">
        <v>48</v>
      </c>
      <c r="C5448" s="334">
        <v>1671.36</v>
      </c>
      <c r="D5448" s="335" t="s">
        <v>384</v>
      </c>
      <c r="E5448" s="335" t="s">
        <v>386</v>
      </c>
      <c r="F5448" s="335" t="s">
        <v>809</v>
      </c>
      <c r="G5448" s="179">
        <f t="shared" si="255"/>
        <v>1671.36</v>
      </c>
      <c r="H5448" s="179">
        <f t="shared" si="256"/>
        <v>0</v>
      </c>
      <c r="I5448" s="179">
        <f t="shared" si="257"/>
        <v>1671.36</v>
      </c>
    </row>
    <row r="5449" spans="1:9" ht="15.75" thickBot="1">
      <c r="A5449" s="398"/>
      <c r="B5449" s="333">
        <v>42.5</v>
      </c>
      <c r="C5449" s="334">
        <v>1479.84</v>
      </c>
      <c r="D5449" s="335" t="s">
        <v>384</v>
      </c>
      <c r="E5449" s="335" t="s">
        <v>386</v>
      </c>
      <c r="F5449" s="335" t="s">
        <v>810</v>
      </c>
      <c r="G5449" s="179">
        <f t="shared" si="255"/>
        <v>1479.84</v>
      </c>
      <c r="H5449" s="179">
        <f t="shared" si="256"/>
        <v>0</v>
      </c>
      <c r="I5449" s="179">
        <f t="shared" si="257"/>
        <v>1479.84</v>
      </c>
    </row>
    <row r="5450" spans="1:9" ht="15.75" thickBot="1">
      <c r="A5450" s="398"/>
      <c r="B5450" s="333">
        <v>41.25</v>
      </c>
      <c r="C5450" s="334">
        <v>1436.33</v>
      </c>
      <c r="D5450" s="335" t="s">
        <v>384</v>
      </c>
      <c r="E5450" s="335" t="s">
        <v>386</v>
      </c>
      <c r="F5450" s="335" t="s">
        <v>835</v>
      </c>
      <c r="G5450" s="179">
        <f t="shared" si="255"/>
        <v>1436.33</v>
      </c>
      <c r="H5450" s="179">
        <f t="shared" si="256"/>
        <v>0</v>
      </c>
      <c r="I5450" s="179">
        <f t="shared" si="257"/>
        <v>1436.33</v>
      </c>
    </row>
    <row r="5451" spans="1:9" ht="15.75" thickBot="1">
      <c r="A5451" s="398"/>
      <c r="B5451" s="333">
        <v>45</v>
      </c>
      <c r="C5451" s="334">
        <v>1566.9</v>
      </c>
      <c r="D5451" s="335" t="s">
        <v>384</v>
      </c>
      <c r="E5451" s="335" t="s">
        <v>386</v>
      </c>
      <c r="F5451" s="335" t="s">
        <v>802</v>
      </c>
      <c r="G5451" s="179">
        <f t="shared" si="255"/>
        <v>1566.9</v>
      </c>
      <c r="H5451" s="179">
        <f t="shared" si="256"/>
        <v>0</v>
      </c>
      <c r="I5451" s="179">
        <f t="shared" si="257"/>
        <v>1566.9</v>
      </c>
    </row>
    <row r="5452" spans="1:9" ht="15.75" thickBot="1">
      <c r="A5452" s="398"/>
      <c r="B5452" s="333">
        <v>48</v>
      </c>
      <c r="C5452" s="334">
        <v>1671.36</v>
      </c>
      <c r="D5452" s="335" t="s">
        <v>384</v>
      </c>
      <c r="E5452" s="335" t="s">
        <v>386</v>
      </c>
      <c r="F5452" s="335" t="s">
        <v>803</v>
      </c>
      <c r="G5452" s="179">
        <f t="shared" si="255"/>
        <v>1671.36</v>
      </c>
      <c r="H5452" s="179">
        <f t="shared" si="256"/>
        <v>0</v>
      </c>
      <c r="I5452" s="179">
        <f t="shared" si="257"/>
        <v>1671.36</v>
      </c>
    </row>
    <row r="5453" spans="1:9" ht="15.75" thickBot="1">
      <c r="A5453" s="398"/>
      <c r="B5453" s="333">
        <v>47</v>
      </c>
      <c r="C5453" s="334">
        <v>1636.54</v>
      </c>
      <c r="D5453" s="335" t="s">
        <v>384</v>
      </c>
      <c r="E5453" s="335" t="s">
        <v>386</v>
      </c>
      <c r="F5453" s="335" t="s">
        <v>804</v>
      </c>
      <c r="G5453" s="179">
        <f t="shared" si="255"/>
        <v>1636.54</v>
      </c>
      <c r="H5453" s="179">
        <f t="shared" si="256"/>
        <v>0</v>
      </c>
      <c r="I5453" s="179">
        <f t="shared" si="257"/>
        <v>1636.54</v>
      </c>
    </row>
    <row r="5454" spans="1:9" ht="15.75" thickBot="1">
      <c r="A5454" s="398"/>
      <c r="B5454" s="333">
        <v>43</v>
      </c>
      <c r="C5454" s="334">
        <v>1497.27</v>
      </c>
      <c r="D5454" s="335" t="s">
        <v>384</v>
      </c>
      <c r="E5454" s="335" t="s">
        <v>386</v>
      </c>
      <c r="F5454" s="335" t="s">
        <v>845</v>
      </c>
      <c r="G5454" s="179">
        <f t="shared" si="255"/>
        <v>1497.27</v>
      </c>
      <c r="H5454" s="179">
        <f t="shared" si="256"/>
        <v>0</v>
      </c>
      <c r="I5454" s="179">
        <f t="shared" si="257"/>
        <v>1497.27</v>
      </c>
    </row>
    <row r="5455" spans="1:9" ht="15.75" thickBot="1">
      <c r="A5455" s="398"/>
      <c r="B5455" s="333">
        <v>48.25</v>
      </c>
      <c r="C5455" s="334">
        <v>1680.06</v>
      </c>
      <c r="D5455" s="335" t="s">
        <v>384</v>
      </c>
      <c r="E5455" s="335" t="s">
        <v>386</v>
      </c>
      <c r="F5455" s="335" t="s">
        <v>843</v>
      </c>
      <c r="G5455" s="179">
        <f t="shared" si="255"/>
        <v>1680.06</v>
      </c>
      <c r="H5455" s="179">
        <f t="shared" si="256"/>
        <v>0</v>
      </c>
      <c r="I5455" s="179">
        <f t="shared" si="257"/>
        <v>1680.06</v>
      </c>
    </row>
    <row r="5456" spans="1:9" ht="15.75" thickBot="1">
      <c r="A5456" s="398"/>
      <c r="B5456" s="333">
        <v>40.5</v>
      </c>
      <c r="C5456" s="334">
        <v>1410.21</v>
      </c>
      <c r="D5456" s="335" t="s">
        <v>384</v>
      </c>
      <c r="E5456" s="335" t="s">
        <v>386</v>
      </c>
      <c r="F5456" s="335" t="s">
        <v>894</v>
      </c>
      <c r="G5456" s="179">
        <f t="shared" si="255"/>
        <v>1410.21</v>
      </c>
      <c r="H5456" s="179">
        <f t="shared" si="256"/>
        <v>0</v>
      </c>
      <c r="I5456" s="179">
        <f t="shared" si="257"/>
        <v>1410.21</v>
      </c>
    </row>
    <row r="5457" spans="1:9" ht="15.75" thickBot="1">
      <c r="A5457" s="398"/>
      <c r="B5457" s="333">
        <v>37.75</v>
      </c>
      <c r="C5457" s="334">
        <v>1314.46</v>
      </c>
      <c r="D5457" s="335" t="s">
        <v>384</v>
      </c>
      <c r="E5457" s="335" t="s">
        <v>386</v>
      </c>
      <c r="F5457" s="335" t="s">
        <v>881</v>
      </c>
      <c r="G5457" s="179">
        <f t="shared" si="255"/>
        <v>1314.46</v>
      </c>
      <c r="H5457" s="179">
        <f t="shared" si="256"/>
        <v>0</v>
      </c>
      <c r="I5457" s="179">
        <f t="shared" si="257"/>
        <v>1314.46</v>
      </c>
    </row>
    <row r="5458" spans="1:9" ht="15.75" thickBot="1">
      <c r="A5458" s="398"/>
      <c r="B5458" s="333">
        <v>47.25</v>
      </c>
      <c r="C5458" s="334">
        <v>1645.25</v>
      </c>
      <c r="D5458" s="335" t="s">
        <v>384</v>
      </c>
      <c r="E5458" s="335" t="s">
        <v>386</v>
      </c>
      <c r="F5458" s="335" t="s">
        <v>805</v>
      </c>
      <c r="G5458" s="179">
        <f t="shared" si="255"/>
        <v>1645.25</v>
      </c>
      <c r="H5458" s="179">
        <f t="shared" si="256"/>
        <v>0</v>
      </c>
      <c r="I5458" s="179">
        <f t="shared" si="257"/>
        <v>1645.25</v>
      </c>
    </row>
    <row r="5459" spans="1:9" ht="15.75" thickBot="1">
      <c r="A5459" s="398"/>
      <c r="B5459" s="333">
        <v>41</v>
      </c>
      <c r="C5459" s="334">
        <v>1427.62</v>
      </c>
      <c r="D5459" s="335" t="s">
        <v>384</v>
      </c>
      <c r="E5459" s="335" t="s">
        <v>386</v>
      </c>
      <c r="F5459" s="335" t="s">
        <v>862</v>
      </c>
      <c r="G5459" s="179">
        <f t="shared" si="255"/>
        <v>1427.62</v>
      </c>
      <c r="H5459" s="179">
        <f t="shared" si="256"/>
        <v>0</v>
      </c>
      <c r="I5459" s="179">
        <f t="shared" si="257"/>
        <v>1427.62</v>
      </c>
    </row>
    <row r="5460" spans="1:9" ht="15.75" thickBot="1">
      <c r="A5460" s="398"/>
      <c r="B5460" s="333">
        <v>46.5</v>
      </c>
      <c r="C5460" s="334">
        <v>1619.13</v>
      </c>
      <c r="D5460" s="335" t="s">
        <v>384</v>
      </c>
      <c r="E5460" s="335" t="s">
        <v>386</v>
      </c>
      <c r="F5460" s="335" t="s">
        <v>816</v>
      </c>
      <c r="G5460" s="179">
        <f t="shared" si="255"/>
        <v>1619.13</v>
      </c>
      <c r="H5460" s="179">
        <f t="shared" si="256"/>
        <v>0</v>
      </c>
      <c r="I5460" s="179">
        <f t="shared" si="257"/>
        <v>1619.13</v>
      </c>
    </row>
    <row r="5461" spans="1:9" ht="15.75" thickBot="1">
      <c r="A5461" s="398"/>
      <c r="B5461" s="333">
        <v>44</v>
      </c>
      <c r="C5461" s="334">
        <v>1532.08</v>
      </c>
      <c r="D5461" s="335" t="s">
        <v>384</v>
      </c>
      <c r="E5461" s="335" t="s">
        <v>386</v>
      </c>
      <c r="F5461" s="335" t="s">
        <v>863</v>
      </c>
      <c r="G5461" s="179">
        <f t="shared" si="255"/>
        <v>1532.08</v>
      </c>
      <c r="H5461" s="179">
        <f t="shared" si="256"/>
        <v>0</v>
      </c>
      <c r="I5461" s="179">
        <f t="shared" si="257"/>
        <v>1532.08</v>
      </c>
    </row>
    <row r="5462" spans="1:9" ht="15.75" thickBot="1">
      <c r="A5462" s="398"/>
      <c r="B5462" s="333">
        <v>47.5</v>
      </c>
      <c r="C5462" s="334">
        <v>1653.94</v>
      </c>
      <c r="D5462" s="335" t="s">
        <v>384</v>
      </c>
      <c r="E5462" s="335" t="s">
        <v>386</v>
      </c>
      <c r="F5462" s="335" t="s">
        <v>864</v>
      </c>
      <c r="G5462" s="179">
        <f t="shared" si="255"/>
        <v>1653.94</v>
      </c>
      <c r="H5462" s="179">
        <f t="shared" si="256"/>
        <v>0</v>
      </c>
      <c r="I5462" s="179">
        <f t="shared" si="257"/>
        <v>1653.94</v>
      </c>
    </row>
    <row r="5463" spans="1:9" ht="15.75" thickBot="1">
      <c r="A5463" s="398"/>
      <c r="B5463" s="333">
        <v>41.25</v>
      </c>
      <c r="C5463" s="334">
        <v>1436.32</v>
      </c>
      <c r="D5463" s="335" t="s">
        <v>384</v>
      </c>
      <c r="E5463" s="335" t="s">
        <v>386</v>
      </c>
      <c r="F5463" s="335" t="s">
        <v>841</v>
      </c>
      <c r="G5463" s="179">
        <f t="shared" si="255"/>
        <v>1436.32</v>
      </c>
      <c r="H5463" s="179">
        <f t="shared" si="256"/>
        <v>0</v>
      </c>
      <c r="I5463" s="179">
        <f t="shared" si="257"/>
        <v>1436.32</v>
      </c>
    </row>
    <row r="5464" spans="1:9" ht="15.75" thickBot="1">
      <c r="A5464" s="398"/>
      <c r="B5464" s="333">
        <v>44</v>
      </c>
      <c r="C5464" s="334">
        <v>1532.08</v>
      </c>
      <c r="D5464" s="335" t="s">
        <v>384</v>
      </c>
      <c r="E5464" s="335" t="s">
        <v>386</v>
      </c>
      <c r="F5464" s="335" t="s">
        <v>856</v>
      </c>
      <c r="G5464" s="179">
        <f t="shared" si="255"/>
        <v>1532.08</v>
      </c>
      <c r="H5464" s="179">
        <f t="shared" si="256"/>
        <v>0</v>
      </c>
      <c r="I5464" s="179">
        <f t="shared" si="257"/>
        <v>1532.08</v>
      </c>
    </row>
    <row r="5465" spans="1:9" ht="15.75" thickBot="1">
      <c r="A5465" s="398"/>
      <c r="B5465" s="333">
        <v>42</v>
      </c>
      <c r="C5465" s="334">
        <v>1462.43</v>
      </c>
      <c r="D5465" s="335" t="s">
        <v>384</v>
      </c>
      <c r="E5465" s="335" t="s">
        <v>386</v>
      </c>
      <c r="F5465" s="335" t="s">
        <v>867</v>
      </c>
      <c r="G5465" s="179">
        <f t="shared" si="255"/>
        <v>1462.43</v>
      </c>
      <c r="H5465" s="179">
        <f t="shared" si="256"/>
        <v>0</v>
      </c>
      <c r="I5465" s="179">
        <f t="shared" si="257"/>
        <v>1462.43</v>
      </c>
    </row>
    <row r="5466" spans="1:9" ht="15.75" thickBot="1">
      <c r="A5466" s="398"/>
      <c r="B5466" s="333">
        <v>39.75</v>
      </c>
      <c r="C5466" s="334">
        <v>1384.09</v>
      </c>
      <c r="D5466" s="335" t="s">
        <v>384</v>
      </c>
      <c r="E5466" s="335" t="s">
        <v>386</v>
      </c>
      <c r="F5466" s="335" t="s">
        <v>868</v>
      </c>
      <c r="G5466" s="179">
        <f t="shared" si="255"/>
        <v>1384.09</v>
      </c>
      <c r="H5466" s="179">
        <f t="shared" si="256"/>
        <v>0</v>
      </c>
      <c r="I5466" s="179">
        <f t="shared" si="257"/>
        <v>1384.09</v>
      </c>
    </row>
    <row r="5467" spans="1:9" ht="15.75" thickBot="1">
      <c r="A5467" s="398"/>
      <c r="B5467" s="333">
        <v>37.5</v>
      </c>
      <c r="C5467" s="334">
        <v>1305.75</v>
      </c>
      <c r="D5467" s="335" t="s">
        <v>384</v>
      </c>
      <c r="E5467" s="335" t="s">
        <v>386</v>
      </c>
      <c r="F5467" s="335" t="s">
        <v>838</v>
      </c>
      <c r="G5467" s="179">
        <f t="shared" si="255"/>
        <v>1305.75</v>
      </c>
      <c r="H5467" s="179">
        <f t="shared" si="256"/>
        <v>0</v>
      </c>
      <c r="I5467" s="179">
        <f t="shared" si="257"/>
        <v>1305.75</v>
      </c>
    </row>
    <row r="5468" spans="1:9" ht="15.75" thickBot="1">
      <c r="A5468" s="398"/>
      <c r="B5468" s="333">
        <v>39.75</v>
      </c>
      <c r="C5468" s="334">
        <v>1384.1</v>
      </c>
      <c r="D5468" s="335" t="s">
        <v>384</v>
      </c>
      <c r="E5468" s="335" t="s">
        <v>386</v>
      </c>
      <c r="F5468" s="335" t="s">
        <v>872</v>
      </c>
      <c r="G5468" s="179">
        <f t="shared" si="255"/>
        <v>1384.1</v>
      </c>
      <c r="H5468" s="179">
        <f t="shared" si="256"/>
        <v>0</v>
      </c>
      <c r="I5468" s="179">
        <f t="shared" si="257"/>
        <v>1384.1</v>
      </c>
    </row>
    <row r="5469" spans="1:9" ht="15.75" thickBot="1">
      <c r="A5469" s="398"/>
      <c r="B5469" s="333">
        <v>36</v>
      </c>
      <c r="C5469" s="334">
        <v>1253.52</v>
      </c>
      <c r="D5469" s="335" t="s">
        <v>384</v>
      </c>
      <c r="E5469" s="335" t="s">
        <v>386</v>
      </c>
      <c r="F5469" s="335" t="s">
        <v>858</v>
      </c>
      <c r="G5469" s="179">
        <f t="shared" si="255"/>
        <v>1253.52</v>
      </c>
      <c r="H5469" s="179">
        <f t="shared" si="256"/>
        <v>0</v>
      </c>
      <c r="I5469" s="179">
        <f t="shared" si="257"/>
        <v>1253.52</v>
      </c>
    </row>
    <row r="5470" spans="1:9" ht="15.75" thickBot="1">
      <c r="A5470" s="398"/>
      <c r="B5470" s="333">
        <v>1.5</v>
      </c>
      <c r="C5470" s="334">
        <v>52.23</v>
      </c>
      <c r="D5470" s="335" t="s">
        <v>834</v>
      </c>
      <c r="E5470" s="335" t="s">
        <v>386</v>
      </c>
      <c r="F5470" s="335" t="s">
        <v>810</v>
      </c>
      <c r="G5470" s="179">
        <f t="shared" si="255"/>
        <v>0</v>
      </c>
      <c r="H5470" s="179">
        <f t="shared" si="256"/>
        <v>0</v>
      </c>
      <c r="I5470" s="179">
        <f t="shared" si="257"/>
        <v>0</v>
      </c>
    </row>
    <row r="5471" spans="1:9" ht="15.75" thickBot="1">
      <c r="A5471" s="398"/>
      <c r="B5471" s="333">
        <v>1.5</v>
      </c>
      <c r="C5471" s="334">
        <v>52.22</v>
      </c>
      <c r="D5471" s="335" t="s">
        <v>834</v>
      </c>
      <c r="E5471" s="335" t="s">
        <v>386</v>
      </c>
      <c r="F5471" s="335" t="s">
        <v>835</v>
      </c>
      <c r="G5471" s="179">
        <f t="shared" si="255"/>
        <v>0</v>
      </c>
      <c r="H5471" s="179">
        <f t="shared" si="256"/>
        <v>0</v>
      </c>
      <c r="I5471" s="179">
        <f t="shared" si="257"/>
        <v>0</v>
      </c>
    </row>
    <row r="5472" spans="1:9" ht="15.75" thickBot="1">
      <c r="A5472" s="398"/>
      <c r="B5472" s="333">
        <v>0.25</v>
      </c>
      <c r="C5472" s="334">
        <v>8.6999999999999993</v>
      </c>
      <c r="D5472" s="335" t="s">
        <v>834</v>
      </c>
      <c r="E5472" s="335" t="s">
        <v>386</v>
      </c>
      <c r="F5472" s="335" t="s">
        <v>802</v>
      </c>
      <c r="G5472" s="179">
        <f t="shared" si="255"/>
        <v>0</v>
      </c>
      <c r="H5472" s="179">
        <f t="shared" si="256"/>
        <v>0</v>
      </c>
      <c r="I5472" s="179">
        <f t="shared" si="257"/>
        <v>0</v>
      </c>
    </row>
    <row r="5473" spans="1:9" ht="15.75" thickBot="1">
      <c r="A5473" s="398"/>
      <c r="B5473" s="333">
        <v>1.25</v>
      </c>
      <c r="C5473" s="334">
        <v>43.52</v>
      </c>
      <c r="D5473" s="335" t="s">
        <v>834</v>
      </c>
      <c r="E5473" s="335" t="s">
        <v>386</v>
      </c>
      <c r="F5473" s="335" t="s">
        <v>804</v>
      </c>
      <c r="G5473" s="179">
        <f t="shared" si="255"/>
        <v>0</v>
      </c>
      <c r="H5473" s="179">
        <f t="shared" si="256"/>
        <v>0</v>
      </c>
      <c r="I5473" s="179">
        <f t="shared" si="257"/>
        <v>0</v>
      </c>
    </row>
    <row r="5474" spans="1:9" ht="15.75" thickBot="1">
      <c r="A5474" s="398"/>
      <c r="B5474" s="333">
        <v>0.25</v>
      </c>
      <c r="C5474" s="334">
        <v>8.6999999999999993</v>
      </c>
      <c r="D5474" s="335" t="s">
        <v>834</v>
      </c>
      <c r="E5474" s="335" t="s">
        <v>386</v>
      </c>
      <c r="F5474" s="335" t="s">
        <v>845</v>
      </c>
      <c r="G5474" s="179">
        <f t="shared" si="255"/>
        <v>0</v>
      </c>
      <c r="H5474" s="179">
        <f t="shared" si="256"/>
        <v>0</v>
      </c>
      <c r="I5474" s="179">
        <f t="shared" si="257"/>
        <v>0</v>
      </c>
    </row>
    <row r="5475" spans="1:9" ht="15.75" thickBot="1">
      <c r="A5475" s="398"/>
      <c r="B5475" s="333">
        <v>1</v>
      </c>
      <c r="C5475" s="334">
        <v>34.82</v>
      </c>
      <c r="D5475" s="335" t="s">
        <v>834</v>
      </c>
      <c r="E5475" s="335" t="s">
        <v>386</v>
      </c>
      <c r="F5475" s="335" t="s">
        <v>843</v>
      </c>
      <c r="G5475" s="179">
        <f t="shared" si="255"/>
        <v>0</v>
      </c>
      <c r="H5475" s="179">
        <f t="shared" si="256"/>
        <v>0</v>
      </c>
      <c r="I5475" s="179">
        <f t="shared" si="257"/>
        <v>0</v>
      </c>
    </row>
    <row r="5476" spans="1:9" ht="15.75" thickBot="1">
      <c r="A5476" s="398"/>
      <c r="B5476" s="333">
        <v>1.5</v>
      </c>
      <c r="C5476" s="334">
        <v>52.23</v>
      </c>
      <c r="D5476" s="335" t="s">
        <v>834</v>
      </c>
      <c r="E5476" s="335" t="s">
        <v>386</v>
      </c>
      <c r="F5476" s="335" t="s">
        <v>881</v>
      </c>
      <c r="G5476" s="179">
        <f t="shared" si="255"/>
        <v>0</v>
      </c>
      <c r="H5476" s="179">
        <f t="shared" si="256"/>
        <v>0</v>
      </c>
      <c r="I5476" s="179">
        <f t="shared" si="257"/>
        <v>0</v>
      </c>
    </row>
    <row r="5477" spans="1:9" ht="15.75" thickBot="1">
      <c r="A5477" s="398"/>
      <c r="B5477" s="333">
        <v>1.5</v>
      </c>
      <c r="C5477" s="334">
        <v>52.23</v>
      </c>
      <c r="D5477" s="335" t="s">
        <v>834</v>
      </c>
      <c r="E5477" s="335" t="s">
        <v>386</v>
      </c>
      <c r="F5477" s="335" t="s">
        <v>816</v>
      </c>
      <c r="G5477" s="179">
        <f t="shared" si="255"/>
        <v>0</v>
      </c>
      <c r="H5477" s="179">
        <f t="shared" si="256"/>
        <v>0</v>
      </c>
      <c r="I5477" s="179">
        <f t="shared" si="257"/>
        <v>0</v>
      </c>
    </row>
    <row r="5478" spans="1:9" ht="15.75" thickBot="1">
      <c r="A5478" s="398"/>
      <c r="B5478" s="333">
        <v>3</v>
      </c>
      <c r="C5478" s="334">
        <v>104.46</v>
      </c>
      <c r="D5478" s="335" t="s">
        <v>834</v>
      </c>
      <c r="E5478" s="335" t="s">
        <v>386</v>
      </c>
      <c r="F5478" s="335" t="s">
        <v>864</v>
      </c>
      <c r="G5478" s="179">
        <f t="shared" si="255"/>
        <v>0</v>
      </c>
      <c r="H5478" s="179">
        <f t="shared" si="256"/>
        <v>0</v>
      </c>
      <c r="I5478" s="179">
        <f t="shared" si="257"/>
        <v>0</v>
      </c>
    </row>
    <row r="5479" spans="1:9" ht="15.75" thickBot="1">
      <c r="A5479" s="398"/>
      <c r="B5479" s="333">
        <v>3</v>
      </c>
      <c r="C5479" s="334">
        <v>104.46</v>
      </c>
      <c r="D5479" s="335" t="s">
        <v>834</v>
      </c>
      <c r="E5479" s="335" t="s">
        <v>386</v>
      </c>
      <c r="F5479" s="335" t="s">
        <v>841</v>
      </c>
      <c r="G5479" s="179">
        <f t="shared" si="255"/>
        <v>0</v>
      </c>
      <c r="H5479" s="179">
        <f t="shared" si="256"/>
        <v>0</v>
      </c>
      <c r="I5479" s="179">
        <f t="shared" si="257"/>
        <v>0</v>
      </c>
    </row>
    <row r="5480" spans="1:9" ht="15.75" thickBot="1">
      <c r="A5480" s="398"/>
      <c r="B5480" s="333">
        <v>4</v>
      </c>
      <c r="C5480" s="334">
        <v>139.28</v>
      </c>
      <c r="D5480" s="335" t="s">
        <v>834</v>
      </c>
      <c r="E5480" s="335" t="s">
        <v>386</v>
      </c>
      <c r="F5480" s="335" t="s">
        <v>856</v>
      </c>
      <c r="G5480" s="179">
        <f t="shared" si="255"/>
        <v>0</v>
      </c>
      <c r="H5480" s="179">
        <f t="shared" si="256"/>
        <v>0</v>
      </c>
      <c r="I5480" s="179">
        <f t="shared" si="257"/>
        <v>0</v>
      </c>
    </row>
    <row r="5481" spans="1:9" ht="15.75" thickBot="1">
      <c r="A5481" s="398"/>
      <c r="B5481" s="333">
        <v>3.75</v>
      </c>
      <c r="C5481" s="334">
        <v>130.57</v>
      </c>
      <c r="D5481" s="335" t="s">
        <v>834</v>
      </c>
      <c r="E5481" s="335" t="s">
        <v>386</v>
      </c>
      <c r="F5481" s="335" t="s">
        <v>872</v>
      </c>
      <c r="G5481" s="179">
        <f t="shared" si="255"/>
        <v>0</v>
      </c>
      <c r="H5481" s="179">
        <f t="shared" si="256"/>
        <v>0</v>
      </c>
      <c r="I5481" s="179">
        <f t="shared" si="257"/>
        <v>0</v>
      </c>
    </row>
    <row r="5482" spans="1:9" ht="15.75" thickBot="1">
      <c r="A5482" s="398"/>
      <c r="B5482" s="333">
        <v>1.5</v>
      </c>
      <c r="C5482" s="334">
        <v>50.96</v>
      </c>
      <c r="D5482" s="335" t="s">
        <v>392</v>
      </c>
      <c r="E5482" s="335" t="s">
        <v>386</v>
      </c>
      <c r="F5482" s="335" t="s">
        <v>807</v>
      </c>
      <c r="G5482" s="179">
        <f t="shared" si="255"/>
        <v>0</v>
      </c>
      <c r="H5482" s="179">
        <f t="shared" si="256"/>
        <v>0</v>
      </c>
      <c r="I5482" s="179">
        <f t="shared" si="257"/>
        <v>0</v>
      </c>
    </row>
    <row r="5483" spans="1:9" ht="15.75" thickBot="1">
      <c r="A5483" s="398"/>
      <c r="B5483" s="333">
        <v>3</v>
      </c>
      <c r="C5483" s="334">
        <v>101.92</v>
      </c>
      <c r="D5483" s="335" t="s">
        <v>392</v>
      </c>
      <c r="E5483" s="335" t="s">
        <v>386</v>
      </c>
      <c r="F5483" s="335" t="s">
        <v>837</v>
      </c>
      <c r="G5483" s="179">
        <f t="shared" si="255"/>
        <v>0</v>
      </c>
      <c r="H5483" s="179">
        <f t="shared" si="256"/>
        <v>0</v>
      </c>
      <c r="I5483" s="179">
        <f t="shared" si="257"/>
        <v>0</v>
      </c>
    </row>
    <row r="5484" spans="1:9" ht="15.75" thickBot="1">
      <c r="A5484" s="398"/>
      <c r="B5484" s="333">
        <v>3</v>
      </c>
      <c r="C5484" s="334">
        <v>101.92</v>
      </c>
      <c r="D5484" s="335" t="s">
        <v>392</v>
      </c>
      <c r="E5484" s="335" t="s">
        <v>386</v>
      </c>
      <c r="F5484" s="335" t="s">
        <v>811</v>
      </c>
      <c r="G5484" s="179">
        <f t="shared" si="255"/>
        <v>0</v>
      </c>
      <c r="H5484" s="179">
        <f t="shared" si="256"/>
        <v>0</v>
      </c>
      <c r="I5484" s="179">
        <f t="shared" si="257"/>
        <v>0</v>
      </c>
    </row>
    <row r="5485" spans="1:9" ht="15.75" thickBot="1">
      <c r="A5485" s="398"/>
      <c r="B5485" s="333">
        <v>1.5</v>
      </c>
      <c r="C5485" s="334">
        <v>50.96</v>
      </c>
      <c r="D5485" s="335" t="s">
        <v>392</v>
      </c>
      <c r="E5485" s="335" t="s">
        <v>386</v>
      </c>
      <c r="F5485" s="335" t="s">
        <v>813</v>
      </c>
      <c r="G5485" s="179">
        <f t="shared" si="255"/>
        <v>0</v>
      </c>
      <c r="H5485" s="179">
        <f t="shared" si="256"/>
        <v>0</v>
      </c>
      <c r="I5485" s="179">
        <f t="shared" si="257"/>
        <v>0</v>
      </c>
    </row>
    <row r="5486" spans="1:9" ht="15.75" thickBot="1">
      <c r="A5486" s="398"/>
      <c r="B5486" s="333">
        <v>1.25</v>
      </c>
      <c r="C5486" s="334">
        <v>43.52</v>
      </c>
      <c r="D5486" s="335" t="s">
        <v>392</v>
      </c>
      <c r="E5486" s="335" t="s">
        <v>386</v>
      </c>
      <c r="F5486" s="335" t="s">
        <v>835</v>
      </c>
      <c r="G5486" s="179">
        <f t="shared" si="255"/>
        <v>0</v>
      </c>
      <c r="H5486" s="179">
        <f t="shared" si="256"/>
        <v>0</v>
      </c>
      <c r="I5486" s="179">
        <f t="shared" si="257"/>
        <v>0</v>
      </c>
    </row>
    <row r="5487" spans="1:9" ht="15.75" thickBot="1">
      <c r="A5487" s="398"/>
      <c r="B5487" s="333">
        <v>0.75</v>
      </c>
      <c r="C5487" s="334">
        <v>26.12</v>
      </c>
      <c r="D5487" s="335" t="s">
        <v>392</v>
      </c>
      <c r="E5487" s="335" t="s">
        <v>386</v>
      </c>
      <c r="F5487" s="335" t="s">
        <v>845</v>
      </c>
      <c r="G5487" s="179">
        <f t="shared" si="255"/>
        <v>0</v>
      </c>
      <c r="H5487" s="179">
        <f t="shared" si="256"/>
        <v>0</v>
      </c>
      <c r="I5487" s="179">
        <f t="shared" si="257"/>
        <v>0</v>
      </c>
    </row>
    <row r="5488" spans="1:9" ht="15.75" thickBot="1">
      <c r="A5488" s="398"/>
      <c r="B5488" s="333">
        <v>0.75</v>
      </c>
      <c r="C5488" s="334">
        <v>26.12</v>
      </c>
      <c r="D5488" s="335" t="s">
        <v>392</v>
      </c>
      <c r="E5488" s="335" t="s">
        <v>386</v>
      </c>
      <c r="F5488" s="335" t="s">
        <v>843</v>
      </c>
      <c r="G5488" s="179">
        <f t="shared" si="255"/>
        <v>0</v>
      </c>
      <c r="H5488" s="179">
        <f t="shared" si="256"/>
        <v>0</v>
      </c>
      <c r="I5488" s="179">
        <f t="shared" si="257"/>
        <v>0</v>
      </c>
    </row>
    <row r="5489" spans="1:9" ht="15.75" thickBot="1">
      <c r="A5489" s="399"/>
      <c r="B5489" s="333">
        <v>2.5</v>
      </c>
      <c r="C5489" s="334">
        <v>87.05</v>
      </c>
      <c r="D5489" s="335" t="s">
        <v>392</v>
      </c>
      <c r="E5489" s="335" t="s">
        <v>386</v>
      </c>
      <c r="F5489" s="335" t="s">
        <v>862</v>
      </c>
      <c r="G5489" s="179">
        <f t="shared" si="255"/>
        <v>0</v>
      </c>
      <c r="H5489" s="179">
        <f t="shared" si="256"/>
        <v>0</v>
      </c>
      <c r="I5489" s="179">
        <f t="shared" si="257"/>
        <v>0</v>
      </c>
    </row>
    <row r="5490" spans="1:9" ht="15.75" thickBot="1">
      <c r="A5490" s="336" t="s">
        <v>516</v>
      </c>
      <c r="B5490" s="337">
        <v>1481</v>
      </c>
      <c r="C5490" s="338">
        <v>55230.48</v>
      </c>
      <c r="D5490" s="394"/>
      <c r="E5490" s="395"/>
      <c r="F5490" s="396"/>
      <c r="G5490" s="179">
        <f t="shared" si="255"/>
        <v>0</v>
      </c>
      <c r="H5490" s="179">
        <f t="shared" si="256"/>
        <v>0</v>
      </c>
      <c r="I5490" s="179">
        <f t="shared" si="257"/>
        <v>0</v>
      </c>
    </row>
    <row r="5491" spans="1:9" ht="15.75" thickBot="1">
      <c r="A5491" s="397" t="s">
        <v>517</v>
      </c>
      <c r="B5491" s="333">
        <v>8</v>
      </c>
      <c r="C5491" s="334">
        <v>245.44</v>
      </c>
      <c r="D5491" s="335" t="s">
        <v>391</v>
      </c>
      <c r="E5491" s="335" t="s">
        <v>386</v>
      </c>
      <c r="F5491" s="335" t="s">
        <v>807</v>
      </c>
      <c r="G5491" s="179">
        <f t="shared" si="255"/>
        <v>0</v>
      </c>
      <c r="H5491" s="179">
        <f t="shared" si="256"/>
        <v>0</v>
      </c>
      <c r="I5491" s="179">
        <f t="shared" si="257"/>
        <v>0</v>
      </c>
    </row>
    <row r="5492" spans="1:9" ht="15.75" thickBot="1">
      <c r="A5492" s="398"/>
      <c r="B5492" s="333">
        <v>4</v>
      </c>
      <c r="C5492" s="334">
        <v>122.72</v>
      </c>
      <c r="D5492" s="335" t="s">
        <v>391</v>
      </c>
      <c r="E5492" s="335" t="s">
        <v>386</v>
      </c>
      <c r="F5492" s="335" t="s">
        <v>837</v>
      </c>
      <c r="G5492" s="179">
        <f t="shared" si="255"/>
        <v>0</v>
      </c>
      <c r="H5492" s="179">
        <f t="shared" si="256"/>
        <v>0</v>
      </c>
      <c r="I5492" s="179">
        <f t="shared" si="257"/>
        <v>0</v>
      </c>
    </row>
    <row r="5493" spans="1:9" ht="15.75" thickBot="1">
      <c r="A5493" s="398"/>
      <c r="B5493" s="333">
        <v>2</v>
      </c>
      <c r="C5493" s="334">
        <v>62.9</v>
      </c>
      <c r="D5493" s="335" t="s">
        <v>391</v>
      </c>
      <c r="E5493" s="335" t="s">
        <v>386</v>
      </c>
      <c r="F5493" s="335" t="s">
        <v>835</v>
      </c>
      <c r="G5493" s="179">
        <f t="shared" si="255"/>
        <v>0</v>
      </c>
      <c r="H5493" s="179">
        <f t="shared" si="256"/>
        <v>0</v>
      </c>
      <c r="I5493" s="179">
        <f t="shared" si="257"/>
        <v>0</v>
      </c>
    </row>
    <row r="5494" spans="1:9" ht="15.75" thickBot="1">
      <c r="A5494" s="398"/>
      <c r="B5494" s="333">
        <v>4</v>
      </c>
      <c r="C5494" s="334">
        <v>125.8</v>
      </c>
      <c r="D5494" s="335" t="s">
        <v>391</v>
      </c>
      <c r="E5494" s="335" t="s">
        <v>386</v>
      </c>
      <c r="F5494" s="335" t="s">
        <v>845</v>
      </c>
      <c r="G5494" s="179">
        <f t="shared" si="255"/>
        <v>0</v>
      </c>
      <c r="H5494" s="179">
        <f t="shared" si="256"/>
        <v>0</v>
      </c>
      <c r="I5494" s="179">
        <f t="shared" si="257"/>
        <v>0</v>
      </c>
    </row>
    <row r="5495" spans="1:9" ht="15.75" thickBot="1">
      <c r="A5495" s="398"/>
      <c r="B5495" s="333">
        <v>4</v>
      </c>
      <c r="C5495" s="334">
        <v>125.8</v>
      </c>
      <c r="D5495" s="335" t="s">
        <v>391</v>
      </c>
      <c r="E5495" s="335" t="s">
        <v>386</v>
      </c>
      <c r="F5495" s="335" t="s">
        <v>881</v>
      </c>
      <c r="G5495" s="179">
        <f t="shared" si="255"/>
        <v>0</v>
      </c>
      <c r="H5495" s="179">
        <f t="shared" si="256"/>
        <v>0</v>
      </c>
      <c r="I5495" s="179">
        <f t="shared" si="257"/>
        <v>0</v>
      </c>
    </row>
    <row r="5496" spans="1:9" ht="15.75" thickBot="1">
      <c r="A5496" s="398"/>
      <c r="B5496" s="333">
        <v>4</v>
      </c>
      <c r="C5496" s="334">
        <v>125.8</v>
      </c>
      <c r="D5496" s="335" t="s">
        <v>391</v>
      </c>
      <c r="E5496" s="335" t="s">
        <v>386</v>
      </c>
      <c r="F5496" s="335" t="s">
        <v>863</v>
      </c>
      <c r="G5496" s="179">
        <f t="shared" si="255"/>
        <v>0</v>
      </c>
      <c r="H5496" s="179">
        <f t="shared" si="256"/>
        <v>0</v>
      </c>
      <c r="I5496" s="179">
        <f t="shared" si="257"/>
        <v>0</v>
      </c>
    </row>
    <row r="5497" spans="1:9" ht="15.75" thickBot="1">
      <c r="A5497" s="398"/>
      <c r="B5497" s="333">
        <v>8</v>
      </c>
      <c r="C5497" s="334">
        <v>258.72000000000003</v>
      </c>
      <c r="D5497" s="335" t="s">
        <v>391</v>
      </c>
      <c r="E5497" s="335" t="s">
        <v>386</v>
      </c>
      <c r="F5497" s="335" t="s">
        <v>838</v>
      </c>
      <c r="G5497" s="179">
        <f t="shared" si="255"/>
        <v>0</v>
      </c>
      <c r="H5497" s="179">
        <f t="shared" si="256"/>
        <v>0</v>
      </c>
      <c r="I5497" s="179">
        <f t="shared" si="257"/>
        <v>0</v>
      </c>
    </row>
    <row r="5498" spans="1:9" ht="15.75" thickBot="1">
      <c r="A5498" s="398"/>
      <c r="B5498" s="333">
        <v>8</v>
      </c>
      <c r="C5498" s="334">
        <v>258.72000000000003</v>
      </c>
      <c r="D5498" s="335" t="s">
        <v>391</v>
      </c>
      <c r="E5498" s="335" t="s">
        <v>386</v>
      </c>
      <c r="F5498" s="335" t="s">
        <v>858</v>
      </c>
      <c r="G5498" s="179">
        <f t="shared" si="255"/>
        <v>0</v>
      </c>
      <c r="H5498" s="179">
        <f t="shared" si="256"/>
        <v>0</v>
      </c>
      <c r="I5498" s="179">
        <f t="shared" si="257"/>
        <v>0</v>
      </c>
    </row>
    <row r="5499" spans="1:9" ht="15.75" thickBot="1">
      <c r="A5499" s="398"/>
      <c r="B5499" s="333">
        <v>4.5</v>
      </c>
      <c r="C5499" s="334">
        <v>212.29</v>
      </c>
      <c r="D5499" s="335" t="s">
        <v>387</v>
      </c>
      <c r="E5499" s="335" t="s">
        <v>386</v>
      </c>
      <c r="F5499" s="335" t="s">
        <v>808</v>
      </c>
      <c r="G5499" s="179">
        <f t="shared" si="255"/>
        <v>0</v>
      </c>
      <c r="H5499" s="179">
        <f t="shared" si="256"/>
        <v>0</v>
      </c>
      <c r="I5499" s="179">
        <f t="shared" si="257"/>
        <v>0</v>
      </c>
    </row>
    <row r="5500" spans="1:9" ht="15.75" thickBot="1">
      <c r="A5500" s="398"/>
      <c r="B5500" s="333">
        <v>3</v>
      </c>
      <c r="C5500" s="334">
        <v>141.52000000000001</v>
      </c>
      <c r="D5500" s="335" t="s">
        <v>387</v>
      </c>
      <c r="E5500" s="335" t="s">
        <v>386</v>
      </c>
      <c r="F5500" s="335" t="s">
        <v>809</v>
      </c>
      <c r="G5500" s="179">
        <f t="shared" si="255"/>
        <v>0</v>
      </c>
      <c r="H5500" s="179">
        <f t="shared" si="256"/>
        <v>0</v>
      </c>
      <c r="I5500" s="179">
        <f t="shared" si="257"/>
        <v>0</v>
      </c>
    </row>
    <row r="5501" spans="1:9" ht="15.75" thickBot="1">
      <c r="A5501" s="398"/>
      <c r="B5501" s="333">
        <v>8</v>
      </c>
      <c r="C5501" s="334">
        <v>377.4</v>
      </c>
      <c r="D5501" s="335" t="s">
        <v>387</v>
      </c>
      <c r="E5501" s="335" t="s">
        <v>386</v>
      </c>
      <c r="F5501" s="335" t="s">
        <v>835</v>
      </c>
      <c r="G5501" s="179">
        <f t="shared" si="255"/>
        <v>0</v>
      </c>
      <c r="H5501" s="179">
        <f t="shared" si="256"/>
        <v>0</v>
      </c>
      <c r="I5501" s="179">
        <f t="shared" si="257"/>
        <v>0</v>
      </c>
    </row>
    <row r="5502" spans="1:9" ht="15.75" thickBot="1">
      <c r="A5502" s="398"/>
      <c r="B5502" s="333">
        <v>7.25</v>
      </c>
      <c r="C5502" s="334">
        <v>342.02</v>
      </c>
      <c r="D5502" s="335" t="s">
        <v>387</v>
      </c>
      <c r="E5502" s="335" t="s">
        <v>386</v>
      </c>
      <c r="F5502" s="335" t="s">
        <v>804</v>
      </c>
      <c r="G5502" s="179">
        <f t="shared" si="255"/>
        <v>0</v>
      </c>
      <c r="H5502" s="179">
        <f t="shared" si="256"/>
        <v>0</v>
      </c>
      <c r="I5502" s="179">
        <f t="shared" si="257"/>
        <v>0</v>
      </c>
    </row>
    <row r="5503" spans="1:9" ht="15.75" thickBot="1">
      <c r="A5503" s="398"/>
      <c r="B5503" s="333">
        <v>8.75</v>
      </c>
      <c r="C5503" s="334">
        <v>412.78</v>
      </c>
      <c r="D5503" s="335" t="s">
        <v>387</v>
      </c>
      <c r="E5503" s="335" t="s">
        <v>386</v>
      </c>
      <c r="F5503" s="335" t="s">
        <v>845</v>
      </c>
      <c r="G5503" s="179">
        <f t="shared" si="255"/>
        <v>0</v>
      </c>
      <c r="H5503" s="179">
        <f t="shared" si="256"/>
        <v>0</v>
      </c>
      <c r="I5503" s="179">
        <f t="shared" si="257"/>
        <v>0</v>
      </c>
    </row>
    <row r="5504" spans="1:9" ht="15.75" thickBot="1">
      <c r="A5504" s="398"/>
      <c r="B5504" s="333">
        <v>5</v>
      </c>
      <c r="C5504" s="334">
        <v>235.88</v>
      </c>
      <c r="D5504" s="335" t="s">
        <v>387</v>
      </c>
      <c r="E5504" s="335" t="s">
        <v>386</v>
      </c>
      <c r="F5504" s="335" t="s">
        <v>843</v>
      </c>
      <c r="G5504" s="179">
        <f t="shared" si="255"/>
        <v>0</v>
      </c>
      <c r="H5504" s="179">
        <f t="shared" si="256"/>
        <v>0</v>
      </c>
      <c r="I5504" s="179">
        <f t="shared" si="257"/>
        <v>0</v>
      </c>
    </row>
    <row r="5505" spans="1:9" ht="15.75" thickBot="1">
      <c r="A5505" s="398"/>
      <c r="B5505" s="333">
        <v>5</v>
      </c>
      <c r="C5505" s="334">
        <v>235.88</v>
      </c>
      <c r="D5505" s="335" t="s">
        <v>387</v>
      </c>
      <c r="E5505" s="335" t="s">
        <v>386</v>
      </c>
      <c r="F5505" s="335" t="s">
        <v>894</v>
      </c>
      <c r="G5505" s="179">
        <f t="shared" si="255"/>
        <v>0</v>
      </c>
      <c r="H5505" s="179">
        <f t="shared" si="256"/>
        <v>0</v>
      </c>
      <c r="I5505" s="179">
        <f t="shared" si="257"/>
        <v>0</v>
      </c>
    </row>
    <row r="5506" spans="1:9" ht="15.75" thickBot="1">
      <c r="A5506" s="398"/>
      <c r="B5506" s="333">
        <v>3</v>
      </c>
      <c r="C5506" s="334">
        <v>141.52000000000001</v>
      </c>
      <c r="D5506" s="335" t="s">
        <v>387</v>
      </c>
      <c r="E5506" s="335" t="s">
        <v>386</v>
      </c>
      <c r="F5506" s="335" t="s">
        <v>881</v>
      </c>
      <c r="G5506" s="179">
        <f t="shared" si="255"/>
        <v>0</v>
      </c>
      <c r="H5506" s="179">
        <f t="shared" si="256"/>
        <v>0</v>
      </c>
      <c r="I5506" s="179">
        <f t="shared" si="257"/>
        <v>0</v>
      </c>
    </row>
    <row r="5507" spans="1:9" ht="15.75" thickBot="1">
      <c r="A5507" s="398"/>
      <c r="B5507" s="333">
        <v>4.5</v>
      </c>
      <c r="C5507" s="334">
        <v>212.29</v>
      </c>
      <c r="D5507" s="335" t="s">
        <v>387</v>
      </c>
      <c r="E5507" s="335" t="s">
        <v>386</v>
      </c>
      <c r="F5507" s="335" t="s">
        <v>862</v>
      </c>
      <c r="G5507" s="179">
        <f t="shared" si="255"/>
        <v>0</v>
      </c>
      <c r="H5507" s="179">
        <f t="shared" si="256"/>
        <v>0</v>
      </c>
      <c r="I5507" s="179">
        <f t="shared" si="257"/>
        <v>0</v>
      </c>
    </row>
    <row r="5508" spans="1:9" ht="15.75" thickBot="1">
      <c r="A5508" s="398"/>
      <c r="B5508" s="333">
        <v>3.25</v>
      </c>
      <c r="C5508" s="334">
        <v>153.32</v>
      </c>
      <c r="D5508" s="335" t="s">
        <v>387</v>
      </c>
      <c r="E5508" s="335" t="s">
        <v>386</v>
      </c>
      <c r="F5508" s="335" t="s">
        <v>816</v>
      </c>
      <c r="G5508" s="179">
        <f t="shared" si="255"/>
        <v>0</v>
      </c>
      <c r="H5508" s="179">
        <f t="shared" si="256"/>
        <v>0</v>
      </c>
      <c r="I5508" s="179">
        <f t="shared" si="257"/>
        <v>0</v>
      </c>
    </row>
    <row r="5509" spans="1:9" ht="15.75" thickBot="1">
      <c r="A5509" s="398"/>
      <c r="B5509" s="333">
        <v>1</v>
      </c>
      <c r="C5509" s="334">
        <v>47.18</v>
      </c>
      <c r="D5509" s="335" t="s">
        <v>387</v>
      </c>
      <c r="E5509" s="335" t="s">
        <v>386</v>
      </c>
      <c r="F5509" s="335" t="s">
        <v>863</v>
      </c>
      <c r="G5509" s="179">
        <f t="shared" ref="G5509:G5572" si="258">IF(D5509="REG",C5509,0)</f>
        <v>0</v>
      </c>
      <c r="H5509" s="179">
        <f t="shared" ref="H5509:H5572" si="259">IF(D5509="SAL",C5509,0)</f>
        <v>0</v>
      </c>
      <c r="I5509" s="179">
        <f t="shared" ref="I5509:I5572" si="260">+G5509+H5509</f>
        <v>0</v>
      </c>
    </row>
    <row r="5510" spans="1:9" ht="15.75" thickBot="1">
      <c r="A5510" s="398"/>
      <c r="B5510" s="333">
        <v>4.5</v>
      </c>
      <c r="C5510" s="334">
        <v>218.3</v>
      </c>
      <c r="D5510" s="335" t="s">
        <v>387</v>
      </c>
      <c r="E5510" s="335" t="s">
        <v>386</v>
      </c>
      <c r="F5510" s="335" t="s">
        <v>856</v>
      </c>
      <c r="G5510" s="179">
        <f t="shared" si="258"/>
        <v>0</v>
      </c>
      <c r="H5510" s="179">
        <f t="shared" si="259"/>
        <v>0</v>
      </c>
      <c r="I5510" s="179">
        <f t="shared" si="260"/>
        <v>0</v>
      </c>
    </row>
    <row r="5511" spans="1:9" ht="15.75" thickBot="1">
      <c r="A5511" s="398"/>
      <c r="B5511" s="333">
        <v>4.25</v>
      </c>
      <c r="C5511" s="334">
        <v>206.17</v>
      </c>
      <c r="D5511" s="335" t="s">
        <v>387</v>
      </c>
      <c r="E5511" s="335" t="s">
        <v>386</v>
      </c>
      <c r="F5511" s="335" t="s">
        <v>868</v>
      </c>
      <c r="G5511" s="179">
        <f t="shared" si="258"/>
        <v>0</v>
      </c>
      <c r="H5511" s="179">
        <f t="shared" si="259"/>
        <v>0</v>
      </c>
      <c r="I5511" s="179">
        <f t="shared" si="260"/>
        <v>0</v>
      </c>
    </row>
    <row r="5512" spans="1:9" ht="15.75" thickBot="1">
      <c r="A5512" s="398"/>
      <c r="B5512" s="333">
        <v>1</v>
      </c>
      <c r="C5512" s="334">
        <v>48.51</v>
      </c>
      <c r="D5512" s="335" t="s">
        <v>387</v>
      </c>
      <c r="E5512" s="335" t="s">
        <v>386</v>
      </c>
      <c r="F5512" s="335" t="s">
        <v>838</v>
      </c>
      <c r="G5512" s="179">
        <f t="shared" si="258"/>
        <v>0</v>
      </c>
      <c r="H5512" s="179">
        <f t="shared" si="259"/>
        <v>0</v>
      </c>
      <c r="I5512" s="179">
        <f t="shared" si="260"/>
        <v>0</v>
      </c>
    </row>
    <row r="5513" spans="1:9" ht="15.75" thickBot="1">
      <c r="A5513" s="398"/>
      <c r="B5513" s="333">
        <v>1</v>
      </c>
      <c r="C5513" s="334">
        <v>48.51</v>
      </c>
      <c r="D5513" s="335" t="s">
        <v>387</v>
      </c>
      <c r="E5513" s="335" t="s">
        <v>386</v>
      </c>
      <c r="F5513" s="335" t="s">
        <v>872</v>
      </c>
      <c r="G5513" s="179">
        <f t="shared" si="258"/>
        <v>0</v>
      </c>
      <c r="H5513" s="179">
        <f t="shared" si="259"/>
        <v>0</v>
      </c>
      <c r="I5513" s="179">
        <f t="shared" si="260"/>
        <v>0</v>
      </c>
    </row>
    <row r="5514" spans="1:9" ht="15.75" thickBot="1">
      <c r="A5514" s="398"/>
      <c r="B5514" s="333">
        <v>20</v>
      </c>
      <c r="C5514" s="334">
        <v>613.6</v>
      </c>
      <c r="D5514" s="335" t="s">
        <v>384</v>
      </c>
      <c r="E5514" s="335" t="s">
        <v>386</v>
      </c>
      <c r="F5514" s="335" t="s">
        <v>807</v>
      </c>
      <c r="G5514" s="179">
        <f t="shared" si="258"/>
        <v>613.6</v>
      </c>
      <c r="H5514" s="179">
        <f t="shared" si="259"/>
        <v>0</v>
      </c>
      <c r="I5514" s="179">
        <f t="shared" si="260"/>
        <v>613.6</v>
      </c>
    </row>
    <row r="5515" spans="1:9" ht="15.75" thickBot="1">
      <c r="A5515" s="398"/>
      <c r="B5515" s="333">
        <v>12</v>
      </c>
      <c r="C5515" s="334">
        <v>368.16</v>
      </c>
      <c r="D5515" s="335" t="s">
        <v>384</v>
      </c>
      <c r="E5515" s="335" t="s">
        <v>386</v>
      </c>
      <c r="F5515" s="335" t="s">
        <v>837</v>
      </c>
      <c r="G5515" s="179">
        <f t="shared" si="258"/>
        <v>368.16</v>
      </c>
      <c r="H5515" s="179">
        <f t="shared" si="259"/>
        <v>0</v>
      </c>
      <c r="I5515" s="179">
        <f t="shared" si="260"/>
        <v>368.16</v>
      </c>
    </row>
    <row r="5516" spans="1:9" ht="15.75" thickBot="1">
      <c r="A5516" s="398"/>
      <c r="B5516" s="333">
        <v>8</v>
      </c>
      <c r="C5516" s="334">
        <v>245.44</v>
      </c>
      <c r="D5516" s="335" t="s">
        <v>384</v>
      </c>
      <c r="E5516" s="335" t="s">
        <v>386</v>
      </c>
      <c r="F5516" s="335" t="s">
        <v>811</v>
      </c>
      <c r="G5516" s="179">
        <f t="shared" si="258"/>
        <v>245.44</v>
      </c>
      <c r="H5516" s="179">
        <f t="shared" si="259"/>
        <v>0</v>
      </c>
      <c r="I5516" s="179">
        <f t="shared" si="260"/>
        <v>245.44</v>
      </c>
    </row>
    <row r="5517" spans="1:9" ht="15.75" thickBot="1">
      <c r="A5517" s="398"/>
      <c r="B5517" s="333">
        <v>8</v>
      </c>
      <c r="C5517" s="334">
        <v>245.44</v>
      </c>
      <c r="D5517" s="335" t="s">
        <v>384</v>
      </c>
      <c r="E5517" s="335" t="s">
        <v>386</v>
      </c>
      <c r="F5517" s="335" t="s">
        <v>813</v>
      </c>
      <c r="G5517" s="179">
        <f t="shared" si="258"/>
        <v>245.44</v>
      </c>
      <c r="H5517" s="179">
        <f t="shared" si="259"/>
        <v>0</v>
      </c>
      <c r="I5517" s="179">
        <f t="shared" si="260"/>
        <v>245.44</v>
      </c>
    </row>
    <row r="5518" spans="1:9" ht="15.75" thickBot="1">
      <c r="A5518" s="398"/>
      <c r="B5518" s="333">
        <v>5.5</v>
      </c>
      <c r="C5518" s="334">
        <v>172.98</v>
      </c>
      <c r="D5518" s="335" t="s">
        <v>384</v>
      </c>
      <c r="E5518" s="335" t="s">
        <v>386</v>
      </c>
      <c r="F5518" s="335" t="s">
        <v>808</v>
      </c>
      <c r="G5518" s="179">
        <f t="shared" si="258"/>
        <v>172.98</v>
      </c>
      <c r="H5518" s="179">
        <f t="shared" si="259"/>
        <v>0</v>
      </c>
      <c r="I5518" s="179">
        <f t="shared" si="260"/>
        <v>172.98</v>
      </c>
    </row>
    <row r="5519" spans="1:9" ht="15.75" thickBot="1">
      <c r="A5519" s="398"/>
      <c r="B5519" s="333">
        <v>8</v>
      </c>
      <c r="C5519" s="334">
        <v>251.6</v>
      </c>
      <c r="D5519" s="335" t="s">
        <v>384</v>
      </c>
      <c r="E5519" s="335" t="s">
        <v>386</v>
      </c>
      <c r="F5519" s="335" t="s">
        <v>802</v>
      </c>
      <c r="G5519" s="179">
        <f t="shared" si="258"/>
        <v>251.6</v>
      </c>
      <c r="H5519" s="179">
        <f t="shared" si="259"/>
        <v>0</v>
      </c>
      <c r="I5519" s="179">
        <f t="shared" si="260"/>
        <v>251.6</v>
      </c>
    </row>
    <row r="5520" spans="1:9" ht="15.75" thickBot="1">
      <c r="A5520" s="398"/>
      <c r="B5520" s="333">
        <v>40</v>
      </c>
      <c r="C5520" s="334">
        <v>1258</v>
      </c>
      <c r="D5520" s="335" t="s">
        <v>384</v>
      </c>
      <c r="E5520" s="335" t="s">
        <v>386</v>
      </c>
      <c r="F5520" s="335" t="s">
        <v>804</v>
      </c>
      <c r="G5520" s="179">
        <f t="shared" si="258"/>
        <v>1258</v>
      </c>
      <c r="H5520" s="179">
        <f t="shared" si="259"/>
        <v>0</v>
      </c>
      <c r="I5520" s="179">
        <f t="shared" si="260"/>
        <v>1258</v>
      </c>
    </row>
    <row r="5521" spans="1:9" ht="15.75" thickBot="1">
      <c r="A5521" s="398"/>
      <c r="B5521" s="333">
        <v>32</v>
      </c>
      <c r="C5521" s="334">
        <v>1006.4</v>
      </c>
      <c r="D5521" s="335" t="s">
        <v>384</v>
      </c>
      <c r="E5521" s="335" t="s">
        <v>386</v>
      </c>
      <c r="F5521" s="335" t="s">
        <v>845</v>
      </c>
      <c r="G5521" s="179">
        <f t="shared" si="258"/>
        <v>1006.4</v>
      </c>
      <c r="H5521" s="179">
        <f t="shared" si="259"/>
        <v>0</v>
      </c>
      <c r="I5521" s="179">
        <f t="shared" si="260"/>
        <v>1006.4</v>
      </c>
    </row>
    <row r="5522" spans="1:9" ht="15.75" thickBot="1">
      <c r="A5522" s="398"/>
      <c r="B5522" s="333">
        <v>40</v>
      </c>
      <c r="C5522" s="334">
        <v>1258</v>
      </c>
      <c r="D5522" s="335" t="s">
        <v>384</v>
      </c>
      <c r="E5522" s="335" t="s">
        <v>386</v>
      </c>
      <c r="F5522" s="335" t="s">
        <v>843</v>
      </c>
      <c r="G5522" s="179">
        <f t="shared" si="258"/>
        <v>1258</v>
      </c>
      <c r="H5522" s="179">
        <f t="shared" si="259"/>
        <v>0</v>
      </c>
      <c r="I5522" s="179">
        <f t="shared" si="260"/>
        <v>1258</v>
      </c>
    </row>
    <row r="5523" spans="1:9" ht="15.75" thickBot="1">
      <c r="A5523" s="398"/>
      <c r="B5523" s="333">
        <v>36</v>
      </c>
      <c r="C5523" s="334">
        <v>1132.2</v>
      </c>
      <c r="D5523" s="335" t="s">
        <v>384</v>
      </c>
      <c r="E5523" s="335" t="s">
        <v>386</v>
      </c>
      <c r="F5523" s="335" t="s">
        <v>894</v>
      </c>
      <c r="G5523" s="179">
        <f t="shared" si="258"/>
        <v>1132.2</v>
      </c>
      <c r="H5523" s="179">
        <f t="shared" si="259"/>
        <v>0</v>
      </c>
      <c r="I5523" s="179">
        <f t="shared" si="260"/>
        <v>1132.2</v>
      </c>
    </row>
    <row r="5524" spans="1:9" ht="15.75" thickBot="1">
      <c r="A5524" s="398"/>
      <c r="B5524" s="333">
        <v>36</v>
      </c>
      <c r="C5524" s="334">
        <v>1132.2</v>
      </c>
      <c r="D5524" s="335" t="s">
        <v>384</v>
      </c>
      <c r="E5524" s="335" t="s">
        <v>386</v>
      </c>
      <c r="F5524" s="335" t="s">
        <v>881</v>
      </c>
      <c r="G5524" s="179">
        <f t="shared" si="258"/>
        <v>1132.2</v>
      </c>
      <c r="H5524" s="179">
        <f t="shared" si="259"/>
        <v>0</v>
      </c>
      <c r="I5524" s="179">
        <f t="shared" si="260"/>
        <v>1132.2</v>
      </c>
    </row>
    <row r="5525" spans="1:9" ht="15.75" thickBot="1">
      <c r="A5525" s="398"/>
      <c r="B5525" s="333">
        <v>40</v>
      </c>
      <c r="C5525" s="334">
        <v>1258</v>
      </c>
      <c r="D5525" s="335" t="s">
        <v>384</v>
      </c>
      <c r="E5525" s="335" t="s">
        <v>386</v>
      </c>
      <c r="F5525" s="335" t="s">
        <v>805</v>
      </c>
      <c r="G5525" s="179">
        <f t="shared" si="258"/>
        <v>1258</v>
      </c>
      <c r="H5525" s="179">
        <f t="shared" si="259"/>
        <v>0</v>
      </c>
      <c r="I5525" s="179">
        <f t="shared" si="260"/>
        <v>1258</v>
      </c>
    </row>
    <row r="5526" spans="1:9" ht="15.75" thickBot="1">
      <c r="A5526" s="398"/>
      <c r="B5526" s="333">
        <v>40</v>
      </c>
      <c r="C5526" s="334">
        <v>1258</v>
      </c>
      <c r="D5526" s="335" t="s">
        <v>384</v>
      </c>
      <c r="E5526" s="335" t="s">
        <v>386</v>
      </c>
      <c r="F5526" s="335" t="s">
        <v>862</v>
      </c>
      <c r="G5526" s="179">
        <f t="shared" si="258"/>
        <v>1258</v>
      </c>
      <c r="H5526" s="179">
        <f t="shared" si="259"/>
        <v>0</v>
      </c>
      <c r="I5526" s="179">
        <f t="shared" si="260"/>
        <v>1258</v>
      </c>
    </row>
    <row r="5527" spans="1:9" ht="15.75" thickBot="1">
      <c r="A5527" s="398"/>
      <c r="B5527" s="333">
        <v>27.25</v>
      </c>
      <c r="C5527" s="334">
        <v>857.01</v>
      </c>
      <c r="D5527" s="335" t="s">
        <v>384</v>
      </c>
      <c r="E5527" s="335" t="s">
        <v>386</v>
      </c>
      <c r="F5527" s="335" t="s">
        <v>816</v>
      </c>
      <c r="G5527" s="179">
        <f t="shared" si="258"/>
        <v>857.01</v>
      </c>
      <c r="H5527" s="179">
        <f t="shared" si="259"/>
        <v>0</v>
      </c>
      <c r="I5527" s="179">
        <f t="shared" si="260"/>
        <v>857.01</v>
      </c>
    </row>
    <row r="5528" spans="1:9" ht="15.75" thickBot="1">
      <c r="A5528" s="398"/>
      <c r="B5528" s="333">
        <v>32.5</v>
      </c>
      <c r="C5528" s="334">
        <v>1022.12</v>
      </c>
      <c r="D5528" s="335" t="s">
        <v>384</v>
      </c>
      <c r="E5528" s="335" t="s">
        <v>386</v>
      </c>
      <c r="F5528" s="335" t="s">
        <v>863</v>
      </c>
      <c r="G5528" s="179">
        <f t="shared" si="258"/>
        <v>1022.12</v>
      </c>
      <c r="H5528" s="179">
        <f t="shared" si="259"/>
        <v>0</v>
      </c>
      <c r="I5528" s="179">
        <f t="shared" si="260"/>
        <v>1022.12</v>
      </c>
    </row>
    <row r="5529" spans="1:9" ht="15.75" thickBot="1">
      <c r="A5529" s="398"/>
      <c r="B5529" s="333">
        <v>16</v>
      </c>
      <c r="C5529" s="334">
        <v>503.2</v>
      </c>
      <c r="D5529" s="335" t="s">
        <v>384</v>
      </c>
      <c r="E5529" s="335" t="s">
        <v>386</v>
      </c>
      <c r="F5529" s="335" t="s">
        <v>864</v>
      </c>
      <c r="G5529" s="179">
        <f t="shared" si="258"/>
        <v>503.2</v>
      </c>
      <c r="H5529" s="179">
        <f t="shared" si="259"/>
        <v>0</v>
      </c>
      <c r="I5529" s="179">
        <f t="shared" si="260"/>
        <v>503.2</v>
      </c>
    </row>
    <row r="5530" spans="1:9" ht="15.75" thickBot="1">
      <c r="A5530" s="398"/>
      <c r="B5530" s="333">
        <v>8</v>
      </c>
      <c r="C5530" s="334">
        <v>258.72000000000003</v>
      </c>
      <c r="D5530" s="335" t="s">
        <v>384</v>
      </c>
      <c r="E5530" s="335" t="s">
        <v>386</v>
      </c>
      <c r="F5530" s="335" t="s">
        <v>841</v>
      </c>
      <c r="G5530" s="179">
        <f t="shared" si="258"/>
        <v>258.72000000000003</v>
      </c>
      <c r="H5530" s="179">
        <f t="shared" si="259"/>
        <v>0</v>
      </c>
      <c r="I5530" s="179">
        <f t="shared" si="260"/>
        <v>258.72000000000003</v>
      </c>
    </row>
    <row r="5531" spans="1:9" ht="15.75" thickBot="1">
      <c r="A5531" s="398"/>
      <c r="B5531" s="333">
        <v>19</v>
      </c>
      <c r="C5531" s="334">
        <v>614.46</v>
      </c>
      <c r="D5531" s="335" t="s">
        <v>384</v>
      </c>
      <c r="E5531" s="335" t="s">
        <v>386</v>
      </c>
      <c r="F5531" s="335" t="s">
        <v>856</v>
      </c>
      <c r="G5531" s="179">
        <f t="shared" si="258"/>
        <v>614.46</v>
      </c>
      <c r="H5531" s="179">
        <f t="shared" si="259"/>
        <v>0</v>
      </c>
      <c r="I5531" s="179">
        <f t="shared" si="260"/>
        <v>614.46</v>
      </c>
    </row>
    <row r="5532" spans="1:9" ht="15.75" thickBot="1">
      <c r="A5532" s="398"/>
      <c r="B5532" s="333">
        <v>12</v>
      </c>
      <c r="C5532" s="334">
        <v>388.08</v>
      </c>
      <c r="D5532" s="335" t="s">
        <v>384</v>
      </c>
      <c r="E5532" s="335" t="s">
        <v>386</v>
      </c>
      <c r="F5532" s="335" t="s">
        <v>867</v>
      </c>
      <c r="G5532" s="179">
        <f t="shared" si="258"/>
        <v>388.08</v>
      </c>
      <c r="H5532" s="179">
        <f t="shared" si="259"/>
        <v>0</v>
      </c>
      <c r="I5532" s="179">
        <f t="shared" si="260"/>
        <v>388.08</v>
      </c>
    </row>
    <row r="5533" spans="1:9" ht="15.75" thickBot="1">
      <c r="A5533" s="398"/>
      <c r="B5533" s="333">
        <v>33.5</v>
      </c>
      <c r="C5533" s="334">
        <v>1083.3900000000001</v>
      </c>
      <c r="D5533" s="335" t="s">
        <v>384</v>
      </c>
      <c r="E5533" s="335" t="s">
        <v>386</v>
      </c>
      <c r="F5533" s="335" t="s">
        <v>868</v>
      </c>
      <c r="G5533" s="179">
        <f t="shared" si="258"/>
        <v>1083.3900000000001</v>
      </c>
      <c r="H5533" s="179">
        <f t="shared" si="259"/>
        <v>0</v>
      </c>
      <c r="I5533" s="179">
        <f t="shared" si="260"/>
        <v>1083.3900000000001</v>
      </c>
    </row>
    <row r="5534" spans="1:9" ht="15.75" thickBot="1">
      <c r="A5534" s="398"/>
      <c r="B5534" s="333">
        <v>20</v>
      </c>
      <c r="C5534" s="334">
        <v>646.79999999999995</v>
      </c>
      <c r="D5534" s="335" t="s">
        <v>384</v>
      </c>
      <c r="E5534" s="335" t="s">
        <v>386</v>
      </c>
      <c r="F5534" s="335" t="s">
        <v>838</v>
      </c>
      <c r="G5534" s="179">
        <f t="shared" si="258"/>
        <v>646.79999999999995</v>
      </c>
      <c r="H5534" s="179">
        <f t="shared" si="259"/>
        <v>0</v>
      </c>
      <c r="I5534" s="179">
        <f t="shared" si="260"/>
        <v>646.79999999999995</v>
      </c>
    </row>
    <row r="5535" spans="1:9" ht="15.75" thickBot="1">
      <c r="A5535" s="398"/>
      <c r="B5535" s="333">
        <v>20.5</v>
      </c>
      <c r="C5535" s="334">
        <v>662.97</v>
      </c>
      <c r="D5535" s="335" t="s">
        <v>384</v>
      </c>
      <c r="E5535" s="335" t="s">
        <v>386</v>
      </c>
      <c r="F5535" s="335" t="s">
        <v>872</v>
      </c>
      <c r="G5535" s="179">
        <f t="shared" si="258"/>
        <v>662.97</v>
      </c>
      <c r="H5535" s="179">
        <f t="shared" si="259"/>
        <v>0</v>
      </c>
      <c r="I5535" s="179">
        <f t="shared" si="260"/>
        <v>662.97</v>
      </c>
    </row>
    <row r="5536" spans="1:9" ht="15.75" thickBot="1">
      <c r="A5536" s="398"/>
      <c r="B5536" s="333">
        <v>7</v>
      </c>
      <c r="C5536" s="334">
        <v>226.38</v>
      </c>
      <c r="D5536" s="335" t="s">
        <v>384</v>
      </c>
      <c r="E5536" s="335" t="s">
        <v>386</v>
      </c>
      <c r="F5536" s="335" t="s">
        <v>858</v>
      </c>
      <c r="G5536" s="179">
        <f t="shared" si="258"/>
        <v>226.38</v>
      </c>
      <c r="H5536" s="179">
        <f t="shared" si="259"/>
        <v>0</v>
      </c>
      <c r="I5536" s="179">
        <f t="shared" si="260"/>
        <v>226.38</v>
      </c>
    </row>
    <row r="5537" spans="1:9" ht="15.75" thickBot="1">
      <c r="A5537" s="398"/>
      <c r="B5537" s="333">
        <v>6.25</v>
      </c>
      <c r="C5537" s="334">
        <v>196.56</v>
      </c>
      <c r="D5537" s="335" t="s">
        <v>834</v>
      </c>
      <c r="E5537" s="335" t="s">
        <v>386</v>
      </c>
      <c r="F5537" s="335" t="s">
        <v>810</v>
      </c>
      <c r="G5537" s="179">
        <f t="shared" si="258"/>
        <v>0</v>
      </c>
      <c r="H5537" s="179">
        <f t="shared" si="259"/>
        <v>0</v>
      </c>
      <c r="I5537" s="179">
        <f t="shared" si="260"/>
        <v>0</v>
      </c>
    </row>
    <row r="5538" spans="1:9" ht="15.75" thickBot="1">
      <c r="A5538" s="398"/>
      <c r="B5538" s="333">
        <v>1</v>
      </c>
      <c r="C5538" s="334">
        <v>32.340000000000003</v>
      </c>
      <c r="D5538" s="335" t="s">
        <v>834</v>
      </c>
      <c r="E5538" s="335" t="s">
        <v>386</v>
      </c>
      <c r="F5538" s="335" t="s">
        <v>841</v>
      </c>
      <c r="G5538" s="179">
        <f t="shared" si="258"/>
        <v>0</v>
      </c>
      <c r="H5538" s="179">
        <f t="shared" si="259"/>
        <v>0</v>
      </c>
      <c r="I5538" s="179">
        <f t="shared" si="260"/>
        <v>0</v>
      </c>
    </row>
    <row r="5539" spans="1:9" ht="15.75" thickBot="1">
      <c r="A5539" s="398"/>
      <c r="B5539" s="333">
        <v>6</v>
      </c>
      <c r="C5539" s="334">
        <v>194.04</v>
      </c>
      <c r="D5539" s="335" t="s">
        <v>834</v>
      </c>
      <c r="E5539" s="335" t="s">
        <v>386</v>
      </c>
      <c r="F5539" s="335" t="s">
        <v>867</v>
      </c>
      <c r="G5539" s="179">
        <f t="shared" si="258"/>
        <v>0</v>
      </c>
      <c r="H5539" s="179">
        <f t="shared" si="259"/>
        <v>0</v>
      </c>
      <c r="I5539" s="179">
        <f t="shared" si="260"/>
        <v>0</v>
      </c>
    </row>
    <row r="5540" spans="1:9" ht="15.75" thickBot="1">
      <c r="A5540" s="399"/>
      <c r="B5540" s="333">
        <v>5.75</v>
      </c>
      <c r="C5540" s="334">
        <v>180.84</v>
      </c>
      <c r="D5540" s="335" t="s">
        <v>392</v>
      </c>
      <c r="E5540" s="335" t="s">
        <v>386</v>
      </c>
      <c r="F5540" s="335" t="s">
        <v>810</v>
      </c>
      <c r="G5540" s="179">
        <f t="shared" si="258"/>
        <v>0</v>
      </c>
      <c r="H5540" s="179">
        <f t="shared" si="259"/>
        <v>0</v>
      </c>
      <c r="I5540" s="179">
        <f t="shared" si="260"/>
        <v>0</v>
      </c>
    </row>
    <row r="5541" spans="1:9" ht="15.75" thickBot="1">
      <c r="A5541" s="336" t="s">
        <v>517</v>
      </c>
      <c r="B5541" s="337">
        <v>646.25</v>
      </c>
      <c r="C5541" s="338">
        <v>21426.400000000001</v>
      </c>
      <c r="D5541" s="394"/>
      <c r="E5541" s="395"/>
      <c r="F5541" s="396"/>
      <c r="G5541" s="179">
        <f t="shared" si="258"/>
        <v>0</v>
      </c>
      <c r="H5541" s="179">
        <f t="shared" si="259"/>
        <v>0</v>
      </c>
      <c r="I5541" s="179">
        <f t="shared" si="260"/>
        <v>0</v>
      </c>
    </row>
    <row r="5542" spans="1:9" ht="15.75" thickBot="1">
      <c r="A5542" s="397" t="s">
        <v>518</v>
      </c>
      <c r="B5542" s="333">
        <v>12.5</v>
      </c>
      <c r="C5542" s="334">
        <v>636.95000000000005</v>
      </c>
      <c r="D5542" s="335" t="s">
        <v>387</v>
      </c>
      <c r="E5542" s="335" t="s">
        <v>386</v>
      </c>
      <c r="F5542" s="335" t="s">
        <v>807</v>
      </c>
      <c r="G5542" s="179">
        <f t="shared" si="258"/>
        <v>0</v>
      </c>
      <c r="H5542" s="179">
        <f t="shared" si="259"/>
        <v>0</v>
      </c>
      <c r="I5542" s="179">
        <f t="shared" si="260"/>
        <v>0</v>
      </c>
    </row>
    <row r="5543" spans="1:9" ht="15.75" thickBot="1">
      <c r="A5543" s="398"/>
      <c r="B5543" s="333">
        <v>9</v>
      </c>
      <c r="C5543" s="334">
        <v>458.59</v>
      </c>
      <c r="D5543" s="335" t="s">
        <v>387</v>
      </c>
      <c r="E5543" s="335" t="s">
        <v>386</v>
      </c>
      <c r="F5543" s="335" t="s">
        <v>837</v>
      </c>
      <c r="G5543" s="179">
        <f t="shared" si="258"/>
        <v>0</v>
      </c>
      <c r="H5543" s="179">
        <f t="shared" si="259"/>
        <v>0</v>
      </c>
      <c r="I5543" s="179">
        <f t="shared" si="260"/>
        <v>0</v>
      </c>
    </row>
    <row r="5544" spans="1:9" ht="15.75" thickBot="1">
      <c r="A5544" s="398"/>
      <c r="B5544" s="333">
        <v>6</v>
      </c>
      <c r="C5544" s="334">
        <v>305.74</v>
      </c>
      <c r="D5544" s="335" t="s">
        <v>387</v>
      </c>
      <c r="E5544" s="335" t="s">
        <v>386</v>
      </c>
      <c r="F5544" s="335" t="s">
        <v>811</v>
      </c>
      <c r="G5544" s="179">
        <f t="shared" si="258"/>
        <v>0</v>
      </c>
      <c r="H5544" s="179">
        <f t="shared" si="259"/>
        <v>0</v>
      </c>
      <c r="I5544" s="179">
        <f t="shared" si="260"/>
        <v>0</v>
      </c>
    </row>
    <row r="5545" spans="1:9" ht="15.75" thickBot="1">
      <c r="A5545" s="398"/>
      <c r="B5545" s="333">
        <v>4</v>
      </c>
      <c r="C5545" s="334">
        <v>188.22</v>
      </c>
      <c r="D5545" s="335" t="s">
        <v>387</v>
      </c>
      <c r="E5545" s="335" t="s">
        <v>386</v>
      </c>
      <c r="F5545" s="335" t="s">
        <v>809</v>
      </c>
      <c r="G5545" s="179">
        <f t="shared" si="258"/>
        <v>0</v>
      </c>
      <c r="H5545" s="179">
        <f t="shared" si="259"/>
        <v>0</v>
      </c>
      <c r="I5545" s="179">
        <f t="shared" si="260"/>
        <v>0</v>
      </c>
    </row>
    <row r="5546" spans="1:9" ht="15.75" thickBot="1">
      <c r="A5546" s="398"/>
      <c r="B5546" s="333">
        <v>39.5</v>
      </c>
      <c r="C5546" s="334">
        <v>1911.51</v>
      </c>
      <c r="D5546" s="335" t="s">
        <v>387</v>
      </c>
      <c r="E5546" s="335" t="s">
        <v>386</v>
      </c>
      <c r="F5546" s="335" t="s">
        <v>810</v>
      </c>
      <c r="G5546" s="179">
        <f t="shared" si="258"/>
        <v>0</v>
      </c>
      <c r="H5546" s="179">
        <f t="shared" si="259"/>
        <v>0</v>
      </c>
      <c r="I5546" s="179">
        <f t="shared" si="260"/>
        <v>0</v>
      </c>
    </row>
    <row r="5547" spans="1:9" ht="15.75" thickBot="1">
      <c r="A5547" s="398"/>
      <c r="B5547" s="333">
        <v>36.5</v>
      </c>
      <c r="C5547" s="334">
        <v>1753.72</v>
      </c>
      <c r="D5547" s="335" t="s">
        <v>387</v>
      </c>
      <c r="E5547" s="335" t="s">
        <v>386</v>
      </c>
      <c r="F5547" s="335" t="s">
        <v>835</v>
      </c>
      <c r="G5547" s="179">
        <f t="shared" si="258"/>
        <v>0</v>
      </c>
      <c r="H5547" s="179">
        <f t="shared" si="259"/>
        <v>0</v>
      </c>
      <c r="I5547" s="179">
        <f t="shared" si="260"/>
        <v>0</v>
      </c>
    </row>
    <row r="5548" spans="1:9" ht="15.75" thickBot="1">
      <c r="A5548" s="398"/>
      <c r="B5548" s="333">
        <v>58.5</v>
      </c>
      <c r="C5548" s="334">
        <v>2832.73</v>
      </c>
      <c r="D5548" s="335" t="s">
        <v>387</v>
      </c>
      <c r="E5548" s="335" t="s">
        <v>386</v>
      </c>
      <c r="F5548" s="335" t="s">
        <v>803</v>
      </c>
      <c r="G5548" s="179">
        <f t="shared" si="258"/>
        <v>0</v>
      </c>
      <c r="H5548" s="179">
        <f t="shared" si="259"/>
        <v>0</v>
      </c>
      <c r="I5548" s="179">
        <f t="shared" si="260"/>
        <v>0</v>
      </c>
    </row>
    <row r="5549" spans="1:9" ht="15.75" thickBot="1">
      <c r="A5549" s="398"/>
      <c r="B5549" s="333">
        <v>3</v>
      </c>
      <c r="C5549" s="334">
        <v>141.16</v>
      </c>
      <c r="D5549" s="335" t="s">
        <v>387</v>
      </c>
      <c r="E5549" s="335" t="s">
        <v>386</v>
      </c>
      <c r="F5549" s="335" t="s">
        <v>845</v>
      </c>
      <c r="G5549" s="179">
        <f t="shared" si="258"/>
        <v>0</v>
      </c>
      <c r="H5549" s="179">
        <f t="shared" si="259"/>
        <v>0</v>
      </c>
      <c r="I5549" s="179">
        <f t="shared" si="260"/>
        <v>0</v>
      </c>
    </row>
    <row r="5550" spans="1:9" ht="15.75" thickBot="1">
      <c r="A5550" s="398"/>
      <c r="B5550" s="333">
        <v>1</v>
      </c>
      <c r="C5550" s="334">
        <v>52.23</v>
      </c>
      <c r="D5550" s="335" t="s">
        <v>387</v>
      </c>
      <c r="E5550" s="335" t="s">
        <v>386</v>
      </c>
      <c r="F5550" s="335" t="s">
        <v>843</v>
      </c>
      <c r="G5550" s="179">
        <f t="shared" si="258"/>
        <v>0</v>
      </c>
      <c r="H5550" s="179">
        <f t="shared" si="259"/>
        <v>0</v>
      </c>
      <c r="I5550" s="179">
        <f t="shared" si="260"/>
        <v>0</v>
      </c>
    </row>
    <row r="5551" spans="1:9" ht="15.75" thickBot="1">
      <c r="A5551" s="398"/>
      <c r="B5551" s="333">
        <v>9.25</v>
      </c>
      <c r="C5551" s="334">
        <v>448.72</v>
      </c>
      <c r="D5551" s="335" t="s">
        <v>387</v>
      </c>
      <c r="E5551" s="335" t="s">
        <v>386</v>
      </c>
      <c r="F5551" s="335" t="s">
        <v>894</v>
      </c>
      <c r="G5551" s="179">
        <f t="shared" si="258"/>
        <v>0</v>
      </c>
      <c r="H5551" s="179">
        <f t="shared" si="259"/>
        <v>0</v>
      </c>
      <c r="I5551" s="179">
        <f t="shared" si="260"/>
        <v>0</v>
      </c>
    </row>
    <row r="5552" spans="1:9" ht="15.75" thickBot="1">
      <c r="A5552" s="398"/>
      <c r="B5552" s="333">
        <v>-9.25</v>
      </c>
      <c r="C5552" s="334">
        <v>-448.72</v>
      </c>
      <c r="D5552" s="335" t="s">
        <v>387</v>
      </c>
      <c r="E5552" s="335" t="s">
        <v>386</v>
      </c>
      <c r="F5552" s="335" t="s">
        <v>881</v>
      </c>
      <c r="G5552" s="179">
        <f t="shared" si="258"/>
        <v>0</v>
      </c>
      <c r="H5552" s="179">
        <f t="shared" si="259"/>
        <v>0</v>
      </c>
      <c r="I5552" s="179">
        <f t="shared" si="260"/>
        <v>0</v>
      </c>
    </row>
    <row r="5553" spans="1:9" ht="15.75" thickBot="1">
      <c r="A5553" s="398"/>
      <c r="B5553" s="333">
        <v>9</v>
      </c>
      <c r="C5553" s="334">
        <v>442.67</v>
      </c>
      <c r="D5553" s="335" t="s">
        <v>387</v>
      </c>
      <c r="E5553" s="335" t="s">
        <v>386</v>
      </c>
      <c r="F5553" s="335" t="s">
        <v>862</v>
      </c>
      <c r="G5553" s="179">
        <f t="shared" si="258"/>
        <v>0</v>
      </c>
      <c r="H5553" s="179">
        <f t="shared" si="259"/>
        <v>0</v>
      </c>
      <c r="I5553" s="179">
        <f t="shared" si="260"/>
        <v>0</v>
      </c>
    </row>
    <row r="5554" spans="1:9" ht="15.75" thickBot="1">
      <c r="A5554" s="398"/>
      <c r="B5554" s="333">
        <v>2</v>
      </c>
      <c r="C5554" s="334">
        <v>104.46</v>
      </c>
      <c r="D5554" s="335" t="s">
        <v>387</v>
      </c>
      <c r="E5554" s="335" t="s">
        <v>386</v>
      </c>
      <c r="F5554" s="335" t="s">
        <v>863</v>
      </c>
      <c r="G5554" s="179">
        <f t="shared" si="258"/>
        <v>0</v>
      </c>
      <c r="H5554" s="179">
        <f t="shared" si="259"/>
        <v>0</v>
      </c>
      <c r="I5554" s="179">
        <f t="shared" si="260"/>
        <v>0</v>
      </c>
    </row>
    <row r="5555" spans="1:9" ht="15.75" thickBot="1">
      <c r="A5555" s="398"/>
      <c r="B5555" s="333">
        <v>7</v>
      </c>
      <c r="C5555" s="334">
        <v>365.61</v>
      </c>
      <c r="D5555" s="335" t="s">
        <v>387</v>
      </c>
      <c r="E5555" s="335" t="s">
        <v>386</v>
      </c>
      <c r="F5555" s="335" t="s">
        <v>864</v>
      </c>
      <c r="G5555" s="179">
        <f t="shared" si="258"/>
        <v>0</v>
      </c>
      <c r="H5555" s="179">
        <f t="shared" si="259"/>
        <v>0</v>
      </c>
      <c r="I5555" s="179">
        <f t="shared" si="260"/>
        <v>0</v>
      </c>
    </row>
    <row r="5556" spans="1:9" ht="15.75" thickBot="1">
      <c r="A5556" s="398"/>
      <c r="B5556" s="333">
        <v>3</v>
      </c>
      <c r="C5556" s="334">
        <v>156.69</v>
      </c>
      <c r="D5556" s="335" t="s">
        <v>387</v>
      </c>
      <c r="E5556" s="335" t="s">
        <v>386</v>
      </c>
      <c r="F5556" s="335" t="s">
        <v>841</v>
      </c>
      <c r="G5556" s="179">
        <f t="shared" si="258"/>
        <v>0</v>
      </c>
      <c r="H5556" s="179">
        <f t="shared" si="259"/>
        <v>0</v>
      </c>
      <c r="I5556" s="179">
        <f t="shared" si="260"/>
        <v>0</v>
      </c>
    </row>
    <row r="5557" spans="1:9" ht="15.75" thickBot="1">
      <c r="A5557" s="398"/>
      <c r="B5557" s="333">
        <v>4</v>
      </c>
      <c r="C5557" s="334">
        <v>208.92</v>
      </c>
      <c r="D5557" s="335" t="s">
        <v>387</v>
      </c>
      <c r="E5557" s="335" t="s">
        <v>386</v>
      </c>
      <c r="F5557" s="335" t="s">
        <v>856</v>
      </c>
      <c r="G5557" s="179">
        <f t="shared" si="258"/>
        <v>0</v>
      </c>
      <c r="H5557" s="179">
        <f t="shared" si="259"/>
        <v>0</v>
      </c>
      <c r="I5557" s="179">
        <f t="shared" si="260"/>
        <v>0</v>
      </c>
    </row>
    <row r="5558" spans="1:9" ht="15.75" thickBot="1">
      <c r="A5558" s="398"/>
      <c r="B5558" s="333">
        <v>5</v>
      </c>
      <c r="C5558" s="334">
        <v>261.14999999999998</v>
      </c>
      <c r="D5558" s="335" t="s">
        <v>387</v>
      </c>
      <c r="E5558" s="335" t="s">
        <v>386</v>
      </c>
      <c r="F5558" s="335" t="s">
        <v>867</v>
      </c>
      <c r="G5558" s="179">
        <f t="shared" si="258"/>
        <v>0</v>
      </c>
      <c r="H5558" s="179">
        <f t="shared" si="259"/>
        <v>0</v>
      </c>
      <c r="I5558" s="179">
        <f t="shared" si="260"/>
        <v>0</v>
      </c>
    </row>
    <row r="5559" spans="1:9" ht="15.75" thickBot="1">
      <c r="A5559" s="398"/>
      <c r="B5559" s="333">
        <v>4</v>
      </c>
      <c r="C5559" s="334">
        <v>208.92</v>
      </c>
      <c r="D5559" s="335" t="s">
        <v>387</v>
      </c>
      <c r="E5559" s="335" t="s">
        <v>386</v>
      </c>
      <c r="F5559" s="335" t="s">
        <v>868</v>
      </c>
      <c r="G5559" s="179">
        <f t="shared" si="258"/>
        <v>0</v>
      </c>
      <c r="H5559" s="179">
        <f t="shared" si="259"/>
        <v>0</v>
      </c>
      <c r="I5559" s="179">
        <f t="shared" si="260"/>
        <v>0</v>
      </c>
    </row>
    <row r="5560" spans="1:9" ht="15.75" thickBot="1">
      <c r="A5560" s="398"/>
      <c r="B5560" s="333">
        <v>3</v>
      </c>
      <c r="C5560" s="334">
        <v>156.69</v>
      </c>
      <c r="D5560" s="335" t="s">
        <v>387</v>
      </c>
      <c r="E5560" s="335" t="s">
        <v>386</v>
      </c>
      <c r="F5560" s="335" t="s">
        <v>838</v>
      </c>
      <c r="G5560" s="179">
        <f t="shared" si="258"/>
        <v>0</v>
      </c>
      <c r="H5560" s="179">
        <f t="shared" si="259"/>
        <v>0</v>
      </c>
      <c r="I5560" s="179">
        <f t="shared" si="260"/>
        <v>0</v>
      </c>
    </row>
    <row r="5561" spans="1:9" ht="15.75" thickBot="1">
      <c r="A5561" s="398"/>
      <c r="B5561" s="333">
        <v>5</v>
      </c>
      <c r="C5561" s="334">
        <v>261.14999999999998</v>
      </c>
      <c r="D5561" s="335" t="s">
        <v>387</v>
      </c>
      <c r="E5561" s="335" t="s">
        <v>386</v>
      </c>
      <c r="F5561" s="335" t="s">
        <v>858</v>
      </c>
      <c r="G5561" s="179">
        <f t="shared" si="258"/>
        <v>0</v>
      </c>
      <c r="H5561" s="179">
        <f t="shared" si="259"/>
        <v>0</v>
      </c>
      <c r="I5561" s="179">
        <f t="shared" si="260"/>
        <v>0</v>
      </c>
    </row>
    <row r="5562" spans="1:9" ht="15.75" thickBot="1">
      <c r="A5562" s="398"/>
      <c r="B5562" s="333">
        <v>14.5</v>
      </c>
      <c r="C5562" s="334">
        <v>492.56</v>
      </c>
      <c r="D5562" s="335" t="s">
        <v>384</v>
      </c>
      <c r="E5562" s="335" t="s">
        <v>386</v>
      </c>
      <c r="F5562" s="335" t="s">
        <v>807</v>
      </c>
      <c r="G5562" s="179">
        <f t="shared" si="258"/>
        <v>492.56</v>
      </c>
      <c r="H5562" s="179">
        <f t="shared" si="259"/>
        <v>0</v>
      </c>
      <c r="I5562" s="179">
        <f t="shared" si="260"/>
        <v>492.56</v>
      </c>
    </row>
    <row r="5563" spans="1:9" ht="15.75" thickBot="1">
      <c r="A5563" s="398"/>
      <c r="B5563" s="333">
        <v>16</v>
      </c>
      <c r="C5563" s="334">
        <v>543.52</v>
      </c>
      <c r="D5563" s="335" t="s">
        <v>384</v>
      </c>
      <c r="E5563" s="335" t="s">
        <v>386</v>
      </c>
      <c r="F5563" s="335" t="s">
        <v>837</v>
      </c>
      <c r="G5563" s="179">
        <f t="shared" si="258"/>
        <v>543.52</v>
      </c>
      <c r="H5563" s="179">
        <f t="shared" si="259"/>
        <v>0</v>
      </c>
      <c r="I5563" s="179">
        <f t="shared" si="260"/>
        <v>543.52</v>
      </c>
    </row>
    <row r="5564" spans="1:9" ht="15.75" thickBot="1">
      <c r="A5564" s="398"/>
      <c r="B5564" s="333">
        <v>19</v>
      </c>
      <c r="C5564" s="334">
        <v>645.42999999999995</v>
      </c>
      <c r="D5564" s="335" t="s">
        <v>384</v>
      </c>
      <c r="E5564" s="335" t="s">
        <v>386</v>
      </c>
      <c r="F5564" s="335" t="s">
        <v>811</v>
      </c>
      <c r="G5564" s="179">
        <f t="shared" si="258"/>
        <v>645.42999999999995</v>
      </c>
      <c r="H5564" s="179">
        <f t="shared" si="259"/>
        <v>0</v>
      </c>
      <c r="I5564" s="179">
        <f t="shared" si="260"/>
        <v>645.42999999999995</v>
      </c>
    </row>
    <row r="5565" spans="1:9" ht="15.75" thickBot="1">
      <c r="A5565" s="398"/>
      <c r="B5565" s="333">
        <v>26</v>
      </c>
      <c r="C5565" s="334">
        <v>883.22</v>
      </c>
      <c r="D5565" s="335" t="s">
        <v>384</v>
      </c>
      <c r="E5565" s="335" t="s">
        <v>386</v>
      </c>
      <c r="F5565" s="335" t="s">
        <v>813</v>
      </c>
      <c r="G5565" s="179">
        <f t="shared" si="258"/>
        <v>883.22</v>
      </c>
      <c r="H5565" s="179">
        <f t="shared" si="259"/>
        <v>0</v>
      </c>
      <c r="I5565" s="179">
        <f t="shared" si="260"/>
        <v>883.22</v>
      </c>
    </row>
    <row r="5566" spans="1:9" ht="15.75" thickBot="1">
      <c r="A5566" s="398"/>
      <c r="B5566" s="333">
        <v>32</v>
      </c>
      <c r="C5566" s="334">
        <v>1114.24</v>
      </c>
      <c r="D5566" s="335" t="s">
        <v>384</v>
      </c>
      <c r="E5566" s="335" t="s">
        <v>386</v>
      </c>
      <c r="F5566" s="335" t="s">
        <v>808</v>
      </c>
      <c r="G5566" s="179">
        <f t="shared" si="258"/>
        <v>1114.24</v>
      </c>
      <c r="H5566" s="179">
        <f t="shared" si="259"/>
        <v>0</v>
      </c>
      <c r="I5566" s="179">
        <f t="shared" si="260"/>
        <v>1114.24</v>
      </c>
    </row>
    <row r="5567" spans="1:9" ht="15.75" thickBot="1">
      <c r="A5567" s="398"/>
      <c r="B5567" s="333">
        <v>37</v>
      </c>
      <c r="C5567" s="334">
        <v>1246.94</v>
      </c>
      <c r="D5567" s="335" t="s">
        <v>384</v>
      </c>
      <c r="E5567" s="335" t="s">
        <v>386</v>
      </c>
      <c r="F5567" s="335" t="s">
        <v>809</v>
      </c>
      <c r="G5567" s="179">
        <f t="shared" si="258"/>
        <v>1246.94</v>
      </c>
      <c r="H5567" s="179">
        <f t="shared" si="259"/>
        <v>0</v>
      </c>
      <c r="I5567" s="179">
        <f t="shared" si="260"/>
        <v>1246.94</v>
      </c>
    </row>
    <row r="5568" spans="1:9" ht="15.75" thickBot="1">
      <c r="A5568" s="398"/>
      <c r="B5568" s="333">
        <v>163</v>
      </c>
      <c r="C5568" s="334">
        <v>5339.31</v>
      </c>
      <c r="D5568" s="335" t="s">
        <v>384</v>
      </c>
      <c r="E5568" s="335" t="s">
        <v>386</v>
      </c>
      <c r="F5568" s="335" t="s">
        <v>810</v>
      </c>
      <c r="G5568" s="179">
        <f t="shared" si="258"/>
        <v>5339.31</v>
      </c>
      <c r="H5568" s="179">
        <f t="shared" si="259"/>
        <v>0</v>
      </c>
      <c r="I5568" s="179">
        <f t="shared" si="260"/>
        <v>5339.31</v>
      </c>
    </row>
    <row r="5569" spans="1:9" ht="15.75" thickBot="1">
      <c r="A5569" s="398"/>
      <c r="B5569" s="333">
        <v>127</v>
      </c>
      <c r="C5569" s="334">
        <v>4154.22</v>
      </c>
      <c r="D5569" s="335" t="s">
        <v>384</v>
      </c>
      <c r="E5569" s="335" t="s">
        <v>386</v>
      </c>
      <c r="F5569" s="335" t="s">
        <v>835</v>
      </c>
      <c r="G5569" s="179">
        <f t="shared" si="258"/>
        <v>4154.22</v>
      </c>
      <c r="H5569" s="179">
        <f t="shared" si="259"/>
        <v>0</v>
      </c>
      <c r="I5569" s="179">
        <f t="shared" si="260"/>
        <v>4154.22</v>
      </c>
    </row>
    <row r="5570" spans="1:9" ht="15.75" thickBot="1">
      <c r="A5570" s="398"/>
      <c r="B5570" s="333">
        <v>25</v>
      </c>
      <c r="C5570" s="334">
        <v>870.5</v>
      </c>
      <c r="D5570" s="335" t="s">
        <v>384</v>
      </c>
      <c r="E5570" s="335" t="s">
        <v>386</v>
      </c>
      <c r="F5570" s="335" t="s">
        <v>802</v>
      </c>
      <c r="G5570" s="179">
        <f t="shared" si="258"/>
        <v>870.5</v>
      </c>
      <c r="H5570" s="179">
        <f t="shared" si="259"/>
        <v>0</v>
      </c>
      <c r="I5570" s="179">
        <f t="shared" si="260"/>
        <v>870.5</v>
      </c>
    </row>
    <row r="5571" spans="1:9" ht="15.75" thickBot="1">
      <c r="A5571" s="398"/>
      <c r="B5571" s="333">
        <v>135</v>
      </c>
      <c r="C5571" s="334">
        <v>4428.46</v>
      </c>
      <c r="D5571" s="335" t="s">
        <v>384</v>
      </c>
      <c r="E5571" s="335" t="s">
        <v>386</v>
      </c>
      <c r="F5571" s="335" t="s">
        <v>803</v>
      </c>
      <c r="G5571" s="179">
        <f t="shared" si="258"/>
        <v>4428.46</v>
      </c>
      <c r="H5571" s="179">
        <f t="shared" si="259"/>
        <v>0</v>
      </c>
      <c r="I5571" s="179">
        <f t="shared" si="260"/>
        <v>4428.46</v>
      </c>
    </row>
    <row r="5572" spans="1:9" ht="15.75" thickBot="1">
      <c r="A5572" s="398"/>
      <c r="B5572" s="333">
        <v>25</v>
      </c>
      <c r="C5572" s="334">
        <v>870.5</v>
      </c>
      <c r="D5572" s="335" t="s">
        <v>384</v>
      </c>
      <c r="E5572" s="335" t="s">
        <v>386</v>
      </c>
      <c r="F5572" s="335" t="s">
        <v>804</v>
      </c>
      <c r="G5572" s="179">
        <f t="shared" si="258"/>
        <v>870.5</v>
      </c>
      <c r="H5572" s="179">
        <f t="shared" si="259"/>
        <v>0</v>
      </c>
      <c r="I5572" s="179">
        <f t="shared" si="260"/>
        <v>870.5</v>
      </c>
    </row>
    <row r="5573" spans="1:9" ht="15.75" thickBot="1">
      <c r="A5573" s="398"/>
      <c r="B5573" s="333">
        <v>42</v>
      </c>
      <c r="C5573" s="334">
        <v>1407.24</v>
      </c>
      <c r="D5573" s="335" t="s">
        <v>384</v>
      </c>
      <c r="E5573" s="335" t="s">
        <v>386</v>
      </c>
      <c r="F5573" s="335" t="s">
        <v>845</v>
      </c>
      <c r="G5573" s="179">
        <f t="shared" ref="G5573:G5636" si="261">IF(D5573="REG",C5573,0)</f>
        <v>1407.24</v>
      </c>
      <c r="H5573" s="179">
        <f t="shared" ref="H5573:H5636" si="262">IF(D5573="SAL",C5573,0)</f>
        <v>0</v>
      </c>
      <c r="I5573" s="179">
        <f t="shared" ref="I5573:I5636" si="263">+G5573+H5573</f>
        <v>1407.24</v>
      </c>
    </row>
    <row r="5574" spans="1:9" ht="15.75" thickBot="1">
      <c r="A5574" s="398"/>
      <c r="B5574" s="333">
        <v>23</v>
      </c>
      <c r="C5574" s="334">
        <v>800.86</v>
      </c>
      <c r="D5574" s="335" t="s">
        <v>384</v>
      </c>
      <c r="E5574" s="335" t="s">
        <v>386</v>
      </c>
      <c r="F5574" s="335" t="s">
        <v>843</v>
      </c>
      <c r="G5574" s="179">
        <f t="shared" si="261"/>
        <v>800.86</v>
      </c>
      <c r="H5574" s="179">
        <f t="shared" si="262"/>
        <v>0</v>
      </c>
      <c r="I5574" s="179">
        <f t="shared" si="263"/>
        <v>800.86</v>
      </c>
    </row>
    <row r="5575" spans="1:9" ht="15.75" thickBot="1">
      <c r="A5575" s="398"/>
      <c r="B5575" s="333">
        <v>76</v>
      </c>
      <c r="C5575" s="334">
        <v>2517.36</v>
      </c>
      <c r="D5575" s="335" t="s">
        <v>384</v>
      </c>
      <c r="E5575" s="335" t="s">
        <v>386</v>
      </c>
      <c r="F5575" s="335" t="s">
        <v>894</v>
      </c>
      <c r="G5575" s="179">
        <f t="shared" si="261"/>
        <v>2517.36</v>
      </c>
      <c r="H5575" s="179">
        <f t="shared" si="262"/>
        <v>0</v>
      </c>
      <c r="I5575" s="179">
        <f t="shared" si="263"/>
        <v>2517.36</v>
      </c>
    </row>
    <row r="5576" spans="1:9" ht="15.75" thickBot="1">
      <c r="A5576" s="398"/>
      <c r="B5576" s="333">
        <v>-28</v>
      </c>
      <c r="C5576" s="334">
        <v>-846</v>
      </c>
      <c r="D5576" s="335" t="s">
        <v>384</v>
      </c>
      <c r="E5576" s="335" t="s">
        <v>386</v>
      </c>
      <c r="F5576" s="335" t="s">
        <v>881</v>
      </c>
      <c r="G5576" s="179">
        <f t="shared" si="261"/>
        <v>-846</v>
      </c>
      <c r="H5576" s="179">
        <f t="shared" si="262"/>
        <v>0</v>
      </c>
      <c r="I5576" s="179">
        <f t="shared" si="263"/>
        <v>-846</v>
      </c>
    </row>
    <row r="5577" spans="1:9" ht="15.75" thickBot="1">
      <c r="A5577" s="398"/>
      <c r="B5577" s="333">
        <v>34</v>
      </c>
      <c r="C5577" s="334">
        <v>1183.8800000000001</v>
      </c>
      <c r="D5577" s="335" t="s">
        <v>384</v>
      </c>
      <c r="E5577" s="335" t="s">
        <v>386</v>
      </c>
      <c r="F5577" s="335" t="s">
        <v>805</v>
      </c>
      <c r="G5577" s="179">
        <f t="shared" si="261"/>
        <v>1183.8800000000001</v>
      </c>
      <c r="H5577" s="179">
        <f t="shared" si="262"/>
        <v>0</v>
      </c>
      <c r="I5577" s="179">
        <f t="shared" si="263"/>
        <v>1183.8800000000001</v>
      </c>
    </row>
    <row r="5578" spans="1:9" ht="15.75" thickBot="1">
      <c r="A5578" s="398"/>
      <c r="B5578" s="333">
        <v>57</v>
      </c>
      <c r="C5578" s="334">
        <v>1919.78</v>
      </c>
      <c r="D5578" s="335" t="s">
        <v>384</v>
      </c>
      <c r="E5578" s="335" t="s">
        <v>386</v>
      </c>
      <c r="F5578" s="335" t="s">
        <v>862</v>
      </c>
      <c r="G5578" s="179">
        <f t="shared" si="261"/>
        <v>1919.78</v>
      </c>
      <c r="H5578" s="179">
        <f t="shared" si="262"/>
        <v>0</v>
      </c>
      <c r="I5578" s="179">
        <f t="shared" si="263"/>
        <v>1919.78</v>
      </c>
    </row>
    <row r="5579" spans="1:9" ht="15.75" thickBot="1">
      <c r="A5579" s="398"/>
      <c r="B5579" s="333">
        <v>25</v>
      </c>
      <c r="C5579" s="334">
        <v>870.5</v>
      </c>
      <c r="D5579" s="335" t="s">
        <v>384</v>
      </c>
      <c r="E5579" s="335" t="s">
        <v>386</v>
      </c>
      <c r="F5579" s="335" t="s">
        <v>816</v>
      </c>
      <c r="G5579" s="179">
        <f t="shared" si="261"/>
        <v>870.5</v>
      </c>
      <c r="H5579" s="179">
        <f t="shared" si="262"/>
        <v>0</v>
      </c>
      <c r="I5579" s="179">
        <f t="shared" si="263"/>
        <v>870.5</v>
      </c>
    </row>
    <row r="5580" spans="1:9" ht="15.75" thickBot="1">
      <c r="A5580" s="398"/>
      <c r="B5580" s="333">
        <v>25</v>
      </c>
      <c r="C5580" s="334">
        <v>870.5</v>
      </c>
      <c r="D5580" s="335" t="s">
        <v>384</v>
      </c>
      <c r="E5580" s="335" t="s">
        <v>386</v>
      </c>
      <c r="F5580" s="335" t="s">
        <v>863</v>
      </c>
      <c r="G5580" s="179">
        <f t="shared" si="261"/>
        <v>870.5</v>
      </c>
      <c r="H5580" s="179">
        <f t="shared" si="262"/>
        <v>0</v>
      </c>
      <c r="I5580" s="179">
        <f t="shared" si="263"/>
        <v>870.5</v>
      </c>
    </row>
    <row r="5581" spans="1:9" ht="15.75" thickBot="1">
      <c r="A5581" s="398"/>
      <c r="B5581" s="333">
        <v>19</v>
      </c>
      <c r="C5581" s="334">
        <v>661.58</v>
      </c>
      <c r="D5581" s="335" t="s">
        <v>384</v>
      </c>
      <c r="E5581" s="335" t="s">
        <v>386</v>
      </c>
      <c r="F5581" s="335" t="s">
        <v>864</v>
      </c>
      <c r="G5581" s="179">
        <f t="shared" si="261"/>
        <v>661.58</v>
      </c>
      <c r="H5581" s="179">
        <f t="shared" si="262"/>
        <v>0</v>
      </c>
      <c r="I5581" s="179">
        <f t="shared" si="263"/>
        <v>661.58</v>
      </c>
    </row>
    <row r="5582" spans="1:9" ht="15.75" thickBot="1">
      <c r="A5582" s="398"/>
      <c r="B5582" s="333">
        <v>23</v>
      </c>
      <c r="C5582" s="334">
        <v>800.86</v>
      </c>
      <c r="D5582" s="335" t="s">
        <v>384</v>
      </c>
      <c r="E5582" s="335" t="s">
        <v>386</v>
      </c>
      <c r="F5582" s="335" t="s">
        <v>841</v>
      </c>
      <c r="G5582" s="179">
        <f t="shared" si="261"/>
        <v>800.86</v>
      </c>
      <c r="H5582" s="179">
        <f t="shared" si="262"/>
        <v>0</v>
      </c>
      <c r="I5582" s="179">
        <f t="shared" si="263"/>
        <v>800.86</v>
      </c>
    </row>
    <row r="5583" spans="1:9" ht="15.75" thickBot="1">
      <c r="A5583" s="398"/>
      <c r="B5583" s="333">
        <v>21</v>
      </c>
      <c r="C5583" s="334">
        <v>731.22</v>
      </c>
      <c r="D5583" s="335" t="s">
        <v>384</v>
      </c>
      <c r="E5583" s="335" t="s">
        <v>386</v>
      </c>
      <c r="F5583" s="335" t="s">
        <v>856</v>
      </c>
      <c r="G5583" s="179">
        <f t="shared" si="261"/>
        <v>731.22</v>
      </c>
      <c r="H5583" s="179">
        <f t="shared" si="262"/>
        <v>0</v>
      </c>
      <c r="I5583" s="179">
        <f t="shared" si="263"/>
        <v>731.22</v>
      </c>
    </row>
    <row r="5584" spans="1:9" ht="15.75" thickBot="1">
      <c r="A5584" s="398"/>
      <c r="B5584" s="333">
        <v>22</v>
      </c>
      <c r="C5584" s="334">
        <v>766.04</v>
      </c>
      <c r="D5584" s="335" t="s">
        <v>384</v>
      </c>
      <c r="E5584" s="335" t="s">
        <v>386</v>
      </c>
      <c r="F5584" s="335" t="s">
        <v>867</v>
      </c>
      <c r="G5584" s="179">
        <f t="shared" si="261"/>
        <v>766.04</v>
      </c>
      <c r="H5584" s="179">
        <f t="shared" si="262"/>
        <v>0</v>
      </c>
      <c r="I5584" s="179">
        <f t="shared" si="263"/>
        <v>766.04</v>
      </c>
    </row>
    <row r="5585" spans="1:9" ht="15.75" thickBot="1">
      <c r="A5585" s="398"/>
      <c r="B5585" s="333">
        <v>119</v>
      </c>
      <c r="C5585" s="334">
        <v>4000.83</v>
      </c>
      <c r="D5585" s="335" t="s">
        <v>384</v>
      </c>
      <c r="E5585" s="335" t="s">
        <v>386</v>
      </c>
      <c r="F5585" s="335" t="s">
        <v>868</v>
      </c>
      <c r="G5585" s="179">
        <f t="shared" si="261"/>
        <v>4000.83</v>
      </c>
      <c r="H5585" s="179">
        <f t="shared" si="262"/>
        <v>0</v>
      </c>
      <c r="I5585" s="179">
        <f t="shared" si="263"/>
        <v>4000.83</v>
      </c>
    </row>
    <row r="5586" spans="1:9" ht="15.75" thickBot="1">
      <c r="A5586" s="398"/>
      <c r="B5586" s="333">
        <v>100</v>
      </c>
      <c r="C5586" s="334">
        <v>3302.56</v>
      </c>
      <c r="D5586" s="335" t="s">
        <v>384</v>
      </c>
      <c r="E5586" s="335" t="s">
        <v>386</v>
      </c>
      <c r="F5586" s="335" t="s">
        <v>838</v>
      </c>
      <c r="G5586" s="179">
        <f t="shared" si="261"/>
        <v>3302.56</v>
      </c>
      <c r="H5586" s="179">
        <f t="shared" si="262"/>
        <v>0</v>
      </c>
      <c r="I5586" s="179">
        <f t="shared" si="263"/>
        <v>3302.56</v>
      </c>
    </row>
    <row r="5587" spans="1:9" ht="15.75" thickBot="1">
      <c r="A5587" s="398"/>
      <c r="B5587" s="333">
        <v>133</v>
      </c>
      <c r="C5587" s="334">
        <v>4416.8900000000003</v>
      </c>
      <c r="D5587" s="335" t="s">
        <v>384</v>
      </c>
      <c r="E5587" s="335" t="s">
        <v>386</v>
      </c>
      <c r="F5587" s="335" t="s">
        <v>872</v>
      </c>
      <c r="G5587" s="179">
        <f t="shared" si="261"/>
        <v>4416.8900000000003</v>
      </c>
      <c r="H5587" s="179">
        <f t="shared" si="262"/>
        <v>0</v>
      </c>
      <c r="I5587" s="179">
        <f t="shared" si="263"/>
        <v>4416.8900000000003</v>
      </c>
    </row>
    <row r="5588" spans="1:9" ht="15.75" thickBot="1">
      <c r="A5588" s="399"/>
      <c r="B5588" s="333">
        <v>95.5</v>
      </c>
      <c r="C5588" s="334">
        <v>3140.09</v>
      </c>
      <c r="D5588" s="335" t="s">
        <v>384</v>
      </c>
      <c r="E5588" s="335" t="s">
        <v>386</v>
      </c>
      <c r="F5588" s="335" t="s">
        <v>858</v>
      </c>
      <c r="G5588" s="179">
        <f t="shared" si="261"/>
        <v>3140.09</v>
      </c>
      <c r="H5588" s="179">
        <f t="shared" si="262"/>
        <v>0</v>
      </c>
      <c r="I5588" s="179">
        <f t="shared" si="263"/>
        <v>3140.09</v>
      </c>
    </row>
    <row r="5589" spans="1:9" ht="15.75" thickBot="1">
      <c r="A5589" s="336" t="s">
        <v>518</v>
      </c>
      <c r="B5589" s="337">
        <v>1618</v>
      </c>
      <c r="C5589" s="338">
        <v>57580.2</v>
      </c>
      <c r="D5589" s="394"/>
      <c r="E5589" s="395"/>
      <c r="F5589" s="396"/>
      <c r="G5589" s="179">
        <f t="shared" si="261"/>
        <v>0</v>
      </c>
      <c r="H5589" s="179">
        <f t="shared" si="262"/>
        <v>0</v>
      </c>
      <c r="I5589" s="179">
        <f t="shared" si="263"/>
        <v>0</v>
      </c>
    </row>
    <row r="5590" spans="1:9" ht="15.75" thickBot="1">
      <c r="A5590" s="397" t="s">
        <v>519</v>
      </c>
      <c r="B5590" s="333">
        <v>0</v>
      </c>
      <c r="C5590" s="334">
        <v>541.41999999999996</v>
      </c>
      <c r="D5590" s="335" t="s">
        <v>588</v>
      </c>
      <c r="E5590" s="335" t="s">
        <v>386</v>
      </c>
      <c r="F5590" s="335" t="s">
        <v>956</v>
      </c>
      <c r="G5590" s="179">
        <f t="shared" si="261"/>
        <v>0</v>
      </c>
      <c r="H5590" s="179">
        <f t="shared" si="262"/>
        <v>0</v>
      </c>
      <c r="I5590" s="179">
        <f t="shared" si="263"/>
        <v>0</v>
      </c>
    </row>
    <row r="5591" spans="1:9" ht="15.75" thickBot="1">
      <c r="A5591" s="398"/>
      <c r="B5591" s="333">
        <v>16</v>
      </c>
      <c r="C5591" s="334">
        <v>543.52</v>
      </c>
      <c r="D5591" s="335" t="s">
        <v>391</v>
      </c>
      <c r="E5591" s="335" t="s">
        <v>386</v>
      </c>
      <c r="F5591" s="335" t="s">
        <v>807</v>
      </c>
      <c r="G5591" s="179">
        <f t="shared" si="261"/>
        <v>0</v>
      </c>
      <c r="H5591" s="179">
        <f t="shared" si="262"/>
        <v>0</v>
      </c>
      <c r="I5591" s="179">
        <f t="shared" si="263"/>
        <v>0</v>
      </c>
    </row>
    <row r="5592" spans="1:9" ht="15.75" thickBot="1">
      <c r="A5592" s="398"/>
      <c r="B5592" s="333">
        <v>8</v>
      </c>
      <c r="C5592" s="334">
        <v>271.76</v>
      </c>
      <c r="D5592" s="335" t="s">
        <v>391</v>
      </c>
      <c r="E5592" s="335" t="s">
        <v>386</v>
      </c>
      <c r="F5592" s="335" t="s">
        <v>837</v>
      </c>
      <c r="G5592" s="179">
        <f t="shared" si="261"/>
        <v>0</v>
      </c>
      <c r="H5592" s="179">
        <f t="shared" si="262"/>
        <v>0</v>
      </c>
      <c r="I5592" s="179">
        <f t="shared" si="263"/>
        <v>0</v>
      </c>
    </row>
    <row r="5593" spans="1:9" ht="15.75" thickBot="1">
      <c r="A5593" s="398"/>
      <c r="B5593" s="333">
        <v>8</v>
      </c>
      <c r="C5593" s="334">
        <v>278.56</v>
      </c>
      <c r="D5593" s="335" t="s">
        <v>391</v>
      </c>
      <c r="E5593" s="335" t="s">
        <v>386</v>
      </c>
      <c r="F5593" s="335" t="s">
        <v>835</v>
      </c>
      <c r="G5593" s="179">
        <f t="shared" si="261"/>
        <v>0</v>
      </c>
      <c r="H5593" s="179">
        <f t="shared" si="262"/>
        <v>0</v>
      </c>
      <c r="I5593" s="179">
        <f t="shared" si="263"/>
        <v>0</v>
      </c>
    </row>
    <row r="5594" spans="1:9" ht="15.75" thickBot="1">
      <c r="A5594" s="398"/>
      <c r="B5594" s="333">
        <v>8</v>
      </c>
      <c r="C5594" s="334">
        <v>278.56</v>
      </c>
      <c r="D5594" s="335" t="s">
        <v>391</v>
      </c>
      <c r="E5594" s="335" t="s">
        <v>386</v>
      </c>
      <c r="F5594" s="335" t="s">
        <v>881</v>
      </c>
      <c r="G5594" s="179">
        <f t="shared" si="261"/>
        <v>0</v>
      </c>
      <c r="H5594" s="179">
        <f t="shared" si="262"/>
        <v>0</v>
      </c>
      <c r="I5594" s="179">
        <f t="shared" si="263"/>
        <v>0</v>
      </c>
    </row>
    <row r="5595" spans="1:9" ht="15.75" thickBot="1">
      <c r="A5595" s="398"/>
      <c r="B5595" s="333">
        <v>72</v>
      </c>
      <c r="C5595" s="334">
        <v>2371.1999999999998</v>
      </c>
      <c r="D5595" s="335" t="s">
        <v>391</v>
      </c>
      <c r="E5595" s="335" t="s">
        <v>386</v>
      </c>
      <c r="F5595" s="335" t="s">
        <v>863</v>
      </c>
      <c r="G5595" s="179">
        <f t="shared" si="261"/>
        <v>0</v>
      </c>
      <c r="H5595" s="179">
        <f t="shared" si="262"/>
        <v>0</v>
      </c>
      <c r="I5595" s="179">
        <f t="shared" si="263"/>
        <v>0</v>
      </c>
    </row>
    <row r="5596" spans="1:9" ht="15.75" thickBot="1">
      <c r="A5596" s="398"/>
      <c r="B5596" s="333">
        <v>144</v>
      </c>
      <c r="C5596" s="334">
        <v>4810.5600000000004</v>
      </c>
      <c r="D5596" s="335" t="s">
        <v>391</v>
      </c>
      <c r="E5596" s="335" t="s">
        <v>386</v>
      </c>
      <c r="F5596" s="335" t="s">
        <v>838</v>
      </c>
      <c r="G5596" s="179">
        <f t="shared" si="261"/>
        <v>0</v>
      </c>
      <c r="H5596" s="179">
        <f t="shared" si="262"/>
        <v>0</v>
      </c>
      <c r="I5596" s="179">
        <f t="shared" si="263"/>
        <v>0</v>
      </c>
    </row>
    <row r="5597" spans="1:9" ht="15.75" thickBot="1">
      <c r="A5597" s="398"/>
      <c r="B5597" s="333">
        <v>144</v>
      </c>
      <c r="C5597" s="334">
        <v>4810.5600000000004</v>
      </c>
      <c r="D5597" s="335" t="s">
        <v>391</v>
      </c>
      <c r="E5597" s="335" t="s">
        <v>386</v>
      </c>
      <c r="F5597" s="335" t="s">
        <v>858</v>
      </c>
      <c r="G5597" s="179">
        <f t="shared" si="261"/>
        <v>0</v>
      </c>
      <c r="H5597" s="179">
        <f t="shared" si="262"/>
        <v>0</v>
      </c>
      <c r="I5597" s="179">
        <f t="shared" si="263"/>
        <v>0</v>
      </c>
    </row>
    <row r="5598" spans="1:9" ht="15.75" thickBot="1">
      <c r="A5598" s="398"/>
      <c r="B5598" s="333">
        <v>22</v>
      </c>
      <c r="C5598" s="334">
        <v>1121.01</v>
      </c>
      <c r="D5598" s="335" t="s">
        <v>387</v>
      </c>
      <c r="E5598" s="335" t="s">
        <v>386</v>
      </c>
      <c r="F5598" s="335" t="s">
        <v>807</v>
      </c>
      <c r="G5598" s="179">
        <f t="shared" si="261"/>
        <v>0</v>
      </c>
      <c r="H5598" s="179">
        <f t="shared" si="262"/>
        <v>0</v>
      </c>
      <c r="I5598" s="179">
        <f t="shared" si="263"/>
        <v>0</v>
      </c>
    </row>
    <row r="5599" spans="1:9" ht="15.75" thickBot="1">
      <c r="A5599" s="398"/>
      <c r="B5599" s="333">
        <v>8</v>
      </c>
      <c r="C5599" s="334">
        <v>407.64</v>
      </c>
      <c r="D5599" s="335" t="s">
        <v>387</v>
      </c>
      <c r="E5599" s="335" t="s">
        <v>386</v>
      </c>
      <c r="F5599" s="335" t="s">
        <v>837</v>
      </c>
      <c r="G5599" s="179">
        <f t="shared" si="261"/>
        <v>0</v>
      </c>
      <c r="H5599" s="179">
        <f t="shared" si="262"/>
        <v>0</v>
      </c>
      <c r="I5599" s="179">
        <f t="shared" si="263"/>
        <v>0</v>
      </c>
    </row>
    <row r="5600" spans="1:9" ht="15.75" thickBot="1">
      <c r="A5600" s="398"/>
      <c r="B5600" s="333">
        <v>40</v>
      </c>
      <c r="C5600" s="334">
        <v>2038.2</v>
      </c>
      <c r="D5600" s="335" t="s">
        <v>387</v>
      </c>
      <c r="E5600" s="335" t="s">
        <v>386</v>
      </c>
      <c r="F5600" s="335" t="s">
        <v>811</v>
      </c>
      <c r="G5600" s="179">
        <f t="shared" si="261"/>
        <v>0</v>
      </c>
      <c r="H5600" s="179">
        <f t="shared" si="262"/>
        <v>0</v>
      </c>
      <c r="I5600" s="179">
        <f t="shared" si="263"/>
        <v>0</v>
      </c>
    </row>
    <row r="5601" spans="1:9" ht="15.75" thickBot="1">
      <c r="A5601" s="398"/>
      <c r="B5601" s="333">
        <v>13</v>
      </c>
      <c r="C5601" s="334">
        <v>662.42</v>
      </c>
      <c r="D5601" s="335" t="s">
        <v>387</v>
      </c>
      <c r="E5601" s="335" t="s">
        <v>386</v>
      </c>
      <c r="F5601" s="335" t="s">
        <v>813</v>
      </c>
      <c r="G5601" s="179">
        <f t="shared" si="261"/>
        <v>0</v>
      </c>
      <c r="H5601" s="179">
        <f t="shared" si="262"/>
        <v>0</v>
      </c>
      <c r="I5601" s="179">
        <f t="shared" si="263"/>
        <v>0</v>
      </c>
    </row>
    <row r="5602" spans="1:9" ht="15.75" thickBot="1">
      <c r="A5602" s="398"/>
      <c r="B5602" s="333">
        <v>28</v>
      </c>
      <c r="C5602" s="334">
        <v>1462.44</v>
      </c>
      <c r="D5602" s="335" t="s">
        <v>387</v>
      </c>
      <c r="E5602" s="335" t="s">
        <v>386</v>
      </c>
      <c r="F5602" s="335" t="s">
        <v>808</v>
      </c>
      <c r="G5602" s="179">
        <f t="shared" si="261"/>
        <v>0</v>
      </c>
      <c r="H5602" s="179">
        <f t="shared" si="262"/>
        <v>0</v>
      </c>
      <c r="I5602" s="179">
        <f t="shared" si="263"/>
        <v>0</v>
      </c>
    </row>
    <row r="5603" spans="1:9" ht="15.75" thickBot="1">
      <c r="A5603" s="398"/>
      <c r="B5603" s="333">
        <v>8</v>
      </c>
      <c r="C5603" s="334">
        <v>417.84</v>
      </c>
      <c r="D5603" s="335" t="s">
        <v>387</v>
      </c>
      <c r="E5603" s="335" t="s">
        <v>386</v>
      </c>
      <c r="F5603" s="335" t="s">
        <v>809</v>
      </c>
      <c r="G5603" s="179">
        <f t="shared" si="261"/>
        <v>0</v>
      </c>
      <c r="H5603" s="179">
        <f t="shared" si="262"/>
        <v>0</v>
      </c>
      <c r="I5603" s="179">
        <f t="shared" si="263"/>
        <v>0</v>
      </c>
    </row>
    <row r="5604" spans="1:9" ht="15.75" thickBot="1">
      <c r="A5604" s="398"/>
      <c r="B5604" s="333">
        <v>30.25</v>
      </c>
      <c r="C5604" s="334">
        <v>1579.96</v>
      </c>
      <c r="D5604" s="335" t="s">
        <v>387</v>
      </c>
      <c r="E5604" s="335" t="s">
        <v>386</v>
      </c>
      <c r="F5604" s="335" t="s">
        <v>810</v>
      </c>
      <c r="G5604" s="179">
        <f t="shared" si="261"/>
        <v>0</v>
      </c>
      <c r="H5604" s="179">
        <f t="shared" si="262"/>
        <v>0</v>
      </c>
      <c r="I5604" s="179">
        <f t="shared" si="263"/>
        <v>0</v>
      </c>
    </row>
    <row r="5605" spans="1:9" ht="15.75" thickBot="1">
      <c r="A5605" s="398"/>
      <c r="B5605" s="333">
        <v>32.75</v>
      </c>
      <c r="C5605" s="334">
        <v>1710.53</v>
      </c>
      <c r="D5605" s="335" t="s">
        <v>387</v>
      </c>
      <c r="E5605" s="335" t="s">
        <v>386</v>
      </c>
      <c r="F5605" s="335" t="s">
        <v>835</v>
      </c>
      <c r="G5605" s="179">
        <f t="shared" si="261"/>
        <v>0</v>
      </c>
      <c r="H5605" s="179">
        <f t="shared" si="262"/>
        <v>0</v>
      </c>
      <c r="I5605" s="179">
        <f t="shared" si="263"/>
        <v>0</v>
      </c>
    </row>
    <row r="5606" spans="1:9" ht="15.75" thickBot="1">
      <c r="A5606" s="398"/>
      <c r="B5606" s="333">
        <v>66</v>
      </c>
      <c r="C5606" s="334">
        <v>3447.18</v>
      </c>
      <c r="D5606" s="335" t="s">
        <v>387</v>
      </c>
      <c r="E5606" s="335" t="s">
        <v>386</v>
      </c>
      <c r="F5606" s="335" t="s">
        <v>802</v>
      </c>
      <c r="G5606" s="179">
        <f t="shared" si="261"/>
        <v>0</v>
      </c>
      <c r="H5606" s="179">
        <f t="shared" si="262"/>
        <v>0</v>
      </c>
      <c r="I5606" s="179">
        <f t="shared" si="263"/>
        <v>0</v>
      </c>
    </row>
    <row r="5607" spans="1:9" ht="15.75" thickBot="1">
      <c r="A5607" s="398"/>
      <c r="B5607" s="333">
        <v>75</v>
      </c>
      <c r="C5607" s="334">
        <v>3917.25</v>
      </c>
      <c r="D5607" s="335" t="s">
        <v>387</v>
      </c>
      <c r="E5607" s="335" t="s">
        <v>386</v>
      </c>
      <c r="F5607" s="335" t="s">
        <v>803</v>
      </c>
      <c r="G5607" s="179">
        <f t="shared" si="261"/>
        <v>0</v>
      </c>
      <c r="H5607" s="179">
        <f t="shared" si="262"/>
        <v>0</v>
      </c>
      <c r="I5607" s="179">
        <f t="shared" si="263"/>
        <v>0</v>
      </c>
    </row>
    <row r="5608" spans="1:9" ht="15.75" thickBot="1">
      <c r="A5608" s="398"/>
      <c r="B5608" s="333">
        <v>19.25</v>
      </c>
      <c r="C5608" s="334">
        <v>1005.43</v>
      </c>
      <c r="D5608" s="335" t="s">
        <v>387</v>
      </c>
      <c r="E5608" s="335" t="s">
        <v>386</v>
      </c>
      <c r="F5608" s="335" t="s">
        <v>804</v>
      </c>
      <c r="G5608" s="179">
        <f t="shared" si="261"/>
        <v>0</v>
      </c>
      <c r="H5608" s="179">
        <f t="shared" si="262"/>
        <v>0</v>
      </c>
      <c r="I5608" s="179">
        <f t="shared" si="263"/>
        <v>0</v>
      </c>
    </row>
    <row r="5609" spans="1:9" ht="15.75" thickBot="1">
      <c r="A5609" s="398"/>
      <c r="B5609" s="333">
        <v>9</v>
      </c>
      <c r="C5609" s="334">
        <v>470.07</v>
      </c>
      <c r="D5609" s="335" t="s">
        <v>387</v>
      </c>
      <c r="E5609" s="335" t="s">
        <v>386</v>
      </c>
      <c r="F5609" s="335" t="s">
        <v>843</v>
      </c>
      <c r="G5609" s="179">
        <f t="shared" si="261"/>
        <v>0</v>
      </c>
      <c r="H5609" s="179">
        <f t="shared" si="262"/>
        <v>0</v>
      </c>
      <c r="I5609" s="179">
        <f t="shared" si="263"/>
        <v>0</v>
      </c>
    </row>
    <row r="5610" spans="1:9" ht="15.75" thickBot="1">
      <c r="A5610" s="398"/>
      <c r="B5610" s="333">
        <v>5.25</v>
      </c>
      <c r="C5610" s="334">
        <v>274.20999999999998</v>
      </c>
      <c r="D5610" s="335" t="s">
        <v>387</v>
      </c>
      <c r="E5610" s="335" t="s">
        <v>386</v>
      </c>
      <c r="F5610" s="335" t="s">
        <v>894</v>
      </c>
      <c r="G5610" s="179">
        <f t="shared" si="261"/>
        <v>0</v>
      </c>
      <c r="H5610" s="179">
        <f t="shared" si="262"/>
        <v>0</v>
      </c>
      <c r="I5610" s="179">
        <f t="shared" si="263"/>
        <v>0</v>
      </c>
    </row>
    <row r="5611" spans="1:9" ht="15.75" thickBot="1">
      <c r="A5611" s="398"/>
      <c r="B5611" s="333">
        <v>18</v>
      </c>
      <c r="C5611" s="334">
        <v>940.14</v>
      </c>
      <c r="D5611" s="335" t="s">
        <v>387</v>
      </c>
      <c r="E5611" s="335" t="s">
        <v>386</v>
      </c>
      <c r="F5611" s="335" t="s">
        <v>881</v>
      </c>
      <c r="G5611" s="179">
        <f t="shared" si="261"/>
        <v>0</v>
      </c>
      <c r="H5611" s="179">
        <f t="shared" si="262"/>
        <v>0</v>
      </c>
      <c r="I5611" s="179">
        <f t="shared" si="263"/>
        <v>0</v>
      </c>
    </row>
    <row r="5612" spans="1:9" ht="15.75" thickBot="1">
      <c r="A5612" s="398"/>
      <c r="B5612" s="333">
        <v>19.25</v>
      </c>
      <c r="C5612" s="334">
        <v>1000.84</v>
      </c>
      <c r="D5612" s="335" t="s">
        <v>387</v>
      </c>
      <c r="E5612" s="335" t="s">
        <v>386</v>
      </c>
      <c r="F5612" s="335" t="s">
        <v>805</v>
      </c>
      <c r="G5612" s="179">
        <f t="shared" si="261"/>
        <v>0</v>
      </c>
      <c r="H5612" s="179">
        <f t="shared" si="262"/>
        <v>0</v>
      </c>
      <c r="I5612" s="179">
        <f t="shared" si="263"/>
        <v>0</v>
      </c>
    </row>
    <row r="5613" spans="1:9" ht="15.75" thickBot="1">
      <c r="A5613" s="398"/>
      <c r="B5613" s="333">
        <v>168.75</v>
      </c>
      <c r="C5613" s="334">
        <v>8440.39</v>
      </c>
      <c r="D5613" s="335" t="s">
        <v>387</v>
      </c>
      <c r="E5613" s="335" t="s">
        <v>386</v>
      </c>
      <c r="F5613" s="335" t="s">
        <v>862</v>
      </c>
      <c r="G5613" s="179">
        <f t="shared" si="261"/>
        <v>0</v>
      </c>
      <c r="H5613" s="179">
        <f t="shared" si="262"/>
        <v>0</v>
      </c>
      <c r="I5613" s="179">
        <f t="shared" si="263"/>
        <v>0</v>
      </c>
    </row>
    <row r="5614" spans="1:9" ht="15.75" thickBot="1">
      <c r="A5614" s="398"/>
      <c r="B5614" s="333">
        <v>164.75</v>
      </c>
      <c r="C5614" s="334">
        <v>7994.4</v>
      </c>
      <c r="D5614" s="335" t="s">
        <v>387</v>
      </c>
      <c r="E5614" s="335" t="s">
        <v>386</v>
      </c>
      <c r="F5614" s="335" t="s">
        <v>816</v>
      </c>
      <c r="G5614" s="179">
        <f t="shared" si="261"/>
        <v>0</v>
      </c>
      <c r="H5614" s="179">
        <f t="shared" si="262"/>
        <v>0</v>
      </c>
      <c r="I5614" s="179">
        <f t="shared" si="263"/>
        <v>0</v>
      </c>
    </row>
    <row r="5615" spans="1:9" ht="15.75" thickBot="1">
      <c r="A5615" s="398"/>
      <c r="B5615" s="333">
        <v>207.75</v>
      </c>
      <c r="C5615" s="334">
        <v>10530.95</v>
      </c>
      <c r="D5615" s="335" t="s">
        <v>387</v>
      </c>
      <c r="E5615" s="335" t="s">
        <v>386</v>
      </c>
      <c r="F5615" s="335" t="s">
        <v>863</v>
      </c>
      <c r="G5615" s="179">
        <f t="shared" si="261"/>
        <v>0</v>
      </c>
      <c r="H5615" s="179">
        <f t="shared" si="262"/>
        <v>0</v>
      </c>
      <c r="I5615" s="179">
        <f t="shared" si="263"/>
        <v>0</v>
      </c>
    </row>
    <row r="5616" spans="1:9" ht="15.75" thickBot="1">
      <c r="A5616" s="398"/>
      <c r="B5616" s="333">
        <v>161</v>
      </c>
      <c r="C5616" s="334">
        <v>7822.71</v>
      </c>
      <c r="D5616" s="335" t="s">
        <v>387</v>
      </c>
      <c r="E5616" s="335" t="s">
        <v>386</v>
      </c>
      <c r="F5616" s="335" t="s">
        <v>864</v>
      </c>
      <c r="G5616" s="179">
        <f t="shared" si="261"/>
        <v>0</v>
      </c>
      <c r="H5616" s="179">
        <f t="shared" si="262"/>
        <v>0</v>
      </c>
      <c r="I5616" s="179">
        <f t="shared" si="263"/>
        <v>0</v>
      </c>
    </row>
    <row r="5617" spans="1:9" ht="15.75" thickBot="1">
      <c r="A5617" s="398"/>
      <c r="B5617" s="333">
        <v>182</v>
      </c>
      <c r="C5617" s="334">
        <v>9251.2199999999993</v>
      </c>
      <c r="D5617" s="335" t="s">
        <v>387</v>
      </c>
      <c r="E5617" s="335" t="s">
        <v>386</v>
      </c>
      <c r="F5617" s="335" t="s">
        <v>841</v>
      </c>
      <c r="G5617" s="179">
        <f t="shared" si="261"/>
        <v>0</v>
      </c>
      <c r="H5617" s="179">
        <f t="shared" si="262"/>
        <v>0</v>
      </c>
      <c r="I5617" s="179">
        <f t="shared" si="263"/>
        <v>0</v>
      </c>
    </row>
    <row r="5618" spans="1:9" ht="15.75" thickBot="1">
      <c r="A5618" s="398"/>
      <c r="B5618" s="333">
        <v>163</v>
      </c>
      <c r="C5618" s="334">
        <v>8123.27</v>
      </c>
      <c r="D5618" s="335" t="s">
        <v>387</v>
      </c>
      <c r="E5618" s="335" t="s">
        <v>386</v>
      </c>
      <c r="F5618" s="335" t="s">
        <v>856</v>
      </c>
      <c r="G5618" s="179">
        <f t="shared" si="261"/>
        <v>0</v>
      </c>
      <c r="H5618" s="179">
        <f t="shared" si="262"/>
        <v>0</v>
      </c>
      <c r="I5618" s="179">
        <f t="shared" si="263"/>
        <v>0</v>
      </c>
    </row>
    <row r="5619" spans="1:9" ht="15.75" thickBot="1">
      <c r="A5619" s="398"/>
      <c r="B5619" s="333">
        <v>149.5</v>
      </c>
      <c r="C5619" s="334">
        <v>7620.86</v>
      </c>
      <c r="D5619" s="335" t="s">
        <v>387</v>
      </c>
      <c r="E5619" s="335" t="s">
        <v>386</v>
      </c>
      <c r="F5619" s="335" t="s">
        <v>867</v>
      </c>
      <c r="G5619" s="179">
        <f t="shared" si="261"/>
        <v>0</v>
      </c>
      <c r="H5619" s="179">
        <f t="shared" si="262"/>
        <v>0</v>
      </c>
      <c r="I5619" s="179">
        <f t="shared" si="263"/>
        <v>0</v>
      </c>
    </row>
    <row r="5620" spans="1:9" ht="15.75" thickBot="1">
      <c r="A5620" s="398"/>
      <c r="B5620" s="333">
        <v>166.5</v>
      </c>
      <c r="C5620" s="334">
        <v>8360.64</v>
      </c>
      <c r="D5620" s="335" t="s">
        <v>387</v>
      </c>
      <c r="E5620" s="335" t="s">
        <v>386</v>
      </c>
      <c r="F5620" s="335" t="s">
        <v>868</v>
      </c>
      <c r="G5620" s="179">
        <f t="shared" si="261"/>
        <v>0</v>
      </c>
      <c r="H5620" s="179">
        <f t="shared" si="262"/>
        <v>0</v>
      </c>
      <c r="I5620" s="179">
        <f t="shared" si="263"/>
        <v>0</v>
      </c>
    </row>
    <row r="5621" spans="1:9" ht="15.75" thickBot="1">
      <c r="A5621" s="398"/>
      <c r="B5621" s="333">
        <v>296</v>
      </c>
      <c r="C5621" s="334">
        <v>14865.1</v>
      </c>
      <c r="D5621" s="335" t="s">
        <v>387</v>
      </c>
      <c r="E5621" s="335" t="s">
        <v>386</v>
      </c>
      <c r="F5621" s="335" t="s">
        <v>838</v>
      </c>
      <c r="G5621" s="179">
        <f t="shared" si="261"/>
        <v>0</v>
      </c>
      <c r="H5621" s="179">
        <f t="shared" si="262"/>
        <v>0</v>
      </c>
      <c r="I5621" s="179">
        <f t="shared" si="263"/>
        <v>0</v>
      </c>
    </row>
    <row r="5622" spans="1:9" ht="15.75" thickBot="1">
      <c r="A5622" s="398"/>
      <c r="B5622" s="333">
        <v>192.5</v>
      </c>
      <c r="C5622" s="334">
        <v>9599.3799999999992</v>
      </c>
      <c r="D5622" s="335" t="s">
        <v>387</v>
      </c>
      <c r="E5622" s="335" t="s">
        <v>386</v>
      </c>
      <c r="F5622" s="335" t="s">
        <v>872</v>
      </c>
      <c r="G5622" s="179">
        <f t="shared" si="261"/>
        <v>0</v>
      </c>
      <c r="H5622" s="179">
        <f t="shared" si="262"/>
        <v>0</v>
      </c>
      <c r="I5622" s="179">
        <f t="shared" si="263"/>
        <v>0</v>
      </c>
    </row>
    <row r="5623" spans="1:9" ht="15.75" thickBot="1">
      <c r="A5623" s="398"/>
      <c r="B5623" s="333">
        <v>240.25</v>
      </c>
      <c r="C5623" s="334">
        <v>12036.16</v>
      </c>
      <c r="D5623" s="335" t="s">
        <v>387</v>
      </c>
      <c r="E5623" s="335" t="s">
        <v>386</v>
      </c>
      <c r="F5623" s="335" t="s">
        <v>858</v>
      </c>
      <c r="G5623" s="179">
        <f t="shared" si="261"/>
        <v>0</v>
      </c>
      <c r="H5623" s="179">
        <f t="shared" si="262"/>
        <v>0</v>
      </c>
      <c r="I5623" s="179">
        <f t="shared" si="263"/>
        <v>0</v>
      </c>
    </row>
    <row r="5624" spans="1:9" ht="15.75" thickBot="1">
      <c r="A5624" s="398"/>
      <c r="B5624" s="333">
        <v>80</v>
      </c>
      <c r="C5624" s="334">
        <v>2717.6</v>
      </c>
      <c r="D5624" s="335" t="s">
        <v>384</v>
      </c>
      <c r="E5624" s="335" t="s">
        <v>386</v>
      </c>
      <c r="F5624" s="335" t="s">
        <v>807</v>
      </c>
      <c r="G5624" s="179">
        <f t="shared" si="261"/>
        <v>2717.6</v>
      </c>
      <c r="H5624" s="179">
        <f t="shared" si="262"/>
        <v>0</v>
      </c>
      <c r="I5624" s="179">
        <f t="shared" si="263"/>
        <v>2717.6</v>
      </c>
    </row>
    <row r="5625" spans="1:9" ht="15.75" thickBot="1">
      <c r="A5625" s="398"/>
      <c r="B5625" s="333">
        <v>80</v>
      </c>
      <c r="C5625" s="334">
        <v>2717.6</v>
      </c>
      <c r="D5625" s="335" t="s">
        <v>384</v>
      </c>
      <c r="E5625" s="335" t="s">
        <v>386</v>
      </c>
      <c r="F5625" s="335" t="s">
        <v>837</v>
      </c>
      <c r="G5625" s="179">
        <f t="shared" si="261"/>
        <v>2717.6</v>
      </c>
      <c r="H5625" s="179">
        <f t="shared" si="262"/>
        <v>0</v>
      </c>
      <c r="I5625" s="179">
        <f t="shared" si="263"/>
        <v>2717.6</v>
      </c>
    </row>
    <row r="5626" spans="1:9" ht="15.75" thickBot="1">
      <c r="A5626" s="398"/>
      <c r="B5626" s="333">
        <v>80</v>
      </c>
      <c r="C5626" s="334">
        <v>2717.6</v>
      </c>
      <c r="D5626" s="335" t="s">
        <v>384</v>
      </c>
      <c r="E5626" s="335" t="s">
        <v>386</v>
      </c>
      <c r="F5626" s="335" t="s">
        <v>811</v>
      </c>
      <c r="G5626" s="179">
        <f t="shared" si="261"/>
        <v>2717.6</v>
      </c>
      <c r="H5626" s="179">
        <f t="shared" si="262"/>
        <v>0</v>
      </c>
      <c r="I5626" s="179">
        <f t="shared" si="263"/>
        <v>2717.6</v>
      </c>
    </row>
    <row r="5627" spans="1:9" ht="15.75" thickBot="1">
      <c r="A5627" s="398"/>
      <c r="B5627" s="333">
        <v>52</v>
      </c>
      <c r="C5627" s="334">
        <v>1766.44</v>
      </c>
      <c r="D5627" s="335" t="s">
        <v>384</v>
      </c>
      <c r="E5627" s="335" t="s">
        <v>386</v>
      </c>
      <c r="F5627" s="335" t="s">
        <v>813</v>
      </c>
      <c r="G5627" s="179">
        <f t="shared" si="261"/>
        <v>1766.44</v>
      </c>
      <c r="H5627" s="179">
        <f t="shared" si="262"/>
        <v>0</v>
      </c>
      <c r="I5627" s="179">
        <f t="shared" si="263"/>
        <v>1766.44</v>
      </c>
    </row>
    <row r="5628" spans="1:9" ht="15.75" thickBot="1">
      <c r="A5628" s="398"/>
      <c r="B5628" s="333">
        <v>80</v>
      </c>
      <c r="C5628" s="334">
        <v>2785.6</v>
      </c>
      <c r="D5628" s="335" t="s">
        <v>384</v>
      </c>
      <c r="E5628" s="335" t="s">
        <v>386</v>
      </c>
      <c r="F5628" s="335" t="s">
        <v>808</v>
      </c>
      <c r="G5628" s="179">
        <f t="shared" si="261"/>
        <v>2785.6</v>
      </c>
      <c r="H5628" s="179">
        <f t="shared" si="262"/>
        <v>0</v>
      </c>
      <c r="I5628" s="179">
        <f t="shared" si="263"/>
        <v>2785.6</v>
      </c>
    </row>
    <row r="5629" spans="1:9" ht="15.75" thickBot="1">
      <c r="A5629" s="398"/>
      <c r="B5629" s="333">
        <v>42</v>
      </c>
      <c r="C5629" s="334">
        <v>1462.44</v>
      </c>
      <c r="D5629" s="335" t="s">
        <v>384</v>
      </c>
      <c r="E5629" s="335" t="s">
        <v>386</v>
      </c>
      <c r="F5629" s="335" t="s">
        <v>809</v>
      </c>
      <c r="G5629" s="179">
        <f t="shared" si="261"/>
        <v>1462.44</v>
      </c>
      <c r="H5629" s="179">
        <f t="shared" si="262"/>
        <v>0</v>
      </c>
      <c r="I5629" s="179">
        <f t="shared" si="263"/>
        <v>1462.44</v>
      </c>
    </row>
    <row r="5630" spans="1:9" ht="15.75" thickBot="1">
      <c r="A5630" s="398"/>
      <c r="B5630" s="333">
        <v>80</v>
      </c>
      <c r="C5630" s="334">
        <v>2785.6</v>
      </c>
      <c r="D5630" s="335" t="s">
        <v>384</v>
      </c>
      <c r="E5630" s="335" t="s">
        <v>386</v>
      </c>
      <c r="F5630" s="335" t="s">
        <v>810</v>
      </c>
      <c r="G5630" s="179">
        <f t="shared" si="261"/>
        <v>2785.6</v>
      </c>
      <c r="H5630" s="179">
        <f t="shared" si="262"/>
        <v>0</v>
      </c>
      <c r="I5630" s="179">
        <f t="shared" si="263"/>
        <v>2785.6</v>
      </c>
    </row>
    <row r="5631" spans="1:9" ht="15.75" thickBot="1">
      <c r="A5631" s="398"/>
      <c r="B5631" s="333">
        <v>80</v>
      </c>
      <c r="C5631" s="334">
        <v>2785.6</v>
      </c>
      <c r="D5631" s="335" t="s">
        <v>384</v>
      </c>
      <c r="E5631" s="335" t="s">
        <v>386</v>
      </c>
      <c r="F5631" s="335" t="s">
        <v>835</v>
      </c>
      <c r="G5631" s="179">
        <f t="shared" si="261"/>
        <v>2785.6</v>
      </c>
      <c r="H5631" s="179">
        <f t="shared" si="262"/>
        <v>0</v>
      </c>
      <c r="I5631" s="179">
        <f t="shared" si="263"/>
        <v>2785.6</v>
      </c>
    </row>
    <row r="5632" spans="1:9" ht="15.75" thickBot="1">
      <c r="A5632" s="398"/>
      <c r="B5632" s="333">
        <v>80</v>
      </c>
      <c r="C5632" s="334">
        <v>2785.6</v>
      </c>
      <c r="D5632" s="335" t="s">
        <v>384</v>
      </c>
      <c r="E5632" s="335" t="s">
        <v>386</v>
      </c>
      <c r="F5632" s="335" t="s">
        <v>802</v>
      </c>
      <c r="G5632" s="179">
        <f t="shared" si="261"/>
        <v>2785.6</v>
      </c>
      <c r="H5632" s="179">
        <f t="shared" si="262"/>
        <v>0</v>
      </c>
      <c r="I5632" s="179">
        <f t="shared" si="263"/>
        <v>2785.6</v>
      </c>
    </row>
    <row r="5633" spans="1:9" ht="15.75" thickBot="1">
      <c r="A5633" s="398"/>
      <c r="B5633" s="333">
        <v>80</v>
      </c>
      <c r="C5633" s="334">
        <v>2785.6</v>
      </c>
      <c r="D5633" s="335" t="s">
        <v>384</v>
      </c>
      <c r="E5633" s="335" t="s">
        <v>386</v>
      </c>
      <c r="F5633" s="335" t="s">
        <v>803</v>
      </c>
      <c r="G5633" s="179">
        <f t="shared" si="261"/>
        <v>2785.6</v>
      </c>
      <c r="H5633" s="179">
        <f t="shared" si="262"/>
        <v>0</v>
      </c>
      <c r="I5633" s="179">
        <f t="shared" si="263"/>
        <v>2785.6</v>
      </c>
    </row>
    <row r="5634" spans="1:9" ht="15.75" thickBot="1">
      <c r="A5634" s="398"/>
      <c r="B5634" s="333">
        <v>60</v>
      </c>
      <c r="C5634" s="334">
        <v>2089.1999999999998</v>
      </c>
      <c r="D5634" s="335" t="s">
        <v>384</v>
      </c>
      <c r="E5634" s="335" t="s">
        <v>386</v>
      </c>
      <c r="F5634" s="335" t="s">
        <v>804</v>
      </c>
      <c r="G5634" s="179">
        <f t="shared" si="261"/>
        <v>2089.1999999999998</v>
      </c>
      <c r="H5634" s="179">
        <f t="shared" si="262"/>
        <v>0</v>
      </c>
      <c r="I5634" s="179">
        <f t="shared" si="263"/>
        <v>2089.1999999999998</v>
      </c>
    </row>
    <row r="5635" spans="1:9" ht="15.75" thickBot="1">
      <c r="A5635" s="398"/>
      <c r="B5635" s="333">
        <v>79.25</v>
      </c>
      <c r="C5635" s="334">
        <v>2759.48</v>
      </c>
      <c r="D5635" s="335" t="s">
        <v>384</v>
      </c>
      <c r="E5635" s="335" t="s">
        <v>386</v>
      </c>
      <c r="F5635" s="335" t="s">
        <v>843</v>
      </c>
      <c r="G5635" s="179">
        <f t="shared" si="261"/>
        <v>2759.48</v>
      </c>
      <c r="H5635" s="179">
        <f t="shared" si="262"/>
        <v>0</v>
      </c>
      <c r="I5635" s="179">
        <f t="shared" si="263"/>
        <v>2759.48</v>
      </c>
    </row>
    <row r="5636" spans="1:9" ht="15.75" thickBot="1">
      <c r="A5636" s="398"/>
      <c r="B5636" s="333">
        <v>76</v>
      </c>
      <c r="C5636" s="334">
        <v>2646.32</v>
      </c>
      <c r="D5636" s="335" t="s">
        <v>384</v>
      </c>
      <c r="E5636" s="335" t="s">
        <v>386</v>
      </c>
      <c r="F5636" s="335" t="s">
        <v>894</v>
      </c>
      <c r="G5636" s="179">
        <f t="shared" si="261"/>
        <v>2646.32</v>
      </c>
      <c r="H5636" s="179">
        <f t="shared" si="262"/>
        <v>0</v>
      </c>
      <c r="I5636" s="179">
        <f t="shared" si="263"/>
        <v>2646.32</v>
      </c>
    </row>
    <row r="5637" spans="1:9" ht="15.75" thickBot="1">
      <c r="A5637" s="398"/>
      <c r="B5637" s="333">
        <v>67</v>
      </c>
      <c r="C5637" s="334">
        <v>2332.94</v>
      </c>
      <c r="D5637" s="335" t="s">
        <v>384</v>
      </c>
      <c r="E5637" s="335" t="s">
        <v>386</v>
      </c>
      <c r="F5637" s="335" t="s">
        <v>881</v>
      </c>
      <c r="G5637" s="179">
        <f t="shared" ref="G5637:G5700" si="264">IF(D5637="REG",C5637,0)</f>
        <v>2332.94</v>
      </c>
      <c r="H5637" s="179">
        <f t="shared" ref="H5637:H5700" si="265">IF(D5637="SAL",C5637,0)</f>
        <v>0</v>
      </c>
      <c r="I5637" s="179">
        <f t="shared" ref="I5637:I5700" si="266">+G5637+H5637</f>
        <v>2332.94</v>
      </c>
    </row>
    <row r="5638" spans="1:9" ht="15.75" thickBot="1">
      <c r="A5638" s="398"/>
      <c r="B5638" s="333">
        <v>91</v>
      </c>
      <c r="C5638" s="334">
        <v>3151.79</v>
      </c>
      <c r="D5638" s="335" t="s">
        <v>384</v>
      </c>
      <c r="E5638" s="335" t="s">
        <v>386</v>
      </c>
      <c r="F5638" s="335" t="s">
        <v>805</v>
      </c>
      <c r="G5638" s="179">
        <f t="shared" si="264"/>
        <v>3151.79</v>
      </c>
      <c r="H5638" s="179">
        <f t="shared" si="265"/>
        <v>0</v>
      </c>
      <c r="I5638" s="179">
        <f t="shared" si="266"/>
        <v>3151.79</v>
      </c>
    </row>
    <row r="5639" spans="1:9" ht="15.75" thickBot="1">
      <c r="A5639" s="398"/>
      <c r="B5639" s="333">
        <v>548.5</v>
      </c>
      <c r="C5639" s="334">
        <v>18178.47</v>
      </c>
      <c r="D5639" s="335" t="s">
        <v>384</v>
      </c>
      <c r="E5639" s="335" t="s">
        <v>386</v>
      </c>
      <c r="F5639" s="335" t="s">
        <v>862</v>
      </c>
      <c r="G5639" s="179">
        <f t="shared" si="264"/>
        <v>18178.47</v>
      </c>
      <c r="H5639" s="179">
        <f t="shared" si="265"/>
        <v>0</v>
      </c>
      <c r="I5639" s="179">
        <f t="shared" si="266"/>
        <v>18178.47</v>
      </c>
    </row>
    <row r="5640" spans="1:9" ht="15.75" thickBot="1">
      <c r="A5640" s="398"/>
      <c r="B5640" s="333">
        <v>530.75</v>
      </c>
      <c r="C5640" s="334">
        <v>17319.46</v>
      </c>
      <c r="D5640" s="335" t="s">
        <v>384</v>
      </c>
      <c r="E5640" s="335" t="s">
        <v>386</v>
      </c>
      <c r="F5640" s="335" t="s">
        <v>816</v>
      </c>
      <c r="G5640" s="179">
        <f t="shared" si="264"/>
        <v>17319.46</v>
      </c>
      <c r="H5640" s="179">
        <f t="shared" si="265"/>
        <v>0</v>
      </c>
      <c r="I5640" s="179">
        <f t="shared" si="266"/>
        <v>17319.46</v>
      </c>
    </row>
    <row r="5641" spans="1:9" ht="15.75" thickBot="1">
      <c r="A5641" s="398"/>
      <c r="B5641" s="333">
        <v>549.75</v>
      </c>
      <c r="C5641" s="334">
        <v>18263.28</v>
      </c>
      <c r="D5641" s="335" t="s">
        <v>384</v>
      </c>
      <c r="E5641" s="335" t="s">
        <v>386</v>
      </c>
      <c r="F5641" s="335" t="s">
        <v>863</v>
      </c>
      <c r="G5641" s="179">
        <f t="shared" si="264"/>
        <v>18263.28</v>
      </c>
      <c r="H5641" s="179">
        <f t="shared" si="265"/>
        <v>0</v>
      </c>
      <c r="I5641" s="179">
        <f t="shared" si="266"/>
        <v>18263.28</v>
      </c>
    </row>
    <row r="5642" spans="1:9" ht="15.75" thickBot="1">
      <c r="A5642" s="398"/>
      <c r="B5642" s="333">
        <v>533</v>
      </c>
      <c r="C5642" s="334">
        <v>17467.86</v>
      </c>
      <c r="D5642" s="335" t="s">
        <v>384</v>
      </c>
      <c r="E5642" s="335" t="s">
        <v>386</v>
      </c>
      <c r="F5642" s="335" t="s">
        <v>864</v>
      </c>
      <c r="G5642" s="179">
        <f t="shared" si="264"/>
        <v>17467.86</v>
      </c>
      <c r="H5642" s="179">
        <f t="shared" si="265"/>
        <v>0</v>
      </c>
      <c r="I5642" s="179">
        <f t="shared" si="266"/>
        <v>17467.86</v>
      </c>
    </row>
    <row r="5643" spans="1:9" ht="15.75" thickBot="1">
      <c r="A5643" s="398"/>
      <c r="B5643" s="333">
        <v>527.75</v>
      </c>
      <c r="C5643" s="334">
        <v>17728.580000000002</v>
      </c>
      <c r="D5643" s="335" t="s">
        <v>384</v>
      </c>
      <c r="E5643" s="335" t="s">
        <v>386</v>
      </c>
      <c r="F5643" s="335" t="s">
        <v>841</v>
      </c>
      <c r="G5643" s="179">
        <f t="shared" si="264"/>
        <v>17728.580000000002</v>
      </c>
      <c r="H5643" s="179">
        <f t="shared" si="265"/>
        <v>0</v>
      </c>
      <c r="I5643" s="179">
        <f t="shared" si="266"/>
        <v>17728.580000000002</v>
      </c>
    </row>
    <row r="5644" spans="1:9" ht="15.75" thickBot="1">
      <c r="A5644" s="398"/>
      <c r="B5644" s="333">
        <v>535</v>
      </c>
      <c r="C5644" s="334">
        <v>17878.3</v>
      </c>
      <c r="D5644" s="335" t="s">
        <v>384</v>
      </c>
      <c r="E5644" s="335" t="s">
        <v>386</v>
      </c>
      <c r="F5644" s="335" t="s">
        <v>856</v>
      </c>
      <c r="G5644" s="179">
        <f t="shared" si="264"/>
        <v>17878.3</v>
      </c>
      <c r="H5644" s="179">
        <f t="shared" si="265"/>
        <v>0</v>
      </c>
      <c r="I5644" s="179">
        <f t="shared" si="266"/>
        <v>17878.3</v>
      </c>
    </row>
    <row r="5645" spans="1:9" ht="15.75" thickBot="1">
      <c r="A5645" s="398"/>
      <c r="B5645" s="333">
        <v>561.75</v>
      </c>
      <c r="C5645" s="334">
        <v>18875.05</v>
      </c>
      <c r="D5645" s="335" t="s">
        <v>384</v>
      </c>
      <c r="E5645" s="335" t="s">
        <v>386</v>
      </c>
      <c r="F5645" s="335" t="s">
        <v>867</v>
      </c>
      <c r="G5645" s="179">
        <f t="shared" si="264"/>
        <v>18875.05</v>
      </c>
      <c r="H5645" s="179">
        <f t="shared" si="265"/>
        <v>0</v>
      </c>
      <c r="I5645" s="179">
        <f t="shared" si="266"/>
        <v>18875.05</v>
      </c>
    </row>
    <row r="5646" spans="1:9" ht="15.75" thickBot="1">
      <c r="A5646" s="398"/>
      <c r="B5646" s="333">
        <v>594.25</v>
      </c>
      <c r="C5646" s="334">
        <v>19859.11</v>
      </c>
      <c r="D5646" s="335" t="s">
        <v>384</v>
      </c>
      <c r="E5646" s="335" t="s">
        <v>386</v>
      </c>
      <c r="F5646" s="335" t="s">
        <v>868</v>
      </c>
      <c r="G5646" s="179">
        <f t="shared" si="264"/>
        <v>19859.11</v>
      </c>
      <c r="H5646" s="179">
        <f t="shared" si="265"/>
        <v>0</v>
      </c>
      <c r="I5646" s="179">
        <f t="shared" si="266"/>
        <v>19859.11</v>
      </c>
    </row>
    <row r="5647" spans="1:9" ht="15.75" thickBot="1">
      <c r="A5647" s="398"/>
      <c r="B5647" s="333">
        <v>587</v>
      </c>
      <c r="C5647" s="334">
        <v>19637.07</v>
      </c>
      <c r="D5647" s="335" t="s">
        <v>384</v>
      </c>
      <c r="E5647" s="335" t="s">
        <v>386</v>
      </c>
      <c r="F5647" s="335" t="s">
        <v>838</v>
      </c>
      <c r="G5647" s="179">
        <f t="shared" si="264"/>
        <v>19637.07</v>
      </c>
      <c r="H5647" s="179">
        <f t="shared" si="265"/>
        <v>0</v>
      </c>
      <c r="I5647" s="179">
        <f t="shared" si="266"/>
        <v>19637.07</v>
      </c>
    </row>
    <row r="5648" spans="1:9" ht="15.75" thickBot="1">
      <c r="A5648" s="398"/>
      <c r="B5648" s="333">
        <v>613.75</v>
      </c>
      <c r="C5648" s="334">
        <v>20480.88</v>
      </c>
      <c r="D5648" s="335" t="s">
        <v>384</v>
      </c>
      <c r="E5648" s="335" t="s">
        <v>386</v>
      </c>
      <c r="F5648" s="335" t="s">
        <v>872</v>
      </c>
      <c r="G5648" s="179">
        <f t="shared" si="264"/>
        <v>20480.88</v>
      </c>
      <c r="H5648" s="179">
        <f t="shared" si="265"/>
        <v>0</v>
      </c>
      <c r="I5648" s="179">
        <f t="shared" si="266"/>
        <v>20480.88</v>
      </c>
    </row>
    <row r="5649" spans="1:9" ht="15.75" thickBot="1">
      <c r="A5649" s="398"/>
      <c r="B5649" s="333">
        <v>550.25</v>
      </c>
      <c r="C5649" s="334">
        <v>18439.88</v>
      </c>
      <c r="D5649" s="335" t="s">
        <v>384</v>
      </c>
      <c r="E5649" s="335" t="s">
        <v>386</v>
      </c>
      <c r="F5649" s="335" t="s">
        <v>858</v>
      </c>
      <c r="G5649" s="179">
        <f t="shared" si="264"/>
        <v>18439.88</v>
      </c>
      <c r="H5649" s="179">
        <f t="shared" si="265"/>
        <v>0</v>
      </c>
      <c r="I5649" s="179">
        <f t="shared" si="266"/>
        <v>18439.88</v>
      </c>
    </row>
    <row r="5650" spans="1:9" ht="15.75" thickBot="1">
      <c r="A5650" s="398"/>
      <c r="B5650" s="333">
        <v>4</v>
      </c>
      <c r="C5650" s="334">
        <v>139.28</v>
      </c>
      <c r="D5650" s="335" t="s">
        <v>834</v>
      </c>
      <c r="E5650" s="335" t="s">
        <v>386</v>
      </c>
      <c r="F5650" s="335" t="s">
        <v>843</v>
      </c>
      <c r="G5650" s="179">
        <f t="shared" si="264"/>
        <v>0</v>
      </c>
      <c r="H5650" s="179">
        <f t="shared" si="265"/>
        <v>0</v>
      </c>
      <c r="I5650" s="179">
        <f t="shared" si="266"/>
        <v>0</v>
      </c>
    </row>
    <row r="5651" spans="1:9" ht="15.75" thickBot="1">
      <c r="A5651" s="398"/>
      <c r="B5651" s="333">
        <v>26.5</v>
      </c>
      <c r="C5651" s="334">
        <v>857.16</v>
      </c>
      <c r="D5651" s="335" t="s">
        <v>834</v>
      </c>
      <c r="E5651" s="335" t="s">
        <v>386</v>
      </c>
      <c r="F5651" s="335" t="s">
        <v>862</v>
      </c>
      <c r="G5651" s="179">
        <f t="shared" si="264"/>
        <v>0</v>
      </c>
      <c r="H5651" s="179">
        <f t="shared" si="265"/>
        <v>0</v>
      </c>
      <c r="I5651" s="179">
        <f t="shared" si="266"/>
        <v>0</v>
      </c>
    </row>
    <row r="5652" spans="1:9" ht="15.75" thickBot="1">
      <c r="A5652" s="398"/>
      <c r="B5652" s="333">
        <v>3.25</v>
      </c>
      <c r="C5652" s="334">
        <v>105.1</v>
      </c>
      <c r="D5652" s="335" t="s">
        <v>834</v>
      </c>
      <c r="E5652" s="335" t="s">
        <v>386</v>
      </c>
      <c r="F5652" s="335" t="s">
        <v>816</v>
      </c>
      <c r="G5652" s="179">
        <f t="shared" si="264"/>
        <v>0</v>
      </c>
      <c r="H5652" s="179">
        <f t="shared" si="265"/>
        <v>0</v>
      </c>
      <c r="I5652" s="179">
        <f t="shared" si="266"/>
        <v>0</v>
      </c>
    </row>
    <row r="5653" spans="1:9" ht="15.75" thickBot="1">
      <c r="A5653" s="398"/>
      <c r="B5653" s="333">
        <v>1.75</v>
      </c>
      <c r="C5653" s="334">
        <v>56.6</v>
      </c>
      <c r="D5653" s="335" t="s">
        <v>834</v>
      </c>
      <c r="E5653" s="335" t="s">
        <v>386</v>
      </c>
      <c r="F5653" s="335" t="s">
        <v>863</v>
      </c>
      <c r="G5653" s="179">
        <f t="shared" si="264"/>
        <v>0</v>
      </c>
      <c r="H5653" s="179">
        <f t="shared" si="265"/>
        <v>0</v>
      </c>
      <c r="I5653" s="179">
        <f t="shared" si="266"/>
        <v>0</v>
      </c>
    </row>
    <row r="5654" spans="1:9" ht="15.75" thickBot="1">
      <c r="A5654" s="398"/>
      <c r="B5654" s="333">
        <v>1.75</v>
      </c>
      <c r="C5654" s="334">
        <v>56.6</v>
      </c>
      <c r="D5654" s="335" t="s">
        <v>834</v>
      </c>
      <c r="E5654" s="335" t="s">
        <v>386</v>
      </c>
      <c r="F5654" s="335" t="s">
        <v>841</v>
      </c>
      <c r="G5654" s="179">
        <f t="shared" si="264"/>
        <v>0</v>
      </c>
      <c r="H5654" s="179">
        <f t="shared" si="265"/>
        <v>0</v>
      </c>
      <c r="I5654" s="179">
        <f t="shared" si="266"/>
        <v>0</v>
      </c>
    </row>
    <row r="5655" spans="1:9" ht="15.75" thickBot="1">
      <c r="A5655" s="398"/>
      <c r="B5655" s="333">
        <v>1.75</v>
      </c>
      <c r="C5655" s="334">
        <v>56.6</v>
      </c>
      <c r="D5655" s="335" t="s">
        <v>834</v>
      </c>
      <c r="E5655" s="335" t="s">
        <v>386</v>
      </c>
      <c r="F5655" s="335" t="s">
        <v>856</v>
      </c>
      <c r="G5655" s="179">
        <f t="shared" si="264"/>
        <v>0</v>
      </c>
      <c r="H5655" s="179">
        <f t="shared" si="265"/>
        <v>0</v>
      </c>
      <c r="I5655" s="179">
        <f t="shared" si="266"/>
        <v>0</v>
      </c>
    </row>
    <row r="5656" spans="1:9" ht="15.75" thickBot="1">
      <c r="A5656" s="398"/>
      <c r="B5656" s="333">
        <v>2</v>
      </c>
      <c r="C5656" s="334">
        <v>64.680000000000007</v>
      </c>
      <c r="D5656" s="335" t="s">
        <v>834</v>
      </c>
      <c r="E5656" s="335" t="s">
        <v>386</v>
      </c>
      <c r="F5656" s="335" t="s">
        <v>867</v>
      </c>
      <c r="G5656" s="179">
        <f t="shared" si="264"/>
        <v>0</v>
      </c>
      <c r="H5656" s="179">
        <f t="shared" si="265"/>
        <v>0</v>
      </c>
      <c r="I5656" s="179">
        <f t="shared" si="266"/>
        <v>0</v>
      </c>
    </row>
    <row r="5657" spans="1:9" ht="15.75" thickBot="1">
      <c r="A5657" s="398"/>
      <c r="B5657" s="333">
        <v>21</v>
      </c>
      <c r="C5657" s="334">
        <v>680.22</v>
      </c>
      <c r="D5657" s="335" t="s">
        <v>834</v>
      </c>
      <c r="E5657" s="335" t="s">
        <v>386</v>
      </c>
      <c r="F5657" s="335" t="s">
        <v>868</v>
      </c>
      <c r="G5657" s="179">
        <f t="shared" si="264"/>
        <v>0</v>
      </c>
      <c r="H5657" s="179">
        <f t="shared" si="265"/>
        <v>0</v>
      </c>
      <c r="I5657" s="179">
        <f t="shared" si="266"/>
        <v>0</v>
      </c>
    </row>
    <row r="5658" spans="1:9" ht="15.75" thickBot="1">
      <c r="A5658" s="398"/>
      <c r="B5658" s="333">
        <v>13.75</v>
      </c>
      <c r="C5658" s="334">
        <v>433.16</v>
      </c>
      <c r="D5658" s="335" t="s">
        <v>834</v>
      </c>
      <c r="E5658" s="335" t="s">
        <v>386</v>
      </c>
      <c r="F5658" s="335" t="s">
        <v>858</v>
      </c>
      <c r="G5658" s="179">
        <f t="shared" si="264"/>
        <v>0</v>
      </c>
      <c r="H5658" s="179">
        <f t="shared" si="265"/>
        <v>0</v>
      </c>
      <c r="I5658" s="179">
        <f t="shared" si="266"/>
        <v>0</v>
      </c>
    </row>
    <row r="5659" spans="1:9" ht="15.75" thickBot="1">
      <c r="A5659" s="399"/>
      <c r="B5659" s="333">
        <v>0</v>
      </c>
      <c r="C5659" s="334">
        <v>64.97</v>
      </c>
      <c r="D5659" s="335" t="s">
        <v>393</v>
      </c>
      <c r="E5659" s="335" t="s">
        <v>386</v>
      </c>
      <c r="F5659" s="335" t="s">
        <v>859</v>
      </c>
      <c r="G5659" s="179">
        <f t="shared" si="264"/>
        <v>0</v>
      </c>
      <c r="H5659" s="179">
        <f t="shared" si="265"/>
        <v>0</v>
      </c>
      <c r="I5659" s="179">
        <f t="shared" si="266"/>
        <v>0</v>
      </c>
    </row>
    <row r="5660" spans="1:9" ht="15.75" thickBot="1">
      <c r="A5660" s="336" t="s">
        <v>519</v>
      </c>
      <c r="B5660" s="337">
        <v>10200.5</v>
      </c>
      <c r="C5660" s="338">
        <v>383938.1</v>
      </c>
      <c r="D5660" s="394"/>
      <c r="E5660" s="395"/>
      <c r="F5660" s="396"/>
      <c r="G5660" s="179">
        <f t="shared" si="264"/>
        <v>0</v>
      </c>
      <c r="H5660" s="179">
        <f t="shared" si="265"/>
        <v>0</v>
      </c>
      <c r="I5660" s="179">
        <f t="shared" si="266"/>
        <v>0</v>
      </c>
    </row>
    <row r="5661" spans="1:9" ht="15.75" thickBot="1">
      <c r="A5661" s="397" t="s">
        <v>1047</v>
      </c>
      <c r="B5661" s="333">
        <v>29</v>
      </c>
      <c r="C5661" s="334">
        <v>937.86</v>
      </c>
      <c r="D5661" s="335" t="s">
        <v>384</v>
      </c>
      <c r="E5661" s="335" t="s">
        <v>386</v>
      </c>
      <c r="F5661" s="335" t="s">
        <v>809</v>
      </c>
      <c r="G5661" s="179">
        <f t="shared" si="264"/>
        <v>937.86</v>
      </c>
      <c r="H5661" s="179">
        <f t="shared" si="265"/>
        <v>0</v>
      </c>
      <c r="I5661" s="179">
        <f t="shared" si="266"/>
        <v>937.86</v>
      </c>
    </row>
    <row r="5662" spans="1:9" ht="15.75" thickBot="1">
      <c r="A5662" s="399"/>
      <c r="B5662" s="333">
        <v>1.25</v>
      </c>
      <c r="C5662" s="334">
        <v>40.42</v>
      </c>
      <c r="D5662" s="335" t="s">
        <v>834</v>
      </c>
      <c r="E5662" s="335" t="s">
        <v>386</v>
      </c>
      <c r="F5662" s="335" t="s">
        <v>809</v>
      </c>
      <c r="G5662" s="179">
        <f t="shared" si="264"/>
        <v>0</v>
      </c>
      <c r="H5662" s="179">
        <f t="shared" si="265"/>
        <v>0</v>
      </c>
      <c r="I5662" s="179">
        <f t="shared" si="266"/>
        <v>0</v>
      </c>
    </row>
    <row r="5663" spans="1:9" ht="15.75" thickBot="1">
      <c r="A5663" s="336" t="s">
        <v>1047</v>
      </c>
      <c r="B5663" s="337">
        <v>30.25</v>
      </c>
      <c r="C5663" s="338">
        <v>978.28</v>
      </c>
      <c r="D5663" s="394"/>
      <c r="E5663" s="395"/>
      <c r="F5663" s="396"/>
      <c r="G5663" s="179">
        <f t="shared" si="264"/>
        <v>0</v>
      </c>
      <c r="H5663" s="179">
        <f t="shared" si="265"/>
        <v>0</v>
      </c>
      <c r="I5663" s="179">
        <f t="shared" si="266"/>
        <v>0</v>
      </c>
    </row>
    <row r="5664" spans="1:9" ht="15.75" thickBot="1">
      <c r="A5664" s="397" t="s">
        <v>520</v>
      </c>
      <c r="B5664" s="333">
        <v>9</v>
      </c>
      <c r="C5664" s="334">
        <v>291.06</v>
      </c>
      <c r="D5664" s="335" t="s">
        <v>389</v>
      </c>
      <c r="E5664" s="335" t="s">
        <v>386</v>
      </c>
      <c r="F5664" s="335" t="s">
        <v>835</v>
      </c>
      <c r="G5664" s="179">
        <f t="shared" si="264"/>
        <v>0</v>
      </c>
      <c r="H5664" s="179">
        <f t="shared" si="265"/>
        <v>0</v>
      </c>
      <c r="I5664" s="179">
        <f t="shared" si="266"/>
        <v>0</v>
      </c>
    </row>
    <row r="5665" spans="1:9" ht="15.75" thickBot="1">
      <c r="A5665" s="398"/>
      <c r="B5665" s="333">
        <v>6</v>
      </c>
      <c r="C5665" s="334">
        <v>208.92</v>
      </c>
      <c r="D5665" s="335" t="s">
        <v>389</v>
      </c>
      <c r="E5665" s="335" t="s">
        <v>386</v>
      </c>
      <c r="F5665" s="335" t="s">
        <v>802</v>
      </c>
      <c r="G5665" s="179">
        <f t="shared" si="264"/>
        <v>0</v>
      </c>
      <c r="H5665" s="179">
        <f t="shared" si="265"/>
        <v>0</v>
      </c>
      <c r="I5665" s="179">
        <f t="shared" si="266"/>
        <v>0</v>
      </c>
    </row>
    <row r="5666" spans="1:9" ht="15.75" thickBot="1">
      <c r="A5666" s="398"/>
      <c r="B5666" s="333">
        <v>56</v>
      </c>
      <c r="C5666" s="334">
        <v>1809.98</v>
      </c>
      <c r="D5666" s="335" t="s">
        <v>391</v>
      </c>
      <c r="E5666" s="335" t="s">
        <v>386</v>
      </c>
      <c r="F5666" s="335" t="s">
        <v>807</v>
      </c>
      <c r="G5666" s="179">
        <f t="shared" si="264"/>
        <v>0</v>
      </c>
      <c r="H5666" s="179">
        <f t="shared" si="265"/>
        <v>0</v>
      </c>
      <c r="I5666" s="179">
        <f t="shared" si="266"/>
        <v>0</v>
      </c>
    </row>
    <row r="5667" spans="1:9" ht="15.75" thickBot="1">
      <c r="A5667" s="398"/>
      <c r="B5667" s="333">
        <v>28</v>
      </c>
      <c r="C5667" s="334">
        <v>904.99</v>
      </c>
      <c r="D5667" s="335" t="s">
        <v>391</v>
      </c>
      <c r="E5667" s="335" t="s">
        <v>386</v>
      </c>
      <c r="F5667" s="335" t="s">
        <v>837</v>
      </c>
      <c r="G5667" s="179">
        <f t="shared" si="264"/>
        <v>0</v>
      </c>
      <c r="H5667" s="179">
        <f t="shared" si="265"/>
        <v>0</v>
      </c>
      <c r="I5667" s="179">
        <f t="shared" si="266"/>
        <v>0</v>
      </c>
    </row>
    <row r="5668" spans="1:9" ht="15.75" thickBot="1">
      <c r="A5668" s="398"/>
      <c r="B5668" s="333">
        <v>31</v>
      </c>
      <c r="C5668" s="334">
        <v>1024.67</v>
      </c>
      <c r="D5668" s="335" t="s">
        <v>391</v>
      </c>
      <c r="E5668" s="335" t="s">
        <v>386</v>
      </c>
      <c r="F5668" s="335" t="s">
        <v>835</v>
      </c>
      <c r="G5668" s="179">
        <f t="shared" si="264"/>
        <v>0</v>
      </c>
      <c r="H5668" s="179">
        <f t="shared" si="265"/>
        <v>0</v>
      </c>
      <c r="I5668" s="179">
        <f t="shared" si="266"/>
        <v>0</v>
      </c>
    </row>
    <row r="5669" spans="1:9" ht="15.75" thickBot="1">
      <c r="A5669" s="398"/>
      <c r="B5669" s="333">
        <v>29</v>
      </c>
      <c r="C5669" s="334">
        <v>955.03</v>
      </c>
      <c r="D5669" s="335" t="s">
        <v>391</v>
      </c>
      <c r="E5669" s="335" t="s">
        <v>386</v>
      </c>
      <c r="F5669" s="335" t="s">
        <v>845</v>
      </c>
      <c r="G5669" s="179">
        <f t="shared" si="264"/>
        <v>0</v>
      </c>
      <c r="H5669" s="179">
        <f t="shared" si="265"/>
        <v>0</v>
      </c>
      <c r="I5669" s="179">
        <f t="shared" si="266"/>
        <v>0</v>
      </c>
    </row>
    <row r="5670" spans="1:9" ht="15.75" thickBot="1">
      <c r="A5670" s="398"/>
      <c r="B5670" s="333">
        <v>33</v>
      </c>
      <c r="C5670" s="334">
        <v>1094.31</v>
      </c>
      <c r="D5670" s="335" t="s">
        <v>391</v>
      </c>
      <c r="E5670" s="335" t="s">
        <v>386</v>
      </c>
      <c r="F5670" s="335" t="s">
        <v>881</v>
      </c>
      <c r="G5670" s="179">
        <f t="shared" si="264"/>
        <v>0</v>
      </c>
      <c r="H5670" s="179">
        <f t="shared" si="265"/>
        <v>0</v>
      </c>
      <c r="I5670" s="179">
        <f t="shared" si="266"/>
        <v>0</v>
      </c>
    </row>
    <row r="5671" spans="1:9" ht="15.75" thickBot="1">
      <c r="A5671" s="398"/>
      <c r="B5671" s="333">
        <v>31</v>
      </c>
      <c r="C5671" s="334">
        <v>1031.69</v>
      </c>
      <c r="D5671" s="335" t="s">
        <v>391</v>
      </c>
      <c r="E5671" s="335" t="s">
        <v>386</v>
      </c>
      <c r="F5671" s="335" t="s">
        <v>863</v>
      </c>
      <c r="G5671" s="179">
        <f t="shared" si="264"/>
        <v>0</v>
      </c>
      <c r="H5671" s="179">
        <f t="shared" si="265"/>
        <v>0</v>
      </c>
      <c r="I5671" s="179">
        <f t="shared" si="266"/>
        <v>0</v>
      </c>
    </row>
    <row r="5672" spans="1:9" ht="15.75" thickBot="1">
      <c r="A5672" s="398"/>
      <c r="B5672" s="333">
        <v>62</v>
      </c>
      <c r="C5672" s="334">
        <v>2063.38</v>
      </c>
      <c r="D5672" s="335" t="s">
        <v>391</v>
      </c>
      <c r="E5672" s="335" t="s">
        <v>386</v>
      </c>
      <c r="F5672" s="335" t="s">
        <v>838</v>
      </c>
      <c r="G5672" s="179">
        <f t="shared" si="264"/>
        <v>0</v>
      </c>
      <c r="H5672" s="179">
        <f t="shared" si="265"/>
        <v>0</v>
      </c>
      <c r="I5672" s="179">
        <f t="shared" si="266"/>
        <v>0</v>
      </c>
    </row>
    <row r="5673" spans="1:9" ht="15.75" thickBot="1">
      <c r="A5673" s="398"/>
      <c r="B5673" s="333">
        <v>62</v>
      </c>
      <c r="C5673" s="334">
        <v>2063.38</v>
      </c>
      <c r="D5673" s="335" t="s">
        <v>391</v>
      </c>
      <c r="E5673" s="335" t="s">
        <v>386</v>
      </c>
      <c r="F5673" s="335" t="s">
        <v>858</v>
      </c>
      <c r="G5673" s="179">
        <f t="shared" si="264"/>
        <v>0</v>
      </c>
      <c r="H5673" s="179">
        <f t="shared" si="265"/>
        <v>0</v>
      </c>
      <c r="I5673" s="179">
        <f t="shared" si="266"/>
        <v>0</v>
      </c>
    </row>
    <row r="5674" spans="1:9" ht="15.75" thickBot="1">
      <c r="A5674" s="398"/>
      <c r="B5674" s="333">
        <v>59.5</v>
      </c>
      <c r="C5674" s="334">
        <v>2890.26</v>
      </c>
      <c r="D5674" s="335" t="s">
        <v>387</v>
      </c>
      <c r="E5674" s="335" t="s">
        <v>386</v>
      </c>
      <c r="F5674" s="335" t="s">
        <v>807</v>
      </c>
      <c r="G5674" s="179">
        <f t="shared" si="264"/>
        <v>0</v>
      </c>
      <c r="H5674" s="179">
        <f t="shared" si="265"/>
        <v>0</v>
      </c>
      <c r="I5674" s="179">
        <f t="shared" si="266"/>
        <v>0</v>
      </c>
    </row>
    <row r="5675" spans="1:9" ht="15.75" thickBot="1">
      <c r="A5675" s="398"/>
      <c r="B5675" s="333">
        <v>41.5</v>
      </c>
      <c r="C5675" s="334">
        <v>2024.79</v>
      </c>
      <c r="D5675" s="335" t="s">
        <v>387</v>
      </c>
      <c r="E5675" s="335" t="s">
        <v>386</v>
      </c>
      <c r="F5675" s="335" t="s">
        <v>837</v>
      </c>
      <c r="G5675" s="179">
        <f t="shared" si="264"/>
        <v>0</v>
      </c>
      <c r="H5675" s="179">
        <f t="shared" si="265"/>
        <v>0</v>
      </c>
      <c r="I5675" s="179">
        <f t="shared" si="266"/>
        <v>0</v>
      </c>
    </row>
    <row r="5676" spans="1:9" ht="15.75" thickBot="1">
      <c r="A5676" s="398"/>
      <c r="B5676" s="333">
        <v>25.25</v>
      </c>
      <c r="C5676" s="334">
        <v>1219.47</v>
      </c>
      <c r="D5676" s="335" t="s">
        <v>387</v>
      </c>
      <c r="E5676" s="335" t="s">
        <v>386</v>
      </c>
      <c r="F5676" s="335" t="s">
        <v>811</v>
      </c>
      <c r="G5676" s="179">
        <f t="shared" si="264"/>
        <v>0</v>
      </c>
      <c r="H5676" s="179">
        <f t="shared" si="265"/>
        <v>0</v>
      </c>
      <c r="I5676" s="179">
        <f t="shared" si="266"/>
        <v>0</v>
      </c>
    </row>
    <row r="5677" spans="1:9" ht="15.75" thickBot="1">
      <c r="A5677" s="398"/>
      <c r="B5677" s="333">
        <v>32.25</v>
      </c>
      <c r="C5677" s="334">
        <v>1572.52</v>
      </c>
      <c r="D5677" s="335" t="s">
        <v>387</v>
      </c>
      <c r="E5677" s="335" t="s">
        <v>386</v>
      </c>
      <c r="F5677" s="335" t="s">
        <v>813</v>
      </c>
      <c r="G5677" s="179">
        <f t="shared" si="264"/>
        <v>0</v>
      </c>
      <c r="H5677" s="179">
        <f t="shared" si="265"/>
        <v>0</v>
      </c>
      <c r="I5677" s="179">
        <f t="shared" si="266"/>
        <v>0</v>
      </c>
    </row>
    <row r="5678" spans="1:9" ht="15.75" thickBot="1">
      <c r="A5678" s="398"/>
      <c r="B5678" s="333">
        <v>26.75</v>
      </c>
      <c r="C5678" s="334">
        <v>1322.4</v>
      </c>
      <c r="D5678" s="335" t="s">
        <v>387</v>
      </c>
      <c r="E5678" s="335" t="s">
        <v>386</v>
      </c>
      <c r="F5678" s="335" t="s">
        <v>808</v>
      </c>
      <c r="G5678" s="179">
        <f t="shared" si="264"/>
        <v>0</v>
      </c>
      <c r="H5678" s="179">
        <f t="shared" si="265"/>
        <v>0</v>
      </c>
      <c r="I5678" s="179">
        <f t="shared" si="266"/>
        <v>0</v>
      </c>
    </row>
    <row r="5679" spans="1:9" ht="15.75" thickBot="1">
      <c r="A5679" s="398"/>
      <c r="B5679" s="333">
        <v>19.5</v>
      </c>
      <c r="C5679" s="334">
        <v>971.99</v>
      </c>
      <c r="D5679" s="335" t="s">
        <v>387</v>
      </c>
      <c r="E5679" s="335" t="s">
        <v>386</v>
      </c>
      <c r="F5679" s="335" t="s">
        <v>809</v>
      </c>
      <c r="G5679" s="179">
        <f t="shared" si="264"/>
        <v>0</v>
      </c>
      <c r="H5679" s="179">
        <f t="shared" si="265"/>
        <v>0</v>
      </c>
      <c r="I5679" s="179">
        <f t="shared" si="266"/>
        <v>0</v>
      </c>
    </row>
    <row r="5680" spans="1:9" ht="15.75" thickBot="1">
      <c r="A5680" s="398"/>
      <c r="B5680" s="333">
        <v>23.75</v>
      </c>
      <c r="C5680" s="334">
        <v>1188.3699999999999</v>
      </c>
      <c r="D5680" s="335" t="s">
        <v>387</v>
      </c>
      <c r="E5680" s="335" t="s">
        <v>386</v>
      </c>
      <c r="F5680" s="335" t="s">
        <v>810</v>
      </c>
      <c r="G5680" s="179">
        <f t="shared" si="264"/>
        <v>0</v>
      </c>
      <c r="H5680" s="179">
        <f t="shared" si="265"/>
        <v>0</v>
      </c>
      <c r="I5680" s="179">
        <f t="shared" si="266"/>
        <v>0</v>
      </c>
    </row>
    <row r="5681" spans="1:9" ht="15.75" thickBot="1">
      <c r="A5681" s="398"/>
      <c r="B5681" s="333">
        <v>56.75</v>
      </c>
      <c r="C5681" s="334">
        <v>2815.27</v>
      </c>
      <c r="D5681" s="335" t="s">
        <v>387</v>
      </c>
      <c r="E5681" s="335" t="s">
        <v>386</v>
      </c>
      <c r="F5681" s="335" t="s">
        <v>835</v>
      </c>
      <c r="G5681" s="179">
        <f t="shared" si="264"/>
        <v>0</v>
      </c>
      <c r="H5681" s="179">
        <f t="shared" si="265"/>
        <v>0</v>
      </c>
      <c r="I5681" s="179">
        <f t="shared" si="266"/>
        <v>0</v>
      </c>
    </row>
    <row r="5682" spans="1:9" ht="15.75" thickBot="1">
      <c r="A5682" s="398"/>
      <c r="B5682" s="333">
        <v>68.75</v>
      </c>
      <c r="C5682" s="334">
        <v>3404.44</v>
      </c>
      <c r="D5682" s="335" t="s">
        <v>387</v>
      </c>
      <c r="E5682" s="335" t="s">
        <v>386</v>
      </c>
      <c r="F5682" s="335" t="s">
        <v>802</v>
      </c>
      <c r="G5682" s="179">
        <f t="shared" si="264"/>
        <v>0</v>
      </c>
      <c r="H5682" s="179">
        <f t="shared" si="265"/>
        <v>0</v>
      </c>
      <c r="I5682" s="179">
        <f t="shared" si="266"/>
        <v>0</v>
      </c>
    </row>
    <row r="5683" spans="1:9" ht="15.75" thickBot="1">
      <c r="A5683" s="398"/>
      <c r="B5683" s="333">
        <v>28</v>
      </c>
      <c r="C5683" s="334">
        <v>1392.69</v>
      </c>
      <c r="D5683" s="335" t="s">
        <v>387</v>
      </c>
      <c r="E5683" s="335" t="s">
        <v>386</v>
      </c>
      <c r="F5683" s="335" t="s">
        <v>803</v>
      </c>
      <c r="G5683" s="179">
        <f t="shared" si="264"/>
        <v>0</v>
      </c>
      <c r="H5683" s="179">
        <f t="shared" si="265"/>
        <v>0</v>
      </c>
      <c r="I5683" s="179">
        <f t="shared" si="266"/>
        <v>0</v>
      </c>
    </row>
    <row r="5684" spans="1:9" ht="15.75" thickBot="1">
      <c r="A5684" s="398"/>
      <c r="B5684" s="333">
        <v>47.5</v>
      </c>
      <c r="C5684" s="334">
        <v>2354.0100000000002</v>
      </c>
      <c r="D5684" s="335" t="s">
        <v>387</v>
      </c>
      <c r="E5684" s="335" t="s">
        <v>386</v>
      </c>
      <c r="F5684" s="335" t="s">
        <v>804</v>
      </c>
      <c r="G5684" s="179">
        <f t="shared" si="264"/>
        <v>0</v>
      </c>
      <c r="H5684" s="179">
        <f t="shared" si="265"/>
        <v>0</v>
      </c>
      <c r="I5684" s="179">
        <f t="shared" si="266"/>
        <v>0</v>
      </c>
    </row>
    <row r="5685" spans="1:9" ht="15.75" thickBot="1">
      <c r="A5685" s="398"/>
      <c r="B5685" s="333">
        <v>40.5</v>
      </c>
      <c r="C5685" s="334">
        <v>2052.09</v>
      </c>
      <c r="D5685" s="335" t="s">
        <v>387</v>
      </c>
      <c r="E5685" s="335" t="s">
        <v>386</v>
      </c>
      <c r="F5685" s="335" t="s">
        <v>845</v>
      </c>
      <c r="G5685" s="179">
        <f t="shared" si="264"/>
        <v>0</v>
      </c>
      <c r="H5685" s="179">
        <f t="shared" si="265"/>
        <v>0</v>
      </c>
      <c r="I5685" s="179">
        <f t="shared" si="266"/>
        <v>0</v>
      </c>
    </row>
    <row r="5686" spans="1:9" ht="15.75" thickBot="1">
      <c r="A5686" s="398"/>
      <c r="B5686" s="333">
        <v>25.5</v>
      </c>
      <c r="C5686" s="334">
        <v>1301.71</v>
      </c>
      <c r="D5686" s="335" t="s">
        <v>387</v>
      </c>
      <c r="E5686" s="335" t="s">
        <v>386</v>
      </c>
      <c r="F5686" s="335" t="s">
        <v>843</v>
      </c>
      <c r="G5686" s="179">
        <f t="shared" si="264"/>
        <v>0</v>
      </c>
      <c r="H5686" s="179">
        <f t="shared" si="265"/>
        <v>0</v>
      </c>
      <c r="I5686" s="179">
        <f t="shared" si="266"/>
        <v>0</v>
      </c>
    </row>
    <row r="5687" spans="1:9" ht="15.75" thickBot="1">
      <c r="A5687" s="398"/>
      <c r="B5687" s="333">
        <v>52.75</v>
      </c>
      <c r="C5687" s="334">
        <v>2636.28</v>
      </c>
      <c r="D5687" s="335" t="s">
        <v>387</v>
      </c>
      <c r="E5687" s="335" t="s">
        <v>386</v>
      </c>
      <c r="F5687" s="335" t="s">
        <v>894</v>
      </c>
      <c r="G5687" s="179">
        <f t="shared" si="264"/>
        <v>0</v>
      </c>
      <c r="H5687" s="179">
        <f t="shared" si="265"/>
        <v>0</v>
      </c>
      <c r="I5687" s="179">
        <f t="shared" si="266"/>
        <v>0</v>
      </c>
    </row>
    <row r="5688" spans="1:9" ht="15.75" thickBot="1">
      <c r="A5688" s="398"/>
      <c r="B5688" s="333">
        <v>62.25</v>
      </c>
      <c r="C5688" s="334">
        <v>3099.74</v>
      </c>
      <c r="D5688" s="335" t="s">
        <v>387</v>
      </c>
      <c r="E5688" s="335" t="s">
        <v>386</v>
      </c>
      <c r="F5688" s="335" t="s">
        <v>881</v>
      </c>
      <c r="G5688" s="179">
        <f t="shared" si="264"/>
        <v>0</v>
      </c>
      <c r="H5688" s="179">
        <f t="shared" si="265"/>
        <v>0</v>
      </c>
      <c r="I5688" s="179">
        <f t="shared" si="266"/>
        <v>0</v>
      </c>
    </row>
    <row r="5689" spans="1:9" ht="15.75" thickBot="1">
      <c r="A5689" s="398"/>
      <c r="B5689" s="333">
        <v>31.5</v>
      </c>
      <c r="C5689" s="334">
        <v>1568.04</v>
      </c>
      <c r="D5689" s="335" t="s">
        <v>387</v>
      </c>
      <c r="E5689" s="335" t="s">
        <v>386</v>
      </c>
      <c r="F5689" s="335" t="s">
        <v>805</v>
      </c>
      <c r="G5689" s="179">
        <f t="shared" si="264"/>
        <v>0</v>
      </c>
      <c r="H5689" s="179">
        <f t="shared" si="265"/>
        <v>0</v>
      </c>
      <c r="I5689" s="179">
        <f t="shared" si="266"/>
        <v>0</v>
      </c>
    </row>
    <row r="5690" spans="1:9" ht="15.75" thickBot="1">
      <c r="A5690" s="398"/>
      <c r="B5690" s="333">
        <v>48.25</v>
      </c>
      <c r="C5690" s="334">
        <v>2419.65</v>
      </c>
      <c r="D5690" s="335" t="s">
        <v>387</v>
      </c>
      <c r="E5690" s="335" t="s">
        <v>386</v>
      </c>
      <c r="F5690" s="335" t="s">
        <v>862</v>
      </c>
      <c r="G5690" s="179">
        <f t="shared" si="264"/>
        <v>0</v>
      </c>
      <c r="H5690" s="179">
        <f t="shared" si="265"/>
        <v>0</v>
      </c>
      <c r="I5690" s="179">
        <f t="shared" si="266"/>
        <v>0</v>
      </c>
    </row>
    <row r="5691" spans="1:9" ht="15.75" thickBot="1">
      <c r="A5691" s="398"/>
      <c r="B5691" s="333">
        <v>41.5</v>
      </c>
      <c r="C5691" s="334">
        <v>2055.96</v>
      </c>
      <c r="D5691" s="335" t="s">
        <v>387</v>
      </c>
      <c r="E5691" s="335" t="s">
        <v>386</v>
      </c>
      <c r="F5691" s="335" t="s">
        <v>816</v>
      </c>
      <c r="G5691" s="179">
        <f t="shared" si="264"/>
        <v>0</v>
      </c>
      <c r="H5691" s="179">
        <f t="shared" si="265"/>
        <v>0</v>
      </c>
      <c r="I5691" s="179">
        <f t="shared" si="266"/>
        <v>0</v>
      </c>
    </row>
    <row r="5692" spans="1:9" ht="15.75" thickBot="1">
      <c r="A5692" s="398"/>
      <c r="B5692" s="333">
        <v>49</v>
      </c>
      <c r="C5692" s="334">
        <v>2457.9299999999998</v>
      </c>
      <c r="D5692" s="335" t="s">
        <v>387</v>
      </c>
      <c r="E5692" s="335" t="s">
        <v>386</v>
      </c>
      <c r="F5692" s="335" t="s">
        <v>863</v>
      </c>
      <c r="G5692" s="179">
        <f t="shared" si="264"/>
        <v>0</v>
      </c>
      <c r="H5692" s="179">
        <f t="shared" si="265"/>
        <v>0</v>
      </c>
      <c r="I5692" s="179">
        <f t="shared" si="266"/>
        <v>0</v>
      </c>
    </row>
    <row r="5693" spans="1:9" ht="15.75" thickBot="1">
      <c r="A5693" s="398"/>
      <c r="B5693" s="333">
        <v>32</v>
      </c>
      <c r="C5693" s="334">
        <v>1587.74</v>
      </c>
      <c r="D5693" s="335" t="s">
        <v>387</v>
      </c>
      <c r="E5693" s="335" t="s">
        <v>386</v>
      </c>
      <c r="F5693" s="335" t="s">
        <v>864</v>
      </c>
      <c r="G5693" s="179">
        <f t="shared" si="264"/>
        <v>0</v>
      </c>
      <c r="H5693" s="179">
        <f t="shared" si="265"/>
        <v>0</v>
      </c>
      <c r="I5693" s="179">
        <f t="shared" si="266"/>
        <v>0</v>
      </c>
    </row>
    <row r="5694" spans="1:9" ht="15.75" thickBot="1">
      <c r="A5694" s="398"/>
      <c r="B5694" s="333">
        <v>32</v>
      </c>
      <c r="C5694" s="334">
        <v>1609.45</v>
      </c>
      <c r="D5694" s="335" t="s">
        <v>387</v>
      </c>
      <c r="E5694" s="335" t="s">
        <v>386</v>
      </c>
      <c r="F5694" s="335" t="s">
        <v>841</v>
      </c>
      <c r="G5694" s="179">
        <f t="shared" si="264"/>
        <v>0</v>
      </c>
      <c r="H5694" s="179">
        <f t="shared" si="265"/>
        <v>0</v>
      </c>
      <c r="I5694" s="179">
        <f t="shared" si="266"/>
        <v>0</v>
      </c>
    </row>
    <row r="5695" spans="1:9" ht="15.75" thickBot="1">
      <c r="A5695" s="398"/>
      <c r="B5695" s="333">
        <v>60.25</v>
      </c>
      <c r="C5695" s="334">
        <v>3006.41</v>
      </c>
      <c r="D5695" s="335" t="s">
        <v>387</v>
      </c>
      <c r="E5695" s="335" t="s">
        <v>386</v>
      </c>
      <c r="F5695" s="335" t="s">
        <v>856</v>
      </c>
      <c r="G5695" s="179">
        <f t="shared" si="264"/>
        <v>0</v>
      </c>
      <c r="H5695" s="179">
        <f t="shared" si="265"/>
        <v>0</v>
      </c>
      <c r="I5695" s="179">
        <f t="shared" si="266"/>
        <v>0</v>
      </c>
    </row>
    <row r="5696" spans="1:9" ht="15.75" thickBot="1">
      <c r="A5696" s="398"/>
      <c r="B5696" s="333">
        <v>33.75</v>
      </c>
      <c r="C5696" s="334">
        <v>1700.94</v>
      </c>
      <c r="D5696" s="335" t="s">
        <v>387</v>
      </c>
      <c r="E5696" s="335" t="s">
        <v>386</v>
      </c>
      <c r="F5696" s="335" t="s">
        <v>867</v>
      </c>
      <c r="G5696" s="179">
        <f t="shared" si="264"/>
        <v>0</v>
      </c>
      <c r="H5696" s="179">
        <f t="shared" si="265"/>
        <v>0</v>
      </c>
      <c r="I5696" s="179">
        <f t="shared" si="266"/>
        <v>0</v>
      </c>
    </row>
    <row r="5697" spans="1:9" ht="15.75" thickBot="1">
      <c r="A5697" s="398"/>
      <c r="B5697" s="333">
        <v>27.75</v>
      </c>
      <c r="C5697" s="334">
        <v>1398.46</v>
      </c>
      <c r="D5697" s="335" t="s">
        <v>387</v>
      </c>
      <c r="E5697" s="335" t="s">
        <v>386</v>
      </c>
      <c r="F5697" s="335" t="s">
        <v>868</v>
      </c>
      <c r="G5697" s="179">
        <f t="shared" si="264"/>
        <v>0</v>
      </c>
      <c r="H5697" s="179">
        <f t="shared" si="265"/>
        <v>0</v>
      </c>
      <c r="I5697" s="179">
        <f t="shared" si="266"/>
        <v>0</v>
      </c>
    </row>
    <row r="5698" spans="1:9" ht="15.75" thickBot="1">
      <c r="A5698" s="398"/>
      <c r="B5698" s="333">
        <v>86.25</v>
      </c>
      <c r="C5698" s="334">
        <v>4325.09</v>
      </c>
      <c r="D5698" s="335" t="s">
        <v>387</v>
      </c>
      <c r="E5698" s="335" t="s">
        <v>386</v>
      </c>
      <c r="F5698" s="335" t="s">
        <v>838</v>
      </c>
      <c r="G5698" s="179">
        <f t="shared" si="264"/>
        <v>0</v>
      </c>
      <c r="H5698" s="179">
        <f t="shared" si="265"/>
        <v>0</v>
      </c>
      <c r="I5698" s="179">
        <f t="shared" si="266"/>
        <v>0</v>
      </c>
    </row>
    <row r="5699" spans="1:9" ht="15.75" thickBot="1">
      <c r="A5699" s="398"/>
      <c r="B5699" s="333">
        <v>47</v>
      </c>
      <c r="C5699" s="334">
        <v>2365.0500000000002</v>
      </c>
      <c r="D5699" s="335" t="s">
        <v>387</v>
      </c>
      <c r="E5699" s="335" t="s">
        <v>386</v>
      </c>
      <c r="F5699" s="335" t="s">
        <v>872</v>
      </c>
      <c r="G5699" s="179">
        <f t="shared" si="264"/>
        <v>0</v>
      </c>
      <c r="H5699" s="179">
        <f t="shared" si="265"/>
        <v>0</v>
      </c>
      <c r="I5699" s="179">
        <f t="shared" si="266"/>
        <v>0</v>
      </c>
    </row>
    <row r="5700" spans="1:9" ht="15.75" thickBot="1">
      <c r="A5700" s="398"/>
      <c r="B5700" s="333">
        <v>62.5</v>
      </c>
      <c r="C5700" s="334">
        <v>3127.68</v>
      </c>
      <c r="D5700" s="335" t="s">
        <v>387</v>
      </c>
      <c r="E5700" s="335" t="s">
        <v>386</v>
      </c>
      <c r="F5700" s="335" t="s">
        <v>858</v>
      </c>
      <c r="G5700" s="179">
        <f t="shared" si="264"/>
        <v>0</v>
      </c>
      <c r="H5700" s="179">
        <f t="shared" si="265"/>
        <v>0</v>
      </c>
      <c r="I5700" s="179">
        <f t="shared" si="266"/>
        <v>0</v>
      </c>
    </row>
    <row r="5701" spans="1:9" ht="15.75" thickBot="1">
      <c r="A5701" s="398"/>
      <c r="B5701" s="333">
        <v>187.75</v>
      </c>
      <c r="C5701" s="334">
        <v>6084.6</v>
      </c>
      <c r="D5701" s="335" t="s">
        <v>384</v>
      </c>
      <c r="E5701" s="335" t="s">
        <v>386</v>
      </c>
      <c r="F5701" s="335" t="s">
        <v>807</v>
      </c>
      <c r="G5701" s="179">
        <f t="shared" ref="G5701:G5764" si="267">IF(D5701="REG",C5701,0)</f>
        <v>6084.6</v>
      </c>
      <c r="H5701" s="179">
        <f t="shared" ref="H5701:H5764" si="268">IF(D5701="SAL",C5701,0)</f>
        <v>0</v>
      </c>
      <c r="I5701" s="179">
        <f t="shared" ref="I5701:I5764" si="269">+G5701+H5701</f>
        <v>6084.6</v>
      </c>
    </row>
    <row r="5702" spans="1:9" ht="15.75" thickBot="1">
      <c r="A5702" s="398"/>
      <c r="B5702" s="333">
        <v>238.75</v>
      </c>
      <c r="C5702" s="334">
        <v>7711.74</v>
      </c>
      <c r="D5702" s="335" t="s">
        <v>384</v>
      </c>
      <c r="E5702" s="335" t="s">
        <v>386</v>
      </c>
      <c r="F5702" s="335" t="s">
        <v>837</v>
      </c>
      <c r="G5702" s="179">
        <f t="shared" si="267"/>
        <v>7711.74</v>
      </c>
      <c r="H5702" s="179">
        <f t="shared" si="268"/>
        <v>0</v>
      </c>
      <c r="I5702" s="179">
        <f t="shared" si="269"/>
        <v>7711.74</v>
      </c>
    </row>
    <row r="5703" spans="1:9" ht="15.75" thickBot="1">
      <c r="A5703" s="398"/>
      <c r="B5703" s="333">
        <v>267.5</v>
      </c>
      <c r="C5703" s="334">
        <v>8639.82</v>
      </c>
      <c r="D5703" s="335" t="s">
        <v>384</v>
      </c>
      <c r="E5703" s="335" t="s">
        <v>386</v>
      </c>
      <c r="F5703" s="335" t="s">
        <v>811</v>
      </c>
      <c r="G5703" s="179">
        <f t="shared" si="267"/>
        <v>8639.82</v>
      </c>
      <c r="H5703" s="179">
        <f t="shared" si="268"/>
        <v>0</v>
      </c>
      <c r="I5703" s="179">
        <f t="shared" si="269"/>
        <v>8639.82</v>
      </c>
    </row>
    <row r="5704" spans="1:9" ht="15.75" thickBot="1">
      <c r="A5704" s="398"/>
      <c r="B5704" s="333">
        <v>258.75</v>
      </c>
      <c r="C5704" s="334">
        <v>8364.93</v>
      </c>
      <c r="D5704" s="335" t="s">
        <v>384</v>
      </c>
      <c r="E5704" s="335" t="s">
        <v>386</v>
      </c>
      <c r="F5704" s="335" t="s">
        <v>813</v>
      </c>
      <c r="G5704" s="179">
        <f t="shared" si="267"/>
        <v>8364.93</v>
      </c>
      <c r="H5704" s="179">
        <f t="shared" si="268"/>
        <v>0</v>
      </c>
      <c r="I5704" s="179">
        <f t="shared" si="269"/>
        <v>8364.93</v>
      </c>
    </row>
    <row r="5705" spans="1:9" ht="15.75" thickBot="1">
      <c r="A5705" s="398"/>
      <c r="B5705" s="333">
        <v>265.75</v>
      </c>
      <c r="C5705" s="334">
        <v>8798.2900000000009</v>
      </c>
      <c r="D5705" s="335" t="s">
        <v>384</v>
      </c>
      <c r="E5705" s="335" t="s">
        <v>386</v>
      </c>
      <c r="F5705" s="335" t="s">
        <v>808</v>
      </c>
      <c r="G5705" s="179">
        <f t="shared" si="267"/>
        <v>8798.2900000000009</v>
      </c>
      <c r="H5705" s="179">
        <f t="shared" si="268"/>
        <v>0</v>
      </c>
      <c r="I5705" s="179">
        <f t="shared" si="269"/>
        <v>8798.2900000000009</v>
      </c>
    </row>
    <row r="5706" spans="1:9" ht="15.75" thickBot="1">
      <c r="A5706" s="398"/>
      <c r="B5706" s="333">
        <v>257</v>
      </c>
      <c r="C5706" s="334">
        <v>8525.24</v>
      </c>
      <c r="D5706" s="335" t="s">
        <v>384</v>
      </c>
      <c r="E5706" s="335" t="s">
        <v>386</v>
      </c>
      <c r="F5706" s="335" t="s">
        <v>809</v>
      </c>
      <c r="G5706" s="179">
        <f t="shared" si="267"/>
        <v>8525.24</v>
      </c>
      <c r="H5706" s="179">
        <f t="shared" si="268"/>
        <v>0</v>
      </c>
      <c r="I5706" s="179">
        <f t="shared" si="269"/>
        <v>8525.24</v>
      </c>
    </row>
    <row r="5707" spans="1:9" ht="15.75" thickBot="1">
      <c r="A5707" s="398"/>
      <c r="B5707" s="333">
        <v>252.5</v>
      </c>
      <c r="C5707" s="334">
        <v>8355.14</v>
      </c>
      <c r="D5707" s="335" t="s">
        <v>384</v>
      </c>
      <c r="E5707" s="335" t="s">
        <v>386</v>
      </c>
      <c r="F5707" s="335" t="s">
        <v>810</v>
      </c>
      <c r="G5707" s="179">
        <f t="shared" si="267"/>
        <v>8355.14</v>
      </c>
      <c r="H5707" s="179">
        <f t="shared" si="268"/>
        <v>0</v>
      </c>
      <c r="I5707" s="179">
        <f t="shared" si="269"/>
        <v>8355.14</v>
      </c>
    </row>
    <row r="5708" spans="1:9" ht="15.75" thickBot="1">
      <c r="A5708" s="398"/>
      <c r="B5708" s="333">
        <v>234.25</v>
      </c>
      <c r="C5708" s="334">
        <v>7758.08</v>
      </c>
      <c r="D5708" s="335" t="s">
        <v>384</v>
      </c>
      <c r="E5708" s="335" t="s">
        <v>386</v>
      </c>
      <c r="F5708" s="335" t="s">
        <v>835</v>
      </c>
      <c r="G5708" s="179">
        <f t="shared" si="267"/>
        <v>7758.08</v>
      </c>
      <c r="H5708" s="179">
        <f t="shared" si="268"/>
        <v>0</v>
      </c>
      <c r="I5708" s="179">
        <f t="shared" si="269"/>
        <v>7758.08</v>
      </c>
    </row>
    <row r="5709" spans="1:9" ht="15.75" thickBot="1">
      <c r="A5709" s="398"/>
      <c r="B5709" s="333">
        <v>266.75</v>
      </c>
      <c r="C5709" s="334">
        <v>8823.81</v>
      </c>
      <c r="D5709" s="335" t="s">
        <v>384</v>
      </c>
      <c r="E5709" s="335" t="s">
        <v>386</v>
      </c>
      <c r="F5709" s="335" t="s">
        <v>802</v>
      </c>
      <c r="G5709" s="179">
        <f t="shared" si="267"/>
        <v>8823.81</v>
      </c>
      <c r="H5709" s="179">
        <f t="shared" si="268"/>
        <v>0</v>
      </c>
      <c r="I5709" s="179">
        <f t="shared" si="269"/>
        <v>8823.81</v>
      </c>
    </row>
    <row r="5710" spans="1:9" ht="15.75" thickBot="1">
      <c r="A5710" s="398"/>
      <c r="B5710" s="333">
        <v>263.75</v>
      </c>
      <c r="C5710" s="334">
        <v>8743.52</v>
      </c>
      <c r="D5710" s="335" t="s">
        <v>384</v>
      </c>
      <c r="E5710" s="335" t="s">
        <v>386</v>
      </c>
      <c r="F5710" s="335" t="s">
        <v>803</v>
      </c>
      <c r="G5710" s="179">
        <f t="shared" si="267"/>
        <v>8743.52</v>
      </c>
      <c r="H5710" s="179">
        <f t="shared" si="268"/>
        <v>0</v>
      </c>
      <c r="I5710" s="179">
        <f t="shared" si="269"/>
        <v>8743.52</v>
      </c>
    </row>
    <row r="5711" spans="1:9" ht="15.75" thickBot="1">
      <c r="A5711" s="398"/>
      <c r="B5711" s="333">
        <v>249</v>
      </c>
      <c r="C5711" s="334">
        <v>8260.93</v>
      </c>
      <c r="D5711" s="335" t="s">
        <v>384</v>
      </c>
      <c r="E5711" s="335" t="s">
        <v>386</v>
      </c>
      <c r="F5711" s="335" t="s">
        <v>804</v>
      </c>
      <c r="G5711" s="179">
        <f t="shared" si="267"/>
        <v>8260.93</v>
      </c>
      <c r="H5711" s="179">
        <f t="shared" si="268"/>
        <v>0</v>
      </c>
      <c r="I5711" s="179">
        <f t="shared" si="269"/>
        <v>8260.93</v>
      </c>
    </row>
    <row r="5712" spans="1:9" ht="15.75" thickBot="1">
      <c r="A5712" s="398"/>
      <c r="B5712" s="333">
        <v>231.25</v>
      </c>
      <c r="C5712" s="334">
        <v>7667.88</v>
      </c>
      <c r="D5712" s="335" t="s">
        <v>384</v>
      </c>
      <c r="E5712" s="335" t="s">
        <v>386</v>
      </c>
      <c r="F5712" s="335" t="s">
        <v>845</v>
      </c>
      <c r="G5712" s="179">
        <f t="shared" si="267"/>
        <v>7667.88</v>
      </c>
      <c r="H5712" s="179">
        <f t="shared" si="268"/>
        <v>0</v>
      </c>
      <c r="I5712" s="179">
        <f t="shared" si="269"/>
        <v>7667.88</v>
      </c>
    </row>
    <row r="5713" spans="1:9" ht="15.75" thickBot="1">
      <c r="A5713" s="398"/>
      <c r="B5713" s="333">
        <v>232.5</v>
      </c>
      <c r="C5713" s="334">
        <v>7732.89</v>
      </c>
      <c r="D5713" s="335" t="s">
        <v>384</v>
      </c>
      <c r="E5713" s="335" t="s">
        <v>386</v>
      </c>
      <c r="F5713" s="335" t="s">
        <v>843</v>
      </c>
      <c r="G5713" s="179">
        <f t="shared" si="267"/>
        <v>7732.89</v>
      </c>
      <c r="H5713" s="179">
        <f t="shared" si="268"/>
        <v>0</v>
      </c>
      <c r="I5713" s="179">
        <f t="shared" si="269"/>
        <v>7732.89</v>
      </c>
    </row>
    <row r="5714" spans="1:9" ht="15.75" thickBot="1">
      <c r="A5714" s="398"/>
      <c r="B5714" s="333">
        <v>249</v>
      </c>
      <c r="C5714" s="334">
        <v>8228.08</v>
      </c>
      <c r="D5714" s="335" t="s">
        <v>384</v>
      </c>
      <c r="E5714" s="335" t="s">
        <v>386</v>
      </c>
      <c r="F5714" s="335" t="s">
        <v>894</v>
      </c>
      <c r="G5714" s="179">
        <f t="shared" si="267"/>
        <v>8228.08</v>
      </c>
      <c r="H5714" s="179">
        <f t="shared" si="268"/>
        <v>0</v>
      </c>
      <c r="I5714" s="179">
        <f t="shared" si="269"/>
        <v>8228.08</v>
      </c>
    </row>
    <row r="5715" spans="1:9" ht="15.75" thickBot="1">
      <c r="A5715" s="398"/>
      <c r="B5715" s="333">
        <v>220</v>
      </c>
      <c r="C5715" s="334">
        <v>7279.24</v>
      </c>
      <c r="D5715" s="335" t="s">
        <v>384</v>
      </c>
      <c r="E5715" s="335" t="s">
        <v>386</v>
      </c>
      <c r="F5715" s="335" t="s">
        <v>881</v>
      </c>
      <c r="G5715" s="179">
        <f t="shared" si="267"/>
        <v>7279.24</v>
      </c>
      <c r="H5715" s="179">
        <f t="shared" si="268"/>
        <v>0</v>
      </c>
      <c r="I5715" s="179">
        <f t="shared" si="269"/>
        <v>7279.24</v>
      </c>
    </row>
    <row r="5716" spans="1:9" ht="15.75" thickBot="1">
      <c r="A5716" s="398"/>
      <c r="B5716" s="333">
        <v>269.5</v>
      </c>
      <c r="C5716" s="334">
        <v>8951.85</v>
      </c>
      <c r="D5716" s="335" t="s">
        <v>384</v>
      </c>
      <c r="E5716" s="335" t="s">
        <v>386</v>
      </c>
      <c r="F5716" s="335" t="s">
        <v>805</v>
      </c>
      <c r="G5716" s="179">
        <f t="shared" si="267"/>
        <v>8951.85</v>
      </c>
      <c r="H5716" s="179">
        <f t="shared" si="268"/>
        <v>0</v>
      </c>
      <c r="I5716" s="179">
        <f t="shared" si="269"/>
        <v>8951.85</v>
      </c>
    </row>
    <row r="5717" spans="1:9" ht="15.75" thickBot="1">
      <c r="A5717" s="398"/>
      <c r="B5717" s="333">
        <v>275.75</v>
      </c>
      <c r="C5717" s="334">
        <v>9122.9699999999993</v>
      </c>
      <c r="D5717" s="335" t="s">
        <v>384</v>
      </c>
      <c r="E5717" s="335" t="s">
        <v>386</v>
      </c>
      <c r="F5717" s="335" t="s">
        <v>862</v>
      </c>
      <c r="G5717" s="179">
        <f t="shared" si="267"/>
        <v>9122.9699999999993</v>
      </c>
      <c r="H5717" s="179">
        <f t="shared" si="268"/>
        <v>0</v>
      </c>
      <c r="I5717" s="179">
        <f t="shared" si="269"/>
        <v>9122.9699999999993</v>
      </c>
    </row>
    <row r="5718" spans="1:9" ht="15.75" thickBot="1">
      <c r="A5718" s="398"/>
      <c r="B5718" s="333">
        <v>268.25</v>
      </c>
      <c r="C5718" s="334">
        <v>8908.32</v>
      </c>
      <c r="D5718" s="335" t="s">
        <v>384</v>
      </c>
      <c r="E5718" s="335" t="s">
        <v>386</v>
      </c>
      <c r="F5718" s="335" t="s">
        <v>816</v>
      </c>
      <c r="G5718" s="179">
        <f t="shared" si="267"/>
        <v>8908.32</v>
      </c>
      <c r="H5718" s="179">
        <f t="shared" si="268"/>
        <v>0</v>
      </c>
      <c r="I5718" s="179">
        <f t="shared" si="269"/>
        <v>8908.32</v>
      </c>
    </row>
    <row r="5719" spans="1:9" ht="15.75" thickBot="1">
      <c r="A5719" s="398"/>
      <c r="B5719" s="333">
        <v>266</v>
      </c>
      <c r="C5719" s="334">
        <v>8861.06</v>
      </c>
      <c r="D5719" s="335" t="s">
        <v>384</v>
      </c>
      <c r="E5719" s="335" t="s">
        <v>386</v>
      </c>
      <c r="F5719" s="335" t="s">
        <v>863</v>
      </c>
      <c r="G5719" s="179">
        <f t="shared" si="267"/>
        <v>8861.06</v>
      </c>
      <c r="H5719" s="179">
        <f t="shared" si="268"/>
        <v>0</v>
      </c>
      <c r="I5719" s="179">
        <f t="shared" si="269"/>
        <v>8861.06</v>
      </c>
    </row>
    <row r="5720" spans="1:9" ht="15.75" thickBot="1">
      <c r="A5720" s="398"/>
      <c r="B5720" s="333">
        <v>286.75</v>
      </c>
      <c r="C5720" s="334">
        <v>9553.84</v>
      </c>
      <c r="D5720" s="335" t="s">
        <v>384</v>
      </c>
      <c r="E5720" s="335" t="s">
        <v>386</v>
      </c>
      <c r="F5720" s="335" t="s">
        <v>864</v>
      </c>
      <c r="G5720" s="179">
        <f t="shared" si="267"/>
        <v>9553.84</v>
      </c>
      <c r="H5720" s="179">
        <f t="shared" si="268"/>
        <v>0</v>
      </c>
      <c r="I5720" s="179">
        <f t="shared" si="269"/>
        <v>9553.84</v>
      </c>
    </row>
    <row r="5721" spans="1:9" ht="15.75" thickBot="1">
      <c r="A5721" s="398"/>
      <c r="B5721" s="333">
        <v>281</v>
      </c>
      <c r="C5721" s="334">
        <v>9337.49</v>
      </c>
      <c r="D5721" s="335" t="s">
        <v>384</v>
      </c>
      <c r="E5721" s="335" t="s">
        <v>386</v>
      </c>
      <c r="F5721" s="335" t="s">
        <v>841</v>
      </c>
      <c r="G5721" s="179">
        <f t="shared" si="267"/>
        <v>9337.49</v>
      </c>
      <c r="H5721" s="179">
        <f t="shared" si="268"/>
        <v>0</v>
      </c>
      <c r="I5721" s="179">
        <f t="shared" si="269"/>
        <v>9337.49</v>
      </c>
    </row>
    <row r="5722" spans="1:9" ht="15.75" thickBot="1">
      <c r="A5722" s="398"/>
      <c r="B5722" s="333">
        <v>287.75</v>
      </c>
      <c r="C5722" s="334">
        <v>9570.0499999999993</v>
      </c>
      <c r="D5722" s="335" t="s">
        <v>384</v>
      </c>
      <c r="E5722" s="335" t="s">
        <v>386</v>
      </c>
      <c r="F5722" s="335" t="s">
        <v>856</v>
      </c>
      <c r="G5722" s="179">
        <f t="shared" si="267"/>
        <v>9570.0499999999993</v>
      </c>
      <c r="H5722" s="179">
        <f t="shared" si="268"/>
        <v>0</v>
      </c>
      <c r="I5722" s="179">
        <f t="shared" si="269"/>
        <v>9570.0499999999993</v>
      </c>
    </row>
    <row r="5723" spans="1:9" ht="15.75" thickBot="1">
      <c r="A5723" s="398"/>
      <c r="B5723" s="333">
        <v>271</v>
      </c>
      <c r="C5723" s="334">
        <v>9006.7900000000009</v>
      </c>
      <c r="D5723" s="335" t="s">
        <v>384</v>
      </c>
      <c r="E5723" s="335" t="s">
        <v>386</v>
      </c>
      <c r="F5723" s="335" t="s">
        <v>867</v>
      </c>
      <c r="G5723" s="179">
        <f t="shared" si="267"/>
        <v>9006.7900000000009</v>
      </c>
      <c r="H5723" s="179">
        <f t="shared" si="268"/>
        <v>0</v>
      </c>
      <c r="I5723" s="179">
        <f t="shared" si="269"/>
        <v>9006.7900000000009</v>
      </c>
    </row>
    <row r="5724" spans="1:9" ht="15.75" thickBot="1">
      <c r="A5724" s="398"/>
      <c r="B5724" s="333">
        <v>262.5</v>
      </c>
      <c r="C5724" s="334">
        <v>8731.75</v>
      </c>
      <c r="D5724" s="335" t="s">
        <v>384</v>
      </c>
      <c r="E5724" s="335" t="s">
        <v>386</v>
      </c>
      <c r="F5724" s="335" t="s">
        <v>868</v>
      </c>
      <c r="G5724" s="179">
        <f t="shared" si="267"/>
        <v>8731.75</v>
      </c>
      <c r="H5724" s="179">
        <f t="shared" si="268"/>
        <v>0</v>
      </c>
      <c r="I5724" s="179">
        <f t="shared" si="269"/>
        <v>8731.75</v>
      </c>
    </row>
    <row r="5725" spans="1:9" ht="15.75" thickBot="1">
      <c r="A5725" s="398"/>
      <c r="B5725" s="333">
        <v>241</v>
      </c>
      <c r="C5725" s="334">
        <v>8015.98</v>
      </c>
      <c r="D5725" s="335" t="s">
        <v>384</v>
      </c>
      <c r="E5725" s="335" t="s">
        <v>386</v>
      </c>
      <c r="F5725" s="335" t="s">
        <v>838</v>
      </c>
      <c r="G5725" s="179">
        <f t="shared" si="267"/>
        <v>8015.98</v>
      </c>
      <c r="H5725" s="179">
        <f t="shared" si="268"/>
        <v>0</v>
      </c>
      <c r="I5725" s="179">
        <f t="shared" si="269"/>
        <v>8015.98</v>
      </c>
    </row>
    <row r="5726" spans="1:9" ht="15.75" thickBot="1">
      <c r="A5726" s="398"/>
      <c r="B5726" s="333">
        <v>281.5</v>
      </c>
      <c r="C5726" s="334">
        <v>9346.2199999999993</v>
      </c>
      <c r="D5726" s="335" t="s">
        <v>384</v>
      </c>
      <c r="E5726" s="335" t="s">
        <v>386</v>
      </c>
      <c r="F5726" s="335" t="s">
        <v>872</v>
      </c>
      <c r="G5726" s="179">
        <f t="shared" si="267"/>
        <v>9346.2199999999993</v>
      </c>
      <c r="H5726" s="179">
        <f t="shared" si="268"/>
        <v>0</v>
      </c>
      <c r="I5726" s="179">
        <f t="shared" si="269"/>
        <v>9346.2199999999993</v>
      </c>
    </row>
    <row r="5727" spans="1:9" ht="15.75" thickBot="1">
      <c r="A5727" s="398"/>
      <c r="B5727" s="333">
        <v>238</v>
      </c>
      <c r="C5727" s="334">
        <v>7911.52</v>
      </c>
      <c r="D5727" s="335" t="s">
        <v>384</v>
      </c>
      <c r="E5727" s="335" t="s">
        <v>386</v>
      </c>
      <c r="F5727" s="335" t="s">
        <v>858</v>
      </c>
      <c r="G5727" s="179">
        <f t="shared" si="267"/>
        <v>7911.52</v>
      </c>
      <c r="H5727" s="179">
        <f t="shared" si="268"/>
        <v>0</v>
      </c>
      <c r="I5727" s="179">
        <f t="shared" si="269"/>
        <v>7911.52</v>
      </c>
    </row>
    <row r="5728" spans="1:9" ht="15.75" thickBot="1">
      <c r="A5728" s="398"/>
      <c r="B5728" s="333">
        <v>4</v>
      </c>
      <c r="C5728" s="334">
        <v>129.36000000000001</v>
      </c>
      <c r="D5728" s="335" t="s">
        <v>834</v>
      </c>
      <c r="E5728" s="335" t="s">
        <v>386</v>
      </c>
      <c r="F5728" s="335" t="s">
        <v>809</v>
      </c>
      <c r="G5728" s="179">
        <f t="shared" si="267"/>
        <v>0</v>
      </c>
      <c r="H5728" s="179">
        <f t="shared" si="268"/>
        <v>0</v>
      </c>
      <c r="I5728" s="179">
        <f t="shared" si="269"/>
        <v>0</v>
      </c>
    </row>
    <row r="5729" spans="1:9" ht="15.75" thickBot="1">
      <c r="A5729" s="398"/>
      <c r="B5729" s="333">
        <v>12</v>
      </c>
      <c r="C5729" s="334">
        <v>392.19</v>
      </c>
      <c r="D5729" s="335" t="s">
        <v>834</v>
      </c>
      <c r="E5729" s="335" t="s">
        <v>386</v>
      </c>
      <c r="F5729" s="335" t="s">
        <v>810</v>
      </c>
      <c r="G5729" s="179">
        <f t="shared" si="267"/>
        <v>0</v>
      </c>
      <c r="H5729" s="179">
        <f t="shared" si="268"/>
        <v>0</v>
      </c>
      <c r="I5729" s="179">
        <f t="shared" si="269"/>
        <v>0</v>
      </c>
    </row>
    <row r="5730" spans="1:9" ht="15.75" thickBot="1">
      <c r="A5730" s="398"/>
      <c r="B5730" s="333">
        <v>7.75</v>
      </c>
      <c r="C5730" s="334">
        <v>258.7</v>
      </c>
      <c r="D5730" s="335" t="s">
        <v>834</v>
      </c>
      <c r="E5730" s="335" t="s">
        <v>386</v>
      </c>
      <c r="F5730" s="335" t="s">
        <v>835</v>
      </c>
      <c r="G5730" s="179">
        <f t="shared" si="267"/>
        <v>0</v>
      </c>
      <c r="H5730" s="179">
        <f t="shared" si="268"/>
        <v>0</v>
      </c>
      <c r="I5730" s="179">
        <f t="shared" si="269"/>
        <v>0</v>
      </c>
    </row>
    <row r="5731" spans="1:9" ht="15.75" thickBot="1">
      <c r="A5731" s="398"/>
      <c r="B5731" s="333">
        <v>0.5</v>
      </c>
      <c r="C5731" s="334">
        <v>17.41</v>
      </c>
      <c r="D5731" s="335" t="s">
        <v>834</v>
      </c>
      <c r="E5731" s="335" t="s">
        <v>386</v>
      </c>
      <c r="F5731" s="335" t="s">
        <v>802</v>
      </c>
      <c r="G5731" s="179">
        <f t="shared" si="267"/>
        <v>0</v>
      </c>
      <c r="H5731" s="179">
        <f t="shared" si="268"/>
        <v>0</v>
      </c>
      <c r="I5731" s="179">
        <f t="shared" si="269"/>
        <v>0</v>
      </c>
    </row>
    <row r="5732" spans="1:9" ht="15.75" thickBot="1">
      <c r="A5732" s="398"/>
      <c r="B5732" s="333">
        <v>2.25</v>
      </c>
      <c r="C5732" s="334">
        <v>72.760000000000005</v>
      </c>
      <c r="D5732" s="335" t="s">
        <v>834</v>
      </c>
      <c r="E5732" s="335" t="s">
        <v>386</v>
      </c>
      <c r="F5732" s="335" t="s">
        <v>803</v>
      </c>
      <c r="G5732" s="179">
        <f t="shared" si="267"/>
        <v>0</v>
      </c>
      <c r="H5732" s="179">
        <f t="shared" si="268"/>
        <v>0</v>
      </c>
      <c r="I5732" s="179">
        <f t="shared" si="269"/>
        <v>0</v>
      </c>
    </row>
    <row r="5733" spans="1:9" ht="15.75" thickBot="1">
      <c r="A5733" s="398"/>
      <c r="B5733" s="333">
        <v>16.5</v>
      </c>
      <c r="C5733" s="334">
        <v>539.19000000000005</v>
      </c>
      <c r="D5733" s="335" t="s">
        <v>834</v>
      </c>
      <c r="E5733" s="335" t="s">
        <v>386</v>
      </c>
      <c r="F5733" s="335" t="s">
        <v>804</v>
      </c>
      <c r="G5733" s="179">
        <f t="shared" si="267"/>
        <v>0</v>
      </c>
      <c r="H5733" s="179">
        <f t="shared" si="268"/>
        <v>0</v>
      </c>
      <c r="I5733" s="179">
        <f t="shared" si="269"/>
        <v>0</v>
      </c>
    </row>
    <row r="5734" spans="1:9" ht="15.75" thickBot="1">
      <c r="A5734" s="398"/>
      <c r="B5734" s="333">
        <v>1.5</v>
      </c>
      <c r="C5734" s="334">
        <v>50.38</v>
      </c>
      <c r="D5734" s="335" t="s">
        <v>834</v>
      </c>
      <c r="E5734" s="335" t="s">
        <v>386</v>
      </c>
      <c r="F5734" s="335" t="s">
        <v>845</v>
      </c>
      <c r="G5734" s="179">
        <f t="shared" si="267"/>
        <v>0</v>
      </c>
      <c r="H5734" s="179">
        <f t="shared" si="268"/>
        <v>0</v>
      </c>
      <c r="I5734" s="179">
        <f t="shared" si="269"/>
        <v>0</v>
      </c>
    </row>
    <row r="5735" spans="1:9" ht="15.75" thickBot="1">
      <c r="A5735" s="398"/>
      <c r="B5735" s="333">
        <v>6.25</v>
      </c>
      <c r="C5735" s="334">
        <v>206.47</v>
      </c>
      <c r="D5735" s="335" t="s">
        <v>834</v>
      </c>
      <c r="E5735" s="335" t="s">
        <v>386</v>
      </c>
      <c r="F5735" s="335" t="s">
        <v>843</v>
      </c>
      <c r="G5735" s="179">
        <f t="shared" si="267"/>
        <v>0</v>
      </c>
      <c r="H5735" s="179">
        <f t="shared" si="268"/>
        <v>0</v>
      </c>
      <c r="I5735" s="179">
        <f t="shared" si="269"/>
        <v>0</v>
      </c>
    </row>
    <row r="5736" spans="1:9" ht="15.75" thickBot="1">
      <c r="A5736" s="398"/>
      <c r="B5736" s="333">
        <v>7.25</v>
      </c>
      <c r="C5736" s="334">
        <v>234.46</v>
      </c>
      <c r="D5736" s="335" t="s">
        <v>834</v>
      </c>
      <c r="E5736" s="335" t="s">
        <v>386</v>
      </c>
      <c r="F5736" s="335" t="s">
        <v>894</v>
      </c>
      <c r="G5736" s="179">
        <f t="shared" si="267"/>
        <v>0</v>
      </c>
      <c r="H5736" s="179">
        <f t="shared" si="268"/>
        <v>0</v>
      </c>
      <c r="I5736" s="179">
        <f t="shared" si="269"/>
        <v>0</v>
      </c>
    </row>
    <row r="5737" spans="1:9" ht="15.75" thickBot="1">
      <c r="A5737" s="398"/>
      <c r="B5737" s="333">
        <v>8.25</v>
      </c>
      <c r="C5737" s="334">
        <v>274.25</v>
      </c>
      <c r="D5737" s="335" t="s">
        <v>834</v>
      </c>
      <c r="E5737" s="335" t="s">
        <v>386</v>
      </c>
      <c r="F5737" s="335" t="s">
        <v>881</v>
      </c>
      <c r="G5737" s="179">
        <f t="shared" si="267"/>
        <v>0</v>
      </c>
      <c r="H5737" s="179">
        <f t="shared" si="268"/>
        <v>0</v>
      </c>
      <c r="I5737" s="179">
        <f t="shared" si="269"/>
        <v>0</v>
      </c>
    </row>
    <row r="5738" spans="1:9" ht="15.75" thickBot="1">
      <c r="A5738" s="398"/>
      <c r="B5738" s="333">
        <v>0.75</v>
      </c>
      <c r="C5738" s="334">
        <v>24.26</v>
      </c>
      <c r="D5738" s="335" t="s">
        <v>834</v>
      </c>
      <c r="E5738" s="335" t="s">
        <v>386</v>
      </c>
      <c r="F5738" s="335" t="s">
        <v>805</v>
      </c>
      <c r="G5738" s="179">
        <f t="shared" si="267"/>
        <v>0</v>
      </c>
      <c r="H5738" s="179">
        <f t="shared" si="268"/>
        <v>0</v>
      </c>
      <c r="I5738" s="179">
        <f t="shared" si="269"/>
        <v>0</v>
      </c>
    </row>
    <row r="5739" spans="1:9" ht="15.75" thickBot="1">
      <c r="A5739" s="398"/>
      <c r="B5739" s="333">
        <v>6.75</v>
      </c>
      <c r="C5739" s="334">
        <v>225.74</v>
      </c>
      <c r="D5739" s="335" t="s">
        <v>834</v>
      </c>
      <c r="E5739" s="335" t="s">
        <v>386</v>
      </c>
      <c r="F5739" s="335" t="s">
        <v>816</v>
      </c>
      <c r="G5739" s="179">
        <f t="shared" si="267"/>
        <v>0</v>
      </c>
      <c r="H5739" s="179">
        <f t="shared" si="268"/>
        <v>0</v>
      </c>
      <c r="I5739" s="179">
        <f t="shared" si="269"/>
        <v>0</v>
      </c>
    </row>
    <row r="5740" spans="1:9" ht="15.75" thickBot="1">
      <c r="A5740" s="398"/>
      <c r="B5740" s="333">
        <v>6.25</v>
      </c>
      <c r="C5740" s="334">
        <v>202.13</v>
      </c>
      <c r="D5740" s="335" t="s">
        <v>834</v>
      </c>
      <c r="E5740" s="335" t="s">
        <v>386</v>
      </c>
      <c r="F5740" s="335" t="s">
        <v>863</v>
      </c>
      <c r="G5740" s="179">
        <f t="shared" si="267"/>
        <v>0</v>
      </c>
      <c r="H5740" s="179">
        <f t="shared" si="268"/>
        <v>0</v>
      </c>
      <c r="I5740" s="179">
        <f t="shared" si="269"/>
        <v>0</v>
      </c>
    </row>
    <row r="5741" spans="1:9" ht="15.75" thickBot="1">
      <c r="A5741" s="398"/>
      <c r="B5741" s="333">
        <v>6.75</v>
      </c>
      <c r="C5741" s="334">
        <v>231.31</v>
      </c>
      <c r="D5741" s="335" t="s">
        <v>834</v>
      </c>
      <c r="E5741" s="335" t="s">
        <v>386</v>
      </c>
      <c r="F5741" s="335" t="s">
        <v>864</v>
      </c>
      <c r="G5741" s="179">
        <f t="shared" si="267"/>
        <v>0</v>
      </c>
      <c r="H5741" s="179">
        <f t="shared" si="268"/>
        <v>0</v>
      </c>
      <c r="I5741" s="179">
        <f t="shared" si="269"/>
        <v>0</v>
      </c>
    </row>
    <row r="5742" spans="1:9" ht="15.75" thickBot="1">
      <c r="A5742" s="398"/>
      <c r="B5742" s="333">
        <v>6</v>
      </c>
      <c r="C5742" s="334">
        <v>208.92</v>
      </c>
      <c r="D5742" s="335" t="s">
        <v>834</v>
      </c>
      <c r="E5742" s="335" t="s">
        <v>386</v>
      </c>
      <c r="F5742" s="335" t="s">
        <v>841</v>
      </c>
      <c r="G5742" s="179">
        <f t="shared" si="267"/>
        <v>0</v>
      </c>
      <c r="H5742" s="179">
        <f t="shared" si="268"/>
        <v>0</v>
      </c>
      <c r="I5742" s="179">
        <f t="shared" si="269"/>
        <v>0</v>
      </c>
    </row>
    <row r="5743" spans="1:9" ht="15.75" thickBot="1">
      <c r="A5743" s="398"/>
      <c r="B5743" s="333">
        <v>12</v>
      </c>
      <c r="C5743" s="334">
        <v>405.44</v>
      </c>
      <c r="D5743" s="335" t="s">
        <v>834</v>
      </c>
      <c r="E5743" s="335" t="s">
        <v>386</v>
      </c>
      <c r="F5743" s="335" t="s">
        <v>856</v>
      </c>
      <c r="G5743" s="179">
        <f t="shared" si="267"/>
        <v>0</v>
      </c>
      <c r="H5743" s="179">
        <f t="shared" si="268"/>
        <v>0</v>
      </c>
      <c r="I5743" s="179">
        <f t="shared" si="269"/>
        <v>0</v>
      </c>
    </row>
    <row r="5744" spans="1:9" ht="15.75" thickBot="1">
      <c r="A5744" s="398"/>
      <c r="B5744" s="333">
        <v>10.5</v>
      </c>
      <c r="C5744" s="334">
        <v>349.36</v>
      </c>
      <c r="D5744" s="335" t="s">
        <v>834</v>
      </c>
      <c r="E5744" s="335" t="s">
        <v>386</v>
      </c>
      <c r="F5744" s="335" t="s">
        <v>867</v>
      </c>
      <c r="G5744" s="179">
        <f t="shared" si="267"/>
        <v>0</v>
      </c>
      <c r="H5744" s="179">
        <f t="shared" si="268"/>
        <v>0</v>
      </c>
      <c r="I5744" s="179">
        <f t="shared" si="269"/>
        <v>0</v>
      </c>
    </row>
    <row r="5745" spans="1:9" ht="15.75" thickBot="1">
      <c r="A5745" s="398"/>
      <c r="B5745" s="333">
        <v>7.5</v>
      </c>
      <c r="C5745" s="334">
        <v>242.56</v>
      </c>
      <c r="D5745" s="335" t="s">
        <v>834</v>
      </c>
      <c r="E5745" s="335" t="s">
        <v>386</v>
      </c>
      <c r="F5745" s="335" t="s">
        <v>868</v>
      </c>
      <c r="G5745" s="179">
        <f t="shared" si="267"/>
        <v>0</v>
      </c>
      <c r="H5745" s="179">
        <f t="shared" si="268"/>
        <v>0</v>
      </c>
      <c r="I5745" s="179">
        <f t="shared" si="269"/>
        <v>0</v>
      </c>
    </row>
    <row r="5746" spans="1:9" ht="15.75" thickBot="1">
      <c r="A5746" s="398"/>
      <c r="B5746" s="333">
        <v>4.5</v>
      </c>
      <c r="C5746" s="334">
        <v>156.69</v>
      </c>
      <c r="D5746" s="335" t="s">
        <v>834</v>
      </c>
      <c r="E5746" s="335" t="s">
        <v>386</v>
      </c>
      <c r="F5746" s="335" t="s">
        <v>872</v>
      </c>
      <c r="G5746" s="179">
        <f t="shared" si="267"/>
        <v>0</v>
      </c>
      <c r="H5746" s="179">
        <f t="shared" si="268"/>
        <v>0</v>
      </c>
      <c r="I5746" s="179">
        <f t="shared" si="269"/>
        <v>0</v>
      </c>
    </row>
    <row r="5747" spans="1:9" ht="15.75" thickBot="1">
      <c r="A5747" s="398"/>
      <c r="B5747" s="333">
        <v>20</v>
      </c>
      <c r="C5747" s="334">
        <v>631.75</v>
      </c>
      <c r="D5747" s="335" t="s">
        <v>392</v>
      </c>
      <c r="E5747" s="335" t="s">
        <v>386</v>
      </c>
      <c r="F5747" s="335" t="s">
        <v>807</v>
      </c>
      <c r="G5747" s="179">
        <f t="shared" si="267"/>
        <v>0</v>
      </c>
      <c r="H5747" s="179">
        <f t="shared" si="268"/>
        <v>0</v>
      </c>
      <c r="I5747" s="179">
        <f t="shared" si="269"/>
        <v>0</v>
      </c>
    </row>
    <row r="5748" spans="1:9" ht="15.75" thickBot="1">
      <c r="A5748" s="398"/>
      <c r="B5748" s="333">
        <v>10.5</v>
      </c>
      <c r="C5748" s="334">
        <v>345.8</v>
      </c>
      <c r="D5748" s="335" t="s">
        <v>392</v>
      </c>
      <c r="E5748" s="335" t="s">
        <v>386</v>
      </c>
      <c r="F5748" s="335" t="s">
        <v>837</v>
      </c>
      <c r="G5748" s="179">
        <f t="shared" si="267"/>
        <v>0</v>
      </c>
      <c r="H5748" s="179">
        <f t="shared" si="268"/>
        <v>0</v>
      </c>
      <c r="I5748" s="179">
        <f t="shared" si="269"/>
        <v>0</v>
      </c>
    </row>
    <row r="5749" spans="1:9" ht="15.75" thickBot="1">
      <c r="A5749" s="398"/>
      <c r="B5749" s="333">
        <v>6</v>
      </c>
      <c r="C5749" s="334">
        <v>203.82</v>
      </c>
      <c r="D5749" s="335" t="s">
        <v>392</v>
      </c>
      <c r="E5749" s="335" t="s">
        <v>386</v>
      </c>
      <c r="F5749" s="335" t="s">
        <v>811</v>
      </c>
      <c r="G5749" s="179">
        <f t="shared" si="267"/>
        <v>0</v>
      </c>
      <c r="H5749" s="179">
        <f t="shared" si="268"/>
        <v>0</v>
      </c>
      <c r="I5749" s="179">
        <f t="shared" si="269"/>
        <v>0</v>
      </c>
    </row>
    <row r="5750" spans="1:9" ht="15.75" thickBot="1">
      <c r="A5750" s="398"/>
      <c r="B5750" s="333">
        <v>7.5</v>
      </c>
      <c r="C5750" s="334">
        <v>243.89</v>
      </c>
      <c r="D5750" s="335" t="s">
        <v>392</v>
      </c>
      <c r="E5750" s="335" t="s">
        <v>386</v>
      </c>
      <c r="F5750" s="335" t="s">
        <v>813</v>
      </c>
      <c r="G5750" s="179">
        <f t="shared" si="267"/>
        <v>0</v>
      </c>
      <c r="H5750" s="179">
        <f t="shared" si="268"/>
        <v>0</v>
      </c>
      <c r="I5750" s="179">
        <f t="shared" si="269"/>
        <v>0</v>
      </c>
    </row>
    <row r="5751" spans="1:9" ht="15.75" thickBot="1">
      <c r="A5751" s="398"/>
      <c r="B5751" s="333">
        <v>5.75</v>
      </c>
      <c r="C5751" s="334">
        <v>185.95</v>
      </c>
      <c r="D5751" s="335" t="s">
        <v>392</v>
      </c>
      <c r="E5751" s="335" t="s">
        <v>386</v>
      </c>
      <c r="F5751" s="335" t="s">
        <v>808</v>
      </c>
      <c r="G5751" s="179">
        <f t="shared" si="267"/>
        <v>0</v>
      </c>
      <c r="H5751" s="179">
        <f t="shared" si="268"/>
        <v>0</v>
      </c>
      <c r="I5751" s="179">
        <f t="shared" si="269"/>
        <v>0</v>
      </c>
    </row>
    <row r="5752" spans="1:9" ht="15.75" thickBot="1">
      <c r="A5752" s="398"/>
      <c r="B5752" s="333">
        <v>2.25</v>
      </c>
      <c r="C5752" s="334">
        <v>78.34</v>
      </c>
      <c r="D5752" s="335" t="s">
        <v>392</v>
      </c>
      <c r="E5752" s="335" t="s">
        <v>386</v>
      </c>
      <c r="F5752" s="335" t="s">
        <v>835</v>
      </c>
      <c r="G5752" s="179">
        <f t="shared" si="267"/>
        <v>0</v>
      </c>
      <c r="H5752" s="179">
        <f t="shared" si="268"/>
        <v>0</v>
      </c>
      <c r="I5752" s="179">
        <f t="shared" si="269"/>
        <v>0</v>
      </c>
    </row>
    <row r="5753" spans="1:9" ht="15.75" thickBot="1">
      <c r="A5753" s="398"/>
      <c r="B5753" s="333">
        <v>1.25</v>
      </c>
      <c r="C5753" s="334">
        <v>40.42</v>
      </c>
      <c r="D5753" s="335" t="s">
        <v>392</v>
      </c>
      <c r="E5753" s="335" t="s">
        <v>386</v>
      </c>
      <c r="F5753" s="335" t="s">
        <v>803</v>
      </c>
      <c r="G5753" s="179">
        <f t="shared" si="267"/>
        <v>0</v>
      </c>
      <c r="H5753" s="179">
        <f t="shared" si="268"/>
        <v>0</v>
      </c>
      <c r="I5753" s="179">
        <f t="shared" si="269"/>
        <v>0</v>
      </c>
    </row>
    <row r="5754" spans="1:9" ht="15.75" thickBot="1">
      <c r="A5754" s="398"/>
      <c r="B5754" s="333">
        <v>2.25</v>
      </c>
      <c r="C5754" s="334">
        <v>72.77</v>
      </c>
      <c r="D5754" s="335" t="s">
        <v>392</v>
      </c>
      <c r="E5754" s="335" t="s">
        <v>386</v>
      </c>
      <c r="F5754" s="335" t="s">
        <v>804</v>
      </c>
      <c r="G5754" s="179">
        <f t="shared" si="267"/>
        <v>0</v>
      </c>
      <c r="H5754" s="179">
        <f t="shared" si="268"/>
        <v>0</v>
      </c>
      <c r="I5754" s="179">
        <f t="shared" si="269"/>
        <v>0</v>
      </c>
    </row>
    <row r="5755" spans="1:9" ht="15.75" thickBot="1">
      <c r="A5755" s="398"/>
      <c r="B5755" s="333">
        <v>10</v>
      </c>
      <c r="C5755" s="334">
        <v>327.74</v>
      </c>
      <c r="D5755" s="335" t="s">
        <v>392</v>
      </c>
      <c r="E5755" s="335" t="s">
        <v>386</v>
      </c>
      <c r="F5755" s="335" t="s">
        <v>845</v>
      </c>
      <c r="G5755" s="179">
        <f t="shared" si="267"/>
        <v>0</v>
      </c>
      <c r="H5755" s="179">
        <f t="shared" si="268"/>
        <v>0</v>
      </c>
      <c r="I5755" s="179">
        <f t="shared" si="269"/>
        <v>0</v>
      </c>
    </row>
    <row r="5756" spans="1:9" ht="15.75" thickBot="1">
      <c r="A5756" s="398"/>
      <c r="B5756" s="333">
        <v>1</v>
      </c>
      <c r="C5756" s="334">
        <v>34.82</v>
      </c>
      <c r="D5756" s="335" t="s">
        <v>392</v>
      </c>
      <c r="E5756" s="335" t="s">
        <v>386</v>
      </c>
      <c r="F5756" s="335" t="s">
        <v>843</v>
      </c>
      <c r="G5756" s="179">
        <f t="shared" si="267"/>
        <v>0</v>
      </c>
      <c r="H5756" s="179">
        <f t="shared" si="268"/>
        <v>0</v>
      </c>
      <c r="I5756" s="179">
        <f t="shared" si="269"/>
        <v>0</v>
      </c>
    </row>
    <row r="5757" spans="1:9" ht="15.75" thickBot="1">
      <c r="A5757" s="398"/>
      <c r="B5757" s="333">
        <v>0.75</v>
      </c>
      <c r="C5757" s="334">
        <v>24.26</v>
      </c>
      <c r="D5757" s="335" t="s">
        <v>392</v>
      </c>
      <c r="E5757" s="335" t="s">
        <v>386</v>
      </c>
      <c r="F5757" s="335" t="s">
        <v>894</v>
      </c>
      <c r="G5757" s="179">
        <f t="shared" si="267"/>
        <v>0</v>
      </c>
      <c r="H5757" s="179">
        <f t="shared" si="268"/>
        <v>0</v>
      </c>
      <c r="I5757" s="179">
        <f t="shared" si="269"/>
        <v>0</v>
      </c>
    </row>
    <row r="5758" spans="1:9" ht="15.75" thickBot="1">
      <c r="A5758" s="398"/>
      <c r="B5758" s="333">
        <v>2.25</v>
      </c>
      <c r="C5758" s="334">
        <v>72.760000000000005</v>
      </c>
      <c r="D5758" s="335" t="s">
        <v>392</v>
      </c>
      <c r="E5758" s="335" t="s">
        <v>386</v>
      </c>
      <c r="F5758" s="335" t="s">
        <v>805</v>
      </c>
      <c r="G5758" s="179">
        <f t="shared" si="267"/>
        <v>0</v>
      </c>
      <c r="H5758" s="179">
        <f t="shared" si="268"/>
        <v>0</v>
      </c>
      <c r="I5758" s="179">
        <f t="shared" si="269"/>
        <v>0</v>
      </c>
    </row>
    <row r="5759" spans="1:9" ht="15.75" thickBot="1">
      <c r="A5759" s="398"/>
      <c r="B5759" s="333">
        <v>8.75</v>
      </c>
      <c r="C5759" s="334">
        <v>295.38</v>
      </c>
      <c r="D5759" s="335" t="s">
        <v>392</v>
      </c>
      <c r="E5759" s="335" t="s">
        <v>386</v>
      </c>
      <c r="F5759" s="335" t="s">
        <v>862</v>
      </c>
      <c r="G5759" s="179">
        <f t="shared" si="267"/>
        <v>0</v>
      </c>
      <c r="H5759" s="179">
        <f t="shared" si="268"/>
        <v>0</v>
      </c>
      <c r="I5759" s="179">
        <f t="shared" si="269"/>
        <v>0</v>
      </c>
    </row>
    <row r="5760" spans="1:9" ht="15.75" thickBot="1">
      <c r="A5760" s="398"/>
      <c r="B5760" s="333">
        <v>11.25</v>
      </c>
      <c r="C5760" s="334">
        <v>363.82</v>
      </c>
      <c r="D5760" s="335" t="s">
        <v>392</v>
      </c>
      <c r="E5760" s="335" t="s">
        <v>386</v>
      </c>
      <c r="F5760" s="335" t="s">
        <v>816</v>
      </c>
      <c r="G5760" s="179">
        <f t="shared" si="267"/>
        <v>0</v>
      </c>
      <c r="H5760" s="179">
        <f t="shared" si="268"/>
        <v>0</v>
      </c>
      <c r="I5760" s="179">
        <f t="shared" si="269"/>
        <v>0</v>
      </c>
    </row>
    <row r="5761" spans="1:9" ht="15.75" thickBot="1">
      <c r="A5761" s="398"/>
      <c r="B5761" s="333">
        <v>0.75</v>
      </c>
      <c r="C5761" s="334">
        <v>26.12</v>
      </c>
      <c r="D5761" s="335" t="s">
        <v>392</v>
      </c>
      <c r="E5761" s="335" t="s">
        <v>386</v>
      </c>
      <c r="F5761" s="335" t="s">
        <v>864</v>
      </c>
      <c r="G5761" s="179">
        <f t="shared" si="267"/>
        <v>0</v>
      </c>
      <c r="H5761" s="179">
        <f t="shared" si="268"/>
        <v>0</v>
      </c>
      <c r="I5761" s="179">
        <f t="shared" si="269"/>
        <v>0</v>
      </c>
    </row>
    <row r="5762" spans="1:9" ht="15.75" thickBot="1">
      <c r="A5762" s="398"/>
      <c r="B5762" s="333">
        <v>7</v>
      </c>
      <c r="C5762" s="334">
        <v>226.38</v>
      </c>
      <c r="D5762" s="335" t="s">
        <v>392</v>
      </c>
      <c r="E5762" s="335" t="s">
        <v>386</v>
      </c>
      <c r="F5762" s="335" t="s">
        <v>856</v>
      </c>
      <c r="G5762" s="179">
        <f t="shared" si="267"/>
        <v>0</v>
      </c>
      <c r="H5762" s="179">
        <f t="shared" si="268"/>
        <v>0</v>
      </c>
      <c r="I5762" s="179">
        <f t="shared" si="269"/>
        <v>0</v>
      </c>
    </row>
    <row r="5763" spans="1:9" ht="15.75" thickBot="1">
      <c r="A5763" s="398"/>
      <c r="B5763" s="333">
        <v>3</v>
      </c>
      <c r="C5763" s="334">
        <v>104.46</v>
      </c>
      <c r="D5763" s="335" t="s">
        <v>392</v>
      </c>
      <c r="E5763" s="335" t="s">
        <v>386</v>
      </c>
      <c r="F5763" s="335" t="s">
        <v>872</v>
      </c>
      <c r="G5763" s="179">
        <f t="shared" si="267"/>
        <v>0</v>
      </c>
      <c r="H5763" s="179">
        <f t="shared" si="268"/>
        <v>0</v>
      </c>
      <c r="I5763" s="179">
        <f t="shared" si="269"/>
        <v>0</v>
      </c>
    </row>
    <row r="5764" spans="1:9" ht="15.75" thickBot="1">
      <c r="A5764" s="398"/>
      <c r="B5764" s="333">
        <v>14.5</v>
      </c>
      <c r="C5764" s="334">
        <v>468.93</v>
      </c>
      <c r="D5764" s="335" t="s">
        <v>974</v>
      </c>
      <c r="E5764" s="335" t="s">
        <v>386</v>
      </c>
      <c r="F5764" s="335" t="s">
        <v>810</v>
      </c>
      <c r="G5764" s="179">
        <f t="shared" si="267"/>
        <v>0</v>
      </c>
      <c r="H5764" s="179">
        <f t="shared" si="268"/>
        <v>0</v>
      </c>
      <c r="I5764" s="179">
        <f t="shared" si="269"/>
        <v>0</v>
      </c>
    </row>
    <row r="5765" spans="1:9" ht="15.75" thickBot="1">
      <c r="A5765" s="399"/>
      <c r="B5765" s="333">
        <v>24</v>
      </c>
      <c r="C5765" s="334">
        <v>776.16</v>
      </c>
      <c r="D5765" s="335" t="s">
        <v>974</v>
      </c>
      <c r="E5765" s="335" t="s">
        <v>386</v>
      </c>
      <c r="F5765" s="335" t="s">
        <v>835</v>
      </c>
      <c r="G5765" s="179">
        <f t="shared" ref="G5765:G5828" si="270">IF(D5765="REG",C5765,0)</f>
        <v>0</v>
      </c>
      <c r="H5765" s="179">
        <f t="shared" ref="H5765:H5828" si="271">IF(D5765="SAL",C5765,0)</f>
        <v>0</v>
      </c>
      <c r="I5765" s="179">
        <f t="shared" ref="I5765:I5828" si="272">+G5765+H5765</f>
        <v>0</v>
      </c>
    </row>
    <row r="5766" spans="1:9" ht="15.75" thickBot="1">
      <c r="A5766" s="336" t="s">
        <v>520</v>
      </c>
      <c r="B5766" s="337">
        <v>8678.75</v>
      </c>
      <c r="C5766" s="338">
        <v>306353.02</v>
      </c>
      <c r="D5766" s="394"/>
      <c r="E5766" s="395"/>
      <c r="F5766" s="396"/>
      <c r="G5766" s="179">
        <f t="shared" si="270"/>
        <v>0</v>
      </c>
      <c r="H5766" s="179">
        <f t="shared" si="271"/>
        <v>0</v>
      </c>
      <c r="I5766" s="179">
        <f t="shared" si="272"/>
        <v>0</v>
      </c>
    </row>
    <row r="5767" spans="1:9" ht="15.75" thickBot="1">
      <c r="A5767" s="397" t="s">
        <v>521</v>
      </c>
      <c r="B5767" s="333">
        <v>0</v>
      </c>
      <c r="C5767" s="334">
        <v>70</v>
      </c>
      <c r="D5767" s="335" t="s">
        <v>441</v>
      </c>
      <c r="E5767" s="335" t="s">
        <v>386</v>
      </c>
      <c r="F5767" s="335" t="s">
        <v>807</v>
      </c>
      <c r="G5767" s="179">
        <f t="shared" si="270"/>
        <v>0</v>
      </c>
      <c r="H5767" s="179">
        <f t="shared" si="271"/>
        <v>0</v>
      </c>
      <c r="I5767" s="179">
        <f t="shared" si="272"/>
        <v>0</v>
      </c>
    </row>
    <row r="5768" spans="1:9" ht="15.75" thickBot="1">
      <c r="A5768" s="398"/>
      <c r="B5768" s="333">
        <v>0</v>
      </c>
      <c r="C5768" s="334">
        <v>70</v>
      </c>
      <c r="D5768" s="335" t="s">
        <v>441</v>
      </c>
      <c r="E5768" s="335" t="s">
        <v>386</v>
      </c>
      <c r="F5768" s="335" t="s">
        <v>813</v>
      </c>
      <c r="G5768" s="179">
        <f t="shared" si="270"/>
        <v>0</v>
      </c>
      <c r="H5768" s="179">
        <f t="shared" si="271"/>
        <v>0</v>
      </c>
      <c r="I5768" s="179">
        <f t="shared" si="272"/>
        <v>0</v>
      </c>
    </row>
    <row r="5769" spans="1:9" ht="15.75" thickBot="1">
      <c r="A5769" s="398"/>
      <c r="B5769" s="333">
        <v>0</v>
      </c>
      <c r="C5769" s="334">
        <v>70</v>
      </c>
      <c r="D5769" s="335" t="s">
        <v>441</v>
      </c>
      <c r="E5769" s="335" t="s">
        <v>386</v>
      </c>
      <c r="F5769" s="335" t="s">
        <v>809</v>
      </c>
      <c r="G5769" s="179">
        <f t="shared" si="270"/>
        <v>0</v>
      </c>
      <c r="H5769" s="179">
        <f t="shared" si="271"/>
        <v>0</v>
      </c>
      <c r="I5769" s="179">
        <f t="shared" si="272"/>
        <v>0</v>
      </c>
    </row>
    <row r="5770" spans="1:9" ht="15.75" thickBot="1">
      <c r="A5770" s="398"/>
      <c r="B5770" s="333">
        <v>0</v>
      </c>
      <c r="C5770" s="334">
        <v>70</v>
      </c>
      <c r="D5770" s="335" t="s">
        <v>441</v>
      </c>
      <c r="E5770" s="335" t="s">
        <v>386</v>
      </c>
      <c r="F5770" s="335" t="s">
        <v>835</v>
      </c>
      <c r="G5770" s="179">
        <f t="shared" si="270"/>
        <v>0</v>
      </c>
      <c r="H5770" s="179">
        <f t="shared" si="271"/>
        <v>0</v>
      </c>
      <c r="I5770" s="179">
        <f t="shared" si="272"/>
        <v>0</v>
      </c>
    </row>
    <row r="5771" spans="1:9" ht="15.75" thickBot="1">
      <c r="A5771" s="398"/>
      <c r="B5771" s="333">
        <v>0</v>
      </c>
      <c r="C5771" s="334">
        <v>70</v>
      </c>
      <c r="D5771" s="335" t="s">
        <v>441</v>
      </c>
      <c r="E5771" s="335" t="s">
        <v>386</v>
      </c>
      <c r="F5771" s="335" t="s">
        <v>803</v>
      </c>
      <c r="G5771" s="179">
        <f t="shared" si="270"/>
        <v>0</v>
      </c>
      <c r="H5771" s="179">
        <f t="shared" si="271"/>
        <v>0</v>
      </c>
      <c r="I5771" s="179">
        <f t="shared" si="272"/>
        <v>0</v>
      </c>
    </row>
    <row r="5772" spans="1:9" ht="15.75" thickBot="1">
      <c r="A5772" s="398"/>
      <c r="B5772" s="333">
        <v>0</v>
      </c>
      <c r="C5772" s="334">
        <v>70</v>
      </c>
      <c r="D5772" s="335" t="s">
        <v>441</v>
      </c>
      <c r="E5772" s="335" t="s">
        <v>386</v>
      </c>
      <c r="F5772" s="335" t="s">
        <v>845</v>
      </c>
      <c r="G5772" s="179">
        <f t="shared" si="270"/>
        <v>0</v>
      </c>
      <c r="H5772" s="179">
        <f t="shared" si="271"/>
        <v>0</v>
      </c>
      <c r="I5772" s="179">
        <f t="shared" si="272"/>
        <v>0</v>
      </c>
    </row>
    <row r="5773" spans="1:9" ht="15.75" thickBot="1">
      <c r="A5773" s="398"/>
      <c r="B5773" s="333">
        <v>0</v>
      </c>
      <c r="C5773" s="334">
        <v>70</v>
      </c>
      <c r="D5773" s="335" t="s">
        <v>441</v>
      </c>
      <c r="E5773" s="335" t="s">
        <v>386</v>
      </c>
      <c r="F5773" s="335" t="s">
        <v>894</v>
      </c>
      <c r="G5773" s="179">
        <f t="shared" si="270"/>
        <v>0</v>
      </c>
      <c r="H5773" s="179">
        <f t="shared" si="271"/>
        <v>0</v>
      </c>
      <c r="I5773" s="179">
        <f t="shared" si="272"/>
        <v>0</v>
      </c>
    </row>
    <row r="5774" spans="1:9" ht="15.75" thickBot="1">
      <c r="A5774" s="398"/>
      <c r="B5774" s="333">
        <v>0</v>
      </c>
      <c r="C5774" s="334">
        <v>70</v>
      </c>
      <c r="D5774" s="335" t="s">
        <v>441</v>
      </c>
      <c r="E5774" s="335" t="s">
        <v>386</v>
      </c>
      <c r="F5774" s="335" t="s">
        <v>862</v>
      </c>
      <c r="G5774" s="179">
        <f t="shared" si="270"/>
        <v>0</v>
      </c>
      <c r="H5774" s="179">
        <f t="shared" si="271"/>
        <v>0</v>
      </c>
      <c r="I5774" s="179">
        <f t="shared" si="272"/>
        <v>0</v>
      </c>
    </row>
    <row r="5775" spans="1:9" ht="15.75" thickBot="1">
      <c r="A5775" s="398"/>
      <c r="B5775" s="333">
        <v>0</v>
      </c>
      <c r="C5775" s="334">
        <v>70</v>
      </c>
      <c r="D5775" s="335" t="s">
        <v>441</v>
      </c>
      <c r="E5775" s="335" t="s">
        <v>386</v>
      </c>
      <c r="F5775" s="335" t="s">
        <v>863</v>
      </c>
      <c r="G5775" s="179">
        <f t="shared" si="270"/>
        <v>0</v>
      </c>
      <c r="H5775" s="179">
        <f t="shared" si="271"/>
        <v>0</v>
      </c>
      <c r="I5775" s="179">
        <f t="shared" si="272"/>
        <v>0</v>
      </c>
    </row>
    <row r="5776" spans="1:9" ht="15.75" thickBot="1">
      <c r="A5776" s="398"/>
      <c r="B5776" s="333">
        <v>0</v>
      </c>
      <c r="C5776" s="334">
        <v>70</v>
      </c>
      <c r="D5776" s="335" t="s">
        <v>441</v>
      </c>
      <c r="E5776" s="335" t="s">
        <v>386</v>
      </c>
      <c r="F5776" s="335" t="s">
        <v>841</v>
      </c>
      <c r="G5776" s="179">
        <f t="shared" si="270"/>
        <v>0</v>
      </c>
      <c r="H5776" s="179">
        <f t="shared" si="271"/>
        <v>0</v>
      </c>
      <c r="I5776" s="179">
        <f t="shared" si="272"/>
        <v>0</v>
      </c>
    </row>
    <row r="5777" spans="1:9" ht="15.75" thickBot="1">
      <c r="A5777" s="398"/>
      <c r="B5777" s="333">
        <v>0</v>
      </c>
      <c r="C5777" s="334">
        <v>70</v>
      </c>
      <c r="D5777" s="335" t="s">
        <v>441</v>
      </c>
      <c r="E5777" s="335" t="s">
        <v>386</v>
      </c>
      <c r="F5777" s="335" t="s">
        <v>867</v>
      </c>
      <c r="G5777" s="179">
        <f t="shared" si="270"/>
        <v>0</v>
      </c>
      <c r="H5777" s="179">
        <f t="shared" si="271"/>
        <v>0</v>
      </c>
      <c r="I5777" s="179">
        <f t="shared" si="272"/>
        <v>0</v>
      </c>
    </row>
    <row r="5778" spans="1:9" ht="15.75" thickBot="1">
      <c r="A5778" s="398"/>
      <c r="B5778" s="333">
        <v>0</v>
      </c>
      <c r="C5778" s="334">
        <v>70</v>
      </c>
      <c r="D5778" s="335" t="s">
        <v>441</v>
      </c>
      <c r="E5778" s="335" t="s">
        <v>386</v>
      </c>
      <c r="F5778" s="335" t="s">
        <v>838</v>
      </c>
      <c r="G5778" s="179">
        <f t="shared" si="270"/>
        <v>0</v>
      </c>
      <c r="H5778" s="179">
        <f t="shared" si="271"/>
        <v>0</v>
      </c>
      <c r="I5778" s="179">
        <f t="shared" si="272"/>
        <v>0</v>
      </c>
    </row>
    <row r="5779" spans="1:9" ht="15.75" thickBot="1">
      <c r="A5779" s="398"/>
      <c r="B5779" s="333">
        <v>0</v>
      </c>
      <c r="C5779" s="334">
        <v>70</v>
      </c>
      <c r="D5779" s="335" t="s">
        <v>441</v>
      </c>
      <c r="E5779" s="335" t="s">
        <v>386</v>
      </c>
      <c r="F5779" s="335" t="s">
        <v>858</v>
      </c>
      <c r="G5779" s="179">
        <f t="shared" si="270"/>
        <v>0</v>
      </c>
      <c r="H5779" s="179">
        <f t="shared" si="271"/>
        <v>0</v>
      </c>
      <c r="I5779" s="179">
        <f t="shared" si="272"/>
        <v>0</v>
      </c>
    </row>
    <row r="5780" spans="1:9" ht="15.75" thickBot="1">
      <c r="A5780" s="399"/>
      <c r="B5780" s="333">
        <v>0</v>
      </c>
      <c r="C5780" s="334">
        <v>0</v>
      </c>
      <c r="D5780" s="335" t="s">
        <v>441</v>
      </c>
      <c r="E5780" s="335" t="s">
        <v>386</v>
      </c>
      <c r="F5780" s="335" t="s">
        <v>921</v>
      </c>
      <c r="G5780" s="179">
        <f t="shared" si="270"/>
        <v>0</v>
      </c>
      <c r="H5780" s="179">
        <f t="shared" si="271"/>
        <v>0</v>
      </c>
      <c r="I5780" s="179">
        <f t="shared" si="272"/>
        <v>0</v>
      </c>
    </row>
    <row r="5781" spans="1:9" ht="15.75" thickBot="1">
      <c r="A5781" s="336" t="s">
        <v>521</v>
      </c>
      <c r="B5781" s="337">
        <v>0</v>
      </c>
      <c r="C5781" s="338">
        <v>910</v>
      </c>
      <c r="D5781" s="394"/>
      <c r="E5781" s="395"/>
      <c r="F5781" s="396"/>
      <c r="G5781" s="179">
        <f t="shared" si="270"/>
        <v>0</v>
      </c>
      <c r="H5781" s="179">
        <f t="shared" si="271"/>
        <v>0</v>
      </c>
      <c r="I5781" s="179">
        <f t="shared" si="272"/>
        <v>0</v>
      </c>
    </row>
    <row r="5782" spans="1:9" ht="15.75" thickBot="1">
      <c r="A5782" s="397" t="s">
        <v>522</v>
      </c>
      <c r="B5782" s="333">
        <v>0.5</v>
      </c>
      <c r="C5782" s="334">
        <v>16.63</v>
      </c>
      <c r="D5782" s="335" t="s">
        <v>389</v>
      </c>
      <c r="E5782" s="335" t="s">
        <v>386</v>
      </c>
      <c r="F5782" s="335" t="s">
        <v>835</v>
      </c>
      <c r="G5782" s="179">
        <f t="shared" si="270"/>
        <v>0</v>
      </c>
      <c r="H5782" s="179">
        <f t="shared" si="271"/>
        <v>0</v>
      </c>
      <c r="I5782" s="179">
        <f t="shared" si="272"/>
        <v>0</v>
      </c>
    </row>
    <row r="5783" spans="1:9" ht="15.75" thickBot="1">
      <c r="A5783" s="398"/>
      <c r="B5783" s="333">
        <v>0.5</v>
      </c>
      <c r="C5783" s="334">
        <v>16.63</v>
      </c>
      <c r="D5783" s="335" t="s">
        <v>389</v>
      </c>
      <c r="E5783" s="335" t="s">
        <v>386</v>
      </c>
      <c r="F5783" s="335" t="s">
        <v>816</v>
      </c>
      <c r="G5783" s="179">
        <f t="shared" si="270"/>
        <v>0</v>
      </c>
      <c r="H5783" s="179">
        <f t="shared" si="271"/>
        <v>0</v>
      </c>
      <c r="I5783" s="179">
        <f t="shared" si="272"/>
        <v>0</v>
      </c>
    </row>
    <row r="5784" spans="1:9" ht="15.75" thickBot="1">
      <c r="A5784" s="398"/>
      <c r="B5784" s="333">
        <v>1</v>
      </c>
      <c r="C5784" s="334">
        <v>32.450000000000003</v>
      </c>
      <c r="D5784" s="335" t="s">
        <v>391</v>
      </c>
      <c r="E5784" s="335" t="s">
        <v>386</v>
      </c>
      <c r="F5784" s="335" t="s">
        <v>807</v>
      </c>
      <c r="G5784" s="179">
        <f t="shared" si="270"/>
        <v>0</v>
      </c>
      <c r="H5784" s="179">
        <f t="shared" si="271"/>
        <v>0</v>
      </c>
      <c r="I5784" s="179">
        <f t="shared" si="272"/>
        <v>0</v>
      </c>
    </row>
    <row r="5785" spans="1:9" ht="15.75" thickBot="1">
      <c r="A5785" s="398"/>
      <c r="B5785" s="333">
        <v>0.5</v>
      </c>
      <c r="C5785" s="334">
        <v>16.22</v>
      </c>
      <c r="D5785" s="335" t="s">
        <v>391</v>
      </c>
      <c r="E5785" s="335" t="s">
        <v>386</v>
      </c>
      <c r="F5785" s="335" t="s">
        <v>837</v>
      </c>
      <c r="G5785" s="179">
        <f t="shared" si="270"/>
        <v>0</v>
      </c>
      <c r="H5785" s="179">
        <f t="shared" si="271"/>
        <v>0</v>
      </c>
      <c r="I5785" s="179">
        <f t="shared" si="272"/>
        <v>0</v>
      </c>
    </row>
    <row r="5786" spans="1:9" ht="15.75" thickBot="1">
      <c r="A5786" s="398"/>
      <c r="B5786" s="333">
        <v>0.5</v>
      </c>
      <c r="C5786" s="334">
        <v>16.63</v>
      </c>
      <c r="D5786" s="335" t="s">
        <v>391</v>
      </c>
      <c r="E5786" s="335" t="s">
        <v>386</v>
      </c>
      <c r="F5786" s="335" t="s">
        <v>835</v>
      </c>
      <c r="G5786" s="179">
        <f t="shared" si="270"/>
        <v>0</v>
      </c>
      <c r="H5786" s="179">
        <f t="shared" si="271"/>
        <v>0</v>
      </c>
      <c r="I5786" s="179">
        <f t="shared" si="272"/>
        <v>0</v>
      </c>
    </row>
    <row r="5787" spans="1:9" ht="15.75" thickBot="1">
      <c r="A5787" s="398"/>
      <c r="B5787" s="333">
        <v>0.5</v>
      </c>
      <c r="C5787" s="334">
        <v>16.63</v>
      </c>
      <c r="D5787" s="335" t="s">
        <v>391</v>
      </c>
      <c r="E5787" s="335" t="s">
        <v>386</v>
      </c>
      <c r="F5787" s="335" t="s">
        <v>845</v>
      </c>
      <c r="G5787" s="179">
        <f t="shared" si="270"/>
        <v>0</v>
      </c>
      <c r="H5787" s="179">
        <f t="shared" si="271"/>
        <v>0</v>
      </c>
      <c r="I5787" s="179">
        <f t="shared" si="272"/>
        <v>0</v>
      </c>
    </row>
    <row r="5788" spans="1:9" ht="15.75" thickBot="1">
      <c r="A5788" s="398"/>
      <c r="B5788" s="333">
        <v>0.5</v>
      </c>
      <c r="C5788" s="334">
        <v>16.63</v>
      </c>
      <c r="D5788" s="335" t="s">
        <v>391</v>
      </c>
      <c r="E5788" s="335" t="s">
        <v>386</v>
      </c>
      <c r="F5788" s="335" t="s">
        <v>881</v>
      </c>
      <c r="G5788" s="179">
        <f t="shared" si="270"/>
        <v>0</v>
      </c>
      <c r="H5788" s="179">
        <f t="shared" si="271"/>
        <v>0</v>
      </c>
      <c r="I5788" s="179">
        <f t="shared" si="272"/>
        <v>0</v>
      </c>
    </row>
    <row r="5789" spans="1:9" ht="15.75" thickBot="1">
      <c r="A5789" s="398"/>
      <c r="B5789" s="333">
        <v>0.5</v>
      </c>
      <c r="C5789" s="334">
        <v>16.63</v>
      </c>
      <c r="D5789" s="335" t="s">
        <v>391</v>
      </c>
      <c r="E5789" s="335" t="s">
        <v>386</v>
      </c>
      <c r="F5789" s="335" t="s">
        <v>863</v>
      </c>
      <c r="G5789" s="179">
        <f t="shared" si="270"/>
        <v>0</v>
      </c>
      <c r="H5789" s="179">
        <f t="shared" si="271"/>
        <v>0</v>
      </c>
      <c r="I5789" s="179">
        <f t="shared" si="272"/>
        <v>0</v>
      </c>
    </row>
    <row r="5790" spans="1:9" ht="15.75" thickBot="1">
      <c r="A5790" s="398"/>
      <c r="B5790" s="333">
        <v>1</v>
      </c>
      <c r="C5790" s="334">
        <v>33.26</v>
      </c>
      <c r="D5790" s="335" t="s">
        <v>391</v>
      </c>
      <c r="E5790" s="335" t="s">
        <v>386</v>
      </c>
      <c r="F5790" s="335" t="s">
        <v>838</v>
      </c>
      <c r="G5790" s="179">
        <f t="shared" si="270"/>
        <v>0</v>
      </c>
      <c r="H5790" s="179">
        <f t="shared" si="271"/>
        <v>0</v>
      </c>
      <c r="I5790" s="179">
        <f t="shared" si="272"/>
        <v>0</v>
      </c>
    </row>
    <row r="5791" spans="1:9" ht="15.75" thickBot="1">
      <c r="A5791" s="398"/>
      <c r="B5791" s="333">
        <v>1</v>
      </c>
      <c r="C5791" s="334">
        <v>33.26</v>
      </c>
      <c r="D5791" s="335" t="s">
        <v>391</v>
      </c>
      <c r="E5791" s="335" t="s">
        <v>386</v>
      </c>
      <c r="F5791" s="335" t="s">
        <v>858</v>
      </c>
      <c r="G5791" s="179">
        <f t="shared" si="270"/>
        <v>0</v>
      </c>
      <c r="H5791" s="179">
        <f t="shared" si="271"/>
        <v>0</v>
      </c>
      <c r="I5791" s="179">
        <f t="shared" si="272"/>
        <v>0</v>
      </c>
    </row>
    <row r="5792" spans="1:9" ht="15.75" thickBot="1">
      <c r="A5792" s="398"/>
      <c r="B5792" s="333">
        <v>0.5</v>
      </c>
      <c r="C5792" s="334">
        <v>24.94</v>
      </c>
      <c r="D5792" s="335" t="s">
        <v>387</v>
      </c>
      <c r="E5792" s="335" t="s">
        <v>386</v>
      </c>
      <c r="F5792" s="335" t="s">
        <v>856</v>
      </c>
      <c r="G5792" s="179">
        <f t="shared" si="270"/>
        <v>0</v>
      </c>
      <c r="H5792" s="179">
        <f t="shared" si="271"/>
        <v>0</v>
      </c>
      <c r="I5792" s="179">
        <f t="shared" si="272"/>
        <v>0</v>
      </c>
    </row>
    <row r="5793" spans="1:9" ht="15.75" thickBot="1">
      <c r="A5793" s="398"/>
      <c r="B5793" s="333">
        <v>0.5</v>
      </c>
      <c r="C5793" s="334">
        <v>24.94</v>
      </c>
      <c r="D5793" s="335" t="s">
        <v>387</v>
      </c>
      <c r="E5793" s="335" t="s">
        <v>386</v>
      </c>
      <c r="F5793" s="335" t="s">
        <v>867</v>
      </c>
      <c r="G5793" s="179">
        <f t="shared" si="270"/>
        <v>0</v>
      </c>
      <c r="H5793" s="179">
        <f t="shared" si="271"/>
        <v>0</v>
      </c>
      <c r="I5793" s="179">
        <f t="shared" si="272"/>
        <v>0</v>
      </c>
    </row>
    <row r="5794" spans="1:9" ht="15.75" thickBot="1">
      <c r="A5794" s="398"/>
      <c r="B5794" s="333">
        <v>0.25</v>
      </c>
      <c r="C5794" s="334">
        <v>12.47</v>
      </c>
      <c r="D5794" s="335" t="s">
        <v>387</v>
      </c>
      <c r="E5794" s="335" t="s">
        <v>386</v>
      </c>
      <c r="F5794" s="335" t="s">
        <v>858</v>
      </c>
      <c r="G5794" s="179">
        <f t="shared" si="270"/>
        <v>0</v>
      </c>
      <c r="H5794" s="179">
        <f t="shared" si="271"/>
        <v>0</v>
      </c>
      <c r="I5794" s="179">
        <f t="shared" si="272"/>
        <v>0</v>
      </c>
    </row>
    <row r="5795" spans="1:9" ht="15.75" thickBot="1">
      <c r="A5795" s="398"/>
      <c r="B5795" s="333">
        <v>4</v>
      </c>
      <c r="C5795" s="334">
        <v>97.48</v>
      </c>
      <c r="D5795" s="335" t="s">
        <v>384</v>
      </c>
      <c r="E5795" s="335" t="s">
        <v>386</v>
      </c>
      <c r="F5795" s="335" t="s">
        <v>807</v>
      </c>
      <c r="G5795" s="179">
        <f t="shared" si="270"/>
        <v>97.48</v>
      </c>
      <c r="H5795" s="179">
        <f t="shared" si="271"/>
        <v>0</v>
      </c>
      <c r="I5795" s="179">
        <f t="shared" si="272"/>
        <v>97.48</v>
      </c>
    </row>
    <row r="5796" spans="1:9" ht="15.75" thickBot="1">
      <c r="A5796" s="398"/>
      <c r="B5796" s="333">
        <v>4</v>
      </c>
      <c r="C5796" s="334">
        <v>97.48</v>
      </c>
      <c r="D5796" s="335" t="s">
        <v>384</v>
      </c>
      <c r="E5796" s="335" t="s">
        <v>386</v>
      </c>
      <c r="F5796" s="335" t="s">
        <v>837</v>
      </c>
      <c r="G5796" s="179">
        <f t="shared" si="270"/>
        <v>97.48</v>
      </c>
      <c r="H5796" s="179">
        <f t="shared" si="271"/>
        <v>0</v>
      </c>
      <c r="I5796" s="179">
        <f t="shared" si="272"/>
        <v>97.48</v>
      </c>
    </row>
    <row r="5797" spans="1:9" ht="15.75" thickBot="1">
      <c r="A5797" s="398"/>
      <c r="B5797" s="333">
        <v>4</v>
      </c>
      <c r="C5797" s="334">
        <v>97.48</v>
      </c>
      <c r="D5797" s="335" t="s">
        <v>384</v>
      </c>
      <c r="E5797" s="335" t="s">
        <v>386</v>
      </c>
      <c r="F5797" s="335" t="s">
        <v>811</v>
      </c>
      <c r="G5797" s="179">
        <f t="shared" si="270"/>
        <v>97.48</v>
      </c>
      <c r="H5797" s="179">
        <f t="shared" si="271"/>
        <v>0</v>
      </c>
      <c r="I5797" s="179">
        <f t="shared" si="272"/>
        <v>97.48</v>
      </c>
    </row>
    <row r="5798" spans="1:9" ht="15.75" thickBot="1">
      <c r="A5798" s="398"/>
      <c r="B5798" s="333">
        <v>3.5</v>
      </c>
      <c r="C5798" s="334">
        <v>85.3</v>
      </c>
      <c r="D5798" s="335" t="s">
        <v>384</v>
      </c>
      <c r="E5798" s="335" t="s">
        <v>386</v>
      </c>
      <c r="F5798" s="335" t="s">
        <v>813</v>
      </c>
      <c r="G5798" s="179">
        <f t="shared" si="270"/>
        <v>85.3</v>
      </c>
      <c r="H5798" s="179">
        <f t="shared" si="271"/>
        <v>0</v>
      </c>
      <c r="I5798" s="179">
        <f t="shared" si="272"/>
        <v>85.3</v>
      </c>
    </row>
    <row r="5799" spans="1:9" ht="15.75" thickBot="1">
      <c r="A5799" s="398"/>
      <c r="B5799" s="333">
        <v>7</v>
      </c>
      <c r="C5799" s="334">
        <v>216.26</v>
      </c>
      <c r="D5799" s="335" t="s">
        <v>384</v>
      </c>
      <c r="E5799" s="335" t="s">
        <v>386</v>
      </c>
      <c r="F5799" s="335" t="s">
        <v>808</v>
      </c>
      <c r="G5799" s="179">
        <f t="shared" si="270"/>
        <v>216.26</v>
      </c>
      <c r="H5799" s="179">
        <f t="shared" si="271"/>
        <v>0</v>
      </c>
      <c r="I5799" s="179">
        <f t="shared" si="272"/>
        <v>216.26</v>
      </c>
    </row>
    <row r="5800" spans="1:9" ht="15.75" thickBot="1">
      <c r="A5800" s="398"/>
      <c r="B5800" s="333">
        <v>4.5</v>
      </c>
      <c r="C5800" s="334">
        <v>149.66999999999999</v>
      </c>
      <c r="D5800" s="335" t="s">
        <v>384</v>
      </c>
      <c r="E5800" s="335" t="s">
        <v>386</v>
      </c>
      <c r="F5800" s="335" t="s">
        <v>809</v>
      </c>
      <c r="G5800" s="179">
        <f t="shared" si="270"/>
        <v>149.66999999999999</v>
      </c>
      <c r="H5800" s="179">
        <f t="shared" si="271"/>
        <v>0</v>
      </c>
      <c r="I5800" s="179">
        <f t="shared" si="272"/>
        <v>149.66999999999999</v>
      </c>
    </row>
    <row r="5801" spans="1:9" ht="15.75" thickBot="1">
      <c r="A5801" s="398"/>
      <c r="B5801" s="333">
        <v>5</v>
      </c>
      <c r="C5801" s="334">
        <v>166.3</v>
      </c>
      <c r="D5801" s="335" t="s">
        <v>384</v>
      </c>
      <c r="E5801" s="335" t="s">
        <v>386</v>
      </c>
      <c r="F5801" s="335" t="s">
        <v>810</v>
      </c>
      <c r="G5801" s="179">
        <f t="shared" si="270"/>
        <v>166.3</v>
      </c>
      <c r="H5801" s="179">
        <f t="shared" si="271"/>
        <v>0</v>
      </c>
      <c r="I5801" s="179">
        <f t="shared" si="272"/>
        <v>166.3</v>
      </c>
    </row>
    <row r="5802" spans="1:9" ht="15.75" thickBot="1">
      <c r="A5802" s="398"/>
      <c r="B5802" s="333">
        <v>4</v>
      </c>
      <c r="C5802" s="334">
        <v>133.04</v>
      </c>
      <c r="D5802" s="335" t="s">
        <v>384</v>
      </c>
      <c r="E5802" s="335" t="s">
        <v>386</v>
      </c>
      <c r="F5802" s="335" t="s">
        <v>835</v>
      </c>
      <c r="G5802" s="179">
        <f t="shared" si="270"/>
        <v>133.04</v>
      </c>
      <c r="H5802" s="179">
        <f t="shared" si="271"/>
        <v>0</v>
      </c>
      <c r="I5802" s="179">
        <f t="shared" si="272"/>
        <v>133.04</v>
      </c>
    </row>
    <row r="5803" spans="1:9" ht="15.75" thickBot="1">
      <c r="A5803" s="398"/>
      <c r="B5803" s="333">
        <v>5</v>
      </c>
      <c r="C5803" s="334">
        <v>166.3</v>
      </c>
      <c r="D5803" s="335" t="s">
        <v>384</v>
      </c>
      <c r="E5803" s="335" t="s">
        <v>386</v>
      </c>
      <c r="F5803" s="335" t="s">
        <v>802</v>
      </c>
      <c r="G5803" s="179">
        <f t="shared" si="270"/>
        <v>166.3</v>
      </c>
      <c r="H5803" s="179">
        <f t="shared" si="271"/>
        <v>0</v>
      </c>
      <c r="I5803" s="179">
        <f t="shared" si="272"/>
        <v>166.3</v>
      </c>
    </row>
    <row r="5804" spans="1:9" ht="15.75" thickBot="1">
      <c r="A5804" s="398"/>
      <c r="B5804" s="333">
        <v>5</v>
      </c>
      <c r="C5804" s="334">
        <v>166.3</v>
      </c>
      <c r="D5804" s="335" t="s">
        <v>384</v>
      </c>
      <c r="E5804" s="335" t="s">
        <v>386</v>
      </c>
      <c r="F5804" s="335" t="s">
        <v>803</v>
      </c>
      <c r="G5804" s="179">
        <f t="shared" si="270"/>
        <v>166.3</v>
      </c>
      <c r="H5804" s="179">
        <f t="shared" si="271"/>
        <v>0</v>
      </c>
      <c r="I5804" s="179">
        <f t="shared" si="272"/>
        <v>166.3</v>
      </c>
    </row>
    <row r="5805" spans="1:9" ht="15.75" thickBot="1">
      <c r="A5805" s="398"/>
      <c r="B5805" s="333">
        <v>4.5</v>
      </c>
      <c r="C5805" s="334">
        <v>149.66999999999999</v>
      </c>
      <c r="D5805" s="335" t="s">
        <v>384</v>
      </c>
      <c r="E5805" s="335" t="s">
        <v>386</v>
      </c>
      <c r="F5805" s="335" t="s">
        <v>804</v>
      </c>
      <c r="G5805" s="179">
        <f t="shared" si="270"/>
        <v>149.66999999999999</v>
      </c>
      <c r="H5805" s="179">
        <f t="shared" si="271"/>
        <v>0</v>
      </c>
      <c r="I5805" s="179">
        <f t="shared" si="272"/>
        <v>149.66999999999999</v>
      </c>
    </row>
    <row r="5806" spans="1:9" ht="15.75" thickBot="1">
      <c r="A5806" s="398"/>
      <c r="B5806" s="333">
        <v>4.5</v>
      </c>
      <c r="C5806" s="334">
        <v>149.66999999999999</v>
      </c>
      <c r="D5806" s="335" t="s">
        <v>384</v>
      </c>
      <c r="E5806" s="335" t="s">
        <v>386</v>
      </c>
      <c r="F5806" s="335" t="s">
        <v>845</v>
      </c>
      <c r="G5806" s="179">
        <f t="shared" si="270"/>
        <v>149.66999999999999</v>
      </c>
      <c r="H5806" s="179">
        <f t="shared" si="271"/>
        <v>0</v>
      </c>
      <c r="I5806" s="179">
        <f t="shared" si="272"/>
        <v>149.66999999999999</v>
      </c>
    </row>
    <row r="5807" spans="1:9" ht="15.75" thickBot="1">
      <c r="A5807" s="398"/>
      <c r="B5807" s="333">
        <v>4.25</v>
      </c>
      <c r="C5807" s="334">
        <v>141.36000000000001</v>
      </c>
      <c r="D5807" s="335" t="s">
        <v>384</v>
      </c>
      <c r="E5807" s="335" t="s">
        <v>386</v>
      </c>
      <c r="F5807" s="335" t="s">
        <v>843</v>
      </c>
      <c r="G5807" s="179">
        <f t="shared" si="270"/>
        <v>141.36000000000001</v>
      </c>
      <c r="H5807" s="179">
        <f t="shared" si="271"/>
        <v>0</v>
      </c>
      <c r="I5807" s="179">
        <f t="shared" si="272"/>
        <v>141.36000000000001</v>
      </c>
    </row>
    <row r="5808" spans="1:9" ht="15.75" thickBot="1">
      <c r="A5808" s="398"/>
      <c r="B5808" s="333">
        <v>5</v>
      </c>
      <c r="C5808" s="334">
        <v>166.3</v>
      </c>
      <c r="D5808" s="335" t="s">
        <v>384</v>
      </c>
      <c r="E5808" s="335" t="s">
        <v>386</v>
      </c>
      <c r="F5808" s="335" t="s">
        <v>894</v>
      </c>
      <c r="G5808" s="179">
        <f t="shared" si="270"/>
        <v>166.3</v>
      </c>
      <c r="H5808" s="179">
        <f t="shared" si="271"/>
        <v>0</v>
      </c>
      <c r="I5808" s="179">
        <f t="shared" si="272"/>
        <v>166.3</v>
      </c>
    </row>
    <row r="5809" spans="1:9" ht="15.75" thickBot="1">
      <c r="A5809" s="398"/>
      <c r="B5809" s="333">
        <v>4</v>
      </c>
      <c r="C5809" s="334">
        <v>133.04</v>
      </c>
      <c r="D5809" s="335" t="s">
        <v>384</v>
      </c>
      <c r="E5809" s="335" t="s">
        <v>386</v>
      </c>
      <c r="F5809" s="335" t="s">
        <v>881</v>
      </c>
      <c r="G5809" s="179">
        <f t="shared" si="270"/>
        <v>133.04</v>
      </c>
      <c r="H5809" s="179">
        <f t="shared" si="271"/>
        <v>0</v>
      </c>
      <c r="I5809" s="179">
        <f t="shared" si="272"/>
        <v>133.04</v>
      </c>
    </row>
    <row r="5810" spans="1:9" ht="15.75" thickBot="1">
      <c r="A5810" s="398"/>
      <c r="B5810" s="333">
        <v>4.75</v>
      </c>
      <c r="C5810" s="334">
        <v>157.97999999999999</v>
      </c>
      <c r="D5810" s="335" t="s">
        <v>384</v>
      </c>
      <c r="E5810" s="335" t="s">
        <v>386</v>
      </c>
      <c r="F5810" s="335" t="s">
        <v>805</v>
      </c>
      <c r="G5810" s="179">
        <f t="shared" si="270"/>
        <v>157.97999999999999</v>
      </c>
      <c r="H5810" s="179">
        <f t="shared" si="271"/>
        <v>0</v>
      </c>
      <c r="I5810" s="179">
        <f t="shared" si="272"/>
        <v>157.97999999999999</v>
      </c>
    </row>
    <row r="5811" spans="1:9" ht="15.75" thickBot="1">
      <c r="A5811" s="398"/>
      <c r="B5811" s="333">
        <v>5</v>
      </c>
      <c r="C5811" s="334">
        <v>166.3</v>
      </c>
      <c r="D5811" s="335" t="s">
        <v>384</v>
      </c>
      <c r="E5811" s="335" t="s">
        <v>386</v>
      </c>
      <c r="F5811" s="335" t="s">
        <v>862</v>
      </c>
      <c r="G5811" s="179">
        <f t="shared" si="270"/>
        <v>166.3</v>
      </c>
      <c r="H5811" s="179">
        <f t="shared" si="271"/>
        <v>0</v>
      </c>
      <c r="I5811" s="179">
        <f t="shared" si="272"/>
        <v>166.3</v>
      </c>
    </row>
    <row r="5812" spans="1:9" ht="15.75" thickBot="1">
      <c r="A5812" s="398"/>
      <c r="B5812" s="333">
        <v>4</v>
      </c>
      <c r="C5812" s="334">
        <v>133.04</v>
      </c>
      <c r="D5812" s="335" t="s">
        <v>384</v>
      </c>
      <c r="E5812" s="335" t="s">
        <v>386</v>
      </c>
      <c r="F5812" s="335" t="s">
        <v>816</v>
      </c>
      <c r="G5812" s="179">
        <f t="shared" si="270"/>
        <v>133.04</v>
      </c>
      <c r="H5812" s="179">
        <f t="shared" si="271"/>
        <v>0</v>
      </c>
      <c r="I5812" s="179">
        <f t="shared" si="272"/>
        <v>133.04</v>
      </c>
    </row>
    <row r="5813" spans="1:9" ht="15.75" thickBot="1">
      <c r="A5813" s="398"/>
      <c r="B5813" s="333">
        <v>4.5</v>
      </c>
      <c r="C5813" s="334">
        <v>149.66999999999999</v>
      </c>
      <c r="D5813" s="335" t="s">
        <v>384</v>
      </c>
      <c r="E5813" s="335" t="s">
        <v>386</v>
      </c>
      <c r="F5813" s="335" t="s">
        <v>863</v>
      </c>
      <c r="G5813" s="179">
        <f t="shared" si="270"/>
        <v>149.66999999999999</v>
      </c>
      <c r="H5813" s="179">
        <f t="shared" si="271"/>
        <v>0</v>
      </c>
      <c r="I5813" s="179">
        <f t="shared" si="272"/>
        <v>149.66999999999999</v>
      </c>
    </row>
    <row r="5814" spans="1:9" ht="15.75" thickBot="1">
      <c r="A5814" s="398"/>
      <c r="B5814" s="333">
        <v>5</v>
      </c>
      <c r="C5814" s="334">
        <v>166.3</v>
      </c>
      <c r="D5814" s="335" t="s">
        <v>384</v>
      </c>
      <c r="E5814" s="335" t="s">
        <v>386</v>
      </c>
      <c r="F5814" s="335" t="s">
        <v>864</v>
      </c>
      <c r="G5814" s="179">
        <f t="shared" si="270"/>
        <v>166.3</v>
      </c>
      <c r="H5814" s="179">
        <f t="shared" si="271"/>
        <v>0</v>
      </c>
      <c r="I5814" s="179">
        <f t="shared" si="272"/>
        <v>166.3</v>
      </c>
    </row>
    <row r="5815" spans="1:9" ht="15.75" thickBot="1">
      <c r="A5815" s="398"/>
      <c r="B5815" s="333">
        <v>5</v>
      </c>
      <c r="C5815" s="334">
        <v>166.3</v>
      </c>
      <c r="D5815" s="335" t="s">
        <v>384</v>
      </c>
      <c r="E5815" s="335" t="s">
        <v>386</v>
      </c>
      <c r="F5815" s="335" t="s">
        <v>841</v>
      </c>
      <c r="G5815" s="179">
        <f t="shared" si="270"/>
        <v>166.3</v>
      </c>
      <c r="H5815" s="179">
        <f t="shared" si="271"/>
        <v>0</v>
      </c>
      <c r="I5815" s="179">
        <f t="shared" si="272"/>
        <v>166.3</v>
      </c>
    </row>
    <row r="5816" spans="1:9" ht="15.75" thickBot="1">
      <c r="A5816" s="398"/>
      <c r="B5816" s="333">
        <v>5</v>
      </c>
      <c r="C5816" s="334">
        <v>166.3</v>
      </c>
      <c r="D5816" s="335" t="s">
        <v>384</v>
      </c>
      <c r="E5816" s="335" t="s">
        <v>386</v>
      </c>
      <c r="F5816" s="335" t="s">
        <v>856</v>
      </c>
      <c r="G5816" s="179">
        <f t="shared" si="270"/>
        <v>166.3</v>
      </c>
      <c r="H5816" s="179">
        <f t="shared" si="271"/>
        <v>0</v>
      </c>
      <c r="I5816" s="179">
        <f t="shared" si="272"/>
        <v>166.3</v>
      </c>
    </row>
    <row r="5817" spans="1:9" ht="15.75" thickBot="1">
      <c r="A5817" s="398"/>
      <c r="B5817" s="333">
        <v>5</v>
      </c>
      <c r="C5817" s="334">
        <v>166.3</v>
      </c>
      <c r="D5817" s="335" t="s">
        <v>384</v>
      </c>
      <c r="E5817" s="335" t="s">
        <v>386</v>
      </c>
      <c r="F5817" s="335" t="s">
        <v>867</v>
      </c>
      <c r="G5817" s="179">
        <f t="shared" si="270"/>
        <v>166.3</v>
      </c>
      <c r="H5817" s="179">
        <f t="shared" si="271"/>
        <v>0</v>
      </c>
      <c r="I5817" s="179">
        <f t="shared" si="272"/>
        <v>166.3</v>
      </c>
    </row>
    <row r="5818" spans="1:9" ht="15.75" thickBot="1">
      <c r="A5818" s="398"/>
      <c r="B5818" s="333">
        <v>3.5</v>
      </c>
      <c r="C5818" s="334">
        <v>116.41</v>
      </c>
      <c r="D5818" s="335" t="s">
        <v>384</v>
      </c>
      <c r="E5818" s="335" t="s">
        <v>386</v>
      </c>
      <c r="F5818" s="335" t="s">
        <v>868</v>
      </c>
      <c r="G5818" s="179">
        <f t="shared" si="270"/>
        <v>116.41</v>
      </c>
      <c r="H5818" s="179">
        <f t="shared" si="271"/>
        <v>0</v>
      </c>
      <c r="I5818" s="179">
        <f t="shared" si="272"/>
        <v>116.41</v>
      </c>
    </row>
    <row r="5819" spans="1:9" ht="15.75" thickBot="1">
      <c r="A5819" s="398"/>
      <c r="B5819" s="333">
        <v>4</v>
      </c>
      <c r="C5819" s="334">
        <v>133.04</v>
      </c>
      <c r="D5819" s="335" t="s">
        <v>384</v>
      </c>
      <c r="E5819" s="335" t="s">
        <v>386</v>
      </c>
      <c r="F5819" s="335" t="s">
        <v>838</v>
      </c>
      <c r="G5819" s="179">
        <f t="shared" si="270"/>
        <v>133.04</v>
      </c>
      <c r="H5819" s="179">
        <f t="shared" si="271"/>
        <v>0</v>
      </c>
      <c r="I5819" s="179">
        <f t="shared" si="272"/>
        <v>133.04</v>
      </c>
    </row>
    <row r="5820" spans="1:9" ht="15.75" thickBot="1">
      <c r="A5820" s="398"/>
      <c r="B5820" s="333">
        <v>5</v>
      </c>
      <c r="C5820" s="334">
        <v>166.3</v>
      </c>
      <c r="D5820" s="335" t="s">
        <v>384</v>
      </c>
      <c r="E5820" s="335" t="s">
        <v>386</v>
      </c>
      <c r="F5820" s="335" t="s">
        <v>872</v>
      </c>
      <c r="G5820" s="179">
        <f t="shared" si="270"/>
        <v>166.3</v>
      </c>
      <c r="H5820" s="179">
        <f t="shared" si="271"/>
        <v>0</v>
      </c>
      <c r="I5820" s="179">
        <f t="shared" si="272"/>
        <v>166.3</v>
      </c>
    </row>
    <row r="5821" spans="1:9" ht="15.75" thickBot="1">
      <c r="A5821" s="398"/>
      <c r="B5821" s="333">
        <v>3.5</v>
      </c>
      <c r="C5821" s="334">
        <v>116.41</v>
      </c>
      <c r="D5821" s="335" t="s">
        <v>384</v>
      </c>
      <c r="E5821" s="335" t="s">
        <v>386</v>
      </c>
      <c r="F5821" s="335" t="s">
        <v>858</v>
      </c>
      <c r="G5821" s="179">
        <f t="shared" si="270"/>
        <v>116.41</v>
      </c>
      <c r="H5821" s="179">
        <f t="shared" si="271"/>
        <v>0</v>
      </c>
      <c r="I5821" s="179">
        <f t="shared" si="272"/>
        <v>116.41</v>
      </c>
    </row>
    <row r="5822" spans="1:9" ht="15.75" thickBot="1">
      <c r="A5822" s="398"/>
      <c r="B5822" s="333">
        <v>0.5</v>
      </c>
      <c r="C5822" s="334">
        <v>16.63</v>
      </c>
      <c r="D5822" s="335" t="s">
        <v>834</v>
      </c>
      <c r="E5822" s="335" t="s">
        <v>386</v>
      </c>
      <c r="F5822" s="335" t="s">
        <v>805</v>
      </c>
      <c r="G5822" s="179">
        <f t="shared" si="270"/>
        <v>0</v>
      </c>
      <c r="H5822" s="179">
        <f t="shared" si="271"/>
        <v>0</v>
      </c>
      <c r="I5822" s="179">
        <f t="shared" si="272"/>
        <v>0</v>
      </c>
    </row>
    <row r="5823" spans="1:9" ht="15.75" thickBot="1">
      <c r="A5823" s="399"/>
      <c r="B5823" s="333">
        <v>1</v>
      </c>
      <c r="C5823" s="334">
        <v>33.26</v>
      </c>
      <c r="D5823" s="335" t="s">
        <v>834</v>
      </c>
      <c r="E5823" s="335" t="s">
        <v>386</v>
      </c>
      <c r="F5823" s="335" t="s">
        <v>868</v>
      </c>
      <c r="G5823" s="179">
        <f t="shared" si="270"/>
        <v>0</v>
      </c>
      <c r="H5823" s="179">
        <f t="shared" si="271"/>
        <v>0</v>
      </c>
      <c r="I5823" s="179">
        <f t="shared" si="272"/>
        <v>0</v>
      </c>
    </row>
    <row r="5824" spans="1:9" ht="15.75" thickBot="1">
      <c r="A5824" s="336" t="s">
        <v>522</v>
      </c>
      <c r="B5824" s="337">
        <v>131.75</v>
      </c>
      <c r="C5824" s="338">
        <v>4247.21</v>
      </c>
      <c r="D5824" s="394"/>
      <c r="E5824" s="395"/>
      <c r="F5824" s="396"/>
      <c r="G5824" s="179">
        <f t="shared" si="270"/>
        <v>0</v>
      </c>
      <c r="H5824" s="179">
        <f t="shared" si="271"/>
        <v>0</v>
      </c>
      <c r="I5824" s="179">
        <f t="shared" si="272"/>
        <v>0</v>
      </c>
    </row>
    <row r="5825" spans="1:9" ht="15.75" thickBot="1">
      <c r="A5825" s="397" t="s">
        <v>1048</v>
      </c>
      <c r="B5825" s="333">
        <v>16</v>
      </c>
      <c r="C5825" s="334">
        <v>754.8</v>
      </c>
      <c r="D5825" s="335" t="s">
        <v>387</v>
      </c>
      <c r="E5825" s="335" t="s">
        <v>386</v>
      </c>
      <c r="F5825" s="335" t="s">
        <v>864</v>
      </c>
      <c r="G5825" s="179">
        <f t="shared" si="270"/>
        <v>0</v>
      </c>
      <c r="H5825" s="179">
        <f t="shared" si="271"/>
        <v>0</v>
      </c>
      <c r="I5825" s="179">
        <f t="shared" si="272"/>
        <v>0</v>
      </c>
    </row>
    <row r="5826" spans="1:9" ht="15.75" thickBot="1">
      <c r="A5826" s="399"/>
      <c r="B5826" s="333">
        <v>40</v>
      </c>
      <c r="C5826" s="334">
        <v>1258</v>
      </c>
      <c r="D5826" s="335" t="s">
        <v>384</v>
      </c>
      <c r="E5826" s="335" t="s">
        <v>386</v>
      </c>
      <c r="F5826" s="335" t="s">
        <v>864</v>
      </c>
      <c r="G5826" s="179">
        <f t="shared" si="270"/>
        <v>1258</v>
      </c>
      <c r="H5826" s="179">
        <f t="shared" si="271"/>
        <v>0</v>
      </c>
      <c r="I5826" s="179">
        <f t="shared" si="272"/>
        <v>1258</v>
      </c>
    </row>
    <row r="5827" spans="1:9" ht="15.75" thickBot="1">
      <c r="A5827" s="336" t="s">
        <v>1048</v>
      </c>
      <c r="B5827" s="337">
        <v>56</v>
      </c>
      <c r="C5827" s="338">
        <v>2012.8</v>
      </c>
      <c r="D5827" s="394"/>
      <c r="E5827" s="395"/>
      <c r="F5827" s="396"/>
      <c r="G5827" s="179">
        <f t="shared" si="270"/>
        <v>0</v>
      </c>
      <c r="H5827" s="179">
        <f t="shared" si="271"/>
        <v>0</v>
      </c>
      <c r="I5827" s="179">
        <f t="shared" si="272"/>
        <v>0</v>
      </c>
    </row>
    <row r="5828" spans="1:9" ht="15.75" thickBot="1">
      <c r="A5828" s="397" t="s">
        <v>1049</v>
      </c>
      <c r="B5828" s="333">
        <v>0</v>
      </c>
      <c r="C5828" s="334">
        <v>60</v>
      </c>
      <c r="D5828" s="335" t="s">
        <v>441</v>
      </c>
      <c r="E5828" s="335" t="s">
        <v>386</v>
      </c>
      <c r="F5828" s="335" t="s">
        <v>831</v>
      </c>
      <c r="G5828" s="179">
        <f t="shared" si="270"/>
        <v>0</v>
      </c>
      <c r="H5828" s="179">
        <f t="shared" si="271"/>
        <v>0</v>
      </c>
      <c r="I5828" s="179">
        <f t="shared" si="272"/>
        <v>0</v>
      </c>
    </row>
    <row r="5829" spans="1:9" ht="15.75" thickBot="1">
      <c r="A5829" s="399"/>
      <c r="B5829" s="333">
        <v>0</v>
      </c>
      <c r="C5829" s="334">
        <v>60</v>
      </c>
      <c r="D5829" s="335" t="s">
        <v>441</v>
      </c>
      <c r="E5829" s="335" t="s">
        <v>386</v>
      </c>
      <c r="F5829" s="335" t="s">
        <v>821</v>
      </c>
      <c r="G5829" s="179">
        <f t="shared" ref="G5829:G5892" si="273">IF(D5829="REG",C5829,0)</f>
        <v>0</v>
      </c>
      <c r="H5829" s="179">
        <f t="shared" ref="H5829:H5892" si="274">IF(D5829="SAL",C5829,0)</f>
        <v>0</v>
      </c>
      <c r="I5829" s="179">
        <f t="shared" ref="I5829:I5892" si="275">+G5829+H5829</f>
        <v>0</v>
      </c>
    </row>
    <row r="5830" spans="1:9" ht="15.75" thickBot="1">
      <c r="A5830" s="336" t="s">
        <v>1049</v>
      </c>
      <c r="B5830" s="337">
        <v>0</v>
      </c>
      <c r="C5830" s="338">
        <v>120</v>
      </c>
      <c r="D5830" s="394"/>
      <c r="E5830" s="395"/>
      <c r="F5830" s="396"/>
      <c r="G5830" s="179">
        <f t="shared" si="273"/>
        <v>0</v>
      </c>
      <c r="H5830" s="179">
        <f t="shared" si="274"/>
        <v>0</v>
      </c>
      <c r="I5830" s="179">
        <f t="shared" si="275"/>
        <v>0</v>
      </c>
    </row>
    <row r="5831" spans="1:9" ht="15.75" thickBot="1">
      <c r="A5831" s="397" t="s">
        <v>523</v>
      </c>
      <c r="B5831" s="333">
        <v>0</v>
      </c>
      <c r="C5831" s="334">
        <v>120</v>
      </c>
      <c r="D5831" s="335" t="s">
        <v>441</v>
      </c>
      <c r="E5831" s="335" t="s">
        <v>386</v>
      </c>
      <c r="F5831" s="335" t="s">
        <v>817</v>
      </c>
      <c r="G5831" s="179">
        <f t="shared" si="273"/>
        <v>0</v>
      </c>
      <c r="H5831" s="179">
        <f t="shared" si="274"/>
        <v>0</v>
      </c>
      <c r="I5831" s="179">
        <f t="shared" si="275"/>
        <v>0</v>
      </c>
    </row>
    <row r="5832" spans="1:9" ht="15.75" thickBot="1">
      <c r="A5832" s="398"/>
      <c r="B5832" s="333">
        <v>0</v>
      </c>
      <c r="C5832" s="334">
        <v>120</v>
      </c>
      <c r="D5832" s="335" t="s">
        <v>441</v>
      </c>
      <c r="E5832" s="335" t="s">
        <v>386</v>
      </c>
      <c r="F5832" s="335" t="s">
        <v>823</v>
      </c>
      <c r="G5832" s="179">
        <f t="shared" si="273"/>
        <v>0</v>
      </c>
      <c r="H5832" s="179">
        <f t="shared" si="274"/>
        <v>0</v>
      </c>
      <c r="I5832" s="179">
        <f t="shared" si="275"/>
        <v>0</v>
      </c>
    </row>
    <row r="5833" spans="1:9" ht="15.75" thickBot="1">
      <c r="A5833" s="398"/>
      <c r="B5833" s="333">
        <v>0</v>
      </c>
      <c r="C5833" s="334">
        <v>120</v>
      </c>
      <c r="D5833" s="335" t="s">
        <v>441</v>
      </c>
      <c r="E5833" s="335" t="s">
        <v>386</v>
      </c>
      <c r="F5833" s="335" t="s">
        <v>825</v>
      </c>
      <c r="G5833" s="179">
        <f t="shared" si="273"/>
        <v>0</v>
      </c>
      <c r="H5833" s="179">
        <f t="shared" si="274"/>
        <v>0</v>
      </c>
      <c r="I5833" s="179">
        <f t="shared" si="275"/>
        <v>0</v>
      </c>
    </row>
    <row r="5834" spans="1:9" ht="15.75" thickBot="1">
      <c r="A5834" s="398"/>
      <c r="B5834" s="333">
        <v>0</v>
      </c>
      <c r="C5834" s="334">
        <v>120</v>
      </c>
      <c r="D5834" s="335" t="s">
        <v>441</v>
      </c>
      <c r="E5834" s="335" t="s">
        <v>386</v>
      </c>
      <c r="F5834" s="335" t="s">
        <v>826</v>
      </c>
      <c r="G5834" s="179">
        <f t="shared" si="273"/>
        <v>0</v>
      </c>
      <c r="H5834" s="179">
        <f t="shared" si="274"/>
        <v>0</v>
      </c>
      <c r="I5834" s="179">
        <f t="shared" si="275"/>
        <v>0</v>
      </c>
    </row>
    <row r="5835" spans="1:9" ht="15.75" thickBot="1">
      <c r="A5835" s="398"/>
      <c r="B5835" s="333">
        <v>0</v>
      </c>
      <c r="C5835" s="334">
        <v>120</v>
      </c>
      <c r="D5835" s="335" t="s">
        <v>441</v>
      </c>
      <c r="E5835" s="335" t="s">
        <v>386</v>
      </c>
      <c r="F5835" s="335" t="s">
        <v>828</v>
      </c>
      <c r="G5835" s="179">
        <f t="shared" si="273"/>
        <v>0</v>
      </c>
      <c r="H5835" s="179">
        <f t="shared" si="274"/>
        <v>0</v>
      </c>
      <c r="I5835" s="179">
        <f t="shared" si="275"/>
        <v>0</v>
      </c>
    </row>
    <row r="5836" spans="1:9" ht="15.75" thickBot="1">
      <c r="A5836" s="398"/>
      <c r="B5836" s="333">
        <v>0</v>
      </c>
      <c r="C5836" s="334">
        <v>120</v>
      </c>
      <c r="D5836" s="335" t="s">
        <v>441</v>
      </c>
      <c r="E5836" s="335" t="s">
        <v>386</v>
      </c>
      <c r="F5836" s="335" t="s">
        <v>829</v>
      </c>
      <c r="G5836" s="179">
        <f t="shared" si="273"/>
        <v>0</v>
      </c>
      <c r="H5836" s="179">
        <f t="shared" si="274"/>
        <v>0</v>
      </c>
      <c r="I5836" s="179">
        <f t="shared" si="275"/>
        <v>0</v>
      </c>
    </row>
    <row r="5837" spans="1:9" ht="15.75" thickBot="1">
      <c r="A5837" s="398"/>
      <c r="B5837" s="333">
        <v>0</v>
      </c>
      <c r="C5837" s="334">
        <v>120</v>
      </c>
      <c r="D5837" s="335" t="s">
        <v>441</v>
      </c>
      <c r="E5837" s="335" t="s">
        <v>386</v>
      </c>
      <c r="F5837" s="335" t="s">
        <v>820</v>
      </c>
      <c r="G5837" s="179">
        <f t="shared" si="273"/>
        <v>0</v>
      </c>
      <c r="H5837" s="179">
        <f t="shared" si="274"/>
        <v>0</v>
      </c>
      <c r="I5837" s="179">
        <f t="shared" si="275"/>
        <v>0</v>
      </c>
    </row>
    <row r="5838" spans="1:9" ht="15.75" thickBot="1">
      <c r="A5838" s="398"/>
      <c r="B5838" s="333">
        <v>0</v>
      </c>
      <c r="C5838" s="334">
        <v>155</v>
      </c>
      <c r="D5838" s="335" t="s">
        <v>441</v>
      </c>
      <c r="E5838" s="335" t="s">
        <v>386</v>
      </c>
      <c r="F5838" s="335" t="s">
        <v>831</v>
      </c>
      <c r="G5838" s="179">
        <f t="shared" si="273"/>
        <v>0</v>
      </c>
      <c r="H5838" s="179">
        <f t="shared" si="274"/>
        <v>0</v>
      </c>
      <c r="I5838" s="179">
        <f t="shared" si="275"/>
        <v>0</v>
      </c>
    </row>
    <row r="5839" spans="1:9" ht="15.75" thickBot="1">
      <c r="A5839" s="398"/>
      <c r="B5839" s="333">
        <v>0</v>
      </c>
      <c r="C5839" s="334">
        <v>155</v>
      </c>
      <c r="D5839" s="335" t="s">
        <v>441</v>
      </c>
      <c r="E5839" s="335" t="s">
        <v>386</v>
      </c>
      <c r="F5839" s="335" t="s">
        <v>821</v>
      </c>
      <c r="G5839" s="179">
        <f t="shared" si="273"/>
        <v>0</v>
      </c>
      <c r="H5839" s="179">
        <f t="shared" si="274"/>
        <v>0</v>
      </c>
      <c r="I5839" s="179">
        <f t="shared" si="275"/>
        <v>0</v>
      </c>
    </row>
    <row r="5840" spans="1:9" ht="15.75" thickBot="1">
      <c r="A5840" s="398"/>
      <c r="B5840" s="333">
        <v>0</v>
      </c>
      <c r="C5840" s="334">
        <v>155</v>
      </c>
      <c r="D5840" s="335" t="s">
        <v>441</v>
      </c>
      <c r="E5840" s="335" t="s">
        <v>386</v>
      </c>
      <c r="F5840" s="335" t="s">
        <v>916</v>
      </c>
      <c r="G5840" s="179">
        <f t="shared" si="273"/>
        <v>0</v>
      </c>
      <c r="H5840" s="179">
        <f t="shared" si="274"/>
        <v>0</v>
      </c>
      <c r="I5840" s="179">
        <f t="shared" si="275"/>
        <v>0</v>
      </c>
    </row>
    <row r="5841" spans="1:9" ht="15.75" thickBot="1">
      <c r="A5841" s="398"/>
      <c r="B5841" s="333">
        <v>0</v>
      </c>
      <c r="C5841" s="334">
        <v>155</v>
      </c>
      <c r="D5841" s="335" t="s">
        <v>441</v>
      </c>
      <c r="E5841" s="335" t="s">
        <v>386</v>
      </c>
      <c r="F5841" s="335" t="s">
        <v>918</v>
      </c>
      <c r="G5841" s="179">
        <f t="shared" si="273"/>
        <v>0</v>
      </c>
      <c r="H5841" s="179">
        <f t="shared" si="274"/>
        <v>0</v>
      </c>
      <c r="I5841" s="179">
        <f t="shared" si="275"/>
        <v>0</v>
      </c>
    </row>
    <row r="5842" spans="1:9" ht="15.75" thickBot="1">
      <c r="A5842" s="398"/>
      <c r="B5842" s="333">
        <v>0</v>
      </c>
      <c r="C5842" s="334">
        <v>155</v>
      </c>
      <c r="D5842" s="335" t="s">
        <v>441</v>
      </c>
      <c r="E5842" s="335" t="s">
        <v>386</v>
      </c>
      <c r="F5842" s="335" t="s">
        <v>920</v>
      </c>
      <c r="G5842" s="179">
        <f t="shared" si="273"/>
        <v>0</v>
      </c>
      <c r="H5842" s="179">
        <f t="shared" si="274"/>
        <v>0</v>
      </c>
      <c r="I5842" s="179">
        <f t="shared" si="275"/>
        <v>0</v>
      </c>
    </row>
    <row r="5843" spans="1:9" ht="15.75" thickBot="1">
      <c r="A5843" s="398"/>
      <c r="B5843" s="333">
        <v>5.5</v>
      </c>
      <c r="C5843" s="334">
        <v>267.95999999999998</v>
      </c>
      <c r="D5843" s="335" t="s">
        <v>387</v>
      </c>
      <c r="E5843" s="335" t="s">
        <v>386</v>
      </c>
      <c r="F5843" s="335" t="s">
        <v>813</v>
      </c>
      <c r="G5843" s="179">
        <f t="shared" si="273"/>
        <v>0</v>
      </c>
      <c r="H5843" s="179">
        <f t="shared" si="274"/>
        <v>0</v>
      </c>
      <c r="I5843" s="179">
        <f t="shared" si="275"/>
        <v>0</v>
      </c>
    </row>
    <row r="5844" spans="1:9" ht="15.75" thickBot="1">
      <c r="A5844" s="398"/>
      <c r="B5844" s="333">
        <v>3</v>
      </c>
      <c r="C5844" s="334">
        <v>149.80000000000001</v>
      </c>
      <c r="D5844" s="335" t="s">
        <v>387</v>
      </c>
      <c r="E5844" s="335" t="s">
        <v>386</v>
      </c>
      <c r="F5844" s="335" t="s">
        <v>808</v>
      </c>
      <c r="G5844" s="179">
        <f t="shared" si="273"/>
        <v>0</v>
      </c>
      <c r="H5844" s="179">
        <f t="shared" si="274"/>
        <v>0</v>
      </c>
      <c r="I5844" s="179">
        <f t="shared" si="275"/>
        <v>0</v>
      </c>
    </row>
    <row r="5845" spans="1:9" ht="15.75" thickBot="1">
      <c r="A5845" s="398"/>
      <c r="B5845" s="333">
        <v>2</v>
      </c>
      <c r="C5845" s="334">
        <v>99.87</v>
      </c>
      <c r="D5845" s="335" t="s">
        <v>387</v>
      </c>
      <c r="E5845" s="335" t="s">
        <v>386</v>
      </c>
      <c r="F5845" s="335" t="s">
        <v>809</v>
      </c>
      <c r="G5845" s="179">
        <f t="shared" si="273"/>
        <v>0</v>
      </c>
      <c r="H5845" s="179">
        <f t="shared" si="274"/>
        <v>0</v>
      </c>
      <c r="I5845" s="179">
        <f t="shared" si="275"/>
        <v>0</v>
      </c>
    </row>
    <row r="5846" spans="1:9" ht="15.75" thickBot="1">
      <c r="A5846" s="398"/>
      <c r="B5846" s="333">
        <v>9.5</v>
      </c>
      <c r="C5846" s="334">
        <v>474.38</v>
      </c>
      <c r="D5846" s="335" t="s">
        <v>387</v>
      </c>
      <c r="E5846" s="335" t="s">
        <v>386</v>
      </c>
      <c r="F5846" s="335" t="s">
        <v>802</v>
      </c>
      <c r="G5846" s="179">
        <f t="shared" si="273"/>
        <v>0</v>
      </c>
      <c r="H5846" s="179">
        <f t="shared" si="274"/>
        <v>0</v>
      </c>
      <c r="I5846" s="179">
        <f t="shared" si="275"/>
        <v>0</v>
      </c>
    </row>
    <row r="5847" spans="1:9" ht="15.75" thickBot="1">
      <c r="A5847" s="398"/>
      <c r="B5847" s="333">
        <v>20</v>
      </c>
      <c r="C5847" s="334">
        <v>998.7</v>
      </c>
      <c r="D5847" s="335" t="s">
        <v>387</v>
      </c>
      <c r="E5847" s="335" t="s">
        <v>386</v>
      </c>
      <c r="F5847" s="335" t="s">
        <v>803</v>
      </c>
      <c r="G5847" s="179">
        <f t="shared" si="273"/>
        <v>0</v>
      </c>
      <c r="H5847" s="179">
        <f t="shared" si="274"/>
        <v>0</v>
      </c>
      <c r="I5847" s="179">
        <f t="shared" si="275"/>
        <v>0</v>
      </c>
    </row>
    <row r="5848" spans="1:9" ht="15.75" thickBot="1">
      <c r="A5848" s="398"/>
      <c r="B5848" s="333">
        <v>7.5</v>
      </c>
      <c r="C5848" s="334">
        <v>374.51</v>
      </c>
      <c r="D5848" s="335" t="s">
        <v>387</v>
      </c>
      <c r="E5848" s="335" t="s">
        <v>386</v>
      </c>
      <c r="F5848" s="335" t="s">
        <v>804</v>
      </c>
      <c r="G5848" s="179">
        <f t="shared" si="273"/>
        <v>0</v>
      </c>
      <c r="H5848" s="179">
        <f t="shared" si="274"/>
        <v>0</v>
      </c>
      <c r="I5848" s="179">
        <f t="shared" si="275"/>
        <v>0</v>
      </c>
    </row>
    <row r="5849" spans="1:9" ht="15.75" thickBot="1">
      <c r="A5849" s="398"/>
      <c r="B5849" s="333">
        <v>2</v>
      </c>
      <c r="C5849" s="334">
        <v>99.87</v>
      </c>
      <c r="D5849" s="335" t="s">
        <v>387</v>
      </c>
      <c r="E5849" s="335" t="s">
        <v>386</v>
      </c>
      <c r="F5849" s="335" t="s">
        <v>845</v>
      </c>
      <c r="G5849" s="179">
        <f t="shared" si="273"/>
        <v>0</v>
      </c>
      <c r="H5849" s="179">
        <f t="shared" si="274"/>
        <v>0</v>
      </c>
      <c r="I5849" s="179">
        <f t="shared" si="275"/>
        <v>0</v>
      </c>
    </row>
    <row r="5850" spans="1:9" ht="15.75" thickBot="1">
      <c r="A5850" s="398"/>
      <c r="B5850" s="333">
        <v>0.5</v>
      </c>
      <c r="C5850" s="334">
        <v>24.97</v>
      </c>
      <c r="D5850" s="335" t="s">
        <v>387</v>
      </c>
      <c r="E5850" s="335" t="s">
        <v>386</v>
      </c>
      <c r="F5850" s="335" t="s">
        <v>894</v>
      </c>
      <c r="G5850" s="179">
        <f t="shared" si="273"/>
        <v>0</v>
      </c>
      <c r="H5850" s="179">
        <f t="shared" si="274"/>
        <v>0</v>
      </c>
      <c r="I5850" s="179">
        <f t="shared" si="275"/>
        <v>0</v>
      </c>
    </row>
    <row r="5851" spans="1:9" ht="15.75" thickBot="1">
      <c r="A5851" s="398"/>
      <c r="B5851" s="333">
        <v>19</v>
      </c>
      <c r="C5851" s="334">
        <v>617.12</v>
      </c>
      <c r="D5851" s="335" t="s">
        <v>384</v>
      </c>
      <c r="E5851" s="335" t="s">
        <v>386</v>
      </c>
      <c r="F5851" s="335" t="s">
        <v>813</v>
      </c>
      <c r="G5851" s="179">
        <f t="shared" si="273"/>
        <v>617.12</v>
      </c>
      <c r="H5851" s="179">
        <f t="shared" si="274"/>
        <v>0</v>
      </c>
      <c r="I5851" s="179">
        <f t="shared" si="275"/>
        <v>617.12</v>
      </c>
    </row>
    <row r="5852" spans="1:9" ht="15.75" thickBot="1">
      <c r="A5852" s="398"/>
      <c r="B5852" s="333">
        <v>23</v>
      </c>
      <c r="C5852" s="334">
        <v>765.67</v>
      </c>
      <c r="D5852" s="335" t="s">
        <v>384</v>
      </c>
      <c r="E5852" s="335" t="s">
        <v>386</v>
      </c>
      <c r="F5852" s="335" t="s">
        <v>808</v>
      </c>
      <c r="G5852" s="179">
        <f t="shared" si="273"/>
        <v>765.67</v>
      </c>
      <c r="H5852" s="179">
        <f t="shared" si="274"/>
        <v>0</v>
      </c>
      <c r="I5852" s="179">
        <f t="shared" si="275"/>
        <v>765.67</v>
      </c>
    </row>
    <row r="5853" spans="1:9" ht="15.75" thickBot="1">
      <c r="A5853" s="398"/>
      <c r="B5853" s="333">
        <v>15</v>
      </c>
      <c r="C5853" s="334">
        <v>499.35</v>
      </c>
      <c r="D5853" s="335" t="s">
        <v>384</v>
      </c>
      <c r="E5853" s="335" t="s">
        <v>386</v>
      </c>
      <c r="F5853" s="335" t="s">
        <v>809</v>
      </c>
      <c r="G5853" s="179">
        <f t="shared" si="273"/>
        <v>499.35</v>
      </c>
      <c r="H5853" s="179">
        <f t="shared" si="274"/>
        <v>0</v>
      </c>
      <c r="I5853" s="179">
        <f t="shared" si="275"/>
        <v>499.35</v>
      </c>
    </row>
    <row r="5854" spans="1:9" ht="15.75" thickBot="1">
      <c r="A5854" s="398"/>
      <c r="B5854" s="333">
        <v>7</v>
      </c>
      <c r="C5854" s="334">
        <v>233.03</v>
      </c>
      <c r="D5854" s="335" t="s">
        <v>384</v>
      </c>
      <c r="E5854" s="335" t="s">
        <v>386</v>
      </c>
      <c r="F5854" s="335" t="s">
        <v>810</v>
      </c>
      <c r="G5854" s="179">
        <f t="shared" si="273"/>
        <v>233.03</v>
      </c>
      <c r="H5854" s="179">
        <f t="shared" si="274"/>
        <v>0</v>
      </c>
      <c r="I5854" s="179">
        <f t="shared" si="275"/>
        <v>233.03</v>
      </c>
    </row>
    <row r="5855" spans="1:9" ht="15.75" thickBot="1">
      <c r="A5855" s="398"/>
      <c r="B5855" s="333">
        <v>18.5</v>
      </c>
      <c r="C5855" s="334">
        <v>615.86</v>
      </c>
      <c r="D5855" s="335" t="s">
        <v>384</v>
      </c>
      <c r="E5855" s="335" t="s">
        <v>386</v>
      </c>
      <c r="F5855" s="335" t="s">
        <v>835</v>
      </c>
      <c r="G5855" s="179">
        <f t="shared" si="273"/>
        <v>615.86</v>
      </c>
      <c r="H5855" s="179">
        <f t="shared" si="274"/>
        <v>0</v>
      </c>
      <c r="I5855" s="179">
        <f t="shared" si="275"/>
        <v>615.86</v>
      </c>
    </row>
    <row r="5856" spans="1:9" ht="15.75" thickBot="1">
      <c r="A5856" s="398"/>
      <c r="B5856" s="333">
        <v>18</v>
      </c>
      <c r="C5856" s="334">
        <v>599.22</v>
      </c>
      <c r="D5856" s="335" t="s">
        <v>384</v>
      </c>
      <c r="E5856" s="335" t="s">
        <v>386</v>
      </c>
      <c r="F5856" s="335" t="s">
        <v>802</v>
      </c>
      <c r="G5856" s="179">
        <f t="shared" si="273"/>
        <v>599.22</v>
      </c>
      <c r="H5856" s="179">
        <f t="shared" si="274"/>
        <v>0</v>
      </c>
      <c r="I5856" s="179">
        <f t="shared" si="275"/>
        <v>599.22</v>
      </c>
    </row>
    <row r="5857" spans="1:9" ht="15.75" thickBot="1">
      <c r="A5857" s="398"/>
      <c r="B5857" s="333">
        <v>40</v>
      </c>
      <c r="C5857" s="334">
        <v>1331.6</v>
      </c>
      <c r="D5857" s="335" t="s">
        <v>384</v>
      </c>
      <c r="E5857" s="335" t="s">
        <v>386</v>
      </c>
      <c r="F5857" s="335" t="s">
        <v>803</v>
      </c>
      <c r="G5857" s="179">
        <f t="shared" si="273"/>
        <v>1331.6</v>
      </c>
      <c r="H5857" s="179">
        <f t="shared" si="274"/>
        <v>0</v>
      </c>
      <c r="I5857" s="179">
        <f t="shared" si="275"/>
        <v>1331.6</v>
      </c>
    </row>
    <row r="5858" spans="1:9" ht="15.75" thickBot="1">
      <c r="A5858" s="398"/>
      <c r="B5858" s="333">
        <v>14</v>
      </c>
      <c r="C5858" s="334">
        <v>466.06</v>
      </c>
      <c r="D5858" s="335" t="s">
        <v>384</v>
      </c>
      <c r="E5858" s="335" t="s">
        <v>386</v>
      </c>
      <c r="F5858" s="335" t="s">
        <v>804</v>
      </c>
      <c r="G5858" s="179">
        <f t="shared" si="273"/>
        <v>466.06</v>
      </c>
      <c r="H5858" s="179">
        <f t="shared" si="274"/>
        <v>0</v>
      </c>
      <c r="I5858" s="179">
        <f t="shared" si="275"/>
        <v>466.06</v>
      </c>
    </row>
    <row r="5859" spans="1:9" ht="15.75" thickBot="1">
      <c r="A5859" s="398"/>
      <c r="B5859" s="333">
        <v>23</v>
      </c>
      <c r="C5859" s="334">
        <v>765.67</v>
      </c>
      <c r="D5859" s="335" t="s">
        <v>384</v>
      </c>
      <c r="E5859" s="335" t="s">
        <v>386</v>
      </c>
      <c r="F5859" s="335" t="s">
        <v>845</v>
      </c>
      <c r="G5859" s="179">
        <f t="shared" si="273"/>
        <v>765.67</v>
      </c>
      <c r="H5859" s="179">
        <f t="shared" si="274"/>
        <v>0</v>
      </c>
      <c r="I5859" s="179">
        <f t="shared" si="275"/>
        <v>765.67</v>
      </c>
    </row>
    <row r="5860" spans="1:9" ht="15.75" thickBot="1">
      <c r="A5860" s="398"/>
      <c r="B5860" s="333">
        <v>51</v>
      </c>
      <c r="C5860" s="334">
        <v>1697.79</v>
      </c>
      <c r="D5860" s="335" t="s">
        <v>384</v>
      </c>
      <c r="E5860" s="335" t="s">
        <v>386</v>
      </c>
      <c r="F5860" s="335" t="s">
        <v>843</v>
      </c>
      <c r="G5860" s="179">
        <f t="shared" si="273"/>
        <v>1697.79</v>
      </c>
      <c r="H5860" s="179">
        <f t="shared" si="274"/>
        <v>0</v>
      </c>
      <c r="I5860" s="179">
        <f t="shared" si="275"/>
        <v>1697.79</v>
      </c>
    </row>
    <row r="5861" spans="1:9" ht="15.75" thickBot="1">
      <c r="A5861" s="398"/>
      <c r="B5861" s="333">
        <v>43</v>
      </c>
      <c r="C5861" s="334">
        <v>1431.47</v>
      </c>
      <c r="D5861" s="335" t="s">
        <v>384</v>
      </c>
      <c r="E5861" s="335" t="s">
        <v>386</v>
      </c>
      <c r="F5861" s="335" t="s">
        <v>894</v>
      </c>
      <c r="G5861" s="179">
        <f t="shared" si="273"/>
        <v>1431.47</v>
      </c>
      <c r="H5861" s="179">
        <f t="shared" si="274"/>
        <v>0</v>
      </c>
      <c r="I5861" s="179">
        <f t="shared" si="275"/>
        <v>1431.47</v>
      </c>
    </row>
    <row r="5862" spans="1:9" ht="15.75" thickBot="1">
      <c r="A5862" s="398"/>
      <c r="B5862" s="333">
        <v>47</v>
      </c>
      <c r="C5862" s="334">
        <v>1564.63</v>
      </c>
      <c r="D5862" s="335" t="s">
        <v>384</v>
      </c>
      <c r="E5862" s="335" t="s">
        <v>386</v>
      </c>
      <c r="F5862" s="335" t="s">
        <v>881</v>
      </c>
      <c r="G5862" s="179">
        <f t="shared" si="273"/>
        <v>1564.63</v>
      </c>
      <c r="H5862" s="179">
        <f t="shared" si="274"/>
        <v>0</v>
      </c>
      <c r="I5862" s="179">
        <f t="shared" si="275"/>
        <v>1564.63</v>
      </c>
    </row>
    <row r="5863" spans="1:9" ht="15.75" thickBot="1">
      <c r="A5863" s="398"/>
      <c r="B5863" s="333">
        <v>16</v>
      </c>
      <c r="C5863" s="334">
        <v>532.64</v>
      </c>
      <c r="D5863" s="335" t="s">
        <v>384</v>
      </c>
      <c r="E5863" s="335" t="s">
        <v>386</v>
      </c>
      <c r="F5863" s="335" t="s">
        <v>805</v>
      </c>
      <c r="G5863" s="179">
        <f t="shared" si="273"/>
        <v>532.64</v>
      </c>
      <c r="H5863" s="179">
        <f t="shared" si="274"/>
        <v>0</v>
      </c>
      <c r="I5863" s="179">
        <f t="shared" si="275"/>
        <v>532.64</v>
      </c>
    </row>
    <row r="5864" spans="1:9" ht="15.75" thickBot="1">
      <c r="A5864" s="398"/>
      <c r="B5864" s="333">
        <v>49</v>
      </c>
      <c r="C5864" s="334">
        <v>1651.45</v>
      </c>
      <c r="D5864" s="335" t="s">
        <v>384</v>
      </c>
      <c r="E5864" s="335" t="s">
        <v>386</v>
      </c>
      <c r="F5864" s="335" t="s">
        <v>862</v>
      </c>
      <c r="G5864" s="179">
        <f t="shared" si="273"/>
        <v>1651.45</v>
      </c>
      <c r="H5864" s="179">
        <f t="shared" si="274"/>
        <v>0</v>
      </c>
      <c r="I5864" s="179">
        <f t="shared" si="275"/>
        <v>1651.45</v>
      </c>
    </row>
    <row r="5865" spans="1:9" ht="15.75" thickBot="1">
      <c r="A5865" s="399"/>
      <c r="B5865" s="333">
        <v>16</v>
      </c>
      <c r="C5865" s="334">
        <v>532.64</v>
      </c>
      <c r="D5865" s="335" t="s">
        <v>384</v>
      </c>
      <c r="E5865" s="335" t="s">
        <v>386</v>
      </c>
      <c r="F5865" s="335" t="s">
        <v>816</v>
      </c>
      <c r="G5865" s="179">
        <f t="shared" si="273"/>
        <v>532.64</v>
      </c>
      <c r="H5865" s="179">
        <f t="shared" si="274"/>
        <v>0</v>
      </c>
      <c r="I5865" s="179">
        <f t="shared" si="275"/>
        <v>532.64</v>
      </c>
    </row>
    <row r="5866" spans="1:9" ht="15.75" thickBot="1">
      <c r="A5866" s="336" t="s">
        <v>523</v>
      </c>
      <c r="B5866" s="337">
        <v>449.5</v>
      </c>
      <c r="C5866" s="338">
        <v>17409.259999999998</v>
      </c>
      <c r="D5866" s="394"/>
      <c r="E5866" s="395"/>
      <c r="F5866" s="396"/>
      <c r="G5866" s="179">
        <f t="shared" si="273"/>
        <v>0</v>
      </c>
      <c r="H5866" s="179">
        <f t="shared" si="274"/>
        <v>0</v>
      </c>
      <c r="I5866" s="179">
        <f t="shared" si="275"/>
        <v>0</v>
      </c>
    </row>
    <row r="5867" spans="1:9" ht="15.75" thickBot="1">
      <c r="A5867" s="397" t="s">
        <v>1050</v>
      </c>
      <c r="B5867" s="333">
        <v>24.5</v>
      </c>
      <c r="C5867" s="334">
        <v>358.92</v>
      </c>
      <c r="D5867" s="335" t="s">
        <v>384</v>
      </c>
      <c r="E5867" s="335" t="s">
        <v>386</v>
      </c>
      <c r="F5867" s="335" t="s">
        <v>804</v>
      </c>
      <c r="G5867" s="179">
        <f t="shared" si="273"/>
        <v>358.92</v>
      </c>
      <c r="H5867" s="179">
        <f t="shared" si="274"/>
        <v>0</v>
      </c>
      <c r="I5867" s="179">
        <f t="shared" si="275"/>
        <v>358.92</v>
      </c>
    </row>
    <row r="5868" spans="1:9" ht="15.75" thickBot="1">
      <c r="A5868" s="398"/>
      <c r="B5868" s="333">
        <v>72</v>
      </c>
      <c r="C5868" s="334">
        <v>1054.8</v>
      </c>
      <c r="D5868" s="335" t="s">
        <v>384</v>
      </c>
      <c r="E5868" s="335" t="s">
        <v>386</v>
      </c>
      <c r="F5868" s="335" t="s">
        <v>845</v>
      </c>
      <c r="G5868" s="179">
        <f t="shared" si="273"/>
        <v>1054.8</v>
      </c>
      <c r="H5868" s="179">
        <f t="shared" si="274"/>
        <v>0</v>
      </c>
      <c r="I5868" s="179">
        <f t="shared" si="275"/>
        <v>1054.8</v>
      </c>
    </row>
    <row r="5869" spans="1:9" ht="15.75" thickBot="1">
      <c r="A5869" s="398"/>
      <c r="B5869" s="333">
        <v>80</v>
      </c>
      <c r="C5869" s="334">
        <v>1172</v>
      </c>
      <c r="D5869" s="335" t="s">
        <v>384</v>
      </c>
      <c r="E5869" s="335" t="s">
        <v>386</v>
      </c>
      <c r="F5869" s="335" t="s">
        <v>843</v>
      </c>
      <c r="G5869" s="179">
        <f t="shared" si="273"/>
        <v>1172</v>
      </c>
      <c r="H5869" s="179">
        <f t="shared" si="274"/>
        <v>0</v>
      </c>
      <c r="I5869" s="179">
        <f t="shared" si="275"/>
        <v>1172</v>
      </c>
    </row>
    <row r="5870" spans="1:9" ht="15.75" thickBot="1">
      <c r="A5870" s="398"/>
      <c r="B5870" s="333">
        <v>80</v>
      </c>
      <c r="C5870" s="334">
        <v>1172</v>
      </c>
      <c r="D5870" s="335" t="s">
        <v>384</v>
      </c>
      <c r="E5870" s="335" t="s">
        <v>386</v>
      </c>
      <c r="F5870" s="335" t="s">
        <v>894</v>
      </c>
      <c r="G5870" s="179">
        <f t="shared" si="273"/>
        <v>1172</v>
      </c>
      <c r="H5870" s="179">
        <f t="shared" si="274"/>
        <v>0</v>
      </c>
      <c r="I5870" s="179">
        <f t="shared" si="275"/>
        <v>1172</v>
      </c>
    </row>
    <row r="5871" spans="1:9" ht="15.75" thickBot="1">
      <c r="A5871" s="398"/>
      <c r="B5871" s="333">
        <v>64</v>
      </c>
      <c r="C5871" s="334">
        <v>937.6</v>
      </c>
      <c r="D5871" s="335" t="s">
        <v>384</v>
      </c>
      <c r="E5871" s="335" t="s">
        <v>386</v>
      </c>
      <c r="F5871" s="335" t="s">
        <v>881</v>
      </c>
      <c r="G5871" s="179">
        <f t="shared" si="273"/>
        <v>937.6</v>
      </c>
      <c r="H5871" s="179">
        <f t="shared" si="274"/>
        <v>0</v>
      </c>
      <c r="I5871" s="179">
        <f t="shared" si="275"/>
        <v>937.6</v>
      </c>
    </row>
    <row r="5872" spans="1:9" ht="15.75" thickBot="1">
      <c r="A5872" s="398"/>
      <c r="B5872" s="333">
        <v>80</v>
      </c>
      <c r="C5872" s="334">
        <v>1172</v>
      </c>
      <c r="D5872" s="335" t="s">
        <v>384</v>
      </c>
      <c r="E5872" s="335" t="s">
        <v>386</v>
      </c>
      <c r="F5872" s="335" t="s">
        <v>805</v>
      </c>
      <c r="G5872" s="179">
        <f t="shared" si="273"/>
        <v>1172</v>
      </c>
      <c r="H5872" s="179">
        <f t="shared" si="274"/>
        <v>0</v>
      </c>
      <c r="I5872" s="179">
        <f t="shared" si="275"/>
        <v>1172</v>
      </c>
    </row>
    <row r="5873" spans="1:9" ht="15.75" thickBot="1">
      <c r="A5873" s="399"/>
      <c r="B5873" s="333">
        <v>80</v>
      </c>
      <c r="C5873" s="334">
        <v>1172</v>
      </c>
      <c r="D5873" s="335" t="s">
        <v>384</v>
      </c>
      <c r="E5873" s="335" t="s">
        <v>386</v>
      </c>
      <c r="F5873" s="335" t="s">
        <v>862</v>
      </c>
      <c r="G5873" s="179">
        <f t="shared" si="273"/>
        <v>1172</v>
      </c>
      <c r="H5873" s="179">
        <f t="shared" si="274"/>
        <v>0</v>
      </c>
      <c r="I5873" s="179">
        <f t="shared" si="275"/>
        <v>1172</v>
      </c>
    </row>
    <row r="5874" spans="1:9" ht="15.75" thickBot="1">
      <c r="A5874" s="336" t="s">
        <v>1050</v>
      </c>
      <c r="B5874" s="337">
        <v>480.5</v>
      </c>
      <c r="C5874" s="338">
        <v>7039.32</v>
      </c>
      <c r="D5874" s="394"/>
      <c r="E5874" s="395"/>
      <c r="F5874" s="396"/>
      <c r="G5874" s="179">
        <f t="shared" si="273"/>
        <v>0</v>
      </c>
      <c r="H5874" s="179">
        <f t="shared" si="274"/>
        <v>0</v>
      </c>
      <c r="I5874" s="179">
        <f t="shared" si="275"/>
        <v>0</v>
      </c>
    </row>
    <row r="5875" spans="1:9" ht="15.75" thickBot="1">
      <c r="A5875" s="397" t="s">
        <v>525</v>
      </c>
      <c r="B5875" s="333">
        <v>2.5</v>
      </c>
      <c r="C5875" s="334">
        <v>83.15</v>
      </c>
      <c r="D5875" s="335" t="s">
        <v>389</v>
      </c>
      <c r="E5875" s="335" t="s">
        <v>386</v>
      </c>
      <c r="F5875" s="335" t="s">
        <v>835</v>
      </c>
      <c r="G5875" s="179">
        <f t="shared" si="273"/>
        <v>0</v>
      </c>
      <c r="H5875" s="179">
        <f t="shared" si="274"/>
        <v>0</v>
      </c>
      <c r="I5875" s="179">
        <f t="shared" si="275"/>
        <v>0</v>
      </c>
    </row>
    <row r="5876" spans="1:9" ht="15.75" thickBot="1">
      <c r="A5876" s="398"/>
      <c r="B5876" s="333">
        <v>2.5</v>
      </c>
      <c r="C5876" s="334">
        <v>83.15</v>
      </c>
      <c r="D5876" s="335" t="s">
        <v>389</v>
      </c>
      <c r="E5876" s="335" t="s">
        <v>386</v>
      </c>
      <c r="F5876" s="335" t="s">
        <v>816</v>
      </c>
      <c r="G5876" s="179">
        <f t="shared" si="273"/>
        <v>0</v>
      </c>
      <c r="H5876" s="179">
        <f t="shared" si="274"/>
        <v>0</v>
      </c>
      <c r="I5876" s="179">
        <f t="shared" si="275"/>
        <v>0</v>
      </c>
    </row>
    <row r="5877" spans="1:9" ht="15.75" thickBot="1">
      <c r="A5877" s="398"/>
      <c r="B5877" s="333">
        <v>5</v>
      </c>
      <c r="C5877" s="334">
        <v>162.25</v>
      </c>
      <c r="D5877" s="335" t="s">
        <v>391</v>
      </c>
      <c r="E5877" s="335" t="s">
        <v>386</v>
      </c>
      <c r="F5877" s="335" t="s">
        <v>807</v>
      </c>
      <c r="G5877" s="179">
        <f t="shared" si="273"/>
        <v>0</v>
      </c>
      <c r="H5877" s="179">
        <f t="shared" si="274"/>
        <v>0</v>
      </c>
      <c r="I5877" s="179">
        <f t="shared" si="275"/>
        <v>0</v>
      </c>
    </row>
    <row r="5878" spans="1:9" ht="15.75" thickBot="1">
      <c r="A5878" s="398"/>
      <c r="B5878" s="333">
        <v>2.5</v>
      </c>
      <c r="C5878" s="334">
        <v>81.12</v>
      </c>
      <c r="D5878" s="335" t="s">
        <v>391</v>
      </c>
      <c r="E5878" s="335" t="s">
        <v>386</v>
      </c>
      <c r="F5878" s="335" t="s">
        <v>837</v>
      </c>
      <c r="G5878" s="179">
        <f t="shared" si="273"/>
        <v>0</v>
      </c>
      <c r="H5878" s="179">
        <f t="shared" si="274"/>
        <v>0</v>
      </c>
      <c r="I5878" s="179">
        <f t="shared" si="275"/>
        <v>0</v>
      </c>
    </row>
    <row r="5879" spans="1:9" ht="15.75" thickBot="1">
      <c r="A5879" s="398"/>
      <c r="B5879" s="333">
        <v>2.5</v>
      </c>
      <c r="C5879" s="334">
        <v>83.15</v>
      </c>
      <c r="D5879" s="335" t="s">
        <v>391</v>
      </c>
      <c r="E5879" s="335" t="s">
        <v>386</v>
      </c>
      <c r="F5879" s="335" t="s">
        <v>835</v>
      </c>
      <c r="G5879" s="179">
        <f t="shared" si="273"/>
        <v>0</v>
      </c>
      <c r="H5879" s="179">
        <f t="shared" si="274"/>
        <v>0</v>
      </c>
      <c r="I5879" s="179">
        <f t="shared" si="275"/>
        <v>0</v>
      </c>
    </row>
    <row r="5880" spans="1:9" ht="15.75" thickBot="1">
      <c r="A5880" s="398"/>
      <c r="B5880" s="333">
        <v>2.5</v>
      </c>
      <c r="C5880" s="334">
        <v>83.15</v>
      </c>
      <c r="D5880" s="335" t="s">
        <v>391</v>
      </c>
      <c r="E5880" s="335" t="s">
        <v>386</v>
      </c>
      <c r="F5880" s="335" t="s">
        <v>845</v>
      </c>
      <c r="G5880" s="179">
        <f t="shared" si="273"/>
        <v>0</v>
      </c>
      <c r="H5880" s="179">
        <f t="shared" si="274"/>
        <v>0</v>
      </c>
      <c r="I5880" s="179">
        <f t="shared" si="275"/>
        <v>0</v>
      </c>
    </row>
    <row r="5881" spans="1:9" ht="15.75" thickBot="1">
      <c r="A5881" s="398"/>
      <c r="B5881" s="333">
        <v>2.5</v>
      </c>
      <c r="C5881" s="334">
        <v>83.15</v>
      </c>
      <c r="D5881" s="335" t="s">
        <v>391</v>
      </c>
      <c r="E5881" s="335" t="s">
        <v>386</v>
      </c>
      <c r="F5881" s="335" t="s">
        <v>881</v>
      </c>
      <c r="G5881" s="179">
        <f t="shared" si="273"/>
        <v>0</v>
      </c>
      <c r="H5881" s="179">
        <f t="shared" si="274"/>
        <v>0</v>
      </c>
      <c r="I5881" s="179">
        <f t="shared" si="275"/>
        <v>0</v>
      </c>
    </row>
    <row r="5882" spans="1:9" ht="15.75" thickBot="1">
      <c r="A5882" s="398"/>
      <c r="B5882" s="333">
        <v>2.5</v>
      </c>
      <c r="C5882" s="334">
        <v>83.15</v>
      </c>
      <c r="D5882" s="335" t="s">
        <v>391</v>
      </c>
      <c r="E5882" s="335" t="s">
        <v>386</v>
      </c>
      <c r="F5882" s="335" t="s">
        <v>863</v>
      </c>
      <c r="G5882" s="179">
        <f t="shared" si="273"/>
        <v>0</v>
      </c>
      <c r="H5882" s="179">
        <f t="shared" si="274"/>
        <v>0</v>
      </c>
      <c r="I5882" s="179">
        <f t="shared" si="275"/>
        <v>0</v>
      </c>
    </row>
    <row r="5883" spans="1:9" ht="15.75" thickBot="1">
      <c r="A5883" s="398"/>
      <c r="B5883" s="333">
        <v>5</v>
      </c>
      <c r="C5883" s="334">
        <v>166.3</v>
      </c>
      <c r="D5883" s="335" t="s">
        <v>391</v>
      </c>
      <c r="E5883" s="335" t="s">
        <v>386</v>
      </c>
      <c r="F5883" s="335" t="s">
        <v>838</v>
      </c>
      <c r="G5883" s="179">
        <f t="shared" si="273"/>
        <v>0</v>
      </c>
      <c r="H5883" s="179">
        <f t="shared" si="274"/>
        <v>0</v>
      </c>
      <c r="I5883" s="179">
        <f t="shared" si="275"/>
        <v>0</v>
      </c>
    </row>
    <row r="5884" spans="1:9" ht="15.75" thickBot="1">
      <c r="A5884" s="398"/>
      <c r="B5884" s="333">
        <v>5</v>
      </c>
      <c r="C5884" s="334">
        <v>166.3</v>
      </c>
      <c r="D5884" s="335" t="s">
        <v>391</v>
      </c>
      <c r="E5884" s="335" t="s">
        <v>386</v>
      </c>
      <c r="F5884" s="335" t="s">
        <v>858</v>
      </c>
      <c r="G5884" s="179">
        <f t="shared" si="273"/>
        <v>0</v>
      </c>
      <c r="H5884" s="179">
        <f t="shared" si="274"/>
        <v>0</v>
      </c>
      <c r="I5884" s="179">
        <f t="shared" si="275"/>
        <v>0</v>
      </c>
    </row>
    <row r="5885" spans="1:9" ht="15.75" thickBot="1">
      <c r="A5885" s="398"/>
      <c r="B5885" s="333">
        <v>0.5</v>
      </c>
      <c r="C5885" s="334">
        <v>24.94</v>
      </c>
      <c r="D5885" s="335" t="s">
        <v>387</v>
      </c>
      <c r="E5885" s="335" t="s">
        <v>386</v>
      </c>
      <c r="F5885" s="335" t="s">
        <v>803</v>
      </c>
      <c r="G5885" s="179">
        <f t="shared" si="273"/>
        <v>0</v>
      </c>
      <c r="H5885" s="179">
        <f t="shared" si="274"/>
        <v>0</v>
      </c>
      <c r="I5885" s="179">
        <f t="shared" si="275"/>
        <v>0</v>
      </c>
    </row>
    <row r="5886" spans="1:9" ht="15.75" thickBot="1">
      <c r="A5886" s="398"/>
      <c r="B5886" s="333">
        <v>0.5</v>
      </c>
      <c r="C5886" s="334">
        <v>24.94</v>
      </c>
      <c r="D5886" s="335" t="s">
        <v>387</v>
      </c>
      <c r="E5886" s="335" t="s">
        <v>386</v>
      </c>
      <c r="F5886" s="335" t="s">
        <v>843</v>
      </c>
      <c r="G5886" s="179">
        <f t="shared" si="273"/>
        <v>0</v>
      </c>
      <c r="H5886" s="179">
        <f t="shared" si="274"/>
        <v>0</v>
      </c>
      <c r="I5886" s="179">
        <f t="shared" si="275"/>
        <v>0</v>
      </c>
    </row>
    <row r="5887" spans="1:9" ht="15.75" thickBot="1">
      <c r="A5887" s="398"/>
      <c r="B5887" s="333">
        <v>0.25</v>
      </c>
      <c r="C5887" s="334">
        <v>12.47</v>
      </c>
      <c r="D5887" s="335" t="s">
        <v>387</v>
      </c>
      <c r="E5887" s="335" t="s">
        <v>386</v>
      </c>
      <c r="F5887" s="335" t="s">
        <v>894</v>
      </c>
      <c r="G5887" s="179">
        <f t="shared" si="273"/>
        <v>0</v>
      </c>
      <c r="H5887" s="179">
        <f t="shared" si="274"/>
        <v>0</v>
      </c>
      <c r="I5887" s="179">
        <f t="shared" si="275"/>
        <v>0</v>
      </c>
    </row>
    <row r="5888" spans="1:9" ht="15.75" thickBot="1">
      <c r="A5888" s="398"/>
      <c r="B5888" s="333">
        <v>0.25</v>
      </c>
      <c r="C5888" s="334">
        <v>12.47</v>
      </c>
      <c r="D5888" s="335" t="s">
        <v>387</v>
      </c>
      <c r="E5888" s="335" t="s">
        <v>386</v>
      </c>
      <c r="F5888" s="335" t="s">
        <v>863</v>
      </c>
      <c r="G5888" s="179">
        <f t="shared" si="273"/>
        <v>0</v>
      </c>
      <c r="H5888" s="179">
        <f t="shared" si="274"/>
        <v>0</v>
      </c>
      <c r="I5888" s="179">
        <f t="shared" si="275"/>
        <v>0</v>
      </c>
    </row>
    <row r="5889" spans="1:9" ht="15.75" thickBot="1">
      <c r="A5889" s="398"/>
      <c r="B5889" s="333">
        <v>0.25</v>
      </c>
      <c r="C5889" s="334">
        <v>12.47</v>
      </c>
      <c r="D5889" s="335" t="s">
        <v>387</v>
      </c>
      <c r="E5889" s="335" t="s">
        <v>386</v>
      </c>
      <c r="F5889" s="335" t="s">
        <v>841</v>
      </c>
      <c r="G5889" s="179">
        <f t="shared" si="273"/>
        <v>0</v>
      </c>
      <c r="H5889" s="179">
        <f t="shared" si="274"/>
        <v>0</v>
      </c>
      <c r="I5889" s="179">
        <f t="shared" si="275"/>
        <v>0</v>
      </c>
    </row>
    <row r="5890" spans="1:9" ht="15.75" thickBot="1">
      <c r="A5890" s="398"/>
      <c r="B5890" s="333">
        <v>2.25</v>
      </c>
      <c r="C5890" s="334">
        <v>112.25</v>
      </c>
      <c r="D5890" s="335" t="s">
        <v>387</v>
      </c>
      <c r="E5890" s="335" t="s">
        <v>386</v>
      </c>
      <c r="F5890" s="335" t="s">
        <v>856</v>
      </c>
      <c r="G5890" s="179">
        <f t="shared" si="273"/>
        <v>0</v>
      </c>
      <c r="H5890" s="179">
        <f t="shared" si="274"/>
        <v>0</v>
      </c>
      <c r="I5890" s="179">
        <f t="shared" si="275"/>
        <v>0</v>
      </c>
    </row>
    <row r="5891" spans="1:9" ht="15.75" thickBot="1">
      <c r="A5891" s="398"/>
      <c r="B5891" s="333">
        <v>2</v>
      </c>
      <c r="C5891" s="334">
        <v>99.78</v>
      </c>
      <c r="D5891" s="335" t="s">
        <v>387</v>
      </c>
      <c r="E5891" s="335" t="s">
        <v>386</v>
      </c>
      <c r="F5891" s="335" t="s">
        <v>867</v>
      </c>
      <c r="G5891" s="179">
        <f t="shared" si="273"/>
        <v>0</v>
      </c>
      <c r="H5891" s="179">
        <f t="shared" si="274"/>
        <v>0</v>
      </c>
      <c r="I5891" s="179">
        <f t="shared" si="275"/>
        <v>0</v>
      </c>
    </row>
    <row r="5892" spans="1:9" ht="15.75" thickBot="1">
      <c r="A5892" s="398"/>
      <c r="B5892" s="333">
        <v>0.75</v>
      </c>
      <c r="C5892" s="334">
        <v>37.42</v>
      </c>
      <c r="D5892" s="335" t="s">
        <v>387</v>
      </c>
      <c r="E5892" s="335" t="s">
        <v>386</v>
      </c>
      <c r="F5892" s="335" t="s">
        <v>858</v>
      </c>
      <c r="G5892" s="179">
        <f t="shared" si="273"/>
        <v>0</v>
      </c>
      <c r="H5892" s="179">
        <f t="shared" si="274"/>
        <v>0</v>
      </c>
      <c r="I5892" s="179">
        <f t="shared" si="275"/>
        <v>0</v>
      </c>
    </row>
    <row r="5893" spans="1:9" ht="15.75" thickBot="1">
      <c r="A5893" s="398"/>
      <c r="B5893" s="333">
        <v>19.5</v>
      </c>
      <c r="C5893" s="334">
        <v>475.22</v>
      </c>
      <c r="D5893" s="335" t="s">
        <v>384</v>
      </c>
      <c r="E5893" s="335" t="s">
        <v>386</v>
      </c>
      <c r="F5893" s="335" t="s">
        <v>807</v>
      </c>
      <c r="G5893" s="179">
        <f t="shared" ref="G5893:G5956" si="276">IF(D5893="REG",C5893,0)</f>
        <v>475.22</v>
      </c>
      <c r="H5893" s="179">
        <f t="shared" ref="H5893:H5956" si="277">IF(D5893="SAL",C5893,0)</f>
        <v>0</v>
      </c>
      <c r="I5893" s="179">
        <f t="shared" ref="I5893:I5956" si="278">+G5893+H5893</f>
        <v>475.22</v>
      </c>
    </row>
    <row r="5894" spans="1:9" ht="15.75" thickBot="1">
      <c r="A5894" s="398"/>
      <c r="B5894" s="333">
        <v>20</v>
      </c>
      <c r="C5894" s="334">
        <v>487.4</v>
      </c>
      <c r="D5894" s="335" t="s">
        <v>384</v>
      </c>
      <c r="E5894" s="335" t="s">
        <v>386</v>
      </c>
      <c r="F5894" s="335" t="s">
        <v>837</v>
      </c>
      <c r="G5894" s="179">
        <f t="shared" si="276"/>
        <v>487.4</v>
      </c>
      <c r="H5894" s="179">
        <f t="shared" si="277"/>
        <v>0</v>
      </c>
      <c r="I5894" s="179">
        <f t="shared" si="278"/>
        <v>487.4</v>
      </c>
    </row>
    <row r="5895" spans="1:9" ht="15.75" thickBot="1">
      <c r="A5895" s="398"/>
      <c r="B5895" s="333">
        <v>20</v>
      </c>
      <c r="C5895" s="334">
        <v>487.4</v>
      </c>
      <c r="D5895" s="335" t="s">
        <v>384</v>
      </c>
      <c r="E5895" s="335" t="s">
        <v>386</v>
      </c>
      <c r="F5895" s="335" t="s">
        <v>811</v>
      </c>
      <c r="G5895" s="179">
        <f t="shared" si="276"/>
        <v>487.4</v>
      </c>
      <c r="H5895" s="179">
        <f t="shared" si="277"/>
        <v>0</v>
      </c>
      <c r="I5895" s="179">
        <f t="shared" si="278"/>
        <v>487.4</v>
      </c>
    </row>
    <row r="5896" spans="1:9" ht="15.75" thickBot="1">
      <c r="A5896" s="398"/>
      <c r="B5896" s="333">
        <v>17.5</v>
      </c>
      <c r="C5896" s="334">
        <v>426.48</v>
      </c>
      <c r="D5896" s="335" t="s">
        <v>384</v>
      </c>
      <c r="E5896" s="335" t="s">
        <v>386</v>
      </c>
      <c r="F5896" s="335" t="s">
        <v>813</v>
      </c>
      <c r="G5896" s="179">
        <f t="shared" si="276"/>
        <v>426.48</v>
      </c>
      <c r="H5896" s="179">
        <f t="shared" si="277"/>
        <v>0</v>
      </c>
      <c r="I5896" s="179">
        <f t="shared" si="278"/>
        <v>426.48</v>
      </c>
    </row>
    <row r="5897" spans="1:9" ht="15.75" thickBot="1">
      <c r="A5897" s="398"/>
      <c r="B5897" s="333">
        <v>35</v>
      </c>
      <c r="C5897" s="334">
        <v>1081.3</v>
      </c>
      <c r="D5897" s="335" t="s">
        <v>384</v>
      </c>
      <c r="E5897" s="335" t="s">
        <v>386</v>
      </c>
      <c r="F5897" s="335" t="s">
        <v>808</v>
      </c>
      <c r="G5897" s="179">
        <f t="shared" si="276"/>
        <v>1081.3</v>
      </c>
      <c r="H5897" s="179">
        <f t="shared" si="277"/>
        <v>0</v>
      </c>
      <c r="I5897" s="179">
        <f t="shared" si="278"/>
        <v>1081.3</v>
      </c>
    </row>
    <row r="5898" spans="1:9" ht="15.75" thickBot="1">
      <c r="A5898" s="398"/>
      <c r="B5898" s="333">
        <v>22</v>
      </c>
      <c r="C5898" s="334">
        <v>731.72</v>
      </c>
      <c r="D5898" s="335" t="s">
        <v>384</v>
      </c>
      <c r="E5898" s="335" t="s">
        <v>386</v>
      </c>
      <c r="F5898" s="335" t="s">
        <v>809</v>
      </c>
      <c r="G5898" s="179">
        <f t="shared" si="276"/>
        <v>731.72</v>
      </c>
      <c r="H5898" s="179">
        <f t="shared" si="277"/>
        <v>0</v>
      </c>
      <c r="I5898" s="179">
        <f t="shared" si="278"/>
        <v>731.72</v>
      </c>
    </row>
    <row r="5899" spans="1:9" ht="15.75" thickBot="1">
      <c r="A5899" s="398"/>
      <c r="B5899" s="333">
        <v>25</v>
      </c>
      <c r="C5899" s="334">
        <v>831.5</v>
      </c>
      <c r="D5899" s="335" t="s">
        <v>384</v>
      </c>
      <c r="E5899" s="335" t="s">
        <v>386</v>
      </c>
      <c r="F5899" s="335" t="s">
        <v>810</v>
      </c>
      <c r="G5899" s="179">
        <f t="shared" si="276"/>
        <v>831.5</v>
      </c>
      <c r="H5899" s="179">
        <f t="shared" si="277"/>
        <v>0</v>
      </c>
      <c r="I5899" s="179">
        <f t="shared" si="278"/>
        <v>831.5</v>
      </c>
    </row>
    <row r="5900" spans="1:9" ht="15.75" thickBot="1">
      <c r="A5900" s="398"/>
      <c r="B5900" s="333">
        <v>20</v>
      </c>
      <c r="C5900" s="334">
        <v>665.2</v>
      </c>
      <c r="D5900" s="335" t="s">
        <v>384</v>
      </c>
      <c r="E5900" s="335" t="s">
        <v>386</v>
      </c>
      <c r="F5900" s="335" t="s">
        <v>835</v>
      </c>
      <c r="G5900" s="179">
        <f t="shared" si="276"/>
        <v>665.2</v>
      </c>
      <c r="H5900" s="179">
        <f t="shared" si="277"/>
        <v>0</v>
      </c>
      <c r="I5900" s="179">
        <f t="shared" si="278"/>
        <v>665.2</v>
      </c>
    </row>
    <row r="5901" spans="1:9" ht="15.75" thickBot="1">
      <c r="A5901" s="398"/>
      <c r="B5901" s="333">
        <v>25</v>
      </c>
      <c r="C5901" s="334">
        <v>831.5</v>
      </c>
      <c r="D5901" s="335" t="s">
        <v>384</v>
      </c>
      <c r="E5901" s="335" t="s">
        <v>386</v>
      </c>
      <c r="F5901" s="335" t="s">
        <v>802</v>
      </c>
      <c r="G5901" s="179">
        <f t="shared" si="276"/>
        <v>831.5</v>
      </c>
      <c r="H5901" s="179">
        <f t="shared" si="277"/>
        <v>0</v>
      </c>
      <c r="I5901" s="179">
        <f t="shared" si="278"/>
        <v>831.5</v>
      </c>
    </row>
    <row r="5902" spans="1:9" ht="15.75" thickBot="1">
      <c r="A5902" s="398"/>
      <c r="B5902" s="333">
        <v>25</v>
      </c>
      <c r="C5902" s="334">
        <v>831.5</v>
      </c>
      <c r="D5902" s="335" t="s">
        <v>384</v>
      </c>
      <c r="E5902" s="335" t="s">
        <v>386</v>
      </c>
      <c r="F5902" s="335" t="s">
        <v>803</v>
      </c>
      <c r="G5902" s="179">
        <f t="shared" si="276"/>
        <v>831.5</v>
      </c>
      <c r="H5902" s="179">
        <f t="shared" si="277"/>
        <v>0</v>
      </c>
      <c r="I5902" s="179">
        <f t="shared" si="278"/>
        <v>831.5</v>
      </c>
    </row>
    <row r="5903" spans="1:9" ht="15.75" thickBot="1">
      <c r="A5903" s="398"/>
      <c r="B5903" s="333">
        <v>22.5</v>
      </c>
      <c r="C5903" s="334">
        <v>748.35</v>
      </c>
      <c r="D5903" s="335" t="s">
        <v>384</v>
      </c>
      <c r="E5903" s="335" t="s">
        <v>386</v>
      </c>
      <c r="F5903" s="335" t="s">
        <v>804</v>
      </c>
      <c r="G5903" s="179">
        <f t="shared" si="276"/>
        <v>748.35</v>
      </c>
      <c r="H5903" s="179">
        <f t="shared" si="277"/>
        <v>0</v>
      </c>
      <c r="I5903" s="179">
        <f t="shared" si="278"/>
        <v>748.35</v>
      </c>
    </row>
    <row r="5904" spans="1:9" ht="15.75" thickBot="1">
      <c r="A5904" s="398"/>
      <c r="B5904" s="333">
        <v>22.25</v>
      </c>
      <c r="C5904" s="334">
        <v>740.04</v>
      </c>
      <c r="D5904" s="335" t="s">
        <v>384</v>
      </c>
      <c r="E5904" s="335" t="s">
        <v>386</v>
      </c>
      <c r="F5904" s="335" t="s">
        <v>845</v>
      </c>
      <c r="G5904" s="179">
        <f t="shared" si="276"/>
        <v>740.04</v>
      </c>
      <c r="H5904" s="179">
        <f t="shared" si="277"/>
        <v>0</v>
      </c>
      <c r="I5904" s="179">
        <f t="shared" si="278"/>
        <v>740.04</v>
      </c>
    </row>
    <row r="5905" spans="1:9" ht="15.75" thickBot="1">
      <c r="A5905" s="398"/>
      <c r="B5905" s="333">
        <v>20.75</v>
      </c>
      <c r="C5905" s="334">
        <v>690.14</v>
      </c>
      <c r="D5905" s="335" t="s">
        <v>384</v>
      </c>
      <c r="E5905" s="335" t="s">
        <v>386</v>
      </c>
      <c r="F5905" s="335" t="s">
        <v>843</v>
      </c>
      <c r="G5905" s="179">
        <f t="shared" si="276"/>
        <v>690.14</v>
      </c>
      <c r="H5905" s="179">
        <f t="shared" si="277"/>
        <v>0</v>
      </c>
      <c r="I5905" s="179">
        <f t="shared" si="278"/>
        <v>690.14</v>
      </c>
    </row>
    <row r="5906" spans="1:9" ht="15.75" thickBot="1">
      <c r="A5906" s="398"/>
      <c r="B5906" s="333">
        <v>25</v>
      </c>
      <c r="C5906" s="334">
        <v>831.5</v>
      </c>
      <c r="D5906" s="335" t="s">
        <v>384</v>
      </c>
      <c r="E5906" s="335" t="s">
        <v>386</v>
      </c>
      <c r="F5906" s="335" t="s">
        <v>894</v>
      </c>
      <c r="G5906" s="179">
        <f t="shared" si="276"/>
        <v>831.5</v>
      </c>
      <c r="H5906" s="179">
        <f t="shared" si="277"/>
        <v>0</v>
      </c>
      <c r="I5906" s="179">
        <f t="shared" si="278"/>
        <v>831.5</v>
      </c>
    </row>
    <row r="5907" spans="1:9" ht="15.75" thickBot="1">
      <c r="A5907" s="398"/>
      <c r="B5907" s="333">
        <v>20</v>
      </c>
      <c r="C5907" s="334">
        <v>665.2</v>
      </c>
      <c r="D5907" s="335" t="s">
        <v>384</v>
      </c>
      <c r="E5907" s="335" t="s">
        <v>386</v>
      </c>
      <c r="F5907" s="335" t="s">
        <v>881</v>
      </c>
      <c r="G5907" s="179">
        <f t="shared" si="276"/>
        <v>665.2</v>
      </c>
      <c r="H5907" s="179">
        <f t="shared" si="277"/>
        <v>0</v>
      </c>
      <c r="I5907" s="179">
        <f t="shared" si="278"/>
        <v>665.2</v>
      </c>
    </row>
    <row r="5908" spans="1:9" ht="15.75" thickBot="1">
      <c r="A5908" s="398"/>
      <c r="B5908" s="333">
        <v>23.25</v>
      </c>
      <c r="C5908" s="334">
        <v>773.3</v>
      </c>
      <c r="D5908" s="335" t="s">
        <v>384</v>
      </c>
      <c r="E5908" s="335" t="s">
        <v>386</v>
      </c>
      <c r="F5908" s="335" t="s">
        <v>805</v>
      </c>
      <c r="G5908" s="179">
        <f t="shared" si="276"/>
        <v>773.3</v>
      </c>
      <c r="H5908" s="179">
        <f t="shared" si="277"/>
        <v>0</v>
      </c>
      <c r="I5908" s="179">
        <f t="shared" si="278"/>
        <v>773.3</v>
      </c>
    </row>
    <row r="5909" spans="1:9" ht="15.75" thickBot="1">
      <c r="A5909" s="398"/>
      <c r="B5909" s="333">
        <v>25</v>
      </c>
      <c r="C5909" s="334">
        <v>831.5</v>
      </c>
      <c r="D5909" s="335" t="s">
        <v>384</v>
      </c>
      <c r="E5909" s="335" t="s">
        <v>386</v>
      </c>
      <c r="F5909" s="335" t="s">
        <v>862</v>
      </c>
      <c r="G5909" s="179">
        <f t="shared" si="276"/>
        <v>831.5</v>
      </c>
      <c r="H5909" s="179">
        <f t="shared" si="277"/>
        <v>0</v>
      </c>
      <c r="I5909" s="179">
        <f t="shared" si="278"/>
        <v>831.5</v>
      </c>
    </row>
    <row r="5910" spans="1:9" ht="15.75" thickBot="1">
      <c r="A5910" s="398"/>
      <c r="B5910" s="333">
        <v>20</v>
      </c>
      <c r="C5910" s="334">
        <v>665.2</v>
      </c>
      <c r="D5910" s="335" t="s">
        <v>384</v>
      </c>
      <c r="E5910" s="335" t="s">
        <v>386</v>
      </c>
      <c r="F5910" s="335" t="s">
        <v>816</v>
      </c>
      <c r="G5910" s="179">
        <f t="shared" si="276"/>
        <v>665.2</v>
      </c>
      <c r="H5910" s="179">
        <f t="shared" si="277"/>
        <v>0</v>
      </c>
      <c r="I5910" s="179">
        <f t="shared" si="278"/>
        <v>665.2</v>
      </c>
    </row>
    <row r="5911" spans="1:9" ht="15.75" thickBot="1">
      <c r="A5911" s="398"/>
      <c r="B5911" s="333">
        <v>22.5</v>
      </c>
      <c r="C5911" s="334">
        <v>748.35</v>
      </c>
      <c r="D5911" s="335" t="s">
        <v>384</v>
      </c>
      <c r="E5911" s="335" t="s">
        <v>386</v>
      </c>
      <c r="F5911" s="335" t="s">
        <v>863</v>
      </c>
      <c r="G5911" s="179">
        <f t="shared" si="276"/>
        <v>748.35</v>
      </c>
      <c r="H5911" s="179">
        <f t="shared" si="277"/>
        <v>0</v>
      </c>
      <c r="I5911" s="179">
        <f t="shared" si="278"/>
        <v>748.35</v>
      </c>
    </row>
    <row r="5912" spans="1:9" ht="15.75" thickBot="1">
      <c r="A5912" s="398"/>
      <c r="B5912" s="333">
        <v>25</v>
      </c>
      <c r="C5912" s="334">
        <v>831.5</v>
      </c>
      <c r="D5912" s="335" t="s">
        <v>384</v>
      </c>
      <c r="E5912" s="335" t="s">
        <v>386</v>
      </c>
      <c r="F5912" s="335" t="s">
        <v>864</v>
      </c>
      <c r="G5912" s="179">
        <f t="shared" si="276"/>
        <v>831.5</v>
      </c>
      <c r="H5912" s="179">
        <f t="shared" si="277"/>
        <v>0</v>
      </c>
      <c r="I5912" s="179">
        <f t="shared" si="278"/>
        <v>831.5</v>
      </c>
    </row>
    <row r="5913" spans="1:9" ht="15.75" thickBot="1">
      <c r="A5913" s="398"/>
      <c r="B5913" s="333">
        <v>25</v>
      </c>
      <c r="C5913" s="334">
        <v>831.5</v>
      </c>
      <c r="D5913" s="335" t="s">
        <v>384</v>
      </c>
      <c r="E5913" s="335" t="s">
        <v>386</v>
      </c>
      <c r="F5913" s="335" t="s">
        <v>841</v>
      </c>
      <c r="G5913" s="179">
        <f t="shared" si="276"/>
        <v>831.5</v>
      </c>
      <c r="H5913" s="179">
        <f t="shared" si="277"/>
        <v>0</v>
      </c>
      <c r="I5913" s="179">
        <f t="shared" si="278"/>
        <v>831.5</v>
      </c>
    </row>
    <row r="5914" spans="1:9" ht="15.75" thickBot="1">
      <c r="A5914" s="398"/>
      <c r="B5914" s="333">
        <v>25</v>
      </c>
      <c r="C5914" s="334">
        <v>831.5</v>
      </c>
      <c r="D5914" s="335" t="s">
        <v>384</v>
      </c>
      <c r="E5914" s="335" t="s">
        <v>386</v>
      </c>
      <c r="F5914" s="335" t="s">
        <v>856</v>
      </c>
      <c r="G5914" s="179">
        <f t="shared" si="276"/>
        <v>831.5</v>
      </c>
      <c r="H5914" s="179">
        <f t="shared" si="277"/>
        <v>0</v>
      </c>
      <c r="I5914" s="179">
        <f t="shared" si="278"/>
        <v>831.5</v>
      </c>
    </row>
    <row r="5915" spans="1:9" ht="15.75" thickBot="1">
      <c r="A5915" s="398"/>
      <c r="B5915" s="333">
        <v>25</v>
      </c>
      <c r="C5915" s="334">
        <v>831.5</v>
      </c>
      <c r="D5915" s="335" t="s">
        <v>384</v>
      </c>
      <c r="E5915" s="335" t="s">
        <v>386</v>
      </c>
      <c r="F5915" s="335" t="s">
        <v>867</v>
      </c>
      <c r="G5915" s="179">
        <f t="shared" si="276"/>
        <v>831.5</v>
      </c>
      <c r="H5915" s="179">
        <f t="shared" si="277"/>
        <v>0</v>
      </c>
      <c r="I5915" s="179">
        <f t="shared" si="278"/>
        <v>831.5</v>
      </c>
    </row>
    <row r="5916" spans="1:9" ht="15.75" thickBot="1">
      <c r="A5916" s="398"/>
      <c r="B5916" s="333">
        <v>17.25</v>
      </c>
      <c r="C5916" s="334">
        <v>573.74</v>
      </c>
      <c r="D5916" s="335" t="s">
        <v>384</v>
      </c>
      <c r="E5916" s="335" t="s">
        <v>386</v>
      </c>
      <c r="F5916" s="335" t="s">
        <v>868</v>
      </c>
      <c r="G5916" s="179">
        <f t="shared" si="276"/>
        <v>573.74</v>
      </c>
      <c r="H5916" s="179">
        <f t="shared" si="277"/>
        <v>0</v>
      </c>
      <c r="I5916" s="179">
        <f t="shared" si="278"/>
        <v>573.74</v>
      </c>
    </row>
    <row r="5917" spans="1:9" ht="15.75" thickBot="1">
      <c r="A5917" s="398"/>
      <c r="B5917" s="333">
        <v>20</v>
      </c>
      <c r="C5917" s="334">
        <v>665.2</v>
      </c>
      <c r="D5917" s="335" t="s">
        <v>384</v>
      </c>
      <c r="E5917" s="335" t="s">
        <v>386</v>
      </c>
      <c r="F5917" s="335" t="s">
        <v>838</v>
      </c>
      <c r="G5917" s="179">
        <f t="shared" si="276"/>
        <v>665.2</v>
      </c>
      <c r="H5917" s="179">
        <f t="shared" si="277"/>
        <v>0</v>
      </c>
      <c r="I5917" s="179">
        <f t="shared" si="278"/>
        <v>665.2</v>
      </c>
    </row>
    <row r="5918" spans="1:9" ht="15.75" thickBot="1">
      <c r="A5918" s="398"/>
      <c r="B5918" s="333">
        <v>24.5</v>
      </c>
      <c r="C5918" s="334">
        <v>814.87</v>
      </c>
      <c r="D5918" s="335" t="s">
        <v>384</v>
      </c>
      <c r="E5918" s="335" t="s">
        <v>386</v>
      </c>
      <c r="F5918" s="335" t="s">
        <v>872</v>
      </c>
      <c r="G5918" s="179">
        <f t="shared" si="276"/>
        <v>814.87</v>
      </c>
      <c r="H5918" s="179">
        <f t="shared" si="277"/>
        <v>0</v>
      </c>
      <c r="I5918" s="179">
        <f t="shared" si="278"/>
        <v>814.87</v>
      </c>
    </row>
    <row r="5919" spans="1:9" ht="15.75" thickBot="1">
      <c r="A5919" s="398"/>
      <c r="B5919" s="333">
        <v>17.5</v>
      </c>
      <c r="C5919" s="334">
        <v>582.04999999999995</v>
      </c>
      <c r="D5919" s="335" t="s">
        <v>384</v>
      </c>
      <c r="E5919" s="335" t="s">
        <v>386</v>
      </c>
      <c r="F5919" s="335" t="s">
        <v>858</v>
      </c>
      <c r="G5919" s="179">
        <f t="shared" si="276"/>
        <v>582.04999999999995</v>
      </c>
      <c r="H5919" s="179">
        <f t="shared" si="277"/>
        <v>0</v>
      </c>
      <c r="I5919" s="179">
        <f t="shared" si="278"/>
        <v>582.04999999999995</v>
      </c>
    </row>
    <row r="5920" spans="1:9" ht="15.75" thickBot="1">
      <c r="A5920" s="398"/>
      <c r="B5920" s="333">
        <v>0.25</v>
      </c>
      <c r="C5920" s="334">
        <v>8.32</v>
      </c>
      <c r="D5920" s="335" t="s">
        <v>834</v>
      </c>
      <c r="E5920" s="335" t="s">
        <v>386</v>
      </c>
      <c r="F5920" s="335" t="s">
        <v>845</v>
      </c>
      <c r="G5920" s="179">
        <f t="shared" si="276"/>
        <v>0</v>
      </c>
      <c r="H5920" s="179">
        <f t="shared" si="277"/>
        <v>0</v>
      </c>
      <c r="I5920" s="179">
        <f t="shared" si="278"/>
        <v>0</v>
      </c>
    </row>
    <row r="5921" spans="1:9" ht="15.75" thickBot="1">
      <c r="A5921" s="398"/>
      <c r="B5921" s="333">
        <v>2</v>
      </c>
      <c r="C5921" s="334">
        <v>66.52</v>
      </c>
      <c r="D5921" s="335" t="s">
        <v>834</v>
      </c>
      <c r="E5921" s="335" t="s">
        <v>386</v>
      </c>
      <c r="F5921" s="335" t="s">
        <v>805</v>
      </c>
      <c r="G5921" s="179">
        <f t="shared" si="276"/>
        <v>0</v>
      </c>
      <c r="H5921" s="179">
        <f t="shared" si="277"/>
        <v>0</v>
      </c>
      <c r="I5921" s="179">
        <f t="shared" si="278"/>
        <v>0</v>
      </c>
    </row>
    <row r="5922" spans="1:9" ht="15.75" thickBot="1">
      <c r="A5922" s="399"/>
      <c r="B5922" s="333">
        <v>5.25</v>
      </c>
      <c r="C5922" s="334">
        <v>174.62</v>
      </c>
      <c r="D5922" s="335" t="s">
        <v>834</v>
      </c>
      <c r="E5922" s="335" t="s">
        <v>386</v>
      </c>
      <c r="F5922" s="335" t="s">
        <v>868</v>
      </c>
      <c r="G5922" s="179">
        <f t="shared" si="276"/>
        <v>0</v>
      </c>
      <c r="H5922" s="179">
        <f t="shared" si="277"/>
        <v>0</v>
      </c>
      <c r="I5922" s="179">
        <f t="shared" si="278"/>
        <v>0</v>
      </c>
    </row>
    <row r="5923" spans="1:9" ht="15.75" thickBot="1">
      <c r="A5923" s="336" t="s">
        <v>525</v>
      </c>
      <c r="B5923" s="337">
        <v>656.25</v>
      </c>
      <c r="C5923" s="338">
        <v>21165.73</v>
      </c>
      <c r="D5923" s="394"/>
      <c r="E5923" s="395"/>
      <c r="F5923" s="396"/>
      <c r="G5923" s="179">
        <f t="shared" si="276"/>
        <v>0</v>
      </c>
      <c r="H5923" s="179">
        <f t="shared" si="277"/>
        <v>0</v>
      </c>
      <c r="I5923" s="179">
        <f t="shared" si="278"/>
        <v>0</v>
      </c>
    </row>
    <row r="5924" spans="1:9" ht="15.75" thickBot="1">
      <c r="A5924" s="397" t="s">
        <v>526</v>
      </c>
      <c r="B5924" s="333">
        <v>1.2</v>
      </c>
      <c r="C5924" s="334">
        <v>62.85</v>
      </c>
      <c r="D5924" s="335" t="s">
        <v>391</v>
      </c>
      <c r="E5924" s="335" t="s">
        <v>386</v>
      </c>
      <c r="F5924" s="335" t="s">
        <v>817</v>
      </c>
      <c r="G5924" s="179">
        <f t="shared" si="276"/>
        <v>0</v>
      </c>
      <c r="H5924" s="179">
        <f t="shared" si="277"/>
        <v>0</v>
      </c>
      <c r="I5924" s="179">
        <f t="shared" si="278"/>
        <v>0</v>
      </c>
    </row>
    <row r="5925" spans="1:9" ht="15.75" thickBot="1">
      <c r="A5925" s="398"/>
      <c r="B5925" s="333">
        <v>1.2</v>
      </c>
      <c r="C5925" s="334">
        <v>62.85</v>
      </c>
      <c r="D5925" s="335" t="s">
        <v>391</v>
      </c>
      <c r="E5925" s="335" t="s">
        <v>386</v>
      </c>
      <c r="F5925" s="335" t="s">
        <v>818</v>
      </c>
      <c r="G5925" s="179">
        <f t="shared" si="276"/>
        <v>0</v>
      </c>
      <c r="H5925" s="179">
        <f t="shared" si="277"/>
        <v>0</v>
      </c>
      <c r="I5925" s="179">
        <f t="shared" si="278"/>
        <v>0</v>
      </c>
    </row>
    <row r="5926" spans="1:9" ht="15.75" thickBot="1">
      <c r="A5926" s="398"/>
      <c r="B5926" s="333">
        <v>0.6</v>
      </c>
      <c r="C5926" s="334">
        <v>33.71</v>
      </c>
      <c r="D5926" s="335" t="s">
        <v>391</v>
      </c>
      <c r="E5926" s="335" t="s">
        <v>386</v>
      </c>
      <c r="F5926" s="335" t="s">
        <v>819</v>
      </c>
      <c r="G5926" s="179">
        <f t="shared" si="276"/>
        <v>0</v>
      </c>
      <c r="H5926" s="179">
        <f t="shared" si="277"/>
        <v>0</v>
      </c>
      <c r="I5926" s="179">
        <f t="shared" si="278"/>
        <v>0</v>
      </c>
    </row>
    <row r="5927" spans="1:9" ht="15.75" thickBot="1">
      <c r="A5927" s="398"/>
      <c r="B5927" s="333">
        <v>0.6</v>
      </c>
      <c r="C5927" s="334">
        <v>33.71</v>
      </c>
      <c r="D5927" s="335" t="s">
        <v>391</v>
      </c>
      <c r="E5927" s="335" t="s">
        <v>386</v>
      </c>
      <c r="F5927" s="335" t="s">
        <v>820</v>
      </c>
      <c r="G5927" s="179">
        <f t="shared" si="276"/>
        <v>0</v>
      </c>
      <c r="H5927" s="179">
        <f t="shared" si="277"/>
        <v>0</v>
      </c>
      <c r="I5927" s="179">
        <f t="shared" si="278"/>
        <v>0</v>
      </c>
    </row>
    <row r="5928" spans="1:9" ht="15.75" thickBot="1">
      <c r="A5928" s="398"/>
      <c r="B5928" s="333">
        <v>0.6</v>
      </c>
      <c r="C5928" s="334">
        <v>33.71</v>
      </c>
      <c r="D5928" s="335" t="s">
        <v>391</v>
      </c>
      <c r="E5928" s="335" t="s">
        <v>386</v>
      </c>
      <c r="F5928" s="335" t="s">
        <v>821</v>
      </c>
      <c r="G5928" s="179">
        <f t="shared" si="276"/>
        <v>0</v>
      </c>
      <c r="H5928" s="179">
        <f t="shared" si="277"/>
        <v>0</v>
      </c>
      <c r="I5928" s="179">
        <f t="shared" si="278"/>
        <v>0</v>
      </c>
    </row>
    <row r="5929" spans="1:9" ht="15.75" thickBot="1">
      <c r="A5929" s="398"/>
      <c r="B5929" s="333">
        <v>11.8</v>
      </c>
      <c r="C5929" s="334">
        <v>618.02</v>
      </c>
      <c r="D5929" s="335" t="s">
        <v>385</v>
      </c>
      <c r="E5929" s="335" t="s">
        <v>386</v>
      </c>
      <c r="F5929" s="335" t="s">
        <v>817</v>
      </c>
      <c r="G5929" s="179">
        <f t="shared" si="276"/>
        <v>0</v>
      </c>
      <c r="H5929" s="179">
        <f t="shared" si="277"/>
        <v>618.02</v>
      </c>
      <c r="I5929" s="179">
        <f t="shared" si="278"/>
        <v>618.02</v>
      </c>
    </row>
    <row r="5930" spans="1:9" ht="15.75" thickBot="1">
      <c r="A5930" s="398"/>
      <c r="B5930" s="333">
        <v>12.4</v>
      </c>
      <c r="C5930" s="334">
        <v>650.89</v>
      </c>
      <c r="D5930" s="335" t="s">
        <v>385</v>
      </c>
      <c r="E5930" s="335" t="s">
        <v>386</v>
      </c>
      <c r="F5930" s="335" t="s">
        <v>822</v>
      </c>
      <c r="G5930" s="179">
        <f t="shared" si="276"/>
        <v>0</v>
      </c>
      <c r="H5930" s="179">
        <f t="shared" si="277"/>
        <v>650.89</v>
      </c>
      <c r="I5930" s="179">
        <f t="shared" si="278"/>
        <v>650.89</v>
      </c>
    </row>
    <row r="5931" spans="1:9" ht="15.75" thickBot="1">
      <c r="A5931" s="398"/>
      <c r="B5931" s="333">
        <v>13</v>
      </c>
      <c r="C5931" s="334">
        <v>680.88</v>
      </c>
      <c r="D5931" s="335" t="s">
        <v>385</v>
      </c>
      <c r="E5931" s="335" t="s">
        <v>386</v>
      </c>
      <c r="F5931" s="335" t="s">
        <v>823</v>
      </c>
      <c r="G5931" s="179">
        <f t="shared" si="276"/>
        <v>0</v>
      </c>
      <c r="H5931" s="179">
        <f t="shared" si="277"/>
        <v>680.88</v>
      </c>
      <c r="I5931" s="179">
        <f t="shared" si="278"/>
        <v>680.88</v>
      </c>
    </row>
    <row r="5932" spans="1:9" ht="15.75" thickBot="1">
      <c r="A5932" s="398"/>
      <c r="B5932" s="333">
        <v>12.8</v>
      </c>
      <c r="C5932" s="334">
        <v>664.35</v>
      </c>
      <c r="D5932" s="335" t="s">
        <v>385</v>
      </c>
      <c r="E5932" s="335" t="s">
        <v>386</v>
      </c>
      <c r="F5932" s="335" t="s">
        <v>824</v>
      </c>
      <c r="G5932" s="179">
        <f t="shared" si="276"/>
        <v>0</v>
      </c>
      <c r="H5932" s="179">
        <f t="shared" si="277"/>
        <v>664.35</v>
      </c>
      <c r="I5932" s="179">
        <f t="shared" si="278"/>
        <v>664.35</v>
      </c>
    </row>
    <row r="5933" spans="1:9" ht="15.75" thickBot="1">
      <c r="A5933" s="398"/>
      <c r="B5933" s="333">
        <v>13</v>
      </c>
      <c r="C5933" s="334">
        <v>680.88</v>
      </c>
      <c r="D5933" s="335" t="s">
        <v>385</v>
      </c>
      <c r="E5933" s="335" t="s">
        <v>386</v>
      </c>
      <c r="F5933" s="335" t="s">
        <v>825</v>
      </c>
      <c r="G5933" s="179">
        <f t="shared" si="276"/>
        <v>0</v>
      </c>
      <c r="H5933" s="179">
        <f t="shared" si="277"/>
        <v>680.88</v>
      </c>
      <c r="I5933" s="179">
        <f t="shared" si="278"/>
        <v>680.88</v>
      </c>
    </row>
    <row r="5934" spans="1:9" ht="15.75" thickBot="1">
      <c r="A5934" s="398"/>
      <c r="B5934" s="333">
        <v>11.8</v>
      </c>
      <c r="C5934" s="334">
        <v>618.02</v>
      </c>
      <c r="D5934" s="335" t="s">
        <v>385</v>
      </c>
      <c r="E5934" s="335" t="s">
        <v>386</v>
      </c>
      <c r="F5934" s="335" t="s">
        <v>818</v>
      </c>
      <c r="G5934" s="179">
        <f t="shared" si="276"/>
        <v>0</v>
      </c>
      <c r="H5934" s="179">
        <f t="shared" si="277"/>
        <v>618.02</v>
      </c>
      <c r="I5934" s="179">
        <f t="shared" si="278"/>
        <v>618.02</v>
      </c>
    </row>
    <row r="5935" spans="1:9" ht="15.75" thickBot="1">
      <c r="A5935" s="398"/>
      <c r="B5935" s="333">
        <v>6.5</v>
      </c>
      <c r="C5935" s="334">
        <v>365.13</v>
      </c>
      <c r="D5935" s="335" t="s">
        <v>385</v>
      </c>
      <c r="E5935" s="335" t="s">
        <v>386</v>
      </c>
      <c r="F5935" s="335" t="s">
        <v>826</v>
      </c>
      <c r="G5935" s="179">
        <f t="shared" si="276"/>
        <v>0</v>
      </c>
      <c r="H5935" s="179">
        <f t="shared" si="277"/>
        <v>365.13</v>
      </c>
      <c r="I5935" s="179">
        <f t="shared" si="278"/>
        <v>365.13</v>
      </c>
    </row>
    <row r="5936" spans="1:9" ht="15.75" thickBot="1">
      <c r="A5936" s="398"/>
      <c r="B5936" s="333">
        <v>6.3</v>
      </c>
      <c r="C5936" s="334">
        <v>348.27</v>
      </c>
      <c r="D5936" s="335" t="s">
        <v>385</v>
      </c>
      <c r="E5936" s="335" t="s">
        <v>386</v>
      </c>
      <c r="F5936" s="335" t="s">
        <v>827</v>
      </c>
      <c r="G5936" s="179">
        <f t="shared" si="276"/>
        <v>0</v>
      </c>
      <c r="H5936" s="179">
        <f t="shared" si="277"/>
        <v>348.27</v>
      </c>
      <c r="I5936" s="179">
        <f t="shared" si="278"/>
        <v>348.27</v>
      </c>
    </row>
    <row r="5937" spans="1:9" ht="15.75" thickBot="1">
      <c r="A5937" s="398"/>
      <c r="B5937" s="333">
        <v>6.1</v>
      </c>
      <c r="C5937" s="334">
        <v>348.28</v>
      </c>
      <c r="D5937" s="335" t="s">
        <v>385</v>
      </c>
      <c r="E5937" s="335" t="s">
        <v>386</v>
      </c>
      <c r="F5937" s="335" t="s">
        <v>828</v>
      </c>
      <c r="G5937" s="179">
        <f t="shared" si="276"/>
        <v>0</v>
      </c>
      <c r="H5937" s="179">
        <f t="shared" si="277"/>
        <v>348.28</v>
      </c>
      <c r="I5937" s="179">
        <f t="shared" si="278"/>
        <v>348.28</v>
      </c>
    </row>
    <row r="5938" spans="1:9" ht="15.75" thickBot="1">
      <c r="A5938" s="398"/>
      <c r="B5938" s="333">
        <v>5.9</v>
      </c>
      <c r="C5938" s="334">
        <v>331.42</v>
      </c>
      <c r="D5938" s="335" t="s">
        <v>385</v>
      </c>
      <c r="E5938" s="335" t="s">
        <v>386</v>
      </c>
      <c r="F5938" s="335" t="s">
        <v>819</v>
      </c>
      <c r="G5938" s="179">
        <f t="shared" si="276"/>
        <v>0</v>
      </c>
      <c r="H5938" s="179">
        <f t="shared" si="277"/>
        <v>331.42</v>
      </c>
      <c r="I5938" s="179">
        <f t="shared" si="278"/>
        <v>331.42</v>
      </c>
    </row>
    <row r="5939" spans="1:9" ht="15.75" thickBot="1">
      <c r="A5939" s="398"/>
      <c r="B5939" s="333">
        <v>6.3</v>
      </c>
      <c r="C5939" s="334">
        <v>348.27</v>
      </c>
      <c r="D5939" s="335" t="s">
        <v>385</v>
      </c>
      <c r="E5939" s="335" t="s">
        <v>386</v>
      </c>
      <c r="F5939" s="335" t="s">
        <v>829</v>
      </c>
      <c r="G5939" s="179">
        <f t="shared" si="276"/>
        <v>0</v>
      </c>
      <c r="H5939" s="179">
        <f t="shared" si="277"/>
        <v>348.27</v>
      </c>
      <c r="I5939" s="179">
        <f t="shared" si="278"/>
        <v>348.27</v>
      </c>
    </row>
    <row r="5940" spans="1:9" ht="15.75" thickBot="1">
      <c r="A5940" s="398"/>
      <c r="B5940" s="333">
        <v>6.5</v>
      </c>
      <c r="C5940" s="334">
        <v>365.13</v>
      </c>
      <c r="D5940" s="335" t="s">
        <v>385</v>
      </c>
      <c r="E5940" s="335" t="s">
        <v>386</v>
      </c>
      <c r="F5940" s="335" t="s">
        <v>830</v>
      </c>
      <c r="G5940" s="179">
        <f t="shared" si="276"/>
        <v>0</v>
      </c>
      <c r="H5940" s="179">
        <f t="shared" si="277"/>
        <v>365.13</v>
      </c>
      <c r="I5940" s="179">
        <f t="shared" si="278"/>
        <v>365.13</v>
      </c>
    </row>
    <row r="5941" spans="1:9" ht="15.75" thickBot="1">
      <c r="A5941" s="398"/>
      <c r="B5941" s="333">
        <v>4.7</v>
      </c>
      <c r="C5941" s="334">
        <v>247.15</v>
      </c>
      <c r="D5941" s="335" t="s">
        <v>385</v>
      </c>
      <c r="E5941" s="335" t="s">
        <v>386</v>
      </c>
      <c r="F5941" s="335" t="s">
        <v>820</v>
      </c>
      <c r="G5941" s="179">
        <f t="shared" si="276"/>
        <v>0</v>
      </c>
      <c r="H5941" s="179">
        <f t="shared" si="277"/>
        <v>247.15</v>
      </c>
      <c r="I5941" s="179">
        <f t="shared" si="278"/>
        <v>247.15</v>
      </c>
    </row>
    <row r="5942" spans="1:9" ht="15.75" thickBot="1">
      <c r="A5942" s="398"/>
      <c r="B5942" s="333">
        <v>6.5</v>
      </c>
      <c r="C5942" s="334">
        <v>365.13</v>
      </c>
      <c r="D5942" s="335" t="s">
        <v>385</v>
      </c>
      <c r="E5942" s="335" t="s">
        <v>386</v>
      </c>
      <c r="F5942" s="335" t="s">
        <v>805</v>
      </c>
      <c r="G5942" s="179">
        <f t="shared" si="276"/>
        <v>0</v>
      </c>
      <c r="H5942" s="179">
        <f t="shared" si="277"/>
        <v>365.13</v>
      </c>
      <c r="I5942" s="179">
        <f t="shared" si="278"/>
        <v>365.13</v>
      </c>
    </row>
    <row r="5943" spans="1:9" ht="15.75" thickBot="1">
      <c r="A5943" s="398"/>
      <c r="B5943" s="333">
        <v>6.5</v>
      </c>
      <c r="C5943" s="334">
        <v>365.13</v>
      </c>
      <c r="D5943" s="335" t="s">
        <v>385</v>
      </c>
      <c r="E5943" s="335" t="s">
        <v>386</v>
      </c>
      <c r="F5943" s="335" t="s">
        <v>831</v>
      </c>
      <c r="G5943" s="179">
        <f t="shared" si="276"/>
        <v>0</v>
      </c>
      <c r="H5943" s="179">
        <f t="shared" si="277"/>
        <v>365.13</v>
      </c>
      <c r="I5943" s="179">
        <f t="shared" si="278"/>
        <v>365.13</v>
      </c>
    </row>
    <row r="5944" spans="1:9" ht="15.75" thickBot="1">
      <c r="A5944" s="398"/>
      <c r="B5944" s="333">
        <v>6.5</v>
      </c>
      <c r="C5944" s="334">
        <v>365.13</v>
      </c>
      <c r="D5944" s="335" t="s">
        <v>385</v>
      </c>
      <c r="E5944" s="335" t="s">
        <v>386</v>
      </c>
      <c r="F5944" s="335" t="s">
        <v>832</v>
      </c>
      <c r="G5944" s="179">
        <f t="shared" si="276"/>
        <v>0</v>
      </c>
      <c r="H5944" s="179">
        <f t="shared" si="277"/>
        <v>365.13</v>
      </c>
      <c r="I5944" s="179">
        <f t="shared" si="278"/>
        <v>365.13</v>
      </c>
    </row>
    <row r="5945" spans="1:9" ht="15.75" thickBot="1">
      <c r="A5945" s="398"/>
      <c r="B5945" s="333">
        <v>3.7</v>
      </c>
      <c r="C5945" s="334">
        <v>230.34</v>
      </c>
      <c r="D5945" s="335" t="s">
        <v>385</v>
      </c>
      <c r="E5945" s="335" t="s">
        <v>386</v>
      </c>
      <c r="F5945" s="335" t="s">
        <v>821</v>
      </c>
      <c r="G5945" s="179">
        <f t="shared" si="276"/>
        <v>0</v>
      </c>
      <c r="H5945" s="179">
        <f t="shared" si="277"/>
        <v>230.34</v>
      </c>
      <c r="I5945" s="179">
        <f t="shared" si="278"/>
        <v>230.34</v>
      </c>
    </row>
    <row r="5946" spans="1:9" ht="15.75" thickBot="1">
      <c r="A5946" s="398"/>
      <c r="B5946" s="333">
        <v>6.5</v>
      </c>
      <c r="C5946" s="334">
        <v>365.13</v>
      </c>
      <c r="D5946" s="335" t="s">
        <v>385</v>
      </c>
      <c r="E5946" s="335" t="s">
        <v>386</v>
      </c>
      <c r="F5946" s="335" t="s">
        <v>833</v>
      </c>
      <c r="G5946" s="179">
        <f t="shared" si="276"/>
        <v>0</v>
      </c>
      <c r="H5946" s="179">
        <f t="shared" si="277"/>
        <v>365.13</v>
      </c>
      <c r="I5946" s="179">
        <f t="shared" si="278"/>
        <v>365.13</v>
      </c>
    </row>
    <row r="5947" spans="1:9" ht="15.75" thickBot="1">
      <c r="A5947" s="398"/>
      <c r="B5947" s="333">
        <v>6.3</v>
      </c>
      <c r="C5947" s="334">
        <v>356.71</v>
      </c>
      <c r="D5947" s="335" t="s">
        <v>385</v>
      </c>
      <c r="E5947" s="335" t="s">
        <v>386</v>
      </c>
      <c r="F5947" s="335" t="s">
        <v>916</v>
      </c>
      <c r="G5947" s="179">
        <f t="shared" si="276"/>
        <v>0</v>
      </c>
      <c r="H5947" s="179">
        <f t="shared" si="277"/>
        <v>356.71</v>
      </c>
      <c r="I5947" s="179">
        <f t="shared" si="278"/>
        <v>356.71</v>
      </c>
    </row>
    <row r="5948" spans="1:9" ht="15.75" thickBot="1">
      <c r="A5948" s="399"/>
      <c r="B5948" s="333">
        <v>6.1</v>
      </c>
      <c r="C5948" s="334">
        <v>348.28</v>
      </c>
      <c r="D5948" s="335" t="s">
        <v>385</v>
      </c>
      <c r="E5948" s="335" t="s">
        <v>386</v>
      </c>
      <c r="F5948" s="335" t="s">
        <v>917</v>
      </c>
      <c r="G5948" s="179">
        <f t="shared" si="276"/>
        <v>0</v>
      </c>
      <c r="H5948" s="179">
        <f t="shared" si="277"/>
        <v>348.28</v>
      </c>
      <c r="I5948" s="179">
        <f t="shared" si="278"/>
        <v>348.28</v>
      </c>
    </row>
    <row r="5949" spans="1:9" ht="15.75" thickBot="1">
      <c r="A5949" s="336" t="s">
        <v>526</v>
      </c>
      <c r="B5949" s="337">
        <v>163.4</v>
      </c>
      <c r="C5949" s="338">
        <v>8889.3700000000008</v>
      </c>
      <c r="D5949" s="394"/>
      <c r="E5949" s="395"/>
      <c r="F5949" s="396"/>
      <c r="G5949" s="179">
        <f t="shared" si="276"/>
        <v>0</v>
      </c>
      <c r="H5949" s="179">
        <f t="shared" si="277"/>
        <v>0</v>
      </c>
      <c r="I5949" s="179">
        <f t="shared" si="278"/>
        <v>0</v>
      </c>
    </row>
    <row r="5950" spans="1:9" ht="15.75" thickBot="1">
      <c r="A5950" s="397" t="s">
        <v>527</v>
      </c>
      <c r="B5950" s="333">
        <v>2</v>
      </c>
      <c r="C5950" s="334">
        <v>79.27</v>
      </c>
      <c r="D5950" s="335" t="s">
        <v>391</v>
      </c>
      <c r="E5950" s="335" t="s">
        <v>386</v>
      </c>
      <c r="F5950" s="335" t="s">
        <v>817</v>
      </c>
      <c r="G5950" s="179">
        <f t="shared" si="276"/>
        <v>0</v>
      </c>
      <c r="H5950" s="179">
        <f t="shared" si="277"/>
        <v>0</v>
      </c>
      <c r="I5950" s="179">
        <f t="shared" si="278"/>
        <v>0</v>
      </c>
    </row>
    <row r="5951" spans="1:9" ht="15.75" thickBot="1">
      <c r="A5951" s="398"/>
      <c r="B5951" s="333">
        <v>2</v>
      </c>
      <c r="C5951" s="334">
        <v>79.27</v>
      </c>
      <c r="D5951" s="335" t="s">
        <v>391</v>
      </c>
      <c r="E5951" s="335" t="s">
        <v>386</v>
      </c>
      <c r="F5951" s="335" t="s">
        <v>818</v>
      </c>
      <c r="G5951" s="179">
        <f t="shared" si="276"/>
        <v>0</v>
      </c>
      <c r="H5951" s="179">
        <f t="shared" si="277"/>
        <v>0</v>
      </c>
      <c r="I5951" s="179">
        <f t="shared" si="278"/>
        <v>0</v>
      </c>
    </row>
    <row r="5952" spans="1:9" ht="15.75" thickBot="1">
      <c r="A5952" s="398"/>
      <c r="B5952" s="333">
        <v>2</v>
      </c>
      <c r="C5952" s="334">
        <v>83.5</v>
      </c>
      <c r="D5952" s="335" t="s">
        <v>391</v>
      </c>
      <c r="E5952" s="335" t="s">
        <v>386</v>
      </c>
      <c r="F5952" s="335" t="s">
        <v>819</v>
      </c>
      <c r="G5952" s="179">
        <f t="shared" si="276"/>
        <v>0</v>
      </c>
      <c r="H5952" s="179">
        <f t="shared" si="277"/>
        <v>0</v>
      </c>
      <c r="I5952" s="179">
        <f t="shared" si="278"/>
        <v>0</v>
      </c>
    </row>
    <row r="5953" spans="1:9" ht="15.75" thickBot="1">
      <c r="A5953" s="398"/>
      <c r="B5953" s="333">
        <v>2</v>
      </c>
      <c r="C5953" s="334">
        <v>83.5</v>
      </c>
      <c r="D5953" s="335" t="s">
        <v>391</v>
      </c>
      <c r="E5953" s="335" t="s">
        <v>386</v>
      </c>
      <c r="F5953" s="335" t="s">
        <v>820</v>
      </c>
      <c r="G5953" s="179">
        <f t="shared" si="276"/>
        <v>0</v>
      </c>
      <c r="H5953" s="179">
        <f t="shared" si="277"/>
        <v>0</v>
      </c>
      <c r="I5953" s="179">
        <f t="shared" si="278"/>
        <v>0</v>
      </c>
    </row>
    <row r="5954" spans="1:9" ht="15.75" thickBot="1">
      <c r="A5954" s="398"/>
      <c r="B5954" s="333">
        <v>2</v>
      </c>
      <c r="C5954" s="334">
        <v>83.5</v>
      </c>
      <c r="D5954" s="335" t="s">
        <v>391</v>
      </c>
      <c r="E5954" s="335" t="s">
        <v>386</v>
      </c>
      <c r="F5954" s="335" t="s">
        <v>821</v>
      </c>
      <c r="G5954" s="179">
        <f t="shared" si="276"/>
        <v>0</v>
      </c>
      <c r="H5954" s="179">
        <f t="shared" si="277"/>
        <v>0</v>
      </c>
      <c r="I5954" s="179">
        <f t="shared" si="278"/>
        <v>0</v>
      </c>
    </row>
    <row r="5955" spans="1:9" ht="15.75" thickBot="1">
      <c r="A5955" s="398"/>
      <c r="B5955" s="333">
        <v>19.649999999999999</v>
      </c>
      <c r="C5955" s="334">
        <v>779.49</v>
      </c>
      <c r="D5955" s="335" t="s">
        <v>385</v>
      </c>
      <c r="E5955" s="335" t="s">
        <v>386</v>
      </c>
      <c r="F5955" s="335" t="s">
        <v>817</v>
      </c>
      <c r="G5955" s="179">
        <f t="shared" si="276"/>
        <v>0</v>
      </c>
      <c r="H5955" s="179">
        <f t="shared" si="277"/>
        <v>779.49</v>
      </c>
      <c r="I5955" s="179">
        <f t="shared" si="278"/>
        <v>779.49</v>
      </c>
    </row>
    <row r="5956" spans="1:9" ht="15.75" thickBot="1">
      <c r="A5956" s="398"/>
      <c r="B5956" s="333">
        <v>21.25</v>
      </c>
      <c r="C5956" s="334">
        <v>842.64</v>
      </c>
      <c r="D5956" s="335" t="s">
        <v>385</v>
      </c>
      <c r="E5956" s="335" t="s">
        <v>386</v>
      </c>
      <c r="F5956" s="335" t="s">
        <v>822</v>
      </c>
      <c r="G5956" s="179">
        <f t="shared" si="276"/>
        <v>0</v>
      </c>
      <c r="H5956" s="179">
        <f t="shared" si="277"/>
        <v>842.64</v>
      </c>
      <c r="I5956" s="179">
        <f t="shared" si="278"/>
        <v>842.64</v>
      </c>
    </row>
    <row r="5957" spans="1:9" ht="15.75" thickBot="1">
      <c r="A5957" s="398"/>
      <c r="B5957" s="333">
        <v>21.65</v>
      </c>
      <c r="C5957" s="334">
        <v>858.75</v>
      </c>
      <c r="D5957" s="335" t="s">
        <v>385</v>
      </c>
      <c r="E5957" s="335" t="s">
        <v>386</v>
      </c>
      <c r="F5957" s="335" t="s">
        <v>823</v>
      </c>
      <c r="G5957" s="179">
        <f t="shared" ref="G5957:G6020" si="279">IF(D5957="REG",C5957,0)</f>
        <v>0</v>
      </c>
      <c r="H5957" s="179">
        <f t="shared" ref="H5957:H6020" si="280">IF(D5957="SAL",C5957,0)</f>
        <v>858.75</v>
      </c>
      <c r="I5957" s="179">
        <f t="shared" ref="I5957:I6020" si="281">+G5957+H5957</f>
        <v>858.75</v>
      </c>
    </row>
    <row r="5958" spans="1:9" ht="15.75" thickBot="1">
      <c r="A5958" s="398"/>
      <c r="B5958" s="333">
        <v>21.65</v>
      </c>
      <c r="C5958" s="334">
        <v>858.75</v>
      </c>
      <c r="D5958" s="335" t="s">
        <v>385</v>
      </c>
      <c r="E5958" s="335" t="s">
        <v>386</v>
      </c>
      <c r="F5958" s="335" t="s">
        <v>824</v>
      </c>
      <c r="G5958" s="179">
        <f t="shared" si="279"/>
        <v>0</v>
      </c>
      <c r="H5958" s="179">
        <f t="shared" si="280"/>
        <v>858.75</v>
      </c>
      <c r="I5958" s="179">
        <f t="shared" si="281"/>
        <v>858.75</v>
      </c>
    </row>
    <row r="5959" spans="1:9" ht="15.75" thickBot="1">
      <c r="A5959" s="398"/>
      <c r="B5959" s="333">
        <v>21.65</v>
      </c>
      <c r="C5959" s="334">
        <v>858.75</v>
      </c>
      <c r="D5959" s="335" t="s">
        <v>385</v>
      </c>
      <c r="E5959" s="335" t="s">
        <v>386</v>
      </c>
      <c r="F5959" s="335" t="s">
        <v>825</v>
      </c>
      <c r="G5959" s="179">
        <f t="shared" si="279"/>
        <v>0</v>
      </c>
      <c r="H5959" s="179">
        <f t="shared" si="280"/>
        <v>858.75</v>
      </c>
      <c r="I5959" s="179">
        <f t="shared" si="281"/>
        <v>858.75</v>
      </c>
    </row>
    <row r="5960" spans="1:9" ht="15.75" thickBot="1">
      <c r="A5960" s="398"/>
      <c r="B5960" s="333">
        <v>17.649999999999999</v>
      </c>
      <c r="C5960" s="334">
        <v>711.86</v>
      </c>
      <c r="D5960" s="335" t="s">
        <v>385</v>
      </c>
      <c r="E5960" s="335" t="s">
        <v>386</v>
      </c>
      <c r="F5960" s="335" t="s">
        <v>818</v>
      </c>
      <c r="G5960" s="179">
        <f t="shared" si="279"/>
        <v>0</v>
      </c>
      <c r="H5960" s="179">
        <f t="shared" si="280"/>
        <v>711.86</v>
      </c>
      <c r="I5960" s="179">
        <f t="shared" si="281"/>
        <v>711.86</v>
      </c>
    </row>
    <row r="5961" spans="1:9" ht="15.75" thickBot="1">
      <c r="A5961" s="398"/>
      <c r="B5961" s="333">
        <v>21.65</v>
      </c>
      <c r="C5961" s="334">
        <v>904.67</v>
      </c>
      <c r="D5961" s="335" t="s">
        <v>385</v>
      </c>
      <c r="E5961" s="335" t="s">
        <v>386</v>
      </c>
      <c r="F5961" s="335" t="s">
        <v>826</v>
      </c>
      <c r="G5961" s="179">
        <f t="shared" si="279"/>
        <v>0</v>
      </c>
      <c r="H5961" s="179">
        <f t="shared" si="280"/>
        <v>904.67</v>
      </c>
      <c r="I5961" s="179">
        <f t="shared" si="281"/>
        <v>904.67</v>
      </c>
    </row>
    <row r="5962" spans="1:9" ht="15.75" thickBot="1">
      <c r="A5962" s="398"/>
      <c r="B5962" s="333">
        <v>19.649999999999999</v>
      </c>
      <c r="C5962" s="334">
        <v>810.75</v>
      </c>
      <c r="D5962" s="335" t="s">
        <v>385</v>
      </c>
      <c r="E5962" s="335" t="s">
        <v>386</v>
      </c>
      <c r="F5962" s="335" t="s">
        <v>827</v>
      </c>
      <c r="G5962" s="179">
        <f t="shared" si="279"/>
        <v>0</v>
      </c>
      <c r="H5962" s="179">
        <f t="shared" si="280"/>
        <v>810.75</v>
      </c>
      <c r="I5962" s="179">
        <f t="shared" si="281"/>
        <v>810.75</v>
      </c>
    </row>
    <row r="5963" spans="1:9" ht="15.75" thickBot="1">
      <c r="A5963" s="398"/>
      <c r="B5963" s="333">
        <v>21.65</v>
      </c>
      <c r="C5963" s="334">
        <v>904.67</v>
      </c>
      <c r="D5963" s="335" t="s">
        <v>385</v>
      </c>
      <c r="E5963" s="335" t="s">
        <v>386</v>
      </c>
      <c r="F5963" s="335" t="s">
        <v>828</v>
      </c>
      <c r="G5963" s="179">
        <f t="shared" si="279"/>
        <v>0</v>
      </c>
      <c r="H5963" s="179">
        <f t="shared" si="280"/>
        <v>904.67</v>
      </c>
      <c r="I5963" s="179">
        <f t="shared" si="281"/>
        <v>904.67</v>
      </c>
    </row>
    <row r="5964" spans="1:9" ht="15.75" thickBot="1">
      <c r="A5964" s="398"/>
      <c r="B5964" s="333">
        <v>19.25</v>
      </c>
      <c r="C5964" s="334">
        <v>802.38</v>
      </c>
      <c r="D5964" s="335" t="s">
        <v>385</v>
      </c>
      <c r="E5964" s="335" t="s">
        <v>386</v>
      </c>
      <c r="F5964" s="335" t="s">
        <v>819</v>
      </c>
      <c r="G5964" s="179">
        <f t="shared" si="279"/>
        <v>0</v>
      </c>
      <c r="H5964" s="179">
        <f t="shared" si="280"/>
        <v>802.38</v>
      </c>
      <c r="I5964" s="179">
        <f t="shared" si="281"/>
        <v>802.38</v>
      </c>
    </row>
    <row r="5965" spans="1:9" ht="15.75" thickBot="1">
      <c r="A5965" s="398"/>
      <c r="B5965" s="333">
        <v>21.65</v>
      </c>
      <c r="C5965" s="334">
        <v>904.67</v>
      </c>
      <c r="D5965" s="335" t="s">
        <v>385</v>
      </c>
      <c r="E5965" s="335" t="s">
        <v>386</v>
      </c>
      <c r="F5965" s="335" t="s">
        <v>829</v>
      </c>
      <c r="G5965" s="179">
        <f t="shared" si="279"/>
        <v>0</v>
      </c>
      <c r="H5965" s="179">
        <f t="shared" si="280"/>
        <v>904.67</v>
      </c>
      <c r="I5965" s="179">
        <f t="shared" si="281"/>
        <v>904.67</v>
      </c>
    </row>
    <row r="5966" spans="1:9" ht="15.75" thickBot="1">
      <c r="A5966" s="398"/>
      <c r="B5966" s="333">
        <v>21.65</v>
      </c>
      <c r="C5966" s="334">
        <v>904.67</v>
      </c>
      <c r="D5966" s="335" t="s">
        <v>385</v>
      </c>
      <c r="E5966" s="335" t="s">
        <v>386</v>
      </c>
      <c r="F5966" s="335" t="s">
        <v>830</v>
      </c>
      <c r="G5966" s="179">
        <f t="shared" si="279"/>
        <v>0</v>
      </c>
      <c r="H5966" s="179">
        <f t="shared" si="280"/>
        <v>904.67</v>
      </c>
      <c r="I5966" s="179">
        <f t="shared" si="281"/>
        <v>904.67</v>
      </c>
    </row>
    <row r="5967" spans="1:9" ht="15.75" thickBot="1">
      <c r="A5967" s="398"/>
      <c r="B5967" s="333">
        <v>16.45</v>
      </c>
      <c r="C5967" s="334">
        <v>701.46</v>
      </c>
      <c r="D5967" s="335" t="s">
        <v>385</v>
      </c>
      <c r="E5967" s="335" t="s">
        <v>386</v>
      </c>
      <c r="F5967" s="335" t="s">
        <v>820</v>
      </c>
      <c r="G5967" s="179">
        <f t="shared" si="279"/>
        <v>0</v>
      </c>
      <c r="H5967" s="179">
        <f t="shared" si="280"/>
        <v>701.46</v>
      </c>
      <c r="I5967" s="179">
        <f t="shared" si="281"/>
        <v>701.46</v>
      </c>
    </row>
    <row r="5968" spans="1:9" ht="15.75" thickBot="1">
      <c r="A5968" s="398"/>
      <c r="B5968" s="333">
        <v>21.25</v>
      </c>
      <c r="C5968" s="334">
        <v>885.89</v>
      </c>
      <c r="D5968" s="335" t="s">
        <v>385</v>
      </c>
      <c r="E5968" s="335" t="s">
        <v>386</v>
      </c>
      <c r="F5968" s="335" t="s">
        <v>805</v>
      </c>
      <c r="G5968" s="179">
        <f t="shared" si="279"/>
        <v>0</v>
      </c>
      <c r="H5968" s="179">
        <f t="shared" si="280"/>
        <v>885.89</v>
      </c>
      <c r="I5968" s="179">
        <f t="shared" si="281"/>
        <v>885.89</v>
      </c>
    </row>
    <row r="5969" spans="1:9" ht="15.75" thickBot="1">
      <c r="A5969" s="398"/>
      <c r="B5969" s="333">
        <v>21.25</v>
      </c>
      <c r="C5969" s="334">
        <v>888.15</v>
      </c>
      <c r="D5969" s="335" t="s">
        <v>385</v>
      </c>
      <c r="E5969" s="335" t="s">
        <v>386</v>
      </c>
      <c r="F5969" s="335" t="s">
        <v>831</v>
      </c>
      <c r="G5969" s="179">
        <f t="shared" si="279"/>
        <v>0</v>
      </c>
      <c r="H5969" s="179">
        <f t="shared" si="280"/>
        <v>888.15</v>
      </c>
      <c r="I5969" s="179">
        <f t="shared" si="281"/>
        <v>888.15</v>
      </c>
    </row>
    <row r="5970" spans="1:9" ht="15.75" thickBot="1">
      <c r="A5970" s="398"/>
      <c r="B5970" s="333">
        <v>21.65</v>
      </c>
      <c r="C5970" s="334">
        <v>904.67</v>
      </c>
      <c r="D5970" s="335" t="s">
        <v>385</v>
      </c>
      <c r="E5970" s="335" t="s">
        <v>386</v>
      </c>
      <c r="F5970" s="335" t="s">
        <v>832</v>
      </c>
      <c r="G5970" s="179">
        <f t="shared" si="279"/>
        <v>0</v>
      </c>
      <c r="H5970" s="179">
        <f t="shared" si="280"/>
        <v>904.67</v>
      </c>
      <c r="I5970" s="179">
        <f t="shared" si="281"/>
        <v>904.67</v>
      </c>
    </row>
    <row r="5971" spans="1:9" ht="15.75" thickBot="1">
      <c r="A5971" s="398"/>
      <c r="B5971" s="333">
        <v>19.25</v>
      </c>
      <c r="C5971" s="334">
        <v>804.65</v>
      </c>
      <c r="D5971" s="335" t="s">
        <v>385</v>
      </c>
      <c r="E5971" s="335" t="s">
        <v>386</v>
      </c>
      <c r="F5971" s="335" t="s">
        <v>821</v>
      </c>
      <c r="G5971" s="179">
        <f t="shared" si="279"/>
        <v>0</v>
      </c>
      <c r="H5971" s="179">
        <f t="shared" si="280"/>
        <v>804.65</v>
      </c>
      <c r="I5971" s="179">
        <f t="shared" si="281"/>
        <v>804.65</v>
      </c>
    </row>
    <row r="5972" spans="1:9" ht="15.75" thickBot="1">
      <c r="A5972" s="398"/>
      <c r="B5972" s="333">
        <v>28.15</v>
      </c>
      <c r="C5972" s="334">
        <v>1320.92</v>
      </c>
      <c r="D5972" s="335" t="s">
        <v>385</v>
      </c>
      <c r="E5972" s="335" t="s">
        <v>386</v>
      </c>
      <c r="F5972" s="335" t="s">
        <v>833</v>
      </c>
      <c r="G5972" s="179">
        <f t="shared" si="279"/>
        <v>0</v>
      </c>
      <c r="H5972" s="179">
        <f t="shared" si="280"/>
        <v>1320.92</v>
      </c>
      <c r="I5972" s="179">
        <f t="shared" si="281"/>
        <v>1320.92</v>
      </c>
    </row>
    <row r="5973" spans="1:9" ht="15.75" thickBot="1">
      <c r="A5973" s="398"/>
      <c r="B5973" s="333">
        <v>23.95</v>
      </c>
      <c r="C5973" s="334">
        <v>1072.46</v>
      </c>
      <c r="D5973" s="335" t="s">
        <v>385</v>
      </c>
      <c r="E5973" s="335" t="s">
        <v>386</v>
      </c>
      <c r="F5973" s="335" t="s">
        <v>916</v>
      </c>
      <c r="G5973" s="179">
        <f t="shared" si="279"/>
        <v>0</v>
      </c>
      <c r="H5973" s="179">
        <f t="shared" si="280"/>
        <v>1072.46</v>
      </c>
      <c r="I5973" s="179">
        <f t="shared" si="281"/>
        <v>1072.46</v>
      </c>
    </row>
    <row r="5974" spans="1:9" ht="15.75" thickBot="1">
      <c r="A5974" s="398"/>
      <c r="B5974" s="333">
        <v>26.95</v>
      </c>
      <c r="C5974" s="334">
        <v>1283.81</v>
      </c>
      <c r="D5974" s="335" t="s">
        <v>385</v>
      </c>
      <c r="E5974" s="335" t="s">
        <v>386</v>
      </c>
      <c r="F5974" s="335" t="s">
        <v>917</v>
      </c>
      <c r="G5974" s="179">
        <f t="shared" si="279"/>
        <v>0</v>
      </c>
      <c r="H5974" s="179">
        <f t="shared" si="280"/>
        <v>1283.81</v>
      </c>
      <c r="I5974" s="179">
        <f t="shared" si="281"/>
        <v>1283.81</v>
      </c>
    </row>
    <row r="5975" spans="1:9" ht="15.75" thickBot="1">
      <c r="A5975" s="398"/>
      <c r="B5975" s="333">
        <v>0.4</v>
      </c>
      <c r="C5975" s="334">
        <v>11.8</v>
      </c>
      <c r="D5975" s="335" t="s">
        <v>834</v>
      </c>
      <c r="E5975" s="335" t="s">
        <v>386</v>
      </c>
      <c r="F5975" s="335" t="s">
        <v>818</v>
      </c>
      <c r="G5975" s="179">
        <f t="shared" si="279"/>
        <v>0</v>
      </c>
      <c r="H5975" s="179">
        <f t="shared" si="280"/>
        <v>0</v>
      </c>
      <c r="I5975" s="179">
        <f t="shared" si="281"/>
        <v>0</v>
      </c>
    </row>
    <row r="5976" spans="1:9" ht="15.75" thickBot="1">
      <c r="A5976" s="399"/>
      <c r="B5976" s="333">
        <v>0.4</v>
      </c>
      <c r="C5976" s="334">
        <v>18.78</v>
      </c>
      <c r="D5976" s="335" t="s">
        <v>834</v>
      </c>
      <c r="E5976" s="335" t="s">
        <v>386</v>
      </c>
      <c r="F5976" s="335" t="s">
        <v>819</v>
      </c>
      <c r="G5976" s="179">
        <f t="shared" si="279"/>
        <v>0</v>
      </c>
      <c r="H5976" s="179">
        <f t="shared" si="280"/>
        <v>0</v>
      </c>
      <c r="I5976" s="179">
        <f t="shared" si="281"/>
        <v>0</v>
      </c>
    </row>
    <row r="5977" spans="1:9" ht="15.75" thickBot="1">
      <c r="A5977" s="336" t="s">
        <v>527</v>
      </c>
      <c r="B5977" s="337">
        <v>438.7</v>
      </c>
      <c r="C5977" s="338">
        <v>18443.68</v>
      </c>
      <c r="D5977" s="394"/>
      <c r="E5977" s="395"/>
      <c r="F5977" s="396"/>
      <c r="G5977" s="179">
        <f t="shared" si="279"/>
        <v>0</v>
      </c>
      <c r="H5977" s="179">
        <f t="shared" si="280"/>
        <v>0</v>
      </c>
      <c r="I5977" s="179">
        <f t="shared" si="281"/>
        <v>0</v>
      </c>
    </row>
    <row r="5978" spans="1:9" ht="15.75" thickBot="1">
      <c r="A5978" s="397" t="s">
        <v>1051</v>
      </c>
      <c r="B5978" s="333">
        <v>0.4</v>
      </c>
      <c r="C5978" s="334">
        <v>33.71</v>
      </c>
      <c r="D5978" s="335" t="s">
        <v>391</v>
      </c>
      <c r="E5978" s="335" t="s">
        <v>386</v>
      </c>
      <c r="F5978" s="335" t="s">
        <v>919</v>
      </c>
      <c r="G5978" s="179">
        <f t="shared" si="279"/>
        <v>0</v>
      </c>
      <c r="H5978" s="179">
        <f t="shared" si="280"/>
        <v>0</v>
      </c>
      <c r="I5978" s="179">
        <f t="shared" si="281"/>
        <v>0</v>
      </c>
    </row>
    <row r="5979" spans="1:9" ht="15.75" thickBot="1">
      <c r="A5979" s="398"/>
      <c r="B5979" s="333">
        <v>0.4</v>
      </c>
      <c r="C5979" s="334">
        <v>33.71</v>
      </c>
      <c r="D5979" s="335" t="s">
        <v>391</v>
      </c>
      <c r="E5979" s="335" t="s">
        <v>386</v>
      </c>
      <c r="F5979" s="335" t="s">
        <v>858</v>
      </c>
      <c r="G5979" s="179">
        <f t="shared" si="279"/>
        <v>0</v>
      </c>
      <c r="H5979" s="179">
        <f t="shared" si="280"/>
        <v>0</v>
      </c>
      <c r="I5979" s="179">
        <f t="shared" si="281"/>
        <v>0</v>
      </c>
    </row>
    <row r="5980" spans="1:9" ht="15.75" thickBot="1">
      <c r="A5980" s="398"/>
      <c r="B5980" s="333">
        <v>1.77</v>
      </c>
      <c r="C5980" s="334">
        <v>148.91</v>
      </c>
      <c r="D5980" s="335" t="s">
        <v>385</v>
      </c>
      <c r="E5980" s="335" t="s">
        <v>386</v>
      </c>
      <c r="F5980" s="335" t="s">
        <v>918</v>
      </c>
      <c r="G5980" s="179">
        <f t="shared" si="279"/>
        <v>0</v>
      </c>
      <c r="H5980" s="179">
        <f t="shared" si="280"/>
        <v>148.91</v>
      </c>
      <c r="I5980" s="179">
        <f t="shared" si="281"/>
        <v>148.91</v>
      </c>
    </row>
    <row r="5981" spans="1:9" ht="15.75" thickBot="1">
      <c r="A5981" s="398"/>
      <c r="B5981" s="333">
        <v>1.77</v>
      </c>
      <c r="C5981" s="334">
        <v>148.91</v>
      </c>
      <c r="D5981" s="335" t="s">
        <v>385</v>
      </c>
      <c r="E5981" s="335" t="s">
        <v>386</v>
      </c>
      <c r="F5981" s="335" t="s">
        <v>919</v>
      </c>
      <c r="G5981" s="179">
        <f t="shared" si="279"/>
        <v>0</v>
      </c>
      <c r="H5981" s="179">
        <f t="shared" si="280"/>
        <v>148.91</v>
      </c>
      <c r="I5981" s="179">
        <f t="shared" si="281"/>
        <v>148.91</v>
      </c>
    </row>
    <row r="5982" spans="1:9" ht="15.75" thickBot="1">
      <c r="A5982" s="398"/>
      <c r="B5982" s="333">
        <v>1.97</v>
      </c>
      <c r="C5982" s="334">
        <v>165.77</v>
      </c>
      <c r="D5982" s="335" t="s">
        <v>385</v>
      </c>
      <c r="E5982" s="335" t="s">
        <v>386</v>
      </c>
      <c r="F5982" s="335" t="s">
        <v>920</v>
      </c>
      <c r="G5982" s="179">
        <f t="shared" si="279"/>
        <v>0</v>
      </c>
      <c r="H5982" s="179">
        <f t="shared" si="280"/>
        <v>165.77</v>
      </c>
      <c r="I5982" s="179">
        <f t="shared" si="281"/>
        <v>165.77</v>
      </c>
    </row>
    <row r="5983" spans="1:9" ht="15.75" thickBot="1">
      <c r="A5983" s="398"/>
      <c r="B5983" s="333">
        <v>0.37</v>
      </c>
      <c r="C5983" s="334">
        <v>30.91</v>
      </c>
      <c r="D5983" s="335" t="s">
        <v>385</v>
      </c>
      <c r="E5983" s="335" t="s">
        <v>386</v>
      </c>
      <c r="F5983" s="335" t="s">
        <v>858</v>
      </c>
      <c r="G5983" s="179">
        <f t="shared" si="279"/>
        <v>0</v>
      </c>
      <c r="H5983" s="179">
        <f t="shared" si="280"/>
        <v>30.91</v>
      </c>
      <c r="I5983" s="179">
        <f t="shared" si="281"/>
        <v>30.91</v>
      </c>
    </row>
    <row r="5984" spans="1:9" ht="15.75" thickBot="1">
      <c r="A5984" s="399"/>
      <c r="B5984" s="333">
        <v>0</v>
      </c>
      <c r="C5984" s="334">
        <v>9.39</v>
      </c>
      <c r="D5984" s="335" t="s">
        <v>393</v>
      </c>
      <c r="E5984" s="335" t="s">
        <v>386</v>
      </c>
      <c r="F5984" s="335" t="s">
        <v>859</v>
      </c>
      <c r="G5984" s="179">
        <f t="shared" si="279"/>
        <v>0</v>
      </c>
      <c r="H5984" s="179">
        <f t="shared" si="280"/>
        <v>0</v>
      </c>
      <c r="I5984" s="179">
        <f t="shared" si="281"/>
        <v>0</v>
      </c>
    </row>
    <row r="5985" spans="1:9" ht="15.75" thickBot="1">
      <c r="A5985" s="336" t="s">
        <v>1051</v>
      </c>
      <c r="B5985" s="337">
        <v>6.68</v>
      </c>
      <c r="C5985" s="338">
        <v>571.30999999999995</v>
      </c>
      <c r="D5985" s="394"/>
      <c r="E5985" s="395"/>
      <c r="F5985" s="396"/>
      <c r="G5985" s="179">
        <f t="shared" si="279"/>
        <v>0</v>
      </c>
      <c r="H5985" s="179">
        <f t="shared" si="280"/>
        <v>0</v>
      </c>
      <c r="I5985" s="179">
        <f t="shared" si="281"/>
        <v>0</v>
      </c>
    </row>
    <row r="5986" spans="1:9" ht="15.75" thickBot="1">
      <c r="A5986" s="397" t="s">
        <v>528</v>
      </c>
      <c r="B5986" s="333">
        <v>4.08</v>
      </c>
      <c r="C5986" s="334">
        <v>209.88</v>
      </c>
      <c r="D5986" s="335" t="s">
        <v>391</v>
      </c>
      <c r="E5986" s="335" t="s">
        <v>386</v>
      </c>
      <c r="F5986" s="335" t="s">
        <v>817</v>
      </c>
      <c r="G5986" s="179">
        <f t="shared" si="279"/>
        <v>0</v>
      </c>
      <c r="H5986" s="179">
        <f t="shared" si="280"/>
        <v>0</v>
      </c>
      <c r="I5986" s="179">
        <f t="shared" si="281"/>
        <v>0</v>
      </c>
    </row>
    <row r="5987" spans="1:9" ht="15.75" thickBot="1">
      <c r="A5987" s="398"/>
      <c r="B5987" s="333">
        <v>1.28</v>
      </c>
      <c r="C5987" s="334">
        <v>85.26</v>
      </c>
      <c r="D5987" s="335" t="s">
        <v>391</v>
      </c>
      <c r="E5987" s="335" t="s">
        <v>386</v>
      </c>
      <c r="F5987" s="335" t="s">
        <v>818</v>
      </c>
      <c r="G5987" s="179">
        <f t="shared" si="279"/>
        <v>0</v>
      </c>
      <c r="H5987" s="179">
        <f t="shared" si="280"/>
        <v>0</v>
      </c>
      <c r="I5987" s="179">
        <f t="shared" si="281"/>
        <v>0</v>
      </c>
    </row>
    <row r="5988" spans="1:9" ht="15.75" thickBot="1">
      <c r="A5988" s="398"/>
      <c r="B5988" s="333">
        <v>1.28</v>
      </c>
      <c r="C5988" s="334">
        <v>87.43</v>
      </c>
      <c r="D5988" s="335" t="s">
        <v>391</v>
      </c>
      <c r="E5988" s="335" t="s">
        <v>386</v>
      </c>
      <c r="F5988" s="335" t="s">
        <v>819</v>
      </c>
      <c r="G5988" s="179">
        <f t="shared" si="279"/>
        <v>0</v>
      </c>
      <c r="H5988" s="179">
        <f t="shared" si="280"/>
        <v>0</v>
      </c>
      <c r="I5988" s="179">
        <f t="shared" si="281"/>
        <v>0</v>
      </c>
    </row>
    <row r="5989" spans="1:9" ht="15.75" thickBot="1">
      <c r="A5989" s="398"/>
      <c r="B5989" s="333">
        <v>1.28</v>
      </c>
      <c r="C5989" s="334">
        <v>87.43</v>
      </c>
      <c r="D5989" s="335" t="s">
        <v>391</v>
      </c>
      <c r="E5989" s="335" t="s">
        <v>386</v>
      </c>
      <c r="F5989" s="335" t="s">
        <v>820</v>
      </c>
      <c r="G5989" s="179">
        <f t="shared" si="279"/>
        <v>0</v>
      </c>
      <c r="H5989" s="179">
        <f t="shared" si="280"/>
        <v>0</v>
      </c>
      <c r="I5989" s="179">
        <f t="shared" si="281"/>
        <v>0</v>
      </c>
    </row>
    <row r="5990" spans="1:9" ht="15.75" thickBot="1">
      <c r="A5990" s="398"/>
      <c r="B5990" s="333">
        <v>4.08</v>
      </c>
      <c r="C5990" s="334">
        <v>204.09</v>
      </c>
      <c r="D5990" s="335" t="s">
        <v>391</v>
      </c>
      <c r="E5990" s="335" t="s">
        <v>386</v>
      </c>
      <c r="F5990" s="335" t="s">
        <v>821</v>
      </c>
      <c r="G5990" s="179">
        <f t="shared" si="279"/>
        <v>0</v>
      </c>
      <c r="H5990" s="179">
        <f t="shared" si="280"/>
        <v>0</v>
      </c>
      <c r="I5990" s="179">
        <f t="shared" si="281"/>
        <v>0</v>
      </c>
    </row>
    <row r="5991" spans="1:9" ht="15.75" thickBot="1">
      <c r="A5991" s="398"/>
      <c r="B5991" s="333">
        <v>8.16</v>
      </c>
      <c r="C5991" s="334">
        <v>408.18</v>
      </c>
      <c r="D5991" s="335" t="s">
        <v>391</v>
      </c>
      <c r="E5991" s="335" t="s">
        <v>386</v>
      </c>
      <c r="F5991" s="335" t="s">
        <v>919</v>
      </c>
      <c r="G5991" s="179">
        <f t="shared" si="279"/>
        <v>0</v>
      </c>
      <c r="H5991" s="179">
        <f t="shared" si="280"/>
        <v>0</v>
      </c>
      <c r="I5991" s="179">
        <f t="shared" si="281"/>
        <v>0</v>
      </c>
    </row>
    <row r="5992" spans="1:9" ht="15.75" thickBot="1">
      <c r="A5992" s="398"/>
      <c r="B5992" s="333">
        <v>8.16</v>
      </c>
      <c r="C5992" s="334">
        <v>408.18</v>
      </c>
      <c r="D5992" s="335" t="s">
        <v>391</v>
      </c>
      <c r="E5992" s="335" t="s">
        <v>386</v>
      </c>
      <c r="F5992" s="335" t="s">
        <v>858</v>
      </c>
      <c r="G5992" s="179">
        <f t="shared" si="279"/>
        <v>0</v>
      </c>
      <c r="H5992" s="179">
        <f t="shared" si="280"/>
        <v>0</v>
      </c>
      <c r="I5992" s="179">
        <f t="shared" si="281"/>
        <v>0</v>
      </c>
    </row>
    <row r="5993" spans="1:9" ht="15.75" thickBot="1">
      <c r="A5993" s="398"/>
      <c r="B5993" s="333">
        <v>12.59</v>
      </c>
      <c r="C5993" s="334">
        <v>838.42</v>
      </c>
      <c r="D5993" s="335" t="s">
        <v>385</v>
      </c>
      <c r="E5993" s="335" t="s">
        <v>386</v>
      </c>
      <c r="F5993" s="335" t="s">
        <v>817</v>
      </c>
      <c r="G5993" s="179">
        <f t="shared" si="279"/>
        <v>0</v>
      </c>
      <c r="H5993" s="179">
        <f t="shared" si="280"/>
        <v>838.42</v>
      </c>
      <c r="I5993" s="179">
        <f t="shared" si="281"/>
        <v>838.42</v>
      </c>
    </row>
    <row r="5994" spans="1:9" ht="15.75" thickBot="1">
      <c r="A5994" s="398"/>
      <c r="B5994" s="333">
        <v>13.87</v>
      </c>
      <c r="C5994" s="334">
        <v>923.68</v>
      </c>
      <c r="D5994" s="335" t="s">
        <v>385</v>
      </c>
      <c r="E5994" s="335" t="s">
        <v>386</v>
      </c>
      <c r="F5994" s="335" t="s">
        <v>822</v>
      </c>
      <c r="G5994" s="179">
        <f t="shared" si="279"/>
        <v>0</v>
      </c>
      <c r="H5994" s="179">
        <f t="shared" si="280"/>
        <v>923.68</v>
      </c>
      <c r="I5994" s="179">
        <f t="shared" si="281"/>
        <v>923.68</v>
      </c>
    </row>
    <row r="5995" spans="1:9" ht="15.75" thickBot="1">
      <c r="A5995" s="398"/>
      <c r="B5995" s="333">
        <v>13.87</v>
      </c>
      <c r="C5995" s="334">
        <v>923.68</v>
      </c>
      <c r="D5995" s="335" t="s">
        <v>385</v>
      </c>
      <c r="E5995" s="335" t="s">
        <v>386</v>
      </c>
      <c r="F5995" s="335" t="s">
        <v>823</v>
      </c>
      <c r="G5995" s="179">
        <f t="shared" si="279"/>
        <v>0</v>
      </c>
      <c r="H5995" s="179">
        <f t="shared" si="280"/>
        <v>923.68</v>
      </c>
      <c r="I5995" s="179">
        <f t="shared" si="281"/>
        <v>923.68</v>
      </c>
    </row>
    <row r="5996" spans="1:9" ht="15.75" thickBot="1">
      <c r="A5996" s="398"/>
      <c r="B5996" s="333">
        <v>13.87</v>
      </c>
      <c r="C5996" s="334">
        <v>923.68</v>
      </c>
      <c r="D5996" s="335" t="s">
        <v>385</v>
      </c>
      <c r="E5996" s="335" t="s">
        <v>386</v>
      </c>
      <c r="F5996" s="335" t="s">
        <v>824</v>
      </c>
      <c r="G5996" s="179">
        <f t="shared" si="279"/>
        <v>0</v>
      </c>
      <c r="H5996" s="179">
        <f t="shared" si="280"/>
        <v>923.68</v>
      </c>
      <c r="I5996" s="179">
        <f t="shared" si="281"/>
        <v>923.68</v>
      </c>
    </row>
    <row r="5997" spans="1:9" ht="15.75" thickBot="1">
      <c r="A5997" s="398"/>
      <c r="B5997" s="333">
        <v>13.87</v>
      </c>
      <c r="C5997" s="334">
        <v>923.68</v>
      </c>
      <c r="D5997" s="335" t="s">
        <v>385</v>
      </c>
      <c r="E5997" s="335" t="s">
        <v>386</v>
      </c>
      <c r="F5997" s="335" t="s">
        <v>825</v>
      </c>
      <c r="G5997" s="179">
        <f t="shared" si="279"/>
        <v>0</v>
      </c>
      <c r="H5997" s="179">
        <f t="shared" si="280"/>
        <v>923.68</v>
      </c>
      <c r="I5997" s="179">
        <f t="shared" si="281"/>
        <v>923.68</v>
      </c>
    </row>
    <row r="5998" spans="1:9" ht="15.75" thickBot="1">
      <c r="A5998" s="398"/>
      <c r="B5998" s="333">
        <v>10.029999999999999</v>
      </c>
      <c r="C5998" s="334">
        <v>667.9</v>
      </c>
      <c r="D5998" s="335" t="s">
        <v>385</v>
      </c>
      <c r="E5998" s="335" t="s">
        <v>386</v>
      </c>
      <c r="F5998" s="335" t="s">
        <v>818</v>
      </c>
      <c r="G5998" s="179">
        <f t="shared" si="279"/>
        <v>0</v>
      </c>
      <c r="H5998" s="179">
        <f t="shared" si="280"/>
        <v>667.9</v>
      </c>
      <c r="I5998" s="179">
        <f t="shared" si="281"/>
        <v>667.9</v>
      </c>
    </row>
    <row r="5999" spans="1:9" ht="15.75" thickBot="1">
      <c r="A5999" s="398"/>
      <c r="B5999" s="333">
        <v>13.87</v>
      </c>
      <c r="C5999" s="334">
        <v>947.2</v>
      </c>
      <c r="D5999" s="335" t="s">
        <v>385</v>
      </c>
      <c r="E5999" s="335" t="s">
        <v>386</v>
      </c>
      <c r="F5999" s="335" t="s">
        <v>826</v>
      </c>
      <c r="G5999" s="179">
        <f t="shared" si="279"/>
        <v>0</v>
      </c>
      <c r="H5999" s="179">
        <f t="shared" si="280"/>
        <v>947.2</v>
      </c>
      <c r="I5999" s="179">
        <f t="shared" si="281"/>
        <v>947.2</v>
      </c>
    </row>
    <row r="6000" spans="1:9" ht="15.75" thickBot="1">
      <c r="A6000" s="398"/>
      <c r="B6000" s="333">
        <v>13.87</v>
      </c>
      <c r="C6000" s="334">
        <v>947.2</v>
      </c>
      <c r="D6000" s="335" t="s">
        <v>385</v>
      </c>
      <c r="E6000" s="335" t="s">
        <v>386</v>
      </c>
      <c r="F6000" s="335" t="s">
        <v>827</v>
      </c>
      <c r="G6000" s="179">
        <f t="shared" si="279"/>
        <v>0</v>
      </c>
      <c r="H6000" s="179">
        <f t="shared" si="280"/>
        <v>947.2</v>
      </c>
      <c r="I6000" s="179">
        <f t="shared" si="281"/>
        <v>947.2</v>
      </c>
    </row>
    <row r="6001" spans="1:9" ht="15.75" thickBot="1">
      <c r="A6001" s="398"/>
      <c r="B6001" s="333">
        <v>13.87</v>
      </c>
      <c r="C6001" s="334">
        <v>947.2</v>
      </c>
      <c r="D6001" s="335" t="s">
        <v>385</v>
      </c>
      <c r="E6001" s="335" t="s">
        <v>386</v>
      </c>
      <c r="F6001" s="335" t="s">
        <v>828</v>
      </c>
      <c r="G6001" s="179">
        <f t="shared" si="279"/>
        <v>0</v>
      </c>
      <c r="H6001" s="179">
        <f t="shared" si="280"/>
        <v>947.2</v>
      </c>
      <c r="I6001" s="179">
        <f t="shared" si="281"/>
        <v>947.2</v>
      </c>
    </row>
    <row r="6002" spans="1:9" ht="15.75" thickBot="1">
      <c r="A6002" s="398"/>
      <c r="B6002" s="333">
        <v>12.59</v>
      </c>
      <c r="C6002" s="334">
        <v>859.77</v>
      </c>
      <c r="D6002" s="335" t="s">
        <v>385</v>
      </c>
      <c r="E6002" s="335" t="s">
        <v>386</v>
      </c>
      <c r="F6002" s="335" t="s">
        <v>819</v>
      </c>
      <c r="G6002" s="179">
        <f t="shared" si="279"/>
        <v>0</v>
      </c>
      <c r="H6002" s="179">
        <f t="shared" si="280"/>
        <v>859.77</v>
      </c>
      <c r="I6002" s="179">
        <f t="shared" si="281"/>
        <v>859.77</v>
      </c>
    </row>
    <row r="6003" spans="1:9" ht="15.75" thickBot="1">
      <c r="A6003" s="398"/>
      <c r="B6003" s="333">
        <v>13.87</v>
      </c>
      <c r="C6003" s="334">
        <v>947.2</v>
      </c>
      <c r="D6003" s="335" t="s">
        <v>385</v>
      </c>
      <c r="E6003" s="335" t="s">
        <v>386</v>
      </c>
      <c r="F6003" s="335" t="s">
        <v>829</v>
      </c>
      <c r="G6003" s="179">
        <f t="shared" si="279"/>
        <v>0</v>
      </c>
      <c r="H6003" s="179">
        <f t="shared" si="280"/>
        <v>947.2</v>
      </c>
      <c r="I6003" s="179">
        <f t="shared" si="281"/>
        <v>947.2</v>
      </c>
    </row>
    <row r="6004" spans="1:9" ht="15.75" thickBot="1">
      <c r="A6004" s="398"/>
      <c r="B6004" s="333">
        <v>13.87</v>
      </c>
      <c r="C6004" s="334">
        <v>947.2</v>
      </c>
      <c r="D6004" s="335" t="s">
        <v>385</v>
      </c>
      <c r="E6004" s="335" t="s">
        <v>386</v>
      </c>
      <c r="F6004" s="335" t="s">
        <v>830</v>
      </c>
      <c r="G6004" s="179">
        <f t="shared" si="279"/>
        <v>0</v>
      </c>
      <c r="H6004" s="179">
        <f t="shared" si="280"/>
        <v>947.2</v>
      </c>
      <c r="I6004" s="179">
        <f t="shared" si="281"/>
        <v>947.2</v>
      </c>
    </row>
    <row r="6005" spans="1:9" ht="15.75" thickBot="1">
      <c r="A6005" s="398"/>
      <c r="B6005" s="333">
        <v>11.31</v>
      </c>
      <c r="C6005" s="334">
        <v>772.34</v>
      </c>
      <c r="D6005" s="335" t="s">
        <v>385</v>
      </c>
      <c r="E6005" s="335" t="s">
        <v>386</v>
      </c>
      <c r="F6005" s="335" t="s">
        <v>820</v>
      </c>
      <c r="G6005" s="179">
        <f t="shared" si="279"/>
        <v>0</v>
      </c>
      <c r="H6005" s="179">
        <f t="shared" si="280"/>
        <v>772.34</v>
      </c>
      <c r="I6005" s="179">
        <f t="shared" si="281"/>
        <v>772.34</v>
      </c>
    </row>
    <row r="6006" spans="1:9" ht="15.75" thickBot="1">
      <c r="A6006" s="398"/>
      <c r="B6006" s="333">
        <v>13.87</v>
      </c>
      <c r="C6006" s="334">
        <v>947.2</v>
      </c>
      <c r="D6006" s="335" t="s">
        <v>385</v>
      </c>
      <c r="E6006" s="335" t="s">
        <v>386</v>
      </c>
      <c r="F6006" s="335" t="s">
        <v>805</v>
      </c>
      <c r="G6006" s="179">
        <f t="shared" si="279"/>
        <v>0</v>
      </c>
      <c r="H6006" s="179">
        <f t="shared" si="280"/>
        <v>947.2</v>
      </c>
      <c r="I6006" s="179">
        <f t="shared" si="281"/>
        <v>947.2</v>
      </c>
    </row>
    <row r="6007" spans="1:9" ht="15.75" thickBot="1">
      <c r="A6007" s="398"/>
      <c r="B6007" s="333">
        <v>7.47</v>
      </c>
      <c r="C6007" s="334">
        <v>510.05</v>
      </c>
      <c r="D6007" s="335" t="s">
        <v>385</v>
      </c>
      <c r="E6007" s="335" t="s">
        <v>386</v>
      </c>
      <c r="F6007" s="335" t="s">
        <v>831</v>
      </c>
      <c r="G6007" s="179">
        <f t="shared" si="279"/>
        <v>0</v>
      </c>
      <c r="H6007" s="179">
        <f t="shared" si="280"/>
        <v>510.05</v>
      </c>
      <c r="I6007" s="179">
        <f t="shared" si="281"/>
        <v>510.05</v>
      </c>
    </row>
    <row r="6008" spans="1:9" ht="15.75" thickBot="1">
      <c r="A6008" s="398"/>
      <c r="B6008" s="333">
        <v>13.87</v>
      </c>
      <c r="C6008" s="334">
        <v>947.2</v>
      </c>
      <c r="D6008" s="335" t="s">
        <v>385</v>
      </c>
      <c r="E6008" s="335" t="s">
        <v>386</v>
      </c>
      <c r="F6008" s="335" t="s">
        <v>832</v>
      </c>
      <c r="G6008" s="179">
        <f t="shared" si="279"/>
        <v>0</v>
      </c>
      <c r="H6008" s="179">
        <f t="shared" si="280"/>
        <v>947.2</v>
      </c>
      <c r="I6008" s="179">
        <f t="shared" si="281"/>
        <v>947.2</v>
      </c>
    </row>
    <row r="6009" spans="1:9" ht="15.75" thickBot="1">
      <c r="A6009" s="398"/>
      <c r="B6009" s="333">
        <v>36.04</v>
      </c>
      <c r="C6009" s="334">
        <v>1802.87</v>
      </c>
      <c r="D6009" s="335" t="s">
        <v>385</v>
      </c>
      <c r="E6009" s="335" t="s">
        <v>386</v>
      </c>
      <c r="F6009" s="335" t="s">
        <v>821</v>
      </c>
      <c r="G6009" s="179">
        <f t="shared" si="279"/>
        <v>0</v>
      </c>
      <c r="H6009" s="179">
        <f t="shared" si="280"/>
        <v>1802.87</v>
      </c>
      <c r="I6009" s="179">
        <f t="shared" si="281"/>
        <v>1802.87</v>
      </c>
    </row>
    <row r="6010" spans="1:9" ht="15.75" thickBot="1">
      <c r="A6010" s="398"/>
      <c r="B6010" s="333">
        <v>44.2</v>
      </c>
      <c r="C6010" s="334">
        <v>2211.0500000000002</v>
      </c>
      <c r="D6010" s="335" t="s">
        <v>385</v>
      </c>
      <c r="E6010" s="335" t="s">
        <v>386</v>
      </c>
      <c r="F6010" s="335" t="s">
        <v>833</v>
      </c>
      <c r="G6010" s="179">
        <f t="shared" si="279"/>
        <v>0</v>
      </c>
      <c r="H6010" s="179">
        <f t="shared" si="280"/>
        <v>2211.0500000000002</v>
      </c>
      <c r="I6010" s="179">
        <f t="shared" si="281"/>
        <v>2211.0500000000002</v>
      </c>
    </row>
    <row r="6011" spans="1:9" ht="15.75" thickBot="1">
      <c r="A6011" s="398"/>
      <c r="B6011" s="333">
        <v>41.4</v>
      </c>
      <c r="C6011" s="334">
        <v>2094.39</v>
      </c>
      <c r="D6011" s="335" t="s">
        <v>385</v>
      </c>
      <c r="E6011" s="335" t="s">
        <v>386</v>
      </c>
      <c r="F6011" s="335" t="s">
        <v>916</v>
      </c>
      <c r="G6011" s="179">
        <f t="shared" si="279"/>
        <v>0</v>
      </c>
      <c r="H6011" s="179">
        <f t="shared" si="280"/>
        <v>2094.39</v>
      </c>
      <c r="I6011" s="179">
        <f t="shared" si="281"/>
        <v>2094.39</v>
      </c>
    </row>
    <row r="6012" spans="1:9" ht="15.75" thickBot="1">
      <c r="A6012" s="398"/>
      <c r="B6012" s="333">
        <v>44.2</v>
      </c>
      <c r="C6012" s="334">
        <v>2211.0500000000002</v>
      </c>
      <c r="D6012" s="335" t="s">
        <v>385</v>
      </c>
      <c r="E6012" s="335" t="s">
        <v>386</v>
      </c>
      <c r="F6012" s="335" t="s">
        <v>917</v>
      </c>
      <c r="G6012" s="179">
        <f t="shared" si="279"/>
        <v>0</v>
      </c>
      <c r="H6012" s="179">
        <f t="shared" si="280"/>
        <v>2211.0500000000002</v>
      </c>
      <c r="I6012" s="179">
        <f t="shared" si="281"/>
        <v>2211.0500000000002</v>
      </c>
    </row>
    <row r="6013" spans="1:9" ht="15.75" thickBot="1">
      <c r="A6013" s="398"/>
      <c r="B6013" s="333">
        <v>42.92</v>
      </c>
      <c r="C6013" s="334">
        <v>2123.62</v>
      </c>
      <c r="D6013" s="335" t="s">
        <v>385</v>
      </c>
      <c r="E6013" s="335" t="s">
        <v>386</v>
      </c>
      <c r="F6013" s="335" t="s">
        <v>918</v>
      </c>
      <c r="G6013" s="179">
        <f t="shared" si="279"/>
        <v>0</v>
      </c>
      <c r="H6013" s="179">
        <f t="shared" si="280"/>
        <v>2123.62</v>
      </c>
      <c r="I6013" s="179">
        <f t="shared" si="281"/>
        <v>2123.62</v>
      </c>
    </row>
    <row r="6014" spans="1:9" ht="15.75" thickBot="1">
      <c r="A6014" s="398"/>
      <c r="B6014" s="333">
        <v>34.76</v>
      </c>
      <c r="C6014" s="334">
        <v>1715.44</v>
      </c>
      <c r="D6014" s="335" t="s">
        <v>385</v>
      </c>
      <c r="E6014" s="335" t="s">
        <v>386</v>
      </c>
      <c r="F6014" s="335" t="s">
        <v>919</v>
      </c>
      <c r="G6014" s="179">
        <f t="shared" si="279"/>
        <v>0</v>
      </c>
      <c r="H6014" s="179">
        <f t="shared" si="280"/>
        <v>1715.44</v>
      </c>
      <c r="I6014" s="179">
        <f t="shared" si="281"/>
        <v>1715.44</v>
      </c>
    </row>
    <row r="6015" spans="1:9" ht="15.75" thickBot="1">
      <c r="A6015" s="398"/>
      <c r="B6015" s="333">
        <v>44.2</v>
      </c>
      <c r="C6015" s="334">
        <v>2211.0500000000002</v>
      </c>
      <c r="D6015" s="335" t="s">
        <v>385</v>
      </c>
      <c r="E6015" s="335" t="s">
        <v>386</v>
      </c>
      <c r="F6015" s="335" t="s">
        <v>920</v>
      </c>
      <c r="G6015" s="179">
        <f t="shared" si="279"/>
        <v>0</v>
      </c>
      <c r="H6015" s="179">
        <f t="shared" si="280"/>
        <v>2211.0500000000002</v>
      </c>
      <c r="I6015" s="179">
        <f t="shared" si="281"/>
        <v>2211.0500000000002</v>
      </c>
    </row>
    <row r="6016" spans="1:9" ht="15.75" thickBot="1">
      <c r="A6016" s="398"/>
      <c r="B6016" s="333">
        <v>4.68</v>
      </c>
      <c r="C6016" s="334">
        <v>257.60000000000002</v>
      </c>
      <c r="D6016" s="335" t="s">
        <v>385</v>
      </c>
      <c r="E6016" s="335" t="s">
        <v>386</v>
      </c>
      <c r="F6016" s="335" t="s">
        <v>858</v>
      </c>
      <c r="G6016" s="179">
        <f t="shared" si="279"/>
        <v>0</v>
      </c>
      <c r="H6016" s="179">
        <f t="shared" si="280"/>
        <v>257.60000000000002</v>
      </c>
      <c r="I6016" s="179">
        <f t="shared" si="281"/>
        <v>257.60000000000002</v>
      </c>
    </row>
    <row r="6017" spans="1:9" ht="15.75" thickBot="1">
      <c r="A6017" s="399"/>
      <c r="B6017" s="333">
        <v>0</v>
      </c>
      <c r="C6017" s="334">
        <v>156.44999999999999</v>
      </c>
      <c r="D6017" s="335" t="s">
        <v>393</v>
      </c>
      <c r="E6017" s="335" t="s">
        <v>386</v>
      </c>
      <c r="F6017" s="335" t="s">
        <v>859</v>
      </c>
      <c r="G6017" s="179">
        <f t="shared" si="279"/>
        <v>0</v>
      </c>
      <c r="H6017" s="179">
        <f t="shared" si="280"/>
        <v>0</v>
      </c>
      <c r="I6017" s="179">
        <f t="shared" si="281"/>
        <v>0</v>
      </c>
    </row>
    <row r="6018" spans="1:9" ht="15.75" thickBot="1">
      <c r="A6018" s="336" t="s">
        <v>528</v>
      </c>
      <c r="B6018" s="337">
        <v>527.28</v>
      </c>
      <c r="C6018" s="338">
        <v>30247.57</v>
      </c>
      <c r="D6018" s="394"/>
      <c r="E6018" s="395"/>
      <c r="F6018" s="396"/>
      <c r="G6018" s="179">
        <f t="shared" si="279"/>
        <v>0</v>
      </c>
      <c r="H6018" s="179">
        <f t="shared" si="280"/>
        <v>0</v>
      </c>
      <c r="I6018" s="179">
        <f t="shared" si="281"/>
        <v>0</v>
      </c>
    </row>
    <row r="6019" spans="1:9" ht="15.75" thickBot="1">
      <c r="A6019" s="397" t="s">
        <v>1052</v>
      </c>
      <c r="B6019" s="333">
        <v>3.2</v>
      </c>
      <c r="C6019" s="334">
        <v>142.28</v>
      </c>
      <c r="D6019" s="335" t="s">
        <v>391</v>
      </c>
      <c r="E6019" s="335" t="s">
        <v>386</v>
      </c>
      <c r="F6019" s="335" t="s">
        <v>919</v>
      </c>
      <c r="G6019" s="179">
        <f t="shared" si="279"/>
        <v>0</v>
      </c>
      <c r="H6019" s="179">
        <f t="shared" si="280"/>
        <v>0</v>
      </c>
      <c r="I6019" s="179">
        <f t="shared" si="281"/>
        <v>0</v>
      </c>
    </row>
    <row r="6020" spans="1:9" ht="15.75" thickBot="1">
      <c r="A6020" s="398"/>
      <c r="B6020" s="333">
        <v>3.2</v>
      </c>
      <c r="C6020" s="334">
        <v>142.28</v>
      </c>
      <c r="D6020" s="335" t="s">
        <v>391</v>
      </c>
      <c r="E6020" s="335" t="s">
        <v>386</v>
      </c>
      <c r="F6020" s="335" t="s">
        <v>858</v>
      </c>
      <c r="G6020" s="179">
        <f t="shared" si="279"/>
        <v>0</v>
      </c>
      <c r="H6020" s="179">
        <f t="shared" si="280"/>
        <v>0</v>
      </c>
      <c r="I6020" s="179">
        <f t="shared" si="281"/>
        <v>0</v>
      </c>
    </row>
    <row r="6021" spans="1:9" ht="15.75" thickBot="1">
      <c r="A6021" s="398"/>
      <c r="B6021" s="333">
        <v>17.32</v>
      </c>
      <c r="C6021" s="334">
        <v>770.67</v>
      </c>
      <c r="D6021" s="335" t="s">
        <v>385</v>
      </c>
      <c r="E6021" s="335" t="s">
        <v>386</v>
      </c>
      <c r="F6021" s="335" t="s">
        <v>918</v>
      </c>
      <c r="G6021" s="179">
        <f t="shared" ref="G6021:G6084" si="282">IF(D6021="REG",C6021,0)</f>
        <v>0</v>
      </c>
      <c r="H6021" s="179">
        <f t="shared" ref="H6021:H6084" si="283">IF(D6021="SAL",C6021,0)</f>
        <v>770.67</v>
      </c>
      <c r="I6021" s="179">
        <f t="shared" ref="I6021:I6084" si="284">+G6021+H6021</f>
        <v>770.67</v>
      </c>
    </row>
    <row r="6022" spans="1:9" ht="15.75" thickBot="1">
      <c r="A6022" s="398"/>
      <c r="B6022" s="333">
        <v>13.32</v>
      </c>
      <c r="C6022" s="334">
        <v>595.35</v>
      </c>
      <c r="D6022" s="335" t="s">
        <v>385</v>
      </c>
      <c r="E6022" s="335" t="s">
        <v>386</v>
      </c>
      <c r="F6022" s="335" t="s">
        <v>919</v>
      </c>
      <c r="G6022" s="179">
        <f t="shared" si="282"/>
        <v>0</v>
      </c>
      <c r="H6022" s="179">
        <f t="shared" si="283"/>
        <v>595.35</v>
      </c>
      <c r="I6022" s="179">
        <f t="shared" si="284"/>
        <v>595.35</v>
      </c>
    </row>
    <row r="6023" spans="1:9" ht="15.75" thickBot="1">
      <c r="A6023" s="398"/>
      <c r="B6023" s="333">
        <v>15.92</v>
      </c>
      <c r="C6023" s="334">
        <v>712.84</v>
      </c>
      <c r="D6023" s="335" t="s">
        <v>385</v>
      </c>
      <c r="E6023" s="335" t="s">
        <v>386</v>
      </c>
      <c r="F6023" s="335" t="s">
        <v>920</v>
      </c>
      <c r="G6023" s="179">
        <f t="shared" si="282"/>
        <v>0</v>
      </c>
      <c r="H6023" s="179">
        <f t="shared" si="283"/>
        <v>712.84</v>
      </c>
      <c r="I6023" s="179">
        <f t="shared" si="284"/>
        <v>712.84</v>
      </c>
    </row>
    <row r="6024" spans="1:9" ht="15.75" thickBot="1">
      <c r="A6024" s="398"/>
      <c r="B6024" s="333">
        <v>13.72</v>
      </c>
      <c r="C6024" s="334">
        <v>616.03</v>
      </c>
      <c r="D6024" s="335" t="s">
        <v>385</v>
      </c>
      <c r="E6024" s="335" t="s">
        <v>386</v>
      </c>
      <c r="F6024" s="335" t="s">
        <v>858</v>
      </c>
      <c r="G6024" s="179">
        <f t="shared" si="282"/>
        <v>0</v>
      </c>
      <c r="H6024" s="179">
        <f t="shared" si="283"/>
        <v>616.03</v>
      </c>
      <c r="I6024" s="179">
        <f t="shared" si="284"/>
        <v>616.03</v>
      </c>
    </row>
    <row r="6025" spans="1:9" ht="15.75" thickBot="1">
      <c r="A6025" s="398"/>
      <c r="B6025" s="333">
        <v>0.4</v>
      </c>
      <c r="C6025" s="334">
        <v>16.52</v>
      </c>
      <c r="D6025" s="335" t="s">
        <v>834</v>
      </c>
      <c r="E6025" s="335" t="s">
        <v>386</v>
      </c>
      <c r="F6025" s="335" t="s">
        <v>919</v>
      </c>
      <c r="G6025" s="179">
        <f t="shared" si="282"/>
        <v>0</v>
      </c>
      <c r="H6025" s="179">
        <f t="shared" si="283"/>
        <v>0</v>
      </c>
      <c r="I6025" s="179">
        <f t="shared" si="284"/>
        <v>0</v>
      </c>
    </row>
    <row r="6026" spans="1:9" ht="15.75" thickBot="1">
      <c r="A6026" s="399"/>
      <c r="B6026" s="333">
        <v>0</v>
      </c>
      <c r="C6026" s="334">
        <v>41.14</v>
      </c>
      <c r="D6026" s="335" t="s">
        <v>393</v>
      </c>
      <c r="E6026" s="335" t="s">
        <v>386</v>
      </c>
      <c r="F6026" s="335" t="s">
        <v>859</v>
      </c>
      <c r="G6026" s="179">
        <f t="shared" si="282"/>
        <v>0</v>
      </c>
      <c r="H6026" s="179">
        <f t="shared" si="283"/>
        <v>0</v>
      </c>
      <c r="I6026" s="179">
        <f t="shared" si="284"/>
        <v>0</v>
      </c>
    </row>
    <row r="6027" spans="1:9" ht="15.75" thickBot="1">
      <c r="A6027" s="336" t="s">
        <v>1052</v>
      </c>
      <c r="B6027" s="337">
        <v>67.08</v>
      </c>
      <c r="C6027" s="338">
        <v>3037.11</v>
      </c>
      <c r="D6027" s="394"/>
      <c r="E6027" s="395"/>
      <c r="F6027" s="396"/>
      <c r="G6027" s="179">
        <f t="shared" si="282"/>
        <v>0</v>
      </c>
      <c r="H6027" s="179">
        <f t="shared" si="283"/>
        <v>0</v>
      </c>
      <c r="I6027" s="179">
        <f t="shared" si="284"/>
        <v>0</v>
      </c>
    </row>
    <row r="6028" spans="1:9" ht="15.75" thickBot="1">
      <c r="A6028" s="397" t="s">
        <v>1053</v>
      </c>
      <c r="B6028" s="333">
        <v>2</v>
      </c>
      <c r="C6028" s="334">
        <v>110.53</v>
      </c>
      <c r="D6028" s="335" t="s">
        <v>391</v>
      </c>
      <c r="E6028" s="335" t="s">
        <v>386</v>
      </c>
      <c r="F6028" s="335" t="s">
        <v>919</v>
      </c>
      <c r="G6028" s="179">
        <f t="shared" si="282"/>
        <v>0</v>
      </c>
      <c r="H6028" s="179">
        <f t="shared" si="283"/>
        <v>0</v>
      </c>
      <c r="I6028" s="179">
        <f t="shared" si="284"/>
        <v>0</v>
      </c>
    </row>
    <row r="6029" spans="1:9" ht="15.75" thickBot="1">
      <c r="A6029" s="398"/>
      <c r="B6029" s="333">
        <v>2</v>
      </c>
      <c r="C6029" s="334">
        <v>110.53</v>
      </c>
      <c r="D6029" s="335" t="s">
        <v>391</v>
      </c>
      <c r="E6029" s="335" t="s">
        <v>386</v>
      </c>
      <c r="F6029" s="335" t="s">
        <v>858</v>
      </c>
      <c r="G6029" s="179">
        <f t="shared" si="282"/>
        <v>0</v>
      </c>
      <c r="H6029" s="179">
        <f t="shared" si="283"/>
        <v>0</v>
      </c>
      <c r="I6029" s="179">
        <f t="shared" si="284"/>
        <v>0</v>
      </c>
    </row>
    <row r="6030" spans="1:9" ht="15.75" thickBot="1">
      <c r="A6030" s="398"/>
      <c r="B6030" s="333">
        <v>10.83</v>
      </c>
      <c r="C6030" s="334">
        <v>598.75</v>
      </c>
      <c r="D6030" s="335" t="s">
        <v>385</v>
      </c>
      <c r="E6030" s="335" t="s">
        <v>386</v>
      </c>
      <c r="F6030" s="335" t="s">
        <v>918</v>
      </c>
      <c r="G6030" s="179">
        <f t="shared" si="282"/>
        <v>0</v>
      </c>
      <c r="H6030" s="179">
        <f t="shared" si="283"/>
        <v>598.75</v>
      </c>
      <c r="I6030" s="179">
        <f t="shared" si="284"/>
        <v>598.75</v>
      </c>
    </row>
    <row r="6031" spans="1:9" ht="15.75" thickBot="1">
      <c r="A6031" s="398"/>
      <c r="B6031" s="333">
        <v>8.83</v>
      </c>
      <c r="C6031" s="334">
        <v>488.22</v>
      </c>
      <c r="D6031" s="335" t="s">
        <v>385</v>
      </c>
      <c r="E6031" s="335" t="s">
        <v>386</v>
      </c>
      <c r="F6031" s="335" t="s">
        <v>919</v>
      </c>
      <c r="G6031" s="179">
        <f t="shared" si="282"/>
        <v>0</v>
      </c>
      <c r="H6031" s="179">
        <f t="shared" si="283"/>
        <v>488.22</v>
      </c>
      <c r="I6031" s="179">
        <f t="shared" si="284"/>
        <v>488.22</v>
      </c>
    </row>
    <row r="6032" spans="1:9" ht="15.75" thickBot="1">
      <c r="A6032" s="398"/>
      <c r="B6032" s="333">
        <v>9.6300000000000008</v>
      </c>
      <c r="C6032" s="334">
        <v>521.91</v>
      </c>
      <c r="D6032" s="335" t="s">
        <v>385</v>
      </c>
      <c r="E6032" s="335" t="s">
        <v>386</v>
      </c>
      <c r="F6032" s="335" t="s">
        <v>920</v>
      </c>
      <c r="G6032" s="179">
        <f t="shared" si="282"/>
        <v>0</v>
      </c>
      <c r="H6032" s="179">
        <f t="shared" si="283"/>
        <v>521.91</v>
      </c>
      <c r="I6032" s="179">
        <f t="shared" si="284"/>
        <v>521.91</v>
      </c>
    </row>
    <row r="6033" spans="1:9" ht="15.75" thickBot="1">
      <c r="A6033" s="398"/>
      <c r="B6033" s="333">
        <v>5.63</v>
      </c>
      <c r="C6033" s="334">
        <v>300.83999999999997</v>
      </c>
      <c r="D6033" s="335" t="s">
        <v>385</v>
      </c>
      <c r="E6033" s="335" t="s">
        <v>386</v>
      </c>
      <c r="F6033" s="335" t="s">
        <v>858</v>
      </c>
      <c r="G6033" s="179">
        <f t="shared" si="282"/>
        <v>0</v>
      </c>
      <c r="H6033" s="179">
        <f t="shared" si="283"/>
        <v>300.83999999999997</v>
      </c>
      <c r="I6033" s="179">
        <f t="shared" si="284"/>
        <v>300.83999999999997</v>
      </c>
    </row>
    <row r="6034" spans="1:9" ht="15.75" thickBot="1">
      <c r="A6034" s="399"/>
      <c r="B6034" s="333">
        <v>0</v>
      </c>
      <c r="C6034" s="334">
        <v>18.03</v>
      </c>
      <c r="D6034" s="335" t="s">
        <v>393</v>
      </c>
      <c r="E6034" s="335" t="s">
        <v>386</v>
      </c>
      <c r="F6034" s="335" t="s">
        <v>859</v>
      </c>
      <c r="G6034" s="179">
        <f t="shared" si="282"/>
        <v>0</v>
      </c>
      <c r="H6034" s="179">
        <f t="shared" si="283"/>
        <v>0</v>
      </c>
      <c r="I6034" s="179">
        <f t="shared" si="284"/>
        <v>0</v>
      </c>
    </row>
    <row r="6035" spans="1:9" ht="15.75" thickBot="1">
      <c r="A6035" s="336" t="s">
        <v>1053</v>
      </c>
      <c r="B6035" s="337">
        <v>38.92</v>
      </c>
      <c r="C6035" s="338">
        <v>2148.81</v>
      </c>
      <c r="D6035" s="394"/>
      <c r="E6035" s="395"/>
      <c r="F6035" s="396"/>
      <c r="G6035" s="179">
        <f t="shared" si="282"/>
        <v>0</v>
      </c>
      <c r="H6035" s="179">
        <f t="shared" si="283"/>
        <v>0</v>
      </c>
      <c r="I6035" s="179">
        <f t="shared" si="284"/>
        <v>0</v>
      </c>
    </row>
    <row r="6036" spans="1:9" ht="15.75" thickBot="1">
      <c r="A6036" s="397" t="s">
        <v>1054</v>
      </c>
      <c r="B6036" s="333">
        <v>0.8</v>
      </c>
      <c r="C6036" s="334">
        <v>24.74</v>
      </c>
      <c r="D6036" s="335" t="s">
        <v>391</v>
      </c>
      <c r="E6036" s="335" t="s">
        <v>386</v>
      </c>
      <c r="F6036" s="335" t="s">
        <v>919</v>
      </c>
      <c r="G6036" s="179">
        <f t="shared" si="282"/>
        <v>0</v>
      </c>
      <c r="H6036" s="179">
        <f t="shared" si="283"/>
        <v>0</v>
      </c>
      <c r="I6036" s="179">
        <f t="shared" si="284"/>
        <v>0</v>
      </c>
    </row>
    <row r="6037" spans="1:9" ht="15.75" thickBot="1">
      <c r="A6037" s="398"/>
      <c r="B6037" s="333">
        <v>4.33</v>
      </c>
      <c r="C6037" s="334">
        <v>134</v>
      </c>
      <c r="D6037" s="335" t="s">
        <v>385</v>
      </c>
      <c r="E6037" s="335" t="s">
        <v>386</v>
      </c>
      <c r="F6037" s="335" t="s">
        <v>918</v>
      </c>
      <c r="G6037" s="179">
        <f t="shared" si="282"/>
        <v>0</v>
      </c>
      <c r="H6037" s="179">
        <f t="shared" si="283"/>
        <v>134</v>
      </c>
      <c r="I6037" s="179">
        <f t="shared" si="284"/>
        <v>134</v>
      </c>
    </row>
    <row r="6038" spans="1:9" ht="15.75" thickBot="1">
      <c r="A6038" s="399"/>
      <c r="B6038" s="333">
        <v>3.53</v>
      </c>
      <c r="C6038" s="334">
        <v>109.26</v>
      </c>
      <c r="D6038" s="335" t="s">
        <v>385</v>
      </c>
      <c r="E6038" s="335" t="s">
        <v>386</v>
      </c>
      <c r="F6038" s="335" t="s">
        <v>919</v>
      </c>
      <c r="G6038" s="179">
        <f t="shared" si="282"/>
        <v>0</v>
      </c>
      <c r="H6038" s="179">
        <f t="shared" si="283"/>
        <v>109.26</v>
      </c>
      <c r="I6038" s="179">
        <f t="shared" si="284"/>
        <v>109.26</v>
      </c>
    </row>
    <row r="6039" spans="1:9" ht="15.75" thickBot="1">
      <c r="A6039" s="336" t="s">
        <v>1054</v>
      </c>
      <c r="B6039" s="337">
        <v>8.66</v>
      </c>
      <c r="C6039" s="338">
        <v>268</v>
      </c>
      <c r="D6039" s="394"/>
      <c r="E6039" s="395"/>
      <c r="F6039" s="396"/>
      <c r="G6039" s="179">
        <f t="shared" si="282"/>
        <v>0</v>
      </c>
      <c r="H6039" s="179">
        <f t="shared" si="283"/>
        <v>0</v>
      </c>
      <c r="I6039" s="179">
        <f t="shared" si="284"/>
        <v>0</v>
      </c>
    </row>
    <row r="6040" spans="1:9" ht="15.75" thickBot="1">
      <c r="A6040" s="397" t="s">
        <v>529</v>
      </c>
      <c r="B6040" s="333">
        <v>1</v>
      </c>
      <c r="C6040" s="334">
        <v>52.86</v>
      </c>
      <c r="D6040" s="335" t="s">
        <v>391</v>
      </c>
      <c r="E6040" s="335" t="s">
        <v>386</v>
      </c>
      <c r="F6040" s="335" t="s">
        <v>817</v>
      </c>
      <c r="G6040" s="179">
        <f t="shared" si="282"/>
        <v>0</v>
      </c>
      <c r="H6040" s="179">
        <f t="shared" si="283"/>
        <v>0</v>
      </c>
      <c r="I6040" s="179">
        <f t="shared" si="284"/>
        <v>0</v>
      </c>
    </row>
    <row r="6041" spans="1:9" ht="15.75" thickBot="1">
      <c r="A6041" s="398"/>
      <c r="B6041" s="333">
        <v>1</v>
      </c>
      <c r="C6041" s="334">
        <v>52.86</v>
      </c>
      <c r="D6041" s="335" t="s">
        <v>391</v>
      </c>
      <c r="E6041" s="335" t="s">
        <v>386</v>
      </c>
      <c r="F6041" s="335" t="s">
        <v>818</v>
      </c>
      <c r="G6041" s="179">
        <f t="shared" si="282"/>
        <v>0</v>
      </c>
      <c r="H6041" s="179">
        <f t="shared" si="283"/>
        <v>0</v>
      </c>
      <c r="I6041" s="179">
        <f t="shared" si="284"/>
        <v>0</v>
      </c>
    </row>
    <row r="6042" spans="1:9" ht="15.75" thickBot="1">
      <c r="A6042" s="398"/>
      <c r="B6042" s="333">
        <v>0.6</v>
      </c>
      <c r="C6042" s="334">
        <v>33.71</v>
      </c>
      <c r="D6042" s="335" t="s">
        <v>391</v>
      </c>
      <c r="E6042" s="335" t="s">
        <v>386</v>
      </c>
      <c r="F6042" s="335" t="s">
        <v>819</v>
      </c>
      <c r="G6042" s="179">
        <f t="shared" si="282"/>
        <v>0</v>
      </c>
      <c r="H6042" s="179">
        <f t="shared" si="283"/>
        <v>0</v>
      </c>
      <c r="I6042" s="179">
        <f t="shared" si="284"/>
        <v>0</v>
      </c>
    </row>
    <row r="6043" spans="1:9" ht="15.75" thickBot="1">
      <c r="A6043" s="398"/>
      <c r="B6043" s="333">
        <v>0.6</v>
      </c>
      <c r="C6043" s="334">
        <v>33.71</v>
      </c>
      <c r="D6043" s="335" t="s">
        <v>391</v>
      </c>
      <c r="E6043" s="335" t="s">
        <v>386</v>
      </c>
      <c r="F6043" s="335" t="s">
        <v>820</v>
      </c>
      <c r="G6043" s="179">
        <f t="shared" si="282"/>
        <v>0</v>
      </c>
      <c r="H6043" s="179">
        <f t="shared" si="283"/>
        <v>0</v>
      </c>
      <c r="I6043" s="179">
        <f t="shared" si="284"/>
        <v>0</v>
      </c>
    </row>
    <row r="6044" spans="1:9" ht="15.75" thickBot="1">
      <c r="A6044" s="398"/>
      <c r="B6044" s="333">
        <v>0.6</v>
      </c>
      <c r="C6044" s="334">
        <v>33.71</v>
      </c>
      <c r="D6044" s="335" t="s">
        <v>391</v>
      </c>
      <c r="E6044" s="335" t="s">
        <v>386</v>
      </c>
      <c r="F6044" s="335" t="s">
        <v>821</v>
      </c>
      <c r="G6044" s="179">
        <f t="shared" si="282"/>
        <v>0</v>
      </c>
      <c r="H6044" s="179">
        <f t="shared" si="283"/>
        <v>0</v>
      </c>
      <c r="I6044" s="179">
        <f t="shared" si="284"/>
        <v>0</v>
      </c>
    </row>
    <row r="6045" spans="1:9" ht="15.75" thickBot="1">
      <c r="A6045" s="398"/>
      <c r="B6045" s="333">
        <v>9.83</v>
      </c>
      <c r="C6045" s="334">
        <v>519.74</v>
      </c>
      <c r="D6045" s="335" t="s">
        <v>385</v>
      </c>
      <c r="E6045" s="335" t="s">
        <v>386</v>
      </c>
      <c r="F6045" s="335" t="s">
        <v>817</v>
      </c>
      <c r="G6045" s="179">
        <f t="shared" si="282"/>
        <v>0</v>
      </c>
      <c r="H6045" s="179">
        <f t="shared" si="283"/>
        <v>519.74</v>
      </c>
      <c r="I6045" s="179">
        <f t="shared" si="284"/>
        <v>519.74</v>
      </c>
    </row>
    <row r="6046" spans="1:9" ht="15.75" thickBot="1">
      <c r="A6046" s="398"/>
      <c r="B6046" s="333">
        <v>10.43</v>
      </c>
      <c r="C6046" s="334">
        <v>552.61</v>
      </c>
      <c r="D6046" s="335" t="s">
        <v>385</v>
      </c>
      <c r="E6046" s="335" t="s">
        <v>386</v>
      </c>
      <c r="F6046" s="335" t="s">
        <v>822</v>
      </c>
      <c r="G6046" s="179">
        <f t="shared" si="282"/>
        <v>0</v>
      </c>
      <c r="H6046" s="179">
        <f t="shared" si="283"/>
        <v>552.61</v>
      </c>
      <c r="I6046" s="179">
        <f t="shared" si="284"/>
        <v>552.61</v>
      </c>
    </row>
    <row r="6047" spans="1:9" ht="15.75" thickBot="1">
      <c r="A6047" s="398"/>
      <c r="B6047" s="333">
        <v>10.83</v>
      </c>
      <c r="C6047" s="334">
        <v>572.6</v>
      </c>
      <c r="D6047" s="335" t="s">
        <v>385</v>
      </c>
      <c r="E6047" s="335" t="s">
        <v>386</v>
      </c>
      <c r="F6047" s="335" t="s">
        <v>823</v>
      </c>
      <c r="G6047" s="179">
        <f t="shared" si="282"/>
        <v>0</v>
      </c>
      <c r="H6047" s="179">
        <f t="shared" si="283"/>
        <v>572.6</v>
      </c>
      <c r="I6047" s="179">
        <f t="shared" si="284"/>
        <v>572.6</v>
      </c>
    </row>
    <row r="6048" spans="1:9" ht="15.75" thickBot="1">
      <c r="A6048" s="398"/>
      <c r="B6048" s="333">
        <v>10.63</v>
      </c>
      <c r="C6048" s="334">
        <v>556.07000000000005</v>
      </c>
      <c r="D6048" s="335" t="s">
        <v>385</v>
      </c>
      <c r="E6048" s="335" t="s">
        <v>386</v>
      </c>
      <c r="F6048" s="335" t="s">
        <v>824</v>
      </c>
      <c r="G6048" s="179">
        <f t="shared" si="282"/>
        <v>0</v>
      </c>
      <c r="H6048" s="179">
        <f t="shared" si="283"/>
        <v>556.07000000000005</v>
      </c>
      <c r="I6048" s="179">
        <f t="shared" si="284"/>
        <v>556.07000000000005</v>
      </c>
    </row>
    <row r="6049" spans="1:9" ht="15.75" thickBot="1">
      <c r="A6049" s="398"/>
      <c r="B6049" s="333">
        <v>10.83</v>
      </c>
      <c r="C6049" s="334">
        <v>572.6</v>
      </c>
      <c r="D6049" s="335" t="s">
        <v>385</v>
      </c>
      <c r="E6049" s="335" t="s">
        <v>386</v>
      </c>
      <c r="F6049" s="335" t="s">
        <v>825</v>
      </c>
      <c r="G6049" s="179">
        <f t="shared" si="282"/>
        <v>0</v>
      </c>
      <c r="H6049" s="179">
        <f t="shared" si="283"/>
        <v>572.6</v>
      </c>
      <c r="I6049" s="179">
        <f t="shared" si="284"/>
        <v>572.6</v>
      </c>
    </row>
    <row r="6050" spans="1:9" ht="15.75" thickBot="1">
      <c r="A6050" s="398"/>
      <c r="B6050" s="333">
        <v>9.83</v>
      </c>
      <c r="C6050" s="334">
        <v>519.74</v>
      </c>
      <c r="D6050" s="335" t="s">
        <v>385</v>
      </c>
      <c r="E6050" s="335" t="s">
        <v>386</v>
      </c>
      <c r="F6050" s="335" t="s">
        <v>818</v>
      </c>
      <c r="G6050" s="179">
        <f t="shared" si="282"/>
        <v>0</v>
      </c>
      <c r="H6050" s="179">
        <f t="shared" si="283"/>
        <v>519.74</v>
      </c>
      <c r="I6050" s="179">
        <f t="shared" si="284"/>
        <v>519.74</v>
      </c>
    </row>
    <row r="6051" spans="1:9" ht="15.75" thickBot="1">
      <c r="A6051" s="398"/>
      <c r="B6051" s="333">
        <v>6.5</v>
      </c>
      <c r="C6051" s="334">
        <v>365.13</v>
      </c>
      <c r="D6051" s="335" t="s">
        <v>385</v>
      </c>
      <c r="E6051" s="335" t="s">
        <v>386</v>
      </c>
      <c r="F6051" s="335" t="s">
        <v>826</v>
      </c>
      <c r="G6051" s="179">
        <f t="shared" si="282"/>
        <v>0</v>
      </c>
      <c r="H6051" s="179">
        <f t="shared" si="283"/>
        <v>365.13</v>
      </c>
      <c r="I6051" s="179">
        <f t="shared" si="284"/>
        <v>365.13</v>
      </c>
    </row>
    <row r="6052" spans="1:9" ht="15.75" thickBot="1">
      <c r="A6052" s="398"/>
      <c r="B6052" s="333">
        <v>6.3</v>
      </c>
      <c r="C6052" s="334">
        <v>348.27</v>
      </c>
      <c r="D6052" s="335" t="s">
        <v>385</v>
      </c>
      <c r="E6052" s="335" t="s">
        <v>386</v>
      </c>
      <c r="F6052" s="335" t="s">
        <v>827</v>
      </c>
      <c r="G6052" s="179">
        <f t="shared" si="282"/>
        <v>0</v>
      </c>
      <c r="H6052" s="179">
        <f t="shared" si="283"/>
        <v>348.27</v>
      </c>
      <c r="I6052" s="179">
        <f t="shared" si="284"/>
        <v>348.27</v>
      </c>
    </row>
    <row r="6053" spans="1:9" ht="15.75" thickBot="1">
      <c r="A6053" s="398"/>
      <c r="B6053" s="333">
        <v>6.1</v>
      </c>
      <c r="C6053" s="334">
        <v>348.28</v>
      </c>
      <c r="D6053" s="335" t="s">
        <v>385</v>
      </c>
      <c r="E6053" s="335" t="s">
        <v>386</v>
      </c>
      <c r="F6053" s="335" t="s">
        <v>828</v>
      </c>
      <c r="G6053" s="179">
        <f t="shared" si="282"/>
        <v>0</v>
      </c>
      <c r="H6053" s="179">
        <f t="shared" si="283"/>
        <v>348.28</v>
      </c>
      <c r="I6053" s="179">
        <f t="shared" si="284"/>
        <v>348.28</v>
      </c>
    </row>
    <row r="6054" spans="1:9" ht="15.75" thickBot="1">
      <c r="A6054" s="398"/>
      <c r="B6054" s="333">
        <v>5.9</v>
      </c>
      <c r="C6054" s="334">
        <v>331.42</v>
      </c>
      <c r="D6054" s="335" t="s">
        <v>385</v>
      </c>
      <c r="E6054" s="335" t="s">
        <v>386</v>
      </c>
      <c r="F6054" s="335" t="s">
        <v>819</v>
      </c>
      <c r="G6054" s="179">
        <f t="shared" si="282"/>
        <v>0</v>
      </c>
      <c r="H6054" s="179">
        <f t="shared" si="283"/>
        <v>331.42</v>
      </c>
      <c r="I6054" s="179">
        <f t="shared" si="284"/>
        <v>331.42</v>
      </c>
    </row>
    <row r="6055" spans="1:9" ht="15.75" thickBot="1">
      <c r="A6055" s="398"/>
      <c r="B6055" s="333">
        <v>6.3</v>
      </c>
      <c r="C6055" s="334">
        <v>348.27</v>
      </c>
      <c r="D6055" s="335" t="s">
        <v>385</v>
      </c>
      <c r="E6055" s="335" t="s">
        <v>386</v>
      </c>
      <c r="F6055" s="335" t="s">
        <v>829</v>
      </c>
      <c r="G6055" s="179">
        <f t="shared" si="282"/>
        <v>0</v>
      </c>
      <c r="H6055" s="179">
        <f t="shared" si="283"/>
        <v>348.27</v>
      </c>
      <c r="I6055" s="179">
        <f t="shared" si="284"/>
        <v>348.27</v>
      </c>
    </row>
    <row r="6056" spans="1:9" ht="15.75" thickBot="1">
      <c r="A6056" s="398"/>
      <c r="B6056" s="333">
        <v>6.5</v>
      </c>
      <c r="C6056" s="334">
        <v>365.13</v>
      </c>
      <c r="D6056" s="335" t="s">
        <v>385</v>
      </c>
      <c r="E6056" s="335" t="s">
        <v>386</v>
      </c>
      <c r="F6056" s="335" t="s">
        <v>830</v>
      </c>
      <c r="G6056" s="179">
        <f t="shared" si="282"/>
        <v>0</v>
      </c>
      <c r="H6056" s="179">
        <f t="shared" si="283"/>
        <v>365.13</v>
      </c>
      <c r="I6056" s="179">
        <f t="shared" si="284"/>
        <v>365.13</v>
      </c>
    </row>
    <row r="6057" spans="1:9" ht="15.75" thickBot="1">
      <c r="A6057" s="398"/>
      <c r="B6057" s="333">
        <v>4.7</v>
      </c>
      <c r="C6057" s="334">
        <v>247.15</v>
      </c>
      <c r="D6057" s="335" t="s">
        <v>385</v>
      </c>
      <c r="E6057" s="335" t="s">
        <v>386</v>
      </c>
      <c r="F6057" s="335" t="s">
        <v>820</v>
      </c>
      <c r="G6057" s="179">
        <f t="shared" si="282"/>
        <v>0</v>
      </c>
      <c r="H6057" s="179">
        <f t="shared" si="283"/>
        <v>247.15</v>
      </c>
      <c r="I6057" s="179">
        <f t="shared" si="284"/>
        <v>247.15</v>
      </c>
    </row>
    <row r="6058" spans="1:9" ht="15.75" thickBot="1">
      <c r="A6058" s="398"/>
      <c r="B6058" s="333">
        <v>6.5</v>
      </c>
      <c r="C6058" s="334">
        <v>365.13</v>
      </c>
      <c r="D6058" s="335" t="s">
        <v>385</v>
      </c>
      <c r="E6058" s="335" t="s">
        <v>386</v>
      </c>
      <c r="F6058" s="335" t="s">
        <v>805</v>
      </c>
      <c r="G6058" s="179">
        <f t="shared" si="282"/>
        <v>0</v>
      </c>
      <c r="H6058" s="179">
        <f t="shared" si="283"/>
        <v>365.13</v>
      </c>
      <c r="I6058" s="179">
        <f t="shared" si="284"/>
        <v>365.13</v>
      </c>
    </row>
    <row r="6059" spans="1:9" ht="15.75" thickBot="1">
      <c r="A6059" s="398"/>
      <c r="B6059" s="333">
        <v>6.5</v>
      </c>
      <c r="C6059" s="334">
        <v>365.13</v>
      </c>
      <c r="D6059" s="335" t="s">
        <v>385</v>
      </c>
      <c r="E6059" s="335" t="s">
        <v>386</v>
      </c>
      <c r="F6059" s="335" t="s">
        <v>831</v>
      </c>
      <c r="G6059" s="179">
        <f t="shared" si="282"/>
        <v>0</v>
      </c>
      <c r="H6059" s="179">
        <f t="shared" si="283"/>
        <v>365.13</v>
      </c>
      <c r="I6059" s="179">
        <f t="shared" si="284"/>
        <v>365.13</v>
      </c>
    </row>
    <row r="6060" spans="1:9" ht="15.75" thickBot="1">
      <c r="A6060" s="398"/>
      <c r="B6060" s="333">
        <v>6.5</v>
      </c>
      <c r="C6060" s="334">
        <v>365.13</v>
      </c>
      <c r="D6060" s="335" t="s">
        <v>385</v>
      </c>
      <c r="E6060" s="335" t="s">
        <v>386</v>
      </c>
      <c r="F6060" s="335" t="s">
        <v>832</v>
      </c>
      <c r="G6060" s="179">
        <f t="shared" si="282"/>
        <v>0</v>
      </c>
      <c r="H6060" s="179">
        <f t="shared" si="283"/>
        <v>365.13</v>
      </c>
      <c r="I6060" s="179">
        <f t="shared" si="284"/>
        <v>365.13</v>
      </c>
    </row>
    <row r="6061" spans="1:9" ht="15.75" thickBot="1">
      <c r="A6061" s="398"/>
      <c r="B6061" s="333">
        <v>3.7</v>
      </c>
      <c r="C6061" s="334">
        <v>230.34</v>
      </c>
      <c r="D6061" s="335" t="s">
        <v>385</v>
      </c>
      <c r="E6061" s="335" t="s">
        <v>386</v>
      </c>
      <c r="F6061" s="335" t="s">
        <v>821</v>
      </c>
      <c r="G6061" s="179">
        <f t="shared" si="282"/>
        <v>0</v>
      </c>
      <c r="H6061" s="179">
        <f t="shared" si="283"/>
        <v>230.34</v>
      </c>
      <c r="I6061" s="179">
        <f t="shared" si="284"/>
        <v>230.34</v>
      </c>
    </row>
    <row r="6062" spans="1:9" ht="15.75" thickBot="1">
      <c r="A6062" s="398"/>
      <c r="B6062" s="333">
        <v>6.5</v>
      </c>
      <c r="C6062" s="334">
        <v>365.13</v>
      </c>
      <c r="D6062" s="335" t="s">
        <v>385</v>
      </c>
      <c r="E6062" s="335" t="s">
        <v>386</v>
      </c>
      <c r="F6062" s="335" t="s">
        <v>833</v>
      </c>
      <c r="G6062" s="179">
        <f t="shared" si="282"/>
        <v>0</v>
      </c>
      <c r="H6062" s="179">
        <f t="shared" si="283"/>
        <v>365.13</v>
      </c>
      <c r="I6062" s="179">
        <f t="shared" si="284"/>
        <v>365.13</v>
      </c>
    </row>
    <row r="6063" spans="1:9" ht="15.75" thickBot="1">
      <c r="A6063" s="398"/>
      <c r="B6063" s="333">
        <v>6.3</v>
      </c>
      <c r="C6063" s="334">
        <v>356.71</v>
      </c>
      <c r="D6063" s="335" t="s">
        <v>385</v>
      </c>
      <c r="E6063" s="335" t="s">
        <v>386</v>
      </c>
      <c r="F6063" s="335" t="s">
        <v>916</v>
      </c>
      <c r="G6063" s="179">
        <f t="shared" si="282"/>
        <v>0</v>
      </c>
      <c r="H6063" s="179">
        <f t="shared" si="283"/>
        <v>356.71</v>
      </c>
      <c r="I6063" s="179">
        <f t="shared" si="284"/>
        <v>356.71</v>
      </c>
    </row>
    <row r="6064" spans="1:9" ht="15.75" thickBot="1">
      <c r="A6064" s="399"/>
      <c r="B6064" s="333">
        <v>6.1</v>
      </c>
      <c r="C6064" s="334">
        <v>348.28</v>
      </c>
      <c r="D6064" s="335" t="s">
        <v>385</v>
      </c>
      <c r="E6064" s="335" t="s">
        <v>386</v>
      </c>
      <c r="F6064" s="335" t="s">
        <v>917</v>
      </c>
      <c r="G6064" s="179">
        <f t="shared" si="282"/>
        <v>0</v>
      </c>
      <c r="H6064" s="179">
        <f t="shared" si="283"/>
        <v>348.28</v>
      </c>
      <c r="I6064" s="179">
        <f t="shared" si="284"/>
        <v>348.28</v>
      </c>
    </row>
    <row r="6065" spans="1:9" ht="15.75" thickBot="1">
      <c r="A6065" s="336" t="s">
        <v>529</v>
      </c>
      <c r="B6065" s="337">
        <v>150.58000000000001</v>
      </c>
      <c r="C6065" s="338">
        <v>8249.7099999999991</v>
      </c>
      <c r="D6065" s="394"/>
      <c r="E6065" s="395"/>
      <c r="F6065" s="396"/>
      <c r="G6065" s="179">
        <f t="shared" si="282"/>
        <v>0</v>
      </c>
      <c r="H6065" s="179">
        <f t="shared" si="283"/>
        <v>0</v>
      </c>
      <c r="I6065" s="179">
        <f t="shared" si="284"/>
        <v>0</v>
      </c>
    </row>
    <row r="6066" spans="1:9" ht="15.75" thickBot="1">
      <c r="A6066" s="397" t="s">
        <v>530</v>
      </c>
      <c r="B6066" s="333">
        <v>2</v>
      </c>
      <c r="C6066" s="334">
        <v>79.27</v>
      </c>
      <c r="D6066" s="335" t="s">
        <v>391</v>
      </c>
      <c r="E6066" s="335" t="s">
        <v>386</v>
      </c>
      <c r="F6066" s="335" t="s">
        <v>817</v>
      </c>
      <c r="G6066" s="179">
        <f t="shared" si="282"/>
        <v>0</v>
      </c>
      <c r="H6066" s="179">
        <f t="shared" si="283"/>
        <v>0</v>
      </c>
      <c r="I6066" s="179">
        <f t="shared" si="284"/>
        <v>0</v>
      </c>
    </row>
    <row r="6067" spans="1:9" ht="15.75" thickBot="1">
      <c r="A6067" s="398"/>
      <c r="B6067" s="333">
        <v>2</v>
      </c>
      <c r="C6067" s="334">
        <v>79.27</v>
      </c>
      <c r="D6067" s="335" t="s">
        <v>391</v>
      </c>
      <c r="E6067" s="335" t="s">
        <v>386</v>
      </c>
      <c r="F6067" s="335" t="s">
        <v>818</v>
      </c>
      <c r="G6067" s="179">
        <f t="shared" si="282"/>
        <v>0</v>
      </c>
      <c r="H6067" s="179">
        <f t="shared" si="283"/>
        <v>0</v>
      </c>
      <c r="I6067" s="179">
        <f t="shared" si="284"/>
        <v>0</v>
      </c>
    </row>
    <row r="6068" spans="1:9" ht="15.75" thickBot="1">
      <c r="A6068" s="398"/>
      <c r="B6068" s="333">
        <v>2</v>
      </c>
      <c r="C6068" s="334">
        <v>83.5</v>
      </c>
      <c r="D6068" s="335" t="s">
        <v>391</v>
      </c>
      <c r="E6068" s="335" t="s">
        <v>386</v>
      </c>
      <c r="F6068" s="335" t="s">
        <v>819</v>
      </c>
      <c r="G6068" s="179">
        <f t="shared" si="282"/>
        <v>0</v>
      </c>
      <c r="H6068" s="179">
        <f t="shared" si="283"/>
        <v>0</v>
      </c>
      <c r="I6068" s="179">
        <f t="shared" si="284"/>
        <v>0</v>
      </c>
    </row>
    <row r="6069" spans="1:9" ht="15.75" thickBot="1">
      <c r="A6069" s="398"/>
      <c r="B6069" s="333">
        <v>2</v>
      </c>
      <c r="C6069" s="334">
        <v>83.5</v>
      </c>
      <c r="D6069" s="335" t="s">
        <v>391</v>
      </c>
      <c r="E6069" s="335" t="s">
        <v>386</v>
      </c>
      <c r="F6069" s="335" t="s">
        <v>820</v>
      </c>
      <c r="G6069" s="179">
        <f t="shared" si="282"/>
        <v>0</v>
      </c>
      <c r="H6069" s="179">
        <f t="shared" si="283"/>
        <v>0</v>
      </c>
      <c r="I6069" s="179">
        <f t="shared" si="284"/>
        <v>0</v>
      </c>
    </row>
    <row r="6070" spans="1:9" ht="15.75" thickBot="1">
      <c r="A6070" s="398"/>
      <c r="B6070" s="333">
        <v>2.4</v>
      </c>
      <c r="C6070" s="334">
        <v>109.11</v>
      </c>
      <c r="D6070" s="335" t="s">
        <v>391</v>
      </c>
      <c r="E6070" s="335" t="s">
        <v>386</v>
      </c>
      <c r="F6070" s="335" t="s">
        <v>821</v>
      </c>
      <c r="G6070" s="179">
        <f t="shared" si="282"/>
        <v>0</v>
      </c>
      <c r="H6070" s="179">
        <f t="shared" si="283"/>
        <v>0</v>
      </c>
      <c r="I6070" s="179">
        <f t="shared" si="284"/>
        <v>0</v>
      </c>
    </row>
    <row r="6071" spans="1:9" ht="15.75" thickBot="1">
      <c r="A6071" s="398"/>
      <c r="B6071" s="333">
        <v>19.649999999999999</v>
      </c>
      <c r="C6071" s="334">
        <v>779.49</v>
      </c>
      <c r="D6071" s="335" t="s">
        <v>385</v>
      </c>
      <c r="E6071" s="335" t="s">
        <v>386</v>
      </c>
      <c r="F6071" s="335" t="s">
        <v>817</v>
      </c>
      <c r="G6071" s="179">
        <f t="shared" si="282"/>
        <v>0</v>
      </c>
      <c r="H6071" s="179">
        <f t="shared" si="283"/>
        <v>779.49</v>
      </c>
      <c r="I6071" s="179">
        <f t="shared" si="284"/>
        <v>779.49</v>
      </c>
    </row>
    <row r="6072" spans="1:9" ht="15.75" thickBot="1">
      <c r="A6072" s="398"/>
      <c r="B6072" s="333">
        <v>21.25</v>
      </c>
      <c r="C6072" s="334">
        <v>842.64</v>
      </c>
      <c r="D6072" s="335" t="s">
        <v>385</v>
      </c>
      <c r="E6072" s="335" t="s">
        <v>386</v>
      </c>
      <c r="F6072" s="335" t="s">
        <v>822</v>
      </c>
      <c r="G6072" s="179">
        <f t="shared" si="282"/>
        <v>0</v>
      </c>
      <c r="H6072" s="179">
        <f t="shared" si="283"/>
        <v>842.64</v>
      </c>
      <c r="I6072" s="179">
        <f t="shared" si="284"/>
        <v>842.64</v>
      </c>
    </row>
    <row r="6073" spans="1:9" ht="15.75" thickBot="1">
      <c r="A6073" s="398"/>
      <c r="B6073" s="333">
        <v>21.65</v>
      </c>
      <c r="C6073" s="334">
        <v>858.75</v>
      </c>
      <c r="D6073" s="335" t="s">
        <v>385</v>
      </c>
      <c r="E6073" s="335" t="s">
        <v>386</v>
      </c>
      <c r="F6073" s="335" t="s">
        <v>823</v>
      </c>
      <c r="G6073" s="179">
        <f t="shared" si="282"/>
        <v>0</v>
      </c>
      <c r="H6073" s="179">
        <f t="shared" si="283"/>
        <v>858.75</v>
      </c>
      <c r="I6073" s="179">
        <f t="shared" si="284"/>
        <v>858.75</v>
      </c>
    </row>
    <row r="6074" spans="1:9" ht="15.75" thickBot="1">
      <c r="A6074" s="398"/>
      <c r="B6074" s="333">
        <v>21.65</v>
      </c>
      <c r="C6074" s="334">
        <v>858.75</v>
      </c>
      <c r="D6074" s="335" t="s">
        <v>385</v>
      </c>
      <c r="E6074" s="335" t="s">
        <v>386</v>
      </c>
      <c r="F6074" s="335" t="s">
        <v>824</v>
      </c>
      <c r="G6074" s="179">
        <f t="shared" si="282"/>
        <v>0</v>
      </c>
      <c r="H6074" s="179">
        <f t="shared" si="283"/>
        <v>858.75</v>
      </c>
      <c r="I6074" s="179">
        <f t="shared" si="284"/>
        <v>858.75</v>
      </c>
    </row>
    <row r="6075" spans="1:9" ht="15.75" thickBot="1">
      <c r="A6075" s="398"/>
      <c r="B6075" s="333">
        <v>21.65</v>
      </c>
      <c r="C6075" s="334">
        <v>858.75</v>
      </c>
      <c r="D6075" s="335" t="s">
        <v>385</v>
      </c>
      <c r="E6075" s="335" t="s">
        <v>386</v>
      </c>
      <c r="F6075" s="335" t="s">
        <v>825</v>
      </c>
      <c r="G6075" s="179">
        <f t="shared" si="282"/>
        <v>0</v>
      </c>
      <c r="H6075" s="179">
        <f t="shared" si="283"/>
        <v>858.75</v>
      </c>
      <c r="I6075" s="179">
        <f t="shared" si="284"/>
        <v>858.75</v>
      </c>
    </row>
    <row r="6076" spans="1:9" ht="15.75" thickBot="1">
      <c r="A6076" s="398"/>
      <c r="B6076" s="333">
        <v>17.649999999999999</v>
      </c>
      <c r="C6076" s="334">
        <v>711.86</v>
      </c>
      <c r="D6076" s="335" t="s">
        <v>385</v>
      </c>
      <c r="E6076" s="335" t="s">
        <v>386</v>
      </c>
      <c r="F6076" s="335" t="s">
        <v>818</v>
      </c>
      <c r="G6076" s="179">
        <f t="shared" si="282"/>
        <v>0</v>
      </c>
      <c r="H6076" s="179">
        <f t="shared" si="283"/>
        <v>711.86</v>
      </c>
      <c r="I6076" s="179">
        <f t="shared" si="284"/>
        <v>711.86</v>
      </c>
    </row>
    <row r="6077" spans="1:9" ht="15.75" thickBot="1">
      <c r="A6077" s="398"/>
      <c r="B6077" s="333">
        <v>21.65</v>
      </c>
      <c r="C6077" s="334">
        <v>904.67</v>
      </c>
      <c r="D6077" s="335" t="s">
        <v>385</v>
      </c>
      <c r="E6077" s="335" t="s">
        <v>386</v>
      </c>
      <c r="F6077" s="335" t="s">
        <v>826</v>
      </c>
      <c r="G6077" s="179">
        <f t="shared" si="282"/>
        <v>0</v>
      </c>
      <c r="H6077" s="179">
        <f t="shared" si="283"/>
        <v>904.67</v>
      </c>
      <c r="I6077" s="179">
        <f t="shared" si="284"/>
        <v>904.67</v>
      </c>
    </row>
    <row r="6078" spans="1:9" ht="15.75" thickBot="1">
      <c r="A6078" s="398"/>
      <c r="B6078" s="333">
        <v>19.649999999999999</v>
      </c>
      <c r="C6078" s="334">
        <v>810.75</v>
      </c>
      <c r="D6078" s="335" t="s">
        <v>385</v>
      </c>
      <c r="E6078" s="335" t="s">
        <v>386</v>
      </c>
      <c r="F6078" s="335" t="s">
        <v>827</v>
      </c>
      <c r="G6078" s="179">
        <f t="shared" si="282"/>
        <v>0</v>
      </c>
      <c r="H6078" s="179">
        <f t="shared" si="283"/>
        <v>810.75</v>
      </c>
      <c r="I6078" s="179">
        <f t="shared" si="284"/>
        <v>810.75</v>
      </c>
    </row>
    <row r="6079" spans="1:9" ht="15.75" thickBot="1">
      <c r="A6079" s="398"/>
      <c r="B6079" s="333">
        <v>21.65</v>
      </c>
      <c r="C6079" s="334">
        <v>904.67</v>
      </c>
      <c r="D6079" s="335" t="s">
        <v>385</v>
      </c>
      <c r="E6079" s="335" t="s">
        <v>386</v>
      </c>
      <c r="F6079" s="335" t="s">
        <v>828</v>
      </c>
      <c r="G6079" s="179">
        <f t="shared" si="282"/>
        <v>0</v>
      </c>
      <c r="H6079" s="179">
        <f t="shared" si="283"/>
        <v>904.67</v>
      </c>
      <c r="I6079" s="179">
        <f t="shared" si="284"/>
        <v>904.67</v>
      </c>
    </row>
    <row r="6080" spans="1:9" ht="15.75" thickBot="1">
      <c r="A6080" s="398"/>
      <c r="B6080" s="333">
        <v>19.25</v>
      </c>
      <c r="C6080" s="334">
        <v>802.38</v>
      </c>
      <c r="D6080" s="335" t="s">
        <v>385</v>
      </c>
      <c r="E6080" s="335" t="s">
        <v>386</v>
      </c>
      <c r="F6080" s="335" t="s">
        <v>819</v>
      </c>
      <c r="G6080" s="179">
        <f t="shared" si="282"/>
        <v>0</v>
      </c>
      <c r="H6080" s="179">
        <f t="shared" si="283"/>
        <v>802.38</v>
      </c>
      <c r="I6080" s="179">
        <f t="shared" si="284"/>
        <v>802.38</v>
      </c>
    </row>
    <row r="6081" spans="1:9" ht="15.75" thickBot="1">
      <c r="A6081" s="398"/>
      <c r="B6081" s="333">
        <v>21.65</v>
      </c>
      <c r="C6081" s="334">
        <v>904.67</v>
      </c>
      <c r="D6081" s="335" t="s">
        <v>385</v>
      </c>
      <c r="E6081" s="335" t="s">
        <v>386</v>
      </c>
      <c r="F6081" s="335" t="s">
        <v>829</v>
      </c>
      <c r="G6081" s="179">
        <f t="shared" si="282"/>
        <v>0</v>
      </c>
      <c r="H6081" s="179">
        <f t="shared" si="283"/>
        <v>904.67</v>
      </c>
      <c r="I6081" s="179">
        <f t="shared" si="284"/>
        <v>904.67</v>
      </c>
    </row>
    <row r="6082" spans="1:9" ht="15.75" thickBot="1">
      <c r="A6082" s="398"/>
      <c r="B6082" s="333">
        <v>21.65</v>
      </c>
      <c r="C6082" s="334">
        <v>904.67</v>
      </c>
      <c r="D6082" s="335" t="s">
        <v>385</v>
      </c>
      <c r="E6082" s="335" t="s">
        <v>386</v>
      </c>
      <c r="F6082" s="335" t="s">
        <v>830</v>
      </c>
      <c r="G6082" s="179">
        <f t="shared" si="282"/>
        <v>0</v>
      </c>
      <c r="H6082" s="179">
        <f t="shared" si="283"/>
        <v>904.67</v>
      </c>
      <c r="I6082" s="179">
        <f t="shared" si="284"/>
        <v>904.67</v>
      </c>
    </row>
    <row r="6083" spans="1:9" ht="15.75" thickBot="1">
      <c r="A6083" s="398"/>
      <c r="B6083" s="333">
        <v>16.45</v>
      </c>
      <c r="C6083" s="334">
        <v>701.46</v>
      </c>
      <c r="D6083" s="335" t="s">
        <v>385</v>
      </c>
      <c r="E6083" s="335" t="s">
        <v>386</v>
      </c>
      <c r="F6083" s="335" t="s">
        <v>820</v>
      </c>
      <c r="G6083" s="179">
        <f t="shared" si="282"/>
        <v>0</v>
      </c>
      <c r="H6083" s="179">
        <f t="shared" si="283"/>
        <v>701.46</v>
      </c>
      <c r="I6083" s="179">
        <f t="shared" si="284"/>
        <v>701.46</v>
      </c>
    </row>
    <row r="6084" spans="1:9" ht="15.75" thickBot="1">
      <c r="A6084" s="398"/>
      <c r="B6084" s="333">
        <v>21.25</v>
      </c>
      <c r="C6084" s="334">
        <v>885.89</v>
      </c>
      <c r="D6084" s="335" t="s">
        <v>385</v>
      </c>
      <c r="E6084" s="335" t="s">
        <v>386</v>
      </c>
      <c r="F6084" s="335" t="s">
        <v>805</v>
      </c>
      <c r="G6084" s="179">
        <f t="shared" si="282"/>
        <v>0</v>
      </c>
      <c r="H6084" s="179">
        <f t="shared" si="283"/>
        <v>885.89</v>
      </c>
      <c r="I6084" s="179">
        <f t="shared" si="284"/>
        <v>885.89</v>
      </c>
    </row>
    <row r="6085" spans="1:9" ht="15.75" thickBot="1">
      <c r="A6085" s="398"/>
      <c r="B6085" s="333">
        <v>25.18</v>
      </c>
      <c r="C6085" s="334">
        <v>1140.04</v>
      </c>
      <c r="D6085" s="335" t="s">
        <v>385</v>
      </c>
      <c r="E6085" s="335" t="s">
        <v>386</v>
      </c>
      <c r="F6085" s="335" t="s">
        <v>831</v>
      </c>
      <c r="G6085" s="179">
        <f t="shared" ref="G6085:G6148" si="285">IF(D6085="REG",C6085,0)</f>
        <v>0</v>
      </c>
      <c r="H6085" s="179">
        <f t="shared" ref="H6085:H6148" si="286">IF(D6085="SAL",C6085,0)</f>
        <v>1140.04</v>
      </c>
      <c r="I6085" s="179">
        <f t="shared" ref="I6085:I6148" si="287">+G6085+H6085</f>
        <v>1140.04</v>
      </c>
    </row>
    <row r="6086" spans="1:9" ht="15.75" thickBot="1">
      <c r="A6086" s="398"/>
      <c r="B6086" s="333">
        <v>25.98</v>
      </c>
      <c r="C6086" s="334">
        <v>1182.17</v>
      </c>
      <c r="D6086" s="335" t="s">
        <v>385</v>
      </c>
      <c r="E6086" s="335" t="s">
        <v>386</v>
      </c>
      <c r="F6086" s="335" t="s">
        <v>832</v>
      </c>
      <c r="G6086" s="179">
        <f t="shared" si="285"/>
        <v>0</v>
      </c>
      <c r="H6086" s="179">
        <f t="shared" si="286"/>
        <v>1182.17</v>
      </c>
      <c r="I6086" s="179">
        <f t="shared" si="287"/>
        <v>1182.17</v>
      </c>
    </row>
    <row r="6087" spans="1:9" ht="15.75" thickBot="1">
      <c r="A6087" s="398"/>
      <c r="B6087" s="333">
        <v>23.18</v>
      </c>
      <c r="C6087" s="334">
        <v>1056.54</v>
      </c>
      <c r="D6087" s="335" t="s">
        <v>385</v>
      </c>
      <c r="E6087" s="335" t="s">
        <v>386</v>
      </c>
      <c r="F6087" s="335" t="s">
        <v>821</v>
      </c>
      <c r="G6087" s="179">
        <f t="shared" si="285"/>
        <v>0</v>
      </c>
      <c r="H6087" s="179">
        <f t="shared" si="286"/>
        <v>1056.54</v>
      </c>
      <c r="I6087" s="179">
        <f t="shared" si="287"/>
        <v>1056.54</v>
      </c>
    </row>
    <row r="6088" spans="1:9" ht="15.75" thickBot="1">
      <c r="A6088" s="398"/>
      <c r="B6088" s="333">
        <v>25.98</v>
      </c>
      <c r="C6088" s="334">
        <v>1182.17</v>
      </c>
      <c r="D6088" s="335" t="s">
        <v>385</v>
      </c>
      <c r="E6088" s="335" t="s">
        <v>386</v>
      </c>
      <c r="F6088" s="335" t="s">
        <v>833</v>
      </c>
      <c r="G6088" s="179">
        <f t="shared" si="285"/>
        <v>0</v>
      </c>
      <c r="H6088" s="179">
        <f t="shared" si="286"/>
        <v>1182.17</v>
      </c>
      <c r="I6088" s="179">
        <f t="shared" si="287"/>
        <v>1182.17</v>
      </c>
    </row>
    <row r="6089" spans="1:9" ht="15.75" thickBot="1">
      <c r="A6089" s="398"/>
      <c r="B6089" s="333">
        <v>22.78</v>
      </c>
      <c r="C6089" s="334">
        <v>997.75</v>
      </c>
      <c r="D6089" s="335" t="s">
        <v>385</v>
      </c>
      <c r="E6089" s="335" t="s">
        <v>386</v>
      </c>
      <c r="F6089" s="335" t="s">
        <v>916</v>
      </c>
      <c r="G6089" s="179">
        <f t="shared" si="285"/>
        <v>0</v>
      </c>
      <c r="H6089" s="179">
        <f t="shared" si="286"/>
        <v>997.75</v>
      </c>
      <c r="I6089" s="179">
        <f t="shared" si="287"/>
        <v>997.75</v>
      </c>
    </row>
    <row r="6090" spans="1:9" ht="15.75" thickBot="1">
      <c r="A6090" s="398"/>
      <c r="B6090" s="333">
        <v>24.78</v>
      </c>
      <c r="C6090" s="334">
        <v>1145.06</v>
      </c>
      <c r="D6090" s="335" t="s">
        <v>385</v>
      </c>
      <c r="E6090" s="335" t="s">
        <v>386</v>
      </c>
      <c r="F6090" s="335" t="s">
        <v>917</v>
      </c>
      <c r="G6090" s="179">
        <f t="shared" si="285"/>
        <v>0</v>
      </c>
      <c r="H6090" s="179">
        <f t="shared" si="286"/>
        <v>1145.06</v>
      </c>
      <c r="I6090" s="179">
        <f t="shared" si="287"/>
        <v>1145.06</v>
      </c>
    </row>
    <row r="6091" spans="1:9" ht="15.75" thickBot="1">
      <c r="A6091" s="398"/>
      <c r="B6091" s="333">
        <v>0.4</v>
      </c>
      <c r="C6091" s="334">
        <v>11.8</v>
      </c>
      <c r="D6091" s="335" t="s">
        <v>834</v>
      </c>
      <c r="E6091" s="335" t="s">
        <v>386</v>
      </c>
      <c r="F6091" s="335" t="s">
        <v>818</v>
      </c>
      <c r="G6091" s="179">
        <f t="shared" si="285"/>
        <v>0</v>
      </c>
      <c r="H6091" s="179">
        <f t="shared" si="286"/>
        <v>0</v>
      </c>
      <c r="I6091" s="179">
        <f t="shared" si="287"/>
        <v>0</v>
      </c>
    </row>
    <row r="6092" spans="1:9" ht="15.75" thickBot="1">
      <c r="A6092" s="399"/>
      <c r="B6092" s="333">
        <v>0.4</v>
      </c>
      <c r="C6092" s="334">
        <v>18.78</v>
      </c>
      <c r="D6092" s="335" t="s">
        <v>834</v>
      </c>
      <c r="E6092" s="335" t="s">
        <v>386</v>
      </c>
      <c r="F6092" s="335" t="s">
        <v>819</v>
      </c>
      <c r="G6092" s="179">
        <f t="shared" si="285"/>
        <v>0</v>
      </c>
      <c r="H6092" s="179">
        <f t="shared" si="286"/>
        <v>0</v>
      </c>
      <c r="I6092" s="179">
        <f t="shared" si="287"/>
        <v>0</v>
      </c>
    </row>
    <row r="6093" spans="1:9" ht="15.75" thickBot="1">
      <c r="A6093" s="336" t="s">
        <v>530</v>
      </c>
      <c r="B6093" s="337">
        <v>445.78</v>
      </c>
      <c r="C6093" s="338">
        <v>18898.36</v>
      </c>
      <c r="D6093" s="394"/>
      <c r="E6093" s="395"/>
      <c r="F6093" s="396"/>
      <c r="G6093" s="179">
        <f t="shared" si="285"/>
        <v>0</v>
      </c>
      <c r="H6093" s="179">
        <f t="shared" si="286"/>
        <v>0</v>
      </c>
      <c r="I6093" s="179">
        <f t="shared" si="287"/>
        <v>0</v>
      </c>
    </row>
    <row r="6094" spans="1:9" ht="15.75" thickBot="1">
      <c r="A6094" s="397" t="s">
        <v>1055</v>
      </c>
      <c r="B6094" s="333">
        <v>0.4</v>
      </c>
      <c r="C6094" s="334">
        <v>33.71</v>
      </c>
      <c r="D6094" s="335" t="s">
        <v>391</v>
      </c>
      <c r="E6094" s="335" t="s">
        <v>386</v>
      </c>
      <c r="F6094" s="335" t="s">
        <v>919</v>
      </c>
      <c r="G6094" s="179">
        <f t="shared" si="285"/>
        <v>0</v>
      </c>
      <c r="H6094" s="179">
        <f t="shared" si="286"/>
        <v>0</v>
      </c>
      <c r="I6094" s="179">
        <f t="shared" si="287"/>
        <v>0</v>
      </c>
    </row>
    <row r="6095" spans="1:9" ht="15.75" thickBot="1">
      <c r="A6095" s="398"/>
      <c r="B6095" s="333">
        <v>0.4</v>
      </c>
      <c r="C6095" s="334">
        <v>33.71</v>
      </c>
      <c r="D6095" s="335" t="s">
        <v>391</v>
      </c>
      <c r="E6095" s="335" t="s">
        <v>386</v>
      </c>
      <c r="F6095" s="335" t="s">
        <v>858</v>
      </c>
      <c r="G6095" s="179">
        <f t="shared" si="285"/>
        <v>0</v>
      </c>
      <c r="H6095" s="179">
        <f t="shared" si="286"/>
        <v>0</v>
      </c>
      <c r="I6095" s="179">
        <f t="shared" si="287"/>
        <v>0</v>
      </c>
    </row>
    <row r="6096" spans="1:9" ht="15.75" thickBot="1">
      <c r="A6096" s="398"/>
      <c r="B6096" s="333">
        <v>1.77</v>
      </c>
      <c r="C6096" s="334">
        <v>148.91</v>
      </c>
      <c r="D6096" s="335" t="s">
        <v>385</v>
      </c>
      <c r="E6096" s="335" t="s">
        <v>386</v>
      </c>
      <c r="F6096" s="335" t="s">
        <v>918</v>
      </c>
      <c r="G6096" s="179">
        <f t="shared" si="285"/>
        <v>0</v>
      </c>
      <c r="H6096" s="179">
        <f t="shared" si="286"/>
        <v>148.91</v>
      </c>
      <c r="I6096" s="179">
        <f t="shared" si="287"/>
        <v>148.91</v>
      </c>
    </row>
    <row r="6097" spans="1:9" ht="15.75" thickBot="1">
      <c r="A6097" s="398"/>
      <c r="B6097" s="333">
        <v>1.77</v>
      </c>
      <c r="C6097" s="334">
        <v>148.91</v>
      </c>
      <c r="D6097" s="335" t="s">
        <v>385</v>
      </c>
      <c r="E6097" s="335" t="s">
        <v>386</v>
      </c>
      <c r="F6097" s="335" t="s">
        <v>919</v>
      </c>
      <c r="G6097" s="179">
        <f t="shared" si="285"/>
        <v>0</v>
      </c>
      <c r="H6097" s="179">
        <f t="shared" si="286"/>
        <v>148.91</v>
      </c>
      <c r="I6097" s="179">
        <f t="shared" si="287"/>
        <v>148.91</v>
      </c>
    </row>
    <row r="6098" spans="1:9" ht="15.75" thickBot="1">
      <c r="A6098" s="398"/>
      <c r="B6098" s="333">
        <v>1.97</v>
      </c>
      <c r="C6098" s="334">
        <v>165.77</v>
      </c>
      <c r="D6098" s="335" t="s">
        <v>385</v>
      </c>
      <c r="E6098" s="335" t="s">
        <v>386</v>
      </c>
      <c r="F6098" s="335" t="s">
        <v>920</v>
      </c>
      <c r="G6098" s="179">
        <f t="shared" si="285"/>
        <v>0</v>
      </c>
      <c r="H6098" s="179">
        <f t="shared" si="286"/>
        <v>165.77</v>
      </c>
      <c r="I6098" s="179">
        <f t="shared" si="287"/>
        <v>165.77</v>
      </c>
    </row>
    <row r="6099" spans="1:9" ht="15.75" thickBot="1">
      <c r="A6099" s="398"/>
      <c r="B6099" s="333">
        <v>0.37</v>
      </c>
      <c r="C6099" s="334">
        <v>30.91</v>
      </c>
      <c r="D6099" s="335" t="s">
        <v>385</v>
      </c>
      <c r="E6099" s="335" t="s">
        <v>386</v>
      </c>
      <c r="F6099" s="335" t="s">
        <v>858</v>
      </c>
      <c r="G6099" s="179">
        <f t="shared" si="285"/>
        <v>0</v>
      </c>
      <c r="H6099" s="179">
        <f t="shared" si="286"/>
        <v>30.91</v>
      </c>
      <c r="I6099" s="179">
        <f t="shared" si="287"/>
        <v>30.91</v>
      </c>
    </row>
    <row r="6100" spans="1:9" ht="15.75" thickBot="1">
      <c r="A6100" s="399"/>
      <c r="B6100" s="333">
        <v>0</v>
      </c>
      <c r="C6100" s="334">
        <v>9.39</v>
      </c>
      <c r="D6100" s="335" t="s">
        <v>393</v>
      </c>
      <c r="E6100" s="335" t="s">
        <v>386</v>
      </c>
      <c r="F6100" s="335" t="s">
        <v>859</v>
      </c>
      <c r="G6100" s="179">
        <f t="shared" si="285"/>
        <v>0</v>
      </c>
      <c r="H6100" s="179">
        <f t="shared" si="286"/>
        <v>0</v>
      </c>
      <c r="I6100" s="179">
        <f t="shared" si="287"/>
        <v>0</v>
      </c>
    </row>
    <row r="6101" spans="1:9" ht="15.75" thickBot="1">
      <c r="A6101" s="336" t="s">
        <v>1055</v>
      </c>
      <c r="B6101" s="337">
        <v>6.68</v>
      </c>
      <c r="C6101" s="338">
        <v>571.30999999999995</v>
      </c>
      <c r="D6101" s="394"/>
      <c r="E6101" s="395"/>
      <c r="F6101" s="396"/>
      <c r="G6101" s="179">
        <f t="shared" si="285"/>
        <v>0</v>
      </c>
      <c r="H6101" s="179">
        <f t="shared" si="286"/>
        <v>0</v>
      </c>
      <c r="I6101" s="179">
        <f t="shared" si="287"/>
        <v>0</v>
      </c>
    </row>
    <row r="6102" spans="1:9" ht="15.75" thickBot="1">
      <c r="A6102" s="397" t="s">
        <v>531</v>
      </c>
      <c r="B6102" s="333">
        <v>2.4</v>
      </c>
      <c r="C6102" s="334">
        <v>120.32</v>
      </c>
      <c r="D6102" s="335" t="s">
        <v>391</v>
      </c>
      <c r="E6102" s="335" t="s">
        <v>386</v>
      </c>
      <c r="F6102" s="335" t="s">
        <v>817</v>
      </c>
      <c r="G6102" s="179">
        <f t="shared" si="285"/>
        <v>0</v>
      </c>
      <c r="H6102" s="179">
        <f t="shared" si="286"/>
        <v>0</v>
      </c>
      <c r="I6102" s="179">
        <f t="shared" si="287"/>
        <v>0</v>
      </c>
    </row>
    <row r="6103" spans="1:9" ht="15.75" thickBot="1">
      <c r="A6103" s="398"/>
      <c r="B6103" s="333">
        <v>2.4</v>
      </c>
      <c r="C6103" s="334">
        <v>120.32</v>
      </c>
      <c r="D6103" s="335" t="s">
        <v>391</v>
      </c>
      <c r="E6103" s="335" t="s">
        <v>386</v>
      </c>
      <c r="F6103" s="335" t="s">
        <v>818</v>
      </c>
      <c r="G6103" s="179">
        <f t="shared" si="285"/>
        <v>0</v>
      </c>
      <c r="H6103" s="179">
        <f t="shared" si="286"/>
        <v>0</v>
      </c>
      <c r="I6103" s="179">
        <f t="shared" si="287"/>
        <v>0</v>
      </c>
    </row>
    <row r="6104" spans="1:9" ht="15.75" thickBot="1">
      <c r="A6104" s="398"/>
      <c r="B6104" s="333">
        <v>2.4</v>
      </c>
      <c r="C6104" s="334">
        <v>124.7</v>
      </c>
      <c r="D6104" s="335" t="s">
        <v>391</v>
      </c>
      <c r="E6104" s="335" t="s">
        <v>386</v>
      </c>
      <c r="F6104" s="335" t="s">
        <v>819</v>
      </c>
      <c r="G6104" s="179">
        <f t="shared" si="285"/>
        <v>0</v>
      </c>
      <c r="H6104" s="179">
        <f t="shared" si="286"/>
        <v>0</v>
      </c>
      <c r="I6104" s="179">
        <f t="shared" si="287"/>
        <v>0</v>
      </c>
    </row>
    <row r="6105" spans="1:9" ht="15.75" thickBot="1">
      <c r="A6105" s="398"/>
      <c r="B6105" s="333">
        <v>2.4</v>
      </c>
      <c r="C6105" s="334">
        <v>124.7</v>
      </c>
      <c r="D6105" s="335" t="s">
        <v>391</v>
      </c>
      <c r="E6105" s="335" t="s">
        <v>386</v>
      </c>
      <c r="F6105" s="335" t="s">
        <v>820</v>
      </c>
      <c r="G6105" s="179">
        <f t="shared" si="285"/>
        <v>0</v>
      </c>
      <c r="H6105" s="179">
        <f t="shared" si="286"/>
        <v>0</v>
      </c>
      <c r="I6105" s="179">
        <f t="shared" si="287"/>
        <v>0</v>
      </c>
    </row>
    <row r="6106" spans="1:9" ht="15.75" thickBot="1">
      <c r="A6106" s="398"/>
      <c r="B6106" s="333">
        <v>2.4</v>
      </c>
      <c r="C6106" s="334">
        <v>122.91</v>
      </c>
      <c r="D6106" s="335" t="s">
        <v>391</v>
      </c>
      <c r="E6106" s="335" t="s">
        <v>386</v>
      </c>
      <c r="F6106" s="335" t="s">
        <v>821</v>
      </c>
      <c r="G6106" s="179">
        <f t="shared" si="285"/>
        <v>0</v>
      </c>
      <c r="H6106" s="179">
        <f t="shared" si="286"/>
        <v>0</v>
      </c>
      <c r="I6106" s="179">
        <f t="shared" si="287"/>
        <v>0</v>
      </c>
    </row>
    <row r="6107" spans="1:9" ht="15.75" thickBot="1">
      <c r="A6107" s="398"/>
      <c r="B6107" s="333">
        <v>4.8</v>
      </c>
      <c r="C6107" s="334">
        <v>245.83</v>
      </c>
      <c r="D6107" s="335" t="s">
        <v>391</v>
      </c>
      <c r="E6107" s="335" t="s">
        <v>386</v>
      </c>
      <c r="F6107" s="335" t="s">
        <v>919</v>
      </c>
      <c r="G6107" s="179">
        <f t="shared" si="285"/>
        <v>0</v>
      </c>
      <c r="H6107" s="179">
        <f t="shared" si="286"/>
        <v>0</v>
      </c>
      <c r="I6107" s="179">
        <f t="shared" si="287"/>
        <v>0</v>
      </c>
    </row>
    <row r="6108" spans="1:9" ht="15.75" thickBot="1">
      <c r="A6108" s="398"/>
      <c r="B6108" s="333">
        <v>4.8</v>
      </c>
      <c r="C6108" s="334">
        <v>245.83</v>
      </c>
      <c r="D6108" s="335" t="s">
        <v>391</v>
      </c>
      <c r="E6108" s="335" t="s">
        <v>386</v>
      </c>
      <c r="F6108" s="335" t="s">
        <v>858</v>
      </c>
      <c r="G6108" s="179">
        <f t="shared" si="285"/>
        <v>0</v>
      </c>
      <c r="H6108" s="179">
        <f t="shared" si="286"/>
        <v>0</v>
      </c>
      <c r="I6108" s="179">
        <f t="shared" si="287"/>
        <v>0</v>
      </c>
    </row>
    <row r="6109" spans="1:9" ht="15.75" thickBot="1">
      <c r="A6109" s="398"/>
      <c r="B6109" s="333">
        <v>23.6</v>
      </c>
      <c r="C6109" s="334">
        <v>1183.1600000000001</v>
      </c>
      <c r="D6109" s="335" t="s">
        <v>385</v>
      </c>
      <c r="E6109" s="335" t="s">
        <v>386</v>
      </c>
      <c r="F6109" s="335" t="s">
        <v>817</v>
      </c>
      <c r="G6109" s="179">
        <f t="shared" si="285"/>
        <v>0</v>
      </c>
      <c r="H6109" s="179">
        <f t="shared" si="286"/>
        <v>1183.1600000000001</v>
      </c>
      <c r="I6109" s="179">
        <f t="shared" si="287"/>
        <v>1183.1600000000001</v>
      </c>
    </row>
    <row r="6110" spans="1:9" ht="15.75" thickBot="1">
      <c r="A6110" s="398"/>
      <c r="B6110" s="333">
        <v>26</v>
      </c>
      <c r="C6110" s="334">
        <v>1303.48</v>
      </c>
      <c r="D6110" s="335" t="s">
        <v>385</v>
      </c>
      <c r="E6110" s="335" t="s">
        <v>386</v>
      </c>
      <c r="F6110" s="335" t="s">
        <v>822</v>
      </c>
      <c r="G6110" s="179">
        <f t="shared" si="285"/>
        <v>0</v>
      </c>
      <c r="H6110" s="179">
        <f t="shared" si="286"/>
        <v>1303.48</v>
      </c>
      <c r="I6110" s="179">
        <f t="shared" si="287"/>
        <v>1303.48</v>
      </c>
    </row>
    <row r="6111" spans="1:9" ht="15.75" thickBot="1">
      <c r="A6111" s="398"/>
      <c r="B6111" s="333">
        <v>26</v>
      </c>
      <c r="C6111" s="334">
        <v>1303.48</v>
      </c>
      <c r="D6111" s="335" t="s">
        <v>385</v>
      </c>
      <c r="E6111" s="335" t="s">
        <v>386</v>
      </c>
      <c r="F6111" s="335" t="s">
        <v>823</v>
      </c>
      <c r="G6111" s="179">
        <f t="shared" si="285"/>
        <v>0</v>
      </c>
      <c r="H6111" s="179">
        <f t="shared" si="286"/>
        <v>1303.48</v>
      </c>
      <c r="I6111" s="179">
        <f t="shared" si="287"/>
        <v>1303.48</v>
      </c>
    </row>
    <row r="6112" spans="1:9" ht="15.75" thickBot="1">
      <c r="A6112" s="398"/>
      <c r="B6112" s="333">
        <v>24.4</v>
      </c>
      <c r="C6112" s="334">
        <v>1232.8599999999999</v>
      </c>
      <c r="D6112" s="335" t="s">
        <v>385</v>
      </c>
      <c r="E6112" s="335" t="s">
        <v>386</v>
      </c>
      <c r="F6112" s="335" t="s">
        <v>824</v>
      </c>
      <c r="G6112" s="179">
        <f t="shared" si="285"/>
        <v>0</v>
      </c>
      <c r="H6112" s="179">
        <f t="shared" si="286"/>
        <v>1232.8599999999999</v>
      </c>
      <c r="I6112" s="179">
        <f t="shared" si="287"/>
        <v>1232.8599999999999</v>
      </c>
    </row>
    <row r="6113" spans="1:9" ht="15.75" thickBot="1">
      <c r="A6113" s="398"/>
      <c r="B6113" s="333">
        <v>21.2</v>
      </c>
      <c r="C6113" s="334">
        <v>1091.6199999999999</v>
      </c>
      <c r="D6113" s="335" t="s">
        <v>385</v>
      </c>
      <c r="E6113" s="335" t="s">
        <v>386</v>
      </c>
      <c r="F6113" s="335" t="s">
        <v>825</v>
      </c>
      <c r="G6113" s="179">
        <f t="shared" si="285"/>
        <v>0</v>
      </c>
      <c r="H6113" s="179">
        <f t="shared" si="286"/>
        <v>1091.6199999999999</v>
      </c>
      <c r="I6113" s="179">
        <f t="shared" si="287"/>
        <v>1091.6199999999999</v>
      </c>
    </row>
    <row r="6114" spans="1:9" ht="15.75" thickBot="1">
      <c r="A6114" s="398"/>
      <c r="B6114" s="333">
        <v>22</v>
      </c>
      <c r="C6114" s="334">
        <v>1112.54</v>
      </c>
      <c r="D6114" s="335" t="s">
        <v>385</v>
      </c>
      <c r="E6114" s="335" t="s">
        <v>386</v>
      </c>
      <c r="F6114" s="335" t="s">
        <v>818</v>
      </c>
      <c r="G6114" s="179">
        <f t="shared" si="285"/>
        <v>0</v>
      </c>
      <c r="H6114" s="179">
        <f t="shared" si="286"/>
        <v>1112.54</v>
      </c>
      <c r="I6114" s="179">
        <f t="shared" si="287"/>
        <v>1112.54</v>
      </c>
    </row>
    <row r="6115" spans="1:9" ht="15.75" thickBot="1">
      <c r="A6115" s="398"/>
      <c r="B6115" s="333">
        <v>26</v>
      </c>
      <c r="C6115" s="334">
        <v>1351</v>
      </c>
      <c r="D6115" s="335" t="s">
        <v>385</v>
      </c>
      <c r="E6115" s="335" t="s">
        <v>386</v>
      </c>
      <c r="F6115" s="335" t="s">
        <v>826</v>
      </c>
      <c r="G6115" s="179">
        <f t="shared" si="285"/>
        <v>0</v>
      </c>
      <c r="H6115" s="179">
        <f t="shared" si="286"/>
        <v>1351</v>
      </c>
      <c r="I6115" s="179">
        <f t="shared" si="287"/>
        <v>1351</v>
      </c>
    </row>
    <row r="6116" spans="1:9" ht="15.75" thickBot="1">
      <c r="A6116" s="398"/>
      <c r="B6116" s="333">
        <v>26</v>
      </c>
      <c r="C6116" s="334">
        <v>1351</v>
      </c>
      <c r="D6116" s="335" t="s">
        <v>385</v>
      </c>
      <c r="E6116" s="335" t="s">
        <v>386</v>
      </c>
      <c r="F6116" s="335" t="s">
        <v>827</v>
      </c>
      <c r="G6116" s="179">
        <f t="shared" si="285"/>
        <v>0</v>
      </c>
      <c r="H6116" s="179">
        <f t="shared" si="286"/>
        <v>1351</v>
      </c>
      <c r="I6116" s="179">
        <f t="shared" si="287"/>
        <v>1351</v>
      </c>
    </row>
    <row r="6117" spans="1:9" ht="15.75" thickBot="1">
      <c r="A6117" s="398"/>
      <c r="B6117" s="333">
        <v>25.2</v>
      </c>
      <c r="C6117" s="334">
        <v>1299.77</v>
      </c>
      <c r="D6117" s="335" t="s">
        <v>385</v>
      </c>
      <c r="E6117" s="335" t="s">
        <v>386</v>
      </c>
      <c r="F6117" s="335" t="s">
        <v>828</v>
      </c>
      <c r="G6117" s="179">
        <f t="shared" si="285"/>
        <v>0</v>
      </c>
      <c r="H6117" s="179">
        <f t="shared" si="286"/>
        <v>1299.77</v>
      </c>
      <c r="I6117" s="179">
        <f t="shared" si="287"/>
        <v>1299.77</v>
      </c>
    </row>
    <row r="6118" spans="1:9" ht="15.75" thickBot="1">
      <c r="A6118" s="398"/>
      <c r="B6118" s="333">
        <v>23.6</v>
      </c>
      <c r="C6118" s="334">
        <v>1226.3</v>
      </c>
      <c r="D6118" s="335" t="s">
        <v>385</v>
      </c>
      <c r="E6118" s="335" t="s">
        <v>386</v>
      </c>
      <c r="F6118" s="335" t="s">
        <v>819</v>
      </c>
      <c r="G6118" s="179">
        <f t="shared" si="285"/>
        <v>0</v>
      </c>
      <c r="H6118" s="179">
        <f t="shared" si="286"/>
        <v>1226.3</v>
      </c>
      <c r="I6118" s="179">
        <f t="shared" si="287"/>
        <v>1226.3</v>
      </c>
    </row>
    <row r="6119" spans="1:9" ht="15.75" thickBot="1">
      <c r="A6119" s="398"/>
      <c r="B6119" s="333">
        <v>24.4</v>
      </c>
      <c r="C6119" s="334">
        <v>1248.54</v>
      </c>
      <c r="D6119" s="335" t="s">
        <v>385</v>
      </c>
      <c r="E6119" s="335" t="s">
        <v>386</v>
      </c>
      <c r="F6119" s="335" t="s">
        <v>829</v>
      </c>
      <c r="G6119" s="179">
        <f t="shared" si="285"/>
        <v>0</v>
      </c>
      <c r="H6119" s="179">
        <f t="shared" si="286"/>
        <v>1248.54</v>
      </c>
      <c r="I6119" s="179">
        <f t="shared" si="287"/>
        <v>1248.54</v>
      </c>
    </row>
    <row r="6120" spans="1:9" ht="15.75" thickBot="1">
      <c r="A6120" s="398"/>
      <c r="B6120" s="333">
        <v>26</v>
      </c>
      <c r="C6120" s="334">
        <v>1351</v>
      </c>
      <c r="D6120" s="335" t="s">
        <v>385</v>
      </c>
      <c r="E6120" s="335" t="s">
        <v>386</v>
      </c>
      <c r="F6120" s="335" t="s">
        <v>830</v>
      </c>
      <c r="G6120" s="179">
        <f t="shared" si="285"/>
        <v>0</v>
      </c>
      <c r="H6120" s="179">
        <f t="shared" si="286"/>
        <v>1351</v>
      </c>
      <c r="I6120" s="179">
        <f t="shared" si="287"/>
        <v>1351</v>
      </c>
    </row>
    <row r="6121" spans="1:9" ht="15.75" thickBot="1">
      <c r="A6121" s="398"/>
      <c r="B6121" s="333">
        <v>23.6</v>
      </c>
      <c r="C6121" s="334">
        <v>1226.3</v>
      </c>
      <c r="D6121" s="335" t="s">
        <v>385</v>
      </c>
      <c r="E6121" s="335" t="s">
        <v>386</v>
      </c>
      <c r="F6121" s="335" t="s">
        <v>820</v>
      </c>
      <c r="G6121" s="179">
        <f t="shared" si="285"/>
        <v>0</v>
      </c>
      <c r="H6121" s="179">
        <f t="shared" si="286"/>
        <v>1226.3</v>
      </c>
      <c r="I6121" s="179">
        <f t="shared" si="287"/>
        <v>1226.3</v>
      </c>
    </row>
    <row r="6122" spans="1:9" ht="15.75" thickBot="1">
      <c r="A6122" s="398"/>
      <c r="B6122" s="333">
        <v>25.2</v>
      </c>
      <c r="C6122" s="334">
        <v>1299.77</v>
      </c>
      <c r="D6122" s="335" t="s">
        <v>385</v>
      </c>
      <c r="E6122" s="335" t="s">
        <v>386</v>
      </c>
      <c r="F6122" s="335" t="s">
        <v>805</v>
      </c>
      <c r="G6122" s="179">
        <f t="shared" si="285"/>
        <v>0</v>
      </c>
      <c r="H6122" s="179">
        <f t="shared" si="286"/>
        <v>1299.77</v>
      </c>
      <c r="I6122" s="179">
        <f t="shared" si="287"/>
        <v>1299.77</v>
      </c>
    </row>
    <row r="6123" spans="1:9" ht="15.75" thickBot="1">
      <c r="A6123" s="398"/>
      <c r="B6123" s="333">
        <v>15.73</v>
      </c>
      <c r="C6123" s="334">
        <v>722.53</v>
      </c>
      <c r="D6123" s="335" t="s">
        <v>385</v>
      </c>
      <c r="E6123" s="335" t="s">
        <v>386</v>
      </c>
      <c r="F6123" s="335" t="s">
        <v>831</v>
      </c>
      <c r="G6123" s="179">
        <f t="shared" si="285"/>
        <v>0</v>
      </c>
      <c r="H6123" s="179">
        <f t="shared" si="286"/>
        <v>722.53</v>
      </c>
      <c r="I6123" s="179">
        <f t="shared" si="287"/>
        <v>722.53</v>
      </c>
    </row>
    <row r="6124" spans="1:9" ht="15.75" thickBot="1">
      <c r="A6124" s="398"/>
      <c r="B6124" s="333">
        <v>17.329999999999998</v>
      </c>
      <c r="C6124" s="334">
        <v>796</v>
      </c>
      <c r="D6124" s="335" t="s">
        <v>385</v>
      </c>
      <c r="E6124" s="335" t="s">
        <v>386</v>
      </c>
      <c r="F6124" s="335" t="s">
        <v>832</v>
      </c>
      <c r="G6124" s="179">
        <f t="shared" si="285"/>
        <v>0</v>
      </c>
      <c r="H6124" s="179">
        <f t="shared" si="286"/>
        <v>796</v>
      </c>
      <c r="I6124" s="179">
        <f t="shared" si="287"/>
        <v>796</v>
      </c>
    </row>
    <row r="6125" spans="1:9" ht="15.75" thickBot="1">
      <c r="A6125" s="398"/>
      <c r="B6125" s="333">
        <v>23.6</v>
      </c>
      <c r="C6125" s="334">
        <v>1208.69</v>
      </c>
      <c r="D6125" s="335" t="s">
        <v>385</v>
      </c>
      <c r="E6125" s="335" t="s">
        <v>386</v>
      </c>
      <c r="F6125" s="335" t="s">
        <v>821</v>
      </c>
      <c r="G6125" s="179">
        <f t="shared" si="285"/>
        <v>0</v>
      </c>
      <c r="H6125" s="179">
        <f t="shared" si="286"/>
        <v>1208.69</v>
      </c>
      <c r="I6125" s="179">
        <f t="shared" si="287"/>
        <v>1208.69</v>
      </c>
    </row>
    <row r="6126" spans="1:9" ht="15.75" thickBot="1">
      <c r="A6126" s="398"/>
      <c r="B6126" s="333">
        <v>26</v>
      </c>
      <c r="C6126" s="334">
        <v>1331.6</v>
      </c>
      <c r="D6126" s="335" t="s">
        <v>385</v>
      </c>
      <c r="E6126" s="335" t="s">
        <v>386</v>
      </c>
      <c r="F6126" s="335" t="s">
        <v>833</v>
      </c>
      <c r="G6126" s="179">
        <f t="shared" si="285"/>
        <v>0</v>
      </c>
      <c r="H6126" s="179">
        <f t="shared" si="286"/>
        <v>1331.6</v>
      </c>
      <c r="I6126" s="179">
        <f t="shared" si="287"/>
        <v>1331.6</v>
      </c>
    </row>
    <row r="6127" spans="1:9" ht="15.75" thickBot="1">
      <c r="A6127" s="398"/>
      <c r="B6127" s="333">
        <v>18</v>
      </c>
      <c r="C6127" s="334">
        <v>964.23</v>
      </c>
      <c r="D6127" s="335" t="s">
        <v>385</v>
      </c>
      <c r="E6127" s="335" t="s">
        <v>386</v>
      </c>
      <c r="F6127" s="335" t="s">
        <v>916</v>
      </c>
      <c r="G6127" s="179">
        <f t="shared" si="285"/>
        <v>0</v>
      </c>
      <c r="H6127" s="179">
        <f t="shared" si="286"/>
        <v>964.23</v>
      </c>
      <c r="I6127" s="179">
        <f t="shared" si="287"/>
        <v>964.23</v>
      </c>
    </row>
    <row r="6128" spans="1:9" ht="15.75" thickBot="1">
      <c r="A6128" s="398"/>
      <c r="B6128" s="333">
        <v>25.2</v>
      </c>
      <c r="C6128" s="334">
        <v>1282.1600000000001</v>
      </c>
      <c r="D6128" s="335" t="s">
        <v>385</v>
      </c>
      <c r="E6128" s="335" t="s">
        <v>386</v>
      </c>
      <c r="F6128" s="335" t="s">
        <v>917</v>
      </c>
      <c r="G6128" s="179">
        <f t="shared" si="285"/>
        <v>0</v>
      </c>
      <c r="H6128" s="179">
        <f t="shared" si="286"/>
        <v>1282.1600000000001</v>
      </c>
      <c r="I6128" s="179">
        <f t="shared" si="287"/>
        <v>1282.1600000000001</v>
      </c>
    </row>
    <row r="6129" spans="1:9" ht="15.75" thickBot="1">
      <c r="A6129" s="398"/>
      <c r="B6129" s="333">
        <v>25.2</v>
      </c>
      <c r="C6129" s="334">
        <v>1282.1600000000001</v>
      </c>
      <c r="D6129" s="335" t="s">
        <v>385</v>
      </c>
      <c r="E6129" s="335" t="s">
        <v>386</v>
      </c>
      <c r="F6129" s="335" t="s">
        <v>918</v>
      </c>
      <c r="G6129" s="179">
        <f t="shared" si="285"/>
        <v>0</v>
      </c>
      <c r="H6129" s="179">
        <f t="shared" si="286"/>
        <v>1282.1600000000001</v>
      </c>
      <c r="I6129" s="179">
        <f t="shared" si="287"/>
        <v>1282.1600000000001</v>
      </c>
    </row>
    <row r="6130" spans="1:9" ht="15.75" thickBot="1">
      <c r="A6130" s="398"/>
      <c r="B6130" s="333">
        <v>21.2</v>
      </c>
      <c r="C6130" s="334">
        <v>1085.77</v>
      </c>
      <c r="D6130" s="335" t="s">
        <v>385</v>
      </c>
      <c r="E6130" s="335" t="s">
        <v>386</v>
      </c>
      <c r="F6130" s="335" t="s">
        <v>919</v>
      </c>
      <c r="G6130" s="179">
        <f t="shared" si="285"/>
        <v>0</v>
      </c>
      <c r="H6130" s="179">
        <f t="shared" si="286"/>
        <v>1085.77</v>
      </c>
      <c r="I6130" s="179">
        <f t="shared" si="287"/>
        <v>1085.77</v>
      </c>
    </row>
    <row r="6131" spans="1:9" ht="15.75" thickBot="1">
      <c r="A6131" s="398"/>
      <c r="B6131" s="333">
        <v>22</v>
      </c>
      <c r="C6131" s="334">
        <v>1135.21</v>
      </c>
      <c r="D6131" s="335" t="s">
        <v>385</v>
      </c>
      <c r="E6131" s="335" t="s">
        <v>386</v>
      </c>
      <c r="F6131" s="335" t="s">
        <v>920</v>
      </c>
      <c r="G6131" s="179">
        <f t="shared" si="285"/>
        <v>0</v>
      </c>
      <c r="H6131" s="179">
        <f t="shared" si="286"/>
        <v>1135.21</v>
      </c>
      <c r="I6131" s="179">
        <f t="shared" si="287"/>
        <v>1135.21</v>
      </c>
    </row>
    <row r="6132" spans="1:9" ht="15.75" thickBot="1">
      <c r="A6132" s="398"/>
      <c r="B6132" s="333">
        <v>18.8</v>
      </c>
      <c r="C6132" s="334">
        <v>937.46</v>
      </c>
      <c r="D6132" s="335" t="s">
        <v>385</v>
      </c>
      <c r="E6132" s="335" t="s">
        <v>386</v>
      </c>
      <c r="F6132" s="335" t="s">
        <v>858</v>
      </c>
      <c r="G6132" s="179">
        <f t="shared" si="285"/>
        <v>0</v>
      </c>
      <c r="H6132" s="179">
        <f t="shared" si="286"/>
        <v>937.46</v>
      </c>
      <c r="I6132" s="179">
        <f t="shared" si="287"/>
        <v>937.46</v>
      </c>
    </row>
    <row r="6133" spans="1:9" ht="15.75" thickBot="1">
      <c r="A6133" s="398"/>
      <c r="B6133" s="333">
        <v>1.6</v>
      </c>
      <c r="C6133" s="334">
        <v>70.62</v>
      </c>
      <c r="D6133" s="335" t="s">
        <v>834</v>
      </c>
      <c r="E6133" s="335" t="s">
        <v>386</v>
      </c>
      <c r="F6133" s="335" t="s">
        <v>825</v>
      </c>
      <c r="G6133" s="179">
        <f t="shared" si="285"/>
        <v>0</v>
      </c>
      <c r="H6133" s="179">
        <f t="shared" si="286"/>
        <v>0</v>
      </c>
      <c r="I6133" s="179">
        <f t="shared" si="287"/>
        <v>0</v>
      </c>
    </row>
    <row r="6134" spans="1:9" ht="15.75" thickBot="1">
      <c r="A6134" s="398"/>
      <c r="B6134" s="333">
        <v>1.6</v>
      </c>
      <c r="C6134" s="334">
        <v>73.47</v>
      </c>
      <c r="D6134" s="335" t="s">
        <v>834</v>
      </c>
      <c r="E6134" s="335" t="s">
        <v>386</v>
      </c>
      <c r="F6134" s="335" t="s">
        <v>831</v>
      </c>
      <c r="G6134" s="179">
        <f t="shared" si="285"/>
        <v>0</v>
      </c>
      <c r="H6134" s="179">
        <f t="shared" si="286"/>
        <v>0</v>
      </c>
      <c r="I6134" s="179">
        <f t="shared" si="287"/>
        <v>0</v>
      </c>
    </row>
    <row r="6135" spans="1:9" ht="15.75" thickBot="1">
      <c r="A6135" s="398"/>
      <c r="B6135" s="333">
        <v>1.6</v>
      </c>
      <c r="C6135" s="334">
        <v>73.47</v>
      </c>
      <c r="D6135" s="335" t="s">
        <v>834</v>
      </c>
      <c r="E6135" s="335" t="s">
        <v>386</v>
      </c>
      <c r="F6135" s="335" t="s">
        <v>916</v>
      </c>
      <c r="G6135" s="179">
        <f t="shared" si="285"/>
        <v>0</v>
      </c>
      <c r="H6135" s="179">
        <f t="shared" si="286"/>
        <v>0</v>
      </c>
      <c r="I6135" s="179">
        <f t="shared" si="287"/>
        <v>0</v>
      </c>
    </row>
    <row r="6136" spans="1:9" ht="15.75" thickBot="1">
      <c r="A6136" s="398"/>
      <c r="B6136" s="333">
        <v>1.6</v>
      </c>
      <c r="C6136" s="334">
        <v>70.62</v>
      </c>
      <c r="D6136" s="335" t="s">
        <v>392</v>
      </c>
      <c r="E6136" s="335" t="s">
        <v>386</v>
      </c>
      <c r="F6136" s="335" t="s">
        <v>824</v>
      </c>
      <c r="G6136" s="179">
        <f t="shared" si="285"/>
        <v>0</v>
      </c>
      <c r="H6136" s="179">
        <f t="shared" si="286"/>
        <v>0</v>
      </c>
      <c r="I6136" s="179">
        <f t="shared" si="287"/>
        <v>0</v>
      </c>
    </row>
    <row r="6137" spans="1:9" ht="15.75" thickBot="1">
      <c r="A6137" s="399"/>
      <c r="B6137" s="333">
        <v>0</v>
      </c>
      <c r="C6137" s="334">
        <v>54.14</v>
      </c>
      <c r="D6137" s="335" t="s">
        <v>393</v>
      </c>
      <c r="E6137" s="335" t="s">
        <v>386</v>
      </c>
      <c r="F6137" s="335" t="s">
        <v>859</v>
      </c>
      <c r="G6137" s="179">
        <f t="shared" si="285"/>
        <v>0</v>
      </c>
      <c r="H6137" s="179">
        <f t="shared" si="286"/>
        <v>0</v>
      </c>
      <c r="I6137" s="179">
        <f t="shared" si="287"/>
        <v>0</v>
      </c>
    </row>
    <row r="6138" spans="1:9" ht="15.75" thickBot="1">
      <c r="A6138" s="336" t="s">
        <v>531</v>
      </c>
      <c r="B6138" s="337">
        <v>584.26</v>
      </c>
      <c r="C6138" s="338">
        <v>29773.56</v>
      </c>
      <c r="D6138" s="394"/>
      <c r="E6138" s="395"/>
      <c r="F6138" s="396"/>
      <c r="G6138" s="179">
        <f t="shared" si="285"/>
        <v>0</v>
      </c>
      <c r="H6138" s="179">
        <f t="shared" si="286"/>
        <v>0</v>
      </c>
      <c r="I6138" s="179">
        <f t="shared" si="287"/>
        <v>0</v>
      </c>
    </row>
    <row r="6139" spans="1:9" ht="15.75" thickBot="1">
      <c r="A6139" s="397" t="s">
        <v>1056</v>
      </c>
      <c r="B6139" s="333">
        <v>3.2</v>
      </c>
      <c r="C6139" s="334">
        <v>142.28</v>
      </c>
      <c r="D6139" s="335" t="s">
        <v>391</v>
      </c>
      <c r="E6139" s="335" t="s">
        <v>386</v>
      </c>
      <c r="F6139" s="335" t="s">
        <v>919</v>
      </c>
      <c r="G6139" s="179">
        <f t="shared" si="285"/>
        <v>0</v>
      </c>
      <c r="H6139" s="179">
        <f t="shared" si="286"/>
        <v>0</v>
      </c>
      <c r="I6139" s="179">
        <f t="shared" si="287"/>
        <v>0</v>
      </c>
    </row>
    <row r="6140" spans="1:9" ht="15.75" thickBot="1">
      <c r="A6140" s="398"/>
      <c r="B6140" s="333">
        <v>3.2</v>
      </c>
      <c r="C6140" s="334">
        <v>142.28</v>
      </c>
      <c r="D6140" s="335" t="s">
        <v>391</v>
      </c>
      <c r="E6140" s="335" t="s">
        <v>386</v>
      </c>
      <c r="F6140" s="335" t="s">
        <v>858</v>
      </c>
      <c r="G6140" s="179">
        <f t="shared" si="285"/>
        <v>0</v>
      </c>
      <c r="H6140" s="179">
        <f t="shared" si="286"/>
        <v>0</v>
      </c>
      <c r="I6140" s="179">
        <f t="shared" si="287"/>
        <v>0</v>
      </c>
    </row>
    <row r="6141" spans="1:9" ht="15.75" thickBot="1">
      <c r="A6141" s="398"/>
      <c r="B6141" s="333">
        <v>17.32</v>
      </c>
      <c r="C6141" s="334">
        <v>770.67</v>
      </c>
      <c r="D6141" s="335" t="s">
        <v>385</v>
      </c>
      <c r="E6141" s="335" t="s">
        <v>386</v>
      </c>
      <c r="F6141" s="335" t="s">
        <v>918</v>
      </c>
      <c r="G6141" s="179">
        <f t="shared" si="285"/>
        <v>0</v>
      </c>
      <c r="H6141" s="179">
        <f t="shared" si="286"/>
        <v>770.67</v>
      </c>
      <c r="I6141" s="179">
        <f t="shared" si="287"/>
        <v>770.67</v>
      </c>
    </row>
    <row r="6142" spans="1:9" ht="15.75" thickBot="1">
      <c r="A6142" s="398"/>
      <c r="B6142" s="333">
        <v>13.32</v>
      </c>
      <c r="C6142" s="334">
        <v>595.35</v>
      </c>
      <c r="D6142" s="335" t="s">
        <v>385</v>
      </c>
      <c r="E6142" s="335" t="s">
        <v>386</v>
      </c>
      <c r="F6142" s="335" t="s">
        <v>919</v>
      </c>
      <c r="G6142" s="179">
        <f t="shared" si="285"/>
        <v>0</v>
      </c>
      <c r="H6142" s="179">
        <f t="shared" si="286"/>
        <v>595.35</v>
      </c>
      <c r="I6142" s="179">
        <f t="shared" si="287"/>
        <v>595.35</v>
      </c>
    </row>
    <row r="6143" spans="1:9" ht="15.75" thickBot="1">
      <c r="A6143" s="398"/>
      <c r="B6143" s="333">
        <v>15.92</v>
      </c>
      <c r="C6143" s="334">
        <v>712.84</v>
      </c>
      <c r="D6143" s="335" t="s">
        <v>385</v>
      </c>
      <c r="E6143" s="335" t="s">
        <v>386</v>
      </c>
      <c r="F6143" s="335" t="s">
        <v>920</v>
      </c>
      <c r="G6143" s="179">
        <f t="shared" si="285"/>
        <v>0</v>
      </c>
      <c r="H6143" s="179">
        <f t="shared" si="286"/>
        <v>712.84</v>
      </c>
      <c r="I6143" s="179">
        <f t="shared" si="287"/>
        <v>712.84</v>
      </c>
    </row>
    <row r="6144" spans="1:9" ht="15.75" thickBot="1">
      <c r="A6144" s="398"/>
      <c r="B6144" s="333">
        <v>13.72</v>
      </c>
      <c r="C6144" s="334">
        <v>616.03</v>
      </c>
      <c r="D6144" s="335" t="s">
        <v>385</v>
      </c>
      <c r="E6144" s="335" t="s">
        <v>386</v>
      </c>
      <c r="F6144" s="335" t="s">
        <v>858</v>
      </c>
      <c r="G6144" s="179">
        <f t="shared" si="285"/>
        <v>0</v>
      </c>
      <c r="H6144" s="179">
        <f t="shared" si="286"/>
        <v>616.03</v>
      </c>
      <c r="I6144" s="179">
        <f t="shared" si="287"/>
        <v>616.03</v>
      </c>
    </row>
    <row r="6145" spans="1:9" ht="15.75" thickBot="1">
      <c r="A6145" s="398"/>
      <c r="B6145" s="333">
        <v>0.4</v>
      </c>
      <c r="C6145" s="334">
        <v>16.52</v>
      </c>
      <c r="D6145" s="335" t="s">
        <v>834</v>
      </c>
      <c r="E6145" s="335" t="s">
        <v>386</v>
      </c>
      <c r="F6145" s="335" t="s">
        <v>919</v>
      </c>
      <c r="G6145" s="179">
        <f t="shared" si="285"/>
        <v>0</v>
      </c>
      <c r="H6145" s="179">
        <f t="shared" si="286"/>
        <v>0</v>
      </c>
      <c r="I6145" s="179">
        <f t="shared" si="287"/>
        <v>0</v>
      </c>
    </row>
    <row r="6146" spans="1:9" ht="15.75" thickBot="1">
      <c r="A6146" s="399"/>
      <c r="B6146" s="333">
        <v>0</v>
      </c>
      <c r="C6146" s="334">
        <v>41.14</v>
      </c>
      <c r="D6146" s="335" t="s">
        <v>393</v>
      </c>
      <c r="E6146" s="335" t="s">
        <v>386</v>
      </c>
      <c r="F6146" s="335" t="s">
        <v>859</v>
      </c>
      <c r="G6146" s="179">
        <f t="shared" si="285"/>
        <v>0</v>
      </c>
      <c r="H6146" s="179">
        <f t="shared" si="286"/>
        <v>0</v>
      </c>
      <c r="I6146" s="179">
        <f t="shared" si="287"/>
        <v>0</v>
      </c>
    </row>
    <row r="6147" spans="1:9" ht="15.75" thickBot="1">
      <c r="A6147" s="336" t="s">
        <v>1056</v>
      </c>
      <c r="B6147" s="337">
        <v>67.08</v>
      </c>
      <c r="C6147" s="338">
        <v>3037.11</v>
      </c>
      <c r="D6147" s="394"/>
      <c r="E6147" s="395"/>
      <c r="F6147" s="396"/>
      <c r="G6147" s="179">
        <f t="shared" si="285"/>
        <v>0</v>
      </c>
      <c r="H6147" s="179">
        <f t="shared" si="286"/>
        <v>0</v>
      </c>
      <c r="I6147" s="179">
        <f t="shared" si="287"/>
        <v>0</v>
      </c>
    </row>
    <row r="6148" spans="1:9" ht="15.75" thickBot="1">
      <c r="A6148" s="397" t="s">
        <v>1057</v>
      </c>
      <c r="B6148" s="333">
        <v>1.6</v>
      </c>
      <c r="C6148" s="334">
        <v>84.92</v>
      </c>
      <c r="D6148" s="335" t="s">
        <v>391</v>
      </c>
      <c r="E6148" s="335" t="s">
        <v>386</v>
      </c>
      <c r="F6148" s="335" t="s">
        <v>919</v>
      </c>
      <c r="G6148" s="179">
        <f t="shared" si="285"/>
        <v>0</v>
      </c>
      <c r="H6148" s="179">
        <f t="shared" si="286"/>
        <v>0</v>
      </c>
      <c r="I6148" s="179">
        <f t="shared" si="287"/>
        <v>0</v>
      </c>
    </row>
    <row r="6149" spans="1:9" ht="15.75" thickBot="1">
      <c r="A6149" s="398"/>
      <c r="B6149" s="333">
        <v>1.6</v>
      </c>
      <c r="C6149" s="334">
        <v>84.92</v>
      </c>
      <c r="D6149" s="335" t="s">
        <v>391</v>
      </c>
      <c r="E6149" s="335" t="s">
        <v>386</v>
      </c>
      <c r="F6149" s="335" t="s">
        <v>858</v>
      </c>
      <c r="G6149" s="179">
        <f t="shared" ref="G6149:G6212" si="288">IF(D6149="REG",C6149,0)</f>
        <v>0</v>
      </c>
      <c r="H6149" s="179">
        <f t="shared" ref="H6149:H6212" si="289">IF(D6149="SAL",C6149,0)</f>
        <v>0</v>
      </c>
      <c r="I6149" s="179">
        <f t="shared" ref="I6149:I6212" si="290">+G6149+H6149</f>
        <v>0</v>
      </c>
    </row>
    <row r="6150" spans="1:9" ht="15.75" thickBot="1">
      <c r="A6150" s="398"/>
      <c r="B6150" s="333">
        <v>8.66</v>
      </c>
      <c r="C6150" s="334">
        <v>460</v>
      </c>
      <c r="D6150" s="335" t="s">
        <v>385</v>
      </c>
      <c r="E6150" s="335" t="s">
        <v>386</v>
      </c>
      <c r="F6150" s="335" t="s">
        <v>918</v>
      </c>
      <c r="G6150" s="179">
        <f t="shared" si="288"/>
        <v>0</v>
      </c>
      <c r="H6150" s="179">
        <f t="shared" si="289"/>
        <v>460</v>
      </c>
      <c r="I6150" s="179">
        <f t="shared" si="290"/>
        <v>460</v>
      </c>
    </row>
    <row r="6151" spans="1:9" ht="15.75" thickBot="1">
      <c r="A6151" s="398"/>
      <c r="B6151" s="333">
        <v>7.06</v>
      </c>
      <c r="C6151" s="334">
        <v>375.08</v>
      </c>
      <c r="D6151" s="335" t="s">
        <v>385</v>
      </c>
      <c r="E6151" s="335" t="s">
        <v>386</v>
      </c>
      <c r="F6151" s="335" t="s">
        <v>919</v>
      </c>
      <c r="G6151" s="179">
        <f t="shared" si="288"/>
        <v>0</v>
      </c>
      <c r="H6151" s="179">
        <f t="shared" si="289"/>
        <v>375.08</v>
      </c>
      <c r="I6151" s="179">
        <f t="shared" si="290"/>
        <v>375.08</v>
      </c>
    </row>
    <row r="6152" spans="1:9" ht="15.75" thickBot="1">
      <c r="A6152" s="398"/>
      <c r="B6152" s="333">
        <v>7.86</v>
      </c>
      <c r="C6152" s="334">
        <v>408.77</v>
      </c>
      <c r="D6152" s="335" t="s">
        <v>385</v>
      </c>
      <c r="E6152" s="335" t="s">
        <v>386</v>
      </c>
      <c r="F6152" s="335" t="s">
        <v>920</v>
      </c>
      <c r="G6152" s="179">
        <f t="shared" si="288"/>
        <v>0</v>
      </c>
      <c r="H6152" s="179">
        <f t="shared" si="289"/>
        <v>408.77</v>
      </c>
      <c r="I6152" s="179">
        <f t="shared" si="290"/>
        <v>408.77</v>
      </c>
    </row>
    <row r="6153" spans="1:9" ht="15.75" thickBot="1">
      <c r="A6153" s="398"/>
      <c r="B6153" s="333">
        <v>4.66</v>
      </c>
      <c r="C6153" s="334">
        <v>238.93</v>
      </c>
      <c r="D6153" s="335" t="s">
        <v>385</v>
      </c>
      <c r="E6153" s="335" t="s">
        <v>386</v>
      </c>
      <c r="F6153" s="335" t="s">
        <v>858</v>
      </c>
      <c r="G6153" s="179">
        <f t="shared" si="288"/>
        <v>0</v>
      </c>
      <c r="H6153" s="179">
        <f t="shared" si="289"/>
        <v>238.93</v>
      </c>
      <c r="I6153" s="179">
        <f t="shared" si="290"/>
        <v>238.93</v>
      </c>
    </row>
    <row r="6154" spans="1:9" ht="15.75" thickBot="1">
      <c r="A6154" s="399"/>
      <c r="B6154" s="333">
        <v>0</v>
      </c>
      <c r="C6154" s="334">
        <v>13.46</v>
      </c>
      <c r="D6154" s="335" t="s">
        <v>393</v>
      </c>
      <c r="E6154" s="335" t="s">
        <v>386</v>
      </c>
      <c r="F6154" s="335" t="s">
        <v>859</v>
      </c>
      <c r="G6154" s="179">
        <f t="shared" si="288"/>
        <v>0</v>
      </c>
      <c r="H6154" s="179">
        <f t="shared" si="289"/>
        <v>0</v>
      </c>
      <c r="I6154" s="179">
        <f t="shared" si="290"/>
        <v>0</v>
      </c>
    </row>
    <row r="6155" spans="1:9" ht="15.75" thickBot="1">
      <c r="A6155" s="336" t="s">
        <v>1057</v>
      </c>
      <c r="B6155" s="337">
        <v>31.44</v>
      </c>
      <c r="C6155" s="338">
        <v>1666.08</v>
      </c>
      <c r="D6155" s="394"/>
      <c r="E6155" s="395"/>
      <c r="F6155" s="396"/>
      <c r="G6155" s="179">
        <f t="shared" si="288"/>
        <v>0</v>
      </c>
      <c r="H6155" s="179">
        <f t="shared" si="289"/>
        <v>0</v>
      </c>
      <c r="I6155" s="179">
        <f t="shared" si="290"/>
        <v>0</v>
      </c>
    </row>
    <row r="6156" spans="1:9" ht="15.75" thickBot="1">
      <c r="A6156" s="397" t="s">
        <v>1058</v>
      </c>
      <c r="B6156" s="333">
        <v>0.8</v>
      </c>
      <c r="C6156" s="334">
        <v>24.74</v>
      </c>
      <c r="D6156" s="335" t="s">
        <v>391</v>
      </c>
      <c r="E6156" s="335" t="s">
        <v>386</v>
      </c>
      <c r="F6156" s="335" t="s">
        <v>919</v>
      </c>
      <c r="G6156" s="179">
        <f t="shared" si="288"/>
        <v>0</v>
      </c>
      <c r="H6156" s="179">
        <f t="shared" si="289"/>
        <v>0</v>
      </c>
      <c r="I6156" s="179">
        <f t="shared" si="290"/>
        <v>0</v>
      </c>
    </row>
    <row r="6157" spans="1:9" ht="15.75" thickBot="1">
      <c r="A6157" s="398"/>
      <c r="B6157" s="333">
        <v>4.33</v>
      </c>
      <c r="C6157" s="334">
        <v>134</v>
      </c>
      <c r="D6157" s="335" t="s">
        <v>385</v>
      </c>
      <c r="E6157" s="335" t="s">
        <v>386</v>
      </c>
      <c r="F6157" s="335" t="s">
        <v>918</v>
      </c>
      <c r="G6157" s="179">
        <f t="shared" si="288"/>
        <v>0</v>
      </c>
      <c r="H6157" s="179">
        <f t="shared" si="289"/>
        <v>134</v>
      </c>
      <c r="I6157" s="179">
        <f t="shared" si="290"/>
        <v>134</v>
      </c>
    </row>
    <row r="6158" spans="1:9" ht="15.75" thickBot="1">
      <c r="A6158" s="399"/>
      <c r="B6158" s="333">
        <v>3.53</v>
      </c>
      <c r="C6158" s="334">
        <v>109.26</v>
      </c>
      <c r="D6158" s="335" t="s">
        <v>385</v>
      </c>
      <c r="E6158" s="335" t="s">
        <v>386</v>
      </c>
      <c r="F6158" s="335" t="s">
        <v>919</v>
      </c>
      <c r="G6158" s="179">
        <f t="shared" si="288"/>
        <v>0</v>
      </c>
      <c r="H6158" s="179">
        <f t="shared" si="289"/>
        <v>109.26</v>
      </c>
      <c r="I6158" s="179">
        <f t="shared" si="290"/>
        <v>109.26</v>
      </c>
    </row>
    <row r="6159" spans="1:9" ht="15.75" thickBot="1">
      <c r="A6159" s="336" t="s">
        <v>1058</v>
      </c>
      <c r="B6159" s="337">
        <v>8.66</v>
      </c>
      <c r="C6159" s="338">
        <v>268</v>
      </c>
      <c r="D6159" s="394"/>
      <c r="E6159" s="395"/>
      <c r="F6159" s="396"/>
      <c r="G6159" s="179">
        <f t="shared" si="288"/>
        <v>0</v>
      </c>
      <c r="H6159" s="179">
        <f t="shared" si="289"/>
        <v>0</v>
      </c>
      <c r="I6159" s="179">
        <f t="shared" si="290"/>
        <v>0</v>
      </c>
    </row>
    <row r="6160" spans="1:9" ht="15.75" thickBot="1">
      <c r="A6160" s="397" t="s">
        <v>532</v>
      </c>
      <c r="B6160" s="333">
        <v>1</v>
      </c>
      <c r="C6160" s="334">
        <v>52.86</v>
      </c>
      <c r="D6160" s="335" t="s">
        <v>391</v>
      </c>
      <c r="E6160" s="335" t="s">
        <v>386</v>
      </c>
      <c r="F6160" s="335" t="s">
        <v>817</v>
      </c>
      <c r="G6160" s="179">
        <f t="shared" si="288"/>
        <v>0</v>
      </c>
      <c r="H6160" s="179">
        <f t="shared" si="289"/>
        <v>0</v>
      </c>
      <c r="I6160" s="179">
        <f t="shared" si="290"/>
        <v>0</v>
      </c>
    </row>
    <row r="6161" spans="1:9" ht="15.75" thickBot="1">
      <c r="A6161" s="398"/>
      <c r="B6161" s="333">
        <v>1</v>
      </c>
      <c r="C6161" s="334">
        <v>52.86</v>
      </c>
      <c r="D6161" s="335" t="s">
        <v>391</v>
      </c>
      <c r="E6161" s="335" t="s">
        <v>386</v>
      </c>
      <c r="F6161" s="335" t="s">
        <v>818</v>
      </c>
      <c r="G6161" s="179">
        <f t="shared" si="288"/>
        <v>0</v>
      </c>
      <c r="H6161" s="179">
        <f t="shared" si="289"/>
        <v>0</v>
      </c>
      <c r="I6161" s="179">
        <f t="shared" si="290"/>
        <v>0</v>
      </c>
    </row>
    <row r="6162" spans="1:9" ht="15.75" thickBot="1">
      <c r="A6162" s="398"/>
      <c r="B6162" s="333">
        <v>0.6</v>
      </c>
      <c r="C6162" s="334">
        <v>33.71</v>
      </c>
      <c r="D6162" s="335" t="s">
        <v>391</v>
      </c>
      <c r="E6162" s="335" t="s">
        <v>386</v>
      </c>
      <c r="F6162" s="335" t="s">
        <v>819</v>
      </c>
      <c r="G6162" s="179">
        <f t="shared" si="288"/>
        <v>0</v>
      </c>
      <c r="H6162" s="179">
        <f t="shared" si="289"/>
        <v>0</v>
      </c>
      <c r="I6162" s="179">
        <f t="shared" si="290"/>
        <v>0</v>
      </c>
    </row>
    <row r="6163" spans="1:9" ht="15.75" thickBot="1">
      <c r="A6163" s="398"/>
      <c r="B6163" s="333">
        <v>0.6</v>
      </c>
      <c r="C6163" s="334">
        <v>33.71</v>
      </c>
      <c r="D6163" s="335" t="s">
        <v>391</v>
      </c>
      <c r="E6163" s="335" t="s">
        <v>386</v>
      </c>
      <c r="F6163" s="335" t="s">
        <v>820</v>
      </c>
      <c r="G6163" s="179">
        <f t="shared" si="288"/>
        <v>0</v>
      </c>
      <c r="H6163" s="179">
        <f t="shared" si="289"/>
        <v>0</v>
      </c>
      <c r="I6163" s="179">
        <f t="shared" si="290"/>
        <v>0</v>
      </c>
    </row>
    <row r="6164" spans="1:9" ht="15.75" thickBot="1">
      <c r="A6164" s="398"/>
      <c r="B6164" s="333">
        <v>0.6</v>
      </c>
      <c r="C6164" s="334">
        <v>33.71</v>
      </c>
      <c r="D6164" s="335" t="s">
        <v>391</v>
      </c>
      <c r="E6164" s="335" t="s">
        <v>386</v>
      </c>
      <c r="F6164" s="335" t="s">
        <v>821</v>
      </c>
      <c r="G6164" s="179">
        <f t="shared" si="288"/>
        <v>0</v>
      </c>
      <c r="H6164" s="179">
        <f t="shared" si="289"/>
        <v>0</v>
      </c>
      <c r="I6164" s="179">
        <f t="shared" si="290"/>
        <v>0</v>
      </c>
    </row>
    <row r="6165" spans="1:9" ht="15.75" thickBot="1">
      <c r="A6165" s="398"/>
      <c r="B6165" s="333">
        <v>9.83</v>
      </c>
      <c r="C6165" s="334">
        <v>519.74</v>
      </c>
      <c r="D6165" s="335" t="s">
        <v>385</v>
      </c>
      <c r="E6165" s="335" t="s">
        <v>386</v>
      </c>
      <c r="F6165" s="335" t="s">
        <v>817</v>
      </c>
      <c r="G6165" s="179">
        <f t="shared" si="288"/>
        <v>0</v>
      </c>
      <c r="H6165" s="179">
        <f t="shared" si="289"/>
        <v>519.74</v>
      </c>
      <c r="I6165" s="179">
        <f t="shared" si="290"/>
        <v>519.74</v>
      </c>
    </row>
    <row r="6166" spans="1:9" ht="15.75" thickBot="1">
      <c r="A6166" s="398"/>
      <c r="B6166" s="333">
        <v>10.43</v>
      </c>
      <c r="C6166" s="334">
        <v>552.61</v>
      </c>
      <c r="D6166" s="335" t="s">
        <v>385</v>
      </c>
      <c r="E6166" s="335" t="s">
        <v>386</v>
      </c>
      <c r="F6166" s="335" t="s">
        <v>822</v>
      </c>
      <c r="G6166" s="179">
        <f t="shared" si="288"/>
        <v>0</v>
      </c>
      <c r="H6166" s="179">
        <f t="shared" si="289"/>
        <v>552.61</v>
      </c>
      <c r="I6166" s="179">
        <f t="shared" si="290"/>
        <v>552.61</v>
      </c>
    </row>
    <row r="6167" spans="1:9" ht="15.75" thickBot="1">
      <c r="A6167" s="398"/>
      <c r="B6167" s="333">
        <v>10.83</v>
      </c>
      <c r="C6167" s="334">
        <v>572.6</v>
      </c>
      <c r="D6167" s="335" t="s">
        <v>385</v>
      </c>
      <c r="E6167" s="335" t="s">
        <v>386</v>
      </c>
      <c r="F6167" s="335" t="s">
        <v>823</v>
      </c>
      <c r="G6167" s="179">
        <f t="shared" si="288"/>
        <v>0</v>
      </c>
      <c r="H6167" s="179">
        <f t="shared" si="289"/>
        <v>572.6</v>
      </c>
      <c r="I6167" s="179">
        <f t="shared" si="290"/>
        <v>572.6</v>
      </c>
    </row>
    <row r="6168" spans="1:9" ht="15.75" thickBot="1">
      <c r="A6168" s="398"/>
      <c r="B6168" s="333">
        <v>10.63</v>
      </c>
      <c r="C6168" s="334">
        <v>556.07000000000005</v>
      </c>
      <c r="D6168" s="335" t="s">
        <v>385</v>
      </c>
      <c r="E6168" s="335" t="s">
        <v>386</v>
      </c>
      <c r="F6168" s="335" t="s">
        <v>824</v>
      </c>
      <c r="G6168" s="179">
        <f t="shared" si="288"/>
        <v>0</v>
      </c>
      <c r="H6168" s="179">
        <f t="shared" si="289"/>
        <v>556.07000000000005</v>
      </c>
      <c r="I6168" s="179">
        <f t="shared" si="290"/>
        <v>556.07000000000005</v>
      </c>
    </row>
    <row r="6169" spans="1:9" ht="15.75" thickBot="1">
      <c r="A6169" s="398"/>
      <c r="B6169" s="333">
        <v>10.83</v>
      </c>
      <c r="C6169" s="334">
        <v>572.6</v>
      </c>
      <c r="D6169" s="335" t="s">
        <v>385</v>
      </c>
      <c r="E6169" s="335" t="s">
        <v>386</v>
      </c>
      <c r="F6169" s="335" t="s">
        <v>825</v>
      </c>
      <c r="G6169" s="179">
        <f t="shared" si="288"/>
        <v>0</v>
      </c>
      <c r="H6169" s="179">
        <f t="shared" si="289"/>
        <v>572.6</v>
      </c>
      <c r="I6169" s="179">
        <f t="shared" si="290"/>
        <v>572.6</v>
      </c>
    </row>
    <row r="6170" spans="1:9" ht="15.75" thickBot="1">
      <c r="A6170" s="398"/>
      <c r="B6170" s="333">
        <v>9.83</v>
      </c>
      <c r="C6170" s="334">
        <v>519.74</v>
      </c>
      <c r="D6170" s="335" t="s">
        <v>385</v>
      </c>
      <c r="E6170" s="335" t="s">
        <v>386</v>
      </c>
      <c r="F6170" s="335" t="s">
        <v>818</v>
      </c>
      <c r="G6170" s="179">
        <f t="shared" si="288"/>
        <v>0</v>
      </c>
      <c r="H6170" s="179">
        <f t="shared" si="289"/>
        <v>519.74</v>
      </c>
      <c r="I6170" s="179">
        <f t="shared" si="290"/>
        <v>519.74</v>
      </c>
    </row>
    <row r="6171" spans="1:9" ht="15.75" thickBot="1">
      <c r="A6171" s="398"/>
      <c r="B6171" s="333">
        <v>6.5</v>
      </c>
      <c r="C6171" s="334">
        <v>365.13</v>
      </c>
      <c r="D6171" s="335" t="s">
        <v>385</v>
      </c>
      <c r="E6171" s="335" t="s">
        <v>386</v>
      </c>
      <c r="F6171" s="335" t="s">
        <v>826</v>
      </c>
      <c r="G6171" s="179">
        <f t="shared" si="288"/>
        <v>0</v>
      </c>
      <c r="H6171" s="179">
        <f t="shared" si="289"/>
        <v>365.13</v>
      </c>
      <c r="I6171" s="179">
        <f t="shared" si="290"/>
        <v>365.13</v>
      </c>
    </row>
    <row r="6172" spans="1:9" ht="15.75" thickBot="1">
      <c r="A6172" s="398"/>
      <c r="B6172" s="333">
        <v>6.3</v>
      </c>
      <c r="C6172" s="334">
        <v>348.27</v>
      </c>
      <c r="D6172" s="335" t="s">
        <v>385</v>
      </c>
      <c r="E6172" s="335" t="s">
        <v>386</v>
      </c>
      <c r="F6172" s="335" t="s">
        <v>827</v>
      </c>
      <c r="G6172" s="179">
        <f t="shared" si="288"/>
        <v>0</v>
      </c>
      <c r="H6172" s="179">
        <f t="shared" si="289"/>
        <v>348.27</v>
      </c>
      <c r="I6172" s="179">
        <f t="shared" si="290"/>
        <v>348.27</v>
      </c>
    </row>
    <row r="6173" spans="1:9" ht="15.75" thickBot="1">
      <c r="A6173" s="398"/>
      <c r="B6173" s="333">
        <v>6.1</v>
      </c>
      <c r="C6173" s="334">
        <v>348.28</v>
      </c>
      <c r="D6173" s="335" t="s">
        <v>385</v>
      </c>
      <c r="E6173" s="335" t="s">
        <v>386</v>
      </c>
      <c r="F6173" s="335" t="s">
        <v>828</v>
      </c>
      <c r="G6173" s="179">
        <f t="shared" si="288"/>
        <v>0</v>
      </c>
      <c r="H6173" s="179">
        <f t="shared" si="289"/>
        <v>348.28</v>
      </c>
      <c r="I6173" s="179">
        <f t="shared" si="290"/>
        <v>348.28</v>
      </c>
    </row>
    <row r="6174" spans="1:9" ht="15.75" thickBot="1">
      <c r="A6174" s="398"/>
      <c r="B6174" s="333">
        <v>5.9</v>
      </c>
      <c r="C6174" s="334">
        <v>331.42</v>
      </c>
      <c r="D6174" s="335" t="s">
        <v>385</v>
      </c>
      <c r="E6174" s="335" t="s">
        <v>386</v>
      </c>
      <c r="F6174" s="335" t="s">
        <v>819</v>
      </c>
      <c r="G6174" s="179">
        <f t="shared" si="288"/>
        <v>0</v>
      </c>
      <c r="H6174" s="179">
        <f t="shared" si="289"/>
        <v>331.42</v>
      </c>
      <c r="I6174" s="179">
        <f t="shared" si="290"/>
        <v>331.42</v>
      </c>
    </row>
    <row r="6175" spans="1:9" ht="15.75" thickBot="1">
      <c r="A6175" s="398"/>
      <c r="B6175" s="333">
        <v>6.3</v>
      </c>
      <c r="C6175" s="334">
        <v>348.27</v>
      </c>
      <c r="D6175" s="335" t="s">
        <v>385</v>
      </c>
      <c r="E6175" s="335" t="s">
        <v>386</v>
      </c>
      <c r="F6175" s="335" t="s">
        <v>829</v>
      </c>
      <c r="G6175" s="179">
        <f t="shared" si="288"/>
        <v>0</v>
      </c>
      <c r="H6175" s="179">
        <f t="shared" si="289"/>
        <v>348.27</v>
      </c>
      <c r="I6175" s="179">
        <f t="shared" si="290"/>
        <v>348.27</v>
      </c>
    </row>
    <row r="6176" spans="1:9" ht="15.75" thickBot="1">
      <c r="A6176" s="398"/>
      <c r="B6176" s="333">
        <v>6.5</v>
      </c>
      <c r="C6176" s="334">
        <v>365.13</v>
      </c>
      <c r="D6176" s="335" t="s">
        <v>385</v>
      </c>
      <c r="E6176" s="335" t="s">
        <v>386</v>
      </c>
      <c r="F6176" s="335" t="s">
        <v>830</v>
      </c>
      <c r="G6176" s="179">
        <f t="shared" si="288"/>
        <v>0</v>
      </c>
      <c r="H6176" s="179">
        <f t="shared" si="289"/>
        <v>365.13</v>
      </c>
      <c r="I6176" s="179">
        <f t="shared" si="290"/>
        <v>365.13</v>
      </c>
    </row>
    <row r="6177" spans="1:9" ht="15.75" thickBot="1">
      <c r="A6177" s="398"/>
      <c r="B6177" s="333">
        <v>4.7</v>
      </c>
      <c r="C6177" s="334">
        <v>247.15</v>
      </c>
      <c r="D6177" s="335" t="s">
        <v>385</v>
      </c>
      <c r="E6177" s="335" t="s">
        <v>386</v>
      </c>
      <c r="F6177" s="335" t="s">
        <v>820</v>
      </c>
      <c r="G6177" s="179">
        <f t="shared" si="288"/>
        <v>0</v>
      </c>
      <c r="H6177" s="179">
        <f t="shared" si="289"/>
        <v>247.15</v>
      </c>
      <c r="I6177" s="179">
        <f t="shared" si="290"/>
        <v>247.15</v>
      </c>
    </row>
    <row r="6178" spans="1:9" ht="15.75" thickBot="1">
      <c r="A6178" s="398"/>
      <c r="B6178" s="333">
        <v>6.5</v>
      </c>
      <c r="C6178" s="334">
        <v>365.13</v>
      </c>
      <c r="D6178" s="335" t="s">
        <v>385</v>
      </c>
      <c r="E6178" s="335" t="s">
        <v>386</v>
      </c>
      <c r="F6178" s="335" t="s">
        <v>805</v>
      </c>
      <c r="G6178" s="179">
        <f t="shared" si="288"/>
        <v>0</v>
      </c>
      <c r="H6178" s="179">
        <f t="shared" si="289"/>
        <v>365.13</v>
      </c>
      <c r="I6178" s="179">
        <f t="shared" si="290"/>
        <v>365.13</v>
      </c>
    </row>
    <row r="6179" spans="1:9" ht="15.75" thickBot="1">
      <c r="A6179" s="398"/>
      <c r="B6179" s="333">
        <v>6.5</v>
      </c>
      <c r="C6179" s="334">
        <v>365.13</v>
      </c>
      <c r="D6179" s="335" t="s">
        <v>385</v>
      </c>
      <c r="E6179" s="335" t="s">
        <v>386</v>
      </c>
      <c r="F6179" s="335" t="s">
        <v>831</v>
      </c>
      <c r="G6179" s="179">
        <f t="shared" si="288"/>
        <v>0</v>
      </c>
      <c r="H6179" s="179">
        <f t="shared" si="289"/>
        <v>365.13</v>
      </c>
      <c r="I6179" s="179">
        <f t="shared" si="290"/>
        <v>365.13</v>
      </c>
    </row>
    <row r="6180" spans="1:9" ht="15.75" thickBot="1">
      <c r="A6180" s="398"/>
      <c r="B6180" s="333">
        <v>6.5</v>
      </c>
      <c r="C6180" s="334">
        <v>365.13</v>
      </c>
      <c r="D6180" s="335" t="s">
        <v>385</v>
      </c>
      <c r="E6180" s="335" t="s">
        <v>386</v>
      </c>
      <c r="F6180" s="335" t="s">
        <v>832</v>
      </c>
      <c r="G6180" s="179">
        <f t="shared" si="288"/>
        <v>0</v>
      </c>
      <c r="H6180" s="179">
        <f t="shared" si="289"/>
        <v>365.13</v>
      </c>
      <c r="I6180" s="179">
        <f t="shared" si="290"/>
        <v>365.13</v>
      </c>
    </row>
    <row r="6181" spans="1:9" ht="15.75" thickBot="1">
      <c r="A6181" s="398"/>
      <c r="B6181" s="333">
        <v>3.7</v>
      </c>
      <c r="C6181" s="334">
        <v>230.34</v>
      </c>
      <c r="D6181" s="335" t="s">
        <v>385</v>
      </c>
      <c r="E6181" s="335" t="s">
        <v>386</v>
      </c>
      <c r="F6181" s="335" t="s">
        <v>821</v>
      </c>
      <c r="G6181" s="179">
        <f t="shared" si="288"/>
        <v>0</v>
      </c>
      <c r="H6181" s="179">
        <f t="shared" si="289"/>
        <v>230.34</v>
      </c>
      <c r="I6181" s="179">
        <f t="shared" si="290"/>
        <v>230.34</v>
      </c>
    </row>
    <row r="6182" spans="1:9" ht="15.75" thickBot="1">
      <c r="A6182" s="398"/>
      <c r="B6182" s="333">
        <v>6.5</v>
      </c>
      <c r="C6182" s="334">
        <v>365.13</v>
      </c>
      <c r="D6182" s="335" t="s">
        <v>385</v>
      </c>
      <c r="E6182" s="335" t="s">
        <v>386</v>
      </c>
      <c r="F6182" s="335" t="s">
        <v>833</v>
      </c>
      <c r="G6182" s="179">
        <f t="shared" si="288"/>
        <v>0</v>
      </c>
      <c r="H6182" s="179">
        <f t="shared" si="289"/>
        <v>365.13</v>
      </c>
      <c r="I6182" s="179">
        <f t="shared" si="290"/>
        <v>365.13</v>
      </c>
    </row>
    <row r="6183" spans="1:9" ht="15.75" thickBot="1">
      <c r="A6183" s="398"/>
      <c r="B6183" s="333">
        <v>6.3</v>
      </c>
      <c r="C6183" s="334">
        <v>356.71</v>
      </c>
      <c r="D6183" s="335" t="s">
        <v>385</v>
      </c>
      <c r="E6183" s="335" t="s">
        <v>386</v>
      </c>
      <c r="F6183" s="335" t="s">
        <v>916</v>
      </c>
      <c r="G6183" s="179">
        <f t="shared" si="288"/>
        <v>0</v>
      </c>
      <c r="H6183" s="179">
        <f t="shared" si="289"/>
        <v>356.71</v>
      </c>
      <c r="I6183" s="179">
        <f t="shared" si="290"/>
        <v>356.71</v>
      </c>
    </row>
    <row r="6184" spans="1:9" ht="15.75" thickBot="1">
      <c r="A6184" s="399"/>
      <c r="B6184" s="333">
        <v>6.1</v>
      </c>
      <c r="C6184" s="334">
        <v>348.28</v>
      </c>
      <c r="D6184" s="335" t="s">
        <v>385</v>
      </c>
      <c r="E6184" s="335" t="s">
        <v>386</v>
      </c>
      <c r="F6184" s="335" t="s">
        <v>917</v>
      </c>
      <c r="G6184" s="179">
        <f t="shared" si="288"/>
        <v>0</v>
      </c>
      <c r="H6184" s="179">
        <f t="shared" si="289"/>
        <v>348.28</v>
      </c>
      <c r="I6184" s="179">
        <f t="shared" si="290"/>
        <v>348.28</v>
      </c>
    </row>
    <row r="6185" spans="1:9" ht="15.75" thickBot="1">
      <c r="A6185" s="336" t="s">
        <v>532</v>
      </c>
      <c r="B6185" s="337">
        <v>150.58000000000001</v>
      </c>
      <c r="C6185" s="338">
        <v>8249.7099999999991</v>
      </c>
      <c r="D6185" s="394"/>
      <c r="E6185" s="395"/>
      <c r="F6185" s="396"/>
      <c r="G6185" s="179">
        <f t="shared" si="288"/>
        <v>0</v>
      </c>
      <c r="H6185" s="179">
        <f t="shared" si="289"/>
        <v>0</v>
      </c>
      <c r="I6185" s="179">
        <f t="shared" si="290"/>
        <v>0</v>
      </c>
    </row>
    <row r="6186" spans="1:9" ht="15.75" thickBot="1">
      <c r="A6186" s="397" t="s">
        <v>533</v>
      </c>
      <c r="B6186" s="333">
        <v>2</v>
      </c>
      <c r="C6186" s="334">
        <v>79.27</v>
      </c>
      <c r="D6186" s="335" t="s">
        <v>391</v>
      </c>
      <c r="E6186" s="335" t="s">
        <v>386</v>
      </c>
      <c r="F6186" s="335" t="s">
        <v>817</v>
      </c>
      <c r="G6186" s="179">
        <f t="shared" si="288"/>
        <v>0</v>
      </c>
      <c r="H6186" s="179">
        <f t="shared" si="289"/>
        <v>0</v>
      </c>
      <c r="I6186" s="179">
        <f t="shared" si="290"/>
        <v>0</v>
      </c>
    </row>
    <row r="6187" spans="1:9" ht="15.75" thickBot="1">
      <c r="A6187" s="398"/>
      <c r="B6187" s="333">
        <v>2</v>
      </c>
      <c r="C6187" s="334">
        <v>79.27</v>
      </c>
      <c r="D6187" s="335" t="s">
        <v>391</v>
      </c>
      <c r="E6187" s="335" t="s">
        <v>386</v>
      </c>
      <c r="F6187" s="335" t="s">
        <v>818</v>
      </c>
      <c r="G6187" s="179">
        <f t="shared" si="288"/>
        <v>0</v>
      </c>
      <c r="H6187" s="179">
        <f t="shared" si="289"/>
        <v>0</v>
      </c>
      <c r="I6187" s="179">
        <f t="shared" si="290"/>
        <v>0</v>
      </c>
    </row>
    <row r="6188" spans="1:9" ht="15.75" thickBot="1">
      <c r="A6188" s="398"/>
      <c r="B6188" s="333">
        <v>2</v>
      </c>
      <c r="C6188" s="334">
        <v>83.5</v>
      </c>
      <c r="D6188" s="335" t="s">
        <v>391</v>
      </c>
      <c r="E6188" s="335" t="s">
        <v>386</v>
      </c>
      <c r="F6188" s="335" t="s">
        <v>819</v>
      </c>
      <c r="G6188" s="179">
        <f t="shared" si="288"/>
        <v>0</v>
      </c>
      <c r="H6188" s="179">
        <f t="shared" si="289"/>
        <v>0</v>
      </c>
      <c r="I6188" s="179">
        <f t="shared" si="290"/>
        <v>0</v>
      </c>
    </row>
    <row r="6189" spans="1:9" ht="15.75" thickBot="1">
      <c r="A6189" s="398"/>
      <c r="B6189" s="333">
        <v>2</v>
      </c>
      <c r="C6189" s="334">
        <v>83.5</v>
      </c>
      <c r="D6189" s="335" t="s">
        <v>391</v>
      </c>
      <c r="E6189" s="335" t="s">
        <v>386</v>
      </c>
      <c r="F6189" s="335" t="s">
        <v>820</v>
      </c>
      <c r="G6189" s="179">
        <f t="shared" si="288"/>
        <v>0</v>
      </c>
      <c r="H6189" s="179">
        <f t="shared" si="289"/>
        <v>0</v>
      </c>
      <c r="I6189" s="179">
        <f t="shared" si="290"/>
        <v>0</v>
      </c>
    </row>
    <row r="6190" spans="1:9" ht="15.75" thickBot="1">
      <c r="A6190" s="398"/>
      <c r="B6190" s="333">
        <v>2.4</v>
      </c>
      <c r="C6190" s="334">
        <v>109.11</v>
      </c>
      <c r="D6190" s="335" t="s">
        <v>391</v>
      </c>
      <c r="E6190" s="335" t="s">
        <v>386</v>
      </c>
      <c r="F6190" s="335" t="s">
        <v>821</v>
      </c>
      <c r="G6190" s="179">
        <f t="shared" si="288"/>
        <v>0</v>
      </c>
      <c r="H6190" s="179">
        <f t="shared" si="289"/>
        <v>0</v>
      </c>
      <c r="I6190" s="179">
        <f t="shared" si="290"/>
        <v>0</v>
      </c>
    </row>
    <row r="6191" spans="1:9" ht="15.75" thickBot="1">
      <c r="A6191" s="398"/>
      <c r="B6191" s="333">
        <v>19.649999999999999</v>
      </c>
      <c r="C6191" s="334">
        <v>779.49</v>
      </c>
      <c r="D6191" s="335" t="s">
        <v>385</v>
      </c>
      <c r="E6191" s="335" t="s">
        <v>386</v>
      </c>
      <c r="F6191" s="335" t="s">
        <v>817</v>
      </c>
      <c r="G6191" s="179">
        <f t="shared" si="288"/>
        <v>0</v>
      </c>
      <c r="H6191" s="179">
        <f t="shared" si="289"/>
        <v>779.49</v>
      </c>
      <c r="I6191" s="179">
        <f t="shared" si="290"/>
        <v>779.49</v>
      </c>
    </row>
    <row r="6192" spans="1:9" ht="15.75" thickBot="1">
      <c r="A6192" s="398"/>
      <c r="B6192" s="333">
        <v>21.25</v>
      </c>
      <c r="C6192" s="334">
        <v>842.64</v>
      </c>
      <c r="D6192" s="335" t="s">
        <v>385</v>
      </c>
      <c r="E6192" s="335" t="s">
        <v>386</v>
      </c>
      <c r="F6192" s="335" t="s">
        <v>822</v>
      </c>
      <c r="G6192" s="179">
        <f t="shared" si="288"/>
        <v>0</v>
      </c>
      <c r="H6192" s="179">
        <f t="shared" si="289"/>
        <v>842.64</v>
      </c>
      <c r="I6192" s="179">
        <f t="shared" si="290"/>
        <v>842.64</v>
      </c>
    </row>
    <row r="6193" spans="1:9" ht="15.75" thickBot="1">
      <c r="A6193" s="398"/>
      <c r="B6193" s="333">
        <v>21.65</v>
      </c>
      <c r="C6193" s="334">
        <v>858.75</v>
      </c>
      <c r="D6193" s="335" t="s">
        <v>385</v>
      </c>
      <c r="E6193" s="335" t="s">
        <v>386</v>
      </c>
      <c r="F6193" s="335" t="s">
        <v>823</v>
      </c>
      <c r="G6193" s="179">
        <f t="shared" si="288"/>
        <v>0</v>
      </c>
      <c r="H6193" s="179">
        <f t="shared" si="289"/>
        <v>858.75</v>
      </c>
      <c r="I6193" s="179">
        <f t="shared" si="290"/>
        <v>858.75</v>
      </c>
    </row>
    <row r="6194" spans="1:9" ht="15.75" thickBot="1">
      <c r="A6194" s="398"/>
      <c r="B6194" s="333">
        <v>21.65</v>
      </c>
      <c r="C6194" s="334">
        <v>858.75</v>
      </c>
      <c r="D6194" s="335" t="s">
        <v>385</v>
      </c>
      <c r="E6194" s="335" t="s">
        <v>386</v>
      </c>
      <c r="F6194" s="335" t="s">
        <v>824</v>
      </c>
      <c r="G6194" s="179">
        <f t="shared" si="288"/>
        <v>0</v>
      </c>
      <c r="H6194" s="179">
        <f t="shared" si="289"/>
        <v>858.75</v>
      </c>
      <c r="I6194" s="179">
        <f t="shared" si="290"/>
        <v>858.75</v>
      </c>
    </row>
    <row r="6195" spans="1:9" ht="15.75" thickBot="1">
      <c r="A6195" s="398"/>
      <c r="B6195" s="333">
        <v>21.65</v>
      </c>
      <c r="C6195" s="334">
        <v>858.75</v>
      </c>
      <c r="D6195" s="335" t="s">
        <v>385</v>
      </c>
      <c r="E6195" s="335" t="s">
        <v>386</v>
      </c>
      <c r="F6195" s="335" t="s">
        <v>825</v>
      </c>
      <c r="G6195" s="179">
        <f t="shared" si="288"/>
        <v>0</v>
      </c>
      <c r="H6195" s="179">
        <f t="shared" si="289"/>
        <v>858.75</v>
      </c>
      <c r="I6195" s="179">
        <f t="shared" si="290"/>
        <v>858.75</v>
      </c>
    </row>
    <row r="6196" spans="1:9" ht="15.75" thickBot="1">
      <c r="A6196" s="398"/>
      <c r="B6196" s="333">
        <v>17.649999999999999</v>
      </c>
      <c r="C6196" s="334">
        <v>711.86</v>
      </c>
      <c r="D6196" s="335" t="s">
        <v>385</v>
      </c>
      <c r="E6196" s="335" t="s">
        <v>386</v>
      </c>
      <c r="F6196" s="335" t="s">
        <v>818</v>
      </c>
      <c r="G6196" s="179">
        <f t="shared" si="288"/>
        <v>0</v>
      </c>
      <c r="H6196" s="179">
        <f t="shared" si="289"/>
        <v>711.86</v>
      </c>
      <c r="I6196" s="179">
        <f t="shared" si="290"/>
        <v>711.86</v>
      </c>
    </row>
    <row r="6197" spans="1:9" ht="15.75" thickBot="1">
      <c r="A6197" s="398"/>
      <c r="B6197" s="333">
        <v>21.65</v>
      </c>
      <c r="C6197" s="334">
        <v>904.67</v>
      </c>
      <c r="D6197" s="335" t="s">
        <v>385</v>
      </c>
      <c r="E6197" s="335" t="s">
        <v>386</v>
      </c>
      <c r="F6197" s="335" t="s">
        <v>826</v>
      </c>
      <c r="G6197" s="179">
        <f t="shared" si="288"/>
        <v>0</v>
      </c>
      <c r="H6197" s="179">
        <f t="shared" si="289"/>
        <v>904.67</v>
      </c>
      <c r="I6197" s="179">
        <f t="shared" si="290"/>
        <v>904.67</v>
      </c>
    </row>
    <row r="6198" spans="1:9" ht="15.75" thickBot="1">
      <c r="A6198" s="398"/>
      <c r="B6198" s="333">
        <v>19.649999999999999</v>
      </c>
      <c r="C6198" s="334">
        <v>810.75</v>
      </c>
      <c r="D6198" s="335" t="s">
        <v>385</v>
      </c>
      <c r="E6198" s="335" t="s">
        <v>386</v>
      </c>
      <c r="F6198" s="335" t="s">
        <v>827</v>
      </c>
      <c r="G6198" s="179">
        <f t="shared" si="288"/>
        <v>0</v>
      </c>
      <c r="H6198" s="179">
        <f t="shared" si="289"/>
        <v>810.75</v>
      </c>
      <c r="I6198" s="179">
        <f t="shared" si="290"/>
        <v>810.75</v>
      </c>
    </row>
    <row r="6199" spans="1:9" ht="15.75" thickBot="1">
      <c r="A6199" s="398"/>
      <c r="B6199" s="333">
        <v>21.65</v>
      </c>
      <c r="C6199" s="334">
        <v>904.67</v>
      </c>
      <c r="D6199" s="335" t="s">
        <v>385</v>
      </c>
      <c r="E6199" s="335" t="s">
        <v>386</v>
      </c>
      <c r="F6199" s="335" t="s">
        <v>828</v>
      </c>
      <c r="G6199" s="179">
        <f t="shared" si="288"/>
        <v>0</v>
      </c>
      <c r="H6199" s="179">
        <f t="shared" si="289"/>
        <v>904.67</v>
      </c>
      <c r="I6199" s="179">
        <f t="shared" si="290"/>
        <v>904.67</v>
      </c>
    </row>
    <row r="6200" spans="1:9" ht="15.75" thickBot="1">
      <c r="A6200" s="398"/>
      <c r="B6200" s="333">
        <v>19.25</v>
      </c>
      <c r="C6200" s="334">
        <v>802.38</v>
      </c>
      <c r="D6200" s="335" t="s">
        <v>385</v>
      </c>
      <c r="E6200" s="335" t="s">
        <v>386</v>
      </c>
      <c r="F6200" s="335" t="s">
        <v>819</v>
      </c>
      <c r="G6200" s="179">
        <f t="shared" si="288"/>
        <v>0</v>
      </c>
      <c r="H6200" s="179">
        <f t="shared" si="289"/>
        <v>802.38</v>
      </c>
      <c r="I6200" s="179">
        <f t="shared" si="290"/>
        <v>802.38</v>
      </c>
    </row>
    <row r="6201" spans="1:9" ht="15.75" thickBot="1">
      <c r="A6201" s="398"/>
      <c r="B6201" s="333">
        <v>21.65</v>
      </c>
      <c r="C6201" s="334">
        <v>904.67</v>
      </c>
      <c r="D6201" s="335" t="s">
        <v>385</v>
      </c>
      <c r="E6201" s="335" t="s">
        <v>386</v>
      </c>
      <c r="F6201" s="335" t="s">
        <v>829</v>
      </c>
      <c r="G6201" s="179">
        <f t="shared" si="288"/>
        <v>0</v>
      </c>
      <c r="H6201" s="179">
        <f t="shared" si="289"/>
        <v>904.67</v>
      </c>
      <c r="I6201" s="179">
        <f t="shared" si="290"/>
        <v>904.67</v>
      </c>
    </row>
    <row r="6202" spans="1:9" ht="15.75" thickBot="1">
      <c r="A6202" s="398"/>
      <c r="B6202" s="333">
        <v>21.65</v>
      </c>
      <c r="C6202" s="334">
        <v>904.67</v>
      </c>
      <c r="D6202" s="335" t="s">
        <v>385</v>
      </c>
      <c r="E6202" s="335" t="s">
        <v>386</v>
      </c>
      <c r="F6202" s="335" t="s">
        <v>830</v>
      </c>
      <c r="G6202" s="179">
        <f t="shared" si="288"/>
        <v>0</v>
      </c>
      <c r="H6202" s="179">
        <f t="shared" si="289"/>
        <v>904.67</v>
      </c>
      <c r="I6202" s="179">
        <f t="shared" si="290"/>
        <v>904.67</v>
      </c>
    </row>
    <row r="6203" spans="1:9" ht="15.75" thickBot="1">
      <c r="A6203" s="398"/>
      <c r="B6203" s="333">
        <v>16.45</v>
      </c>
      <c r="C6203" s="334">
        <v>701.46</v>
      </c>
      <c r="D6203" s="335" t="s">
        <v>385</v>
      </c>
      <c r="E6203" s="335" t="s">
        <v>386</v>
      </c>
      <c r="F6203" s="335" t="s">
        <v>820</v>
      </c>
      <c r="G6203" s="179">
        <f t="shared" si="288"/>
        <v>0</v>
      </c>
      <c r="H6203" s="179">
        <f t="shared" si="289"/>
        <v>701.46</v>
      </c>
      <c r="I6203" s="179">
        <f t="shared" si="290"/>
        <v>701.46</v>
      </c>
    </row>
    <row r="6204" spans="1:9" ht="15.75" thickBot="1">
      <c r="A6204" s="398"/>
      <c r="B6204" s="333">
        <v>21.25</v>
      </c>
      <c r="C6204" s="334">
        <v>885.89</v>
      </c>
      <c r="D6204" s="335" t="s">
        <v>385</v>
      </c>
      <c r="E6204" s="335" t="s">
        <v>386</v>
      </c>
      <c r="F6204" s="335" t="s">
        <v>805</v>
      </c>
      <c r="G6204" s="179">
        <f t="shared" si="288"/>
        <v>0</v>
      </c>
      <c r="H6204" s="179">
        <f t="shared" si="289"/>
        <v>885.89</v>
      </c>
      <c r="I6204" s="179">
        <f t="shared" si="290"/>
        <v>885.89</v>
      </c>
    </row>
    <row r="6205" spans="1:9" ht="15.75" thickBot="1">
      <c r="A6205" s="398"/>
      <c r="B6205" s="333">
        <v>25.18</v>
      </c>
      <c r="C6205" s="334">
        <v>1140.04</v>
      </c>
      <c r="D6205" s="335" t="s">
        <v>385</v>
      </c>
      <c r="E6205" s="335" t="s">
        <v>386</v>
      </c>
      <c r="F6205" s="335" t="s">
        <v>831</v>
      </c>
      <c r="G6205" s="179">
        <f t="shared" si="288"/>
        <v>0</v>
      </c>
      <c r="H6205" s="179">
        <f t="shared" si="289"/>
        <v>1140.04</v>
      </c>
      <c r="I6205" s="179">
        <f t="shared" si="290"/>
        <v>1140.04</v>
      </c>
    </row>
    <row r="6206" spans="1:9" ht="15.75" thickBot="1">
      <c r="A6206" s="398"/>
      <c r="B6206" s="333">
        <v>25.98</v>
      </c>
      <c r="C6206" s="334">
        <v>1182.17</v>
      </c>
      <c r="D6206" s="335" t="s">
        <v>385</v>
      </c>
      <c r="E6206" s="335" t="s">
        <v>386</v>
      </c>
      <c r="F6206" s="335" t="s">
        <v>832</v>
      </c>
      <c r="G6206" s="179">
        <f t="shared" si="288"/>
        <v>0</v>
      </c>
      <c r="H6206" s="179">
        <f t="shared" si="289"/>
        <v>1182.17</v>
      </c>
      <c r="I6206" s="179">
        <f t="shared" si="290"/>
        <v>1182.17</v>
      </c>
    </row>
    <row r="6207" spans="1:9" ht="15.75" thickBot="1">
      <c r="A6207" s="398"/>
      <c r="B6207" s="333">
        <v>23.18</v>
      </c>
      <c r="C6207" s="334">
        <v>1056.54</v>
      </c>
      <c r="D6207" s="335" t="s">
        <v>385</v>
      </c>
      <c r="E6207" s="335" t="s">
        <v>386</v>
      </c>
      <c r="F6207" s="335" t="s">
        <v>821</v>
      </c>
      <c r="G6207" s="179">
        <f t="shared" si="288"/>
        <v>0</v>
      </c>
      <c r="H6207" s="179">
        <f t="shared" si="289"/>
        <v>1056.54</v>
      </c>
      <c r="I6207" s="179">
        <f t="shared" si="290"/>
        <v>1056.54</v>
      </c>
    </row>
    <row r="6208" spans="1:9" ht="15.75" thickBot="1">
      <c r="A6208" s="398"/>
      <c r="B6208" s="333">
        <v>25.98</v>
      </c>
      <c r="C6208" s="334">
        <v>1182.17</v>
      </c>
      <c r="D6208" s="335" t="s">
        <v>385</v>
      </c>
      <c r="E6208" s="335" t="s">
        <v>386</v>
      </c>
      <c r="F6208" s="335" t="s">
        <v>833</v>
      </c>
      <c r="G6208" s="179">
        <f t="shared" si="288"/>
        <v>0</v>
      </c>
      <c r="H6208" s="179">
        <f t="shared" si="289"/>
        <v>1182.17</v>
      </c>
      <c r="I6208" s="179">
        <f t="shared" si="290"/>
        <v>1182.17</v>
      </c>
    </row>
    <row r="6209" spans="1:9" ht="15.75" thickBot="1">
      <c r="A6209" s="398"/>
      <c r="B6209" s="333">
        <v>22.78</v>
      </c>
      <c r="C6209" s="334">
        <v>997.75</v>
      </c>
      <c r="D6209" s="335" t="s">
        <v>385</v>
      </c>
      <c r="E6209" s="335" t="s">
        <v>386</v>
      </c>
      <c r="F6209" s="335" t="s">
        <v>916</v>
      </c>
      <c r="G6209" s="179">
        <f t="shared" si="288"/>
        <v>0</v>
      </c>
      <c r="H6209" s="179">
        <f t="shared" si="289"/>
        <v>997.75</v>
      </c>
      <c r="I6209" s="179">
        <f t="shared" si="290"/>
        <v>997.75</v>
      </c>
    </row>
    <row r="6210" spans="1:9" ht="15.75" thickBot="1">
      <c r="A6210" s="398"/>
      <c r="B6210" s="333">
        <v>24.78</v>
      </c>
      <c r="C6210" s="334">
        <v>1145.06</v>
      </c>
      <c r="D6210" s="335" t="s">
        <v>385</v>
      </c>
      <c r="E6210" s="335" t="s">
        <v>386</v>
      </c>
      <c r="F6210" s="335" t="s">
        <v>917</v>
      </c>
      <c r="G6210" s="179">
        <f t="shared" si="288"/>
        <v>0</v>
      </c>
      <c r="H6210" s="179">
        <f t="shared" si="289"/>
        <v>1145.06</v>
      </c>
      <c r="I6210" s="179">
        <f t="shared" si="290"/>
        <v>1145.06</v>
      </c>
    </row>
    <row r="6211" spans="1:9" ht="15.75" thickBot="1">
      <c r="A6211" s="398"/>
      <c r="B6211" s="333">
        <v>0.4</v>
      </c>
      <c r="C6211" s="334">
        <v>11.8</v>
      </c>
      <c r="D6211" s="335" t="s">
        <v>834</v>
      </c>
      <c r="E6211" s="335" t="s">
        <v>386</v>
      </c>
      <c r="F6211" s="335" t="s">
        <v>818</v>
      </c>
      <c r="G6211" s="179">
        <f t="shared" si="288"/>
        <v>0</v>
      </c>
      <c r="H6211" s="179">
        <f t="shared" si="289"/>
        <v>0</v>
      </c>
      <c r="I6211" s="179">
        <f t="shared" si="290"/>
        <v>0</v>
      </c>
    </row>
    <row r="6212" spans="1:9" ht="15.75" thickBot="1">
      <c r="A6212" s="399"/>
      <c r="B6212" s="333">
        <v>0.4</v>
      </c>
      <c r="C6212" s="334">
        <v>18.78</v>
      </c>
      <c r="D6212" s="335" t="s">
        <v>834</v>
      </c>
      <c r="E6212" s="335" t="s">
        <v>386</v>
      </c>
      <c r="F6212" s="335" t="s">
        <v>819</v>
      </c>
      <c r="G6212" s="179">
        <f t="shared" si="288"/>
        <v>0</v>
      </c>
      <c r="H6212" s="179">
        <f t="shared" si="289"/>
        <v>0</v>
      </c>
      <c r="I6212" s="179">
        <f t="shared" si="290"/>
        <v>0</v>
      </c>
    </row>
    <row r="6213" spans="1:9" ht="15.75" thickBot="1">
      <c r="A6213" s="336" t="s">
        <v>533</v>
      </c>
      <c r="B6213" s="337">
        <v>445.78</v>
      </c>
      <c r="C6213" s="338">
        <v>18898.36</v>
      </c>
      <c r="D6213" s="394"/>
      <c r="E6213" s="395"/>
      <c r="F6213" s="396"/>
      <c r="G6213" s="179">
        <f t="shared" ref="G6213:G6276" si="291">IF(D6213="REG",C6213,0)</f>
        <v>0</v>
      </c>
      <c r="H6213" s="179">
        <f t="shared" ref="H6213:H6276" si="292">IF(D6213="SAL",C6213,0)</f>
        <v>0</v>
      </c>
      <c r="I6213" s="179">
        <f t="shared" ref="I6213:I6276" si="293">+G6213+H6213</f>
        <v>0</v>
      </c>
    </row>
    <row r="6214" spans="1:9" ht="15.75" thickBot="1">
      <c r="A6214" s="397" t="s">
        <v>1059</v>
      </c>
      <c r="B6214" s="333">
        <v>0.4</v>
      </c>
      <c r="C6214" s="334">
        <v>33.71</v>
      </c>
      <c r="D6214" s="335" t="s">
        <v>391</v>
      </c>
      <c r="E6214" s="335" t="s">
        <v>386</v>
      </c>
      <c r="F6214" s="335" t="s">
        <v>919</v>
      </c>
      <c r="G6214" s="179">
        <f t="shared" si="291"/>
        <v>0</v>
      </c>
      <c r="H6214" s="179">
        <f t="shared" si="292"/>
        <v>0</v>
      </c>
      <c r="I6214" s="179">
        <f t="shared" si="293"/>
        <v>0</v>
      </c>
    </row>
    <row r="6215" spans="1:9" ht="15.75" thickBot="1">
      <c r="A6215" s="398"/>
      <c r="B6215" s="333">
        <v>0.4</v>
      </c>
      <c r="C6215" s="334">
        <v>33.71</v>
      </c>
      <c r="D6215" s="335" t="s">
        <v>391</v>
      </c>
      <c r="E6215" s="335" t="s">
        <v>386</v>
      </c>
      <c r="F6215" s="335" t="s">
        <v>858</v>
      </c>
      <c r="G6215" s="179">
        <f t="shared" si="291"/>
        <v>0</v>
      </c>
      <c r="H6215" s="179">
        <f t="shared" si="292"/>
        <v>0</v>
      </c>
      <c r="I6215" s="179">
        <f t="shared" si="293"/>
        <v>0</v>
      </c>
    </row>
    <row r="6216" spans="1:9" ht="15.75" thickBot="1">
      <c r="A6216" s="398"/>
      <c r="B6216" s="333">
        <v>1.77</v>
      </c>
      <c r="C6216" s="334">
        <v>148.91</v>
      </c>
      <c r="D6216" s="335" t="s">
        <v>385</v>
      </c>
      <c r="E6216" s="335" t="s">
        <v>386</v>
      </c>
      <c r="F6216" s="335" t="s">
        <v>918</v>
      </c>
      <c r="G6216" s="179">
        <f t="shared" si="291"/>
        <v>0</v>
      </c>
      <c r="H6216" s="179">
        <f t="shared" si="292"/>
        <v>148.91</v>
      </c>
      <c r="I6216" s="179">
        <f t="shared" si="293"/>
        <v>148.91</v>
      </c>
    </row>
    <row r="6217" spans="1:9" ht="15.75" thickBot="1">
      <c r="A6217" s="398"/>
      <c r="B6217" s="333">
        <v>1.77</v>
      </c>
      <c r="C6217" s="334">
        <v>148.91</v>
      </c>
      <c r="D6217" s="335" t="s">
        <v>385</v>
      </c>
      <c r="E6217" s="335" t="s">
        <v>386</v>
      </c>
      <c r="F6217" s="335" t="s">
        <v>919</v>
      </c>
      <c r="G6217" s="179">
        <f t="shared" si="291"/>
        <v>0</v>
      </c>
      <c r="H6217" s="179">
        <f t="shared" si="292"/>
        <v>148.91</v>
      </c>
      <c r="I6217" s="179">
        <f t="shared" si="293"/>
        <v>148.91</v>
      </c>
    </row>
    <row r="6218" spans="1:9" ht="15.75" thickBot="1">
      <c r="A6218" s="398"/>
      <c r="B6218" s="333">
        <v>1.97</v>
      </c>
      <c r="C6218" s="334">
        <v>165.77</v>
      </c>
      <c r="D6218" s="335" t="s">
        <v>385</v>
      </c>
      <c r="E6218" s="335" t="s">
        <v>386</v>
      </c>
      <c r="F6218" s="335" t="s">
        <v>920</v>
      </c>
      <c r="G6218" s="179">
        <f t="shared" si="291"/>
        <v>0</v>
      </c>
      <c r="H6218" s="179">
        <f t="shared" si="292"/>
        <v>165.77</v>
      </c>
      <c r="I6218" s="179">
        <f t="shared" si="293"/>
        <v>165.77</v>
      </c>
    </row>
    <row r="6219" spans="1:9" ht="15.75" thickBot="1">
      <c r="A6219" s="398"/>
      <c r="B6219" s="333">
        <v>0.37</v>
      </c>
      <c r="C6219" s="334">
        <v>30.91</v>
      </c>
      <c r="D6219" s="335" t="s">
        <v>385</v>
      </c>
      <c r="E6219" s="335" t="s">
        <v>386</v>
      </c>
      <c r="F6219" s="335" t="s">
        <v>858</v>
      </c>
      <c r="G6219" s="179">
        <f t="shared" si="291"/>
        <v>0</v>
      </c>
      <c r="H6219" s="179">
        <f t="shared" si="292"/>
        <v>30.91</v>
      </c>
      <c r="I6219" s="179">
        <f t="shared" si="293"/>
        <v>30.91</v>
      </c>
    </row>
    <row r="6220" spans="1:9" ht="15.75" thickBot="1">
      <c r="A6220" s="399"/>
      <c r="B6220" s="333">
        <v>0</v>
      </c>
      <c r="C6220" s="334">
        <v>9.39</v>
      </c>
      <c r="D6220" s="335" t="s">
        <v>393</v>
      </c>
      <c r="E6220" s="335" t="s">
        <v>386</v>
      </c>
      <c r="F6220" s="335" t="s">
        <v>859</v>
      </c>
      <c r="G6220" s="179">
        <f t="shared" si="291"/>
        <v>0</v>
      </c>
      <c r="H6220" s="179">
        <f t="shared" si="292"/>
        <v>0</v>
      </c>
      <c r="I6220" s="179">
        <f t="shared" si="293"/>
        <v>0</v>
      </c>
    </row>
    <row r="6221" spans="1:9" ht="15.75" thickBot="1">
      <c r="A6221" s="336" t="s">
        <v>1059</v>
      </c>
      <c r="B6221" s="337">
        <v>6.68</v>
      </c>
      <c r="C6221" s="338">
        <v>571.30999999999995</v>
      </c>
      <c r="D6221" s="394"/>
      <c r="E6221" s="395"/>
      <c r="F6221" s="396"/>
      <c r="G6221" s="179">
        <f t="shared" si="291"/>
        <v>0</v>
      </c>
      <c r="H6221" s="179">
        <f t="shared" si="292"/>
        <v>0</v>
      </c>
      <c r="I6221" s="179">
        <f t="shared" si="293"/>
        <v>0</v>
      </c>
    </row>
    <row r="6222" spans="1:9" ht="15.75" thickBot="1">
      <c r="A6222" s="397" t="s">
        <v>534</v>
      </c>
      <c r="B6222" s="333">
        <v>1.2</v>
      </c>
      <c r="C6222" s="334">
        <v>79.319999999999993</v>
      </c>
      <c r="D6222" s="335" t="s">
        <v>389</v>
      </c>
      <c r="E6222" s="335" t="s">
        <v>386</v>
      </c>
      <c r="F6222" s="335" t="s">
        <v>917</v>
      </c>
      <c r="G6222" s="179">
        <f t="shared" si="291"/>
        <v>0</v>
      </c>
      <c r="H6222" s="179">
        <f t="shared" si="292"/>
        <v>0</v>
      </c>
      <c r="I6222" s="179">
        <f t="shared" si="293"/>
        <v>0</v>
      </c>
    </row>
    <row r="6223" spans="1:9" ht="15.75" thickBot="1">
      <c r="A6223" s="398"/>
      <c r="B6223" s="333">
        <v>1.8</v>
      </c>
      <c r="C6223" s="334">
        <v>88.17</v>
      </c>
      <c r="D6223" s="335" t="s">
        <v>391</v>
      </c>
      <c r="E6223" s="335" t="s">
        <v>386</v>
      </c>
      <c r="F6223" s="335" t="s">
        <v>817</v>
      </c>
      <c r="G6223" s="179">
        <f t="shared" si="291"/>
        <v>0</v>
      </c>
      <c r="H6223" s="179">
        <f t="shared" si="292"/>
        <v>0</v>
      </c>
      <c r="I6223" s="179">
        <f t="shared" si="293"/>
        <v>0</v>
      </c>
    </row>
    <row r="6224" spans="1:9" ht="15.75" thickBot="1">
      <c r="A6224" s="398"/>
      <c r="B6224" s="333">
        <v>1.8</v>
      </c>
      <c r="C6224" s="334">
        <v>88.17</v>
      </c>
      <c r="D6224" s="335" t="s">
        <v>391</v>
      </c>
      <c r="E6224" s="335" t="s">
        <v>386</v>
      </c>
      <c r="F6224" s="335" t="s">
        <v>818</v>
      </c>
      <c r="G6224" s="179">
        <f t="shared" si="291"/>
        <v>0</v>
      </c>
      <c r="H6224" s="179">
        <f t="shared" si="292"/>
        <v>0</v>
      </c>
      <c r="I6224" s="179">
        <f t="shared" si="293"/>
        <v>0</v>
      </c>
    </row>
    <row r="6225" spans="1:9" ht="15.75" thickBot="1">
      <c r="A6225" s="398"/>
      <c r="B6225" s="333">
        <v>1.8</v>
      </c>
      <c r="C6225" s="334">
        <v>92.13</v>
      </c>
      <c r="D6225" s="335" t="s">
        <v>391</v>
      </c>
      <c r="E6225" s="335" t="s">
        <v>386</v>
      </c>
      <c r="F6225" s="335" t="s">
        <v>819</v>
      </c>
      <c r="G6225" s="179">
        <f t="shared" si="291"/>
        <v>0</v>
      </c>
      <c r="H6225" s="179">
        <f t="shared" si="292"/>
        <v>0</v>
      </c>
      <c r="I6225" s="179">
        <f t="shared" si="293"/>
        <v>0</v>
      </c>
    </row>
    <row r="6226" spans="1:9" ht="15.75" thickBot="1">
      <c r="A6226" s="398"/>
      <c r="B6226" s="333">
        <v>1.8</v>
      </c>
      <c r="C6226" s="334">
        <v>92.13</v>
      </c>
      <c r="D6226" s="335" t="s">
        <v>391</v>
      </c>
      <c r="E6226" s="335" t="s">
        <v>386</v>
      </c>
      <c r="F6226" s="335" t="s">
        <v>820</v>
      </c>
      <c r="G6226" s="179">
        <f t="shared" si="291"/>
        <v>0</v>
      </c>
      <c r="H6226" s="179">
        <f t="shared" si="292"/>
        <v>0</v>
      </c>
      <c r="I6226" s="179">
        <f t="shared" si="293"/>
        <v>0</v>
      </c>
    </row>
    <row r="6227" spans="1:9" ht="15.75" thickBot="1">
      <c r="A6227" s="398"/>
      <c r="B6227" s="333">
        <v>1.8</v>
      </c>
      <c r="C6227" s="334">
        <v>92.13</v>
      </c>
      <c r="D6227" s="335" t="s">
        <v>391</v>
      </c>
      <c r="E6227" s="335" t="s">
        <v>386</v>
      </c>
      <c r="F6227" s="335" t="s">
        <v>821</v>
      </c>
      <c r="G6227" s="179">
        <f t="shared" si="291"/>
        <v>0</v>
      </c>
      <c r="H6227" s="179">
        <f t="shared" si="292"/>
        <v>0</v>
      </c>
      <c r="I6227" s="179">
        <f t="shared" si="293"/>
        <v>0</v>
      </c>
    </row>
    <row r="6228" spans="1:9" ht="15.75" thickBot="1">
      <c r="A6228" s="398"/>
      <c r="B6228" s="333">
        <v>3.6</v>
      </c>
      <c r="C6228" s="334">
        <v>184.27</v>
      </c>
      <c r="D6228" s="335" t="s">
        <v>391</v>
      </c>
      <c r="E6228" s="335" t="s">
        <v>386</v>
      </c>
      <c r="F6228" s="335" t="s">
        <v>919</v>
      </c>
      <c r="G6228" s="179">
        <f t="shared" si="291"/>
        <v>0</v>
      </c>
      <c r="H6228" s="179">
        <f t="shared" si="292"/>
        <v>0</v>
      </c>
      <c r="I6228" s="179">
        <f t="shared" si="293"/>
        <v>0</v>
      </c>
    </row>
    <row r="6229" spans="1:9" ht="15.75" thickBot="1">
      <c r="A6229" s="398"/>
      <c r="B6229" s="333">
        <v>3.6</v>
      </c>
      <c r="C6229" s="334">
        <v>184.27</v>
      </c>
      <c r="D6229" s="335" t="s">
        <v>391</v>
      </c>
      <c r="E6229" s="335" t="s">
        <v>386</v>
      </c>
      <c r="F6229" s="335" t="s">
        <v>858</v>
      </c>
      <c r="G6229" s="179">
        <f t="shared" si="291"/>
        <v>0</v>
      </c>
      <c r="H6229" s="179">
        <f t="shared" si="292"/>
        <v>0</v>
      </c>
      <c r="I6229" s="179">
        <f t="shared" si="293"/>
        <v>0</v>
      </c>
    </row>
    <row r="6230" spans="1:9" ht="15.75" thickBot="1">
      <c r="A6230" s="398"/>
      <c r="B6230" s="333">
        <v>17.7</v>
      </c>
      <c r="C6230" s="334">
        <v>867.03</v>
      </c>
      <c r="D6230" s="335" t="s">
        <v>385</v>
      </c>
      <c r="E6230" s="335" t="s">
        <v>386</v>
      </c>
      <c r="F6230" s="335" t="s">
        <v>817</v>
      </c>
      <c r="G6230" s="179">
        <f t="shared" si="291"/>
        <v>0</v>
      </c>
      <c r="H6230" s="179">
        <f t="shared" si="292"/>
        <v>867.03</v>
      </c>
      <c r="I6230" s="179">
        <f t="shared" si="293"/>
        <v>867.03</v>
      </c>
    </row>
    <row r="6231" spans="1:9" ht="15.75" thickBot="1">
      <c r="A6231" s="398"/>
      <c r="B6231" s="333">
        <v>19.5</v>
      </c>
      <c r="C6231" s="334">
        <v>955.19</v>
      </c>
      <c r="D6231" s="335" t="s">
        <v>385</v>
      </c>
      <c r="E6231" s="335" t="s">
        <v>386</v>
      </c>
      <c r="F6231" s="335" t="s">
        <v>822</v>
      </c>
      <c r="G6231" s="179">
        <f t="shared" si="291"/>
        <v>0</v>
      </c>
      <c r="H6231" s="179">
        <f t="shared" si="292"/>
        <v>955.19</v>
      </c>
      <c r="I6231" s="179">
        <f t="shared" si="293"/>
        <v>955.19</v>
      </c>
    </row>
    <row r="6232" spans="1:9" ht="15.75" thickBot="1">
      <c r="A6232" s="398"/>
      <c r="B6232" s="333">
        <v>17.7</v>
      </c>
      <c r="C6232" s="334">
        <v>867.03</v>
      </c>
      <c r="D6232" s="335" t="s">
        <v>385</v>
      </c>
      <c r="E6232" s="335" t="s">
        <v>386</v>
      </c>
      <c r="F6232" s="335" t="s">
        <v>823</v>
      </c>
      <c r="G6232" s="179">
        <f t="shared" si="291"/>
        <v>0</v>
      </c>
      <c r="H6232" s="179">
        <f t="shared" si="292"/>
        <v>867.03</v>
      </c>
      <c r="I6232" s="179">
        <f t="shared" si="293"/>
        <v>867.03</v>
      </c>
    </row>
    <row r="6233" spans="1:9" ht="15.75" thickBot="1">
      <c r="A6233" s="398"/>
      <c r="B6233" s="333">
        <v>19.5</v>
      </c>
      <c r="C6233" s="334">
        <v>955.19</v>
      </c>
      <c r="D6233" s="335" t="s">
        <v>385</v>
      </c>
      <c r="E6233" s="335" t="s">
        <v>386</v>
      </c>
      <c r="F6233" s="335" t="s">
        <v>824</v>
      </c>
      <c r="G6233" s="179">
        <f t="shared" si="291"/>
        <v>0</v>
      </c>
      <c r="H6233" s="179">
        <f t="shared" si="292"/>
        <v>955.19</v>
      </c>
      <c r="I6233" s="179">
        <f t="shared" si="293"/>
        <v>955.19</v>
      </c>
    </row>
    <row r="6234" spans="1:9" ht="15.75" thickBot="1">
      <c r="A6234" s="398"/>
      <c r="B6234" s="333">
        <v>18.3</v>
      </c>
      <c r="C6234" s="334">
        <v>880.73</v>
      </c>
      <c r="D6234" s="335" t="s">
        <v>385</v>
      </c>
      <c r="E6234" s="335" t="s">
        <v>386</v>
      </c>
      <c r="F6234" s="335" t="s">
        <v>825</v>
      </c>
      <c r="G6234" s="179">
        <f t="shared" si="291"/>
        <v>0</v>
      </c>
      <c r="H6234" s="179">
        <f t="shared" si="292"/>
        <v>880.73</v>
      </c>
      <c r="I6234" s="179">
        <f t="shared" si="293"/>
        <v>880.73</v>
      </c>
    </row>
    <row r="6235" spans="1:9" ht="15.75" thickBot="1">
      <c r="A6235" s="398"/>
      <c r="B6235" s="333">
        <v>17.7</v>
      </c>
      <c r="C6235" s="334">
        <v>867.03</v>
      </c>
      <c r="D6235" s="335" t="s">
        <v>385</v>
      </c>
      <c r="E6235" s="335" t="s">
        <v>386</v>
      </c>
      <c r="F6235" s="335" t="s">
        <v>818</v>
      </c>
      <c r="G6235" s="179">
        <f t="shared" si="291"/>
        <v>0</v>
      </c>
      <c r="H6235" s="179">
        <f t="shared" si="292"/>
        <v>867.03</v>
      </c>
      <c r="I6235" s="179">
        <f t="shared" si="293"/>
        <v>867.03</v>
      </c>
    </row>
    <row r="6236" spans="1:9" ht="15.75" thickBot="1">
      <c r="A6236" s="398"/>
      <c r="B6236" s="333">
        <v>19.5</v>
      </c>
      <c r="C6236" s="334">
        <v>998.19</v>
      </c>
      <c r="D6236" s="335" t="s">
        <v>385</v>
      </c>
      <c r="E6236" s="335" t="s">
        <v>386</v>
      </c>
      <c r="F6236" s="335" t="s">
        <v>826</v>
      </c>
      <c r="G6236" s="179">
        <f t="shared" si="291"/>
        <v>0</v>
      </c>
      <c r="H6236" s="179">
        <f t="shared" si="292"/>
        <v>998.19</v>
      </c>
      <c r="I6236" s="179">
        <f t="shared" si="293"/>
        <v>998.19</v>
      </c>
    </row>
    <row r="6237" spans="1:9" ht="15.75" thickBot="1">
      <c r="A6237" s="398"/>
      <c r="B6237" s="333">
        <v>18.3</v>
      </c>
      <c r="C6237" s="334">
        <v>945.72</v>
      </c>
      <c r="D6237" s="335" t="s">
        <v>385</v>
      </c>
      <c r="E6237" s="335" t="s">
        <v>386</v>
      </c>
      <c r="F6237" s="335" t="s">
        <v>827</v>
      </c>
      <c r="G6237" s="179">
        <f t="shared" si="291"/>
        <v>0</v>
      </c>
      <c r="H6237" s="179">
        <f t="shared" si="292"/>
        <v>945.72</v>
      </c>
      <c r="I6237" s="179">
        <f t="shared" si="293"/>
        <v>945.72</v>
      </c>
    </row>
    <row r="6238" spans="1:9" ht="15.75" thickBot="1">
      <c r="A6238" s="398"/>
      <c r="B6238" s="333">
        <v>18.3</v>
      </c>
      <c r="C6238" s="334">
        <v>945.72</v>
      </c>
      <c r="D6238" s="335" t="s">
        <v>385</v>
      </c>
      <c r="E6238" s="335" t="s">
        <v>386</v>
      </c>
      <c r="F6238" s="335" t="s">
        <v>828</v>
      </c>
      <c r="G6238" s="179">
        <f t="shared" si="291"/>
        <v>0</v>
      </c>
      <c r="H6238" s="179">
        <f t="shared" si="292"/>
        <v>945.72</v>
      </c>
      <c r="I6238" s="179">
        <f t="shared" si="293"/>
        <v>945.72</v>
      </c>
    </row>
    <row r="6239" spans="1:9" ht="15.75" thickBot="1">
      <c r="A6239" s="398"/>
      <c r="B6239" s="333">
        <v>17.100000000000001</v>
      </c>
      <c r="C6239" s="334">
        <v>866.39</v>
      </c>
      <c r="D6239" s="335" t="s">
        <v>385</v>
      </c>
      <c r="E6239" s="335" t="s">
        <v>386</v>
      </c>
      <c r="F6239" s="335" t="s">
        <v>819</v>
      </c>
      <c r="G6239" s="179">
        <f t="shared" si="291"/>
        <v>0</v>
      </c>
      <c r="H6239" s="179">
        <f t="shared" si="292"/>
        <v>866.39</v>
      </c>
      <c r="I6239" s="179">
        <f t="shared" si="293"/>
        <v>866.39</v>
      </c>
    </row>
    <row r="6240" spans="1:9" ht="15.75" thickBot="1">
      <c r="A6240" s="398"/>
      <c r="B6240" s="333">
        <v>19.5</v>
      </c>
      <c r="C6240" s="334">
        <v>998.19</v>
      </c>
      <c r="D6240" s="335" t="s">
        <v>385</v>
      </c>
      <c r="E6240" s="335" t="s">
        <v>386</v>
      </c>
      <c r="F6240" s="335" t="s">
        <v>829</v>
      </c>
      <c r="G6240" s="179">
        <f t="shared" si="291"/>
        <v>0</v>
      </c>
      <c r="H6240" s="179">
        <f t="shared" si="292"/>
        <v>998.19</v>
      </c>
      <c r="I6240" s="179">
        <f t="shared" si="293"/>
        <v>998.19</v>
      </c>
    </row>
    <row r="6241" spans="1:9" ht="15.75" thickBot="1">
      <c r="A6241" s="398"/>
      <c r="B6241" s="333">
        <v>19.5</v>
      </c>
      <c r="C6241" s="334">
        <v>998.19</v>
      </c>
      <c r="D6241" s="335" t="s">
        <v>385</v>
      </c>
      <c r="E6241" s="335" t="s">
        <v>386</v>
      </c>
      <c r="F6241" s="335" t="s">
        <v>830</v>
      </c>
      <c r="G6241" s="179">
        <f t="shared" si="291"/>
        <v>0</v>
      </c>
      <c r="H6241" s="179">
        <f t="shared" si="292"/>
        <v>998.19</v>
      </c>
      <c r="I6241" s="179">
        <f t="shared" si="293"/>
        <v>998.19</v>
      </c>
    </row>
    <row r="6242" spans="1:9" ht="15.75" thickBot="1">
      <c r="A6242" s="398"/>
      <c r="B6242" s="333">
        <v>17.7</v>
      </c>
      <c r="C6242" s="334">
        <v>906.06</v>
      </c>
      <c r="D6242" s="335" t="s">
        <v>385</v>
      </c>
      <c r="E6242" s="335" t="s">
        <v>386</v>
      </c>
      <c r="F6242" s="335" t="s">
        <v>820</v>
      </c>
      <c r="G6242" s="179">
        <f t="shared" si="291"/>
        <v>0</v>
      </c>
      <c r="H6242" s="179">
        <f t="shared" si="292"/>
        <v>906.06</v>
      </c>
      <c r="I6242" s="179">
        <f t="shared" si="293"/>
        <v>906.06</v>
      </c>
    </row>
    <row r="6243" spans="1:9" ht="15.75" thickBot="1">
      <c r="A6243" s="398"/>
      <c r="B6243" s="333">
        <v>18.3</v>
      </c>
      <c r="C6243" s="334">
        <v>945.72</v>
      </c>
      <c r="D6243" s="335" t="s">
        <v>385</v>
      </c>
      <c r="E6243" s="335" t="s">
        <v>386</v>
      </c>
      <c r="F6243" s="335" t="s">
        <v>805</v>
      </c>
      <c r="G6243" s="179">
        <f t="shared" si="291"/>
        <v>0</v>
      </c>
      <c r="H6243" s="179">
        <f t="shared" si="292"/>
        <v>945.72</v>
      </c>
      <c r="I6243" s="179">
        <f t="shared" si="293"/>
        <v>945.72</v>
      </c>
    </row>
    <row r="6244" spans="1:9" ht="15.75" thickBot="1">
      <c r="A6244" s="398"/>
      <c r="B6244" s="333">
        <v>18.899999999999999</v>
      </c>
      <c r="C6244" s="334">
        <v>958.53</v>
      </c>
      <c r="D6244" s="335" t="s">
        <v>385</v>
      </c>
      <c r="E6244" s="335" t="s">
        <v>386</v>
      </c>
      <c r="F6244" s="335" t="s">
        <v>831</v>
      </c>
      <c r="G6244" s="179">
        <f t="shared" si="291"/>
        <v>0</v>
      </c>
      <c r="H6244" s="179">
        <f t="shared" si="292"/>
        <v>958.53</v>
      </c>
      <c r="I6244" s="179">
        <f t="shared" si="293"/>
        <v>958.53</v>
      </c>
    </row>
    <row r="6245" spans="1:9" ht="15.75" thickBot="1">
      <c r="A6245" s="398"/>
      <c r="B6245" s="333">
        <v>17.100000000000001</v>
      </c>
      <c r="C6245" s="334">
        <v>893.24</v>
      </c>
      <c r="D6245" s="335" t="s">
        <v>385</v>
      </c>
      <c r="E6245" s="335" t="s">
        <v>386</v>
      </c>
      <c r="F6245" s="335" t="s">
        <v>832</v>
      </c>
      <c r="G6245" s="179">
        <f t="shared" si="291"/>
        <v>0</v>
      </c>
      <c r="H6245" s="179">
        <f t="shared" si="292"/>
        <v>893.24</v>
      </c>
      <c r="I6245" s="179">
        <f t="shared" si="293"/>
        <v>893.24</v>
      </c>
    </row>
    <row r="6246" spans="1:9" ht="15.75" thickBot="1">
      <c r="A6246" s="398"/>
      <c r="B6246" s="333">
        <v>15.3</v>
      </c>
      <c r="C6246" s="334">
        <v>801.11</v>
      </c>
      <c r="D6246" s="335" t="s">
        <v>385</v>
      </c>
      <c r="E6246" s="335" t="s">
        <v>386</v>
      </c>
      <c r="F6246" s="335" t="s">
        <v>821</v>
      </c>
      <c r="G6246" s="179">
        <f t="shared" si="291"/>
        <v>0</v>
      </c>
      <c r="H6246" s="179">
        <f t="shared" si="292"/>
        <v>801.11</v>
      </c>
      <c r="I6246" s="179">
        <f t="shared" si="293"/>
        <v>801.11</v>
      </c>
    </row>
    <row r="6247" spans="1:9" ht="15.75" thickBot="1">
      <c r="A6247" s="398"/>
      <c r="B6247" s="333">
        <v>18.3</v>
      </c>
      <c r="C6247" s="334">
        <v>918.86</v>
      </c>
      <c r="D6247" s="335" t="s">
        <v>385</v>
      </c>
      <c r="E6247" s="335" t="s">
        <v>386</v>
      </c>
      <c r="F6247" s="335" t="s">
        <v>833</v>
      </c>
      <c r="G6247" s="179">
        <f t="shared" si="291"/>
        <v>0</v>
      </c>
      <c r="H6247" s="179">
        <f t="shared" si="292"/>
        <v>918.86</v>
      </c>
      <c r="I6247" s="179">
        <f t="shared" si="293"/>
        <v>918.86</v>
      </c>
    </row>
    <row r="6248" spans="1:9" ht="15.75" thickBot="1">
      <c r="A6248" s="398"/>
      <c r="B6248" s="333">
        <v>19.5</v>
      </c>
      <c r="C6248" s="334">
        <v>998.19</v>
      </c>
      <c r="D6248" s="335" t="s">
        <v>385</v>
      </c>
      <c r="E6248" s="335" t="s">
        <v>386</v>
      </c>
      <c r="F6248" s="335" t="s">
        <v>916</v>
      </c>
      <c r="G6248" s="179">
        <f t="shared" si="291"/>
        <v>0</v>
      </c>
      <c r="H6248" s="179">
        <f t="shared" si="292"/>
        <v>998.19</v>
      </c>
      <c r="I6248" s="179">
        <f t="shared" si="293"/>
        <v>998.19</v>
      </c>
    </row>
    <row r="6249" spans="1:9" ht="15.75" thickBot="1">
      <c r="A6249" s="398"/>
      <c r="B6249" s="333">
        <v>11.7</v>
      </c>
      <c r="C6249" s="334">
        <v>589.98</v>
      </c>
      <c r="D6249" s="335" t="s">
        <v>385</v>
      </c>
      <c r="E6249" s="335" t="s">
        <v>386</v>
      </c>
      <c r="F6249" s="335" t="s">
        <v>917</v>
      </c>
      <c r="G6249" s="179">
        <f t="shared" si="291"/>
        <v>0</v>
      </c>
      <c r="H6249" s="179">
        <f t="shared" si="292"/>
        <v>589.98</v>
      </c>
      <c r="I6249" s="179">
        <f t="shared" si="293"/>
        <v>589.98</v>
      </c>
    </row>
    <row r="6250" spans="1:9" ht="15.75" thickBot="1">
      <c r="A6250" s="398"/>
      <c r="B6250" s="333">
        <v>17.7</v>
      </c>
      <c r="C6250" s="334">
        <v>879.2</v>
      </c>
      <c r="D6250" s="335" t="s">
        <v>385</v>
      </c>
      <c r="E6250" s="335" t="s">
        <v>386</v>
      </c>
      <c r="F6250" s="335" t="s">
        <v>918</v>
      </c>
      <c r="G6250" s="179">
        <f t="shared" si="291"/>
        <v>0</v>
      </c>
      <c r="H6250" s="179">
        <f t="shared" si="292"/>
        <v>879.2</v>
      </c>
      <c r="I6250" s="179">
        <f t="shared" si="293"/>
        <v>879.2</v>
      </c>
    </row>
    <row r="6251" spans="1:9" ht="15.75" thickBot="1">
      <c r="A6251" s="398"/>
      <c r="B6251" s="333">
        <v>15.9</v>
      </c>
      <c r="C6251" s="334">
        <v>813.91</v>
      </c>
      <c r="D6251" s="335" t="s">
        <v>385</v>
      </c>
      <c r="E6251" s="335" t="s">
        <v>386</v>
      </c>
      <c r="F6251" s="335" t="s">
        <v>919</v>
      </c>
      <c r="G6251" s="179">
        <f t="shared" si="291"/>
        <v>0</v>
      </c>
      <c r="H6251" s="179">
        <f t="shared" si="292"/>
        <v>813.91</v>
      </c>
      <c r="I6251" s="179">
        <f t="shared" si="293"/>
        <v>813.91</v>
      </c>
    </row>
    <row r="6252" spans="1:9" ht="15.75" thickBot="1">
      <c r="A6252" s="398"/>
      <c r="B6252" s="333">
        <v>19.5</v>
      </c>
      <c r="C6252" s="334">
        <v>998.19</v>
      </c>
      <c r="D6252" s="335" t="s">
        <v>385</v>
      </c>
      <c r="E6252" s="335" t="s">
        <v>386</v>
      </c>
      <c r="F6252" s="335" t="s">
        <v>920</v>
      </c>
      <c r="G6252" s="179">
        <f t="shared" si="291"/>
        <v>0</v>
      </c>
      <c r="H6252" s="179">
        <f t="shared" si="292"/>
        <v>998.19</v>
      </c>
      <c r="I6252" s="179">
        <f t="shared" si="293"/>
        <v>998.19</v>
      </c>
    </row>
    <row r="6253" spans="1:9" ht="15.75" thickBot="1">
      <c r="A6253" s="398"/>
      <c r="B6253" s="333">
        <v>12.3</v>
      </c>
      <c r="C6253" s="334">
        <v>629.64</v>
      </c>
      <c r="D6253" s="335" t="s">
        <v>385</v>
      </c>
      <c r="E6253" s="335" t="s">
        <v>386</v>
      </c>
      <c r="F6253" s="335" t="s">
        <v>858</v>
      </c>
      <c r="G6253" s="179">
        <f t="shared" si="291"/>
        <v>0</v>
      </c>
      <c r="H6253" s="179">
        <f t="shared" si="292"/>
        <v>629.64</v>
      </c>
      <c r="I6253" s="179">
        <f t="shared" si="293"/>
        <v>629.64</v>
      </c>
    </row>
    <row r="6254" spans="1:9" ht="15.75" thickBot="1">
      <c r="A6254" s="398"/>
      <c r="B6254" s="333">
        <v>0.6</v>
      </c>
      <c r="C6254" s="334">
        <v>39.659999999999997</v>
      </c>
      <c r="D6254" s="335" t="s">
        <v>834</v>
      </c>
      <c r="E6254" s="335" t="s">
        <v>386</v>
      </c>
      <c r="F6254" s="335" t="s">
        <v>831</v>
      </c>
      <c r="G6254" s="179">
        <f t="shared" si="291"/>
        <v>0</v>
      </c>
      <c r="H6254" s="179">
        <f t="shared" si="292"/>
        <v>0</v>
      </c>
      <c r="I6254" s="179">
        <f t="shared" si="293"/>
        <v>0</v>
      </c>
    </row>
    <row r="6255" spans="1:9" ht="15.75" thickBot="1">
      <c r="A6255" s="398"/>
      <c r="B6255" s="333">
        <v>1.8</v>
      </c>
      <c r="C6255" s="334">
        <v>88.17</v>
      </c>
      <c r="D6255" s="335" t="s">
        <v>392</v>
      </c>
      <c r="E6255" s="335" t="s">
        <v>386</v>
      </c>
      <c r="F6255" s="335" t="s">
        <v>823</v>
      </c>
      <c r="G6255" s="179">
        <f t="shared" si="291"/>
        <v>0</v>
      </c>
      <c r="H6255" s="179">
        <f t="shared" si="292"/>
        <v>0</v>
      </c>
      <c r="I6255" s="179">
        <f t="shared" si="293"/>
        <v>0</v>
      </c>
    </row>
    <row r="6256" spans="1:9" ht="15.75" thickBot="1">
      <c r="A6256" s="399"/>
      <c r="B6256" s="333">
        <v>0</v>
      </c>
      <c r="C6256" s="334">
        <v>70.39</v>
      </c>
      <c r="D6256" s="335" t="s">
        <v>393</v>
      </c>
      <c r="E6256" s="335" t="s">
        <v>386</v>
      </c>
      <c r="F6256" s="335" t="s">
        <v>859</v>
      </c>
      <c r="G6256" s="179">
        <f t="shared" si="291"/>
        <v>0</v>
      </c>
      <c r="H6256" s="179">
        <f t="shared" si="292"/>
        <v>0</v>
      </c>
      <c r="I6256" s="179">
        <f t="shared" si="293"/>
        <v>0</v>
      </c>
    </row>
    <row r="6257" spans="1:9" ht="15.75" thickBot="1">
      <c r="A6257" s="336" t="s">
        <v>534</v>
      </c>
      <c r="B6257" s="337">
        <v>444.6</v>
      </c>
      <c r="C6257" s="338">
        <v>22576.04</v>
      </c>
      <c r="D6257" s="394"/>
      <c r="E6257" s="395"/>
      <c r="F6257" s="396"/>
      <c r="G6257" s="179">
        <f t="shared" si="291"/>
        <v>0</v>
      </c>
      <c r="H6257" s="179">
        <f t="shared" si="292"/>
        <v>0</v>
      </c>
      <c r="I6257" s="179">
        <f t="shared" si="293"/>
        <v>0</v>
      </c>
    </row>
    <row r="6258" spans="1:9" ht="15.75" thickBot="1">
      <c r="A6258" s="397" t="s">
        <v>1060</v>
      </c>
      <c r="B6258" s="333">
        <v>3.2</v>
      </c>
      <c r="C6258" s="334">
        <v>142.28</v>
      </c>
      <c r="D6258" s="335" t="s">
        <v>391</v>
      </c>
      <c r="E6258" s="335" t="s">
        <v>386</v>
      </c>
      <c r="F6258" s="335" t="s">
        <v>919</v>
      </c>
      <c r="G6258" s="179">
        <f t="shared" si="291"/>
        <v>0</v>
      </c>
      <c r="H6258" s="179">
        <f t="shared" si="292"/>
        <v>0</v>
      </c>
      <c r="I6258" s="179">
        <f t="shared" si="293"/>
        <v>0</v>
      </c>
    </row>
    <row r="6259" spans="1:9" ht="15.75" thickBot="1">
      <c r="A6259" s="398"/>
      <c r="B6259" s="333">
        <v>3.2</v>
      </c>
      <c r="C6259" s="334">
        <v>142.28</v>
      </c>
      <c r="D6259" s="335" t="s">
        <v>391</v>
      </c>
      <c r="E6259" s="335" t="s">
        <v>386</v>
      </c>
      <c r="F6259" s="335" t="s">
        <v>858</v>
      </c>
      <c r="G6259" s="179">
        <f t="shared" si="291"/>
        <v>0</v>
      </c>
      <c r="H6259" s="179">
        <f t="shared" si="292"/>
        <v>0</v>
      </c>
      <c r="I6259" s="179">
        <f t="shared" si="293"/>
        <v>0</v>
      </c>
    </row>
    <row r="6260" spans="1:9" ht="15.75" thickBot="1">
      <c r="A6260" s="398"/>
      <c r="B6260" s="333">
        <v>17.32</v>
      </c>
      <c r="C6260" s="334">
        <v>770.67</v>
      </c>
      <c r="D6260" s="335" t="s">
        <v>385</v>
      </c>
      <c r="E6260" s="335" t="s">
        <v>386</v>
      </c>
      <c r="F6260" s="335" t="s">
        <v>918</v>
      </c>
      <c r="G6260" s="179">
        <f t="shared" si="291"/>
        <v>0</v>
      </c>
      <c r="H6260" s="179">
        <f t="shared" si="292"/>
        <v>770.67</v>
      </c>
      <c r="I6260" s="179">
        <f t="shared" si="293"/>
        <v>770.67</v>
      </c>
    </row>
    <row r="6261" spans="1:9" ht="15.75" thickBot="1">
      <c r="A6261" s="398"/>
      <c r="B6261" s="333">
        <v>13.32</v>
      </c>
      <c r="C6261" s="334">
        <v>595.35</v>
      </c>
      <c r="D6261" s="335" t="s">
        <v>385</v>
      </c>
      <c r="E6261" s="335" t="s">
        <v>386</v>
      </c>
      <c r="F6261" s="335" t="s">
        <v>919</v>
      </c>
      <c r="G6261" s="179">
        <f t="shared" si="291"/>
        <v>0</v>
      </c>
      <c r="H6261" s="179">
        <f t="shared" si="292"/>
        <v>595.35</v>
      </c>
      <c r="I6261" s="179">
        <f t="shared" si="293"/>
        <v>595.35</v>
      </c>
    </row>
    <row r="6262" spans="1:9" ht="15.75" thickBot="1">
      <c r="A6262" s="398"/>
      <c r="B6262" s="333">
        <v>15.92</v>
      </c>
      <c r="C6262" s="334">
        <v>712.84</v>
      </c>
      <c r="D6262" s="335" t="s">
        <v>385</v>
      </c>
      <c r="E6262" s="335" t="s">
        <v>386</v>
      </c>
      <c r="F6262" s="335" t="s">
        <v>920</v>
      </c>
      <c r="G6262" s="179">
        <f t="shared" si="291"/>
        <v>0</v>
      </c>
      <c r="H6262" s="179">
        <f t="shared" si="292"/>
        <v>712.84</v>
      </c>
      <c r="I6262" s="179">
        <f t="shared" si="293"/>
        <v>712.84</v>
      </c>
    </row>
    <row r="6263" spans="1:9" ht="15.75" thickBot="1">
      <c r="A6263" s="398"/>
      <c r="B6263" s="333">
        <v>13.72</v>
      </c>
      <c r="C6263" s="334">
        <v>616.03</v>
      </c>
      <c r="D6263" s="335" t="s">
        <v>385</v>
      </c>
      <c r="E6263" s="335" t="s">
        <v>386</v>
      </c>
      <c r="F6263" s="335" t="s">
        <v>858</v>
      </c>
      <c r="G6263" s="179">
        <f t="shared" si="291"/>
        <v>0</v>
      </c>
      <c r="H6263" s="179">
        <f t="shared" si="292"/>
        <v>616.03</v>
      </c>
      <c r="I6263" s="179">
        <f t="shared" si="293"/>
        <v>616.03</v>
      </c>
    </row>
    <row r="6264" spans="1:9" ht="15.75" thickBot="1">
      <c r="A6264" s="398"/>
      <c r="B6264" s="333">
        <v>0.4</v>
      </c>
      <c r="C6264" s="334">
        <v>16.52</v>
      </c>
      <c r="D6264" s="335" t="s">
        <v>834</v>
      </c>
      <c r="E6264" s="335" t="s">
        <v>386</v>
      </c>
      <c r="F6264" s="335" t="s">
        <v>919</v>
      </c>
      <c r="G6264" s="179">
        <f t="shared" si="291"/>
        <v>0</v>
      </c>
      <c r="H6264" s="179">
        <f t="shared" si="292"/>
        <v>0</v>
      </c>
      <c r="I6264" s="179">
        <f t="shared" si="293"/>
        <v>0</v>
      </c>
    </row>
    <row r="6265" spans="1:9" ht="15.75" thickBot="1">
      <c r="A6265" s="399"/>
      <c r="B6265" s="333">
        <v>0</v>
      </c>
      <c r="C6265" s="334">
        <v>41.14</v>
      </c>
      <c r="D6265" s="335" t="s">
        <v>393</v>
      </c>
      <c r="E6265" s="335" t="s">
        <v>386</v>
      </c>
      <c r="F6265" s="335" t="s">
        <v>859</v>
      </c>
      <c r="G6265" s="179">
        <f t="shared" si="291"/>
        <v>0</v>
      </c>
      <c r="H6265" s="179">
        <f t="shared" si="292"/>
        <v>0</v>
      </c>
      <c r="I6265" s="179">
        <f t="shared" si="293"/>
        <v>0</v>
      </c>
    </row>
    <row r="6266" spans="1:9" ht="15.75" thickBot="1">
      <c r="A6266" s="336" t="s">
        <v>1060</v>
      </c>
      <c r="B6266" s="337">
        <v>67.08</v>
      </c>
      <c r="C6266" s="338">
        <v>3037.11</v>
      </c>
      <c r="D6266" s="394"/>
      <c r="E6266" s="395"/>
      <c r="F6266" s="396"/>
      <c r="G6266" s="179">
        <f t="shared" si="291"/>
        <v>0</v>
      </c>
      <c r="H6266" s="179">
        <f t="shared" si="292"/>
        <v>0</v>
      </c>
      <c r="I6266" s="179">
        <f t="shared" si="293"/>
        <v>0</v>
      </c>
    </row>
    <row r="6267" spans="1:9" ht="15.75" thickBot="1">
      <c r="A6267" s="397" t="s">
        <v>1061</v>
      </c>
      <c r="B6267" s="333">
        <v>1.6</v>
      </c>
      <c r="C6267" s="334">
        <v>84.92</v>
      </c>
      <c r="D6267" s="335" t="s">
        <v>391</v>
      </c>
      <c r="E6267" s="335" t="s">
        <v>386</v>
      </c>
      <c r="F6267" s="335" t="s">
        <v>919</v>
      </c>
      <c r="G6267" s="179">
        <f t="shared" si="291"/>
        <v>0</v>
      </c>
      <c r="H6267" s="179">
        <f t="shared" si="292"/>
        <v>0</v>
      </c>
      <c r="I6267" s="179">
        <f t="shared" si="293"/>
        <v>0</v>
      </c>
    </row>
    <row r="6268" spans="1:9" ht="15.75" thickBot="1">
      <c r="A6268" s="398"/>
      <c r="B6268" s="333">
        <v>1.6</v>
      </c>
      <c r="C6268" s="334">
        <v>84.92</v>
      </c>
      <c r="D6268" s="335" t="s">
        <v>391</v>
      </c>
      <c r="E6268" s="335" t="s">
        <v>386</v>
      </c>
      <c r="F6268" s="335" t="s">
        <v>858</v>
      </c>
      <c r="G6268" s="179">
        <f t="shared" si="291"/>
        <v>0</v>
      </c>
      <c r="H6268" s="179">
        <f t="shared" si="292"/>
        <v>0</v>
      </c>
      <c r="I6268" s="179">
        <f t="shared" si="293"/>
        <v>0</v>
      </c>
    </row>
    <row r="6269" spans="1:9" ht="15.75" thickBot="1">
      <c r="A6269" s="398"/>
      <c r="B6269" s="333">
        <v>8.66</v>
      </c>
      <c r="C6269" s="334">
        <v>460</v>
      </c>
      <c r="D6269" s="335" t="s">
        <v>385</v>
      </c>
      <c r="E6269" s="335" t="s">
        <v>386</v>
      </c>
      <c r="F6269" s="335" t="s">
        <v>918</v>
      </c>
      <c r="G6269" s="179">
        <f t="shared" si="291"/>
        <v>0</v>
      </c>
      <c r="H6269" s="179">
        <f t="shared" si="292"/>
        <v>460</v>
      </c>
      <c r="I6269" s="179">
        <f t="shared" si="293"/>
        <v>460</v>
      </c>
    </row>
    <row r="6270" spans="1:9" ht="15.75" thickBot="1">
      <c r="A6270" s="398"/>
      <c r="B6270" s="333">
        <v>7.06</v>
      </c>
      <c r="C6270" s="334">
        <v>375.08</v>
      </c>
      <c r="D6270" s="335" t="s">
        <v>385</v>
      </c>
      <c r="E6270" s="335" t="s">
        <v>386</v>
      </c>
      <c r="F6270" s="335" t="s">
        <v>919</v>
      </c>
      <c r="G6270" s="179">
        <f t="shared" si="291"/>
        <v>0</v>
      </c>
      <c r="H6270" s="179">
        <f t="shared" si="292"/>
        <v>375.08</v>
      </c>
      <c r="I6270" s="179">
        <f t="shared" si="293"/>
        <v>375.08</v>
      </c>
    </row>
    <row r="6271" spans="1:9" ht="15.75" thickBot="1">
      <c r="A6271" s="398"/>
      <c r="B6271" s="333">
        <v>7.86</v>
      </c>
      <c r="C6271" s="334">
        <v>408.77</v>
      </c>
      <c r="D6271" s="335" t="s">
        <v>385</v>
      </c>
      <c r="E6271" s="335" t="s">
        <v>386</v>
      </c>
      <c r="F6271" s="335" t="s">
        <v>920</v>
      </c>
      <c r="G6271" s="179">
        <f t="shared" si="291"/>
        <v>0</v>
      </c>
      <c r="H6271" s="179">
        <f t="shared" si="292"/>
        <v>408.77</v>
      </c>
      <c r="I6271" s="179">
        <f t="shared" si="293"/>
        <v>408.77</v>
      </c>
    </row>
    <row r="6272" spans="1:9" ht="15.75" thickBot="1">
      <c r="A6272" s="398"/>
      <c r="B6272" s="333">
        <v>4.66</v>
      </c>
      <c r="C6272" s="334">
        <v>238.93</v>
      </c>
      <c r="D6272" s="335" t="s">
        <v>385</v>
      </c>
      <c r="E6272" s="335" t="s">
        <v>386</v>
      </c>
      <c r="F6272" s="335" t="s">
        <v>858</v>
      </c>
      <c r="G6272" s="179">
        <f t="shared" si="291"/>
        <v>0</v>
      </c>
      <c r="H6272" s="179">
        <f t="shared" si="292"/>
        <v>238.93</v>
      </c>
      <c r="I6272" s="179">
        <f t="shared" si="293"/>
        <v>238.93</v>
      </c>
    </row>
    <row r="6273" spans="1:9" ht="15.75" thickBot="1">
      <c r="A6273" s="399"/>
      <c r="B6273" s="333">
        <v>0</v>
      </c>
      <c r="C6273" s="334">
        <v>13.46</v>
      </c>
      <c r="D6273" s="335" t="s">
        <v>393</v>
      </c>
      <c r="E6273" s="335" t="s">
        <v>386</v>
      </c>
      <c r="F6273" s="335" t="s">
        <v>859</v>
      </c>
      <c r="G6273" s="179">
        <f t="shared" si="291"/>
        <v>0</v>
      </c>
      <c r="H6273" s="179">
        <f t="shared" si="292"/>
        <v>0</v>
      </c>
      <c r="I6273" s="179">
        <f t="shared" si="293"/>
        <v>0</v>
      </c>
    </row>
    <row r="6274" spans="1:9" ht="15.75" thickBot="1">
      <c r="A6274" s="336" t="s">
        <v>1061</v>
      </c>
      <c r="B6274" s="337">
        <v>31.44</v>
      </c>
      <c r="C6274" s="338">
        <v>1666.08</v>
      </c>
      <c r="D6274" s="394"/>
      <c r="E6274" s="395"/>
      <c r="F6274" s="396"/>
      <c r="G6274" s="179">
        <f t="shared" si="291"/>
        <v>0</v>
      </c>
      <c r="H6274" s="179">
        <f t="shared" si="292"/>
        <v>0</v>
      </c>
      <c r="I6274" s="179">
        <f t="shared" si="293"/>
        <v>0</v>
      </c>
    </row>
    <row r="6275" spans="1:9" ht="15.75" thickBot="1">
      <c r="A6275" s="397" t="s">
        <v>1062</v>
      </c>
      <c r="B6275" s="333">
        <v>0.8</v>
      </c>
      <c r="C6275" s="334">
        <v>24.74</v>
      </c>
      <c r="D6275" s="335" t="s">
        <v>391</v>
      </c>
      <c r="E6275" s="335" t="s">
        <v>386</v>
      </c>
      <c r="F6275" s="335" t="s">
        <v>919</v>
      </c>
      <c r="G6275" s="179">
        <f t="shared" si="291"/>
        <v>0</v>
      </c>
      <c r="H6275" s="179">
        <f t="shared" si="292"/>
        <v>0</v>
      </c>
      <c r="I6275" s="179">
        <f t="shared" si="293"/>
        <v>0</v>
      </c>
    </row>
    <row r="6276" spans="1:9" ht="15.75" thickBot="1">
      <c r="A6276" s="398"/>
      <c r="B6276" s="333">
        <v>4.33</v>
      </c>
      <c r="C6276" s="334">
        <v>134</v>
      </c>
      <c r="D6276" s="335" t="s">
        <v>385</v>
      </c>
      <c r="E6276" s="335" t="s">
        <v>386</v>
      </c>
      <c r="F6276" s="335" t="s">
        <v>918</v>
      </c>
      <c r="G6276" s="179">
        <f t="shared" si="291"/>
        <v>0</v>
      </c>
      <c r="H6276" s="179">
        <f t="shared" si="292"/>
        <v>134</v>
      </c>
      <c r="I6276" s="179">
        <f t="shared" si="293"/>
        <v>134</v>
      </c>
    </row>
    <row r="6277" spans="1:9" ht="15.75" thickBot="1">
      <c r="A6277" s="399"/>
      <c r="B6277" s="333">
        <v>3.53</v>
      </c>
      <c r="C6277" s="334">
        <v>109.26</v>
      </c>
      <c r="D6277" s="335" t="s">
        <v>385</v>
      </c>
      <c r="E6277" s="335" t="s">
        <v>386</v>
      </c>
      <c r="F6277" s="335" t="s">
        <v>919</v>
      </c>
      <c r="G6277" s="179">
        <f t="shared" ref="G6277:G6340" si="294">IF(D6277="REG",C6277,0)</f>
        <v>0</v>
      </c>
      <c r="H6277" s="179">
        <f t="shared" ref="H6277:H6340" si="295">IF(D6277="SAL",C6277,0)</f>
        <v>109.26</v>
      </c>
      <c r="I6277" s="179">
        <f t="shared" ref="I6277:I6340" si="296">+G6277+H6277</f>
        <v>109.26</v>
      </c>
    </row>
    <row r="6278" spans="1:9" ht="15.75" thickBot="1">
      <c r="A6278" s="336" t="s">
        <v>1062</v>
      </c>
      <c r="B6278" s="337">
        <v>8.66</v>
      </c>
      <c r="C6278" s="338">
        <v>268</v>
      </c>
      <c r="D6278" s="394"/>
      <c r="E6278" s="395"/>
      <c r="F6278" s="396"/>
      <c r="G6278" s="179">
        <f t="shared" si="294"/>
        <v>0</v>
      </c>
      <c r="H6278" s="179">
        <f t="shared" si="295"/>
        <v>0</v>
      </c>
      <c r="I6278" s="179">
        <f t="shared" si="296"/>
        <v>0</v>
      </c>
    </row>
    <row r="6279" spans="1:9" ht="15.75" thickBot="1">
      <c r="A6279" s="397" t="s">
        <v>535</v>
      </c>
      <c r="B6279" s="333">
        <v>2.4</v>
      </c>
      <c r="C6279" s="334">
        <v>125.69</v>
      </c>
      <c r="D6279" s="335" t="s">
        <v>391</v>
      </c>
      <c r="E6279" s="335" t="s">
        <v>386</v>
      </c>
      <c r="F6279" s="335" t="s">
        <v>817</v>
      </c>
      <c r="G6279" s="179">
        <f t="shared" si="294"/>
        <v>0</v>
      </c>
      <c r="H6279" s="179">
        <f t="shared" si="295"/>
        <v>0</v>
      </c>
      <c r="I6279" s="179">
        <f t="shared" si="296"/>
        <v>0</v>
      </c>
    </row>
    <row r="6280" spans="1:9" ht="15.75" thickBot="1">
      <c r="A6280" s="398"/>
      <c r="B6280" s="333">
        <v>2.4</v>
      </c>
      <c r="C6280" s="334">
        <v>125.7</v>
      </c>
      <c r="D6280" s="335" t="s">
        <v>391</v>
      </c>
      <c r="E6280" s="335" t="s">
        <v>386</v>
      </c>
      <c r="F6280" s="335" t="s">
        <v>818</v>
      </c>
      <c r="G6280" s="179">
        <f t="shared" si="294"/>
        <v>0</v>
      </c>
      <c r="H6280" s="179">
        <f t="shared" si="295"/>
        <v>0</v>
      </c>
      <c r="I6280" s="179">
        <f t="shared" si="296"/>
        <v>0</v>
      </c>
    </row>
    <row r="6281" spans="1:9" ht="15.75" thickBot="1">
      <c r="A6281" s="398"/>
      <c r="B6281" s="333">
        <v>1.2</v>
      </c>
      <c r="C6281" s="334">
        <v>67.400000000000006</v>
      </c>
      <c r="D6281" s="335" t="s">
        <v>391</v>
      </c>
      <c r="E6281" s="335" t="s">
        <v>386</v>
      </c>
      <c r="F6281" s="335" t="s">
        <v>819</v>
      </c>
      <c r="G6281" s="179">
        <f t="shared" si="294"/>
        <v>0</v>
      </c>
      <c r="H6281" s="179">
        <f t="shared" si="295"/>
        <v>0</v>
      </c>
      <c r="I6281" s="179">
        <f t="shared" si="296"/>
        <v>0</v>
      </c>
    </row>
    <row r="6282" spans="1:9" ht="15.75" thickBot="1">
      <c r="A6282" s="398"/>
      <c r="B6282" s="333">
        <v>1.2</v>
      </c>
      <c r="C6282" s="334">
        <v>67.400000000000006</v>
      </c>
      <c r="D6282" s="335" t="s">
        <v>391</v>
      </c>
      <c r="E6282" s="335" t="s">
        <v>386</v>
      </c>
      <c r="F6282" s="335" t="s">
        <v>820</v>
      </c>
      <c r="G6282" s="179">
        <f t="shared" si="294"/>
        <v>0</v>
      </c>
      <c r="H6282" s="179">
        <f t="shared" si="295"/>
        <v>0</v>
      </c>
      <c r="I6282" s="179">
        <f t="shared" si="296"/>
        <v>0</v>
      </c>
    </row>
    <row r="6283" spans="1:9" ht="15.75" thickBot="1">
      <c r="A6283" s="398"/>
      <c r="B6283" s="333">
        <v>1.2</v>
      </c>
      <c r="C6283" s="334">
        <v>67.400000000000006</v>
      </c>
      <c r="D6283" s="335" t="s">
        <v>391</v>
      </c>
      <c r="E6283" s="335" t="s">
        <v>386</v>
      </c>
      <c r="F6283" s="335" t="s">
        <v>821</v>
      </c>
      <c r="G6283" s="179">
        <f t="shared" si="294"/>
        <v>0</v>
      </c>
      <c r="H6283" s="179">
        <f t="shared" si="295"/>
        <v>0</v>
      </c>
      <c r="I6283" s="179">
        <f t="shared" si="296"/>
        <v>0</v>
      </c>
    </row>
    <row r="6284" spans="1:9" ht="15.75" thickBot="1">
      <c r="A6284" s="398"/>
      <c r="B6284" s="333">
        <v>23.62</v>
      </c>
      <c r="C6284" s="334">
        <v>1236.07</v>
      </c>
      <c r="D6284" s="335" t="s">
        <v>385</v>
      </c>
      <c r="E6284" s="335" t="s">
        <v>386</v>
      </c>
      <c r="F6284" s="335" t="s">
        <v>817</v>
      </c>
      <c r="G6284" s="179">
        <f t="shared" si="294"/>
        <v>0</v>
      </c>
      <c r="H6284" s="179">
        <f t="shared" si="295"/>
        <v>1236.07</v>
      </c>
      <c r="I6284" s="179">
        <f t="shared" si="296"/>
        <v>1236.07</v>
      </c>
    </row>
    <row r="6285" spans="1:9" ht="15.75" thickBot="1">
      <c r="A6285" s="398"/>
      <c r="B6285" s="333">
        <v>24.82</v>
      </c>
      <c r="C6285" s="334">
        <v>1301.79</v>
      </c>
      <c r="D6285" s="335" t="s">
        <v>385</v>
      </c>
      <c r="E6285" s="335" t="s">
        <v>386</v>
      </c>
      <c r="F6285" s="335" t="s">
        <v>822</v>
      </c>
      <c r="G6285" s="179">
        <f t="shared" si="294"/>
        <v>0</v>
      </c>
      <c r="H6285" s="179">
        <f t="shared" si="295"/>
        <v>1301.79</v>
      </c>
      <c r="I6285" s="179">
        <f t="shared" si="296"/>
        <v>1301.79</v>
      </c>
    </row>
    <row r="6286" spans="1:9" ht="15.75" thickBot="1">
      <c r="A6286" s="398"/>
      <c r="B6286" s="333">
        <v>26.02</v>
      </c>
      <c r="C6286" s="334">
        <v>1361.71</v>
      </c>
      <c r="D6286" s="335" t="s">
        <v>385</v>
      </c>
      <c r="E6286" s="335" t="s">
        <v>386</v>
      </c>
      <c r="F6286" s="335" t="s">
        <v>823</v>
      </c>
      <c r="G6286" s="179">
        <f t="shared" si="294"/>
        <v>0</v>
      </c>
      <c r="H6286" s="179">
        <f t="shared" si="295"/>
        <v>1361.71</v>
      </c>
      <c r="I6286" s="179">
        <f t="shared" si="296"/>
        <v>1361.71</v>
      </c>
    </row>
    <row r="6287" spans="1:9" ht="15.75" thickBot="1">
      <c r="A6287" s="398"/>
      <c r="B6287" s="333">
        <v>25.62</v>
      </c>
      <c r="C6287" s="334">
        <v>1328.66</v>
      </c>
      <c r="D6287" s="335" t="s">
        <v>385</v>
      </c>
      <c r="E6287" s="335" t="s">
        <v>386</v>
      </c>
      <c r="F6287" s="335" t="s">
        <v>824</v>
      </c>
      <c r="G6287" s="179">
        <f t="shared" si="294"/>
        <v>0</v>
      </c>
      <c r="H6287" s="179">
        <f t="shared" si="295"/>
        <v>1328.66</v>
      </c>
      <c r="I6287" s="179">
        <f t="shared" si="296"/>
        <v>1328.66</v>
      </c>
    </row>
    <row r="6288" spans="1:9" ht="15.75" thickBot="1">
      <c r="A6288" s="398"/>
      <c r="B6288" s="333">
        <v>26.02</v>
      </c>
      <c r="C6288" s="334">
        <v>1361.71</v>
      </c>
      <c r="D6288" s="335" t="s">
        <v>385</v>
      </c>
      <c r="E6288" s="335" t="s">
        <v>386</v>
      </c>
      <c r="F6288" s="335" t="s">
        <v>825</v>
      </c>
      <c r="G6288" s="179">
        <f t="shared" si="294"/>
        <v>0</v>
      </c>
      <c r="H6288" s="179">
        <f t="shared" si="295"/>
        <v>1361.71</v>
      </c>
      <c r="I6288" s="179">
        <f t="shared" si="296"/>
        <v>1361.71</v>
      </c>
    </row>
    <row r="6289" spans="1:9" ht="15.75" thickBot="1">
      <c r="A6289" s="398"/>
      <c r="B6289" s="333">
        <v>23.6</v>
      </c>
      <c r="C6289" s="334">
        <v>1236.04</v>
      </c>
      <c r="D6289" s="335" t="s">
        <v>385</v>
      </c>
      <c r="E6289" s="335" t="s">
        <v>386</v>
      </c>
      <c r="F6289" s="335" t="s">
        <v>818</v>
      </c>
      <c r="G6289" s="179">
        <f t="shared" si="294"/>
        <v>0</v>
      </c>
      <c r="H6289" s="179">
        <f t="shared" si="295"/>
        <v>1236.04</v>
      </c>
      <c r="I6289" s="179">
        <f t="shared" si="296"/>
        <v>1236.04</v>
      </c>
    </row>
    <row r="6290" spans="1:9" ht="15.75" thickBot="1">
      <c r="A6290" s="398"/>
      <c r="B6290" s="333">
        <v>13</v>
      </c>
      <c r="C6290" s="334">
        <v>730.25</v>
      </c>
      <c r="D6290" s="335" t="s">
        <v>385</v>
      </c>
      <c r="E6290" s="335" t="s">
        <v>386</v>
      </c>
      <c r="F6290" s="335" t="s">
        <v>826</v>
      </c>
      <c r="G6290" s="179">
        <f t="shared" si="294"/>
        <v>0</v>
      </c>
      <c r="H6290" s="179">
        <f t="shared" si="295"/>
        <v>730.25</v>
      </c>
      <c r="I6290" s="179">
        <f t="shared" si="296"/>
        <v>730.25</v>
      </c>
    </row>
    <row r="6291" spans="1:9" ht="15.75" thickBot="1">
      <c r="A6291" s="398"/>
      <c r="B6291" s="333">
        <v>12.6</v>
      </c>
      <c r="C6291" s="334">
        <v>696.54</v>
      </c>
      <c r="D6291" s="335" t="s">
        <v>385</v>
      </c>
      <c r="E6291" s="335" t="s">
        <v>386</v>
      </c>
      <c r="F6291" s="335" t="s">
        <v>827</v>
      </c>
      <c r="G6291" s="179">
        <f t="shared" si="294"/>
        <v>0</v>
      </c>
      <c r="H6291" s="179">
        <f t="shared" si="295"/>
        <v>696.54</v>
      </c>
      <c r="I6291" s="179">
        <f t="shared" si="296"/>
        <v>696.54</v>
      </c>
    </row>
    <row r="6292" spans="1:9" ht="15.75" thickBot="1">
      <c r="A6292" s="398"/>
      <c r="B6292" s="333">
        <v>12.2</v>
      </c>
      <c r="C6292" s="334">
        <v>696.56</v>
      </c>
      <c r="D6292" s="335" t="s">
        <v>385</v>
      </c>
      <c r="E6292" s="335" t="s">
        <v>386</v>
      </c>
      <c r="F6292" s="335" t="s">
        <v>828</v>
      </c>
      <c r="G6292" s="179">
        <f t="shared" si="294"/>
        <v>0</v>
      </c>
      <c r="H6292" s="179">
        <f t="shared" si="295"/>
        <v>696.56</v>
      </c>
      <c r="I6292" s="179">
        <f t="shared" si="296"/>
        <v>696.56</v>
      </c>
    </row>
    <row r="6293" spans="1:9" ht="15.75" thickBot="1">
      <c r="A6293" s="398"/>
      <c r="B6293" s="333">
        <v>11.8</v>
      </c>
      <c r="C6293" s="334">
        <v>662.85</v>
      </c>
      <c r="D6293" s="335" t="s">
        <v>385</v>
      </c>
      <c r="E6293" s="335" t="s">
        <v>386</v>
      </c>
      <c r="F6293" s="335" t="s">
        <v>819</v>
      </c>
      <c r="G6293" s="179">
        <f t="shared" si="294"/>
        <v>0</v>
      </c>
      <c r="H6293" s="179">
        <f t="shared" si="295"/>
        <v>662.85</v>
      </c>
      <c r="I6293" s="179">
        <f t="shared" si="296"/>
        <v>662.85</v>
      </c>
    </row>
    <row r="6294" spans="1:9" ht="15.75" thickBot="1">
      <c r="A6294" s="398"/>
      <c r="B6294" s="333">
        <v>12.6</v>
      </c>
      <c r="C6294" s="334">
        <v>696.54</v>
      </c>
      <c r="D6294" s="335" t="s">
        <v>385</v>
      </c>
      <c r="E6294" s="335" t="s">
        <v>386</v>
      </c>
      <c r="F6294" s="335" t="s">
        <v>829</v>
      </c>
      <c r="G6294" s="179">
        <f t="shared" si="294"/>
        <v>0</v>
      </c>
      <c r="H6294" s="179">
        <f t="shared" si="295"/>
        <v>696.54</v>
      </c>
      <c r="I6294" s="179">
        <f t="shared" si="296"/>
        <v>696.54</v>
      </c>
    </row>
    <row r="6295" spans="1:9" ht="15.75" thickBot="1">
      <c r="A6295" s="398"/>
      <c r="B6295" s="333">
        <v>13</v>
      </c>
      <c r="C6295" s="334">
        <v>730.25</v>
      </c>
      <c r="D6295" s="335" t="s">
        <v>385</v>
      </c>
      <c r="E6295" s="335" t="s">
        <v>386</v>
      </c>
      <c r="F6295" s="335" t="s">
        <v>830</v>
      </c>
      <c r="G6295" s="179">
        <f t="shared" si="294"/>
        <v>0</v>
      </c>
      <c r="H6295" s="179">
        <f t="shared" si="295"/>
        <v>730.25</v>
      </c>
      <c r="I6295" s="179">
        <f t="shared" si="296"/>
        <v>730.25</v>
      </c>
    </row>
    <row r="6296" spans="1:9" ht="15.75" thickBot="1">
      <c r="A6296" s="398"/>
      <c r="B6296" s="333">
        <v>9.4</v>
      </c>
      <c r="C6296" s="334">
        <v>494.3</v>
      </c>
      <c r="D6296" s="335" t="s">
        <v>385</v>
      </c>
      <c r="E6296" s="335" t="s">
        <v>386</v>
      </c>
      <c r="F6296" s="335" t="s">
        <v>820</v>
      </c>
      <c r="G6296" s="179">
        <f t="shared" si="294"/>
        <v>0</v>
      </c>
      <c r="H6296" s="179">
        <f t="shared" si="295"/>
        <v>494.3</v>
      </c>
      <c r="I6296" s="179">
        <f t="shared" si="296"/>
        <v>494.3</v>
      </c>
    </row>
    <row r="6297" spans="1:9" ht="15.75" thickBot="1">
      <c r="A6297" s="398"/>
      <c r="B6297" s="333">
        <v>13</v>
      </c>
      <c r="C6297" s="334">
        <v>730.25</v>
      </c>
      <c r="D6297" s="335" t="s">
        <v>385</v>
      </c>
      <c r="E6297" s="335" t="s">
        <v>386</v>
      </c>
      <c r="F6297" s="335" t="s">
        <v>805</v>
      </c>
      <c r="G6297" s="179">
        <f t="shared" si="294"/>
        <v>0</v>
      </c>
      <c r="H6297" s="179">
        <f t="shared" si="295"/>
        <v>730.25</v>
      </c>
      <c r="I6297" s="179">
        <f t="shared" si="296"/>
        <v>730.25</v>
      </c>
    </row>
    <row r="6298" spans="1:9" ht="15.75" thickBot="1">
      <c r="A6298" s="398"/>
      <c r="B6298" s="333">
        <v>13</v>
      </c>
      <c r="C6298" s="334">
        <v>730.25</v>
      </c>
      <c r="D6298" s="335" t="s">
        <v>385</v>
      </c>
      <c r="E6298" s="335" t="s">
        <v>386</v>
      </c>
      <c r="F6298" s="335" t="s">
        <v>831</v>
      </c>
      <c r="G6298" s="179">
        <f t="shared" si="294"/>
        <v>0</v>
      </c>
      <c r="H6298" s="179">
        <f t="shared" si="295"/>
        <v>730.25</v>
      </c>
      <c r="I6298" s="179">
        <f t="shared" si="296"/>
        <v>730.25</v>
      </c>
    </row>
    <row r="6299" spans="1:9" ht="15.75" thickBot="1">
      <c r="A6299" s="398"/>
      <c r="B6299" s="333">
        <v>13</v>
      </c>
      <c r="C6299" s="334">
        <v>730.25</v>
      </c>
      <c r="D6299" s="335" t="s">
        <v>385</v>
      </c>
      <c r="E6299" s="335" t="s">
        <v>386</v>
      </c>
      <c r="F6299" s="335" t="s">
        <v>832</v>
      </c>
      <c r="G6299" s="179">
        <f t="shared" si="294"/>
        <v>0</v>
      </c>
      <c r="H6299" s="179">
        <f t="shared" si="295"/>
        <v>730.25</v>
      </c>
      <c r="I6299" s="179">
        <f t="shared" si="296"/>
        <v>730.25</v>
      </c>
    </row>
    <row r="6300" spans="1:9" ht="15.75" thickBot="1">
      <c r="A6300" s="398"/>
      <c r="B6300" s="333">
        <v>7.4</v>
      </c>
      <c r="C6300" s="334">
        <v>460.67</v>
      </c>
      <c r="D6300" s="335" t="s">
        <v>385</v>
      </c>
      <c r="E6300" s="335" t="s">
        <v>386</v>
      </c>
      <c r="F6300" s="335" t="s">
        <v>821</v>
      </c>
      <c r="G6300" s="179">
        <f t="shared" si="294"/>
        <v>0</v>
      </c>
      <c r="H6300" s="179">
        <f t="shared" si="295"/>
        <v>460.67</v>
      </c>
      <c r="I6300" s="179">
        <f t="shared" si="296"/>
        <v>460.67</v>
      </c>
    </row>
    <row r="6301" spans="1:9" ht="15.75" thickBot="1">
      <c r="A6301" s="398"/>
      <c r="B6301" s="333">
        <v>13</v>
      </c>
      <c r="C6301" s="334">
        <v>730.25</v>
      </c>
      <c r="D6301" s="335" t="s">
        <v>385</v>
      </c>
      <c r="E6301" s="335" t="s">
        <v>386</v>
      </c>
      <c r="F6301" s="335" t="s">
        <v>833</v>
      </c>
      <c r="G6301" s="179">
        <f t="shared" si="294"/>
        <v>0</v>
      </c>
      <c r="H6301" s="179">
        <f t="shared" si="295"/>
        <v>730.25</v>
      </c>
      <c r="I6301" s="179">
        <f t="shared" si="296"/>
        <v>730.25</v>
      </c>
    </row>
    <row r="6302" spans="1:9" ht="15.75" thickBot="1">
      <c r="A6302" s="398"/>
      <c r="B6302" s="333">
        <v>12.6</v>
      </c>
      <c r="C6302" s="334">
        <v>713.41</v>
      </c>
      <c r="D6302" s="335" t="s">
        <v>385</v>
      </c>
      <c r="E6302" s="335" t="s">
        <v>386</v>
      </c>
      <c r="F6302" s="335" t="s">
        <v>916</v>
      </c>
      <c r="G6302" s="179">
        <f t="shared" si="294"/>
        <v>0</v>
      </c>
      <c r="H6302" s="179">
        <f t="shared" si="295"/>
        <v>713.41</v>
      </c>
      <c r="I6302" s="179">
        <f t="shared" si="296"/>
        <v>713.41</v>
      </c>
    </row>
    <row r="6303" spans="1:9" ht="15.75" thickBot="1">
      <c r="A6303" s="399"/>
      <c r="B6303" s="333">
        <v>12.2</v>
      </c>
      <c r="C6303" s="334">
        <v>696.56</v>
      </c>
      <c r="D6303" s="335" t="s">
        <v>385</v>
      </c>
      <c r="E6303" s="335" t="s">
        <v>386</v>
      </c>
      <c r="F6303" s="335" t="s">
        <v>917</v>
      </c>
      <c r="G6303" s="179">
        <f t="shared" si="294"/>
        <v>0</v>
      </c>
      <c r="H6303" s="179">
        <f t="shared" si="295"/>
        <v>696.56</v>
      </c>
      <c r="I6303" s="179">
        <f t="shared" si="296"/>
        <v>696.56</v>
      </c>
    </row>
    <row r="6304" spans="1:9" ht="15.75" thickBot="1">
      <c r="A6304" s="336" t="s">
        <v>535</v>
      </c>
      <c r="B6304" s="337">
        <v>326.89999999999998</v>
      </c>
      <c r="C6304" s="338">
        <v>17778.5</v>
      </c>
      <c r="D6304" s="394"/>
      <c r="E6304" s="395"/>
      <c r="F6304" s="396"/>
      <c r="G6304" s="179">
        <f t="shared" si="294"/>
        <v>0</v>
      </c>
      <c r="H6304" s="179">
        <f t="shared" si="295"/>
        <v>0</v>
      </c>
      <c r="I6304" s="179">
        <f t="shared" si="296"/>
        <v>0</v>
      </c>
    </row>
    <row r="6305" spans="1:9" ht="15.75" thickBot="1">
      <c r="A6305" s="397" t="s">
        <v>536</v>
      </c>
      <c r="B6305" s="333">
        <v>8</v>
      </c>
      <c r="C6305" s="334">
        <v>317.02</v>
      </c>
      <c r="D6305" s="335" t="s">
        <v>391</v>
      </c>
      <c r="E6305" s="335" t="s">
        <v>386</v>
      </c>
      <c r="F6305" s="335" t="s">
        <v>817</v>
      </c>
      <c r="G6305" s="179">
        <f t="shared" si="294"/>
        <v>0</v>
      </c>
      <c r="H6305" s="179">
        <f t="shared" si="295"/>
        <v>0</v>
      </c>
      <c r="I6305" s="179">
        <f t="shared" si="296"/>
        <v>0</v>
      </c>
    </row>
    <row r="6306" spans="1:9" ht="15.75" thickBot="1">
      <c r="A6306" s="398"/>
      <c r="B6306" s="333">
        <v>8</v>
      </c>
      <c r="C6306" s="334">
        <v>317.02</v>
      </c>
      <c r="D6306" s="335" t="s">
        <v>391</v>
      </c>
      <c r="E6306" s="335" t="s">
        <v>386</v>
      </c>
      <c r="F6306" s="335" t="s">
        <v>818</v>
      </c>
      <c r="G6306" s="179">
        <f t="shared" si="294"/>
        <v>0</v>
      </c>
      <c r="H6306" s="179">
        <f t="shared" si="295"/>
        <v>0</v>
      </c>
      <c r="I6306" s="179">
        <f t="shared" si="296"/>
        <v>0</v>
      </c>
    </row>
    <row r="6307" spans="1:9" ht="15.75" thickBot="1">
      <c r="A6307" s="398"/>
      <c r="B6307" s="333">
        <v>8</v>
      </c>
      <c r="C6307" s="334">
        <v>334.04</v>
      </c>
      <c r="D6307" s="335" t="s">
        <v>391</v>
      </c>
      <c r="E6307" s="335" t="s">
        <v>386</v>
      </c>
      <c r="F6307" s="335" t="s">
        <v>819</v>
      </c>
      <c r="G6307" s="179">
        <f t="shared" si="294"/>
        <v>0</v>
      </c>
      <c r="H6307" s="179">
        <f t="shared" si="295"/>
        <v>0</v>
      </c>
      <c r="I6307" s="179">
        <f t="shared" si="296"/>
        <v>0</v>
      </c>
    </row>
    <row r="6308" spans="1:9" ht="15.75" thickBot="1">
      <c r="A6308" s="398"/>
      <c r="B6308" s="333">
        <v>8</v>
      </c>
      <c r="C6308" s="334">
        <v>334.04</v>
      </c>
      <c r="D6308" s="335" t="s">
        <v>391</v>
      </c>
      <c r="E6308" s="335" t="s">
        <v>386</v>
      </c>
      <c r="F6308" s="335" t="s">
        <v>820</v>
      </c>
      <c r="G6308" s="179">
        <f t="shared" si="294"/>
        <v>0</v>
      </c>
      <c r="H6308" s="179">
        <f t="shared" si="295"/>
        <v>0</v>
      </c>
      <c r="I6308" s="179">
        <f t="shared" si="296"/>
        <v>0</v>
      </c>
    </row>
    <row r="6309" spans="1:9" ht="15.75" thickBot="1">
      <c r="A6309" s="398"/>
      <c r="B6309" s="333">
        <v>9.8000000000000007</v>
      </c>
      <c r="C6309" s="334">
        <v>449.3</v>
      </c>
      <c r="D6309" s="335" t="s">
        <v>391</v>
      </c>
      <c r="E6309" s="335" t="s">
        <v>386</v>
      </c>
      <c r="F6309" s="335" t="s">
        <v>821</v>
      </c>
      <c r="G6309" s="179">
        <f t="shared" si="294"/>
        <v>0</v>
      </c>
      <c r="H6309" s="179">
        <f t="shared" si="295"/>
        <v>0</v>
      </c>
      <c r="I6309" s="179">
        <f t="shared" si="296"/>
        <v>0</v>
      </c>
    </row>
    <row r="6310" spans="1:9" ht="15.75" thickBot="1">
      <c r="A6310" s="398"/>
      <c r="B6310" s="333">
        <v>78.8</v>
      </c>
      <c r="C6310" s="334">
        <v>3117.89</v>
      </c>
      <c r="D6310" s="335" t="s">
        <v>385</v>
      </c>
      <c r="E6310" s="335" t="s">
        <v>386</v>
      </c>
      <c r="F6310" s="335" t="s">
        <v>817</v>
      </c>
      <c r="G6310" s="179">
        <f t="shared" si="294"/>
        <v>0</v>
      </c>
      <c r="H6310" s="179">
        <f t="shared" si="295"/>
        <v>3117.89</v>
      </c>
      <c r="I6310" s="179">
        <f t="shared" si="296"/>
        <v>3117.89</v>
      </c>
    </row>
    <row r="6311" spans="1:9" ht="15.75" thickBot="1">
      <c r="A6311" s="398"/>
      <c r="B6311" s="333">
        <v>85.2</v>
      </c>
      <c r="C6311" s="334">
        <v>3370.51</v>
      </c>
      <c r="D6311" s="335" t="s">
        <v>385</v>
      </c>
      <c r="E6311" s="335" t="s">
        <v>386</v>
      </c>
      <c r="F6311" s="335" t="s">
        <v>822</v>
      </c>
      <c r="G6311" s="179">
        <f t="shared" si="294"/>
        <v>0</v>
      </c>
      <c r="H6311" s="179">
        <f t="shared" si="295"/>
        <v>3370.51</v>
      </c>
      <c r="I6311" s="179">
        <f t="shared" si="296"/>
        <v>3370.51</v>
      </c>
    </row>
    <row r="6312" spans="1:9" ht="15.75" thickBot="1">
      <c r="A6312" s="398"/>
      <c r="B6312" s="333">
        <v>86.8</v>
      </c>
      <c r="C6312" s="334">
        <v>3434.98</v>
      </c>
      <c r="D6312" s="335" t="s">
        <v>385</v>
      </c>
      <c r="E6312" s="335" t="s">
        <v>386</v>
      </c>
      <c r="F6312" s="335" t="s">
        <v>823</v>
      </c>
      <c r="G6312" s="179">
        <f t="shared" si="294"/>
        <v>0</v>
      </c>
      <c r="H6312" s="179">
        <f t="shared" si="295"/>
        <v>3434.98</v>
      </c>
      <c r="I6312" s="179">
        <f t="shared" si="296"/>
        <v>3434.98</v>
      </c>
    </row>
    <row r="6313" spans="1:9" ht="15.75" thickBot="1">
      <c r="A6313" s="398"/>
      <c r="B6313" s="333">
        <v>86.8</v>
      </c>
      <c r="C6313" s="334">
        <v>3434.98</v>
      </c>
      <c r="D6313" s="335" t="s">
        <v>385</v>
      </c>
      <c r="E6313" s="335" t="s">
        <v>386</v>
      </c>
      <c r="F6313" s="335" t="s">
        <v>824</v>
      </c>
      <c r="G6313" s="179">
        <f t="shared" si="294"/>
        <v>0</v>
      </c>
      <c r="H6313" s="179">
        <f t="shared" si="295"/>
        <v>3434.98</v>
      </c>
      <c r="I6313" s="179">
        <f t="shared" si="296"/>
        <v>3434.98</v>
      </c>
    </row>
    <row r="6314" spans="1:9" ht="15.75" thickBot="1">
      <c r="A6314" s="398"/>
      <c r="B6314" s="333">
        <v>86.8</v>
      </c>
      <c r="C6314" s="334">
        <v>3434.98</v>
      </c>
      <c r="D6314" s="335" t="s">
        <v>385</v>
      </c>
      <c r="E6314" s="335" t="s">
        <v>386</v>
      </c>
      <c r="F6314" s="335" t="s">
        <v>825</v>
      </c>
      <c r="G6314" s="179">
        <f t="shared" si="294"/>
        <v>0</v>
      </c>
      <c r="H6314" s="179">
        <f t="shared" si="295"/>
        <v>3434.98</v>
      </c>
      <c r="I6314" s="179">
        <f t="shared" si="296"/>
        <v>3434.98</v>
      </c>
    </row>
    <row r="6315" spans="1:9" ht="15.75" thickBot="1">
      <c r="A6315" s="398"/>
      <c r="B6315" s="333">
        <v>70.8</v>
      </c>
      <c r="C6315" s="334">
        <v>2847.58</v>
      </c>
      <c r="D6315" s="335" t="s">
        <v>385</v>
      </c>
      <c r="E6315" s="335" t="s">
        <v>386</v>
      </c>
      <c r="F6315" s="335" t="s">
        <v>818</v>
      </c>
      <c r="G6315" s="179">
        <f t="shared" si="294"/>
        <v>0</v>
      </c>
      <c r="H6315" s="179">
        <f t="shared" si="295"/>
        <v>2847.58</v>
      </c>
      <c r="I6315" s="179">
        <f t="shared" si="296"/>
        <v>2847.58</v>
      </c>
    </row>
    <row r="6316" spans="1:9" ht="15.75" thickBot="1">
      <c r="A6316" s="398"/>
      <c r="B6316" s="333">
        <v>86.8</v>
      </c>
      <c r="C6316" s="334">
        <v>3618.64</v>
      </c>
      <c r="D6316" s="335" t="s">
        <v>385</v>
      </c>
      <c r="E6316" s="335" t="s">
        <v>386</v>
      </c>
      <c r="F6316" s="335" t="s">
        <v>826</v>
      </c>
      <c r="G6316" s="179">
        <f t="shared" si="294"/>
        <v>0</v>
      </c>
      <c r="H6316" s="179">
        <f t="shared" si="295"/>
        <v>3618.64</v>
      </c>
      <c r="I6316" s="179">
        <f t="shared" si="296"/>
        <v>3618.64</v>
      </c>
    </row>
    <row r="6317" spans="1:9" ht="15.75" thickBot="1">
      <c r="A6317" s="398"/>
      <c r="B6317" s="333">
        <v>78.8</v>
      </c>
      <c r="C6317" s="334">
        <v>3242.97</v>
      </c>
      <c r="D6317" s="335" t="s">
        <v>385</v>
      </c>
      <c r="E6317" s="335" t="s">
        <v>386</v>
      </c>
      <c r="F6317" s="335" t="s">
        <v>827</v>
      </c>
      <c r="G6317" s="179">
        <f t="shared" si="294"/>
        <v>0</v>
      </c>
      <c r="H6317" s="179">
        <f t="shared" si="295"/>
        <v>3242.97</v>
      </c>
      <c r="I6317" s="179">
        <f t="shared" si="296"/>
        <v>3242.97</v>
      </c>
    </row>
    <row r="6318" spans="1:9" ht="15.75" thickBot="1">
      <c r="A6318" s="398"/>
      <c r="B6318" s="333">
        <v>86.8</v>
      </c>
      <c r="C6318" s="334">
        <v>3618.64</v>
      </c>
      <c r="D6318" s="335" t="s">
        <v>385</v>
      </c>
      <c r="E6318" s="335" t="s">
        <v>386</v>
      </c>
      <c r="F6318" s="335" t="s">
        <v>828</v>
      </c>
      <c r="G6318" s="179">
        <f t="shared" si="294"/>
        <v>0</v>
      </c>
      <c r="H6318" s="179">
        <f t="shared" si="295"/>
        <v>3618.64</v>
      </c>
      <c r="I6318" s="179">
        <f t="shared" si="296"/>
        <v>3618.64</v>
      </c>
    </row>
    <row r="6319" spans="1:9" ht="15.75" thickBot="1">
      <c r="A6319" s="398"/>
      <c r="B6319" s="333">
        <v>77.2</v>
      </c>
      <c r="C6319" s="334">
        <v>3209.52</v>
      </c>
      <c r="D6319" s="335" t="s">
        <v>385</v>
      </c>
      <c r="E6319" s="335" t="s">
        <v>386</v>
      </c>
      <c r="F6319" s="335" t="s">
        <v>819</v>
      </c>
      <c r="G6319" s="179">
        <f t="shared" si="294"/>
        <v>0</v>
      </c>
      <c r="H6319" s="179">
        <f t="shared" si="295"/>
        <v>3209.52</v>
      </c>
      <c r="I6319" s="179">
        <f t="shared" si="296"/>
        <v>3209.52</v>
      </c>
    </row>
    <row r="6320" spans="1:9" ht="15.75" thickBot="1">
      <c r="A6320" s="398"/>
      <c r="B6320" s="333">
        <v>86.8</v>
      </c>
      <c r="C6320" s="334">
        <v>3618.64</v>
      </c>
      <c r="D6320" s="335" t="s">
        <v>385</v>
      </c>
      <c r="E6320" s="335" t="s">
        <v>386</v>
      </c>
      <c r="F6320" s="335" t="s">
        <v>829</v>
      </c>
      <c r="G6320" s="179">
        <f t="shared" si="294"/>
        <v>0</v>
      </c>
      <c r="H6320" s="179">
        <f t="shared" si="295"/>
        <v>3618.64</v>
      </c>
      <c r="I6320" s="179">
        <f t="shared" si="296"/>
        <v>3618.64</v>
      </c>
    </row>
    <row r="6321" spans="1:9" ht="15.75" thickBot="1">
      <c r="A6321" s="398"/>
      <c r="B6321" s="333">
        <v>86.8</v>
      </c>
      <c r="C6321" s="334">
        <v>3618.64</v>
      </c>
      <c r="D6321" s="335" t="s">
        <v>385</v>
      </c>
      <c r="E6321" s="335" t="s">
        <v>386</v>
      </c>
      <c r="F6321" s="335" t="s">
        <v>830</v>
      </c>
      <c r="G6321" s="179">
        <f t="shared" si="294"/>
        <v>0</v>
      </c>
      <c r="H6321" s="179">
        <f t="shared" si="295"/>
        <v>3618.64</v>
      </c>
      <c r="I6321" s="179">
        <f t="shared" si="296"/>
        <v>3618.64</v>
      </c>
    </row>
    <row r="6322" spans="1:9" ht="15.75" thickBot="1">
      <c r="A6322" s="398"/>
      <c r="B6322" s="333">
        <v>66</v>
      </c>
      <c r="C6322" s="334">
        <v>2805.64</v>
      </c>
      <c r="D6322" s="335" t="s">
        <v>385</v>
      </c>
      <c r="E6322" s="335" t="s">
        <v>386</v>
      </c>
      <c r="F6322" s="335" t="s">
        <v>820</v>
      </c>
      <c r="G6322" s="179">
        <f t="shared" si="294"/>
        <v>0</v>
      </c>
      <c r="H6322" s="179">
        <f t="shared" si="295"/>
        <v>2805.64</v>
      </c>
      <c r="I6322" s="179">
        <f t="shared" si="296"/>
        <v>2805.64</v>
      </c>
    </row>
    <row r="6323" spans="1:9" ht="15.75" thickBot="1">
      <c r="A6323" s="398"/>
      <c r="B6323" s="333">
        <v>85.2</v>
      </c>
      <c r="C6323" s="334">
        <v>3543.47</v>
      </c>
      <c r="D6323" s="335" t="s">
        <v>385</v>
      </c>
      <c r="E6323" s="335" t="s">
        <v>386</v>
      </c>
      <c r="F6323" s="335" t="s">
        <v>805</v>
      </c>
      <c r="G6323" s="179">
        <f t="shared" si="294"/>
        <v>0</v>
      </c>
      <c r="H6323" s="179">
        <f t="shared" si="295"/>
        <v>3543.47</v>
      </c>
      <c r="I6323" s="179">
        <f t="shared" si="296"/>
        <v>3543.47</v>
      </c>
    </row>
    <row r="6324" spans="1:9" ht="15.75" thickBot="1">
      <c r="A6324" s="398"/>
      <c r="B6324" s="333">
        <v>102.9</v>
      </c>
      <c r="C6324" s="334">
        <v>4686</v>
      </c>
      <c r="D6324" s="335" t="s">
        <v>385</v>
      </c>
      <c r="E6324" s="335" t="s">
        <v>386</v>
      </c>
      <c r="F6324" s="335" t="s">
        <v>831</v>
      </c>
      <c r="G6324" s="179">
        <f t="shared" si="294"/>
        <v>0</v>
      </c>
      <c r="H6324" s="179">
        <f t="shared" si="295"/>
        <v>4686</v>
      </c>
      <c r="I6324" s="179">
        <f t="shared" si="296"/>
        <v>4686</v>
      </c>
    </row>
    <row r="6325" spans="1:9" ht="15.75" thickBot="1">
      <c r="A6325" s="398"/>
      <c r="B6325" s="333">
        <v>106.3</v>
      </c>
      <c r="C6325" s="334">
        <v>4867.3900000000003</v>
      </c>
      <c r="D6325" s="335" t="s">
        <v>385</v>
      </c>
      <c r="E6325" s="335" t="s">
        <v>386</v>
      </c>
      <c r="F6325" s="335" t="s">
        <v>832</v>
      </c>
      <c r="G6325" s="179">
        <f t="shared" si="294"/>
        <v>0</v>
      </c>
      <c r="H6325" s="179">
        <f t="shared" si="295"/>
        <v>4867.3900000000003</v>
      </c>
      <c r="I6325" s="179">
        <f t="shared" si="296"/>
        <v>4867.3900000000003</v>
      </c>
    </row>
    <row r="6326" spans="1:9" ht="15.75" thickBot="1">
      <c r="A6326" s="398"/>
      <c r="B6326" s="333">
        <v>94.9</v>
      </c>
      <c r="C6326" s="334">
        <v>4351.9799999999996</v>
      </c>
      <c r="D6326" s="335" t="s">
        <v>385</v>
      </c>
      <c r="E6326" s="335" t="s">
        <v>386</v>
      </c>
      <c r="F6326" s="335" t="s">
        <v>821</v>
      </c>
      <c r="G6326" s="179">
        <f t="shared" si="294"/>
        <v>0</v>
      </c>
      <c r="H6326" s="179">
        <f t="shared" si="295"/>
        <v>4351.9799999999996</v>
      </c>
      <c r="I6326" s="179">
        <f t="shared" si="296"/>
        <v>4351.9799999999996</v>
      </c>
    </row>
    <row r="6327" spans="1:9" ht="15.75" thickBot="1">
      <c r="A6327" s="398"/>
      <c r="B6327" s="333">
        <v>99.8</v>
      </c>
      <c r="C6327" s="334">
        <v>4451.1400000000003</v>
      </c>
      <c r="D6327" s="335" t="s">
        <v>385</v>
      </c>
      <c r="E6327" s="335" t="s">
        <v>386</v>
      </c>
      <c r="F6327" s="335" t="s">
        <v>833</v>
      </c>
      <c r="G6327" s="179">
        <f t="shared" si="294"/>
        <v>0</v>
      </c>
      <c r="H6327" s="179">
        <f t="shared" si="295"/>
        <v>4451.1400000000003</v>
      </c>
      <c r="I6327" s="179">
        <f t="shared" si="296"/>
        <v>4451.1400000000003</v>
      </c>
    </row>
    <row r="6328" spans="1:9" ht="15.75" thickBot="1">
      <c r="A6328" s="398"/>
      <c r="B6328" s="333">
        <v>89</v>
      </c>
      <c r="C6328" s="334">
        <v>3841.48</v>
      </c>
      <c r="D6328" s="335" t="s">
        <v>385</v>
      </c>
      <c r="E6328" s="335" t="s">
        <v>386</v>
      </c>
      <c r="F6328" s="335" t="s">
        <v>916</v>
      </c>
      <c r="G6328" s="179">
        <f t="shared" si="294"/>
        <v>0</v>
      </c>
      <c r="H6328" s="179">
        <f t="shared" si="295"/>
        <v>3841.48</v>
      </c>
      <c r="I6328" s="179">
        <f t="shared" si="296"/>
        <v>3841.48</v>
      </c>
    </row>
    <row r="6329" spans="1:9" ht="15.75" thickBot="1">
      <c r="A6329" s="398"/>
      <c r="B6329" s="333">
        <v>95</v>
      </c>
      <c r="C6329" s="334">
        <v>4302.75</v>
      </c>
      <c r="D6329" s="335" t="s">
        <v>385</v>
      </c>
      <c r="E6329" s="335" t="s">
        <v>386</v>
      </c>
      <c r="F6329" s="335" t="s">
        <v>917</v>
      </c>
      <c r="G6329" s="179">
        <f t="shared" si="294"/>
        <v>0</v>
      </c>
      <c r="H6329" s="179">
        <f t="shared" si="295"/>
        <v>4302.75</v>
      </c>
      <c r="I6329" s="179">
        <f t="shared" si="296"/>
        <v>4302.75</v>
      </c>
    </row>
    <row r="6330" spans="1:9" ht="15.75" thickBot="1">
      <c r="A6330" s="398"/>
      <c r="B6330" s="333">
        <v>1.6</v>
      </c>
      <c r="C6330" s="334">
        <v>47.15</v>
      </c>
      <c r="D6330" s="335" t="s">
        <v>834</v>
      </c>
      <c r="E6330" s="335" t="s">
        <v>386</v>
      </c>
      <c r="F6330" s="335" t="s">
        <v>818</v>
      </c>
      <c r="G6330" s="179">
        <f t="shared" si="294"/>
        <v>0</v>
      </c>
      <c r="H6330" s="179">
        <f t="shared" si="295"/>
        <v>0</v>
      </c>
      <c r="I6330" s="179">
        <f t="shared" si="296"/>
        <v>0</v>
      </c>
    </row>
    <row r="6331" spans="1:9" ht="15.75" thickBot="1">
      <c r="A6331" s="399"/>
      <c r="B6331" s="333">
        <v>1.6</v>
      </c>
      <c r="C6331" s="334">
        <v>75.17</v>
      </c>
      <c r="D6331" s="335" t="s">
        <v>834</v>
      </c>
      <c r="E6331" s="335" t="s">
        <v>386</v>
      </c>
      <c r="F6331" s="335" t="s">
        <v>819</v>
      </c>
      <c r="G6331" s="179">
        <f t="shared" si="294"/>
        <v>0</v>
      </c>
      <c r="H6331" s="179">
        <f t="shared" si="295"/>
        <v>0</v>
      </c>
      <c r="I6331" s="179">
        <f t="shared" si="296"/>
        <v>0</v>
      </c>
    </row>
    <row r="6332" spans="1:9" ht="15.75" thickBot="1">
      <c r="A6332" s="336" t="s">
        <v>536</v>
      </c>
      <c r="B6332" s="337">
        <v>1782.5</v>
      </c>
      <c r="C6332" s="338">
        <v>75291.56</v>
      </c>
      <c r="D6332" s="394"/>
      <c r="E6332" s="395"/>
      <c r="F6332" s="396"/>
      <c r="G6332" s="179">
        <f t="shared" si="294"/>
        <v>0</v>
      </c>
      <c r="H6332" s="179">
        <f t="shared" si="295"/>
        <v>0</v>
      </c>
      <c r="I6332" s="179">
        <f t="shared" si="296"/>
        <v>0</v>
      </c>
    </row>
    <row r="6333" spans="1:9" ht="15.75" thickBot="1">
      <c r="A6333" s="397" t="s">
        <v>1063</v>
      </c>
      <c r="B6333" s="333">
        <v>0.8</v>
      </c>
      <c r="C6333" s="334">
        <v>67.430000000000007</v>
      </c>
      <c r="D6333" s="335" t="s">
        <v>391</v>
      </c>
      <c r="E6333" s="335" t="s">
        <v>386</v>
      </c>
      <c r="F6333" s="335" t="s">
        <v>919</v>
      </c>
      <c r="G6333" s="179">
        <f t="shared" si="294"/>
        <v>0</v>
      </c>
      <c r="H6333" s="179">
        <f t="shared" si="295"/>
        <v>0</v>
      </c>
      <c r="I6333" s="179">
        <f t="shared" si="296"/>
        <v>0</v>
      </c>
    </row>
    <row r="6334" spans="1:9" ht="15.75" thickBot="1">
      <c r="A6334" s="398"/>
      <c r="B6334" s="333">
        <v>0.8</v>
      </c>
      <c r="C6334" s="334">
        <v>67.430000000000007</v>
      </c>
      <c r="D6334" s="335" t="s">
        <v>391</v>
      </c>
      <c r="E6334" s="335" t="s">
        <v>386</v>
      </c>
      <c r="F6334" s="335" t="s">
        <v>858</v>
      </c>
      <c r="G6334" s="179">
        <f t="shared" si="294"/>
        <v>0</v>
      </c>
      <c r="H6334" s="179">
        <f t="shared" si="295"/>
        <v>0</v>
      </c>
      <c r="I6334" s="179">
        <f t="shared" si="296"/>
        <v>0</v>
      </c>
    </row>
    <row r="6335" spans="1:9" ht="15.75" thickBot="1">
      <c r="A6335" s="398"/>
      <c r="B6335" s="333">
        <v>3.53</v>
      </c>
      <c r="C6335" s="334">
        <v>297.82</v>
      </c>
      <c r="D6335" s="335" t="s">
        <v>385</v>
      </c>
      <c r="E6335" s="335" t="s">
        <v>386</v>
      </c>
      <c r="F6335" s="335" t="s">
        <v>918</v>
      </c>
      <c r="G6335" s="179">
        <f t="shared" si="294"/>
        <v>0</v>
      </c>
      <c r="H6335" s="179">
        <f t="shared" si="295"/>
        <v>297.82</v>
      </c>
      <c r="I6335" s="179">
        <f t="shared" si="296"/>
        <v>297.82</v>
      </c>
    </row>
    <row r="6336" spans="1:9" ht="15.75" thickBot="1">
      <c r="A6336" s="398"/>
      <c r="B6336" s="333">
        <v>3.53</v>
      </c>
      <c r="C6336" s="334">
        <v>297.82</v>
      </c>
      <c r="D6336" s="335" t="s">
        <v>385</v>
      </c>
      <c r="E6336" s="335" t="s">
        <v>386</v>
      </c>
      <c r="F6336" s="335" t="s">
        <v>919</v>
      </c>
      <c r="G6336" s="179">
        <f t="shared" si="294"/>
        <v>0</v>
      </c>
      <c r="H6336" s="179">
        <f t="shared" si="295"/>
        <v>297.82</v>
      </c>
      <c r="I6336" s="179">
        <f t="shared" si="296"/>
        <v>297.82</v>
      </c>
    </row>
    <row r="6337" spans="1:9" ht="15.75" thickBot="1">
      <c r="A6337" s="398"/>
      <c r="B6337" s="333">
        <v>3.93</v>
      </c>
      <c r="C6337" s="334">
        <v>331.54</v>
      </c>
      <c r="D6337" s="335" t="s">
        <v>385</v>
      </c>
      <c r="E6337" s="335" t="s">
        <v>386</v>
      </c>
      <c r="F6337" s="335" t="s">
        <v>920</v>
      </c>
      <c r="G6337" s="179">
        <f t="shared" si="294"/>
        <v>0</v>
      </c>
      <c r="H6337" s="179">
        <f t="shared" si="295"/>
        <v>331.54</v>
      </c>
      <c r="I6337" s="179">
        <f t="shared" si="296"/>
        <v>331.54</v>
      </c>
    </row>
    <row r="6338" spans="1:9" ht="15.75" thickBot="1">
      <c r="A6338" s="398"/>
      <c r="B6338" s="333">
        <v>0.73</v>
      </c>
      <c r="C6338" s="334">
        <v>61.82</v>
      </c>
      <c r="D6338" s="335" t="s">
        <v>385</v>
      </c>
      <c r="E6338" s="335" t="s">
        <v>386</v>
      </c>
      <c r="F6338" s="335" t="s">
        <v>858</v>
      </c>
      <c r="G6338" s="179">
        <f t="shared" si="294"/>
        <v>0</v>
      </c>
      <c r="H6338" s="179">
        <f t="shared" si="295"/>
        <v>61.82</v>
      </c>
      <c r="I6338" s="179">
        <f t="shared" si="296"/>
        <v>61.82</v>
      </c>
    </row>
    <row r="6339" spans="1:9" ht="15.75" thickBot="1">
      <c r="A6339" s="399"/>
      <c r="B6339" s="333">
        <v>0</v>
      </c>
      <c r="C6339" s="334">
        <v>18.77</v>
      </c>
      <c r="D6339" s="335" t="s">
        <v>393</v>
      </c>
      <c r="E6339" s="335" t="s">
        <v>386</v>
      </c>
      <c r="F6339" s="335" t="s">
        <v>859</v>
      </c>
      <c r="G6339" s="179">
        <f t="shared" si="294"/>
        <v>0</v>
      </c>
      <c r="H6339" s="179">
        <f t="shared" si="295"/>
        <v>0</v>
      </c>
      <c r="I6339" s="179">
        <f t="shared" si="296"/>
        <v>0</v>
      </c>
    </row>
    <row r="6340" spans="1:9" ht="15.75" thickBot="1">
      <c r="A6340" s="336" t="s">
        <v>1063</v>
      </c>
      <c r="B6340" s="337">
        <v>13.32</v>
      </c>
      <c r="C6340" s="338">
        <v>1142.6300000000001</v>
      </c>
      <c r="D6340" s="394"/>
      <c r="E6340" s="395"/>
      <c r="F6340" s="396"/>
      <c r="G6340" s="179">
        <f t="shared" si="294"/>
        <v>0</v>
      </c>
      <c r="H6340" s="179">
        <f t="shared" si="295"/>
        <v>0</v>
      </c>
      <c r="I6340" s="179">
        <f t="shared" si="296"/>
        <v>0</v>
      </c>
    </row>
    <row r="6341" spans="1:9" ht="15.75" thickBot="1">
      <c r="A6341" s="397" t="s">
        <v>537</v>
      </c>
      <c r="B6341" s="333">
        <v>3.8</v>
      </c>
      <c r="C6341" s="334">
        <v>252.11</v>
      </c>
      <c r="D6341" s="335" t="s">
        <v>391</v>
      </c>
      <c r="E6341" s="335" t="s">
        <v>386</v>
      </c>
      <c r="F6341" s="335" t="s">
        <v>817</v>
      </c>
      <c r="G6341" s="179">
        <f t="shared" ref="G6341:G6404" si="297">IF(D6341="REG",C6341,0)</f>
        <v>0</v>
      </c>
      <c r="H6341" s="179">
        <f t="shared" ref="H6341:H6404" si="298">IF(D6341="SAL",C6341,0)</f>
        <v>0</v>
      </c>
      <c r="I6341" s="179">
        <f t="shared" ref="I6341:I6404" si="299">+G6341+H6341</f>
        <v>0</v>
      </c>
    </row>
    <row r="6342" spans="1:9" ht="15.75" thickBot="1">
      <c r="A6342" s="398"/>
      <c r="B6342" s="333">
        <v>3.8</v>
      </c>
      <c r="C6342" s="334">
        <v>252.11</v>
      </c>
      <c r="D6342" s="335" t="s">
        <v>391</v>
      </c>
      <c r="E6342" s="335" t="s">
        <v>386</v>
      </c>
      <c r="F6342" s="335" t="s">
        <v>818</v>
      </c>
      <c r="G6342" s="179">
        <f t="shared" si="297"/>
        <v>0</v>
      </c>
      <c r="H6342" s="179">
        <f t="shared" si="298"/>
        <v>0</v>
      </c>
      <c r="I6342" s="179">
        <f t="shared" si="299"/>
        <v>0</v>
      </c>
    </row>
    <row r="6343" spans="1:9" ht="15.75" thickBot="1">
      <c r="A6343" s="398"/>
      <c r="B6343" s="333">
        <v>3.8</v>
      </c>
      <c r="C6343" s="334">
        <v>258.24</v>
      </c>
      <c r="D6343" s="335" t="s">
        <v>391</v>
      </c>
      <c r="E6343" s="335" t="s">
        <v>386</v>
      </c>
      <c r="F6343" s="335" t="s">
        <v>819</v>
      </c>
      <c r="G6343" s="179">
        <f t="shared" si="297"/>
        <v>0</v>
      </c>
      <c r="H6343" s="179">
        <f t="shared" si="298"/>
        <v>0</v>
      </c>
      <c r="I6343" s="179">
        <f t="shared" si="299"/>
        <v>0</v>
      </c>
    </row>
    <row r="6344" spans="1:9" ht="15.75" thickBot="1">
      <c r="A6344" s="398"/>
      <c r="B6344" s="333">
        <v>3.8</v>
      </c>
      <c r="C6344" s="334">
        <v>258.24</v>
      </c>
      <c r="D6344" s="335" t="s">
        <v>391</v>
      </c>
      <c r="E6344" s="335" t="s">
        <v>386</v>
      </c>
      <c r="F6344" s="335" t="s">
        <v>820</v>
      </c>
      <c r="G6344" s="179">
        <f t="shared" si="297"/>
        <v>0</v>
      </c>
      <c r="H6344" s="179">
        <f t="shared" si="298"/>
        <v>0</v>
      </c>
      <c r="I6344" s="179">
        <f t="shared" si="299"/>
        <v>0</v>
      </c>
    </row>
    <row r="6345" spans="1:9" ht="15.75" thickBot="1">
      <c r="A6345" s="398"/>
      <c r="B6345" s="333">
        <v>11.8</v>
      </c>
      <c r="C6345" s="334">
        <v>604.34</v>
      </c>
      <c r="D6345" s="335" t="s">
        <v>391</v>
      </c>
      <c r="E6345" s="335" t="s">
        <v>386</v>
      </c>
      <c r="F6345" s="335" t="s">
        <v>821</v>
      </c>
      <c r="G6345" s="179">
        <f t="shared" si="297"/>
        <v>0</v>
      </c>
      <c r="H6345" s="179">
        <f t="shared" si="298"/>
        <v>0</v>
      </c>
      <c r="I6345" s="179">
        <f t="shared" si="299"/>
        <v>0</v>
      </c>
    </row>
    <row r="6346" spans="1:9" ht="15.75" thickBot="1">
      <c r="A6346" s="398"/>
      <c r="B6346" s="333">
        <v>23.6</v>
      </c>
      <c r="C6346" s="334">
        <v>1208.69</v>
      </c>
      <c r="D6346" s="335" t="s">
        <v>391</v>
      </c>
      <c r="E6346" s="335" t="s">
        <v>386</v>
      </c>
      <c r="F6346" s="335" t="s">
        <v>919</v>
      </c>
      <c r="G6346" s="179">
        <f t="shared" si="297"/>
        <v>0</v>
      </c>
      <c r="H6346" s="179">
        <f t="shared" si="298"/>
        <v>0</v>
      </c>
      <c r="I6346" s="179">
        <f t="shared" si="299"/>
        <v>0</v>
      </c>
    </row>
    <row r="6347" spans="1:9" ht="15.75" thickBot="1">
      <c r="A6347" s="398"/>
      <c r="B6347" s="333">
        <v>23.6</v>
      </c>
      <c r="C6347" s="334">
        <v>1208.69</v>
      </c>
      <c r="D6347" s="335" t="s">
        <v>391</v>
      </c>
      <c r="E6347" s="335" t="s">
        <v>386</v>
      </c>
      <c r="F6347" s="335" t="s">
        <v>858</v>
      </c>
      <c r="G6347" s="179">
        <f t="shared" si="297"/>
        <v>0</v>
      </c>
      <c r="H6347" s="179">
        <f t="shared" si="298"/>
        <v>0</v>
      </c>
      <c r="I6347" s="179">
        <f t="shared" si="299"/>
        <v>0</v>
      </c>
    </row>
    <row r="6348" spans="1:9" ht="15.75" thickBot="1">
      <c r="A6348" s="398"/>
      <c r="B6348" s="333">
        <v>37.369999999999997</v>
      </c>
      <c r="C6348" s="334">
        <v>2479.14</v>
      </c>
      <c r="D6348" s="335" t="s">
        <v>385</v>
      </c>
      <c r="E6348" s="335" t="s">
        <v>386</v>
      </c>
      <c r="F6348" s="335" t="s">
        <v>817</v>
      </c>
      <c r="G6348" s="179">
        <f t="shared" si="297"/>
        <v>0</v>
      </c>
      <c r="H6348" s="179">
        <f t="shared" si="298"/>
        <v>2479.14</v>
      </c>
      <c r="I6348" s="179">
        <f t="shared" si="299"/>
        <v>2479.14</v>
      </c>
    </row>
    <row r="6349" spans="1:9" ht="15.75" thickBot="1">
      <c r="A6349" s="398"/>
      <c r="B6349" s="333">
        <v>41.17</v>
      </c>
      <c r="C6349" s="334">
        <v>2731.25</v>
      </c>
      <c r="D6349" s="335" t="s">
        <v>385</v>
      </c>
      <c r="E6349" s="335" t="s">
        <v>386</v>
      </c>
      <c r="F6349" s="335" t="s">
        <v>822</v>
      </c>
      <c r="G6349" s="179">
        <f t="shared" si="297"/>
        <v>0</v>
      </c>
      <c r="H6349" s="179">
        <f t="shared" si="298"/>
        <v>2731.25</v>
      </c>
      <c r="I6349" s="179">
        <f t="shared" si="299"/>
        <v>2731.25</v>
      </c>
    </row>
    <row r="6350" spans="1:9" ht="15.75" thickBot="1">
      <c r="A6350" s="398"/>
      <c r="B6350" s="333">
        <v>41.17</v>
      </c>
      <c r="C6350" s="334">
        <v>2731.25</v>
      </c>
      <c r="D6350" s="335" t="s">
        <v>385</v>
      </c>
      <c r="E6350" s="335" t="s">
        <v>386</v>
      </c>
      <c r="F6350" s="335" t="s">
        <v>823</v>
      </c>
      <c r="G6350" s="179">
        <f t="shared" si="297"/>
        <v>0</v>
      </c>
      <c r="H6350" s="179">
        <f t="shared" si="298"/>
        <v>2731.25</v>
      </c>
      <c r="I6350" s="179">
        <f t="shared" si="299"/>
        <v>2731.25</v>
      </c>
    </row>
    <row r="6351" spans="1:9" ht="15.75" thickBot="1">
      <c r="A6351" s="398"/>
      <c r="B6351" s="333">
        <v>41.17</v>
      </c>
      <c r="C6351" s="334">
        <v>2731.25</v>
      </c>
      <c r="D6351" s="335" t="s">
        <v>385</v>
      </c>
      <c r="E6351" s="335" t="s">
        <v>386</v>
      </c>
      <c r="F6351" s="335" t="s">
        <v>824</v>
      </c>
      <c r="G6351" s="179">
        <f t="shared" si="297"/>
        <v>0</v>
      </c>
      <c r="H6351" s="179">
        <f t="shared" si="298"/>
        <v>2731.25</v>
      </c>
      <c r="I6351" s="179">
        <f t="shared" si="299"/>
        <v>2731.25</v>
      </c>
    </row>
    <row r="6352" spans="1:9" ht="15.75" thickBot="1">
      <c r="A6352" s="398"/>
      <c r="B6352" s="333">
        <v>41.17</v>
      </c>
      <c r="C6352" s="334">
        <v>2731.25</v>
      </c>
      <c r="D6352" s="335" t="s">
        <v>385</v>
      </c>
      <c r="E6352" s="335" t="s">
        <v>386</v>
      </c>
      <c r="F6352" s="335" t="s">
        <v>825</v>
      </c>
      <c r="G6352" s="179">
        <f t="shared" si="297"/>
        <v>0</v>
      </c>
      <c r="H6352" s="179">
        <f t="shared" si="298"/>
        <v>2731.25</v>
      </c>
      <c r="I6352" s="179">
        <f t="shared" si="299"/>
        <v>2731.25</v>
      </c>
    </row>
    <row r="6353" spans="1:9" ht="15.75" thickBot="1">
      <c r="A6353" s="398"/>
      <c r="B6353" s="333">
        <v>37.369999999999997</v>
      </c>
      <c r="C6353" s="334">
        <v>2479.14</v>
      </c>
      <c r="D6353" s="335" t="s">
        <v>385</v>
      </c>
      <c r="E6353" s="335" t="s">
        <v>386</v>
      </c>
      <c r="F6353" s="335" t="s">
        <v>818</v>
      </c>
      <c r="G6353" s="179">
        <f t="shared" si="297"/>
        <v>0</v>
      </c>
      <c r="H6353" s="179">
        <f t="shared" si="298"/>
        <v>2479.14</v>
      </c>
      <c r="I6353" s="179">
        <f t="shared" si="299"/>
        <v>2479.14</v>
      </c>
    </row>
    <row r="6354" spans="1:9" ht="15.75" thickBot="1">
      <c r="A6354" s="398"/>
      <c r="B6354" s="333">
        <v>41.17</v>
      </c>
      <c r="C6354" s="334">
        <v>2797.75</v>
      </c>
      <c r="D6354" s="335" t="s">
        <v>385</v>
      </c>
      <c r="E6354" s="335" t="s">
        <v>386</v>
      </c>
      <c r="F6354" s="335" t="s">
        <v>826</v>
      </c>
      <c r="G6354" s="179">
        <f t="shared" si="297"/>
        <v>0</v>
      </c>
      <c r="H6354" s="179">
        <f t="shared" si="298"/>
        <v>2797.75</v>
      </c>
      <c r="I6354" s="179">
        <f t="shared" si="299"/>
        <v>2797.75</v>
      </c>
    </row>
    <row r="6355" spans="1:9" ht="15.75" thickBot="1">
      <c r="A6355" s="398"/>
      <c r="B6355" s="333">
        <v>41.17</v>
      </c>
      <c r="C6355" s="334">
        <v>2797.75</v>
      </c>
      <c r="D6355" s="335" t="s">
        <v>385</v>
      </c>
      <c r="E6355" s="335" t="s">
        <v>386</v>
      </c>
      <c r="F6355" s="335" t="s">
        <v>827</v>
      </c>
      <c r="G6355" s="179">
        <f t="shared" si="297"/>
        <v>0</v>
      </c>
      <c r="H6355" s="179">
        <f t="shared" si="298"/>
        <v>2797.75</v>
      </c>
      <c r="I6355" s="179">
        <f t="shared" si="299"/>
        <v>2797.75</v>
      </c>
    </row>
    <row r="6356" spans="1:9" ht="15.75" thickBot="1">
      <c r="A6356" s="398"/>
      <c r="B6356" s="333">
        <v>41.17</v>
      </c>
      <c r="C6356" s="334">
        <v>2797.75</v>
      </c>
      <c r="D6356" s="335" t="s">
        <v>385</v>
      </c>
      <c r="E6356" s="335" t="s">
        <v>386</v>
      </c>
      <c r="F6356" s="335" t="s">
        <v>828</v>
      </c>
      <c r="G6356" s="179">
        <f t="shared" si="297"/>
        <v>0</v>
      </c>
      <c r="H6356" s="179">
        <f t="shared" si="298"/>
        <v>2797.75</v>
      </c>
      <c r="I6356" s="179">
        <f t="shared" si="299"/>
        <v>2797.75</v>
      </c>
    </row>
    <row r="6357" spans="1:9" ht="15.75" thickBot="1">
      <c r="A6357" s="398"/>
      <c r="B6357" s="333">
        <v>37.369999999999997</v>
      </c>
      <c r="C6357" s="334">
        <v>2539.5100000000002</v>
      </c>
      <c r="D6357" s="335" t="s">
        <v>385</v>
      </c>
      <c r="E6357" s="335" t="s">
        <v>386</v>
      </c>
      <c r="F6357" s="335" t="s">
        <v>819</v>
      </c>
      <c r="G6357" s="179">
        <f t="shared" si="297"/>
        <v>0</v>
      </c>
      <c r="H6357" s="179">
        <f t="shared" si="298"/>
        <v>2539.5100000000002</v>
      </c>
      <c r="I6357" s="179">
        <f t="shared" si="299"/>
        <v>2539.5100000000002</v>
      </c>
    </row>
    <row r="6358" spans="1:9" ht="15.75" thickBot="1">
      <c r="A6358" s="398"/>
      <c r="B6358" s="333">
        <v>41.17</v>
      </c>
      <c r="C6358" s="334">
        <v>2797.75</v>
      </c>
      <c r="D6358" s="335" t="s">
        <v>385</v>
      </c>
      <c r="E6358" s="335" t="s">
        <v>386</v>
      </c>
      <c r="F6358" s="335" t="s">
        <v>829</v>
      </c>
      <c r="G6358" s="179">
        <f t="shared" si="297"/>
        <v>0</v>
      </c>
      <c r="H6358" s="179">
        <f t="shared" si="298"/>
        <v>2797.75</v>
      </c>
      <c r="I6358" s="179">
        <f t="shared" si="299"/>
        <v>2797.75</v>
      </c>
    </row>
    <row r="6359" spans="1:9" ht="15.75" thickBot="1">
      <c r="A6359" s="398"/>
      <c r="B6359" s="333">
        <v>41.17</v>
      </c>
      <c r="C6359" s="334">
        <v>2797.75</v>
      </c>
      <c r="D6359" s="335" t="s">
        <v>385</v>
      </c>
      <c r="E6359" s="335" t="s">
        <v>386</v>
      </c>
      <c r="F6359" s="335" t="s">
        <v>830</v>
      </c>
      <c r="G6359" s="179">
        <f t="shared" si="297"/>
        <v>0</v>
      </c>
      <c r="H6359" s="179">
        <f t="shared" si="298"/>
        <v>2797.75</v>
      </c>
      <c r="I6359" s="179">
        <f t="shared" si="299"/>
        <v>2797.75</v>
      </c>
    </row>
    <row r="6360" spans="1:9" ht="15.75" thickBot="1">
      <c r="A6360" s="398"/>
      <c r="B6360" s="333">
        <v>37.369999999999997</v>
      </c>
      <c r="C6360" s="334">
        <v>2539.5100000000002</v>
      </c>
      <c r="D6360" s="335" t="s">
        <v>385</v>
      </c>
      <c r="E6360" s="335" t="s">
        <v>386</v>
      </c>
      <c r="F6360" s="335" t="s">
        <v>820</v>
      </c>
      <c r="G6360" s="179">
        <f t="shared" si="297"/>
        <v>0</v>
      </c>
      <c r="H6360" s="179">
        <f t="shared" si="298"/>
        <v>2539.5100000000002</v>
      </c>
      <c r="I6360" s="179">
        <f t="shared" si="299"/>
        <v>2539.5100000000002</v>
      </c>
    </row>
    <row r="6361" spans="1:9" ht="15.75" thickBot="1">
      <c r="A6361" s="398"/>
      <c r="B6361" s="333">
        <v>41.17</v>
      </c>
      <c r="C6361" s="334">
        <v>2797.75</v>
      </c>
      <c r="D6361" s="335" t="s">
        <v>385</v>
      </c>
      <c r="E6361" s="335" t="s">
        <v>386</v>
      </c>
      <c r="F6361" s="335" t="s">
        <v>805</v>
      </c>
      <c r="G6361" s="179">
        <f t="shared" si="297"/>
        <v>0</v>
      </c>
      <c r="H6361" s="179">
        <f t="shared" si="298"/>
        <v>2797.75</v>
      </c>
      <c r="I6361" s="179">
        <f t="shared" si="299"/>
        <v>2797.75</v>
      </c>
    </row>
    <row r="6362" spans="1:9" ht="15.75" thickBot="1">
      <c r="A6362" s="398"/>
      <c r="B6362" s="333">
        <v>30.72</v>
      </c>
      <c r="C6362" s="334">
        <v>2087.58</v>
      </c>
      <c r="D6362" s="335" t="s">
        <v>385</v>
      </c>
      <c r="E6362" s="335" t="s">
        <v>386</v>
      </c>
      <c r="F6362" s="335" t="s">
        <v>831</v>
      </c>
      <c r="G6362" s="179">
        <f t="shared" si="297"/>
        <v>0</v>
      </c>
      <c r="H6362" s="179">
        <f t="shared" si="298"/>
        <v>2087.58</v>
      </c>
      <c r="I6362" s="179">
        <f t="shared" si="299"/>
        <v>2087.58</v>
      </c>
    </row>
    <row r="6363" spans="1:9" ht="15.75" thickBot="1">
      <c r="A6363" s="398"/>
      <c r="B6363" s="333">
        <v>41.17</v>
      </c>
      <c r="C6363" s="334">
        <v>2797.75</v>
      </c>
      <c r="D6363" s="335" t="s">
        <v>385</v>
      </c>
      <c r="E6363" s="335" t="s">
        <v>386</v>
      </c>
      <c r="F6363" s="335" t="s">
        <v>832</v>
      </c>
      <c r="G6363" s="179">
        <f t="shared" si="297"/>
        <v>0</v>
      </c>
      <c r="H6363" s="179">
        <f t="shared" si="298"/>
        <v>2797.75</v>
      </c>
      <c r="I6363" s="179">
        <f t="shared" si="299"/>
        <v>2797.75</v>
      </c>
    </row>
    <row r="6364" spans="1:9" ht="15.75" thickBot="1">
      <c r="A6364" s="398"/>
      <c r="B6364" s="333">
        <v>105.59</v>
      </c>
      <c r="C6364" s="334">
        <v>5232.8100000000004</v>
      </c>
      <c r="D6364" s="335" t="s">
        <v>385</v>
      </c>
      <c r="E6364" s="335" t="s">
        <v>386</v>
      </c>
      <c r="F6364" s="335" t="s">
        <v>821</v>
      </c>
      <c r="G6364" s="179">
        <f t="shared" si="297"/>
        <v>0</v>
      </c>
      <c r="H6364" s="179">
        <f t="shared" si="298"/>
        <v>5232.8100000000004</v>
      </c>
      <c r="I6364" s="179">
        <f t="shared" si="299"/>
        <v>5232.8100000000004</v>
      </c>
    </row>
    <row r="6365" spans="1:9" ht="15.75" thickBot="1">
      <c r="A6365" s="398"/>
      <c r="B6365" s="333">
        <v>127.84</v>
      </c>
      <c r="C6365" s="334">
        <v>6547.34</v>
      </c>
      <c r="D6365" s="335" t="s">
        <v>385</v>
      </c>
      <c r="E6365" s="335" t="s">
        <v>386</v>
      </c>
      <c r="F6365" s="335" t="s">
        <v>833</v>
      </c>
      <c r="G6365" s="179">
        <f t="shared" si="297"/>
        <v>0</v>
      </c>
      <c r="H6365" s="179">
        <f t="shared" si="298"/>
        <v>6547.34</v>
      </c>
      <c r="I6365" s="179">
        <f t="shared" si="299"/>
        <v>6547.34</v>
      </c>
    </row>
    <row r="6366" spans="1:9" ht="15.75" thickBot="1">
      <c r="A6366" s="398"/>
      <c r="B6366" s="333">
        <v>127.84</v>
      </c>
      <c r="C6366" s="334">
        <v>6547.34</v>
      </c>
      <c r="D6366" s="335" t="s">
        <v>385</v>
      </c>
      <c r="E6366" s="335" t="s">
        <v>386</v>
      </c>
      <c r="F6366" s="335" t="s">
        <v>916</v>
      </c>
      <c r="G6366" s="179">
        <f t="shared" si="297"/>
        <v>0</v>
      </c>
      <c r="H6366" s="179">
        <f t="shared" si="298"/>
        <v>6547.34</v>
      </c>
      <c r="I6366" s="179">
        <f t="shared" si="299"/>
        <v>6547.34</v>
      </c>
    </row>
    <row r="6367" spans="1:9" ht="15.75" thickBot="1">
      <c r="A6367" s="398"/>
      <c r="B6367" s="333">
        <v>127.84</v>
      </c>
      <c r="C6367" s="334">
        <v>6547.34</v>
      </c>
      <c r="D6367" s="335" t="s">
        <v>385</v>
      </c>
      <c r="E6367" s="335" t="s">
        <v>386</v>
      </c>
      <c r="F6367" s="335" t="s">
        <v>917</v>
      </c>
      <c r="G6367" s="179">
        <f t="shared" si="297"/>
        <v>0</v>
      </c>
      <c r="H6367" s="179">
        <f t="shared" si="298"/>
        <v>6547.34</v>
      </c>
      <c r="I6367" s="179">
        <f t="shared" si="299"/>
        <v>6547.34</v>
      </c>
    </row>
    <row r="6368" spans="1:9" ht="15.75" thickBot="1">
      <c r="A6368" s="398"/>
      <c r="B6368" s="333">
        <v>127.84</v>
      </c>
      <c r="C6368" s="334">
        <v>6547.34</v>
      </c>
      <c r="D6368" s="335" t="s">
        <v>385</v>
      </c>
      <c r="E6368" s="335" t="s">
        <v>386</v>
      </c>
      <c r="F6368" s="335" t="s">
        <v>918</v>
      </c>
      <c r="G6368" s="179">
        <f t="shared" si="297"/>
        <v>0</v>
      </c>
      <c r="H6368" s="179">
        <f t="shared" si="298"/>
        <v>6547.34</v>
      </c>
      <c r="I6368" s="179">
        <f t="shared" si="299"/>
        <v>6547.34</v>
      </c>
    </row>
    <row r="6369" spans="1:9" ht="15.75" thickBot="1">
      <c r="A6369" s="398"/>
      <c r="B6369" s="333">
        <v>104.24</v>
      </c>
      <c r="C6369" s="334">
        <v>5338.64</v>
      </c>
      <c r="D6369" s="335" t="s">
        <v>385</v>
      </c>
      <c r="E6369" s="335" t="s">
        <v>386</v>
      </c>
      <c r="F6369" s="335" t="s">
        <v>919</v>
      </c>
      <c r="G6369" s="179">
        <f t="shared" si="297"/>
        <v>0</v>
      </c>
      <c r="H6369" s="179">
        <f t="shared" si="298"/>
        <v>5338.64</v>
      </c>
      <c r="I6369" s="179">
        <f t="shared" si="299"/>
        <v>5338.64</v>
      </c>
    </row>
    <row r="6370" spans="1:9" ht="15.75" thickBot="1">
      <c r="A6370" s="398"/>
      <c r="B6370" s="333">
        <v>127.84</v>
      </c>
      <c r="C6370" s="334">
        <v>6547.34</v>
      </c>
      <c r="D6370" s="335" t="s">
        <v>385</v>
      </c>
      <c r="E6370" s="335" t="s">
        <v>386</v>
      </c>
      <c r="F6370" s="335" t="s">
        <v>920</v>
      </c>
      <c r="G6370" s="179">
        <f t="shared" si="297"/>
        <v>0</v>
      </c>
      <c r="H6370" s="179">
        <f t="shared" si="298"/>
        <v>6547.34</v>
      </c>
      <c r="I6370" s="179">
        <f t="shared" si="299"/>
        <v>6547.34</v>
      </c>
    </row>
    <row r="6371" spans="1:9" ht="15.75" thickBot="1">
      <c r="A6371" s="398"/>
      <c r="B6371" s="333">
        <v>104.24</v>
      </c>
      <c r="C6371" s="334">
        <v>5338.64</v>
      </c>
      <c r="D6371" s="335" t="s">
        <v>385</v>
      </c>
      <c r="E6371" s="335" t="s">
        <v>386</v>
      </c>
      <c r="F6371" s="335" t="s">
        <v>858</v>
      </c>
      <c r="G6371" s="179">
        <f t="shared" si="297"/>
        <v>0</v>
      </c>
      <c r="H6371" s="179">
        <f t="shared" si="298"/>
        <v>5338.64</v>
      </c>
      <c r="I6371" s="179">
        <f t="shared" si="299"/>
        <v>5338.64</v>
      </c>
    </row>
    <row r="6372" spans="1:9" ht="15.75" thickBot="1">
      <c r="A6372" s="399"/>
      <c r="B6372" s="333">
        <v>0</v>
      </c>
      <c r="C6372" s="334">
        <v>93.89</v>
      </c>
      <c r="D6372" s="335" t="s">
        <v>393</v>
      </c>
      <c r="E6372" s="335" t="s">
        <v>386</v>
      </c>
      <c r="F6372" s="335" t="s">
        <v>859</v>
      </c>
      <c r="G6372" s="179">
        <f t="shared" si="297"/>
        <v>0</v>
      </c>
      <c r="H6372" s="179">
        <f t="shared" si="298"/>
        <v>0</v>
      </c>
      <c r="I6372" s="179">
        <f t="shared" si="299"/>
        <v>0</v>
      </c>
    </row>
    <row r="6373" spans="1:9" ht="15.75" thickBot="1">
      <c r="A6373" s="336" t="s">
        <v>537</v>
      </c>
      <c r="B6373" s="337">
        <v>1660.54</v>
      </c>
      <c r="C6373" s="338">
        <v>95417.23</v>
      </c>
      <c r="D6373" s="394"/>
      <c r="E6373" s="395"/>
      <c r="F6373" s="396"/>
      <c r="G6373" s="179">
        <f t="shared" si="297"/>
        <v>0</v>
      </c>
      <c r="H6373" s="179">
        <f t="shared" si="298"/>
        <v>0</v>
      </c>
      <c r="I6373" s="179">
        <f t="shared" si="299"/>
        <v>0</v>
      </c>
    </row>
    <row r="6374" spans="1:9" ht="15.75" thickBot="1">
      <c r="A6374" s="397" t="s">
        <v>1064</v>
      </c>
      <c r="B6374" s="333">
        <v>12.8</v>
      </c>
      <c r="C6374" s="334">
        <v>568.99</v>
      </c>
      <c r="D6374" s="335" t="s">
        <v>391</v>
      </c>
      <c r="E6374" s="335" t="s">
        <v>386</v>
      </c>
      <c r="F6374" s="335" t="s">
        <v>919</v>
      </c>
      <c r="G6374" s="179">
        <f t="shared" si="297"/>
        <v>0</v>
      </c>
      <c r="H6374" s="179">
        <f t="shared" si="298"/>
        <v>0</v>
      </c>
      <c r="I6374" s="179">
        <f t="shared" si="299"/>
        <v>0</v>
      </c>
    </row>
    <row r="6375" spans="1:9" ht="15.75" thickBot="1">
      <c r="A6375" s="398"/>
      <c r="B6375" s="333">
        <v>12.8</v>
      </c>
      <c r="C6375" s="334">
        <v>568.99</v>
      </c>
      <c r="D6375" s="335" t="s">
        <v>391</v>
      </c>
      <c r="E6375" s="335" t="s">
        <v>386</v>
      </c>
      <c r="F6375" s="335" t="s">
        <v>858</v>
      </c>
      <c r="G6375" s="179">
        <f t="shared" si="297"/>
        <v>0</v>
      </c>
      <c r="H6375" s="179">
        <f t="shared" si="298"/>
        <v>0</v>
      </c>
      <c r="I6375" s="179">
        <f t="shared" si="299"/>
        <v>0</v>
      </c>
    </row>
    <row r="6376" spans="1:9" ht="15.75" thickBot="1">
      <c r="A6376" s="398"/>
      <c r="B6376" s="333">
        <v>69.44</v>
      </c>
      <c r="C6376" s="334">
        <v>3082.64</v>
      </c>
      <c r="D6376" s="335" t="s">
        <v>385</v>
      </c>
      <c r="E6376" s="335" t="s">
        <v>386</v>
      </c>
      <c r="F6376" s="335" t="s">
        <v>918</v>
      </c>
      <c r="G6376" s="179">
        <f t="shared" si="297"/>
        <v>0</v>
      </c>
      <c r="H6376" s="179">
        <f t="shared" si="298"/>
        <v>3082.64</v>
      </c>
      <c r="I6376" s="179">
        <f t="shared" si="299"/>
        <v>3082.64</v>
      </c>
    </row>
    <row r="6377" spans="1:9" ht="15.75" thickBot="1">
      <c r="A6377" s="398"/>
      <c r="B6377" s="333">
        <v>53.44</v>
      </c>
      <c r="C6377" s="334">
        <v>2381.4</v>
      </c>
      <c r="D6377" s="335" t="s">
        <v>385</v>
      </c>
      <c r="E6377" s="335" t="s">
        <v>386</v>
      </c>
      <c r="F6377" s="335" t="s">
        <v>919</v>
      </c>
      <c r="G6377" s="179">
        <f t="shared" si="297"/>
        <v>0</v>
      </c>
      <c r="H6377" s="179">
        <f t="shared" si="298"/>
        <v>2381.4</v>
      </c>
      <c r="I6377" s="179">
        <f t="shared" si="299"/>
        <v>2381.4</v>
      </c>
    </row>
    <row r="6378" spans="1:9" ht="15.75" thickBot="1">
      <c r="A6378" s="398"/>
      <c r="B6378" s="333">
        <v>63.84</v>
      </c>
      <c r="C6378" s="334">
        <v>2851.35</v>
      </c>
      <c r="D6378" s="335" t="s">
        <v>385</v>
      </c>
      <c r="E6378" s="335" t="s">
        <v>386</v>
      </c>
      <c r="F6378" s="335" t="s">
        <v>920</v>
      </c>
      <c r="G6378" s="179">
        <f t="shared" si="297"/>
        <v>0</v>
      </c>
      <c r="H6378" s="179">
        <f t="shared" si="298"/>
        <v>2851.35</v>
      </c>
      <c r="I6378" s="179">
        <f t="shared" si="299"/>
        <v>2851.35</v>
      </c>
    </row>
    <row r="6379" spans="1:9" ht="15.75" thickBot="1">
      <c r="A6379" s="398"/>
      <c r="B6379" s="333">
        <v>55.04</v>
      </c>
      <c r="C6379" s="334">
        <v>2464.08</v>
      </c>
      <c r="D6379" s="335" t="s">
        <v>385</v>
      </c>
      <c r="E6379" s="335" t="s">
        <v>386</v>
      </c>
      <c r="F6379" s="335" t="s">
        <v>858</v>
      </c>
      <c r="G6379" s="179">
        <f t="shared" si="297"/>
        <v>0</v>
      </c>
      <c r="H6379" s="179">
        <f t="shared" si="298"/>
        <v>2464.08</v>
      </c>
      <c r="I6379" s="179">
        <f t="shared" si="299"/>
        <v>2464.08</v>
      </c>
    </row>
    <row r="6380" spans="1:9" ht="15.75" thickBot="1">
      <c r="A6380" s="398"/>
      <c r="B6380" s="333">
        <v>1.6</v>
      </c>
      <c r="C6380" s="334">
        <v>66.099999999999994</v>
      </c>
      <c r="D6380" s="335" t="s">
        <v>834</v>
      </c>
      <c r="E6380" s="335" t="s">
        <v>386</v>
      </c>
      <c r="F6380" s="335" t="s">
        <v>919</v>
      </c>
      <c r="G6380" s="179">
        <f t="shared" si="297"/>
        <v>0</v>
      </c>
      <c r="H6380" s="179">
        <f t="shared" si="298"/>
        <v>0</v>
      </c>
      <c r="I6380" s="179">
        <f t="shared" si="299"/>
        <v>0</v>
      </c>
    </row>
    <row r="6381" spans="1:9" ht="15.75" thickBot="1">
      <c r="A6381" s="399"/>
      <c r="B6381" s="333">
        <v>0</v>
      </c>
      <c r="C6381" s="334">
        <v>164.65</v>
      </c>
      <c r="D6381" s="335" t="s">
        <v>393</v>
      </c>
      <c r="E6381" s="335" t="s">
        <v>386</v>
      </c>
      <c r="F6381" s="335" t="s">
        <v>859</v>
      </c>
      <c r="G6381" s="179">
        <f t="shared" si="297"/>
        <v>0</v>
      </c>
      <c r="H6381" s="179">
        <f t="shared" si="298"/>
        <v>0</v>
      </c>
      <c r="I6381" s="179">
        <f t="shared" si="299"/>
        <v>0</v>
      </c>
    </row>
    <row r="6382" spans="1:9" ht="15.75" thickBot="1">
      <c r="A6382" s="336" t="s">
        <v>1064</v>
      </c>
      <c r="B6382" s="337">
        <v>268.95999999999998</v>
      </c>
      <c r="C6382" s="338">
        <v>12148.2</v>
      </c>
      <c r="D6382" s="394"/>
      <c r="E6382" s="395"/>
      <c r="F6382" s="396"/>
      <c r="G6382" s="179">
        <f t="shared" si="297"/>
        <v>0</v>
      </c>
      <c r="H6382" s="179">
        <f t="shared" si="298"/>
        <v>0</v>
      </c>
      <c r="I6382" s="179">
        <f t="shared" si="299"/>
        <v>0</v>
      </c>
    </row>
    <row r="6383" spans="1:9" ht="15.75" thickBot="1">
      <c r="A6383" s="397" t="s">
        <v>1065</v>
      </c>
      <c r="B6383" s="333">
        <v>4</v>
      </c>
      <c r="C6383" s="334">
        <v>221.07</v>
      </c>
      <c r="D6383" s="335" t="s">
        <v>391</v>
      </c>
      <c r="E6383" s="335" t="s">
        <v>386</v>
      </c>
      <c r="F6383" s="335" t="s">
        <v>919</v>
      </c>
      <c r="G6383" s="179">
        <f t="shared" si="297"/>
        <v>0</v>
      </c>
      <c r="H6383" s="179">
        <f t="shared" si="298"/>
        <v>0</v>
      </c>
      <c r="I6383" s="179">
        <f t="shared" si="299"/>
        <v>0</v>
      </c>
    </row>
    <row r="6384" spans="1:9" ht="15.75" thickBot="1">
      <c r="A6384" s="398"/>
      <c r="B6384" s="333">
        <v>4</v>
      </c>
      <c r="C6384" s="334">
        <v>221.07</v>
      </c>
      <c r="D6384" s="335" t="s">
        <v>391</v>
      </c>
      <c r="E6384" s="335" t="s">
        <v>386</v>
      </c>
      <c r="F6384" s="335" t="s">
        <v>858</v>
      </c>
      <c r="G6384" s="179">
        <f t="shared" si="297"/>
        <v>0</v>
      </c>
      <c r="H6384" s="179">
        <f t="shared" si="298"/>
        <v>0</v>
      </c>
      <c r="I6384" s="179">
        <f t="shared" si="299"/>
        <v>0</v>
      </c>
    </row>
    <row r="6385" spans="1:9" ht="15.75" thickBot="1">
      <c r="A6385" s="398"/>
      <c r="B6385" s="333">
        <v>21.67</v>
      </c>
      <c r="C6385" s="334">
        <v>1197.5</v>
      </c>
      <c r="D6385" s="335" t="s">
        <v>385</v>
      </c>
      <c r="E6385" s="335" t="s">
        <v>386</v>
      </c>
      <c r="F6385" s="335" t="s">
        <v>918</v>
      </c>
      <c r="G6385" s="179">
        <f t="shared" si="297"/>
        <v>0</v>
      </c>
      <c r="H6385" s="179">
        <f t="shared" si="298"/>
        <v>1197.5</v>
      </c>
      <c r="I6385" s="179">
        <f t="shared" si="299"/>
        <v>1197.5</v>
      </c>
    </row>
    <row r="6386" spans="1:9" ht="15.75" thickBot="1">
      <c r="A6386" s="398"/>
      <c r="B6386" s="333">
        <v>17.690000000000001</v>
      </c>
      <c r="C6386" s="334">
        <v>976.44</v>
      </c>
      <c r="D6386" s="335" t="s">
        <v>385</v>
      </c>
      <c r="E6386" s="335" t="s">
        <v>386</v>
      </c>
      <c r="F6386" s="335" t="s">
        <v>919</v>
      </c>
      <c r="G6386" s="179">
        <f t="shared" si="297"/>
        <v>0</v>
      </c>
      <c r="H6386" s="179">
        <f t="shared" si="298"/>
        <v>976.44</v>
      </c>
      <c r="I6386" s="179">
        <f t="shared" si="299"/>
        <v>976.44</v>
      </c>
    </row>
    <row r="6387" spans="1:9" ht="15.75" thickBot="1">
      <c r="A6387" s="398"/>
      <c r="B6387" s="333">
        <v>19.29</v>
      </c>
      <c r="C6387" s="334">
        <v>1043.82</v>
      </c>
      <c r="D6387" s="335" t="s">
        <v>385</v>
      </c>
      <c r="E6387" s="335" t="s">
        <v>386</v>
      </c>
      <c r="F6387" s="335" t="s">
        <v>920</v>
      </c>
      <c r="G6387" s="179">
        <f t="shared" si="297"/>
        <v>0</v>
      </c>
      <c r="H6387" s="179">
        <f t="shared" si="298"/>
        <v>1043.82</v>
      </c>
      <c r="I6387" s="179">
        <f t="shared" si="299"/>
        <v>1043.82</v>
      </c>
    </row>
    <row r="6388" spans="1:9" ht="15.75" thickBot="1">
      <c r="A6388" s="398"/>
      <c r="B6388" s="333">
        <v>11.29</v>
      </c>
      <c r="C6388" s="334">
        <v>601.70000000000005</v>
      </c>
      <c r="D6388" s="335" t="s">
        <v>385</v>
      </c>
      <c r="E6388" s="335" t="s">
        <v>386</v>
      </c>
      <c r="F6388" s="335" t="s">
        <v>858</v>
      </c>
      <c r="G6388" s="179">
        <f t="shared" si="297"/>
        <v>0</v>
      </c>
      <c r="H6388" s="179">
        <f t="shared" si="298"/>
        <v>601.70000000000005</v>
      </c>
      <c r="I6388" s="179">
        <f t="shared" si="299"/>
        <v>601.70000000000005</v>
      </c>
    </row>
    <row r="6389" spans="1:9" ht="15.75" thickBot="1">
      <c r="A6389" s="399"/>
      <c r="B6389" s="333">
        <v>0</v>
      </c>
      <c r="C6389" s="334">
        <v>36.06</v>
      </c>
      <c r="D6389" s="335" t="s">
        <v>393</v>
      </c>
      <c r="E6389" s="335" t="s">
        <v>386</v>
      </c>
      <c r="F6389" s="335" t="s">
        <v>859</v>
      </c>
      <c r="G6389" s="179">
        <f t="shared" si="297"/>
        <v>0</v>
      </c>
      <c r="H6389" s="179">
        <f t="shared" si="298"/>
        <v>0</v>
      </c>
      <c r="I6389" s="179">
        <f t="shared" si="299"/>
        <v>0</v>
      </c>
    </row>
    <row r="6390" spans="1:9" ht="15.75" thickBot="1">
      <c r="A6390" s="336" t="s">
        <v>1065</v>
      </c>
      <c r="B6390" s="337">
        <v>77.94</v>
      </c>
      <c r="C6390" s="338">
        <v>4297.66</v>
      </c>
      <c r="D6390" s="394"/>
      <c r="E6390" s="395"/>
      <c r="F6390" s="396"/>
      <c r="G6390" s="179">
        <f t="shared" si="297"/>
        <v>0</v>
      </c>
      <c r="H6390" s="179">
        <f t="shared" si="298"/>
        <v>0</v>
      </c>
      <c r="I6390" s="179">
        <f t="shared" si="299"/>
        <v>0</v>
      </c>
    </row>
    <row r="6391" spans="1:9" ht="15.75" thickBot="1">
      <c r="A6391" s="397" t="s">
        <v>1066</v>
      </c>
      <c r="B6391" s="333">
        <v>3.2</v>
      </c>
      <c r="C6391" s="334">
        <v>98.91</v>
      </c>
      <c r="D6391" s="335" t="s">
        <v>391</v>
      </c>
      <c r="E6391" s="335" t="s">
        <v>386</v>
      </c>
      <c r="F6391" s="335" t="s">
        <v>919</v>
      </c>
      <c r="G6391" s="179">
        <f t="shared" si="297"/>
        <v>0</v>
      </c>
      <c r="H6391" s="179">
        <f t="shared" si="298"/>
        <v>0</v>
      </c>
      <c r="I6391" s="179">
        <f t="shared" si="299"/>
        <v>0</v>
      </c>
    </row>
    <row r="6392" spans="1:9" ht="15.75" thickBot="1">
      <c r="A6392" s="398"/>
      <c r="B6392" s="333">
        <v>17.36</v>
      </c>
      <c r="C6392" s="334">
        <v>536</v>
      </c>
      <c r="D6392" s="335" t="s">
        <v>385</v>
      </c>
      <c r="E6392" s="335" t="s">
        <v>386</v>
      </c>
      <c r="F6392" s="335" t="s">
        <v>918</v>
      </c>
      <c r="G6392" s="179">
        <f t="shared" si="297"/>
        <v>0</v>
      </c>
      <c r="H6392" s="179">
        <f t="shared" si="298"/>
        <v>536</v>
      </c>
      <c r="I6392" s="179">
        <f t="shared" si="299"/>
        <v>536</v>
      </c>
    </row>
    <row r="6393" spans="1:9" ht="15.75" thickBot="1">
      <c r="A6393" s="399"/>
      <c r="B6393" s="333">
        <v>14.16</v>
      </c>
      <c r="C6393" s="334">
        <v>437.06</v>
      </c>
      <c r="D6393" s="335" t="s">
        <v>385</v>
      </c>
      <c r="E6393" s="335" t="s">
        <v>386</v>
      </c>
      <c r="F6393" s="335" t="s">
        <v>919</v>
      </c>
      <c r="G6393" s="179">
        <f t="shared" si="297"/>
        <v>0</v>
      </c>
      <c r="H6393" s="179">
        <f t="shared" si="298"/>
        <v>437.06</v>
      </c>
      <c r="I6393" s="179">
        <f t="shared" si="299"/>
        <v>437.06</v>
      </c>
    </row>
    <row r="6394" spans="1:9" ht="15.75" thickBot="1">
      <c r="A6394" s="336" t="s">
        <v>1066</v>
      </c>
      <c r="B6394" s="337">
        <v>34.72</v>
      </c>
      <c r="C6394" s="338">
        <v>1071.97</v>
      </c>
      <c r="D6394" s="394"/>
      <c r="E6394" s="395"/>
      <c r="F6394" s="396"/>
      <c r="G6394" s="179">
        <f t="shared" si="297"/>
        <v>0</v>
      </c>
      <c r="H6394" s="179">
        <f t="shared" si="298"/>
        <v>0</v>
      </c>
      <c r="I6394" s="179">
        <f t="shared" si="299"/>
        <v>0</v>
      </c>
    </row>
    <row r="6395" spans="1:9" ht="15.75" thickBot="1">
      <c r="A6395" s="397" t="s">
        <v>538</v>
      </c>
      <c r="B6395" s="333">
        <v>1.2</v>
      </c>
      <c r="C6395" s="334">
        <v>62.85</v>
      </c>
      <c r="D6395" s="335" t="s">
        <v>391</v>
      </c>
      <c r="E6395" s="335" t="s">
        <v>386</v>
      </c>
      <c r="F6395" s="335" t="s">
        <v>817</v>
      </c>
      <c r="G6395" s="179">
        <f t="shared" si="297"/>
        <v>0</v>
      </c>
      <c r="H6395" s="179">
        <f t="shared" si="298"/>
        <v>0</v>
      </c>
      <c r="I6395" s="179">
        <f t="shared" si="299"/>
        <v>0</v>
      </c>
    </row>
    <row r="6396" spans="1:9" ht="15.75" thickBot="1">
      <c r="A6396" s="398"/>
      <c r="B6396" s="333">
        <v>1.2</v>
      </c>
      <c r="C6396" s="334">
        <v>62.85</v>
      </c>
      <c r="D6396" s="335" t="s">
        <v>391</v>
      </c>
      <c r="E6396" s="335" t="s">
        <v>386</v>
      </c>
      <c r="F6396" s="335" t="s">
        <v>818</v>
      </c>
      <c r="G6396" s="179">
        <f t="shared" si="297"/>
        <v>0</v>
      </c>
      <c r="H6396" s="179">
        <f t="shared" si="298"/>
        <v>0</v>
      </c>
      <c r="I6396" s="179">
        <f t="shared" si="299"/>
        <v>0</v>
      </c>
    </row>
    <row r="6397" spans="1:9" ht="15.75" thickBot="1">
      <c r="A6397" s="398"/>
      <c r="B6397" s="333">
        <v>0.6</v>
      </c>
      <c r="C6397" s="334">
        <v>33.71</v>
      </c>
      <c r="D6397" s="335" t="s">
        <v>391</v>
      </c>
      <c r="E6397" s="335" t="s">
        <v>386</v>
      </c>
      <c r="F6397" s="335" t="s">
        <v>819</v>
      </c>
      <c r="G6397" s="179">
        <f t="shared" si="297"/>
        <v>0</v>
      </c>
      <c r="H6397" s="179">
        <f t="shared" si="298"/>
        <v>0</v>
      </c>
      <c r="I6397" s="179">
        <f t="shared" si="299"/>
        <v>0</v>
      </c>
    </row>
    <row r="6398" spans="1:9" ht="15.75" thickBot="1">
      <c r="A6398" s="398"/>
      <c r="B6398" s="333">
        <v>0.6</v>
      </c>
      <c r="C6398" s="334">
        <v>33.71</v>
      </c>
      <c r="D6398" s="335" t="s">
        <v>391</v>
      </c>
      <c r="E6398" s="335" t="s">
        <v>386</v>
      </c>
      <c r="F6398" s="335" t="s">
        <v>820</v>
      </c>
      <c r="G6398" s="179">
        <f t="shared" si="297"/>
        <v>0</v>
      </c>
      <c r="H6398" s="179">
        <f t="shared" si="298"/>
        <v>0</v>
      </c>
      <c r="I6398" s="179">
        <f t="shared" si="299"/>
        <v>0</v>
      </c>
    </row>
    <row r="6399" spans="1:9" ht="15.75" thickBot="1">
      <c r="A6399" s="398"/>
      <c r="B6399" s="333">
        <v>0.6</v>
      </c>
      <c r="C6399" s="334">
        <v>33.71</v>
      </c>
      <c r="D6399" s="335" t="s">
        <v>391</v>
      </c>
      <c r="E6399" s="335" t="s">
        <v>386</v>
      </c>
      <c r="F6399" s="335" t="s">
        <v>821</v>
      </c>
      <c r="G6399" s="179">
        <f t="shared" si="297"/>
        <v>0</v>
      </c>
      <c r="H6399" s="179">
        <f t="shared" si="298"/>
        <v>0</v>
      </c>
      <c r="I6399" s="179">
        <f t="shared" si="299"/>
        <v>0</v>
      </c>
    </row>
    <row r="6400" spans="1:9" ht="15.75" thickBot="1">
      <c r="A6400" s="398"/>
      <c r="B6400" s="333">
        <v>11.8</v>
      </c>
      <c r="C6400" s="334">
        <v>618.02</v>
      </c>
      <c r="D6400" s="335" t="s">
        <v>385</v>
      </c>
      <c r="E6400" s="335" t="s">
        <v>386</v>
      </c>
      <c r="F6400" s="335" t="s">
        <v>817</v>
      </c>
      <c r="G6400" s="179">
        <f t="shared" si="297"/>
        <v>0</v>
      </c>
      <c r="H6400" s="179">
        <f t="shared" si="298"/>
        <v>618.02</v>
      </c>
      <c r="I6400" s="179">
        <f t="shared" si="299"/>
        <v>618.02</v>
      </c>
    </row>
    <row r="6401" spans="1:9" ht="15.75" thickBot="1">
      <c r="A6401" s="398"/>
      <c r="B6401" s="333">
        <v>12.4</v>
      </c>
      <c r="C6401" s="334">
        <v>650.89</v>
      </c>
      <c r="D6401" s="335" t="s">
        <v>385</v>
      </c>
      <c r="E6401" s="335" t="s">
        <v>386</v>
      </c>
      <c r="F6401" s="335" t="s">
        <v>822</v>
      </c>
      <c r="G6401" s="179">
        <f t="shared" si="297"/>
        <v>0</v>
      </c>
      <c r="H6401" s="179">
        <f t="shared" si="298"/>
        <v>650.89</v>
      </c>
      <c r="I6401" s="179">
        <f t="shared" si="299"/>
        <v>650.89</v>
      </c>
    </row>
    <row r="6402" spans="1:9" ht="15.75" thickBot="1">
      <c r="A6402" s="398"/>
      <c r="B6402" s="333">
        <v>13</v>
      </c>
      <c r="C6402" s="334">
        <v>680.88</v>
      </c>
      <c r="D6402" s="335" t="s">
        <v>385</v>
      </c>
      <c r="E6402" s="335" t="s">
        <v>386</v>
      </c>
      <c r="F6402" s="335" t="s">
        <v>823</v>
      </c>
      <c r="G6402" s="179">
        <f t="shared" si="297"/>
        <v>0</v>
      </c>
      <c r="H6402" s="179">
        <f t="shared" si="298"/>
        <v>680.88</v>
      </c>
      <c r="I6402" s="179">
        <f t="shared" si="299"/>
        <v>680.88</v>
      </c>
    </row>
    <row r="6403" spans="1:9" ht="15.75" thickBot="1">
      <c r="A6403" s="398"/>
      <c r="B6403" s="333">
        <v>12.8</v>
      </c>
      <c r="C6403" s="334">
        <v>664.35</v>
      </c>
      <c r="D6403" s="335" t="s">
        <v>385</v>
      </c>
      <c r="E6403" s="335" t="s">
        <v>386</v>
      </c>
      <c r="F6403" s="335" t="s">
        <v>824</v>
      </c>
      <c r="G6403" s="179">
        <f t="shared" si="297"/>
        <v>0</v>
      </c>
      <c r="H6403" s="179">
        <f t="shared" si="298"/>
        <v>664.35</v>
      </c>
      <c r="I6403" s="179">
        <f t="shared" si="299"/>
        <v>664.35</v>
      </c>
    </row>
    <row r="6404" spans="1:9" ht="15.75" thickBot="1">
      <c r="A6404" s="398"/>
      <c r="B6404" s="333">
        <v>13</v>
      </c>
      <c r="C6404" s="334">
        <v>680.88</v>
      </c>
      <c r="D6404" s="335" t="s">
        <v>385</v>
      </c>
      <c r="E6404" s="335" t="s">
        <v>386</v>
      </c>
      <c r="F6404" s="335" t="s">
        <v>825</v>
      </c>
      <c r="G6404" s="179">
        <f t="shared" si="297"/>
        <v>0</v>
      </c>
      <c r="H6404" s="179">
        <f t="shared" si="298"/>
        <v>680.88</v>
      </c>
      <c r="I6404" s="179">
        <f t="shared" si="299"/>
        <v>680.88</v>
      </c>
    </row>
    <row r="6405" spans="1:9" ht="15.75" thickBot="1">
      <c r="A6405" s="398"/>
      <c r="B6405" s="333">
        <v>11.8</v>
      </c>
      <c r="C6405" s="334">
        <v>618.02</v>
      </c>
      <c r="D6405" s="335" t="s">
        <v>385</v>
      </c>
      <c r="E6405" s="335" t="s">
        <v>386</v>
      </c>
      <c r="F6405" s="335" t="s">
        <v>818</v>
      </c>
      <c r="G6405" s="179">
        <f t="shared" ref="G6405:G6468" si="300">IF(D6405="REG",C6405,0)</f>
        <v>0</v>
      </c>
      <c r="H6405" s="179">
        <f t="shared" ref="H6405:H6468" si="301">IF(D6405="SAL",C6405,0)</f>
        <v>618.02</v>
      </c>
      <c r="I6405" s="179">
        <f t="shared" ref="I6405:I6468" si="302">+G6405+H6405</f>
        <v>618.02</v>
      </c>
    </row>
    <row r="6406" spans="1:9" ht="15.75" thickBot="1">
      <c r="A6406" s="398"/>
      <c r="B6406" s="333">
        <v>6.5</v>
      </c>
      <c r="C6406" s="334">
        <v>365.13</v>
      </c>
      <c r="D6406" s="335" t="s">
        <v>385</v>
      </c>
      <c r="E6406" s="335" t="s">
        <v>386</v>
      </c>
      <c r="F6406" s="335" t="s">
        <v>826</v>
      </c>
      <c r="G6406" s="179">
        <f t="shared" si="300"/>
        <v>0</v>
      </c>
      <c r="H6406" s="179">
        <f t="shared" si="301"/>
        <v>365.13</v>
      </c>
      <c r="I6406" s="179">
        <f t="shared" si="302"/>
        <v>365.13</v>
      </c>
    </row>
    <row r="6407" spans="1:9" ht="15.75" thickBot="1">
      <c r="A6407" s="398"/>
      <c r="B6407" s="333">
        <v>6.3</v>
      </c>
      <c r="C6407" s="334">
        <v>348.27</v>
      </c>
      <c r="D6407" s="335" t="s">
        <v>385</v>
      </c>
      <c r="E6407" s="335" t="s">
        <v>386</v>
      </c>
      <c r="F6407" s="335" t="s">
        <v>827</v>
      </c>
      <c r="G6407" s="179">
        <f t="shared" si="300"/>
        <v>0</v>
      </c>
      <c r="H6407" s="179">
        <f t="shared" si="301"/>
        <v>348.27</v>
      </c>
      <c r="I6407" s="179">
        <f t="shared" si="302"/>
        <v>348.27</v>
      </c>
    </row>
    <row r="6408" spans="1:9" ht="15.75" thickBot="1">
      <c r="A6408" s="398"/>
      <c r="B6408" s="333">
        <v>6.1</v>
      </c>
      <c r="C6408" s="334">
        <v>348.28</v>
      </c>
      <c r="D6408" s="335" t="s">
        <v>385</v>
      </c>
      <c r="E6408" s="335" t="s">
        <v>386</v>
      </c>
      <c r="F6408" s="335" t="s">
        <v>828</v>
      </c>
      <c r="G6408" s="179">
        <f t="shared" si="300"/>
        <v>0</v>
      </c>
      <c r="H6408" s="179">
        <f t="shared" si="301"/>
        <v>348.28</v>
      </c>
      <c r="I6408" s="179">
        <f t="shared" si="302"/>
        <v>348.28</v>
      </c>
    </row>
    <row r="6409" spans="1:9" ht="15.75" thickBot="1">
      <c r="A6409" s="398"/>
      <c r="B6409" s="333">
        <v>5.9</v>
      </c>
      <c r="C6409" s="334">
        <v>331.42</v>
      </c>
      <c r="D6409" s="335" t="s">
        <v>385</v>
      </c>
      <c r="E6409" s="335" t="s">
        <v>386</v>
      </c>
      <c r="F6409" s="335" t="s">
        <v>819</v>
      </c>
      <c r="G6409" s="179">
        <f t="shared" si="300"/>
        <v>0</v>
      </c>
      <c r="H6409" s="179">
        <f t="shared" si="301"/>
        <v>331.42</v>
      </c>
      <c r="I6409" s="179">
        <f t="shared" si="302"/>
        <v>331.42</v>
      </c>
    </row>
    <row r="6410" spans="1:9" ht="15.75" thickBot="1">
      <c r="A6410" s="398"/>
      <c r="B6410" s="333">
        <v>6.3</v>
      </c>
      <c r="C6410" s="334">
        <v>348.27</v>
      </c>
      <c r="D6410" s="335" t="s">
        <v>385</v>
      </c>
      <c r="E6410" s="335" t="s">
        <v>386</v>
      </c>
      <c r="F6410" s="335" t="s">
        <v>829</v>
      </c>
      <c r="G6410" s="179">
        <f t="shared" si="300"/>
        <v>0</v>
      </c>
      <c r="H6410" s="179">
        <f t="shared" si="301"/>
        <v>348.27</v>
      </c>
      <c r="I6410" s="179">
        <f t="shared" si="302"/>
        <v>348.27</v>
      </c>
    </row>
    <row r="6411" spans="1:9" ht="15.75" thickBot="1">
      <c r="A6411" s="398"/>
      <c r="B6411" s="333">
        <v>6.5</v>
      </c>
      <c r="C6411" s="334">
        <v>365.13</v>
      </c>
      <c r="D6411" s="335" t="s">
        <v>385</v>
      </c>
      <c r="E6411" s="335" t="s">
        <v>386</v>
      </c>
      <c r="F6411" s="335" t="s">
        <v>830</v>
      </c>
      <c r="G6411" s="179">
        <f t="shared" si="300"/>
        <v>0</v>
      </c>
      <c r="H6411" s="179">
        <f t="shared" si="301"/>
        <v>365.13</v>
      </c>
      <c r="I6411" s="179">
        <f t="shared" si="302"/>
        <v>365.13</v>
      </c>
    </row>
    <row r="6412" spans="1:9" ht="15.75" thickBot="1">
      <c r="A6412" s="398"/>
      <c r="B6412" s="333">
        <v>4.7</v>
      </c>
      <c r="C6412" s="334">
        <v>247.15</v>
      </c>
      <c r="D6412" s="335" t="s">
        <v>385</v>
      </c>
      <c r="E6412" s="335" t="s">
        <v>386</v>
      </c>
      <c r="F6412" s="335" t="s">
        <v>820</v>
      </c>
      <c r="G6412" s="179">
        <f t="shared" si="300"/>
        <v>0</v>
      </c>
      <c r="H6412" s="179">
        <f t="shared" si="301"/>
        <v>247.15</v>
      </c>
      <c r="I6412" s="179">
        <f t="shared" si="302"/>
        <v>247.15</v>
      </c>
    </row>
    <row r="6413" spans="1:9" ht="15.75" thickBot="1">
      <c r="A6413" s="398"/>
      <c r="B6413" s="333">
        <v>6.5</v>
      </c>
      <c r="C6413" s="334">
        <v>365.13</v>
      </c>
      <c r="D6413" s="335" t="s">
        <v>385</v>
      </c>
      <c r="E6413" s="335" t="s">
        <v>386</v>
      </c>
      <c r="F6413" s="335" t="s">
        <v>805</v>
      </c>
      <c r="G6413" s="179">
        <f t="shared" si="300"/>
        <v>0</v>
      </c>
      <c r="H6413" s="179">
        <f t="shared" si="301"/>
        <v>365.13</v>
      </c>
      <c r="I6413" s="179">
        <f t="shared" si="302"/>
        <v>365.13</v>
      </c>
    </row>
    <row r="6414" spans="1:9" ht="15.75" thickBot="1">
      <c r="A6414" s="398"/>
      <c r="B6414" s="333">
        <v>6.5</v>
      </c>
      <c r="C6414" s="334">
        <v>365.13</v>
      </c>
      <c r="D6414" s="335" t="s">
        <v>385</v>
      </c>
      <c r="E6414" s="335" t="s">
        <v>386</v>
      </c>
      <c r="F6414" s="335" t="s">
        <v>831</v>
      </c>
      <c r="G6414" s="179">
        <f t="shared" si="300"/>
        <v>0</v>
      </c>
      <c r="H6414" s="179">
        <f t="shared" si="301"/>
        <v>365.13</v>
      </c>
      <c r="I6414" s="179">
        <f t="shared" si="302"/>
        <v>365.13</v>
      </c>
    </row>
    <row r="6415" spans="1:9" ht="15.75" thickBot="1">
      <c r="A6415" s="398"/>
      <c r="B6415" s="333">
        <v>6.5</v>
      </c>
      <c r="C6415" s="334">
        <v>365.13</v>
      </c>
      <c r="D6415" s="335" t="s">
        <v>385</v>
      </c>
      <c r="E6415" s="335" t="s">
        <v>386</v>
      </c>
      <c r="F6415" s="335" t="s">
        <v>832</v>
      </c>
      <c r="G6415" s="179">
        <f t="shared" si="300"/>
        <v>0</v>
      </c>
      <c r="H6415" s="179">
        <f t="shared" si="301"/>
        <v>365.13</v>
      </c>
      <c r="I6415" s="179">
        <f t="shared" si="302"/>
        <v>365.13</v>
      </c>
    </row>
    <row r="6416" spans="1:9" ht="15.75" thickBot="1">
      <c r="A6416" s="398"/>
      <c r="B6416" s="333">
        <v>3.7</v>
      </c>
      <c r="C6416" s="334">
        <v>230.34</v>
      </c>
      <c r="D6416" s="335" t="s">
        <v>385</v>
      </c>
      <c r="E6416" s="335" t="s">
        <v>386</v>
      </c>
      <c r="F6416" s="335" t="s">
        <v>821</v>
      </c>
      <c r="G6416" s="179">
        <f t="shared" si="300"/>
        <v>0</v>
      </c>
      <c r="H6416" s="179">
        <f t="shared" si="301"/>
        <v>230.34</v>
      </c>
      <c r="I6416" s="179">
        <f t="shared" si="302"/>
        <v>230.34</v>
      </c>
    </row>
    <row r="6417" spans="1:9" ht="15.75" thickBot="1">
      <c r="A6417" s="398"/>
      <c r="B6417" s="333">
        <v>6.5</v>
      </c>
      <c r="C6417" s="334">
        <v>365.13</v>
      </c>
      <c r="D6417" s="335" t="s">
        <v>385</v>
      </c>
      <c r="E6417" s="335" t="s">
        <v>386</v>
      </c>
      <c r="F6417" s="335" t="s">
        <v>833</v>
      </c>
      <c r="G6417" s="179">
        <f t="shared" si="300"/>
        <v>0</v>
      </c>
      <c r="H6417" s="179">
        <f t="shared" si="301"/>
        <v>365.13</v>
      </c>
      <c r="I6417" s="179">
        <f t="shared" si="302"/>
        <v>365.13</v>
      </c>
    </row>
    <row r="6418" spans="1:9" ht="15.75" thickBot="1">
      <c r="A6418" s="398"/>
      <c r="B6418" s="333">
        <v>6.3</v>
      </c>
      <c r="C6418" s="334">
        <v>356.71</v>
      </c>
      <c r="D6418" s="335" t="s">
        <v>385</v>
      </c>
      <c r="E6418" s="335" t="s">
        <v>386</v>
      </c>
      <c r="F6418" s="335" t="s">
        <v>916</v>
      </c>
      <c r="G6418" s="179">
        <f t="shared" si="300"/>
        <v>0</v>
      </c>
      <c r="H6418" s="179">
        <f t="shared" si="301"/>
        <v>356.71</v>
      </c>
      <c r="I6418" s="179">
        <f t="shared" si="302"/>
        <v>356.71</v>
      </c>
    </row>
    <row r="6419" spans="1:9" ht="15.75" thickBot="1">
      <c r="A6419" s="399"/>
      <c r="B6419" s="333">
        <v>6.1</v>
      </c>
      <c r="C6419" s="334">
        <v>348.28</v>
      </c>
      <c r="D6419" s="335" t="s">
        <v>385</v>
      </c>
      <c r="E6419" s="335" t="s">
        <v>386</v>
      </c>
      <c r="F6419" s="335" t="s">
        <v>917</v>
      </c>
      <c r="G6419" s="179">
        <f t="shared" si="300"/>
        <v>0</v>
      </c>
      <c r="H6419" s="179">
        <f t="shared" si="301"/>
        <v>348.28</v>
      </c>
      <c r="I6419" s="179">
        <f t="shared" si="302"/>
        <v>348.28</v>
      </c>
    </row>
    <row r="6420" spans="1:9" ht="15.75" thickBot="1">
      <c r="A6420" s="336" t="s">
        <v>538</v>
      </c>
      <c r="B6420" s="337">
        <v>163.4</v>
      </c>
      <c r="C6420" s="338">
        <v>8889.3700000000008</v>
      </c>
      <c r="D6420" s="394"/>
      <c r="E6420" s="395"/>
      <c r="F6420" s="396"/>
      <c r="G6420" s="179">
        <f t="shared" si="300"/>
        <v>0</v>
      </c>
      <c r="H6420" s="179">
        <f t="shared" si="301"/>
        <v>0</v>
      </c>
      <c r="I6420" s="179">
        <f t="shared" si="302"/>
        <v>0</v>
      </c>
    </row>
    <row r="6421" spans="1:9" ht="15.75" thickBot="1">
      <c r="A6421" s="397" t="s">
        <v>539</v>
      </c>
      <c r="B6421" s="333">
        <v>4</v>
      </c>
      <c r="C6421" s="334">
        <v>158.53</v>
      </c>
      <c r="D6421" s="335" t="s">
        <v>391</v>
      </c>
      <c r="E6421" s="335" t="s">
        <v>386</v>
      </c>
      <c r="F6421" s="335" t="s">
        <v>817</v>
      </c>
      <c r="G6421" s="179">
        <f t="shared" si="300"/>
        <v>0</v>
      </c>
      <c r="H6421" s="179">
        <f t="shared" si="301"/>
        <v>0</v>
      </c>
      <c r="I6421" s="179">
        <f t="shared" si="302"/>
        <v>0</v>
      </c>
    </row>
    <row r="6422" spans="1:9" ht="15.75" thickBot="1">
      <c r="A6422" s="398"/>
      <c r="B6422" s="333">
        <v>4</v>
      </c>
      <c r="C6422" s="334">
        <v>158.53</v>
      </c>
      <c r="D6422" s="335" t="s">
        <v>391</v>
      </c>
      <c r="E6422" s="335" t="s">
        <v>386</v>
      </c>
      <c r="F6422" s="335" t="s">
        <v>818</v>
      </c>
      <c r="G6422" s="179">
        <f t="shared" si="300"/>
        <v>0</v>
      </c>
      <c r="H6422" s="179">
        <f t="shared" si="301"/>
        <v>0</v>
      </c>
      <c r="I6422" s="179">
        <f t="shared" si="302"/>
        <v>0</v>
      </c>
    </row>
    <row r="6423" spans="1:9" ht="15.75" thickBot="1">
      <c r="A6423" s="398"/>
      <c r="B6423" s="333">
        <v>4</v>
      </c>
      <c r="C6423" s="334">
        <v>167.02</v>
      </c>
      <c r="D6423" s="335" t="s">
        <v>391</v>
      </c>
      <c r="E6423" s="335" t="s">
        <v>386</v>
      </c>
      <c r="F6423" s="335" t="s">
        <v>819</v>
      </c>
      <c r="G6423" s="179">
        <f t="shared" si="300"/>
        <v>0</v>
      </c>
      <c r="H6423" s="179">
        <f t="shared" si="301"/>
        <v>0</v>
      </c>
      <c r="I6423" s="179">
        <f t="shared" si="302"/>
        <v>0</v>
      </c>
    </row>
    <row r="6424" spans="1:9" ht="15.75" thickBot="1">
      <c r="A6424" s="398"/>
      <c r="B6424" s="333">
        <v>4</v>
      </c>
      <c r="C6424" s="334">
        <v>167.02</v>
      </c>
      <c r="D6424" s="335" t="s">
        <v>391</v>
      </c>
      <c r="E6424" s="335" t="s">
        <v>386</v>
      </c>
      <c r="F6424" s="335" t="s">
        <v>820</v>
      </c>
      <c r="G6424" s="179">
        <f t="shared" si="300"/>
        <v>0</v>
      </c>
      <c r="H6424" s="179">
        <f t="shared" si="301"/>
        <v>0</v>
      </c>
      <c r="I6424" s="179">
        <f t="shared" si="302"/>
        <v>0</v>
      </c>
    </row>
    <row r="6425" spans="1:9" ht="15.75" thickBot="1">
      <c r="A6425" s="398"/>
      <c r="B6425" s="333">
        <v>4.5999999999999996</v>
      </c>
      <c r="C6425" s="334">
        <v>205.44</v>
      </c>
      <c r="D6425" s="335" t="s">
        <v>391</v>
      </c>
      <c r="E6425" s="335" t="s">
        <v>386</v>
      </c>
      <c r="F6425" s="335" t="s">
        <v>821</v>
      </c>
      <c r="G6425" s="179">
        <f t="shared" si="300"/>
        <v>0</v>
      </c>
      <c r="H6425" s="179">
        <f t="shared" si="301"/>
        <v>0</v>
      </c>
      <c r="I6425" s="179">
        <f t="shared" si="302"/>
        <v>0</v>
      </c>
    </row>
    <row r="6426" spans="1:9" ht="15.75" thickBot="1">
      <c r="A6426" s="398"/>
      <c r="B6426" s="333">
        <v>39.35</v>
      </c>
      <c r="C6426" s="334">
        <v>1558.96</v>
      </c>
      <c r="D6426" s="335" t="s">
        <v>385</v>
      </c>
      <c r="E6426" s="335" t="s">
        <v>386</v>
      </c>
      <c r="F6426" s="335" t="s">
        <v>817</v>
      </c>
      <c r="G6426" s="179">
        <f t="shared" si="300"/>
        <v>0</v>
      </c>
      <c r="H6426" s="179">
        <f t="shared" si="301"/>
        <v>1558.96</v>
      </c>
      <c r="I6426" s="179">
        <f t="shared" si="302"/>
        <v>1558.96</v>
      </c>
    </row>
    <row r="6427" spans="1:9" ht="15.75" thickBot="1">
      <c r="A6427" s="398"/>
      <c r="B6427" s="333">
        <v>42.55</v>
      </c>
      <c r="C6427" s="334">
        <v>1685.28</v>
      </c>
      <c r="D6427" s="335" t="s">
        <v>385</v>
      </c>
      <c r="E6427" s="335" t="s">
        <v>386</v>
      </c>
      <c r="F6427" s="335" t="s">
        <v>822</v>
      </c>
      <c r="G6427" s="179">
        <f t="shared" si="300"/>
        <v>0</v>
      </c>
      <c r="H6427" s="179">
        <f t="shared" si="301"/>
        <v>1685.28</v>
      </c>
      <c r="I6427" s="179">
        <f t="shared" si="302"/>
        <v>1685.28</v>
      </c>
    </row>
    <row r="6428" spans="1:9" ht="15.75" thickBot="1">
      <c r="A6428" s="398"/>
      <c r="B6428" s="333">
        <v>43.35</v>
      </c>
      <c r="C6428" s="334">
        <v>1717.5</v>
      </c>
      <c r="D6428" s="335" t="s">
        <v>385</v>
      </c>
      <c r="E6428" s="335" t="s">
        <v>386</v>
      </c>
      <c r="F6428" s="335" t="s">
        <v>823</v>
      </c>
      <c r="G6428" s="179">
        <f t="shared" si="300"/>
        <v>0</v>
      </c>
      <c r="H6428" s="179">
        <f t="shared" si="301"/>
        <v>1717.5</v>
      </c>
      <c r="I6428" s="179">
        <f t="shared" si="302"/>
        <v>1717.5</v>
      </c>
    </row>
    <row r="6429" spans="1:9" ht="15.75" thickBot="1">
      <c r="A6429" s="398"/>
      <c r="B6429" s="333">
        <v>43.35</v>
      </c>
      <c r="C6429" s="334">
        <v>1717.5</v>
      </c>
      <c r="D6429" s="335" t="s">
        <v>385</v>
      </c>
      <c r="E6429" s="335" t="s">
        <v>386</v>
      </c>
      <c r="F6429" s="335" t="s">
        <v>824</v>
      </c>
      <c r="G6429" s="179">
        <f t="shared" si="300"/>
        <v>0</v>
      </c>
      <c r="H6429" s="179">
        <f t="shared" si="301"/>
        <v>1717.5</v>
      </c>
      <c r="I6429" s="179">
        <f t="shared" si="302"/>
        <v>1717.5</v>
      </c>
    </row>
    <row r="6430" spans="1:9" ht="15.75" thickBot="1">
      <c r="A6430" s="398"/>
      <c r="B6430" s="333">
        <v>43.35</v>
      </c>
      <c r="C6430" s="334">
        <v>1717.5</v>
      </c>
      <c r="D6430" s="335" t="s">
        <v>385</v>
      </c>
      <c r="E6430" s="335" t="s">
        <v>386</v>
      </c>
      <c r="F6430" s="335" t="s">
        <v>825</v>
      </c>
      <c r="G6430" s="179">
        <f t="shared" si="300"/>
        <v>0</v>
      </c>
      <c r="H6430" s="179">
        <f t="shared" si="301"/>
        <v>1717.5</v>
      </c>
      <c r="I6430" s="179">
        <f t="shared" si="302"/>
        <v>1717.5</v>
      </c>
    </row>
    <row r="6431" spans="1:9" ht="15.75" thickBot="1">
      <c r="A6431" s="398"/>
      <c r="B6431" s="333">
        <v>35.35</v>
      </c>
      <c r="C6431" s="334">
        <v>1423.72</v>
      </c>
      <c r="D6431" s="335" t="s">
        <v>385</v>
      </c>
      <c r="E6431" s="335" t="s">
        <v>386</v>
      </c>
      <c r="F6431" s="335" t="s">
        <v>818</v>
      </c>
      <c r="G6431" s="179">
        <f t="shared" si="300"/>
        <v>0</v>
      </c>
      <c r="H6431" s="179">
        <f t="shared" si="301"/>
        <v>1423.72</v>
      </c>
      <c r="I6431" s="179">
        <f t="shared" si="302"/>
        <v>1423.72</v>
      </c>
    </row>
    <row r="6432" spans="1:9" ht="15.75" thickBot="1">
      <c r="A6432" s="398"/>
      <c r="B6432" s="333">
        <v>43.35</v>
      </c>
      <c r="C6432" s="334">
        <v>1809.33</v>
      </c>
      <c r="D6432" s="335" t="s">
        <v>385</v>
      </c>
      <c r="E6432" s="335" t="s">
        <v>386</v>
      </c>
      <c r="F6432" s="335" t="s">
        <v>826</v>
      </c>
      <c r="G6432" s="179">
        <f t="shared" si="300"/>
        <v>0</v>
      </c>
      <c r="H6432" s="179">
        <f t="shared" si="301"/>
        <v>1809.33</v>
      </c>
      <c r="I6432" s="179">
        <f t="shared" si="302"/>
        <v>1809.33</v>
      </c>
    </row>
    <row r="6433" spans="1:9" ht="15.75" thickBot="1">
      <c r="A6433" s="398"/>
      <c r="B6433" s="333">
        <v>39.35</v>
      </c>
      <c r="C6433" s="334">
        <v>1621.49</v>
      </c>
      <c r="D6433" s="335" t="s">
        <v>385</v>
      </c>
      <c r="E6433" s="335" t="s">
        <v>386</v>
      </c>
      <c r="F6433" s="335" t="s">
        <v>827</v>
      </c>
      <c r="G6433" s="179">
        <f t="shared" si="300"/>
        <v>0</v>
      </c>
      <c r="H6433" s="179">
        <f t="shared" si="301"/>
        <v>1621.49</v>
      </c>
      <c r="I6433" s="179">
        <f t="shared" si="302"/>
        <v>1621.49</v>
      </c>
    </row>
    <row r="6434" spans="1:9" ht="15.75" thickBot="1">
      <c r="A6434" s="398"/>
      <c r="B6434" s="333">
        <v>43.35</v>
      </c>
      <c r="C6434" s="334">
        <v>1809.33</v>
      </c>
      <c r="D6434" s="335" t="s">
        <v>385</v>
      </c>
      <c r="E6434" s="335" t="s">
        <v>386</v>
      </c>
      <c r="F6434" s="335" t="s">
        <v>828</v>
      </c>
      <c r="G6434" s="179">
        <f t="shared" si="300"/>
        <v>0</v>
      </c>
      <c r="H6434" s="179">
        <f t="shared" si="301"/>
        <v>1809.33</v>
      </c>
      <c r="I6434" s="179">
        <f t="shared" si="302"/>
        <v>1809.33</v>
      </c>
    </row>
    <row r="6435" spans="1:9" ht="15.75" thickBot="1">
      <c r="A6435" s="398"/>
      <c r="B6435" s="333">
        <v>38.549999999999997</v>
      </c>
      <c r="C6435" s="334">
        <v>1604.75</v>
      </c>
      <c r="D6435" s="335" t="s">
        <v>385</v>
      </c>
      <c r="E6435" s="335" t="s">
        <v>386</v>
      </c>
      <c r="F6435" s="335" t="s">
        <v>819</v>
      </c>
      <c r="G6435" s="179">
        <f t="shared" si="300"/>
        <v>0</v>
      </c>
      <c r="H6435" s="179">
        <f t="shared" si="301"/>
        <v>1604.75</v>
      </c>
      <c r="I6435" s="179">
        <f t="shared" si="302"/>
        <v>1604.75</v>
      </c>
    </row>
    <row r="6436" spans="1:9" ht="15.75" thickBot="1">
      <c r="A6436" s="398"/>
      <c r="B6436" s="333">
        <v>43.35</v>
      </c>
      <c r="C6436" s="334">
        <v>1809.33</v>
      </c>
      <c r="D6436" s="335" t="s">
        <v>385</v>
      </c>
      <c r="E6436" s="335" t="s">
        <v>386</v>
      </c>
      <c r="F6436" s="335" t="s">
        <v>829</v>
      </c>
      <c r="G6436" s="179">
        <f t="shared" si="300"/>
        <v>0</v>
      </c>
      <c r="H6436" s="179">
        <f t="shared" si="301"/>
        <v>1809.33</v>
      </c>
      <c r="I6436" s="179">
        <f t="shared" si="302"/>
        <v>1809.33</v>
      </c>
    </row>
    <row r="6437" spans="1:9" ht="15.75" thickBot="1">
      <c r="A6437" s="398"/>
      <c r="B6437" s="333">
        <v>43.35</v>
      </c>
      <c r="C6437" s="334">
        <v>1809.33</v>
      </c>
      <c r="D6437" s="335" t="s">
        <v>385</v>
      </c>
      <c r="E6437" s="335" t="s">
        <v>386</v>
      </c>
      <c r="F6437" s="335" t="s">
        <v>830</v>
      </c>
      <c r="G6437" s="179">
        <f t="shared" si="300"/>
        <v>0</v>
      </c>
      <c r="H6437" s="179">
        <f t="shared" si="301"/>
        <v>1809.33</v>
      </c>
      <c r="I6437" s="179">
        <f t="shared" si="302"/>
        <v>1809.33</v>
      </c>
    </row>
    <row r="6438" spans="1:9" ht="15.75" thickBot="1">
      <c r="A6438" s="398"/>
      <c r="B6438" s="333">
        <v>32.950000000000003</v>
      </c>
      <c r="C6438" s="334">
        <v>1402.88</v>
      </c>
      <c r="D6438" s="335" t="s">
        <v>385</v>
      </c>
      <c r="E6438" s="335" t="s">
        <v>386</v>
      </c>
      <c r="F6438" s="335" t="s">
        <v>820</v>
      </c>
      <c r="G6438" s="179">
        <f t="shared" si="300"/>
        <v>0</v>
      </c>
      <c r="H6438" s="179">
        <f t="shared" si="301"/>
        <v>1402.88</v>
      </c>
      <c r="I6438" s="179">
        <f t="shared" si="302"/>
        <v>1402.88</v>
      </c>
    </row>
    <row r="6439" spans="1:9" ht="15.75" thickBot="1">
      <c r="A6439" s="398"/>
      <c r="B6439" s="333">
        <v>42.55</v>
      </c>
      <c r="C6439" s="334">
        <v>1771.76</v>
      </c>
      <c r="D6439" s="335" t="s">
        <v>385</v>
      </c>
      <c r="E6439" s="335" t="s">
        <v>386</v>
      </c>
      <c r="F6439" s="335" t="s">
        <v>805</v>
      </c>
      <c r="G6439" s="179">
        <f t="shared" si="300"/>
        <v>0</v>
      </c>
      <c r="H6439" s="179">
        <f t="shared" si="301"/>
        <v>1771.76</v>
      </c>
      <c r="I6439" s="179">
        <f t="shared" si="302"/>
        <v>1771.76</v>
      </c>
    </row>
    <row r="6440" spans="1:9" ht="15.75" thickBot="1">
      <c r="A6440" s="398"/>
      <c r="B6440" s="333">
        <v>48.45</v>
      </c>
      <c r="C6440" s="334">
        <v>2154.12</v>
      </c>
      <c r="D6440" s="335" t="s">
        <v>385</v>
      </c>
      <c r="E6440" s="335" t="s">
        <v>386</v>
      </c>
      <c r="F6440" s="335" t="s">
        <v>831</v>
      </c>
      <c r="G6440" s="179">
        <f t="shared" si="300"/>
        <v>0</v>
      </c>
      <c r="H6440" s="179">
        <f t="shared" si="301"/>
        <v>2154.12</v>
      </c>
      <c r="I6440" s="179">
        <f t="shared" si="302"/>
        <v>2154.12</v>
      </c>
    </row>
    <row r="6441" spans="1:9" ht="15.75" thickBot="1">
      <c r="A6441" s="398"/>
      <c r="B6441" s="333">
        <v>49.85</v>
      </c>
      <c r="C6441" s="334">
        <v>2225.58</v>
      </c>
      <c r="D6441" s="335" t="s">
        <v>385</v>
      </c>
      <c r="E6441" s="335" t="s">
        <v>386</v>
      </c>
      <c r="F6441" s="335" t="s">
        <v>832</v>
      </c>
      <c r="G6441" s="179">
        <f t="shared" si="300"/>
        <v>0</v>
      </c>
      <c r="H6441" s="179">
        <f t="shared" si="301"/>
        <v>2225.58</v>
      </c>
      <c r="I6441" s="179">
        <f t="shared" si="302"/>
        <v>2225.58</v>
      </c>
    </row>
    <row r="6442" spans="1:9" ht="15.75" thickBot="1">
      <c r="A6442" s="398"/>
      <c r="B6442" s="333">
        <v>44.45</v>
      </c>
      <c r="C6442" s="334">
        <v>1987.1</v>
      </c>
      <c r="D6442" s="335" t="s">
        <v>385</v>
      </c>
      <c r="E6442" s="335" t="s">
        <v>386</v>
      </c>
      <c r="F6442" s="335" t="s">
        <v>821</v>
      </c>
      <c r="G6442" s="179">
        <f t="shared" si="300"/>
        <v>0</v>
      </c>
      <c r="H6442" s="179">
        <f t="shared" si="301"/>
        <v>1987.1</v>
      </c>
      <c r="I6442" s="179">
        <f t="shared" si="302"/>
        <v>1987.1</v>
      </c>
    </row>
    <row r="6443" spans="1:9" ht="15.75" thickBot="1">
      <c r="A6443" s="398"/>
      <c r="B6443" s="333">
        <v>49.85</v>
      </c>
      <c r="C6443" s="334">
        <v>2225.58</v>
      </c>
      <c r="D6443" s="335" t="s">
        <v>385</v>
      </c>
      <c r="E6443" s="335" t="s">
        <v>386</v>
      </c>
      <c r="F6443" s="335" t="s">
        <v>833</v>
      </c>
      <c r="G6443" s="179">
        <f t="shared" si="300"/>
        <v>0</v>
      </c>
      <c r="H6443" s="179">
        <f t="shared" si="301"/>
        <v>2225.58</v>
      </c>
      <c r="I6443" s="179">
        <f t="shared" si="302"/>
        <v>2225.58</v>
      </c>
    </row>
    <row r="6444" spans="1:9" ht="15.75" thickBot="1">
      <c r="A6444" s="398"/>
      <c r="B6444" s="333">
        <v>44.45</v>
      </c>
      <c r="C6444" s="334">
        <v>1920.77</v>
      </c>
      <c r="D6444" s="335" t="s">
        <v>385</v>
      </c>
      <c r="E6444" s="335" t="s">
        <v>386</v>
      </c>
      <c r="F6444" s="335" t="s">
        <v>916</v>
      </c>
      <c r="G6444" s="179">
        <f t="shared" si="300"/>
        <v>0</v>
      </c>
      <c r="H6444" s="179">
        <f t="shared" si="301"/>
        <v>1920.77</v>
      </c>
      <c r="I6444" s="179">
        <f t="shared" si="302"/>
        <v>1920.77</v>
      </c>
    </row>
    <row r="6445" spans="1:9" ht="15.75" thickBot="1">
      <c r="A6445" s="398"/>
      <c r="B6445" s="333">
        <v>47.45</v>
      </c>
      <c r="C6445" s="334">
        <v>2151.37</v>
      </c>
      <c r="D6445" s="335" t="s">
        <v>385</v>
      </c>
      <c r="E6445" s="335" t="s">
        <v>386</v>
      </c>
      <c r="F6445" s="335" t="s">
        <v>917</v>
      </c>
      <c r="G6445" s="179">
        <f t="shared" si="300"/>
        <v>0</v>
      </c>
      <c r="H6445" s="179">
        <f t="shared" si="301"/>
        <v>2151.37</v>
      </c>
      <c r="I6445" s="179">
        <f t="shared" si="302"/>
        <v>2151.37</v>
      </c>
    </row>
    <row r="6446" spans="1:9" ht="15.75" thickBot="1">
      <c r="A6446" s="398"/>
      <c r="B6446" s="333">
        <v>0.8</v>
      </c>
      <c r="C6446" s="334">
        <v>23.6</v>
      </c>
      <c r="D6446" s="335" t="s">
        <v>834</v>
      </c>
      <c r="E6446" s="335" t="s">
        <v>386</v>
      </c>
      <c r="F6446" s="335" t="s">
        <v>818</v>
      </c>
      <c r="G6446" s="179">
        <f t="shared" si="300"/>
        <v>0</v>
      </c>
      <c r="H6446" s="179">
        <f t="shared" si="301"/>
        <v>0</v>
      </c>
      <c r="I6446" s="179">
        <f t="shared" si="302"/>
        <v>0</v>
      </c>
    </row>
    <row r="6447" spans="1:9" ht="15.75" thickBot="1">
      <c r="A6447" s="399"/>
      <c r="B6447" s="333">
        <v>0.8</v>
      </c>
      <c r="C6447" s="334">
        <v>37.57</v>
      </c>
      <c r="D6447" s="335" t="s">
        <v>834</v>
      </c>
      <c r="E6447" s="335" t="s">
        <v>386</v>
      </c>
      <c r="F6447" s="335" t="s">
        <v>819</v>
      </c>
      <c r="G6447" s="179">
        <f t="shared" si="300"/>
        <v>0</v>
      </c>
      <c r="H6447" s="179">
        <f t="shared" si="301"/>
        <v>0</v>
      </c>
      <c r="I6447" s="179">
        <f t="shared" si="302"/>
        <v>0</v>
      </c>
    </row>
    <row r="6448" spans="1:9" ht="15.75" thickBot="1">
      <c r="A6448" s="336" t="s">
        <v>539</v>
      </c>
      <c r="B6448" s="337">
        <v>880.8</v>
      </c>
      <c r="C6448" s="338">
        <v>37040.89</v>
      </c>
      <c r="D6448" s="394"/>
      <c r="E6448" s="395"/>
      <c r="F6448" s="396"/>
      <c r="G6448" s="179">
        <f t="shared" si="300"/>
        <v>0</v>
      </c>
      <c r="H6448" s="179">
        <f t="shared" si="301"/>
        <v>0</v>
      </c>
      <c r="I6448" s="179">
        <f t="shared" si="302"/>
        <v>0</v>
      </c>
    </row>
    <row r="6449" spans="1:9" ht="15.75" thickBot="1">
      <c r="A6449" s="397" t="s">
        <v>1067</v>
      </c>
      <c r="B6449" s="333">
        <v>0.4</v>
      </c>
      <c r="C6449" s="334">
        <v>33.71</v>
      </c>
      <c r="D6449" s="335" t="s">
        <v>391</v>
      </c>
      <c r="E6449" s="335" t="s">
        <v>386</v>
      </c>
      <c r="F6449" s="335" t="s">
        <v>919</v>
      </c>
      <c r="G6449" s="179">
        <f t="shared" si="300"/>
        <v>0</v>
      </c>
      <c r="H6449" s="179">
        <f t="shared" si="301"/>
        <v>0</v>
      </c>
      <c r="I6449" s="179">
        <f t="shared" si="302"/>
        <v>0</v>
      </c>
    </row>
    <row r="6450" spans="1:9" ht="15.75" thickBot="1">
      <c r="A6450" s="398"/>
      <c r="B6450" s="333">
        <v>0.4</v>
      </c>
      <c r="C6450" s="334">
        <v>33.71</v>
      </c>
      <c r="D6450" s="335" t="s">
        <v>391</v>
      </c>
      <c r="E6450" s="335" t="s">
        <v>386</v>
      </c>
      <c r="F6450" s="335" t="s">
        <v>858</v>
      </c>
      <c r="G6450" s="179">
        <f t="shared" si="300"/>
        <v>0</v>
      </c>
      <c r="H6450" s="179">
        <f t="shared" si="301"/>
        <v>0</v>
      </c>
      <c r="I6450" s="179">
        <f t="shared" si="302"/>
        <v>0</v>
      </c>
    </row>
    <row r="6451" spans="1:9" ht="15.75" thickBot="1">
      <c r="A6451" s="398"/>
      <c r="B6451" s="333">
        <v>1.77</v>
      </c>
      <c r="C6451" s="334">
        <v>148.91</v>
      </c>
      <c r="D6451" s="335" t="s">
        <v>385</v>
      </c>
      <c r="E6451" s="335" t="s">
        <v>386</v>
      </c>
      <c r="F6451" s="335" t="s">
        <v>918</v>
      </c>
      <c r="G6451" s="179">
        <f t="shared" si="300"/>
        <v>0</v>
      </c>
      <c r="H6451" s="179">
        <f t="shared" si="301"/>
        <v>148.91</v>
      </c>
      <c r="I6451" s="179">
        <f t="shared" si="302"/>
        <v>148.91</v>
      </c>
    </row>
    <row r="6452" spans="1:9" ht="15.75" thickBot="1">
      <c r="A6452" s="398"/>
      <c r="B6452" s="333">
        <v>1.77</v>
      </c>
      <c r="C6452" s="334">
        <v>148.91</v>
      </c>
      <c r="D6452" s="335" t="s">
        <v>385</v>
      </c>
      <c r="E6452" s="335" t="s">
        <v>386</v>
      </c>
      <c r="F6452" s="335" t="s">
        <v>919</v>
      </c>
      <c r="G6452" s="179">
        <f t="shared" si="300"/>
        <v>0</v>
      </c>
      <c r="H6452" s="179">
        <f t="shared" si="301"/>
        <v>148.91</v>
      </c>
      <c r="I6452" s="179">
        <f t="shared" si="302"/>
        <v>148.91</v>
      </c>
    </row>
    <row r="6453" spans="1:9" ht="15.75" thickBot="1">
      <c r="A6453" s="398"/>
      <c r="B6453" s="333">
        <v>1.97</v>
      </c>
      <c r="C6453" s="334">
        <v>165.77</v>
      </c>
      <c r="D6453" s="335" t="s">
        <v>385</v>
      </c>
      <c r="E6453" s="335" t="s">
        <v>386</v>
      </c>
      <c r="F6453" s="335" t="s">
        <v>920</v>
      </c>
      <c r="G6453" s="179">
        <f t="shared" si="300"/>
        <v>0</v>
      </c>
      <c r="H6453" s="179">
        <f t="shared" si="301"/>
        <v>165.77</v>
      </c>
      <c r="I6453" s="179">
        <f t="shared" si="302"/>
        <v>165.77</v>
      </c>
    </row>
    <row r="6454" spans="1:9" ht="15.75" thickBot="1">
      <c r="A6454" s="398"/>
      <c r="B6454" s="333">
        <v>0.37</v>
      </c>
      <c r="C6454" s="334">
        <v>30.91</v>
      </c>
      <c r="D6454" s="335" t="s">
        <v>385</v>
      </c>
      <c r="E6454" s="335" t="s">
        <v>386</v>
      </c>
      <c r="F6454" s="335" t="s">
        <v>858</v>
      </c>
      <c r="G6454" s="179">
        <f t="shared" si="300"/>
        <v>0</v>
      </c>
      <c r="H6454" s="179">
        <f t="shared" si="301"/>
        <v>30.91</v>
      </c>
      <c r="I6454" s="179">
        <f t="shared" si="302"/>
        <v>30.91</v>
      </c>
    </row>
    <row r="6455" spans="1:9" ht="15.75" thickBot="1">
      <c r="A6455" s="399"/>
      <c r="B6455" s="333">
        <v>0</v>
      </c>
      <c r="C6455" s="334">
        <v>9.39</v>
      </c>
      <c r="D6455" s="335" t="s">
        <v>393</v>
      </c>
      <c r="E6455" s="335" t="s">
        <v>386</v>
      </c>
      <c r="F6455" s="335" t="s">
        <v>859</v>
      </c>
      <c r="G6455" s="179">
        <f t="shared" si="300"/>
        <v>0</v>
      </c>
      <c r="H6455" s="179">
        <f t="shared" si="301"/>
        <v>0</v>
      </c>
      <c r="I6455" s="179">
        <f t="shared" si="302"/>
        <v>0</v>
      </c>
    </row>
    <row r="6456" spans="1:9" ht="15.75" thickBot="1">
      <c r="A6456" s="336" t="s">
        <v>1067</v>
      </c>
      <c r="B6456" s="337">
        <v>6.68</v>
      </c>
      <c r="C6456" s="338">
        <v>571.30999999999995</v>
      </c>
      <c r="D6456" s="394"/>
      <c r="E6456" s="395"/>
      <c r="F6456" s="396"/>
      <c r="G6456" s="179">
        <f t="shared" si="300"/>
        <v>0</v>
      </c>
      <c r="H6456" s="179">
        <f t="shared" si="301"/>
        <v>0</v>
      </c>
      <c r="I6456" s="179">
        <f t="shared" si="302"/>
        <v>0</v>
      </c>
    </row>
    <row r="6457" spans="1:9" ht="15.75" thickBot="1">
      <c r="A6457" s="397" t="s">
        <v>540</v>
      </c>
      <c r="B6457" s="333">
        <v>4.8</v>
      </c>
      <c r="C6457" s="334">
        <v>240.63</v>
      </c>
      <c r="D6457" s="335" t="s">
        <v>391</v>
      </c>
      <c r="E6457" s="335" t="s">
        <v>386</v>
      </c>
      <c r="F6457" s="335" t="s">
        <v>817</v>
      </c>
      <c r="G6457" s="179">
        <f t="shared" si="300"/>
        <v>0</v>
      </c>
      <c r="H6457" s="179">
        <f t="shared" si="301"/>
        <v>0</v>
      </c>
      <c r="I6457" s="179">
        <f t="shared" si="302"/>
        <v>0</v>
      </c>
    </row>
    <row r="6458" spans="1:9" ht="15.75" thickBot="1">
      <c r="A6458" s="398"/>
      <c r="B6458" s="333">
        <v>4.8</v>
      </c>
      <c r="C6458" s="334">
        <v>240.63</v>
      </c>
      <c r="D6458" s="335" t="s">
        <v>391</v>
      </c>
      <c r="E6458" s="335" t="s">
        <v>386</v>
      </c>
      <c r="F6458" s="335" t="s">
        <v>818</v>
      </c>
      <c r="G6458" s="179">
        <f t="shared" si="300"/>
        <v>0</v>
      </c>
      <c r="H6458" s="179">
        <f t="shared" si="301"/>
        <v>0</v>
      </c>
      <c r="I6458" s="179">
        <f t="shared" si="302"/>
        <v>0</v>
      </c>
    </row>
    <row r="6459" spans="1:9" ht="15.75" thickBot="1">
      <c r="A6459" s="398"/>
      <c r="B6459" s="333">
        <v>4.8</v>
      </c>
      <c r="C6459" s="334">
        <v>249.41</v>
      </c>
      <c r="D6459" s="335" t="s">
        <v>391</v>
      </c>
      <c r="E6459" s="335" t="s">
        <v>386</v>
      </c>
      <c r="F6459" s="335" t="s">
        <v>819</v>
      </c>
      <c r="G6459" s="179">
        <f t="shared" si="300"/>
        <v>0</v>
      </c>
      <c r="H6459" s="179">
        <f t="shared" si="301"/>
        <v>0</v>
      </c>
      <c r="I6459" s="179">
        <f t="shared" si="302"/>
        <v>0</v>
      </c>
    </row>
    <row r="6460" spans="1:9" ht="15.75" thickBot="1">
      <c r="A6460" s="398"/>
      <c r="B6460" s="333">
        <v>4.8</v>
      </c>
      <c r="C6460" s="334">
        <v>249.41</v>
      </c>
      <c r="D6460" s="335" t="s">
        <v>391</v>
      </c>
      <c r="E6460" s="335" t="s">
        <v>386</v>
      </c>
      <c r="F6460" s="335" t="s">
        <v>820</v>
      </c>
      <c r="G6460" s="179">
        <f t="shared" si="300"/>
        <v>0</v>
      </c>
      <c r="H6460" s="179">
        <f t="shared" si="301"/>
        <v>0</v>
      </c>
      <c r="I6460" s="179">
        <f t="shared" si="302"/>
        <v>0</v>
      </c>
    </row>
    <row r="6461" spans="1:9" ht="15.75" thickBot="1">
      <c r="A6461" s="398"/>
      <c r="B6461" s="333">
        <v>4.8</v>
      </c>
      <c r="C6461" s="334">
        <v>245.83</v>
      </c>
      <c r="D6461" s="335" t="s">
        <v>391</v>
      </c>
      <c r="E6461" s="335" t="s">
        <v>386</v>
      </c>
      <c r="F6461" s="335" t="s">
        <v>821</v>
      </c>
      <c r="G6461" s="179">
        <f t="shared" si="300"/>
        <v>0</v>
      </c>
      <c r="H6461" s="179">
        <f t="shared" si="301"/>
        <v>0</v>
      </c>
      <c r="I6461" s="179">
        <f t="shared" si="302"/>
        <v>0</v>
      </c>
    </row>
    <row r="6462" spans="1:9" ht="15.75" thickBot="1">
      <c r="A6462" s="398"/>
      <c r="B6462" s="333">
        <v>9.6</v>
      </c>
      <c r="C6462" s="334">
        <v>491.64</v>
      </c>
      <c r="D6462" s="335" t="s">
        <v>391</v>
      </c>
      <c r="E6462" s="335" t="s">
        <v>386</v>
      </c>
      <c r="F6462" s="335" t="s">
        <v>919</v>
      </c>
      <c r="G6462" s="179">
        <f t="shared" si="300"/>
        <v>0</v>
      </c>
      <c r="H6462" s="179">
        <f t="shared" si="301"/>
        <v>0</v>
      </c>
      <c r="I6462" s="179">
        <f t="shared" si="302"/>
        <v>0</v>
      </c>
    </row>
    <row r="6463" spans="1:9" ht="15.75" thickBot="1">
      <c r="A6463" s="398"/>
      <c r="B6463" s="333">
        <v>9.6</v>
      </c>
      <c r="C6463" s="334">
        <v>491.64</v>
      </c>
      <c r="D6463" s="335" t="s">
        <v>391</v>
      </c>
      <c r="E6463" s="335" t="s">
        <v>386</v>
      </c>
      <c r="F6463" s="335" t="s">
        <v>858</v>
      </c>
      <c r="G6463" s="179">
        <f t="shared" si="300"/>
        <v>0</v>
      </c>
      <c r="H6463" s="179">
        <f t="shared" si="301"/>
        <v>0</v>
      </c>
      <c r="I6463" s="179">
        <f t="shared" si="302"/>
        <v>0</v>
      </c>
    </row>
    <row r="6464" spans="1:9" ht="15.75" thickBot="1">
      <c r="A6464" s="398"/>
      <c r="B6464" s="333">
        <v>47.2</v>
      </c>
      <c r="C6464" s="334">
        <v>2366.34</v>
      </c>
      <c r="D6464" s="335" t="s">
        <v>385</v>
      </c>
      <c r="E6464" s="335" t="s">
        <v>386</v>
      </c>
      <c r="F6464" s="335" t="s">
        <v>817</v>
      </c>
      <c r="G6464" s="179">
        <f t="shared" si="300"/>
        <v>0</v>
      </c>
      <c r="H6464" s="179">
        <f t="shared" si="301"/>
        <v>2366.34</v>
      </c>
      <c r="I6464" s="179">
        <f t="shared" si="302"/>
        <v>2366.34</v>
      </c>
    </row>
    <row r="6465" spans="1:9" ht="15.75" thickBot="1">
      <c r="A6465" s="398"/>
      <c r="B6465" s="333">
        <v>52</v>
      </c>
      <c r="C6465" s="334">
        <v>2606.9699999999998</v>
      </c>
      <c r="D6465" s="335" t="s">
        <v>385</v>
      </c>
      <c r="E6465" s="335" t="s">
        <v>386</v>
      </c>
      <c r="F6465" s="335" t="s">
        <v>822</v>
      </c>
      <c r="G6465" s="179">
        <f t="shared" si="300"/>
        <v>0</v>
      </c>
      <c r="H6465" s="179">
        <f t="shared" si="301"/>
        <v>2606.9699999999998</v>
      </c>
      <c r="I6465" s="179">
        <f t="shared" si="302"/>
        <v>2606.9699999999998</v>
      </c>
    </row>
    <row r="6466" spans="1:9" ht="15.75" thickBot="1">
      <c r="A6466" s="398"/>
      <c r="B6466" s="333">
        <v>52</v>
      </c>
      <c r="C6466" s="334">
        <v>2606.9699999999998</v>
      </c>
      <c r="D6466" s="335" t="s">
        <v>385</v>
      </c>
      <c r="E6466" s="335" t="s">
        <v>386</v>
      </c>
      <c r="F6466" s="335" t="s">
        <v>823</v>
      </c>
      <c r="G6466" s="179">
        <f t="shared" si="300"/>
        <v>0</v>
      </c>
      <c r="H6466" s="179">
        <f t="shared" si="301"/>
        <v>2606.9699999999998</v>
      </c>
      <c r="I6466" s="179">
        <f t="shared" si="302"/>
        <v>2606.9699999999998</v>
      </c>
    </row>
    <row r="6467" spans="1:9" ht="15.75" thickBot="1">
      <c r="A6467" s="398"/>
      <c r="B6467" s="333">
        <v>48.8</v>
      </c>
      <c r="C6467" s="334">
        <v>2465.7199999999998</v>
      </c>
      <c r="D6467" s="335" t="s">
        <v>385</v>
      </c>
      <c r="E6467" s="335" t="s">
        <v>386</v>
      </c>
      <c r="F6467" s="335" t="s">
        <v>824</v>
      </c>
      <c r="G6467" s="179">
        <f t="shared" si="300"/>
        <v>0</v>
      </c>
      <c r="H6467" s="179">
        <f t="shared" si="301"/>
        <v>2465.7199999999998</v>
      </c>
      <c r="I6467" s="179">
        <f t="shared" si="302"/>
        <v>2465.7199999999998</v>
      </c>
    </row>
    <row r="6468" spans="1:9" ht="15.75" thickBot="1">
      <c r="A6468" s="398"/>
      <c r="B6468" s="333">
        <v>42.4</v>
      </c>
      <c r="C6468" s="334">
        <v>2183.2399999999998</v>
      </c>
      <c r="D6468" s="335" t="s">
        <v>385</v>
      </c>
      <c r="E6468" s="335" t="s">
        <v>386</v>
      </c>
      <c r="F6468" s="335" t="s">
        <v>825</v>
      </c>
      <c r="G6468" s="179">
        <f t="shared" si="300"/>
        <v>0</v>
      </c>
      <c r="H6468" s="179">
        <f t="shared" si="301"/>
        <v>2183.2399999999998</v>
      </c>
      <c r="I6468" s="179">
        <f t="shared" si="302"/>
        <v>2183.2399999999998</v>
      </c>
    </row>
    <row r="6469" spans="1:9" ht="15.75" thickBot="1">
      <c r="A6469" s="398"/>
      <c r="B6469" s="333">
        <v>44</v>
      </c>
      <c r="C6469" s="334">
        <v>2225.09</v>
      </c>
      <c r="D6469" s="335" t="s">
        <v>385</v>
      </c>
      <c r="E6469" s="335" t="s">
        <v>386</v>
      </c>
      <c r="F6469" s="335" t="s">
        <v>818</v>
      </c>
      <c r="G6469" s="179">
        <f t="shared" ref="G6469:G6532" si="303">IF(D6469="REG",C6469,0)</f>
        <v>0</v>
      </c>
      <c r="H6469" s="179">
        <f t="shared" ref="H6469:H6532" si="304">IF(D6469="SAL",C6469,0)</f>
        <v>2225.09</v>
      </c>
      <c r="I6469" s="179">
        <f t="shared" ref="I6469:I6532" si="305">+G6469+H6469</f>
        <v>2225.09</v>
      </c>
    </row>
    <row r="6470" spans="1:9" ht="15.75" thickBot="1">
      <c r="A6470" s="398"/>
      <c r="B6470" s="333">
        <v>52</v>
      </c>
      <c r="C6470" s="334">
        <v>2702</v>
      </c>
      <c r="D6470" s="335" t="s">
        <v>385</v>
      </c>
      <c r="E6470" s="335" t="s">
        <v>386</v>
      </c>
      <c r="F6470" s="335" t="s">
        <v>826</v>
      </c>
      <c r="G6470" s="179">
        <f t="shared" si="303"/>
        <v>0</v>
      </c>
      <c r="H6470" s="179">
        <f t="shared" si="304"/>
        <v>2702</v>
      </c>
      <c r="I6470" s="179">
        <f t="shared" si="305"/>
        <v>2702</v>
      </c>
    </row>
    <row r="6471" spans="1:9" ht="15.75" thickBot="1">
      <c r="A6471" s="398"/>
      <c r="B6471" s="333">
        <v>52</v>
      </c>
      <c r="C6471" s="334">
        <v>2702</v>
      </c>
      <c r="D6471" s="335" t="s">
        <v>385</v>
      </c>
      <c r="E6471" s="335" t="s">
        <v>386</v>
      </c>
      <c r="F6471" s="335" t="s">
        <v>827</v>
      </c>
      <c r="G6471" s="179">
        <f t="shared" si="303"/>
        <v>0</v>
      </c>
      <c r="H6471" s="179">
        <f t="shared" si="304"/>
        <v>2702</v>
      </c>
      <c r="I6471" s="179">
        <f t="shared" si="305"/>
        <v>2702</v>
      </c>
    </row>
    <row r="6472" spans="1:9" ht="15.75" thickBot="1">
      <c r="A6472" s="398"/>
      <c r="B6472" s="333">
        <v>50.4</v>
      </c>
      <c r="C6472" s="334">
        <v>2599.54</v>
      </c>
      <c r="D6472" s="335" t="s">
        <v>385</v>
      </c>
      <c r="E6472" s="335" t="s">
        <v>386</v>
      </c>
      <c r="F6472" s="335" t="s">
        <v>828</v>
      </c>
      <c r="G6472" s="179">
        <f t="shared" si="303"/>
        <v>0</v>
      </c>
      <c r="H6472" s="179">
        <f t="shared" si="304"/>
        <v>2599.54</v>
      </c>
      <c r="I6472" s="179">
        <f t="shared" si="305"/>
        <v>2599.54</v>
      </c>
    </row>
    <row r="6473" spans="1:9" ht="15.75" thickBot="1">
      <c r="A6473" s="398"/>
      <c r="B6473" s="333">
        <v>47.2</v>
      </c>
      <c r="C6473" s="334">
        <v>2452.59</v>
      </c>
      <c r="D6473" s="335" t="s">
        <v>385</v>
      </c>
      <c r="E6473" s="335" t="s">
        <v>386</v>
      </c>
      <c r="F6473" s="335" t="s">
        <v>819</v>
      </c>
      <c r="G6473" s="179">
        <f t="shared" si="303"/>
        <v>0</v>
      </c>
      <c r="H6473" s="179">
        <f t="shared" si="304"/>
        <v>2452.59</v>
      </c>
      <c r="I6473" s="179">
        <f t="shared" si="305"/>
        <v>2452.59</v>
      </c>
    </row>
    <row r="6474" spans="1:9" ht="15.75" thickBot="1">
      <c r="A6474" s="398"/>
      <c r="B6474" s="333">
        <v>48.8</v>
      </c>
      <c r="C6474" s="334">
        <v>2497.08</v>
      </c>
      <c r="D6474" s="335" t="s">
        <v>385</v>
      </c>
      <c r="E6474" s="335" t="s">
        <v>386</v>
      </c>
      <c r="F6474" s="335" t="s">
        <v>829</v>
      </c>
      <c r="G6474" s="179">
        <f t="shared" si="303"/>
        <v>0</v>
      </c>
      <c r="H6474" s="179">
        <f t="shared" si="304"/>
        <v>2497.08</v>
      </c>
      <c r="I6474" s="179">
        <f t="shared" si="305"/>
        <v>2497.08</v>
      </c>
    </row>
    <row r="6475" spans="1:9" ht="15.75" thickBot="1">
      <c r="A6475" s="398"/>
      <c r="B6475" s="333">
        <v>52</v>
      </c>
      <c r="C6475" s="334">
        <v>2702</v>
      </c>
      <c r="D6475" s="335" t="s">
        <v>385</v>
      </c>
      <c r="E6475" s="335" t="s">
        <v>386</v>
      </c>
      <c r="F6475" s="335" t="s">
        <v>830</v>
      </c>
      <c r="G6475" s="179">
        <f t="shared" si="303"/>
        <v>0</v>
      </c>
      <c r="H6475" s="179">
        <f t="shared" si="304"/>
        <v>2702</v>
      </c>
      <c r="I6475" s="179">
        <f t="shared" si="305"/>
        <v>2702</v>
      </c>
    </row>
    <row r="6476" spans="1:9" ht="15.75" thickBot="1">
      <c r="A6476" s="398"/>
      <c r="B6476" s="333">
        <v>47.2</v>
      </c>
      <c r="C6476" s="334">
        <v>2452.59</v>
      </c>
      <c r="D6476" s="335" t="s">
        <v>385</v>
      </c>
      <c r="E6476" s="335" t="s">
        <v>386</v>
      </c>
      <c r="F6476" s="335" t="s">
        <v>820</v>
      </c>
      <c r="G6476" s="179">
        <f t="shared" si="303"/>
        <v>0</v>
      </c>
      <c r="H6476" s="179">
        <f t="shared" si="304"/>
        <v>2452.59</v>
      </c>
      <c r="I6476" s="179">
        <f t="shared" si="305"/>
        <v>2452.59</v>
      </c>
    </row>
    <row r="6477" spans="1:9" ht="15.75" thickBot="1">
      <c r="A6477" s="398"/>
      <c r="B6477" s="333">
        <v>50.4</v>
      </c>
      <c r="C6477" s="334">
        <v>2599.54</v>
      </c>
      <c r="D6477" s="335" t="s">
        <v>385</v>
      </c>
      <c r="E6477" s="335" t="s">
        <v>386</v>
      </c>
      <c r="F6477" s="335" t="s">
        <v>805</v>
      </c>
      <c r="G6477" s="179">
        <f t="shared" si="303"/>
        <v>0</v>
      </c>
      <c r="H6477" s="179">
        <f t="shared" si="304"/>
        <v>2599.54</v>
      </c>
      <c r="I6477" s="179">
        <f t="shared" si="305"/>
        <v>2599.54</v>
      </c>
    </row>
    <row r="6478" spans="1:9" ht="15.75" thickBot="1">
      <c r="A6478" s="398"/>
      <c r="B6478" s="333">
        <v>31.47</v>
      </c>
      <c r="C6478" s="334">
        <v>1445.05</v>
      </c>
      <c r="D6478" s="335" t="s">
        <v>385</v>
      </c>
      <c r="E6478" s="335" t="s">
        <v>386</v>
      </c>
      <c r="F6478" s="335" t="s">
        <v>831</v>
      </c>
      <c r="G6478" s="179">
        <f t="shared" si="303"/>
        <v>0</v>
      </c>
      <c r="H6478" s="179">
        <f t="shared" si="304"/>
        <v>1445.05</v>
      </c>
      <c r="I6478" s="179">
        <f t="shared" si="305"/>
        <v>1445.05</v>
      </c>
    </row>
    <row r="6479" spans="1:9" ht="15.75" thickBot="1">
      <c r="A6479" s="398"/>
      <c r="B6479" s="333">
        <v>34.67</v>
      </c>
      <c r="C6479" s="334">
        <v>1592</v>
      </c>
      <c r="D6479" s="335" t="s">
        <v>385</v>
      </c>
      <c r="E6479" s="335" t="s">
        <v>386</v>
      </c>
      <c r="F6479" s="335" t="s">
        <v>832</v>
      </c>
      <c r="G6479" s="179">
        <f t="shared" si="303"/>
        <v>0</v>
      </c>
      <c r="H6479" s="179">
        <f t="shared" si="304"/>
        <v>1592</v>
      </c>
      <c r="I6479" s="179">
        <f t="shared" si="305"/>
        <v>1592</v>
      </c>
    </row>
    <row r="6480" spans="1:9" ht="15.75" thickBot="1">
      <c r="A6480" s="398"/>
      <c r="B6480" s="333">
        <v>47.2</v>
      </c>
      <c r="C6480" s="334">
        <v>2417.37</v>
      </c>
      <c r="D6480" s="335" t="s">
        <v>385</v>
      </c>
      <c r="E6480" s="335" t="s">
        <v>386</v>
      </c>
      <c r="F6480" s="335" t="s">
        <v>821</v>
      </c>
      <c r="G6480" s="179">
        <f t="shared" si="303"/>
        <v>0</v>
      </c>
      <c r="H6480" s="179">
        <f t="shared" si="304"/>
        <v>2417.37</v>
      </c>
      <c r="I6480" s="179">
        <f t="shared" si="305"/>
        <v>2417.37</v>
      </c>
    </row>
    <row r="6481" spans="1:9" ht="15.75" thickBot="1">
      <c r="A6481" s="398"/>
      <c r="B6481" s="333">
        <v>52</v>
      </c>
      <c r="C6481" s="334">
        <v>2663.2</v>
      </c>
      <c r="D6481" s="335" t="s">
        <v>385</v>
      </c>
      <c r="E6481" s="335" t="s">
        <v>386</v>
      </c>
      <c r="F6481" s="335" t="s">
        <v>833</v>
      </c>
      <c r="G6481" s="179">
        <f t="shared" si="303"/>
        <v>0</v>
      </c>
      <c r="H6481" s="179">
        <f t="shared" si="304"/>
        <v>2663.2</v>
      </c>
      <c r="I6481" s="179">
        <f t="shared" si="305"/>
        <v>2663.2</v>
      </c>
    </row>
    <row r="6482" spans="1:9" ht="15.75" thickBot="1">
      <c r="A6482" s="398"/>
      <c r="B6482" s="333">
        <v>36</v>
      </c>
      <c r="C6482" s="334">
        <v>1928.46</v>
      </c>
      <c r="D6482" s="335" t="s">
        <v>385</v>
      </c>
      <c r="E6482" s="335" t="s">
        <v>386</v>
      </c>
      <c r="F6482" s="335" t="s">
        <v>916</v>
      </c>
      <c r="G6482" s="179">
        <f t="shared" si="303"/>
        <v>0</v>
      </c>
      <c r="H6482" s="179">
        <f t="shared" si="304"/>
        <v>1928.46</v>
      </c>
      <c r="I6482" s="179">
        <f t="shared" si="305"/>
        <v>1928.46</v>
      </c>
    </row>
    <row r="6483" spans="1:9" ht="15.75" thickBot="1">
      <c r="A6483" s="398"/>
      <c r="B6483" s="333">
        <v>50.4</v>
      </c>
      <c r="C6483" s="334">
        <v>2564.3200000000002</v>
      </c>
      <c r="D6483" s="335" t="s">
        <v>385</v>
      </c>
      <c r="E6483" s="335" t="s">
        <v>386</v>
      </c>
      <c r="F6483" s="335" t="s">
        <v>917</v>
      </c>
      <c r="G6483" s="179">
        <f t="shared" si="303"/>
        <v>0</v>
      </c>
      <c r="H6483" s="179">
        <f t="shared" si="304"/>
        <v>2564.3200000000002</v>
      </c>
      <c r="I6483" s="179">
        <f t="shared" si="305"/>
        <v>2564.3200000000002</v>
      </c>
    </row>
    <row r="6484" spans="1:9" ht="15.75" thickBot="1">
      <c r="A6484" s="398"/>
      <c r="B6484" s="333">
        <v>50.4</v>
      </c>
      <c r="C6484" s="334">
        <v>2564.3200000000002</v>
      </c>
      <c r="D6484" s="335" t="s">
        <v>385</v>
      </c>
      <c r="E6484" s="335" t="s">
        <v>386</v>
      </c>
      <c r="F6484" s="335" t="s">
        <v>918</v>
      </c>
      <c r="G6484" s="179">
        <f t="shared" si="303"/>
        <v>0</v>
      </c>
      <c r="H6484" s="179">
        <f t="shared" si="304"/>
        <v>2564.3200000000002</v>
      </c>
      <c r="I6484" s="179">
        <f t="shared" si="305"/>
        <v>2564.3200000000002</v>
      </c>
    </row>
    <row r="6485" spans="1:9" ht="15.75" thickBot="1">
      <c r="A6485" s="398"/>
      <c r="B6485" s="333">
        <v>42.4</v>
      </c>
      <c r="C6485" s="334">
        <v>2171.5500000000002</v>
      </c>
      <c r="D6485" s="335" t="s">
        <v>385</v>
      </c>
      <c r="E6485" s="335" t="s">
        <v>386</v>
      </c>
      <c r="F6485" s="335" t="s">
        <v>919</v>
      </c>
      <c r="G6485" s="179">
        <f t="shared" si="303"/>
        <v>0</v>
      </c>
      <c r="H6485" s="179">
        <f t="shared" si="304"/>
        <v>2171.5500000000002</v>
      </c>
      <c r="I6485" s="179">
        <f t="shared" si="305"/>
        <v>2171.5500000000002</v>
      </c>
    </row>
    <row r="6486" spans="1:9" ht="15.75" thickBot="1">
      <c r="A6486" s="398"/>
      <c r="B6486" s="333">
        <v>44</v>
      </c>
      <c r="C6486" s="334">
        <v>2270.42</v>
      </c>
      <c r="D6486" s="335" t="s">
        <v>385</v>
      </c>
      <c r="E6486" s="335" t="s">
        <v>386</v>
      </c>
      <c r="F6486" s="335" t="s">
        <v>920</v>
      </c>
      <c r="G6486" s="179">
        <f t="shared" si="303"/>
        <v>0</v>
      </c>
      <c r="H6486" s="179">
        <f t="shared" si="304"/>
        <v>2270.42</v>
      </c>
      <c r="I6486" s="179">
        <f t="shared" si="305"/>
        <v>2270.42</v>
      </c>
    </row>
    <row r="6487" spans="1:9" ht="15.75" thickBot="1">
      <c r="A6487" s="398"/>
      <c r="B6487" s="333">
        <v>37.6</v>
      </c>
      <c r="C6487" s="334">
        <v>1874.92</v>
      </c>
      <c r="D6487" s="335" t="s">
        <v>385</v>
      </c>
      <c r="E6487" s="335" t="s">
        <v>386</v>
      </c>
      <c r="F6487" s="335" t="s">
        <v>858</v>
      </c>
      <c r="G6487" s="179">
        <f t="shared" si="303"/>
        <v>0</v>
      </c>
      <c r="H6487" s="179">
        <f t="shared" si="304"/>
        <v>1874.92</v>
      </c>
      <c r="I6487" s="179">
        <f t="shared" si="305"/>
        <v>1874.92</v>
      </c>
    </row>
    <row r="6488" spans="1:9" ht="15.75" thickBot="1">
      <c r="A6488" s="398"/>
      <c r="B6488" s="333">
        <v>3.2</v>
      </c>
      <c r="C6488" s="334">
        <v>141.24</v>
      </c>
      <c r="D6488" s="335" t="s">
        <v>834</v>
      </c>
      <c r="E6488" s="335" t="s">
        <v>386</v>
      </c>
      <c r="F6488" s="335" t="s">
        <v>825</v>
      </c>
      <c r="G6488" s="179">
        <f t="shared" si="303"/>
        <v>0</v>
      </c>
      <c r="H6488" s="179">
        <f t="shared" si="304"/>
        <v>0</v>
      </c>
      <c r="I6488" s="179">
        <f t="shared" si="305"/>
        <v>0</v>
      </c>
    </row>
    <row r="6489" spans="1:9" ht="15.75" thickBot="1">
      <c r="A6489" s="398"/>
      <c r="B6489" s="333">
        <v>3.2</v>
      </c>
      <c r="C6489" s="334">
        <v>146.94999999999999</v>
      </c>
      <c r="D6489" s="335" t="s">
        <v>834</v>
      </c>
      <c r="E6489" s="335" t="s">
        <v>386</v>
      </c>
      <c r="F6489" s="335" t="s">
        <v>831</v>
      </c>
      <c r="G6489" s="179">
        <f t="shared" si="303"/>
        <v>0</v>
      </c>
      <c r="H6489" s="179">
        <f t="shared" si="304"/>
        <v>0</v>
      </c>
      <c r="I6489" s="179">
        <f t="shared" si="305"/>
        <v>0</v>
      </c>
    </row>
    <row r="6490" spans="1:9" ht="15.75" thickBot="1">
      <c r="A6490" s="398"/>
      <c r="B6490" s="333">
        <v>3.2</v>
      </c>
      <c r="C6490" s="334">
        <v>146.94999999999999</v>
      </c>
      <c r="D6490" s="335" t="s">
        <v>834</v>
      </c>
      <c r="E6490" s="335" t="s">
        <v>386</v>
      </c>
      <c r="F6490" s="335" t="s">
        <v>916</v>
      </c>
      <c r="G6490" s="179">
        <f t="shared" si="303"/>
        <v>0</v>
      </c>
      <c r="H6490" s="179">
        <f t="shared" si="304"/>
        <v>0</v>
      </c>
      <c r="I6490" s="179">
        <f t="shared" si="305"/>
        <v>0</v>
      </c>
    </row>
    <row r="6491" spans="1:9" ht="15.75" thickBot="1">
      <c r="A6491" s="398"/>
      <c r="B6491" s="333">
        <v>3.2</v>
      </c>
      <c r="C6491" s="334">
        <v>141.24</v>
      </c>
      <c r="D6491" s="335" t="s">
        <v>392</v>
      </c>
      <c r="E6491" s="335" t="s">
        <v>386</v>
      </c>
      <c r="F6491" s="335" t="s">
        <v>824</v>
      </c>
      <c r="G6491" s="179">
        <f t="shared" si="303"/>
        <v>0</v>
      </c>
      <c r="H6491" s="179">
        <f t="shared" si="304"/>
        <v>0</v>
      </c>
      <c r="I6491" s="179">
        <f t="shared" si="305"/>
        <v>0</v>
      </c>
    </row>
    <row r="6492" spans="1:9" ht="15.75" thickBot="1">
      <c r="A6492" s="399"/>
      <c r="B6492" s="333">
        <v>0</v>
      </c>
      <c r="C6492" s="334">
        <v>108.29</v>
      </c>
      <c r="D6492" s="335" t="s">
        <v>393</v>
      </c>
      <c r="E6492" s="335" t="s">
        <v>386</v>
      </c>
      <c r="F6492" s="335" t="s">
        <v>859</v>
      </c>
      <c r="G6492" s="179">
        <f t="shared" si="303"/>
        <v>0</v>
      </c>
      <c r="H6492" s="179">
        <f t="shared" si="304"/>
        <v>0</v>
      </c>
      <c r="I6492" s="179">
        <f t="shared" si="305"/>
        <v>0</v>
      </c>
    </row>
    <row r="6493" spans="1:9" ht="15.75" thickBot="1">
      <c r="A6493" s="336" t="s">
        <v>540</v>
      </c>
      <c r="B6493" s="337">
        <v>1168.54</v>
      </c>
      <c r="C6493" s="338">
        <v>59547.14</v>
      </c>
      <c r="D6493" s="394"/>
      <c r="E6493" s="395"/>
      <c r="F6493" s="396"/>
      <c r="G6493" s="179">
        <f t="shared" si="303"/>
        <v>0</v>
      </c>
      <c r="H6493" s="179">
        <f t="shared" si="304"/>
        <v>0</v>
      </c>
      <c r="I6493" s="179">
        <f t="shared" si="305"/>
        <v>0</v>
      </c>
    </row>
    <row r="6494" spans="1:9" ht="15.75" thickBot="1">
      <c r="A6494" s="397" t="s">
        <v>1068</v>
      </c>
      <c r="B6494" s="333">
        <v>6.4</v>
      </c>
      <c r="C6494" s="334">
        <v>284.55</v>
      </c>
      <c r="D6494" s="335" t="s">
        <v>391</v>
      </c>
      <c r="E6494" s="335" t="s">
        <v>386</v>
      </c>
      <c r="F6494" s="335" t="s">
        <v>919</v>
      </c>
      <c r="G6494" s="179">
        <f t="shared" si="303"/>
        <v>0</v>
      </c>
      <c r="H6494" s="179">
        <f t="shared" si="304"/>
        <v>0</v>
      </c>
      <c r="I6494" s="179">
        <f t="shared" si="305"/>
        <v>0</v>
      </c>
    </row>
    <row r="6495" spans="1:9" ht="15.75" thickBot="1">
      <c r="A6495" s="398"/>
      <c r="B6495" s="333">
        <v>6.4</v>
      </c>
      <c r="C6495" s="334">
        <v>284.55</v>
      </c>
      <c r="D6495" s="335" t="s">
        <v>391</v>
      </c>
      <c r="E6495" s="335" t="s">
        <v>386</v>
      </c>
      <c r="F6495" s="335" t="s">
        <v>858</v>
      </c>
      <c r="G6495" s="179">
        <f t="shared" si="303"/>
        <v>0</v>
      </c>
      <c r="H6495" s="179">
        <f t="shared" si="304"/>
        <v>0</v>
      </c>
      <c r="I6495" s="179">
        <f t="shared" si="305"/>
        <v>0</v>
      </c>
    </row>
    <row r="6496" spans="1:9" ht="15.75" thickBot="1">
      <c r="A6496" s="398"/>
      <c r="B6496" s="333">
        <v>34.68</v>
      </c>
      <c r="C6496" s="334">
        <v>1541.33</v>
      </c>
      <c r="D6496" s="335" t="s">
        <v>385</v>
      </c>
      <c r="E6496" s="335" t="s">
        <v>386</v>
      </c>
      <c r="F6496" s="335" t="s">
        <v>918</v>
      </c>
      <c r="G6496" s="179">
        <f t="shared" si="303"/>
        <v>0</v>
      </c>
      <c r="H6496" s="179">
        <f t="shared" si="304"/>
        <v>1541.33</v>
      </c>
      <c r="I6496" s="179">
        <f t="shared" si="305"/>
        <v>1541.33</v>
      </c>
    </row>
    <row r="6497" spans="1:9" ht="15.75" thickBot="1">
      <c r="A6497" s="398"/>
      <c r="B6497" s="333">
        <v>26.68</v>
      </c>
      <c r="C6497" s="334">
        <v>1190.7</v>
      </c>
      <c r="D6497" s="335" t="s">
        <v>385</v>
      </c>
      <c r="E6497" s="335" t="s">
        <v>386</v>
      </c>
      <c r="F6497" s="335" t="s">
        <v>919</v>
      </c>
      <c r="G6497" s="179">
        <f t="shared" si="303"/>
        <v>0</v>
      </c>
      <c r="H6497" s="179">
        <f t="shared" si="304"/>
        <v>1190.7</v>
      </c>
      <c r="I6497" s="179">
        <f t="shared" si="305"/>
        <v>1190.7</v>
      </c>
    </row>
    <row r="6498" spans="1:9" ht="15.75" thickBot="1">
      <c r="A6498" s="398"/>
      <c r="B6498" s="333">
        <v>31.88</v>
      </c>
      <c r="C6498" s="334">
        <v>1425.67</v>
      </c>
      <c r="D6498" s="335" t="s">
        <v>385</v>
      </c>
      <c r="E6498" s="335" t="s">
        <v>386</v>
      </c>
      <c r="F6498" s="335" t="s">
        <v>920</v>
      </c>
      <c r="G6498" s="179">
        <f t="shared" si="303"/>
        <v>0</v>
      </c>
      <c r="H6498" s="179">
        <f t="shared" si="304"/>
        <v>1425.67</v>
      </c>
      <c r="I6498" s="179">
        <f t="shared" si="305"/>
        <v>1425.67</v>
      </c>
    </row>
    <row r="6499" spans="1:9" ht="15.75" thickBot="1">
      <c r="A6499" s="398"/>
      <c r="B6499" s="333">
        <v>27.48</v>
      </c>
      <c r="C6499" s="334">
        <v>1232.05</v>
      </c>
      <c r="D6499" s="335" t="s">
        <v>385</v>
      </c>
      <c r="E6499" s="335" t="s">
        <v>386</v>
      </c>
      <c r="F6499" s="335" t="s">
        <v>858</v>
      </c>
      <c r="G6499" s="179">
        <f t="shared" si="303"/>
        <v>0</v>
      </c>
      <c r="H6499" s="179">
        <f t="shared" si="304"/>
        <v>1232.05</v>
      </c>
      <c r="I6499" s="179">
        <f t="shared" si="305"/>
        <v>1232.05</v>
      </c>
    </row>
    <row r="6500" spans="1:9" ht="15.75" thickBot="1">
      <c r="A6500" s="398"/>
      <c r="B6500" s="333">
        <v>0.8</v>
      </c>
      <c r="C6500" s="334">
        <v>33.049999999999997</v>
      </c>
      <c r="D6500" s="335" t="s">
        <v>834</v>
      </c>
      <c r="E6500" s="335" t="s">
        <v>386</v>
      </c>
      <c r="F6500" s="335" t="s">
        <v>919</v>
      </c>
      <c r="G6500" s="179">
        <f t="shared" si="303"/>
        <v>0</v>
      </c>
      <c r="H6500" s="179">
        <f t="shared" si="304"/>
        <v>0</v>
      </c>
      <c r="I6500" s="179">
        <f t="shared" si="305"/>
        <v>0</v>
      </c>
    </row>
    <row r="6501" spans="1:9" ht="15.75" thickBot="1">
      <c r="A6501" s="399"/>
      <c r="B6501" s="333">
        <v>0</v>
      </c>
      <c r="C6501" s="334">
        <v>82.3</v>
      </c>
      <c r="D6501" s="335" t="s">
        <v>393</v>
      </c>
      <c r="E6501" s="335" t="s">
        <v>386</v>
      </c>
      <c r="F6501" s="335" t="s">
        <v>859</v>
      </c>
      <c r="G6501" s="179">
        <f t="shared" si="303"/>
        <v>0</v>
      </c>
      <c r="H6501" s="179">
        <f t="shared" si="304"/>
        <v>0</v>
      </c>
      <c r="I6501" s="179">
        <f t="shared" si="305"/>
        <v>0</v>
      </c>
    </row>
    <row r="6502" spans="1:9" ht="15.75" thickBot="1">
      <c r="A6502" s="336" t="s">
        <v>1068</v>
      </c>
      <c r="B6502" s="337">
        <v>134.32</v>
      </c>
      <c r="C6502" s="338">
        <v>6074.2</v>
      </c>
      <c r="D6502" s="394"/>
      <c r="E6502" s="395"/>
      <c r="F6502" s="396"/>
      <c r="G6502" s="179">
        <f t="shared" si="303"/>
        <v>0</v>
      </c>
      <c r="H6502" s="179">
        <f t="shared" si="304"/>
        <v>0</v>
      </c>
      <c r="I6502" s="179">
        <f t="shared" si="305"/>
        <v>0</v>
      </c>
    </row>
    <row r="6503" spans="1:9" ht="15.75" thickBot="1">
      <c r="A6503" s="397" t="s">
        <v>1069</v>
      </c>
      <c r="B6503" s="333">
        <v>2</v>
      </c>
      <c r="C6503" s="334">
        <v>110.53</v>
      </c>
      <c r="D6503" s="335" t="s">
        <v>391</v>
      </c>
      <c r="E6503" s="335" t="s">
        <v>386</v>
      </c>
      <c r="F6503" s="335" t="s">
        <v>919</v>
      </c>
      <c r="G6503" s="179">
        <f t="shared" si="303"/>
        <v>0</v>
      </c>
      <c r="H6503" s="179">
        <f t="shared" si="304"/>
        <v>0</v>
      </c>
      <c r="I6503" s="179">
        <f t="shared" si="305"/>
        <v>0</v>
      </c>
    </row>
    <row r="6504" spans="1:9" ht="15.75" thickBot="1">
      <c r="A6504" s="398"/>
      <c r="B6504" s="333">
        <v>2</v>
      </c>
      <c r="C6504" s="334">
        <v>110.53</v>
      </c>
      <c r="D6504" s="335" t="s">
        <v>391</v>
      </c>
      <c r="E6504" s="335" t="s">
        <v>386</v>
      </c>
      <c r="F6504" s="335" t="s">
        <v>858</v>
      </c>
      <c r="G6504" s="179">
        <f t="shared" si="303"/>
        <v>0</v>
      </c>
      <c r="H6504" s="179">
        <f t="shared" si="304"/>
        <v>0</v>
      </c>
      <c r="I6504" s="179">
        <f t="shared" si="305"/>
        <v>0</v>
      </c>
    </row>
    <row r="6505" spans="1:9" ht="15.75" thickBot="1">
      <c r="A6505" s="398"/>
      <c r="B6505" s="333">
        <v>10.83</v>
      </c>
      <c r="C6505" s="334">
        <v>598.75</v>
      </c>
      <c r="D6505" s="335" t="s">
        <v>385</v>
      </c>
      <c r="E6505" s="335" t="s">
        <v>386</v>
      </c>
      <c r="F6505" s="335" t="s">
        <v>918</v>
      </c>
      <c r="G6505" s="179">
        <f t="shared" si="303"/>
        <v>0</v>
      </c>
      <c r="H6505" s="179">
        <f t="shared" si="304"/>
        <v>598.75</v>
      </c>
      <c r="I6505" s="179">
        <f t="shared" si="305"/>
        <v>598.75</v>
      </c>
    </row>
    <row r="6506" spans="1:9" ht="15.75" thickBot="1">
      <c r="A6506" s="398"/>
      <c r="B6506" s="333">
        <v>8.83</v>
      </c>
      <c r="C6506" s="334">
        <v>488.22</v>
      </c>
      <c r="D6506" s="335" t="s">
        <v>385</v>
      </c>
      <c r="E6506" s="335" t="s">
        <v>386</v>
      </c>
      <c r="F6506" s="335" t="s">
        <v>919</v>
      </c>
      <c r="G6506" s="179">
        <f t="shared" si="303"/>
        <v>0</v>
      </c>
      <c r="H6506" s="179">
        <f t="shared" si="304"/>
        <v>488.22</v>
      </c>
      <c r="I6506" s="179">
        <f t="shared" si="305"/>
        <v>488.22</v>
      </c>
    </row>
    <row r="6507" spans="1:9" ht="15.75" thickBot="1">
      <c r="A6507" s="398"/>
      <c r="B6507" s="333">
        <v>9.6300000000000008</v>
      </c>
      <c r="C6507" s="334">
        <v>521.91</v>
      </c>
      <c r="D6507" s="335" t="s">
        <v>385</v>
      </c>
      <c r="E6507" s="335" t="s">
        <v>386</v>
      </c>
      <c r="F6507" s="335" t="s">
        <v>920</v>
      </c>
      <c r="G6507" s="179">
        <f t="shared" si="303"/>
        <v>0</v>
      </c>
      <c r="H6507" s="179">
        <f t="shared" si="304"/>
        <v>521.91</v>
      </c>
      <c r="I6507" s="179">
        <f t="shared" si="305"/>
        <v>521.91</v>
      </c>
    </row>
    <row r="6508" spans="1:9" ht="15.75" thickBot="1">
      <c r="A6508" s="398"/>
      <c r="B6508" s="333">
        <v>5.63</v>
      </c>
      <c r="C6508" s="334">
        <v>300.83999999999997</v>
      </c>
      <c r="D6508" s="335" t="s">
        <v>385</v>
      </c>
      <c r="E6508" s="335" t="s">
        <v>386</v>
      </c>
      <c r="F6508" s="335" t="s">
        <v>858</v>
      </c>
      <c r="G6508" s="179">
        <f t="shared" si="303"/>
        <v>0</v>
      </c>
      <c r="H6508" s="179">
        <f t="shared" si="304"/>
        <v>300.83999999999997</v>
      </c>
      <c r="I6508" s="179">
        <f t="shared" si="305"/>
        <v>300.83999999999997</v>
      </c>
    </row>
    <row r="6509" spans="1:9" ht="15.75" thickBot="1">
      <c r="A6509" s="399"/>
      <c r="B6509" s="333">
        <v>0</v>
      </c>
      <c r="C6509" s="334">
        <v>18.03</v>
      </c>
      <c r="D6509" s="335" t="s">
        <v>393</v>
      </c>
      <c r="E6509" s="335" t="s">
        <v>386</v>
      </c>
      <c r="F6509" s="335" t="s">
        <v>859</v>
      </c>
      <c r="G6509" s="179">
        <f t="shared" si="303"/>
        <v>0</v>
      </c>
      <c r="H6509" s="179">
        <f t="shared" si="304"/>
        <v>0</v>
      </c>
      <c r="I6509" s="179">
        <f t="shared" si="305"/>
        <v>0</v>
      </c>
    </row>
    <row r="6510" spans="1:9" ht="15.75" thickBot="1">
      <c r="A6510" s="336" t="s">
        <v>1069</v>
      </c>
      <c r="B6510" s="337">
        <v>38.92</v>
      </c>
      <c r="C6510" s="338">
        <v>2148.81</v>
      </c>
      <c r="D6510" s="394"/>
      <c r="E6510" s="395"/>
      <c r="F6510" s="396"/>
      <c r="G6510" s="179">
        <f t="shared" si="303"/>
        <v>0</v>
      </c>
      <c r="H6510" s="179">
        <f t="shared" si="304"/>
        <v>0</v>
      </c>
      <c r="I6510" s="179">
        <f t="shared" si="305"/>
        <v>0</v>
      </c>
    </row>
    <row r="6511" spans="1:9" ht="15.75" thickBot="1">
      <c r="A6511" s="397" t="s">
        <v>1070</v>
      </c>
      <c r="B6511" s="333">
        <v>1.6</v>
      </c>
      <c r="C6511" s="334">
        <v>49.48</v>
      </c>
      <c r="D6511" s="335" t="s">
        <v>391</v>
      </c>
      <c r="E6511" s="335" t="s">
        <v>386</v>
      </c>
      <c r="F6511" s="335" t="s">
        <v>919</v>
      </c>
      <c r="G6511" s="179">
        <f t="shared" si="303"/>
        <v>0</v>
      </c>
      <c r="H6511" s="179">
        <f t="shared" si="304"/>
        <v>0</v>
      </c>
      <c r="I6511" s="179">
        <f t="shared" si="305"/>
        <v>0</v>
      </c>
    </row>
    <row r="6512" spans="1:9" ht="15.75" thickBot="1">
      <c r="A6512" s="398"/>
      <c r="B6512" s="333">
        <v>8.67</v>
      </c>
      <c r="C6512" s="334">
        <v>268</v>
      </c>
      <c r="D6512" s="335" t="s">
        <v>385</v>
      </c>
      <c r="E6512" s="335" t="s">
        <v>386</v>
      </c>
      <c r="F6512" s="335" t="s">
        <v>918</v>
      </c>
      <c r="G6512" s="179">
        <f t="shared" si="303"/>
        <v>0</v>
      </c>
      <c r="H6512" s="179">
        <f t="shared" si="304"/>
        <v>268</v>
      </c>
      <c r="I6512" s="179">
        <f t="shared" si="305"/>
        <v>268</v>
      </c>
    </row>
    <row r="6513" spans="1:9" ht="15.75" thickBot="1">
      <c r="A6513" s="399"/>
      <c r="B6513" s="333">
        <v>7.07</v>
      </c>
      <c r="C6513" s="334">
        <v>218.53</v>
      </c>
      <c r="D6513" s="335" t="s">
        <v>385</v>
      </c>
      <c r="E6513" s="335" t="s">
        <v>386</v>
      </c>
      <c r="F6513" s="335" t="s">
        <v>919</v>
      </c>
      <c r="G6513" s="179">
        <f t="shared" si="303"/>
        <v>0</v>
      </c>
      <c r="H6513" s="179">
        <f t="shared" si="304"/>
        <v>218.53</v>
      </c>
      <c r="I6513" s="179">
        <f t="shared" si="305"/>
        <v>218.53</v>
      </c>
    </row>
    <row r="6514" spans="1:9" ht="15.75" thickBot="1">
      <c r="A6514" s="336" t="s">
        <v>1070</v>
      </c>
      <c r="B6514" s="337">
        <v>17.34</v>
      </c>
      <c r="C6514" s="338">
        <v>536.01</v>
      </c>
      <c r="D6514" s="394"/>
      <c r="E6514" s="395"/>
      <c r="F6514" s="396"/>
      <c r="G6514" s="179">
        <f t="shared" si="303"/>
        <v>0</v>
      </c>
      <c r="H6514" s="179">
        <f t="shared" si="304"/>
        <v>0</v>
      </c>
      <c r="I6514" s="179">
        <f t="shared" si="305"/>
        <v>0</v>
      </c>
    </row>
    <row r="6515" spans="1:9" ht="15.75" thickBot="1">
      <c r="A6515" s="397" t="s">
        <v>541</v>
      </c>
      <c r="B6515" s="333">
        <v>11</v>
      </c>
      <c r="C6515" s="334">
        <v>504.9</v>
      </c>
      <c r="D6515" s="335" t="s">
        <v>387</v>
      </c>
      <c r="E6515" s="335" t="s">
        <v>386</v>
      </c>
      <c r="F6515" s="335" t="s">
        <v>813</v>
      </c>
      <c r="G6515" s="179">
        <f t="shared" si="303"/>
        <v>0</v>
      </c>
      <c r="H6515" s="179">
        <f t="shared" si="304"/>
        <v>0</v>
      </c>
      <c r="I6515" s="179">
        <f t="shared" si="305"/>
        <v>0</v>
      </c>
    </row>
    <row r="6516" spans="1:9" ht="15.75" thickBot="1">
      <c r="A6516" s="398"/>
      <c r="B6516" s="333">
        <v>80</v>
      </c>
      <c r="C6516" s="334">
        <v>2448</v>
      </c>
      <c r="D6516" s="335" t="s">
        <v>384</v>
      </c>
      <c r="E6516" s="335" t="s">
        <v>386</v>
      </c>
      <c r="F6516" s="335" t="s">
        <v>813</v>
      </c>
      <c r="G6516" s="179">
        <f t="shared" si="303"/>
        <v>2448</v>
      </c>
      <c r="H6516" s="179">
        <f t="shared" si="304"/>
        <v>0</v>
      </c>
      <c r="I6516" s="179">
        <f t="shared" si="305"/>
        <v>2448</v>
      </c>
    </row>
    <row r="6517" spans="1:9" ht="15.75" thickBot="1">
      <c r="A6517" s="398"/>
      <c r="B6517" s="333">
        <v>6.5</v>
      </c>
      <c r="C6517" s="334">
        <v>210.63</v>
      </c>
      <c r="D6517" s="335" t="s">
        <v>384</v>
      </c>
      <c r="E6517" s="335" t="s">
        <v>386</v>
      </c>
      <c r="F6517" s="335" t="s">
        <v>808</v>
      </c>
      <c r="G6517" s="179">
        <f t="shared" si="303"/>
        <v>210.63</v>
      </c>
      <c r="H6517" s="179">
        <f t="shared" si="304"/>
        <v>0</v>
      </c>
      <c r="I6517" s="179">
        <f t="shared" si="305"/>
        <v>210.63</v>
      </c>
    </row>
    <row r="6518" spans="1:9" ht="15.75" thickBot="1">
      <c r="A6518" s="398"/>
      <c r="B6518" s="333">
        <v>1</v>
      </c>
      <c r="C6518" s="334">
        <v>33.29</v>
      </c>
      <c r="D6518" s="335" t="s">
        <v>384</v>
      </c>
      <c r="E6518" s="335" t="s">
        <v>386</v>
      </c>
      <c r="F6518" s="335" t="s">
        <v>809</v>
      </c>
      <c r="G6518" s="179">
        <f t="shared" si="303"/>
        <v>33.29</v>
      </c>
      <c r="H6518" s="179">
        <f t="shared" si="304"/>
        <v>0</v>
      </c>
      <c r="I6518" s="179">
        <f t="shared" si="305"/>
        <v>33.29</v>
      </c>
    </row>
    <row r="6519" spans="1:9" ht="15.75" thickBot="1">
      <c r="A6519" s="398"/>
      <c r="B6519" s="333">
        <v>1</v>
      </c>
      <c r="C6519" s="334">
        <v>33.29</v>
      </c>
      <c r="D6519" s="335" t="s">
        <v>384</v>
      </c>
      <c r="E6519" s="335" t="s">
        <v>386</v>
      </c>
      <c r="F6519" s="335" t="s">
        <v>810</v>
      </c>
      <c r="G6519" s="179">
        <f t="shared" si="303"/>
        <v>33.29</v>
      </c>
      <c r="H6519" s="179">
        <f t="shared" si="304"/>
        <v>0</v>
      </c>
      <c r="I6519" s="179">
        <f t="shared" si="305"/>
        <v>33.29</v>
      </c>
    </row>
    <row r="6520" spans="1:9" ht="15.75" thickBot="1">
      <c r="A6520" s="398"/>
      <c r="B6520" s="333">
        <v>28</v>
      </c>
      <c r="C6520" s="334">
        <v>932.12</v>
      </c>
      <c r="D6520" s="335" t="s">
        <v>384</v>
      </c>
      <c r="E6520" s="335" t="s">
        <v>386</v>
      </c>
      <c r="F6520" s="335" t="s">
        <v>845</v>
      </c>
      <c r="G6520" s="179">
        <f t="shared" si="303"/>
        <v>932.12</v>
      </c>
      <c r="H6520" s="179">
        <f t="shared" si="304"/>
        <v>0</v>
      </c>
      <c r="I6520" s="179">
        <f t="shared" si="305"/>
        <v>932.12</v>
      </c>
    </row>
    <row r="6521" spans="1:9" ht="15.75" thickBot="1">
      <c r="A6521" s="399"/>
      <c r="B6521" s="333">
        <v>8</v>
      </c>
      <c r="C6521" s="334">
        <v>266.32</v>
      </c>
      <c r="D6521" s="335" t="s">
        <v>834</v>
      </c>
      <c r="E6521" s="335" t="s">
        <v>386</v>
      </c>
      <c r="F6521" s="335" t="s">
        <v>809</v>
      </c>
      <c r="G6521" s="179">
        <f t="shared" si="303"/>
        <v>0</v>
      </c>
      <c r="H6521" s="179">
        <f t="shared" si="304"/>
        <v>0</v>
      </c>
      <c r="I6521" s="179">
        <f t="shared" si="305"/>
        <v>0</v>
      </c>
    </row>
    <row r="6522" spans="1:9" ht="15.75" thickBot="1">
      <c r="A6522" s="336" t="s">
        <v>541</v>
      </c>
      <c r="B6522" s="337">
        <v>135.5</v>
      </c>
      <c r="C6522" s="338">
        <v>4428.55</v>
      </c>
      <c r="D6522" s="394"/>
      <c r="E6522" s="395"/>
      <c r="F6522" s="396"/>
      <c r="G6522" s="179">
        <f t="shared" si="303"/>
        <v>0</v>
      </c>
      <c r="H6522" s="179">
        <f t="shared" si="304"/>
        <v>0</v>
      </c>
      <c r="I6522" s="179">
        <f t="shared" si="305"/>
        <v>0</v>
      </c>
    </row>
    <row r="6523" spans="1:9" ht="15.75" thickBot="1">
      <c r="A6523" s="397" t="s">
        <v>542</v>
      </c>
      <c r="B6523" s="333">
        <v>2</v>
      </c>
      <c r="C6523" s="334">
        <v>102.63</v>
      </c>
      <c r="D6523" s="335" t="s">
        <v>387</v>
      </c>
      <c r="E6523" s="335" t="s">
        <v>386</v>
      </c>
      <c r="F6523" s="335" t="s">
        <v>808</v>
      </c>
      <c r="G6523" s="179">
        <f t="shared" si="303"/>
        <v>0</v>
      </c>
      <c r="H6523" s="179">
        <f t="shared" si="304"/>
        <v>0</v>
      </c>
      <c r="I6523" s="179">
        <f t="shared" si="305"/>
        <v>0</v>
      </c>
    </row>
    <row r="6524" spans="1:9" ht="15.75" thickBot="1">
      <c r="A6524" s="398"/>
      <c r="B6524" s="333">
        <v>4</v>
      </c>
      <c r="C6524" s="334">
        <v>205.26</v>
      </c>
      <c r="D6524" s="335" t="s">
        <v>387</v>
      </c>
      <c r="E6524" s="335" t="s">
        <v>386</v>
      </c>
      <c r="F6524" s="335" t="s">
        <v>810</v>
      </c>
      <c r="G6524" s="179">
        <f t="shared" si="303"/>
        <v>0</v>
      </c>
      <c r="H6524" s="179">
        <f t="shared" si="304"/>
        <v>0</v>
      </c>
      <c r="I6524" s="179">
        <f t="shared" si="305"/>
        <v>0</v>
      </c>
    </row>
    <row r="6525" spans="1:9" ht="15.75" thickBot="1">
      <c r="A6525" s="398"/>
      <c r="B6525" s="333">
        <v>6</v>
      </c>
      <c r="C6525" s="334">
        <v>299.61</v>
      </c>
      <c r="D6525" s="335" t="s">
        <v>387</v>
      </c>
      <c r="E6525" s="335" t="s">
        <v>386</v>
      </c>
      <c r="F6525" s="335" t="s">
        <v>802</v>
      </c>
      <c r="G6525" s="179">
        <f t="shared" si="303"/>
        <v>0</v>
      </c>
      <c r="H6525" s="179">
        <f t="shared" si="304"/>
        <v>0</v>
      </c>
      <c r="I6525" s="179">
        <f t="shared" si="305"/>
        <v>0</v>
      </c>
    </row>
    <row r="6526" spans="1:9" ht="15.75" thickBot="1">
      <c r="A6526" s="398"/>
      <c r="B6526" s="333">
        <v>14</v>
      </c>
      <c r="C6526" s="334">
        <v>699.09</v>
      </c>
      <c r="D6526" s="335" t="s">
        <v>387</v>
      </c>
      <c r="E6526" s="335" t="s">
        <v>386</v>
      </c>
      <c r="F6526" s="335" t="s">
        <v>804</v>
      </c>
      <c r="G6526" s="179">
        <f t="shared" si="303"/>
        <v>0</v>
      </c>
      <c r="H6526" s="179">
        <f t="shared" si="304"/>
        <v>0</v>
      </c>
      <c r="I6526" s="179">
        <f t="shared" si="305"/>
        <v>0</v>
      </c>
    </row>
    <row r="6527" spans="1:9" ht="15.75" thickBot="1">
      <c r="A6527" s="398"/>
      <c r="B6527" s="333">
        <v>4</v>
      </c>
      <c r="C6527" s="334">
        <v>203.88</v>
      </c>
      <c r="D6527" s="335" t="s">
        <v>387</v>
      </c>
      <c r="E6527" s="335" t="s">
        <v>386</v>
      </c>
      <c r="F6527" s="335" t="s">
        <v>841</v>
      </c>
      <c r="G6527" s="179">
        <f t="shared" si="303"/>
        <v>0</v>
      </c>
      <c r="H6527" s="179">
        <f t="shared" si="304"/>
        <v>0</v>
      </c>
      <c r="I6527" s="179">
        <f t="shared" si="305"/>
        <v>0</v>
      </c>
    </row>
    <row r="6528" spans="1:9" ht="15.75" thickBot="1">
      <c r="A6528" s="398"/>
      <c r="B6528" s="333">
        <v>1</v>
      </c>
      <c r="C6528" s="334">
        <v>51.32</v>
      </c>
      <c r="D6528" s="335" t="s">
        <v>387</v>
      </c>
      <c r="E6528" s="335" t="s">
        <v>386</v>
      </c>
      <c r="F6528" s="335" t="s">
        <v>867</v>
      </c>
      <c r="G6528" s="179">
        <f t="shared" si="303"/>
        <v>0</v>
      </c>
      <c r="H6528" s="179">
        <f t="shared" si="304"/>
        <v>0</v>
      </c>
      <c r="I6528" s="179">
        <f t="shared" si="305"/>
        <v>0</v>
      </c>
    </row>
    <row r="6529" spans="1:9" ht="15.75" thickBot="1">
      <c r="A6529" s="398"/>
      <c r="B6529" s="333">
        <v>3</v>
      </c>
      <c r="C6529" s="334">
        <v>153.94</v>
      </c>
      <c r="D6529" s="335" t="s">
        <v>387</v>
      </c>
      <c r="E6529" s="335" t="s">
        <v>386</v>
      </c>
      <c r="F6529" s="335" t="s">
        <v>868</v>
      </c>
      <c r="G6529" s="179">
        <f t="shared" si="303"/>
        <v>0</v>
      </c>
      <c r="H6529" s="179">
        <f t="shared" si="304"/>
        <v>0</v>
      </c>
      <c r="I6529" s="179">
        <f t="shared" si="305"/>
        <v>0</v>
      </c>
    </row>
    <row r="6530" spans="1:9" ht="15.75" thickBot="1">
      <c r="A6530" s="398"/>
      <c r="B6530" s="333">
        <v>19</v>
      </c>
      <c r="C6530" s="334">
        <v>620.48</v>
      </c>
      <c r="D6530" s="335" t="s">
        <v>384</v>
      </c>
      <c r="E6530" s="335" t="s">
        <v>386</v>
      </c>
      <c r="F6530" s="335" t="s">
        <v>807</v>
      </c>
      <c r="G6530" s="179">
        <f t="shared" si="303"/>
        <v>620.48</v>
      </c>
      <c r="H6530" s="179">
        <f t="shared" si="304"/>
        <v>0</v>
      </c>
      <c r="I6530" s="179">
        <f t="shared" si="305"/>
        <v>620.48</v>
      </c>
    </row>
    <row r="6531" spans="1:9" ht="15.75" thickBot="1">
      <c r="A6531" s="398"/>
      <c r="B6531" s="333">
        <v>37</v>
      </c>
      <c r="C6531" s="334">
        <v>1206.26</v>
      </c>
      <c r="D6531" s="335" t="s">
        <v>384</v>
      </c>
      <c r="E6531" s="335" t="s">
        <v>386</v>
      </c>
      <c r="F6531" s="335" t="s">
        <v>837</v>
      </c>
      <c r="G6531" s="179">
        <f t="shared" si="303"/>
        <v>1206.26</v>
      </c>
      <c r="H6531" s="179">
        <f t="shared" si="304"/>
        <v>0</v>
      </c>
      <c r="I6531" s="179">
        <f t="shared" si="305"/>
        <v>1206.26</v>
      </c>
    </row>
    <row r="6532" spans="1:9" ht="15.75" thickBot="1">
      <c r="A6532" s="398"/>
      <c r="B6532" s="333">
        <v>73</v>
      </c>
      <c r="C6532" s="334">
        <v>2352</v>
      </c>
      <c r="D6532" s="335" t="s">
        <v>384</v>
      </c>
      <c r="E6532" s="335" t="s">
        <v>386</v>
      </c>
      <c r="F6532" s="335" t="s">
        <v>811</v>
      </c>
      <c r="G6532" s="179">
        <f t="shared" si="303"/>
        <v>2352</v>
      </c>
      <c r="H6532" s="179">
        <f t="shared" si="304"/>
        <v>0</v>
      </c>
      <c r="I6532" s="179">
        <f t="shared" si="305"/>
        <v>2352</v>
      </c>
    </row>
    <row r="6533" spans="1:9" ht="15.75" thickBot="1">
      <c r="A6533" s="398"/>
      <c r="B6533" s="333">
        <v>12</v>
      </c>
      <c r="C6533" s="334">
        <v>396.96</v>
      </c>
      <c r="D6533" s="335" t="s">
        <v>384</v>
      </c>
      <c r="E6533" s="335" t="s">
        <v>386</v>
      </c>
      <c r="F6533" s="335" t="s">
        <v>813</v>
      </c>
      <c r="G6533" s="179">
        <f t="shared" ref="G6533:G6596" si="306">IF(D6533="REG",C6533,0)</f>
        <v>396.96</v>
      </c>
      <c r="H6533" s="179">
        <f t="shared" ref="H6533:H6596" si="307">IF(D6533="SAL",C6533,0)</f>
        <v>0</v>
      </c>
      <c r="I6533" s="179">
        <f t="shared" ref="I6533:I6596" si="308">+G6533+H6533</f>
        <v>396.96</v>
      </c>
    </row>
    <row r="6534" spans="1:9" ht="15.75" thickBot="1">
      <c r="A6534" s="398"/>
      <c r="B6534" s="333">
        <v>16</v>
      </c>
      <c r="C6534" s="334">
        <v>541.84</v>
      </c>
      <c r="D6534" s="335" t="s">
        <v>384</v>
      </c>
      <c r="E6534" s="335" t="s">
        <v>386</v>
      </c>
      <c r="F6534" s="335" t="s">
        <v>808</v>
      </c>
      <c r="G6534" s="179">
        <f t="shared" si="306"/>
        <v>541.84</v>
      </c>
      <c r="H6534" s="179">
        <f t="shared" si="307"/>
        <v>0</v>
      </c>
      <c r="I6534" s="179">
        <f t="shared" si="308"/>
        <v>541.84</v>
      </c>
    </row>
    <row r="6535" spans="1:9" ht="15.75" thickBot="1">
      <c r="A6535" s="398"/>
      <c r="B6535" s="333">
        <v>14</v>
      </c>
      <c r="C6535" s="334">
        <v>471.58</v>
      </c>
      <c r="D6535" s="335" t="s">
        <v>384</v>
      </c>
      <c r="E6535" s="335" t="s">
        <v>386</v>
      </c>
      <c r="F6535" s="335" t="s">
        <v>809</v>
      </c>
      <c r="G6535" s="179">
        <f t="shared" si="306"/>
        <v>471.58</v>
      </c>
      <c r="H6535" s="179">
        <f t="shared" si="307"/>
        <v>0</v>
      </c>
      <c r="I6535" s="179">
        <f t="shared" si="308"/>
        <v>471.58</v>
      </c>
    </row>
    <row r="6536" spans="1:9" ht="15.75" thickBot="1">
      <c r="A6536" s="398"/>
      <c r="B6536" s="333">
        <v>16</v>
      </c>
      <c r="C6536" s="334">
        <v>547.36</v>
      </c>
      <c r="D6536" s="335" t="s">
        <v>384</v>
      </c>
      <c r="E6536" s="335" t="s">
        <v>386</v>
      </c>
      <c r="F6536" s="335" t="s">
        <v>810</v>
      </c>
      <c r="G6536" s="179">
        <f t="shared" si="306"/>
        <v>547.36</v>
      </c>
      <c r="H6536" s="179">
        <f t="shared" si="307"/>
        <v>0</v>
      </c>
      <c r="I6536" s="179">
        <f t="shared" si="308"/>
        <v>547.36</v>
      </c>
    </row>
    <row r="6537" spans="1:9" ht="15.75" thickBot="1">
      <c r="A6537" s="398"/>
      <c r="B6537" s="333">
        <v>24</v>
      </c>
      <c r="C6537" s="334">
        <v>798.32</v>
      </c>
      <c r="D6537" s="335" t="s">
        <v>384</v>
      </c>
      <c r="E6537" s="335" t="s">
        <v>386</v>
      </c>
      <c r="F6537" s="335" t="s">
        <v>835</v>
      </c>
      <c r="G6537" s="179">
        <f t="shared" si="306"/>
        <v>798.32</v>
      </c>
      <c r="H6537" s="179">
        <f t="shared" si="307"/>
        <v>0</v>
      </c>
      <c r="I6537" s="179">
        <f t="shared" si="308"/>
        <v>798.32</v>
      </c>
    </row>
    <row r="6538" spans="1:9" ht="15.75" thickBot="1">
      <c r="A6538" s="398"/>
      <c r="B6538" s="333">
        <v>20</v>
      </c>
      <c r="C6538" s="334">
        <v>673.16</v>
      </c>
      <c r="D6538" s="335" t="s">
        <v>384</v>
      </c>
      <c r="E6538" s="335" t="s">
        <v>386</v>
      </c>
      <c r="F6538" s="335" t="s">
        <v>802</v>
      </c>
      <c r="G6538" s="179">
        <f t="shared" si="306"/>
        <v>673.16</v>
      </c>
      <c r="H6538" s="179">
        <f t="shared" si="307"/>
        <v>0</v>
      </c>
      <c r="I6538" s="179">
        <f t="shared" si="308"/>
        <v>673.16</v>
      </c>
    </row>
    <row r="6539" spans="1:9" ht="15.75" thickBot="1">
      <c r="A6539" s="398"/>
      <c r="B6539" s="333">
        <v>18</v>
      </c>
      <c r="C6539" s="334">
        <v>601.05999999999995</v>
      </c>
      <c r="D6539" s="335" t="s">
        <v>384</v>
      </c>
      <c r="E6539" s="335" t="s">
        <v>386</v>
      </c>
      <c r="F6539" s="335" t="s">
        <v>803</v>
      </c>
      <c r="G6539" s="179">
        <f t="shared" si="306"/>
        <v>601.05999999999995</v>
      </c>
      <c r="H6539" s="179">
        <f t="shared" si="307"/>
        <v>0</v>
      </c>
      <c r="I6539" s="179">
        <f t="shared" si="308"/>
        <v>601.05999999999995</v>
      </c>
    </row>
    <row r="6540" spans="1:9" ht="15.75" thickBot="1">
      <c r="A6540" s="398"/>
      <c r="B6540" s="333">
        <v>95</v>
      </c>
      <c r="C6540" s="334">
        <v>3176.35</v>
      </c>
      <c r="D6540" s="335" t="s">
        <v>384</v>
      </c>
      <c r="E6540" s="335" t="s">
        <v>386</v>
      </c>
      <c r="F6540" s="335" t="s">
        <v>804</v>
      </c>
      <c r="G6540" s="179">
        <f t="shared" si="306"/>
        <v>3176.35</v>
      </c>
      <c r="H6540" s="179">
        <f t="shared" si="307"/>
        <v>0</v>
      </c>
      <c r="I6540" s="179">
        <f t="shared" si="308"/>
        <v>3176.35</v>
      </c>
    </row>
    <row r="6541" spans="1:9" ht="15.75" thickBot="1">
      <c r="A6541" s="398"/>
      <c r="B6541" s="333">
        <v>8</v>
      </c>
      <c r="C6541" s="334">
        <v>266.32</v>
      </c>
      <c r="D6541" s="335" t="s">
        <v>384</v>
      </c>
      <c r="E6541" s="335" t="s">
        <v>386</v>
      </c>
      <c r="F6541" s="335" t="s">
        <v>845</v>
      </c>
      <c r="G6541" s="179">
        <f t="shared" si="306"/>
        <v>266.32</v>
      </c>
      <c r="H6541" s="179">
        <f t="shared" si="307"/>
        <v>0</v>
      </c>
      <c r="I6541" s="179">
        <f t="shared" si="308"/>
        <v>266.32</v>
      </c>
    </row>
    <row r="6542" spans="1:9" ht="15.75" thickBot="1">
      <c r="A6542" s="398"/>
      <c r="B6542" s="333">
        <v>3</v>
      </c>
      <c r="C6542" s="334">
        <v>102.63</v>
      </c>
      <c r="D6542" s="335" t="s">
        <v>384</v>
      </c>
      <c r="E6542" s="335" t="s">
        <v>386</v>
      </c>
      <c r="F6542" s="335" t="s">
        <v>881</v>
      </c>
      <c r="G6542" s="179">
        <f t="shared" si="306"/>
        <v>102.63</v>
      </c>
      <c r="H6542" s="179">
        <f t="shared" si="307"/>
        <v>0</v>
      </c>
      <c r="I6542" s="179">
        <f t="shared" si="308"/>
        <v>102.63</v>
      </c>
    </row>
    <row r="6543" spans="1:9" ht="15.75" thickBot="1">
      <c r="A6543" s="398"/>
      <c r="B6543" s="333">
        <v>18</v>
      </c>
      <c r="C6543" s="334">
        <v>611.17999999999995</v>
      </c>
      <c r="D6543" s="335" t="s">
        <v>384</v>
      </c>
      <c r="E6543" s="335" t="s">
        <v>386</v>
      </c>
      <c r="F6543" s="335" t="s">
        <v>862</v>
      </c>
      <c r="G6543" s="179">
        <f t="shared" si="306"/>
        <v>611.17999999999995</v>
      </c>
      <c r="H6543" s="179">
        <f t="shared" si="307"/>
        <v>0</v>
      </c>
      <c r="I6543" s="179">
        <f t="shared" si="308"/>
        <v>611.17999999999995</v>
      </c>
    </row>
    <row r="6544" spans="1:9" ht="15.75" thickBot="1">
      <c r="A6544" s="398"/>
      <c r="B6544" s="333">
        <v>13</v>
      </c>
      <c r="C6544" s="334">
        <v>444.73</v>
      </c>
      <c r="D6544" s="335" t="s">
        <v>384</v>
      </c>
      <c r="E6544" s="335" t="s">
        <v>386</v>
      </c>
      <c r="F6544" s="335" t="s">
        <v>816</v>
      </c>
      <c r="G6544" s="179">
        <f t="shared" si="306"/>
        <v>444.73</v>
      </c>
      <c r="H6544" s="179">
        <f t="shared" si="307"/>
        <v>0</v>
      </c>
      <c r="I6544" s="179">
        <f t="shared" si="308"/>
        <v>444.73</v>
      </c>
    </row>
    <row r="6545" spans="1:9" ht="15.75" thickBot="1">
      <c r="A6545" s="398"/>
      <c r="B6545" s="333">
        <v>64</v>
      </c>
      <c r="C6545" s="334">
        <v>2160</v>
      </c>
      <c r="D6545" s="335" t="s">
        <v>384</v>
      </c>
      <c r="E6545" s="335" t="s">
        <v>386</v>
      </c>
      <c r="F6545" s="335" t="s">
        <v>863</v>
      </c>
      <c r="G6545" s="179">
        <f t="shared" si="306"/>
        <v>2160</v>
      </c>
      <c r="H6545" s="179">
        <f t="shared" si="307"/>
        <v>0</v>
      </c>
      <c r="I6545" s="179">
        <f t="shared" si="308"/>
        <v>2160</v>
      </c>
    </row>
    <row r="6546" spans="1:9" ht="15.75" thickBot="1">
      <c r="A6546" s="398"/>
      <c r="B6546" s="333">
        <v>93</v>
      </c>
      <c r="C6546" s="334">
        <v>3097.97</v>
      </c>
      <c r="D6546" s="335" t="s">
        <v>384</v>
      </c>
      <c r="E6546" s="335" t="s">
        <v>386</v>
      </c>
      <c r="F6546" s="335" t="s">
        <v>841</v>
      </c>
      <c r="G6546" s="179">
        <f t="shared" si="306"/>
        <v>3097.97</v>
      </c>
      <c r="H6546" s="179">
        <f t="shared" si="307"/>
        <v>0</v>
      </c>
      <c r="I6546" s="179">
        <f t="shared" si="308"/>
        <v>3097.97</v>
      </c>
    </row>
    <row r="6547" spans="1:9" ht="15.75" thickBot="1">
      <c r="A6547" s="398"/>
      <c r="B6547" s="333">
        <v>4</v>
      </c>
      <c r="C6547" s="334">
        <v>136.84</v>
      </c>
      <c r="D6547" s="335" t="s">
        <v>384</v>
      </c>
      <c r="E6547" s="335" t="s">
        <v>386</v>
      </c>
      <c r="F6547" s="335" t="s">
        <v>867</v>
      </c>
      <c r="G6547" s="179">
        <f t="shared" si="306"/>
        <v>136.84</v>
      </c>
      <c r="H6547" s="179">
        <f t="shared" si="307"/>
        <v>0</v>
      </c>
      <c r="I6547" s="179">
        <f t="shared" si="308"/>
        <v>136.84</v>
      </c>
    </row>
    <row r="6548" spans="1:9" ht="15.75" thickBot="1">
      <c r="A6548" s="398"/>
      <c r="B6548" s="333">
        <v>7</v>
      </c>
      <c r="C6548" s="334">
        <v>239.47</v>
      </c>
      <c r="D6548" s="335" t="s">
        <v>384</v>
      </c>
      <c r="E6548" s="335" t="s">
        <v>386</v>
      </c>
      <c r="F6548" s="335" t="s">
        <v>838</v>
      </c>
      <c r="G6548" s="179">
        <f t="shared" si="306"/>
        <v>239.47</v>
      </c>
      <c r="H6548" s="179">
        <f t="shared" si="307"/>
        <v>0</v>
      </c>
      <c r="I6548" s="179">
        <f t="shared" si="308"/>
        <v>239.47</v>
      </c>
    </row>
    <row r="6549" spans="1:9" ht="15.75" thickBot="1">
      <c r="A6549" s="399"/>
      <c r="B6549" s="333">
        <v>2</v>
      </c>
      <c r="C6549" s="334">
        <v>68.42</v>
      </c>
      <c r="D6549" s="335" t="s">
        <v>384</v>
      </c>
      <c r="E6549" s="335" t="s">
        <v>386</v>
      </c>
      <c r="F6549" s="335" t="s">
        <v>872</v>
      </c>
      <c r="G6549" s="179">
        <f t="shared" si="306"/>
        <v>68.42</v>
      </c>
      <c r="H6549" s="179">
        <f t="shared" si="307"/>
        <v>0</v>
      </c>
      <c r="I6549" s="179">
        <f t="shared" si="308"/>
        <v>68.42</v>
      </c>
    </row>
    <row r="6550" spans="1:9" ht="15.75" thickBot="1">
      <c r="A6550" s="336" t="s">
        <v>542</v>
      </c>
      <c r="B6550" s="337">
        <v>590</v>
      </c>
      <c r="C6550" s="338">
        <v>20228.66</v>
      </c>
      <c r="D6550" s="394"/>
      <c r="E6550" s="395"/>
      <c r="F6550" s="396"/>
      <c r="G6550" s="179">
        <f t="shared" si="306"/>
        <v>0</v>
      </c>
      <c r="H6550" s="179">
        <f t="shared" si="307"/>
        <v>0</v>
      </c>
      <c r="I6550" s="179">
        <f t="shared" si="308"/>
        <v>0</v>
      </c>
    </row>
    <row r="6551" spans="1:9" ht="15.75" thickBot="1">
      <c r="A6551" s="335" t="s">
        <v>1071</v>
      </c>
      <c r="B6551" s="333">
        <v>32</v>
      </c>
      <c r="C6551" s="334">
        <v>1094.72</v>
      </c>
      <c r="D6551" s="335" t="s">
        <v>384</v>
      </c>
      <c r="E6551" s="335" t="s">
        <v>386</v>
      </c>
      <c r="F6551" s="335" t="s">
        <v>835</v>
      </c>
      <c r="G6551" s="179">
        <f t="shared" si="306"/>
        <v>1094.72</v>
      </c>
      <c r="H6551" s="179">
        <f t="shared" si="307"/>
        <v>0</v>
      </c>
      <c r="I6551" s="179">
        <f t="shared" si="308"/>
        <v>1094.72</v>
      </c>
    </row>
    <row r="6552" spans="1:9" ht="15.75" thickBot="1">
      <c r="A6552" s="336" t="s">
        <v>1071</v>
      </c>
      <c r="B6552" s="337">
        <v>32</v>
      </c>
      <c r="C6552" s="338">
        <v>1094.72</v>
      </c>
      <c r="D6552" s="394"/>
      <c r="E6552" s="395"/>
      <c r="F6552" s="396"/>
      <c r="G6552" s="179">
        <f t="shared" si="306"/>
        <v>0</v>
      </c>
      <c r="H6552" s="179">
        <f t="shared" si="307"/>
        <v>0</v>
      </c>
      <c r="I6552" s="179">
        <f t="shared" si="308"/>
        <v>0</v>
      </c>
    </row>
    <row r="6553" spans="1:9" ht="15.75" thickBot="1">
      <c r="A6553" s="397" t="s">
        <v>543</v>
      </c>
      <c r="B6553" s="333">
        <v>8</v>
      </c>
      <c r="C6553" s="334">
        <v>245.44</v>
      </c>
      <c r="D6553" s="335" t="s">
        <v>391</v>
      </c>
      <c r="E6553" s="335" t="s">
        <v>386</v>
      </c>
      <c r="F6553" s="335" t="s">
        <v>807</v>
      </c>
      <c r="G6553" s="179">
        <f t="shared" si="306"/>
        <v>0</v>
      </c>
      <c r="H6553" s="179">
        <f t="shared" si="307"/>
        <v>0</v>
      </c>
      <c r="I6553" s="179">
        <f t="shared" si="308"/>
        <v>0</v>
      </c>
    </row>
    <row r="6554" spans="1:9" ht="15.75" thickBot="1">
      <c r="A6554" s="398"/>
      <c r="B6554" s="333">
        <v>4</v>
      </c>
      <c r="C6554" s="334">
        <v>122.72</v>
      </c>
      <c r="D6554" s="335" t="s">
        <v>391</v>
      </c>
      <c r="E6554" s="335" t="s">
        <v>386</v>
      </c>
      <c r="F6554" s="335" t="s">
        <v>837</v>
      </c>
      <c r="G6554" s="179">
        <f t="shared" si="306"/>
        <v>0</v>
      </c>
      <c r="H6554" s="179">
        <f t="shared" si="307"/>
        <v>0</v>
      </c>
      <c r="I6554" s="179">
        <f t="shared" si="308"/>
        <v>0</v>
      </c>
    </row>
    <row r="6555" spans="1:9" ht="15.75" thickBot="1">
      <c r="A6555" s="398"/>
      <c r="B6555" s="333">
        <v>2</v>
      </c>
      <c r="C6555" s="334">
        <v>62.9</v>
      </c>
      <c r="D6555" s="335" t="s">
        <v>391</v>
      </c>
      <c r="E6555" s="335" t="s">
        <v>386</v>
      </c>
      <c r="F6555" s="335" t="s">
        <v>835</v>
      </c>
      <c r="G6555" s="179">
        <f t="shared" si="306"/>
        <v>0</v>
      </c>
      <c r="H6555" s="179">
        <f t="shared" si="307"/>
        <v>0</v>
      </c>
      <c r="I6555" s="179">
        <f t="shared" si="308"/>
        <v>0</v>
      </c>
    </row>
    <row r="6556" spans="1:9" ht="15.75" thickBot="1">
      <c r="A6556" s="398"/>
      <c r="B6556" s="333">
        <v>4</v>
      </c>
      <c r="C6556" s="334">
        <v>125.8</v>
      </c>
      <c r="D6556" s="335" t="s">
        <v>391</v>
      </c>
      <c r="E6556" s="335" t="s">
        <v>386</v>
      </c>
      <c r="F6556" s="335" t="s">
        <v>845</v>
      </c>
      <c r="G6556" s="179">
        <f t="shared" si="306"/>
        <v>0</v>
      </c>
      <c r="H6556" s="179">
        <f t="shared" si="307"/>
        <v>0</v>
      </c>
      <c r="I6556" s="179">
        <f t="shared" si="308"/>
        <v>0</v>
      </c>
    </row>
    <row r="6557" spans="1:9" ht="15.75" thickBot="1">
      <c r="A6557" s="398"/>
      <c r="B6557" s="333">
        <v>4</v>
      </c>
      <c r="C6557" s="334">
        <v>125.8</v>
      </c>
      <c r="D6557" s="335" t="s">
        <v>391</v>
      </c>
      <c r="E6557" s="335" t="s">
        <v>386</v>
      </c>
      <c r="F6557" s="335" t="s">
        <v>881</v>
      </c>
      <c r="G6557" s="179">
        <f t="shared" si="306"/>
        <v>0</v>
      </c>
      <c r="H6557" s="179">
        <f t="shared" si="307"/>
        <v>0</v>
      </c>
      <c r="I6557" s="179">
        <f t="shared" si="308"/>
        <v>0</v>
      </c>
    </row>
    <row r="6558" spans="1:9" ht="15.75" thickBot="1">
      <c r="A6558" s="398"/>
      <c r="B6558" s="333">
        <v>4</v>
      </c>
      <c r="C6558" s="334">
        <v>125.8</v>
      </c>
      <c r="D6558" s="335" t="s">
        <v>391</v>
      </c>
      <c r="E6558" s="335" t="s">
        <v>386</v>
      </c>
      <c r="F6558" s="335" t="s">
        <v>863</v>
      </c>
      <c r="G6558" s="179">
        <f t="shared" si="306"/>
        <v>0</v>
      </c>
      <c r="H6558" s="179">
        <f t="shared" si="307"/>
        <v>0</v>
      </c>
      <c r="I6558" s="179">
        <f t="shared" si="308"/>
        <v>0</v>
      </c>
    </row>
    <row r="6559" spans="1:9" ht="15.75" thickBot="1">
      <c r="A6559" s="398"/>
      <c r="B6559" s="333">
        <v>8</v>
      </c>
      <c r="C6559" s="334">
        <v>258.72000000000003</v>
      </c>
      <c r="D6559" s="335" t="s">
        <v>391</v>
      </c>
      <c r="E6559" s="335" t="s">
        <v>386</v>
      </c>
      <c r="F6559" s="335" t="s">
        <v>838</v>
      </c>
      <c r="G6559" s="179">
        <f t="shared" si="306"/>
        <v>0</v>
      </c>
      <c r="H6559" s="179">
        <f t="shared" si="307"/>
        <v>0</v>
      </c>
      <c r="I6559" s="179">
        <f t="shared" si="308"/>
        <v>0</v>
      </c>
    </row>
    <row r="6560" spans="1:9" ht="15.75" thickBot="1">
      <c r="A6560" s="398"/>
      <c r="B6560" s="333">
        <v>8</v>
      </c>
      <c r="C6560" s="334">
        <v>258.72000000000003</v>
      </c>
      <c r="D6560" s="335" t="s">
        <v>391</v>
      </c>
      <c r="E6560" s="335" t="s">
        <v>386</v>
      </c>
      <c r="F6560" s="335" t="s">
        <v>858</v>
      </c>
      <c r="G6560" s="179">
        <f t="shared" si="306"/>
        <v>0</v>
      </c>
      <c r="H6560" s="179">
        <f t="shared" si="307"/>
        <v>0</v>
      </c>
      <c r="I6560" s="179">
        <f t="shared" si="308"/>
        <v>0</v>
      </c>
    </row>
    <row r="6561" spans="1:9" ht="15.75" thickBot="1">
      <c r="A6561" s="398"/>
      <c r="B6561" s="333">
        <v>4.5</v>
      </c>
      <c r="C6561" s="334">
        <v>212.29</v>
      </c>
      <c r="D6561" s="335" t="s">
        <v>387</v>
      </c>
      <c r="E6561" s="335" t="s">
        <v>386</v>
      </c>
      <c r="F6561" s="335" t="s">
        <v>808</v>
      </c>
      <c r="G6561" s="179">
        <f t="shared" si="306"/>
        <v>0</v>
      </c>
      <c r="H6561" s="179">
        <f t="shared" si="307"/>
        <v>0</v>
      </c>
      <c r="I6561" s="179">
        <f t="shared" si="308"/>
        <v>0</v>
      </c>
    </row>
    <row r="6562" spans="1:9" ht="15.75" thickBot="1">
      <c r="A6562" s="398"/>
      <c r="B6562" s="333">
        <v>3</v>
      </c>
      <c r="C6562" s="334">
        <v>141.52000000000001</v>
      </c>
      <c r="D6562" s="335" t="s">
        <v>387</v>
      </c>
      <c r="E6562" s="335" t="s">
        <v>386</v>
      </c>
      <c r="F6562" s="335" t="s">
        <v>809</v>
      </c>
      <c r="G6562" s="179">
        <f t="shared" si="306"/>
        <v>0</v>
      </c>
      <c r="H6562" s="179">
        <f t="shared" si="307"/>
        <v>0</v>
      </c>
      <c r="I6562" s="179">
        <f t="shared" si="308"/>
        <v>0</v>
      </c>
    </row>
    <row r="6563" spans="1:9" ht="15.75" thickBot="1">
      <c r="A6563" s="398"/>
      <c r="B6563" s="333">
        <v>8</v>
      </c>
      <c r="C6563" s="334">
        <v>377.4</v>
      </c>
      <c r="D6563" s="335" t="s">
        <v>387</v>
      </c>
      <c r="E6563" s="335" t="s">
        <v>386</v>
      </c>
      <c r="F6563" s="335" t="s">
        <v>835</v>
      </c>
      <c r="G6563" s="179">
        <f t="shared" si="306"/>
        <v>0</v>
      </c>
      <c r="H6563" s="179">
        <f t="shared" si="307"/>
        <v>0</v>
      </c>
      <c r="I6563" s="179">
        <f t="shared" si="308"/>
        <v>0</v>
      </c>
    </row>
    <row r="6564" spans="1:9" ht="15.75" thickBot="1">
      <c r="A6564" s="398"/>
      <c r="B6564" s="333">
        <v>2.75</v>
      </c>
      <c r="C6564" s="334">
        <v>129.72999999999999</v>
      </c>
      <c r="D6564" s="335" t="s">
        <v>387</v>
      </c>
      <c r="E6564" s="335" t="s">
        <v>386</v>
      </c>
      <c r="F6564" s="335" t="s">
        <v>804</v>
      </c>
      <c r="G6564" s="179">
        <f t="shared" si="306"/>
        <v>0</v>
      </c>
      <c r="H6564" s="179">
        <f t="shared" si="307"/>
        <v>0</v>
      </c>
      <c r="I6564" s="179">
        <f t="shared" si="308"/>
        <v>0</v>
      </c>
    </row>
    <row r="6565" spans="1:9" ht="15.75" thickBot="1">
      <c r="A6565" s="398"/>
      <c r="B6565" s="333">
        <v>8.75</v>
      </c>
      <c r="C6565" s="334">
        <v>412.78</v>
      </c>
      <c r="D6565" s="335" t="s">
        <v>387</v>
      </c>
      <c r="E6565" s="335" t="s">
        <v>386</v>
      </c>
      <c r="F6565" s="335" t="s">
        <v>845</v>
      </c>
      <c r="G6565" s="179">
        <f t="shared" si="306"/>
        <v>0</v>
      </c>
      <c r="H6565" s="179">
        <f t="shared" si="307"/>
        <v>0</v>
      </c>
      <c r="I6565" s="179">
        <f t="shared" si="308"/>
        <v>0</v>
      </c>
    </row>
    <row r="6566" spans="1:9" ht="15.75" thickBot="1">
      <c r="A6566" s="398"/>
      <c r="B6566" s="333">
        <v>5</v>
      </c>
      <c r="C6566" s="334">
        <v>235.88</v>
      </c>
      <c r="D6566" s="335" t="s">
        <v>387</v>
      </c>
      <c r="E6566" s="335" t="s">
        <v>386</v>
      </c>
      <c r="F6566" s="335" t="s">
        <v>843</v>
      </c>
      <c r="G6566" s="179">
        <f t="shared" si="306"/>
        <v>0</v>
      </c>
      <c r="H6566" s="179">
        <f t="shared" si="307"/>
        <v>0</v>
      </c>
      <c r="I6566" s="179">
        <f t="shared" si="308"/>
        <v>0</v>
      </c>
    </row>
    <row r="6567" spans="1:9" ht="15.75" thickBot="1">
      <c r="A6567" s="398"/>
      <c r="B6567" s="333">
        <v>5</v>
      </c>
      <c r="C6567" s="334">
        <v>235.88</v>
      </c>
      <c r="D6567" s="335" t="s">
        <v>387</v>
      </c>
      <c r="E6567" s="335" t="s">
        <v>386</v>
      </c>
      <c r="F6567" s="335" t="s">
        <v>894</v>
      </c>
      <c r="G6567" s="179">
        <f t="shared" si="306"/>
        <v>0</v>
      </c>
      <c r="H6567" s="179">
        <f t="shared" si="307"/>
        <v>0</v>
      </c>
      <c r="I6567" s="179">
        <f t="shared" si="308"/>
        <v>0</v>
      </c>
    </row>
    <row r="6568" spans="1:9" ht="15.75" thickBot="1">
      <c r="A6568" s="398"/>
      <c r="B6568" s="333">
        <v>3</v>
      </c>
      <c r="C6568" s="334">
        <v>141.52000000000001</v>
      </c>
      <c r="D6568" s="335" t="s">
        <v>387</v>
      </c>
      <c r="E6568" s="335" t="s">
        <v>386</v>
      </c>
      <c r="F6568" s="335" t="s">
        <v>881</v>
      </c>
      <c r="G6568" s="179">
        <f t="shared" si="306"/>
        <v>0</v>
      </c>
      <c r="H6568" s="179">
        <f t="shared" si="307"/>
        <v>0</v>
      </c>
      <c r="I6568" s="179">
        <f t="shared" si="308"/>
        <v>0</v>
      </c>
    </row>
    <row r="6569" spans="1:9" ht="15.75" thickBot="1">
      <c r="A6569" s="398"/>
      <c r="B6569" s="333">
        <v>4.5</v>
      </c>
      <c r="C6569" s="334">
        <v>212.29</v>
      </c>
      <c r="D6569" s="335" t="s">
        <v>387</v>
      </c>
      <c r="E6569" s="335" t="s">
        <v>386</v>
      </c>
      <c r="F6569" s="335" t="s">
        <v>862</v>
      </c>
      <c r="G6569" s="179">
        <f t="shared" si="306"/>
        <v>0</v>
      </c>
      <c r="H6569" s="179">
        <f t="shared" si="307"/>
        <v>0</v>
      </c>
      <c r="I6569" s="179">
        <f t="shared" si="308"/>
        <v>0</v>
      </c>
    </row>
    <row r="6570" spans="1:9" ht="15.75" thickBot="1">
      <c r="A6570" s="398"/>
      <c r="B6570" s="333">
        <v>3.25</v>
      </c>
      <c r="C6570" s="334">
        <v>153.32</v>
      </c>
      <c r="D6570" s="335" t="s">
        <v>387</v>
      </c>
      <c r="E6570" s="335" t="s">
        <v>386</v>
      </c>
      <c r="F6570" s="335" t="s">
        <v>816</v>
      </c>
      <c r="G6570" s="179">
        <f t="shared" si="306"/>
        <v>0</v>
      </c>
      <c r="H6570" s="179">
        <f t="shared" si="307"/>
        <v>0</v>
      </c>
      <c r="I6570" s="179">
        <f t="shared" si="308"/>
        <v>0</v>
      </c>
    </row>
    <row r="6571" spans="1:9" ht="15.75" thickBot="1">
      <c r="A6571" s="398"/>
      <c r="B6571" s="333">
        <v>1</v>
      </c>
      <c r="C6571" s="334">
        <v>47.18</v>
      </c>
      <c r="D6571" s="335" t="s">
        <v>387</v>
      </c>
      <c r="E6571" s="335" t="s">
        <v>386</v>
      </c>
      <c r="F6571" s="335" t="s">
        <v>863</v>
      </c>
      <c r="G6571" s="179">
        <f t="shared" si="306"/>
        <v>0</v>
      </c>
      <c r="H6571" s="179">
        <f t="shared" si="307"/>
        <v>0</v>
      </c>
      <c r="I6571" s="179">
        <f t="shared" si="308"/>
        <v>0</v>
      </c>
    </row>
    <row r="6572" spans="1:9" ht="15.75" thickBot="1">
      <c r="A6572" s="398"/>
      <c r="B6572" s="333">
        <v>4</v>
      </c>
      <c r="C6572" s="334">
        <v>194.04</v>
      </c>
      <c r="D6572" s="335" t="s">
        <v>387</v>
      </c>
      <c r="E6572" s="335" t="s">
        <v>386</v>
      </c>
      <c r="F6572" s="335" t="s">
        <v>856</v>
      </c>
      <c r="G6572" s="179">
        <f t="shared" si="306"/>
        <v>0</v>
      </c>
      <c r="H6572" s="179">
        <f t="shared" si="307"/>
        <v>0</v>
      </c>
      <c r="I6572" s="179">
        <f t="shared" si="308"/>
        <v>0</v>
      </c>
    </row>
    <row r="6573" spans="1:9" ht="15.75" thickBot="1">
      <c r="A6573" s="398"/>
      <c r="B6573" s="333">
        <v>4.25</v>
      </c>
      <c r="C6573" s="334">
        <v>206.17</v>
      </c>
      <c r="D6573" s="335" t="s">
        <v>387</v>
      </c>
      <c r="E6573" s="335" t="s">
        <v>386</v>
      </c>
      <c r="F6573" s="335" t="s">
        <v>868</v>
      </c>
      <c r="G6573" s="179">
        <f t="shared" si="306"/>
        <v>0</v>
      </c>
      <c r="H6573" s="179">
        <f t="shared" si="307"/>
        <v>0</v>
      </c>
      <c r="I6573" s="179">
        <f t="shared" si="308"/>
        <v>0</v>
      </c>
    </row>
    <row r="6574" spans="1:9" ht="15.75" thickBot="1">
      <c r="A6574" s="398"/>
      <c r="B6574" s="333">
        <v>1</v>
      </c>
      <c r="C6574" s="334">
        <v>48.51</v>
      </c>
      <c r="D6574" s="335" t="s">
        <v>387</v>
      </c>
      <c r="E6574" s="335" t="s">
        <v>386</v>
      </c>
      <c r="F6574" s="335" t="s">
        <v>838</v>
      </c>
      <c r="G6574" s="179">
        <f t="shared" si="306"/>
        <v>0</v>
      </c>
      <c r="H6574" s="179">
        <f t="shared" si="307"/>
        <v>0</v>
      </c>
      <c r="I6574" s="179">
        <f t="shared" si="308"/>
        <v>0</v>
      </c>
    </row>
    <row r="6575" spans="1:9" ht="15.75" thickBot="1">
      <c r="A6575" s="398"/>
      <c r="B6575" s="333">
        <v>1</v>
      </c>
      <c r="C6575" s="334">
        <v>48.51</v>
      </c>
      <c r="D6575" s="335" t="s">
        <v>387</v>
      </c>
      <c r="E6575" s="335" t="s">
        <v>386</v>
      </c>
      <c r="F6575" s="335" t="s">
        <v>872</v>
      </c>
      <c r="G6575" s="179">
        <f t="shared" si="306"/>
        <v>0</v>
      </c>
      <c r="H6575" s="179">
        <f t="shared" si="307"/>
        <v>0</v>
      </c>
      <c r="I6575" s="179">
        <f t="shared" si="308"/>
        <v>0</v>
      </c>
    </row>
    <row r="6576" spans="1:9" ht="15.75" thickBot="1">
      <c r="A6576" s="398"/>
      <c r="B6576" s="333">
        <v>16</v>
      </c>
      <c r="C6576" s="334">
        <v>490.88</v>
      </c>
      <c r="D6576" s="335" t="s">
        <v>384</v>
      </c>
      <c r="E6576" s="335" t="s">
        <v>386</v>
      </c>
      <c r="F6576" s="335" t="s">
        <v>807</v>
      </c>
      <c r="G6576" s="179">
        <f t="shared" si="306"/>
        <v>490.88</v>
      </c>
      <c r="H6576" s="179">
        <f t="shared" si="307"/>
        <v>0</v>
      </c>
      <c r="I6576" s="179">
        <f t="shared" si="308"/>
        <v>490.88</v>
      </c>
    </row>
    <row r="6577" spans="1:9" ht="15.75" thickBot="1">
      <c r="A6577" s="398"/>
      <c r="B6577" s="333">
        <v>12</v>
      </c>
      <c r="C6577" s="334">
        <v>368.16</v>
      </c>
      <c r="D6577" s="335" t="s">
        <v>384</v>
      </c>
      <c r="E6577" s="335" t="s">
        <v>386</v>
      </c>
      <c r="F6577" s="335" t="s">
        <v>837</v>
      </c>
      <c r="G6577" s="179">
        <f t="shared" si="306"/>
        <v>368.16</v>
      </c>
      <c r="H6577" s="179">
        <f t="shared" si="307"/>
        <v>0</v>
      </c>
      <c r="I6577" s="179">
        <f t="shared" si="308"/>
        <v>368.16</v>
      </c>
    </row>
    <row r="6578" spans="1:9" ht="15.75" thickBot="1">
      <c r="A6578" s="398"/>
      <c r="B6578" s="333">
        <v>8</v>
      </c>
      <c r="C6578" s="334">
        <v>245.44</v>
      </c>
      <c r="D6578" s="335" t="s">
        <v>384</v>
      </c>
      <c r="E6578" s="335" t="s">
        <v>386</v>
      </c>
      <c r="F6578" s="335" t="s">
        <v>811</v>
      </c>
      <c r="G6578" s="179">
        <f t="shared" si="306"/>
        <v>245.44</v>
      </c>
      <c r="H6578" s="179">
        <f t="shared" si="307"/>
        <v>0</v>
      </c>
      <c r="I6578" s="179">
        <f t="shared" si="308"/>
        <v>245.44</v>
      </c>
    </row>
    <row r="6579" spans="1:9" ht="15.75" thickBot="1">
      <c r="A6579" s="398"/>
      <c r="B6579" s="333">
        <v>11</v>
      </c>
      <c r="C6579" s="334">
        <v>337.48</v>
      </c>
      <c r="D6579" s="335" t="s">
        <v>384</v>
      </c>
      <c r="E6579" s="335" t="s">
        <v>386</v>
      </c>
      <c r="F6579" s="335" t="s">
        <v>813</v>
      </c>
      <c r="G6579" s="179">
        <f t="shared" si="306"/>
        <v>337.48</v>
      </c>
      <c r="H6579" s="179">
        <f t="shared" si="307"/>
        <v>0</v>
      </c>
      <c r="I6579" s="179">
        <f t="shared" si="308"/>
        <v>337.48</v>
      </c>
    </row>
    <row r="6580" spans="1:9" ht="15.75" thickBot="1">
      <c r="A6580" s="398"/>
      <c r="B6580" s="333">
        <v>5.5</v>
      </c>
      <c r="C6580" s="334">
        <v>172.98</v>
      </c>
      <c r="D6580" s="335" t="s">
        <v>384</v>
      </c>
      <c r="E6580" s="335" t="s">
        <v>386</v>
      </c>
      <c r="F6580" s="335" t="s">
        <v>808</v>
      </c>
      <c r="G6580" s="179">
        <f t="shared" si="306"/>
        <v>172.98</v>
      </c>
      <c r="H6580" s="179">
        <f t="shared" si="307"/>
        <v>0</v>
      </c>
      <c r="I6580" s="179">
        <f t="shared" si="308"/>
        <v>172.98</v>
      </c>
    </row>
    <row r="6581" spans="1:9" ht="15.75" thickBot="1">
      <c r="A6581" s="398"/>
      <c r="B6581" s="333">
        <v>8</v>
      </c>
      <c r="C6581" s="334">
        <v>251.6</v>
      </c>
      <c r="D6581" s="335" t="s">
        <v>384</v>
      </c>
      <c r="E6581" s="335" t="s">
        <v>386</v>
      </c>
      <c r="F6581" s="335" t="s">
        <v>802</v>
      </c>
      <c r="G6581" s="179">
        <f t="shared" si="306"/>
        <v>251.6</v>
      </c>
      <c r="H6581" s="179">
        <f t="shared" si="307"/>
        <v>0</v>
      </c>
      <c r="I6581" s="179">
        <f t="shared" si="308"/>
        <v>251.6</v>
      </c>
    </row>
    <row r="6582" spans="1:9" ht="15.75" thickBot="1">
      <c r="A6582" s="398"/>
      <c r="B6582" s="333">
        <v>40</v>
      </c>
      <c r="C6582" s="334">
        <v>1258</v>
      </c>
      <c r="D6582" s="335" t="s">
        <v>384</v>
      </c>
      <c r="E6582" s="335" t="s">
        <v>386</v>
      </c>
      <c r="F6582" s="335" t="s">
        <v>804</v>
      </c>
      <c r="G6582" s="179">
        <f t="shared" si="306"/>
        <v>1258</v>
      </c>
      <c r="H6582" s="179">
        <f t="shared" si="307"/>
        <v>0</v>
      </c>
      <c r="I6582" s="179">
        <f t="shared" si="308"/>
        <v>1258</v>
      </c>
    </row>
    <row r="6583" spans="1:9" ht="15.75" thickBot="1">
      <c r="A6583" s="398"/>
      <c r="B6583" s="333">
        <v>32</v>
      </c>
      <c r="C6583" s="334">
        <v>1006.4</v>
      </c>
      <c r="D6583" s="335" t="s">
        <v>384</v>
      </c>
      <c r="E6583" s="335" t="s">
        <v>386</v>
      </c>
      <c r="F6583" s="335" t="s">
        <v>845</v>
      </c>
      <c r="G6583" s="179">
        <f t="shared" si="306"/>
        <v>1006.4</v>
      </c>
      <c r="H6583" s="179">
        <f t="shared" si="307"/>
        <v>0</v>
      </c>
      <c r="I6583" s="179">
        <f t="shared" si="308"/>
        <v>1006.4</v>
      </c>
    </row>
    <row r="6584" spans="1:9" ht="15.75" thickBot="1">
      <c r="A6584" s="398"/>
      <c r="B6584" s="333">
        <v>40</v>
      </c>
      <c r="C6584" s="334">
        <v>1258</v>
      </c>
      <c r="D6584" s="335" t="s">
        <v>384</v>
      </c>
      <c r="E6584" s="335" t="s">
        <v>386</v>
      </c>
      <c r="F6584" s="335" t="s">
        <v>843</v>
      </c>
      <c r="G6584" s="179">
        <f t="shared" si="306"/>
        <v>1258</v>
      </c>
      <c r="H6584" s="179">
        <f t="shared" si="307"/>
        <v>0</v>
      </c>
      <c r="I6584" s="179">
        <f t="shared" si="308"/>
        <v>1258</v>
      </c>
    </row>
    <row r="6585" spans="1:9" ht="15.75" thickBot="1">
      <c r="A6585" s="398"/>
      <c r="B6585" s="333">
        <v>36</v>
      </c>
      <c r="C6585" s="334">
        <v>1132.2</v>
      </c>
      <c r="D6585" s="335" t="s">
        <v>384</v>
      </c>
      <c r="E6585" s="335" t="s">
        <v>386</v>
      </c>
      <c r="F6585" s="335" t="s">
        <v>894</v>
      </c>
      <c r="G6585" s="179">
        <f t="shared" si="306"/>
        <v>1132.2</v>
      </c>
      <c r="H6585" s="179">
        <f t="shared" si="307"/>
        <v>0</v>
      </c>
      <c r="I6585" s="179">
        <f t="shared" si="308"/>
        <v>1132.2</v>
      </c>
    </row>
    <row r="6586" spans="1:9" ht="15.75" thickBot="1">
      <c r="A6586" s="398"/>
      <c r="B6586" s="333">
        <v>36</v>
      </c>
      <c r="C6586" s="334">
        <v>1132.2</v>
      </c>
      <c r="D6586" s="335" t="s">
        <v>384</v>
      </c>
      <c r="E6586" s="335" t="s">
        <v>386</v>
      </c>
      <c r="F6586" s="335" t="s">
        <v>881</v>
      </c>
      <c r="G6586" s="179">
        <f t="shared" si="306"/>
        <v>1132.2</v>
      </c>
      <c r="H6586" s="179">
        <f t="shared" si="307"/>
        <v>0</v>
      </c>
      <c r="I6586" s="179">
        <f t="shared" si="308"/>
        <v>1132.2</v>
      </c>
    </row>
    <row r="6587" spans="1:9" ht="15.75" thickBot="1">
      <c r="A6587" s="398"/>
      <c r="B6587" s="333">
        <v>40</v>
      </c>
      <c r="C6587" s="334">
        <v>1258</v>
      </c>
      <c r="D6587" s="335" t="s">
        <v>384</v>
      </c>
      <c r="E6587" s="335" t="s">
        <v>386</v>
      </c>
      <c r="F6587" s="335" t="s">
        <v>805</v>
      </c>
      <c r="G6587" s="179">
        <f t="shared" si="306"/>
        <v>1258</v>
      </c>
      <c r="H6587" s="179">
        <f t="shared" si="307"/>
        <v>0</v>
      </c>
      <c r="I6587" s="179">
        <f t="shared" si="308"/>
        <v>1258</v>
      </c>
    </row>
    <row r="6588" spans="1:9" ht="15.75" thickBot="1">
      <c r="A6588" s="398"/>
      <c r="B6588" s="333">
        <v>40</v>
      </c>
      <c r="C6588" s="334">
        <v>1258</v>
      </c>
      <c r="D6588" s="335" t="s">
        <v>384</v>
      </c>
      <c r="E6588" s="335" t="s">
        <v>386</v>
      </c>
      <c r="F6588" s="335" t="s">
        <v>862</v>
      </c>
      <c r="G6588" s="179">
        <f t="shared" si="306"/>
        <v>1258</v>
      </c>
      <c r="H6588" s="179">
        <f t="shared" si="307"/>
        <v>0</v>
      </c>
      <c r="I6588" s="179">
        <f t="shared" si="308"/>
        <v>1258</v>
      </c>
    </row>
    <row r="6589" spans="1:9" ht="15.75" thickBot="1">
      <c r="A6589" s="398"/>
      <c r="B6589" s="333">
        <v>27.25</v>
      </c>
      <c r="C6589" s="334">
        <v>857.01</v>
      </c>
      <c r="D6589" s="335" t="s">
        <v>384</v>
      </c>
      <c r="E6589" s="335" t="s">
        <v>386</v>
      </c>
      <c r="F6589" s="335" t="s">
        <v>816</v>
      </c>
      <c r="G6589" s="179">
        <f t="shared" si="306"/>
        <v>857.01</v>
      </c>
      <c r="H6589" s="179">
        <f t="shared" si="307"/>
        <v>0</v>
      </c>
      <c r="I6589" s="179">
        <f t="shared" si="308"/>
        <v>857.01</v>
      </c>
    </row>
    <row r="6590" spans="1:9" ht="15.75" thickBot="1">
      <c r="A6590" s="398"/>
      <c r="B6590" s="333">
        <v>32.5</v>
      </c>
      <c r="C6590" s="334">
        <v>1022.12</v>
      </c>
      <c r="D6590" s="335" t="s">
        <v>384</v>
      </c>
      <c r="E6590" s="335" t="s">
        <v>386</v>
      </c>
      <c r="F6590" s="335" t="s">
        <v>863</v>
      </c>
      <c r="G6590" s="179">
        <f t="shared" si="306"/>
        <v>1022.12</v>
      </c>
      <c r="H6590" s="179">
        <f t="shared" si="307"/>
        <v>0</v>
      </c>
      <c r="I6590" s="179">
        <f t="shared" si="308"/>
        <v>1022.12</v>
      </c>
    </row>
    <row r="6591" spans="1:9" ht="15.75" thickBot="1">
      <c r="A6591" s="398"/>
      <c r="B6591" s="333">
        <v>16</v>
      </c>
      <c r="C6591" s="334">
        <v>503.2</v>
      </c>
      <c r="D6591" s="335" t="s">
        <v>384</v>
      </c>
      <c r="E6591" s="335" t="s">
        <v>386</v>
      </c>
      <c r="F6591" s="335" t="s">
        <v>864</v>
      </c>
      <c r="G6591" s="179">
        <f t="shared" si="306"/>
        <v>503.2</v>
      </c>
      <c r="H6591" s="179">
        <f t="shared" si="307"/>
        <v>0</v>
      </c>
      <c r="I6591" s="179">
        <f t="shared" si="308"/>
        <v>503.2</v>
      </c>
    </row>
    <row r="6592" spans="1:9" ht="15.75" thickBot="1">
      <c r="A6592" s="398"/>
      <c r="B6592" s="333">
        <v>8</v>
      </c>
      <c r="C6592" s="334">
        <v>258.72000000000003</v>
      </c>
      <c r="D6592" s="335" t="s">
        <v>384</v>
      </c>
      <c r="E6592" s="335" t="s">
        <v>386</v>
      </c>
      <c r="F6592" s="335" t="s">
        <v>841</v>
      </c>
      <c r="G6592" s="179">
        <f t="shared" si="306"/>
        <v>258.72000000000003</v>
      </c>
      <c r="H6592" s="179">
        <f t="shared" si="307"/>
        <v>0</v>
      </c>
      <c r="I6592" s="179">
        <f t="shared" si="308"/>
        <v>258.72000000000003</v>
      </c>
    </row>
    <row r="6593" spans="1:9" ht="15.75" thickBot="1">
      <c r="A6593" s="398"/>
      <c r="B6593" s="333">
        <v>19.5</v>
      </c>
      <c r="C6593" s="334">
        <v>630.63</v>
      </c>
      <c r="D6593" s="335" t="s">
        <v>384</v>
      </c>
      <c r="E6593" s="335" t="s">
        <v>386</v>
      </c>
      <c r="F6593" s="335" t="s">
        <v>856</v>
      </c>
      <c r="G6593" s="179">
        <f t="shared" si="306"/>
        <v>630.63</v>
      </c>
      <c r="H6593" s="179">
        <f t="shared" si="307"/>
        <v>0</v>
      </c>
      <c r="I6593" s="179">
        <f t="shared" si="308"/>
        <v>630.63</v>
      </c>
    </row>
    <row r="6594" spans="1:9" ht="15.75" thickBot="1">
      <c r="A6594" s="398"/>
      <c r="B6594" s="333">
        <v>12</v>
      </c>
      <c r="C6594" s="334">
        <v>388.08</v>
      </c>
      <c r="D6594" s="335" t="s">
        <v>384</v>
      </c>
      <c r="E6594" s="335" t="s">
        <v>386</v>
      </c>
      <c r="F6594" s="335" t="s">
        <v>867</v>
      </c>
      <c r="G6594" s="179">
        <f t="shared" si="306"/>
        <v>388.08</v>
      </c>
      <c r="H6594" s="179">
        <f t="shared" si="307"/>
        <v>0</v>
      </c>
      <c r="I6594" s="179">
        <f t="shared" si="308"/>
        <v>388.08</v>
      </c>
    </row>
    <row r="6595" spans="1:9" ht="15.75" thickBot="1">
      <c r="A6595" s="398"/>
      <c r="B6595" s="333">
        <v>33.5</v>
      </c>
      <c r="C6595" s="334">
        <v>1083.3900000000001</v>
      </c>
      <c r="D6595" s="335" t="s">
        <v>384</v>
      </c>
      <c r="E6595" s="335" t="s">
        <v>386</v>
      </c>
      <c r="F6595" s="335" t="s">
        <v>868</v>
      </c>
      <c r="G6595" s="179">
        <f t="shared" si="306"/>
        <v>1083.3900000000001</v>
      </c>
      <c r="H6595" s="179">
        <f t="shared" si="307"/>
        <v>0</v>
      </c>
      <c r="I6595" s="179">
        <f t="shared" si="308"/>
        <v>1083.3900000000001</v>
      </c>
    </row>
    <row r="6596" spans="1:9" ht="15.75" thickBot="1">
      <c r="A6596" s="398"/>
      <c r="B6596" s="333">
        <v>20</v>
      </c>
      <c r="C6596" s="334">
        <v>646.79999999999995</v>
      </c>
      <c r="D6596" s="335" t="s">
        <v>384</v>
      </c>
      <c r="E6596" s="335" t="s">
        <v>386</v>
      </c>
      <c r="F6596" s="335" t="s">
        <v>838</v>
      </c>
      <c r="G6596" s="179">
        <f t="shared" si="306"/>
        <v>646.79999999999995</v>
      </c>
      <c r="H6596" s="179">
        <f t="shared" si="307"/>
        <v>0</v>
      </c>
      <c r="I6596" s="179">
        <f t="shared" si="308"/>
        <v>646.79999999999995</v>
      </c>
    </row>
    <row r="6597" spans="1:9" ht="15.75" thickBot="1">
      <c r="A6597" s="398"/>
      <c r="B6597" s="333">
        <v>20.5</v>
      </c>
      <c r="C6597" s="334">
        <v>662.97</v>
      </c>
      <c r="D6597" s="335" t="s">
        <v>384</v>
      </c>
      <c r="E6597" s="335" t="s">
        <v>386</v>
      </c>
      <c r="F6597" s="335" t="s">
        <v>872</v>
      </c>
      <c r="G6597" s="179">
        <f t="shared" ref="G6597:G6660" si="309">IF(D6597="REG",C6597,0)</f>
        <v>662.97</v>
      </c>
      <c r="H6597" s="179">
        <f t="shared" ref="H6597:H6660" si="310">IF(D6597="SAL",C6597,0)</f>
        <v>0</v>
      </c>
      <c r="I6597" s="179">
        <f t="shared" ref="I6597:I6660" si="311">+G6597+H6597</f>
        <v>662.97</v>
      </c>
    </row>
    <row r="6598" spans="1:9" ht="15.75" thickBot="1">
      <c r="A6598" s="398"/>
      <c r="B6598" s="333">
        <v>6</v>
      </c>
      <c r="C6598" s="334">
        <v>194.04</v>
      </c>
      <c r="D6598" s="335" t="s">
        <v>384</v>
      </c>
      <c r="E6598" s="335" t="s">
        <v>386</v>
      </c>
      <c r="F6598" s="335" t="s">
        <v>858</v>
      </c>
      <c r="G6598" s="179">
        <f t="shared" si="309"/>
        <v>194.04</v>
      </c>
      <c r="H6598" s="179">
        <f t="shared" si="310"/>
        <v>0</v>
      </c>
      <c r="I6598" s="179">
        <f t="shared" si="311"/>
        <v>194.04</v>
      </c>
    </row>
    <row r="6599" spans="1:9" ht="15.75" thickBot="1">
      <c r="A6599" s="398"/>
      <c r="B6599" s="333">
        <v>6.25</v>
      </c>
      <c r="C6599" s="334">
        <v>196.56</v>
      </c>
      <c r="D6599" s="335" t="s">
        <v>834</v>
      </c>
      <c r="E6599" s="335" t="s">
        <v>386</v>
      </c>
      <c r="F6599" s="335" t="s">
        <v>810</v>
      </c>
      <c r="G6599" s="179">
        <f t="shared" si="309"/>
        <v>0</v>
      </c>
      <c r="H6599" s="179">
        <f t="shared" si="310"/>
        <v>0</v>
      </c>
      <c r="I6599" s="179">
        <f t="shared" si="311"/>
        <v>0</v>
      </c>
    </row>
    <row r="6600" spans="1:9" ht="15.75" thickBot="1">
      <c r="A6600" s="398"/>
      <c r="B6600" s="333">
        <v>1</v>
      </c>
      <c r="C6600" s="334">
        <v>32.340000000000003</v>
      </c>
      <c r="D6600" s="335" t="s">
        <v>834</v>
      </c>
      <c r="E6600" s="335" t="s">
        <v>386</v>
      </c>
      <c r="F6600" s="335" t="s">
        <v>841</v>
      </c>
      <c r="G6600" s="179">
        <f t="shared" si="309"/>
        <v>0</v>
      </c>
      <c r="H6600" s="179">
        <f t="shared" si="310"/>
        <v>0</v>
      </c>
      <c r="I6600" s="179">
        <f t="shared" si="311"/>
        <v>0</v>
      </c>
    </row>
    <row r="6601" spans="1:9" ht="15.75" thickBot="1">
      <c r="A6601" s="398"/>
      <c r="B6601" s="333">
        <v>6</v>
      </c>
      <c r="C6601" s="334">
        <v>194.04</v>
      </c>
      <c r="D6601" s="335" t="s">
        <v>834</v>
      </c>
      <c r="E6601" s="335" t="s">
        <v>386</v>
      </c>
      <c r="F6601" s="335" t="s">
        <v>867</v>
      </c>
      <c r="G6601" s="179">
        <f t="shared" si="309"/>
        <v>0</v>
      </c>
      <c r="H6601" s="179">
        <f t="shared" si="310"/>
        <v>0</v>
      </c>
      <c r="I6601" s="179">
        <f t="shared" si="311"/>
        <v>0</v>
      </c>
    </row>
    <row r="6602" spans="1:9" ht="15.75" thickBot="1">
      <c r="A6602" s="399"/>
      <c r="B6602" s="333">
        <v>5.75</v>
      </c>
      <c r="C6602" s="334">
        <v>180.84</v>
      </c>
      <c r="D6602" s="335" t="s">
        <v>392</v>
      </c>
      <c r="E6602" s="335" t="s">
        <v>386</v>
      </c>
      <c r="F6602" s="335" t="s">
        <v>810</v>
      </c>
      <c r="G6602" s="179">
        <f t="shared" si="309"/>
        <v>0</v>
      </c>
      <c r="H6602" s="179">
        <f t="shared" si="310"/>
        <v>0</v>
      </c>
      <c r="I6602" s="179">
        <f t="shared" si="311"/>
        <v>0</v>
      </c>
    </row>
    <row r="6603" spans="1:9" ht="15.75" thickBot="1">
      <c r="A6603" s="336" t="s">
        <v>543</v>
      </c>
      <c r="B6603" s="337">
        <v>639.75</v>
      </c>
      <c r="C6603" s="338">
        <v>21143</v>
      </c>
      <c r="D6603" s="394"/>
      <c r="E6603" s="395"/>
      <c r="F6603" s="396"/>
      <c r="G6603" s="179">
        <f t="shared" si="309"/>
        <v>0</v>
      </c>
      <c r="H6603" s="179">
        <f t="shared" si="310"/>
        <v>0</v>
      </c>
      <c r="I6603" s="179">
        <f t="shared" si="311"/>
        <v>0</v>
      </c>
    </row>
    <row r="6604" spans="1:9" ht="15.75" thickBot="1">
      <c r="A6604" s="397" t="s">
        <v>1072</v>
      </c>
      <c r="B6604" s="333">
        <v>5.5</v>
      </c>
      <c r="C6604" s="334">
        <v>282.23</v>
      </c>
      <c r="D6604" s="335" t="s">
        <v>387</v>
      </c>
      <c r="E6604" s="335" t="s">
        <v>386</v>
      </c>
      <c r="F6604" s="335" t="s">
        <v>808</v>
      </c>
      <c r="G6604" s="179">
        <f t="shared" si="309"/>
        <v>0</v>
      </c>
      <c r="H6604" s="179">
        <f t="shared" si="310"/>
        <v>0</v>
      </c>
      <c r="I6604" s="179">
        <f t="shared" si="311"/>
        <v>0</v>
      </c>
    </row>
    <row r="6605" spans="1:9" ht="15.75" thickBot="1">
      <c r="A6605" s="398"/>
      <c r="B6605" s="333">
        <v>6</v>
      </c>
      <c r="C6605" s="334">
        <v>307.89</v>
      </c>
      <c r="D6605" s="335" t="s">
        <v>387</v>
      </c>
      <c r="E6605" s="335" t="s">
        <v>386</v>
      </c>
      <c r="F6605" s="335" t="s">
        <v>810</v>
      </c>
      <c r="G6605" s="179">
        <f t="shared" si="309"/>
        <v>0</v>
      </c>
      <c r="H6605" s="179">
        <f t="shared" si="310"/>
        <v>0</v>
      </c>
      <c r="I6605" s="179">
        <f t="shared" si="311"/>
        <v>0</v>
      </c>
    </row>
    <row r="6606" spans="1:9" ht="15.75" thickBot="1">
      <c r="A6606" s="398"/>
      <c r="B6606" s="333">
        <v>21</v>
      </c>
      <c r="C6606" s="334">
        <v>1077.6199999999999</v>
      </c>
      <c r="D6606" s="335" t="s">
        <v>387</v>
      </c>
      <c r="E6606" s="335" t="s">
        <v>386</v>
      </c>
      <c r="F6606" s="335" t="s">
        <v>835</v>
      </c>
      <c r="G6606" s="179">
        <f t="shared" si="309"/>
        <v>0</v>
      </c>
      <c r="H6606" s="179">
        <f t="shared" si="310"/>
        <v>0</v>
      </c>
      <c r="I6606" s="179">
        <f t="shared" si="311"/>
        <v>0</v>
      </c>
    </row>
    <row r="6607" spans="1:9" ht="15.75" thickBot="1">
      <c r="A6607" s="398"/>
      <c r="B6607" s="333">
        <v>36</v>
      </c>
      <c r="C6607" s="334">
        <v>1847.34</v>
      </c>
      <c r="D6607" s="335" t="s">
        <v>387</v>
      </c>
      <c r="E6607" s="335" t="s">
        <v>386</v>
      </c>
      <c r="F6607" s="335" t="s">
        <v>803</v>
      </c>
      <c r="G6607" s="179">
        <f t="shared" si="309"/>
        <v>0</v>
      </c>
      <c r="H6607" s="179">
        <f t="shared" si="310"/>
        <v>0</v>
      </c>
      <c r="I6607" s="179">
        <f t="shared" si="311"/>
        <v>0</v>
      </c>
    </row>
    <row r="6608" spans="1:9" ht="15.75" thickBot="1">
      <c r="A6608" s="398"/>
      <c r="B6608" s="333">
        <v>6.5</v>
      </c>
      <c r="C6608" s="334">
        <v>333.55</v>
      </c>
      <c r="D6608" s="335" t="s">
        <v>387</v>
      </c>
      <c r="E6608" s="335" t="s">
        <v>386</v>
      </c>
      <c r="F6608" s="335" t="s">
        <v>804</v>
      </c>
      <c r="G6608" s="179">
        <f t="shared" si="309"/>
        <v>0</v>
      </c>
      <c r="H6608" s="179">
        <f t="shared" si="310"/>
        <v>0</v>
      </c>
      <c r="I6608" s="179">
        <f t="shared" si="311"/>
        <v>0</v>
      </c>
    </row>
    <row r="6609" spans="1:9" ht="15.75" thickBot="1">
      <c r="A6609" s="398"/>
      <c r="B6609" s="333">
        <v>12.5</v>
      </c>
      <c r="C6609" s="334">
        <v>641.44000000000005</v>
      </c>
      <c r="D6609" s="335" t="s">
        <v>387</v>
      </c>
      <c r="E6609" s="335" t="s">
        <v>386</v>
      </c>
      <c r="F6609" s="335" t="s">
        <v>845</v>
      </c>
      <c r="G6609" s="179">
        <f t="shared" si="309"/>
        <v>0</v>
      </c>
      <c r="H6609" s="179">
        <f t="shared" si="310"/>
        <v>0</v>
      </c>
      <c r="I6609" s="179">
        <f t="shared" si="311"/>
        <v>0</v>
      </c>
    </row>
    <row r="6610" spans="1:9" ht="15.75" thickBot="1">
      <c r="A6610" s="398"/>
      <c r="B6610" s="333">
        <v>9</v>
      </c>
      <c r="C6610" s="334">
        <v>461.84</v>
      </c>
      <c r="D6610" s="335" t="s">
        <v>387</v>
      </c>
      <c r="E6610" s="335" t="s">
        <v>386</v>
      </c>
      <c r="F6610" s="335" t="s">
        <v>843</v>
      </c>
      <c r="G6610" s="179">
        <f t="shared" si="309"/>
        <v>0</v>
      </c>
      <c r="H6610" s="179">
        <f t="shared" si="310"/>
        <v>0</v>
      </c>
      <c r="I6610" s="179">
        <f t="shared" si="311"/>
        <v>0</v>
      </c>
    </row>
    <row r="6611" spans="1:9" ht="15.75" thickBot="1">
      <c r="A6611" s="398"/>
      <c r="B6611" s="333">
        <v>11</v>
      </c>
      <c r="C6611" s="334">
        <v>564.46</v>
      </c>
      <c r="D6611" s="335" t="s">
        <v>387</v>
      </c>
      <c r="E6611" s="335" t="s">
        <v>386</v>
      </c>
      <c r="F6611" s="335" t="s">
        <v>894</v>
      </c>
      <c r="G6611" s="179">
        <f t="shared" si="309"/>
        <v>0</v>
      </c>
      <c r="H6611" s="179">
        <f t="shared" si="310"/>
        <v>0</v>
      </c>
      <c r="I6611" s="179">
        <f t="shared" si="311"/>
        <v>0</v>
      </c>
    </row>
    <row r="6612" spans="1:9" ht="15.75" thickBot="1">
      <c r="A6612" s="398"/>
      <c r="B6612" s="333">
        <v>25</v>
      </c>
      <c r="C6612" s="334">
        <v>1282.8800000000001</v>
      </c>
      <c r="D6612" s="335" t="s">
        <v>387</v>
      </c>
      <c r="E6612" s="335" t="s">
        <v>386</v>
      </c>
      <c r="F6612" s="335" t="s">
        <v>862</v>
      </c>
      <c r="G6612" s="179">
        <f t="shared" si="309"/>
        <v>0</v>
      </c>
      <c r="H6612" s="179">
        <f t="shared" si="310"/>
        <v>0</v>
      </c>
      <c r="I6612" s="179">
        <f t="shared" si="311"/>
        <v>0</v>
      </c>
    </row>
    <row r="6613" spans="1:9" ht="15.75" thickBot="1">
      <c r="A6613" s="398"/>
      <c r="B6613" s="333">
        <v>10</v>
      </c>
      <c r="C6613" s="334">
        <v>513.15</v>
      </c>
      <c r="D6613" s="335" t="s">
        <v>387</v>
      </c>
      <c r="E6613" s="335" t="s">
        <v>386</v>
      </c>
      <c r="F6613" s="335" t="s">
        <v>856</v>
      </c>
      <c r="G6613" s="179">
        <f t="shared" si="309"/>
        <v>0</v>
      </c>
      <c r="H6613" s="179">
        <f t="shared" si="310"/>
        <v>0</v>
      </c>
      <c r="I6613" s="179">
        <f t="shared" si="311"/>
        <v>0</v>
      </c>
    </row>
    <row r="6614" spans="1:9" ht="15.75" thickBot="1">
      <c r="A6614" s="398"/>
      <c r="B6614" s="333">
        <v>9</v>
      </c>
      <c r="C6614" s="334">
        <v>461.84</v>
      </c>
      <c r="D6614" s="335" t="s">
        <v>387</v>
      </c>
      <c r="E6614" s="335" t="s">
        <v>386</v>
      </c>
      <c r="F6614" s="335" t="s">
        <v>838</v>
      </c>
      <c r="G6614" s="179">
        <f t="shared" si="309"/>
        <v>0</v>
      </c>
      <c r="H6614" s="179">
        <f t="shared" si="310"/>
        <v>0</v>
      </c>
      <c r="I6614" s="179">
        <f t="shared" si="311"/>
        <v>0</v>
      </c>
    </row>
    <row r="6615" spans="1:9" ht="15.75" thickBot="1">
      <c r="A6615" s="398"/>
      <c r="B6615" s="333">
        <v>43</v>
      </c>
      <c r="C6615" s="334">
        <v>1471.03</v>
      </c>
      <c r="D6615" s="335" t="s">
        <v>384</v>
      </c>
      <c r="E6615" s="335" t="s">
        <v>386</v>
      </c>
      <c r="F6615" s="335" t="s">
        <v>808</v>
      </c>
      <c r="G6615" s="179">
        <f t="shared" si="309"/>
        <v>1471.03</v>
      </c>
      <c r="H6615" s="179">
        <f t="shared" si="310"/>
        <v>0</v>
      </c>
      <c r="I6615" s="179">
        <f t="shared" si="311"/>
        <v>1471.03</v>
      </c>
    </row>
    <row r="6616" spans="1:9" ht="15.75" thickBot="1">
      <c r="A6616" s="398"/>
      <c r="B6616" s="333">
        <v>40</v>
      </c>
      <c r="C6616" s="334">
        <v>1368.4</v>
      </c>
      <c r="D6616" s="335" t="s">
        <v>384</v>
      </c>
      <c r="E6616" s="335" t="s">
        <v>386</v>
      </c>
      <c r="F6616" s="335" t="s">
        <v>810</v>
      </c>
      <c r="G6616" s="179">
        <f t="shared" si="309"/>
        <v>1368.4</v>
      </c>
      <c r="H6616" s="179">
        <f t="shared" si="310"/>
        <v>0</v>
      </c>
      <c r="I6616" s="179">
        <f t="shared" si="311"/>
        <v>1368.4</v>
      </c>
    </row>
    <row r="6617" spans="1:9" ht="15.75" thickBot="1">
      <c r="A6617" s="398"/>
      <c r="B6617" s="333">
        <v>52</v>
      </c>
      <c r="C6617" s="334">
        <v>1778.92</v>
      </c>
      <c r="D6617" s="335" t="s">
        <v>384</v>
      </c>
      <c r="E6617" s="335" t="s">
        <v>386</v>
      </c>
      <c r="F6617" s="335" t="s">
        <v>803</v>
      </c>
      <c r="G6617" s="179">
        <f t="shared" si="309"/>
        <v>1778.92</v>
      </c>
      <c r="H6617" s="179">
        <f t="shared" si="310"/>
        <v>0</v>
      </c>
      <c r="I6617" s="179">
        <f t="shared" si="311"/>
        <v>1778.92</v>
      </c>
    </row>
    <row r="6618" spans="1:9" ht="15.75" thickBot="1">
      <c r="A6618" s="398"/>
      <c r="B6618" s="333">
        <v>40</v>
      </c>
      <c r="C6618" s="334">
        <v>1368.4</v>
      </c>
      <c r="D6618" s="335" t="s">
        <v>384</v>
      </c>
      <c r="E6618" s="335" t="s">
        <v>386</v>
      </c>
      <c r="F6618" s="335" t="s">
        <v>804</v>
      </c>
      <c r="G6618" s="179">
        <f t="shared" si="309"/>
        <v>1368.4</v>
      </c>
      <c r="H6618" s="179">
        <f t="shared" si="310"/>
        <v>0</v>
      </c>
      <c r="I6618" s="179">
        <f t="shared" si="311"/>
        <v>1368.4</v>
      </c>
    </row>
    <row r="6619" spans="1:9" ht="15.75" thickBot="1">
      <c r="A6619" s="398"/>
      <c r="B6619" s="333">
        <v>62</v>
      </c>
      <c r="C6619" s="334">
        <v>2121.02</v>
      </c>
      <c r="D6619" s="335" t="s">
        <v>384</v>
      </c>
      <c r="E6619" s="335" t="s">
        <v>386</v>
      </c>
      <c r="F6619" s="335" t="s">
        <v>845</v>
      </c>
      <c r="G6619" s="179">
        <f t="shared" si="309"/>
        <v>2121.02</v>
      </c>
      <c r="H6619" s="179">
        <f t="shared" si="310"/>
        <v>0</v>
      </c>
      <c r="I6619" s="179">
        <f t="shared" si="311"/>
        <v>2121.02</v>
      </c>
    </row>
    <row r="6620" spans="1:9" ht="15.75" thickBot="1">
      <c r="A6620" s="398"/>
      <c r="B6620" s="333">
        <v>26</v>
      </c>
      <c r="C6620" s="334">
        <v>889.46</v>
      </c>
      <c r="D6620" s="335" t="s">
        <v>384</v>
      </c>
      <c r="E6620" s="335" t="s">
        <v>386</v>
      </c>
      <c r="F6620" s="335" t="s">
        <v>843</v>
      </c>
      <c r="G6620" s="179">
        <f t="shared" si="309"/>
        <v>889.46</v>
      </c>
      <c r="H6620" s="179">
        <f t="shared" si="310"/>
        <v>0</v>
      </c>
      <c r="I6620" s="179">
        <f t="shared" si="311"/>
        <v>889.46</v>
      </c>
    </row>
    <row r="6621" spans="1:9" ht="15.75" thickBot="1">
      <c r="A6621" s="398"/>
      <c r="B6621" s="333">
        <v>35</v>
      </c>
      <c r="C6621" s="334">
        <v>1197.3499999999999</v>
      </c>
      <c r="D6621" s="335" t="s">
        <v>384</v>
      </c>
      <c r="E6621" s="335" t="s">
        <v>386</v>
      </c>
      <c r="F6621" s="335" t="s">
        <v>894</v>
      </c>
      <c r="G6621" s="179">
        <f t="shared" si="309"/>
        <v>1197.3499999999999</v>
      </c>
      <c r="H6621" s="179">
        <f t="shared" si="310"/>
        <v>0</v>
      </c>
      <c r="I6621" s="179">
        <f t="shared" si="311"/>
        <v>1197.3499999999999</v>
      </c>
    </row>
    <row r="6622" spans="1:9" ht="15.75" thickBot="1">
      <c r="A6622" s="398"/>
      <c r="B6622" s="333">
        <v>72</v>
      </c>
      <c r="C6622" s="334">
        <v>2463.12</v>
      </c>
      <c r="D6622" s="335" t="s">
        <v>384</v>
      </c>
      <c r="E6622" s="335" t="s">
        <v>386</v>
      </c>
      <c r="F6622" s="335" t="s">
        <v>862</v>
      </c>
      <c r="G6622" s="179">
        <f t="shared" si="309"/>
        <v>2463.12</v>
      </c>
      <c r="H6622" s="179">
        <f t="shared" si="310"/>
        <v>0</v>
      </c>
      <c r="I6622" s="179">
        <f t="shared" si="311"/>
        <v>2463.12</v>
      </c>
    </row>
    <row r="6623" spans="1:9" ht="15.75" thickBot="1">
      <c r="A6623" s="398"/>
      <c r="B6623" s="333">
        <v>24</v>
      </c>
      <c r="C6623" s="334">
        <v>821.04</v>
      </c>
      <c r="D6623" s="335" t="s">
        <v>384</v>
      </c>
      <c r="E6623" s="335" t="s">
        <v>386</v>
      </c>
      <c r="F6623" s="335" t="s">
        <v>816</v>
      </c>
      <c r="G6623" s="179">
        <f t="shared" si="309"/>
        <v>821.04</v>
      </c>
      <c r="H6623" s="179">
        <f t="shared" si="310"/>
        <v>0</v>
      </c>
      <c r="I6623" s="179">
        <f t="shared" si="311"/>
        <v>821.04</v>
      </c>
    </row>
    <row r="6624" spans="1:9" ht="15.75" thickBot="1">
      <c r="A6624" s="398"/>
      <c r="B6624" s="333">
        <v>24</v>
      </c>
      <c r="C6624" s="334">
        <v>821.04</v>
      </c>
      <c r="D6624" s="335" t="s">
        <v>384</v>
      </c>
      <c r="E6624" s="335" t="s">
        <v>386</v>
      </c>
      <c r="F6624" s="335" t="s">
        <v>856</v>
      </c>
      <c r="G6624" s="179">
        <f t="shared" si="309"/>
        <v>821.04</v>
      </c>
      <c r="H6624" s="179">
        <f t="shared" si="310"/>
        <v>0</v>
      </c>
      <c r="I6624" s="179">
        <f t="shared" si="311"/>
        <v>821.04</v>
      </c>
    </row>
    <row r="6625" spans="1:9" ht="15.75" thickBot="1">
      <c r="A6625" s="399"/>
      <c r="B6625" s="333">
        <v>24</v>
      </c>
      <c r="C6625" s="334">
        <v>821.04</v>
      </c>
      <c r="D6625" s="335" t="s">
        <v>384</v>
      </c>
      <c r="E6625" s="335" t="s">
        <v>386</v>
      </c>
      <c r="F6625" s="335" t="s">
        <v>838</v>
      </c>
      <c r="G6625" s="179">
        <f t="shared" si="309"/>
        <v>821.04</v>
      </c>
      <c r="H6625" s="179">
        <f t="shared" si="310"/>
        <v>0</v>
      </c>
      <c r="I6625" s="179">
        <f t="shared" si="311"/>
        <v>821.04</v>
      </c>
    </row>
    <row r="6626" spans="1:9" ht="15.75" thickBot="1">
      <c r="A6626" s="336" t="s">
        <v>1072</v>
      </c>
      <c r="B6626" s="337">
        <v>593.5</v>
      </c>
      <c r="C6626" s="338">
        <v>22895.06</v>
      </c>
      <c r="D6626" s="394"/>
      <c r="E6626" s="395"/>
      <c r="F6626" s="396"/>
      <c r="G6626" s="179">
        <f t="shared" si="309"/>
        <v>0</v>
      </c>
      <c r="H6626" s="179">
        <f t="shared" si="310"/>
        <v>0</v>
      </c>
      <c r="I6626" s="179">
        <f t="shared" si="311"/>
        <v>0</v>
      </c>
    </row>
    <row r="6627" spans="1:9" ht="15.75" thickBot="1">
      <c r="A6627" s="397" t="s">
        <v>1073</v>
      </c>
      <c r="B6627" s="333">
        <v>1</v>
      </c>
      <c r="C6627" s="334">
        <v>48.51</v>
      </c>
      <c r="D6627" s="335" t="s">
        <v>387</v>
      </c>
      <c r="E6627" s="335" t="s">
        <v>386</v>
      </c>
      <c r="F6627" s="335" t="s">
        <v>809</v>
      </c>
      <c r="G6627" s="179">
        <f t="shared" si="309"/>
        <v>0</v>
      </c>
      <c r="H6627" s="179">
        <f t="shared" si="310"/>
        <v>0</v>
      </c>
      <c r="I6627" s="179">
        <f t="shared" si="311"/>
        <v>0</v>
      </c>
    </row>
    <row r="6628" spans="1:9" ht="15.75" thickBot="1">
      <c r="A6628" s="399"/>
      <c r="B6628" s="333">
        <v>80</v>
      </c>
      <c r="C6628" s="334">
        <v>2587.1999999999998</v>
      </c>
      <c r="D6628" s="335" t="s">
        <v>384</v>
      </c>
      <c r="E6628" s="335" t="s">
        <v>386</v>
      </c>
      <c r="F6628" s="335" t="s">
        <v>809</v>
      </c>
      <c r="G6628" s="179">
        <f t="shared" si="309"/>
        <v>2587.1999999999998</v>
      </c>
      <c r="H6628" s="179">
        <f t="shared" si="310"/>
        <v>0</v>
      </c>
      <c r="I6628" s="179">
        <f t="shared" si="311"/>
        <v>2587.1999999999998</v>
      </c>
    </row>
    <row r="6629" spans="1:9" ht="15.75" thickBot="1">
      <c r="A6629" s="336" t="s">
        <v>1073</v>
      </c>
      <c r="B6629" s="337">
        <v>81</v>
      </c>
      <c r="C6629" s="338">
        <v>2635.71</v>
      </c>
      <c r="D6629" s="394"/>
      <c r="E6629" s="395"/>
      <c r="F6629" s="396"/>
      <c r="G6629" s="179">
        <f t="shared" si="309"/>
        <v>0</v>
      </c>
      <c r="H6629" s="179">
        <f t="shared" si="310"/>
        <v>0</v>
      </c>
      <c r="I6629" s="179">
        <f t="shared" si="311"/>
        <v>0</v>
      </c>
    </row>
    <row r="6630" spans="1:9" ht="15.75" thickBot="1">
      <c r="A6630" s="397" t="s">
        <v>544</v>
      </c>
      <c r="B6630" s="333">
        <v>0</v>
      </c>
      <c r="C6630" s="334">
        <v>6497.04</v>
      </c>
      <c r="D6630" s="335" t="s">
        <v>588</v>
      </c>
      <c r="E6630" s="335" t="s">
        <v>386</v>
      </c>
      <c r="F6630" s="335" t="s">
        <v>956</v>
      </c>
      <c r="G6630" s="179">
        <f t="shared" si="309"/>
        <v>0</v>
      </c>
      <c r="H6630" s="179">
        <f t="shared" si="310"/>
        <v>0</v>
      </c>
      <c r="I6630" s="179">
        <f t="shared" si="311"/>
        <v>0</v>
      </c>
    </row>
    <row r="6631" spans="1:9" ht="15.75" thickBot="1">
      <c r="A6631" s="398"/>
      <c r="B6631" s="333">
        <v>24</v>
      </c>
      <c r="C6631" s="334">
        <v>835.68</v>
      </c>
      <c r="D6631" s="335" t="s">
        <v>389</v>
      </c>
      <c r="E6631" s="335" t="s">
        <v>386</v>
      </c>
      <c r="F6631" s="335" t="s">
        <v>804</v>
      </c>
      <c r="G6631" s="179">
        <f t="shared" si="309"/>
        <v>0</v>
      </c>
      <c r="H6631" s="179">
        <f t="shared" si="310"/>
        <v>0</v>
      </c>
      <c r="I6631" s="179">
        <f t="shared" si="311"/>
        <v>0</v>
      </c>
    </row>
    <row r="6632" spans="1:9" ht="15.75" thickBot="1">
      <c r="A6632" s="398"/>
      <c r="B6632" s="333">
        <v>16</v>
      </c>
      <c r="C6632" s="334">
        <v>501.92</v>
      </c>
      <c r="D6632" s="335" t="s">
        <v>389</v>
      </c>
      <c r="E6632" s="335" t="s">
        <v>386</v>
      </c>
      <c r="F6632" s="335" t="s">
        <v>862</v>
      </c>
      <c r="G6632" s="179">
        <f t="shared" si="309"/>
        <v>0</v>
      </c>
      <c r="H6632" s="179">
        <f t="shared" si="310"/>
        <v>0</v>
      </c>
      <c r="I6632" s="179">
        <f t="shared" si="311"/>
        <v>0</v>
      </c>
    </row>
    <row r="6633" spans="1:9" ht="15.75" thickBot="1">
      <c r="A6633" s="398"/>
      <c r="B6633" s="333">
        <v>192</v>
      </c>
      <c r="C6633" s="334">
        <v>5972.8</v>
      </c>
      <c r="D6633" s="335" t="s">
        <v>391</v>
      </c>
      <c r="E6633" s="335" t="s">
        <v>386</v>
      </c>
      <c r="F6633" s="335" t="s">
        <v>807</v>
      </c>
      <c r="G6633" s="179">
        <f t="shared" si="309"/>
        <v>0</v>
      </c>
      <c r="H6633" s="179">
        <f t="shared" si="310"/>
        <v>0</v>
      </c>
      <c r="I6633" s="179">
        <f t="shared" si="311"/>
        <v>0</v>
      </c>
    </row>
    <row r="6634" spans="1:9" ht="15.75" thickBot="1">
      <c r="A6634" s="398"/>
      <c r="B6634" s="333">
        <v>88</v>
      </c>
      <c r="C6634" s="334">
        <v>2726.56</v>
      </c>
      <c r="D6634" s="335" t="s">
        <v>391</v>
      </c>
      <c r="E6634" s="335" t="s">
        <v>386</v>
      </c>
      <c r="F6634" s="335" t="s">
        <v>837</v>
      </c>
      <c r="G6634" s="179">
        <f t="shared" si="309"/>
        <v>0</v>
      </c>
      <c r="H6634" s="179">
        <f t="shared" si="310"/>
        <v>0</v>
      </c>
      <c r="I6634" s="179">
        <f t="shared" si="311"/>
        <v>0</v>
      </c>
    </row>
    <row r="6635" spans="1:9" ht="15.75" thickBot="1">
      <c r="A6635" s="398"/>
      <c r="B6635" s="333">
        <v>96</v>
      </c>
      <c r="C6635" s="334">
        <v>3069.76</v>
      </c>
      <c r="D6635" s="335" t="s">
        <v>391</v>
      </c>
      <c r="E6635" s="335" t="s">
        <v>386</v>
      </c>
      <c r="F6635" s="335" t="s">
        <v>835</v>
      </c>
      <c r="G6635" s="179">
        <f t="shared" si="309"/>
        <v>0</v>
      </c>
      <c r="H6635" s="179">
        <f t="shared" si="310"/>
        <v>0</v>
      </c>
      <c r="I6635" s="179">
        <f t="shared" si="311"/>
        <v>0</v>
      </c>
    </row>
    <row r="6636" spans="1:9" ht="15.75" thickBot="1">
      <c r="A6636" s="398"/>
      <c r="B6636" s="333">
        <v>96</v>
      </c>
      <c r="C6636" s="334">
        <v>3005.68</v>
      </c>
      <c r="D6636" s="335" t="s">
        <v>391</v>
      </c>
      <c r="E6636" s="335" t="s">
        <v>386</v>
      </c>
      <c r="F6636" s="335" t="s">
        <v>845</v>
      </c>
      <c r="G6636" s="179">
        <f t="shared" si="309"/>
        <v>0</v>
      </c>
      <c r="H6636" s="179">
        <f t="shared" si="310"/>
        <v>0</v>
      </c>
      <c r="I6636" s="179">
        <f t="shared" si="311"/>
        <v>0</v>
      </c>
    </row>
    <row r="6637" spans="1:9" ht="15.75" thickBot="1">
      <c r="A6637" s="398"/>
      <c r="B6637" s="333">
        <v>8</v>
      </c>
      <c r="C6637" s="334">
        <v>346.1</v>
      </c>
      <c r="D6637" s="335" t="s">
        <v>391</v>
      </c>
      <c r="E6637" s="335" t="s">
        <v>386</v>
      </c>
      <c r="F6637" s="335" t="s">
        <v>820</v>
      </c>
      <c r="G6637" s="179">
        <f t="shared" si="309"/>
        <v>0</v>
      </c>
      <c r="H6637" s="179">
        <f t="shared" si="310"/>
        <v>0</v>
      </c>
      <c r="I6637" s="179">
        <f t="shared" si="311"/>
        <v>0</v>
      </c>
    </row>
    <row r="6638" spans="1:9" ht="15.75" thickBot="1">
      <c r="A6638" s="398"/>
      <c r="B6638" s="333">
        <v>88</v>
      </c>
      <c r="C6638" s="334">
        <v>2742.48</v>
      </c>
      <c r="D6638" s="335" t="s">
        <v>391</v>
      </c>
      <c r="E6638" s="335" t="s">
        <v>386</v>
      </c>
      <c r="F6638" s="335" t="s">
        <v>881</v>
      </c>
      <c r="G6638" s="179">
        <f t="shared" si="309"/>
        <v>0</v>
      </c>
      <c r="H6638" s="179">
        <f t="shared" si="310"/>
        <v>0</v>
      </c>
      <c r="I6638" s="179">
        <f t="shared" si="311"/>
        <v>0</v>
      </c>
    </row>
    <row r="6639" spans="1:9" ht="15.75" thickBot="1">
      <c r="A6639" s="398"/>
      <c r="B6639" s="333">
        <v>32</v>
      </c>
      <c r="C6639" s="334">
        <v>1057.28</v>
      </c>
      <c r="D6639" s="335" t="s">
        <v>391</v>
      </c>
      <c r="E6639" s="335" t="s">
        <v>386</v>
      </c>
      <c r="F6639" s="335" t="s">
        <v>863</v>
      </c>
      <c r="G6639" s="179">
        <f t="shared" si="309"/>
        <v>0</v>
      </c>
      <c r="H6639" s="179">
        <f t="shared" si="310"/>
        <v>0</v>
      </c>
      <c r="I6639" s="179">
        <f t="shared" si="311"/>
        <v>0</v>
      </c>
    </row>
    <row r="6640" spans="1:9" ht="15.75" thickBot="1">
      <c r="A6640" s="398"/>
      <c r="B6640" s="333">
        <v>64</v>
      </c>
      <c r="C6640" s="334">
        <v>2129.2800000000002</v>
      </c>
      <c r="D6640" s="335" t="s">
        <v>391</v>
      </c>
      <c r="E6640" s="335" t="s">
        <v>386</v>
      </c>
      <c r="F6640" s="335" t="s">
        <v>838</v>
      </c>
      <c r="G6640" s="179">
        <f t="shared" si="309"/>
        <v>0</v>
      </c>
      <c r="H6640" s="179">
        <f t="shared" si="310"/>
        <v>0</v>
      </c>
      <c r="I6640" s="179">
        <f t="shared" si="311"/>
        <v>0</v>
      </c>
    </row>
    <row r="6641" spans="1:9" ht="15.75" thickBot="1">
      <c r="A6641" s="398"/>
      <c r="B6641" s="333">
        <v>64</v>
      </c>
      <c r="C6641" s="334">
        <v>2129.2800000000002</v>
      </c>
      <c r="D6641" s="335" t="s">
        <v>391</v>
      </c>
      <c r="E6641" s="335" t="s">
        <v>386</v>
      </c>
      <c r="F6641" s="335" t="s">
        <v>858</v>
      </c>
      <c r="G6641" s="179">
        <f t="shared" si="309"/>
        <v>0</v>
      </c>
      <c r="H6641" s="179">
        <f t="shared" si="310"/>
        <v>0</v>
      </c>
      <c r="I6641" s="179">
        <f t="shared" si="311"/>
        <v>0</v>
      </c>
    </row>
    <row r="6642" spans="1:9" ht="15.75" thickBot="1">
      <c r="A6642" s="398"/>
      <c r="B6642" s="333">
        <v>127</v>
      </c>
      <c r="C6642" s="334">
        <v>6193.53</v>
      </c>
      <c r="D6642" s="335" t="s">
        <v>387</v>
      </c>
      <c r="E6642" s="335" t="s">
        <v>386</v>
      </c>
      <c r="F6642" s="335" t="s">
        <v>807</v>
      </c>
      <c r="G6642" s="179">
        <f t="shared" si="309"/>
        <v>0</v>
      </c>
      <c r="H6642" s="179">
        <f t="shared" si="310"/>
        <v>0</v>
      </c>
      <c r="I6642" s="179">
        <f t="shared" si="311"/>
        <v>0</v>
      </c>
    </row>
    <row r="6643" spans="1:9" ht="15.75" thickBot="1">
      <c r="A6643" s="398"/>
      <c r="B6643" s="333">
        <v>143.5</v>
      </c>
      <c r="C6643" s="334">
        <v>6726.35</v>
      </c>
      <c r="D6643" s="335" t="s">
        <v>387</v>
      </c>
      <c r="E6643" s="335" t="s">
        <v>386</v>
      </c>
      <c r="F6643" s="335" t="s">
        <v>837</v>
      </c>
      <c r="G6643" s="179">
        <f t="shared" si="309"/>
        <v>0</v>
      </c>
      <c r="H6643" s="179">
        <f t="shared" si="310"/>
        <v>0</v>
      </c>
      <c r="I6643" s="179">
        <f t="shared" si="311"/>
        <v>0</v>
      </c>
    </row>
    <row r="6644" spans="1:9" ht="15.75" thickBot="1">
      <c r="A6644" s="398"/>
      <c r="B6644" s="333">
        <v>151.5</v>
      </c>
      <c r="C6644" s="334">
        <v>7331.93</v>
      </c>
      <c r="D6644" s="335" t="s">
        <v>387</v>
      </c>
      <c r="E6644" s="335" t="s">
        <v>386</v>
      </c>
      <c r="F6644" s="335" t="s">
        <v>811</v>
      </c>
      <c r="G6644" s="179">
        <f t="shared" si="309"/>
        <v>0</v>
      </c>
      <c r="H6644" s="179">
        <f t="shared" si="310"/>
        <v>0</v>
      </c>
      <c r="I6644" s="179">
        <f t="shared" si="311"/>
        <v>0</v>
      </c>
    </row>
    <row r="6645" spans="1:9" ht="15.75" thickBot="1">
      <c r="A6645" s="398"/>
      <c r="B6645" s="333">
        <v>165</v>
      </c>
      <c r="C6645" s="334">
        <v>7774.52</v>
      </c>
      <c r="D6645" s="335" t="s">
        <v>387</v>
      </c>
      <c r="E6645" s="335" t="s">
        <v>386</v>
      </c>
      <c r="F6645" s="335" t="s">
        <v>813</v>
      </c>
      <c r="G6645" s="179">
        <f t="shared" si="309"/>
        <v>0</v>
      </c>
      <c r="H6645" s="179">
        <f t="shared" si="310"/>
        <v>0</v>
      </c>
      <c r="I6645" s="179">
        <f t="shared" si="311"/>
        <v>0</v>
      </c>
    </row>
    <row r="6646" spans="1:9" ht="15.75" thickBot="1">
      <c r="A6646" s="398"/>
      <c r="B6646" s="333">
        <v>126</v>
      </c>
      <c r="C6646" s="334">
        <v>6275.51</v>
      </c>
      <c r="D6646" s="335" t="s">
        <v>387</v>
      </c>
      <c r="E6646" s="335" t="s">
        <v>386</v>
      </c>
      <c r="F6646" s="335" t="s">
        <v>808</v>
      </c>
      <c r="G6646" s="179">
        <f t="shared" si="309"/>
        <v>0</v>
      </c>
      <c r="H6646" s="179">
        <f t="shared" si="310"/>
        <v>0</v>
      </c>
      <c r="I6646" s="179">
        <f t="shared" si="311"/>
        <v>0</v>
      </c>
    </row>
    <row r="6647" spans="1:9" ht="15.75" thickBot="1">
      <c r="A6647" s="398"/>
      <c r="B6647" s="333">
        <v>125.5</v>
      </c>
      <c r="C6647" s="334">
        <v>6110.55</v>
      </c>
      <c r="D6647" s="335" t="s">
        <v>387</v>
      </c>
      <c r="E6647" s="335" t="s">
        <v>386</v>
      </c>
      <c r="F6647" s="335" t="s">
        <v>809</v>
      </c>
      <c r="G6647" s="179">
        <f t="shared" si="309"/>
        <v>0</v>
      </c>
      <c r="H6647" s="179">
        <f t="shared" si="310"/>
        <v>0</v>
      </c>
      <c r="I6647" s="179">
        <f t="shared" si="311"/>
        <v>0</v>
      </c>
    </row>
    <row r="6648" spans="1:9" ht="15.75" thickBot="1">
      <c r="A6648" s="398"/>
      <c r="B6648" s="333">
        <v>162.25</v>
      </c>
      <c r="C6648" s="334">
        <v>8057.3</v>
      </c>
      <c r="D6648" s="335" t="s">
        <v>387</v>
      </c>
      <c r="E6648" s="335" t="s">
        <v>386</v>
      </c>
      <c r="F6648" s="335" t="s">
        <v>810</v>
      </c>
      <c r="G6648" s="179">
        <f t="shared" si="309"/>
        <v>0</v>
      </c>
      <c r="H6648" s="179">
        <f t="shared" si="310"/>
        <v>0</v>
      </c>
      <c r="I6648" s="179">
        <f t="shared" si="311"/>
        <v>0</v>
      </c>
    </row>
    <row r="6649" spans="1:9" ht="15.75" thickBot="1">
      <c r="A6649" s="398"/>
      <c r="B6649" s="333">
        <v>513.75</v>
      </c>
      <c r="C6649" s="334">
        <v>25009.1</v>
      </c>
      <c r="D6649" s="335" t="s">
        <v>387</v>
      </c>
      <c r="E6649" s="335" t="s">
        <v>386</v>
      </c>
      <c r="F6649" s="335" t="s">
        <v>835</v>
      </c>
      <c r="G6649" s="179">
        <f t="shared" si="309"/>
        <v>0</v>
      </c>
      <c r="H6649" s="179">
        <f t="shared" si="310"/>
        <v>0</v>
      </c>
      <c r="I6649" s="179">
        <f t="shared" si="311"/>
        <v>0</v>
      </c>
    </row>
    <row r="6650" spans="1:9" ht="15.75" thickBot="1">
      <c r="A6650" s="398"/>
      <c r="B6650" s="333">
        <v>672.75</v>
      </c>
      <c r="C6650" s="334">
        <v>33104.980000000003</v>
      </c>
      <c r="D6650" s="335" t="s">
        <v>387</v>
      </c>
      <c r="E6650" s="335" t="s">
        <v>386</v>
      </c>
      <c r="F6650" s="335" t="s">
        <v>802</v>
      </c>
      <c r="G6650" s="179">
        <f t="shared" si="309"/>
        <v>0</v>
      </c>
      <c r="H6650" s="179">
        <f t="shared" si="310"/>
        <v>0</v>
      </c>
      <c r="I6650" s="179">
        <f t="shared" si="311"/>
        <v>0</v>
      </c>
    </row>
    <row r="6651" spans="1:9" ht="15.75" thickBot="1">
      <c r="A6651" s="398"/>
      <c r="B6651" s="333">
        <v>506.25</v>
      </c>
      <c r="C6651" s="334">
        <v>25091.46</v>
      </c>
      <c r="D6651" s="335" t="s">
        <v>387</v>
      </c>
      <c r="E6651" s="335" t="s">
        <v>386</v>
      </c>
      <c r="F6651" s="335" t="s">
        <v>803</v>
      </c>
      <c r="G6651" s="179">
        <f t="shared" si="309"/>
        <v>0</v>
      </c>
      <c r="H6651" s="179">
        <f t="shared" si="310"/>
        <v>0</v>
      </c>
      <c r="I6651" s="179">
        <f t="shared" si="311"/>
        <v>0</v>
      </c>
    </row>
    <row r="6652" spans="1:9" ht="15.75" thickBot="1">
      <c r="A6652" s="398"/>
      <c r="B6652" s="333">
        <v>305</v>
      </c>
      <c r="C6652" s="334">
        <v>15339.11</v>
      </c>
      <c r="D6652" s="335" t="s">
        <v>387</v>
      </c>
      <c r="E6652" s="335" t="s">
        <v>386</v>
      </c>
      <c r="F6652" s="335" t="s">
        <v>804</v>
      </c>
      <c r="G6652" s="179">
        <f t="shared" si="309"/>
        <v>0</v>
      </c>
      <c r="H6652" s="179">
        <f t="shared" si="310"/>
        <v>0</v>
      </c>
      <c r="I6652" s="179">
        <f t="shared" si="311"/>
        <v>0</v>
      </c>
    </row>
    <row r="6653" spans="1:9" ht="15.75" thickBot="1">
      <c r="A6653" s="398"/>
      <c r="B6653" s="333">
        <v>204.25</v>
      </c>
      <c r="C6653" s="334">
        <v>10130.36</v>
      </c>
      <c r="D6653" s="335" t="s">
        <v>387</v>
      </c>
      <c r="E6653" s="335" t="s">
        <v>386</v>
      </c>
      <c r="F6653" s="335" t="s">
        <v>845</v>
      </c>
      <c r="G6653" s="179">
        <f t="shared" si="309"/>
        <v>0</v>
      </c>
      <c r="H6653" s="179">
        <f t="shared" si="310"/>
        <v>0</v>
      </c>
      <c r="I6653" s="179">
        <f t="shared" si="311"/>
        <v>0</v>
      </c>
    </row>
    <row r="6654" spans="1:9" ht="15.75" thickBot="1">
      <c r="A6654" s="398"/>
      <c r="B6654" s="333">
        <v>168.25</v>
      </c>
      <c r="C6654" s="334">
        <v>8477.9</v>
      </c>
      <c r="D6654" s="335" t="s">
        <v>387</v>
      </c>
      <c r="E6654" s="335" t="s">
        <v>386</v>
      </c>
      <c r="F6654" s="335" t="s">
        <v>843</v>
      </c>
      <c r="G6654" s="179">
        <f t="shared" si="309"/>
        <v>0</v>
      </c>
      <c r="H6654" s="179">
        <f t="shared" si="310"/>
        <v>0</v>
      </c>
      <c r="I6654" s="179">
        <f t="shared" si="311"/>
        <v>0</v>
      </c>
    </row>
    <row r="6655" spans="1:9" ht="15.75" thickBot="1">
      <c r="A6655" s="398"/>
      <c r="B6655" s="333">
        <v>144.5</v>
      </c>
      <c r="C6655" s="334">
        <v>7054.49</v>
      </c>
      <c r="D6655" s="335" t="s">
        <v>387</v>
      </c>
      <c r="E6655" s="335" t="s">
        <v>386</v>
      </c>
      <c r="F6655" s="335" t="s">
        <v>894</v>
      </c>
      <c r="G6655" s="179">
        <f t="shared" si="309"/>
        <v>0</v>
      </c>
      <c r="H6655" s="179">
        <f t="shared" si="310"/>
        <v>0</v>
      </c>
      <c r="I6655" s="179">
        <f t="shared" si="311"/>
        <v>0</v>
      </c>
    </row>
    <row r="6656" spans="1:9" ht="15.75" thickBot="1">
      <c r="A6656" s="398"/>
      <c r="B6656" s="333">
        <v>178.5</v>
      </c>
      <c r="C6656" s="334">
        <v>8745.92</v>
      </c>
      <c r="D6656" s="335" t="s">
        <v>387</v>
      </c>
      <c r="E6656" s="335" t="s">
        <v>386</v>
      </c>
      <c r="F6656" s="335" t="s">
        <v>881</v>
      </c>
      <c r="G6656" s="179">
        <f t="shared" si="309"/>
        <v>0</v>
      </c>
      <c r="H6656" s="179">
        <f t="shared" si="310"/>
        <v>0</v>
      </c>
      <c r="I6656" s="179">
        <f t="shared" si="311"/>
        <v>0</v>
      </c>
    </row>
    <row r="6657" spans="1:9" ht="15.75" thickBot="1">
      <c r="A6657" s="398"/>
      <c r="B6657" s="333">
        <v>162</v>
      </c>
      <c r="C6657" s="334">
        <v>7819.6</v>
      </c>
      <c r="D6657" s="335" t="s">
        <v>387</v>
      </c>
      <c r="E6657" s="335" t="s">
        <v>386</v>
      </c>
      <c r="F6657" s="335" t="s">
        <v>805</v>
      </c>
      <c r="G6657" s="179">
        <f t="shared" si="309"/>
        <v>0</v>
      </c>
      <c r="H6657" s="179">
        <f t="shared" si="310"/>
        <v>0</v>
      </c>
      <c r="I6657" s="179">
        <f t="shared" si="311"/>
        <v>0</v>
      </c>
    </row>
    <row r="6658" spans="1:9" ht="15.75" thickBot="1">
      <c r="A6658" s="398"/>
      <c r="B6658" s="333">
        <v>0.5</v>
      </c>
      <c r="C6658" s="334">
        <v>25.66</v>
      </c>
      <c r="D6658" s="335" t="s">
        <v>387</v>
      </c>
      <c r="E6658" s="335" t="s">
        <v>386</v>
      </c>
      <c r="F6658" s="335" t="s">
        <v>862</v>
      </c>
      <c r="G6658" s="179">
        <f t="shared" si="309"/>
        <v>0</v>
      </c>
      <c r="H6658" s="179">
        <f t="shared" si="310"/>
        <v>0</v>
      </c>
      <c r="I6658" s="179">
        <f t="shared" si="311"/>
        <v>0</v>
      </c>
    </row>
    <row r="6659" spans="1:9" ht="15.75" thickBot="1">
      <c r="A6659" s="398"/>
      <c r="B6659" s="333">
        <v>8</v>
      </c>
      <c r="C6659" s="334">
        <v>405.69</v>
      </c>
      <c r="D6659" s="335" t="s">
        <v>387</v>
      </c>
      <c r="E6659" s="335" t="s">
        <v>386</v>
      </c>
      <c r="F6659" s="335" t="s">
        <v>863</v>
      </c>
      <c r="G6659" s="179">
        <f t="shared" si="309"/>
        <v>0</v>
      </c>
      <c r="H6659" s="179">
        <f t="shared" si="310"/>
        <v>0</v>
      </c>
      <c r="I6659" s="179">
        <f t="shared" si="311"/>
        <v>0</v>
      </c>
    </row>
    <row r="6660" spans="1:9" ht="15.75" thickBot="1">
      <c r="A6660" s="398"/>
      <c r="B6660" s="333">
        <v>2</v>
      </c>
      <c r="C6660" s="334">
        <v>102.63</v>
      </c>
      <c r="D6660" s="335" t="s">
        <v>387</v>
      </c>
      <c r="E6660" s="335" t="s">
        <v>386</v>
      </c>
      <c r="F6660" s="335" t="s">
        <v>841</v>
      </c>
      <c r="G6660" s="179">
        <f t="shared" si="309"/>
        <v>0</v>
      </c>
      <c r="H6660" s="179">
        <f t="shared" si="310"/>
        <v>0</v>
      </c>
      <c r="I6660" s="179">
        <f t="shared" si="311"/>
        <v>0</v>
      </c>
    </row>
    <row r="6661" spans="1:9" ht="15.75" thickBot="1">
      <c r="A6661" s="398"/>
      <c r="B6661" s="333">
        <v>9</v>
      </c>
      <c r="C6661" s="334">
        <v>486</v>
      </c>
      <c r="D6661" s="335" t="s">
        <v>387</v>
      </c>
      <c r="E6661" s="335" t="s">
        <v>386</v>
      </c>
      <c r="F6661" s="335" t="s">
        <v>856</v>
      </c>
      <c r="G6661" s="179">
        <f t="shared" ref="G6661:G6724" si="312">IF(D6661="REG",C6661,0)</f>
        <v>0</v>
      </c>
      <c r="H6661" s="179">
        <f t="shared" ref="H6661:H6724" si="313">IF(D6661="SAL",C6661,0)</f>
        <v>0</v>
      </c>
      <c r="I6661" s="179">
        <f t="shared" ref="I6661:I6724" si="314">+G6661+H6661</f>
        <v>0</v>
      </c>
    </row>
    <row r="6662" spans="1:9" ht="15.75" thickBot="1">
      <c r="A6662" s="398"/>
      <c r="B6662" s="333">
        <v>0.5</v>
      </c>
      <c r="C6662" s="334">
        <v>25.66</v>
      </c>
      <c r="D6662" s="335" t="s">
        <v>387</v>
      </c>
      <c r="E6662" s="335" t="s">
        <v>386</v>
      </c>
      <c r="F6662" s="335" t="s">
        <v>867</v>
      </c>
      <c r="G6662" s="179">
        <f t="shared" si="312"/>
        <v>0</v>
      </c>
      <c r="H6662" s="179">
        <f t="shared" si="313"/>
        <v>0</v>
      </c>
      <c r="I6662" s="179">
        <f t="shared" si="314"/>
        <v>0</v>
      </c>
    </row>
    <row r="6663" spans="1:9" ht="15.75" thickBot="1">
      <c r="A6663" s="398"/>
      <c r="B6663" s="333">
        <v>-1</v>
      </c>
      <c r="C6663" s="334">
        <v>-14.73</v>
      </c>
      <c r="D6663" s="335" t="s">
        <v>387</v>
      </c>
      <c r="E6663" s="335" t="s">
        <v>386</v>
      </c>
      <c r="F6663" s="335" t="s">
        <v>868</v>
      </c>
      <c r="G6663" s="179">
        <f t="shared" si="312"/>
        <v>0</v>
      </c>
      <c r="H6663" s="179">
        <f t="shared" si="313"/>
        <v>0</v>
      </c>
      <c r="I6663" s="179">
        <f t="shared" si="314"/>
        <v>0</v>
      </c>
    </row>
    <row r="6664" spans="1:9" ht="15.75" thickBot="1">
      <c r="A6664" s="398"/>
      <c r="B6664" s="333">
        <v>43</v>
      </c>
      <c r="C6664" s="334">
        <v>2115.8000000000002</v>
      </c>
      <c r="D6664" s="335" t="s">
        <v>387</v>
      </c>
      <c r="E6664" s="335" t="s">
        <v>386</v>
      </c>
      <c r="F6664" s="335" t="s">
        <v>838</v>
      </c>
      <c r="G6664" s="179">
        <f t="shared" si="312"/>
        <v>0</v>
      </c>
      <c r="H6664" s="179">
        <f t="shared" si="313"/>
        <v>0</v>
      </c>
      <c r="I6664" s="179">
        <f t="shared" si="314"/>
        <v>0</v>
      </c>
    </row>
    <row r="6665" spans="1:9" ht="15.75" thickBot="1">
      <c r="A6665" s="398"/>
      <c r="B6665" s="333">
        <v>19.5</v>
      </c>
      <c r="C6665" s="334">
        <v>1000.65</v>
      </c>
      <c r="D6665" s="335" t="s">
        <v>387</v>
      </c>
      <c r="E6665" s="335" t="s">
        <v>386</v>
      </c>
      <c r="F6665" s="335" t="s">
        <v>872</v>
      </c>
      <c r="G6665" s="179">
        <f t="shared" si="312"/>
        <v>0</v>
      </c>
      <c r="H6665" s="179">
        <f t="shared" si="313"/>
        <v>0</v>
      </c>
      <c r="I6665" s="179">
        <f t="shared" si="314"/>
        <v>0</v>
      </c>
    </row>
    <row r="6666" spans="1:9" ht="15.75" thickBot="1">
      <c r="A6666" s="398"/>
      <c r="B6666" s="333">
        <v>2</v>
      </c>
      <c r="C6666" s="334">
        <v>99.87</v>
      </c>
      <c r="D6666" s="335" t="s">
        <v>387</v>
      </c>
      <c r="E6666" s="335" t="s">
        <v>386</v>
      </c>
      <c r="F6666" s="335" t="s">
        <v>858</v>
      </c>
      <c r="G6666" s="179">
        <f t="shared" si="312"/>
        <v>0</v>
      </c>
      <c r="H6666" s="179">
        <f t="shared" si="313"/>
        <v>0</v>
      </c>
      <c r="I6666" s="179">
        <f t="shared" si="314"/>
        <v>0</v>
      </c>
    </row>
    <row r="6667" spans="1:9" ht="15.75" thickBot="1">
      <c r="A6667" s="398"/>
      <c r="B6667" s="333">
        <v>647</v>
      </c>
      <c r="C6667" s="334">
        <v>20434.12</v>
      </c>
      <c r="D6667" s="335" t="s">
        <v>384</v>
      </c>
      <c r="E6667" s="335" t="s">
        <v>386</v>
      </c>
      <c r="F6667" s="335" t="s">
        <v>807</v>
      </c>
      <c r="G6667" s="179">
        <f t="shared" si="312"/>
        <v>20434.12</v>
      </c>
      <c r="H6667" s="179">
        <f t="shared" si="313"/>
        <v>0</v>
      </c>
      <c r="I6667" s="179">
        <f t="shared" si="314"/>
        <v>20434.12</v>
      </c>
    </row>
    <row r="6668" spans="1:9" ht="15.75" thickBot="1">
      <c r="A6668" s="398"/>
      <c r="B6668" s="333">
        <v>765</v>
      </c>
      <c r="C6668" s="334">
        <v>23615.94</v>
      </c>
      <c r="D6668" s="335" t="s">
        <v>384</v>
      </c>
      <c r="E6668" s="335" t="s">
        <v>386</v>
      </c>
      <c r="F6668" s="335" t="s">
        <v>837</v>
      </c>
      <c r="G6668" s="179">
        <f t="shared" si="312"/>
        <v>23615.94</v>
      </c>
      <c r="H6668" s="179">
        <f t="shared" si="313"/>
        <v>0</v>
      </c>
      <c r="I6668" s="179">
        <f t="shared" si="314"/>
        <v>23615.94</v>
      </c>
    </row>
    <row r="6669" spans="1:9" ht="15.75" thickBot="1">
      <c r="A6669" s="398"/>
      <c r="B6669" s="333">
        <v>758</v>
      </c>
      <c r="C6669" s="334">
        <v>23567.4</v>
      </c>
      <c r="D6669" s="335" t="s">
        <v>384</v>
      </c>
      <c r="E6669" s="335" t="s">
        <v>386</v>
      </c>
      <c r="F6669" s="335" t="s">
        <v>811</v>
      </c>
      <c r="G6669" s="179">
        <f t="shared" si="312"/>
        <v>23567.4</v>
      </c>
      <c r="H6669" s="179">
        <f t="shared" si="313"/>
        <v>0</v>
      </c>
      <c r="I6669" s="179">
        <f t="shared" si="314"/>
        <v>23567.4</v>
      </c>
    </row>
    <row r="6670" spans="1:9" ht="15.75" thickBot="1">
      <c r="A6670" s="398"/>
      <c r="B6670" s="333">
        <v>701</v>
      </c>
      <c r="C6670" s="334">
        <v>21626.400000000001</v>
      </c>
      <c r="D6670" s="335" t="s">
        <v>384</v>
      </c>
      <c r="E6670" s="335" t="s">
        <v>386</v>
      </c>
      <c r="F6670" s="335" t="s">
        <v>813</v>
      </c>
      <c r="G6670" s="179">
        <f t="shared" si="312"/>
        <v>21626.400000000001</v>
      </c>
      <c r="H6670" s="179">
        <f t="shared" si="313"/>
        <v>0</v>
      </c>
      <c r="I6670" s="179">
        <f t="shared" si="314"/>
        <v>21626.400000000001</v>
      </c>
    </row>
    <row r="6671" spans="1:9" ht="15.75" thickBot="1">
      <c r="A6671" s="398"/>
      <c r="B6671" s="333">
        <v>738.5</v>
      </c>
      <c r="C6671" s="334">
        <v>23639.22</v>
      </c>
      <c r="D6671" s="335" t="s">
        <v>384</v>
      </c>
      <c r="E6671" s="335" t="s">
        <v>386</v>
      </c>
      <c r="F6671" s="335" t="s">
        <v>808</v>
      </c>
      <c r="G6671" s="179">
        <f t="shared" si="312"/>
        <v>23639.22</v>
      </c>
      <c r="H6671" s="179">
        <f t="shared" si="313"/>
        <v>0</v>
      </c>
      <c r="I6671" s="179">
        <f t="shared" si="314"/>
        <v>23639.22</v>
      </c>
    </row>
    <row r="6672" spans="1:9" ht="15.75" thickBot="1">
      <c r="A6672" s="398"/>
      <c r="B6672" s="333">
        <v>747.5</v>
      </c>
      <c r="C6672" s="334">
        <v>23753.57</v>
      </c>
      <c r="D6672" s="335" t="s">
        <v>384</v>
      </c>
      <c r="E6672" s="335" t="s">
        <v>386</v>
      </c>
      <c r="F6672" s="335" t="s">
        <v>809</v>
      </c>
      <c r="G6672" s="179">
        <f t="shared" si="312"/>
        <v>23753.57</v>
      </c>
      <c r="H6672" s="179">
        <f t="shared" si="313"/>
        <v>0</v>
      </c>
      <c r="I6672" s="179">
        <f t="shared" si="314"/>
        <v>23753.57</v>
      </c>
    </row>
    <row r="6673" spans="1:9" ht="15.75" thickBot="1">
      <c r="A6673" s="398"/>
      <c r="B6673" s="333">
        <v>810</v>
      </c>
      <c r="C6673" s="334">
        <v>25848.26</v>
      </c>
      <c r="D6673" s="335" t="s">
        <v>384</v>
      </c>
      <c r="E6673" s="335" t="s">
        <v>386</v>
      </c>
      <c r="F6673" s="335" t="s">
        <v>810</v>
      </c>
      <c r="G6673" s="179">
        <f t="shared" si="312"/>
        <v>25848.26</v>
      </c>
      <c r="H6673" s="179">
        <f t="shared" si="313"/>
        <v>0</v>
      </c>
      <c r="I6673" s="179">
        <f t="shared" si="314"/>
        <v>25848.26</v>
      </c>
    </row>
    <row r="6674" spans="1:9" ht="15.75" thickBot="1">
      <c r="A6674" s="398"/>
      <c r="B6674" s="333">
        <v>812</v>
      </c>
      <c r="C6674" s="334">
        <v>25876.240000000002</v>
      </c>
      <c r="D6674" s="335" t="s">
        <v>384</v>
      </c>
      <c r="E6674" s="335" t="s">
        <v>386</v>
      </c>
      <c r="F6674" s="335" t="s">
        <v>835</v>
      </c>
      <c r="G6674" s="179">
        <f t="shared" si="312"/>
        <v>25876.240000000002</v>
      </c>
      <c r="H6674" s="179">
        <f t="shared" si="313"/>
        <v>0</v>
      </c>
      <c r="I6674" s="179">
        <f t="shared" si="314"/>
        <v>25876.240000000002</v>
      </c>
    </row>
    <row r="6675" spans="1:9" ht="15.75" thickBot="1">
      <c r="A6675" s="398"/>
      <c r="B6675" s="333">
        <v>919</v>
      </c>
      <c r="C6675" s="334">
        <v>29532.81</v>
      </c>
      <c r="D6675" s="335" t="s">
        <v>384</v>
      </c>
      <c r="E6675" s="335" t="s">
        <v>386</v>
      </c>
      <c r="F6675" s="335" t="s">
        <v>802</v>
      </c>
      <c r="G6675" s="179">
        <f t="shared" si="312"/>
        <v>29532.81</v>
      </c>
      <c r="H6675" s="179">
        <f t="shared" si="313"/>
        <v>0</v>
      </c>
      <c r="I6675" s="179">
        <f t="shared" si="314"/>
        <v>29532.81</v>
      </c>
    </row>
    <row r="6676" spans="1:9" ht="15.75" thickBot="1">
      <c r="A6676" s="398"/>
      <c r="B6676" s="333">
        <v>892.25</v>
      </c>
      <c r="C6676" s="334">
        <v>28626.94</v>
      </c>
      <c r="D6676" s="335" t="s">
        <v>384</v>
      </c>
      <c r="E6676" s="335" t="s">
        <v>386</v>
      </c>
      <c r="F6676" s="335" t="s">
        <v>803</v>
      </c>
      <c r="G6676" s="179">
        <f t="shared" si="312"/>
        <v>28626.94</v>
      </c>
      <c r="H6676" s="179">
        <f t="shared" si="313"/>
        <v>0</v>
      </c>
      <c r="I6676" s="179">
        <f t="shared" si="314"/>
        <v>28626.94</v>
      </c>
    </row>
    <row r="6677" spans="1:9" ht="15.75" thickBot="1">
      <c r="A6677" s="398"/>
      <c r="B6677" s="333">
        <v>777</v>
      </c>
      <c r="C6677" s="334">
        <v>24483.33</v>
      </c>
      <c r="D6677" s="335" t="s">
        <v>384</v>
      </c>
      <c r="E6677" s="335" t="s">
        <v>386</v>
      </c>
      <c r="F6677" s="335" t="s">
        <v>804</v>
      </c>
      <c r="G6677" s="179">
        <f t="shared" si="312"/>
        <v>24483.33</v>
      </c>
      <c r="H6677" s="179">
        <f t="shared" si="313"/>
        <v>0</v>
      </c>
      <c r="I6677" s="179">
        <f t="shared" si="314"/>
        <v>24483.33</v>
      </c>
    </row>
    <row r="6678" spans="1:9" ht="15.75" thickBot="1">
      <c r="A6678" s="398"/>
      <c r="B6678" s="333">
        <v>717.75</v>
      </c>
      <c r="C6678" s="334">
        <v>22188.13</v>
      </c>
      <c r="D6678" s="335" t="s">
        <v>384</v>
      </c>
      <c r="E6678" s="335" t="s">
        <v>386</v>
      </c>
      <c r="F6678" s="335" t="s">
        <v>845</v>
      </c>
      <c r="G6678" s="179">
        <f t="shared" si="312"/>
        <v>22188.13</v>
      </c>
      <c r="H6678" s="179">
        <f t="shared" si="313"/>
        <v>0</v>
      </c>
      <c r="I6678" s="179">
        <f t="shared" si="314"/>
        <v>22188.13</v>
      </c>
    </row>
    <row r="6679" spans="1:9" ht="15.75" thickBot="1">
      <c r="A6679" s="398"/>
      <c r="B6679" s="333">
        <v>598.25</v>
      </c>
      <c r="C6679" s="334">
        <v>18227.7</v>
      </c>
      <c r="D6679" s="335" t="s">
        <v>384</v>
      </c>
      <c r="E6679" s="335" t="s">
        <v>386</v>
      </c>
      <c r="F6679" s="335" t="s">
        <v>843</v>
      </c>
      <c r="G6679" s="179">
        <f t="shared" si="312"/>
        <v>18227.7</v>
      </c>
      <c r="H6679" s="179">
        <f t="shared" si="313"/>
        <v>0</v>
      </c>
      <c r="I6679" s="179">
        <f t="shared" si="314"/>
        <v>18227.7</v>
      </c>
    </row>
    <row r="6680" spans="1:9" ht="15.75" thickBot="1">
      <c r="A6680" s="398"/>
      <c r="B6680" s="333">
        <v>692</v>
      </c>
      <c r="C6680" s="334">
        <v>21115.71</v>
      </c>
      <c r="D6680" s="335" t="s">
        <v>384</v>
      </c>
      <c r="E6680" s="335" t="s">
        <v>386</v>
      </c>
      <c r="F6680" s="335" t="s">
        <v>894</v>
      </c>
      <c r="G6680" s="179">
        <f t="shared" si="312"/>
        <v>21115.71</v>
      </c>
      <c r="H6680" s="179">
        <f t="shared" si="313"/>
        <v>0</v>
      </c>
      <c r="I6680" s="179">
        <f t="shared" si="314"/>
        <v>21115.71</v>
      </c>
    </row>
    <row r="6681" spans="1:9" ht="15.75" thickBot="1">
      <c r="A6681" s="398"/>
      <c r="B6681" s="333">
        <v>606.75</v>
      </c>
      <c r="C6681" s="334">
        <v>18709.88</v>
      </c>
      <c r="D6681" s="335" t="s">
        <v>384</v>
      </c>
      <c r="E6681" s="335" t="s">
        <v>386</v>
      </c>
      <c r="F6681" s="335" t="s">
        <v>881</v>
      </c>
      <c r="G6681" s="179">
        <f t="shared" si="312"/>
        <v>18709.88</v>
      </c>
      <c r="H6681" s="179">
        <f t="shared" si="313"/>
        <v>0</v>
      </c>
      <c r="I6681" s="179">
        <f t="shared" si="314"/>
        <v>18709.88</v>
      </c>
    </row>
    <row r="6682" spans="1:9" ht="15.75" thickBot="1">
      <c r="A6682" s="398"/>
      <c r="B6682" s="333">
        <v>739.5</v>
      </c>
      <c r="C6682" s="334">
        <v>22554.65</v>
      </c>
      <c r="D6682" s="335" t="s">
        <v>384</v>
      </c>
      <c r="E6682" s="335" t="s">
        <v>386</v>
      </c>
      <c r="F6682" s="335" t="s">
        <v>805</v>
      </c>
      <c r="G6682" s="179">
        <f t="shared" si="312"/>
        <v>22554.65</v>
      </c>
      <c r="H6682" s="179">
        <f t="shared" si="313"/>
        <v>0</v>
      </c>
      <c r="I6682" s="179">
        <f t="shared" si="314"/>
        <v>22554.65</v>
      </c>
    </row>
    <row r="6683" spans="1:9" ht="15.75" thickBot="1">
      <c r="A6683" s="398"/>
      <c r="B6683" s="333">
        <v>240</v>
      </c>
      <c r="C6683" s="334">
        <v>6466.68</v>
      </c>
      <c r="D6683" s="335" t="s">
        <v>384</v>
      </c>
      <c r="E6683" s="335" t="s">
        <v>386</v>
      </c>
      <c r="F6683" s="335" t="s">
        <v>862</v>
      </c>
      <c r="G6683" s="179">
        <f t="shared" si="312"/>
        <v>6466.68</v>
      </c>
      <c r="H6683" s="179">
        <f t="shared" si="313"/>
        <v>0</v>
      </c>
      <c r="I6683" s="179">
        <f t="shared" si="314"/>
        <v>6466.68</v>
      </c>
    </row>
    <row r="6684" spans="1:9" ht="15.75" thickBot="1">
      <c r="A6684" s="398"/>
      <c r="B6684" s="333">
        <v>98.5</v>
      </c>
      <c r="C6684" s="334">
        <v>3018.1</v>
      </c>
      <c r="D6684" s="335" t="s">
        <v>384</v>
      </c>
      <c r="E6684" s="335" t="s">
        <v>386</v>
      </c>
      <c r="F6684" s="335" t="s">
        <v>816</v>
      </c>
      <c r="G6684" s="179">
        <f t="shared" si="312"/>
        <v>3018.1</v>
      </c>
      <c r="H6684" s="179">
        <f t="shared" si="313"/>
        <v>0</v>
      </c>
      <c r="I6684" s="179">
        <f t="shared" si="314"/>
        <v>3018.1</v>
      </c>
    </row>
    <row r="6685" spans="1:9" ht="15.75" thickBot="1">
      <c r="A6685" s="398"/>
      <c r="B6685" s="333">
        <v>276</v>
      </c>
      <c r="C6685" s="334">
        <v>9117.99</v>
      </c>
      <c r="D6685" s="335" t="s">
        <v>384</v>
      </c>
      <c r="E6685" s="335" t="s">
        <v>386</v>
      </c>
      <c r="F6685" s="335" t="s">
        <v>863</v>
      </c>
      <c r="G6685" s="179">
        <f t="shared" si="312"/>
        <v>9117.99</v>
      </c>
      <c r="H6685" s="179">
        <f t="shared" si="313"/>
        <v>0</v>
      </c>
      <c r="I6685" s="179">
        <f t="shared" si="314"/>
        <v>9117.99</v>
      </c>
    </row>
    <row r="6686" spans="1:9" ht="15.75" thickBot="1">
      <c r="A6686" s="398"/>
      <c r="B6686" s="333">
        <v>237</v>
      </c>
      <c r="C6686" s="334">
        <v>7809.27</v>
      </c>
      <c r="D6686" s="335" t="s">
        <v>384</v>
      </c>
      <c r="E6686" s="335" t="s">
        <v>386</v>
      </c>
      <c r="F6686" s="335" t="s">
        <v>864</v>
      </c>
      <c r="G6686" s="179">
        <f t="shared" si="312"/>
        <v>7809.27</v>
      </c>
      <c r="H6686" s="179">
        <f t="shared" si="313"/>
        <v>0</v>
      </c>
      <c r="I6686" s="179">
        <f t="shared" si="314"/>
        <v>7809.27</v>
      </c>
    </row>
    <row r="6687" spans="1:9" ht="15.75" thickBot="1">
      <c r="A6687" s="398"/>
      <c r="B6687" s="333">
        <v>319</v>
      </c>
      <c r="C6687" s="334">
        <v>10612.19</v>
      </c>
      <c r="D6687" s="335" t="s">
        <v>384</v>
      </c>
      <c r="E6687" s="335" t="s">
        <v>386</v>
      </c>
      <c r="F6687" s="335" t="s">
        <v>841</v>
      </c>
      <c r="G6687" s="179">
        <f t="shared" si="312"/>
        <v>10612.19</v>
      </c>
      <c r="H6687" s="179">
        <f t="shared" si="313"/>
        <v>0</v>
      </c>
      <c r="I6687" s="179">
        <f t="shared" si="314"/>
        <v>10612.19</v>
      </c>
    </row>
    <row r="6688" spans="1:9" ht="15.75" thickBot="1">
      <c r="A6688" s="398"/>
      <c r="B6688" s="333">
        <v>317</v>
      </c>
      <c r="C6688" s="334">
        <v>10546.61</v>
      </c>
      <c r="D6688" s="335" t="s">
        <v>384</v>
      </c>
      <c r="E6688" s="335" t="s">
        <v>386</v>
      </c>
      <c r="F6688" s="335" t="s">
        <v>856</v>
      </c>
      <c r="G6688" s="179">
        <f t="shared" si="312"/>
        <v>10546.61</v>
      </c>
      <c r="H6688" s="179">
        <f t="shared" si="313"/>
        <v>0</v>
      </c>
      <c r="I6688" s="179">
        <f t="shared" si="314"/>
        <v>10546.61</v>
      </c>
    </row>
    <row r="6689" spans="1:9" ht="15.75" thickBot="1">
      <c r="A6689" s="398"/>
      <c r="B6689" s="333">
        <v>265</v>
      </c>
      <c r="C6689" s="334">
        <v>8883.9699999999993</v>
      </c>
      <c r="D6689" s="335" t="s">
        <v>384</v>
      </c>
      <c r="E6689" s="335" t="s">
        <v>386</v>
      </c>
      <c r="F6689" s="335" t="s">
        <v>867</v>
      </c>
      <c r="G6689" s="179">
        <f t="shared" si="312"/>
        <v>8883.9699999999993</v>
      </c>
      <c r="H6689" s="179">
        <f t="shared" si="313"/>
        <v>0</v>
      </c>
      <c r="I6689" s="179">
        <f t="shared" si="314"/>
        <v>8883.9699999999993</v>
      </c>
    </row>
    <row r="6690" spans="1:9" ht="15.75" thickBot="1">
      <c r="A6690" s="398"/>
      <c r="B6690" s="333">
        <v>302</v>
      </c>
      <c r="C6690" s="334">
        <v>10047.18</v>
      </c>
      <c r="D6690" s="335" t="s">
        <v>384</v>
      </c>
      <c r="E6690" s="335" t="s">
        <v>386</v>
      </c>
      <c r="F6690" s="335" t="s">
        <v>868</v>
      </c>
      <c r="G6690" s="179">
        <f t="shared" si="312"/>
        <v>10047.18</v>
      </c>
      <c r="H6690" s="179">
        <f t="shared" si="313"/>
        <v>0</v>
      </c>
      <c r="I6690" s="179">
        <f t="shared" si="314"/>
        <v>10047.18</v>
      </c>
    </row>
    <row r="6691" spans="1:9" ht="15.75" thickBot="1">
      <c r="A6691" s="398"/>
      <c r="B6691" s="333">
        <v>229</v>
      </c>
      <c r="C6691" s="334">
        <v>7589.27</v>
      </c>
      <c r="D6691" s="335" t="s">
        <v>384</v>
      </c>
      <c r="E6691" s="335" t="s">
        <v>386</v>
      </c>
      <c r="F6691" s="335" t="s">
        <v>838</v>
      </c>
      <c r="G6691" s="179">
        <f t="shared" si="312"/>
        <v>7589.27</v>
      </c>
      <c r="H6691" s="179">
        <f t="shared" si="313"/>
        <v>0</v>
      </c>
      <c r="I6691" s="179">
        <f t="shared" si="314"/>
        <v>7589.27</v>
      </c>
    </row>
    <row r="6692" spans="1:9" ht="15.75" thickBot="1">
      <c r="A6692" s="398"/>
      <c r="B6692" s="333">
        <v>262.5</v>
      </c>
      <c r="C6692" s="334">
        <v>8804.2800000000007</v>
      </c>
      <c r="D6692" s="335" t="s">
        <v>384</v>
      </c>
      <c r="E6692" s="335" t="s">
        <v>386</v>
      </c>
      <c r="F6692" s="335" t="s">
        <v>872</v>
      </c>
      <c r="G6692" s="179">
        <f t="shared" si="312"/>
        <v>8804.2800000000007</v>
      </c>
      <c r="H6692" s="179">
        <f t="shared" si="313"/>
        <v>0</v>
      </c>
      <c r="I6692" s="179">
        <f t="shared" si="314"/>
        <v>8804.2800000000007</v>
      </c>
    </row>
    <row r="6693" spans="1:9" ht="15.75" thickBot="1">
      <c r="A6693" s="398"/>
      <c r="B6693" s="333">
        <v>232</v>
      </c>
      <c r="C6693" s="334">
        <v>7733.52</v>
      </c>
      <c r="D6693" s="335" t="s">
        <v>384</v>
      </c>
      <c r="E6693" s="335" t="s">
        <v>386</v>
      </c>
      <c r="F6693" s="335" t="s">
        <v>858</v>
      </c>
      <c r="G6693" s="179">
        <f t="shared" si="312"/>
        <v>7733.52</v>
      </c>
      <c r="H6693" s="179">
        <f t="shared" si="313"/>
        <v>0</v>
      </c>
      <c r="I6693" s="179">
        <f t="shared" si="314"/>
        <v>7733.52</v>
      </c>
    </row>
    <row r="6694" spans="1:9" ht="15.75" thickBot="1">
      <c r="A6694" s="398"/>
      <c r="B6694" s="333">
        <v>86.67</v>
      </c>
      <c r="C6694" s="334">
        <v>3749.59</v>
      </c>
      <c r="D6694" s="335" t="s">
        <v>385</v>
      </c>
      <c r="E6694" s="335" t="s">
        <v>386</v>
      </c>
      <c r="F6694" s="335" t="s">
        <v>829</v>
      </c>
      <c r="G6694" s="179">
        <f t="shared" si="312"/>
        <v>0</v>
      </c>
      <c r="H6694" s="179">
        <f t="shared" si="313"/>
        <v>3749.59</v>
      </c>
      <c r="I6694" s="179">
        <f t="shared" si="314"/>
        <v>3749.59</v>
      </c>
    </row>
    <row r="6695" spans="1:9" ht="15.75" thickBot="1">
      <c r="A6695" s="398"/>
      <c r="B6695" s="333">
        <v>86.67</v>
      </c>
      <c r="C6695" s="334">
        <v>3749.59</v>
      </c>
      <c r="D6695" s="335" t="s">
        <v>385</v>
      </c>
      <c r="E6695" s="335" t="s">
        <v>386</v>
      </c>
      <c r="F6695" s="335" t="s">
        <v>830</v>
      </c>
      <c r="G6695" s="179">
        <f t="shared" si="312"/>
        <v>0</v>
      </c>
      <c r="H6695" s="179">
        <f t="shared" si="313"/>
        <v>3749.59</v>
      </c>
      <c r="I6695" s="179">
        <f t="shared" si="314"/>
        <v>3749.59</v>
      </c>
    </row>
    <row r="6696" spans="1:9" ht="15.75" thickBot="1">
      <c r="A6696" s="398"/>
      <c r="B6696" s="333">
        <v>78.67</v>
      </c>
      <c r="C6696" s="334">
        <v>3403.48</v>
      </c>
      <c r="D6696" s="335" t="s">
        <v>385</v>
      </c>
      <c r="E6696" s="335" t="s">
        <v>386</v>
      </c>
      <c r="F6696" s="335" t="s">
        <v>820</v>
      </c>
      <c r="G6696" s="179">
        <f t="shared" si="312"/>
        <v>0</v>
      </c>
      <c r="H6696" s="179">
        <f t="shared" si="313"/>
        <v>3403.48</v>
      </c>
      <c r="I6696" s="179">
        <f t="shared" si="314"/>
        <v>3403.48</v>
      </c>
    </row>
    <row r="6697" spans="1:9" ht="15.75" thickBot="1">
      <c r="A6697" s="398"/>
      <c r="B6697" s="333">
        <v>86.67</v>
      </c>
      <c r="C6697" s="334">
        <v>3749.59</v>
      </c>
      <c r="D6697" s="335" t="s">
        <v>385</v>
      </c>
      <c r="E6697" s="335" t="s">
        <v>386</v>
      </c>
      <c r="F6697" s="335" t="s">
        <v>805</v>
      </c>
      <c r="G6697" s="179">
        <f t="shared" si="312"/>
        <v>0</v>
      </c>
      <c r="H6697" s="179">
        <f t="shared" si="313"/>
        <v>3749.59</v>
      </c>
      <c r="I6697" s="179">
        <f t="shared" si="314"/>
        <v>3749.59</v>
      </c>
    </row>
    <row r="6698" spans="1:9" ht="15.75" thickBot="1">
      <c r="A6698" s="398"/>
      <c r="B6698" s="333">
        <v>64.67</v>
      </c>
      <c r="C6698" s="334">
        <v>2797.81</v>
      </c>
      <c r="D6698" s="335" t="s">
        <v>385</v>
      </c>
      <c r="E6698" s="335" t="s">
        <v>386</v>
      </c>
      <c r="F6698" s="335" t="s">
        <v>831</v>
      </c>
      <c r="G6698" s="179">
        <f t="shared" si="312"/>
        <v>0</v>
      </c>
      <c r="H6698" s="179">
        <f t="shared" si="313"/>
        <v>2797.81</v>
      </c>
      <c r="I6698" s="179">
        <f t="shared" si="314"/>
        <v>2797.81</v>
      </c>
    </row>
    <row r="6699" spans="1:9" ht="15.75" thickBot="1">
      <c r="A6699" s="398"/>
      <c r="B6699" s="333">
        <v>86.67</v>
      </c>
      <c r="C6699" s="334">
        <v>3749.59</v>
      </c>
      <c r="D6699" s="335" t="s">
        <v>385</v>
      </c>
      <c r="E6699" s="335" t="s">
        <v>386</v>
      </c>
      <c r="F6699" s="335" t="s">
        <v>832</v>
      </c>
      <c r="G6699" s="179">
        <f t="shared" si="312"/>
        <v>0</v>
      </c>
      <c r="H6699" s="179">
        <f t="shared" si="313"/>
        <v>3749.59</v>
      </c>
      <c r="I6699" s="179">
        <f t="shared" si="314"/>
        <v>3749.59</v>
      </c>
    </row>
    <row r="6700" spans="1:9" ht="15.75" thickBot="1">
      <c r="A6700" s="398"/>
      <c r="B6700" s="333">
        <v>22</v>
      </c>
      <c r="C6700" s="334">
        <v>657.36</v>
      </c>
      <c r="D6700" s="335" t="s">
        <v>834</v>
      </c>
      <c r="E6700" s="335" t="s">
        <v>386</v>
      </c>
      <c r="F6700" s="335" t="s">
        <v>809</v>
      </c>
      <c r="G6700" s="179">
        <f t="shared" si="312"/>
        <v>0</v>
      </c>
      <c r="H6700" s="179">
        <f t="shared" si="313"/>
        <v>0</v>
      </c>
      <c r="I6700" s="179">
        <f t="shared" si="314"/>
        <v>0</v>
      </c>
    </row>
    <row r="6701" spans="1:9" ht="15.75" thickBot="1">
      <c r="A6701" s="398"/>
      <c r="B6701" s="333">
        <v>12</v>
      </c>
      <c r="C6701" s="334">
        <v>392.16</v>
      </c>
      <c r="D6701" s="335" t="s">
        <v>834</v>
      </c>
      <c r="E6701" s="335" t="s">
        <v>386</v>
      </c>
      <c r="F6701" s="335" t="s">
        <v>835</v>
      </c>
      <c r="G6701" s="179">
        <f t="shared" si="312"/>
        <v>0</v>
      </c>
      <c r="H6701" s="179">
        <f t="shared" si="313"/>
        <v>0</v>
      </c>
      <c r="I6701" s="179">
        <f t="shared" si="314"/>
        <v>0</v>
      </c>
    </row>
    <row r="6702" spans="1:9" ht="15.75" thickBot="1">
      <c r="A6702" s="398"/>
      <c r="B6702" s="333">
        <v>15.5</v>
      </c>
      <c r="C6702" s="334">
        <v>488.6</v>
      </c>
      <c r="D6702" s="335" t="s">
        <v>834</v>
      </c>
      <c r="E6702" s="335" t="s">
        <v>386</v>
      </c>
      <c r="F6702" s="335" t="s">
        <v>802</v>
      </c>
      <c r="G6702" s="179">
        <f t="shared" si="312"/>
        <v>0</v>
      </c>
      <c r="H6702" s="179">
        <f t="shared" si="313"/>
        <v>0</v>
      </c>
      <c r="I6702" s="179">
        <f t="shared" si="314"/>
        <v>0</v>
      </c>
    </row>
    <row r="6703" spans="1:9" ht="15.75" thickBot="1">
      <c r="A6703" s="398"/>
      <c r="B6703" s="333">
        <v>34</v>
      </c>
      <c r="C6703" s="334">
        <v>1031.92</v>
      </c>
      <c r="D6703" s="335" t="s">
        <v>834</v>
      </c>
      <c r="E6703" s="335" t="s">
        <v>386</v>
      </c>
      <c r="F6703" s="335" t="s">
        <v>804</v>
      </c>
      <c r="G6703" s="179">
        <f t="shared" si="312"/>
        <v>0</v>
      </c>
      <c r="H6703" s="179">
        <f t="shared" si="313"/>
        <v>0</v>
      </c>
      <c r="I6703" s="179">
        <f t="shared" si="314"/>
        <v>0</v>
      </c>
    </row>
    <row r="6704" spans="1:9" ht="15.75" thickBot="1">
      <c r="A6704" s="398"/>
      <c r="B6704" s="333">
        <v>5</v>
      </c>
      <c r="C6704" s="334">
        <v>166.45</v>
      </c>
      <c r="D6704" s="335" t="s">
        <v>834</v>
      </c>
      <c r="E6704" s="335" t="s">
        <v>386</v>
      </c>
      <c r="F6704" s="335" t="s">
        <v>843</v>
      </c>
      <c r="G6704" s="179">
        <f t="shared" si="312"/>
        <v>0</v>
      </c>
      <c r="H6704" s="179">
        <f t="shared" si="313"/>
        <v>0</v>
      </c>
      <c r="I6704" s="179">
        <f t="shared" si="314"/>
        <v>0</v>
      </c>
    </row>
    <row r="6705" spans="1:9" ht="15.75" thickBot="1">
      <c r="A6705" s="398"/>
      <c r="B6705" s="333">
        <v>21.25</v>
      </c>
      <c r="C6705" s="334">
        <v>679.71</v>
      </c>
      <c r="D6705" s="335" t="s">
        <v>834</v>
      </c>
      <c r="E6705" s="335" t="s">
        <v>386</v>
      </c>
      <c r="F6705" s="335" t="s">
        <v>894</v>
      </c>
      <c r="G6705" s="179">
        <f t="shared" si="312"/>
        <v>0</v>
      </c>
      <c r="H6705" s="179">
        <f t="shared" si="313"/>
        <v>0</v>
      </c>
      <c r="I6705" s="179">
        <f t="shared" si="314"/>
        <v>0</v>
      </c>
    </row>
    <row r="6706" spans="1:9" ht="15.75" thickBot="1">
      <c r="A6706" s="398"/>
      <c r="B6706" s="333">
        <v>6</v>
      </c>
      <c r="C6706" s="334">
        <v>194.04</v>
      </c>
      <c r="D6706" s="335" t="s">
        <v>834</v>
      </c>
      <c r="E6706" s="335" t="s">
        <v>386</v>
      </c>
      <c r="F6706" s="335" t="s">
        <v>881</v>
      </c>
      <c r="G6706" s="179">
        <f t="shared" si="312"/>
        <v>0</v>
      </c>
      <c r="H6706" s="179">
        <f t="shared" si="313"/>
        <v>0</v>
      </c>
      <c r="I6706" s="179">
        <f t="shared" si="314"/>
        <v>0</v>
      </c>
    </row>
    <row r="6707" spans="1:9" ht="15.75" thickBot="1">
      <c r="A6707" s="398"/>
      <c r="B6707" s="333">
        <v>12</v>
      </c>
      <c r="C6707" s="334">
        <v>388.08</v>
      </c>
      <c r="D6707" s="335" t="s">
        <v>834</v>
      </c>
      <c r="E6707" s="335" t="s">
        <v>386</v>
      </c>
      <c r="F6707" s="335" t="s">
        <v>805</v>
      </c>
      <c r="G6707" s="179">
        <f t="shared" si="312"/>
        <v>0</v>
      </c>
      <c r="H6707" s="179">
        <f t="shared" si="313"/>
        <v>0</v>
      </c>
      <c r="I6707" s="179">
        <f t="shared" si="314"/>
        <v>0</v>
      </c>
    </row>
    <row r="6708" spans="1:9" ht="15.75" thickBot="1">
      <c r="A6708" s="398"/>
      <c r="B6708" s="333">
        <v>16.5</v>
      </c>
      <c r="C6708" s="334">
        <v>554.35</v>
      </c>
      <c r="D6708" s="335" t="s">
        <v>834</v>
      </c>
      <c r="E6708" s="335" t="s">
        <v>386</v>
      </c>
      <c r="F6708" s="335" t="s">
        <v>863</v>
      </c>
      <c r="G6708" s="179">
        <f t="shared" si="312"/>
        <v>0</v>
      </c>
      <c r="H6708" s="179">
        <f t="shared" si="313"/>
        <v>0</v>
      </c>
      <c r="I6708" s="179">
        <f t="shared" si="314"/>
        <v>0</v>
      </c>
    </row>
    <row r="6709" spans="1:9" ht="15.75" thickBot="1">
      <c r="A6709" s="398"/>
      <c r="B6709" s="333">
        <v>27.5</v>
      </c>
      <c r="C6709" s="334">
        <v>914.03</v>
      </c>
      <c r="D6709" s="335" t="s">
        <v>834</v>
      </c>
      <c r="E6709" s="335" t="s">
        <v>386</v>
      </c>
      <c r="F6709" s="335" t="s">
        <v>864</v>
      </c>
      <c r="G6709" s="179">
        <f t="shared" si="312"/>
        <v>0</v>
      </c>
      <c r="H6709" s="179">
        <f t="shared" si="313"/>
        <v>0</v>
      </c>
      <c r="I6709" s="179">
        <f t="shared" si="314"/>
        <v>0</v>
      </c>
    </row>
    <row r="6710" spans="1:9" ht="15.75" thickBot="1">
      <c r="A6710" s="398"/>
      <c r="B6710" s="333">
        <v>1</v>
      </c>
      <c r="C6710" s="334">
        <v>31.37</v>
      </c>
      <c r="D6710" s="335" t="s">
        <v>834</v>
      </c>
      <c r="E6710" s="335" t="s">
        <v>386</v>
      </c>
      <c r="F6710" s="335" t="s">
        <v>856</v>
      </c>
      <c r="G6710" s="179">
        <f t="shared" si="312"/>
        <v>0</v>
      </c>
      <c r="H6710" s="179">
        <f t="shared" si="313"/>
        <v>0</v>
      </c>
      <c r="I6710" s="179">
        <f t="shared" si="314"/>
        <v>0</v>
      </c>
    </row>
    <row r="6711" spans="1:9" ht="15.75" thickBot="1">
      <c r="A6711" s="398"/>
      <c r="B6711" s="333">
        <v>9</v>
      </c>
      <c r="C6711" s="334">
        <v>307.89</v>
      </c>
      <c r="D6711" s="335" t="s">
        <v>834</v>
      </c>
      <c r="E6711" s="335" t="s">
        <v>386</v>
      </c>
      <c r="F6711" s="335" t="s">
        <v>867</v>
      </c>
      <c r="G6711" s="179">
        <f t="shared" si="312"/>
        <v>0</v>
      </c>
      <c r="H6711" s="179">
        <f t="shared" si="313"/>
        <v>0</v>
      </c>
      <c r="I6711" s="179">
        <f t="shared" si="314"/>
        <v>0</v>
      </c>
    </row>
    <row r="6712" spans="1:9" ht="15.75" thickBot="1">
      <c r="A6712" s="398"/>
      <c r="B6712" s="333">
        <v>9.25</v>
      </c>
      <c r="C6712" s="334">
        <v>307.93</v>
      </c>
      <c r="D6712" s="335" t="s">
        <v>834</v>
      </c>
      <c r="E6712" s="335" t="s">
        <v>386</v>
      </c>
      <c r="F6712" s="335" t="s">
        <v>868</v>
      </c>
      <c r="G6712" s="179">
        <f t="shared" si="312"/>
        <v>0</v>
      </c>
      <c r="H6712" s="179">
        <f t="shared" si="313"/>
        <v>0</v>
      </c>
      <c r="I6712" s="179">
        <f t="shared" si="314"/>
        <v>0</v>
      </c>
    </row>
    <row r="6713" spans="1:9" ht="15.75" thickBot="1">
      <c r="A6713" s="398"/>
      <c r="B6713" s="333">
        <v>34</v>
      </c>
      <c r="C6713" s="334">
        <v>914.4</v>
      </c>
      <c r="D6713" s="335" t="s">
        <v>392</v>
      </c>
      <c r="E6713" s="335" t="s">
        <v>386</v>
      </c>
      <c r="F6713" s="335" t="s">
        <v>807</v>
      </c>
      <c r="G6713" s="179">
        <f t="shared" si="312"/>
        <v>0</v>
      </c>
      <c r="H6713" s="179">
        <f t="shared" si="313"/>
        <v>0</v>
      </c>
      <c r="I6713" s="179">
        <f t="shared" si="314"/>
        <v>0</v>
      </c>
    </row>
    <row r="6714" spans="1:9" ht="15.75" thickBot="1">
      <c r="A6714" s="398"/>
      <c r="B6714" s="333">
        <v>9</v>
      </c>
      <c r="C6714" s="334">
        <v>275.39999999999998</v>
      </c>
      <c r="D6714" s="335" t="s">
        <v>392</v>
      </c>
      <c r="E6714" s="335" t="s">
        <v>386</v>
      </c>
      <c r="F6714" s="335" t="s">
        <v>837</v>
      </c>
      <c r="G6714" s="179">
        <f t="shared" si="312"/>
        <v>0</v>
      </c>
      <c r="H6714" s="179">
        <f t="shared" si="313"/>
        <v>0</v>
      </c>
      <c r="I6714" s="179">
        <f t="shared" si="314"/>
        <v>0</v>
      </c>
    </row>
    <row r="6715" spans="1:9" ht="15.75" thickBot="1">
      <c r="A6715" s="398"/>
      <c r="B6715" s="333">
        <v>12</v>
      </c>
      <c r="C6715" s="334">
        <v>331.44</v>
      </c>
      <c r="D6715" s="335" t="s">
        <v>392</v>
      </c>
      <c r="E6715" s="335" t="s">
        <v>386</v>
      </c>
      <c r="F6715" s="335" t="s">
        <v>813</v>
      </c>
      <c r="G6715" s="179">
        <f t="shared" si="312"/>
        <v>0</v>
      </c>
      <c r="H6715" s="179">
        <f t="shared" si="313"/>
        <v>0</v>
      </c>
      <c r="I6715" s="179">
        <f t="shared" si="314"/>
        <v>0</v>
      </c>
    </row>
    <row r="6716" spans="1:9" ht="15.75" thickBot="1">
      <c r="A6716" s="398"/>
      <c r="B6716" s="333">
        <v>18</v>
      </c>
      <c r="C6716" s="334">
        <v>564.66</v>
      </c>
      <c r="D6716" s="335" t="s">
        <v>392</v>
      </c>
      <c r="E6716" s="335" t="s">
        <v>386</v>
      </c>
      <c r="F6716" s="335" t="s">
        <v>808</v>
      </c>
      <c r="G6716" s="179">
        <f t="shared" si="312"/>
        <v>0</v>
      </c>
      <c r="H6716" s="179">
        <f t="shared" si="313"/>
        <v>0</v>
      </c>
      <c r="I6716" s="179">
        <f t="shared" si="314"/>
        <v>0</v>
      </c>
    </row>
    <row r="6717" spans="1:9" ht="15.75" thickBot="1">
      <c r="A6717" s="398"/>
      <c r="B6717" s="333">
        <v>14</v>
      </c>
      <c r="C6717" s="334">
        <v>437.16</v>
      </c>
      <c r="D6717" s="335" t="s">
        <v>392</v>
      </c>
      <c r="E6717" s="335" t="s">
        <v>386</v>
      </c>
      <c r="F6717" s="335" t="s">
        <v>809</v>
      </c>
      <c r="G6717" s="179">
        <f t="shared" si="312"/>
        <v>0</v>
      </c>
      <c r="H6717" s="179">
        <f t="shared" si="313"/>
        <v>0</v>
      </c>
      <c r="I6717" s="179">
        <f t="shared" si="314"/>
        <v>0</v>
      </c>
    </row>
    <row r="6718" spans="1:9" ht="15.75" thickBot="1">
      <c r="A6718" s="398"/>
      <c r="B6718" s="333">
        <v>4.5</v>
      </c>
      <c r="C6718" s="334">
        <v>127.4</v>
      </c>
      <c r="D6718" s="335" t="s">
        <v>392</v>
      </c>
      <c r="E6718" s="335" t="s">
        <v>386</v>
      </c>
      <c r="F6718" s="335" t="s">
        <v>802</v>
      </c>
      <c r="G6718" s="179">
        <f t="shared" si="312"/>
        <v>0</v>
      </c>
      <c r="H6718" s="179">
        <f t="shared" si="313"/>
        <v>0</v>
      </c>
      <c r="I6718" s="179">
        <f t="shared" si="314"/>
        <v>0</v>
      </c>
    </row>
    <row r="6719" spans="1:9" ht="15.75" thickBot="1">
      <c r="A6719" s="398"/>
      <c r="B6719" s="333">
        <v>4</v>
      </c>
      <c r="C6719" s="334">
        <v>133.16</v>
      </c>
      <c r="D6719" s="335" t="s">
        <v>392</v>
      </c>
      <c r="E6719" s="335" t="s">
        <v>386</v>
      </c>
      <c r="F6719" s="335" t="s">
        <v>843</v>
      </c>
      <c r="G6719" s="179">
        <f t="shared" si="312"/>
        <v>0</v>
      </c>
      <c r="H6719" s="179">
        <f t="shared" si="313"/>
        <v>0</v>
      </c>
      <c r="I6719" s="179">
        <f t="shared" si="314"/>
        <v>0</v>
      </c>
    </row>
    <row r="6720" spans="1:9" ht="15.75" thickBot="1">
      <c r="A6720" s="398"/>
      <c r="B6720" s="333">
        <v>2.75</v>
      </c>
      <c r="C6720" s="334">
        <v>77.849999999999994</v>
      </c>
      <c r="D6720" s="335" t="s">
        <v>392</v>
      </c>
      <c r="E6720" s="335" t="s">
        <v>386</v>
      </c>
      <c r="F6720" s="335" t="s">
        <v>894</v>
      </c>
      <c r="G6720" s="179">
        <f t="shared" si="312"/>
        <v>0</v>
      </c>
      <c r="H6720" s="179">
        <f t="shared" si="313"/>
        <v>0</v>
      </c>
      <c r="I6720" s="179">
        <f t="shared" si="314"/>
        <v>0</v>
      </c>
    </row>
    <row r="6721" spans="1:9" ht="15.75" thickBot="1">
      <c r="A6721" s="398"/>
      <c r="B6721" s="333">
        <v>5.5</v>
      </c>
      <c r="C6721" s="334">
        <v>155.69999999999999</v>
      </c>
      <c r="D6721" s="335" t="s">
        <v>392</v>
      </c>
      <c r="E6721" s="335" t="s">
        <v>386</v>
      </c>
      <c r="F6721" s="335" t="s">
        <v>862</v>
      </c>
      <c r="G6721" s="179">
        <f t="shared" si="312"/>
        <v>0</v>
      </c>
      <c r="H6721" s="179">
        <f t="shared" si="313"/>
        <v>0</v>
      </c>
      <c r="I6721" s="179">
        <f t="shared" si="314"/>
        <v>0</v>
      </c>
    </row>
    <row r="6722" spans="1:9" ht="15.75" thickBot="1">
      <c r="A6722" s="398"/>
      <c r="B6722" s="333">
        <v>20.75</v>
      </c>
      <c r="C6722" s="334">
        <v>671.06</v>
      </c>
      <c r="D6722" s="335" t="s">
        <v>392</v>
      </c>
      <c r="E6722" s="335" t="s">
        <v>386</v>
      </c>
      <c r="F6722" s="335" t="s">
        <v>816</v>
      </c>
      <c r="G6722" s="179">
        <f t="shared" si="312"/>
        <v>0</v>
      </c>
      <c r="H6722" s="179">
        <f t="shared" si="313"/>
        <v>0</v>
      </c>
      <c r="I6722" s="179">
        <f t="shared" si="314"/>
        <v>0</v>
      </c>
    </row>
    <row r="6723" spans="1:9" ht="15.75" thickBot="1">
      <c r="A6723" s="398"/>
      <c r="B6723" s="333">
        <v>6</v>
      </c>
      <c r="C6723" s="334">
        <v>194.99</v>
      </c>
      <c r="D6723" s="335" t="s">
        <v>392</v>
      </c>
      <c r="E6723" s="335" t="s">
        <v>386</v>
      </c>
      <c r="F6723" s="335" t="s">
        <v>863</v>
      </c>
      <c r="G6723" s="179">
        <f t="shared" si="312"/>
        <v>0</v>
      </c>
      <c r="H6723" s="179">
        <f t="shared" si="313"/>
        <v>0</v>
      </c>
      <c r="I6723" s="179">
        <f t="shared" si="314"/>
        <v>0</v>
      </c>
    </row>
    <row r="6724" spans="1:9" ht="15.75" thickBot="1">
      <c r="A6724" s="398"/>
      <c r="B6724" s="333">
        <v>12.75</v>
      </c>
      <c r="C6724" s="334">
        <v>424.45</v>
      </c>
      <c r="D6724" s="335" t="s">
        <v>392</v>
      </c>
      <c r="E6724" s="335" t="s">
        <v>386</v>
      </c>
      <c r="F6724" s="335" t="s">
        <v>868</v>
      </c>
      <c r="G6724" s="179">
        <f t="shared" si="312"/>
        <v>0</v>
      </c>
      <c r="H6724" s="179">
        <f t="shared" si="313"/>
        <v>0</v>
      </c>
      <c r="I6724" s="179">
        <f t="shared" si="314"/>
        <v>0</v>
      </c>
    </row>
    <row r="6725" spans="1:9" ht="15.75" thickBot="1">
      <c r="A6725" s="398"/>
      <c r="B6725" s="333">
        <v>89.75</v>
      </c>
      <c r="C6725" s="334">
        <v>2902.52</v>
      </c>
      <c r="D6725" s="335" t="s">
        <v>974</v>
      </c>
      <c r="E6725" s="335" t="s">
        <v>386</v>
      </c>
      <c r="F6725" s="335" t="s">
        <v>864</v>
      </c>
      <c r="G6725" s="179">
        <f t="shared" ref="G6725:G6788" si="315">IF(D6725="REG",C6725,0)</f>
        <v>0</v>
      </c>
      <c r="H6725" s="179">
        <f t="shared" ref="H6725:H6788" si="316">IF(D6725="SAL",C6725,0)</f>
        <v>0</v>
      </c>
      <c r="I6725" s="179">
        <f t="shared" ref="I6725:I6788" si="317">+G6725+H6725</f>
        <v>0</v>
      </c>
    </row>
    <row r="6726" spans="1:9" ht="15.75" thickBot="1">
      <c r="A6726" s="398"/>
      <c r="B6726" s="333">
        <v>64</v>
      </c>
      <c r="C6726" s="334">
        <v>2069.7600000000002</v>
      </c>
      <c r="D6726" s="335" t="s">
        <v>974</v>
      </c>
      <c r="E6726" s="335" t="s">
        <v>386</v>
      </c>
      <c r="F6726" s="335" t="s">
        <v>841</v>
      </c>
      <c r="G6726" s="179">
        <f t="shared" si="315"/>
        <v>0</v>
      </c>
      <c r="H6726" s="179">
        <f t="shared" si="316"/>
        <v>0</v>
      </c>
      <c r="I6726" s="179">
        <f t="shared" si="317"/>
        <v>0</v>
      </c>
    </row>
    <row r="6727" spans="1:9" ht="15.75" thickBot="1">
      <c r="A6727" s="398"/>
      <c r="B6727" s="333">
        <v>64</v>
      </c>
      <c r="C6727" s="334">
        <v>2069.7600000000002</v>
      </c>
      <c r="D6727" s="335" t="s">
        <v>974</v>
      </c>
      <c r="E6727" s="335" t="s">
        <v>386</v>
      </c>
      <c r="F6727" s="335" t="s">
        <v>856</v>
      </c>
      <c r="G6727" s="179">
        <f t="shared" si="315"/>
        <v>0</v>
      </c>
      <c r="H6727" s="179">
        <f t="shared" si="316"/>
        <v>0</v>
      </c>
      <c r="I6727" s="179">
        <f t="shared" si="317"/>
        <v>0</v>
      </c>
    </row>
    <row r="6728" spans="1:9" ht="15.75" thickBot="1">
      <c r="A6728" s="399"/>
      <c r="B6728" s="333">
        <v>0</v>
      </c>
      <c r="C6728" s="334">
        <v>985.38</v>
      </c>
      <c r="D6728" s="335" t="s">
        <v>393</v>
      </c>
      <c r="E6728" s="335" t="s">
        <v>386</v>
      </c>
      <c r="F6728" s="335" t="s">
        <v>859</v>
      </c>
      <c r="G6728" s="179">
        <f t="shared" si="315"/>
        <v>0</v>
      </c>
      <c r="H6728" s="179">
        <f t="shared" si="316"/>
        <v>0</v>
      </c>
      <c r="I6728" s="179">
        <f t="shared" si="317"/>
        <v>0</v>
      </c>
    </row>
    <row r="6729" spans="1:9" ht="15.75" thickBot="1">
      <c r="A6729" s="336" t="s">
        <v>544</v>
      </c>
      <c r="B6729" s="337">
        <v>20449.02</v>
      </c>
      <c r="C6729" s="338">
        <v>728581.69</v>
      </c>
      <c r="D6729" s="394"/>
      <c r="E6729" s="395"/>
      <c r="F6729" s="396"/>
      <c r="G6729" s="179">
        <f t="shared" si="315"/>
        <v>0</v>
      </c>
      <c r="H6729" s="179">
        <f t="shared" si="316"/>
        <v>0</v>
      </c>
      <c r="I6729" s="179">
        <f t="shared" si="317"/>
        <v>0</v>
      </c>
    </row>
    <row r="6730" spans="1:9" ht="15.75" thickBot="1">
      <c r="A6730" s="397" t="s">
        <v>1074</v>
      </c>
      <c r="B6730" s="333">
        <v>117</v>
      </c>
      <c r="C6730" s="334">
        <v>5598.75</v>
      </c>
      <c r="D6730" s="335" t="s">
        <v>387</v>
      </c>
      <c r="E6730" s="335" t="s">
        <v>386</v>
      </c>
      <c r="F6730" s="335" t="s">
        <v>868</v>
      </c>
      <c r="G6730" s="179">
        <f t="shared" si="315"/>
        <v>0</v>
      </c>
      <c r="H6730" s="179">
        <f t="shared" si="316"/>
        <v>0</v>
      </c>
      <c r="I6730" s="179">
        <f t="shared" si="317"/>
        <v>0</v>
      </c>
    </row>
    <row r="6731" spans="1:9" ht="15.75" thickBot="1">
      <c r="A6731" s="399"/>
      <c r="B6731" s="333">
        <v>171</v>
      </c>
      <c r="C6731" s="334">
        <v>5375</v>
      </c>
      <c r="D6731" s="335" t="s">
        <v>384</v>
      </c>
      <c r="E6731" s="335" t="s">
        <v>386</v>
      </c>
      <c r="F6731" s="335" t="s">
        <v>868</v>
      </c>
      <c r="G6731" s="179">
        <f t="shared" si="315"/>
        <v>5375</v>
      </c>
      <c r="H6731" s="179">
        <f t="shared" si="316"/>
        <v>0</v>
      </c>
      <c r="I6731" s="179">
        <f t="shared" si="317"/>
        <v>5375</v>
      </c>
    </row>
    <row r="6732" spans="1:9" ht="15.75" thickBot="1">
      <c r="A6732" s="336" t="s">
        <v>1074</v>
      </c>
      <c r="B6732" s="337">
        <v>288</v>
      </c>
      <c r="C6732" s="338">
        <v>10973.75</v>
      </c>
      <c r="D6732" s="394"/>
      <c r="E6732" s="395"/>
      <c r="F6732" s="396"/>
      <c r="G6732" s="179">
        <f t="shared" si="315"/>
        <v>0</v>
      </c>
      <c r="H6732" s="179">
        <f t="shared" si="316"/>
        <v>0</v>
      </c>
      <c r="I6732" s="179">
        <f t="shared" si="317"/>
        <v>0</v>
      </c>
    </row>
    <row r="6733" spans="1:9" ht="15.75" thickBot="1">
      <c r="A6733" s="397" t="s">
        <v>1075</v>
      </c>
      <c r="B6733" s="333">
        <v>6</v>
      </c>
      <c r="C6733" s="334">
        <v>196.2</v>
      </c>
      <c r="D6733" s="335" t="s">
        <v>387</v>
      </c>
      <c r="E6733" s="335" t="s">
        <v>386</v>
      </c>
      <c r="F6733" s="335" t="s">
        <v>868</v>
      </c>
      <c r="G6733" s="179">
        <f t="shared" si="315"/>
        <v>0</v>
      </c>
      <c r="H6733" s="179">
        <f t="shared" si="316"/>
        <v>0</v>
      </c>
      <c r="I6733" s="179">
        <f t="shared" si="317"/>
        <v>0</v>
      </c>
    </row>
    <row r="6734" spans="1:9" ht="15.75" thickBot="1">
      <c r="A6734" s="399"/>
      <c r="B6734" s="333">
        <v>13</v>
      </c>
      <c r="C6734" s="334">
        <v>283.39999999999998</v>
      </c>
      <c r="D6734" s="335" t="s">
        <v>384</v>
      </c>
      <c r="E6734" s="335" t="s">
        <v>386</v>
      </c>
      <c r="F6734" s="335" t="s">
        <v>872</v>
      </c>
      <c r="G6734" s="179">
        <f t="shared" si="315"/>
        <v>283.39999999999998</v>
      </c>
      <c r="H6734" s="179">
        <f t="shared" si="316"/>
        <v>0</v>
      </c>
      <c r="I6734" s="179">
        <f t="shared" si="317"/>
        <v>283.39999999999998</v>
      </c>
    </row>
    <row r="6735" spans="1:9" ht="15.75" thickBot="1">
      <c r="A6735" s="336" t="s">
        <v>1075</v>
      </c>
      <c r="B6735" s="337">
        <v>19</v>
      </c>
      <c r="C6735" s="338">
        <v>479.6</v>
      </c>
      <c r="D6735" s="394"/>
      <c r="E6735" s="395"/>
      <c r="F6735" s="396"/>
      <c r="G6735" s="179">
        <f t="shared" si="315"/>
        <v>0</v>
      </c>
      <c r="H6735" s="179">
        <f t="shared" si="316"/>
        <v>0</v>
      </c>
      <c r="I6735" s="179">
        <f t="shared" si="317"/>
        <v>0</v>
      </c>
    </row>
    <row r="6736" spans="1:9" ht="15.75" thickBot="1">
      <c r="A6736" s="397" t="s">
        <v>1076</v>
      </c>
      <c r="B6736" s="333">
        <v>11</v>
      </c>
      <c r="C6736" s="334">
        <v>505.36</v>
      </c>
      <c r="D6736" s="335" t="s">
        <v>387</v>
      </c>
      <c r="E6736" s="335" t="s">
        <v>386</v>
      </c>
      <c r="F6736" s="335" t="s">
        <v>868</v>
      </c>
      <c r="G6736" s="179">
        <f t="shared" si="315"/>
        <v>0</v>
      </c>
      <c r="H6736" s="179">
        <f t="shared" si="316"/>
        <v>0</v>
      </c>
      <c r="I6736" s="179">
        <f t="shared" si="317"/>
        <v>0</v>
      </c>
    </row>
    <row r="6737" spans="1:9" ht="15.75" thickBot="1">
      <c r="A6737" s="399"/>
      <c r="B6737" s="333">
        <v>40</v>
      </c>
      <c r="C6737" s="334">
        <v>1225.0999999999999</v>
      </c>
      <c r="D6737" s="335" t="s">
        <v>384</v>
      </c>
      <c r="E6737" s="335" t="s">
        <v>386</v>
      </c>
      <c r="F6737" s="335" t="s">
        <v>868</v>
      </c>
      <c r="G6737" s="179">
        <f t="shared" si="315"/>
        <v>1225.0999999999999</v>
      </c>
      <c r="H6737" s="179">
        <f t="shared" si="316"/>
        <v>0</v>
      </c>
      <c r="I6737" s="179">
        <f t="shared" si="317"/>
        <v>1225.0999999999999</v>
      </c>
    </row>
    <row r="6738" spans="1:9" ht="15.75" thickBot="1">
      <c r="A6738" s="336" t="s">
        <v>1076</v>
      </c>
      <c r="B6738" s="337">
        <v>51</v>
      </c>
      <c r="C6738" s="338">
        <v>1730.46</v>
      </c>
      <c r="D6738" s="394"/>
      <c r="E6738" s="395"/>
      <c r="F6738" s="396"/>
      <c r="G6738" s="179">
        <f t="shared" si="315"/>
        <v>0</v>
      </c>
      <c r="H6738" s="179">
        <f t="shared" si="316"/>
        <v>0</v>
      </c>
      <c r="I6738" s="179">
        <f t="shared" si="317"/>
        <v>0</v>
      </c>
    </row>
    <row r="6739" spans="1:9" ht="15.75" thickBot="1">
      <c r="A6739" s="397" t="s">
        <v>545</v>
      </c>
      <c r="B6739" s="333">
        <v>0</v>
      </c>
      <c r="C6739" s="334">
        <v>1624.26</v>
      </c>
      <c r="D6739" s="335" t="s">
        <v>588</v>
      </c>
      <c r="E6739" s="335" t="s">
        <v>386</v>
      </c>
      <c r="F6739" s="335" t="s">
        <v>956</v>
      </c>
      <c r="G6739" s="179">
        <f t="shared" si="315"/>
        <v>0</v>
      </c>
      <c r="H6739" s="179">
        <f t="shared" si="316"/>
        <v>0</v>
      </c>
      <c r="I6739" s="179">
        <f t="shared" si="317"/>
        <v>0</v>
      </c>
    </row>
    <row r="6740" spans="1:9" ht="15.75" thickBot="1">
      <c r="A6740" s="398"/>
      <c r="B6740" s="333">
        <v>6</v>
      </c>
      <c r="C6740" s="334">
        <v>156.41999999999999</v>
      </c>
      <c r="D6740" s="335" t="s">
        <v>389</v>
      </c>
      <c r="E6740" s="335" t="s">
        <v>386</v>
      </c>
      <c r="F6740" s="335" t="s">
        <v>837</v>
      </c>
      <c r="G6740" s="179">
        <f t="shared" si="315"/>
        <v>0</v>
      </c>
      <c r="H6740" s="179">
        <f t="shared" si="316"/>
        <v>0</v>
      </c>
      <c r="I6740" s="179">
        <f t="shared" si="317"/>
        <v>0</v>
      </c>
    </row>
    <row r="6741" spans="1:9" ht="15.75" thickBot="1">
      <c r="A6741" s="398"/>
      <c r="B6741" s="333">
        <v>3</v>
      </c>
      <c r="C6741" s="334">
        <v>100.14</v>
      </c>
      <c r="D6741" s="335" t="s">
        <v>389</v>
      </c>
      <c r="E6741" s="335" t="s">
        <v>386</v>
      </c>
      <c r="F6741" s="335" t="s">
        <v>813</v>
      </c>
      <c r="G6741" s="179">
        <f t="shared" si="315"/>
        <v>0</v>
      </c>
      <c r="H6741" s="179">
        <f t="shared" si="316"/>
        <v>0</v>
      </c>
      <c r="I6741" s="179">
        <f t="shared" si="317"/>
        <v>0</v>
      </c>
    </row>
    <row r="6742" spans="1:9" ht="15.75" thickBot="1">
      <c r="A6742" s="398"/>
      <c r="B6742" s="333">
        <v>3</v>
      </c>
      <c r="C6742" s="334">
        <v>102.63</v>
      </c>
      <c r="D6742" s="335" t="s">
        <v>389</v>
      </c>
      <c r="E6742" s="335" t="s">
        <v>386</v>
      </c>
      <c r="F6742" s="335" t="s">
        <v>808</v>
      </c>
      <c r="G6742" s="179">
        <f t="shared" si="315"/>
        <v>0</v>
      </c>
      <c r="H6742" s="179">
        <f t="shared" si="316"/>
        <v>0</v>
      </c>
      <c r="I6742" s="179">
        <f t="shared" si="317"/>
        <v>0</v>
      </c>
    </row>
    <row r="6743" spans="1:9" ht="15.75" thickBot="1">
      <c r="A6743" s="398"/>
      <c r="B6743" s="333">
        <v>36</v>
      </c>
      <c r="C6743" s="334">
        <v>1130.1600000000001</v>
      </c>
      <c r="D6743" s="335" t="s">
        <v>391</v>
      </c>
      <c r="E6743" s="335" t="s">
        <v>386</v>
      </c>
      <c r="F6743" s="335" t="s">
        <v>807</v>
      </c>
      <c r="G6743" s="179">
        <f t="shared" si="315"/>
        <v>0</v>
      </c>
      <c r="H6743" s="179">
        <f t="shared" si="316"/>
        <v>0</v>
      </c>
      <c r="I6743" s="179">
        <f t="shared" si="317"/>
        <v>0</v>
      </c>
    </row>
    <row r="6744" spans="1:9" ht="15.75" thickBot="1">
      <c r="A6744" s="398"/>
      <c r="B6744" s="333">
        <v>18</v>
      </c>
      <c r="C6744" s="334">
        <v>565.08000000000004</v>
      </c>
      <c r="D6744" s="335" t="s">
        <v>391</v>
      </c>
      <c r="E6744" s="335" t="s">
        <v>386</v>
      </c>
      <c r="F6744" s="335" t="s">
        <v>837</v>
      </c>
      <c r="G6744" s="179">
        <f t="shared" si="315"/>
        <v>0</v>
      </c>
      <c r="H6744" s="179">
        <f t="shared" si="316"/>
        <v>0</v>
      </c>
      <c r="I6744" s="179">
        <f t="shared" si="317"/>
        <v>0</v>
      </c>
    </row>
    <row r="6745" spans="1:9" ht="15.75" thickBot="1">
      <c r="A6745" s="398"/>
      <c r="B6745" s="333">
        <v>18</v>
      </c>
      <c r="C6745" s="334">
        <v>579.17999999999995</v>
      </c>
      <c r="D6745" s="335" t="s">
        <v>391</v>
      </c>
      <c r="E6745" s="335" t="s">
        <v>386</v>
      </c>
      <c r="F6745" s="335" t="s">
        <v>835</v>
      </c>
      <c r="G6745" s="179">
        <f t="shared" si="315"/>
        <v>0</v>
      </c>
      <c r="H6745" s="179">
        <f t="shared" si="316"/>
        <v>0</v>
      </c>
      <c r="I6745" s="179">
        <f t="shared" si="317"/>
        <v>0</v>
      </c>
    </row>
    <row r="6746" spans="1:9" ht="15.75" thickBot="1">
      <c r="A6746" s="398"/>
      <c r="B6746" s="333">
        <v>21</v>
      </c>
      <c r="C6746" s="334">
        <v>681.75</v>
      </c>
      <c r="D6746" s="335" t="s">
        <v>391</v>
      </c>
      <c r="E6746" s="335" t="s">
        <v>386</v>
      </c>
      <c r="F6746" s="335" t="s">
        <v>845</v>
      </c>
      <c r="G6746" s="179">
        <f t="shared" si="315"/>
        <v>0</v>
      </c>
      <c r="H6746" s="179">
        <f t="shared" si="316"/>
        <v>0</v>
      </c>
      <c r="I6746" s="179">
        <f t="shared" si="317"/>
        <v>0</v>
      </c>
    </row>
    <row r="6747" spans="1:9" ht="15.75" thickBot="1">
      <c r="A6747" s="398"/>
      <c r="B6747" s="333">
        <v>21</v>
      </c>
      <c r="C6747" s="334">
        <v>681.75</v>
      </c>
      <c r="D6747" s="335" t="s">
        <v>391</v>
      </c>
      <c r="E6747" s="335" t="s">
        <v>386</v>
      </c>
      <c r="F6747" s="335" t="s">
        <v>881</v>
      </c>
      <c r="G6747" s="179">
        <f t="shared" si="315"/>
        <v>0</v>
      </c>
      <c r="H6747" s="179">
        <f t="shared" si="316"/>
        <v>0</v>
      </c>
      <c r="I6747" s="179">
        <f t="shared" si="317"/>
        <v>0</v>
      </c>
    </row>
    <row r="6748" spans="1:9" ht="15.75" thickBot="1">
      <c r="A6748" s="398"/>
      <c r="B6748" s="333">
        <v>18</v>
      </c>
      <c r="C6748" s="334">
        <v>579.12</v>
      </c>
      <c r="D6748" s="335" t="s">
        <v>391</v>
      </c>
      <c r="E6748" s="335" t="s">
        <v>386</v>
      </c>
      <c r="F6748" s="335" t="s">
        <v>863</v>
      </c>
      <c r="G6748" s="179">
        <f t="shared" si="315"/>
        <v>0</v>
      </c>
      <c r="H6748" s="179">
        <f t="shared" si="316"/>
        <v>0</v>
      </c>
      <c r="I6748" s="179">
        <f t="shared" si="317"/>
        <v>0</v>
      </c>
    </row>
    <row r="6749" spans="1:9" ht="15.75" thickBot="1">
      <c r="A6749" s="398"/>
      <c r="B6749" s="333">
        <v>36</v>
      </c>
      <c r="C6749" s="334">
        <v>1158.24</v>
      </c>
      <c r="D6749" s="335" t="s">
        <v>391</v>
      </c>
      <c r="E6749" s="335" t="s">
        <v>386</v>
      </c>
      <c r="F6749" s="335" t="s">
        <v>838</v>
      </c>
      <c r="G6749" s="179">
        <f t="shared" si="315"/>
        <v>0</v>
      </c>
      <c r="H6749" s="179">
        <f t="shared" si="316"/>
        <v>0</v>
      </c>
      <c r="I6749" s="179">
        <f t="shared" si="317"/>
        <v>0</v>
      </c>
    </row>
    <row r="6750" spans="1:9" ht="15.75" thickBot="1">
      <c r="A6750" s="398"/>
      <c r="B6750" s="333">
        <v>36</v>
      </c>
      <c r="C6750" s="334">
        <v>1158.24</v>
      </c>
      <c r="D6750" s="335" t="s">
        <v>391</v>
      </c>
      <c r="E6750" s="335" t="s">
        <v>386</v>
      </c>
      <c r="F6750" s="335" t="s">
        <v>858</v>
      </c>
      <c r="G6750" s="179">
        <f t="shared" si="315"/>
        <v>0</v>
      </c>
      <c r="H6750" s="179">
        <f t="shared" si="316"/>
        <v>0</v>
      </c>
      <c r="I6750" s="179">
        <f t="shared" si="317"/>
        <v>0</v>
      </c>
    </row>
    <row r="6751" spans="1:9" ht="15.75" thickBot="1">
      <c r="A6751" s="398"/>
      <c r="B6751" s="333">
        <v>0.25</v>
      </c>
      <c r="C6751" s="334">
        <v>11.83</v>
      </c>
      <c r="D6751" s="335" t="s">
        <v>387</v>
      </c>
      <c r="E6751" s="335" t="s">
        <v>386</v>
      </c>
      <c r="F6751" s="335" t="s">
        <v>811</v>
      </c>
      <c r="G6751" s="179">
        <f t="shared" si="315"/>
        <v>0</v>
      </c>
      <c r="H6751" s="179">
        <f t="shared" si="316"/>
        <v>0</v>
      </c>
      <c r="I6751" s="179">
        <f t="shared" si="317"/>
        <v>0</v>
      </c>
    </row>
    <row r="6752" spans="1:9" ht="15.75" thickBot="1">
      <c r="A6752" s="398"/>
      <c r="B6752" s="333">
        <v>0.5</v>
      </c>
      <c r="C6752" s="334">
        <v>22.95</v>
      </c>
      <c r="D6752" s="335" t="s">
        <v>387</v>
      </c>
      <c r="E6752" s="335" t="s">
        <v>386</v>
      </c>
      <c r="F6752" s="335" t="s">
        <v>813</v>
      </c>
      <c r="G6752" s="179">
        <f t="shared" si="315"/>
        <v>0</v>
      </c>
      <c r="H6752" s="179">
        <f t="shared" si="316"/>
        <v>0</v>
      </c>
      <c r="I6752" s="179">
        <f t="shared" si="317"/>
        <v>0</v>
      </c>
    </row>
    <row r="6753" spans="1:9" ht="15.75" thickBot="1">
      <c r="A6753" s="398"/>
      <c r="B6753" s="333">
        <v>6.5</v>
      </c>
      <c r="C6753" s="334">
        <v>305.86</v>
      </c>
      <c r="D6753" s="335" t="s">
        <v>387</v>
      </c>
      <c r="E6753" s="335" t="s">
        <v>386</v>
      </c>
      <c r="F6753" s="335" t="s">
        <v>810</v>
      </c>
      <c r="G6753" s="179">
        <f t="shared" si="315"/>
        <v>0</v>
      </c>
      <c r="H6753" s="179">
        <f t="shared" si="316"/>
        <v>0</v>
      </c>
      <c r="I6753" s="179">
        <f t="shared" si="317"/>
        <v>0</v>
      </c>
    </row>
    <row r="6754" spans="1:9" ht="15.75" thickBot="1">
      <c r="A6754" s="398"/>
      <c r="B6754" s="333">
        <v>11.5</v>
      </c>
      <c r="C6754" s="334">
        <v>566.49</v>
      </c>
      <c r="D6754" s="335" t="s">
        <v>387</v>
      </c>
      <c r="E6754" s="335" t="s">
        <v>386</v>
      </c>
      <c r="F6754" s="335" t="s">
        <v>835</v>
      </c>
      <c r="G6754" s="179">
        <f t="shared" si="315"/>
        <v>0</v>
      </c>
      <c r="H6754" s="179">
        <f t="shared" si="316"/>
        <v>0</v>
      </c>
      <c r="I6754" s="179">
        <f t="shared" si="317"/>
        <v>0</v>
      </c>
    </row>
    <row r="6755" spans="1:9" ht="15.75" thickBot="1">
      <c r="A6755" s="398"/>
      <c r="B6755" s="333">
        <v>22.25</v>
      </c>
      <c r="C6755" s="334">
        <v>1064.33</v>
      </c>
      <c r="D6755" s="335" t="s">
        <v>387</v>
      </c>
      <c r="E6755" s="335" t="s">
        <v>386</v>
      </c>
      <c r="F6755" s="335" t="s">
        <v>802</v>
      </c>
      <c r="G6755" s="179">
        <f t="shared" si="315"/>
        <v>0</v>
      </c>
      <c r="H6755" s="179">
        <f t="shared" si="316"/>
        <v>0</v>
      </c>
      <c r="I6755" s="179">
        <f t="shared" si="317"/>
        <v>0</v>
      </c>
    </row>
    <row r="6756" spans="1:9" ht="15.75" thickBot="1">
      <c r="A6756" s="398"/>
      <c r="B6756" s="333">
        <v>8</v>
      </c>
      <c r="C6756" s="334">
        <v>381.63</v>
      </c>
      <c r="D6756" s="335" t="s">
        <v>387</v>
      </c>
      <c r="E6756" s="335" t="s">
        <v>386</v>
      </c>
      <c r="F6756" s="335" t="s">
        <v>803</v>
      </c>
      <c r="G6756" s="179">
        <f t="shared" si="315"/>
        <v>0</v>
      </c>
      <c r="H6756" s="179">
        <f t="shared" si="316"/>
        <v>0</v>
      </c>
      <c r="I6756" s="179">
        <f t="shared" si="317"/>
        <v>0</v>
      </c>
    </row>
    <row r="6757" spans="1:9" ht="15.75" thickBot="1">
      <c r="A6757" s="398"/>
      <c r="B6757" s="333">
        <v>16.25</v>
      </c>
      <c r="C6757" s="334">
        <v>774.48</v>
      </c>
      <c r="D6757" s="335" t="s">
        <v>387</v>
      </c>
      <c r="E6757" s="335" t="s">
        <v>386</v>
      </c>
      <c r="F6757" s="335" t="s">
        <v>804</v>
      </c>
      <c r="G6757" s="179">
        <f t="shared" si="315"/>
        <v>0</v>
      </c>
      <c r="H6757" s="179">
        <f t="shared" si="316"/>
        <v>0</v>
      </c>
      <c r="I6757" s="179">
        <f t="shared" si="317"/>
        <v>0</v>
      </c>
    </row>
    <row r="6758" spans="1:9" ht="15.75" thickBot="1">
      <c r="A6758" s="398"/>
      <c r="B6758" s="333">
        <v>1.75</v>
      </c>
      <c r="C6758" s="334">
        <v>87.69</v>
      </c>
      <c r="D6758" s="335" t="s">
        <v>387</v>
      </c>
      <c r="E6758" s="335" t="s">
        <v>386</v>
      </c>
      <c r="F6758" s="335" t="s">
        <v>845</v>
      </c>
      <c r="G6758" s="179">
        <f t="shared" si="315"/>
        <v>0</v>
      </c>
      <c r="H6758" s="179">
        <f t="shared" si="316"/>
        <v>0</v>
      </c>
      <c r="I6758" s="179">
        <f t="shared" si="317"/>
        <v>0</v>
      </c>
    </row>
    <row r="6759" spans="1:9" ht="15.75" thickBot="1">
      <c r="A6759" s="398"/>
      <c r="B6759" s="333">
        <v>37.5</v>
      </c>
      <c r="C6759" s="334">
        <v>1821.97</v>
      </c>
      <c r="D6759" s="335" t="s">
        <v>387</v>
      </c>
      <c r="E6759" s="335" t="s">
        <v>386</v>
      </c>
      <c r="F6759" s="335" t="s">
        <v>843</v>
      </c>
      <c r="G6759" s="179">
        <f t="shared" si="315"/>
        <v>0</v>
      </c>
      <c r="H6759" s="179">
        <f t="shared" si="316"/>
        <v>0</v>
      </c>
      <c r="I6759" s="179">
        <f t="shared" si="317"/>
        <v>0</v>
      </c>
    </row>
    <row r="6760" spans="1:9" ht="15.75" thickBot="1">
      <c r="A6760" s="398"/>
      <c r="B6760" s="333">
        <v>6</v>
      </c>
      <c r="C6760" s="334">
        <v>278.93</v>
      </c>
      <c r="D6760" s="335" t="s">
        <v>387</v>
      </c>
      <c r="E6760" s="335" t="s">
        <v>386</v>
      </c>
      <c r="F6760" s="335" t="s">
        <v>894</v>
      </c>
      <c r="G6760" s="179">
        <f t="shared" si="315"/>
        <v>0</v>
      </c>
      <c r="H6760" s="179">
        <f t="shared" si="316"/>
        <v>0</v>
      </c>
      <c r="I6760" s="179">
        <f t="shared" si="317"/>
        <v>0</v>
      </c>
    </row>
    <row r="6761" spans="1:9" ht="15.75" thickBot="1">
      <c r="A6761" s="398"/>
      <c r="B6761" s="333">
        <v>3</v>
      </c>
      <c r="C6761" s="334">
        <v>143.35</v>
      </c>
      <c r="D6761" s="335" t="s">
        <v>387</v>
      </c>
      <c r="E6761" s="335" t="s">
        <v>386</v>
      </c>
      <c r="F6761" s="335" t="s">
        <v>881</v>
      </c>
      <c r="G6761" s="179">
        <f t="shared" si="315"/>
        <v>0</v>
      </c>
      <c r="H6761" s="179">
        <f t="shared" si="316"/>
        <v>0</v>
      </c>
      <c r="I6761" s="179">
        <f t="shared" si="317"/>
        <v>0</v>
      </c>
    </row>
    <row r="6762" spans="1:9" ht="15.75" thickBot="1">
      <c r="A6762" s="398"/>
      <c r="B6762" s="333">
        <v>14.5</v>
      </c>
      <c r="C6762" s="334">
        <v>713.72</v>
      </c>
      <c r="D6762" s="335" t="s">
        <v>387</v>
      </c>
      <c r="E6762" s="335" t="s">
        <v>386</v>
      </c>
      <c r="F6762" s="335" t="s">
        <v>805</v>
      </c>
      <c r="G6762" s="179">
        <f t="shared" si="315"/>
        <v>0</v>
      </c>
      <c r="H6762" s="179">
        <f t="shared" si="316"/>
        <v>0</v>
      </c>
      <c r="I6762" s="179">
        <f t="shared" si="317"/>
        <v>0</v>
      </c>
    </row>
    <row r="6763" spans="1:9" ht="15.75" thickBot="1">
      <c r="A6763" s="398"/>
      <c r="B6763" s="333">
        <v>6.25</v>
      </c>
      <c r="C6763" s="334">
        <v>309.77</v>
      </c>
      <c r="D6763" s="335" t="s">
        <v>387</v>
      </c>
      <c r="E6763" s="335" t="s">
        <v>386</v>
      </c>
      <c r="F6763" s="335" t="s">
        <v>862</v>
      </c>
      <c r="G6763" s="179">
        <f t="shared" si="315"/>
        <v>0</v>
      </c>
      <c r="H6763" s="179">
        <f t="shared" si="316"/>
        <v>0</v>
      </c>
      <c r="I6763" s="179">
        <f t="shared" si="317"/>
        <v>0</v>
      </c>
    </row>
    <row r="6764" spans="1:9" ht="15.75" thickBot="1">
      <c r="A6764" s="398"/>
      <c r="B6764" s="333">
        <v>14.25</v>
      </c>
      <c r="C6764" s="334">
        <v>695.99</v>
      </c>
      <c r="D6764" s="335" t="s">
        <v>387</v>
      </c>
      <c r="E6764" s="335" t="s">
        <v>386</v>
      </c>
      <c r="F6764" s="335" t="s">
        <v>816</v>
      </c>
      <c r="G6764" s="179">
        <f t="shared" si="315"/>
        <v>0</v>
      </c>
      <c r="H6764" s="179">
        <f t="shared" si="316"/>
        <v>0</v>
      </c>
      <c r="I6764" s="179">
        <f t="shared" si="317"/>
        <v>0</v>
      </c>
    </row>
    <row r="6765" spans="1:9" ht="15.75" thickBot="1">
      <c r="A6765" s="398"/>
      <c r="B6765" s="333">
        <v>5.25</v>
      </c>
      <c r="C6765" s="334">
        <v>258.83999999999997</v>
      </c>
      <c r="D6765" s="335" t="s">
        <v>387</v>
      </c>
      <c r="E6765" s="335" t="s">
        <v>386</v>
      </c>
      <c r="F6765" s="335" t="s">
        <v>863</v>
      </c>
      <c r="G6765" s="179">
        <f t="shared" si="315"/>
        <v>0</v>
      </c>
      <c r="H6765" s="179">
        <f t="shared" si="316"/>
        <v>0</v>
      </c>
      <c r="I6765" s="179">
        <f t="shared" si="317"/>
        <v>0</v>
      </c>
    </row>
    <row r="6766" spans="1:9" ht="15.75" thickBot="1">
      <c r="A6766" s="398"/>
      <c r="B6766" s="333">
        <v>3.75</v>
      </c>
      <c r="C6766" s="334">
        <v>174.43</v>
      </c>
      <c r="D6766" s="335" t="s">
        <v>387</v>
      </c>
      <c r="E6766" s="335" t="s">
        <v>386</v>
      </c>
      <c r="F6766" s="335" t="s">
        <v>841</v>
      </c>
      <c r="G6766" s="179">
        <f t="shared" si="315"/>
        <v>0</v>
      </c>
      <c r="H6766" s="179">
        <f t="shared" si="316"/>
        <v>0</v>
      </c>
      <c r="I6766" s="179">
        <f t="shared" si="317"/>
        <v>0</v>
      </c>
    </row>
    <row r="6767" spans="1:9" ht="15.75" thickBot="1">
      <c r="A6767" s="398"/>
      <c r="B6767" s="333">
        <v>22.5</v>
      </c>
      <c r="C6767" s="334">
        <v>1085.81</v>
      </c>
      <c r="D6767" s="335" t="s">
        <v>387</v>
      </c>
      <c r="E6767" s="335" t="s">
        <v>386</v>
      </c>
      <c r="F6767" s="335" t="s">
        <v>856</v>
      </c>
      <c r="G6767" s="179">
        <f t="shared" si="315"/>
        <v>0</v>
      </c>
      <c r="H6767" s="179">
        <f t="shared" si="316"/>
        <v>0</v>
      </c>
      <c r="I6767" s="179">
        <f t="shared" si="317"/>
        <v>0</v>
      </c>
    </row>
    <row r="6768" spans="1:9" ht="15.75" thickBot="1">
      <c r="A6768" s="398"/>
      <c r="B6768" s="333">
        <v>4.5</v>
      </c>
      <c r="C6768" s="334">
        <v>214.32</v>
      </c>
      <c r="D6768" s="335" t="s">
        <v>387</v>
      </c>
      <c r="E6768" s="335" t="s">
        <v>386</v>
      </c>
      <c r="F6768" s="335" t="s">
        <v>867</v>
      </c>
      <c r="G6768" s="179">
        <f t="shared" si="315"/>
        <v>0</v>
      </c>
      <c r="H6768" s="179">
        <f t="shared" si="316"/>
        <v>0</v>
      </c>
      <c r="I6768" s="179">
        <f t="shared" si="317"/>
        <v>0</v>
      </c>
    </row>
    <row r="6769" spans="1:9" ht="15.75" thickBot="1">
      <c r="A6769" s="398"/>
      <c r="B6769" s="333">
        <v>7.25</v>
      </c>
      <c r="C6769" s="334">
        <v>365.33</v>
      </c>
      <c r="D6769" s="335" t="s">
        <v>387</v>
      </c>
      <c r="E6769" s="335" t="s">
        <v>386</v>
      </c>
      <c r="F6769" s="335" t="s">
        <v>868</v>
      </c>
      <c r="G6769" s="179">
        <f t="shared" si="315"/>
        <v>0</v>
      </c>
      <c r="H6769" s="179">
        <f t="shared" si="316"/>
        <v>0</v>
      </c>
      <c r="I6769" s="179">
        <f t="shared" si="317"/>
        <v>0</v>
      </c>
    </row>
    <row r="6770" spans="1:9" ht="15.75" thickBot="1">
      <c r="A6770" s="398"/>
      <c r="B6770" s="333">
        <v>6.25</v>
      </c>
      <c r="C6770" s="334">
        <v>310.87</v>
      </c>
      <c r="D6770" s="335" t="s">
        <v>387</v>
      </c>
      <c r="E6770" s="335" t="s">
        <v>386</v>
      </c>
      <c r="F6770" s="335" t="s">
        <v>838</v>
      </c>
      <c r="G6770" s="179">
        <f t="shared" si="315"/>
        <v>0</v>
      </c>
      <c r="H6770" s="179">
        <f t="shared" si="316"/>
        <v>0</v>
      </c>
      <c r="I6770" s="179">
        <f t="shared" si="317"/>
        <v>0</v>
      </c>
    </row>
    <row r="6771" spans="1:9" ht="15.75" thickBot="1">
      <c r="A6771" s="398"/>
      <c r="B6771" s="333">
        <v>8</v>
      </c>
      <c r="C6771" s="334">
        <v>397.18</v>
      </c>
      <c r="D6771" s="335" t="s">
        <v>387</v>
      </c>
      <c r="E6771" s="335" t="s">
        <v>386</v>
      </c>
      <c r="F6771" s="335" t="s">
        <v>872</v>
      </c>
      <c r="G6771" s="179">
        <f t="shared" si="315"/>
        <v>0</v>
      </c>
      <c r="H6771" s="179">
        <f t="shared" si="316"/>
        <v>0</v>
      </c>
      <c r="I6771" s="179">
        <f t="shared" si="317"/>
        <v>0</v>
      </c>
    </row>
    <row r="6772" spans="1:9" ht="15.75" thickBot="1">
      <c r="A6772" s="398"/>
      <c r="B6772" s="333">
        <v>121</v>
      </c>
      <c r="C6772" s="334">
        <v>3767.35</v>
      </c>
      <c r="D6772" s="335" t="s">
        <v>384</v>
      </c>
      <c r="E6772" s="335" t="s">
        <v>386</v>
      </c>
      <c r="F6772" s="335" t="s">
        <v>807</v>
      </c>
      <c r="G6772" s="179">
        <f t="shared" si="315"/>
        <v>3767.35</v>
      </c>
      <c r="H6772" s="179">
        <f t="shared" si="316"/>
        <v>0</v>
      </c>
      <c r="I6772" s="179">
        <f t="shared" si="317"/>
        <v>3767.35</v>
      </c>
    </row>
    <row r="6773" spans="1:9" ht="15.75" thickBot="1">
      <c r="A6773" s="398"/>
      <c r="B6773" s="333">
        <v>145</v>
      </c>
      <c r="C6773" s="334">
        <v>4620.6000000000004</v>
      </c>
      <c r="D6773" s="335" t="s">
        <v>384</v>
      </c>
      <c r="E6773" s="335" t="s">
        <v>386</v>
      </c>
      <c r="F6773" s="335" t="s">
        <v>837</v>
      </c>
      <c r="G6773" s="179">
        <f t="shared" si="315"/>
        <v>4620.6000000000004</v>
      </c>
      <c r="H6773" s="179">
        <f t="shared" si="316"/>
        <v>0</v>
      </c>
      <c r="I6773" s="179">
        <f t="shared" si="317"/>
        <v>4620.6000000000004</v>
      </c>
    </row>
    <row r="6774" spans="1:9" ht="15.75" thickBot="1">
      <c r="A6774" s="398"/>
      <c r="B6774" s="333">
        <v>171.25</v>
      </c>
      <c r="C6774" s="334">
        <v>5358.72</v>
      </c>
      <c r="D6774" s="335" t="s">
        <v>384</v>
      </c>
      <c r="E6774" s="335" t="s">
        <v>386</v>
      </c>
      <c r="F6774" s="335" t="s">
        <v>811</v>
      </c>
      <c r="G6774" s="179">
        <f t="shared" si="315"/>
        <v>5358.72</v>
      </c>
      <c r="H6774" s="179">
        <f t="shared" si="316"/>
        <v>0</v>
      </c>
      <c r="I6774" s="179">
        <f t="shared" si="317"/>
        <v>5358.72</v>
      </c>
    </row>
    <row r="6775" spans="1:9" ht="15.75" thickBot="1">
      <c r="A6775" s="398"/>
      <c r="B6775" s="333">
        <v>169.5</v>
      </c>
      <c r="C6775" s="334">
        <v>5314.07</v>
      </c>
      <c r="D6775" s="335" t="s">
        <v>384</v>
      </c>
      <c r="E6775" s="335" t="s">
        <v>386</v>
      </c>
      <c r="F6775" s="335" t="s">
        <v>813</v>
      </c>
      <c r="G6775" s="179">
        <f t="shared" si="315"/>
        <v>5314.07</v>
      </c>
      <c r="H6775" s="179">
        <f t="shared" si="316"/>
        <v>0</v>
      </c>
      <c r="I6775" s="179">
        <f t="shared" si="317"/>
        <v>5314.07</v>
      </c>
    </row>
    <row r="6776" spans="1:9" ht="15.75" thickBot="1">
      <c r="A6776" s="398"/>
      <c r="B6776" s="333">
        <v>169.5</v>
      </c>
      <c r="C6776" s="334">
        <v>5441.11</v>
      </c>
      <c r="D6776" s="335" t="s">
        <v>384</v>
      </c>
      <c r="E6776" s="335" t="s">
        <v>386</v>
      </c>
      <c r="F6776" s="335" t="s">
        <v>808</v>
      </c>
      <c r="G6776" s="179">
        <f t="shared" si="315"/>
        <v>5441.11</v>
      </c>
      <c r="H6776" s="179">
        <f t="shared" si="316"/>
        <v>0</v>
      </c>
      <c r="I6776" s="179">
        <f t="shared" si="317"/>
        <v>5441.11</v>
      </c>
    </row>
    <row r="6777" spans="1:9" ht="15.75" thickBot="1">
      <c r="A6777" s="398"/>
      <c r="B6777" s="333">
        <v>141.25</v>
      </c>
      <c r="C6777" s="334">
        <v>4563.6499999999996</v>
      </c>
      <c r="D6777" s="335" t="s">
        <v>384</v>
      </c>
      <c r="E6777" s="335" t="s">
        <v>386</v>
      </c>
      <c r="F6777" s="335" t="s">
        <v>809</v>
      </c>
      <c r="G6777" s="179">
        <f t="shared" si="315"/>
        <v>4563.6499999999996</v>
      </c>
      <c r="H6777" s="179">
        <f t="shared" si="316"/>
        <v>0</v>
      </c>
      <c r="I6777" s="179">
        <f t="shared" si="317"/>
        <v>4563.6499999999996</v>
      </c>
    </row>
    <row r="6778" spans="1:9" ht="15.75" thickBot="1">
      <c r="A6778" s="398"/>
      <c r="B6778" s="333">
        <v>161.5</v>
      </c>
      <c r="C6778" s="334">
        <v>5195.5200000000004</v>
      </c>
      <c r="D6778" s="335" t="s">
        <v>384</v>
      </c>
      <c r="E6778" s="335" t="s">
        <v>386</v>
      </c>
      <c r="F6778" s="335" t="s">
        <v>810</v>
      </c>
      <c r="G6778" s="179">
        <f t="shared" si="315"/>
        <v>5195.5200000000004</v>
      </c>
      <c r="H6778" s="179">
        <f t="shared" si="316"/>
        <v>0</v>
      </c>
      <c r="I6778" s="179">
        <f t="shared" si="317"/>
        <v>5195.5200000000004</v>
      </c>
    </row>
    <row r="6779" spans="1:9" ht="15.75" thickBot="1">
      <c r="A6779" s="398"/>
      <c r="B6779" s="333">
        <v>160.5</v>
      </c>
      <c r="C6779" s="334">
        <v>5161.3100000000004</v>
      </c>
      <c r="D6779" s="335" t="s">
        <v>384</v>
      </c>
      <c r="E6779" s="335" t="s">
        <v>386</v>
      </c>
      <c r="F6779" s="335" t="s">
        <v>835</v>
      </c>
      <c r="G6779" s="179">
        <f t="shared" si="315"/>
        <v>5161.3100000000004</v>
      </c>
      <c r="H6779" s="179">
        <f t="shared" si="316"/>
        <v>0</v>
      </c>
      <c r="I6779" s="179">
        <f t="shared" si="317"/>
        <v>5161.3100000000004</v>
      </c>
    </row>
    <row r="6780" spans="1:9" ht="15.75" thickBot="1">
      <c r="A6780" s="398"/>
      <c r="B6780" s="333">
        <v>179</v>
      </c>
      <c r="C6780" s="334">
        <v>5757.59</v>
      </c>
      <c r="D6780" s="335" t="s">
        <v>384</v>
      </c>
      <c r="E6780" s="335" t="s">
        <v>386</v>
      </c>
      <c r="F6780" s="335" t="s">
        <v>802</v>
      </c>
      <c r="G6780" s="179">
        <f t="shared" si="315"/>
        <v>5757.59</v>
      </c>
      <c r="H6780" s="179">
        <f t="shared" si="316"/>
        <v>0</v>
      </c>
      <c r="I6780" s="179">
        <f t="shared" si="317"/>
        <v>5757.59</v>
      </c>
    </row>
    <row r="6781" spans="1:9" ht="15.75" thickBot="1">
      <c r="A6781" s="398"/>
      <c r="B6781" s="333">
        <v>178.75</v>
      </c>
      <c r="C6781" s="334">
        <v>5749.04</v>
      </c>
      <c r="D6781" s="335" t="s">
        <v>384</v>
      </c>
      <c r="E6781" s="335" t="s">
        <v>386</v>
      </c>
      <c r="F6781" s="335" t="s">
        <v>803</v>
      </c>
      <c r="G6781" s="179">
        <f t="shared" si="315"/>
        <v>5749.04</v>
      </c>
      <c r="H6781" s="179">
        <f t="shared" si="316"/>
        <v>0</v>
      </c>
      <c r="I6781" s="179">
        <f t="shared" si="317"/>
        <v>5749.04</v>
      </c>
    </row>
    <row r="6782" spans="1:9" ht="15.75" thickBot="1">
      <c r="A6782" s="398"/>
      <c r="B6782" s="333">
        <v>192</v>
      </c>
      <c r="C6782" s="334">
        <v>6174.27</v>
      </c>
      <c r="D6782" s="335" t="s">
        <v>384</v>
      </c>
      <c r="E6782" s="335" t="s">
        <v>386</v>
      </c>
      <c r="F6782" s="335" t="s">
        <v>804</v>
      </c>
      <c r="G6782" s="179">
        <f t="shared" si="315"/>
        <v>6174.27</v>
      </c>
      <c r="H6782" s="179">
        <f t="shared" si="316"/>
        <v>0</v>
      </c>
      <c r="I6782" s="179">
        <f t="shared" si="317"/>
        <v>6174.27</v>
      </c>
    </row>
    <row r="6783" spans="1:9" ht="15.75" thickBot="1">
      <c r="A6783" s="398"/>
      <c r="B6783" s="333">
        <v>164</v>
      </c>
      <c r="C6783" s="334">
        <v>5328.4</v>
      </c>
      <c r="D6783" s="335" t="s">
        <v>384</v>
      </c>
      <c r="E6783" s="335" t="s">
        <v>386</v>
      </c>
      <c r="F6783" s="335" t="s">
        <v>845</v>
      </c>
      <c r="G6783" s="179">
        <f t="shared" si="315"/>
        <v>5328.4</v>
      </c>
      <c r="H6783" s="179">
        <f t="shared" si="316"/>
        <v>0</v>
      </c>
      <c r="I6783" s="179">
        <f t="shared" si="317"/>
        <v>5328.4</v>
      </c>
    </row>
    <row r="6784" spans="1:9" ht="15.75" thickBot="1">
      <c r="A6784" s="398"/>
      <c r="B6784" s="333">
        <v>188.5</v>
      </c>
      <c r="C6784" s="334">
        <v>6128.32</v>
      </c>
      <c r="D6784" s="335" t="s">
        <v>384</v>
      </c>
      <c r="E6784" s="335" t="s">
        <v>386</v>
      </c>
      <c r="F6784" s="335" t="s">
        <v>843</v>
      </c>
      <c r="G6784" s="179">
        <f t="shared" si="315"/>
        <v>6128.32</v>
      </c>
      <c r="H6784" s="179">
        <f t="shared" si="316"/>
        <v>0</v>
      </c>
      <c r="I6784" s="179">
        <f t="shared" si="317"/>
        <v>6128.32</v>
      </c>
    </row>
    <row r="6785" spans="1:9" ht="15.75" thickBot="1">
      <c r="A6785" s="398"/>
      <c r="B6785" s="333">
        <v>207.75</v>
      </c>
      <c r="C6785" s="334">
        <v>6745.46</v>
      </c>
      <c r="D6785" s="335" t="s">
        <v>384</v>
      </c>
      <c r="E6785" s="335" t="s">
        <v>386</v>
      </c>
      <c r="F6785" s="335" t="s">
        <v>894</v>
      </c>
      <c r="G6785" s="179">
        <f t="shared" si="315"/>
        <v>6745.46</v>
      </c>
      <c r="H6785" s="179">
        <f t="shared" si="316"/>
        <v>0</v>
      </c>
      <c r="I6785" s="179">
        <f t="shared" si="317"/>
        <v>6745.46</v>
      </c>
    </row>
    <row r="6786" spans="1:9" ht="15.75" thickBot="1">
      <c r="A6786" s="398"/>
      <c r="B6786" s="333">
        <v>164.25</v>
      </c>
      <c r="C6786" s="334">
        <v>5324.03</v>
      </c>
      <c r="D6786" s="335" t="s">
        <v>384</v>
      </c>
      <c r="E6786" s="335" t="s">
        <v>386</v>
      </c>
      <c r="F6786" s="335" t="s">
        <v>881</v>
      </c>
      <c r="G6786" s="179">
        <f t="shared" si="315"/>
        <v>5324.03</v>
      </c>
      <c r="H6786" s="179">
        <f t="shared" si="316"/>
        <v>0</v>
      </c>
      <c r="I6786" s="179">
        <f t="shared" si="317"/>
        <v>5324.03</v>
      </c>
    </row>
    <row r="6787" spans="1:9" ht="15.75" thickBot="1">
      <c r="A6787" s="398"/>
      <c r="B6787" s="333">
        <v>204</v>
      </c>
      <c r="C6787" s="334">
        <v>6612.24</v>
      </c>
      <c r="D6787" s="335" t="s">
        <v>384</v>
      </c>
      <c r="E6787" s="335" t="s">
        <v>386</v>
      </c>
      <c r="F6787" s="335" t="s">
        <v>805</v>
      </c>
      <c r="G6787" s="179">
        <f t="shared" si="315"/>
        <v>6612.24</v>
      </c>
      <c r="H6787" s="179">
        <f t="shared" si="316"/>
        <v>0</v>
      </c>
      <c r="I6787" s="179">
        <f t="shared" si="317"/>
        <v>6612.24</v>
      </c>
    </row>
    <row r="6788" spans="1:9" ht="15.75" thickBot="1">
      <c r="A6788" s="398"/>
      <c r="B6788" s="333">
        <v>169.75</v>
      </c>
      <c r="C6788" s="334">
        <v>5459.76</v>
      </c>
      <c r="D6788" s="335" t="s">
        <v>384</v>
      </c>
      <c r="E6788" s="335" t="s">
        <v>386</v>
      </c>
      <c r="F6788" s="335" t="s">
        <v>862</v>
      </c>
      <c r="G6788" s="179">
        <f t="shared" si="315"/>
        <v>5459.76</v>
      </c>
      <c r="H6788" s="179">
        <f t="shared" si="316"/>
        <v>0</v>
      </c>
      <c r="I6788" s="179">
        <f t="shared" si="317"/>
        <v>5459.76</v>
      </c>
    </row>
    <row r="6789" spans="1:9" ht="15.75" thickBot="1">
      <c r="A6789" s="398"/>
      <c r="B6789" s="333">
        <v>170.5</v>
      </c>
      <c r="C6789" s="334">
        <v>5488.89</v>
      </c>
      <c r="D6789" s="335" t="s">
        <v>384</v>
      </c>
      <c r="E6789" s="335" t="s">
        <v>386</v>
      </c>
      <c r="F6789" s="335" t="s">
        <v>816</v>
      </c>
      <c r="G6789" s="179">
        <f t="shared" ref="G6789:G6852" si="318">IF(D6789="REG",C6789,0)</f>
        <v>5488.89</v>
      </c>
      <c r="H6789" s="179">
        <f t="shared" ref="H6789:H6852" si="319">IF(D6789="SAL",C6789,0)</f>
        <v>0</v>
      </c>
      <c r="I6789" s="179">
        <f t="shared" ref="I6789:I6852" si="320">+G6789+H6789</f>
        <v>5488.89</v>
      </c>
    </row>
    <row r="6790" spans="1:9" ht="15.75" thickBot="1">
      <c r="A6790" s="398"/>
      <c r="B6790" s="333">
        <v>148.5</v>
      </c>
      <c r="C6790" s="334">
        <v>4779.32</v>
      </c>
      <c r="D6790" s="335" t="s">
        <v>384</v>
      </c>
      <c r="E6790" s="335" t="s">
        <v>386</v>
      </c>
      <c r="F6790" s="335" t="s">
        <v>863</v>
      </c>
      <c r="G6790" s="179">
        <f t="shared" si="318"/>
        <v>4779.32</v>
      </c>
      <c r="H6790" s="179">
        <f t="shared" si="319"/>
        <v>0</v>
      </c>
      <c r="I6790" s="179">
        <f t="shared" si="320"/>
        <v>4779.32</v>
      </c>
    </row>
    <row r="6791" spans="1:9" ht="15.75" thickBot="1">
      <c r="A6791" s="398"/>
      <c r="B6791" s="333">
        <v>172.25</v>
      </c>
      <c r="C6791" s="334">
        <v>5537.29</v>
      </c>
      <c r="D6791" s="335" t="s">
        <v>384</v>
      </c>
      <c r="E6791" s="335" t="s">
        <v>386</v>
      </c>
      <c r="F6791" s="335" t="s">
        <v>864</v>
      </c>
      <c r="G6791" s="179">
        <f t="shared" si="318"/>
        <v>5537.29</v>
      </c>
      <c r="H6791" s="179">
        <f t="shared" si="319"/>
        <v>0</v>
      </c>
      <c r="I6791" s="179">
        <f t="shared" si="320"/>
        <v>5537.29</v>
      </c>
    </row>
    <row r="6792" spans="1:9" ht="15.75" thickBot="1">
      <c r="A6792" s="398"/>
      <c r="B6792" s="333">
        <v>165</v>
      </c>
      <c r="C6792" s="334">
        <v>5299.64</v>
      </c>
      <c r="D6792" s="335" t="s">
        <v>384</v>
      </c>
      <c r="E6792" s="335" t="s">
        <v>386</v>
      </c>
      <c r="F6792" s="335" t="s">
        <v>841</v>
      </c>
      <c r="G6792" s="179">
        <f t="shared" si="318"/>
        <v>5299.64</v>
      </c>
      <c r="H6792" s="179">
        <f t="shared" si="319"/>
        <v>0</v>
      </c>
      <c r="I6792" s="179">
        <f t="shared" si="320"/>
        <v>5299.64</v>
      </c>
    </row>
    <row r="6793" spans="1:9" ht="15.75" thickBot="1">
      <c r="A6793" s="398"/>
      <c r="B6793" s="333">
        <v>176</v>
      </c>
      <c r="C6793" s="334">
        <v>5654.36</v>
      </c>
      <c r="D6793" s="335" t="s">
        <v>384</v>
      </c>
      <c r="E6793" s="335" t="s">
        <v>386</v>
      </c>
      <c r="F6793" s="335" t="s">
        <v>856</v>
      </c>
      <c r="G6793" s="179">
        <f t="shared" si="318"/>
        <v>5654.36</v>
      </c>
      <c r="H6793" s="179">
        <f t="shared" si="319"/>
        <v>0</v>
      </c>
      <c r="I6793" s="179">
        <f t="shared" si="320"/>
        <v>5654.36</v>
      </c>
    </row>
    <row r="6794" spans="1:9" ht="15.75" thickBot="1">
      <c r="A6794" s="398"/>
      <c r="B6794" s="333">
        <v>165</v>
      </c>
      <c r="C6794" s="334">
        <v>5278.05</v>
      </c>
      <c r="D6794" s="335" t="s">
        <v>384</v>
      </c>
      <c r="E6794" s="335" t="s">
        <v>386</v>
      </c>
      <c r="F6794" s="335" t="s">
        <v>867</v>
      </c>
      <c r="G6794" s="179">
        <f t="shared" si="318"/>
        <v>5278.05</v>
      </c>
      <c r="H6794" s="179">
        <f t="shared" si="319"/>
        <v>0</v>
      </c>
      <c r="I6794" s="179">
        <f t="shared" si="320"/>
        <v>5278.05</v>
      </c>
    </row>
    <row r="6795" spans="1:9" ht="15.75" thickBot="1">
      <c r="A6795" s="398"/>
      <c r="B6795" s="333">
        <v>135</v>
      </c>
      <c r="C6795" s="334">
        <v>4302.42</v>
      </c>
      <c r="D6795" s="335" t="s">
        <v>384</v>
      </c>
      <c r="E6795" s="335" t="s">
        <v>386</v>
      </c>
      <c r="F6795" s="335" t="s">
        <v>868</v>
      </c>
      <c r="G6795" s="179">
        <f t="shared" si="318"/>
        <v>4302.42</v>
      </c>
      <c r="H6795" s="179">
        <f t="shared" si="319"/>
        <v>0</v>
      </c>
      <c r="I6795" s="179">
        <f t="shared" si="320"/>
        <v>4302.42</v>
      </c>
    </row>
    <row r="6796" spans="1:9" ht="15.75" thickBot="1">
      <c r="A6796" s="398"/>
      <c r="B6796" s="333">
        <v>111</v>
      </c>
      <c r="C6796" s="334">
        <v>3554.79</v>
      </c>
      <c r="D6796" s="335" t="s">
        <v>384</v>
      </c>
      <c r="E6796" s="335" t="s">
        <v>386</v>
      </c>
      <c r="F6796" s="335" t="s">
        <v>838</v>
      </c>
      <c r="G6796" s="179">
        <f t="shared" si="318"/>
        <v>3554.79</v>
      </c>
      <c r="H6796" s="179">
        <f t="shared" si="319"/>
        <v>0</v>
      </c>
      <c r="I6796" s="179">
        <f t="shared" si="320"/>
        <v>3554.79</v>
      </c>
    </row>
    <row r="6797" spans="1:9" ht="15.75" thickBot="1">
      <c r="A6797" s="398"/>
      <c r="B6797" s="333">
        <v>139.5</v>
      </c>
      <c r="C6797" s="334">
        <v>4427.5200000000004</v>
      </c>
      <c r="D6797" s="335" t="s">
        <v>384</v>
      </c>
      <c r="E6797" s="335" t="s">
        <v>386</v>
      </c>
      <c r="F6797" s="335" t="s">
        <v>872</v>
      </c>
      <c r="G6797" s="179">
        <f t="shared" si="318"/>
        <v>4427.5200000000004</v>
      </c>
      <c r="H6797" s="179">
        <f t="shared" si="319"/>
        <v>0</v>
      </c>
      <c r="I6797" s="179">
        <f t="shared" si="320"/>
        <v>4427.5200000000004</v>
      </c>
    </row>
    <row r="6798" spans="1:9" ht="15.75" thickBot="1">
      <c r="A6798" s="398"/>
      <c r="B6798" s="333">
        <v>92</v>
      </c>
      <c r="C6798" s="334">
        <v>2907.74</v>
      </c>
      <c r="D6798" s="335" t="s">
        <v>384</v>
      </c>
      <c r="E6798" s="335" t="s">
        <v>386</v>
      </c>
      <c r="F6798" s="335" t="s">
        <v>858</v>
      </c>
      <c r="G6798" s="179">
        <f t="shared" si="318"/>
        <v>2907.74</v>
      </c>
      <c r="H6798" s="179">
        <f t="shared" si="319"/>
        <v>0</v>
      </c>
      <c r="I6798" s="179">
        <f t="shared" si="320"/>
        <v>2907.74</v>
      </c>
    </row>
    <row r="6799" spans="1:9" ht="15.75" thickBot="1">
      <c r="A6799" s="398"/>
      <c r="B6799" s="333">
        <v>91.5</v>
      </c>
      <c r="C6799" s="334">
        <v>179.91</v>
      </c>
      <c r="D6799" s="335" t="s">
        <v>418</v>
      </c>
      <c r="E6799" s="335" t="s">
        <v>386</v>
      </c>
      <c r="F6799" s="335" t="s">
        <v>845</v>
      </c>
      <c r="G6799" s="179">
        <f t="shared" si="318"/>
        <v>0</v>
      </c>
      <c r="H6799" s="179">
        <f t="shared" si="319"/>
        <v>0</v>
      </c>
      <c r="I6799" s="179">
        <f t="shared" si="320"/>
        <v>0</v>
      </c>
    </row>
    <row r="6800" spans="1:9" ht="15.75" thickBot="1">
      <c r="A6800" s="398"/>
      <c r="B6800" s="333">
        <v>4.5</v>
      </c>
      <c r="C6800" s="334">
        <v>152.07</v>
      </c>
      <c r="D6800" s="335" t="s">
        <v>834</v>
      </c>
      <c r="E6800" s="335" t="s">
        <v>386</v>
      </c>
      <c r="F6800" s="335" t="s">
        <v>809</v>
      </c>
      <c r="G6800" s="179">
        <f t="shared" si="318"/>
        <v>0</v>
      </c>
      <c r="H6800" s="179">
        <f t="shared" si="319"/>
        <v>0</v>
      </c>
      <c r="I6800" s="179">
        <f t="shared" si="320"/>
        <v>0</v>
      </c>
    </row>
    <row r="6801" spans="1:9" ht="15.75" thickBot="1">
      <c r="A6801" s="398"/>
      <c r="B6801" s="333">
        <v>12</v>
      </c>
      <c r="C6801" s="334">
        <v>379.53</v>
      </c>
      <c r="D6801" s="335" t="s">
        <v>834</v>
      </c>
      <c r="E6801" s="335" t="s">
        <v>386</v>
      </c>
      <c r="F6801" s="335" t="s">
        <v>810</v>
      </c>
      <c r="G6801" s="179">
        <f t="shared" si="318"/>
        <v>0</v>
      </c>
      <c r="H6801" s="179">
        <f t="shared" si="319"/>
        <v>0</v>
      </c>
      <c r="I6801" s="179">
        <f t="shared" si="320"/>
        <v>0</v>
      </c>
    </row>
    <row r="6802" spans="1:9" ht="15.75" thickBot="1">
      <c r="A6802" s="398"/>
      <c r="B6802" s="333">
        <v>1.25</v>
      </c>
      <c r="C6802" s="334">
        <v>42.76</v>
      </c>
      <c r="D6802" s="335" t="s">
        <v>834</v>
      </c>
      <c r="E6802" s="335" t="s">
        <v>386</v>
      </c>
      <c r="F6802" s="335" t="s">
        <v>835</v>
      </c>
      <c r="G6802" s="179">
        <f t="shared" si="318"/>
        <v>0</v>
      </c>
      <c r="H6802" s="179">
        <f t="shared" si="319"/>
        <v>0</v>
      </c>
      <c r="I6802" s="179">
        <f t="shared" si="320"/>
        <v>0</v>
      </c>
    </row>
    <row r="6803" spans="1:9" ht="15.75" thickBot="1">
      <c r="A6803" s="398"/>
      <c r="B6803" s="333">
        <v>1</v>
      </c>
      <c r="C6803" s="334">
        <v>34.21</v>
      </c>
      <c r="D6803" s="335" t="s">
        <v>834</v>
      </c>
      <c r="E6803" s="335" t="s">
        <v>386</v>
      </c>
      <c r="F6803" s="335" t="s">
        <v>802</v>
      </c>
      <c r="G6803" s="179">
        <f t="shared" si="318"/>
        <v>0</v>
      </c>
      <c r="H6803" s="179">
        <f t="shared" si="319"/>
        <v>0</v>
      </c>
      <c r="I6803" s="179">
        <f t="shared" si="320"/>
        <v>0</v>
      </c>
    </row>
    <row r="6804" spans="1:9" ht="15.75" thickBot="1">
      <c r="A6804" s="398"/>
      <c r="B6804" s="333">
        <v>3</v>
      </c>
      <c r="C6804" s="334">
        <v>102.63</v>
      </c>
      <c r="D6804" s="335" t="s">
        <v>834</v>
      </c>
      <c r="E6804" s="335" t="s">
        <v>386</v>
      </c>
      <c r="F6804" s="335" t="s">
        <v>803</v>
      </c>
      <c r="G6804" s="179">
        <f t="shared" si="318"/>
        <v>0</v>
      </c>
      <c r="H6804" s="179">
        <f t="shared" si="319"/>
        <v>0</v>
      </c>
      <c r="I6804" s="179">
        <f t="shared" si="320"/>
        <v>0</v>
      </c>
    </row>
    <row r="6805" spans="1:9" ht="15.75" thickBot="1">
      <c r="A6805" s="398"/>
      <c r="B6805" s="333">
        <v>2</v>
      </c>
      <c r="C6805" s="334">
        <v>68.42</v>
      </c>
      <c r="D6805" s="335" t="s">
        <v>834</v>
      </c>
      <c r="E6805" s="335" t="s">
        <v>386</v>
      </c>
      <c r="F6805" s="335" t="s">
        <v>804</v>
      </c>
      <c r="G6805" s="179">
        <f t="shared" si="318"/>
        <v>0</v>
      </c>
      <c r="H6805" s="179">
        <f t="shared" si="319"/>
        <v>0</v>
      </c>
      <c r="I6805" s="179">
        <f t="shared" si="320"/>
        <v>0</v>
      </c>
    </row>
    <row r="6806" spans="1:9" ht="15.75" thickBot="1">
      <c r="A6806" s="398"/>
      <c r="B6806" s="333">
        <v>6</v>
      </c>
      <c r="C6806" s="334">
        <v>194.04</v>
      </c>
      <c r="D6806" s="335" t="s">
        <v>834</v>
      </c>
      <c r="E6806" s="335" t="s">
        <v>386</v>
      </c>
      <c r="F6806" s="335" t="s">
        <v>845</v>
      </c>
      <c r="G6806" s="179">
        <f t="shared" si="318"/>
        <v>0</v>
      </c>
      <c r="H6806" s="179">
        <f t="shared" si="319"/>
        <v>0</v>
      </c>
      <c r="I6806" s="179">
        <f t="shared" si="320"/>
        <v>0</v>
      </c>
    </row>
    <row r="6807" spans="1:9" ht="15.75" thickBot="1">
      <c r="A6807" s="398"/>
      <c r="B6807" s="333">
        <v>1.5</v>
      </c>
      <c r="C6807" s="334">
        <v>51.32</v>
      </c>
      <c r="D6807" s="335" t="s">
        <v>834</v>
      </c>
      <c r="E6807" s="335" t="s">
        <v>386</v>
      </c>
      <c r="F6807" s="335" t="s">
        <v>843</v>
      </c>
      <c r="G6807" s="179">
        <f t="shared" si="318"/>
        <v>0</v>
      </c>
      <c r="H6807" s="179">
        <f t="shared" si="319"/>
        <v>0</v>
      </c>
      <c r="I6807" s="179">
        <f t="shared" si="320"/>
        <v>0</v>
      </c>
    </row>
    <row r="6808" spans="1:9" ht="15.75" thickBot="1">
      <c r="A6808" s="398"/>
      <c r="B6808" s="333">
        <v>5.25</v>
      </c>
      <c r="C6808" s="334">
        <v>169.06</v>
      </c>
      <c r="D6808" s="335" t="s">
        <v>834</v>
      </c>
      <c r="E6808" s="335" t="s">
        <v>386</v>
      </c>
      <c r="F6808" s="335" t="s">
        <v>881</v>
      </c>
      <c r="G6808" s="179">
        <f t="shared" si="318"/>
        <v>0</v>
      </c>
      <c r="H6808" s="179">
        <f t="shared" si="319"/>
        <v>0</v>
      </c>
      <c r="I6808" s="179">
        <f t="shared" si="320"/>
        <v>0</v>
      </c>
    </row>
    <row r="6809" spans="1:9" ht="15.75" thickBot="1">
      <c r="A6809" s="398"/>
      <c r="B6809" s="333">
        <v>1.75</v>
      </c>
      <c r="C6809" s="334">
        <v>59.87</v>
      </c>
      <c r="D6809" s="335" t="s">
        <v>834</v>
      </c>
      <c r="E6809" s="335" t="s">
        <v>386</v>
      </c>
      <c r="F6809" s="335" t="s">
        <v>805</v>
      </c>
      <c r="G6809" s="179">
        <f t="shared" si="318"/>
        <v>0</v>
      </c>
      <c r="H6809" s="179">
        <f t="shared" si="319"/>
        <v>0</v>
      </c>
      <c r="I6809" s="179">
        <f t="shared" si="320"/>
        <v>0</v>
      </c>
    </row>
    <row r="6810" spans="1:9" ht="15.75" thickBot="1">
      <c r="A6810" s="398"/>
      <c r="B6810" s="333">
        <v>7.75</v>
      </c>
      <c r="C6810" s="334">
        <v>255.26</v>
      </c>
      <c r="D6810" s="335" t="s">
        <v>834</v>
      </c>
      <c r="E6810" s="335" t="s">
        <v>386</v>
      </c>
      <c r="F6810" s="335" t="s">
        <v>862</v>
      </c>
      <c r="G6810" s="179">
        <f t="shared" si="318"/>
        <v>0</v>
      </c>
      <c r="H6810" s="179">
        <f t="shared" si="319"/>
        <v>0</v>
      </c>
      <c r="I6810" s="179">
        <f t="shared" si="320"/>
        <v>0</v>
      </c>
    </row>
    <row r="6811" spans="1:9" ht="15.75" thickBot="1">
      <c r="A6811" s="398"/>
      <c r="B6811" s="333">
        <v>1.25</v>
      </c>
      <c r="C6811" s="334">
        <v>42.76</v>
      </c>
      <c r="D6811" s="335" t="s">
        <v>834</v>
      </c>
      <c r="E6811" s="335" t="s">
        <v>386</v>
      </c>
      <c r="F6811" s="335" t="s">
        <v>816</v>
      </c>
      <c r="G6811" s="179">
        <f t="shared" si="318"/>
        <v>0</v>
      </c>
      <c r="H6811" s="179">
        <f t="shared" si="319"/>
        <v>0</v>
      </c>
      <c r="I6811" s="179">
        <f t="shared" si="320"/>
        <v>0</v>
      </c>
    </row>
    <row r="6812" spans="1:9" ht="15.75" thickBot="1">
      <c r="A6812" s="398"/>
      <c r="B6812" s="333">
        <v>7</v>
      </c>
      <c r="C6812" s="334">
        <v>216.94</v>
      </c>
      <c r="D6812" s="335" t="s">
        <v>834</v>
      </c>
      <c r="E6812" s="335" t="s">
        <v>386</v>
      </c>
      <c r="F6812" s="335" t="s">
        <v>863</v>
      </c>
      <c r="G6812" s="179">
        <f t="shared" si="318"/>
        <v>0</v>
      </c>
      <c r="H6812" s="179">
        <f t="shared" si="319"/>
        <v>0</v>
      </c>
      <c r="I6812" s="179">
        <f t="shared" si="320"/>
        <v>0</v>
      </c>
    </row>
    <row r="6813" spans="1:9" ht="15.75" thickBot="1">
      <c r="A6813" s="398"/>
      <c r="B6813" s="333">
        <v>5</v>
      </c>
      <c r="C6813" s="334">
        <v>165.44</v>
      </c>
      <c r="D6813" s="335" t="s">
        <v>834</v>
      </c>
      <c r="E6813" s="335" t="s">
        <v>386</v>
      </c>
      <c r="F6813" s="335" t="s">
        <v>864</v>
      </c>
      <c r="G6813" s="179">
        <f t="shared" si="318"/>
        <v>0</v>
      </c>
      <c r="H6813" s="179">
        <f t="shared" si="319"/>
        <v>0</v>
      </c>
      <c r="I6813" s="179">
        <f t="shared" si="320"/>
        <v>0</v>
      </c>
    </row>
    <row r="6814" spans="1:9" ht="15.75" thickBot="1">
      <c r="A6814" s="398"/>
      <c r="B6814" s="333">
        <v>7.25</v>
      </c>
      <c r="C6814" s="334">
        <v>232.04</v>
      </c>
      <c r="D6814" s="335" t="s">
        <v>834</v>
      </c>
      <c r="E6814" s="335" t="s">
        <v>386</v>
      </c>
      <c r="F6814" s="335" t="s">
        <v>841</v>
      </c>
      <c r="G6814" s="179">
        <f t="shared" si="318"/>
        <v>0</v>
      </c>
      <c r="H6814" s="179">
        <f t="shared" si="319"/>
        <v>0</v>
      </c>
      <c r="I6814" s="179">
        <f t="shared" si="320"/>
        <v>0</v>
      </c>
    </row>
    <row r="6815" spans="1:9" ht="15.75" thickBot="1">
      <c r="A6815" s="398"/>
      <c r="B6815" s="333">
        <v>0.5</v>
      </c>
      <c r="C6815" s="334">
        <v>17.100000000000001</v>
      </c>
      <c r="D6815" s="335" t="s">
        <v>834</v>
      </c>
      <c r="E6815" s="335" t="s">
        <v>386</v>
      </c>
      <c r="F6815" s="335" t="s">
        <v>856</v>
      </c>
      <c r="G6815" s="179">
        <f t="shared" si="318"/>
        <v>0</v>
      </c>
      <c r="H6815" s="179">
        <f t="shared" si="319"/>
        <v>0</v>
      </c>
      <c r="I6815" s="179">
        <f t="shared" si="320"/>
        <v>0</v>
      </c>
    </row>
    <row r="6816" spans="1:9" ht="15.75" thickBot="1">
      <c r="A6816" s="398"/>
      <c r="B6816" s="333">
        <v>3</v>
      </c>
      <c r="C6816" s="334">
        <v>97.02</v>
      </c>
      <c r="D6816" s="335" t="s">
        <v>834</v>
      </c>
      <c r="E6816" s="335" t="s">
        <v>386</v>
      </c>
      <c r="F6816" s="335" t="s">
        <v>868</v>
      </c>
      <c r="G6816" s="179">
        <f t="shared" si="318"/>
        <v>0</v>
      </c>
      <c r="H6816" s="179">
        <f t="shared" si="319"/>
        <v>0</v>
      </c>
      <c r="I6816" s="179">
        <f t="shared" si="320"/>
        <v>0</v>
      </c>
    </row>
    <row r="6817" spans="1:9" ht="15.75" thickBot="1">
      <c r="A6817" s="398"/>
      <c r="B6817" s="333">
        <v>2.75</v>
      </c>
      <c r="C6817" s="334">
        <v>88.94</v>
      </c>
      <c r="D6817" s="335" t="s">
        <v>834</v>
      </c>
      <c r="E6817" s="335" t="s">
        <v>386</v>
      </c>
      <c r="F6817" s="335" t="s">
        <v>872</v>
      </c>
      <c r="G6817" s="179">
        <f t="shared" si="318"/>
        <v>0</v>
      </c>
      <c r="H6817" s="179">
        <f t="shared" si="319"/>
        <v>0</v>
      </c>
      <c r="I6817" s="179">
        <f t="shared" si="320"/>
        <v>0</v>
      </c>
    </row>
    <row r="6818" spans="1:9" ht="15.75" thickBot="1">
      <c r="A6818" s="398"/>
      <c r="B6818" s="333">
        <v>7.25</v>
      </c>
      <c r="C6818" s="334">
        <v>239.5</v>
      </c>
      <c r="D6818" s="335" t="s">
        <v>834</v>
      </c>
      <c r="E6818" s="335" t="s">
        <v>386</v>
      </c>
      <c r="F6818" s="335" t="s">
        <v>858</v>
      </c>
      <c r="G6818" s="179">
        <f t="shared" si="318"/>
        <v>0</v>
      </c>
      <c r="H6818" s="179">
        <f t="shared" si="319"/>
        <v>0</v>
      </c>
      <c r="I6818" s="179">
        <f t="shared" si="320"/>
        <v>0</v>
      </c>
    </row>
    <row r="6819" spans="1:9" ht="15.75" thickBot="1">
      <c r="A6819" s="398"/>
      <c r="B6819" s="333">
        <v>2</v>
      </c>
      <c r="C6819" s="334">
        <v>63.29</v>
      </c>
      <c r="D6819" s="335" t="s">
        <v>392</v>
      </c>
      <c r="E6819" s="335" t="s">
        <v>386</v>
      </c>
      <c r="F6819" s="335" t="s">
        <v>807</v>
      </c>
      <c r="G6819" s="179">
        <f t="shared" si="318"/>
        <v>0</v>
      </c>
      <c r="H6819" s="179">
        <f t="shared" si="319"/>
        <v>0</v>
      </c>
      <c r="I6819" s="179">
        <f t="shared" si="320"/>
        <v>0</v>
      </c>
    </row>
    <row r="6820" spans="1:9" ht="15.75" thickBot="1">
      <c r="A6820" s="398"/>
      <c r="B6820" s="333">
        <v>6</v>
      </c>
      <c r="C6820" s="334">
        <v>200.28</v>
      </c>
      <c r="D6820" s="335" t="s">
        <v>392</v>
      </c>
      <c r="E6820" s="335" t="s">
        <v>386</v>
      </c>
      <c r="F6820" s="335" t="s">
        <v>811</v>
      </c>
      <c r="G6820" s="179">
        <f t="shared" si="318"/>
        <v>0</v>
      </c>
      <c r="H6820" s="179">
        <f t="shared" si="319"/>
        <v>0</v>
      </c>
      <c r="I6820" s="179">
        <f t="shared" si="320"/>
        <v>0</v>
      </c>
    </row>
    <row r="6821" spans="1:9" ht="15.75" thickBot="1">
      <c r="A6821" s="398"/>
      <c r="B6821" s="333">
        <v>7.75</v>
      </c>
      <c r="C6821" s="334">
        <v>244.24</v>
      </c>
      <c r="D6821" s="335" t="s">
        <v>392</v>
      </c>
      <c r="E6821" s="335" t="s">
        <v>386</v>
      </c>
      <c r="F6821" s="335" t="s">
        <v>813</v>
      </c>
      <c r="G6821" s="179">
        <f t="shared" si="318"/>
        <v>0</v>
      </c>
      <c r="H6821" s="179">
        <f t="shared" si="319"/>
        <v>0</v>
      </c>
      <c r="I6821" s="179">
        <f t="shared" si="320"/>
        <v>0</v>
      </c>
    </row>
    <row r="6822" spans="1:9" ht="15.75" thickBot="1">
      <c r="A6822" s="398"/>
      <c r="B6822" s="333">
        <v>0.25</v>
      </c>
      <c r="C6822" s="334">
        <v>8.5500000000000007</v>
      </c>
      <c r="D6822" s="335" t="s">
        <v>392</v>
      </c>
      <c r="E6822" s="335" t="s">
        <v>386</v>
      </c>
      <c r="F6822" s="335" t="s">
        <v>809</v>
      </c>
      <c r="G6822" s="179">
        <f t="shared" si="318"/>
        <v>0</v>
      </c>
      <c r="H6822" s="179">
        <f t="shared" si="319"/>
        <v>0</v>
      </c>
      <c r="I6822" s="179">
        <f t="shared" si="320"/>
        <v>0</v>
      </c>
    </row>
    <row r="6823" spans="1:9" ht="15.75" thickBot="1">
      <c r="A6823" s="398"/>
      <c r="B6823" s="333">
        <v>0.25</v>
      </c>
      <c r="C6823" s="334">
        <v>8.5500000000000007</v>
      </c>
      <c r="D6823" s="335" t="s">
        <v>392</v>
      </c>
      <c r="E6823" s="335" t="s">
        <v>386</v>
      </c>
      <c r="F6823" s="335" t="s">
        <v>835</v>
      </c>
      <c r="G6823" s="179">
        <f t="shared" si="318"/>
        <v>0</v>
      </c>
      <c r="H6823" s="179">
        <f t="shared" si="319"/>
        <v>0</v>
      </c>
      <c r="I6823" s="179">
        <f t="shared" si="320"/>
        <v>0</v>
      </c>
    </row>
    <row r="6824" spans="1:9" ht="15.75" thickBot="1">
      <c r="A6824" s="398"/>
      <c r="B6824" s="333">
        <v>1</v>
      </c>
      <c r="C6824" s="334">
        <v>34.21</v>
      </c>
      <c r="D6824" s="335" t="s">
        <v>392</v>
      </c>
      <c r="E6824" s="335" t="s">
        <v>386</v>
      </c>
      <c r="F6824" s="335" t="s">
        <v>804</v>
      </c>
      <c r="G6824" s="179">
        <f t="shared" si="318"/>
        <v>0</v>
      </c>
      <c r="H6824" s="179">
        <f t="shared" si="319"/>
        <v>0</v>
      </c>
      <c r="I6824" s="179">
        <f t="shared" si="320"/>
        <v>0</v>
      </c>
    </row>
    <row r="6825" spans="1:9" ht="15.75" thickBot="1">
      <c r="A6825" s="398"/>
      <c r="B6825" s="333">
        <v>1.25</v>
      </c>
      <c r="C6825" s="334">
        <v>42.76</v>
      </c>
      <c r="D6825" s="335" t="s">
        <v>392</v>
      </c>
      <c r="E6825" s="335" t="s">
        <v>386</v>
      </c>
      <c r="F6825" s="335" t="s">
        <v>805</v>
      </c>
      <c r="G6825" s="179">
        <f t="shared" si="318"/>
        <v>0</v>
      </c>
      <c r="H6825" s="179">
        <f t="shared" si="319"/>
        <v>0</v>
      </c>
      <c r="I6825" s="179">
        <f t="shared" si="320"/>
        <v>0</v>
      </c>
    </row>
    <row r="6826" spans="1:9" ht="15.75" thickBot="1">
      <c r="A6826" s="398"/>
      <c r="B6826" s="333">
        <v>0.75</v>
      </c>
      <c r="C6826" s="334">
        <v>25.66</v>
      </c>
      <c r="D6826" s="335" t="s">
        <v>392</v>
      </c>
      <c r="E6826" s="335" t="s">
        <v>386</v>
      </c>
      <c r="F6826" s="335" t="s">
        <v>863</v>
      </c>
      <c r="G6826" s="179">
        <f t="shared" si="318"/>
        <v>0</v>
      </c>
      <c r="H6826" s="179">
        <f t="shared" si="319"/>
        <v>0</v>
      </c>
      <c r="I6826" s="179">
        <f t="shared" si="320"/>
        <v>0</v>
      </c>
    </row>
    <row r="6827" spans="1:9" ht="15.75" thickBot="1">
      <c r="A6827" s="398"/>
      <c r="B6827" s="333">
        <v>3.75</v>
      </c>
      <c r="C6827" s="334">
        <v>128.29</v>
      </c>
      <c r="D6827" s="335" t="s">
        <v>392</v>
      </c>
      <c r="E6827" s="335" t="s">
        <v>386</v>
      </c>
      <c r="F6827" s="335" t="s">
        <v>856</v>
      </c>
      <c r="G6827" s="179">
        <f t="shared" si="318"/>
        <v>0</v>
      </c>
      <c r="H6827" s="179">
        <f t="shared" si="319"/>
        <v>0</v>
      </c>
      <c r="I6827" s="179">
        <f t="shared" si="320"/>
        <v>0</v>
      </c>
    </row>
    <row r="6828" spans="1:9" ht="15.75" thickBot="1">
      <c r="A6828" s="398"/>
      <c r="B6828" s="333">
        <v>13.25</v>
      </c>
      <c r="C6828" s="334">
        <v>453.28</v>
      </c>
      <c r="D6828" s="335" t="s">
        <v>392</v>
      </c>
      <c r="E6828" s="335" t="s">
        <v>386</v>
      </c>
      <c r="F6828" s="335" t="s">
        <v>867</v>
      </c>
      <c r="G6828" s="179">
        <f t="shared" si="318"/>
        <v>0</v>
      </c>
      <c r="H6828" s="179">
        <f t="shared" si="319"/>
        <v>0</v>
      </c>
      <c r="I6828" s="179">
        <f t="shared" si="320"/>
        <v>0</v>
      </c>
    </row>
    <row r="6829" spans="1:9" ht="15.75" thickBot="1">
      <c r="A6829" s="398"/>
      <c r="B6829" s="333">
        <v>12</v>
      </c>
      <c r="C6829" s="334">
        <v>410.52</v>
      </c>
      <c r="D6829" s="335" t="s">
        <v>974</v>
      </c>
      <c r="E6829" s="335" t="s">
        <v>386</v>
      </c>
      <c r="F6829" s="335" t="s">
        <v>868</v>
      </c>
      <c r="G6829" s="179">
        <f t="shared" si="318"/>
        <v>0</v>
      </c>
      <c r="H6829" s="179">
        <f t="shared" si="319"/>
        <v>0</v>
      </c>
      <c r="I6829" s="179">
        <f t="shared" si="320"/>
        <v>0</v>
      </c>
    </row>
    <row r="6830" spans="1:9" ht="15.75" thickBot="1">
      <c r="A6830" s="398"/>
      <c r="B6830" s="333">
        <v>24</v>
      </c>
      <c r="C6830" s="334">
        <v>821.04</v>
      </c>
      <c r="D6830" s="335" t="s">
        <v>974</v>
      </c>
      <c r="E6830" s="335" t="s">
        <v>386</v>
      </c>
      <c r="F6830" s="335" t="s">
        <v>838</v>
      </c>
      <c r="G6830" s="179">
        <f t="shared" si="318"/>
        <v>0</v>
      </c>
      <c r="H6830" s="179">
        <f t="shared" si="319"/>
        <v>0</v>
      </c>
      <c r="I6830" s="179">
        <f t="shared" si="320"/>
        <v>0</v>
      </c>
    </row>
    <row r="6831" spans="1:9" ht="15.75" thickBot="1">
      <c r="A6831" s="398"/>
      <c r="B6831" s="333">
        <v>24</v>
      </c>
      <c r="C6831" s="334">
        <v>821.04</v>
      </c>
      <c r="D6831" s="335" t="s">
        <v>974</v>
      </c>
      <c r="E6831" s="335" t="s">
        <v>386</v>
      </c>
      <c r="F6831" s="335" t="s">
        <v>872</v>
      </c>
      <c r="G6831" s="179">
        <f t="shared" si="318"/>
        <v>0</v>
      </c>
      <c r="H6831" s="179">
        <f t="shared" si="319"/>
        <v>0</v>
      </c>
      <c r="I6831" s="179">
        <f t="shared" si="320"/>
        <v>0</v>
      </c>
    </row>
    <row r="6832" spans="1:9" ht="15.75" thickBot="1">
      <c r="A6832" s="398"/>
      <c r="B6832" s="333">
        <v>24</v>
      </c>
      <c r="C6832" s="334">
        <v>821.04</v>
      </c>
      <c r="D6832" s="335" t="s">
        <v>974</v>
      </c>
      <c r="E6832" s="335" t="s">
        <v>386</v>
      </c>
      <c r="F6832" s="335" t="s">
        <v>858</v>
      </c>
      <c r="G6832" s="179">
        <f t="shared" si="318"/>
        <v>0</v>
      </c>
      <c r="H6832" s="179">
        <f t="shared" si="319"/>
        <v>0</v>
      </c>
      <c r="I6832" s="179">
        <f t="shared" si="320"/>
        <v>0</v>
      </c>
    </row>
    <row r="6833" spans="1:9" ht="15.75" thickBot="1">
      <c r="A6833" s="399"/>
      <c r="B6833" s="333">
        <v>0</v>
      </c>
      <c r="C6833" s="334">
        <v>357.34</v>
      </c>
      <c r="D6833" s="335" t="s">
        <v>393</v>
      </c>
      <c r="E6833" s="335" t="s">
        <v>386</v>
      </c>
      <c r="F6833" s="335" t="s">
        <v>859</v>
      </c>
      <c r="G6833" s="179">
        <f t="shared" si="318"/>
        <v>0</v>
      </c>
      <c r="H6833" s="179">
        <f t="shared" si="319"/>
        <v>0</v>
      </c>
      <c r="I6833" s="179">
        <f t="shared" si="320"/>
        <v>0</v>
      </c>
    </row>
    <row r="6834" spans="1:9" ht="15.75" thickBot="1">
      <c r="A6834" s="336" t="s">
        <v>545</v>
      </c>
      <c r="B6834" s="337">
        <v>5076</v>
      </c>
      <c r="C6834" s="338">
        <v>165663.10999999999</v>
      </c>
      <c r="D6834" s="394"/>
      <c r="E6834" s="395"/>
      <c r="F6834" s="396"/>
      <c r="G6834" s="179">
        <f t="shared" si="318"/>
        <v>0</v>
      </c>
      <c r="H6834" s="179">
        <f t="shared" si="319"/>
        <v>0</v>
      </c>
      <c r="I6834" s="179">
        <f t="shared" si="320"/>
        <v>0</v>
      </c>
    </row>
    <row r="6835" spans="1:9" ht="15.75" thickBot="1">
      <c r="A6835" s="397" t="s">
        <v>546</v>
      </c>
      <c r="B6835" s="333">
        <v>3.2</v>
      </c>
      <c r="C6835" s="334">
        <v>135</v>
      </c>
      <c r="D6835" s="335" t="s">
        <v>391</v>
      </c>
      <c r="E6835" s="335" t="s">
        <v>386</v>
      </c>
      <c r="F6835" s="335" t="s">
        <v>817</v>
      </c>
      <c r="G6835" s="179">
        <f t="shared" si="318"/>
        <v>0</v>
      </c>
      <c r="H6835" s="179">
        <f t="shared" si="319"/>
        <v>0</v>
      </c>
      <c r="I6835" s="179">
        <f t="shared" si="320"/>
        <v>0</v>
      </c>
    </row>
    <row r="6836" spans="1:9" ht="15.75" thickBot="1">
      <c r="A6836" s="398"/>
      <c r="B6836" s="333">
        <v>3.36</v>
      </c>
      <c r="C6836" s="334">
        <v>143.29</v>
      </c>
      <c r="D6836" s="335" t="s">
        <v>391</v>
      </c>
      <c r="E6836" s="335" t="s">
        <v>386</v>
      </c>
      <c r="F6836" s="335" t="s">
        <v>818</v>
      </c>
      <c r="G6836" s="179">
        <f t="shared" si="318"/>
        <v>0</v>
      </c>
      <c r="H6836" s="179">
        <f t="shared" si="319"/>
        <v>0</v>
      </c>
      <c r="I6836" s="179">
        <f t="shared" si="320"/>
        <v>0</v>
      </c>
    </row>
    <row r="6837" spans="1:9" ht="15.75" thickBot="1">
      <c r="A6837" s="398"/>
      <c r="B6837" s="333">
        <v>3.36</v>
      </c>
      <c r="C6837" s="334">
        <v>151.84</v>
      </c>
      <c r="D6837" s="335" t="s">
        <v>391</v>
      </c>
      <c r="E6837" s="335" t="s">
        <v>386</v>
      </c>
      <c r="F6837" s="335" t="s">
        <v>819</v>
      </c>
      <c r="G6837" s="179">
        <f t="shared" si="318"/>
        <v>0</v>
      </c>
      <c r="H6837" s="179">
        <f t="shared" si="319"/>
        <v>0</v>
      </c>
      <c r="I6837" s="179">
        <f t="shared" si="320"/>
        <v>0</v>
      </c>
    </row>
    <row r="6838" spans="1:9" ht="15.75" thickBot="1">
      <c r="A6838" s="398"/>
      <c r="B6838" s="333">
        <v>3.36</v>
      </c>
      <c r="C6838" s="334">
        <v>151.84</v>
      </c>
      <c r="D6838" s="335" t="s">
        <v>391</v>
      </c>
      <c r="E6838" s="335" t="s">
        <v>386</v>
      </c>
      <c r="F6838" s="335" t="s">
        <v>820</v>
      </c>
      <c r="G6838" s="179">
        <f t="shared" si="318"/>
        <v>0</v>
      </c>
      <c r="H6838" s="179">
        <f t="shared" si="319"/>
        <v>0</v>
      </c>
      <c r="I6838" s="179">
        <f t="shared" si="320"/>
        <v>0</v>
      </c>
    </row>
    <row r="6839" spans="1:9" ht="15.75" thickBot="1">
      <c r="A6839" s="398"/>
      <c r="B6839" s="333">
        <v>3.36</v>
      </c>
      <c r="C6839" s="334">
        <v>151.84</v>
      </c>
      <c r="D6839" s="335" t="s">
        <v>391</v>
      </c>
      <c r="E6839" s="335" t="s">
        <v>386</v>
      </c>
      <c r="F6839" s="335" t="s">
        <v>821</v>
      </c>
      <c r="G6839" s="179">
        <f t="shared" si="318"/>
        <v>0</v>
      </c>
      <c r="H6839" s="179">
        <f t="shared" si="319"/>
        <v>0</v>
      </c>
      <c r="I6839" s="179">
        <f t="shared" si="320"/>
        <v>0</v>
      </c>
    </row>
    <row r="6840" spans="1:9" ht="15.75" thickBot="1">
      <c r="A6840" s="398"/>
      <c r="B6840" s="333">
        <v>31.46</v>
      </c>
      <c r="C6840" s="334">
        <v>1327.54</v>
      </c>
      <c r="D6840" s="335" t="s">
        <v>385</v>
      </c>
      <c r="E6840" s="335" t="s">
        <v>386</v>
      </c>
      <c r="F6840" s="335" t="s">
        <v>817</v>
      </c>
      <c r="G6840" s="179">
        <f t="shared" si="318"/>
        <v>0</v>
      </c>
      <c r="H6840" s="179">
        <f t="shared" si="319"/>
        <v>1327.54</v>
      </c>
      <c r="I6840" s="179">
        <f t="shared" si="320"/>
        <v>1327.54</v>
      </c>
    </row>
    <row r="6841" spans="1:9" ht="15.75" thickBot="1">
      <c r="A6841" s="398"/>
      <c r="B6841" s="333">
        <v>30.91</v>
      </c>
      <c r="C6841" s="334">
        <v>1328.72</v>
      </c>
      <c r="D6841" s="335" t="s">
        <v>385</v>
      </c>
      <c r="E6841" s="335" t="s">
        <v>386</v>
      </c>
      <c r="F6841" s="335" t="s">
        <v>822</v>
      </c>
      <c r="G6841" s="179">
        <f t="shared" si="318"/>
        <v>0</v>
      </c>
      <c r="H6841" s="179">
        <f t="shared" si="319"/>
        <v>1328.72</v>
      </c>
      <c r="I6841" s="179">
        <f t="shared" si="320"/>
        <v>1328.72</v>
      </c>
    </row>
    <row r="6842" spans="1:9" ht="15.75" thickBot="1">
      <c r="A6842" s="398"/>
      <c r="B6842" s="333">
        <v>33.47</v>
      </c>
      <c r="C6842" s="334">
        <v>1417.71</v>
      </c>
      <c r="D6842" s="335" t="s">
        <v>385</v>
      </c>
      <c r="E6842" s="335" t="s">
        <v>386</v>
      </c>
      <c r="F6842" s="335" t="s">
        <v>823</v>
      </c>
      <c r="G6842" s="179">
        <f t="shared" si="318"/>
        <v>0</v>
      </c>
      <c r="H6842" s="179">
        <f t="shared" si="319"/>
        <v>1417.71</v>
      </c>
      <c r="I6842" s="179">
        <f t="shared" si="320"/>
        <v>1417.71</v>
      </c>
    </row>
    <row r="6843" spans="1:9" ht="15.75" thickBot="1">
      <c r="A6843" s="398"/>
      <c r="B6843" s="333">
        <v>34.659999999999997</v>
      </c>
      <c r="C6843" s="334">
        <v>1462.53</v>
      </c>
      <c r="D6843" s="335" t="s">
        <v>385</v>
      </c>
      <c r="E6843" s="335" t="s">
        <v>386</v>
      </c>
      <c r="F6843" s="335" t="s">
        <v>824</v>
      </c>
      <c r="G6843" s="179">
        <f t="shared" si="318"/>
        <v>0</v>
      </c>
      <c r="H6843" s="179">
        <f t="shared" si="319"/>
        <v>1462.53</v>
      </c>
      <c r="I6843" s="179">
        <f t="shared" si="320"/>
        <v>1462.53</v>
      </c>
    </row>
    <row r="6844" spans="1:9" ht="15.75" thickBot="1">
      <c r="A6844" s="398"/>
      <c r="B6844" s="333">
        <v>36.39</v>
      </c>
      <c r="C6844" s="334">
        <v>1552.3</v>
      </c>
      <c r="D6844" s="335" t="s">
        <v>385</v>
      </c>
      <c r="E6844" s="335" t="s">
        <v>386</v>
      </c>
      <c r="F6844" s="335" t="s">
        <v>825</v>
      </c>
      <c r="G6844" s="179">
        <f t="shared" si="318"/>
        <v>0</v>
      </c>
      <c r="H6844" s="179">
        <f t="shared" si="319"/>
        <v>1552.3</v>
      </c>
      <c r="I6844" s="179">
        <f t="shared" si="320"/>
        <v>1552.3</v>
      </c>
    </row>
    <row r="6845" spans="1:9" ht="15.75" thickBot="1">
      <c r="A6845" s="398"/>
      <c r="B6845" s="333">
        <v>29.44</v>
      </c>
      <c r="C6845" s="334">
        <v>1244.24</v>
      </c>
      <c r="D6845" s="335" t="s">
        <v>385</v>
      </c>
      <c r="E6845" s="335" t="s">
        <v>386</v>
      </c>
      <c r="F6845" s="335" t="s">
        <v>818</v>
      </c>
      <c r="G6845" s="179">
        <f t="shared" si="318"/>
        <v>0</v>
      </c>
      <c r="H6845" s="179">
        <f t="shared" si="319"/>
        <v>1244.24</v>
      </c>
      <c r="I6845" s="179">
        <f t="shared" si="320"/>
        <v>1244.24</v>
      </c>
    </row>
    <row r="6846" spans="1:9" ht="15.75" thickBot="1">
      <c r="A6846" s="398"/>
      <c r="B6846" s="333">
        <v>36.4</v>
      </c>
      <c r="C6846" s="334">
        <v>1644.93</v>
      </c>
      <c r="D6846" s="335" t="s">
        <v>385</v>
      </c>
      <c r="E6846" s="335" t="s">
        <v>386</v>
      </c>
      <c r="F6846" s="335" t="s">
        <v>826</v>
      </c>
      <c r="G6846" s="179">
        <f t="shared" si="318"/>
        <v>0</v>
      </c>
      <c r="H6846" s="179">
        <f t="shared" si="319"/>
        <v>1644.93</v>
      </c>
      <c r="I6846" s="179">
        <f t="shared" si="320"/>
        <v>1644.93</v>
      </c>
    </row>
    <row r="6847" spans="1:9" ht="15.75" thickBot="1">
      <c r="A6847" s="398"/>
      <c r="B6847" s="333">
        <v>35.75</v>
      </c>
      <c r="C6847" s="334">
        <v>1625.78</v>
      </c>
      <c r="D6847" s="335" t="s">
        <v>385</v>
      </c>
      <c r="E6847" s="335" t="s">
        <v>386</v>
      </c>
      <c r="F6847" s="335" t="s">
        <v>827</v>
      </c>
      <c r="G6847" s="179">
        <f t="shared" si="318"/>
        <v>0</v>
      </c>
      <c r="H6847" s="179">
        <f t="shared" si="319"/>
        <v>1625.78</v>
      </c>
      <c r="I6847" s="179">
        <f t="shared" si="320"/>
        <v>1625.78</v>
      </c>
    </row>
    <row r="6848" spans="1:9" ht="15.75" thickBot="1">
      <c r="A6848" s="398"/>
      <c r="B6848" s="333">
        <v>33.99</v>
      </c>
      <c r="C6848" s="334">
        <v>1514.42</v>
      </c>
      <c r="D6848" s="335" t="s">
        <v>385</v>
      </c>
      <c r="E6848" s="335" t="s">
        <v>386</v>
      </c>
      <c r="F6848" s="335" t="s">
        <v>828</v>
      </c>
      <c r="G6848" s="179">
        <f t="shared" si="318"/>
        <v>0</v>
      </c>
      <c r="H6848" s="179">
        <f t="shared" si="319"/>
        <v>1514.42</v>
      </c>
      <c r="I6848" s="179">
        <f t="shared" si="320"/>
        <v>1514.42</v>
      </c>
    </row>
    <row r="6849" spans="1:9" ht="15.75" thickBot="1">
      <c r="A6849" s="398"/>
      <c r="B6849" s="333">
        <v>31.59</v>
      </c>
      <c r="C6849" s="334">
        <v>1442.69</v>
      </c>
      <c r="D6849" s="335" t="s">
        <v>385</v>
      </c>
      <c r="E6849" s="335" t="s">
        <v>386</v>
      </c>
      <c r="F6849" s="335" t="s">
        <v>819</v>
      </c>
      <c r="G6849" s="179">
        <f t="shared" si="318"/>
        <v>0</v>
      </c>
      <c r="H6849" s="179">
        <f t="shared" si="319"/>
        <v>1442.69</v>
      </c>
      <c r="I6849" s="179">
        <f t="shared" si="320"/>
        <v>1442.69</v>
      </c>
    </row>
    <row r="6850" spans="1:9" ht="15.75" thickBot="1">
      <c r="A6850" s="398"/>
      <c r="B6850" s="333">
        <v>29.19</v>
      </c>
      <c r="C6850" s="334">
        <v>1345.34</v>
      </c>
      <c r="D6850" s="335" t="s">
        <v>385</v>
      </c>
      <c r="E6850" s="335" t="s">
        <v>386</v>
      </c>
      <c r="F6850" s="335" t="s">
        <v>829</v>
      </c>
      <c r="G6850" s="179">
        <f t="shared" si="318"/>
        <v>0</v>
      </c>
      <c r="H6850" s="179">
        <f t="shared" si="319"/>
        <v>1345.34</v>
      </c>
      <c r="I6850" s="179">
        <f t="shared" si="320"/>
        <v>1345.34</v>
      </c>
    </row>
    <row r="6851" spans="1:9" ht="15.75" thickBot="1">
      <c r="A6851" s="398"/>
      <c r="B6851" s="333">
        <v>32.799999999999997</v>
      </c>
      <c r="C6851" s="334">
        <v>1449.18</v>
      </c>
      <c r="D6851" s="335" t="s">
        <v>385</v>
      </c>
      <c r="E6851" s="335" t="s">
        <v>386</v>
      </c>
      <c r="F6851" s="335" t="s">
        <v>830</v>
      </c>
      <c r="G6851" s="179">
        <f t="shared" si="318"/>
        <v>0</v>
      </c>
      <c r="H6851" s="179">
        <f t="shared" si="319"/>
        <v>1449.18</v>
      </c>
      <c r="I6851" s="179">
        <f t="shared" si="320"/>
        <v>1449.18</v>
      </c>
    </row>
    <row r="6852" spans="1:9" ht="15.75" thickBot="1">
      <c r="A6852" s="398"/>
      <c r="B6852" s="333">
        <v>29.83</v>
      </c>
      <c r="C6852" s="334">
        <v>1349.73</v>
      </c>
      <c r="D6852" s="335" t="s">
        <v>385</v>
      </c>
      <c r="E6852" s="335" t="s">
        <v>386</v>
      </c>
      <c r="F6852" s="335" t="s">
        <v>820</v>
      </c>
      <c r="G6852" s="179">
        <f t="shared" si="318"/>
        <v>0</v>
      </c>
      <c r="H6852" s="179">
        <f t="shared" si="319"/>
        <v>1349.73</v>
      </c>
      <c r="I6852" s="179">
        <f t="shared" si="320"/>
        <v>1349.73</v>
      </c>
    </row>
    <row r="6853" spans="1:9" ht="15.75" thickBot="1">
      <c r="A6853" s="398"/>
      <c r="B6853" s="333">
        <v>35.03</v>
      </c>
      <c r="C6853" s="334">
        <v>1589.62</v>
      </c>
      <c r="D6853" s="335" t="s">
        <v>385</v>
      </c>
      <c r="E6853" s="335" t="s">
        <v>386</v>
      </c>
      <c r="F6853" s="335" t="s">
        <v>805</v>
      </c>
      <c r="G6853" s="179">
        <f t="shared" ref="G6853:G6916" si="321">IF(D6853="REG",C6853,0)</f>
        <v>0</v>
      </c>
      <c r="H6853" s="179">
        <f t="shared" ref="H6853:H6916" si="322">IF(D6853="SAL",C6853,0)</f>
        <v>1589.62</v>
      </c>
      <c r="I6853" s="179">
        <f t="shared" ref="I6853:I6916" si="323">+G6853+H6853</f>
        <v>1589.62</v>
      </c>
    </row>
    <row r="6854" spans="1:9" ht="15.75" thickBot="1">
      <c r="A6854" s="398"/>
      <c r="B6854" s="333">
        <v>33.43</v>
      </c>
      <c r="C6854" s="334">
        <v>1457.6</v>
      </c>
      <c r="D6854" s="335" t="s">
        <v>385</v>
      </c>
      <c r="E6854" s="335" t="s">
        <v>386</v>
      </c>
      <c r="F6854" s="335" t="s">
        <v>831</v>
      </c>
      <c r="G6854" s="179">
        <f t="shared" si="321"/>
        <v>0</v>
      </c>
      <c r="H6854" s="179">
        <f t="shared" si="322"/>
        <v>1457.6</v>
      </c>
      <c r="I6854" s="179">
        <f t="shared" si="323"/>
        <v>1457.6</v>
      </c>
    </row>
    <row r="6855" spans="1:9" ht="15.75" thickBot="1">
      <c r="A6855" s="398"/>
      <c r="B6855" s="333">
        <v>35.19</v>
      </c>
      <c r="C6855" s="334">
        <v>1598.07</v>
      </c>
      <c r="D6855" s="335" t="s">
        <v>385</v>
      </c>
      <c r="E6855" s="335" t="s">
        <v>386</v>
      </c>
      <c r="F6855" s="335" t="s">
        <v>832</v>
      </c>
      <c r="G6855" s="179">
        <f t="shared" si="321"/>
        <v>0</v>
      </c>
      <c r="H6855" s="179">
        <f t="shared" si="322"/>
        <v>1598.07</v>
      </c>
      <c r="I6855" s="179">
        <f t="shared" si="323"/>
        <v>1598.07</v>
      </c>
    </row>
    <row r="6856" spans="1:9" ht="15.75" thickBot="1">
      <c r="A6856" s="398"/>
      <c r="B6856" s="333">
        <v>33.03</v>
      </c>
      <c r="C6856" s="334">
        <v>1493.11</v>
      </c>
      <c r="D6856" s="335" t="s">
        <v>385</v>
      </c>
      <c r="E6856" s="335" t="s">
        <v>386</v>
      </c>
      <c r="F6856" s="335" t="s">
        <v>821</v>
      </c>
      <c r="G6856" s="179">
        <f t="shared" si="321"/>
        <v>0</v>
      </c>
      <c r="H6856" s="179">
        <f t="shared" si="322"/>
        <v>1493.11</v>
      </c>
      <c r="I6856" s="179">
        <f t="shared" si="323"/>
        <v>1493.11</v>
      </c>
    </row>
    <row r="6857" spans="1:9" ht="15.75" thickBot="1">
      <c r="A6857" s="398"/>
      <c r="B6857" s="333">
        <v>36.39</v>
      </c>
      <c r="C6857" s="334">
        <v>1644.94</v>
      </c>
      <c r="D6857" s="335" t="s">
        <v>385</v>
      </c>
      <c r="E6857" s="335" t="s">
        <v>386</v>
      </c>
      <c r="F6857" s="335" t="s">
        <v>833</v>
      </c>
      <c r="G6857" s="179">
        <f t="shared" si="321"/>
        <v>0</v>
      </c>
      <c r="H6857" s="179">
        <f t="shared" si="322"/>
        <v>1644.94</v>
      </c>
      <c r="I6857" s="179">
        <f t="shared" si="323"/>
        <v>1644.94</v>
      </c>
    </row>
    <row r="6858" spans="1:9" ht="15.75" thickBot="1">
      <c r="A6858" s="398"/>
      <c r="B6858" s="333">
        <v>34.47</v>
      </c>
      <c r="C6858" s="334">
        <v>1587.45</v>
      </c>
      <c r="D6858" s="335" t="s">
        <v>385</v>
      </c>
      <c r="E6858" s="335" t="s">
        <v>386</v>
      </c>
      <c r="F6858" s="335" t="s">
        <v>916</v>
      </c>
      <c r="G6858" s="179">
        <f t="shared" si="321"/>
        <v>0</v>
      </c>
      <c r="H6858" s="179">
        <f t="shared" si="322"/>
        <v>1587.45</v>
      </c>
      <c r="I6858" s="179">
        <f t="shared" si="323"/>
        <v>1587.45</v>
      </c>
    </row>
    <row r="6859" spans="1:9" ht="15.75" thickBot="1">
      <c r="A6859" s="398"/>
      <c r="B6859" s="333">
        <v>36.229999999999997</v>
      </c>
      <c r="C6859" s="334">
        <v>1632.85</v>
      </c>
      <c r="D6859" s="335" t="s">
        <v>385</v>
      </c>
      <c r="E6859" s="335" t="s">
        <v>386</v>
      </c>
      <c r="F6859" s="335" t="s">
        <v>917</v>
      </c>
      <c r="G6859" s="179">
        <f t="shared" si="321"/>
        <v>0</v>
      </c>
      <c r="H6859" s="179">
        <f t="shared" si="322"/>
        <v>1632.85</v>
      </c>
      <c r="I6859" s="179">
        <f t="shared" si="323"/>
        <v>1632.85</v>
      </c>
    </row>
    <row r="6860" spans="1:9" ht="15.75" thickBot="1">
      <c r="A6860" s="399"/>
      <c r="B6860" s="333">
        <v>1.2</v>
      </c>
      <c r="C6860" s="334">
        <v>65.260000000000005</v>
      </c>
      <c r="D6860" s="335" t="s">
        <v>834</v>
      </c>
      <c r="E6860" s="335" t="s">
        <v>386</v>
      </c>
      <c r="F6860" s="335" t="s">
        <v>831</v>
      </c>
      <c r="G6860" s="179">
        <f t="shared" si="321"/>
        <v>0</v>
      </c>
      <c r="H6860" s="179">
        <f t="shared" si="322"/>
        <v>0</v>
      </c>
      <c r="I6860" s="179">
        <f t="shared" si="323"/>
        <v>0</v>
      </c>
    </row>
    <row r="6861" spans="1:9" ht="15.75" thickBot="1">
      <c r="A6861" s="336" t="s">
        <v>546</v>
      </c>
      <c r="B6861" s="337">
        <v>687.49</v>
      </c>
      <c r="C6861" s="338">
        <v>30507.82</v>
      </c>
      <c r="D6861" s="394"/>
      <c r="E6861" s="395"/>
      <c r="F6861" s="396"/>
      <c r="G6861" s="179">
        <f t="shared" si="321"/>
        <v>0</v>
      </c>
      <c r="H6861" s="179">
        <f t="shared" si="322"/>
        <v>0</v>
      </c>
      <c r="I6861" s="179">
        <f t="shared" si="323"/>
        <v>0</v>
      </c>
    </row>
    <row r="6862" spans="1:9" ht="15.75" thickBot="1">
      <c r="A6862" s="397" t="s">
        <v>1077</v>
      </c>
      <c r="B6862" s="333">
        <v>0.32</v>
      </c>
      <c r="C6862" s="334">
        <v>24.18</v>
      </c>
      <c r="D6862" s="335" t="s">
        <v>391</v>
      </c>
      <c r="E6862" s="335" t="s">
        <v>386</v>
      </c>
      <c r="F6862" s="335" t="s">
        <v>919</v>
      </c>
      <c r="G6862" s="179">
        <f t="shared" si="321"/>
        <v>0</v>
      </c>
      <c r="H6862" s="179">
        <f t="shared" si="322"/>
        <v>0</v>
      </c>
      <c r="I6862" s="179">
        <f t="shared" si="323"/>
        <v>0</v>
      </c>
    </row>
    <row r="6863" spans="1:9" ht="15.75" thickBot="1">
      <c r="A6863" s="398"/>
      <c r="B6863" s="333">
        <v>0.32</v>
      </c>
      <c r="C6863" s="334">
        <v>24.18</v>
      </c>
      <c r="D6863" s="335" t="s">
        <v>391</v>
      </c>
      <c r="E6863" s="335" t="s">
        <v>386</v>
      </c>
      <c r="F6863" s="335" t="s">
        <v>858</v>
      </c>
      <c r="G6863" s="179">
        <f t="shared" si="321"/>
        <v>0</v>
      </c>
      <c r="H6863" s="179">
        <f t="shared" si="322"/>
        <v>0</v>
      </c>
      <c r="I6863" s="179">
        <f t="shared" si="323"/>
        <v>0</v>
      </c>
    </row>
    <row r="6864" spans="1:9" ht="15.75" thickBot="1">
      <c r="A6864" s="398"/>
      <c r="B6864" s="333">
        <v>1.73</v>
      </c>
      <c r="C6864" s="334">
        <v>131</v>
      </c>
      <c r="D6864" s="335" t="s">
        <v>385</v>
      </c>
      <c r="E6864" s="335" t="s">
        <v>386</v>
      </c>
      <c r="F6864" s="335" t="s">
        <v>918</v>
      </c>
      <c r="G6864" s="179">
        <f t="shared" si="321"/>
        <v>0</v>
      </c>
      <c r="H6864" s="179">
        <f t="shared" si="322"/>
        <v>131</v>
      </c>
      <c r="I6864" s="179">
        <f t="shared" si="323"/>
        <v>131</v>
      </c>
    </row>
    <row r="6865" spans="1:9" ht="15.75" thickBot="1">
      <c r="A6865" s="398"/>
      <c r="B6865" s="333">
        <v>1.41</v>
      </c>
      <c r="C6865" s="334">
        <v>106.82</v>
      </c>
      <c r="D6865" s="335" t="s">
        <v>385</v>
      </c>
      <c r="E6865" s="335" t="s">
        <v>386</v>
      </c>
      <c r="F6865" s="335" t="s">
        <v>919</v>
      </c>
      <c r="G6865" s="179">
        <f t="shared" si="321"/>
        <v>0</v>
      </c>
      <c r="H6865" s="179">
        <f t="shared" si="322"/>
        <v>106.82</v>
      </c>
      <c r="I6865" s="179">
        <f t="shared" si="323"/>
        <v>106.82</v>
      </c>
    </row>
    <row r="6866" spans="1:9" ht="15.75" thickBot="1">
      <c r="A6866" s="398"/>
      <c r="B6866" s="333">
        <v>1.73</v>
      </c>
      <c r="C6866" s="334">
        <v>131</v>
      </c>
      <c r="D6866" s="335" t="s">
        <v>385</v>
      </c>
      <c r="E6866" s="335" t="s">
        <v>386</v>
      </c>
      <c r="F6866" s="335" t="s">
        <v>920</v>
      </c>
      <c r="G6866" s="179">
        <f t="shared" si="321"/>
        <v>0</v>
      </c>
      <c r="H6866" s="179">
        <f t="shared" si="322"/>
        <v>131</v>
      </c>
      <c r="I6866" s="179">
        <f t="shared" si="323"/>
        <v>131</v>
      </c>
    </row>
    <row r="6867" spans="1:9" ht="15.75" thickBot="1">
      <c r="A6867" s="398"/>
      <c r="B6867" s="333">
        <v>1.25</v>
      </c>
      <c r="C6867" s="334">
        <v>94.72</v>
      </c>
      <c r="D6867" s="335" t="s">
        <v>385</v>
      </c>
      <c r="E6867" s="335" t="s">
        <v>386</v>
      </c>
      <c r="F6867" s="335" t="s">
        <v>858</v>
      </c>
      <c r="G6867" s="179">
        <f t="shared" si="321"/>
        <v>0</v>
      </c>
      <c r="H6867" s="179">
        <f t="shared" si="322"/>
        <v>94.72</v>
      </c>
      <c r="I6867" s="179">
        <f t="shared" si="323"/>
        <v>94.72</v>
      </c>
    </row>
    <row r="6868" spans="1:9" ht="15.75" thickBot="1">
      <c r="A6868" s="399"/>
      <c r="B6868" s="333">
        <v>0</v>
      </c>
      <c r="C6868" s="334">
        <v>7.91</v>
      </c>
      <c r="D6868" s="335" t="s">
        <v>393</v>
      </c>
      <c r="E6868" s="335" t="s">
        <v>386</v>
      </c>
      <c r="F6868" s="335" t="s">
        <v>859</v>
      </c>
      <c r="G6868" s="179">
        <f t="shared" si="321"/>
        <v>0</v>
      </c>
      <c r="H6868" s="179">
        <f t="shared" si="322"/>
        <v>0</v>
      </c>
      <c r="I6868" s="179">
        <f t="shared" si="323"/>
        <v>0</v>
      </c>
    </row>
    <row r="6869" spans="1:9" ht="15.75" thickBot="1">
      <c r="A6869" s="336" t="s">
        <v>1077</v>
      </c>
      <c r="B6869" s="337">
        <v>6.76</v>
      </c>
      <c r="C6869" s="338">
        <v>519.80999999999995</v>
      </c>
      <c r="D6869" s="394"/>
      <c r="E6869" s="395"/>
      <c r="F6869" s="396"/>
      <c r="G6869" s="179">
        <f t="shared" si="321"/>
        <v>0</v>
      </c>
      <c r="H6869" s="179">
        <f t="shared" si="322"/>
        <v>0</v>
      </c>
      <c r="I6869" s="179">
        <f t="shared" si="323"/>
        <v>0</v>
      </c>
    </row>
    <row r="6870" spans="1:9" ht="15.75" thickBot="1">
      <c r="A6870" s="397" t="s">
        <v>1078</v>
      </c>
      <c r="B6870" s="333">
        <v>6.08</v>
      </c>
      <c r="C6870" s="334">
        <v>262.58999999999997</v>
      </c>
      <c r="D6870" s="335" t="s">
        <v>391</v>
      </c>
      <c r="E6870" s="335" t="s">
        <v>386</v>
      </c>
      <c r="F6870" s="335" t="s">
        <v>919</v>
      </c>
      <c r="G6870" s="179">
        <f t="shared" si="321"/>
        <v>0</v>
      </c>
      <c r="H6870" s="179">
        <f t="shared" si="322"/>
        <v>0</v>
      </c>
      <c r="I6870" s="179">
        <f t="shared" si="323"/>
        <v>0</v>
      </c>
    </row>
    <row r="6871" spans="1:9" ht="15.75" thickBot="1">
      <c r="A6871" s="398"/>
      <c r="B6871" s="333">
        <v>6.08</v>
      </c>
      <c r="C6871" s="334">
        <v>262.58999999999997</v>
      </c>
      <c r="D6871" s="335" t="s">
        <v>391</v>
      </c>
      <c r="E6871" s="335" t="s">
        <v>386</v>
      </c>
      <c r="F6871" s="335" t="s">
        <v>858</v>
      </c>
      <c r="G6871" s="179">
        <f t="shared" si="321"/>
        <v>0</v>
      </c>
      <c r="H6871" s="179">
        <f t="shared" si="322"/>
        <v>0</v>
      </c>
      <c r="I6871" s="179">
        <f t="shared" si="323"/>
        <v>0</v>
      </c>
    </row>
    <row r="6872" spans="1:9" ht="15.75" thickBot="1">
      <c r="A6872" s="398"/>
      <c r="B6872" s="333">
        <v>32.93</v>
      </c>
      <c r="C6872" s="334">
        <v>1422.38</v>
      </c>
      <c r="D6872" s="335" t="s">
        <v>385</v>
      </c>
      <c r="E6872" s="335" t="s">
        <v>386</v>
      </c>
      <c r="F6872" s="335" t="s">
        <v>918</v>
      </c>
      <c r="G6872" s="179">
        <f t="shared" si="321"/>
        <v>0</v>
      </c>
      <c r="H6872" s="179">
        <f t="shared" si="322"/>
        <v>1422.38</v>
      </c>
      <c r="I6872" s="179">
        <f t="shared" si="323"/>
        <v>1422.38</v>
      </c>
    </row>
    <row r="6873" spans="1:9" ht="15.75" thickBot="1">
      <c r="A6873" s="398"/>
      <c r="B6873" s="333">
        <v>26.21</v>
      </c>
      <c r="C6873" s="334">
        <v>1140.6400000000001</v>
      </c>
      <c r="D6873" s="335" t="s">
        <v>385</v>
      </c>
      <c r="E6873" s="335" t="s">
        <v>386</v>
      </c>
      <c r="F6873" s="335" t="s">
        <v>919</v>
      </c>
      <c r="G6873" s="179">
        <f t="shared" si="321"/>
        <v>0</v>
      </c>
      <c r="H6873" s="179">
        <f t="shared" si="322"/>
        <v>1140.6400000000001</v>
      </c>
      <c r="I6873" s="179">
        <f t="shared" si="323"/>
        <v>1140.6400000000001</v>
      </c>
    </row>
    <row r="6874" spans="1:9" ht="15.75" thickBot="1">
      <c r="A6874" s="398"/>
      <c r="B6874" s="333">
        <v>31.73</v>
      </c>
      <c r="C6874" s="334">
        <v>1357.12</v>
      </c>
      <c r="D6874" s="335" t="s">
        <v>385</v>
      </c>
      <c r="E6874" s="335" t="s">
        <v>386</v>
      </c>
      <c r="F6874" s="335" t="s">
        <v>920</v>
      </c>
      <c r="G6874" s="179">
        <f t="shared" si="321"/>
        <v>0</v>
      </c>
      <c r="H6874" s="179">
        <f t="shared" si="322"/>
        <v>1357.12</v>
      </c>
      <c r="I6874" s="179">
        <f t="shared" si="323"/>
        <v>1357.12</v>
      </c>
    </row>
    <row r="6875" spans="1:9" ht="15.75" thickBot="1">
      <c r="A6875" s="398"/>
      <c r="B6875" s="333">
        <v>20.13</v>
      </c>
      <c r="C6875" s="334">
        <v>878.05</v>
      </c>
      <c r="D6875" s="335" t="s">
        <v>385</v>
      </c>
      <c r="E6875" s="335" t="s">
        <v>386</v>
      </c>
      <c r="F6875" s="335" t="s">
        <v>858</v>
      </c>
      <c r="G6875" s="179">
        <f t="shared" si="321"/>
        <v>0</v>
      </c>
      <c r="H6875" s="179">
        <f t="shared" si="322"/>
        <v>878.05</v>
      </c>
      <c r="I6875" s="179">
        <f t="shared" si="323"/>
        <v>878.05</v>
      </c>
    </row>
    <row r="6876" spans="1:9" ht="15.75" thickBot="1">
      <c r="A6876" s="398"/>
      <c r="B6876" s="333">
        <v>2.48</v>
      </c>
      <c r="C6876" s="334">
        <v>103.59</v>
      </c>
      <c r="D6876" s="335" t="s">
        <v>834</v>
      </c>
      <c r="E6876" s="335" t="s">
        <v>386</v>
      </c>
      <c r="F6876" s="335" t="s">
        <v>858</v>
      </c>
      <c r="G6876" s="179">
        <f t="shared" si="321"/>
        <v>0</v>
      </c>
      <c r="H6876" s="179">
        <f t="shared" si="322"/>
        <v>0</v>
      </c>
      <c r="I6876" s="179">
        <f t="shared" si="323"/>
        <v>0</v>
      </c>
    </row>
    <row r="6877" spans="1:9" ht="15.75" thickBot="1">
      <c r="A6877" s="399"/>
      <c r="B6877" s="333">
        <v>0</v>
      </c>
      <c r="C6877" s="334">
        <v>68.22</v>
      </c>
      <c r="D6877" s="335" t="s">
        <v>393</v>
      </c>
      <c r="E6877" s="335" t="s">
        <v>386</v>
      </c>
      <c r="F6877" s="335" t="s">
        <v>859</v>
      </c>
      <c r="G6877" s="179">
        <f t="shared" si="321"/>
        <v>0</v>
      </c>
      <c r="H6877" s="179">
        <f t="shared" si="322"/>
        <v>0</v>
      </c>
      <c r="I6877" s="179">
        <f t="shared" si="323"/>
        <v>0</v>
      </c>
    </row>
    <row r="6878" spans="1:9" ht="15.75" thickBot="1">
      <c r="A6878" s="336" t="s">
        <v>1078</v>
      </c>
      <c r="B6878" s="337">
        <v>125.64</v>
      </c>
      <c r="C6878" s="338">
        <v>5495.18</v>
      </c>
      <c r="D6878" s="394"/>
      <c r="E6878" s="395"/>
      <c r="F6878" s="396"/>
      <c r="G6878" s="179">
        <f t="shared" si="321"/>
        <v>0</v>
      </c>
      <c r="H6878" s="179">
        <f t="shared" si="322"/>
        <v>0</v>
      </c>
      <c r="I6878" s="179">
        <f t="shared" si="323"/>
        <v>0</v>
      </c>
    </row>
    <row r="6879" spans="1:9" ht="15.75" thickBot="1">
      <c r="A6879" s="397" t="s">
        <v>1079</v>
      </c>
      <c r="B6879" s="333">
        <v>0.32</v>
      </c>
      <c r="C6879" s="334">
        <v>16.899999999999999</v>
      </c>
      <c r="D6879" s="335" t="s">
        <v>391</v>
      </c>
      <c r="E6879" s="335" t="s">
        <v>386</v>
      </c>
      <c r="F6879" s="335" t="s">
        <v>919</v>
      </c>
      <c r="G6879" s="179">
        <f t="shared" si="321"/>
        <v>0</v>
      </c>
      <c r="H6879" s="179">
        <f t="shared" si="322"/>
        <v>0</v>
      </c>
      <c r="I6879" s="179">
        <f t="shared" si="323"/>
        <v>0</v>
      </c>
    </row>
    <row r="6880" spans="1:9" ht="15.75" thickBot="1">
      <c r="A6880" s="398"/>
      <c r="B6880" s="333">
        <v>0.32</v>
      </c>
      <c r="C6880" s="334">
        <v>16.899999999999999</v>
      </c>
      <c r="D6880" s="335" t="s">
        <v>391</v>
      </c>
      <c r="E6880" s="335" t="s">
        <v>386</v>
      </c>
      <c r="F6880" s="335" t="s">
        <v>858</v>
      </c>
      <c r="G6880" s="179">
        <f t="shared" si="321"/>
        <v>0</v>
      </c>
      <c r="H6880" s="179">
        <f t="shared" si="322"/>
        <v>0</v>
      </c>
      <c r="I6880" s="179">
        <f t="shared" si="323"/>
        <v>0</v>
      </c>
    </row>
    <row r="6881" spans="1:9" ht="15.75" thickBot="1">
      <c r="A6881" s="398"/>
      <c r="B6881" s="333">
        <v>1.73</v>
      </c>
      <c r="C6881" s="334">
        <v>91.56</v>
      </c>
      <c r="D6881" s="335" t="s">
        <v>385</v>
      </c>
      <c r="E6881" s="335" t="s">
        <v>386</v>
      </c>
      <c r="F6881" s="335" t="s">
        <v>918</v>
      </c>
      <c r="G6881" s="179">
        <f t="shared" si="321"/>
        <v>0</v>
      </c>
      <c r="H6881" s="179">
        <f t="shared" si="322"/>
        <v>91.56</v>
      </c>
      <c r="I6881" s="179">
        <f t="shared" si="323"/>
        <v>91.56</v>
      </c>
    </row>
    <row r="6882" spans="1:9" ht="15.75" thickBot="1">
      <c r="A6882" s="398"/>
      <c r="B6882" s="333">
        <v>1.41</v>
      </c>
      <c r="C6882" s="334">
        <v>74.66</v>
      </c>
      <c r="D6882" s="335" t="s">
        <v>385</v>
      </c>
      <c r="E6882" s="335" t="s">
        <v>386</v>
      </c>
      <c r="F6882" s="335" t="s">
        <v>919</v>
      </c>
      <c r="G6882" s="179">
        <f t="shared" si="321"/>
        <v>0</v>
      </c>
      <c r="H6882" s="179">
        <f t="shared" si="322"/>
        <v>74.66</v>
      </c>
      <c r="I6882" s="179">
        <f t="shared" si="323"/>
        <v>74.66</v>
      </c>
    </row>
    <row r="6883" spans="1:9" ht="15.75" thickBot="1">
      <c r="A6883" s="398"/>
      <c r="B6883" s="333">
        <v>0.77</v>
      </c>
      <c r="C6883" s="334">
        <v>40.85</v>
      </c>
      <c r="D6883" s="335" t="s">
        <v>385</v>
      </c>
      <c r="E6883" s="335" t="s">
        <v>386</v>
      </c>
      <c r="F6883" s="335" t="s">
        <v>920</v>
      </c>
      <c r="G6883" s="179">
        <f t="shared" si="321"/>
        <v>0</v>
      </c>
      <c r="H6883" s="179">
        <f t="shared" si="322"/>
        <v>40.85</v>
      </c>
      <c r="I6883" s="179">
        <f t="shared" si="323"/>
        <v>40.85</v>
      </c>
    </row>
    <row r="6884" spans="1:9" ht="15.75" thickBot="1">
      <c r="A6884" s="398"/>
      <c r="B6884" s="333">
        <v>0.13</v>
      </c>
      <c r="C6884" s="334">
        <v>7.05</v>
      </c>
      <c r="D6884" s="335" t="s">
        <v>385</v>
      </c>
      <c r="E6884" s="335" t="s">
        <v>386</v>
      </c>
      <c r="F6884" s="335" t="s">
        <v>858</v>
      </c>
      <c r="G6884" s="179">
        <f t="shared" si="321"/>
        <v>0</v>
      </c>
      <c r="H6884" s="179">
        <f t="shared" si="322"/>
        <v>7.05</v>
      </c>
      <c r="I6884" s="179">
        <f t="shared" si="323"/>
        <v>7.05</v>
      </c>
    </row>
    <row r="6885" spans="1:9" ht="15.75" thickBot="1">
      <c r="A6885" s="398"/>
      <c r="B6885" s="333">
        <v>0.32</v>
      </c>
      <c r="C6885" s="334">
        <v>16.899999999999999</v>
      </c>
      <c r="D6885" s="335" t="s">
        <v>834</v>
      </c>
      <c r="E6885" s="335" t="s">
        <v>386</v>
      </c>
      <c r="F6885" s="335" t="s">
        <v>920</v>
      </c>
      <c r="G6885" s="179">
        <f t="shared" si="321"/>
        <v>0</v>
      </c>
      <c r="H6885" s="179">
        <f t="shared" si="322"/>
        <v>0</v>
      </c>
      <c r="I6885" s="179">
        <f t="shared" si="323"/>
        <v>0</v>
      </c>
    </row>
    <row r="6886" spans="1:9" ht="15.75" thickBot="1">
      <c r="A6886" s="399"/>
      <c r="B6886" s="333">
        <v>0</v>
      </c>
      <c r="C6886" s="334">
        <v>4.1100000000000003</v>
      </c>
      <c r="D6886" s="335" t="s">
        <v>393</v>
      </c>
      <c r="E6886" s="335" t="s">
        <v>386</v>
      </c>
      <c r="F6886" s="335" t="s">
        <v>859</v>
      </c>
      <c r="G6886" s="179">
        <f t="shared" si="321"/>
        <v>0</v>
      </c>
      <c r="H6886" s="179">
        <f t="shared" si="322"/>
        <v>0</v>
      </c>
      <c r="I6886" s="179">
        <f t="shared" si="323"/>
        <v>0</v>
      </c>
    </row>
    <row r="6887" spans="1:9" ht="15.75" thickBot="1">
      <c r="A6887" s="336" t="s">
        <v>1079</v>
      </c>
      <c r="B6887" s="337">
        <v>5</v>
      </c>
      <c r="C6887" s="338">
        <v>268.93</v>
      </c>
      <c r="D6887" s="394"/>
      <c r="E6887" s="395"/>
      <c r="F6887" s="396"/>
      <c r="G6887" s="179">
        <f t="shared" si="321"/>
        <v>0</v>
      </c>
      <c r="H6887" s="179">
        <f t="shared" si="322"/>
        <v>0</v>
      </c>
      <c r="I6887" s="179">
        <f t="shared" si="323"/>
        <v>0</v>
      </c>
    </row>
    <row r="6888" spans="1:9" ht="15.75" thickBot="1">
      <c r="A6888" s="397" t="s">
        <v>547</v>
      </c>
      <c r="B6888" s="333">
        <v>1.04</v>
      </c>
      <c r="C6888" s="334">
        <v>40.36</v>
      </c>
      <c r="D6888" s="335" t="s">
        <v>391</v>
      </c>
      <c r="E6888" s="335" t="s">
        <v>386</v>
      </c>
      <c r="F6888" s="335" t="s">
        <v>817</v>
      </c>
      <c r="G6888" s="179">
        <f t="shared" si="321"/>
        <v>0</v>
      </c>
      <c r="H6888" s="179">
        <f t="shared" si="322"/>
        <v>0</v>
      </c>
      <c r="I6888" s="179">
        <f t="shared" si="323"/>
        <v>0</v>
      </c>
    </row>
    <row r="6889" spans="1:9" ht="15.75" thickBot="1">
      <c r="A6889" s="398"/>
      <c r="B6889" s="333">
        <v>1.1200000000000001</v>
      </c>
      <c r="C6889" s="334">
        <v>44.5</v>
      </c>
      <c r="D6889" s="335" t="s">
        <v>391</v>
      </c>
      <c r="E6889" s="335" t="s">
        <v>386</v>
      </c>
      <c r="F6889" s="335" t="s">
        <v>818</v>
      </c>
      <c r="G6889" s="179">
        <f t="shared" si="321"/>
        <v>0</v>
      </c>
      <c r="H6889" s="179">
        <f t="shared" si="322"/>
        <v>0</v>
      </c>
      <c r="I6889" s="179">
        <f t="shared" si="323"/>
        <v>0</v>
      </c>
    </row>
    <row r="6890" spans="1:9" ht="15.75" thickBot="1">
      <c r="A6890" s="398"/>
      <c r="B6890" s="333">
        <v>1.1200000000000001</v>
      </c>
      <c r="C6890" s="334">
        <v>46.58</v>
      </c>
      <c r="D6890" s="335" t="s">
        <v>391</v>
      </c>
      <c r="E6890" s="335" t="s">
        <v>386</v>
      </c>
      <c r="F6890" s="335" t="s">
        <v>819</v>
      </c>
      <c r="G6890" s="179">
        <f t="shared" si="321"/>
        <v>0</v>
      </c>
      <c r="H6890" s="179">
        <f t="shared" si="322"/>
        <v>0</v>
      </c>
      <c r="I6890" s="179">
        <f t="shared" si="323"/>
        <v>0</v>
      </c>
    </row>
    <row r="6891" spans="1:9" ht="15.75" thickBot="1">
      <c r="A6891" s="398"/>
      <c r="B6891" s="333">
        <v>1.1200000000000001</v>
      </c>
      <c r="C6891" s="334">
        <v>46.58</v>
      </c>
      <c r="D6891" s="335" t="s">
        <v>391</v>
      </c>
      <c r="E6891" s="335" t="s">
        <v>386</v>
      </c>
      <c r="F6891" s="335" t="s">
        <v>820</v>
      </c>
      <c r="G6891" s="179">
        <f t="shared" si="321"/>
        <v>0</v>
      </c>
      <c r="H6891" s="179">
        <f t="shared" si="322"/>
        <v>0</v>
      </c>
      <c r="I6891" s="179">
        <f t="shared" si="323"/>
        <v>0</v>
      </c>
    </row>
    <row r="6892" spans="1:9" ht="15.75" thickBot="1">
      <c r="A6892" s="398"/>
      <c r="B6892" s="333">
        <v>1.1200000000000001</v>
      </c>
      <c r="C6892" s="334">
        <v>46.58</v>
      </c>
      <c r="D6892" s="335" t="s">
        <v>391</v>
      </c>
      <c r="E6892" s="335" t="s">
        <v>386</v>
      </c>
      <c r="F6892" s="335" t="s">
        <v>821</v>
      </c>
      <c r="G6892" s="179">
        <f t="shared" si="321"/>
        <v>0</v>
      </c>
      <c r="H6892" s="179">
        <f t="shared" si="322"/>
        <v>0</v>
      </c>
      <c r="I6892" s="179">
        <f t="shared" si="323"/>
        <v>0</v>
      </c>
    </row>
    <row r="6893" spans="1:9" ht="15.75" thickBot="1">
      <c r="A6893" s="398"/>
      <c r="B6893" s="333">
        <v>10.220000000000001</v>
      </c>
      <c r="C6893" s="334">
        <v>396.75</v>
      </c>
      <c r="D6893" s="335" t="s">
        <v>385</v>
      </c>
      <c r="E6893" s="335" t="s">
        <v>386</v>
      </c>
      <c r="F6893" s="335" t="s">
        <v>817</v>
      </c>
      <c r="G6893" s="179">
        <f t="shared" si="321"/>
        <v>0</v>
      </c>
      <c r="H6893" s="179">
        <f t="shared" si="322"/>
        <v>396.75</v>
      </c>
      <c r="I6893" s="179">
        <f t="shared" si="323"/>
        <v>396.75</v>
      </c>
    </row>
    <row r="6894" spans="1:9" ht="15.75" thickBot="1">
      <c r="A6894" s="398"/>
      <c r="B6894" s="333">
        <v>9.5</v>
      </c>
      <c r="C6894" s="334">
        <v>382.95</v>
      </c>
      <c r="D6894" s="335" t="s">
        <v>385</v>
      </c>
      <c r="E6894" s="335" t="s">
        <v>386</v>
      </c>
      <c r="F6894" s="335" t="s">
        <v>822</v>
      </c>
      <c r="G6894" s="179">
        <f t="shared" si="321"/>
        <v>0</v>
      </c>
      <c r="H6894" s="179">
        <f t="shared" si="322"/>
        <v>382.95</v>
      </c>
      <c r="I6894" s="179">
        <f t="shared" si="323"/>
        <v>382.95</v>
      </c>
    </row>
    <row r="6895" spans="1:9" ht="15.75" thickBot="1">
      <c r="A6895" s="398"/>
      <c r="B6895" s="333">
        <v>10.86</v>
      </c>
      <c r="C6895" s="334">
        <v>422.14</v>
      </c>
      <c r="D6895" s="335" t="s">
        <v>385</v>
      </c>
      <c r="E6895" s="335" t="s">
        <v>386</v>
      </c>
      <c r="F6895" s="335" t="s">
        <v>823</v>
      </c>
      <c r="G6895" s="179">
        <f t="shared" si="321"/>
        <v>0</v>
      </c>
      <c r="H6895" s="179">
        <f t="shared" si="322"/>
        <v>422.14</v>
      </c>
      <c r="I6895" s="179">
        <f t="shared" si="323"/>
        <v>422.14</v>
      </c>
    </row>
    <row r="6896" spans="1:9" ht="15.75" thickBot="1">
      <c r="A6896" s="398"/>
      <c r="B6896" s="333">
        <v>11.26</v>
      </c>
      <c r="C6896" s="334">
        <v>437.09</v>
      </c>
      <c r="D6896" s="335" t="s">
        <v>385</v>
      </c>
      <c r="E6896" s="335" t="s">
        <v>386</v>
      </c>
      <c r="F6896" s="335" t="s">
        <v>824</v>
      </c>
      <c r="G6896" s="179">
        <f t="shared" si="321"/>
        <v>0</v>
      </c>
      <c r="H6896" s="179">
        <f t="shared" si="322"/>
        <v>437.09</v>
      </c>
      <c r="I6896" s="179">
        <f t="shared" si="323"/>
        <v>437.09</v>
      </c>
    </row>
    <row r="6897" spans="1:9" ht="15.75" thickBot="1">
      <c r="A6897" s="398"/>
      <c r="B6897" s="333">
        <v>12.13</v>
      </c>
      <c r="C6897" s="334">
        <v>481.97</v>
      </c>
      <c r="D6897" s="335" t="s">
        <v>385</v>
      </c>
      <c r="E6897" s="335" t="s">
        <v>386</v>
      </c>
      <c r="F6897" s="335" t="s">
        <v>825</v>
      </c>
      <c r="G6897" s="179">
        <f t="shared" si="321"/>
        <v>0</v>
      </c>
      <c r="H6897" s="179">
        <f t="shared" si="322"/>
        <v>481.97</v>
      </c>
      <c r="I6897" s="179">
        <f t="shared" si="323"/>
        <v>481.97</v>
      </c>
    </row>
    <row r="6898" spans="1:9" ht="15.75" thickBot="1">
      <c r="A6898" s="398"/>
      <c r="B6898" s="333">
        <v>10.29</v>
      </c>
      <c r="C6898" s="334">
        <v>406.55</v>
      </c>
      <c r="D6898" s="335" t="s">
        <v>385</v>
      </c>
      <c r="E6898" s="335" t="s">
        <v>386</v>
      </c>
      <c r="F6898" s="335" t="s">
        <v>818</v>
      </c>
      <c r="G6898" s="179">
        <f t="shared" si="321"/>
        <v>0</v>
      </c>
      <c r="H6898" s="179">
        <f t="shared" si="322"/>
        <v>406.55</v>
      </c>
      <c r="I6898" s="179">
        <f t="shared" si="323"/>
        <v>406.55</v>
      </c>
    </row>
    <row r="6899" spans="1:9" ht="15.75" thickBot="1">
      <c r="A6899" s="398"/>
      <c r="B6899" s="333">
        <v>12.13</v>
      </c>
      <c r="C6899" s="334">
        <v>504.57</v>
      </c>
      <c r="D6899" s="335" t="s">
        <v>385</v>
      </c>
      <c r="E6899" s="335" t="s">
        <v>386</v>
      </c>
      <c r="F6899" s="335" t="s">
        <v>826</v>
      </c>
      <c r="G6899" s="179">
        <f t="shared" si="321"/>
        <v>0</v>
      </c>
      <c r="H6899" s="179">
        <f t="shared" si="322"/>
        <v>504.57</v>
      </c>
      <c r="I6899" s="179">
        <f t="shared" si="323"/>
        <v>504.57</v>
      </c>
    </row>
    <row r="6900" spans="1:9" ht="15.75" thickBot="1">
      <c r="A6900" s="398"/>
      <c r="B6900" s="333">
        <v>11.73</v>
      </c>
      <c r="C6900" s="334">
        <v>492.59</v>
      </c>
      <c r="D6900" s="335" t="s">
        <v>385</v>
      </c>
      <c r="E6900" s="335" t="s">
        <v>386</v>
      </c>
      <c r="F6900" s="335" t="s">
        <v>827</v>
      </c>
      <c r="G6900" s="179">
        <f t="shared" si="321"/>
        <v>0</v>
      </c>
      <c r="H6900" s="179">
        <f t="shared" si="322"/>
        <v>492.59</v>
      </c>
      <c r="I6900" s="179">
        <f t="shared" si="323"/>
        <v>492.59</v>
      </c>
    </row>
    <row r="6901" spans="1:9" ht="15.75" thickBot="1">
      <c r="A6901" s="398"/>
      <c r="B6901" s="333">
        <v>11.81</v>
      </c>
      <c r="C6901" s="334">
        <v>487.16</v>
      </c>
      <c r="D6901" s="335" t="s">
        <v>385</v>
      </c>
      <c r="E6901" s="335" t="s">
        <v>386</v>
      </c>
      <c r="F6901" s="335" t="s">
        <v>828</v>
      </c>
      <c r="G6901" s="179">
        <f t="shared" si="321"/>
        <v>0</v>
      </c>
      <c r="H6901" s="179">
        <f t="shared" si="322"/>
        <v>487.16</v>
      </c>
      <c r="I6901" s="179">
        <f t="shared" si="323"/>
        <v>487.16</v>
      </c>
    </row>
    <row r="6902" spans="1:9" ht="15.75" thickBot="1">
      <c r="A6902" s="398"/>
      <c r="B6902" s="333">
        <v>10.130000000000001</v>
      </c>
      <c r="C6902" s="334">
        <v>428</v>
      </c>
      <c r="D6902" s="335" t="s">
        <v>385</v>
      </c>
      <c r="E6902" s="335" t="s">
        <v>386</v>
      </c>
      <c r="F6902" s="335" t="s">
        <v>819</v>
      </c>
      <c r="G6902" s="179">
        <f t="shared" si="321"/>
        <v>0</v>
      </c>
      <c r="H6902" s="179">
        <f t="shared" si="322"/>
        <v>428</v>
      </c>
      <c r="I6902" s="179">
        <f t="shared" si="323"/>
        <v>428</v>
      </c>
    </row>
    <row r="6903" spans="1:9" ht="15.75" thickBot="1">
      <c r="A6903" s="398"/>
      <c r="B6903" s="333">
        <v>9.9700000000000006</v>
      </c>
      <c r="C6903" s="334">
        <v>417.76</v>
      </c>
      <c r="D6903" s="335" t="s">
        <v>385</v>
      </c>
      <c r="E6903" s="335" t="s">
        <v>386</v>
      </c>
      <c r="F6903" s="335" t="s">
        <v>829</v>
      </c>
      <c r="G6903" s="179">
        <f t="shared" si="321"/>
        <v>0</v>
      </c>
      <c r="H6903" s="179">
        <f t="shared" si="322"/>
        <v>417.76</v>
      </c>
      <c r="I6903" s="179">
        <f t="shared" si="323"/>
        <v>417.76</v>
      </c>
    </row>
    <row r="6904" spans="1:9" ht="15.75" thickBot="1">
      <c r="A6904" s="398"/>
      <c r="B6904" s="333">
        <v>11.65</v>
      </c>
      <c r="C6904" s="334">
        <v>478.46</v>
      </c>
      <c r="D6904" s="335" t="s">
        <v>385</v>
      </c>
      <c r="E6904" s="335" t="s">
        <v>386</v>
      </c>
      <c r="F6904" s="335" t="s">
        <v>830</v>
      </c>
      <c r="G6904" s="179">
        <f t="shared" si="321"/>
        <v>0</v>
      </c>
      <c r="H6904" s="179">
        <f t="shared" si="322"/>
        <v>478.46</v>
      </c>
      <c r="I6904" s="179">
        <f t="shared" si="323"/>
        <v>478.46</v>
      </c>
    </row>
    <row r="6905" spans="1:9" ht="15.75" thickBot="1">
      <c r="A6905" s="398"/>
      <c r="B6905" s="333">
        <v>9.9700000000000006</v>
      </c>
      <c r="C6905" s="334">
        <v>415.64</v>
      </c>
      <c r="D6905" s="335" t="s">
        <v>385</v>
      </c>
      <c r="E6905" s="335" t="s">
        <v>386</v>
      </c>
      <c r="F6905" s="335" t="s">
        <v>820</v>
      </c>
      <c r="G6905" s="179">
        <f t="shared" si="321"/>
        <v>0</v>
      </c>
      <c r="H6905" s="179">
        <f t="shared" si="322"/>
        <v>415.64</v>
      </c>
      <c r="I6905" s="179">
        <f t="shared" si="323"/>
        <v>415.64</v>
      </c>
    </row>
    <row r="6906" spans="1:9" ht="15.75" thickBot="1">
      <c r="A6906" s="398"/>
      <c r="B6906" s="333">
        <v>11.65</v>
      </c>
      <c r="C6906" s="334">
        <v>484.72</v>
      </c>
      <c r="D6906" s="335" t="s">
        <v>385</v>
      </c>
      <c r="E6906" s="335" t="s">
        <v>386</v>
      </c>
      <c r="F6906" s="335" t="s">
        <v>805</v>
      </c>
      <c r="G6906" s="179">
        <f t="shared" si="321"/>
        <v>0</v>
      </c>
      <c r="H6906" s="179">
        <f t="shared" si="322"/>
        <v>484.72</v>
      </c>
      <c r="I6906" s="179">
        <f t="shared" si="323"/>
        <v>484.72</v>
      </c>
    </row>
    <row r="6907" spans="1:9" ht="15.75" thickBot="1">
      <c r="A6907" s="398"/>
      <c r="B6907" s="333">
        <v>11.09</v>
      </c>
      <c r="C6907" s="334">
        <v>434.82</v>
      </c>
      <c r="D6907" s="335" t="s">
        <v>385</v>
      </c>
      <c r="E6907" s="335" t="s">
        <v>386</v>
      </c>
      <c r="F6907" s="335" t="s">
        <v>831</v>
      </c>
      <c r="G6907" s="179">
        <f t="shared" si="321"/>
        <v>0</v>
      </c>
      <c r="H6907" s="179">
        <f t="shared" si="322"/>
        <v>434.82</v>
      </c>
      <c r="I6907" s="179">
        <f t="shared" si="323"/>
        <v>434.82</v>
      </c>
    </row>
    <row r="6908" spans="1:9" ht="15.75" thickBot="1">
      <c r="A6908" s="398"/>
      <c r="B6908" s="333">
        <v>11.73</v>
      </c>
      <c r="C6908" s="334">
        <v>488.95</v>
      </c>
      <c r="D6908" s="335" t="s">
        <v>385</v>
      </c>
      <c r="E6908" s="335" t="s">
        <v>386</v>
      </c>
      <c r="F6908" s="335" t="s">
        <v>832</v>
      </c>
      <c r="G6908" s="179">
        <f t="shared" si="321"/>
        <v>0</v>
      </c>
      <c r="H6908" s="179">
        <f t="shared" si="322"/>
        <v>488.95</v>
      </c>
      <c r="I6908" s="179">
        <f t="shared" si="323"/>
        <v>488.95</v>
      </c>
    </row>
    <row r="6909" spans="1:9" ht="15.75" thickBot="1">
      <c r="A6909" s="398"/>
      <c r="B6909" s="333">
        <v>11.01</v>
      </c>
      <c r="C6909" s="334">
        <v>457.99</v>
      </c>
      <c r="D6909" s="335" t="s">
        <v>385</v>
      </c>
      <c r="E6909" s="335" t="s">
        <v>386</v>
      </c>
      <c r="F6909" s="335" t="s">
        <v>821</v>
      </c>
      <c r="G6909" s="179">
        <f t="shared" si="321"/>
        <v>0</v>
      </c>
      <c r="H6909" s="179">
        <f t="shared" si="322"/>
        <v>457.99</v>
      </c>
      <c r="I6909" s="179">
        <f t="shared" si="323"/>
        <v>457.99</v>
      </c>
    </row>
    <row r="6910" spans="1:9" ht="15.75" thickBot="1">
      <c r="A6910" s="398"/>
      <c r="B6910" s="333">
        <v>12.13</v>
      </c>
      <c r="C6910" s="334">
        <v>504.57</v>
      </c>
      <c r="D6910" s="335" t="s">
        <v>385</v>
      </c>
      <c r="E6910" s="335" t="s">
        <v>386</v>
      </c>
      <c r="F6910" s="335" t="s">
        <v>833</v>
      </c>
      <c r="G6910" s="179">
        <f t="shared" si="321"/>
        <v>0</v>
      </c>
      <c r="H6910" s="179">
        <f t="shared" si="322"/>
        <v>504.57</v>
      </c>
      <c r="I6910" s="179">
        <f t="shared" si="323"/>
        <v>504.57</v>
      </c>
    </row>
    <row r="6911" spans="1:9" ht="15.75" thickBot="1">
      <c r="A6911" s="398"/>
      <c r="B6911" s="333">
        <v>10.93</v>
      </c>
      <c r="C6911" s="334">
        <v>468.64</v>
      </c>
      <c r="D6911" s="335" t="s">
        <v>385</v>
      </c>
      <c r="E6911" s="335" t="s">
        <v>386</v>
      </c>
      <c r="F6911" s="335" t="s">
        <v>916</v>
      </c>
      <c r="G6911" s="179">
        <f t="shared" si="321"/>
        <v>0</v>
      </c>
      <c r="H6911" s="179">
        <f t="shared" si="322"/>
        <v>468.64</v>
      </c>
      <c r="I6911" s="179">
        <f t="shared" si="323"/>
        <v>468.64</v>
      </c>
    </row>
    <row r="6912" spans="1:9" ht="15.75" thickBot="1">
      <c r="A6912" s="398"/>
      <c r="B6912" s="333">
        <v>12.05</v>
      </c>
      <c r="C6912" s="334">
        <v>498.52</v>
      </c>
      <c r="D6912" s="335" t="s">
        <v>385</v>
      </c>
      <c r="E6912" s="335" t="s">
        <v>386</v>
      </c>
      <c r="F6912" s="335" t="s">
        <v>917</v>
      </c>
      <c r="G6912" s="179">
        <f t="shared" si="321"/>
        <v>0</v>
      </c>
      <c r="H6912" s="179">
        <f t="shared" si="322"/>
        <v>498.52</v>
      </c>
      <c r="I6912" s="179">
        <f t="shared" si="323"/>
        <v>498.52</v>
      </c>
    </row>
    <row r="6913" spans="1:9" ht="15.75" thickBot="1">
      <c r="A6913" s="399"/>
      <c r="B6913" s="333">
        <v>0.16</v>
      </c>
      <c r="C6913" s="334">
        <v>8.6999999999999993</v>
      </c>
      <c r="D6913" s="335" t="s">
        <v>834</v>
      </c>
      <c r="E6913" s="335" t="s">
        <v>386</v>
      </c>
      <c r="F6913" s="335" t="s">
        <v>831</v>
      </c>
      <c r="G6913" s="179">
        <f t="shared" si="321"/>
        <v>0</v>
      </c>
      <c r="H6913" s="179">
        <f t="shared" si="322"/>
        <v>0</v>
      </c>
      <c r="I6913" s="179">
        <f t="shared" si="323"/>
        <v>0</v>
      </c>
    </row>
    <row r="6914" spans="1:9" ht="15.75" thickBot="1">
      <c r="A6914" s="336" t="s">
        <v>547</v>
      </c>
      <c r="B6914" s="337">
        <v>227.92</v>
      </c>
      <c r="C6914" s="338">
        <v>9323.14</v>
      </c>
      <c r="D6914" s="394"/>
      <c r="E6914" s="395"/>
      <c r="F6914" s="396"/>
      <c r="G6914" s="179">
        <f t="shared" si="321"/>
        <v>0</v>
      </c>
      <c r="H6914" s="179">
        <f t="shared" si="322"/>
        <v>0</v>
      </c>
      <c r="I6914" s="179">
        <f t="shared" si="323"/>
        <v>0</v>
      </c>
    </row>
    <row r="6915" spans="1:9" ht="15.75" thickBot="1">
      <c r="A6915" s="397" t="s">
        <v>1080</v>
      </c>
      <c r="B6915" s="333">
        <v>0.16</v>
      </c>
      <c r="C6915" s="334">
        <v>12.09</v>
      </c>
      <c r="D6915" s="335" t="s">
        <v>391</v>
      </c>
      <c r="E6915" s="335" t="s">
        <v>386</v>
      </c>
      <c r="F6915" s="335" t="s">
        <v>919</v>
      </c>
      <c r="G6915" s="179">
        <f t="shared" si="321"/>
        <v>0</v>
      </c>
      <c r="H6915" s="179">
        <f t="shared" si="322"/>
        <v>0</v>
      </c>
      <c r="I6915" s="179">
        <f t="shared" si="323"/>
        <v>0</v>
      </c>
    </row>
    <row r="6916" spans="1:9" ht="15.75" thickBot="1">
      <c r="A6916" s="398"/>
      <c r="B6916" s="333">
        <v>0.16</v>
      </c>
      <c r="C6916" s="334">
        <v>12.09</v>
      </c>
      <c r="D6916" s="335" t="s">
        <v>391</v>
      </c>
      <c r="E6916" s="335" t="s">
        <v>386</v>
      </c>
      <c r="F6916" s="335" t="s">
        <v>858</v>
      </c>
      <c r="G6916" s="179">
        <f t="shared" si="321"/>
        <v>0</v>
      </c>
      <c r="H6916" s="179">
        <f t="shared" si="322"/>
        <v>0</v>
      </c>
      <c r="I6916" s="179">
        <f t="shared" si="323"/>
        <v>0</v>
      </c>
    </row>
    <row r="6917" spans="1:9" ht="15.75" thickBot="1">
      <c r="A6917" s="398"/>
      <c r="B6917" s="333">
        <v>0.87</v>
      </c>
      <c r="C6917" s="334">
        <v>65.5</v>
      </c>
      <c r="D6917" s="335" t="s">
        <v>385</v>
      </c>
      <c r="E6917" s="335" t="s">
        <v>386</v>
      </c>
      <c r="F6917" s="335" t="s">
        <v>918</v>
      </c>
      <c r="G6917" s="179">
        <f t="shared" ref="G6917:G6980" si="324">IF(D6917="REG",C6917,0)</f>
        <v>0</v>
      </c>
      <c r="H6917" s="179">
        <f t="shared" ref="H6917:H6980" si="325">IF(D6917="SAL",C6917,0)</f>
        <v>65.5</v>
      </c>
      <c r="I6917" s="179">
        <f t="shared" ref="I6917:I6980" si="326">+G6917+H6917</f>
        <v>65.5</v>
      </c>
    </row>
    <row r="6918" spans="1:9" ht="15.75" thickBot="1">
      <c r="A6918" s="398"/>
      <c r="B6918" s="333">
        <v>0.71</v>
      </c>
      <c r="C6918" s="334">
        <v>53.41</v>
      </c>
      <c r="D6918" s="335" t="s">
        <v>385</v>
      </c>
      <c r="E6918" s="335" t="s">
        <v>386</v>
      </c>
      <c r="F6918" s="335" t="s">
        <v>919</v>
      </c>
      <c r="G6918" s="179">
        <f t="shared" si="324"/>
        <v>0</v>
      </c>
      <c r="H6918" s="179">
        <f t="shared" si="325"/>
        <v>53.41</v>
      </c>
      <c r="I6918" s="179">
        <f t="shared" si="326"/>
        <v>53.41</v>
      </c>
    </row>
    <row r="6919" spans="1:9" ht="15.75" thickBot="1">
      <c r="A6919" s="398"/>
      <c r="B6919" s="333">
        <v>0.87</v>
      </c>
      <c r="C6919" s="334">
        <v>65.5</v>
      </c>
      <c r="D6919" s="335" t="s">
        <v>385</v>
      </c>
      <c r="E6919" s="335" t="s">
        <v>386</v>
      </c>
      <c r="F6919" s="335" t="s">
        <v>920</v>
      </c>
      <c r="G6919" s="179">
        <f t="shared" si="324"/>
        <v>0</v>
      </c>
      <c r="H6919" s="179">
        <f t="shared" si="325"/>
        <v>65.5</v>
      </c>
      <c r="I6919" s="179">
        <f t="shared" si="326"/>
        <v>65.5</v>
      </c>
    </row>
    <row r="6920" spans="1:9" ht="15.75" thickBot="1">
      <c r="A6920" s="398"/>
      <c r="B6920" s="333">
        <v>0.63</v>
      </c>
      <c r="C6920" s="334">
        <v>47.36</v>
      </c>
      <c r="D6920" s="335" t="s">
        <v>385</v>
      </c>
      <c r="E6920" s="335" t="s">
        <v>386</v>
      </c>
      <c r="F6920" s="335" t="s">
        <v>858</v>
      </c>
      <c r="G6920" s="179">
        <f t="shared" si="324"/>
        <v>0</v>
      </c>
      <c r="H6920" s="179">
        <f t="shared" si="325"/>
        <v>47.36</v>
      </c>
      <c r="I6920" s="179">
        <f t="shared" si="326"/>
        <v>47.36</v>
      </c>
    </row>
    <row r="6921" spans="1:9" ht="15.75" thickBot="1">
      <c r="A6921" s="399"/>
      <c r="B6921" s="333">
        <v>0</v>
      </c>
      <c r="C6921" s="334">
        <v>3.96</v>
      </c>
      <c r="D6921" s="335" t="s">
        <v>393</v>
      </c>
      <c r="E6921" s="335" t="s">
        <v>386</v>
      </c>
      <c r="F6921" s="335" t="s">
        <v>859</v>
      </c>
      <c r="G6921" s="179">
        <f t="shared" si="324"/>
        <v>0</v>
      </c>
      <c r="H6921" s="179">
        <f t="shared" si="325"/>
        <v>0</v>
      </c>
      <c r="I6921" s="179">
        <f t="shared" si="326"/>
        <v>0</v>
      </c>
    </row>
    <row r="6922" spans="1:9" ht="15.75" thickBot="1">
      <c r="A6922" s="336" t="s">
        <v>1080</v>
      </c>
      <c r="B6922" s="337">
        <v>3.4</v>
      </c>
      <c r="C6922" s="338">
        <v>259.91000000000003</v>
      </c>
      <c r="D6922" s="394"/>
      <c r="E6922" s="395"/>
      <c r="F6922" s="396"/>
      <c r="G6922" s="179">
        <f t="shared" si="324"/>
        <v>0</v>
      </c>
      <c r="H6922" s="179">
        <f t="shared" si="325"/>
        <v>0</v>
      </c>
      <c r="I6922" s="179">
        <f t="shared" si="326"/>
        <v>0</v>
      </c>
    </row>
    <row r="6923" spans="1:9" ht="15.75" thickBot="1">
      <c r="A6923" s="397" t="s">
        <v>1081</v>
      </c>
      <c r="B6923" s="333">
        <v>1.92</v>
      </c>
      <c r="C6923" s="334">
        <v>72.61</v>
      </c>
      <c r="D6923" s="335" t="s">
        <v>391</v>
      </c>
      <c r="E6923" s="335" t="s">
        <v>386</v>
      </c>
      <c r="F6923" s="335" t="s">
        <v>919</v>
      </c>
      <c r="G6923" s="179">
        <f t="shared" si="324"/>
        <v>0</v>
      </c>
      <c r="H6923" s="179">
        <f t="shared" si="325"/>
        <v>0</v>
      </c>
      <c r="I6923" s="179">
        <f t="shared" si="326"/>
        <v>0</v>
      </c>
    </row>
    <row r="6924" spans="1:9" ht="15.75" thickBot="1">
      <c r="A6924" s="398"/>
      <c r="B6924" s="333">
        <v>1.92</v>
      </c>
      <c r="C6924" s="334">
        <v>72.61</v>
      </c>
      <c r="D6924" s="335" t="s">
        <v>391</v>
      </c>
      <c r="E6924" s="335" t="s">
        <v>386</v>
      </c>
      <c r="F6924" s="335" t="s">
        <v>858</v>
      </c>
      <c r="G6924" s="179">
        <f t="shared" si="324"/>
        <v>0</v>
      </c>
      <c r="H6924" s="179">
        <f t="shared" si="325"/>
        <v>0</v>
      </c>
      <c r="I6924" s="179">
        <f t="shared" si="326"/>
        <v>0</v>
      </c>
    </row>
    <row r="6925" spans="1:9" ht="15.75" thickBot="1">
      <c r="A6925" s="398"/>
      <c r="B6925" s="333">
        <v>10.39</v>
      </c>
      <c r="C6925" s="334">
        <v>393.29</v>
      </c>
      <c r="D6925" s="335" t="s">
        <v>385</v>
      </c>
      <c r="E6925" s="335" t="s">
        <v>386</v>
      </c>
      <c r="F6925" s="335" t="s">
        <v>918</v>
      </c>
      <c r="G6925" s="179">
        <f t="shared" si="324"/>
        <v>0</v>
      </c>
      <c r="H6925" s="179">
        <f t="shared" si="325"/>
        <v>393.29</v>
      </c>
      <c r="I6925" s="179">
        <f t="shared" si="326"/>
        <v>393.29</v>
      </c>
    </row>
    <row r="6926" spans="1:9" ht="15.75" thickBot="1">
      <c r="A6926" s="398"/>
      <c r="B6926" s="333">
        <v>8.07</v>
      </c>
      <c r="C6926" s="334">
        <v>308.70999999999998</v>
      </c>
      <c r="D6926" s="335" t="s">
        <v>385</v>
      </c>
      <c r="E6926" s="335" t="s">
        <v>386</v>
      </c>
      <c r="F6926" s="335" t="s">
        <v>919</v>
      </c>
      <c r="G6926" s="179">
        <f t="shared" si="324"/>
        <v>0</v>
      </c>
      <c r="H6926" s="179">
        <f t="shared" si="325"/>
        <v>308.70999999999998</v>
      </c>
      <c r="I6926" s="179">
        <f t="shared" si="326"/>
        <v>308.70999999999998</v>
      </c>
    </row>
    <row r="6927" spans="1:9" ht="15.75" thickBot="1">
      <c r="A6927" s="398"/>
      <c r="B6927" s="333">
        <v>10.23</v>
      </c>
      <c r="C6927" s="334">
        <v>384.59</v>
      </c>
      <c r="D6927" s="335" t="s">
        <v>385</v>
      </c>
      <c r="E6927" s="335" t="s">
        <v>386</v>
      </c>
      <c r="F6927" s="335" t="s">
        <v>920</v>
      </c>
      <c r="G6927" s="179">
        <f t="shared" si="324"/>
        <v>0</v>
      </c>
      <c r="H6927" s="179">
        <f t="shared" si="325"/>
        <v>384.59</v>
      </c>
      <c r="I6927" s="179">
        <f t="shared" si="326"/>
        <v>384.59</v>
      </c>
    </row>
    <row r="6928" spans="1:9" ht="15.75" thickBot="1">
      <c r="A6928" s="398"/>
      <c r="B6928" s="333">
        <v>6.15</v>
      </c>
      <c r="C6928" s="334">
        <v>236.1</v>
      </c>
      <c r="D6928" s="335" t="s">
        <v>385</v>
      </c>
      <c r="E6928" s="335" t="s">
        <v>386</v>
      </c>
      <c r="F6928" s="335" t="s">
        <v>858</v>
      </c>
      <c r="G6928" s="179">
        <f t="shared" si="324"/>
        <v>0</v>
      </c>
      <c r="H6928" s="179">
        <f t="shared" si="325"/>
        <v>236.1</v>
      </c>
      <c r="I6928" s="179">
        <f t="shared" si="326"/>
        <v>236.1</v>
      </c>
    </row>
    <row r="6929" spans="1:9" ht="15.75" thickBot="1">
      <c r="A6929" s="398"/>
      <c r="B6929" s="333">
        <v>0.96</v>
      </c>
      <c r="C6929" s="334">
        <v>32.659999999999997</v>
      </c>
      <c r="D6929" s="335" t="s">
        <v>834</v>
      </c>
      <c r="E6929" s="335" t="s">
        <v>386</v>
      </c>
      <c r="F6929" s="335" t="s">
        <v>858</v>
      </c>
      <c r="G6929" s="179">
        <f t="shared" si="324"/>
        <v>0</v>
      </c>
      <c r="H6929" s="179">
        <f t="shared" si="325"/>
        <v>0</v>
      </c>
      <c r="I6929" s="179">
        <f t="shared" si="326"/>
        <v>0</v>
      </c>
    </row>
    <row r="6930" spans="1:9" ht="15.75" thickBot="1">
      <c r="A6930" s="399"/>
      <c r="B6930" s="333">
        <v>0</v>
      </c>
      <c r="C6930" s="334">
        <v>19.71</v>
      </c>
      <c r="D6930" s="335" t="s">
        <v>393</v>
      </c>
      <c r="E6930" s="335" t="s">
        <v>386</v>
      </c>
      <c r="F6930" s="335" t="s">
        <v>859</v>
      </c>
      <c r="G6930" s="179">
        <f t="shared" si="324"/>
        <v>0</v>
      </c>
      <c r="H6930" s="179">
        <f t="shared" si="325"/>
        <v>0</v>
      </c>
      <c r="I6930" s="179">
        <f t="shared" si="326"/>
        <v>0</v>
      </c>
    </row>
    <row r="6931" spans="1:9" ht="15.75" thickBot="1">
      <c r="A6931" s="336" t="s">
        <v>1081</v>
      </c>
      <c r="B6931" s="337">
        <v>39.64</v>
      </c>
      <c r="C6931" s="338">
        <v>1520.28</v>
      </c>
      <c r="D6931" s="394"/>
      <c r="E6931" s="395"/>
      <c r="F6931" s="396"/>
      <c r="G6931" s="179">
        <f t="shared" si="324"/>
        <v>0</v>
      </c>
      <c r="H6931" s="179">
        <f t="shared" si="325"/>
        <v>0</v>
      </c>
      <c r="I6931" s="179">
        <f t="shared" si="326"/>
        <v>0</v>
      </c>
    </row>
    <row r="6932" spans="1:9" ht="15.75" thickBot="1">
      <c r="A6932" s="397" t="s">
        <v>1082</v>
      </c>
      <c r="B6932" s="333">
        <v>0.16</v>
      </c>
      <c r="C6932" s="334">
        <v>8.4499999999999993</v>
      </c>
      <c r="D6932" s="335" t="s">
        <v>391</v>
      </c>
      <c r="E6932" s="335" t="s">
        <v>386</v>
      </c>
      <c r="F6932" s="335" t="s">
        <v>919</v>
      </c>
      <c r="G6932" s="179">
        <f t="shared" si="324"/>
        <v>0</v>
      </c>
      <c r="H6932" s="179">
        <f t="shared" si="325"/>
        <v>0</v>
      </c>
      <c r="I6932" s="179">
        <f t="shared" si="326"/>
        <v>0</v>
      </c>
    </row>
    <row r="6933" spans="1:9" ht="15.75" thickBot="1">
      <c r="A6933" s="398"/>
      <c r="B6933" s="333">
        <v>0.16</v>
      </c>
      <c r="C6933" s="334">
        <v>8.4499999999999993</v>
      </c>
      <c r="D6933" s="335" t="s">
        <v>391</v>
      </c>
      <c r="E6933" s="335" t="s">
        <v>386</v>
      </c>
      <c r="F6933" s="335" t="s">
        <v>858</v>
      </c>
      <c r="G6933" s="179">
        <f t="shared" si="324"/>
        <v>0</v>
      </c>
      <c r="H6933" s="179">
        <f t="shared" si="325"/>
        <v>0</v>
      </c>
      <c r="I6933" s="179">
        <f t="shared" si="326"/>
        <v>0</v>
      </c>
    </row>
    <row r="6934" spans="1:9" ht="15.75" thickBot="1">
      <c r="A6934" s="398"/>
      <c r="B6934" s="333">
        <v>0.87</v>
      </c>
      <c r="C6934" s="334">
        <v>45.78</v>
      </c>
      <c r="D6934" s="335" t="s">
        <v>385</v>
      </c>
      <c r="E6934" s="335" t="s">
        <v>386</v>
      </c>
      <c r="F6934" s="335" t="s">
        <v>918</v>
      </c>
      <c r="G6934" s="179">
        <f t="shared" si="324"/>
        <v>0</v>
      </c>
      <c r="H6934" s="179">
        <f t="shared" si="325"/>
        <v>45.78</v>
      </c>
      <c r="I6934" s="179">
        <f t="shared" si="326"/>
        <v>45.78</v>
      </c>
    </row>
    <row r="6935" spans="1:9" ht="15.75" thickBot="1">
      <c r="A6935" s="398"/>
      <c r="B6935" s="333">
        <v>0.71</v>
      </c>
      <c r="C6935" s="334">
        <v>37.33</v>
      </c>
      <c r="D6935" s="335" t="s">
        <v>385</v>
      </c>
      <c r="E6935" s="335" t="s">
        <v>386</v>
      </c>
      <c r="F6935" s="335" t="s">
        <v>919</v>
      </c>
      <c r="G6935" s="179">
        <f t="shared" si="324"/>
        <v>0</v>
      </c>
      <c r="H6935" s="179">
        <f t="shared" si="325"/>
        <v>37.33</v>
      </c>
      <c r="I6935" s="179">
        <f t="shared" si="326"/>
        <v>37.33</v>
      </c>
    </row>
    <row r="6936" spans="1:9" ht="15.75" thickBot="1">
      <c r="A6936" s="398"/>
      <c r="B6936" s="333">
        <v>0.39</v>
      </c>
      <c r="C6936" s="334">
        <v>20.43</v>
      </c>
      <c r="D6936" s="335" t="s">
        <v>385</v>
      </c>
      <c r="E6936" s="335" t="s">
        <v>386</v>
      </c>
      <c r="F6936" s="335" t="s">
        <v>920</v>
      </c>
      <c r="G6936" s="179">
        <f t="shared" si="324"/>
        <v>0</v>
      </c>
      <c r="H6936" s="179">
        <f t="shared" si="325"/>
        <v>20.43</v>
      </c>
      <c r="I6936" s="179">
        <f t="shared" si="326"/>
        <v>20.43</v>
      </c>
    </row>
    <row r="6937" spans="1:9" ht="15.75" thickBot="1">
      <c r="A6937" s="398"/>
      <c r="B6937" s="333">
        <v>7.0000000000000007E-2</v>
      </c>
      <c r="C6937" s="334">
        <v>3.52</v>
      </c>
      <c r="D6937" s="335" t="s">
        <v>385</v>
      </c>
      <c r="E6937" s="335" t="s">
        <v>386</v>
      </c>
      <c r="F6937" s="335" t="s">
        <v>858</v>
      </c>
      <c r="G6937" s="179">
        <f t="shared" si="324"/>
        <v>0</v>
      </c>
      <c r="H6937" s="179">
        <f t="shared" si="325"/>
        <v>3.52</v>
      </c>
      <c r="I6937" s="179">
        <f t="shared" si="326"/>
        <v>3.52</v>
      </c>
    </row>
    <row r="6938" spans="1:9" ht="15.75" thickBot="1">
      <c r="A6938" s="398"/>
      <c r="B6938" s="333">
        <v>0.16</v>
      </c>
      <c r="C6938" s="334">
        <v>8.4499999999999993</v>
      </c>
      <c r="D6938" s="335" t="s">
        <v>834</v>
      </c>
      <c r="E6938" s="335" t="s">
        <v>386</v>
      </c>
      <c r="F6938" s="335" t="s">
        <v>920</v>
      </c>
      <c r="G6938" s="179">
        <f t="shared" si="324"/>
        <v>0</v>
      </c>
      <c r="H6938" s="179">
        <f t="shared" si="325"/>
        <v>0</v>
      </c>
      <c r="I6938" s="179">
        <f t="shared" si="326"/>
        <v>0</v>
      </c>
    </row>
    <row r="6939" spans="1:9" ht="15.75" thickBot="1">
      <c r="A6939" s="399"/>
      <c r="B6939" s="333">
        <v>0</v>
      </c>
      <c r="C6939" s="334">
        <v>2.06</v>
      </c>
      <c r="D6939" s="335" t="s">
        <v>393</v>
      </c>
      <c r="E6939" s="335" t="s">
        <v>386</v>
      </c>
      <c r="F6939" s="335" t="s">
        <v>859</v>
      </c>
      <c r="G6939" s="179">
        <f t="shared" si="324"/>
        <v>0</v>
      </c>
      <c r="H6939" s="179">
        <f t="shared" si="325"/>
        <v>0</v>
      </c>
      <c r="I6939" s="179">
        <f t="shared" si="326"/>
        <v>0</v>
      </c>
    </row>
    <row r="6940" spans="1:9" ht="15.75" thickBot="1">
      <c r="A6940" s="336" t="s">
        <v>1082</v>
      </c>
      <c r="B6940" s="337">
        <v>2.52</v>
      </c>
      <c r="C6940" s="338">
        <v>134.47</v>
      </c>
      <c r="D6940" s="394"/>
      <c r="E6940" s="395"/>
      <c r="F6940" s="396"/>
      <c r="G6940" s="179">
        <f t="shared" si="324"/>
        <v>0</v>
      </c>
      <c r="H6940" s="179">
        <f t="shared" si="325"/>
        <v>0</v>
      </c>
      <c r="I6940" s="179">
        <f t="shared" si="326"/>
        <v>0</v>
      </c>
    </row>
    <row r="6941" spans="1:9" ht="15.75" thickBot="1">
      <c r="A6941" s="397" t="s">
        <v>548</v>
      </c>
      <c r="B6941" s="333">
        <v>2.3199999999999998</v>
      </c>
      <c r="C6941" s="334">
        <v>106.42</v>
      </c>
      <c r="D6941" s="335" t="s">
        <v>391</v>
      </c>
      <c r="E6941" s="335" t="s">
        <v>386</v>
      </c>
      <c r="F6941" s="335" t="s">
        <v>817</v>
      </c>
      <c r="G6941" s="179">
        <f t="shared" si="324"/>
        <v>0</v>
      </c>
      <c r="H6941" s="179">
        <f t="shared" si="325"/>
        <v>0</v>
      </c>
      <c r="I6941" s="179">
        <f t="shared" si="326"/>
        <v>0</v>
      </c>
    </row>
    <row r="6942" spans="1:9" ht="15.75" thickBot="1">
      <c r="A6942" s="398"/>
      <c r="B6942" s="333">
        <v>2.8</v>
      </c>
      <c r="C6942" s="334">
        <v>122.1</v>
      </c>
      <c r="D6942" s="335" t="s">
        <v>391</v>
      </c>
      <c r="E6942" s="335" t="s">
        <v>386</v>
      </c>
      <c r="F6942" s="335" t="s">
        <v>818</v>
      </c>
      <c r="G6942" s="179">
        <f t="shared" si="324"/>
        <v>0</v>
      </c>
      <c r="H6942" s="179">
        <f t="shared" si="325"/>
        <v>0</v>
      </c>
      <c r="I6942" s="179">
        <f t="shared" si="326"/>
        <v>0</v>
      </c>
    </row>
    <row r="6943" spans="1:9" ht="15.75" thickBot="1">
      <c r="A6943" s="398"/>
      <c r="B6943" s="333">
        <v>2.8</v>
      </c>
      <c r="C6943" s="334">
        <v>129.08000000000001</v>
      </c>
      <c r="D6943" s="335" t="s">
        <v>391</v>
      </c>
      <c r="E6943" s="335" t="s">
        <v>386</v>
      </c>
      <c r="F6943" s="335" t="s">
        <v>819</v>
      </c>
      <c r="G6943" s="179">
        <f t="shared" si="324"/>
        <v>0</v>
      </c>
      <c r="H6943" s="179">
        <f t="shared" si="325"/>
        <v>0</v>
      </c>
      <c r="I6943" s="179">
        <f t="shared" si="326"/>
        <v>0</v>
      </c>
    </row>
    <row r="6944" spans="1:9" ht="15.75" thickBot="1">
      <c r="A6944" s="398"/>
      <c r="B6944" s="333">
        <v>2.8</v>
      </c>
      <c r="C6944" s="334">
        <v>129.08000000000001</v>
      </c>
      <c r="D6944" s="335" t="s">
        <v>391</v>
      </c>
      <c r="E6944" s="335" t="s">
        <v>386</v>
      </c>
      <c r="F6944" s="335" t="s">
        <v>820</v>
      </c>
      <c r="G6944" s="179">
        <f t="shared" si="324"/>
        <v>0</v>
      </c>
      <c r="H6944" s="179">
        <f t="shared" si="325"/>
        <v>0</v>
      </c>
      <c r="I6944" s="179">
        <f t="shared" si="326"/>
        <v>0</v>
      </c>
    </row>
    <row r="6945" spans="1:9" ht="15.75" thickBot="1">
      <c r="A6945" s="398"/>
      <c r="B6945" s="333">
        <v>2.8</v>
      </c>
      <c r="C6945" s="334">
        <v>129.08000000000001</v>
      </c>
      <c r="D6945" s="335" t="s">
        <v>391</v>
      </c>
      <c r="E6945" s="335" t="s">
        <v>386</v>
      </c>
      <c r="F6945" s="335" t="s">
        <v>821</v>
      </c>
      <c r="G6945" s="179">
        <f t="shared" si="324"/>
        <v>0</v>
      </c>
      <c r="H6945" s="179">
        <f t="shared" si="325"/>
        <v>0</v>
      </c>
      <c r="I6945" s="179">
        <f t="shared" si="326"/>
        <v>0</v>
      </c>
    </row>
    <row r="6946" spans="1:9" ht="15.75" thickBot="1">
      <c r="A6946" s="398"/>
      <c r="B6946" s="333">
        <v>22.81</v>
      </c>
      <c r="C6946" s="334">
        <v>1046.42</v>
      </c>
      <c r="D6946" s="335" t="s">
        <v>385</v>
      </c>
      <c r="E6946" s="335" t="s">
        <v>386</v>
      </c>
      <c r="F6946" s="335" t="s">
        <v>817</v>
      </c>
      <c r="G6946" s="179">
        <f t="shared" si="324"/>
        <v>0</v>
      </c>
      <c r="H6946" s="179">
        <f t="shared" si="325"/>
        <v>1046.42</v>
      </c>
      <c r="I6946" s="179">
        <f t="shared" si="326"/>
        <v>1046.42</v>
      </c>
    </row>
    <row r="6947" spans="1:9" ht="15.75" thickBot="1">
      <c r="A6947" s="398"/>
      <c r="B6947" s="333">
        <v>24.25</v>
      </c>
      <c r="C6947" s="334">
        <v>1108.8599999999999</v>
      </c>
      <c r="D6947" s="335" t="s">
        <v>385</v>
      </c>
      <c r="E6947" s="335" t="s">
        <v>386</v>
      </c>
      <c r="F6947" s="335" t="s">
        <v>822</v>
      </c>
      <c r="G6947" s="179">
        <f t="shared" si="324"/>
        <v>0</v>
      </c>
      <c r="H6947" s="179">
        <f t="shared" si="325"/>
        <v>1108.8599999999999</v>
      </c>
      <c r="I6947" s="179">
        <f t="shared" si="326"/>
        <v>1108.8599999999999</v>
      </c>
    </row>
    <row r="6948" spans="1:9" ht="15.75" thickBot="1">
      <c r="A6948" s="398"/>
      <c r="B6948" s="333">
        <v>23.93</v>
      </c>
      <c r="C6948" s="334">
        <v>1108</v>
      </c>
      <c r="D6948" s="335" t="s">
        <v>385</v>
      </c>
      <c r="E6948" s="335" t="s">
        <v>386</v>
      </c>
      <c r="F6948" s="335" t="s">
        <v>823</v>
      </c>
      <c r="G6948" s="179">
        <f t="shared" si="324"/>
        <v>0</v>
      </c>
      <c r="H6948" s="179">
        <f t="shared" si="325"/>
        <v>1108</v>
      </c>
      <c r="I6948" s="179">
        <f t="shared" si="326"/>
        <v>1108</v>
      </c>
    </row>
    <row r="6949" spans="1:9" ht="15.75" thickBot="1">
      <c r="A6949" s="398"/>
      <c r="B6949" s="333">
        <v>25.13</v>
      </c>
      <c r="C6949" s="334">
        <v>1152.8399999999999</v>
      </c>
      <c r="D6949" s="335" t="s">
        <v>385</v>
      </c>
      <c r="E6949" s="335" t="s">
        <v>386</v>
      </c>
      <c r="F6949" s="335" t="s">
        <v>824</v>
      </c>
      <c r="G6949" s="179">
        <f t="shared" si="324"/>
        <v>0</v>
      </c>
      <c r="H6949" s="179">
        <f t="shared" si="325"/>
        <v>1152.8399999999999</v>
      </c>
      <c r="I6949" s="179">
        <f t="shared" si="326"/>
        <v>1152.8399999999999</v>
      </c>
    </row>
    <row r="6950" spans="1:9" ht="15.75" thickBot="1">
      <c r="A6950" s="398"/>
      <c r="B6950" s="333">
        <v>30.33</v>
      </c>
      <c r="C6950" s="334">
        <v>1322.72</v>
      </c>
      <c r="D6950" s="335" t="s">
        <v>385</v>
      </c>
      <c r="E6950" s="335" t="s">
        <v>386</v>
      </c>
      <c r="F6950" s="335" t="s">
        <v>825</v>
      </c>
      <c r="G6950" s="179">
        <f t="shared" si="324"/>
        <v>0</v>
      </c>
      <c r="H6950" s="179">
        <f t="shared" si="325"/>
        <v>1322.72</v>
      </c>
      <c r="I6950" s="179">
        <f t="shared" si="326"/>
        <v>1322.72</v>
      </c>
    </row>
    <row r="6951" spans="1:9" ht="15.75" thickBot="1">
      <c r="A6951" s="398"/>
      <c r="B6951" s="333">
        <v>24.57</v>
      </c>
      <c r="C6951" s="334">
        <v>1067.83</v>
      </c>
      <c r="D6951" s="335" t="s">
        <v>385</v>
      </c>
      <c r="E6951" s="335" t="s">
        <v>386</v>
      </c>
      <c r="F6951" s="335" t="s">
        <v>818</v>
      </c>
      <c r="G6951" s="179">
        <f t="shared" si="324"/>
        <v>0</v>
      </c>
      <c r="H6951" s="179">
        <f t="shared" si="325"/>
        <v>1067.83</v>
      </c>
      <c r="I6951" s="179">
        <f t="shared" si="326"/>
        <v>1067.83</v>
      </c>
    </row>
    <row r="6952" spans="1:9" ht="15.75" thickBot="1">
      <c r="A6952" s="398"/>
      <c r="B6952" s="333">
        <v>30.33</v>
      </c>
      <c r="C6952" s="334">
        <v>1398.27</v>
      </c>
      <c r="D6952" s="335" t="s">
        <v>385</v>
      </c>
      <c r="E6952" s="335" t="s">
        <v>386</v>
      </c>
      <c r="F6952" s="335" t="s">
        <v>826</v>
      </c>
      <c r="G6952" s="179">
        <f t="shared" si="324"/>
        <v>0</v>
      </c>
      <c r="H6952" s="179">
        <f t="shared" si="325"/>
        <v>1398.27</v>
      </c>
      <c r="I6952" s="179">
        <f t="shared" si="326"/>
        <v>1398.27</v>
      </c>
    </row>
    <row r="6953" spans="1:9" ht="15.75" thickBot="1">
      <c r="A6953" s="398"/>
      <c r="B6953" s="333">
        <v>29.93</v>
      </c>
      <c r="C6953" s="334">
        <v>1386.29</v>
      </c>
      <c r="D6953" s="335" t="s">
        <v>385</v>
      </c>
      <c r="E6953" s="335" t="s">
        <v>386</v>
      </c>
      <c r="F6953" s="335" t="s">
        <v>827</v>
      </c>
      <c r="G6953" s="179">
        <f t="shared" si="324"/>
        <v>0</v>
      </c>
      <c r="H6953" s="179">
        <f t="shared" si="325"/>
        <v>1386.29</v>
      </c>
      <c r="I6953" s="179">
        <f t="shared" si="326"/>
        <v>1386.29</v>
      </c>
    </row>
    <row r="6954" spans="1:9" ht="15.75" thickBot="1">
      <c r="A6954" s="398"/>
      <c r="B6954" s="333">
        <v>28.57</v>
      </c>
      <c r="C6954" s="334">
        <v>1302.55</v>
      </c>
      <c r="D6954" s="335" t="s">
        <v>385</v>
      </c>
      <c r="E6954" s="335" t="s">
        <v>386</v>
      </c>
      <c r="F6954" s="335" t="s">
        <v>828</v>
      </c>
      <c r="G6954" s="179">
        <f t="shared" si="324"/>
        <v>0</v>
      </c>
      <c r="H6954" s="179">
        <f t="shared" si="325"/>
        <v>1302.55</v>
      </c>
      <c r="I6954" s="179">
        <f t="shared" si="326"/>
        <v>1302.55</v>
      </c>
    </row>
    <row r="6955" spans="1:9" ht="15.75" thickBot="1">
      <c r="A6955" s="398"/>
      <c r="B6955" s="333">
        <v>26.49</v>
      </c>
      <c r="C6955" s="334">
        <v>1227.0999999999999</v>
      </c>
      <c r="D6955" s="335" t="s">
        <v>385</v>
      </c>
      <c r="E6955" s="335" t="s">
        <v>386</v>
      </c>
      <c r="F6955" s="335" t="s">
        <v>819</v>
      </c>
      <c r="G6955" s="179">
        <f t="shared" si="324"/>
        <v>0</v>
      </c>
      <c r="H6955" s="179">
        <f t="shared" si="325"/>
        <v>1227.0999999999999</v>
      </c>
      <c r="I6955" s="179">
        <f t="shared" si="326"/>
        <v>1227.0999999999999</v>
      </c>
    </row>
    <row r="6956" spans="1:9" ht="15.75" thickBot="1">
      <c r="A6956" s="398"/>
      <c r="B6956" s="333">
        <v>23.45</v>
      </c>
      <c r="C6956" s="334">
        <v>1116.07</v>
      </c>
      <c r="D6956" s="335" t="s">
        <v>385</v>
      </c>
      <c r="E6956" s="335" t="s">
        <v>386</v>
      </c>
      <c r="F6956" s="335" t="s">
        <v>829</v>
      </c>
      <c r="G6956" s="179">
        <f t="shared" si="324"/>
        <v>0</v>
      </c>
      <c r="H6956" s="179">
        <f t="shared" si="325"/>
        <v>1116.07</v>
      </c>
      <c r="I6956" s="179">
        <f t="shared" si="326"/>
        <v>1116.07</v>
      </c>
    </row>
    <row r="6957" spans="1:9" ht="15.75" thickBot="1">
      <c r="A6957" s="398"/>
      <c r="B6957" s="333">
        <v>27.69</v>
      </c>
      <c r="C6957" s="334">
        <v>1254.7</v>
      </c>
      <c r="D6957" s="335" t="s">
        <v>385</v>
      </c>
      <c r="E6957" s="335" t="s">
        <v>386</v>
      </c>
      <c r="F6957" s="335" t="s">
        <v>830</v>
      </c>
      <c r="G6957" s="179">
        <f t="shared" si="324"/>
        <v>0</v>
      </c>
      <c r="H6957" s="179">
        <f t="shared" si="325"/>
        <v>1254.7</v>
      </c>
      <c r="I6957" s="179">
        <f t="shared" si="326"/>
        <v>1254.7</v>
      </c>
    </row>
    <row r="6958" spans="1:9" ht="15.75" thickBot="1">
      <c r="A6958" s="398"/>
      <c r="B6958" s="333">
        <v>24.81</v>
      </c>
      <c r="C6958" s="334">
        <v>1144.3499999999999</v>
      </c>
      <c r="D6958" s="335" t="s">
        <v>385</v>
      </c>
      <c r="E6958" s="335" t="s">
        <v>386</v>
      </c>
      <c r="F6958" s="335" t="s">
        <v>820</v>
      </c>
      <c r="G6958" s="179">
        <f t="shared" si="324"/>
        <v>0</v>
      </c>
      <c r="H6958" s="179">
        <f t="shared" si="325"/>
        <v>1144.3499999999999</v>
      </c>
      <c r="I6958" s="179">
        <f t="shared" si="326"/>
        <v>1144.3499999999999</v>
      </c>
    </row>
    <row r="6959" spans="1:9" ht="15.75" thickBot="1">
      <c r="A6959" s="398"/>
      <c r="B6959" s="333">
        <v>29.05</v>
      </c>
      <c r="C6959" s="334">
        <v>1347.17</v>
      </c>
      <c r="D6959" s="335" t="s">
        <v>385</v>
      </c>
      <c r="E6959" s="335" t="s">
        <v>386</v>
      </c>
      <c r="F6959" s="335" t="s">
        <v>805</v>
      </c>
      <c r="G6959" s="179">
        <f t="shared" si="324"/>
        <v>0</v>
      </c>
      <c r="H6959" s="179">
        <f t="shared" si="325"/>
        <v>1347.17</v>
      </c>
      <c r="I6959" s="179">
        <f t="shared" si="326"/>
        <v>1347.17</v>
      </c>
    </row>
    <row r="6960" spans="1:9" ht="15.75" thickBot="1">
      <c r="A6960" s="398"/>
      <c r="B6960" s="333">
        <v>27.29</v>
      </c>
      <c r="C6960" s="334">
        <v>1192.6300000000001</v>
      </c>
      <c r="D6960" s="335" t="s">
        <v>385</v>
      </c>
      <c r="E6960" s="335" t="s">
        <v>386</v>
      </c>
      <c r="F6960" s="335" t="s">
        <v>831</v>
      </c>
      <c r="G6960" s="179">
        <f t="shared" si="324"/>
        <v>0</v>
      </c>
      <c r="H6960" s="179">
        <f t="shared" si="325"/>
        <v>1192.6300000000001</v>
      </c>
      <c r="I6960" s="179">
        <f t="shared" si="326"/>
        <v>1192.6300000000001</v>
      </c>
    </row>
    <row r="6961" spans="1:9" ht="15.75" thickBot="1">
      <c r="A6961" s="398"/>
      <c r="B6961" s="333">
        <v>29.13</v>
      </c>
      <c r="C6961" s="334">
        <v>1351.4</v>
      </c>
      <c r="D6961" s="335" t="s">
        <v>385</v>
      </c>
      <c r="E6961" s="335" t="s">
        <v>386</v>
      </c>
      <c r="F6961" s="335" t="s">
        <v>832</v>
      </c>
      <c r="G6961" s="179">
        <f t="shared" si="324"/>
        <v>0</v>
      </c>
      <c r="H6961" s="179">
        <f t="shared" si="325"/>
        <v>1351.4</v>
      </c>
      <c r="I6961" s="179">
        <f t="shared" si="326"/>
        <v>1351.4</v>
      </c>
    </row>
    <row r="6962" spans="1:9" ht="15.75" thickBot="1">
      <c r="A6962" s="398"/>
      <c r="B6962" s="333">
        <v>27.53</v>
      </c>
      <c r="C6962" s="334">
        <v>1269.19</v>
      </c>
      <c r="D6962" s="335" t="s">
        <v>385</v>
      </c>
      <c r="E6962" s="335" t="s">
        <v>386</v>
      </c>
      <c r="F6962" s="335" t="s">
        <v>821</v>
      </c>
      <c r="G6962" s="179">
        <f t="shared" si="324"/>
        <v>0</v>
      </c>
      <c r="H6962" s="179">
        <f t="shared" si="325"/>
        <v>1269.19</v>
      </c>
      <c r="I6962" s="179">
        <f t="shared" si="326"/>
        <v>1269.19</v>
      </c>
    </row>
    <row r="6963" spans="1:9" ht="15.75" thickBot="1">
      <c r="A6963" s="398"/>
      <c r="B6963" s="333">
        <v>30.33</v>
      </c>
      <c r="C6963" s="334">
        <v>1398.27</v>
      </c>
      <c r="D6963" s="335" t="s">
        <v>385</v>
      </c>
      <c r="E6963" s="335" t="s">
        <v>386</v>
      </c>
      <c r="F6963" s="335" t="s">
        <v>833</v>
      </c>
      <c r="G6963" s="179">
        <f t="shared" si="324"/>
        <v>0</v>
      </c>
      <c r="H6963" s="179">
        <f t="shared" si="325"/>
        <v>1398.27</v>
      </c>
      <c r="I6963" s="179">
        <f t="shared" si="326"/>
        <v>1398.27</v>
      </c>
    </row>
    <row r="6964" spans="1:9" ht="15.75" thickBot="1">
      <c r="A6964" s="398"/>
      <c r="B6964" s="333">
        <v>29.13</v>
      </c>
      <c r="C6964" s="334">
        <v>1362.34</v>
      </c>
      <c r="D6964" s="335" t="s">
        <v>385</v>
      </c>
      <c r="E6964" s="335" t="s">
        <v>386</v>
      </c>
      <c r="F6964" s="335" t="s">
        <v>916</v>
      </c>
      <c r="G6964" s="179">
        <f t="shared" si="324"/>
        <v>0</v>
      </c>
      <c r="H6964" s="179">
        <f t="shared" si="325"/>
        <v>1362.34</v>
      </c>
      <c r="I6964" s="179">
        <f t="shared" si="326"/>
        <v>1362.34</v>
      </c>
    </row>
    <row r="6965" spans="1:9" ht="15.75" thickBot="1">
      <c r="A6965" s="398"/>
      <c r="B6965" s="333">
        <v>30.09</v>
      </c>
      <c r="C6965" s="334">
        <v>1380.13</v>
      </c>
      <c r="D6965" s="335" t="s">
        <v>385</v>
      </c>
      <c r="E6965" s="335" t="s">
        <v>386</v>
      </c>
      <c r="F6965" s="335" t="s">
        <v>917</v>
      </c>
      <c r="G6965" s="179">
        <f t="shared" si="324"/>
        <v>0</v>
      </c>
      <c r="H6965" s="179">
        <f t="shared" si="325"/>
        <v>1380.13</v>
      </c>
      <c r="I6965" s="179">
        <f t="shared" si="326"/>
        <v>1380.13</v>
      </c>
    </row>
    <row r="6966" spans="1:9" ht="15.75" thickBot="1">
      <c r="A6966" s="399"/>
      <c r="B6966" s="333">
        <v>0.88</v>
      </c>
      <c r="C6966" s="334">
        <v>47.86</v>
      </c>
      <c r="D6966" s="335" t="s">
        <v>834</v>
      </c>
      <c r="E6966" s="335" t="s">
        <v>386</v>
      </c>
      <c r="F6966" s="335" t="s">
        <v>831</v>
      </c>
      <c r="G6966" s="179">
        <f t="shared" si="324"/>
        <v>0</v>
      </c>
      <c r="H6966" s="179">
        <f t="shared" si="325"/>
        <v>0</v>
      </c>
      <c r="I6966" s="179">
        <f t="shared" si="326"/>
        <v>0</v>
      </c>
    </row>
    <row r="6967" spans="1:9" ht="15.75" thickBot="1">
      <c r="A6967" s="336" t="s">
        <v>548</v>
      </c>
      <c r="B6967" s="337">
        <v>559.24</v>
      </c>
      <c r="C6967" s="338">
        <v>25600.75</v>
      </c>
      <c r="D6967" s="394"/>
      <c r="E6967" s="395"/>
      <c r="F6967" s="396"/>
      <c r="G6967" s="179">
        <f t="shared" si="324"/>
        <v>0</v>
      </c>
      <c r="H6967" s="179">
        <f t="shared" si="325"/>
        <v>0</v>
      </c>
      <c r="I6967" s="179">
        <f t="shared" si="326"/>
        <v>0</v>
      </c>
    </row>
    <row r="6968" spans="1:9" ht="15.75" thickBot="1">
      <c r="A6968" s="397" t="s">
        <v>549</v>
      </c>
      <c r="B6968" s="333">
        <v>8</v>
      </c>
      <c r="C6968" s="334">
        <v>259.83999999999997</v>
      </c>
      <c r="D6968" s="335" t="s">
        <v>391</v>
      </c>
      <c r="E6968" s="335" t="s">
        <v>386</v>
      </c>
      <c r="F6968" s="335" t="s">
        <v>837</v>
      </c>
      <c r="G6968" s="179">
        <f t="shared" si="324"/>
        <v>0</v>
      </c>
      <c r="H6968" s="179">
        <f t="shared" si="325"/>
        <v>0</v>
      </c>
      <c r="I6968" s="179">
        <f t="shared" si="326"/>
        <v>0</v>
      </c>
    </row>
    <row r="6969" spans="1:9" ht="15.75" thickBot="1">
      <c r="A6969" s="398"/>
      <c r="B6969" s="333">
        <v>16</v>
      </c>
      <c r="C6969" s="334">
        <v>540</v>
      </c>
      <c r="D6969" s="335" t="s">
        <v>391</v>
      </c>
      <c r="E6969" s="335" t="s">
        <v>386</v>
      </c>
      <c r="F6969" s="335" t="s">
        <v>845</v>
      </c>
      <c r="G6969" s="179">
        <f t="shared" si="324"/>
        <v>0</v>
      </c>
      <c r="H6969" s="179">
        <f t="shared" si="325"/>
        <v>0</v>
      </c>
      <c r="I6969" s="179">
        <f t="shared" si="326"/>
        <v>0</v>
      </c>
    </row>
    <row r="6970" spans="1:9" ht="15.75" thickBot="1">
      <c r="A6970" s="398"/>
      <c r="B6970" s="333">
        <v>8</v>
      </c>
      <c r="C6970" s="334">
        <v>250.96</v>
      </c>
      <c r="D6970" s="335" t="s">
        <v>391</v>
      </c>
      <c r="E6970" s="335" t="s">
        <v>386</v>
      </c>
      <c r="F6970" s="335" t="s">
        <v>881</v>
      </c>
      <c r="G6970" s="179">
        <f t="shared" si="324"/>
        <v>0</v>
      </c>
      <c r="H6970" s="179">
        <f t="shared" si="325"/>
        <v>0</v>
      </c>
      <c r="I6970" s="179">
        <f t="shared" si="326"/>
        <v>0</v>
      </c>
    </row>
    <row r="6971" spans="1:9" ht="15.75" thickBot="1">
      <c r="A6971" s="398"/>
      <c r="B6971" s="333">
        <v>1</v>
      </c>
      <c r="C6971" s="334">
        <v>48.72</v>
      </c>
      <c r="D6971" s="335" t="s">
        <v>387</v>
      </c>
      <c r="E6971" s="335" t="s">
        <v>386</v>
      </c>
      <c r="F6971" s="335" t="s">
        <v>807</v>
      </c>
      <c r="G6971" s="179">
        <f t="shared" si="324"/>
        <v>0</v>
      </c>
      <c r="H6971" s="179">
        <f t="shared" si="325"/>
        <v>0</v>
      </c>
      <c r="I6971" s="179">
        <f t="shared" si="326"/>
        <v>0</v>
      </c>
    </row>
    <row r="6972" spans="1:9" ht="15.75" thickBot="1">
      <c r="A6972" s="398"/>
      <c r="B6972" s="333">
        <v>0.5</v>
      </c>
      <c r="C6972" s="334">
        <v>24.36</v>
      </c>
      <c r="D6972" s="335" t="s">
        <v>387</v>
      </c>
      <c r="E6972" s="335" t="s">
        <v>386</v>
      </c>
      <c r="F6972" s="335" t="s">
        <v>837</v>
      </c>
      <c r="G6972" s="179">
        <f t="shared" si="324"/>
        <v>0</v>
      </c>
      <c r="H6972" s="179">
        <f t="shared" si="325"/>
        <v>0</v>
      </c>
      <c r="I6972" s="179">
        <f t="shared" si="326"/>
        <v>0</v>
      </c>
    </row>
    <row r="6973" spans="1:9" ht="15.75" thickBot="1">
      <c r="A6973" s="398"/>
      <c r="B6973" s="333">
        <v>4</v>
      </c>
      <c r="C6973" s="334">
        <v>194.88</v>
      </c>
      <c r="D6973" s="335" t="s">
        <v>387</v>
      </c>
      <c r="E6973" s="335" t="s">
        <v>386</v>
      </c>
      <c r="F6973" s="335" t="s">
        <v>811</v>
      </c>
      <c r="G6973" s="179">
        <f t="shared" si="324"/>
        <v>0</v>
      </c>
      <c r="H6973" s="179">
        <f t="shared" si="325"/>
        <v>0</v>
      </c>
      <c r="I6973" s="179">
        <f t="shared" si="326"/>
        <v>0</v>
      </c>
    </row>
    <row r="6974" spans="1:9" ht="15.75" thickBot="1">
      <c r="A6974" s="398"/>
      <c r="B6974" s="333">
        <v>3</v>
      </c>
      <c r="C6974" s="334">
        <v>146.16</v>
      </c>
      <c r="D6974" s="335" t="s">
        <v>387</v>
      </c>
      <c r="E6974" s="335" t="s">
        <v>386</v>
      </c>
      <c r="F6974" s="335" t="s">
        <v>813</v>
      </c>
      <c r="G6974" s="179">
        <f t="shared" si="324"/>
        <v>0</v>
      </c>
      <c r="H6974" s="179">
        <f t="shared" si="325"/>
        <v>0</v>
      </c>
      <c r="I6974" s="179">
        <f t="shared" si="326"/>
        <v>0</v>
      </c>
    </row>
    <row r="6975" spans="1:9" ht="15.75" thickBot="1">
      <c r="A6975" s="398"/>
      <c r="B6975" s="333">
        <v>0.5</v>
      </c>
      <c r="C6975" s="334">
        <v>24.97</v>
      </c>
      <c r="D6975" s="335" t="s">
        <v>387</v>
      </c>
      <c r="E6975" s="335" t="s">
        <v>386</v>
      </c>
      <c r="F6975" s="335" t="s">
        <v>809</v>
      </c>
      <c r="G6975" s="179">
        <f t="shared" si="324"/>
        <v>0</v>
      </c>
      <c r="H6975" s="179">
        <f t="shared" si="325"/>
        <v>0</v>
      </c>
      <c r="I6975" s="179">
        <f t="shared" si="326"/>
        <v>0</v>
      </c>
    </row>
    <row r="6976" spans="1:9" ht="15.75" thickBot="1">
      <c r="A6976" s="398"/>
      <c r="B6976" s="333">
        <v>16.5</v>
      </c>
      <c r="C6976" s="334">
        <v>823.93</v>
      </c>
      <c r="D6976" s="335" t="s">
        <v>387</v>
      </c>
      <c r="E6976" s="335" t="s">
        <v>386</v>
      </c>
      <c r="F6976" s="335" t="s">
        <v>835</v>
      </c>
      <c r="G6976" s="179">
        <f t="shared" si="324"/>
        <v>0</v>
      </c>
      <c r="H6976" s="179">
        <f t="shared" si="325"/>
        <v>0</v>
      </c>
      <c r="I6976" s="179">
        <f t="shared" si="326"/>
        <v>0</v>
      </c>
    </row>
    <row r="6977" spans="1:9" ht="15.75" thickBot="1">
      <c r="A6977" s="398"/>
      <c r="B6977" s="333">
        <v>16.5</v>
      </c>
      <c r="C6977" s="334">
        <v>823.93</v>
      </c>
      <c r="D6977" s="335" t="s">
        <v>387</v>
      </c>
      <c r="E6977" s="335" t="s">
        <v>386</v>
      </c>
      <c r="F6977" s="335" t="s">
        <v>802</v>
      </c>
      <c r="G6977" s="179">
        <f t="shared" si="324"/>
        <v>0</v>
      </c>
      <c r="H6977" s="179">
        <f t="shared" si="325"/>
        <v>0</v>
      </c>
      <c r="I6977" s="179">
        <f t="shared" si="326"/>
        <v>0</v>
      </c>
    </row>
    <row r="6978" spans="1:9" ht="15.75" thickBot="1">
      <c r="A6978" s="398"/>
      <c r="B6978" s="333">
        <v>50</v>
      </c>
      <c r="C6978" s="334">
        <v>2352.75</v>
      </c>
      <c r="D6978" s="335" t="s">
        <v>387</v>
      </c>
      <c r="E6978" s="335" t="s">
        <v>386</v>
      </c>
      <c r="F6978" s="335" t="s">
        <v>803</v>
      </c>
      <c r="G6978" s="179">
        <f t="shared" si="324"/>
        <v>0</v>
      </c>
      <c r="H6978" s="179">
        <f t="shared" si="325"/>
        <v>0</v>
      </c>
      <c r="I6978" s="179">
        <f t="shared" si="326"/>
        <v>0</v>
      </c>
    </row>
    <row r="6979" spans="1:9" ht="15.75" thickBot="1">
      <c r="A6979" s="398"/>
      <c r="B6979" s="333">
        <v>43</v>
      </c>
      <c r="C6979" s="334">
        <v>2075.98</v>
      </c>
      <c r="D6979" s="335" t="s">
        <v>387</v>
      </c>
      <c r="E6979" s="335" t="s">
        <v>386</v>
      </c>
      <c r="F6979" s="335" t="s">
        <v>804</v>
      </c>
      <c r="G6979" s="179">
        <f t="shared" si="324"/>
        <v>0</v>
      </c>
      <c r="H6979" s="179">
        <f t="shared" si="325"/>
        <v>0</v>
      </c>
      <c r="I6979" s="179">
        <f t="shared" si="326"/>
        <v>0</v>
      </c>
    </row>
    <row r="6980" spans="1:9" ht="15.75" thickBot="1">
      <c r="A6980" s="398"/>
      <c r="B6980" s="333">
        <v>7.5</v>
      </c>
      <c r="C6980" s="334">
        <v>380.03</v>
      </c>
      <c r="D6980" s="335" t="s">
        <v>387</v>
      </c>
      <c r="E6980" s="335" t="s">
        <v>386</v>
      </c>
      <c r="F6980" s="335" t="s">
        <v>845</v>
      </c>
      <c r="G6980" s="179">
        <f t="shared" si="324"/>
        <v>0</v>
      </c>
      <c r="H6980" s="179">
        <f t="shared" si="325"/>
        <v>0</v>
      </c>
      <c r="I6980" s="179">
        <f t="shared" si="326"/>
        <v>0</v>
      </c>
    </row>
    <row r="6981" spans="1:9" ht="15.75" thickBot="1">
      <c r="A6981" s="398"/>
      <c r="B6981" s="333">
        <v>0.5</v>
      </c>
      <c r="C6981" s="334">
        <v>24.97</v>
      </c>
      <c r="D6981" s="335" t="s">
        <v>387</v>
      </c>
      <c r="E6981" s="335" t="s">
        <v>386</v>
      </c>
      <c r="F6981" s="335" t="s">
        <v>862</v>
      </c>
      <c r="G6981" s="179">
        <f t="shared" ref="G6981:G7044" si="327">IF(D6981="REG",C6981,0)</f>
        <v>0</v>
      </c>
      <c r="H6981" s="179">
        <f t="shared" ref="H6981:H7044" si="328">IF(D6981="SAL",C6981,0)</f>
        <v>0</v>
      </c>
      <c r="I6981" s="179">
        <f t="shared" ref="I6981:I7044" si="329">+G6981+H6981</f>
        <v>0</v>
      </c>
    </row>
    <row r="6982" spans="1:9" ht="15.75" thickBot="1">
      <c r="A6982" s="398"/>
      <c r="B6982" s="333">
        <v>1.5</v>
      </c>
      <c r="C6982" s="334">
        <v>76.290000000000006</v>
      </c>
      <c r="D6982" s="335" t="s">
        <v>387</v>
      </c>
      <c r="E6982" s="335" t="s">
        <v>386</v>
      </c>
      <c r="F6982" s="335" t="s">
        <v>816</v>
      </c>
      <c r="G6982" s="179">
        <f t="shared" si="327"/>
        <v>0</v>
      </c>
      <c r="H6982" s="179">
        <f t="shared" si="328"/>
        <v>0</v>
      </c>
      <c r="I6982" s="179">
        <f t="shared" si="329"/>
        <v>0</v>
      </c>
    </row>
    <row r="6983" spans="1:9" ht="15.75" thickBot="1">
      <c r="A6983" s="398"/>
      <c r="B6983" s="333">
        <v>53.5</v>
      </c>
      <c r="C6983" s="334">
        <v>1737.68</v>
      </c>
      <c r="D6983" s="335" t="s">
        <v>384</v>
      </c>
      <c r="E6983" s="335" t="s">
        <v>386</v>
      </c>
      <c r="F6983" s="335" t="s">
        <v>807</v>
      </c>
      <c r="G6983" s="179">
        <f t="shared" si="327"/>
        <v>1737.68</v>
      </c>
      <c r="H6983" s="179">
        <f t="shared" si="328"/>
        <v>0</v>
      </c>
      <c r="I6983" s="179">
        <f t="shared" si="329"/>
        <v>1737.68</v>
      </c>
    </row>
    <row r="6984" spans="1:9" ht="15.75" thickBot="1">
      <c r="A6984" s="398"/>
      <c r="B6984" s="333">
        <v>72</v>
      </c>
      <c r="C6984" s="334">
        <v>2338.56</v>
      </c>
      <c r="D6984" s="335" t="s">
        <v>384</v>
      </c>
      <c r="E6984" s="335" t="s">
        <v>386</v>
      </c>
      <c r="F6984" s="335" t="s">
        <v>837</v>
      </c>
      <c r="G6984" s="179">
        <f t="shared" si="327"/>
        <v>2338.56</v>
      </c>
      <c r="H6984" s="179">
        <f t="shared" si="328"/>
        <v>0</v>
      </c>
      <c r="I6984" s="179">
        <f t="shared" si="329"/>
        <v>2338.56</v>
      </c>
    </row>
    <row r="6985" spans="1:9" ht="15.75" thickBot="1">
      <c r="A6985" s="398"/>
      <c r="B6985" s="333">
        <v>80</v>
      </c>
      <c r="C6985" s="334">
        <v>2598.4</v>
      </c>
      <c r="D6985" s="335" t="s">
        <v>384</v>
      </c>
      <c r="E6985" s="335" t="s">
        <v>386</v>
      </c>
      <c r="F6985" s="335" t="s">
        <v>811</v>
      </c>
      <c r="G6985" s="179">
        <f t="shared" si="327"/>
        <v>2598.4</v>
      </c>
      <c r="H6985" s="179">
        <f t="shared" si="328"/>
        <v>0</v>
      </c>
      <c r="I6985" s="179">
        <f t="shared" si="329"/>
        <v>2598.4</v>
      </c>
    </row>
    <row r="6986" spans="1:9" ht="15.75" thickBot="1">
      <c r="A6986" s="398"/>
      <c r="B6986" s="333">
        <v>59</v>
      </c>
      <c r="C6986" s="334">
        <v>1916.32</v>
      </c>
      <c r="D6986" s="335" t="s">
        <v>384</v>
      </c>
      <c r="E6986" s="335" t="s">
        <v>386</v>
      </c>
      <c r="F6986" s="335" t="s">
        <v>813</v>
      </c>
      <c r="G6986" s="179">
        <f t="shared" si="327"/>
        <v>1916.32</v>
      </c>
      <c r="H6986" s="179">
        <f t="shared" si="328"/>
        <v>0</v>
      </c>
      <c r="I6986" s="179">
        <f t="shared" si="329"/>
        <v>1916.32</v>
      </c>
    </row>
    <row r="6987" spans="1:9" ht="15.75" thickBot="1">
      <c r="A6987" s="398"/>
      <c r="B6987" s="333">
        <v>53.5</v>
      </c>
      <c r="C6987" s="334">
        <v>1781.02</v>
      </c>
      <c r="D6987" s="335" t="s">
        <v>384</v>
      </c>
      <c r="E6987" s="335" t="s">
        <v>386</v>
      </c>
      <c r="F6987" s="335" t="s">
        <v>808</v>
      </c>
      <c r="G6987" s="179">
        <f t="shared" si="327"/>
        <v>1781.02</v>
      </c>
      <c r="H6987" s="179">
        <f t="shared" si="328"/>
        <v>0</v>
      </c>
      <c r="I6987" s="179">
        <f t="shared" si="329"/>
        <v>1781.02</v>
      </c>
    </row>
    <row r="6988" spans="1:9" ht="15.75" thickBot="1">
      <c r="A6988" s="398"/>
      <c r="B6988" s="333">
        <v>56</v>
      </c>
      <c r="C6988" s="334">
        <v>1864.24</v>
      </c>
      <c r="D6988" s="335" t="s">
        <v>384</v>
      </c>
      <c r="E6988" s="335" t="s">
        <v>386</v>
      </c>
      <c r="F6988" s="335" t="s">
        <v>809</v>
      </c>
      <c r="G6988" s="179">
        <f t="shared" si="327"/>
        <v>1864.24</v>
      </c>
      <c r="H6988" s="179">
        <f t="shared" si="328"/>
        <v>0</v>
      </c>
      <c r="I6988" s="179">
        <f t="shared" si="329"/>
        <v>1864.24</v>
      </c>
    </row>
    <row r="6989" spans="1:9" ht="15.75" thickBot="1">
      <c r="A6989" s="398"/>
      <c r="B6989" s="333">
        <v>63</v>
      </c>
      <c r="C6989" s="334">
        <v>2097.27</v>
      </c>
      <c r="D6989" s="335" t="s">
        <v>384</v>
      </c>
      <c r="E6989" s="335" t="s">
        <v>386</v>
      </c>
      <c r="F6989" s="335" t="s">
        <v>810</v>
      </c>
      <c r="G6989" s="179">
        <f t="shared" si="327"/>
        <v>2097.27</v>
      </c>
      <c r="H6989" s="179">
        <f t="shared" si="328"/>
        <v>0</v>
      </c>
      <c r="I6989" s="179">
        <f t="shared" si="329"/>
        <v>2097.27</v>
      </c>
    </row>
    <row r="6990" spans="1:9" ht="15.75" thickBot="1">
      <c r="A6990" s="398"/>
      <c r="B6990" s="333">
        <v>61.5</v>
      </c>
      <c r="C6990" s="334">
        <v>2047.34</v>
      </c>
      <c r="D6990" s="335" t="s">
        <v>384</v>
      </c>
      <c r="E6990" s="335" t="s">
        <v>386</v>
      </c>
      <c r="F6990" s="335" t="s">
        <v>835</v>
      </c>
      <c r="G6990" s="179">
        <f t="shared" si="327"/>
        <v>2047.34</v>
      </c>
      <c r="H6990" s="179">
        <f t="shared" si="328"/>
        <v>0</v>
      </c>
      <c r="I6990" s="179">
        <f t="shared" si="329"/>
        <v>2047.34</v>
      </c>
    </row>
    <row r="6991" spans="1:9" ht="15.75" thickBot="1">
      <c r="A6991" s="398"/>
      <c r="B6991" s="333">
        <v>36</v>
      </c>
      <c r="C6991" s="334">
        <v>1198.44</v>
      </c>
      <c r="D6991" s="335" t="s">
        <v>384</v>
      </c>
      <c r="E6991" s="335" t="s">
        <v>386</v>
      </c>
      <c r="F6991" s="335" t="s">
        <v>802</v>
      </c>
      <c r="G6991" s="179">
        <f t="shared" si="327"/>
        <v>1198.44</v>
      </c>
      <c r="H6991" s="179">
        <f t="shared" si="328"/>
        <v>0</v>
      </c>
      <c r="I6991" s="179">
        <f t="shared" si="329"/>
        <v>1198.44</v>
      </c>
    </row>
    <row r="6992" spans="1:9" ht="15.75" thickBot="1">
      <c r="A6992" s="398"/>
      <c r="B6992" s="333">
        <v>80</v>
      </c>
      <c r="C6992" s="334">
        <v>2509.6</v>
      </c>
      <c r="D6992" s="335" t="s">
        <v>384</v>
      </c>
      <c r="E6992" s="335" t="s">
        <v>386</v>
      </c>
      <c r="F6992" s="335" t="s">
        <v>803</v>
      </c>
      <c r="G6992" s="179">
        <f t="shared" si="327"/>
        <v>2509.6</v>
      </c>
      <c r="H6992" s="179">
        <f t="shared" si="328"/>
        <v>0</v>
      </c>
      <c r="I6992" s="179">
        <f t="shared" si="329"/>
        <v>2509.6</v>
      </c>
    </row>
    <row r="6993" spans="1:9" ht="15.75" thickBot="1">
      <c r="A6993" s="398"/>
      <c r="B6993" s="333">
        <v>101</v>
      </c>
      <c r="C6993" s="334">
        <v>3281.13</v>
      </c>
      <c r="D6993" s="335" t="s">
        <v>384</v>
      </c>
      <c r="E6993" s="335" t="s">
        <v>386</v>
      </c>
      <c r="F6993" s="335" t="s">
        <v>804</v>
      </c>
      <c r="G6993" s="179">
        <f t="shared" si="327"/>
        <v>3281.13</v>
      </c>
      <c r="H6993" s="179">
        <f t="shared" si="328"/>
        <v>0</v>
      </c>
      <c r="I6993" s="179">
        <f t="shared" si="329"/>
        <v>3281.13</v>
      </c>
    </row>
    <row r="6994" spans="1:9" ht="15.75" thickBot="1">
      <c r="A6994" s="398"/>
      <c r="B6994" s="333">
        <v>94</v>
      </c>
      <c r="C6994" s="334">
        <v>3195.5</v>
      </c>
      <c r="D6994" s="335" t="s">
        <v>384</v>
      </c>
      <c r="E6994" s="335" t="s">
        <v>386</v>
      </c>
      <c r="F6994" s="335" t="s">
        <v>845</v>
      </c>
      <c r="G6994" s="179">
        <f t="shared" si="327"/>
        <v>3195.5</v>
      </c>
      <c r="H6994" s="179">
        <f t="shared" si="328"/>
        <v>0</v>
      </c>
      <c r="I6994" s="179">
        <f t="shared" si="329"/>
        <v>3195.5</v>
      </c>
    </row>
    <row r="6995" spans="1:9" ht="15.75" thickBot="1">
      <c r="A6995" s="398"/>
      <c r="B6995" s="333">
        <v>81</v>
      </c>
      <c r="C6995" s="334">
        <v>2542.89</v>
      </c>
      <c r="D6995" s="335" t="s">
        <v>384</v>
      </c>
      <c r="E6995" s="335" t="s">
        <v>386</v>
      </c>
      <c r="F6995" s="335" t="s">
        <v>843</v>
      </c>
      <c r="G6995" s="179">
        <f t="shared" si="327"/>
        <v>2542.89</v>
      </c>
      <c r="H6995" s="179">
        <f t="shared" si="328"/>
        <v>0</v>
      </c>
      <c r="I6995" s="179">
        <f t="shared" si="329"/>
        <v>2542.89</v>
      </c>
    </row>
    <row r="6996" spans="1:9" ht="15.75" thickBot="1">
      <c r="A6996" s="398"/>
      <c r="B6996" s="333">
        <v>100</v>
      </c>
      <c r="C6996" s="334">
        <v>3175.4</v>
      </c>
      <c r="D6996" s="335" t="s">
        <v>384</v>
      </c>
      <c r="E6996" s="335" t="s">
        <v>386</v>
      </c>
      <c r="F6996" s="335" t="s">
        <v>894</v>
      </c>
      <c r="G6996" s="179">
        <f t="shared" si="327"/>
        <v>3175.4</v>
      </c>
      <c r="H6996" s="179">
        <f t="shared" si="328"/>
        <v>0</v>
      </c>
      <c r="I6996" s="179">
        <f t="shared" si="329"/>
        <v>3175.4</v>
      </c>
    </row>
    <row r="6997" spans="1:9" ht="15.75" thickBot="1">
      <c r="A6997" s="398"/>
      <c r="B6997" s="333">
        <v>51</v>
      </c>
      <c r="C6997" s="334">
        <v>1611.39</v>
      </c>
      <c r="D6997" s="335" t="s">
        <v>384</v>
      </c>
      <c r="E6997" s="335" t="s">
        <v>386</v>
      </c>
      <c r="F6997" s="335" t="s">
        <v>881</v>
      </c>
      <c r="G6997" s="179">
        <f t="shared" si="327"/>
        <v>1611.39</v>
      </c>
      <c r="H6997" s="179">
        <f t="shared" si="328"/>
        <v>0</v>
      </c>
      <c r="I6997" s="179">
        <f t="shared" si="329"/>
        <v>1611.39</v>
      </c>
    </row>
    <row r="6998" spans="1:9" ht="15.75" thickBot="1">
      <c r="A6998" s="398"/>
      <c r="B6998" s="333">
        <v>31</v>
      </c>
      <c r="C6998" s="334">
        <v>1031.99</v>
      </c>
      <c r="D6998" s="335" t="s">
        <v>384</v>
      </c>
      <c r="E6998" s="335" t="s">
        <v>386</v>
      </c>
      <c r="F6998" s="335" t="s">
        <v>805</v>
      </c>
      <c r="G6998" s="179">
        <f t="shared" si="327"/>
        <v>1031.99</v>
      </c>
      <c r="H6998" s="179">
        <f t="shared" si="328"/>
        <v>0</v>
      </c>
      <c r="I6998" s="179">
        <f t="shared" si="329"/>
        <v>1031.99</v>
      </c>
    </row>
    <row r="6999" spans="1:9" ht="15.75" thickBot="1">
      <c r="A6999" s="398"/>
      <c r="B6999" s="333">
        <v>49</v>
      </c>
      <c r="C6999" s="334">
        <v>1631.21</v>
      </c>
      <c r="D6999" s="335" t="s">
        <v>384</v>
      </c>
      <c r="E6999" s="335" t="s">
        <v>386</v>
      </c>
      <c r="F6999" s="335" t="s">
        <v>862</v>
      </c>
      <c r="G6999" s="179">
        <f t="shared" si="327"/>
        <v>1631.21</v>
      </c>
      <c r="H6999" s="179">
        <f t="shared" si="328"/>
        <v>0</v>
      </c>
      <c r="I6999" s="179">
        <f t="shared" si="329"/>
        <v>1631.21</v>
      </c>
    </row>
    <row r="7000" spans="1:9" ht="15.75" thickBot="1">
      <c r="A7000" s="399"/>
      <c r="B7000" s="333">
        <v>219</v>
      </c>
      <c r="C7000" s="334">
        <v>7210.51</v>
      </c>
      <c r="D7000" s="335" t="s">
        <v>384</v>
      </c>
      <c r="E7000" s="335" t="s">
        <v>386</v>
      </c>
      <c r="F7000" s="335" t="s">
        <v>816</v>
      </c>
      <c r="G7000" s="179">
        <f t="shared" si="327"/>
        <v>7210.51</v>
      </c>
      <c r="H7000" s="179">
        <f t="shared" si="328"/>
        <v>0</v>
      </c>
      <c r="I7000" s="179">
        <f t="shared" si="329"/>
        <v>7210.51</v>
      </c>
    </row>
    <row r="7001" spans="1:9" ht="15.75" thickBot="1">
      <c r="A7001" s="336" t="s">
        <v>549</v>
      </c>
      <c r="B7001" s="337">
        <v>1517</v>
      </c>
      <c r="C7001" s="338">
        <v>51816.66</v>
      </c>
      <c r="D7001" s="394"/>
      <c r="E7001" s="395"/>
      <c r="F7001" s="396"/>
      <c r="G7001" s="179">
        <f t="shared" si="327"/>
        <v>0</v>
      </c>
      <c r="H7001" s="179">
        <f t="shared" si="328"/>
        <v>0</v>
      </c>
      <c r="I7001" s="179">
        <f t="shared" si="329"/>
        <v>0</v>
      </c>
    </row>
    <row r="7002" spans="1:9" ht="15.75" thickBot="1">
      <c r="A7002" s="397" t="s">
        <v>1083</v>
      </c>
      <c r="B7002" s="333">
        <v>0.48</v>
      </c>
      <c r="C7002" s="334">
        <v>36.28</v>
      </c>
      <c r="D7002" s="335" t="s">
        <v>391</v>
      </c>
      <c r="E7002" s="335" t="s">
        <v>386</v>
      </c>
      <c r="F7002" s="335" t="s">
        <v>919</v>
      </c>
      <c r="G7002" s="179">
        <f t="shared" si="327"/>
        <v>0</v>
      </c>
      <c r="H7002" s="179">
        <f t="shared" si="328"/>
        <v>0</v>
      </c>
      <c r="I7002" s="179">
        <f t="shared" si="329"/>
        <v>0</v>
      </c>
    </row>
    <row r="7003" spans="1:9" ht="15.75" thickBot="1">
      <c r="A7003" s="398"/>
      <c r="B7003" s="333">
        <v>0.48</v>
      </c>
      <c r="C7003" s="334">
        <v>36.28</v>
      </c>
      <c r="D7003" s="335" t="s">
        <v>391</v>
      </c>
      <c r="E7003" s="335" t="s">
        <v>386</v>
      </c>
      <c r="F7003" s="335" t="s">
        <v>858</v>
      </c>
      <c r="G7003" s="179">
        <f t="shared" si="327"/>
        <v>0</v>
      </c>
      <c r="H7003" s="179">
        <f t="shared" si="328"/>
        <v>0</v>
      </c>
      <c r="I7003" s="179">
        <f t="shared" si="329"/>
        <v>0</v>
      </c>
    </row>
    <row r="7004" spans="1:9" ht="15.75" thickBot="1">
      <c r="A7004" s="398"/>
      <c r="B7004" s="333">
        <v>2.6</v>
      </c>
      <c r="C7004" s="334">
        <v>196.5</v>
      </c>
      <c r="D7004" s="335" t="s">
        <v>385</v>
      </c>
      <c r="E7004" s="335" t="s">
        <v>386</v>
      </c>
      <c r="F7004" s="335" t="s">
        <v>918</v>
      </c>
      <c r="G7004" s="179">
        <f t="shared" si="327"/>
        <v>0</v>
      </c>
      <c r="H7004" s="179">
        <f t="shared" si="328"/>
        <v>196.5</v>
      </c>
      <c r="I7004" s="179">
        <f t="shared" si="329"/>
        <v>196.5</v>
      </c>
    </row>
    <row r="7005" spans="1:9" ht="15.75" thickBot="1">
      <c r="A7005" s="398"/>
      <c r="B7005" s="333">
        <v>2.12</v>
      </c>
      <c r="C7005" s="334">
        <v>160.22</v>
      </c>
      <c r="D7005" s="335" t="s">
        <v>385</v>
      </c>
      <c r="E7005" s="335" t="s">
        <v>386</v>
      </c>
      <c r="F7005" s="335" t="s">
        <v>919</v>
      </c>
      <c r="G7005" s="179">
        <f t="shared" si="327"/>
        <v>0</v>
      </c>
      <c r="H7005" s="179">
        <f t="shared" si="328"/>
        <v>160.22</v>
      </c>
      <c r="I7005" s="179">
        <f t="shared" si="329"/>
        <v>160.22</v>
      </c>
    </row>
    <row r="7006" spans="1:9" ht="15.75" thickBot="1">
      <c r="A7006" s="398"/>
      <c r="B7006" s="333">
        <v>2.6</v>
      </c>
      <c r="C7006" s="334">
        <v>196.5</v>
      </c>
      <c r="D7006" s="335" t="s">
        <v>385</v>
      </c>
      <c r="E7006" s="335" t="s">
        <v>386</v>
      </c>
      <c r="F7006" s="335" t="s">
        <v>920</v>
      </c>
      <c r="G7006" s="179">
        <f t="shared" si="327"/>
        <v>0</v>
      </c>
      <c r="H7006" s="179">
        <f t="shared" si="328"/>
        <v>196.5</v>
      </c>
      <c r="I7006" s="179">
        <f t="shared" si="329"/>
        <v>196.5</v>
      </c>
    </row>
    <row r="7007" spans="1:9" ht="15.75" thickBot="1">
      <c r="A7007" s="398"/>
      <c r="B7007" s="333">
        <v>1.88</v>
      </c>
      <c r="C7007" s="334">
        <v>142.09</v>
      </c>
      <c r="D7007" s="335" t="s">
        <v>385</v>
      </c>
      <c r="E7007" s="335" t="s">
        <v>386</v>
      </c>
      <c r="F7007" s="335" t="s">
        <v>858</v>
      </c>
      <c r="G7007" s="179">
        <f t="shared" si="327"/>
        <v>0</v>
      </c>
      <c r="H7007" s="179">
        <f t="shared" si="328"/>
        <v>142.09</v>
      </c>
      <c r="I7007" s="179">
        <f t="shared" si="329"/>
        <v>142.09</v>
      </c>
    </row>
    <row r="7008" spans="1:9" ht="15.75" thickBot="1">
      <c r="A7008" s="399"/>
      <c r="B7008" s="333">
        <v>0</v>
      </c>
      <c r="C7008" s="334">
        <v>11.87</v>
      </c>
      <c r="D7008" s="335" t="s">
        <v>393</v>
      </c>
      <c r="E7008" s="335" t="s">
        <v>386</v>
      </c>
      <c r="F7008" s="335" t="s">
        <v>859</v>
      </c>
      <c r="G7008" s="179">
        <f t="shared" si="327"/>
        <v>0</v>
      </c>
      <c r="H7008" s="179">
        <f t="shared" si="328"/>
        <v>0</v>
      </c>
      <c r="I7008" s="179">
        <f t="shared" si="329"/>
        <v>0</v>
      </c>
    </row>
    <row r="7009" spans="1:9" ht="15.75" thickBot="1">
      <c r="A7009" s="336" t="s">
        <v>1083</v>
      </c>
      <c r="B7009" s="337">
        <v>10.16</v>
      </c>
      <c r="C7009" s="338">
        <v>779.74</v>
      </c>
      <c r="D7009" s="394"/>
      <c r="E7009" s="395"/>
      <c r="F7009" s="396"/>
      <c r="G7009" s="179">
        <f t="shared" si="327"/>
        <v>0</v>
      </c>
      <c r="H7009" s="179">
        <f t="shared" si="328"/>
        <v>0</v>
      </c>
      <c r="I7009" s="179">
        <f t="shared" si="329"/>
        <v>0</v>
      </c>
    </row>
    <row r="7010" spans="1:9" ht="15.75" thickBot="1">
      <c r="A7010" s="397" t="s">
        <v>1084</v>
      </c>
      <c r="B7010" s="333">
        <v>4.96</v>
      </c>
      <c r="C7010" s="334">
        <v>213.41</v>
      </c>
      <c r="D7010" s="335" t="s">
        <v>391</v>
      </c>
      <c r="E7010" s="335" t="s">
        <v>386</v>
      </c>
      <c r="F7010" s="335" t="s">
        <v>919</v>
      </c>
      <c r="G7010" s="179">
        <f t="shared" si="327"/>
        <v>0</v>
      </c>
      <c r="H7010" s="179">
        <f t="shared" si="328"/>
        <v>0</v>
      </c>
      <c r="I7010" s="179">
        <f t="shared" si="329"/>
        <v>0</v>
      </c>
    </row>
    <row r="7011" spans="1:9" ht="15.75" thickBot="1">
      <c r="A7011" s="398"/>
      <c r="B7011" s="333">
        <v>4.96</v>
      </c>
      <c r="C7011" s="334">
        <v>213.41</v>
      </c>
      <c r="D7011" s="335" t="s">
        <v>391</v>
      </c>
      <c r="E7011" s="335" t="s">
        <v>386</v>
      </c>
      <c r="F7011" s="335" t="s">
        <v>858</v>
      </c>
      <c r="G7011" s="179">
        <f t="shared" si="327"/>
        <v>0</v>
      </c>
      <c r="H7011" s="179">
        <f t="shared" si="328"/>
        <v>0</v>
      </c>
      <c r="I7011" s="179">
        <f t="shared" si="329"/>
        <v>0</v>
      </c>
    </row>
    <row r="7012" spans="1:9" ht="15.75" thickBot="1">
      <c r="A7012" s="398"/>
      <c r="B7012" s="333">
        <v>26.86</v>
      </c>
      <c r="C7012" s="334">
        <v>1155.99</v>
      </c>
      <c r="D7012" s="335" t="s">
        <v>385</v>
      </c>
      <c r="E7012" s="335" t="s">
        <v>386</v>
      </c>
      <c r="F7012" s="335" t="s">
        <v>918</v>
      </c>
      <c r="G7012" s="179">
        <f t="shared" si="327"/>
        <v>0</v>
      </c>
      <c r="H7012" s="179">
        <f t="shared" si="328"/>
        <v>1155.99</v>
      </c>
      <c r="I7012" s="179">
        <f t="shared" si="329"/>
        <v>1155.99</v>
      </c>
    </row>
    <row r="7013" spans="1:9" ht="15.75" thickBot="1">
      <c r="A7013" s="398"/>
      <c r="B7013" s="333">
        <v>21.5</v>
      </c>
      <c r="C7013" s="334">
        <v>930.61</v>
      </c>
      <c r="D7013" s="335" t="s">
        <v>385</v>
      </c>
      <c r="E7013" s="335" t="s">
        <v>386</v>
      </c>
      <c r="F7013" s="335" t="s">
        <v>919</v>
      </c>
      <c r="G7013" s="179">
        <f t="shared" si="327"/>
        <v>0</v>
      </c>
      <c r="H7013" s="179">
        <f t="shared" si="328"/>
        <v>930.61</v>
      </c>
      <c r="I7013" s="179">
        <f t="shared" si="329"/>
        <v>930.61</v>
      </c>
    </row>
    <row r="7014" spans="1:9" ht="15.75" thickBot="1">
      <c r="A7014" s="398"/>
      <c r="B7014" s="333">
        <v>25.98</v>
      </c>
      <c r="C7014" s="334">
        <v>1108.1300000000001</v>
      </c>
      <c r="D7014" s="335" t="s">
        <v>385</v>
      </c>
      <c r="E7014" s="335" t="s">
        <v>386</v>
      </c>
      <c r="F7014" s="335" t="s">
        <v>920</v>
      </c>
      <c r="G7014" s="179">
        <f t="shared" si="327"/>
        <v>0</v>
      </c>
      <c r="H7014" s="179">
        <f t="shared" si="328"/>
        <v>1108.1300000000001</v>
      </c>
      <c r="I7014" s="179">
        <f t="shared" si="329"/>
        <v>1108.1300000000001</v>
      </c>
    </row>
    <row r="7015" spans="1:9" ht="15.75" thickBot="1">
      <c r="A7015" s="398"/>
      <c r="B7015" s="333">
        <v>16.54</v>
      </c>
      <c r="C7015" s="334">
        <v>717.2</v>
      </c>
      <c r="D7015" s="335" t="s">
        <v>385</v>
      </c>
      <c r="E7015" s="335" t="s">
        <v>386</v>
      </c>
      <c r="F7015" s="335" t="s">
        <v>858</v>
      </c>
      <c r="G7015" s="179">
        <f t="shared" si="327"/>
        <v>0</v>
      </c>
      <c r="H7015" s="179">
        <f t="shared" si="328"/>
        <v>717.2</v>
      </c>
      <c r="I7015" s="179">
        <f t="shared" si="329"/>
        <v>717.2</v>
      </c>
    </row>
    <row r="7016" spans="1:9" ht="15.75" thickBot="1">
      <c r="A7016" s="398"/>
      <c r="B7016" s="333">
        <v>1.68</v>
      </c>
      <c r="C7016" s="334">
        <v>71.819999999999993</v>
      </c>
      <c r="D7016" s="335" t="s">
        <v>834</v>
      </c>
      <c r="E7016" s="335" t="s">
        <v>386</v>
      </c>
      <c r="F7016" s="335" t="s">
        <v>858</v>
      </c>
      <c r="G7016" s="179">
        <f t="shared" si="327"/>
        <v>0</v>
      </c>
      <c r="H7016" s="179">
        <f t="shared" si="328"/>
        <v>0</v>
      </c>
      <c r="I7016" s="179">
        <f t="shared" si="329"/>
        <v>0</v>
      </c>
    </row>
    <row r="7017" spans="1:9" ht="15.75" thickBot="1">
      <c r="A7017" s="399"/>
      <c r="B7017" s="333">
        <v>0</v>
      </c>
      <c r="C7017" s="334">
        <v>54.25</v>
      </c>
      <c r="D7017" s="335" t="s">
        <v>393</v>
      </c>
      <c r="E7017" s="335" t="s">
        <v>386</v>
      </c>
      <c r="F7017" s="335" t="s">
        <v>859</v>
      </c>
      <c r="G7017" s="179">
        <f t="shared" si="327"/>
        <v>0</v>
      </c>
      <c r="H7017" s="179">
        <f t="shared" si="328"/>
        <v>0</v>
      </c>
      <c r="I7017" s="179">
        <f t="shared" si="329"/>
        <v>0</v>
      </c>
    </row>
    <row r="7018" spans="1:9" ht="15.75" thickBot="1">
      <c r="A7018" s="336" t="s">
        <v>1084</v>
      </c>
      <c r="B7018" s="337">
        <v>102.48</v>
      </c>
      <c r="C7018" s="338">
        <v>4464.82</v>
      </c>
      <c r="D7018" s="394"/>
      <c r="E7018" s="395"/>
      <c r="F7018" s="396"/>
      <c r="G7018" s="179">
        <f t="shared" si="327"/>
        <v>0</v>
      </c>
      <c r="H7018" s="179">
        <f t="shared" si="328"/>
        <v>0</v>
      </c>
      <c r="I7018" s="179">
        <f t="shared" si="329"/>
        <v>0</v>
      </c>
    </row>
    <row r="7019" spans="1:9" ht="15.75" thickBot="1">
      <c r="A7019" s="397" t="s">
        <v>1085</v>
      </c>
      <c r="B7019" s="333">
        <v>0.16</v>
      </c>
      <c r="C7019" s="334">
        <v>8.4499999999999993</v>
      </c>
      <c r="D7019" s="335" t="s">
        <v>391</v>
      </c>
      <c r="E7019" s="335" t="s">
        <v>386</v>
      </c>
      <c r="F7019" s="335" t="s">
        <v>919</v>
      </c>
      <c r="G7019" s="179">
        <f t="shared" si="327"/>
        <v>0</v>
      </c>
      <c r="H7019" s="179">
        <f t="shared" si="328"/>
        <v>0</v>
      </c>
      <c r="I7019" s="179">
        <f t="shared" si="329"/>
        <v>0</v>
      </c>
    </row>
    <row r="7020" spans="1:9" ht="15.75" thickBot="1">
      <c r="A7020" s="398"/>
      <c r="B7020" s="333">
        <v>0.16</v>
      </c>
      <c r="C7020" s="334">
        <v>8.4499999999999993</v>
      </c>
      <c r="D7020" s="335" t="s">
        <v>391</v>
      </c>
      <c r="E7020" s="335" t="s">
        <v>386</v>
      </c>
      <c r="F7020" s="335" t="s">
        <v>858</v>
      </c>
      <c r="G7020" s="179">
        <f t="shared" si="327"/>
        <v>0</v>
      </c>
      <c r="H7020" s="179">
        <f t="shared" si="328"/>
        <v>0</v>
      </c>
      <c r="I7020" s="179">
        <f t="shared" si="329"/>
        <v>0</v>
      </c>
    </row>
    <row r="7021" spans="1:9" ht="15.75" thickBot="1">
      <c r="A7021" s="398"/>
      <c r="B7021" s="333">
        <v>0.87</v>
      </c>
      <c r="C7021" s="334">
        <v>45.78</v>
      </c>
      <c r="D7021" s="335" t="s">
        <v>385</v>
      </c>
      <c r="E7021" s="335" t="s">
        <v>386</v>
      </c>
      <c r="F7021" s="335" t="s">
        <v>918</v>
      </c>
      <c r="G7021" s="179">
        <f t="shared" si="327"/>
        <v>0</v>
      </c>
      <c r="H7021" s="179">
        <f t="shared" si="328"/>
        <v>45.78</v>
      </c>
      <c r="I7021" s="179">
        <f t="shared" si="329"/>
        <v>45.78</v>
      </c>
    </row>
    <row r="7022" spans="1:9" ht="15.75" thickBot="1">
      <c r="A7022" s="398"/>
      <c r="B7022" s="333">
        <v>0.71</v>
      </c>
      <c r="C7022" s="334">
        <v>37.33</v>
      </c>
      <c r="D7022" s="335" t="s">
        <v>385</v>
      </c>
      <c r="E7022" s="335" t="s">
        <v>386</v>
      </c>
      <c r="F7022" s="335" t="s">
        <v>919</v>
      </c>
      <c r="G7022" s="179">
        <f t="shared" si="327"/>
        <v>0</v>
      </c>
      <c r="H7022" s="179">
        <f t="shared" si="328"/>
        <v>37.33</v>
      </c>
      <c r="I7022" s="179">
        <f t="shared" si="329"/>
        <v>37.33</v>
      </c>
    </row>
    <row r="7023" spans="1:9" ht="15.75" thickBot="1">
      <c r="A7023" s="398"/>
      <c r="B7023" s="333">
        <v>0.39</v>
      </c>
      <c r="C7023" s="334">
        <v>20.43</v>
      </c>
      <c r="D7023" s="335" t="s">
        <v>385</v>
      </c>
      <c r="E7023" s="335" t="s">
        <v>386</v>
      </c>
      <c r="F7023" s="335" t="s">
        <v>920</v>
      </c>
      <c r="G7023" s="179">
        <f t="shared" si="327"/>
        <v>0</v>
      </c>
      <c r="H7023" s="179">
        <f t="shared" si="328"/>
        <v>20.43</v>
      </c>
      <c r="I7023" s="179">
        <f t="shared" si="329"/>
        <v>20.43</v>
      </c>
    </row>
    <row r="7024" spans="1:9" ht="15.75" thickBot="1">
      <c r="A7024" s="398"/>
      <c r="B7024" s="333">
        <v>7.0000000000000007E-2</v>
      </c>
      <c r="C7024" s="334">
        <v>3.52</v>
      </c>
      <c r="D7024" s="335" t="s">
        <v>385</v>
      </c>
      <c r="E7024" s="335" t="s">
        <v>386</v>
      </c>
      <c r="F7024" s="335" t="s">
        <v>858</v>
      </c>
      <c r="G7024" s="179">
        <f t="shared" si="327"/>
        <v>0</v>
      </c>
      <c r="H7024" s="179">
        <f t="shared" si="328"/>
        <v>3.52</v>
      </c>
      <c r="I7024" s="179">
        <f t="shared" si="329"/>
        <v>3.52</v>
      </c>
    </row>
    <row r="7025" spans="1:9" ht="15.75" thickBot="1">
      <c r="A7025" s="398"/>
      <c r="B7025" s="333">
        <v>0.16</v>
      </c>
      <c r="C7025" s="334">
        <v>8.4499999999999993</v>
      </c>
      <c r="D7025" s="335" t="s">
        <v>834</v>
      </c>
      <c r="E7025" s="335" t="s">
        <v>386</v>
      </c>
      <c r="F7025" s="335" t="s">
        <v>920</v>
      </c>
      <c r="G7025" s="179">
        <f t="shared" si="327"/>
        <v>0</v>
      </c>
      <c r="H7025" s="179">
        <f t="shared" si="328"/>
        <v>0</v>
      </c>
      <c r="I7025" s="179">
        <f t="shared" si="329"/>
        <v>0</v>
      </c>
    </row>
    <row r="7026" spans="1:9" ht="15.75" thickBot="1">
      <c r="A7026" s="399"/>
      <c r="B7026" s="333">
        <v>0</v>
      </c>
      <c r="C7026" s="334">
        <v>2.06</v>
      </c>
      <c r="D7026" s="335" t="s">
        <v>393</v>
      </c>
      <c r="E7026" s="335" t="s">
        <v>386</v>
      </c>
      <c r="F7026" s="335" t="s">
        <v>859</v>
      </c>
      <c r="G7026" s="179">
        <f t="shared" si="327"/>
        <v>0</v>
      </c>
      <c r="H7026" s="179">
        <f t="shared" si="328"/>
        <v>0</v>
      </c>
      <c r="I7026" s="179">
        <f t="shared" si="329"/>
        <v>0</v>
      </c>
    </row>
    <row r="7027" spans="1:9" ht="15.75" thickBot="1">
      <c r="A7027" s="336" t="s">
        <v>1085</v>
      </c>
      <c r="B7027" s="337">
        <v>2.52</v>
      </c>
      <c r="C7027" s="338">
        <v>134.47</v>
      </c>
      <c r="D7027" s="394"/>
      <c r="E7027" s="395"/>
      <c r="F7027" s="396"/>
      <c r="G7027" s="179">
        <f t="shared" si="327"/>
        <v>0</v>
      </c>
      <c r="H7027" s="179">
        <f t="shared" si="328"/>
        <v>0</v>
      </c>
      <c r="I7027" s="179">
        <f t="shared" si="329"/>
        <v>0</v>
      </c>
    </row>
    <row r="7028" spans="1:9" ht="15.75" thickBot="1">
      <c r="A7028" s="397" t="s">
        <v>550</v>
      </c>
      <c r="B7028" s="333">
        <v>2.96</v>
      </c>
      <c r="C7028" s="334">
        <v>116.45</v>
      </c>
      <c r="D7028" s="335" t="s">
        <v>391</v>
      </c>
      <c r="E7028" s="335" t="s">
        <v>386</v>
      </c>
      <c r="F7028" s="335" t="s">
        <v>817</v>
      </c>
      <c r="G7028" s="179">
        <f t="shared" si="327"/>
        <v>0</v>
      </c>
      <c r="H7028" s="179">
        <f t="shared" si="328"/>
        <v>0</v>
      </c>
      <c r="I7028" s="179">
        <f t="shared" si="329"/>
        <v>0</v>
      </c>
    </row>
    <row r="7029" spans="1:9" ht="15.75" thickBot="1">
      <c r="A7029" s="398"/>
      <c r="B7029" s="333">
        <v>3.12</v>
      </c>
      <c r="C7029" s="334">
        <v>124.74</v>
      </c>
      <c r="D7029" s="335" t="s">
        <v>391</v>
      </c>
      <c r="E7029" s="335" t="s">
        <v>386</v>
      </c>
      <c r="F7029" s="335" t="s">
        <v>818</v>
      </c>
      <c r="G7029" s="179">
        <f t="shared" si="327"/>
        <v>0</v>
      </c>
      <c r="H7029" s="179">
        <f t="shared" si="328"/>
        <v>0</v>
      </c>
      <c r="I7029" s="179">
        <f t="shared" si="329"/>
        <v>0</v>
      </c>
    </row>
    <row r="7030" spans="1:9" ht="15.75" thickBot="1">
      <c r="A7030" s="398"/>
      <c r="B7030" s="333">
        <v>3.12</v>
      </c>
      <c r="C7030" s="334">
        <v>130.43</v>
      </c>
      <c r="D7030" s="335" t="s">
        <v>391</v>
      </c>
      <c r="E7030" s="335" t="s">
        <v>386</v>
      </c>
      <c r="F7030" s="335" t="s">
        <v>819</v>
      </c>
      <c r="G7030" s="179">
        <f t="shared" si="327"/>
        <v>0</v>
      </c>
      <c r="H7030" s="179">
        <f t="shared" si="328"/>
        <v>0</v>
      </c>
      <c r="I7030" s="179">
        <f t="shared" si="329"/>
        <v>0</v>
      </c>
    </row>
    <row r="7031" spans="1:9" ht="15.75" thickBot="1">
      <c r="A7031" s="398"/>
      <c r="B7031" s="333">
        <v>3.12</v>
      </c>
      <c r="C7031" s="334">
        <v>130.44</v>
      </c>
      <c r="D7031" s="335" t="s">
        <v>391</v>
      </c>
      <c r="E7031" s="335" t="s">
        <v>386</v>
      </c>
      <c r="F7031" s="335" t="s">
        <v>820</v>
      </c>
      <c r="G7031" s="179">
        <f t="shared" si="327"/>
        <v>0</v>
      </c>
      <c r="H7031" s="179">
        <f t="shared" si="328"/>
        <v>0</v>
      </c>
      <c r="I7031" s="179">
        <f t="shared" si="329"/>
        <v>0</v>
      </c>
    </row>
    <row r="7032" spans="1:9" ht="15.75" thickBot="1">
      <c r="A7032" s="398"/>
      <c r="B7032" s="333">
        <v>3.12</v>
      </c>
      <c r="C7032" s="334">
        <v>130.44</v>
      </c>
      <c r="D7032" s="335" t="s">
        <v>391</v>
      </c>
      <c r="E7032" s="335" t="s">
        <v>386</v>
      </c>
      <c r="F7032" s="335" t="s">
        <v>821</v>
      </c>
      <c r="G7032" s="179">
        <f t="shared" si="327"/>
        <v>0</v>
      </c>
      <c r="H7032" s="179">
        <f t="shared" si="328"/>
        <v>0</v>
      </c>
      <c r="I7032" s="179">
        <f t="shared" si="329"/>
        <v>0</v>
      </c>
    </row>
    <row r="7033" spans="1:9" ht="15.75" thickBot="1">
      <c r="A7033" s="398"/>
      <c r="B7033" s="333">
        <v>29.12</v>
      </c>
      <c r="C7033" s="334">
        <v>1145.0999999999999</v>
      </c>
      <c r="D7033" s="335" t="s">
        <v>385</v>
      </c>
      <c r="E7033" s="335" t="s">
        <v>386</v>
      </c>
      <c r="F7033" s="335" t="s">
        <v>817</v>
      </c>
      <c r="G7033" s="179">
        <f t="shared" si="327"/>
        <v>0</v>
      </c>
      <c r="H7033" s="179">
        <f t="shared" si="328"/>
        <v>1145.0999999999999</v>
      </c>
      <c r="I7033" s="179">
        <f t="shared" si="329"/>
        <v>1145.0999999999999</v>
      </c>
    </row>
    <row r="7034" spans="1:9" ht="15.75" thickBot="1">
      <c r="A7034" s="398"/>
      <c r="B7034" s="333">
        <v>28.55</v>
      </c>
      <c r="C7034" s="334">
        <v>1153.28</v>
      </c>
      <c r="D7034" s="335" t="s">
        <v>385</v>
      </c>
      <c r="E7034" s="335" t="s">
        <v>386</v>
      </c>
      <c r="F7034" s="335" t="s">
        <v>822</v>
      </c>
      <c r="G7034" s="179">
        <f t="shared" si="327"/>
        <v>0</v>
      </c>
      <c r="H7034" s="179">
        <f t="shared" si="328"/>
        <v>1153.28</v>
      </c>
      <c r="I7034" s="179">
        <f t="shared" si="329"/>
        <v>1153.28</v>
      </c>
    </row>
    <row r="7035" spans="1:9" ht="15.75" thickBot="1">
      <c r="A7035" s="398"/>
      <c r="B7035" s="333">
        <v>30.47</v>
      </c>
      <c r="C7035" s="334">
        <v>1201.8</v>
      </c>
      <c r="D7035" s="335" t="s">
        <v>385</v>
      </c>
      <c r="E7035" s="335" t="s">
        <v>386</v>
      </c>
      <c r="F7035" s="335" t="s">
        <v>823</v>
      </c>
      <c r="G7035" s="179">
        <f t="shared" si="327"/>
        <v>0</v>
      </c>
      <c r="H7035" s="179">
        <f t="shared" si="328"/>
        <v>1201.8</v>
      </c>
      <c r="I7035" s="179">
        <f t="shared" si="329"/>
        <v>1201.8</v>
      </c>
    </row>
    <row r="7036" spans="1:9" ht="15.75" thickBot="1">
      <c r="A7036" s="398"/>
      <c r="B7036" s="333">
        <v>32.07</v>
      </c>
      <c r="C7036" s="334">
        <v>1261.58</v>
      </c>
      <c r="D7036" s="335" t="s">
        <v>385</v>
      </c>
      <c r="E7036" s="335" t="s">
        <v>386</v>
      </c>
      <c r="F7036" s="335" t="s">
        <v>824</v>
      </c>
      <c r="G7036" s="179">
        <f t="shared" si="327"/>
        <v>0</v>
      </c>
      <c r="H7036" s="179">
        <f t="shared" si="328"/>
        <v>1261.58</v>
      </c>
      <c r="I7036" s="179">
        <f t="shared" si="329"/>
        <v>1261.58</v>
      </c>
    </row>
    <row r="7037" spans="1:9" ht="15.75" thickBot="1">
      <c r="A7037" s="398"/>
      <c r="B7037" s="333">
        <v>33.799999999999997</v>
      </c>
      <c r="C7037" s="334">
        <v>1351.35</v>
      </c>
      <c r="D7037" s="335" t="s">
        <v>385</v>
      </c>
      <c r="E7037" s="335" t="s">
        <v>386</v>
      </c>
      <c r="F7037" s="335" t="s">
        <v>825</v>
      </c>
      <c r="G7037" s="179">
        <f t="shared" si="327"/>
        <v>0</v>
      </c>
      <c r="H7037" s="179">
        <f t="shared" si="328"/>
        <v>1351.35</v>
      </c>
      <c r="I7037" s="179">
        <f t="shared" si="329"/>
        <v>1351.35</v>
      </c>
    </row>
    <row r="7038" spans="1:9" ht="15.75" thickBot="1">
      <c r="A7038" s="398"/>
      <c r="B7038" s="333">
        <v>28.45</v>
      </c>
      <c r="C7038" s="334">
        <v>1134.82</v>
      </c>
      <c r="D7038" s="335" t="s">
        <v>385</v>
      </c>
      <c r="E7038" s="335" t="s">
        <v>386</v>
      </c>
      <c r="F7038" s="335" t="s">
        <v>818</v>
      </c>
      <c r="G7038" s="179">
        <f t="shared" si="327"/>
        <v>0</v>
      </c>
      <c r="H7038" s="179">
        <f t="shared" si="328"/>
        <v>1134.82</v>
      </c>
      <c r="I7038" s="179">
        <f t="shared" si="329"/>
        <v>1134.82</v>
      </c>
    </row>
    <row r="7039" spans="1:9" ht="15.75" thickBot="1">
      <c r="A7039" s="398"/>
      <c r="B7039" s="333">
        <v>33.799999999999997</v>
      </c>
      <c r="C7039" s="334">
        <v>1413.13</v>
      </c>
      <c r="D7039" s="335" t="s">
        <v>385</v>
      </c>
      <c r="E7039" s="335" t="s">
        <v>386</v>
      </c>
      <c r="F7039" s="335" t="s">
        <v>826</v>
      </c>
      <c r="G7039" s="179">
        <f t="shared" si="327"/>
        <v>0</v>
      </c>
      <c r="H7039" s="179">
        <f t="shared" si="328"/>
        <v>1413.13</v>
      </c>
      <c r="I7039" s="179">
        <f t="shared" si="329"/>
        <v>1413.13</v>
      </c>
    </row>
    <row r="7040" spans="1:9" ht="15.75" thickBot="1">
      <c r="A7040" s="398"/>
      <c r="B7040" s="333">
        <v>33</v>
      </c>
      <c r="C7040" s="334">
        <v>1389.18</v>
      </c>
      <c r="D7040" s="335" t="s">
        <v>385</v>
      </c>
      <c r="E7040" s="335" t="s">
        <v>386</v>
      </c>
      <c r="F7040" s="335" t="s">
        <v>827</v>
      </c>
      <c r="G7040" s="179">
        <f t="shared" si="327"/>
        <v>0</v>
      </c>
      <c r="H7040" s="179">
        <f t="shared" si="328"/>
        <v>1389.18</v>
      </c>
      <c r="I7040" s="179">
        <f t="shared" si="329"/>
        <v>1389.18</v>
      </c>
    </row>
    <row r="7041" spans="1:9" ht="15.75" thickBot="1">
      <c r="A7041" s="398"/>
      <c r="B7041" s="333">
        <v>33.17</v>
      </c>
      <c r="C7041" s="334">
        <v>1378.33</v>
      </c>
      <c r="D7041" s="335" t="s">
        <v>385</v>
      </c>
      <c r="E7041" s="335" t="s">
        <v>386</v>
      </c>
      <c r="F7041" s="335" t="s">
        <v>828</v>
      </c>
      <c r="G7041" s="179">
        <f t="shared" si="327"/>
        <v>0</v>
      </c>
      <c r="H7041" s="179">
        <f t="shared" si="328"/>
        <v>1378.33</v>
      </c>
      <c r="I7041" s="179">
        <f t="shared" si="329"/>
        <v>1378.33</v>
      </c>
    </row>
    <row r="7042" spans="1:9" ht="15.75" thickBot="1">
      <c r="A7042" s="398"/>
      <c r="B7042" s="333">
        <v>28.85</v>
      </c>
      <c r="C7042" s="334">
        <v>1216.6400000000001</v>
      </c>
      <c r="D7042" s="335" t="s">
        <v>385</v>
      </c>
      <c r="E7042" s="335" t="s">
        <v>386</v>
      </c>
      <c r="F7042" s="335" t="s">
        <v>819</v>
      </c>
      <c r="G7042" s="179">
        <f t="shared" si="327"/>
        <v>0</v>
      </c>
      <c r="H7042" s="179">
        <f t="shared" si="328"/>
        <v>1216.6400000000001</v>
      </c>
      <c r="I7042" s="179">
        <f t="shared" si="329"/>
        <v>1216.6400000000001</v>
      </c>
    </row>
    <row r="7043" spans="1:9" ht="15.75" thickBot="1">
      <c r="A7043" s="398"/>
      <c r="B7043" s="333">
        <v>25.48</v>
      </c>
      <c r="C7043" s="334">
        <v>1083.28</v>
      </c>
      <c r="D7043" s="335" t="s">
        <v>385</v>
      </c>
      <c r="E7043" s="335" t="s">
        <v>386</v>
      </c>
      <c r="F7043" s="335" t="s">
        <v>829</v>
      </c>
      <c r="G7043" s="179">
        <f t="shared" si="327"/>
        <v>0</v>
      </c>
      <c r="H7043" s="179">
        <f t="shared" si="328"/>
        <v>1083.28</v>
      </c>
      <c r="I7043" s="179">
        <f t="shared" si="329"/>
        <v>1083.28</v>
      </c>
    </row>
    <row r="7044" spans="1:9" ht="15.75" thickBot="1">
      <c r="A7044" s="398"/>
      <c r="B7044" s="333">
        <v>32.840000000000003</v>
      </c>
      <c r="C7044" s="334">
        <v>1360.93</v>
      </c>
      <c r="D7044" s="335" t="s">
        <v>385</v>
      </c>
      <c r="E7044" s="335" t="s">
        <v>386</v>
      </c>
      <c r="F7044" s="335" t="s">
        <v>830</v>
      </c>
      <c r="G7044" s="179">
        <f t="shared" si="327"/>
        <v>0</v>
      </c>
      <c r="H7044" s="179">
        <f t="shared" si="328"/>
        <v>1360.93</v>
      </c>
      <c r="I7044" s="179">
        <f t="shared" si="329"/>
        <v>1360.93</v>
      </c>
    </row>
    <row r="7045" spans="1:9" ht="15.75" thickBot="1">
      <c r="A7045" s="398"/>
      <c r="B7045" s="333">
        <v>27.72</v>
      </c>
      <c r="C7045" s="334">
        <v>1160.71</v>
      </c>
      <c r="D7045" s="335" t="s">
        <v>385</v>
      </c>
      <c r="E7045" s="335" t="s">
        <v>386</v>
      </c>
      <c r="F7045" s="335" t="s">
        <v>820</v>
      </c>
      <c r="G7045" s="179">
        <f t="shared" ref="G7045:G7108" si="330">IF(D7045="REG",C7045,0)</f>
        <v>0</v>
      </c>
      <c r="H7045" s="179">
        <f t="shared" ref="H7045:H7108" si="331">IF(D7045="SAL",C7045,0)</f>
        <v>1160.71</v>
      </c>
      <c r="I7045" s="179">
        <f t="shared" ref="I7045:I7108" si="332">+G7045+H7045</f>
        <v>1160.71</v>
      </c>
    </row>
    <row r="7046" spans="1:9" ht="15.75" thickBot="1">
      <c r="A7046" s="398"/>
      <c r="B7046" s="333">
        <v>32.04</v>
      </c>
      <c r="C7046" s="334">
        <v>1342.19</v>
      </c>
      <c r="D7046" s="335" t="s">
        <v>385</v>
      </c>
      <c r="E7046" s="335" t="s">
        <v>386</v>
      </c>
      <c r="F7046" s="335" t="s">
        <v>805</v>
      </c>
      <c r="G7046" s="179">
        <f t="shared" si="330"/>
        <v>0</v>
      </c>
      <c r="H7046" s="179">
        <f t="shared" si="331"/>
        <v>1342.19</v>
      </c>
      <c r="I7046" s="179">
        <f t="shared" si="332"/>
        <v>1342.19</v>
      </c>
    </row>
    <row r="7047" spans="1:9" ht="15.75" thickBot="1">
      <c r="A7047" s="398"/>
      <c r="B7047" s="333">
        <v>31.08</v>
      </c>
      <c r="C7047" s="334">
        <v>1225.28</v>
      </c>
      <c r="D7047" s="335" t="s">
        <v>385</v>
      </c>
      <c r="E7047" s="335" t="s">
        <v>386</v>
      </c>
      <c r="F7047" s="335" t="s">
        <v>831</v>
      </c>
      <c r="G7047" s="179">
        <f t="shared" si="330"/>
        <v>0</v>
      </c>
      <c r="H7047" s="179">
        <f t="shared" si="331"/>
        <v>1225.28</v>
      </c>
      <c r="I7047" s="179">
        <f t="shared" si="332"/>
        <v>1225.28</v>
      </c>
    </row>
    <row r="7048" spans="1:9" ht="15.75" thickBot="1">
      <c r="A7048" s="398"/>
      <c r="B7048" s="333">
        <v>32.21</v>
      </c>
      <c r="C7048" s="334">
        <v>1350.64</v>
      </c>
      <c r="D7048" s="335" t="s">
        <v>385</v>
      </c>
      <c r="E7048" s="335" t="s">
        <v>386</v>
      </c>
      <c r="F7048" s="335" t="s">
        <v>832</v>
      </c>
      <c r="G7048" s="179">
        <f t="shared" si="330"/>
        <v>0</v>
      </c>
      <c r="H7048" s="179">
        <f t="shared" si="331"/>
        <v>1350.64</v>
      </c>
      <c r="I7048" s="179">
        <f t="shared" si="332"/>
        <v>1350.64</v>
      </c>
    </row>
    <row r="7049" spans="1:9" ht="15.75" thickBot="1">
      <c r="A7049" s="398"/>
      <c r="B7049" s="333">
        <v>30.68</v>
      </c>
      <c r="C7049" s="334">
        <v>1282.7</v>
      </c>
      <c r="D7049" s="335" t="s">
        <v>385</v>
      </c>
      <c r="E7049" s="335" t="s">
        <v>386</v>
      </c>
      <c r="F7049" s="335" t="s">
        <v>821</v>
      </c>
      <c r="G7049" s="179">
        <f t="shared" si="330"/>
        <v>0</v>
      </c>
      <c r="H7049" s="179">
        <f t="shared" si="331"/>
        <v>1282.7</v>
      </c>
      <c r="I7049" s="179">
        <f t="shared" si="332"/>
        <v>1282.7</v>
      </c>
    </row>
    <row r="7050" spans="1:9" ht="15.75" thickBot="1">
      <c r="A7050" s="398"/>
      <c r="B7050" s="333">
        <v>33.799999999999997</v>
      </c>
      <c r="C7050" s="334">
        <v>1413.13</v>
      </c>
      <c r="D7050" s="335" t="s">
        <v>385</v>
      </c>
      <c r="E7050" s="335" t="s">
        <v>386</v>
      </c>
      <c r="F7050" s="335" t="s">
        <v>833</v>
      </c>
      <c r="G7050" s="179">
        <f t="shared" si="330"/>
        <v>0</v>
      </c>
      <c r="H7050" s="179">
        <f t="shared" si="331"/>
        <v>1413.13</v>
      </c>
      <c r="I7050" s="179">
        <f t="shared" si="332"/>
        <v>1413.13</v>
      </c>
    </row>
    <row r="7051" spans="1:9" ht="15.75" thickBot="1">
      <c r="A7051" s="398"/>
      <c r="B7051" s="333">
        <v>31.4</v>
      </c>
      <c r="C7051" s="334">
        <v>1341.26</v>
      </c>
      <c r="D7051" s="335" t="s">
        <v>385</v>
      </c>
      <c r="E7051" s="335" t="s">
        <v>386</v>
      </c>
      <c r="F7051" s="335" t="s">
        <v>916</v>
      </c>
      <c r="G7051" s="179">
        <f t="shared" si="330"/>
        <v>0</v>
      </c>
      <c r="H7051" s="179">
        <f t="shared" si="331"/>
        <v>1341.26</v>
      </c>
      <c r="I7051" s="179">
        <f t="shared" si="332"/>
        <v>1341.26</v>
      </c>
    </row>
    <row r="7052" spans="1:9" ht="15.75" thickBot="1">
      <c r="A7052" s="398"/>
      <c r="B7052" s="333">
        <v>33.57</v>
      </c>
      <c r="C7052" s="334">
        <v>1394.99</v>
      </c>
      <c r="D7052" s="335" t="s">
        <v>385</v>
      </c>
      <c r="E7052" s="335" t="s">
        <v>386</v>
      </c>
      <c r="F7052" s="335" t="s">
        <v>917</v>
      </c>
      <c r="G7052" s="179">
        <f t="shared" si="330"/>
        <v>0</v>
      </c>
      <c r="H7052" s="179">
        <f t="shared" si="331"/>
        <v>1394.99</v>
      </c>
      <c r="I7052" s="179">
        <f t="shared" si="332"/>
        <v>1394.99</v>
      </c>
    </row>
    <row r="7053" spans="1:9" ht="15.75" thickBot="1">
      <c r="A7053" s="399"/>
      <c r="B7053" s="333">
        <v>0.32</v>
      </c>
      <c r="C7053" s="334">
        <v>17.399999999999999</v>
      </c>
      <c r="D7053" s="335" t="s">
        <v>834</v>
      </c>
      <c r="E7053" s="335" t="s">
        <v>386</v>
      </c>
      <c r="F7053" s="335" t="s">
        <v>831</v>
      </c>
      <c r="G7053" s="179">
        <f t="shared" si="330"/>
        <v>0</v>
      </c>
      <c r="H7053" s="179">
        <f t="shared" si="331"/>
        <v>0</v>
      </c>
      <c r="I7053" s="179">
        <f t="shared" si="332"/>
        <v>0</v>
      </c>
    </row>
    <row r="7054" spans="1:9" ht="15.75" thickBot="1">
      <c r="A7054" s="336" t="s">
        <v>550</v>
      </c>
      <c r="B7054" s="337">
        <v>637.86</v>
      </c>
      <c r="C7054" s="338">
        <v>26250.22</v>
      </c>
      <c r="D7054" s="394"/>
      <c r="E7054" s="395"/>
      <c r="F7054" s="396"/>
      <c r="G7054" s="179">
        <f t="shared" si="330"/>
        <v>0</v>
      </c>
      <c r="H7054" s="179">
        <f t="shared" si="331"/>
        <v>0</v>
      </c>
      <c r="I7054" s="179">
        <f t="shared" si="332"/>
        <v>0</v>
      </c>
    </row>
    <row r="7055" spans="1:9" ht="15.75" thickBot="1">
      <c r="A7055" s="397" t="s">
        <v>551</v>
      </c>
      <c r="B7055" s="333">
        <v>2</v>
      </c>
      <c r="C7055" s="334">
        <v>52.14</v>
      </c>
      <c r="D7055" s="335" t="s">
        <v>389</v>
      </c>
      <c r="E7055" s="335" t="s">
        <v>386</v>
      </c>
      <c r="F7055" s="335" t="s">
        <v>837</v>
      </c>
      <c r="G7055" s="179">
        <f t="shared" si="330"/>
        <v>0</v>
      </c>
      <c r="H7055" s="179">
        <f t="shared" si="331"/>
        <v>0</v>
      </c>
      <c r="I7055" s="179">
        <f t="shared" si="332"/>
        <v>0</v>
      </c>
    </row>
    <row r="7056" spans="1:9" ht="15.75" thickBot="1">
      <c r="A7056" s="398"/>
      <c r="B7056" s="333">
        <v>1</v>
      </c>
      <c r="C7056" s="334">
        <v>33.380000000000003</v>
      </c>
      <c r="D7056" s="335" t="s">
        <v>389</v>
      </c>
      <c r="E7056" s="335" t="s">
        <v>386</v>
      </c>
      <c r="F7056" s="335" t="s">
        <v>813</v>
      </c>
      <c r="G7056" s="179">
        <f t="shared" si="330"/>
        <v>0</v>
      </c>
      <c r="H7056" s="179">
        <f t="shared" si="331"/>
        <v>0</v>
      </c>
      <c r="I7056" s="179">
        <f t="shared" si="332"/>
        <v>0</v>
      </c>
    </row>
    <row r="7057" spans="1:9" ht="15.75" thickBot="1">
      <c r="A7057" s="398"/>
      <c r="B7057" s="333">
        <v>1</v>
      </c>
      <c r="C7057" s="334">
        <v>34.21</v>
      </c>
      <c r="D7057" s="335" t="s">
        <v>389</v>
      </c>
      <c r="E7057" s="335" t="s">
        <v>386</v>
      </c>
      <c r="F7057" s="335" t="s">
        <v>808</v>
      </c>
      <c r="G7057" s="179">
        <f t="shared" si="330"/>
        <v>0</v>
      </c>
      <c r="H7057" s="179">
        <f t="shared" si="331"/>
        <v>0</v>
      </c>
      <c r="I7057" s="179">
        <f t="shared" si="332"/>
        <v>0</v>
      </c>
    </row>
    <row r="7058" spans="1:9" ht="15.75" thickBot="1">
      <c r="A7058" s="398"/>
      <c r="B7058" s="333">
        <v>12</v>
      </c>
      <c r="C7058" s="334">
        <v>376.72</v>
      </c>
      <c r="D7058" s="335" t="s">
        <v>391</v>
      </c>
      <c r="E7058" s="335" t="s">
        <v>386</v>
      </c>
      <c r="F7058" s="335" t="s">
        <v>807</v>
      </c>
      <c r="G7058" s="179">
        <f t="shared" si="330"/>
        <v>0</v>
      </c>
      <c r="H7058" s="179">
        <f t="shared" si="331"/>
        <v>0</v>
      </c>
      <c r="I7058" s="179">
        <f t="shared" si="332"/>
        <v>0</v>
      </c>
    </row>
    <row r="7059" spans="1:9" ht="15.75" thickBot="1">
      <c r="A7059" s="398"/>
      <c r="B7059" s="333">
        <v>6</v>
      </c>
      <c r="C7059" s="334">
        <v>188.36</v>
      </c>
      <c r="D7059" s="335" t="s">
        <v>391</v>
      </c>
      <c r="E7059" s="335" t="s">
        <v>386</v>
      </c>
      <c r="F7059" s="335" t="s">
        <v>837</v>
      </c>
      <c r="G7059" s="179">
        <f t="shared" si="330"/>
        <v>0</v>
      </c>
      <c r="H7059" s="179">
        <f t="shared" si="331"/>
        <v>0</v>
      </c>
      <c r="I7059" s="179">
        <f t="shared" si="332"/>
        <v>0</v>
      </c>
    </row>
    <row r="7060" spans="1:9" ht="15.75" thickBot="1">
      <c r="A7060" s="398"/>
      <c r="B7060" s="333">
        <v>6</v>
      </c>
      <c r="C7060" s="334">
        <v>193.06</v>
      </c>
      <c r="D7060" s="335" t="s">
        <v>391</v>
      </c>
      <c r="E7060" s="335" t="s">
        <v>386</v>
      </c>
      <c r="F7060" s="335" t="s">
        <v>835</v>
      </c>
      <c r="G7060" s="179">
        <f t="shared" si="330"/>
        <v>0</v>
      </c>
      <c r="H7060" s="179">
        <f t="shared" si="331"/>
        <v>0</v>
      </c>
      <c r="I7060" s="179">
        <f t="shared" si="332"/>
        <v>0</v>
      </c>
    </row>
    <row r="7061" spans="1:9" ht="15.75" thickBot="1">
      <c r="A7061" s="398"/>
      <c r="B7061" s="333">
        <v>7</v>
      </c>
      <c r="C7061" s="334">
        <v>227.25</v>
      </c>
      <c r="D7061" s="335" t="s">
        <v>391</v>
      </c>
      <c r="E7061" s="335" t="s">
        <v>386</v>
      </c>
      <c r="F7061" s="335" t="s">
        <v>845</v>
      </c>
      <c r="G7061" s="179">
        <f t="shared" si="330"/>
        <v>0</v>
      </c>
      <c r="H7061" s="179">
        <f t="shared" si="331"/>
        <v>0</v>
      </c>
      <c r="I7061" s="179">
        <f t="shared" si="332"/>
        <v>0</v>
      </c>
    </row>
    <row r="7062" spans="1:9" ht="15.75" thickBot="1">
      <c r="A7062" s="398"/>
      <c r="B7062" s="333">
        <v>7</v>
      </c>
      <c r="C7062" s="334">
        <v>227.25</v>
      </c>
      <c r="D7062" s="335" t="s">
        <v>391</v>
      </c>
      <c r="E7062" s="335" t="s">
        <v>386</v>
      </c>
      <c r="F7062" s="335" t="s">
        <v>881</v>
      </c>
      <c r="G7062" s="179">
        <f t="shared" si="330"/>
        <v>0</v>
      </c>
      <c r="H7062" s="179">
        <f t="shared" si="331"/>
        <v>0</v>
      </c>
      <c r="I7062" s="179">
        <f t="shared" si="332"/>
        <v>0</v>
      </c>
    </row>
    <row r="7063" spans="1:9" ht="15.75" thickBot="1">
      <c r="A7063" s="398"/>
      <c r="B7063" s="333">
        <v>6</v>
      </c>
      <c r="C7063" s="334">
        <v>193.04</v>
      </c>
      <c r="D7063" s="335" t="s">
        <v>391</v>
      </c>
      <c r="E7063" s="335" t="s">
        <v>386</v>
      </c>
      <c r="F7063" s="335" t="s">
        <v>863</v>
      </c>
      <c r="G7063" s="179">
        <f t="shared" si="330"/>
        <v>0</v>
      </c>
      <c r="H7063" s="179">
        <f t="shared" si="331"/>
        <v>0</v>
      </c>
      <c r="I7063" s="179">
        <f t="shared" si="332"/>
        <v>0</v>
      </c>
    </row>
    <row r="7064" spans="1:9" ht="15.75" thickBot="1">
      <c r="A7064" s="398"/>
      <c r="B7064" s="333">
        <v>12</v>
      </c>
      <c r="C7064" s="334">
        <v>386.08</v>
      </c>
      <c r="D7064" s="335" t="s">
        <v>391</v>
      </c>
      <c r="E7064" s="335" t="s">
        <v>386</v>
      </c>
      <c r="F7064" s="335" t="s">
        <v>838</v>
      </c>
      <c r="G7064" s="179">
        <f t="shared" si="330"/>
        <v>0</v>
      </c>
      <c r="H7064" s="179">
        <f t="shared" si="331"/>
        <v>0</v>
      </c>
      <c r="I7064" s="179">
        <f t="shared" si="332"/>
        <v>0</v>
      </c>
    </row>
    <row r="7065" spans="1:9" ht="15.75" thickBot="1">
      <c r="A7065" s="398"/>
      <c r="B7065" s="333">
        <v>12</v>
      </c>
      <c r="C7065" s="334">
        <v>386.08</v>
      </c>
      <c r="D7065" s="335" t="s">
        <v>391</v>
      </c>
      <c r="E7065" s="335" t="s">
        <v>386</v>
      </c>
      <c r="F7065" s="335" t="s">
        <v>858</v>
      </c>
      <c r="G7065" s="179">
        <f t="shared" si="330"/>
        <v>0</v>
      </c>
      <c r="H7065" s="179">
        <f t="shared" si="331"/>
        <v>0</v>
      </c>
      <c r="I7065" s="179">
        <f t="shared" si="332"/>
        <v>0</v>
      </c>
    </row>
    <row r="7066" spans="1:9" ht="15.75" thickBot="1">
      <c r="A7066" s="398"/>
      <c r="B7066" s="333">
        <v>0.25</v>
      </c>
      <c r="C7066" s="334">
        <v>11.48</v>
      </c>
      <c r="D7066" s="335" t="s">
        <v>387</v>
      </c>
      <c r="E7066" s="335" t="s">
        <v>386</v>
      </c>
      <c r="F7066" s="335" t="s">
        <v>813</v>
      </c>
      <c r="G7066" s="179">
        <f t="shared" si="330"/>
        <v>0</v>
      </c>
      <c r="H7066" s="179">
        <f t="shared" si="331"/>
        <v>0</v>
      </c>
      <c r="I7066" s="179">
        <f t="shared" si="332"/>
        <v>0</v>
      </c>
    </row>
    <row r="7067" spans="1:9" ht="15.75" thickBot="1">
      <c r="A7067" s="398"/>
      <c r="B7067" s="333">
        <v>2.25</v>
      </c>
      <c r="C7067" s="334">
        <v>105.87</v>
      </c>
      <c r="D7067" s="335" t="s">
        <v>387</v>
      </c>
      <c r="E7067" s="335" t="s">
        <v>386</v>
      </c>
      <c r="F7067" s="335" t="s">
        <v>810</v>
      </c>
      <c r="G7067" s="179">
        <f t="shared" si="330"/>
        <v>0</v>
      </c>
      <c r="H7067" s="179">
        <f t="shared" si="331"/>
        <v>0</v>
      </c>
      <c r="I7067" s="179">
        <f t="shared" si="332"/>
        <v>0</v>
      </c>
    </row>
    <row r="7068" spans="1:9" ht="15.75" thickBot="1">
      <c r="A7068" s="398"/>
      <c r="B7068" s="333">
        <v>3.75</v>
      </c>
      <c r="C7068" s="334">
        <v>185.73</v>
      </c>
      <c r="D7068" s="335" t="s">
        <v>387</v>
      </c>
      <c r="E7068" s="335" t="s">
        <v>386</v>
      </c>
      <c r="F7068" s="335" t="s">
        <v>835</v>
      </c>
      <c r="G7068" s="179">
        <f t="shared" si="330"/>
        <v>0</v>
      </c>
      <c r="H7068" s="179">
        <f t="shared" si="331"/>
        <v>0</v>
      </c>
      <c r="I7068" s="179">
        <f t="shared" si="332"/>
        <v>0</v>
      </c>
    </row>
    <row r="7069" spans="1:9" ht="15.75" thickBot="1">
      <c r="A7069" s="398"/>
      <c r="B7069" s="333">
        <v>7.25</v>
      </c>
      <c r="C7069" s="334">
        <v>346.36</v>
      </c>
      <c r="D7069" s="335" t="s">
        <v>387</v>
      </c>
      <c r="E7069" s="335" t="s">
        <v>386</v>
      </c>
      <c r="F7069" s="335" t="s">
        <v>802</v>
      </c>
      <c r="G7069" s="179">
        <f t="shared" si="330"/>
        <v>0</v>
      </c>
      <c r="H7069" s="179">
        <f t="shared" si="331"/>
        <v>0</v>
      </c>
      <c r="I7069" s="179">
        <f t="shared" si="332"/>
        <v>0</v>
      </c>
    </row>
    <row r="7070" spans="1:9" ht="15.75" thickBot="1">
      <c r="A7070" s="398"/>
      <c r="B7070" s="333">
        <v>2.75</v>
      </c>
      <c r="C7070" s="334">
        <v>131.61000000000001</v>
      </c>
      <c r="D7070" s="335" t="s">
        <v>387</v>
      </c>
      <c r="E7070" s="335" t="s">
        <v>386</v>
      </c>
      <c r="F7070" s="335" t="s">
        <v>803</v>
      </c>
      <c r="G7070" s="179">
        <f t="shared" si="330"/>
        <v>0</v>
      </c>
      <c r="H7070" s="179">
        <f t="shared" si="331"/>
        <v>0</v>
      </c>
      <c r="I7070" s="179">
        <f t="shared" si="332"/>
        <v>0</v>
      </c>
    </row>
    <row r="7071" spans="1:9" ht="15.75" thickBot="1">
      <c r="A7071" s="398"/>
      <c r="B7071" s="333">
        <v>5.75</v>
      </c>
      <c r="C7071" s="334">
        <v>273.97000000000003</v>
      </c>
      <c r="D7071" s="335" t="s">
        <v>387</v>
      </c>
      <c r="E7071" s="335" t="s">
        <v>386</v>
      </c>
      <c r="F7071" s="335" t="s">
        <v>804</v>
      </c>
      <c r="G7071" s="179">
        <f t="shared" si="330"/>
        <v>0</v>
      </c>
      <c r="H7071" s="179">
        <f t="shared" si="331"/>
        <v>0</v>
      </c>
      <c r="I7071" s="179">
        <f t="shared" si="332"/>
        <v>0</v>
      </c>
    </row>
    <row r="7072" spans="1:9" ht="15.75" thickBot="1">
      <c r="A7072" s="398"/>
      <c r="B7072" s="333">
        <v>0.5</v>
      </c>
      <c r="C7072" s="334">
        <v>25.66</v>
      </c>
      <c r="D7072" s="335" t="s">
        <v>387</v>
      </c>
      <c r="E7072" s="335" t="s">
        <v>386</v>
      </c>
      <c r="F7072" s="335" t="s">
        <v>845</v>
      </c>
      <c r="G7072" s="179">
        <f t="shared" si="330"/>
        <v>0</v>
      </c>
      <c r="H7072" s="179">
        <f t="shared" si="331"/>
        <v>0</v>
      </c>
      <c r="I7072" s="179">
        <f t="shared" si="332"/>
        <v>0</v>
      </c>
    </row>
    <row r="7073" spans="1:9" ht="15.75" thickBot="1">
      <c r="A7073" s="398"/>
      <c r="B7073" s="333">
        <v>12.5</v>
      </c>
      <c r="C7073" s="334">
        <v>608.62</v>
      </c>
      <c r="D7073" s="335" t="s">
        <v>387</v>
      </c>
      <c r="E7073" s="335" t="s">
        <v>386</v>
      </c>
      <c r="F7073" s="335" t="s">
        <v>843</v>
      </c>
      <c r="G7073" s="179">
        <f t="shared" si="330"/>
        <v>0</v>
      </c>
      <c r="H7073" s="179">
        <f t="shared" si="331"/>
        <v>0</v>
      </c>
      <c r="I7073" s="179">
        <f t="shared" si="332"/>
        <v>0</v>
      </c>
    </row>
    <row r="7074" spans="1:9" ht="15.75" thickBot="1">
      <c r="A7074" s="398"/>
      <c r="B7074" s="333">
        <v>2.25</v>
      </c>
      <c r="C7074" s="334">
        <v>105.22</v>
      </c>
      <c r="D7074" s="335" t="s">
        <v>387</v>
      </c>
      <c r="E7074" s="335" t="s">
        <v>386</v>
      </c>
      <c r="F7074" s="335" t="s">
        <v>894</v>
      </c>
      <c r="G7074" s="179">
        <f t="shared" si="330"/>
        <v>0</v>
      </c>
      <c r="H7074" s="179">
        <f t="shared" si="331"/>
        <v>0</v>
      </c>
      <c r="I7074" s="179">
        <f t="shared" si="332"/>
        <v>0</v>
      </c>
    </row>
    <row r="7075" spans="1:9" ht="15.75" thickBot="1">
      <c r="A7075" s="398"/>
      <c r="B7075" s="333">
        <v>1</v>
      </c>
      <c r="C7075" s="334">
        <v>47.79</v>
      </c>
      <c r="D7075" s="335" t="s">
        <v>387</v>
      </c>
      <c r="E7075" s="335" t="s">
        <v>386</v>
      </c>
      <c r="F7075" s="335" t="s">
        <v>881</v>
      </c>
      <c r="G7075" s="179">
        <f t="shared" si="330"/>
        <v>0</v>
      </c>
      <c r="H7075" s="179">
        <f t="shared" si="331"/>
        <v>0</v>
      </c>
      <c r="I7075" s="179">
        <f t="shared" si="332"/>
        <v>0</v>
      </c>
    </row>
    <row r="7076" spans="1:9" ht="15.75" thickBot="1">
      <c r="A7076" s="398"/>
      <c r="B7076" s="333">
        <v>5</v>
      </c>
      <c r="C7076" s="334">
        <v>246.36</v>
      </c>
      <c r="D7076" s="335" t="s">
        <v>387</v>
      </c>
      <c r="E7076" s="335" t="s">
        <v>386</v>
      </c>
      <c r="F7076" s="335" t="s">
        <v>805</v>
      </c>
      <c r="G7076" s="179">
        <f t="shared" si="330"/>
        <v>0</v>
      </c>
      <c r="H7076" s="179">
        <f t="shared" si="331"/>
        <v>0</v>
      </c>
      <c r="I7076" s="179">
        <f t="shared" si="332"/>
        <v>0</v>
      </c>
    </row>
    <row r="7077" spans="1:9" ht="15.75" thickBot="1">
      <c r="A7077" s="398"/>
      <c r="B7077" s="333">
        <v>2.25</v>
      </c>
      <c r="C7077" s="334">
        <v>111.94</v>
      </c>
      <c r="D7077" s="335" t="s">
        <v>387</v>
      </c>
      <c r="E7077" s="335" t="s">
        <v>386</v>
      </c>
      <c r="F7077" s="335" t="s">
        <v>862</v>
      </c>
      <c r="G7077" s="179">
        <f t="shared" si="330"/>
        <v>0</v>
      </c>
      <c r="H7077" s="179">
        <f t="shared" si="331"/>
        <v>0</v>
      </c>
      <c r="I7077" s="179">
        <f t="shared" si="332"/>
        <v>0</v>
      </c>
    </row>
    <row r="7078" spans="1:9" ht="15.75" thickBot="1">
      <c r="A7078" s="398"/>
      <c r="B7078" s="333">
        <v>5</v>
      </c>
      <c r="C7078" s="334">
        <v>243.54</v>
      </c>
      <c r="D7078" s="335" t="s">
        <v>387</v>
      </c>
      <c r="E7078" s="335" t="s">
        <v>386</v>
      </c>
      <c r="F7078" s="335" t="s">
        <v>816</v>
      </c>
      <c r="G7078" s="179">
        <f t="shared" si="330"/>
        <v>0</v>
      </c>
      <c r="H7078" s="179">
        <f t="shared" si="331"/>
        <v>0</v>
      </c>
      <c r="I7078" s="179">
        <f t="shared" si="332"/>
        <v>0</v>
      </c>
    </row>
    <row r="7079" spans="1:9" ht="15.75" thickBot="1">
      <c r="A7079" s="398"/>
      <c r="B7079" s="333">
        <v>1.75</v>
      </c>
      <c r="C7079" s="334">
        <v>86.63</v>
      </c>
      <c r="D7079" s="335" t="s">
        <v>387</v>
      </c>
      <c r="E7079" s="335" t="s">
        <v>386</v>
      </c>
      <c r="F7079" s="335" t="s">
        <v>863</v>
      </c>
      <c r="G7079" s="179">
        <f t="shared" si="330"/>
        <v>0</v>
      </c>
      <c r="H7079" s="179">
        <f t="shared" si="331"/>
        <v>0</v>
      </c>
      <c r="I7079" s="179">
        <f t="shared" si="332"/>
        <v>0</v>
      </c>
    </row>
    <row r="7080" spans="1:9" ht="15.75" thickBot="1">
      <c r="A7080" s="398"/>
      <c r="B7080" s="333">
        <v>1.25</v>
      </c>
      <c r="C7080" s="334">
        <v>58.85</v>
      </c>
      <c r="D7080" s="335" t="s">
        <v>387</v>
      </c>
      <c r="E7080" s="335" t="s">
        <v>386</v>
      </c>
      <c r="F7080" s="335" t="s">
        <v>841</v>
      </c>
      <c r="G7080" s="179">
        <f t="shared" si="330"/>
        <v>0</v>
      </c>
      <c r="H7080" s="179">
        <f t="shared" si="331"/>
        <v>0</v>
      </c>
      <c r="I7080" s="179">
        <f t="shared" si="332"/>
        <v>0</v>
      </c>
    </row>
    <row r="7081" spans="1:9" ht="15.75" thickBot="1">
      <c r="A7081" s="398"/>
      <c r="B7081" s="333">
        <v>7.5</v>
      </c>
      <c r="C7081" s="334">
        <v>362.29</v>
      </c>
      <c r="D7081" s="335" t="s">
        <v>387</v>
      </c>
      <c r="E7081" s="335" t="s">
        <v>386</v>
      </c>
      <c r="F7081" s="335" t="s">
        <v>856</v>
      </c>
      <c r="G7081" s="179">
        <f t="shared" si="330"/>
        <v>0</v>
      </c>
      <c r="H7081" s="179">
        <f t="shared" si="331"/>
        <v>0</v>
      </c>
      <c r="I7081" s="179">
        <f t="shared" si="332"/>
        <v>0</v>
      </c>
    </row>
    <row r="7082" spans="1:9" ht="15.75" thickBot="1">
      <c r="A7082" s="398"/>
      <c r="B7082" s="333">
        <v>1.5</v>
      </c>
      <c r="C7082" s="334">
        <v>70.62</v>
      </c>
      <c r="D7082" s="335" t="s">
        <v>387</v>
      </c>
      <c r="E7082" s="335" t="s">
        <v>386</v>
      </c>
      <c r="F7082" s="335" t="s">
        <v>867</v>
      </c>
      <c r="G7082" s="179">
        <f t="shared" si="330"/>
        <v>0</v>
      </c>
      <c r="H7082" s="179">
        <f t="shared" si="331"/>
        <v>0</v>
      </c>
      <c r="I7082" s="179">
        <f t="shared" si="332"/>
        <v>0</v>
      </c>
    </row>
    <row r="7083" spans="1:9" ht="15.75" thickBot="1">
      <c r="A7083" s="398"/>
      <c r="B7083" s="333">
        <v>2.5</v>
      </c>
      <c r="C7083" s="334">
        <v>125.82</v>
      </c>
      <c r="D7083" s="335" t="s">
        <v>387</v>
      </c>
      <c r="E7083" s="335" t="s">
        <v>386</v>
      </c>
      <c r="F7083" s="335" t="s">
        <v>868</v>
      </c>
      <c r="G7083" s="179">
        <f t="shared" si="330"/>
        <v>0</v>
      </c>
      <c r="H7083" s="179">
        <f t="shared" si="331"/>
        <v>0</v>
      </c>
      <c r="I7083" s="179">
        <f t="shared" si="332"/>
        <v>0</v>
      </c>
    </row>
    <row r="7084" spans="1:9" ht="15.75" thickBot="1">
      <c r="A7084" s="398"/>
      <c r="B7084" s="333">
        <v>2.25</v>
      </c>
      <c r="C7084" s="334">
        <v>111.6</v>
      </c>
      <c r="D7084" s="335" t="s">
        <v>387</v>
      </c>
      <c r="E7084" s="335" t="s">
        <v>386</v>
      </c>
      <c r="F7084" s="335" t="s">
        <v>838</v>
      </c>
      <c r="G7084" s="179">
        <f t="shared" si="330"/>
        <v>0</v>
      </c>
      <c r="H7084" s="179">
        <f t="shared" si="331"/>
        <v>0</v>
      </c>
      <c r="I7084" s="179">
        <f t="shared" si="332"/>
        <v>0</v>
      </c>
    </row>
    <row r="7085" spans="1:9" ht="15.75" thickBot="1">
      <c r="A7085" s="398"/>
      <c r="B7085" s="333">
        <v>2.75</v>
      </c>
      <c r="C7085" s="334">
        <v>136.19</v>
      </c>
      <c r="D7085" s="335" t="s">
        <v>387</v>
      </c>
      <c r="E7085" s="335" t="s">
        <v>386</v>
      </c>
      <c r="F7085" s="335" t="s">
        <v>872</v>
      </c>
      <c r="G7085" s="179">
        <f t="shared" si="330"/>
        <v>0</v>
      </c>
      <c r="H7085" s="179">
        <f t="shared" si="331"/>
        <v>0</v>
      </c>
      <c r="I7085" s="179">
        <f t="shared" si="332"/>
        <v>0</v>
      </c>
    </row>
    <row r="7086" spans="1:9" ht="15.75" thickBot="1">
      <c r="A7086" s="398"/>
      <c r="B7086" s="333">
        <v>40.25</v>
      </c>
      <c r="C7086" s="334">
        <v>1253.24</v>
      </c>
      <c r="D7086" s="335" t="s">
        <v>384</v>
      </c>
      <c r="E7086" s="335" t="s">
        <v>386</v>
      </c>
      <c r="F7086" s="335" t="s">
        <v>807</v>
      </c>
      <c r="G7086" s="179">
        <f t="shared" si="330"/>
        <v>1253.24</v>
      </c>
      <c r="H7086" s="179">
        <f t="shared" si="331"/>
        <v>0</v>
      </c>
      <c r="I7086" s="179">
        <f t="shared" si="332"/>
        <v>1253.24</v>
      </c>
    </row>
    <row r="7087" spans="1:9" ht="15.75" thickBot="1">
      <c r="A7087" s="398"/>
      <c r="B7087" s="333">
        <v>48.25</v>
      </c>
      <c r="C7087" s="334">
        <v>1538.03</v>
      </c>
      <c r="D7087" s="335" t="s">
        <v>384</v>
      </c>
      <c r="E7087" s="335" t="s">
        <v>386</v>
      </c>
      <c r="F7087" s="335" t="s">
        <v>837</v>
      </c>
      <c r="G7087" s="179">
        <f t="shared" si="330"/>
        <v>1538.03</v>
      </c>
      <c r="H7087" s="179">
        <f t="shared" si="331"/>
        <v>0</v>
      </c>
      <c r="I7087" s="179">
        <f t="shared" si="332"/>
        <v>1538.03</v>
      </c>
    </row>
    <row r="7088" spans="1:9" ht="15.75" thickBot="1">
      <c r="A7088" s="398"/>
      <c r="B7088" s="333">
        <v>57</v>
      </c>
      <c r="C7088" s="334">
        <v>1783.46</v>
      </c>
      <c r="D7088" s="335" t="s">
        <v>384</v>
      </c>
      <c r="E7088" s="335" t="s">
        <v>386</v>
      </c>
      <c r="F7088" s="335" t="s">
        <v>811</v>
      </c>
      <c r="G7088" s="179">
        <f t="shared" si="330"/>
        <v>1783.46</v>
      </c>
      <c r="H7088" s="179">
        <f t="shared" si="331"/>
        <v>0</v>
      </c>
      <c r="I7088" s="179">
        <f t="shared" si="332"/>
        <v>1783.46</v>
      </c>
    </row>
    <row r="7089" spans="1:9" ht="15.75" thickBot="1">
      <c r="A7089" s="398"/>
      <c r="B7089" s="333">
        <v>56.5</v>
      </c>
      <c r="C7089" s="334">
        <v>1771.13</v>
      </c>
      <c r="D7089" s="335" t="s">
        <v>384</v>
      </c>
      <c r="E7089" s="335" t="s">
        <v>386</v>
      </c>
      <c r="F7089" s="335" t="s">
        <v>813</v>
      </c>
      <c r="G7089" s="179">
        <f t="shared" si="330"/>
        <v>1771.13</v>
      </c>
      <c r="H7089" s="179">
        <f t="shared" si="331"/>
        <v>0</v>
      </c>
      <c r="I7089" s="179">
        <f t="shared" si="332"/>
        <v>1771.13</v>
      </c>
    </row>
    <row r="7090" spans="1:9" ht="15.75" thickBot="1">
      <c r="A7090" s="398"/>
      <c r="B7090" s="333">
        <v>56.5</v>
      </c>
      <c r="C7090" s="334">
        <v>1813.71</v>
      </c>
      <c r="D7090" s="335" t="s">
        <v>384</v>
      </c>
      <c r="E7090" s="335" t="s">
        <v>386</v>
      </c>
      <c r="F7090" s="335" t="s">
        <v>808</v>
      </c>
      <c r="G7090" s="179">
        <f t="shared" si="330"/>
        <v>1813.71</v>
      </c>
      <c r="H7090" s="179">
        <f t="shared" si="331"/>
        <v>0</v>
      </c>
      <c r="I7090" s="179">
        <f t="shared" si="332"/>
        <v>1813.71</v>
      </c>
    </row>
    <row r="7091" spans="1:9" ht="15.75" thickBot="1">
      <c r="A7091" s="398"/>
      <c r="B7091" s="333">
        <v>50.25</v>
      </c>
      <c r="C7091" s="334">
        <v>1608.41</v>
      </c>
      <c r="D7091" s="335" t="s">
        <v>384</v>
      </c>
      <c r="E7091" s="335" t="s">
        <v>386</v>
      </c>
      <c r="F7091" s="335" t="s">
        <v>809</v>
      </c>
      <c r="G7091" s="179">
        <f t="shared" si="330"/>
        <v>1608.41</v>
      </c>
      <c r="H7091" s="179">
        <f t="shared" si="331"/>
        <v>0</v>
      </c>
      <c r="I7091" s="179">
        <f t="shared" si="332"/>
        <v>1608.41</v>
      </c>
    </row>
    <row r="7092" spans="1:9" ht="15.75" thickBot="1">
      <c r="A7092" s="398"/>
      <c r="B7092" s="333">
        <v>53.75</v>
      </c>
      <c r="C7092" s="334">
        <v>1728.99</v>
      </c>
      <c r="D7092" s="335" t="s">
        <v>384</v>
      </c>
      <c r="E7092" s="335" t="s">
        <v>386</v>
      </c>
      <c r="F7092" s="335" t="s">
        <v>810</v>
      </c>
      <c r="G7092" s="179">
        <f t="shared" si="330"/>
        <v>1728.99</v>
      </c>
      <c r="H7092" s="179">
        <f t="shared" si="331"/>
        <v>0</v>
      </c>
      <c r="I7092" s="179">
        <f t="shared" si="332"/>
        <v>1728.99</v>
      </c>
    </row>
    <row r="7093" spans="1:9" ht="15.75" thickBot="1">
      <c r="A7093" s="398"/>
      <c r="B7093" s="333">
        <v>53.5</v>
      </c>
      <c r="C7093" s="334">
        <v>1720.43</v>
      </c>
      <c r="D7093" s="335" t="s">
        <v>384</v>
      </c>
      <c r="E7093" s="335" t="s">
        <v>386</v>
      </c>
      <c r="F7093" s="335" t="s">
        <v>835</v>
      </c>
      <c r="G7093" s="179">
        <f t="shared" si="330"/>
        <v>1720.43</v>
      </c>
      <c r="H7093" s="179">
        <f t="shared" si="331"/>
        <v>0</v>
      </c>
      <c r="I7093" s="179">
        <f t="shared" si="332"/>
        <v>1720.43</v>
      </c>
    </row>
    <row r="7094" spans="1:9" ht="15.75" thickBot="1">
      <c r="A7094" s="398"/>
      <c r="B7094" s="333">
        <v>59.75</v>
      </c>
      <c r="C7094" s="334">
        <v>1922.05</v>
      </c>
      <c r="D7094" s="335" t="s">
        <v>384</v>
      </c>
      <c r="E7094" s="335" t="s">
        <v>386</v>
      </c>
      <c r="F7094" s="335" t="s">
        <v>802</v>
      </c>
      <c r="G7094" s="179">
        <f t="shared" si="330"/>
        <v>1922.05</v>
      </c>
      <c r="H7094" s="179">
        <f t="shared" si="331"/>
        <v>0</v>
      </c>
      <c r="I7094" s="179">
        <f t="shared" si="332"/>
        <v>1922.05</v>
      </c>
    </row>
    <row r="7095" spans="1:9" ht="15.75" thickBot="1">
      <c r="A7095" s="398"/>
      <c r="B7095" s="333">
        <v>59.5</v>
      </c>
      <c r="C7095" s="334">
        <v>1913.5</v>
      </c>
      <c r="D7095" s="335" t="s">
        <v>384</v>
      </c>
      <c r="E7095" s="335" t="s">
        <v>386</v>
      </c>
      <c r="F7095" s="335" t="s">
        <v>803</v>
      </c>
      <c r="G7095" s="179">
        <f t="shared" si="330"/>
        <v>1913.5</v>
      </c>
      <c r="H7095" s="179">
        <f t="shared" si="331"/>
        <v>0</v>
      </c>
      <c r="I7095" s="179">
        <f t="shared" si="332"/>
        <v>1913.5</v>
      </c>
    </row>
    <row r="7096" spans="1:9" ht="15.75" thickBot="1">
      <c r="A7096" s="398"/>
      <c r="B7096" s="333">
        <v>64</v>
      </c>
      <c r="C7096" s="334">
        <v>2058.09</v>
      </c>
      <c r="D7096" s="335" t="s">
        <v>384</v>
      </c>
      <c r="E7096" s="335" t="s">
        <v>386</v>
      </c>
      <c r="F7096" s="335" t="s">
        <v>804</v>
      </c>
      <c r="G7096" s="179">
        <f t="shared" si="330"/>
        <v>2058.09</v>
      </c>
      <c r="H7096" s="179">
        <f t="shared" si="331"/>
        <v>0</v>
      </c>
      <c r="I7096" s="179">
        <f t="shared" si="332"/>
        <v>2058.09</v>
      </c>
    </row>
    <row r="7097" spans="1:9" ht="15.75" thickBot="1">
      <c r="A7097" s="398"/>
      <c r="B7097" s="333">
        <v>54.75</v>
      </c>
      <c r="C7097" s="334">
        <v>1778.75</v>
      </c>
      <c r="D7097" s="335" t="s">
        <v>384</v>
      </c>
      <c r="E7097" s="335" t="s">
        <v>386</v>
      </c>
      <c r="F7097" s="335" t="s">
        <v>845</v>
      </c>
      <c r="G7097" s="179">
        <f t="shared" si="330"/>
        <v>1778.75</v>
      </c>
      <c r="H7097" s="179">
        <f t="shared" si="331"/>
        <v>0</v>
      </c>
      <c r="I7097" s="179">
        <f t="shared" si="332"/>
        <v>1778.75</v>
      </c>
    </row>
    <row r="7098" spans="1:9" ht="15.75" thickBot="1">
      <c r="A7098" s="398"/>
      <c r="B7098" s="333">
        <v>62.75</v>
      </c>
      <c r="C7098" s="334">
        <v>2040.08</v>
      </c>
      <c r="D7098" s="335" t="s">
        <v>384</v>
      </c>
      <c r="E7098" s="335" t="s">
        <v>386</v>
      </c>
      <c r="F7098" s="335" t="s">
        <v>843</v>
      </c>
      <c r="G7098" s="179">
        <f t="shared" si="330"/>
        <v>2040.08</v>
      </c>
      <c r="H7098" s="179">
        <f t="shared" si="331"/>
        <v>0</v>
      </c>
      <c r="I7098" s="179">
        <f t="shared" si="332"/>
        <v>2040.08</v>
      </c>
    </row>
    <row r="7099" spans="1:9" ht="15.75" thickBot="1">
      <c r="A7099" s="398"/>
      <c r="B7099" s="333">
        <v>69.25</v>
      </c>
      <c r="C7099" s="334">
        <v>2248.4899999999998</v>
      </c>
      <c r="D7099" s="335" t="s">
        <v>384</v>
      </c>
      <c r="E7099" s="335" t="s">
        <v>386</v>
      </c>
      <c r="F7099" s="335" t="s">
        <v>894</v>
      </c>
      <c r="G7099" s="179">
        <f t="shared" si="330"/>
        <v>2248.4899999999998</v>
      </c>
      <c r="H7099" s="179">
        <f t="shared" si="331"/>
        <v>0</v>
      </c>
      <c r="I7099" s="179">
        <f t="shared" si="332"/>
        <v>2248.4899999999998</v>
      </c>
    </row>
    <row r="7100" spans="1:9" ht="15.75" thickBot="1">
      <c r="A7100" s="398"/>
      <c r="B7100" s="333">
        <v>54.75</v>
      </c>
      <c r="C7100" s="334">
        <v>1775</v>
      </c>
      <c r="D7100" s="335" t="s">
        <v>384</v>
      </c>
      <c r="E7100" s="335" t="s">
        <v>386</v>
      </c>
      <c r="F7100" s="335" t="s">
        <v>881</v>
      </c>
      <c r="G7100" s="179">
        <f t="shared" si="330"/>
        <v>1775</v>
      </c>
      <c r="H7100" s="179">
        <f t="shared" si="331"/>
        <v>0</v>
      </c>
      <c r="I7100" s="179">
        <f t="shared" si="332"/>
        <v>1775</v>
      </c>
    </row>
    <row r="7101" spans="1:9" ht="15.75" thickBot="1">
      <c r="A7101" s="398"/>
      <c r="B7101" s="333">
        <v>68</v>
      </c>
      <c r="C7101" s="334">
        <v>2204.08</v>
      </c>
      <c r="D7101" s="335" t="s">
        <v>384</v>
      </c>
      <c r="E7101" s="335" t="s">
        <v>386</v>
      </c>
      <c r="F7101" s="335" t="s">
        <v>805</v>
      </c>
      <c r="G7101" s="179">
        <f t="shared" si="330"/>
        <v>2204.08</v>
      </c>
      <c r="H7101" s="179">
        <f t="shared" si="331"/>
        <v>0</v>
      </c>
      <c r="I7101" s="179">
        <f t="shared" si="332"/>
        <v>2204.08</v>
      </c>
    </row>
    <row r="7102" spans="1:9" ht="15.75" thickBot="1">
      <c r="A7102" s="398"/>
      <c r="B7102" s="333">
        <v>56.5</v>
      </c>
      <c r="C7102" s="334">
        <v>1816.76</v>
      </c>
      <c r="D7102" s="335" t="s">
        <v>384</v>
      </c>
      <c r="E7102" s="335" t="s">
        <v>386</v>
      </c>
      <c r="F7102" s="335" t="s">
        <v>862</v>
      </c>
      <c r="G7102" s="179">
        <f t="shared" si="330"/>
        <v>1816.76</v>
      </c>
      <c r="H7102" s="179">
        <f t="shared" si="331"/>
        <v>0</v>
      </c>
      <c r="I7102" s="179">
        <f t="shared" si="332"/>
        <v>1816.76</v>
      </c>
    </row>
    <row r="7103" spans="1:9" ht="15.75" thickBot="1">
      <c r="A7103" s="398"/>
      <c r="B7103" s="333">
        <v>57</v>
      </c>
      <c r="C7103" s="334">
        <v>1835.1</v>
      </c>
      <c r="D7103" s="335" t="s">
        <v>384</v>
      </c>
      <c r="E7103" s="335" t="s">
        <v>386</v>
      </c>
      <c r="F7103" s="335" t="s">
        <v>816</v>
      </c>
      <c r="G7103" s="179">
        <f t="shared" si="330"/>
        <v>1835.1</v>
      </c>
      <c r="H7103" s="179">
        <f t="shared" si="331"/>
        <v>0</v>
      </c>
      <c r="I7103" s="179">
        <f t="shared" si="332"/>
        <v>1835.1</v>
      </c>
    </row>
    <row r="7104" spans="1:9" ht="15.75" thickBot="1">
      <c r="A7104" s="398"/>
      <c r="B7104" s="333">
        <v>49.5</v>
      </c>
      <c r="C7104" s="334">
        <v>1593.27</v>
      </c>
      <c r="D7104" s="335" t="s">
        <v>384</v>
      </c>
      <c r="E7104" s="335" t="s">
        <v>386</v>
      </c>
      <c r="F7104" s="335" t="s">
        <v>863</v>
      </c>
      <c r="G7104" s="179">
        <f t="shared" si="330"/>
        <v>1593.27</v>
      </c>
      <c r="H7104" s="179">
        <f t="shared" si="331"/>
        <v>0</v>
      </c>
      <c r="I7104" s="179">
        <f t="shared" si="332"/>
        <v>1593.27</v>
      </c>
    </row>
    <row r="7105" spans="1:9" ht="15.75" thickBot="1">
      <c r="A7105" s="398"/>
      <c r="B7105" s="333">
        <v>57.5</v>
      </c>
      <c r="C7105" s="334">
        <v>1848.62</v>
      </c>
      <c r="D7105" s="335" t="s">
        <v>384</v>
      </c>
      <c r="E7105" s="335" t="s">
        <v>386</v>
      </c>
      <c r="F7105" s="335" t="s">
        <v>864</v>
      </c>
      <c r="G7105" s="179">
        <f t="shared" si="330"/>
        <v>1848.62</v>
      </c>
      <c r="H7105" s="179">
        <f t="shared" si="331"/>
        <v>0</v>
      </c>
      <c r="I7105" s="179">
        <f t="shared" si="332"/>
        <v>1848.62</v>
      </c>
    </row>
    <row r="7106" spans="1:9" ht="15.75" thickBot="1">
      <c r="A7106" s="398"/>
      <c r="B7106" s="333">
        <v>55.25</v>
      </c>
      <c r="C7106" s="334">
        <v>1774.7</v>
      </c>
      <c r="D7106" s="335" t="s">
        <v>384</v>
      </c>
      <c r="E7106" s="335" t="s">
        <v>386</v>
      </c>
      <c r="F7106" s="335" t="s">
        <v>841</v>
      </c>
      <c r="G7106" s="179">
        <f t="shared" si="330"/>
        <v>1774.7</v>
      </c>
      <c r="H7106" s="179">
        <f t="shared" si="331"/>
        <v>0</v>
      </c>
      <c r="I7106" s="179">
        <f t="shared" si="332"/>
        <v>1774.7</v>
      </c>
    </row>
    <row r="7107" spans="1:9" ht="15.75" thickBot="1">
      <c r="A7107" s="398"/>
      <c r="B7107" s="333">
        <v>58.75</v>
      </c>
      <c r="C7107" s="334">
        <v>1887.64</v>
      </c>
      <c r="D7107" s="335" t="s">
        <v>384</v>
      </c>
      <c r="E7107" s="335" t="s">
        <v>386</v>
      </c>
      <c r="F7107" s="335" t="s">
        <v>856</v>
      </c>
      <c r="G7107" s="179">
        <f t="shared" si="330"/>
        <v>1887.64</v>
      </c>
      <c r="H7107" s="179">
        <f t="shared" si="331"/>
        <v>0</v>
      </c>
      <c r="I7107" s="179">
        <f t="shared" si="332"/>
        <v>1887.64</v>
      </c>
    </row>
    <row r="7108" spans="1:9" ht="15.75" thickBot="1">
      <c r="A7108" s="398"/>
      <c r="B7108" s="333">
        <v>55</v>
      </c>
      <c r="C7108" s="334">
        <v>1759.35</v>
      </c>
      <c r="D7108" s="335" t="s">
        <v>384</v>
      </c>
      <c r="E7108" s="335" t="s">
        <v>386</v>
      </c>
      <c r="F7108" s="335" t="s">
        <v>867</v>
      </c>
      <c r="G7108" s="179">
        <f t="shared" si="330"/>
        <v>1759.35</v>
      </c>
      <c r="H7108" s="179">
        <f t="shared" si="331"/>
        <v>0</v>
      </c>
      <c r="I7108" s="179">
        <f t="shared" si="332"/>
        <v>1759.35</v>
      </c>
    </row>
    <row r="7109" spans="1:9" ht="15.75" thickBot="1">
      <c r="A7109" s="398"/>
      <c r="B7109" s="333">
        <v>45</v>
      </c>
      <c r="C7109" s="334">
        <v>1434.14</v>
      </c>
      <c r="D7109" s="335" t="s">
        <v>384</v>
      </c>
      <c r="E7109" s="335" t="s">
        <v>386</v>
      </c>
      <c r="F7109" s="335" t="s">
        <v>868</v>
      </c>
      <c r="G7109" s="179">
        <f t="shared" ref="G7109:G7172" si="333">IF(D7109="REG",C7109,0)</f>
        <v>1434.14</v>
      </c>
      <c r="H7109" s="179">
        <f t="shared" ref="H7109:H7172" si="334">IF(D7109="SAL",C7109,0)</f>
        <v>0</v>
      </c>
      <c r="I7109" s="179">
        <f t="shared" ref="I7109:I7172" si="335">+G7109+H7109</f>
        <v>1434.14</v>
      </c>
    </row>
    <row r="7110" spans="1:9" ht="15.75" thickBot="1">
      <c r="A7110" s="398"/>
      <c r="B7110" s="333">
        <v>37</v>
      </c>
      <c r="C7110" s="334">
        <v>1184.93</v>
      </c>
      <c r="D7110" s="335" t="s">
        <v>384</v>
      </c>
      <c r="E7110" s="335" t="s">
        <v>386</v>
      </c>
      <c r="F7110" s="335" t="s">
        <v>838</v>
      </c>
      <c r="G7110" s="179">
        <f t="shared" si="333"/>
        <v>1184.93</v>
      </c>
      <c r="H7110" s="179">
        <f t="shared" si="334"/>
        <v>0</v>
      </c>
      <c r="I7110" s="179">
        <f t="shared" si="335"/>
        <v>1184.93</v>
      </c>
    </row>
    <row r="7111" spans="1:9" ht="15.75" thickBot="1">
      <c r="A7111" s="398"/>
      <c r="B7111" s="333">
        <v>46.5</v>
      </c>
      <c r="C7111" s="334">
        <v>1475.83</v>
      </c>
      <c r="D7111" s="335" t="s">
        <v>384</v>
      </c>
      <c r="E7111" s="335" t="s">
        <v>386</v>
      </c>
      <c r="F7111" s="335" t="s">
        <v>872</v>
      </c>
      <c r="G7111" s="179">
        <f t="shared" si="333"/>
        <v>1475.83</v>
      </c>
      <c r="H7111" s="179">
        <f t="shared" si="334"/>
        <v>0</v>
      </c>
      <c r="I7111" s="179">
        <f t="shared" si="335"/>
        <v>1475.83</v>
      </c>
    </row>
    <row r="7112" spans="1:9" ht="15.75" thickBot="1">
      <c r="A7112" s="398"/>
      <c r="B7112" s="333">
        <v>30.75</v>
      </c>
      <c r="C7112" s="334">
        <v>972.1</v>
      </c>
      <c r="D7112" s="335" t="s">
        <v>384</v>
      </c>
      <c r="E7112" s="335" t="s">
        <v>386</v>
      </c>
      <c r="F7112" s="335" t="s">
        <v>858</v>
      </c>
      <c r="G7112" s="179">
        <f t="shared" si="333"/>
        <v>972.1</v>
      </c>
      <c r="H7112" s="179">
        <f t="shared" si="334"/>
        <v>0</v>
      </c>
      <c r="I7112" s="179">
        <f t="shared" si="335"/>
        <v>972.1</v>
      </c>
    </row>
    <row r="7113" spans="1:9" ht="15.75" thickBot="1">
      <c r="A7113" s="398"/>
      <c r="B7113" s="333">
        <v>1.5</v>
      </c>
      <c r="C7113" s="334">
        <v>49.44</v>
      </c>
      <c r="D7113" s="335" t="s">
        <v>834</v>
      </c>
      <c r="E7113" s="335" t="s">
        <v>386</v>
      </c>
      <c r="F7113" s="335" t="s">
        <v>809</v>
      </c>
      <c r="G7113" s="179">
        <f t="shared" si="333"/>
        <v>0</v>
      </c>
      <c r="H7113" s="179">
        <f t="shared" si="334"/>
        <v>0</v>
      </c>
      <c r="I7113" s="179">
        <f t="shared" si="335"/>
        <v>0</v>
      </c>
    </row>
    <row r="7114" spans="1:9" ht="15.75" thickBot="1">
      <c r="A7114" s="398"/>
      <c r="B7114" s="333">
        <v>4</v>
      </c>
      <c r="C7114" s="334">
        <v>126.51</v>
      </c>
      <c r="D7114" s="335" t="s">
        <v>834</v>
      </c>
      <c r="E7114" s="335" t="s">
        <v>386</v>
      </c>
      <c r="F7114" s="335" t="s">
        <v>810</v>
      </c>
      <c r="G7114" s="179">
        <f t="shared" si="333"/>
        <v>0</v>
      </c>
      <c r="H7114" s="179">
        <f t="shared" si="334"/>
        <v>0</v>
      </c>
      <c r="I7114" s="179">
        <f t="shared" si="335"/>
        <v>0</v>
      </c>
    </row>
    <row r="7115" spans="1:9" ht="15.75" thickBot="1">
      <c r="A7115" s="398"/>
      <c r="B7115" s="333">
        <v>0.5</v>
      </c>
      <c r="C7115" s="334">
        <v>17.100000000000001</v>
      </c>
      <c r="D7115" s="335" t="s">
        <v>834</v>
      </c>
      <c r="E7115" s="335" t="s">
        <v>386</v>
      </c>
      <c r="F7115" s="335" t="s">
        <v>835</v>
      </c>
      <c r="G7115" s="179">
        <f t="shared" si="333"/>
        <v>0</v>
      </c>
      <c r="H7115" s="179">
        <f t="shared" si="334"/>
        <v>0</v>
      </c>
      <c r="I7115" s="179">
        <f t="shared" si="335"/>
        <v>0</v>
      </c>
    </row>
    <row r="7116" spans="1:9" ht="15.75" thickBot="1">
      <c r="A7116" s="398"/>
      <c r="B7116" s="333">
        <v>0.25</v>
      </c>
      <c r="C7116" s="334">
        <v>8.5500000000000007</v>
      </c>
      <c r="D7116" s="335" t="s">
        <v>834</v>
      </c>
      <c r="E7116" s="335" t="s">
        <v>386</v>
      </c>
      <c r="F7116" s="335" t="s">
        <v>802</v>
      </c>
      <c r="G7116" s="179">
        <f t="shared" si="333"/>
        <v>0</v>
      </c>
      <c r="H7116" s="179">
        <f t="shared" si="334"/>
        <v>0</v>
      </c>
      <c r="I7116" s="179">
        <f t="shared" si="335"/>
        <v>0</v>
      </c>
    </row>
    <row r="7117" spans="1:9" ht="15.75" thickBot="1">
      <c r="A7117" s="398"/>
      <c r="B7117" s="333">
        <v>1</v>
      </c>
      <c r="C7117" s="334">
        <v>34.21</v>
      </c>
      <c r="D7117" s="335" t="s">
        <v>834</v>
      </c>
      <c r="E7117" s="335" t="s">
        <v>386</v>
      </c>
      <c r="F7117" s="335" t="s">
        <v>803</v>
      </c>
      <c r="G7117" s="179">
        <f t="shared" si="333"/>
        <v>0</v>
      </c>
      <c r="H7117" s="179">
        <f t="shared" si="334"/>
        <v>0</v>
      </c>
      <c r="I7117" s="179">
        <f t="shared" si="335"/>
        <v>0</v>
      </c>
    </row>
    <row r="7118" spans="1:9" ht="15.75" thickBot="1">
      <c r="A7118" s="398"/>
      <c r="B7118" s="333">
        <v>0.75</v>
      </c>
      <c r="C7118" s="334">
        <v>25.66</v>
      </c>
      <c r="D7118" s="335" t="s">
        <v>834</v>
      </c>
      <c r="E7118" s="335" t="s">
        <v>386</v>
      </c>
      <c r="F7118" s="335" t="s">
        <v>804</v>
      </c>
      <c r="G7118" s="179">
        <f t="shared" si="333"/>
        <v>0</v>
      </c>
      <c r="H7118" s="179">
        <f t="shared" si="334"/>
        <v>0</v>
      </c>
      <c r="I7118" s="179">
        <f t="shared" si="335"/>
        <v>0</v>
      </c>
    </row>
    <row r="7119" spans="1:9" ht="15.75" thickBot="1">
      <c r="A7119" s="398"/>
      <c r="B7119" s="333">
        <v>2</v>
      </c>
      <c r="C7119" s="334">
        <v>64.680000000000007</v>
      </c>
      <c r="D7119" s="335" t="s">
        <v>834</v>
      </c>
      <c r="E7119" s="335" t="s">
        <v>386</v>
      </c>
      <c r="F7119" s="335" t="s">
        <v>845</v>
      </c>
      <c r="G7119" s="179">
        <f t="shared" si="333"/>
        <v>0</v>
      </c>
      <c r="H7119" s="179">
        <f t="shared" si="334"/>
        <v>0</v>
      </c>
      <c r="I7119" s="179">
        <f t="shared" si="335"/>
        <v>0</v>
      </c>
    </row>
    <row r="7120" spans="1:9" ht="15.75" thickBot="1">
      <c r="A7120" s="398"/>
      <c r="B7120" s="333">
        <v>0.25</v>
      </c>
      <c r="C7120" s="334">
        <v>8.5500000000000007</v>
      </c>
      <c r="D7120" s="335" t="s">
        <v>834</v>
      </c>
      <c r="E7120" s="335" t="s">
        <v>386</v>
      </c>
      <c r="F7120" s="335" t="s">
        <v>843</v>
      </c>
      <c r="G7120" s="179">
        <f t="shared" si="333"/>
        <v>0</v>
      </c>
      <c r="H7120" s="179">
        <f t="shared" si="334"/>
        <v>0</v>
      </c>
      <c r="I7120" s="179">
        <f t="shared" si="335"/>
        <v>0</v>
      </c>
    </row>
    <row r="7121" spans="1:9" ht="15.75" thickBot="1">
      <c r="A7121" s="398"/>
      <c r="B7121" s="333">
        <v>1.5</v>
      </c>
      <c r="C7121" s="334">
        <v>48.26</v>
      </c>
      <c r="D7121" s="335" t="s">
        <v>834</v>
      </c>
      <c r="E7121" s="335" t="s">
        <v>386</v>
      </c>
      <c r="F7121" s="335" t="s">
        <v>881</v>
      </c>
      <c r="G7121" s="179">
        <f t="shared" si="333"/>
        <v>0</v>
      </c>
      <c r="H7121" s="179">
        <f t="shared" si="334"/>
        <v>0</v>
      </c>
      <c r="I7121" s="179">
        <f t="shared" si="335"/>
        <v>0</v>
      </c>
    </row>
    <row r="7122" spans="1:9" ht="15.75" thickBot="1">
      <c r="A7122" s="398"/>
      <c r="B7122" s="333">
        <v>1</v>
      </c>
      <c r="C7122" s="334">
        <v>34.21</v>
      </c>
      <c r="D7122" s="335" t="s">
        <v>834</v>
      </c>
      <c r="E7122" s="335" t="s">
        <v>386</v>
      </c>
      <c r="F7122" s="335" t="s">
        <v>805</v>
      </c>
      <c r="G7122" s="179">
        <f t="shared" si="333"/>
        <v>0</v>
      </c>
      <c r="H7122" s="179">
        <f t="shared" si="334"/>
        <v>0</v>
      </c>
      <c r="I7122" s="179">
        <f t="shared" si="335"/>
        <v>0</v>
      </c>
    </row>
    <row r="7123" spans="1:9" ht="15.75" thickBot="1">
      <c r="A7123" s="398"/>
      <c r="B7123" s="333">
        <v>2</v>
      </c>
      <c r="C7123" s="334">
        <v>64.19</v>
      </c>
      <c r="D7123" s="335" t="s">
        <v>834</v>
      </c>
      <c r="E7123" s="335" t="s">
        <v>386</v>
      </c>
      <c r="F7123" s="335" t="s">
        <v>862</v>
      </c>
      <c r="G7123" s="179">
        <f t="shared" si="333"/>
        <v>0</v>
      </c>
      <c r="H7123" s="179">
        <f t="shared" si="334"/>
        <v>0</v>
      </c>
      <c r="I7123" s="179">
        <f t="shared" si="335"/>
        <v>0</v>
      </c>
    </row>
    <row r="7124" spans="1:9" ht="15.75" thickBot="1">
      <c r="A7124" s="398"/>
      <c r="B7124" s="333">
        <v>0.5</v>
      </c>
      <c r="C7124" s="334">
        <v>17.100000000000001</v>
      </c>
      <c r="D7124" s="335" t="s">
        <v>834</v>
      </c>
      <c r="E7124" s="335" t="s">
        <v>386</v>
      </c>
      <c r="F7124" s="335" t="s">
        <v>816</v>
      </c>
      <c r="G7124" s="179">
        <f t="shared" si="333"/>
        <v>0</v>
      </c>
      <c r="H7124" s="179">
        <f t="shared" si="334"/>
        <v>0</v>
      </c>
      <c r="I7124" s="179">
        <f t="shared" si="335"/>
        <v>0</v>
      </c>
    </row>
    <row r="7125" spans="1:9" ht="15.75" thickBot="1">
      <c r="A7125" s="398"/>
      <c r="B7125" s="333">
        <v>2.5</v>
      </c>
      <c r="C7125" s="334">
        <v>78.010000000000005</v>
      </c>
      <c r="D7125" s="335" t="s">
        <v>834</v>
      </c>
      <c r="E7125" s="335" t="s">
        <v>386</v>
      </c>
      <c r="F7125" s="335" t="s">
        <v>863</v>
      </c>
      <c r="G7125" s="179">
        <f t="shared" si="333"/>
        <v>0</v>
      </c>
      <c r="H7125" s="179">
        <f t="shared" si="334"/>
        <v>0</v>
      </c>
      <c r="I7125" s="179">
        <f t="shared" si="335"/>
        <v>0</v>
      </c>
    </row>
    <row r="7126" spans="1:9" ht="15.75" thickBot="1">
      <c r="A7126" s="398"/>
      <c r="B7126" s="333">
        <v>1.75</v>
      </c>
      <c r="C7126" s="334">
        <v>58</v>
      </c>
      <c r="D7126" s="335" t="s">
        <v>834</v>
      </c>
      <c r="E7126" s="335" t="s">
        <v>386</v>
      </c>
      <c r="F7126" s="335" t="s">
        <v>864</v>
      </c>
      <c r="G7126" s="179">
        <f t="shared" si="333"/>
        <v>0</v>
      </c>
      <c r="H7126" s="179">
        <f t="shared" si="334"/>
        <v>0</v>
      </c>
      <c r="I7126" s="179">
        <f t="shared" si="335"/>
        <v>0</v>
      </c>
    </row>
    <row r="7127" spans="1:9" ht="15.75" thickBot="1">
      <c r="A7127" s="398"/>
      <c r="B7127" s="333">
        <v>2.25</v>
      </c>
      <c r="C7127" s="334">
        <v>72.040000000000006</v>
      </c>
      <c r="D7127" s="335" t="s">
        <v>834</v>
      </c>
      <c r="E7127" s="335" t="s">
        <v>386</v>
      </c>
      <c r="F7127" s="335" t="s">
        <v>841</v>
      </c>
      <c r="G7127" s="179">
        <f t="shared" si="333"/>
        <v>0</v>
      </c>
      <c r="H7127" s="179">
        <f t="shared" si="334"/>
        <v>0</v>
      </c>
      <c r="I7127" s="179">
        <f t="shared" si="335"/>
        <v>0</v>
      </c>
    </row>
    <row r="7128" spans="1:9" ht="15.75" thickBot="1">
      <c r="A7128" s="398"/>
      <c r="B7128" s="333">
        <v>1.5</v>
      </c>
      <c r="C7128" s="334">
        <v>51.32</v>
      </c>
      <c r="D7128" s="335" t="s">
        <v>834</v>
      </c>
      <c r="E7128" s="335" t="s">
        <v>386</v>
      </c>
      <c r="F7128" s="335" t="s">
        <v>856</v>
      </c>
      <c r="G7128" s="179">
        <f t="shared" si="333"/>
        <v>0</v>
      </c>
      <c r="H7128" s="179">
        <f t="shared" si="334"/>
        <v>0</v>
      </c>
      <c r="I7128" s="179">
        <f t="shared" si="335"/>
        <v>0</v>
      </c>
    </row>
    <row r="7129" spans="1:9" ht="15.75" thickBot="1">
      <c r="A7129" s="398"/>
      <c r="B7129" s="333">
        <v>1</v>
      </c>
      <c r="C7129" s="334">
        <v>32.340000000000003</v>
      </c>
      <c r="D7129" s="335" t="s">
        <v>834</v>
      </c>
      <c r="E7129" s="335" t="s">
        <v>386</v>
      </c>
      <c r="F7129" s="335" t="s">
        <v>868</v>
      </c>
      <c r="G7129" s="179">
        <f t="shared" si="333"/>
        <v>0</v>
      </c>
      <c r="H7129" s="179">
        <f t="shared" si="334"/>
        <v>0</v>
      </c>
      <c r="I7129" s="179">
        <f t="shared" si="335"/>
        <v>0</v>
      </c>
    </row>
    <row r="7130" spans="1:9" ht="15.75" thickBot="1">
      <c r="A7130" s="398"/>
      <c r="B7130" s="333">
        <v>6.5</v>
      </c>
      <c r="C7130" s="334">
        <v>220.5</v>
      </c>
      <c r="D7130" s="335" t="s">
        <v>834</v>
      </c>
      <c r="E7130" s="335" t="s">
        <v>386</v>
      </c>
      <c r="F7130" s="335" t="s">
        <v>872</v>
      </c>
      <c r="G7130" s="179">
        <f t="shared" si="333"/>
        <v>0</v>
      </c>
      <c r="H7130" s="179">
        <f t="shared" si="334"/>
        <v>0</v>
      </c>
      <c r="I7130" s="179">
        <f t="shared" si="335"/>
        <v>0</v>
      </c>
    </row>
    <row r="7131" spans="1:9" ht="15.75" thickBot="1">
      <c r="A7131" s="398"/>
      <c r="B7131" s="333">
        <v>2.5</v>
      </c>
      <c r="C7131" s="334">
        <v>82.69</v>
      </c>
      <c r="D7131" s="335" t="s">
        <v>834</v>
      </c>
      <c r="E7131" s="335" t="s">
        <v>386</v>
      </c>
      <c r="F7131" s="335" t="s">
        <v>858</v>
      </c>
      <c r="G7131" s="179">
        <f t="shared" si="333"/>
        <v>0</v>
      </c>
      <c r="H7131" s="179">
        <f t="shared" si="334"/>
        <v>0</v>
      </c>
      <c r="I7131" s="179">
        <f t="shared" si="335"/>
        <v>0</v>
      </c>
    </row>
    <row r="7132" spans="1:9" ht="15.75" thickBot="1">
      <c r="A7132" s="398"/>
      <c r="B7132" s="333">
        <v>0.75</v>
      </c>
      <c r="C7132" s="334">
        <v>23.64</v>
      </c>
      <c r="D7132" s="335" t="s">
        <v>392</v>
      </c>
      <c r="E7132" s="335" t="s">
        <v>386</v>
      </c>
      <c r="F7132" s="335" t="s">
        <v>807</v>
      </c>
      <c r="G7132" s="179">
        <f t="shared" si="333"/>
        <v>0</v>
      </c>
      <c r="H7132" s="179">
        <f t="shared" si="334"/>
        <v>0</v>
      </c>
      <c r="I7132" s="179">
        <f t="shared" si="335"/>
        <v>0</v>
      </c>
    </row>
    <row r="7133" spans="1:9" ht="15.75" thickBot="1">
      <c r="A7133" s="398"/>
      <c r="B7133" s="333">
        <v>2</v>
      </c>
      <c r="C7133" s="334">
        <v>66.760000000000005</v>
      </c>
      <c r="D7133" s="335" t="s">
        <v>392</v>
      </c>
      <c r="E7133" s="335" t="s">
        <v>386</v>
      </c>
      <c r="F7133" s="335" t="s">
        <v>811</v>
      </c>
      <c r="G7133" s="179">
        <f t="shared" si="333"/>
        <v>0</v>
      </c>
      <c r="H7133" s="179">
        <f t="shared" si="334"/>
        <v>0</v>
      </c>
      <c r="I7133" s="179">
        <f t="shared" si="335"/>
        <v>0</v>
      </c>
    </row>
    <row r="7134" spans="1:9" ht="15.75" thickBot="1">
      <c r="A7134" s="398"/>
      <c r="B7134" s="333">
        <v>2.75</v>
      </c>
      <c r="C7134" s="334">
        <v>86.74</v>
      </c>
      <c r="D7134" s="335" t="s">
        <v>392</v>
      </c>
      <c r="E7134" s="335" t="s">
        <v>386</v>
      </c>
      <c r="F7134" s="335" t="s">
        <v>813</v>
      </c>
      <c r="G7134" s="179">
        <f t="shared" si="333"/>
        <v>0</v>
      </c>
      <c r="H7134" s="179">
        <f t="shared" si="334"/>
        <v>0</v>
      </c>
      <c r="I7134" s="179">
        <f t="shared" si="335"/>
        <v>0</v>
      </c>
    </row>
    <row r="7135" spans="1:9" ht="15.75" thickBot="1">
      <c r="A7135" s="398"/>
      <c r="B7135" s="333">
        <v>0.25</v>
      </c>
      <c r="C7135" s="334">
        <v>8.5500000000000007</v>
      </c>
      <c r="D7135" s="335" t="s">
        <v>392</v>
      </c>
      <c r="E7135" s="335" t="s">
        <v>386</v>
      </c>
      <c r="F7135" s="335" t="s">
        <v>809</v>
      </c>
      <c r="G7135" s="179">
        <f t="shared" si="333"/>
        <v>0</v>
      </c>
      <c r="H7135" s="179">
        <f t="shared" si="334"/>
        <v>0</v>
      </c>
      <c r="I7135" s="179">
        <f t="shared" si="335"/>
        <v>0</v>
      </c>
    </row>
    <row r="7136" spans="1:9" ht="15.75" thickBot="1">
      <c r="A7136" s="398"/>
      <c r="B7136" s="333">
        <v>0.25</v>
      </c>
      <c r="C7136" s="334">
        <v>8.5500000000000007</v>
      </c>
      <c r="D7136" s="335" t="s">
        <v>392</v>
      </c>
      <c r="E7136" s="335" t="s">
        <v>386</v>
      </c>
      <c r="F7136" s="335" t="s">
        <v>804</v>
      </c>
      <c r="G7136" s="179">
        <f t="shared" si="333"/>
        <v>0</v>
      </c>
      <c r="H7136" s="179">
        <f t="shared" si="334"/>
        <v>0</v>
      </c>
      <c r="I7136" s="179">
        <f t="shared" si="335"/>
        <v>0</v>
      </c>
    </row>
    <row r="7137" spans="1:9" ht="15.75" thickBot="1">
      <c r="A7137" s="398"/>
      <c r="B7137" s="333">
        <v>0.25</v>
      </c>
      <c r="C7137" s="334">
        <v>8.5500000000000007</v>
      </c>
      <c r="D7137" s="335" t="s">
        <v>392</v>
      </c>
      <c r="E7137" s="335" t="s">
        <v>386</v>
      </c>
      <c r="F7137" s="335" t="s">
        <v>843</v>
      </c>
      <c r="G7137" s="179">
        <f t="shared" si="333"/>
        <v>0</v>
      </c>
      <c r="H7137" s="179">
        <f t="shared" si="334"/>
        <v>0</v>
      </c>
      <c r="I7137" s="179">
        <f t="shared" si="335"/>
        <v>0</v>
      </c>
    </row>
    <row r="7138" spans="1:9" ht="15.75" thickBot="1">
      <c r="A7138" s="398"/>
      <c r="B7138" s="333">
        <v>4.5</v>
      </c>
      <c r="C7138" s="334">
        <v>153.94</v>
      </c>
      <c r="D7138" s="335" t="s">
        <v>392</v>
      </c>
      <c r="E7138" s="335" t="s">
        <v>386</v>
      </c>
      <c r="F7138" s="335" t="s">
        <v>867</v>
      </c>
      <c r="G7138" s="179">
        <f t="shared" si="333"/>
        <v>0</v>
      </c>
      <c r="H7138" s="179">
        <f t="shared" si="334"/>
        <v>0</v>
      </c>
      <c r="I7138" s="179">
        <f t="shared" si="335"/>
        <v>0</v>
      </c>
    </row>
    <row r="7139" spans="1:9" ht="15.75" thickBot="1">
      <c r="A7139" s="398"/>
      <c r="B7139" s="333">
        <v>2.25</v>
      </c>
      <c r="C7139" s="334">
        <v>76.97</v>
      </c>
      <c r="D7139" s="335" t="s">
        <v>392</v>
      </c>
      <c r="E7139" s="335" t="s">
        <v>386</v>
      </c>
      <c r="F7139" s="335" t="s">
        <v>872</v>
      </c>
      <c r="G7139" s="179">
        <f t="shared" si="333"/>
        <v>0</v>
      </c>
      <c r="H7139" s="179">
        <f t="shared" si="334"/>
        <v>0</v>
      </c>
      <c r="I7139" s="179">
        <f t="shared" si="335"/>
        <v>0</v>
      </c>
    </row>
    <row r="7140" spans="1:9" ht="15.75" thickBot="1">
      <c r="A7140" s="398"/>
      <c r="B7140" s="333">
        <v>4</v>
      </c>
      <c r="C7140" s="334">
        <v>136.84</v>
      </c>
      <c r="D7140" s="335" t="s">
        <v>974</v>
      </c>
      <c r="E7140" s="335" t="s">
        <v>386</v>
      </c>
      <c r="F7140" s="335" t="s">
        <v>868</v>
      </c>
      <c r="G7140" s="179">
        <f t="shared" si="333"/>
        <v>0</v>
      </c>
      <c r="H7140" s="179">
        <f t="shared" si="334"/>
        <v>0</v>
      </c>
      <c r="I7140" s="179">
        <f t="shared" si="335"/>
        <v>0</v>
      </c>
    </row>
    <row r="7141" spans="1:9" ht="15.75" thickBot="1">
      <c r="A7141" s="398"/>
      <c r="B7141" s="333">
        <v>8</v>
      </c>
      <c r="C7141" s="334">
        <v>273.68</v>
      </c>
      <c r="D7141" s="335" t="s">
        <v>974</v>
      </c>
      <c r="E7141" s="335" t="s">
        <v>386</v>
      </c>
      <c r="F7141" s="335" t="s">
        <v>838</v>
      </c>
      <c r="G7141" s="179">
        <f t="shared" si="333"/>
        <v>0</v>
      </c>
      <c r="H7141" s="179">
        <f t="shared" si="334"/>
        <v>0</v>
      </c>
      <c r="I7141" s="179">
        <f t="shared" si="335"/>
        <v>0</v>
      </c>
    </row>
    <row r="7142" spans="1:9" ht="15.75" thickBot="1">
      <c r="A7142" s="399"/>
      <c r="B7142" s="333">
        <v>8</v>
      </c>
      <c r="C7142" s="334">
        <v>273.68</v>
      </c>
      <c r="D7142" s="335" t="s">
        <v>974</v>
      </c>
      <c r="E7142" s="335" t="s">
        <v>386</v>
      </c>
      <c r="F7142" s="335" t="s">
        <v>858</v>
      </c>
      <c r="G7142" s="179">
        <f t="shared" si="333"/>
        <v>0</v>
      </c>
      <c r="H7142" s="179">
        <f t="shared" si="334"/>
        <v>0</v>
      </c>
      <c r="I7142" s="179">
        <f t="shared" si="335"/>
        <v>0</v>
      </c>
    </row>
    <row r="7143" spans="1:9" ht="15.75" thickBot="1">
      <c r="A7143" s="336" t="s">
        <v>551</v>
      </c>
      <c r="B7143" s="337">
        <v>1665.75</v>
      </c>
      <c r="C7143" s="338">
        <v>54644.86</v>
      </c>
      <c r="D7143" s="394"/>
      <c r="E7143" s="395"/>
      <c r="F7143" s="396"/>
      <c r="G7143" s="179">
        <f t="shared" si="333"/>
        <v>0</v>
      </c>
      <c r="H7143" s="179">
        <f t="shared" si="334"/>
        <v>0</v>
      </c>
      <c r="I7143" s="179">
        <f t="shared" si="335"/>
        <v>0</v>
      </c>
    </row>
    <row r="7144" spans="1:9" ht="15.75" thickBot="1">
      <c r="A7144" s="397" t="s">
        <v>1086</v>
      </c>
      <c r="B7144" s="333">
        <v>0.48</v>
      </c>
      <c r="C7144" s="334">
        <v>36.28</v>
      </c>
      <c r="D7144" s="335" t="s">
        <v>391</v>
      </c>
      <c r="E7144" s="335" t="s">
        <v>386</v>
      </c>
      <c r="F7144" s="335" t="s">
        <v>919</v>
      </c>
      <c r="G7144" s="179">
        <f t="shared" si="333"/>
        <v>0</v>
      </c>
      <c r="H7144" s="179">
        <f t="shared" si="334"/>
        <v>0</v>
      </c>
      <c r="I7144" s="179">
        <f t="shared" si="335"/>
        <v>0</v>
      </c>
    </row>
    <row r="7145" spans="1:9" ht="15.75" thickBot="1">
      <c r="A7145" s="398"/>
      <c r="B7145" s="333">
        <v>0.48</v>
      </c>
      <c r="C7145" s="334">
        <v>36.28</v>
      </c>
      <c r="D7145" s="335" t="s">
        <v>391</v>
      </c>
      <c r="E7145" s="335" t="s">
        <v>386</v>
      </c>
      <c r="F7145" s="335" t="s">
        <v>858</v>
      </c>
      <c r="G7145" s="179">
        <f t="shared" si="333"/>
        <v>0</v>
      </c>
      <c r="H7145" s="179">
        <f t="shared" si="334"/>
        <v>0</v>
      </c>
      <c r="I7145" s="179">
        <f t="shared" si="335"/>
        <v>0</v>
      </c>
    </row>
    <row r="7146" spans="1:9" ht="15.75" thickBot="1">
      <c r="A7146" s="398"/>
      <c r="B7146" s="333">
        <v>2.6</v>
      </c>
      <c r="C7146" s="334">
        <v>196.5</v>
      </c>
      <c r="D7146" s="335" t="s">
        <v>385</v>
      </c>
      <c r="E7146" s="335" t="s">
        <v>386</v>
      </c>
      <c r="F7146" s="335" t="s">
        <v>918</v>
      </c>
      <c r="G7146" s="179">
        <f t="shared" si="333"/>
        <v>0</v>
      </c>
      <c r="H7146" s="179">
        <f t="shared" si="334"/>
        <v>196.5</v>
      </c>
      <c r="I7146" s="179">
        <f t="shared" si="335"/>
        <v>196.5</v>
      </c>
    </row>
    <row r="7147" spans="1:9" ht="15.75" thickBot="1">
      <c r="A7147" s="398"/>
      <c r="B7147" s="333">
        <v>2.12</v>
      </c>
      <c r="C7147" s="334">
        <v>160.22</v>
      </c>
      <c r="D7147" s="335" t="s">
        <v>385</v>
      </c>
      <c r="E7147" s="335" t="s">
        <v>386</v>
      </c>
      <c r="F7147" s="335" t="s">
        <v>919</v>
      </c>
      <c r="G7147" s="179">
        <f t="shared" si="333"/>
        <v>0</v>
      </c>
      <c r="H7147" s="179">
        <f t="shared" si="334"/>
        <v>160.22</v>
      </c>
      <c r="I7147" s="179">
        <f t="shared" si="335"/>
        <v>160.22</v>
      </c>
    </row>
    <row r="7148" spans="1:9" ht="15.75" thickBot="1">
      <c r="A7148" s="398"/>
      <c r="B7148" s="333">
        <v>2.6</v>
      </c>
      <c r="C7148" s="334">
        <v>196.5</v>
      </c>
      <c r="D7148" s="335" t="s">
        <v>385</v>
      </c>
      <c r="E7148" s="335" t="s">
        <v>386</v>
      </c>
      <c r="F7148" s="335" t="s">
        <v>920</v>
      </c>
      <c r="G7148" s="179">
        <f t="shared" si="333"/>
        <v>0</v>
      </c>
      <c r="H7148" s="179">
        <f t="shared" si="334"/>
        <v>196.5</v>
      </c>
      <c r="I7148" s="179">
        <f t="shared" si="335"/>
        <v>196.5</v>
      </c>
    </row>
    <row r="7149" spans="1:9" ht="15.75" thickBot="1">
      <c r="A7149" s="398"/>
      <c r="B7149" s="333">
        <v>1.88</v>
      </c>
      <c r="C7149" s="334">
        <v>142.09</v>
      </c>
      <c r="D7149" s="335" t="s">
        <v>385</v>
      </c>
      <c r="E7149" s="335" t="s">
        <v>386</v>
      </c>
      <c r="F7149" s="335" t="s">
        <v>858</v>
      </c>
      <c r="G7149" s="179">
        <f t="shared" si="333"/>
        <v>0</v>
      </c>
      <c r="H7149" s="179">
        <f t="shared" si="334"/>
        <v>142.09</v>
      </c>
      <c r="I7149" s="179">
        <f t="shared" si="335"/>
        <v>142.09</v>
      </c>
    </row>
    <row r="7150" spans="1:9" ht="15.75" thickBot="1">
      <c r="A7150" s="399"/>
      <c r="B7150" s="333">
        <v>0</v>
      </c>
      <c r="C7150" s="334">
        <v>11.87</v>
      </c>
      <c r="D7150" s="335" t="s">
        <v>393</v>
      </c>
      <c r="E7150" s="335" t="s">
        <v>386</v>
      </c>
      <c r="F7150" s="335" t="s">
        <v>859</v>
      </c>
      <c r="G7150" s="179">
        <f t="shared" si="333"/>
        <v>0</v>
      </c>
      <c r="H7150" s="179">
        <f t="shared" si="334"/>
        <v>0</v>
      </c>
      <c r="I7150" s="179">
        <f t="shared" si="335"/>
        <v>0</v>
      </c>
    </row>
    <row r="7151" spans="1:9" ht="15.75" thickBot="1">
      <c r="A7151" s="336" t="s">
        <v>1086</v>
      </c>
      <c r="B7151" s="337">
        <v>10.16</v>
      </c>
      <c r="C7151" s="338">
        <v>779.74</v>
      </c>
      <c r="D7151" s="394"/>
      <c r="E7151" s="395"/>
      <c r="F7151" s="396"/>
      <c r="G7151" s="179">
        <f t="shared" si="333"/>
        <v>0</v>
      </c>
      <c r="H7151" s="179">
        <f t="shared" si="334"/>
        <v>0</v>
      </c>
      <c r="I7151" s="179">
        <f t="shared" si="335"/>
        <v>0</v>
      </c>
    </row>
    <row r="7152" spans="1:9" ht="15.75" thickBot="1">
      <c r="A7152" s="397" t="s">
        <v>1087</v>
      </c>
      <c r="B7152" s="333">
        <v>5.44</v>
      </c>
      <c r="C7152" s="334">
        <v>207.69</v>
      </c>
      <c r="D7152" s="335" t="s">
        <v>391</v>
      </c>
      <c r="E7152" s="335" t="s">
        <v>386</v>
      </c>
      <c r="F7152" s="335" t="s">
        <v>919</v>
      </c>
      <c r="G7152" s="179">
        <f t="shared" si="333"/>
        <v>0</v>
      </c>
      <c r="H7152" s="179">
        <f t="shared" si="334"/>
        <v>0</v>
      </c>
      <c r="I7152" s="179">
        <f t="shared" si="335"/>
        <v>0</v>
      </c>
    </row>
    <row r="7153" spans="1:9" ht="15.75" thickBot="1">
      <c r="A7153" s="398"/>
      <c r="B7153" s="333">
        <v>5.44</v>
      </c>
      <c r="C7153" s="334">
        <v>207.67</v>
      </c>
      <c r="D7153" s="335" t="s">
        <v>391</v>
      </c>
      <c r="E7153" s="335" t="s">
        <v>386</v>
      </c>
      <c r="F7153" s="335" t="s">
        <v>858</v>
      </c>
      <c r="G7153" s="179">
        <f t="shared" si="333"/>
        <v>0</v>
      </c>
      <c r="H7153" s="179">
        <f t="shared" si="334"/>
        <v>0</v>
      </c>
      <c r="I7153" s="179">
        <f t="shared" si="335"/>
        <v>0</v>
      </c>
    </row>
    <row r="7154" spans="1:9" ht="15.75" thickBot="1">
      <c r="A7154" s="398"/>
      <c r="B7154" s="333">
        <v>29.47</v>
      </c>
      <c r="C7154" s="334">
        <v>1125.07</v>
      </c>
      <c r="D7154" s="335" t="s">
        <v>385</v>
      </c>
      <c r="E7154" s="335" t="s">
        <v>386</v>
      </c>
      <c r="F7154" s="335" t="s">
        <v>918</v>
      </c>
      <c r="G7154" s="179">
        <f t="shared" si="333"/>
        <v>0</v>
      </c>
      <c r="H7154" s="179">
        <f t="shared" si="334"/>
        <v>1125.07</v>
      </c>
      <c r="I7154" s="179">
        <f t="shared" si="335"/>
        <v>1125.07</v>
      </c>
    </row>
    <row r="7155" spans="1:9" ht="15.75" thickBot="1">
      <c r="A7155" s="398"/>
      <c r="B7155" s="333">
        <v>23.23</v>
      </c>
      <c r="C7155" s="334">
        <v>893.42</v>
      </c>
      <c r="D7155" s="335" t="s">
        <v>385</v>
      </c>
      <c r="E7155" s="335" t="s">
        <v>386</v>
      </c>
      <c r="F7155" s="335" t="s">
        <v>919</v>
      </c>
      <c r="G7155" s="179">
        <f t="shared" si="333"/>
        <v>0</v>
      </c>
      <c r="H7155" s="179">
        <f t="shared" si="334"/>
        <v>893.42</v>
      </c>
      <c r="I7155" s="179">
        <f t="shared" si="335"/>
        <v>893.42</v>
      </c>
    </row>
    <row r="7156" spans="1:9" ht="15.75" thickBot="1">
      <c r="A7156" s="398"/>
      <c r="B7156" s="333">
        <v>29.15</v>
      </c>
      <c r="C7156" s="334">
        <v>1107.67</v>
      </c>
      <c r="D7156" s="335" t="s">
        <v>385</v>
      </c>
      <c r="E7156" s="335" t="s">
        <v>386</v>
      </c>
      <c r="F7156" s="335" t="s">
        <v>920</v>
      </c>
      <c r="G7156" s="179">
        <f t="shared" si="333"/>
        <v>0</v>
      </c>
      <c r="H7156" s="179">
        <f t="shared" si="334"/>
        <v>1107.67</v>
      </c>
      <c r="I7156" s="179">
        <f t="shared" si="335"/>
        <v>1107.67</v>
      </c>
    </row>
    <row r="7157" spans="1:9" ht="15.75" thickBot="1">
      <c r="A7157" s="398"/>
      <c r="B7157" s="333">
        <v>17.8</v>
      </c>
      <c r="C7157" s="334">
        <v>685.72</v>
      </c>
      <c r="D7157" s="335" t="s">
        <v>385</v>
      </c>
      <c r="E7157" s="335" t="s">
        <v>386</v>
      </c>
      <c r="F7157" s="335" t="s">
        <v>858</v>
      </c>
      <c r="G7157" s="179">
        <f t="shared" si="333"/>
        <v>0</v>
      </c>
      <c r="H7157" s="179">
        <f t="shared" si="334"/>
        <v>685.72</v>
      </c>
      <c r="I7157" s="179">
        <f t="shared" si="335"/>
        <v>685.72</v>
      </c>
    </row>
    <row r="7158" spans="1:9" ht="15.75" thickBot="1">
      <c r="A7158" s="398"/>
      <c r="B7158" s="333">
        <v>1.92</v>
      </c>
      <c r="C7158" s="334">
        <v>65.31</v>
      </c>
      <c r="D7158" s="335" t="s">
        <v>834</v>
      </c>
      <c r="E7158" s="335" t="s">
        <v>386</v>
      </c>
      <c r="F7158" s="335" t="s">
        <v>858</v>
      </c>
      <c r="G7158" s="179">
        <f t="shared" si="333"/>
        <v>0</v>
      </c>
      <c r="H7158" s="179">
        <f t="shared" si="334"/>
        <v>0</v>
      </c>
      <c r="I7158" s="179">
        <f t="shared" si="335"/>
        <v>0</v>
      </c>
    </row>
    <row r="7159" spans="1:9" ht="15.75" thickBot="1">
      <c r="A7159" s="399"/>
      <c r="B7159" s="333">
        <v>0</v>
      </c>
      <c r="C7159" s="334">
        <v>53.48</v>
      </c>
      <c r="D7159" s="335" t="s">
        <v>393</v>
      </c>
      <c r="E7159" s="335" t="s">
        <v>386</v>
      </c>
      <c r="F7159" s="335" t="s">
        <v>859</v>
      </c>
      <c r="G7159" s="179">
        <f t="shared" si="333"/>
        <v>0</v>
      </c>
      <c r="H7159" s="179">
        <f t="shared" si="334"/>
        <v>0</v>
      </c>
      <c r="I7159" s="179">
        <f t="shared" si="335"/>
        <v>0</v>
      </c>
    </row>
    <row r="7160" spans="1:9" ht="15.75" thickBot="1">
      <c r="A7160" s="336" t="s">
        <v>1087</v>
      </c>
      <c r="B7160" s="337">
        <v>112.45</v>
      </c>
      <c r="C7160" s="338">
        <v>4346.03</v>
      </c>
      <c r="D7160" s="394"/>
      <c r="E7160" s="395"/>
      <c r="F7160" s="396"/>
      <c r="G7160" s="179">
        <f t="shared" si="333"/>
        <v>0</v>
      </c>
      <c r="H7160" s="179">
        <f t="shared" si="334"/>
        <v>0</v>
      </c>
      <c r="I7160" s="179">
        <f t="shared" si="335"/>
        <v>0</v>
      </c>
    </row>
    <row r="7161" spans="1:9" ht="15.75" thickBot="1">
      <c r="A7161" s="397" t="s">
        <v>1088</v>
      </c>
      <c r="B7161" s="333">
        <v>0.32</v>
      </c>
      <c r="C7161" s="334">
        <v>16.899999999999999</v>
      </c>
      <c r="D7161" s="335" t="s">
        <v>391</v>
      </c>
      <c r="E7161" s="335" t="s">
        <v>386</v>
      </c>
      <c r="F7161" s="335" t="s">
        <v>919</v>
      </c>
      <c r="G7161" s="179">
        <f t="shared" si="333"/>
        <v>0</v>
      </c>
      <c r="H7161" s="179">
        <f t="shared" si="334"/>
        <v>0</v>
      </c>
      <c r="I7161" s="179">
        <f t="shared" si="335"/>
        <v>0</v>
      </c>
    </row>
    <row r="7162" spans="1:9" ht="15.75" thickBot="1">
      <c r="A7162" s="398"/>
      <c r="B7162" s="333">
        <v>0.32</v>
      </c>
      <c r="C7162" s="334">
        <v>16.899999999999999</v>
      </c>
      <c r="D7162" s="335" t="s">
        <v>391</v>
      </c>
      <c r="E7162" s="335" t="s">
        <v>386</v>
      </c>
      <c r="F7162" s="335" t="s">
        <v>858</v>
      </c>
      <c r="G7162" s="179">
        <f t="shared" si="333"/>
        <v>0</v>
      </c>
      <c r="H7162" s="179">
        <f t="shared" si="334"/>
        <v>0</v>
      </c>
      <c r="I7162" s="179">
        <f t="shared" si="335"/>
        <v>0</v>
      </c>
    </row>
    <row r="7163" spans="1:9" ht="15.75" thickBot="1">
      <c r="A7163" s="398"/>
      <c r="B7163" s="333">
        <v>1.73</v>
      </c>
      <c r="C7163" s="334">
        <v>91.56</v>
      </c>
      <c r="D7163" s="335" t="s">
        <v>385</v>
      </c>
      <c r="E7163" s="335" t="s">
        <v>386</v>
      </c>
      <c r="F7163" s="335" t="s">
        <v>918</v>
      </c>
      <c r="G7163" s="179">
        <f t="shared" si="333"/>
        <v>0</v>
      </c>
      <c r="H7163" s="179">
        <f t="shared" si="334"/>
        <v>91.56</v>
      </c>
      <c r="I7163" s="179">
        <f t="shared" si="335"/>
        <v>91.56</v>
      </c>
    </row>
    <row r="7164" spans="1:9" ht="15.75" thickBot="1">
      <c r="A7164" s="398"/>
      <c r="B7164" s="333">
        <v>1.41</v>
      </c>
      <c r="C7164" s="334">
        <v>74.66</v>
      </c>
      <c r="D7164" s="335" t="s">
        <v>385</v>
      </c>
      <c r="E7164" s="335" t="s">
        <v>386</v>
      </c>
      <c r="F7164" s="335" t="s">
        <v>919</v>
      </c>
      <c r="G7164" s="179">
        <f t="shared" si="333"/>
        <v>0</v>
      </c>
      <c r="H7164" s="179">
        <f t="shared" si="334"/>
        <v>74.66</v>
      </c>
      <c r="I7164" s="179">
        <f t="shared" si="335"/>
        <v>74.66</v>
      </c>
    </row>
    <row r="7165" spans="1:9" ht="15.75" thickBot="1">
      <c r="A7165" s="398"/>
      <c r="B7165" s="333">
        <v>0.77</v>
      </c>
      <c r="C7165" s="334">
        <v>40.85</v>
      </c>
      <c r="D7165" s="335" t="s">
        <v>385</v>
      </c>
      <c r="E7165" s="335" t="s">
        <v>386</v>
      </c>
      <c r="F7165" s="335" t="s">
        <v>920</v>
      </c>
      <c r="G7165" s="179">
        <f t="shared" si="333"/>
        <v>0</v>
      </c>
      <c r="H7165" s="179">
        <f t="shared" si="334"/>
        <v>40.85</v>
      </c>
      <c r="I7165" s="179">
        <f t="shared" si="335"/>
        <v>40.85</v>
      </c>
    </row>
    <row r="7166" spans="1:9" ht="15.75" thickBot="1">
      <c r="A7166" s="398"/>
      <c r="B7166" s="333">
        <v>0.13</v>
      </c>
      <c r="C7166" s="334">
        <v>7.05</v>
      </c>
      <c r="D7166" s="335" t="s">
        <v>385</v>
      </c>
      <c r="E7166" s="335" t="s">
        <v>386</v>
      </c>
      <c r="F7166" s="335" t="s">
        <v>858</v>
      </c>
      <c r="G7166" s="179">
        <f t="shared" si="333"/>
        <v>0</v>
      </c>
      <c r="H7166" s="179">
        <f t="shared" si="334"/>
        <v>7.05</v>
      </c>
      <c r="I7166" s="179">
        <f t="shared" si="335"/>
        <v>7.05</v>
      </c>
    </row>
    <row r="7167" spans="1:9" ht="15.75" thickBot="1">
      <c r="A7167" s="398"/>
      <c r="B7167" s="333">
        <v>0.32</v>
      </c>
      <c r="C7167" s="334">
        <v>16.899999999999999</v>
      </c>
      <c r="D7167" s="335" t="s">
        <v>834</v>
      </c>
      <c r="E7167" s="335" t="s">
        <v>386</v>
      </c>
      <c r="F7167" s="335" t="s">
        <v>920</v>
      </c>
      <c r="G7167" s="179">
        <f t="shared" si="333"/>
        <v>0</v>
      </c>
      <c r="H7167" s="179">
        <f t="shared" si="334"/>
        <v>0</v>
      </c>
      <c r="I7167" s="179">
        <f t="shared" si="335"/>
        <v>0</v>
      </c>
    </row>
    <row r="7168" spans="1:9" ht="15.75" thickBot="1">
      <c r="A7168" s="399"/>
      <c r="B7168" s="333">
        <v>0</v>
      </c>
      <c r="C7168" s="334">
        <v>4.1100000000000003</v>
      </c>
      <c r="D7168" s="335" t="s">
        <v>393</v>
      </c>
      <c r="E7168" s="335" t="s">
        <v>386</v>
      </c>
      <c r="F7168" s="335" t="s">
        <v>859</v>
      </c>
      <c r="G7168" s="179">
        <f t="shared" si="333"/>
        <v>0</v>
      </c>
      <c r="H7168" s="179">
        <f t="shared" si="334"/>
        <v>0</v>
      </c>
      <c r="I7168" s="179">
        <f t="shared" si="335"/>
        <v>0</v>
      </c>
    </row>
    <row r="7169" spans="1:9" ht="15.75" thickBot="1">
      <c r="A7169" s="336" t="s">
        <v>1088</v>
      </c>
      <c r="B7169" s="337">
        <v>5</v>
      </c>
      <c r="C7169" s="338">
        <v>268.93</v>
      </c>
      <c r="D7169" s="394"/>
      <c r="E7169" s="395"/>
      <c r="F7169" s="396"/>
      <c r="G7169" s="179">
        <f t="shared" si="333"/>
        <v>0</v>
      </c>
      <c r="H7169" s="179">
        <f t="shared" si="334"/>
        <v>0</v>
      </c>
      <c r="I7169" s="179">
        <f t="shared" si="335"/>
        <v>0</v>
      </c>
    </row>
    <row r="7170" spans="1:9" ht="15.75" thickBot="1">
      <c r="A7170" s="397" t="s">
        <v>552</v>
      </c>
      <c r="B7170" s="333">
        <v>0</v>
      </c>
      <c r="C7170" s="334">
        <v>3551.5</v>
      </c>
      <c r="D7170" s="335" t="s">
        <v>588</v>
      </c>
      <c r="E7170" s="335" t="s">
        <v>386</v>
      </c>
      <c r="F7170" s="335" t="s">
        <v>858</v>
      </c>
      <c r="G7170" s="179">
        <f t="shared" si="333"/>
        <v>0</v>
      </c>
      <c r="H7170" s="179">
        <f t="shared" si="334"/>
        <v>0</v>
      </c>
      <c r="I7170" s="179">
        <f t="shared" si="335"/>
        <v>0</v>
      </c>
    </row>
    <row r="7171" spans="1:9" ht="15.75" thickBot="1">
      <c r="A7171" s="398"/>
      <c r="B7171" s="333">
        <v>3.2</v>
      </c>
      <c r="C7171" s="334">
        <v>72.55</v>
      </c>
      <c r="D7171" s="335" t="s">
        <v>389</v>
      </c>
      <c r="E7171" s="335" t="s">
        <v>386</v>
      </c>
      <c r="F7171" s="335" t="s">
        <v>805</v>
      </c>
      <c r="G7171" s="179">
        <f t="shared" si="333"/>
        <v>0</v>
      </c>
      <c r="H7171" s="179">
        <f t="shared" si="334"/>
        <v>0</v>
      </c>
      <c r="I7171" s="179">
        <f t="shared" si="335"/>
        <v>0</v>
      </c>
    </row>
    <row r="7172" spans="1:9" ht="15.75" thickBot="1">
      <c r="A7172" s="398"/>
      <c r="B7172" s="333">
        <v>0</v>
      </c>
      <c r="C7172" s="334">
        <v>135</v>
      </c>
      <c r="D7172" s="335" t="s">
        <v>390</v>
      </c>
      <c r="E7172" s="335" t="s">
        <v>386</v>
      </c>
      <c r="F7172" s="335" t="s">
        <v>817</v>
      </c>
      <c r="G7172" s="179">
        <f t="shared" si="333"/>
        <v>0</v>
      </c>
      <c r="H7172" s="179">
        <f t="shared" si="334"/>
        <v>0</v>
      </c>
      <c r="I7172" s="179">
        <f t="shared" si="335"/>
        <v>0</v>
      </c>
    </row>
    <row r="7173" spans="1:9" ht="15.75" thickBot="1">
      <c r="A7173" s="398"/>
      <c r="B7173" s="333">
        <v>0</v>
      </c>
      <c r="C7173" s="334">
        <v>135</v>
      </c>
      <c r="D7173" s="335" t="s">
        <v>390</v>
      </c>
      <c r="E7173" s="335" t="s">
        <v>386</v>
      </c>
      <c r="F7173" s="335" t="s">
        <v>822</v>
      </c>
      <c r="G7173" s="179">
        <f t="shared" ref="G7173:G7236" si="336">IF(D7173="REG",C7173,0)</f>
        <v>0</v>
      </c>
      <c r="H7173" s="179">
        <f t="shared" ref="H7173:H7236" si="337">IF(D7173="SAL",C7173,0)</f>
        <v>0</v>
      </c>
      <c r="I7173" s="179">
        <f t="shared" ref="I7173:I7236" si="338">+G7173+H7173</f>
        <v>0</v>
      </c>
    </row>
    <row r="7174" spans="1:9" ht="15.75" thickBot="1">
      <c r="A7174" s="398"/>
      <c r="B7174" s="333">
        <v>0</v>
      </c>
      <c r="C7174" s="334">
        <v>135</v>
      </c>
      <c r="D7174" s="335" t="s">
        <v>390</v>
      </c>
      <c r="E7174" s="335" t="s">
        <v>386</v>
      </c>
      <c r="F7174" s="335" t="s">
        <v>823</v>
      </c>
      <c r="G7174" s="179">
        <f t="shared" si="336"/>
        <v>0</v>
      </c>
      <c r="H7174" s="179">
        <f t="shared" si="337"/>
        <v>0</v>
      </c>
      <c r="I7174" s="179">
        <f t="shared" si="338"/>
        <v>0</v>
      </c>
    </row>
    <row r="7175" spans="1:9" ht="15.75" thickBot="1">
      <c r="A7175" s="398"/>
      <c r="B7175" s="333">
        <v>0</v>
      </c>
      <c r="C7175" s="334">
        <v>135</v>
      </c>
      <c r="D7175" s="335" t="s">
        <v>390</v>
      </c>
      <c r="E7175" s="335" t="s">
        <v>386</v>
      </c>
      <c r="F7175" s="335" t="s">
        <v>824</v>
      </c>
      <c r="G7175" s="179">
        <f t="shared" si="336"/>
        <v>0</v>
      </c>
      <c r="H7175" s="179">
        <f t="shared" si="337"/>
        <v>0</v>
      </c>
      <c r="I7175" s="179">
        <f t="shared" si="338"/>
        <v>0</v>
      </c>
    </row>
    <row r="7176" spans="1:9" ht="15.75" thickBot="1">
      <c r="A7176" s="398"/>
      <c r="B7176" s="333">
        <v>0</v>
      </c>
      <c r="C7176" s="334">
        <v>135</v>
      </c>
      <c r="D7176" s="335" t="s">
        <v>390</v>
      </c>
      <c r="E7176" s="335" t="s">
        <v>386</v>
      </c>
      <c r="F7176" s="335" t="s">
        <v>825</v>
      </c>
      <c r="G7176" s="179">
        <f t="shared" si="336"/>
        <v>0</v>
      </c>
      <c r="H7176" s="179">
        <f t="shared" si="337"/>
        <v>0</v>
      </c>
      <c r="I7176" s="179">
        <f t="shared" si="338"/>
        <v>0</v>
      </c>
    </row>
    <row r="7177" spans="1:9" ht="15.75" thickBot="1">
      <c r="A7177" s="398"/>
      <c r="B7177" s="333">
        <v>0</v>
      </c>
      <c r="C7177" s="334">
        <v>135</v>
      </c>
      <c r="D7177" s="335" t="s">
        <v>390</v>
      </c>
      <c r="E7177" s="335" t="s">
        <v>386</v>
      </c>
      <c r="F7177" s="335" t="s">
        <v>818</v>
      </c>
      <c r="G7177" s="179">
        <f t="shared" si="336"/>
        <v>0</v>
      </c>
      <c r="H7177" s="179">
        <f t="shared" si="337"/>
        <v>0</v>
      </c>
      <c r="I7177" s="179">
        <f t="shared" si="338"/>
        <v>0</v>
      </c>
    </row>
    <row r="7178" spans="1:9" ht="15.75" thickBot="1">
      <c r="A7178" s="398"/>
      <c r="B7178" s="333">
        <v>0</v>
      </c>
      <c r="C7178" s="334">
        <v>135</v>
      </c>
      <c r="D7178" s="335" t="s">
        <v>390</v>
      </c>
      <c r="E7178" s="335" t="s">
        <v>386</v>
      </c>
      <c r="F7178" s="335" t="s">
        <v>826</v>
      </c>
      <c r="G7178" s="179">
        <f t="shared" si="336"/>
        <v>0</v>
      </c>
      <c r="H7178" s="179">
        <f t="shared" si="337"/>
        <v>0</v>
      </c>
      <c r="I7178" s="179">
        <f t="shared" si="338"/>
        <v>0</v>
      </c>
    </row>
    <row r="7179" spans="1:9" ht="15.75" thickBot="1">
      <c r="A7179" s="398"/>
      <c r="B7179" s="333">
        <v>0</v>
      </c>
      <c r="C7179" s="334">
        <v>135</v>
      </c>
      <c r="D7179" s="335" t="s">
        <v>390</v>
      </c>
      <c r="E7179" s="335" t="s">
        <v>386</v>
      </c>
      <c r="F7179" s="335" t="s">
        <v>827</v>
      </c>
      <c r="G7179" s="179">
        <f t="shared" si="336"/>
        <v>0</v>
      </c>
      <c r="H7179" s="179">
        <f t="shared" si="337"/>
        <v>0</v>
      </c>
      <c r="I7179" s="179">
        <f t="shared" si="338"/>
        <v>0</v>
      </c>
    </row>
    <row r="7180" spans="1:9" ht="15.75" thickBot="1">
      <c r="A7180" s="398"/>
      <c r="B7180" s="333">
        <v>0</v>
      </c>
      <c r="C7180" s="334">
        <v>135</v>
      </c>
      <c r="D7180" s="335" t="s">
        <v>390</v>
      </c>
      <c r="E7180" s="335" t="s">
        <v>386</v>
      </c>
      <c r="F7180" s="335" t="s">
        <v>828</v>
      </c>
      <c r="G7180" s="179">
        <f t="shared" si="336"/>
        <v>0</v>
      </c>
      <c r="H7180" s="179">
        <f t="shared" si="337"/>
        <v>0</v>
      </c>
      <c r="I7180" s="179">
        <f t="shared" si="338"/>
        <v>0</v>
      </c>
    </row>
    <row r="7181" spans="1:9" ht="15.75" thickBot="1">
      <c r="A7181" s="398"/>
      <c r="B7181" s="333">
        <v>0</v>
      </c>
      <c r="C7181" s="334">
        <v>135</v>
      </c>
      <c r="D7181" s="335" t="s">
        <v>390</v>
      </c>
      <c r="E7181" s="335" t="s">
        <v>386</v>
      </c>
      <c r="F7181" s="335" t="s">
        <v>819</v>
      </c>
      <c r="G7181" s="179">
        <f t="shared" si="336"/>
        <v>0</v>
      </c>
      <c r="H7181" s="179">
        <f t="shared" si="337"/>
        <v>0</v>
      </c>
      <c r="I7181" s="179">
        <f t="shared" si="338"/>
        <v>0</v>
      </c>
    </row>
    <row r="7182" spans="1:9" ht="15.75" thickBot="1">
      <c r="A7182" s="398"/>
      <c r="B7182" s="333">
        <v>0</v>
      </c>
      <c r="C7182" s="334">
        <v>135</v>
      </c>
      <c r="D7182" s="335" t="s">
        <v>390</v>
      </c>
      <c r="E7182" s="335" t="s">
        <v>386</v>
      </c>
      <c r="F7182" s="335" t="s">
        <v>829</v>
      </c>
      <c r="G7182" s="179">
        <f t="shared" si="336"/>
        <v>0</v>
      </c>
      <c r="H7182" s="179">
        <f t="shared" si="337"/>
        <v>0</v>
      </c>
      <c r="I7182" s="179">
        <f t="shared" si="338"/>
        <v>0</v>
      </c>
    </row>
    <row r="7183" spans="1:9" ht="15.75" thickBot="1">
      <c r="A7183" s="398"/>
      <c r="B7183" s="333">
        <v>0</v>
      </c>
      <c r="C7183" s="334">
        <v>135</v>
      </c>
      <c r="D7183" s="335" t="s">
        <v>390</v>
      </c>
      <c r="E7183" s="335" t="s">
        <v>386</v>
      </c>
      <c r="F7183" s="335" t="s">
        <v>830</v>
      </c>
      <c r="G7183" s="179">
        <f t="shared" si="336"/>
        <v>0</v>
      </c>
      <c r="H7183" s="179">
        <f t="shared" si="337"/>
        <v>0</v>
      </c>
      <c r="I7183" s="179">
        <f t="shared" si="338"/>
        <v>0</v>
      </c>
    </row>
    <row r="7184" spans="1:9" ht="15.75" thickBot="1">
      <c r="A7184" s="398"/>
      <c r="B7184" s="333">
        <v>0</v>
      </c>
      <c r="C7184" s="334">
        <v>135</v>
      </c>
      <c r="D7184" s="335" t="s">
        <v>390</v>
      </c>
      <c r="E7184" s="335" t="s">
        <v>386</v>
      </c>
      <c r="F7184" s="335" t="s">
        <v>820</v>
      </c>
      <c r="G7184" s="179">
        <f t="shared" si="336"/>
        <v>0</v>
      </c>
      <c r="H7184" s="179">
        <f t="shared" si="337"/>
        <v>0</v>
      </c>
      <c r="I7184" s="179">
        <f t="shared" si="338"/>
        <v>0</v>
      </c>
    </row>
    <row r="7185" spans="1:9" ht="15.75" thickBot="1">
      <c r="A7185" s="398"/>
      <c r="B7185" s="333">
        <v>0</v>
      </c>
      <c r="C7185" s="334">
        <v>135</v>
      </c>
      <c r="D7185" s="335" t="s">
        <v>390</v>
      </c>
      <c r="E7185" s="335" t="s">
        <v>386</v>
      </c>
      <c r="F7185" s="335" t="s">
        <v>805</v>
      </c>
      <c r="G7185" s="179">
        <f t="shared" si="336"/>
        <v>0</v>
      </c>
      <c r="H7185" s="179">
        <f t="shared" si="337"/>
        <v>0</v>
      </c>
      <c r="I7185" s="179">
        <f t="shared" si="338"/>
        <v>0</v>
      </c>
    </row>
    <row r="7186" spans="1:9" ht="15.75" thickBot="1">
      <c r="A7186" s="398"/>
      <c r="B7186" s="333">
        <v>0</v>
      </c>
      <c r="C7186" s="334">
        <v>135</v>
      </c>
      <c r="D7186" s="335" t="s">
        <v>390</v>
      </c>
      <c r="E7186" s="335" t="s">
        <v>386</v>
      </c>
      <c r="F7186" s="335" t="s">
        <v>831</v>
      </c>
      <c r="G7186" s="179">
        <f t="shared" si="336"/>
        <v>0</v>
      </c>
      <c r="H7186" s="179">
        <f t="shared" si="337"/>
        <v>0</v>
      </c>
      <c r="I7186" s="179">
        <f t="shared" si="338"/>
        <v>0</v>
      </c>
    </row>
    <row r="7187" spans="1:9" ht="15.75" thickBot="1">
      <c r="A7187" s="398"/>
      <c r="B7187" s="333">
        <v>0</v>
      </c>
      <c r="C7187" s="334">
        <v>135</v>
      </c>
      <c r="D7187" s="335" t="s">
        <v>390</v>
      </c>
      <c r="E7187" s="335" t="s">
        <v>386</v>
      </c>
      <c r="F7187" s="335" t="s">
        <v>832</v>
      </c>
      <c r="G7187" s="179">
        <f t="shared" si="336"/>
        <v>0</v>
      </c>
      <c r="H7187" s="179">
        <f t="shared" si="337"/>
        <v>0</v>
      </c>
      <c r="I7187" s="179">
        <f t="shared" si="338"/>
        <v>0</v>
      </c>
    </row>
    <row r="7188" spans="1:9" ht="15.75" thickBot="1">
      <c r="A7188" s="398"/>
      <c r="B7188" s="333">
        <v>0</v>
      </c>
      <c r="C7188" s="334">
        <v>135</v>
      </c>
      <c r="D7188" s="335" t="s">
        <v>390</v>
      </c>
      <c r="E7188" s="335" t="s">
        <v>386</v>
      </c>
      <c r="F7188" s="335" t="s">
        <v>821</v>
      </c>
      <c r="G7188" s="179">
        <f t="shared" si="336"/>
        <v>0</v>
      </c>
      <c r="H7188" s="179">
        <f t="shared" si="337"/>
        <v>0</v>
      </c>
      <c r="I7188" s="179">
        <f t="shared" si="338"/>
        <v>0</v>
      </c>
    </row>
    <row r="7189" spans="1:9" ht="15.75" thickBot="1">
      <c r="A7189" s="398"/>
      <c r="B7189" s="333">
        <v>0</v>
      </c>
      <c r="C7189" s="334">
        <v>135</v>
      </c>
      <c r="D7189" s="335" t="s">
        <v>390</v>
      </c>
      <c r="E7189" s="335" t="s">
        <v>386</v>
      </c>
      <c r="F7189" s="335" t="s">
        <v>833</v>
      </c>
      <c r="G7189" s="179">
        <f t="shared" si="336"/>
        <v>0</v>
      </c>
      <c r="H7189" s="179">
        <f t="shared" si="337"/>
        <v>0</v>
      </c>
      <c r="I7189" s="179">
        <f t="shared" si="338"/>
        <v>0</v>
      </c>
    </row>
    <row r="7190" spans="1:9" ht="15.75" thickBot="1">
      <c r="A7190" s="398"/>
      <c r="B7190" s="333">
        <v>0</v>
      </c>
      <c r="C7190" s="334">
        <v>135</v>
      </c>
      <c r="D7190" s="335" t="s">
        <v>390</v>
      </c>
      <c r="E7190" s="335" t="s">
        <v>386</v>
      </c>
      <c r="F7190" s="335" t="s">
        <v>916</v>
      </c>
      <c r="G7190" s="179">
        <f t="shared" si="336"/>
        <v>0</v>
      </c>
      <c r="H7190" s="179">
        <f t="shared" si="337"/>
        <v>0</v>
      </c>
      <c r="I7190" s="179">
        <f t="shared" si="338"/>
        <v>0</v>
      </c>
    </row>
    <row r="7191" spans="1:9" ht="15.75" thickBot="1">
      <c r="A7191" s="398"/>
      <c r="B7191" s="333">
        <v>0</v>
      </c>
      <c r="C7191" s="334">
        <v>135</v>
      </c>
      <c r="D7191" s="335" t="s">
        <v>390</v>
      </c>
      <c r="E7191" s="335" t="s">
        <v>386</v>
      </c>
      <c r="F7191" s="335" t="s">
        <v>917</v>
      </c>
      <c r="G7191" s="179">
        <f t="shared" si="336"/>
        <v>0</v>
      </c>
      <c r="H7191" s="179">
        <f t="shared" si="337"/>
        <v>0</v>
      </c>
      <c r="I7191" s="179">
        <f t="shared" si="338"/>
        <v>0</v>
      </c>
    </row>
    <row r="7192" spans="1:9" ht="15.75" thickBot="1">
      <c r="A7192" s="398"/>
      <c r="B7192" s="333">
        <v>0</v>
      </c>
      <c r="C7192" s="334">
        <v>135</v>
      </c>
      <c r="D7192" s="335" t="s">
        <v>390</v>
      </c>
      <c r="E7192" s="335" t="s">
        <v>386</v>
      </c>
      <c r="F7192" s="335" t="s">
        <v>918</v>
      </c>
      <c r="G7192" s="179">
        <f t="shared" si="336"/>
        <v>0</v>
      </c>
      <c r="H7192" s="179">
        <f t="shared" si="337"/>
        <v>0</v>
      </c>
      <c r="I7192" s="179">
        <f t="shared" si="338"/>
        <v>0</v>
      </c>
    </row>
    <row r="7193" spans="1:9" ht="15.75" thickBot="1">
      <c r="A7193" s="398"/>
      <c r="B7193" s="333">
        <v>0</v>
      </c>
      <c r="C7193" s="334">
        <v>135</v>
      </c>
      <c r="D7193" s="335" t="s">
        <v>390</v>
      </c>
      <c r="E7193" s="335" t="s">
        <v>386</v>
      </c>
      <c r="F7193" s="335" t="s">
        <v>919</v>
      </c>
      <c r="G7193" s="179">
        <f t="shared" si="336"/>
        <v>0</v>
      </c>
      <c r="H7193" s="179">
        <f t="shared" si="337"/>
        <v>0</v>
      </c>
      <c r="I7193" s="179">
        <f t="shared" si="338"/>
        <v>0</v>
      </c>
    </row>
    <row r="7194" spans="1:9" ht="15.75" thickBot="1">
      <c r="A7194" s="398"/>
      <c r="B7194" s="333">
        <v>0</v>
      </c>
      <c r="C7194" s="334">
        <v>135</v>
      </c>
      <c r="D7194" s="335" t="s">
        <v>390</v>
      </c>
      <c r="E7194" s="335" t="s">
        <v>386</v>
      </c>
      <c r="F7194" s="335" t="s">
        <v>920</v>
      </c>
      <c r="G7194" s="179">
        <f t="shared" si="336"/>
        <v>0</v>
      </c>
      <c r="H7194" s="179">
        <f t="shared" si="337"/>
        <v>0</v>
      </c>
      <c r="I7194" s="179">
        <f t="shared" si="338"/>
        <v>0</v>
      </c>
    </row>
    <row r="7195" spans="1:9" ht="15.75" thickBot="1">
      <c r="A7195" s="398"/>
      <c r="B7195" s="333">
        <v>0</v>
      </c>
      <c r="C7195" s="334">
        <v>135</v>
      </c>
      <c r="D7195" s="335" t="s">
        <v>390</v>
      </c>
      <c r="E7195" s="335" t="s">
        <v>386</v>
      </c>
      <c r="F7195" s="335" t="s">
        <v>858</v>
      </c>
      <c r="G7195" s="179">
        <f t="shared" si="336"/>
        <v>0</v>
      </c>
      <c r="H7195" s="179">
        <f t="shared" si="337"/>
        <v>0</v>
      </c>
      <c r="I7195" s="179">
        <f t="shared" si="338"/>
        <v>0</v>
      </c>
    </row>
    <row r="7196" spans="1:9" ht="15.75" thickBot="1">
      <c r="A7196" s="398"/>
      <c r="B7196" s="333">
        <v>107.2</v>
      </c>
      <c r="C7196" s="334">
        <v>4520.3100000000004</v>
      </c>
      <c r="D7196" s="335" t="s">
        <v>391</v>
      </c>
      <c r="E7196" s="335" t="s">
        <v>386</v>
      </c>
      <c r="F7196" s="335" t="s">
        <v>817</v>
      </c>
      <c r="G7196" s="179">
        <f t="shared" si="336"/>
        <v>0</v>
      </c>
      <c r="H7196" s="179">
        <f t="shared" si="337"/>
        <v>0</v>
      </c>
      <c r="I7196" s="179">
        <f t="shared" si="338"/>
        <v>0</v>
      </c>
    </row>
    <row r="7197" spans="1:9" ht="15.75" thickBot="1">
      <c r="A7197" s="398"/>
      <c r="B7197" s="333">
        <v>99.2</v>
      </c>
      <c r="C7197" s="334">
        <v>4422.5200000000004</v>
      </c>
      <c r="D7197" s="335" t="s">
        <v>391</v>
      </c>
      <c r="E7197" s="335" t="s">
        <v>386</v>
      </c>
      <c r="F7197" s="335" t="s">
        <v>818</v>
      </c>
      <c r="G7197" s="179">
        <f t="shared" si="336"/>
        <v>0</v>
      </c>
      <c r="H7197" s="179">
        <f t="shared" si="337"/>
        <v>0</v>
      </c>
      <c r="I7197" s="179">
        <f t="shared" si="338"/>
        <v>0</v>
      </c>
    </row>
    <row r="7198" spans="1:9" ht="15.75" thickBot="1">
      <c r="A7198" s="398"/>
      <c r="B7198" s="333">
        <v>100.8</v>
      </c>
      <c r="C7198" s="334">
        <v>4636.54</v>
      </c>
      <c r="D7198" s="335" t="s">
        <v>391</v>
      </c>
      <c r="E7198" s="335" t="s">
        <v>386</v>
      </c>
      <c r="F7198" s="335" t="s">
        <v>819</v>
      </c>
      <c r="G7198" s="179">
        <f t="shared" si="336"/>
        <v>0</v>
      </c>
      <c r="H7198" s="179">
        <f t="shared" si="337"/>
        <v>0</v>
      </c>
      <c r="I7198" s="179">
        <f t="shared" si="338"/>
        <v>0</v>
      </c>
    </row>
    <row r="7199" spans="1:9" ht="15.75" thickBot="1">
      <c r="A7199" s="398"/>
      <c r="B7199" s="333">
        <v>92.8</v>
      </c>
      <c r="C7199" s="334">
        <v>4311.1400000000003</v>
      </c>
      <c r="D7199" s="335" t="s">
        <v>391</v>
      </c>
      <c r="E7199" s="335" t="s">
        <v>386</v>
      </c>
      <c r="F7199" s="335" t="s">
        <v>820</v>
      </c>
      <c r="G7199" s="179">
        <f t="shared" si="336"/>
        <v>0</v>
      </c>
      <c r="H7199" s="179">
        <f t="shared" si="337"/>
        <v>0</v>
      </c>
      <c r="I7199" s="179">
        <f t="shared" si="338"/>
        <v>0</v>
      </c>
    </row>
    <row r="7200" spans="1:9" ht="15.75" thickBot="1">
      <c r="A7200" s="398"/>
      <c r="B7200" s="333">
        <v>92.8</v>
      </c>
      <c r="C7200" s="334">
        <v>4311.1400000000003</v>
      </c>
      <c r="D7200" s="335" t="s">
        <v>391</v>
      </c>
      <c r="E7200" s="335" t="s">
        <v>386</v>
      </c>
      <c r="F7200" s="335" t="s">
        <v>821</v>
      </c>
      <c r="G7200" s="179">
        <f t="shared" si="336"/>
        <v>0</v>
      </c>
      <c r="H7200" s="179">
        <f t="shared" si="337"/>
        <v>0</v>
      </c>
      <c r="I7200" s="179">
        <f t="shared" si="338"/>
        <v>0</v>
      </c>
    </row>
    <row r="7201" spans="1:9" ht="15.75" thickBot="1">
      <c r="A7201" s="398"/>
      <c r="B7201" s="333">
        <v>185.6</v>
      </c>
      <c r="C7201" s="334">
        <v>8622.2999999999993</v>
      </c>
      <c r="D7201" s="335" t="s">
        <v>391</v>
      </c>
      <c r="E7201" s="335" t="s">
        <v>386</v>
      </c>
      <c r="F7201" s="335" t="s">
        <v>919</v>
      </c>
      <c r="G7201" s="179">
        <f t="shared" si="336"/>
        <v>0</v>
      </c>
      <c r="H7201" s="179">
        <f t="shared" si="337"/>
        <v>0</v>
      </c>
      <c r="I7201" s="179">
        <f t="shared" si="338"/>
        <v>0</v>
      </c>
    </row>
    <row r="7202" spans="1:9" ht="15.75" thickBot="1">
      <c r="A7202" s="398"/>
      <c r="B7202" s="333">
        <v>192</v>
      </c>
      <c r="C7202" s="334">
        <v>8820.2000000000007</v>
      </c>
      <c r="D7202" s="335" t="s">
        <v>391</v>
      </c>
      <c r="E7202" s="335" t="s">
        <v>386</v>
      </c>
      <c r="F7202" s="335" t="s">
        <v>858</v>
      </c>
      <c r="G7202" s="179">
        <f t="shared" si="336"/>
        <v>0</v>
      </c>
      <c r="H7202" s="179">
        <f t="shared" si="337"/>
        <v>0</v>
      </c>
      <c r="I7202" s="179">
        <f t="shared" si="338"/>
        <v>0</v>
      </c>
    </row>
    <row r="7203" spans="1:9" ht="15.75" thickBot="1">
      <c r="A7203" s="398"/>
      <c r="B7203" s="333">
        <v>78.67</v>
      </c>
      <c r="C7203" s="334">
        <v>1512.82</v>
      </c>
      <c r="D7203" s="335" t="s">
        <v>384</v>
      </c>
      <c r="E7203" s="335" t="s">
        <v>386</v>
      </c>
      <c r="F7203" s="335" t="s">
        <v>817</v>
      </c>
      <c r="G7203" s="179">
        <f t="shared" si="336"/>
        <v>1512.82</v>
      </c>
      <c r="H7203" s="179">
        <f t="shared" si="337"/>
        <v>0</v>
      </c>
      <c r="I7203" s="179">
        <f t="shared" si="338"/>
        <v>1512.82</v>
      </c>
    </row>
    <row r="7204" spans="1:9" ht="15.75" thickBot="1">
      <c r="A7204" s="398"/>
      <c r="B7204" s="333">
        <v>86.67</v>
      </c>
      <c r="C7204" s="334">
        <v>1666.66</v>
      </c>
      <c r="D7204" s="335" t="s">
        <v>384</v>
      </c>
      <c r="E7204" s="335" t="s">
        <v>386</v>
      </c>
      <c r="F7204" s="335" t="s">
        <v>822</v>
      </c>
      <c r="G7204" s="179">
        <f t="shared" si="336"/>
        <v>1666.66</v>
      </c>
      <c r="H7204" s="179">
        <f t="shared" si="337"/>
        <v>0</v>
      </c>
      <c r="I7204" s="179">
        <f t="shared" si="338"/>
        <v>1666.66</v>
      </c>
    </row>
    <row r="7205" spans="1:9" ht="15.75" thickBot="1">
      <c r="A7205" s="398"/>
      <c r="B7205" s="333">
        <v>78.67</v>
      </c>
      <c r="C7205" s="334">
        <v>1512.82</v>
      </c>
      <c r="D7205" s="335" t="s">
        <v>384</v>
      </c>
      <c r="E7205" s="335" t="s">
        <v>386</v>
      </c>
      <c r="F7205" s="335" t="s">
        <v>823</v>
      </c>
      <c r="G7205" s="179">
        <f t="shared" si="336"/>
        <v>1512.82</v>
      </c>
      <c r="H7205" s="179">
        <f t="shared" si="337"/>
        <v>0</v>
      </c>
      <c r="I7205" s="179">
        <f t="shared" si="338"/>
        <v>1512.82</v>
      </c>
    </row>
    <row r="7206" spans="1:9" ht="15.75" thickBot="1">
      <c r="A7206" s="398"/>
      <c r="B7206" s="333">
        <v>86.67</v>
      </c>
      <c r="C7206" s="334">
        <v>1666.66</v>
      </c>
      <c r="D7206" s="335" t="s">
        <v>384</v>
      </c>
      <c r="E7206" s="335" t="s">
        <v>386</v>
      </c>
      <c r="F7206" s="335" t="s">
        <v>824</v>
      </c>
      <c r="G7206" s="179">
        <f t="shared" si="336"/>
        <v>1666.66</v>
      </c>
      <c r="H7206" s="179">
        <f t="shared" si="337"/>
        <v>0</v>
      </c>
      <c r="I7206" s="179">
        <f t="shared" si="338"/>
        <v>1666.66</v>
      </c>
    </row>
    <row r="7207" spans="1:9" ht="15.75" thickBot="1">
      <c r="A7207" s="398"/>
      <c r="B7207" s="333">
        <v>0</v>
      </c>
      <c r="C7207" s="334">
        <v>607.22</v>
      </c>
      <c r="D7207" s="335" t="s">
        <v>418</v>
      </c>
      <c r="E7207" s="335" t="s">
        <v>386</v>
      </c>
      <c r="F7207" s="335" t="s">
        <v>818</v>
      </c>
      <c r="G7207" s="179">
        <f t="shared" si="336"/>
        <v>0</v>
      </c>
      <c r="H7207" s="179">
        <f t="shared" si="337"/>
        <v>0</v>
      </c>
      <c r="I7207" s="179">
        <f t="shared" si="338"/>
        <v>0</v>
      </c>
    </row>
    <row r="7208" spans="1:9" ht="15.75" thickBot="1">
      <c r="A7208" s="398"/>
      <c r="B7208" s="333">
        <v>868.29</v>
      </c>
      <c r="C7208" s="334">
        <v>37607.269999999997</v>
      </c>
      <c r="D7208" s="335" t="s">
        <v>385</v>
      </c>
      <c r="E7208" s="335" t="s">
        <v>386</v>
      </c>
      <c r="F7208" s="335" t="s">
        <v>817</v>
      </c>
      <c r="G7208" s="179">
        <f t="shared" si="336"/>
        <v>0</v>
      </c>
      <c r="H7208" s="179">
        <f t="shared" si="337"/>
        <v>37607.269999999997</v>
      </c>
      <c r="I7208" s="179">
        <f t="shared" si="338"/>
        <v>37607.269999999997</v>
      </c>
    </row>
    <row r="7209" spans="1:9" ht="15.75" thickBot="1">
      <c r="A7209" s="398"/>
      <c r="B7209" s="333">
        <v>1073.0899999999999</v>
      </c>
      <c r="C7209" s="334">
        <v>47269.99</v>
      </c>
      <c r="D7209" s="335" t="s">
        <v>385</v>
      </c>
      <c r="E7209" s="335" t="s">
        <v>386</v>
      </c>
      <c r="F7209" s="335" t="s">
        <v>822</v>
      </c>
      <c r="G7209" s="179">
        <f t="shared" si="336"/>
        <v>0</v>
      </c>
      <c r="H7209" s="179">
        <f t="shared" si="337"/>
        <v>47269.99</v>
      </c>
      <c r="I7209" s="179">
        <f t="shared" si="338"/>
        <v>47269.99</v>
      </c>
    </row>
    <row r="7210" spans="1:9" ht="15.75" thickBot="1">
      <c r="A7210" s="398"/>
      <c r="B7210" s="333">
        <v>1062.29</v>
      </c>
      <c r="C7210" s="334">
        <v>46844.62</v>
      </c>
      <c r="D7210" s="335" t="s">
        <v>385</v>
      </c>
      <c r="E7210" s="335" t="s">
        <v>386</v>
      </c>
      <c r="F7210" s="335" t="s">
        <v>823</v>
      </c>
      <c r="G7210" s="179">
        <f t="shared" si="336"/>
        <v>0</v>
      </c>
      <c r="H7210" s="179">
        <f t="shared" si="337"/>
        <v>46844.62</v>
      </c>
      <c r="I7210" s="179">
        <f t="shared" si="338"/>
        <v>46844.62</v>
      </c>
    </row>
    <row r="7211" spans="1:9" ht="15.75" thickBot="1">
      <c r="A7211" s="398"/>
      <c r="B7211" s="333">
        <v>1055.8900000000001</v>
      </c>
      <c r="C7211" s="334">
        <v>46576.959999999999</v>
      </c>
      <c r="D7211" s="335" t="s">
        <v>385</v>
      </c>
      <c r="E7211" s="335" t="s">
        <v>386</v>
      </c>
      <c r="F7211" s="335" t="s">
        <v>824</v>
      </c>
      <c r="G7211" s="179">
        <f t="shared" si="336"/>
        <v>0</v>
      </c>
      <c r="H7211" s="179">
        <f t="shared" si="337"/>
        <v>46576.959999999999</v>
      </c>
      <c r="I7211" s="179">
        <f t="shared" si="338"/>
        <v>46576.959999999999</v>
      </c>
    </row>
    <row r="7212" spans="1:9" ht="15.75" thickBot="1">
      <c r="A7212" s="398"/>
      <c r="B7212" s="333">
        <v>1041.49</v>
      </c>
      <c r="C7212" s="334">
        <v>46311</v>
      </c>
      <c r="D7212" s="335" t="s">
        <v>385</v>
      </c>
      <c r="E7212" s="335" t="s">
        <v>386</v>
      </c>
      <c r="F7212" s="335" t="s">
        <v>825</v>
      </c>
      <c r="G7212" s="179">
        <f t="shared" si="336"/>
        <v>0</v>
      </c>
      <c r="H7212" s="179">
        <f t="shared" si="337"/>
        <v>46311</v>
      </c>
      <c r="I7212" s="179">
        <f t="shared" si="338"/>
        <v>46311</v>
      </c>
    </row>
    <row r="7213" spans="1:9" ht="15.75" thickBot="1">
      <c r="A7213" s="398"/>
      <c r="B7213" s="333">
        <v>951.69</v>
      </c>
      <c r="C7213" s="334">
        <v>42614.239999999998</v>
      </c>
      <c r="D7213" s="335" t="s">
        <v>385</v>
      </c>
      <c r="E7213" s="335" t="s">
        <v>386</v>
      </c>
      <c r="F7213" s="335" t="s">
        <v>818</v>
      </c>
      <c r="G7213" s="179">
        <f t="shared" si="336"/>
        <v>0</v>
      </c>
      <c r="H7213" s="179">
        <f t="shared" si="337"/>
        <v>42614.239999999998</v>
      </c>
      <c r="I7213" s="179">
        <f t="shared" si="338"/>
        <v>42614.239999999998</v>
      </c>
    </row>
    <row r="7214" spans="1:9" ht="15.75" thickBot="1">
      <c r="A7214" s="398"/>
      <c r="B7214" s="333">
        <v>911.97</v>
      </c>
      <c r="C7214" s="334">
        <v>42882.17</v>
      </c>
      <c r="D7214" s="335" t="s">
        <v>385</v>
      </c>
      <c r="E7214" s="335" t="s">
        <v>386</v>
      </c>
      <c r="F7214" s="335" t="s">
        <v>826</v>
      </c>
      <c r="G7214" s="179">
        <f t="shared" si="336"/>
        <v>0</v>
      </c>
      <c r="H7214" s="179">
        <f t="shared" si="337"/>
        <v>42882.17</v>
      </c>
      <c r="I7214" s="179">
        <f t="shared" si="338"/>
        <v>42882.17</v>
      </c>
    </row>
    <row r="7215" spans="1:9" ht="15.75" thickBot="1">
      <c r="A7215" s="398"/>
      <c r="B7215" s="333">
        <v>1025.04</v>
      </c>
      <c r="C7215" s="334">
        <v>47262.73</v>
      </c>
      <c r="D7215" s="335" t="s">
        <v>385</v>
      </c>
      <c r="E7215" s="335" t="s">
        <v>386</v>
      </c>
      <c r="F7215" s="335" t="s">
        <v>827</v>
      </c>
      <c r="G7215" s="179">
        <f t="shared" si="336"/>
        <v>0</v>
      </c>
      <c r="H7215" s="179">
        <f t="shared" si="337"/>
        <v>47262.73</v>
      </c>
      <c r="I7215" s="179">
        <f t="shared" si="338"/>
        <v>47262.73</v>
      </c>
    </row>
    <row r="7216" spans="1:9" ht="15.75" thickBot="1">
      <c r="A7216" s="398"/>
      <c r="B7216" s="333">
        <v>1057.8900000000001</v>
      </c>
      <c r="C7216" s="334">
        <v>48492.25</v>
      </c>
      <c r="D7216" s="335" t="s">
        <v>385</v>
      </c>
      <c r="E7216" s="335" t="s">
        <v>386</v>
      </c>
      <c r="F7216" s="335" t="s">
        <v>828</v>
      </c>
      <c r="G7216" s="179">
        <f t="shared" si="336"/>
        <v>0</v>
      </c>
      <c r="H7216" s="179">
        <f t="shared" si="337"/>
        <v>48492.25</v>
      </c>
      <c r="I7216" s="179">
        <f t="shared" si="338"/>
        <v>48492.25</v>
      </c>
    </row>
    <row r="7217" spans="1:9" ht="15.75" thickBot="1">
      <c r="A7217" s="398"/>
      <c r="B7217" s="333">
        <v>952.43</v>
      </c>
      <c r="C7217" s="334">
        <v>43723.31</v>
      </c>
      <c r="D7217" s="335" t="s">
        <v>385</v>
      </c>
      <c r="E7217" s="335" t="s">
        <v>386</v>
      </c>
      <c r="F7217" s="335" t="s">
        <v>819</v>
      </c>
      <c r="G7217" s="179">
        <f t="shared" si="336"/>
        <v>0</v>
      </c>
      <c r="H7217" s="179">
        <f t="shared" si="337"/>
        <v>43723.31</v>
      </c>
      <c r="I7217" s="179">
        <f t="shared" si="338"/>
        <v>43723.31</v>
      </c>
    </row>
    <row r="7218" spans="1:9" ht="15.75" thickBot="1">
      <c r="A7218" s="398"/>
      <c r="B7218" s="333">
        <v>985.73</v>
      </c>
      <c r="C7218" s="334">
        <v>45514.01</v>
      </c>
      <c r="D7218" s="335" t="s">
        <v>385</v>
      </c>
      <c r="E7218" s="335" t="s">
        <v>386</v>
      </c>
      <c r="F7218" s="335" t="s">
        <v>829</v>
      </c>
      <c r="G7218" s="179">
        <f t="shared" si="336"/>
        <v>0</v>
      </c>
      <c r="H7218" s="179">
        <f t="shared" si="337"/>
        <v>45514.01</v>
      </c>
      <c r="I7218" s="179">
        <f t="shared" si="338"/>
        <v>45514.01</v>
      </c>
    </row>
    <row r="7219" spans="1:9" ht="15.75" thickBot="1">
      <c r="A7219" s="398"/>
      <c r="B7219" s="333">
        <v>962.55</v>
      </c>
      <c r="C7219" s="334">
        <v>43894.83</v>
      </c>
      <c r="D7219" s="335" t="s">
        <v>385</v>
      </c>
      <c r="E7219" s="335" t="s">
        <v>386</v>
      </c>
      <c r="F7219" s="335" t="s">
        <v>830</v>
      </c>
      <c r="G7219" s="179">
        <f t="shared" si="336"/>
        <v>0</v>
      </c>
      <c r="H7219" s="179">
        <f t="shared" si="337"/>
        <v>43894.83</v>
      </c>
      <c r="I7219" s="179">
        <f t="shared" si="338"/>
        <v>43894.83</v>
      </c>
    </row>
    <row r="7220" spans="1:9" ht="15.75" thickBot="1">
      <c r="A7220" s="398"/>
      <c r="B7220" s="333">
        <v>823.75</v>
      </c>
      <c r="C7220" s="334">
        <v>37954.49</v>
      </c>
      <c r="D7220" s="335" t="s">
        <v>385</v>
      </c>
      <c r="E7220" s="335" t="s">
        <v>386</v>
      </c>
      <c r="F7220" s="335" t="s">
        <v>820</v>
      </c>
      <c r="G7220" s="179">
        <f t="shared" si="336"/>
        <v>0</v>
      </c>
      <c r="H7220" s="179">
        <f t="shared" si="337"/>
        <v>37954.49</v>
      </c>
      <c r="I7220" s="179">
        <f t="shared" si="338"/>
        <v>37954.49</v>
      </c>
    </row>
    <row r="7221" spans="1:9" ht="15.75" thickBot="1">
      <c r="A7221" s="398"/>
      <c r="B7221" s="333">
        <v>861.35</v>
      </c>
      <c r="C7221" s="334">
        <v>39374.57</v>
      </c>
      <c r="D7221" s="335" t="s">
        <v>385</v>
      </c>
      <c r="E7221" s="335" t="s">
        <v>386</v>
      </c>
      <c r="F7221" s="335" t="s">
        <v>805</v>
      </c>
      <c r="G7221" s="179">
        <f t="shared" si="336"/>
        <v>0</v>
      </c>
      <c r="H7221" s="179">
        <f t="shared" si="337"/>
        <v>39374.57</v>
      </c>
      <c r="I7221" s="179">
        <f t="shared" si="338"/>
        <v>39374.57</v>
      </c>
    </row>
    <row r="7222" spans="1:9" ht="15.75" thickBot="1">
      <c r="A7222" s="398"/>
      <c r="B7222" s="333">
        <v>901.35</v>
      </c>
      <c r="C7222" s="334">
        <v>41946.35</v>
      </c>
      <c r="D7222" s="335" t="s">
        <v>385</v>
      </c>
      <c r="E7222" s="335" t="s">
        <v>386</v>
      </c>
      <c r="F7222" s="335" t="s">
        <v>831</v>
      </c>
      <c r="G7222" s="179">
        <f t="shared" si="336"/>
        <v>0</v>
      </c>
      <c r="H7222" s="179">
        <f t="shared" si="337"/>
        <v>41946.35</v>
      </c>
      <c r="I7222" s="179">
        <f t="shared" si="338"/>
        <v>41946.35</v>
      </c>
    </row>
    <row r="7223" spans="1:9" ht="15.75" thickBot="1">
      <c r="A7223" s="398"/>
      <c r="B7223" s="333">
        <v>957.35</v>
      </c>
      <c r="C7223" s="334">
        <v>44642.78</v>
      </c>
      <c r="D7223" s="335" t="s">
        <v>385</v>
      </c>
      <c r="E7223" s="335" t="s">
        <v>386</v>
      </c>
      <c r="F7223" s="335" t="s">
        <v>832</v>
      </c>
      <c r="G7223" s="179">
        <f t="shared" si="336"/>
        <v>0</v>
      </c>
      <c r="H7223" s="179">
        <f t="shared" si="337"/>
        <v>44642.78</v>
      </c>
      <c r="I7223" s="179">
        <f t="shared" si="338"/>
        <v>44642.78</v>
      </c>
    </row>
    <row r="7224" spans="1:9" ht="15.75" thickBot="1">
      <c r="A7224" s="398"/>
      <c r="B7224" s="333">
        <v>908.15</v>
      </c>
      <c r="C7224" s="334">
        <v>42262.15</v>
      </c>
      <c r="D7224" s="335" t="s">
        <v>385</v>
      </c>
      <c r="E7224" s="335" t="s">
        <v>386</v>
      </c>
      <c r="F7224" s="335" t="s">
        <v>821</v>
      </c>
      <c r="G7224" s="179">
        <f t="shared" si="336"/>
        <v>0</v>
      </c>
      <c r="H7224" s="179">
        <f t="shared" si="337"/>
        <v>42262.15</v>
      </c>
      <c r="I7224" s="179">
        <f t="shared" si="338"/>
        <v>42262.15</v>
      </c>
    </row>
    <row r="7225" spans="1:9" ht="15.75" thickBot="1">
      <c r="A7225" s="398"/>
      <c r="B7225" s="333">
        <v>999.35</v>
      </c>
      <c r="C7225" s="334">
        <v>46401.24</v>
      </c>
      <c r="D7225" s="335" t="s">
        <v>385</v>
      </c>
      <c r="E7225" s="335" t="s">
        <v>386</v>
      </c>
      <c r="F7225" s="335" t="s">
        <v>833</v>
      </c>
      <c r="G7225" s="179">
        <f t="shared" si="336"/>
        <v>0</v>
      </c>
      <c r="H7225" s="179">
        <f t="shared" si="337"/>
        <v>46401.24</v>
      </c>
      <c r="I7225" s="179">
        <f t="shared" si="338"/>
        <v>46401.24</v>
      </c>
    </row>
    <row r="7226" spans="1:9" ht="15.75" thickBot="1">
      <c r="A7226" s="398"/>
      <c r="B7226" s="333">
        <v>842.55</v>
      </c>
      <c r="C7226" s="334">
        <v>37522.080000000002</v>
      </c>
      <c r="D7226" s="335" t="s">
        <v>385</v>
      </c>
      <c r="E7226" s="335" t="s">
        <v>386</v>
      </c>
      <c r="F7226" s="335" t="s">
        <v>916</v>
      </c>
      <c r="G7226" s="179">
        <f t="shared" si="336"/>
        <v>0</v>
      </c>
      <c r="H7226" s="179">
        <f t="shared" si="337"/>
        <v>37522.080000000002</v>
      </c>
      <c r="I7226" s="179">
        <f t="shared" si="338"/>
        <v>37522.080000000002</v>
      </c>
    </row>
    <row r="7227" spans="1:9" ht="15.75" thickBot="1">
      <c r="A7227" s="398"/>
      <c r="B7227" s="333">
        <v>978.15</v>
      </c>
      <c r="C7227" s="334">
        <v>45048.34</v>
      </c>
      <c r="D7227" s="335" t="s">
        <v>385</v>
      </c>
      <c r="E7227" s="335" t="s">
        <v>386</v>
      </c>
      <c r="F7227" s="335" t="s">
        <v>917</v>
      </c>
      <c r="G7227" s="179">
        <f t="shared" si="336"/>
        <v>0</v>
      </c>
      <c r="H7227" s="179">
        <f t="shared" si="337"/>
        <v>45048.34</v>
      </c>
      <c r="I7227" s="179">
        <f t="shared" si="338"/>
        <v>45048.34</v>
      </c>
    </row>
    <row r="7228" spans="1:9" ht="15.75" thickBot="1">
      <c r="A7228" s="398"/>
      <c r="B7228" s="333">
        <v>956.55</v>
      </c>
      <c r="C7228" s="334">
        <v>44603.91</v>
      </c>
      <c r="D7228" s="335" t="s">
        <v>385</v>
      </c>
      <c r="E7228" s="335" t="s">
        <v>386</v>
      </c>
      <c r="F7228" s="335" t="s">
        <v>918</v>
      </c>
      <c r="G7228" s="179">
        <f t="shared" si="336"/>
        <v>0</v>
      </c>
      <c r="H7228" s="179">
        <f t="shared" si="337"/>
        <v>44603.91</v>
      </c>
      <c r="I7228" s="179">
        <f t="shared" si="338"/>
        <v>44603.91</v>
      </c>
    </row>
    <row r="7229" spans="1:9" ht="15.75" thickBot="1">
      <c r="A7229" s="398"/>
      <c r="B7229" s="333">
        <v>711.35</v>
      </c>
      <c r="C7229" s="334">
        <v>33441.89</v>
      </c>
      <c r="D7229" s="335" t="s">
        <v>385</v>
      </c>
      <c r="E7229" s="335" t="s">
        <v>386</v>
      </c>
      <c r="F7229" s="335" t="s">
        <v>919</v>
      </c>
      <c r="G7229" s="179">
        <f t="shared" si="336"/>
        <v>0</v>
      </c>
      <c r="H7229" s="179">
        <f t="shared" si="337"/>
        <v>33441.89</v>
      </c>
      <c r="I7229" s="179">
        <f t="shared" si="338"/>
        <v>33441.89</v>
      </c>
    </row>
    <row r="7230" spans="1:9" ht="15.75" thickBot="1">
      <c r="A7230" s="398"/>
      <c r="B7230" s="333">
        <v>1026.42</v>
      </c>
      <c r="C7230" s="334">
        <v>47211.82</v>
      </c>
      <c r="D7230" s="335" t="s">
        <v>385</v>
      </c>
      <c r="E7230" s="335" t="s">
        <v>386</v>
      </c>
      <c r="F7230" s="335" t="s">
        <v>920</v>
      </c>
      <c r="G7230" s="179">
        <f t="shared" si="336"/>
        <v>0</v>
      </c>
      <c r="H7230" s="179">
        <f t="shared" si="337"/>
        <v>47211.82</v>
      </c>
      <c r="I7230" s="179">
        <f t="shared" si="338"/>
        <v>47211.82</v>
      </c>
    </row>
    <row r="7231" spans="1:9" ht="15.75" thickBot="1">
      <c r="A7231" s="398"/>
      <c r="B7231" s="333">
        <v>806.82</v>
      </c>
      <c r="C7231" s="334">
        <v>37322.86</v>
      </c>
      <c r="D7231" s="335" t="s">
        <v>385</v>
      </c>
      <c r="E7231" s="335" t="s">
        <v>386</v>
      </c>
      <c r="F7231" s="335" t="s">
        <v>858</v>
      </c>
      <c r="G7231" s="179">
        <f t="shared" si="336"/>
        <v>0</v>
      </c>
      <c r="H7231" s="179">
        <f t="shared" si="337"/>
        <v>37322.86</v>
      </c>
      <c r="I7231" s="179">
        <f t="shared" si="338"/>
        <v>37322.86</v>
      </c>
    </row>
    <row r="7232" spans="1:9" ht="15.75" thickBot="1">
      <c r="A7232" s="398"/>
      <c r="B7232" s="333">
        <v>5.8</v>
      </c>
      <c r="C7232" s="334">
        <v>175.38</v>
      </c>
      <c r="D7232" s="335" t="s">
        <v>834</v>
      </c>
      <c r="E7232" s="335" t="s">
        <v>386</v>
      </c>
      <c r="F7232" s="335" t="s">
        <v>818</v>
      </c>
      <c r="G7232" s="179">
        <f t="shared" si="336"/>
        <v>0</v>
      </c>
      <c r="H7232" s="179">
        <f t="shared" si="337"/>
        <v>0</v>
      </c>
      <c r="I7232" s="179">
        <f t="shared" si="338"/>
        <v>0</v>
      </c>
    </row>
    <row r="7233" spans="1:9" ht="15.75" thickBot="1">
      <c r="A7233" s="398"/>
      <c r="B7233" s="333">
        <v>30</v>
      </c>
      <c r="C7233" s="334">
        <v>1283.54</v>
      </c>
      <c r="D7233" s="335" t="s">
        <v>834</v>
      </c>
      <c r="E7233" s="335" t="s">
        <v>386</v>
      </c>
      <c r="F7233" s="335" t="s">
        <v>826</v>
      </c>
      <c r="G7233" s="179">
        <f t="shared" si="336"/>
        <v>0</v>
      </c>
      <c r="H7233" s="179">
        <f t="shared" si="337"/>
        <v>0</v>
      </c>
      <c r="I7233" s="179">
        <f t="shared" si="338"/>
        <v>0</v>
      </c>
    </row>
    <row r="7234" spans="1:9" ht="15.75" thickBot="1">
      <c r="A7234" s="398"/>
      <c r="B7234" s="333">
        <v>16</v>
      </c>
      <c r="C7234" s="334">
        <v>954.07</v>
      </c>
      <c r="D7234" s="335" t="s">
        <v>834</v>
      </c>
      <c r="E7234" s="335" t="s">
        <v>386</v>
      </c>
      <c r="F7234" s="335" t="s">
        <v>827</v>
      </c>
      <c r="G7234" s="179">
        <f t="shared" si="336"/>
        <v>0</v>
      </c>
      <c r="H7234" s="179">
        <f t="shared" si="337"/>
        <v>0</v>
      </c>
      <c r="I7234" s="179">
        <f t="shared" si="338"/>
        <v>0</v>
      </c>
    </row>
    <row r="7235" spans="1:9" ht="15.75" thickBot="1">
      <c r="A7235" s="398"/>
      <c r="B7235" s="333">
        <v>6</v>
      </c>
      <c r="C7235" s="334">
        <v>357.78</v>
      </c>
      <c r="D7235" s="335" t="s">
        <v>834</v>
      </c>
      <c r="E7235" s="335" t="s">
        <v>386</v>
      </c>
      <c r="F7235" s="335" t="s">
        <v>829</v>
      </c>
      <c r="G7235" s="179">
        <f t="shared" si="336"/>
        <v>0</v>
      </c>
      <c r="H7235" s="179">
        <f t="shared" si="337"/>
        <v>0</v>
      </c>
      <c r="I7235" s="179">
        <f t="shared" si="338"/>
        <v>0</v>
      </c>
    </row>
    <row r="7236" spans="1:9" ht="15.75" thickBot="1">
      <c r="A7236" s="398"/>
      <c r="B7236" s="333">
        <v>1.6</v>
      </c>
      <c r="C7236" s="334">
        <v>64.7</v>
      </c>
      <c r="D7236" s="335" t="s">
        <v>834</v>
      </c>
      <c r="E7236" s="335" t="s">
        <v>386</v>
      </c>
      <c r="F7236" s="335" t="s">
        <v>805</v>
      </c>
      <c r="G7236" s="179">
        <f t="shared" si="336"/>
        <v>0</v>
      </c>
      <c r="H7236" s="179">
        <f t="shared" si="337"/>
        <v>0</v>
      </c>
      <c r="I7236" s="179">
        <f t="shared" si="338"/>
        <v>0</v>
      </c>
    </row>
    <row r="7237" spans="1:9" ht="15.75" thickBot="1">
      <c r="A7237" s="398"/>
      <c r="B7237" s="333">
        <v>12.4</v>
      </c>
      <c r="C7237" s="334">
        <v>638.09</v>
      </c>
      <c r="D7237" s="335" t="s">
        <v>834</v>
      </c>
      <c r="E7237" s="335" t="s">
        <v>386</v>
      </c>
      <c r="F7237" s="335" t="s">
        <v>831</v>
      </c>
      <c r="G7237" s="179">
        <f t="shared" ref="G7237:G7300" si="339">IF(D7237="REG",C7237,0)</f>
        <v>0</v>
      </c>
      <c r="H7237" s="179">
        <f t="shared" ref="H7237:H7300" si="340">IF(D7237="SAL",C7237,0)</f>
        <v>0</v>
      </c>
      <c r="I7237" s="179">
        <f t="shared" ref="I7237:I7300" si="341">+G7237+H7237</f>
        <v>0</v>
      </c>
    </row>
    <row r="7238" spans="1:9" ht="15.75" thickBot="1">
      <c r="A7238" s="398"/>
      <c r="B7238" s="333">
        <v>8</v>
      </c>
      <c r="C7238" s="334">
        <v>348.66</v>
      </c>
      <c r="D7238" s="335" t="s">
        <v>834</v>
      </c>
      <c r="E7238" s="335" t="s">
        <v>386</v>
      </c>
      <c r="F7238" s="335" t="s">
        <v>832</v>
      </c>
      <c r="G7238" s="179">
        <f t="shared" si="339"/>
        <v>0</v>
      </c>
      <c r="H7238" s="179">
        <f t="shared" si="340"/>
        <v>0</v>
      </c>
      <c r="I7238" s="179">
        <f t="shared" si="341"/>
        <v>0</v>
      </c>
    </row>
    <row r="7239" spans="1:9" ht="15.75" thickBot="1">
      <c r="A7239" s="398"/>
      <c r="B7239" s="333">
        <v>1.6</v>
      </c>
      <c r="C7239" s="334">
        <v>36.270000000000003</v>
      </c>
      <c r="D7239" s="335" t="s">
        <v>834</v>
      </c>
      <c r="E7239" s="335" t="s">
        <v>386</v>
      </c>
      <c r="F7239" s="335" t="s">
        <v>821</v>
      </c>
      <c r="G7239" s="179">
        <f t="shared" si="339"/>
        <v>0</v>
      </c>
      <c r="H7239" s="179">
        <f t="shared" si="340"/>
        <v>0</v>
      </c>
      <c r="I7239" s="179">
        <f t="shared" si="341"/>
        <v>0</v>
      </c>
    </row>
    <row r="7240" spans="1:9" ht="15.75" thickBot="1">
      <c r="A7240" s="398"/>
      <c r="B7240" s="333">
        <v>10.8</v>
      </c>
      <c r="C7240" s="334">
        <v>426.64</v>
      </c>
      <c r="D7240" s="335" t="s">
        <v>834</v>
      </c>
      <c r="E7240" s="335" t="s">
        <v>386</v>
      </c>
      <c r="F7240" s="335" t="s">
        <v>916</v>
      </c>
      <c r="G7240" s="179">
        <f t="shared" si="339"/>
        <v>0</v>
      </c>
      <c r="H7240" s="179">
        <f t="shared" si="340"/>
        <v>0</v>
      </c>
      <c r="I7240" s="179">
        <f t="shared" si="341"/>
        <v>0</v>
      </c>
    </row>
    <row r="7241" spans="1:9" ht="15.75" thickBot="1">
      <c r="A7241" s="398"/>
      <c r="B7241" s="333">
        <v>2.8</v>
      </c>
      <c r="C7241" s="334">
        <v>96.36</v>
      </c>
      <c r="D7241" s="335" t="s">
        <v>834</v>
      </c>
      <c r="E7241" s="335" t="s">
        <v>386</v>
      </c>
      <c r="F7241" s="335" t="s">
        <v>918</v>
      </c>
      <c r="G7241" s="179">
        <f t="shared" si="339"/>
        <v>0</v>
      </c>
      <c r="H7241" s="179">
        <f t="shared" si="340"/>
        <v>0</v>
      </c>
      <c r="I7241" s="179">
        <f t="shared" si="341"/>
        <v>0</v>
      </c>
    </row>
    <row r="7242" spans="1:9" ht="15.75" thickBot="1">
      <c r="A7242" s="398"/>
      <c r="B7242" s="333">
        <v>4.8</v>
      </c>
      <c r="C7242" s="334">
        <v>194.11</v>
      </c>
      <c r="D7242" s="335" t="s">
        <v>834</v>
      </c>
      <c r="E7242" s="335" t="s">
        <v>386</v>
      </c>
      <c r="F7242" s="335" t="s">
        <v>920</v>
      </c>
      <c r="G7242" s="179">
        <f t="shared" si="339"/>
        <v>0</v>
      </c>
      <c r="H7242" s="179">
        <f t="shared" si="340"/>
        <v>0</v>
      </c>
      <c r="I7242" s="179">
        <f t="shared" si="341"/>
        <v>0</v>
      </c>
    </row>
    <row r="7243" spans="1:9" ht="15.75" thickBot="1">
      <c r="A7243" s="398"/>
      <c r="B7243" s="333">
        <v>7.6</v>
      </c>
      <c r="C7243" s="334">
        <v>203.95</v>
      </c>
      <c r="D7243" s="335" t="s">
        <v>834</v>
      </c>
      <c r="E7243" s="335" t="s">
        <v>386</v>
      </c>
      <c r="F7243" s="335" t="s">
        <v>858</v>
      </c>
      <c r="G7243" s="179">
        <f t="shared" si="339"/>
        <v>0</v>
      </c>
      <c r="H7243" s="179">
        <f t="shared" si="340"/>
        <v>0</v>
      </c>
      <c r="I7243" s="179">
        <f t="shared" si="341"/>
        <v>0</v>
      </c>
    </row>
    <row r="7244" spans="1:9" ht="15.75" thickBot="1">
      <c r="A7244" s="398"/>
      <c r="B7244" s="333">
        <v>37.6</v>
      </c>
      <c r="C7244" s="334">
        <v>1787.56</v>
      </c>
      <c r="D7244" s="335" t="s">
        <v>392</v>
      </c>
      <c r="E7244" s="335" t="s">
        <v>386</v>
      </c>
      <c r="F7244" s="335" t="s">
        <v>817</v>
      </c>
      <c r="G7244" s="179">
        <f t="shared" si="339"/>
        <v>0</v>
      </c>
      <c r="H7244" s="179">
        <f t="shared" si="340"/>
        <v>0</v>
      </c>
      <c r="I7244" s="179">
        <f t="shared" si="341"/>
        <v>0</v>
      </c>
    </row>
    <row r="7245" spans="1:9" ht="15.75" thickBot="1">
      <c r="A7245" s="398"/>
      <c r="B7245" s="333">
        <v>1.6</v>
      </c>
      <c r="C7245" s="334">
        <v>35.049999999999997</v>
      </c>
      <c r="D7245" s="335" t="s">
        <v>392</v>
      </c>
      <c r="E7245" s="335" t="s">
        <v>386</v>
      </c>
      <c r="F7245" s="335" t="s">
        <v>822</v>
      </c>
      <c r="G7245" s="179">
        <f t="shared" si="339"/>
        <v>0</v>
      </c>
      <c r="H7245" s="179">
        <f t="shared" si="340"/>
        <v>0</v>
      </c>
      <c r="I7245" s="179">
        <f t="shared" si="341"/>
        <v>0</v>
      </c>
    </row>
    <row r="7246" spans="1:9" ht="15.75" thickBot="1">
      <c r="A7246" s="398"/>
      <c r="B7246" s="333">
        <v>4.4000000000000004</v>
      </c>
      <c r="C7246" s="334">
        <v>128.61000000000001</v>
      </c>
      <c r="D7246" s="335" t="s">
        <v>392</v>
      </c>
      <c r="E7246" s="335" t="s">
        <v>386</v>
      </c>
      <c r="F7246" s="335" t="s">
        <v>823</v>
      </c>
      <c r="G7246" s="179">
        <f t="shared" si="339"/>
        <v>0</v>
      </c>
      <c r="H7246" s="179">
        <f t="shared" si="340"/>
        <v>0</v>
      </c>
      <c r="I7246" s="179">
        <f t="shared" si="341"/>
        <v>0</v>
      </c>
    </row>
    <row r="7247" spans="1:9" ht="15.75" thickBot="1">
      <c r="A7247" s="398"/>
      <c r="B7247" s="333">
        <v>8</v>
      </c>
      <c r="C7247" s="334">
        <v>328.54</v>
      </c>
      <c r="D7247" s="335" t="s">
        <v>392</v>
      </c>
      <c r="E7247" s="335" t="s">
        <v>386</v>
      </c>
      <c r="F7247" s="335" t="s">
        <v>824</v>
      </c>
      <c r="G7247" s="179">
        <f t="shared" si="339"/>
        <v>0</v>
      </c>
      <c r="H7247" s="179">
        <f t="shared" si="340"/>
        <v>0</v>
      </c>
      <c r="I7247" s="179">
        <f t="shared" si="341"/>
        <v>0</v>
      </c>
    </row>
    <row r="7248" spans="1:9" ht="15.75" thickBot="1">
      <c r="A7248" s="398"/>
      <c r="B7248" s="333">
        <v>6.3</v>
      </c>
      <c r="C7248" s="334">
        <v>210.5</v>
      </c>
      <c r="D7248" s="335" t="s">
        <v>392</v>
      </c>
      <c r="E7248" s="335" t="s">
        <v>386</v>
      </c>
      <c r="F7248" s="335" t="s">
        <v>818</v>
      </c>
      <c r="G7248" s="179">
        <f t="shared" si="339"/>
        <v>0</v>
      </c>
      <c r="H7248" s="179">
        <f t="shared" si="340"/>
        <v>0</v>
      </c>
      <c r="I7248" s="179">
        <f t="shared" si="341"/>
        <v>0</v>
      </c>
    </row>
    <row r="7249" spans="1:9" ht="15.75" thickBot="1">
      <c r="A7249" s="398"/>
      <c r="B7249" s="333">
        <v>18</v>
      </c>
      <c r="C7249" s="334">
        <v>779.61</v>
      </c>
      <c r="D7249" s="335" t="s">
        <v>392</v>
      </c>
      <c r="E7249" s="335" t="s">
        <v>386</v>
      </c>
      <c r="F7249" s="335" t="s">
        <v>826</v>
      </c>
      <c r="G7249" s="179">
        <f t="shared" si="339"/>
        <v>0</v>
      </c>
      <c r="H7249" s="179">
        <f t="shared" si="340"/>
        <v>0</v>
      </c>
      <c r="I7249" s="179">
        <f t="shared" si="341"/>
        <v>0</v>
      </c>
    </row>
    <row r="7250" spans="1:9" ht="15.75" thickBot="1">
      <c r="A7250" s="398"/>
      <c r="B7250" s="333">
        <v>2</v>
      </c>
      <c r="C7250" s="334">
        <v>119.26</v>
      </c>
      <c r="D7250" s="335" t="s">
        <v>392</v>
      </c>
      <c r="E7250" s="335" t="s">
        <v>386</v>
      </c>
      <c r="F7250" s="335" t="s">
        <v>829</v>
      </c>
      <c r="G7250" s="179">
        <f t="shared" si="339"/>
        <v>0</v>
      </c>
      <c r="H7250" s="179">
        <f t="shared" si="340"/>
        <v>0</v>
      </c>
      <c r="I7250" s="179">
        <f t="shared" si="341"/>
        <v>0</v>
      </c>
    </row>
    <row r="7251" spans="1:9" ht="15.75" thickBot="1">
      <c r="A7251" s="398"/>
      <c r="B7251" s="333">
        <v>8</v>
      </c>
      <c r="C7251" s="334">
        <v>477.03</v>
      </c>
      <c r="D7251" s="335" t="s">
        <v>392</v>
      </c>
      <c r="E7251" s="335" t="s">
        <v>386</v>
      </c>
      <c r="F7251" s="335" t="s">
        <v>831</v>
      </c>
      <c r="G7251" s="179">
        <f t="shared" si="339"/>
        <v>0</v>
      </c>
      <c r="H7251" s="179">
        <f t="shared" si="340"/>
        <v>0</v>
      </c>
      <c r="I7251" s="179">
        <f t="shared" si="341"/>
        <v>0</v>
      </c>
    </row>
    <row r="7252" spans="1:9" ht="15.75" thickBot="1">
      <c r="A7252" s="398"/>
      <c r="B7252" s="333">
        <v>14.06</v>
      </c>
      <c r="C7252" s="334">
        <v>483.85</v>
      </c>
      <c r="D7252" s="335" t="s">
        <v>1089</v>
      </c>
      <c r="E7252" s="335" t="s">
        <v>386</v>
      </c>
      <c r="F7252" s="335" t="s">
        <v>826</v>
      </c>
      <c r="G7252" s="179">
        <f t="shared" si="339"/>
        <v>0</v>
      </c>
      <c r="H7252" s="179">
        <f t="shared" si="340"/>
        <v>0</v>
      </c>
      <c r="I7252" s="179">
        <f t="shared" si="341"/>
        <v>0</v>
      </c>
    </row>
    <row r="7253" spans="1:9" ht="15.75" thickBot="1">
      <c r="A7253" s="398"/>
      <c r="B7253" s="333">
        <v>14.58</v>
      </c>
      <c r="C7253" s="334">
        <v>501.92</v>
      </c>
      <c r="D7253" s="335" t="s">
        <v>1089</v>
      </c>
      <c r="E7253" s="335" t="s">
        <v>386</v>
      </c>
      <c r="F7253" s="335" t="s">
        <v>827</v>
      </c>
      <c r="G7253" s="179">
        <f t="shared" si="339"/>
        <v>0</v>
      </c>
      <c r="H7253" s="179">
        <f t="shared" si="340"/>
        <v>0</v>
      </c>
      <c r="I7253" s="179">
        <f t="shared" si="341"/>
        <v>0</v>
      </c>
    </row>
    <row r="7254" spans="1:9" ht="15.75" thickBot="1">
      <c r="A7254" s="398"/>
      <c r="B7254" s="333">
        <v>14.93</v>
      </c>
      <c r="C7254" s="334">
        <v>513.97</v>
      </c>
      <c r="D7254" s="335" t="s">
        <v>1089</v>
      </c>
      <c r="E7254" s="335" t="s">
        <v>386</v>
      </c>
      <c r="F7254" s="335" t="s">
        <v>828</v>
      </c>
      <c r="G7254" s="179">
        <f t="shared" si="339"/>
        <v>0</v>
      </c>
      <c r="H7254" s="179">
        <f t="shared" si="340"/>
        <v>0</v>
      </c>
      <c r="I7254" s="179">
        <f t="shared" si="341"/>
        <v>0</v>
      </c>
    </row>
    <row r="7255" spans="1:9" ht="15.75" thickBot="1">
      <c r="A7255" s="398"/>
      <c r="B7255" s="333">
        <v>4.03</v>
      </c>
      <c r="C7255" s="334">
        <v>138.52000000000001</v>
      </c>
      <c r="D7255" s="335" t="s">
        <v>1089</v>
      </c>
      <c r="E7255" s="335" t="s">
        <v>386</v>
      </c>
      <c r="F7255" s="335" t="s">
        <v>819</v>
      </c>
      <c r="G7255" s="179">
        <f t="shared" si="339"/>
        <v>0</v>
      </c>
      <c r="H7255" s="179">
        <f t="shared" si="340"/>
        <v>0</v>
      </c>
      <c r="I7255" s="179">
        <f t="shared" si="341"/>
        <v>0</v>
      </c>
    </row>
    <row r="7256" spans="1:9" ht="15.75" thickBot="1">
      <c r="A7256" s="399"/>
      <c r="B7256" s="333">
        <v>0</v>
      </c>
      <c r="C7256" s="334">
        <v>2085.36</v>
      </c>
      <c r="D7256" s="335" t="s">
        <v>393</v>
      </c>
      <c r="E7256" s="335" t="s">
        <v>386</v>
      </c>
      <c r="F7256" s="335" t="s">
        <v>859</v>
      </c>
      <c r="G7256" s="179">
        <f t="shared" si="339"/>
        <v>0</v>
      </c>
      <c r="H7256" s="179">
        <f t="shared" si="340"/>
        <v>0</v>
      </c>
      <c r="I7256" s="179">
        <f t="shared" si="341"/>
        <v>0</v>
      </c>
    </row>
    <row r="7257" spans="1:9" ht="15.75" thickBot="1">
      <c r="A7257" s="336" t="s">
        <v>552</v>
      </c>
      <c r="B7257" s="337">
        <v>24166.67</v>
      </c>
      <c r="C7257" s="338">
        <v>1102569.57</v>
      </c>
      <c r="D7257" s="394"/>
      <c r="E7257" s="395"/>
      <c r="F7257" s="396"/>
      <c r="G7257" s="179">
        <f t="shared" si="339"/>
        <v>0</v>
      </c>
      <c r="H7257" s="179">
        <f t="shared" si="340"/>
        <v>0</v>
      </c>
      <c r="I7257" s="179">
        <f t="shared" si="341"/>
        <v>0</v>
      </c>
    </row>
    <row r="7258" spans="1:9" ht="15.75" thickBot="1">
      <c r="A7258" s="397" t="s">
        <v>553</v>
      </c>
      <c r="B7258" s="333">
        <v>0</v>
      </c>
      <c r="C7258" s="334">
        <v>100</v>
      </c>
      <c r="D7258" s="335" t="s">
        <v>390</v>
      </c>
      <c r="E7258" s="335" t="s">
        <v>386</v>
      </c>
      <c r="F7258" s="335" t="s">
        <v>817</v>
      </c>
      <c r="G7258" s="179">
        <f t="shared" si="339"/>
        <v>0</v>
      </c>
      <c r="H7258" s="179">
        <f t="shared" si="340"/>
        <v>0</v>
      </c>
      <c r="I7258" s="179">
        <f t="shared" si="341"/>
        <v>0</v>
      </c>
    </row>
    <row r="7259" spans="1:9" ht="15.75" thickBot="1">
      <c r="A7259" s="398"/>
      <c r="B7259" s="333">
        <v>0</v>
      </c>
      <c r="C7259" s="334">
        <v>100</v>
      </c>
      <c r="D7259" s="335" t="s">
        <v>390</v>
      </c>
      <c r="E7259" s="335" t="s">
        <v>386</v>
      </c>
      <c r="F7259" s="335" t="s">
        <v>822</v>
      </c>
      <c r="G7259" s="179">
        <f t="shared" si="339"/>
        <v>0</v>
      </c>
      <c r="H7259" s="179">
        <f t="shared" si="340"/>
        <v>0</v>
      </c>
      <c r="I7259" s="179">
        <f t="shared" si="341"/>
        <v>0</v>
      </c>
    </row>
    <row r="7260" spans="1:9" ht="15.75" thickBot="1">
      <c r="A7260" s="398"/>
      <c r="B7260" s="333">
        <v>0</v>
      </c>
      <c r="C7260" s="334">
        <v>100</v>
      </c>
      <c r="D7260" s="335" t="s">
        <v>390</v>
      </c>
      <c r="E7260" s="335" t="s">
        <v>386</v>
      </c>
      <c r="F7260" s="335" t="s">
        <v>823</v>
      </c>
      <c r="G7260" s="179">
        <f t="shared" si="339"/>
        <v>0</v>
      </c>
      <c r="H7260" s="179">
        <f t="shared" si="340"/>
        <v>0</v>
      </c>
      <c r="I7260" s="179">
        <f t="shared" si="341"/>
        <v>0</v>
      </c>
    </row>
    <row r="7261" spans="1:9" ht="15.75" thickBot="1">
      <c r="A7261" s="398"/>
      <c r="B7261" s="333">
        <v>0</v>
      </c>
      <c r="C7261" s="334">
        <v>100</v>
      </c>
      <c r="D7261" s="335" t="s">
        <v>390</v>
      </c>
      <c r="E7261" s="335" t="s">
        <v>386</v>
      </c>
      <c r="F7261" s="335" t="s">
        <v>824</v>
      </c>
      <c r="G7261" s="179">
        <f t="shared" si="339"/>
        <v>0</v>
      </c>
      <c r="H7261" s="179">
        <f t="shared" si="340"/>
        <v>0</v>
      </c>
      <c r="I7261" s="179">
        <f t="shared" si="341"/>
        <v>0</v>
      </c>
    </row>
    <row r="7262" spans="1:9" ht="15.75" thickBot="1">
      <c r="A7262" s="398"/>
      <c r="B7262" s="333">
        <v>0</v>
      </c>
      <c r="C7262" s="334">
        <v>100</v>
      </c>
      <c r="D7262" s="335" t="s">
        <v>390</v>
      </c>
      <c r="E7262" s="335" t="s">
        <v>386</v>
      </c>
      <c r="F7262" s="335" t="s">
        <v>825</v>
      </c>
      <c r="G7262" s="179">
        <f t="shared" si="339"/>
        <v>0</v>
      </c>
      <c r="H7262" s="179">
        <f t="shared" si="340"/>
        <v>0</v>
      </c>
      <c r="I7262" s="179">
        <f t="shared" si="341"/>
        <v>0</v>
      </c>
    </row>
    <row r="7263" spans="1:9" ht="15.75" thickBot="1">
      <c r="A7263" s="398"/>
      <c r="B7263" s="333">
        <v>0</v>
      </c>
      <c r="C7263" s="334">
        <v>100</v>
      </c>
      <c r="D7263" s="335" t="s">
        <v>390</v>
      </c>
      <c r="E7263" s="335" t="s">
        <v>386</v>
      </c>
      <c r="F7263" s="335" t="s">
        <v>818</v>
      </c>
      <c r="G7263" s="179">
        <f t="shared" si="339"/>
        <v>0</v>
      </c>
      <c r="H7263" s="179">
        <f t="shared" si="340"/>
        <v>0</v>
      </c>
      <c r="I7263" s="179">
        <f t="shared" si="341"/>
        <v>0</v>
      </c>
    </row>
    <row r="7264" spans="1:9" ht="15.75" thickBot="1">
      <c r="A7264" s="398"/>
      <c r="B7264" s="333">
        <v>0</v>
      </c>
      <c r="C7264" s="334">
        <v>100</v>
      </c>
      <c r="D7264" s="335" t="s">
        <v>390</v>
      </c>
      <c r="E7264" s="335" t="s">
        <v>386</v>
      </c>
      <c r="F7264" s="335" t="s">
        <v>826</v>
      </c>
      <c r="G7264" s="179">
        <f t="shared" si="339"/>
        <v>0</v>
      </c>
      <c r="H7264" s="179">
        <f t="shared" si="340"/>
        <v>0</v>
      </c>
      <c r="I7264" s="179">
        <f t="shared" si="341"/>
        <v>0</v>
      </c>
    </row>
    <row r="7265" spans="1:9" ht="15.75" thickBot="1">
      <c r="A7265" s="398"/>
      <c r="B7265" s="333">
        <v>0</v>
      </c>
      <c r="C7265" s="334">
        <v>100</v>
      </c>
      <c r="D7265" s="335" t="s">
        <v>390</v>
      </c>
      <c r="E7265" s="335" t="s">
        <v>386</v>
      </c>
      <c r="F7265" s="335" t="s">
        <v>827</v>
      </c>
      <c r="G7265" s="179">
        <f t="shared" si="339"/>
        <v>0</v>
      </c>
      <c r="H7265" s="179">
        <f t="shared" si="340"/>
        <v>0</v>
      </c>
      <c r="I7265" s="179">
        <f t="shared" si="341"/>
        <v>0</v>
      </c>
    </row>
    <row r="7266" spans="1:9" ht="15.75" thickBot="1">
      <c r="A7266" s="398"/>
      <c r="B7266" s="333">
        <v>0</v>
      </c>
      <c r="C7266" s="334">
        <v>100</v>
      </c>
      <c r="D7266" s="335" t="s">
        <v>390</v>
      </c>
      <c r="E7266" s="335" t="s">
        <v>386</v>
      </c>
      <c r="F7266" s="335" t="s">
        <v>828</v>
      </c>
      <c r="G7266" s="179">
        <f t="shared" si="339"/>
        <v>0</v>
      </c>
      <c r="H7266" s="179">
        <f t="shared" si="340"/>
        <v>0</v>
      </c>
      <c r="I7266" s="179">
        <f t="shared" si="341"/>
        <v>0</v>
      </c>
    </row>
    <row r="7267" spans="1:9" ht="15.75" thickBot="1">
      <c r="A7267" s="398"/>
      <c r="B7267" s="333">
        <v>0</v>
      </c>
      <c r="C7267" s="334">
        <v>100</v>
      </c>
      <c r="D7267" s="335" t="s">
        <v>390</v>
      </c>
      <c r="E7267" s="335" t="s">
        <v>386</v>
      </c>
      <c r="F7267" s="335" t="s">
        <v>819</v>
      </c>
      <c r="G7267" s="179">
        <f t="shared" si="339"/>
        <v>0</v>
      </c>
      <c r="H7267" s="179">
        <f t="shared" si="340"/>
        <v>0</v>
      </c>
      <c r="I7267" s="179">
        <f t="shared" si="341"/>
        <v>0</v>
      </c>
    </row>
    <row r="7268" spans="1:9" ht="15.75" thickBot="1">
      <c r="A7268" s="398"/>
      <c r="B7268" s="333">
        <v>0</v>
      </c>
      <c r="C7268" s="334">
        <v>100</v>
      </c>
      <c r="D7268" s="335" t="s">
        <v>390</v>
      </c>
      <c r="E7268" s="335" t="s">
        <v>386</v>
      </c>
      <c r="F7268" s="335" t="s">
        <v>829</v>
      </c>
      <c r="G7268" s="179">
        <f t="shared" si="339"/>
        <v>0</v>
      </c>
      <c r="H7268" s="179">
        <f t="shared" si="340"/>
        <v>0</v>
      </c>
      <c r="I7268" s="179">
        <f t="shared" si="341"/>
        <v>0</v>
      </c>
    </row>
    <row r="7269" spans="1:9" ht="15.75" thickBot="1">
      <c r="A7269" s="398"/>
      <c r="B7269" s="333">
        <v>0</v>
      </c>
      <c r="C7269" s="334">
        <v>100</v>
      </c>
      <c r="D7269" s="335" t="s">
        <v>390</v>
      </c>
      <c r="E7269" s="335" t="s">
        <v>386</v>
      </c>
      <c r="F7269" s="335" t="s">
        <v>830</v>
      </c>
      <c r="G7269" s="179">
        <f t="shared" si="339"/>
        <v>0</v>
      </c>
      <c r="H7269" s="179">
        <f t="shared" si="340"/>
        <v>0</v>
      </c>
      <c r="I7269" s="179">
        <f t="shared" si="341"/>
        <v>0</v>
      </c>
    </row>
    <row r="7270" spans="1:9" ht="15.75" thickBot="1">
      <c r="A7270" s="398"/>
      <c r="B7270" s="333">
        <v>0</v>
      </c>
      <c r="C7270" s="334">
        <v>100</v>
      </c>
      <c r="D7270" s="335" t="s">
        <v>390</v>
      </c>
      <c r="E7270" s="335" t="s">
        <v>386</v>
      </c>
      <c r="F7270" s="335" t="s">
        <v>820</v>
      </c>
      <c r="G7270" s="179">
        <f t="shared" si="339"/>
        <v>0</v>
      </c>
      <c r="H7270" s="179">
        <f t="shared" si="340"/>
        <v>0</v>
      </c>
      <c r="I7270" s="179">
        <f t="shared" si="341"/>
        <v>0</v>
      </c>
    </row>
    <row r="7271" spans="1:9" ht="15.75" thickBot="1">
      <c r="A7271" s="398"/>
      <c r="B7271" s="333">
        <v>0</v>
      </c>
      <c r="C7271" s="334">
        <v>100</v>
      </c>
      <c r="D7271" s="335" t="s">
        <v>390</v>
      </c>
      <c r="E7271" s="335" t="s">
        <v>386</v>
      </c>
      <c r="F7271" s="335" t="s">
        <v>805</v>
      </c>
      <c r="G7271" s="179">
        <f t="shared" si="339"/>
        <v>0</v>
      </c>
      <c r="H7271" s="179">
        <f t="shared" si="340"/>
        <v>0</v>
      </c>
      <c r="I7271" s="179">
        <f t="shared" si="341"/>
        <v>0</v>
      </c>
    </row>
    <row r="7272" spans="1:9" ht="15.75" thickBot="1">
      <c r="A7272" s="398"/>
      <c r="B7272" s="333">
        <v>0</v>
      </c>
      <c r="C7272" s="334">
        <v>100</v>
      </c>
      <c r="D7272" s="335" t="s">
        <v>390</v>
      </c>
      <c r="E7272" s="335" t="s">
        <v>386</v>
      </c>
      <c r="F7272" s="335" t="s">
        <v>831</v>
      </c>
      <c r="G7272" s="179">
        <f t="shared" si="339"/>
        <v>0</v>
      </c>
      <c r="H7272" s="179">
        <f t="shared" si="340"/>
        <v>0</v>
      </c>
      <c r="I7272" s="179">
        <f t="shared" si="341"/>
        <v>0</v>
      </c>
    </row>
    <row r="7273" spans="1:9" ht="15.75" thickBot="1">
      <c r="A7273" s="398"/>
      <c r="B7273" s="333">
        <v>0</v>
      </c>
      <c r="C7273" s="334">
        <v>100</v>
      </c>
      <c r="D7273" s="335" t="s">
        <v>390</v>
      </c>
      <c r="E7273" s="335" t="s">
        <v>386</v>
      </c>
      <c r="F7273" s="335" t="s">
        <v>832</v>
      </c>
      <c r="G7273" s="179">
        <f t="shared" si="339"/>
        <v>0</v>
      </c>
      <c r="H7273" s="179">
        <f t="shared" si="340"/>
        <v>0</v>
      </c>
      <c r="I7273" s="179">
        <f t="shared" si="341"/>
        <v>0</v>
      </c>
    </row>
    <row r="7274" spans="1:9" ht="15.75" thickBot="1">
      <c r="A7274" s="398"/>
      <c r="B7274" s="333">
        <v>0</v>
      </c>
      <c r="C7274" s="334">
        <v>100</v>
      </c>
      <c r="D7274" s="335" t="s">
        <v>390</v>
      </c>
      <c r="E7274" s="335" t="s">
        <v>386</v>
      </c>
      <c r="F7274" s="335" t="s">
        <v>821</v>
      </c>
      <c r="G7274" s="179">
        <f t="shared" si="339"/>
        <v>0</v>
      </c>
      <c r="H7274" s="179">
        <f t="shared" si="340"/>
        <v>0</v>
      </c>
      <c r="I7274" s="179">
        <f t="shared" si="341"/>
        <v>0</v>
      </c>
    </row>
    <row r="7275" spans="1:9" ht="15.75" thickBot="1">
      <c r="A7275" s="398"/>
      <c r="B7275" s="333">
        <v>0</v>
      </c>
      <c r="C7275" s="334">
        <v>100</v>
      </c>
      <c r="D7275" s="335" t="s">
        <v>390</v>
      </c>
      <c r="E7275" s="335" t="s">
        <v>386</v>
      </c>
      <c r="F7275" s="335" t="s">
        <v>833</v>
      </c>
      <c r="G7275" s="179">
        <f t="shared" si="339"/>
        <v>0</v>
      </c>
      <c r="H7275" s="179">
        <f t="shared" si="340"/>
        <v>0</v>
      </c>
      <c r="I7275" s="179">
        <f t="shared" si="341"/>
        <v>0</v>
      </c>
    </row>
    <row r="7276" spans="1:9" ht="15.75" thickBot="1">
      <c r="A7276" s="398"/>
      <c r="B7276" s="333">
        <v>0</v>
      </c>
      <c r="C7276" s="334">
        <v>100</v>
      </c>
      <c r="D7276" s="335" t="s">
        <v>390</v>
      </c>
      <c r="E7276" s="335" t="s">
        <v>386</v>
      </c>
      <c r="F7276" s="335" t="s">
        <v>916</v>
      </c>
      <c r="G7276" s="179">
        <f t="shared" si="339"/>
        <v>0</v>
      </c>
      <c r="H7276" s="179">
        <f t="shared" si="340"/>
        <v>0</v>
      </c>
      <c r="I7276" s="179">
        <f t="shared" si="341"/>
        <v>0</v>
      </c>
    </row>
    <row r="7277" spans="1:9" ht="15.75" thickBot="1">
      <c r="A7277" s="398"/>
      <c r="B7277" s="333">
        <v>0</v>
      </c>
      <c r="C7277" s="334">
        <v>100</v>
      </c>
      <c r="D7277" s="335" t="s">
        <v>390</v>
      </c>
      <c r="E7277" s="335" t="s">
        <v>386</v>
      </c>
      <c r="F7277" s="335" t="s">
        <v>917</v>
      </c>
      <c r="G7277" s="179">
        <f t="shared" si="339"/>
        <v>0</v>
      </c>
      <c r="H7277" s="179">
        <f t="shared" si="340"/>
        <v>0</v>
      </c>
      <c r="I7277" s="179">
        <f t="shared" si="341"/>
        <v>0</v>
      </c>
    </row>
    <row r="7278" spans="1:9" ht="15.75" thickBot="1">
      <c r="A7278" s="398"/>
      <c r="B7278" s="333">
        <v>0</v>
      </c>
      <c r="C7278" s="334">
        <v>100</v>
      </c>
      <c r="D7278" s="335" t="s">
        <v>390</v>
      </c>
      <c r="E7278" s="335" t="s">
        <v>386</v>
      </c>
      <c r="F7278" s="335" t="s">
        <v>918</v>
      </c>
      <c r="G7278" s="179">
        <f t="shared" si="339"/>
        <v>0</v>
      </c>
      <c r="H7278" s="179">
        <f t="shared" si="340"/>
        <v>0</v>
      </c>
      <c r="I7278" s="179">
        <f t="shared" si="341"/>
        <v>0</v>
      </c>
    </row>
    <row r="7279" spans="1:9" ht="15.75" thickBot="1">
      <c r="A7279" s="398"/>
      <c r="B7279" s="333">
        <v>0</v>
      </c>
      <c r="C7279" s="334">
        <v>100</v>
      </c>
      <c r="D7279" s="335" t="s">
        <v>390</v>
      </c>
      <c r="E7279" s="335" t="s">
        <v>386</v>
      </c>
      <c r="F7279" s="335" t="s">
        <v>919</v>
      </c>
      <c r="G7279" s="179">
        <f t="shared" si="339"/>
        <v>0</v>
      </c>
      <c r="H7279" s="179">
        <f t="shared" si="340"/>
        <v>0</v>
      </c>
      <c r="I7279" s="179">
        <f t="shared" si="341"/>
        <v>0</v>
      </c>
    </row>
    <row r="7280" spans="1:9" ht="15.75" thickBot="1">
      <c r="A7280" s="398"/>
      <c r="B7280" s="333">
        <v>0</v>
      </c>
      <c r="C7280" s="334">
        <v>100</v>
      </c>
      <c r="D7280" s="335" t="s">
        <v>390</v>
      </c>
      <c r="E7280" s="335" t="s">
        <v>386</v>
      </c>
      <c r="F7280" s="335" t="s">
        <v>920</v>
      </c>
      <c r="G7280" s="179">
        <f t="shared" si="339"/>
        <v>0</v>
      </c>
      <c r="H7280" s="179">
        <f t="shared" si="340"/>
        <v>0</v>
      </c>
      <c r="I7280" s="179">
        <f t="shared" si="341"/>
        <v>0</v>
      </c>
    </row>
    <row r="7281" spans="1:9" ht="15.75" thickBot="1">
      <c r="A7281" s="398"/>
      <c r="B7281" s="333">
        <v>0</v>
      </c>
      <c r="C7281" s="334">
        <v>100</v>
      </c>
      <c r="D7281" s="335" t="s">
        <v>390</v>
      </c>
      <c r="E7281" s="335" t="s">
        <v>386</v>
      </c>
      <c r="F7281" s="335" t="s">
        <v>858</v>
      </c>
      <c r="G7281" s="179">
        <f t="shared" si="339"/>
        <v>0</v>
      </c>
      <c r="H7281" s="179">
        <f t="shared" si="340"/>
        <v>0</v>
      </c>
      <c r="I7281" s="179">
        <f t="shared" si="341"/>
        <v>0</v>
      </c>
    </row>
    <row r="7282" spans="1:9" ht="15.75" thickBot="1">
      <c r="A7282" s="398"/>
      <c r="B7282" s="333">
        <v>3.2</v>
      </c>
      <c r="C7282" s="334">
        <v>309.83999999999997</v>
      </c>
      <c r="D7282" s="335" t="s">
        <v>391</v>
      </c>
      <c r="E7282" s="335" t="s">
        <v>386</v>
      </c>
      <c r="F7282" s="335" t="s">
        <v>817</v>
      </c>
      <c r="G7282" s="179">
        <f t="shared" si="339"/>
        <v>0</v>
      </c>
      <c r="H7282" s="179">
        <f t="shared" si="340"/>
        <v>0</v>
      </c>
      <c r="I7282" s="179">
        <f t="shared" si="341"/>
        <v>0</v>
      </c>
    </row>
    <row r="7283" spans="1:9" ht="15.75" thickBot="1">
      <c r="A7283" s="398"/>
      <c r="B7283" s="333">
        <v>3.2</v>
      </c>
      <c r="C7283" s="334">
        <v>309.83999999999997</v>
      </c>
      <c r="D7283" s="335" t="s">
        <v>391</v>
      </c>
      <c r="E7283" s="335" t="s">
        <v>386</v>
      </c>
      <c r="F7283" s="335" t="s">
        <v>818</v>
      </c>
      <c r="G7283" s="179">
        <f t="shared" si="339"/>
        <v>0</v>
      </c>
      <c r="H7283" s="179">
        <f t="shared" si="340"/>
        <v>0</v>
      </c>
      <c r="I7283" s="179">
        <f t="shared" si="341"/>
        <v>0</v>
      </c>
    </row>
    <row r="7284" spans="1:9" ht="15.75" thickBot="1">
      <c r="A7284" s="398"/>
      <c r="B7284" s="333">
        <v>3.2</v>
      </c>
      <c r="C7284" s="334">
        <v>336.12</v>
      </c>
      <c r="D7284" s="335" t="s">
        <v>391</v>
      </c>
      <c r="E7284" s="335" t="s">
        <v>386</v>
      </c>
      <c r="F7284" s="335" t="s">
        <v>819</v>
      </c>
      <c r="G7284" s="179">
        <f t="shared" si="339"/>
        <v>0</v>
      </c>
      <c r="H7284" s="179">
        <f t="shared" si="340"/>
        <v>0</v>
      </c>
      <c r="I7284" s="179">
        <f t="shared" si="341"/>
        <v>0</v>
      </c>
    </row>
    <row r="7285" spans="1:9" ht="15.75" thickBot="1">
      <c r="A7285" s="398"/>
      <c r="B7285" s="333">
        <v>3.2</v>
      </c>
      <c r="C7285" s="334">
        <v>336.12</v>
      </c>
      <c r="D7285" s="335" t="s">
        <v>391</v>
      </c>
      <c r="E7285" s="335" t="s">
        <v>386</v>
      </c>
      <c r="F7285" s="335" t="s">
        <v>820</v>
      </c>
      <c r="G7285" s="179">
        <f t="shared" si="339"/>
        <v>0</v>
      </c>
      <c r="H7285" s="179">
        <f t="shared" si="340"/>
        <v>0</v>
      </c>
      <c r="I7285" s="179">
        <f t="shared" si="341"/>
        <v>0</v>
      </c>
    </row>
    <row r="7286" spans="1:9" ht="15.75" thickBot="1">
      <c r="A7286" s="398"/>
      <c r="B7286" s="333">
        <v>3.2</v>
      </c>
      <c r="C7286" s="334">
        <v>336.12</v>
      </c>
      <c r="D7286" s="335" t="s">
        <v>391</v>
      </c>
      <c r="E7286" s="335" t="s">
        <v>386</v>
      </c>
      <c r="F7286" s="335" t="s">
        <v>821</v>
      </c>
      <c r="G7286" s="179">
        <f t="shared" si="339"/>
        <v>0</v>
      </c>
      <c r="H7286" s="179">
        <f t="shared" si="340"/>
        <v>0</v>
      </c>
      <c r="I7286" s="179">
        <f t="shared" si="341"/>
        <v>0</v>
      </c>
    </row>
    <row r="7287" spans="1:9" ht="15.75" thickBot="1">
      <c r="A7287" s="398"/>
      <c r="B7287" s="333">
        <v>6.4</v>
      </c>
      <c r="C7287" s="334">
        <v>672.23</v>
      </c>
      <c r="D7287" s="335" t="s">
        <v>391</v>
      </c>
      <c r="E7287" s="335" t="s">
        <v>386</v>
      </c>
      <c r="F7287" s="335" t="s">
        <v>919</v>
      </c>
      <c r="G7287" s="179">
        <f t="shared" si="339"/>
        <v>0</v>
      </c>
      <c r="H7287" s="179">
        <f t="shared" si="340"/>
        <v>0</v>
      </c>
      <c r="I7287" s="179">
        <f t="shared" si="341"/>
        <v>0</v>
      </c>
    </row>
    <row r="7288" spans="1:9" ht="15.75" thickBot="1">
      <c r="A7288" s="398"/>
      <c r="B7288" s="333">
        <v>6.4</v>
      </c>
      <c r="C7288" s="334">
        <v>672.23</v>
      </c>
      <c r="D7288" s="335" t="s">
        <v>391</v>
      </c>
      <c r="E7288" s="335" t="s">
        <v>386</v>
      </c>
      <c r="F7288" s="335" t="s">
        <v>858</v>
      </c>
      <c r="G7288" s="179">
        <f t="shared" si="339"/>
        <v>0</v>
      </c>
      <c r="H7288" s="179">
        <f t="shared" si="340"/>
        <v>0</v>
      </c>
      <c r="I7288" s="179">
        <f t="shared" si="341"/>
        <v>0</v>
      </c>
    </row>
    <row r="7289" spans="1:9" ht="15.75" thickBot="1">
      <c r="A7289" s="398"/>
      <c r="B7289" s="333">
        <v>9.07</v>
      </c>
      <c r="C7289" s="334">
        <v>877.99</v>
      </c>
      <c r="D7289" s="335" t="s">
        <v>385</v>
      </c>
      <c r="E7289" s="335" t="s">
        <v>386</v>
      </c>
      <c r="F7289" s="335" t="s">
        <v>817</v>
      </c>
      <c r="G7289" s="179">
        <f t="shared" si="339"/>
        <v>0</v>
      </c>
      <c r="H7289" s="179">
        <f t="shared" si="340"/>
        <v>877.99</v>
      </c>
      <c r="I7289" s="179">
        <f t="shared" si="341"/>
        <v>877.99</v>
      </c>
    </row>
    <row r="7290" spans="1:9" ht="15.75" thickBot="1">
      <c r="A7290" s="398"/>
      <c r="B7290" s="333">
        <v>34.67</v>
      </c>
      <c r="C7290" s="334">
        <v>3356.67</v>
      </c>
      <c r="D7290" s="335" t="s">
        <v>385</v>
      </c>
      <c r="E7290" s="335" t="s">
        <v>386</v>
      </c>
      <c r="F7290" s="335" t="s">
        <v>822</v>
      </c>
      <c r="G7290" s="179">
        <f t="shared" si="339"/>
        <v>0</v>
      </c>
      <c r="H7290" s="179">
        <f t="shared" si="340"/>
        <v>3356.67</v>
      </c>
      <c r="I7290" s="179">
        <f t="shared" si="341"/>
        <v>3356.67</v>
      </c>
    </row>
    <row r="7291" spans="1:9" ht="15.75" thickBot="1">
      <c r="A7291" s="398"/>
      <c r="B7291" s="333">
        <v>34.67</v>
      </c>
      <c r="C7291" s="334">
        <v>3356.67</v>
      </c>
      <c r="D7291" s="335" t="s">
        <v>385</v>
      </c>
      <c r="E7291" s="335" t="s">
        <v>386</v>
      </c>
      <c r="F7291" s="335" t="s">
        <v>823</v>
      </c>
      <c r="G7291" s="179">
        <f t="shared" si="339"/>
        <v>0</v>
      </c>
      <c r="H7291" s="179">
        <f t="shared" si="340"/>
        <v>3356.67</v>
      </c>
      <c r="I7291" s="179">
        <f t="shared" si="341"/>
        <v>3356.67</v>
      </c>
    </row>
    <row r="7292" spans="1:9" ht="15.75" thickBot="1">
      <c r="A7292" s="398"/>
      <c r="B7292" s="333">
        <v>28.27</v>
      </c>
      <c r="C7292" s="334">
        <v>2737</v>
      </c>
      <c r="D7292" s="335" t="s">
        <v>385</v>
      </c>
      <c r="E7292" s="335" t="s">
        <v>386</v>
      </c>
      <c r="F7292" s="335" t="s">
        <v>824</v>
      </c>
      <c r="G7292" s="179">
        <f t="shared" si="339"/>
        <v>0</v>
      </c>
      <c r="H7292" s="179">
        <f t="shared" si="340"/>
        <v>2737</v>
      </c>
      <c r="I7292" s="179">
        <f t="shared" si="341"/>
        <v>2737</v>
      </c>
    </row>
    <row r="7293" spans="1:9" ht="15.75" thickBot="1">
      <c r="A7293" s="398"/>
      <c r="B7293" s="333">
        <v>34.67</v>
      </c>
      <c r="C7293" s="334">
        <v>3356.67</v>
      </c>
      <c r="D7293" s="335" t="s">
        <v>385</v>
      </c>
      <c r="E7293" s="335" t="s">
        <v>386</v>
      </c>
      <c r="F7293" s="335" t="s">
        <v>825</v>
      </c>
      <c r="G7293" s="179">
        <f t="shared" si="339"/>
        <v>0</v>
      </c>
      <c r="H7293" s="179">
        <f t="shared" si="340"/>
        <v>3356.67</v>
      </c>
      <c r="I7293" s="179">
        <f t="shared" si="341"/>
        <v>3356.67</v>
      </c>
    </row>
    <row r="7294" spans="1:9" ht="15.75" thickBot="1">
      <c r="A7294" s="398"/>
      <c r="B7294" s="333">
        <v>31.47</v>
      </c>
      <c r="C7294" s="334">
        <v>3046.83</v>
      </c>
      <c r="D7294" s="335" t="s">
        <v>385</v>
      </c>
      <c r="E7294" s="335" t="s">
        <v>386</v>
      </c>
      <c r="F7294" s="335" t="s">
        <v>818</v>
      </c>
      <c r="G7294" s="179">
        <f t="shared" si="339"/>
        <v>0</v>
      </c>
      <c r="H7294" s="179">
        <f t="shared" si="340"/>
        <v>3046.83</v>
      </c>
      <c r="I7294" s="179">
        <f t="shared" si="341"/>
        <v>3046.83</v>
      </c>
    </row>
    <row r="7295" spans="1:9" ht="15.75" thickBot="1">
      <c r="A7295" s="398"/>
      <c r="B7295" s="333">
        <v>25.07</v>
      </c>
      <c r="C7295" s="334">
        <v>2633.05</v>
      </c>
      <c r="D7295" s="335" t="s">
        <v>385</v>
      </c>
      <c r="E7295" s="335" t="s">
        <v>386</v>
      </c>
      <c r="F7295" s="335" t="s">
        <v>826</v>
      </c>
      <c r="G7295" s="179">
        <f t="shared" si="339"/>
        <v>0</v>
      </c>
      <c r="H7295" s="179">
        <f t="shared" si="340"/>
        <v>2633.05</v>
      </c>
      <c r="I7295" s="179">
        <f t="shared" si="341"/>
        <v>2633.05</v>
      </c>
    </row>
    <row r="7296" spans="1:9" ht="15.75" thickBot="1">
      <c r="A7296" s="398"/>
      <c r="B7296" s="333">
        <v>25.07</v>
      </c>
      <c r="C7296" s="334">
        <v>2633.05</v>
      </c>
      <c r="D7296" s="335" t="s">
        <v>385</v>
      </c>
      <c r="E7296" s="335" t="s">
        <v>386</v>
      </c>
      <c r="F7296" s="335" t="s">
        <v>827</v>
      </c>
      <c r="G7296" s="179">
        <f t="shared" si="339"/>
        <v>0</v>
      </c>
      <c r="H7296" s="179">
        <f t="shared" si="340"/>
        <v>2633.05</v>
      </c>
      <c r="I7296" s="179">
        <f t="shared" si="341"/>
        <v>2633.05</v>
      </c>
    </row>
    <row r="7297" spans="1:9" ht="15.75" thickBot="1">
      <c r="A7297" s="398"/>
      <c r="B7297" s="333">
        <v>28.27</v>
      </c>
      <c r="C7297" s="334">
        <v>2969.17</v>
      </c>
      <c r="D7297" s="335" t="s">
        <v>385</v>
      </c>
      <c r="E7297" s="335" t="s">
        <v>386</v>
      </c>
      <c r="F7297" s="335" t="s">
        <v>828</v>
      </c>
      <c r="G7297" s="179">
        <f t="shared" si="339"/>
        <v>0</v>
      </c>
      <c r="H7297" s="179">
        <f t="shared" si="340"/>
        <v>2969.17</v>
      </c>
      <c r="I7297" s="179">
        <f t="shared" si="341"/>
        <v>2969.17</v>
      </c>
    </row>
    <row r="7298" spans="1:9" ht="15.75" thickBot="1">
      <c r="A7298" s="398"/>
      <c r="B7298" s="333">
        <v>28.27</v>
      </c>
      <c r="C7298" s="334">
        <v>2969.17</v>
      </c>
      <c r="D7298" s="335" t="s">
        <v>385</v>
      </c>
      <c r="E7298" s="335" t="s">
        <v>386</v>
      </c>
      <c r="F7298" s="335" t="s">
        <v>819</v>
      </c>
      <c r="G7298" s="179">
        <f t="shared" si="339"/>
        <v>0</v>
      </c>
      <c r="H7298" s="179">
        <f t="shared" si="340"/>
        <v>2969.17</v>
      </c>
      <c r="I7298" s="179">
        <f t="shared" si="341"/>
        <v>2969.17</v>
      </c>
    </row>
    <row r="7299" spans="1:9" ht="15.75" thickBot="1">
      <c r="A7299" s="398"/>
      <c r="B7299" s="333">
        <v>28.27</v>
      </c>
      <c r="C7299" s="334">
        <v>2969.17</v>
      </c>
      <c r="D7299" s="335" t="s">
        <v>385</v>
      </c>
      <c r="E7299" s="335" t="s">
        <v>386</v>
      </c>
      <c r="F7299" s="335" t="s">
        <v>829</v>
      </c>
      <c r="G7299" s="179">
        <f t="shared" si="339"/>
        <v>0</v>
      </c>
      <c r="H7299" s="179">
        <f t="shared" si="340"/>
        <v>2969.17</v>
      </c>
      <c r="I7299" s="179">
        <f t="shared" si="341"/>
        <v>2969.17</v>
      </c>
    </row>
    <row r="7300" spans="1:9" ht="15.75" thickBot="1">
      <c r="A7300" s="398"/>
      <c r="B7300" s="333">
        <v>28.27</v>
      </c>
      <c r="C7300" s="334">
        <v>2969.17</v>
      </c>
      <c r="D7300" s="335" t="s">
        <v>385</v>
      </c>
      <c r="E7300" s="335" t="s">
        <v>386</v>
      </c>
      <c r="F7300" s="335" t="s">
        <v>830</v>
      </c>
      <c r="G7300" s="179">
        <f t="shared" si="339"/>
        <v>0</v>
      </c>
      <c r="H7300" s="179">
        <f t="shared" si="340"/>
        <v>2969.17</v>
      </c>
      <c r="I7300" s="179">
        <f t="shared" si="341"/>
        <v>2969.17</v>
      </c>
    </row>
    <row r="7301" spans="1:9" ht="15.75" thickBot="1">
      <c r="A7301" s="398"/>
      <c r="B7301" s="333">
        <v>31.47</v>
      </c>
      <c r="C7301" s="334">
        <v>3305.28</v>
      </c>
      <c r="D7301" s="335" t="s">
        <v>385</v>
      </c>
      <c r="E7301" s="335" t="s">
        <v>386</v>
      </c>
      <c r="F7301" s="335" t="s">
        <v>820</v>
      </c>
      <c r="G7301" s="179">
        <f t="shared" ref="G7301:G7364" si="342">IF(D7301="REG",C7301,0)</f>
        <v>0</v>
      </c>
      <c r="H7301" s="179">
        <f t="shared" ref="H7301:H7364" si="343">IF(D7301="SAL",C7301,0)</f>
        <v>3305.28</v>
      </c>
      <c r="I7301" s="179">
        <f t="shared" ref="I7301:I7364" si="344">+G7301+H7301</f>
        <v>3305.28</v>
      </c>
    </row>
    <row r="7302" spans="1:9" ht="15.75" thickBot="1">
      <c r="A7302" s="398"/>
      <c r="B7302" s="333">
        <v>28.27</v>
      </c>
      <c r="C7302" s="334">
        <v>2969.17</v>
      </c>
      <c r="D7302" s="335" t="s">
        <v>385</v>
      </c>
      <c r="E7302" s="335" t="s">
        <v>386</v>
      </c>
      <c r="F7302" s="335" t="s">
        <v>805</v>
      </c>
      <c r="G7302" s="179">
        <f t="shared" si="342"/>
        <v>0</v>
      </c>
      <c r="H7302" s="179">
        <f t="shared" si="343"/>
        <v>2969.17</v>
      </c>
      <c r="I7302" s="179">
        <f t="shared" si="344"/>
        <v>2969.17</v>
      </c>
    </row>
    <row r="7303" spans="1:9" ht="15.75" thickBot="1">
      <c r="A7303" s="398"/>
      <c r="B7303" s="333">
        <v>34.67</v>
      </c>
      <c r="C7303" s="334">
        <v>3641.4</v>
      </c>
      <c r="D7303" s="335" t="s">
        <v>385</v>
      </c>
      <c r="E7303" s="335" t="s">
        <v>386</v>
      </c>
      <c r="F7303" s="335" t="s">
        <v>831</v>
      </c>
      <c r="G7303" s="179">
        <f t="shared" si="342"/>
        <v>0</v>
      </c>
      <c r="H7303" s="179">
        <f t="shared" si="343"/>
        <v>3641.4</v>
      </c>
      <c r="I7303" s="179">
        <f t="shared" si="344"/>
        <v>3641.4</v>
      </c>
    </row>
    <row r="7304" spans="1:9" ht="15.75" thickBot="1">
      <c r="A7304" s="398"/>
      <c r="B7304" s="333">
        <v>34.67</v>
      </c>
      <c r="C7304" s="334">
        <v>3641.4</v>
      </c>
      <c r="D7304" s="335" t="s">
        <v>385</v>
      </c>
      <c r="E7304" s="335" t="s">
        <v>386</v>
      </c>
      <c r="F7304" s="335" t="s">
        <v>832</v>
      </c>
      <c r="G7304" s="179">
        <f t="shared" si="342"/>
        <v>0</v>
      </c>
      <c r="H7304" s="179">
        <f t="shared" si="343"/>
        <v>3641.4</v>
      </c>
      <c r="I7304" s="179">
        <f t="shared" si="344"/>
        <v>3641.4</v>
      </c>
    </row>
    <row r="7305" spans="1:9" ht="15.75" thickBot="1">
      <c r="A7305" s="398"/>
      <c r="B7305" s="333">
        <v>31.47</v>
      </c>
      <c r="C7305" s="334">
        <v>3305.28</v>
      </c>
      <c r="D7305" s="335" t="s">
        <v>385</v>
      </c>
      <c r="E7305" s="335" t="s">
        <v>386</v>
      </c>
      <c r="F7305" s="335" t="s">
        <v>821</v>
      </c>
      <c r="G7305" s="179">
        <f t="shared" si="342"/>
        <v>0</v>
      </c>
      <c r="H7305" s="179">
        <f t="shared" si="343"/>
        <v>3305.28</v>
      </c>
      <c r="I7305" s="179">
        <f t="shared" si="344"/>
        <v>3305.28</v>
      </c>
    </row>
    <row r="7306" spans="1:9" ht="15.75" thickBot="1">
      <c r="A7306" s="398"/>
      <c r="B7306" s="333">
        <v>18.670000000000002</v>
      </c>
      <c r="C7306" s="334">
        <v>1960.82</v>
      </c>
      <c r="D7306" s="335" t="s">
        <v>385</v>
      </c>
      <c r="E7306" s="335" t="s">
        <v>386</v>
      </c>
      <c r="F7306" s="335" t="s">
        <v>833</v>
      </c>
      <c r="G7306" s="179">
        <f t="shared" si="342"/>
        <v>0</v>
      </c>
      <c r="H7306" s="179">
        <f t="shared" si="343"/>
        <v>1960.82</v>
      </c>
      <c r="I7306" s="179">
        <f t="shared" si="344"/>
        <v>1960.82</v>
      </c>
    </row>
    <row r="7307" spans="1:9" ht="15.75" thickBot="1">
      <c r="A7307" s="398"/>
      <c r="B7307" s="333">
        <v>34.67</v>
      </c>
      <c r="C7307" s="334">
        <v>3641.4</v>
      </c>
      <c r="D7307" s="335" t="s">
        <v>385</v>
      </c>
      <c r="E7307" s="335" t="s">
        <v>386</v>
      </c>
      <c r="F7307" s="335" t="s">
        <v>916</v>
      </c>
      <c r="G7307" s="179">
        <f t="shared" si="342"/>
        <v>0</v>
      </c>
      <c r="H7307" s="179">
        <f t="shared" si="343"/>
        <v>3641.4</v>
      </c>
      <c r="I7307" s="179">
        <f t="shared" si="344"/>
        <v>3641.4</v>
      </c>
    </row>
    <row r="7308" spans="1:9" ht="15.75" thickBot="1">
      <c r="A7308" s="398"/>
      <c r="B7308" s="333">
        <v>34.67</v>
      </c>
      <c r="C7308" s="334">
        <v>3641.4</v>
      </c>
      <c r="D7308" s="335" t="s">
        <v>385</v>
      </c>
      <c r="E7308" s="335" t="s">
        <v>386</v>
      </c>
      <c r="F7308" s="335" t="s">
        <v>917</v>
      </c>
      <c r="G7308" s="179">
        <f t="shared" si="342"/>
        <v>0</v>
      </c>
      <c r="H7308" s="179">
        <f t="shared" si="343"/>
        <v>3641.4</v>
      </c>
      <c r="I7308" s="179">
        <f t="shared" si="344"/>
        <v>3641.4</v>
      </c>
    </row>
    <row r="7309" spans="1:9" ht="15.75" thickBot="1">
      <c r="A7309" s="398"/>
      <c r="B7309" s="333">
        <v>34.67</v>
      </c>
      <c r="C7309" s="334">
        <v>3641.4</v>
      </c>
      <c r="D7309" s="335" t="s">
        <v>385</v>
      </c>
      <c r="E7309" s="335" t="s">
        <v>386</v>
      </c>
      <c r="F7309" s="335" t="s">
        <v>918</v>
      </c>
      <c r="G7309" s="179">
        <f t="shared" si="342"/>
        <v>0</v>
      </c>
      <c r="H7309" s="179">
        <f t="shared" si="343"/>
        <v>3641.4</v>
      </c>
      <c r="I7309" s="179">
        <f t="shared" si="344"/>
        <v>3641.4</v>
      </c>
    </row>
    <row r="7310" spans="1:9" ht="15.75" thickBot="1">
      <c r="A7310" s="398"/>
      <c r="B7310" s="333">
        <v>25.07</v>
      </c>
      <c r="C7310" s="334">
        <v>2633.05</v>
      </c>
      <c r="D7310" s="335" t="s">
        <v>385</v>
      </c>
      <c r="E7310" s="335" t="s">
        <v>386</v>
      </c>
      <c r="F7310" s="335" t="s">
        <v>919</v>
      </c>
      <c r="G7310" s="179">
        <f t="shared" si="342"/>
        <v>0</v>
      </c>
      <c r="H7310" s="179">
        <f t="shared" si="343"/>
        <v>2633.05</v>
      </c>
      <c r="I7310" s="179">
        <f t="shared" si="344"/>
        <v>2633.05</v>
      </c>
    </row>
    <row r="7311" spans="1:9" ht="15.75" thickBot="1">
      <c r="A7311" s="398"/>
      <c r="B7311" s="333">
        <v>31.47</v>
      </c>
      <c r="C7311" s="334">
        <v>3305.28</v>
      </c>
      <c r="D7311" s="335" t="s">
        <v>385</v>
      </c>
      <c r="E7311" s="335" t="s">
        <v>386</v>
      </c>
      <c r="F7311" s="335" t="s">
        <v>920</v>
      </c>
      <c r="G7311" s="179">
        <f t="shared" si="342"/>
        <v>0</v>
      </c>
      <c r="H7311" s="179">
        <f t="shared" si="343"/>
        <v>3305.28</v>
      </c>
      <c r="I7311" s="179">
        <f t="shared" si="344"/>
        <v>3305.28</v>
      </c>
    </row>
    <row r="7312" spans="1:9" ht="15.75" thickBot="1">
      <c r="A7312" s="398"/>
      <c r="B7312" s="333">
        <v>28.27</v>
      </c>
      <c r="C7312" s="334">
        <v>2969.17</v>
      </c>
      <c r="D7312" s="335" t="s">
        <v>385</v>
      </c>
      <c r="E7312" s="335" t="s">
        <v>386</v>
      </c>
      <c r="F7312" s="335" t="s">
        <v>858</v>
      </c>
      <c r="G7312" s="179">
        <f t="shared" si="342"/>
        <v>0</v>
      </c>
      <c r="H7312" s="179">
        <f t="shared" si="343"/>
        <v>2969.17</v>
      </c>
      <c r="I7312" s="179">
        <f t="shared" si="344"/>
        <v>2969.17</v>
      </c>
    </row>
    <row r="7313" spans="1:9" ht="15.75" thickBot="1">
      <c r="A7313" s="398"/>
      <c r="B7313" s="333">
        <v>6.4</v>
      </c>
      <c r="C7313" s="334">
        <v>672.23</v>
      </c>
      <c r="D7313" s="335" t="s">
        <v>834</v>
      </c>
      <c r="E7313" s="335" t="s">
        <v>386</v>
      </c>
      <c r="F7313" s="335" t="s">
        <v>833</v>
      </c>
      <c r="G7313" s="179">
        <f t="shared" si="342"/>
        <v>0</v>
      </c>
      <c r="H7313" s="179">
        <f t="shared" si="343"/>
        <v>0</v>
      </c>
      <c r="I7313" s="179">
        <f t="shared" si="344"/>
        <v>0</v>
      </c>
    </row>
    <row r="7314" spans="1:9" ht="15.75" thickBot="1">
      <c r="A7314" s="399"/>
      <c r="B7314" s="333">
        <v>0</v>
      </c>
      <c r="C7314" s="334">
        <v>154.24</v>
      </c>
      <c r="D7314" s="335" t="s">
        <v>393</v>
      </c>
      <c r="E7314" s="335" t="s">
        <v>386</v>
      </c>
      <c r="F7314" s="335" t="s">
        <v>859</v>
      </c>
      <c r="G7314" s="179">
        <f t="shared" si="342"/>
        <v>0</v>
      </c>
      <c r="H7314" s="179">
        <f t="shared" si="343"/>
        <v>0</v>
      </c>
      <c r="I7314" s="179">
        <f t="shared" si="344"/>
        <v>0</v>
      </c>
    </row>
    <row r="7315" spans="1:9" ht="15.75" thickBot="1">
      <c r="A7315" s="336" t="s">
        <v>553</v>
      </c>
      <c r="B7315" s="337">
        <v>739.28</v>
      </c>
      <c r="C7315" s="338">
        <v>78728.63</v>
      </c>
      <c r="D7315" s="394"/>
      <c r="E7315" s="395"/>
      <c r="F7315" s="396"/>
      <c r="G7315" s="179">
        <f t="shared" si="342"/>
        <v>0</v>
      </c>
      <c r="H7315" s="179">
        <f t="shared" si="343"/>
        <v>0</v>
      </c>
      <c r="I7315" s="179">
        <f t="shared" si="344"/>
        <v>0</v>
      </c>
    </row>
    <row r="7316" spans="1:9" ht="15.75" thickBot="1">
      <c r="A7316" s="397" t="s">
        <v>554</v>
      </c>
      <c r="B7316" s="333">
        <v>6.8</v>
      </c>
      <c r="C7316" s="334">
        <v>369.98</v>
      </c>
      <c r="D7316" s="335" t="s">
        <v>391</v>
      </c>
      <c r="E7316" s="335" t="s">
        <v>386</v>
      </c>
      <c r="F7316" s="335" t="s">
        <v>817</v>
      </c>
      <c r="G7316" s="179">
        <f t="shared" si="342"/>
        <v>0</v>
      </c>
      <c r="H7316" s="179">
        <f t="shared" si="343"/>
        <v>0</v>
      </c>
      <c r="I7316" s="179">
        <f t="shared" si="344"/>
        <v>0</v>
      </c>
    </row>
    <row r="7317" spans="1:9" ht="15.75" thickBot="1">
      <c r="A7317" s="398"/>
      <c r="B7317" s="333">
        <v>6.8</v>
      </c>
      <c r="C7317" s="334">
        <v>369.98</v>
      </c>
      <c r="D7317" s="335" t="s">
        <v>391</v>
      </c>
      <c r="E7317" s="335" t="s">
        <v>386</v>
      </c>
      <c r="F7317" s="335" t="s">
        <v>818</v>
      </c>
      <c r="G7317" s="179">
        <f t="shared" si="342"/>
        <v>0</v>
      </c>
      <c r="H7317" s="179">
        <f t="shared" si="343"/>
        <v>0</v>
      </c>
      <c r="I7317" s="179">
        <f t="shared" si="344"/>
        <v>0</v>
      </c>
    </row>
    <row r="7318" spans="1:9" ht="15.75" thickBot="1">
      <c r="A7318" s="398"/>
      <c r="B7318" s="333">
        <v>6.8</v>
      </c>
      <c r="C7318" s="334">
        <v>390.19</v>
      </c>
      <c r="D7318" s="335" t="s">
        <v>391</v>
      </c>
      <c r="E7318" s="335" t="s">
        <v>386</v>
      </c>
      <c r="F7318" s="335" t="s">
        <v>819</v>
      </c>
      <c r="G7318" s="179">
        <f t="shared" si="342"/>
        <v>0</v>
      </c>
      <c r="H7318" s="179">
        <f t="shared" si="343"/>
        <v>0</v>
      </c>
      <c r="I7318" s="179">
        <f t="shared" si="344"/>
        <v>0</v>
      </c>
    </row>
    <row r="7319" spans="1:9" ht="15.75" thickBot="1">
      <c r="A7319" s="398"/>
      <c r="B7319" s="333">
        <v>6.8</v>
      </c>
      <c r="C7319" s="334">
        <v>390.19</v>
      </c>
      <c r="D7319" s="335" t="s">
        <v>391</v>
      </c>
      <c r="E7319" s="335" t="s">
        <v>386</v>
      </c>
      <c r="F7319" s="335" t="s">
        <v>820</v>
      </c>
      <c r="G7319" s="179">
        <f t="shared" si="342"/>
        <v>0</v>
      </c>
      <c r="H7319" s="179">
        <f t="shared" si="343"/>
        <v>0</v>
      </c>
      <c r="I7319" s="179">
        <f t="shared" si="344"/>
        <v>0</v>
      </c>
    </row>
    <row r="7320" spans="1:9" ht="15.75" thickBot="1">
      <c r="A7320" s="398"/>
      <c r="B7320" s="333">
        <v>6.8</v>
      </c>
      <c r="C7320" s="334">
        <v>390.19</v>
      </c>
      <c r="D7320" s="335" t="s">
        <v>391</v>
      </c>
      <c r="E7320" s="335" t="s">
        <v>386</v>
      </c>
      <c r="F7320" s="335" t="s">
        <v>821</v>
      </c>
      <c r="G7320" s="179">
        <f t="shared" si="342"/>
        <v>0</v>
      </c>
      <c r="H7320" s="179">
        <f t="shared" si="343"/>
        <v>0</v>
      </c>
      <c r="I7320" s="179">
        <f t="shared" si="344"/>
        <v>0</v>
      </c>
    </row>
    <row r="7321" spans="1:9" ht="15.75" thickBot="1">
      <c r="A7321" s="398"/>
      <c r="B7321" s="333">
        <v>13.6</v>
      </c>
      <c r="C7321" s="334">
        <v>780.37</v>
      </c>
      <c r="D7321" s="335" t="s">
        <v>391</v>
      </c>
      <c r="E7321" s="335" t="s">
        <v>386</v>
      </c>
      <c r="F7321" s="335" t="s">
        <v>919</v>
      </c>
      <c r="G7321" s="179">
        <f t="shared" si="342"/>
        <v>0</v>
      </c>
      <c r="H7321" s="179">
        <f t="shared" si="343"/>
        <v>0</v>
      </c>
      <c r="I7321" s="179">
        <f t="shared" si="344"/>
        <v>0</v>
      </c>
    </row>
    <row r="7322" spans="1:9" ht="15.75" thickBot="1">
      <c r="A7322" s="398"/>
      <c r="B7322" s="333">
        <v>13.6</v>
      </c>
      <c r="C7322" s="334">
        <v>780.37</v>
      </c>
      <c r="D7322" s="335" t="s">
        <v>391</v>
      </c>
      <c r="E7322" s="335" t="s">
        <v>386</v>
      </c>
      <c r="F7322" s="335" t="s">
        <v>858</v>
      </c>
      <c r="G7322" s="179">
        <f t="shared" si="342"/>
        <v>0</v>
      </c>
      <c r="H7322" s="179">
        <f t="shared" si="343"/>
        <v>0</v>
      </c>
      <c r="I7322" s="179">
        <f t="shared" si="344"/>
        <v>0</v>
      </c>
    </row>
    <row r="7323" spans="1:9" ht="15.75" thickBot="1">
      <c r="A7323" s="398"/>
      <c r="B7323" s="333">
        <v>62.87</v>
      </c>
      <c r="C7323" s="334">
        <v>3507.59</v>
      </c>
      <c r="D7323" s="335" t="s">
        <v>385</v>
      </c>
      <c r="E7323" s="335" t="s">
        <v>386</v>
      </c>
      <c r="F7323" s="335" t="s">
        <v>817</v>
      </c>
      <c r="G7323" s="179">
        <f t="shared" si="342"/>
        <v>0</v>
      </c>
      <c r="H7323" s="179">
        <f t="shared" si="343"/>
        <v>3507.59</v>
      </c>
      <c r="I7323" s="179">
        <f t="shared" si="344"/>
        <v>3507.59</v>
      </c>
    </row>
    <row r="7324" spans="1:9" ht="15.75" thickBot="1">
      <c r="A7324" s="398"/>
      <c r="B7324" s="333">
        <v>64.069999999999993</v>
      </c>
      <c r="C7324" s="334">
        <v>3399.12</v>
      </c>
      <c r="D7324" s="335" t="s">
        <v>385</v>
      </c>
      <c r="E7324" s="335" t="s">
        <v>386</v>
      </c>
      <c r="F7324" s="335" t="s">
        <v>822</v>
      </c>
      <c r="G7324" s="179">
        <f t="shared" si="342"/>
        <v>0</v>
      </c>
      <c r="H7324" s="179">
        <f t="shared" si="343"/>
        <v>3399.12</v>
      </c>
      <c r="I7324" s="179">
        <f t="shared" si="344"/>
        <v>3399.12</v>
      </c>
    </row>
    <row r="7325" spans="1:9" ht="15.75" thickBot="1">
      <c r="A7325" s="398"/>
      <c r="B7325" s="333">
        <v>71.67</v>
      </c>
      <c r="C7325" s="334">
        <v>3942.95</v>
      </c>
      <c r="D7325" s="335" t="s">
        <v>385</v>
      </c>
      <c r="E7325" s="335" t="s">
        <v>386</v>
      </c>
      <c r="F7325" s="335" t="s">
        <v>823</v>
      </c>
      <c r="G7325" s="179">
        <f t="shared" si="342"/>
        <v>0</v>
      </c>
      <c r="H7325" s="179">
        <f t="shared" si="343"/>
        <v>3942.95</v>
      </c>
      <c r="I7325" s="179">
        <f t="shared" si="344"/>
        <v>3942.95</v>
      </c>
    </row>
    <row r="7326" spans="1:9" ht="15.75" thickBot="1">
      <c r="A7326" s="398"/>
      <c r="B7326" s="333">
        <v>66.47</v>
      </c>
      <c r="C7326" s="334">
        <v>3551.43</v>
      </c>
      <c r="D7326" s="335" t="s">
        <v>385</v>
      </c>
      <c r="E7326" s="335" t="s">
        <v>386</v>
      </c>
      <c r="F7326" s="335" t="s">
        <v>824</v>
      </c>
      <c r="G7326" s="179">
        <f t="shared" si="342"/>
        <v>0</v>
      </c>
      <c r="H7326" s="179">
        <f t="shared" si="343"/>
        <v>3551.43</v>
      </c>
      <c r="I7326" s="179">
        <f t="shared" si="344"/>
        <v>3551.43</v>
      </c>
    </row>
    <row r="7327" spans="1:9" ht="15.75" thickBot="1">
      <c r="A7327" s="398"/>
      <c r="B7327" s="333">
        <v>73.67</v>
      </c>
      <c r="C7327" s="334">
        <v>4008.34</v>
      </c>
      <c r="D7327" s="335" t="s">
        <v>385</v>
      </c>
      <c r="E7327" s="335" t="s">
        <v>386</v>
      </c>
      <c r="F7327" s="335" t="s">
        <v>825</v>
      </c>
      <c r="G7327" s="179">
        <f t="shared" si="342"/>
        <v>0</v>
      </c>
      <c r="H7327" s="179">
        <f t="shared" si="343"/>
        <v>4008.34</v>
      </c>
      <c r="I7327" s="179">
        <f t="shared" si="344"/>
        <v>4008.34</v>
      </c>
    </row>
    <row r="7328" spans="1:9" ht="15.75" thickBot="1">
      <c r="A7328" s="398"/>
      <c r="B7328" s="333">
        <v>62.87</v>
      </c>
      <c r="C7328" s="334">
        <v>3507.59</v>
      </c>
      <c r="D7328" s="335" t="s">
        <v>385</v>
      </c>
      <c r="E7328" s="335" t="s">
        <v>386</v>
      </c>
      <c r="F7328" s="335" t="s">
        <v>818</v>
      </c>
      <c r="G7328" s="179">
        <f t="shared" si="342"/>
        <v>0</v>
      </c>
      <c r="H7328" s="179">
        <f t="shared" si="343"/>
        <v>3507.59</v>
      </c>
      <c r="I7328" s="179">
        <f t="shared" si="344"/>
        <v>3507.59</v>
      </c>
    </row>
    <row r="7329" spans="1:9" ht="15.75" thickBot="1">
      <c r="A7329" s="398"/>
      <c r="B7329" s="333">
        <v>71.67</v>
      </c>
      <c r="C7329" s="334">
        <v>4159.8599999999997</v>
      </c>
      <c r="D7329" s="335" t="s">
        <v>385</v>
      </c>
      <c r="E7329" s="335" t="s">
        <v>386</v>
      </c>
      <c r="F7329" s="335" t="s">
        <v>826</v>
      </c>
      <c r="G7329" s="179">
        <f t="shared" si="342"/>
        <v>0</v>
      </c>
      <c r="H7329" s="179">
        <f t="shared" si="343"/>
        <v>4159.8599999999997</v>
      </c>
      <c r="I7329" s="179">
        <f t="shared" si="344"/>
        <v>4159.8599999999997</v>
      </c>
    </row>
    <row r="7330" spans="1:9" ht="15.75" thickBot="1">
      <c r="A7330" s="398"/>
      <c r="B7330" s="333">
        <v>73.67</v>
      </c>
      <c r="C7330" s="334">
        <v>4227.17</v>
      </c>
      <c r="D7330" s="335" t="s">
        <v>385</v>
      </c>
      <c r="E7330" s="335" t="s">
        <v>386</v>
      </c>
      <c r="F7330" s="335" t="s">
        <v>827</v>
      </c>
      <c r="G7330" s="179">
        <f t="shared" si="342"/>
        <v>0</v>
      </c>
      <c r="H7330" s="179">
        <f t="shared" si="343"/>
        <v>4227.17</v>
      </c>
      <c r="I7330" s="179">
        <f t="shared" si="344"/>
        <v>4227.17</v>
      </c>
    </row>
    <row r="7331" spans="1:9" ht="15.75" thickBot="1">
      <c r="A7331" s="398"/>
      <c r="B7331" s="333">
        <v>73.67</v>
      </c>
      <c r="C7331" s="334">
        <v>4227.17</v>
      </c>
      <c r="D7331" s="335" t="s">
        <v>385</v>
      </c>
      <c r="E7331" s="335" t="s">
        <v>386</v>
      </c>
      <c r="F7331" s="335" t="s">
        <v>828</v>
      </c>
      <c r="G7331" s="179">
        <f t="shared" si="342"/>
        <v>0</v>
      </c>
      <c r="H7331" s="179">
        <f t="shared" si="343"/>
        <v>4227.17</v>
      </c>
      <c r="I7331" s="179">
        <f t="shared" si="344"/>
        <v>4227.17</v>
      </c>
    </row>
    <row r="7332" spans="1:9" ht="15.75" thickBot="1">
      <c r="A7332" s="398"/>
      <c r="B7332" s="333">
        <v>66.87</v>
      </c>
      <c r="C7332" s="334">
        <v>3836.97</v>
      </c>
      <c r="D7332" s="335" t="s">
        <v>385</v>
      </c>
      <c r="E7332" s="335" t="s">
        <v>386</v>
      </c>
      <c r="F7332" s="335" t="s">
        <v>819</v>
      </c>
      <c r="G7332" s="179">
        <f t="shared" si="342"/>
        <v>0</v>
      </c>
      <c r="H7332" s="179">
        <f t="shared" si="343"/>
        <v>3836.97</v>
      </c>
      <c r="I7332" s="179">
        <f t="shared" si="344"/>
        <v>3836.97</v>
      </c>
    </row>
    <row r="7333" spans="1:9" ht="15.75" thickBot="1">
      <c r="A7333" s="398"/>
      <c r="B7333" s="333">
        <v>68.87</v>
      </c>
      <c r="C7333" s="334">
        <v>3904.28</v>
      </c>
      <c r="D7333" s="335" t="s">
        <v>385</v>
      </c>
      <c r="E7333" s="335" t="s">
        <v>386</v>
      </c>
      <c r="F7333" s="335" t="s">
        <v>829</v>
      </c>
      <c r="G7333" s="179">
        <f t="shared" si="342"/>
        <v>0</v>
      </c>
      <c r="H7333" s="179">
        <f t="shared" si="343"/>
        <v>3904.28</v>
      </c>
      <c r="I7333" s="179">
        <f t="shared" si="344"/>
        <v>3904.28</v>
      </c>
    </row>
    <row r="7334" spans="1:9" ht="15.75" thickBot="1">
      <c r="A7334" s="398"/>
      <c r="B7334" s="333">
        <v>73.67</v>
      </c>
      <c r="C7334" s="334">
        <v>4227.17</v>
      </c>
      <c r="D7334" s="335" t="s">
        <v>385</v>
      </c>
      <c r="E7334" s="335" t="s">
        <v>386</v>
      </c>
      <c r="F7334" s="335" t="s">
        <v>830</v>
      </c>
      <c r="G7334" s="179">
        <f t="shared" si="342"/>
        <v>0</v>
      </c>
      <c r="H7334" s="179">
        <f t="shared" si="343"/>
        <v>4227.17</v>
      </c>
      <c r="I7334" s="179">
        <f t="shared" si="344"/>
        <v>4227.17</v>
      </c>
    </row>
    <row r="7335" spans="1:9" ht="15.75" thickBot="1">
      <c r="A7335" s="398"/>
      <c r="B7335" s="333">
        <v>52.87</v>
      </c>
      <c r="C7335" s="334">
        <v>3365.84</v>
      </c>
      <c r="D7335" s="335" t="s">
        <v>385</v>
      </c>
      <c r="E7335" s="335" t="s">
        <v>386</v>
      </c>
      <c r="F7335" s="335" t="s">
        <v>820</v>
      </c>
      <c r="G7335" s="179">
        <f t="shared" si="342"/>
        <v>0</v>
      </c>
      <c r="H7335" s="179">
        <f t="shared" si="343"/>
        <v>3365.84</v>
      </c>
      <c r="I7335" s="179">
        <f t="shared" si="344"/>
        <v>3365.84</v>
      </c>
    </row>
    <row r="7336" spans="1:9" ht="15.75" thickBot="1">
      <c r="A7336" s="398"/>
      <c r="B7336" s="333">
        <v>49.67</v>
      </c>
      <c r="C7336" s="334">
        <v>2612.77</v>
      </c>
      <c r="D7336" s="335" t="s">
        <v>385</v>
      </c>
      <c r="E7336" s="335" t="s">
        <v>386</v>
      </c>
      <c r="F7336" s="335" t="s">
        <v>805</v>
      </c>
      <c r="G7336" s="179">
        <f t="shared" si="342"/>
        <v>0</v>
      </c>
      <c r="H7336" s="179">
        <f t="shared" si="343"/>
        <v>2612.77</v>
      </c>
      <c r="I7336" s="179">
        <f t="shared" si="344"/>
        <v>2612.77</v>
      </c>
    </row>
    <row r="7337" spans="1:9" ht="15.75" thickBot="1">
      <c r="A7337" s="398"/>
      <c r="B7337" s="333">
        <v>71.67</v>
      </c>
      <c r="C7337" s="334">
        <v>4159.8599999999997</v>
      </c>
      <c r="D7337" s="335" t="s">
        <v>385</v>
      </c>
      <c r="E7337" s="335" t="s">
        <v>386</v>
      </c>
      <c r="F7337" s="335" t="s">
        <v>831</v>
      </c>
      <c r="G7337" s="179">
        <f t="shared" si="342"/>
        <v>0</v>
      </c>
      <c r="H7337" s="179">
        <f t="shared" si="343"/>
        <v>4159.8599999999997</v>
      </c>
      <c r="I7337" s="179">
        <f t="shared" si="344"/>
        <v>4159.8599999999997</v>
      </c>
    </row>
    <row r="7338" spans="1:9" ht="15.75" thickBot="1">
      <c r="A7338" s="398"/>
      <c r="B7338" s="333">
        <v>73.67</v>
      </c>
      <c r="C7338" s="334">
        <v>4227.17</v>
      </c>
      <c r="D7338" s="335" t="s">
        <v>385</v>
      </c>
      <c r="E7338" s="335" t="s">
        <v>386</v>
      </c>
      <c r="F7338" s="335" t="s">
        <v>832</v>
      </c>
      <c r="G7338" s="179">
        <f t="shared" si="342"/>
        <v>0</v>
      </c>
      <c r="H7338" s="179">
        <f t="shared" si="343"/>
        <v>4227.17</v>
      </c>
      <c r="I7338" s="179">
        <f t="shared" si="344"/>
        <v>4227.17</v>
      </c>
    </row>
    <row r="7339" spans="1:9" ht="15.75" thickBot="1">
      <c r="A7339" s="398"/>
      <c r="B7339" s="333">
        <v>64.87</v>
      </c>
      <c r="C7339" s="334">
        <v>3769.67</v>
      </c>
      <c r="D7339" s="335" t="s">
        <v>385</v>
      </c>
      <c r="E7339" s="335" t="s">
        <v>386</v>
      </c>
      <c r="F7339" s="335" t="s">
        <v>821</v>
      </c>
      <c r="G7339" s="179">
        <f t="shared" si="342"/>
        <v>0</v>
      </c>
      <c r="H7339" s="179">
        <f t="shared" si="343"/>
        <v>3769.67</v>
      </c>
      <c r="I7339" s="179">
        <f t="shared" si="344"/>
        <v>3769.67</v>
      </c>
    </row>
    <row r="7340" spans="1:9" ht="15.75" thickBot="1">
      <c r="A7340" s="398"/>
      <c r="B7340" s="333">
        <v>69.67</v>
      </c>
      <c r="C7340" s="334">
        <v>4092.56</v>
      </c>
      <c r="D7340" s="335" t="s">
        <v>385</v>
      </c>
      <c r="E7340" s="335" t="s">
        <v>386</v>
      </c>
      <c r="F7340" s="335" t="s">
        <v>833</v>
      </c>
      <c r="G7340" s="179">
        <f t="shared" si="342"/>
        <v>0</v>
      </c>
      <c r="H7340" s="179">
        <f t="shared" si="343"/>
        <v>4092.56</v>
      </c>
      <c r="I7340" s="179">
        <f t="shared" si="344"/>
        <v>4092.56</v>
      </c>
    </row>
    <row r="7341" spans="1:9" ht="15.75" thickBot="1">
      <c r="A7341" s="398"/>
      <c r="B7341" s="333">
        <v>73.67</v>
      </c>
      <c r="C7341" s="334">
        <v>4227.17</v>
      </c>
      <c r="D7341" s="335" t="s">
        <v>385</v>
      </c>
      <c r="E7341" s="335" t="s">
        <v>386</v>
      </c>
      <c r="F7341" s="335" t="s">
        <v>916</v>
      </c>
      <c r="G7341" s="179">
        <f t="shared" si="342"/>
        <v>0</v>
      </c>
      <c r="H7341" s="179">
        <f t="shared" si="343"/>
        <v>4227.17</v>
      </c>
      <c r="I7341" s="179">
        <f t="shared" si="344"/>
        <v>4227.17</v>
      </c>
    </row>
    <row r="7342" spans="1:9" ht="15.75" thickBot="1">
      <c r="A7342" s="398"/>
      <c r="B7342" s="333">
        <v>73.67</v>
      </c>
      <c r="C7342" s="334">
        <v>4227.17</v>
      </c>
      <c r="D7342" s="335" t="s">
        <v>385</v>
      </c>
      <c r="E7342" s="335" t="s">
        <v>386</v>
      </c>
      <c r="F7342" s="335" t="s">
        <v>917</v>
      </c>
      <c r="G7342" s="179">
        <f t="shared" si="342"/>
        <v>0</v>
      </c>
      <c r="H7342" s="179">
        <f t="shared" si="343"/>
        <v>4227.17</v>
      </c>
      <c r="I7342" s="179">
        <f t="shared" si="344"/>
        <v>4227.17</v>
      </c>
    </row>
    <row r="7343" spans="1:9" ht="15.75" thickBot="1">
      <c r="A7343" s="398"/>
      <c r="B7343" s="333">
        <v>68.87</v>
      </c>
      <c r="C7343" s="334">
        <v>3904.28</v>
      </c>
      <c r="D7343" s="335" t="s">
        <v>385</v>
      </c>
      <c r="E7343" s="335" t="s">
        <v>386</v>
      </c>
      <c r="F7343" s="335" t="s">
        <v>918</v>
      </c>
      <c r="G7343" s="179">
        <f t="shared" si="342"/>
        <v>0</v>
      </c>
      <c r="H7343" s="179">
        <f t="shared" si="343"/>
        <v>3904.28</v>
      </c>
      <c r="I7343" s="179">
        <f t="shared" si="344"/>
        <v>3904.28</v>
      </c>
    </row>
    <row r="7344" spans="1:9" ht="15.75" thickBot="1">
      <c r="A7344" s="398"/>
      <c r="B7344" s="333">
        <v>60.07</v>
      </c>
      <c r="C7344" s="334">
        <v>3446.8</v>
      </c>
      <c r="D7344" s="335" t="s">
        <v>385</v>
      </c>
      <c r="E7344" s="335" t="s">
        <v>386</v>
      </c>
      <c r="F7344" s="335" t="s">
        <v>919</v>
      </c>
      <c r="G7344" s="179">
        <f t="shared" si="342"/>
        <v>0</v>
      </c>
      <c r="H7344" s="179">
        <f t="shared" si="343"/>
        <v>3446.8</v>
      </c>
      <c r="I7344" s="179">
        <f t="shared" si="344"/>
        <v>3446.8</v>
      </c>
    </row>
    <row r="7345" spans="1:9" ht="15.75" thickBot="1">
      <c r="A7345" s="398"/>
      <c r="B7345" s="333">
        <v>64.069999999999993</v>
      </c>
      <c r="C7345" s="334">
        <v>3581.41</v>
      </c>
      <c r="D7345" s="335" t="s">
        <v>385</v>
      </c>
      <c r="E7345" s="335" t="s">
        <v>386</v>
      </c>
      <c r="F7345" s="335" t="s">
        <v>920</v>
      </c>
      <c r="G7345" s="179">
        <f t="shared" si="342"/>
        <v>0</v>
      </c>
      <c r="H7345" s="179">
        <f t="shared" si="343"/>
        <v>3581.41</v>
      </c>
      <c r="I7345" s="179">
        <f t="shared" si="344"/>
        <v>3581.41</v>
      </c>
    </row>
    <row r="7346" spans="1:9" ht="15.75" thickBot="1">
      <c r="A7346" s="398"/>
      <c r="B7346" s="333">
        <v>55.27</v>
      </c>
      <c r="C7346" s="334">
        <v>3123.92</v>
      </c>
      <c r="D7346" s="335" t="s">
        <v>385</v>
      </c>
      <c r="E7346" s="335" t="s">
        <v>386</v>
      </c>
      <c r="F7346" s="335" t="s">
        <v>858</v>
      </c>
      <c r="G7346" s="179">
        <f t="shared" si="342"/>
        <v>0</v>
      </c>
      <c r="H7346" s="179">
        <f t="shared" si="343"/>
        <v>3123.92</v>
      </c>
      <c r="I7346" s="179">
        <f t="shared" si="344"/>
        <v>3123.92</v>
      </c>
    </row>
    <row r="7347" spans="1:9" ht="15.75" thickBot="1">
      <c r="A7347" s="398"/>
      <c r="B7347" s="333">
        <v>2</v>
      </c>
      <c r="C7347" s="334">
        <v>65.38</v>
      </c>
      <c r="D7347" s="335" t="s">
        <v>834</v>
      </c>
      <c r="E7347" s="335" t="s">
        <v>386</v>
      </c>
      <c r="F7347" s="335" t="s">
        <v>818</v>
      </c>
      <c r="G7347" s="179">
        <f t="shared" si="342"/>
        <v>0</v>
      </c>
      <c r="H7347" s="179">
        <f t="shared" si="343"/>
        <v>0</v>
      </c>
      <c r="I7347" s="179">
        <f t="shared" si="344"/>
        <v>0</v>
      </c>
    </row>
    <row r="7348" spans="1:9" ht="15.75" thickBot="1">
      <c r="A7348" s="398"/>
      <c r="B7348" s="333">
        <v>1.5</v>
      </c>
      <c r="C7348" s="334">
        <v>50.48</v>
      </c>
      <c r="D7348" s="335" t="s">
        <v>834</v>
      </c>
      <c r="E7348" s="335" t="s">
        <v>386</v>
      </c>
      <c r="F7348" s="335" t="s">
        <v>826</v>
      </c>
      <c r="G7348" s="179">
        <f t="shared" si="342"/>
        <v>0</v>
      </c>
      <c r="H7348" s="179">
        <f t="shared" si="343"/>
        <v>0</v>
      </c>
      <c r="I7348" s="179">
        <f t="shared" si="344"/>
        <v>0</v>
      </c>
    </row>
    <row r="7349" spans="1:9" ht="15.75" thickBot="1">
      <c r="A7349" s="398"/>
      <c r="B7349" s="333">
        <v>3</v>
      </c>
      <c r="C7349" s="334">
        <v>100.96</v>
      </c>
      <c r="D7349" s="335" t="s">
        <v>834</v>
      </c>
      <c r="E7349" s="335" t="s">
        <v>386</v>
      </c>
      <c r="F7349" s="335" t="s">
        <v>820</v>
      </c>
      <c r="G7349" s="179">
        <f t="shared" si="342"/>
        <v>0</v>
      </c>
      <c r="H7349" s="179">
        <f t="shared" si="343"/>
        <v>0</v>
      </c>
      <c r="I7349" s="179">
        <f t="shared" si="344"/>
        <v>0</v>
      </c>
    </row>
    <row r="7350" spans="1:9" ht="15.75" thickBot="1">
      <c r="A7350" s="398"/>
      <c r="B7350" s="333">
        <v>2</v>
      </c>
      <c r="C7350" s="334">
        <v>67.31</v>
      </c>
      <c r="D7350" s="335" t="s">
        <v>834</v>
      </c>
      <c r="E7350" s="335" t="s">
        <v>386</v>
      </c>
      <c r="F7350" s="335" t="s">
        <v>821</v>
      </c>
      <c r="G7350" s="179">
        <f t="shared" si="342"/>
        <v>0</v>
      </c>
      <c r="H7350" s="179">
        <f t="shared" si="343"/>
        <v>0</v>
      </c>
      <c r="I7350" s="179">
        <f t="shared" si="344"/>
        <v>0</v>
      </c>
    </row>
    <row r="7351" spans="1:9" ht="15.75" thickBot="1">
      <c r="A7351" s="398"/>
      <c r="B7351" s="333">
        <v>0.5</v>
      </c>
      <c r="C7351" s="334">
        <v>16.829999999999998</v>
      </c>
      <c r="D7351" s="335" t="s">
        <v>834</v>
      </c>
      <c r="E7351" s="335" t="s">
        <v>386</v>
      </c>
      <c r="F7351" s="335" t="s">
        <v>833</v>
      </c>
      <c r="G7351" s="179">
        <f t="shared" si="342"/>
        <v>0</v>
      </c>
      <c r="H7351" s="179">
        <f t="shared" si="343"/>
        <v>0</v>
      </c>
      <c r="I7351" s="179">
        <f t="shared" si="344"/>
        <v>0</v>
      </c>
    </row>
    <row r="7352" spans="1:9" ht="15.75" thickBot="1">
      <c r="A7352" s="398"/>
      <c r="B7352" s="333">
        <v>4.8</v>
      </c>
      <c r="C7352" s="334">
        <v>322.88</v>
      </c>
      <c r="D7352" s="335" t="s">
        <v>834</v>
      </c>
      <c r="E7352" s="335" t="s">
        <v>386</v>
      </c>
      <c r="F7352" s="335" t="s">
        <v>858</v>
      </c>
      <c r="G7352" s="179">
        <f t="shared" si="342"/>
        <v>0</v>
      </c>
      <c r="H7352" s="179">
        <f t="shared" si="343"/>
        <v>0</v>
      </c>
      <c r="I7352" s="179">
        <f t="shared" si="344"/>
        <v>0</v>
      </c>
    </row>
    <row r="7353" spans="1:9" ht="15.75" thickBot="1">
      <c r="A7353" s="398"/>
      <c r="B7353" s="333">
        <v>4.8</v>
      </c>
      <c r="C7353" s="334">
        <v>304.60000000000002</v>
      </c>
      <c r="D7353" s="335" t="s">
        <v>392</v>
      </c>
      <c r="E7353" s="335" t="s">
        <v>386</v>
      </c>
      <c r="F7353" s="335" t="s">
        <v>817</v>
      </c>
      <c r="G7353" s="179">
        <f t="shared" si="342"/>
        <v>0</v>
      </c>
      <c r="H7353" s="179">
        <f t="shared" si="343"/>
        <v>0</v>
      </c>
      <c r="I7353" s="179">
        <f t="shared" si="344"/>
        <v>0</v>
      </c>
    </row>
    <row r="7354" spans="1:9" ht="15.75" thickBot="1">
      <c r="A7354" s="398"/>
      <c r="B7354" s="333">
        <v>9.6</v>
      </c>
      <c r="C7354" s="334">
        <v>609.20000000000005</v>
      </c>
      <c r="D7354" s="335" t="s">
        <v>392</v>
      </c>
      <c r="E7354" s="335" t="s">
        <v>386</v>
      </c>
      <c r="F7354" s="335" t="s">
        <v>822</v>
      </c>
      <c r="G7354" s="179">
        <f t="shared" si="342"/>
        <v>0</v>
      </c>
      <c r="H7354" s="179">
        <f t="shared" si="343"/>
        <v>0</v>
      </c>
      <c r="I7354" s="179">
        <f t="shared" si="344"/>
        <v>0</v>
      </c>
    </row>
    <row r="7355" spans="1:9" ht="15.75" thickBot="1">
      <c r="A7355" s="398"/>
      <c r="B7355" s="333">
        <v>2</v>
      </c>
      <c r="C7355" s="334">
        <v>65.38</v>
      </c>
      <c r="D7355" s="335" t="s">
        <v>392</v>
      </c>
      <c r="E7355" s="335" t="s">
        <v>386</v>
      </c>
      <c r="F7355" s="335" t="s">
        <v>823</v>
      </c>
      <c r="G7355" s="179">
        <f t="shared" si="342"/>
        <v>0</v>
      </c>
      <c r="H7355" s="179">
        <f t="shared" si="343"/>
        <v>0</v>
      </c>
      <c r="I7355" s="179">
        <f t="shared" si="344"/>
        <v>0</v>
      </c>
    </row>
    <row r="7356" spans="1:9" ht="15.75" thickBot="1">
      <c r="A7356" s="398"/>
      <c r="B7356" s="333">
        <v>0.5</v>
      </c>
      <c r="C7356" s="334">
        <v>16.829999999999998</v>
      </c>
      <c r="D7356" s="335" t="s">
        <v>392</v>
      </c>
      <c r="E7356" s="335" t="s">
        <v>386</v>
      </c>
      <c r="F7356" s="335" t="s">
        <v>826</v>
      </c>
      <c r="G7356" s="179">
        <f t="shared" si="342"/>
        <v>0</v>
      </c>
      <c r="H7356" s="179">
        <f t="shared" si="343"/>
        <v>0</v>
      </c>
      <c r="I7356" s="179">
        <f t="shared" si="344"/>
        <v>0</v>
      </c>
    </row>
    <row r="7357" spans="1:9" ht="15.75" thickBot="1">
      <c r="A7357" s="398"/>
      <c r="B7357" s="333">
        <v>3</v>
      </c>
      <c r="C7357" s="334">
        <v>100.96</v>
      </c>
      <c r="D7357" s="335" t="s">
        <v>392</v>
      </c>
      <c r="E7357" s="335" t="s">
        <v>386</v>
      </c>
      <c r="F7357" s="335" t="s">
        <v>820</v>
      </c>
      <c r="G7357" s="179">
        <f t="shared" si="342"/>
        <v>0</v>
      </c>
      <c r="H7357" s="179">
        <f t="shared" si="343"/>
        <v>0</v>
      </c>
      <c r="I7357" s="179">
        <f t="shared" si="344"/>
        <v>0</v>
      </c>
    </row>
    <row r="7358" spans="1:9" ht="15.75" thickBot="1">
      <c r="A7358" s="398"/>
      <c r="B7358" s="333">
        <v>3.5</v>
      </c>
      <c r="C7358" s="334">
        <v>117.79</v>
      </c>
      <c r="D7358" s="335" t="s">
        <v>392</v>
      </c>
      <c r="E7358" s="335" t="s">
        <v>386</v>
      </c>
      <c r="F7358" s="335" t="s">
        <v>833</v>
      </c>
      <c r="G7358" s="179">
        <f t="shared" si="342"/>
        <v>0</v>
      </c>
      <c r="H7358" s="179">
        <f t="shared" si="343"/>
        <v>0</v>
      </c>
      <c r="I7358" s="179">
        <f t="shared" si="344"/>
        <v>0</v>
      </c>
    </row>
    <row r="7359" spans="1:9" ht="15.75" thickBot="1">
      <c r="A7359" s="399"/>
      <c r="B7359" s="333">
        <v>0</v>
      </c>
      <c r="C7359" s="334">
        <v>132.59</v>
      </c>
      <c r="D7359" s="335" t="s">
        <v>393</v>
      </c>
      <c r="E7359" s="335" t="s">
        <v>386</v>
      </c>
      <c r="F7359" s="335" t="s">
        <v>859</v>
      </c>
      <c r="G7359" s="179">
        <f t="shared" si="342"/>
        <v>0</v>
      </c>
      <c r="H7359" s="179">
        <f t="shared" si="343"/>
        <v>0</v>
      </c>
      <c r="I7359" s="179">
        <f t="shared" si="344"/>
        <v>0</v>
      </c>
    </row>
    <row r="7360" spans="1:9" ht="15.75" thickBot="1">
      <c r="A7360" s="336" t="s">
        <v>554</v>
      </c>
      <c r="B7360" s="337">
        <v>1706.48</v>
      </c>
      <c r="C7360" s="338">
        <v>96680.72</v>
      </c>
      <c r="D7360" s="394"/>
      <c r="E7360" s="395"/>
      <c r="F7360" s="396"/>
      <c r="G7360" s="179">
        <f t="shared" si="342"/>
        <v>0</v>
      </c>
      <c r="H7360" s="179">
        <f t="shared" si="343"/>
        <v>0</v>
      </c>
      <c r="I7360" s="179">
        <f t="shared" si="344"/>
        <v>0</v>
      </c>
    </row>
    <row r="7361" spans="1:9" ht="15.75" thickBot="1">
      <c r="A7361" s="397" t="s">
        <v>555</v>
      </c>
      <c r="B7361" s="333">
        <v>7.2</v>
      </c>
      <c r="C7361" s="334">
        <v>283.68</v>
      </c>
      <c r="D7361" s="335" t="s">
        <v>391</v>
      </c>
      <c r="E7361" s="335" t="s">
        <v>386</v>
      </c>
      <c r="F7361" s="335" t="s">
        <v>817</v>
      </c>
      <c r="G7361" s="179">
        <f t="shared" si="342"/>
        <v>0</v>
      </c>
      <c r="H7361" s="179">
        <f t="shared" si="343"/>
        <v>0</v>
      </c>
      <c r="I7361" s="179">
        <f t="shared" si="344"/>
        <v>0</v>
      </c>
    </row>
    <row r="7362" spans="1:9" ht="15.75" thickBot="1">
      <c r="A7362" s="398"/>
      <c r="B7362" s="333">
        <v>7.2</v>
      </c>
      <c r="C7362" s="334">
        <v>283.68</v>
      </c>
      <c r="D7362" s="335" t="s">
        <v>391</v>
      </c>
      <c r="E7362" s="335" t="s">
        <v>386</v>
      </c>
      <c r="F7362" s="335" t="s">
        <v>818</v>
      </c>
      <c r="G7362" s="179">
        <f t="shared" si="342"/>
        <v>0</v>
      </c>
      <c r="H7362" s="179">
        <f t="shared" si="343"/>
        <v>0</v>
      </c>
      <c r="I7362" s="179">
        <f t="shared" si="344"/>
        <v>0</v>
      </c>
    </row>
    <row r="7363" spans="1:9" ht="15.75" thickBot="1">
      <c r="A7363" s="398"/>
      <c r="B7363" s="333">
        <v>7.2</v>
      </c>
      <c r="C7363" s="334">
        <v>293.61</v>
      </c>
      <c r="D7363" s="335" t="s">
        <v>391</v>
      </c>
      <c r="E7363" s="335" t="s">
        <v>386</v>
      </c>
      <c r="F7363" s="335" t="s">
        <v>819</v>
      </c>
      <c r="G7363" s="179">
        <f t="shared" si="342"/>
        <v>0</v>
      </c>
      <c r="H7363" s="179">
        <f t="shared" si="343"/>
        <v>0</v>
      </c>
      <c r="I7363" s="179">
        <f t="shared" si="344"/>
        <v>0</v>
      </c>
    </row>
    <row r="7364" spans="1:9" ht="15.75" thickBot="1">
      <c r="A7364" s="398"/>
      <c r="B7364" s="333">
        <v>7.2</v>
      </c>
      <c r="C7364" s="334">
        <v>293.61</v>
      </c>
      <c r="D7364" s="335" t="s">
        <v>391</v>
      </c>
      <c r="E7364" s="335" t="s">
        <v>386</v>
      </c>
      <c r="F7364" s="335" t="s">
        <v>820</v>
      </c>
      <c r="G7364" s="179">
        <f t="shared" si="342"/>
        <v>0</v>
      </c>
      <c r="H7364" s="179">
        <f t="shared" si="343"/>
        <v>0</v>
      </c>
      <c r="I7364" s="179">
        <f t="shared" si="344"/>
        <v>0</v>
      </c>
    </row>
    <row r="7365" spans="1:9" ht="15.75" thickBot="1">
      <c r="A7365" s="398"/>
      <c r="B7365" s="333">
        <v>7.2</v>
      </c>
      <c r="C7365" s="334">
        <v>293.61</v>
      </c>
      <c r="D7365" s="335" t="s">
        <v>391</v>
      </c>
      <c r="E7365" s="335" t="s">
        <v>386</v>
      </c>
      <c r="F7365" s="335" t="s">
        <v>821</v>
      </c>
      <c r="G7365" s="179">
        <f t="shared" ref="G7365:G7428" si="345">IF(D7365="REG",C7365,0)</f>
        <v>0</v>
      </c>
      <c r="H7365" s="179">
        <f t="shared" ref="H7365:H7428" si="346">IF(D7365="SAL",C7365,0)</f>
        <v>0</v>
      </c>
      <c r="I7365" s="179">
        <f t="shared" ref="I7365:I7428" si="347">+G7365+H7365</f>
        <v>0</v>
      </c>
    </row>
    <row r="7366" spans="1:9" ht="15.75" thickBot="1">
      <c r="A7366" s="398"/>
      <c r="B7366" s="333">
        <v>14.4</v>
      </c>
      <c r="C7366" s="334">
        <v>587.20000000000005</v>
      </c>
      <c r="D7366" s="335" t="s">
        <v>391</v>
      </c>
      <c r="E7366" s="335" t="s">
        <v>386</v>
      </c>
      <c r="F7366" s="335" t="s">
        <v>919</v>
      </c>
      <c r="G7366" s="179">
        <f t="shared" si="345"/>
        <v>0</v>
      </c>
      <c r="H7366" s="179">
        <f t="shared" si="346"/>
        <v>0</v>
      </c>
      <c r="I7366" s="179">
        <f t="shared" si="347"/>
        <v>0</v>
      </c>
    </row>
    <row r="7367" spans="1:9" ht="15.75" thickBot="1">
      <c r="A7367" s="398"/>
      <c r="B7367" s="333">
        <v>14.4</v>
      </c>
      <c r="C7367" s="334">
        <v>587.20000000000005</v>
      </c>
      <c r="D7367" s="335" t="s">
        <v>391</v>
      </c>
      <c r="E7367" s="335" t="s">
        <v>386</v>
      </c>
      <c r="F7367" s="335" t="s">
        <v>858</v>
      </c>
      <c r="G7367" s="179">
        <f t="shared" si="345"/>
        <v>0</v>
      </c>
      <c r="H7367" s="179">
        <f t="shared" si="346"/>
        <v>0</v>
      </c>
      <c r="I7367" s="179">
        <f t="shared" si="347"/>
        <v>0</v>
      </c>
    </row>
    <row r="7368" spans="1:9" ht="15.75" thickBot="1">
      <c r="A7368" s="398"/>
      <c r="B7368" s="333">
        <v>70.8</v>
      </c>
      <c r="C7368" s="334">
        <v>2789.59</v>
      </c>
      <c r="D7368" s="335" t="s">
        <v>385</v>
      </c>
      <c r="E7368" s="335" t="s">
        <v>386</v>
      </c>
      <c r="F7368" s="335" t="s">
        <v>817</v>
      </c>
      <c r="G7368" s="179">
        <f t="shared" si="345"/>
        <v>0</v>
      </c>
      <c r="H7368" s="179">
        <f t="shared" si="346"/>
        <v>2789.59</v>
      </c>
      <c r="I7368" s="179">
        <f t="shared" si="347"/>
        <v>2789.59</v>
      </c>
    </row>
    <row r="7369" spans="1:9" ht="15.75" thickBot="1">
      <c r="A7369" s="398"/>
      <c r="B7369" s="333">
        <v>78</v>
      </c>
      <c r="C7369" s="334">
        <v>3073.27</v>
      </c>
      <c r="D7369" s="335" t="s">
        <v>385</v>
      </c>
      <c r="E7369" s="335" t="s">
        <v>386</v>
      </c>
      <c r="F7369" s="335" t="s">
        <v>822</v>
      </c>
      <c r="G7369" s="179">
        <f t="shared" si="345"/>
        <v>0</v>
      </c>
      <c r="H7369" s="179">
        <f t="shared" si="346"/>
        <v>3073.27</v>
      </c>
      <c r="I7369" s="179">
        <f t="shared" si="347"/>
        <v>3073.27</v>
      </c>
    </row>
    <row r="7370" spans="1:9" ht="15.75" thickBot="1">
      <c r="A7370" s="398"/>
      <c r="B7370" s="333">
        <v>78</v>
      </c>
      <c r="C7370" s="334">
        <v>3073.27</v>
      </c>
      <c r="D7370" s="335" t="s">
        <v>385</v>
      </c>
      <c r="E7370" s="335" t="s">
        <v>386</v>
      </c>
      <c r="F7370" s="335" t="s">
        <v>823</v>
      </c>
      <c r="G7370" s="179">
        <f t="shared" si="345"/>
        <v>0</v>
      </c>
      <c r="H7370" s="179">
        <f t="shared" si="346"/>
        <v>3073.27</v>
      </c>
      <c r="I7370" s="179">
        <f t="shared" si="347"/>
        <v>3073.27</v>
      </c>
    </row>
    <row r="7371" spans="1:9" ht="15.75" thickBot="1">
      <c r="A7371" s="398"/>
      <c r="B7371" s="333">
        <v>78</v>
      </c>
      <c r="C7371" s="334">
        <v>3073.27</v>
      </c>
      <c r="D7371" s="335" t="s">
        <v>385</v>
      </c>
      <c r="E7371" s="335" t="s">
        <v>386</v>
      </c>
      <c r="F7371" s="335" t="s">
        <v>824</v>
      </c>
      <c r="G7371" s="179">
        <f t="shared" si="345"/>
        <v>0</v>
      </c>
      <c r="H7371" s="179">
        <f t="shared" si="346"/>
        <v>3073.27</v>
      </c>
      <c r="I7371" s="179">
        <f t="shared" si="347"/>
        <v>3073.27</v>
      </c>
    </row>
    <row r="7372" spans="1:9" ht="15.75" thickBot="1">
      <c r="A7372" s="398"/>
      <c r="B7372" s="333">
        <v>78</v>
      </c>
      <c r="C7372" s="334">
        <v>3073.27</v>
      </c>
      <c r="D7372" s="335" t="s">
        <v>385</v>
      </c>
      <c r="E7372" s="335" t="s">
        <v>386</v>
      </c>
      <c r="F7372" s="335" t="s">
        <v>825</v>
      </c>
      <c r="G7372" s="179">
        <f t="shared" si="345"/>
        <v>0</v>
      </c>
      <c r="H7372" s="179">
        <f t="shared" si="346"/>
        <v>3073.27</v>
      </c>
      <c r="I7372" s="179">
        <f t="shared" si="347"/>
        <v>3073.27</v>
      </c>
    </row>
    <row r="7373" spans="1:9" ht="15.75" thickBot="1">
      <c r="A7373" s="398"/>
      <c r="B7373" s="333">
        <v>70.8</v>
      </c>
      <c r="C7373" s="334">
        <v>2789.59</v>
      </c>
      <c r="D7373" s="335" t="s">
        <v>385</v>
      </c>
      <c r="E7373" s="335" t="s">
        <v>386</v>
      </c>
      <c r="F7373" s="335" t="s">
        <v>818</v>
      </c>
      <c r="G7373" s="179">
        <f t="shared" si="345"/>
        <v>0</v>
      </c>
      <c r="H7373" s="179">
        <f t="shared" si="346"/>
        <v>2789.59</v>
      </c>
      <c r="I7373" s="179">
        <f t="shared" si="347"/>
        <v>2789.59</v>
      </c>
    </row>
    <row r="7374" spans="1:9" ht="15.75" thickBot="1">
      <c r="A7374" s="398"/>
      <c r="B7374" s="333">
        <v>63.6</v>
      </c>
      <c r="C7374" s="334">
        <v>2593.63</v>
      </c>
      <c r="D7374" s="335" t="s">
        <v>385</v>
      </c>
      <c r="E7374" s="335" t="s">
        <v>386</v>
      </c>
      <c r="F7374" s="335" t="s">
        <v>826</v>
      </c>
      <c r="G7374" s="179">
        <f t="shared" si="345"/>
        <v>0</v>
      </c>
      <c r="H7374" s="179">
        <f t="shared" si="346"/>
        <v>2593.63</v>
      </c>
      <c r="I7374" s="179">
        <f t="shared" si="347"/>
        <v>2593.63</v>
      </c>
    </row>
    <row r="7375" spans="1:9" ht="15.75" thickBot="1">
      <c r="A7375" s="398"/>
      <c r="B7375" s="333">
        <v>78</v>
      </c>
      <c r="C7375" s="334">
        <v>3180.83</v>
      </c>
      <c r="D7375" s="335" t="s">
        <v>385</v>
      </c>
      <c r="E7375" s="335" t="s">
        <v>386</v>
      </c>
      <c r="F7375" s="335" t="s">
        <v>827</v>
      </c>
      <c r="G7375" s="179">
        <f t="shared" si="345"/>
        <v>0</v>
      </c>
      <c r="H7375" s="179">
        <f t="shared" si="346"/>
        <v>3180.83</v>
      </c>
      <c r="I7375" s="179">
        <f t="shared" si="347"/>
        <v>3180.83</v>
      </c>
    </row>
    <row r="7376" spans="1:9" ht="15.75" thickBot="1">
      <c r="A7376" s="398"/>
      <c r="B7376" s="333">
        <v>78</v>
      </c>
      <c r="C7376" s="334">
        <v>3180.83</v>
      </c>
      <c r="D7376" s="335" t="s">
        <v>385</v>
      </c>
      <c r="E7376" s="335" t="s">
        <v>386</v>
      </c>
      <c r="F7376" s="335" t="s">
        <v>828</v>
      </c>
      <c r="G7376" s="179">
        <f t="shared" si="345"/>
        <v>0</v>
      </c>
      <c r="H7376" s="179">
        <f t="shared" si="346"/>
        <v>3180.83</v>
      </c>
      <c r="I7376" s="179">
        <f t="shared" si="347"/>
        <v>3180.83</v>
      </c>
    </row>
    <row r="7377" spans="1:9" ht="15.75" thickBot="1">
      <c r="A7377" s="398"/>
      <c r="B7377" s="333">
        <v>70.8</v>
      </c>
      <c r="C7377" s="334">
        <v>2887.24</v>
      </c>
      <c r="D7377" s="335" t="s">
        <v>385</v>
      </c>
      <c r="E7377" s="335" t="s">
        <v>386</v>
      </c>
      <c r="F7377" s="335" t="s">
        <v>819</v>
      </c>
      <c r="G7377" s="179">
        <f t="shared" si="345"/>
        <v>0</v>
      </c>
      <c r="H7377" s="179">
        <f t="shared" si="346"/>
        <v>2887.24</v>
      </c>
      <c r="I7377" s="179">
        <f t="shared" si="347"/>
        <v>2887.24</v>
      </c>
    </row>
    <row r="7378" spans="1:9" ht="15.75" thickBot="1">
      <c r="A7378" s="398"/>
      <c r="B7378" s="333">
        <v>70.8</v>
      </c>
      <c r="C7378" s="334">
        <v>2887.24</v>
      </c>
      <c r="D7378" s="335" t="s">
        <v>385</v>
      </c>
      <c r="E7378" s="335" t="s">
        <v>386</v>
      </c>
      <c r="F7378" s="335" t="s">
        <v>829</v>
      </c>
      <c r="G7378" s="179">
        <f t="shared" si="345"/>
        <v>0</v>
      </c>
      <c r="H7378" s="179">
        <f t="shared" si="346"/>
        <v>2887.24</v>
      </c>
      <c r="I7378" s="179">
        <f t="shared" si="347"/>
        <v>2887.24</v>
      </c>
    </row>
    <row r="7379" spans="1:9" ht="15.75" thickBot="1">
      <c r="A7379" s="398"/>
      <c r="B7379" s="333">
        <v>78</v>
      </c>
      <c r="C7379" s="334">
        <v>3180.83</v>
      </c>
      <c r="D7379" s="335" t="s">
        <v>385</v>
      </c>
      <c r="E7379" s="335" t="s">
        <v>386</v>
      </c>
      <c r="F7379" s="335" t="s">
        <v>830</v>
      </c>
      <c r="G7379" s="179">
        <f t="shared" si="345"/>
        <v>0</v>
      </c>
      <c r="H7379" s="179">
        <f t="shared" si="346"/>
        <v>3180.83</v>
      </c>
      <c r="I7379" s="179">
        <f t="shared" si="347"/>
        <v>3180.83</v>
      </c>
    </row>
    <row r="7380" spans="1:9" ht="15.75" thickBot="1">
      <c r="A7380" s="398"/>
      <c r="B7380" s="333">
        <v>70.8</v>
      </c>
      <c r="C7380" s="334">
        <v>2887.24</v>
      </c>
      <c r="D7380" s="335" t="s">
        <v>385</v>
      </c>
      <c r="E7380" s="335" t="s">
        <v>386</v>
      </c>
      <c r="F7380" s="335" t="s">
        <v>820</v>
      </c>
      <c r="G7380" s="179">
        <f t="shared" si="345"/>
        <v>0</v>
      </c>
      <c r="H7380" s="179">
        <f t="shared" si="346"/>
        <v>2887.24</v>
      </c>
      <c r="I7380" s="179">
        <f t="shared" si="347"/>
        <v>2887.24</v>
      </c>
    </row>
    <row r="7381" spans="1:9" ht="15.75" thickBot="1">
      <c r="A7381" s="398"/>
      <c r="B7381" s="333">
        <v>78</v>
      </c>
      <c r="C7381" s="334">
        <v>3180.83</v>
      </c>
      <c r="D7381" s="335" t="s">
        <v>385</v>
      </c>
      <c r="E7381" s="335" t="s">
        <v>386</v>
      </c>
      <c r="F7381" s="335" t="s">
        <v>805</v>
      </c>
      <c r="G7381" s="179">
        <f t="shared" si="345"/>
        <v>0</v>
      </c>
      <c r="H7381" s="179">
        <f t="shared" si="346"/>
        <v>3180.83</v>
      </c>
      <c r="I7381" s="179">
        <f t="shared" si="347"/>
        <v>3180.83</v>
      </c>
    </row>
    <row r="7382" spans="1:9" ht="15.75" thickBot="1">
      <c r="A7382" s="398"/>
      <c r="B7382" s="333">
        <v>70.8</v>
      </c>
      <c r="C7382" s="334">
        <v>2887.24</v>
      </c>
      <c r="D7382" s="335" t="s">
        <v>385</v>
      </c>
      <c r="E7382" s="335" t="s">
        <v>386</v>
      </c>
      <c r="F7382" s="335" t="s">
        <v>831</v>
      </c>
      <c r="G7382" s="179">
        <f t="shared" si="345"/>
        <v>0</v>
      </c>
      <c r="H7382" s="179">
        <f t="shared" si="346"/>
        <v>2887.24</v>
      </c>
      <c r="I7382" s="179">
        <f t="shared" si="347"/>
        <v>2887.24</v>
      </c>
    </row>
    <row r="7383" spans="1:9" ht="15.75" thickBot="1">
      <c r="A7383" s="398"/>
      <c r="B7383" s="333">
        <v>78</v>
      </c>
      <c r="C7383" s="334">
        <v>3180.83</v>
      </c>
      <c r="D7383" s="335" t="s">
        <v>385</v>
      </c>
      <c r="E7383" s="335" t="s">
        <v>386</v>
      </c>
      <c r="F7383" s="335" t="s">
        <v>832</v>
      </c>
      <c r="G7383" s="179">
        <f t="shared" si="345"/>
        <v>0</v>
      </c>
      <c r="H7383" s="179">
        <f t="shared" si="346"/>
        <v>3180.83</v>
      </c>
      <c r="I7383" s="179">
        <f t="shared" si="347"/>
        <v>3180.83</v>
      </c>
    </row>
    <row r="7384" spans="1:9" ht="15.75" thickBot="1">
      <c r="A7384" s="398"/>
      <c r="B7384" s="333">
        <v>63.6</v>
      </c>
      <c r="C7384" s="334">
        <v>2593.63</v>
      </c>
      <c r="D7384" s="335" t="s">
        <v>385</v>
      </c>
      <c r="E7384" s="335" t="s">
        <v>386</v>
      </c>
      <c r="F7384" s="335" t="s">
        <v>821</v>
      </c>
      <c r="G7384" s="179">
        <f t="shared" si="345"/>
        <v>0</v>
      </c>
      <c r="H7384" s="179">
        <f t="shared" si="346"/>
        <v>2593.63</v>
      </c>
      <c r="I7384" s="179">
        <f t="shared" si="347"/>
        <v>2593.63</v>
      </c>
    </row>
    <row r="7385" spans="1:9" ht="15.75" thickBot="1">
      <c r="A7385" s="398"/>
      <c r="B7385" s="333">
        <v>78</v>
      </c>
      <c r="C7385" s="334">
        <v>3180.83</v>
      </c>
      <c r="D7385" s="335" t="s">
        <v>385</v>
      </c>
      <c r="E7385" s="335" t="s">
        <v>386</v>
      </c>
      <c r="F7385" s="335" t="s">
        <v>833</v>
      </c>
      <c r="G7385" s="179">
        <f t="shared" si="345"/>
        <v>0</v>
      </c>
      <c r="H7385" s="179">
        <f t="shared" si="346"/>
        <v>3180.83</v>
      </c>
      <c r="I7385" s="179">
        <f t="shared" si="347"/>
        <v>3180.83</v>
      </c>
    </row>
    <row r="7386" spans="1:9" ht="15.75" thickBot="1">
      <c r="A7386" s="398"/>
      <c r="B7386" s="333">
        <v>78</v>
      </c>
      <c r="C7386" s="334">
        <v>3180.83</v>
      </c>
      <c r="D7386" s="335" t="s">
        <v>385</v>
      </c>
      <c r="E7386" s="335" t="s">
        <v>386</v>
      </c>
      <c r="F7386" s="335" t="s">
        <v>916</v>
      </c>
      <c r="G7386" s="179">
        <f t="shared" si="345"/>
        <v>0</v>
      </c>
      <c r="H7386" s="179">
        <f t="shared" si="346"/>
        <v>3180.83</v>
      </c>
      <c r="I7386" s="179">
        <f t="shared" si="347"/>
        <v>3180.83</v>
      </c>
    </row>
    <row r="7387" spans="1:9" ht="15.75" thickBot="1">
      <c r="A7387" s="398"/>
      <c r="B7387" s="333">
        <v>78</v>
      </c>
      <c r="C7387" s="334">
        <v>3180.83</v>
      </c>
      <c r="D7387" s="335" t="s">
        <v>385</v>
      </c>
      <c r="E7387" s="335" t="s">
        <v>386</v>
      </c>
      <c r="F7387" s="335" t="s">
        <v>917</v>
      </c>
      <c r="G7387" s="179">
        <f t="shared" si="345"/>
        <v>0</v>
      </c>
      <c r="H7387" s="179">
        <f t="shared" si="346"/>
        <v>3180.83</v>
      </c>
      <c r="I7387" s="179">
        <f t="shared" si="347"/>
        <v>3180.83</v>
      </c>
    </row>
    <row r="7388" spans="1:9" ht="15.75" thickBot="1">
      <c r="A7388" s="398"/>
      <c r="B7388" s="333">
        <v>78</v>
      </c>
      <c r="C7388" s="334">
        <v>3180.83</v>
      </c>
      <c r="D7388" s="335" t="s">
        <v>385</v>
      </c>
      <c r="E7388" s="335" t="s">
        <v>386</v>
      </c>
      <c r="F7388" s="335" t="s">
        <v>918</v>
      </c>
      <c r="G7388" s="179">
        <f t="shared" si="345"/>
        <v>0</v>
      </c>
      <c r="H7388" s="179">
        <f t="shared" si="346"/>
        <v>3180.83</v>
      </c>
      <c r="I7388" s="179">
        <f t="shared" si="347"/>
        <v>3180.83</v>
      </c>
    </row>
    <row r="7389" spans="1:9" ht="15.75" thickBot="1">
      <c r="A7389" s="398"/>
      <c r="B7389" s="333">
        <v>56.4</v>
      </c>
      <c r="C7389" s="334">
        <v>2300.02</v>
      </c>
      <c r="D7389" s="335" t="s">
        <v>385</v>
      </c>
      <c r="E7389" s="335" t="s">
        <v>386</v>
      </c>
      <c r="F7389" s="335" t="s">
        <v>919</v>
      </c>
      <c r="G7389" s="179">
        <f t="shared" si="345"/>
        <v>0</v>
      </c>
      <c r="H7389" s="179">
        <f t="shared" si="346"/>
        <v>2300.02</v>
      </c>
      <c r="I7389" s="179">
        <f t="shared" si="347"/>
        <v>2300.02</v>
      </c>
    </row>
    <row r="7390" spans="1:9" ht="15.75" thickBot="1">
      <c r="A7390" s="398"/>
      <c r="B7390" s="333">
        <v>78</v>
      </c>
      <c r="C7390" s="334">
        <v>3180.83</v>
      </c>
      <c r="D7390" s="335" t="s">
        <v>385</v>
      </c>
      <c r="E7390" s="335" t="s">
        <v>386</v>
      </c>
      <c r="F7390" s="335" t="s">
        <v>920</v>
      </c>
      <c r="G7390" s="179">
        <f t="shared" si="345"/>
        <v>0</v>
      </c>
      <c r="H7390" s="179">
        <f t="shared" si="346"/>
        <v>3180.83</v>
      </c>
      <c r="I7390" s="179">
        <f t="shared" si="347"/>
        <v>3180.83</v>
      </c>
    </row>
    <row r="7391" spans="1:9" ht="15.75" thickBot="1">
      <c r="A7391" s="398"/>
      <c r="B7391" s="333">
        <v>63.6</v>
      </c>
      <c r="C7391" s="334">
        <v>2593.63</v>
      </c>
      <c r="D7391" s="335" t="s">
        <v>385</v>
      </c>
      <c r="E7391" s="335" t="s">
        <v>386</v>
      </c>
      <c r="F7391" s="335" t="s">
        <v>858</v>
      </c>
      <c r="G7391" s="179">
        <f t="shared" si="345"/>
        <v>0</v>
      </c>
      <c r="H7391" s="179">
        <f t="shared" si="346"/>
        <v>2593.63</v>
      </c>
      <c r="I7391" s="179">
        <f t="shared" si="347"/>
        <v>2593.63</v>
      </c>
    </row>
    <row r="7392" spans="1:9" ht="15.75" thickBot="1">
      <c r="A7392" s="398"/>
      <c r="B7392" s="333">
        <v>7.2</v>
      </c>
      <c r="C7392" s="334">
        <v>293.61</v>
      </c>
      <c r="D7392" s="335" t="s">
        <v>834</v>
      </c>
      <c r="E7392" s="335" t="s">
        <v>386</v>
      </c>
      <c r="F7392" s="335" t="s">
        <v>826</v>
      </c>
      <c r="G7392" s="179">
        <f t="shared" si="345"/>
        <v>0</v>
      </c>
      <c r="H7392" s="179">
        <f t="shared" si="346"/>
        <v>0</v>
      </c>
      <c r="I7392" s="179">
        <f t="shared" si="347"/>
        <v>0</v>
      </c>
    </row>
    <row r="7393" spans="1:9" ht="15.75" thickBot="1">
      <c r="A7393" s="398"/>
      <c r="B7393" s="333">
        <v>7.2</v>
      </c>
      <c r="C7393" s="334">
        <v>293.61</v>
      </c>
      <c r="D7393" s="335" t="s">
        <v>834</v>
      </c>
      <c r="E7393" s="335" t="s">
        <v>386</v>
      </c>
      <c r="F7393" s="335" t="s">
        <v>831</v>
      </c>
      <c r="G7393" s="179">
        <f t="shared" si="345"/>
        <v>0</v>
      </c>
      <c r="H7393" s="179">
        <f t="shared" si="346"/>
        <v>0</v>
      </c>
      <c r="I7393" s="179">
        <f t="shared" si="347"/>
        <v>0</v>
      </c>
    </row>
    <row r="7394" spans="1:9" ht="15.75" thickBot="1">
      <c r="A7394" s="399"/>
      <c r="B7394" s="333">
        <v>0</v>
      </c>
      <c r="C7394" s="334">
        <v>77.97</v>
      </c>
      <c r="D7394" s="335" t="s">
        <v>393</v>
      </c>
      <c r="E7394" s="335" t="s">
        <v>386</v>
      </c>
      <c r="F7394" s="335" t="s">
        <v>859</v>
      </c>
      <c r="G7394" s="179">
        <f t="shared" si="345"/>
        <v>0</v>
      </c>
      <c r="H7394" s="179">
        <f t="shared" si="346"/>
        <v>0</v>
      </c>
      <c r="I7394" s="179">
        <f t="shared" si="347"/>
        <v>0</v>
      </c>
    </row>
    <row r="7395" spans="1:9" ht="15.75" thickBot="1">
      <c r="A7395" s="336" t="s">
        <v>555</v>
      </c>
      <c r="B7395" s="337">
        <v>1843.2</v>
      </c>
      <c r="C7395" s="338">
        <v>74598.210000000006</v>
      </c>
      <c r="D7395" s="394"/>
      <c r="E7395" s="395"/>
      <c r="F7395" s="396"/>
      <c r="G7395" s="179">
        <f t="shared" si="345"/>
        <v>0</v>
      </c>
      <c r="H7395" s="179">
        <f t="shared" si="346"/>
        <v>0</v>
      </c>
      <c r="I7395" s="179">
        <f t="shared" si="347"/>
        <v>0</v>
      </c>
    </row>
    <row r="7396" spans="1:9" ht="15.75" thickBot="1">
      <c r="A7396" s="397" t="s">
        <v>556</v>
      </c>
      <c r="B7396" s="333">
        <v>16</v>
      </c>
      <c r="C7396" s="334">
        <v>485.37</v>
      </c>
      <c r="D7396" s="335" t="s">
        <v>389</v>
      </c>
      <c r="E7396" s="335" t="s">
        <v>386</v>
      </c>
      <c r="F7396" s="335" t="s">
        <v>824</v>
      </c>
      <c r="G7396" s="179">
        <f t="shared" si="345"/>
        <v>0</v>
      </c>
      <c r="H7396" s="179">
        <f t="shared" si="346"/>
        <v>0</v>
      </c>
      <c r="I7396" s="179">
        <f t="shared" si="347"/>
        <v>0</v>
      </c>
    </row>
    <row r="7397" spans="1:9" ht="15.75" thickBot="1">
      <c r="A7397" s="398"/>
      <c r="B7397" s="333">
        <v>32.4</v>
      </c>
      <c r="C7397" s="334">
        <v>1176.82</v>
      </c>
      <c r="D7397" s="335" t="s">
        <v>391</v>
      </c>
      <c r="E7397" s="335" t="s">
        <v>386</v>
      </c>
      <c r="F7397" s="335" t="s">
        <v>817</v>
      </c>
      <c r="G7397" s="179">
        <f t="shared" si="345"/>
        <v>0</v>
      </c>
      <c r="H7397" s="179">
        <f t="shared" si="346"/>
        <v>0</v>
      </c>
      <c r="I7397" s="179">
        <f t="shared" si="347"/>
        <v>0</v>
      </c>
    </row>
    <row r="7398" spans="1:9" ht="15.75" thickBot="1">
      <c r="A7398" s="398"/>
      <c r="B7398" s="333">
        <v>32.4</v>
      </c>
      <c r="C7398" s="334">
        <v>1176.82</v>
      </c>
      <c r="D7398" s="335" t="s">
        <v>391</v>
      </c>
      <c r="E7398" s="335" t="s">
        <v>386</v>
      </c>
      <c r="F7398" s="335" t="s">
        <v>818</v>
      </c>
      <c r="G7398" s="179">
        <f t="shared" si="345"/>
        <v>0</v>
      </c>
      <c r="H7398" s="179">
        <f t="shared" si="346"/>
        <v>0</v>
      </c>
      <c r="I7398" s="179">
        <f t="shared" si="347"/>
        <v>0</v>
      </c>
    </row>
    <row r="7399" spans="1:9" ht="15.75" thickBot="1">
      <c r="A7399" s="398"/>
      <c r="B7399" s="333">
        <v>48.4</v>
      </c>
      <c r="C7399" s="334">
        <v>1748.38</v>
      </c>
      <c r="D7399" s="335" t="s">
        <v>391</v>
      </c>
      <c r="E7399" s="335" t="s">
        <v>386</v>
      </c>
      <c r="F7399" s="335" t="s">
        <v>819</v>
      </c>
      <c r="G7399" s="179">
        <f t="shared" si="345"/>
        <v>0</v>
      </c>
      <c r="H7399" s="179">
        <f t="shared" si="346"/>
        <v>0</v>
      </c>
      <c r="I7399" s="179">
        <f t="shared" si="347"/>
        <v>0</v>
      </c>
    </row>
    <row r="7400" spans="1:9" ht="15.75" thickBot="1">
      <c r="A7400" s="398"/>
      <c r="B7400" s="333">
        <v>56.4</v>
      </c>
      <c r="C7400" s="334">
        <v>1959.91</v>
      </c>
      <c r="D7400" s="335" t="s">
        <v>391</v>
      </c>
      <c r="E7400" s="335" t="s">
        <v>386</v>
      </c>
      <c r="F7400" s="335" t="s">
        <v>820</v>
      </c>
      <c r="G7400" s="179">
        <f t="shared" si="345"/>
        <v>0</v>
      </c>
      <c r="H7400" s="179">
        <f t="shared" si="346"/>
        <v>0</v>
      </c>
      <c r="I7400" s="179">
        <f t="shared" si="347"/>
        <v>0</v>
      </c>
    </row>
    <row r="7401" spans="1:9" ht="15.75" thickBot="1">
      <c r="A7401" s="398"/>
      <c r="B7401" s="333">
        <v>71.599999999999994</v>
      </c>
      <c r="C7401" s="334">
        <v>2319.94</v>
      </c>
      <c r="D7401" s="335" t="s">
        <v>391</v>
      </c>
      <c r="E7401" s="335" t="s">
        <v>386</v>
      </c>
      <c r="F7401" s="335" t="s">
        <v>821</v>
      </c>
      <c r="G7401" s="179">
        <f t="shared" si="345"/>
        <v>0</v>
      </c>
      <c r="H7401" s="179">
        <f t="shared" si="346"/>
        <v>0</v>
      </c>
      <c r="I7401" s="179">
        <f t="shared" si="347"/>
        <v>0</v>
      </c>
    </row>
    <row r="7402" spans="1:9" ht="15.75" thickBot="1">
      <c r="A7402" s="398"/>
      <c r="B7402" s="333">
        <v>143.19999999999999</v>
      </c>
      <c r="C7402" s="334">
        <v>4639.88</v>
      </c>
      <c r="D7402" s="335" t="s">
        <v>391</v>
      </c>
      <c r="E7402" s="335" t="s">
        <v>386</v>
      </c>
      <c r="F7402" s="335" t="s">
        <v>919</v>
      </c>
      <c r="G7402" s="179">
        <f t="shared" si="345"/>
        <v>0</v>
      </c>
      <c r="H7402" s="179">
        <f t="shared" si="346"/>
        <v>0</v>
      </c>
      <c r="I7402" s="179">
        <f t="shared" si="347"/>
        <v>0</v>
      </c>
    </row>
    <row r="7403" spans="1:9" ht="15.75" thickBot="1">
      <c r="A7403" s="398"/>
      <c r="B7403" s="333">
        <v>143.19999999999999</v>
      </c>
      <c r="C7403" s="334">
        <v>4639.88</v>
      </c>
      <c r="D7403" s="335" t="s">
        <v>391</v>
      </c>
      <c r="E7403" s="335" t="s">
        <v>386</v>
      </c>
      <c r="F7403" s="335" t="s">
        <v>858</v>
      </c>
      <c r="G7403" s="179">
        <f t="shared" si="345"/>
        <v>0</v>
      </c>
      <c r="H7403" s="179">
        <f t="shared" si="346"/>
        <v>0</v>
      </c>
      <c r="I7403" s="179">
        <f t="shared" si="347"/>
        <v>0</v>
      </c>
    </row>
    <row r="7404" spans="1:9" ht="15.75" thickBot="1">
      <c r="A7404" s="398"/>
      <c r="B7404" s="333">
        <v>306.62</v>
      </c>
      <c r="C7404" s="334">
        <v>11208.61</v>
      </c>
      <c r="D7404" s="335" t="s">
        <v>385</v>
      </c>
      <c r="E7404" s="335" t="s">
        <v>386</v>
      </c>
      <c r="F7404" s="335" t="s">
        <v>817</v>
      </c>
      <c r="G7404" s="179">
        <f t="shared" si="345"/>
        <v>0</v>
      </c>
      <c r="H7404" s="179">
        <f t="shared" si="346"/>
        <v>11208.61</v>
      </c>
      <c r="I7404" s="179">
        <f t="shared" si="347"/>
        <v>11208.61</v>
      </c>
    </row>
    <row r="7405" spans="1:9" ht="15.75" thickBot="1">
      <c r="A7405" s="398"/>
      <c r="B7405" s="333">
        <v>319.02</v>
      </c>
      <c r="C7405" s="334">
        <v>11564.21</v>
      </c>
      <c r="D7405" s="335" t="s">
        <v>385</v>
      </c>
      <c r="E7405" s="335" t="s">
        <v>386</v>
      </c>
      <c r="F7405" s="335" t="s">
        <v>822</v>
      </c>
      <c r="G7405" s="179">
        <f t="shared" si="345"/>
        <v>0</v>
      </c>
      <c r="H7405" s="179">
        <f t="shared" si="346"/>
        <v>11564.21</v>
      </c>
      <c r="I7405" s="179">
        <f t="shared" si="347"/>
        <v>11564.21</v>
      </c>
    </row>
    <row r="7406" spans="1:9" ht="15.75" thickBot="1">
      <c r="A7406" s="398"/>
      <c r="B7406" s="333">
        <v>321.02</v>
      </c>
      <c r="C7406" s="334">
        <v>11839.59</v>
      </c>
      <c r="D7406" s="335" t="s">
        <v>385</v>
      </c>
      <c r="E7406" s="335" t="s">
        <v>386</v>
      </c>
      <c r="F7406" s="335" t="s">
        <v>823</v>
      </c>
      <c r="G7406" s="179">
        <f t="shared" si="345"/>
        <v>0</v>
      </c>
      <c r="H7406" s="179">
        <f t="shared" si="346"/>
        <v>11839.59</v>
      </c>
      <c r="I7406" s="179">
        <f t="shared" si="347"/>
        <v>11839.59</v>
      </c>
    </row>
    <row r="7407" spans="1:9" ht="15.75" thickBot="1">
      <c r="A7407" s="398"/>
      <c r="B7407" s="333">
        <v>335.02</v>
      </c>
      <c r="C7407" s="334">
        <v>12264.09</v>
      </c>
      <c r="D7407" s="335" t="s">
        <v>385</v>
      </c>
      <c r="E7407" s="335" t="s">
        <v>386</v>
      </c>
      <c r="F7407" s="335" t="s">
        <v>824</v>
      </c>
      <c r="G7407" s="179">
        <f t="shared" si="345"/>
        <v>0</v>
      </c>
      <c r="H7407" s="179">
        <f t="shared" si="346"/>
        <v>12264.09</v>
      </c>
      <c r="I7407" s="179">
        <f t="shared" si="347"/>
        <v>12264.09</v>
      </c>
    </row>
    <row r="7408" spans="1:9" ht="15.75" thickBot="1">
      <c r="A7408" s="398"/>
      <c r="B7408" s="333">
        <v>335.02</v>
      </c>
      <c r="C7408" s="334">
        <v>12264.61</v>
      </c>
      <c r="D7408" s="335" t="s">
        <v>385</v>
      </c>
      <c r="E7408" s="335" t="s">
        <v>386</v>
      </c>
      <c r="F7408" s="335" t="s">
        <v>825</v>
      </c>
      <c r="G7408" s="179">
        <f t="shared" si="345"/>
        <v>0</v>
      </c>
      <c r="H7408" s="179">
        <f t="shared" si="346"/>
        <v>12264.61</v>
      </c>
      <c r="I7408" s="179">
        <f t="shared" si="347"/>
        <v>12264.61</v>
      </c>
    </row>
    <row r="7409" spans="1:9" ht="15.75" thickBot="1">
      <c r="A7409" s="398"/>
      <c r="B7409" s="333">
        <v>300.22000000000003</v>
      </c>
      <c r="C7409" s="334">
        <v>10931.7</v>
      </c>
      <c r="D7409" s="335" t="s">
        <v>385</v>
      </c>
      <c r="E7409" s="335" t="s">
        <v>386</v>
      </c>
      <c r="F7409" s="335" t="s">
        <v>818</v>
      </c>
      <c r="G7409" s="179">
        <f t="shared" si="345"/>
        <v>0</v>
      </c>
      <c r="H7409" s="179">
        <f t="shared" si="346"/>
        <v>10931.7</v>
      </c>
      <c r="I7409" s="179">
        <f t="shared" si="347"/>
        <v>10931.7</v>
      </c>
    </row>
    <row r="7410" spans="1:9" ht="15.75" thickBot="1">
      <c r="A7410" s="398"/>
      <c r="B7410" s="333">
        <v>335.02</v>
      </c>
      <c r="C7410" s="334">
        <v>12690.96</v>
      </c>
      <c r="D7410" s="335" t="s">
        <v>385</v>
      </c>
      <c r="E7410" s="335" t="s">
        <v>386</v>
      </c>
      <c r="F7410" s="335" t="s">
        <v>826</v>
      </c>
      <c r="G7410" s="179">
        <f t="shared" si="345"/>
        <v>0</v>
      </c>
      <c r="H7410" s="179">
        <f t="shared" si="346"/>
        <v>12690.96</v>
      </c>
      <c r="I7410" s="179">
        <f t="shared" si="347"/>
        <v>12690.96</v>
      </c>
    </row>
    <row r="7411" spans="1:9" ht="15.75" thickBot="1">
      <c r="A7411" s="398"/>
      <c r="B7411" s="333">
        <v>455.32</v>
      </c>
      <c r="C7411" s="334">
        <v>16614.89</v>
      </c>
      <c r="D7411" s="335" t="s">
        <v>385</v>
      </c>
      <c r="E7411" s="335" t="s">
        <v>386</v>
      </c>
      <c r="F7411" s="335" t="s">
        <v>827</v>
      </c>
      <c r="G7411" s="179">
        <f t="shared" si="345"/>
        <v>0</v>
      </c>
      <c r="H7411" s="179">
        <f t="shared" si="346"/>
        <v>16614.89</v>
      </c>
      <c r="I7411" s="179">
        <f t="shared" si="347"/>
        <v>16614.89</v>
      </c>
    </row>
    <row r="7412" spans="1:9" ht="15.75" thickBot="1">
      <c r="A7412" s="398"/>
      <c r="B7412" s="333">
        <v>492.36</v>
      </c>
      <c r="C7412" s="334">
        <v>17877.7</v>
      </c>
      <c r="D7412" s="335" t="s">
        <v>385</v>
      </c>
      <c r="E7412" s="335" t="s">
        <v>386</v>
      </c>
      <c r="F7412" s="335" t="s">
        <v>828</v>
      </c>
      <c r="G7412" s="179">
        <f t="shared" si="345"/>
        <v>0</v>
      </c>
      <c r="H7412" s="179">
        <f t="shared" si="346"/>
        <v>17877.7</v>
      </c>
      <c r="I7412" s="179">
        <f t="shared" si="347"/>
        <v>17877.7</v>
      </c>
    </row>
    <row r="7413" spans="1:9" ht="15.75" thickBot="1">
      <c r="A7413" s="398"/>
      <c r="B7413" s="333">
        <v>399.96</v>
      </c>
      <c r="C7413" s="334">
        <v>14812.78</v>
      </c>
      <c r="D7413" s="335" t="s">
        <v>385</v>
      </c>
      <c r="E7413" s="335" t="s">
        <v>386</v>
      </c>
      <c r="F7413" s="335" t="s">
        <v>819</v>
      </c>
      <c r="G7413" s="179">
        <f t="shared" si="345"/>
        <v>0</v>
      </c>
      <c r="H7413" s="179">
        <f t="shared" si="346"/>
        <v>14812.78</v>
      </c>
      <c r="I7413" s="179">
        <f t="shared" si="347"/>
        <v>14812.78</v>
      </c>
    </row>
    <row r="7414" spans="1:9" ht="15.75" thickBot="1">
      <c r="A7414" s="398"/>
      <c r="B7414" s="333">
        <v>496.36</v>
      </c>
      <c r="C7414" s="334">
        <v>18031.68</v>
      </c>
      <c r="D7414" s="335" t="s">
        <v>385</v>
      </c>
      <c r="E7414" s="335" t="s">
        <v>386</v>
      </c>
      <c r="F7414" s="335" t="s">
        <v>829</v>
      </c>
      <c r="G7414" s="179">
        <f t="shared" si="345"/>
        <v>0</v>
      </c>
      <c r="H7414" s="179">
        <f t="shared" si="346"/>
        <v>18031.68</v>
      </c>
      <c r="I7414" s="179">
        <f t="shared" si="347"/>
        <v>18031.68</v>
      </c>
    </row>
    <row r="7415" spans="1:9" ht="15.75" thickBot="1">
      <c r="A7415" s="398"/>
      <c r="B7415" s="333">
        <v>611.03</v>
      </c>
      <c r="C7415" s="334">
        <v>21233.29</v>
      </c>
      <c r="D7415" s="335" t="s">
        <v>385</v>
      </c>
      <c r="E7415" s="335" t="s">
        <v>386</v>
      </c>
      <c r="F7415" s="335" t="s">
        <v>830</v>
      </c>
      <c r="G7415" s="179">
        <f t="shared" si="345"/>
        <v>0</v>
      </c>
      <c r="H7415" s="179">
        <f t="shared" si="346"/>
        <v>21233.29</v>
      </c>
      <c r="I7415" s="179">
        <f t="shared" si="347"/>
        <v>21233.29</v>
      </c>
    </row>
    <row r="7416" spans="1:9" ht="15.75" thickBot="1">
      <c r="A7416" s="398"/>
      <c r="B7416" s="333">
        <v>532.63</v>
      </c>
      <c r="C7416" s="334">
        <v>18104.939999999999</v>
      </c>
      <c r="D7416" s="335" t="s">
        <v>385</v>
      </c>
      <c r="E7416" s="335" t="s">
        <v>386</v>
      </c>
      <c r="F7416" s="335" t="s">
        <v>820</v>
      </c>
      <c r="G7416" s="179">
        <f t="shared" si="345"/>
        <v>0</v>
      </c>
      <c r="H7416" s="179">
        <f t="shared" si="346"/>
        <v>18104.939999999999</v>
      </c>
      <c r="I7416" s="179">
        <f t="shared" si="347"/>
        <v>18104.939999999999</v>
      </c>
    </row>
    <row r="7417" spans="1:9" ht="15.75" thickBot="1">
      <c r="A7417" s="398"/>
      <c r="B7417" s="333">
        <v>579.03</v>
      </c>
      <c r="C7417" s="334">
        <v>19828.95</v>
      </c>
      <c r="D7417" s="335" t="s">
        <v>385</v>
      </c>
      <c r="E7417" s="335" t="s">
        <v>386</v>
      </c>
      <c r="F7417" s="335" t="s">
        <v>805</v>
      </c>
      <c r="G7417" s="179">
        <f t="shared" si="345"/>
        <v>0</v>
      </c>
      <c r="H7417" s="179">
        <f t="shared" si="346"/>
        <v>19828.95</v>
      </c>
      <c r="I7417" s="179">
        <f t="shared" si="347"/>
        <v>19828.95</v>
      </c>
    </row>
    <row r="7418" spans="1:9" ht="15.75" thickBot="1">
      <c r="A7418" s="398"/>
      <c r="B7418" s="333">
        <v>603.03</v>
      </c>
      <c r="C7418" s="334">
        <v>20983.34</v>
      </c>
      <c r="D7418" s="335" t="s">
        <v>385</v>
      </c>
      <c r="E7418" s="335" t="s">
        <v>386</v>
      </c>
      <c r="F7418" s="335" t="s">
        <v>831</v>
      </c>
      <c r="G7418" s="179">
        <f t="shared" si="345"/>
        <v>0</v>
      </c>
      <c r="H7418" s="179">
        <f t="shared" si="346"/>
        <v>20983.34</v>
      </c>
      <c r="I7418" s="179">
        <f t="shared" si="347"/>
        <v>20983.34</v>
      </c>
    </row>
    <row r="7419" spans="1:9" ht="15.75" thickBot="1">
      <c r="A7419" s="398"/>
      <c r="B7419" s="333">
        <v>775.69</v>
      </c>
      <c r="C7419" s="334">
        <v>25133.71</v>
      </c>
      <c r="D7419" s="335" t="s">
        <v>385</v>
      </c>
      <c r="E7419" s="335" t="s">
        <v>386</v>
      </c>
      <c r="F7419" s="335" t="s">
        <v>832</v>
      </c>
      <c r="G7419" s="179">
        <f t="shared" si="345"/>
        <v>0</v>
      </c>
      <c r="H7419" s="179">
        <f t="shared" si="346"/>
        <v>25133.71</v>
      </c>
      <c r="I7419" s="179">
        <f t="shared" si="347"/>
        <v>25133.71</v>
      </c>
    </row>
    <row r="7420" spans="1:9" ht="15.75" thickBot="1">
      <c r="A7420" s="398"/>
      <c r="B7420" s="333">
        <v>684.89</v>
      </c>
      <c r="C7420" s="334">
        <v>22117</v>
      </c>
      <c r="D7420" s="335" t="s">
        <v>385</v>
      </c>
      <c r="E7420" s="335" t="s">
        <v>386</v>
      </c>
      <c r="F7420" s="335" t="s">
        <v>821</v>
      </c>
      <c r="G7420" s="179">
        <f t="shared" si="345"/>
        <v>0</v>
      </c>
      <c r="H7420" s="179">
        <f t="shared" si="346"/>
        <v>22117</v>
      </c>
      <c r="I7420" s="179">
        <f t="shared" si="347"/>
        <v>22117</v>
      </c>
    </row>
    <row r="7421" spans="1:9" ht="15.75" thickBot="1">
      <c r="A7421" s="398"/>
      <c r="B7421" s="333">
        <v>775.69</v>
      </c>
      <c r="C7421" s="334">
        <v>25133.71</v>
      </c>
      <c r="D7421" s="335" t="s">
        <v>385</v>
      </c>
      <c r="E7421" s="335" t="s">
        <v>386</v>
      </c>
      <c r="F7421" s="335" t="s">
        <v>833</v>
      </c>
      <c r="G7421" s="179">
        <f t="shared" si="345"/>
        <v>0</v>
      </c>
      <c r="H7421" s="179">
        <f t="shared" si="346"/>
        <v>25133.71</v>
      </c>
      <c r="I7421" s="179">
        <f t="shared" si="347"/>
        <v>25133.71</v>
      </c>
    </row>
    <row r="7422" spans="1:9" ht="15.75" thickBot="1">
      <c r="A7422" s="398"/>
      <c r="B7422" s="333">
        <v>731.69</v>
      </c>
      <c r="C7422" s="334">
        <v>23755.64</v>
      </c>
      <c r="D7422" s="335" t="s">
        <v>385</v>
      </c>
      <c r="E7422" s="335" t="s">
        <v>386</v>
      </c>
      <c r="F7422" s="335" t="s">
        <v>916</v>
      </c>
      <c r="G7422" s="179">
        <f t="shared" si="345"/>
        <v>0</v>
      </c>
      <c r="H7422" s="179">
        <f t="shared" si="346"/>
        <v>23755.64</v>
      </c>
      <c r="I7422" s="179">
        <f t="shared" si="347"/>
        <v>23755.64</v>
      </c>
    </row>
    <row r="7423" spans="1:9" ht="15.75" thickBot="1">
      <c r="A7423" s="398"/>
      <c r="B7423" s="333">
        <v>739.69</v>
      </c>
      <c r="C7423" s="334">
        <v>24268.36</v>
      </c>
      <c r="D7423" s="335" t="s">
        <v>385</v>
      </c>
      <c r="E7423" s="335" t="s">
        <v>386</v>
      </c>
      <c r="F7423" s="335" t="s">
        <v>917</v>
      </c>
      <c r="G7423" s="179">
        <f t="shared" si="345"/>
        <v>0</v>
      </c>
      <c r="H7423" s="179">
        <f t="shared" si="346"/>
        <v>24268.36</v>
      </c>
      <c r="I7423" s="179">
        <f t="shared" si="347"/>
        <v>24268.36</v>
      </c>
    </row>
    <row r="7424" spans="1:9" ht="15.75" thickBot="1">
      <c r="A7424" s="398"/>
      <c r="B7424" s="333">
        <v>746.89</v>
      </c>
      <c r="C7424" s="334">
        <v>24336.32</v>
      </c>
      <c r="D7424" s="335" t="s">
        <v>385</v>
      </c>
      <c r="E7424" s="335" t="s">
        <v>386</v>
      </c>
      <c r="F7424" s="335" t="s">
        <v>918</v>
      </c>
      <c r="G7424" s="179">
        <f t="shared" si="345"/>
        <v>0</v>
      </c>
      <c r="H7424" s="179">
        <f t="shared" si="346"/>
        <v>24336.32</v>
      </c>
      <c r="I7424" s="179">
        <f t="shared" si="347"/>
        <v>24336.32</v>
      </c>
    </row>
    <row r="7425" spans="1:9" ht="15.75" thickBot="1">
      <c r="A7425" s="398"/>
      <c r="B7425" s="333">
        <v>624.49</v>
      </c>
      <c r="C7425" s="334">
        <v>20213.12</v>
      </c>
      <c r="D7425" s="335" t="s">
        <v>385</v>
      </c>
      <c r="E7425" s="335" t="s">
        <v>386</v>
      </c>
      <c r="F7425" s="335" t="s">
        <v>919</v>
      </c>
      <c r="G7425" s="179">
        <f t="shared" si="345"/>
        <v>0</v>
      </c>
      <c r="H7425" s="179">
        <f t="shared" si="346"/>
        <v>20213.12</v>
      </c>
      <c r="I7425" s="179">
        <f t="shared" si="347"/>
        <v>20213.12</v>
      </c>
    </row>
    <row r="7426" spans="1:9" ht="15.75" thickBot="1">
      <c r="A7426" s="398"/>
      <c r="B7426" s="333">
        <v>712.49</v>
      </c>
      <c r="C7426" s="334">
        <v>23112.13</v>
      </c>
      <c r="D7426" s="335" t="s">
        <v>385</v>
      </c>
      <c r="E7426" s="335" t="s">
        <v>386</v>
      </c>
      <c r="F7426" s="335" t="s">
        <v>920</v>
      </c>
      <c r="G7426" s="179">
        <f t="shared" si="345"/>
        <v>0</v>
      </c>
      <c r="H7426" s="179">
        <f t="shared" si="346"/>
        <v>23112.13</v>
      </c>
      <c r="I7426" s="179">
        <f t="shared" si="347"/>
        <v>23112.13</v>
      </c>
    </row>
    <row r="7427" spans="1:9" ht="15.75" thickBot="1">
      <c r="A7427" s="398"/>
      <c r="B7427" s="333">
        <v>533.29</v>
      </c>
      <c r="C7427" s="334">
        <v>16623.689999999999</v>
      </c>
      <c r="D7427" s="335" t="s">
        <v>385</v>
      </c>
      <c r="E7427" s="335" t="s">
        <v>386</v>
      </c>
      <c r="F7427" s="335" t="s">
        <v>858</v>
      </c>
      <c r="G7427" s="179">
        <f t="shared" si="345"/>
        <v>0</v>
      </c>
      <c r="H7427" s="179">
        <f t="shared" si="346"/>
        <v>16623.689999999999</v>
      </c>
      <c r="I7427" s="179">
        <f t="shared" si="347"/>
        <v>16623.689999999999</v>
      </c>
    </row>
    <row r="7428" spans="1:9" ht="15.75" thickBot="1">
      <c r="A7428" s="398"/>
      <c r="B7428" s="333">
        <v>10</v>
      </c>
      <c r="C7428" s="334">
        <v>303.04000000000002</v>
      </c>
      <c r="D7428" s="335" t="s">
        <v>834</v>
      </c>
      <c r="E7428" s="335" t="s">
        <v>386</v>
      </c>
      <c r="F7428" s="335" t="s">
        <v>825</v>
      </c>
      <c r="G7428" s="179">
        <f t="shared" si="345"/>
        <v>0</v>
      </c>
      <c r="H7428" s="179">
        <f t="shared" si="346"/>
        <v>0</v>
      </c>
      <c r="I7428" s="179">
        <f t="shared" si="347"/>
        <v>0</v>
      </c>
    </row>
    <row r="7429" spans="1:9" ht="15.75" thickBot="1">
      <c r="A7429" s="398"/>
      <c r="B7429" s="333">
        <v>12</v>
      </c>
      <c r="C7429" s="334">
        <v>364.02</v>
      </c>
      <c r="D7429" s="335" t="s">
        <v>834</v>
      </c>
      <c r="E7429" s="335" t="s">
        <v>386</v>
      </c>
      <c r="F7429" s="335" t="s">
        <v>818</v>
      </c>
      <c r="G7429" s="179">
        <f t="shared" ref="G7429:G7492" si="348">IF(D7429="REG",C7429,0)</f>
        <v>0</v>
      </c>
      <c r="H7429" s="179">
        <f t="shared" ref="H7429:H7492" si="349">IF(D7429="SAL",C7429,0)</f>
        <v>0</v>
      </c>
      <c r="I7429" s="179">
        <f t="shared" ref="I7429:I7492" si="350">+G7429+H7429</f>
        <v>0</v>
      </c>
    </row>
    <row r="7430" spans="1:9" ht="15.75" thickBot="1">
      <c r="A7430" s="398"/>
      <c r="B7430" s="333">
        <v>4</v>
      </c>
      <c r="C7430" s="334">
        <v>124.97</v>
      </c>
      <c r="D7430" s="335" t="s">
        <v>834</v>
      </c>
      <c r="E7430" s="335" t="s">
        <v>386</v>
      </c>
      <c r="F7430" s="335" t="s">
        <v>826</v>
      </c>
      <c r="G7430" s="179">
        <f t="shared" si="348"/>
        <v>0</v>
      </c>
      <c r="H7430" s="179">
        <f t="shared" si="349"/>
        <v>0</v>
      </c>
      <c r="I7430" s="179">
        <f t="shared" si="350"/>
        <v>0</v>
      </c>
    </row>
    <row r="7431" spans="1:9" ht="15.75" thickBot="1">
      <c r="A7431" s="398"/>
      <c r="B7431" s="333">
        <v>6</v>
      </c>
      <c r="C7431" s="334">
        <v>187.46</v>
      </c>
      <c r="D7431" s="335" t="s">
        <v>834</v>
      </c>
      <c r="E7431" s="335" t="s">
        <v>386</v>
      </c>
      <c r="F7431" s="335" t="s">
        <v>819</v>
      </c>
      <c r="G7431" s="179">
        <f t="shared" si="348"/>
        <v>0</v>
      </c>
      <c r="H7431" s="179">
        <f t="shared" si="349"/>
        <v>0</v>
      </c>
      <c r="I7431" s="179">
        <f t="shared" si="350"/>
        <v>0</v>
      </c>
    </row>
    <row r="7432" spans="1:9" ht="15.75" thickBot="1">
      <c r="A7432" s="398"/>
      <c r="B7432" s="333">
        <v>8</v>
      </c>
      <c r="C7432" s="334">
        <v>249.94</v>
      </c>
      <c r="D7432" s="335" t="s">
        <v>834</v>
      </c>
      <c r="E7432" s="335" t="s">
        <v>386</v>
      </c>
      <c r="F7432" s="335" t="s">
        <v>831</v>
      </c>
      <c r="G7432" s="179">
        <f t="shared" si="348"/>
        <v>0</v>
      </c>
      <c r="H7432" s="179">
        <f t="shared" si="349"/>
        <v>0</v>
      </c>
      <c r="I7432" s="179">
        <f t="shared" si="350"/>
        <v>0</v>
      </c>
    </row>
    <row r="7433" spans="1:9" ht="15.75" thickBot="1">
      <c r="A7433" s="398"/>
      <c r="B7433" s="333">
        <v>7.2</v>
      </c>
      <c r="C7433" s="334">
        <v>225.62</v>
      </c>
      <c r="D7433" s="335" t="s">
        <v>834</v>
      </c>
      <c r="E7433" s="335" t="s">
        <v>386</v>
      </c>
      <c r="F7433" s="335" t="s">
        <v>821</v>
      </c>
      <c r="G7433" s="179">
        <f t="shared" si="348"/>
        <v>0</v>
      </c>
      <c r="H7433" s="179">
        <f t="shared" si="349"/>
        <v>0</v>
      </c>
      <c r="I7433" s="179">
        <f t="shared" si="350"/>
        <v>0</v>
      </c>
    </row>
    <row r="7434" spans="1:9" ht="15.75" thickBot="1">
      <c r="A7434" s="398"/>
      <c r="B7434" s="333">
        <v>22.4</v>
      </c>
      <c r="C7434" s="334">
        <v>701.18</v>
      </c>
      <c r="D7434" s="335" t="s">
        <v>834</v>
      </c>
      <c r="E7434" s="335" t="s">
        <v>386</v>
      </c>
      <c r="F7434" s="335" t="s">
        <v>916</v>
      </c>
      <c r="G7434" s="179">
        <f t="shared" si="348"/>
        <v>0</v>
      </c>
      <c r="H7434" s="179">
        <f t="shared" si="349"/>
        <v>0</v>
      </c>
      <c r="I7434" s="179">
        <f t="shared" si="350"/>
        <v>0</v>
      </c>
    </row>
    <row r="7435" spans="1:9" ht="15.75" thickBot="1">
      <c r="A7435" s="398"/>
      <c r="B7435" s="333">
        <v>2</v>
      </c>
      <c r="C7435" s="334">
        <v>122.05</v>
      </c>
      <c r="D7435" s="335" t="s">
        <v>834</v>
      </c>
      <c r="E7435" s="335" t="s">
        <v>386</v>
      </c>
      <c r="F7435" s="335" t="s">
        <v>919</v>
      </c>
      <c r="G7435" s="179">
        <f t="shared" si="348"/>
        <v>0</v>
      </c>
      <c r="H7435" s="179">
        <f t="shared" si="349"/>
        <v>0</v>
      </c>
      <c r="I7435" s="179">
        <f t="shared" si="350"/>
        <v>0</v>
      </c>
    </row>
    <row r="7436" spans="1:9" ht="15.75" thickBot="1">
      <c r="A7436" s="398"/>
      <c r="B7436" s="333">
        <v>7.2</v>
      </c>
      <c r="C7436" s="334">
        <v>225.62</v>
      </c>
      <c r="D7436" s="335" t="s">
        <v>834</v>
      </c>
      <c r="E7436" s="335" t="s">
        <v>386</v>
      </c>
      <c r="F7436" s="335" t="s">
        <v>920</v>
      </c>
      <c r="G7436" s="179">
        <f t="shared" si="348"/>
        <v>0</v>
      </c>
      <c r="H7436" s="179">
        <f t="shared" si="349"/>
        <v>0</v>
      </c>
      <c r="I7436" s="179">
        <f t="shared" si="350"/>
        <v>0</v>
      </c>
    </row>
    <row r="7437" spans="1:9" ht="15.75" thickBot="1">
      <c r="A7437" s="398"/>
      <c r="B7437" s="333">
        <v>12</v>
      </c>
      <c r="C7437" s="334">
        <v>364.02</v>
      </c>
      <c r="D7437" s="335" t="s">
        <v>392</v>
      </c>
      <c r="E7437" s="335" t="s">
        <v>386</v>
      </c>
      <c r="F7437" s="335" t="s">
        <v>817</v>
      </c>
      <c r="G7437" s="179">
        <f t="shared" si="348"/>
        <v>0</v>
      </c>
      <c r="H7437" s="179">
        <f t="shared" si="349"/>
        <v>0</v>
      </c>
      <c r="I7437" s="179">
        <f t="shared" si="350"/>
        <v>0</v>
      </c>
    </row>
    <row r="7438" spans="1:9" ht="15.75" thickBot="1">
      <c r="A7438" s="398"/>
      <c r="B7438" s="333">
        <v>32</v>
      </c>
      <c r="C7438" s="334">
        <v>1185.25</v>
      </c>
      <c r="D7438" s="335" t="s">
        <v>392</v>
      </c>
      <c r="E7438" s="335" t="s">
        <v>386</v>
      </c>
      <c r="F7438" s="335" t="s">
        <v>822</v>
      </c>
      <c r="G7438" s="179">
        <f t="shared" si="348"/>
        <v>0</v>
      </c>
      <c r="H7438" s="179">
        <f t="shared" si="349"/>
        <v>0</v>
      </c>
      <c r="I7438" s="179">
        <f t="shared" si="350"/>
        <v>0</v>
      </c>
    </row>
    <row r="7439" spans="1:9" ht="15.75" thickBot="1">
      <c r="A7439" s="398"/>
      <c r="B7439" s="333">
        <v>24</v>
      </c>
      <c r="C7439" s="334">
        <v>728.05</v>
      </c>
      <c r="D7439" s="335" t="s">
        <v>392</v>
      </c>
      <c r="E7439" s="335" t="s">
        <v>386</v>
      </c>
      <c r="F7439" s="335" t="s">
        <v>823</v>
      </c>
      <c r="G7439" s="179">
        <f t="shared" si="348"/>
        <v>0</v>
      </c>
      <c r="H7439" s="179">
        <f t="shared" si="349"/>
        <v>0</v>
      </c>
      <c r="I7439" s="179">
        <f t="shared" si="350"/>
        <v>0</v>
      </c>
    </row>
    <row r="7440" spans="1:9" ht="15.75" thickBot="1">
      <c r="A7440" s="398"/>
      <c r="B7440" s="333">
        <v>6</v>
      </c>
      <c r="C7440" s="334">
        <v>181.82</v>
      </c>
      <c r="D7440" s="335" t="s">
        <v>392</v>
      </c>
      <c r="E7440" s="335" t="s">
        <v>386</v>
      </c>
      <c r="F7440" s="335" t="s">
        <v>825</v>
      </c>
      <c r="G7440" s="179">
        <f t="shared" si="348"/>
        <v>0</v>
      </c>
      <c r="H7440" s="179">
        <f t="shared" si="349"/>
        <v>0</v>
      </c>
      <c r="I7440" s="179">
        <f t="shared" si="350"/>
        <v>0</v>
      </c>
    </row>
    <row r="7441" spans="1:9" ht="15.75" thickBot="1">
      <c r="A7441" s="398"/>
      <c r="B7441" s="333">
        <v>4</v>
      </c>
      <c r="C7441" s="334">
        <v>124.97</v>
      </c>
      <c r="D7441" s="335" t="s">
        <v>392</v>
      </c>
      <c r="E7441" s="335" t="s">
        <v>386</v>
      </c>
      <c r="F7441" s="335" t="s">
        <v>826</v>
      </c>
      <c r="G7441" s="179">
        <f t="shared" si="348"/>
        <v>0</v>
      </c>
      <c r="H7441" s="179">
        <f t="shared" si="349"/>
        <v>0</v>
      </c>
      <c r="I7441" s="179">
        <f t="shared" si="350"/>
        <v>0</v>
      </c>
    </row>
    <row r="7442" spans="1:9" ht="15.75" thickBot="1">
      <c r="A7442" s="398"/>
      <c r="B7442" s="333">
        <v>6</v>
      </c>
      <c r="C7442" s="334">
        <v>187.46</v>
      </c>
      <c r="D7442" s="335" t="s">
        <v>392</v>
      </c>
      <c r="E7442" s="335" t="s">
        <v>386</v>
      </c>
      <c r="F7442" s="335" t="s">
        <v>819</v>
      </c>
      <c r="G7442" s="179">
        <f t="shared" si="348"/>
        <v>0</v>
      </c>
      <c r="H7442" s="179">
        <f t="shared" si="349"/>
        <v>0</v>
      </c>
      <c r="I7442" s="179">
        <f t="shared" si="350"/>
        <v>0</v>
      </c>
    </row>
    <row r="7443" spans="1:9" ht="15.75" thickBot="1">
      <c r="A7443" s="398"/>
      <c r="B7443" s="333">
        <v>1.5</v>
      </c>
      <c r="C7443" s="334">
        <v>23.9</v>
      </c>
      <c r="D7443" s="335" t="s">
        <v>392</v>
      </c>
      <c r="E7443" s="335" t="s">
        <v>386</v>
      </c>
      <c r="F7443" s="335" t="s">
        <v>867</v>
      </c>
      <c r="G7443" s="179">
        <f t="shared" si="348"/>
        <v>0</v>
      </c>
      <c r="H7443" s="179">
        <f t="shared" si="349"/>
        <v>0</v>
      </c>
      <c r="I7443" s="179">
        <f t="shared" si="350"/>
        <v>0</v>
      </c>
    </row>
    <row r="7444" spans="1:9" ht="15.75" thickBot="1">
      <c r="A7444" s="399"/>
      <c r="B7444" s="333">
        <v>0</v>
      </c>
      <c r="C7444" s="334">
        <v>894.94</v>
      </c>
      <c r="D7444" s="335" t="s">
        <v>393</v>
      </c>
      <c r="E7444" s="335" t="s">
        <v>386</v>
      </c>
      <c r="F7444" s="335" t="s">
        <v>859</v>
      </c>
      <c r="G7444" s="179">
        <f t="shared" si="348"/>
        <v>0</v>
      </c>
      <c r="H7444" s="179">
        <f t="shared" si="349"/>
        <v>0</v>
      </c>
      <c r="I7444" s="179">
        <f t="shared" si="350"/>
        <v>0</v>
      </c>
    </row>
    <row r="7445" spans="1:9" ht="15.75" thickBot="1">
      <c r="A7445" s="336" t="s">
        <v>556</v>
      </c>
      <c r="B7445" s="337">
        <v>13454.37</v>
      </c>
      <c r="C7445" s="338">
        <v>459286.33</v>
      </c>
      <c r="D7445" s="394"/>
      <c r="E7445" s="395"/>
      <c r="F7445" s="396"/>
      <c r="G7445" s="179">
        <f t="shared" si="348"/>
        <v>0</v>
      </c>
      <c r="H7445" s="179">
        <f t="shared" si="349"/>
        <v>0</v>
      </c>
      <c r="I7445" s="179">
        <f t="shared" si="350"/>
        <v>0</v>
      </c>
    </row>
    <row r="7446" spans="1:9" ht="15.75" thickBot="1">
      <c r="A7446" s="397" t="s">
        <v>557</v>
      </c>
      <c r="B7446" s="333">
        <v>0.8</v>
      </c>
      <c r="C7446" s="334">
        <v>38.36</v>
      </c>
      <c r="D7446" s="335" t="s">
        <v>391</v>
      </c>
      <c r="E7446" s="335" t="s">
        <v>386</v>
      </c>
      <c r="F7446" s="335" t="s">
        <v>817</v>
      </c>
      <c r="G7446" s="179">
        <f t="shared" si="348"/>
        <v>0</v>
      </c>
      <c r="H7446" s="179">
        <f t="shared" si="349"/>
        <v>0</v>
      </c>
      <c r="I7446" s="179">
        <f t="shared" si="350"/>
        <v>0</v>
      </c>
    </row>
    <row r="7447" spans="1:9" ht="15.75" thickBot="1">
      <c r="A7447" s="398"/>
      <c r="B7447" s="333">
        <v>0.8</v>
      </c>
      <c r="C7447" s="334">
        <v>38.36</v>
      </c>
      <c r="D7447" s="335" t="s">
        <v>391</v>
      </c>
      <c r="E7447" s="335" t="s">
        <v>386</v>
      </c>
      <c r="F7447" s="335" t="s">
        <v>818</v>
      </c>
      <c r="G7447" s="179">
        <f t="shared" si="348"/>
        <v>0</v>
      </c>
      <c r="H7447" s="179">
        <f t="shared" si="349"/>
        <v>0</v>
      </c>
      <c r="I7447" s="179">
        <f t="shared" si="350"/>
        <v>0</v>
      </c>
    </row>
    <row r="7448" spans="1:9" ht="15.75" thickBot="1">
      <c r="A7448" s="398"/>
      <c r="B7448" s="333">
        <v>0.8</v>
      </c>
      <c r="C7448" s="334">
        <v>40.369999999999997</v>
      </c>
      <c r="D7448" s="335" t="s">
        <v>391</v>
      </c>
      <c r="E7448" s="335" t="s">
        <v>386</v>
      </c>
      <c r="F7448" s="335" t="s">
        <v>819</v>
      </c>
      <c r="G7448" s="179">
        <f t="shared" si="348"/>
        <v>0</v>
      </c>
      <c r="H7448" s="179">
        <f t="shared" si="349"/>
        <v>0</v>
      </c>
      <c r="I7448" s="179">
        <f t="shared" si="350"/>
        <v>0</v>
      </c>
    </row>
    <row r="7449" spans="1:9" ht="15.75" thickBot="1">
      <c r="A7449" s="398"/>
      <c r="B7449" s="333">
        <v>0.8</v>
      </c>
      <c r="C7449" s="334">
        <v>40.369999999999997</v>
      </c>
      <c r="D7449" s="335" t="s">
        <v>391</v>
      </c>
      <c r="E7449" s="335" t="s">
        <v>386</v>
      </c>
      <c r="F7449" s="335" t="s">
        <v>820</v>
      </c>
      <c r="G7449" s="179">
        <f t="shared" si="348"/>
        <v>0</v>
      </c>
      <c r="H7449" s="179">
        <f t="shared" si="349"/>
        <v>0</v>
      </c>
      <c r="I7449" s="179">
        <f t="shared" si="350"/>
        <v>0</v>
      </c>
    </row>
    <row r="7450" spans="1:9" ht="15.75" thickBot="1">
      <c r="A7450" s="398"/>
      <c r="B7450" s="333">
        <v>2</v>
      </c>
      <c r="C7450" s="334">
        <v>113.95</v>
      </c>
      <c r="D7450" s="335" t="s">
        <v>391</v>
      </c>
      <c r="E7450" s="335" t="s">
        <v>386</v>
      </c>
      <c r="F7450" s="335" t="s">
        <v>821</v>
      </c>
      <c r="G7450" s="179">
        <f t="shared" si="348"/>
        <v>0</v>
      </c>
      <c r="H7450" s="179">
        <f t="shared" si="349"/>
        <v>0</v>
      </c>
      <c r="I7450" s="179">
        <f t="shared" si="350"/>
        <v>0</v>
      </c>
    </row>
    <row r="7451" spans="1:9" ht="15.75" thickBot="1">
      <c r="A7451" s="398"/>
      <c r="B7451" s="333">
        <v>4</v>
      </c>
      <c r="C7451" s="334">
        <v>227.92</v>
      </c>
      <c r="D7451" s="335" t="s">
        <v>391</v>
      </c>
      <c r="E7451" s="335" t="s">
        <v>386</v>
      </c>
      <c r="F7451" s="335" t="s">
        <v>919</v>
      </c>
      <c r="G7451" s="179">
        <f t="shared" si="348"/>
        <v>0</v>
      </c>
      <c r="H7451" s="179">
        <f t="shared" si="349"/>
        <v>0</v>
      </c>
      <c r="I7451" s="179">
        <f t="shared" si="350"/>
        <v>0</v>
      </c>
    </row>
    <row r="7452" spans="1:9" ht="15.75" thickBot="1">
      <c r="A7452" s="398"/>
      <c r="B7452" s="333">
        <v>4</v>
      </c>
      <c r="C7452" s="334">
        <v>227.92</v>
      </c>
      <c r="D7452" s="335" t="s">
        <v>391</v>
      </c>
      <c r="E7452" s="335" t="s">
        <v>386</v>
      </c>
      <c r="F7452" s="335" t="s">
        <v>858</v>
      </c>
      <c r="G7452" s="179">
        <f t="shared" si="348"/>
        <v>0</v>
      </c>
      <c r="H7452" s="179">
        <f t="shared" si="349"/>
        <v>0</v>
      </c>
      <c r="I7452" s="179">
        <f t="shared" si="350"/>
        <v>0</v>
      </c>
    </row>
    <row r="7453" spans="1:9" ht="15.75" thickBot="1">
      <c r="A7453" s="398"/>
      <c r="B7453" s="333">
        <v>7.87</v>
      </c>
      <c r="C7453" s="334">
        <v>377.2</v>
      </c>
      <c r="D7453" s="335" t="s">
        <v>385</v>
      </c>
      <c r="E7453" s="335" t="s">
        <v>386</v>
      </c>
      <c r="F7453" s="335" t="s">
        <v>817</v>
      </c>
      <c r="G7453" s="179">
        <f t="shared" si="348"/>
        <v>0</v>
      </c>
      <c r="H7453" s="179">
        <f t="shared" si="349"/>
        <v>377.2</v>
      </c>
      <c r="I7453" s="179">
        <f t="shared" si="350"/>
        <v>377.2</v>
      </c>
    </row>
    <row r="7454" spans="1:9" ht="15.75" thickBot="1">
      <c r="A7454" s="398"/>
      <c r="B7454" s="333">
        <v>8.67</v>
      </c>
      <c r="C7454" s="334">
        <v>415.55</v>
      </c>
      <c r="D7454" s="335" t="s">
        <v>385</v>
      </c>
      <c r="E7454" s="335" t="s">
        <v>386</v>
      </c>
      <c r="F7454" s="335" t="s">
        <v>822</v>
      </c>
      <c r="G7454" s="179">
        <f t="shared" si="348"/>
        <v>0</v>
      </c>
      <c r="H7454" s="179">
        <f t="shared" si="349"/>
        <v>415.55</v>
      </c>
      <c r="I7454" s="179">
        <f t="shared" si="350"/>
        <v>415.55</v>
      </c>
    </row>
    <row r="7455" spans="1:9" ht="15.75" thickBot="1">
      <c r="A7455" s="398"/>
      <c r="B7455" s="333">
        <v>8.67</v>
      </c>
      <c r="C7455" s="334">
        <v>415.55</v>
      </c>
      <c r="D7455" s="335" t="s">
        <v>385</v>
      </c>
      <c r="E7455" s="335" t="s">
        <v>386</v>
      </c>
      <c r="F7455" s="335" t="s">
        <v>823</v>
      </c>
      <c r="G7455" s="179">
        <f t="shared" si="348"/>
        <v>0</v>
      </c>
      <c r="H7455" s="179">
        <f t="shared" si="349"/>
        <v>415.55</v>
      </c>
      <c r="I7455" s="179">
        <f t="shared" si="350"/>
        <v>415.55</v>
      </c>
    </row>
    <row r="7456" spans="1:9" ht="15.75" thickBot="1">
      <c r="A7456" s="398"/>
      <c r="B7456" s="333">
        <v>8.67</v>
      </c>
      <c r="C7456" s="334">
        <v>415.55</v>
      </c>
      <c r="D7456" s="335" t="s">
        <v>385</v>
      </c>
      <c r="E7456" s="335" t="s">
        <v>386</v>
      </c>
      <c r="F7456" s="335" t="s">
        <v>824</v>
      </c>
      <c r="G7456" s="179">
        <f t="shared" si="348"/>
        <v>0</v>
      </c>
      <c r="H7456" s="179">
        <f t="shared" si="349"/>
        <v>415.55</v>
      </c>
      <c r="I7456" s="179">
        <f t="shared" si="350"/>
        <v>415.55</v>
      </c>
    </row>
    <row r="7457" spans="1:9" ht="15.75" thickBot="1">
      <c r="A7457" s="398"/>
      <c r="B7457" s="333">
        <v>8.67</v>
      </c>
      <c r="C7457" s="334">
        <v>415.55</v>
      </c>
      <c r="D7457" s="335" t="s">
        <v>385</v>
      </c>
      <c r="E7457" s="335" t="s">
        <v>386</v>
      </c>
      <c r="F7457" s="335" t="s">
        <v>825</v>
      </c>
      <c r="G7457" s="179">
        <f t="shared" si="348"/>
        <v>0</v>
      </c>
      <c r="H7457" s="179">
        <f t="shared" si="349"/>
        <v>415.55</v>
      </c>
      <c r="I7457" s="179">
        <f t="shared" si="350"/>
        <v>415.55</v>
      </c>
    </row>
    <row r="7458" spans="1:9" ht="15.75" thickBot="1">
      <c r="A7458" s="398"/>
      <c r="B7458" s="333">
        <v>6.27</v>
      </c>
      <c r="C7458" s="334">
        <v>300.48</v>
      </c>
      <c r="D7458" s="335" t="s">
        <v>385</v>
      </c>
      <c r="E7458" s="335" t="s">
        <v>386</v>
      </c>
      <c r="F7458" s="335" t="s">
        <v>818</v>
      </c>
      <c r="G7458" s="179">
        <f t="shared" si="348"/>
        <v>0</v>
      </c>
      <c r="H7458" s="179">
        <f t="shared" si="349"/>
        <v>300.48</v>
      </c>
      <c r="I7458" s="179">
        <f t="shared" si="350"/>
        <v>300.48</v>
      </c>
    </row>
    <row r="7459" spans="1:9" ht="15.75" thickBot="1">
      <c r="A7459" s="398"/>
      <c r="B7459" s="333">
        <v>8.67</v>
      </c>
      <c r="C7459" s="334">
        <v>437.39</v>
      </c>
      <c r="D7459" s="335" t="s">
        <v>385</v>
      </c>
      <c r="E7459" s="335" t="s">
        <v>386</v>
      </c>
      <c r="F7459" s="335" t="s">
        <v>826</v>
      </c>
      <c r="G7459" s="179">
        <f t="shared" si="348"/>
        <v>0</v>
      </c>
      <c r="H7459" s="179">
        <f t="shared" si="349"/>
        <v>437.39</v>
      </c>
      <c r="I7459" s="179">
        <f t="shared" si="350"/>
        <v>437.39</v>
      </c>
    </row>
    <row r="7460" spans="1:9" ht="15.75" thickBot="1">
      <c r="A7460" s="398"/>
      <c r="B7460" s="333">
        <v>8.67</v>
      </c>
      <c r="C7460" s="334">
        <v>437.39</v>
      </c>
      <c r="D7460" s="335" t="s">
        <v>385</v>
      </c>
      <c r="E7460" s="335" t="s">
        <v>386</v>
      </c>
      <c r="F7460" s="335" t="s">
        <v>827</v>
      </c>
      <c r="G7460" s="179">
        <f t="shared" si="348"/>
        <v>0</v>
      </c>
      <c r="H7460" s="179">
        <f t="shared" si="349"/>
        <v>437.39</v>
      </c>
      <c r="I7460" s="179">
        <f t="shared" si="350"/>
        <v>437.39</v>
      </c>
    </row>
    <row r="7461" spans="1:9" ht="15.75" thickBot="1">
      <c r="A7461" s="398"/>
      <c r="B7461" s="333">
        <v>8.67</v>
      </c>
      <c r="C7461" s="334">
        <v>437.39</v>
      </c>
      <c r="D7461" s="335" t="s">
        <v>385</v>
      </c>
      <c r="E7461" s="335" t="s">
        <v>386</v>
      </c>
      <c r="F7461" s="335" t="s">
        <v>828</v>
      </c>
      <c r="G7461" s="179">
        <f t="shared" si="348"/>
        <v>0</v>
      </c>
      <c r="H7461" s="179">
        <f t="shared" si="349"/>
        <v>437.39</v>
      </c>
      <c r="I7461" s="179">
        <f t="shared" si="350"/>
        <v>437.39</v>
      </c>
    </row>
    <row r="7462" spans="1:9" ht="15.75" thickBot="1">
      <c r="A7462" s="398"/>
      <c r="B7462" s="333">
        <v>7.87</v>
      </c>
      <c r="C7462" s="334">
        <v>397.02</v>
      </c>
      <c r="D7462" s="335" t="s">
        <v>385</v>
      </c>
      <c r="E7462" s="335" t="s">
        <v>386</v>
      </c>
      <c r="F7462" s="335" t="s">
        <v>819</v>
      </c>
      <c r="G7462" s="179">
        <f t="shared" si="348"/>
        <v>0</v>
      </c>
      <c r="H7462" s="179">
        <f t="shared" si="349"/>
        <v>397.02</v>
      </c>
      <c r="I7462" s="179">
        <f t="shared" si="350"/>
        <v>397.02</v>
      </c>
    </row>
    <row r="7463" spans="1:9" ht="15.75" thickBot="1">
      <c r="A7463" s="398"/>
      <c r="B7463" s="333">
        <v>8.67</v>
      </c>
      <c r="C7463" s="334">
        <v>437.39</v>
      </c>
      <c r="D7463" s="335" t="s">
        <v>385</v>
      </c>
      <c r="E7463" s="335" t="s">
        <v>386</v>
      </c>
      <c r="F7463" s="335" t="s">
        <v>829</v>
      </c>
      <c r="G7463" s="179">
        <f t="shared" si="348"/>
        <v>0</v>
      </c>
      <c r="H7463" s="179">
        <f t="shared" si="349"/>
        <v>437.39</v>
      </c>
      <c r="I7463" s="179">
        <f t="shared" si="350"/>
        <v>437.39</v>
      </c>
    </row>
    <row r="7464" spans="1:9" ht="15.75" thickBot="1">
      <c r="A7464" s="398"/>
      <c r="B7464" s="333">
        <v>7.87</v>
      </c>
      <c r="C7464" s="334">
        <v>397.02</v>
      </c>
      <c r="D7464" s="335" t="s">
        <v>385</v>
      </c>
      <c r="E7464" s="335" t="s">
        <v>386</v>
      </c>
      <c r="F7464" s="335" t="s">
        <v>830</v>
      </c>
      <c r="G7464" s="179">
        <f t="shared" si="348"/>
        <v>0</v>
      </c>
      <c r="H7464" s="179">
        <f t="shared" si="349"/>
        <v>397.02</v>
      </c>
      <c r="I7464" s="179">
        <f t="shared" si="350"/>
        <v>397.02</v>
      </c>
    </row>
    <row r="7465" spans="1:9" ht="15.75" thickBot="1">
      <c r="A7465" s="398"/>
      <c r="B7465" s="333">
        <v>3.87</v>
      </c>
      <c r="C7465" s="334">
        <v>195.15</v>
      </c>
      <c r="D7465" s="335" t="s">
        <v>385</v>
      </c>
      <c r="E7465" s="335" t="s">
        <v>386</v>
      </c>
      <c r="F7465" s="335" t="s">
        <v>820</v>
      </c>
      <c r="G7465" s="179">
        <f t="shared" si="348"/>
        <v>0</v>
      </c>
      <c r="H7465" s="179">
        <f t="shared" si="349"/>
        <v>195.15</v>
      </c>
      <c r="I7465" s="179">
        <f t="shared" si="350"/>
        <v>195.15</v>
      </c>
    </row>
    <row r="7466" spans="1:9" ht="15.75" thickBot="1">
      <c r="A7466" s="398"/>
      <c r="B7466" s="333">
        <v>8.67</v>
      </c>
      <c r="C7466" s="334">
        <v>437.39</v>
      </c>
      <c r="D7466" s="335" t="s">
        <v>385</v>
      </c>
      <c r="E7466" s="335" t="s">
        <v>386</v>
      </c>
      <c r="F7466" s="335" t="s">
        <v>805</v>
      </c>
      <c r="G7466" s="179">
        <f t="shared" si="348"/>
        <v>0</v>
      </c>
      <c r="H7466" s="179">
        <f t="shared" si="349"/>
        <v>437.39</v>
      </c>
      <c r="I7466" s="179">
        <f t="shared" si="350"/>
        <v>437.39</v>
      </c>
    </row>
    <row r="7467" spans="1:9" ht="15.75" thickBot="1">
      <c r="A7467" s="398"/>
      <c r="B7467" s="333">
        <v>8.67</v>
      </c>
      <c r="C7467" s="334">
        <v>437.39</v>
      </c>
      <c r="D7467" s="335" t="s">
        <v>385</v>
      </c>
      <c r="E7467" s="335" t="s">
        <v>386</v>
      </c>
      <c r="F7467" s="335" t="s">
        <v>831</v>
      </c>
      <c r="G7467" s="179">
        <f t="shared" si="348"/>
        <v>0</v>
      </c>
      <c r="H7467" s="179">
        <f t="shared" si="349"/>
        <v>437.39</v>
      </c>
      <c r="I7467" s="179">
        <f t="shared" si="350"/>
        <v>437.39</v>
      </c>
    </row>
    <row r="7468" spans="1:9" ht="15.75" thickBot="1">
      <c r="A7468" s="398"/>
      <c r="B7468" s="333">
        <v>21.67</v>
      </c>
      <c r="C7468" s="334">
        <v>1234.57</v>
      </c>
      <c r="D7468" s="335" t="s">
        <v>385</v>
      </c>
      <c r="E7468" s="335" t="s">
        <v>386</v>
      </c>
      <c r="F7468" s="335" t="s">
        <v>832</v>
      </c>
      <c r="G7468" s="179">
        <f t="shared" si="348"/>
        <v>0</v>
      </c>
      <c r="H7468" s="179">
        <f t="shared" si="349"/>
        <v>1234.57</v>
      </c>
      <c r="I7468" s="179">
        <f t="shared" si="350"/>
        <v>1234.57</v>
      </c>
    </row>
    <row r="7469" spans="1:9" ht="15.75" thickBot="1">
      <c r="A7469" s="398"/>
      <c r="B7469" s="333">
        <v>19.670000000000002</v>
      </c>
      <c r="C7469" s="334">
        <v>1120.6199999999999</v>
      </c>
      <c r="D7469" s="335" t="s">
        <v>385</v>
      </c>
      <c r="E7469" s="335" t="s">
        <v>386</v>
      </c>
      <c r="F7469" s="335" t="s">
        <v>821</v>
      </c>
      <c r="G7469" s="179">
        <f t="shared" si="348"/>
        <v>0</v>
      </c>
      <c r="H7469" s="179">
        <f t="shared" si="349"/>
        <v>1120.6199999999999</v>
      </c>
      <c r="I7469" s="179">
        <f t="shared" si="350"/>
        <v>1120.6199999999999</v>
      </c>
    </row>
    <row r="7470" spans="1:9" ht="15.75" thickBot="1">
      <c r="A7470" s="398"/>
      <c r="B7470" s="333">
        <v>21.67</v>
      </c>
      <c r="C7470" s="334">
        <v>1234.57</v>
      </c>
      <c r="D7470" s="335" t="s">
        <v>385</v>
      </c>
      <c r="E7470" s="335" t="s">
        <v>386</v>
      </c>
      <c r="F7470" s="335" t="s">
        <v>833</v>
      </c>
      <c r="G7470" s="179">
        <f t="shared" si="348"/>
        <v>0</v>
      </c>
      <c r="H7470" s="179">
        <f t="shared" si="349"/>
        <v>1234.57</v>
      </c>
      <c r="I7470" s="179">
        <f t="shared" si="350"/>
        <v>1234.57</v>
      </c>
    </row>
    <row r="7471" spans="1:9" ht="15.75" thickBot="1">
      <c r="A7471" s="398"/>
      <c r="B7471" s="333">
        <v>16.87</v>
      </c>
      <c r="C7471" s="334">
        <v>940.24</v>
      </c>
      <c r="D7471" s="335" t="s">
        <v>385</v>
      </c>
      <c r="E7471" s="335" t="s">
        <v>386</v>
      </c>
      <c r="F7471" s="335" t="s">
        <v>916</v>
      </c>
      <c r="G7471" s="179">
        <f t="shared" si="348"/>
        <v>0</v>
      </c>
      <c r="H7471" s="179">
        <f t="shared" si="349"/>
        <v>940.24</v>
      </c>
      <c r="I7471" s="179">
        <f t="shared" si="350"/>
        <v>940.24</v>
      </c>
    </row>
    <row r="7472" spans="1:9" ht="15.75" thickBot="1">
      <c r="A7472" s="398"/>
      <c r="B7472" s="333">
        <v>21.67</v>
      </c>
      <c r="C7472" s="334">
        <v>1234.57</v>
      </c>
      <c r="D7472" s="335" t="s">
        <v>385</v>
      </c>
      <c r="E7472" s="335" t="s">
        <v>386</v>
      </c>
      <c r="F7472" s="335" t="s">
        <v>917</v>
      </c>
      <c r="G7472" s="179">
        <f t="shared" si="348"/>
        <v>0</v>
      </c>
      <c r="H7472" s="179">
        <f t="shared" si="349"/>
        <v>1234.57</v>
      </c>
      <c r="I7472" s="179">
        <f t="shared" si="350"/>
        <v>1234.57</v>
      </c>
    </row>
    <row r="7473" spans="1:9" ht="15.75" thickBot="1">
      <c r="A7473" s="398"/>
      <c r="B7473" s="333">
        <v>20.87</v>
      </c>
      <c r="C7473" s="334">
        <v>1194.2</v>
      </c>
      <c r="D7473" s="335" t="s">
        <v>385</v>
      </c>
      <c r="E7473" s="335" t="s">
        <v>386</v>
      </c>
      <c r="F7473" s="335" t="s">
        <v>918</v>
      </c>
      <c r="G7473" s="179">
        <f t="shared" si="348"/>
        <v>0</v>
      </c>
      <c r="H7473" s="179">
        <f t="shared" si="349"/>
        <v>1194.2</v>
      </c>
      <c r="I7473" s="179">
        <f t="shared" si="350"/>
        <v>1194.2</v>
      </c>
    </row>
    <row r="7474" spans="1:9" ht="15.75" thickBot="1">
      <c r="A7474" s="398"/>
      <c r="B7474" s="333">
        <v>17.670000000000002</v>
      </c>
      <c r="C7474" s="334">
        <v>1006.67</v>
      </c>
      <c r="D7474" s="335" t="s">
        <v>385</v>
      </c>
      <c r="E7474" s="335" t="s">
        <v>386</v>
      </c>
      <c r="F7474" s="335" t="s">
        <v>919</v>
      </c>
      <c r="G7474" s="179">
        <f t="shared" si="348"/>
        <v>0</v>
      </c>
      <c r="H7474" s="179">
        <f t="shared" si="349"/>
        <v>1006.67</v>
      </c>
      <c r="I7474" s="179">
        <f t="shared" si="350"/>
        <v>1006.67</v>
      </c>
    </row>
    <row r="7475" spans="1:9" ht="15.75" thickBot="1">
      <c r="A7475" s="398"/>
      <c r="B7475" s="333">
        <v>20.87</v>
      </c>
      <c r="C7475" s="334">
        <v>1194.2</v>
      </c>
      <c r="D7475" s="335" t="s">
        <v>385</v>
      </c>
      <c r="E7475" s="335" t="s">
        <v>386</v>
      </c>
      <c r="F7475" s="335" t="s">
        <v>920</v>
      </c>
      <c r="G7475" s="179">
        <f t="shared" si="348"/>
        <v>0</v>
      </c>
      <c r="H7475" s="179">
        <f t="shared" si="349"/>
        <v>1194.2</v>
      </c>
      <c r="I7475" s="179">
        <f t="shared" si="350"/>
        <v>1194.2</v>
      </c>
    </row>
    <row r="7476" spans="1:9" ht="15.75" thickBot="1">
      <c r="A7476" s="398"/>
      <c r="B7476" s="333">
        <v>16.07</v>
      </c>
      <c r="C7476" s="334">
        <v>925.92</v>
      </c>
      <c r="D7476" s="335" t="s">
        <v>385</v>
      </c>
      <c r="E7476" s="335" t="s">
        <v>386</v>
      </c>
      <c r="F7476" s="335" t="s">
        <v>858</v>
      </c>
      <c r="G7476" s="179">
        <f t="shared" si="348"/>
        <v>0</v>
      </c>
      <c r="H7476" s="179">
        <f t="shared" si="349"/>
        <v>925.92</v>
      </c>
      <c r="I7476" s="179">
        <f t="shared" si="350"/>
        <v>925.92</v>
      </c>
    </row>
    <row r="7477" spans="1:9" ht="15.75" thickBot="1">
      <c r="A7477" s="399"/>
      <c r="B7477" s="333">
        <v>0</v>
      </c>
      <c r="C7477" s="334">
        <v>51.63</v>
      </c>
      <c r="D7477" s="335" t="s">
        <v>393</v>
      </c>
      <c r="E7477" s="335" t="s">
        <v>386</v>
      </c>
      <c r="F7477" s="335" t="s">
        <v>859</v>
      </c>
      <c r="G7477" s="179">
        <f t="shared" si="348"/>
        <v>0</v>
      </c>
      <c r="H7477" s="179">
        <f t="shared" si="349"/>
        <v>0</v>
      </c>
      <c r="I7477" s="179">
        <f t="shared" si="350"/>
        <v>0</v>
      </c>
    </row>
    <row r="7478" spans="1:9" ht="15.75" thickBot="1">
      <c r="A7478" s="336" t="s">
        <v>557</v>
      </c>
      <c r="B7478" s="337">
        <v>310.68</v>
      </c>
      <c r="C7478" s="338">
        <v>16817.849999999999</v>
      </c>
      <c r="D7478" s="394"/>
      <c r="E7478" s="395"/>
      <c r="F7478" s="396"/>
      <c r="G7478" s="179">
        <f t="shared" si="348"/>
        <v>0</v>
      </c>
      <c r="H7478" s="179">
        <f t="shared" si="349"/>
        <v>0</v>
      </c>
      <c r="I7478" s="179">
        <f t="shared" si="350"/>
        <v>0</v>
      </c>
    </row>
    <row r="7479" spans="1:9" ht="15.75" thickBot="1">
      <c r="A7479" s="397" t="s">
        <v>558</v>
      </c>
      <c r="B7479" s="333">
        <v>1.6</v>
      </c>
      <c r="C7479" s="334">
        <v>68.23</v>
      </c>
      <c r="D7479" s="335" t="s">
        <v>389</v>
      </c>
      <c r="E7479" s="335" t="s">
        <v>386</v>
      </c>
      <c r="F7479" s="335" t="s">
        <v>830</v>
      </c>
      <c r="G7479" s="179">
        <f t="shared" si="348"/>
        <v>0</v>
      </c>
      <c r="H7479" s="179">
        <f t="shared" si="349"/>
        <v>0</v>
      </c>
      <c r="I7479" s="179">
        <f t="shared" si="350"/>
        <v>0</v>
      </c>
    </row>
    <row r="7480" spans="1:9" ht="15.75" thickBot="1">
      <c r="A7480" s="398"/>
      <c r="B7480" s="333">
        <v>1.6</v>
      </c>
      <c r="C7480" s="334">
        <v>68.23</v>
      </c>
      <c r="D7480" s="335" t="s">
        <v>389</v>
      </c>
      <c r="E7480" s="335" t="s">
        <v>386</v>
      </c>
      <c r="F7480" s="335" t="s">
        <v>832</v>
      </c>
      <c r="G7480" s="179">
        <f t="shared" si="348"/>
        <v>0</v>
      </c>
      <c r="H7480" s="179">
        <f t="shared" si="349"/>
        <v>0</v>
      </c>
      <c r="I7480" s="179">
        <f t="shared" si="350"/>
        <v>0</v>
      </c>
    </row>
    <row r="7481" spans="1:9" ht="15.75" thickBot="1">
      <c r="A7481" s="398"/>
      <c r="B7481" s="333">
        <v>1.6</v>
      </c>
      <c r="C7481" s="334">
        <v>24.3</v>
      </c>
      <c r="D7481" s="335" t="s">
        <v>391</v>
      </c>
      <c r="E7481" s="335" t="s">
        <v>386</v>
      </c>
      <c r="F7481" s="335" t="s">
        <v>807</v>
      </c>
      <c r="G7481" s="179">
        <f t="shared" si="348"/>
        <v>0</v>
      </c>
      <c r="H7481" s="179">
        <f t="shared" si="349"/>
        <v>0</v>
      </c>
      <c r="I7481" s="179">
        <f t="shared" si="350"/>
        <v>0</v>
      </c>
    </row>
    <row r="7482" spans="1:9" ht="15.75" thickBot="1">
      <c r="A7482" s="398"/>
      <c r="B7482" s="333">
        <v>1.6</v>
      </c>
      <c r="C7482" s="334">
        <v>52.85</v>
      </c>
      <c r="D7482" s="335" t="s">
        <v>391</v>
      </c>
      <c r="E7482" s="335" t="s">
        <v>386</v>
      </c>
      <c r="F7482" s="335" t="s">
        <v>817</v>
      </c>
      <c r="G7482" s="179">
        <f t="shared" si="348"/>
        <v>0</v>
      </c>
      <c r="H7482" s="179">
        <f t="shared" si="349"/>
        <v>0</v>
      </c>
      <c r="I7482" s="179">
        <f t="shared" si="350"/>
        <v>0</v>
      </c>
    </row>
    <row r="7483" spans="1:9" ht="15.75" thickBot="1">
      <c r="A7483" s="398"/>
      <c r="B7483" s="333">
        <v>0.8</v>
      </c>
      <c r="C7483" s="334">
        <v>12.15</v>
      </c>
      <c r="D7483" s="335" t="s">
        <v>391</v>
      </c>
      <c r="E7483" s="335" t="s">
        <v>386</v>
      </c>
      <c r="F7483" s="335" t="s">
        <v>837</v>
      </c>
      <c r="G7483" s="179">
        <f t="shared" si="348"/>
        <v>0</v>
      </c>
      <c r="H7483" s="179">
        <f t="shared" si="349"/>
        <v>0</v>
      </c>
      <c r="I7483" s="179">
        <f t="shared" si="350"/>
        <v>0</v>
      </c>
    </row>
    <row r="7484" spans="1:9" ht="15.75" thickBot="1">
      <c r="A7484" s="398"/>
      <c r="B7484" s="333">
        <v>1.6</v>
      </c>
      <c r="C7484" s="334">
        <v>52.85</v>
      </c>
      <c r="D7484" s="335" t="s">
        <v>391</v>
      </c>
      <c r="E7484" s="335" t="s">
        <v>386</v>
      </c>
      <c r="F7484" s="335" t="s">
        <v>818</v>
      </c>
      <c r="G7484" s="179">
        <f t="shared" si="348"/>
        <v>0</v>
      </c>
      <c r="H7484" s="179">
        <f t="shared" si="349"/>
        <v>0</v>
      </c>
      <c r="I7484" s="179">
        <f t="shared" si="350"/>
        <v>0</v>
      </c>
    </row>
    <row r="7485" spans="1:9" ht="15.75" thickBot="1">
      <c r="A7485" s="398"/>
      <c r="B7485" s="333">
        <v>0.8</v>
      </c>
      <c r="C7485" s="334">
        <v>12.15</v>
      </c>
      <c r="D7485" s="335" t="s">
        <v>391</v>
      </c>
      <c r="E7485" s="335" t="s">
        <v>386</v>
      </c>
      <c r="F7485" s="335" t="s">
        <v>835</v>
      </c>
      <c r="G7485" s="179">
        <f t="shared" si="348"/>
        <v>0</v>
      </c>
      <c r="H7485" s="179">
        <f t="shared" si="349"/>
        <v>0</v>
      </c>
      <c r="I7485" s="179">
        <f t="shared" si="350"/>
        <v>0</v>
      </c>
    </row>
    <row r="7486" spans="1:9" ht="15.75" thickBot="1">
      <c r="A7486" s="398"/>
      <c r="B7486" s="333">
        <v>1.6</v>
      </c>
      <c r="C7486" s="334">
        <v>56.3</v>
      </c>
      <c r="D7486" s="335" t="s">
        <v>391</v>
      </c>
      <c r="E7486" s="335" t="s">
        <v>386</v>
      </c>
      <c r="F7486" s="335" t="s">
        <v>819</v>
      </c>
      <c r="G7486" s="179">
        <f t="shared" si="348"/>
        <v>0</v>
      </c>
      <c r="H7486" s="179">
        <f t="shared" si="349"/>
        <v>0</v>
      </c>
      <c r="I7486" s="179">
        <f t="shared" si="350"/>
        <v>0</v>
      </c>
    </row>
    <row r="7487" spans="1:9" ht="15.75" thickBot="1">
      <c r="A7487" s="398"/>
      <c r="B7487" s="333">
        <v>0.8</v>
      </c>
      <c r="C7487" s="334">
        <v>12.54</v>
      </c>
      <c r="D7487" s="335" t="s">
        <v>391</v>
      </c>
      <c r="E7487" s="335" t="s">
        <v>386</v>
      </c>
      <c r="F7487" s="335" t="s">
        <v>845</v>
      </c>
      <c r="G7487" s="179">
        <f t="shared" si="348"/>
        <v>0</v>
      </c>
      <c r="H7487" s="179">
        <f t="shared" si="349"/>
        <v>0</v>
      </c>
      <c r="I7487" s="179">
        <f t="shared" si="350"/>
        <v>0</v>
      </c>
    </row>
    <row r="7488" spans="1:9" ht="15.75" thickBot="1">
      <c r="A7488" s="398"/>
      <c r="B7488" s="333">
        <v>1.6</v>
      </c>
      <c r="C7488" s="334">
        <v>56.3</v>
      </c>
      <c r="D7488" s="335" t="s">
        <v>391</v>
      </c>
      <c r="E7488" s="335" t="s">
        <v>386</v>
      </c>
      <c r="F7488" s="335" t="s">
        <v>820</v>
      </c>
      <c r="G7488" s="179">
        <f t="shared" si="348"/>
        <v>0</v>
      </c>
      <c r="H7488" s="179">
        <f t="shared" si="349"/>
        <v>0</v>
      </c>
      <c r="I7488" s="179">
        <f t="shared" si="350"/>
        <v>0</v>
      </c>
    </row>
    <row r="7489" spans="1:9" ht="15.75" thickBot="1">
      <c r="A7489" s="398"/>
      <c r="B7489" s="333">
        <v>0.8</v>
      </c>
      <c r="C7489" s="334">
        <v>12.54</v>
      </c>
      <c r="D7489" s="335" t="s">
        <v>391</v>
      </c>
      <c r="E7489" s="335" t="s">
        <v>386</v>
      </c>
      <c r="F7489" s="335" t="s">
        <v>881</v>
      </c>
      <c r="G7489" s="179">
        <f t="shared" si="348"/>
        <v>0</v>
      </c>
      <c r="H7489" s="179">
        <f t="shared" si="349"/>
        <v>0</v>
      </c>
      <c r="I7489" s="179">
        <f t="shared" si="350"/>
        <v>0</v>
      </c>
    </row>
    <row r="7490" spans="1:9" ht="15.75" thickBot="1">
      <c r="A7490" s="398"/>
      <c r="B7490" s="333">
        <v>0.8</v>
      </c>
      <c r="C7490" s="334">
        <v>12.54</v>
      </c>
      <c r="D7490" s="335" t="s">
        <v>391</v>
      </c>
      <c r="E7490" s="335" t="s">
        <v>386</v>
      </c>
      <c r="F7490" s="335" t="s">
        <v>863</v>
      </c>
      <c r="G7490" s="179">
        <f t="shared" si="348"/>
        <v>0</v>
      </c>
      <c r="H7490" s="179">
        <f t="shared" si="349"/>
        <v>0</v>
      </c>
      <c r="I7490" s="179">
        <f t="shared" si="350"/>
        <v>0</v>
      </c>
    </row>
    <row r="7491" spans="1:9" ht="15.75" thickBot="1">
      <c r="A7491" s="398"/>
      <c r="B7491" s="333">
        <v>1.6</v>
      </c>
      <c r="C7491" s="334">
        <v>56.3</v>
      </c>
      <c r="D7491" s="335" t="s">
        <v>391</v>
      </c>
      <c r="E7491" s="335" t="s">
        <v>386</v>
      </c>
      <c r="F7491" s="335" t="s">
        <v>821</v>
      </c>
      <c r="G7491" s="179">
        <f t="shared" si="348"/>
        <v>0</v>
      </c>
      <c r="H7491" s="179">
        <f t="shared" si="349"/>
        <v>0</v>
      </c>
      <c r="I7491" s="179">
        <f t="shared" si="350"/>
        <v>0</v>
      </c>
    </row>
    <row r="7492" spans="1:9" ht="15.75" thickBot="1">
      <c r="A7492" s="398"/>
      <c r="B7492" s="333">
        <v>3.2</v>
      </c>
      <c r="C7492" s="334">
        <v>115.69</v>
      </c>
      <c r="D7492" s="335" t="s">
        <v>391</v>
      </c>
      <c r="E7492" s="335" t="s">
        <v>386</v>
      </c>
      <c r="F7492" s="335" t="s">
        <v>919</v>
      </c>
      <c r="G7492" s="179">
        <f t="shared" si="348"/>
        <v>0</v>
      </c>
      <c r="H7492" s="179">
        <f t="shared" si="349"/>
        <v>0</v>
      </c>
      <c r="I7492" s="179">
        <f t="shared" si="350"/>
        <v>0</v>
      </c>
    </row>
    <row r="7493" spans="1:9" ht="15.75" thickBot="1">
      <c r="A7493" s="398"/>
      <c r="B7493" s="333">
        <v>1.6</v>
      </c>
      <c r="C7493" s="334">
        <v>25.08</v>
      </c>
      <c r="D7493" s="335" t="s">
        <v>391</v>
      </c>
      <c r="E7493" s="335" t="s">
        <v>386</v>
      </c>
      <c r="F7493" s="335" t="s">
        <v>838</v>
      </c>
      <c r="G7493" s="179">
        <f t="shared" ref="G7493:G7556" si="351">IF(D7493="REG",C7493,0)</f>
        <v>0</v>
      </c>
      <c r="H7493" s="179">
        <f t="shared" ref="H7493:H7556" si="352">IF(D7493="SAL",C7493,0)</f>
        <v>0</v>
      </c>
      <c r="I7493" s="179">
        <f t="shared" ref="I7493:I7556" si="353">+G7493+H7493</f>
        <v>0</v>
      </c>
    </row>
    <row r="7494" spans="1:9" ht="15.75" thickBot="1">
      <c r="A7494" s="398"/>
      <c r="B7494" s="333">
        <v>4</v>
      </c>
      <c r="C7494" s="334">
        <v>128.22999999999999</v>
      </c>
      <c r="D7494" s="335" t="s">
        <v>391</v>
      </c>
      <c r="E7494" s="335" t="s">
        <v>386</v>
      </c>
      <c r="F7494" s="335" t="s">
        <v>858</v>
      </c>
      <c r="G7494" s="179">
        <f t="shared" si="351"/>
        <v>0</v>
      </c>
      <c r="H7494" s="179">
        <f t="shared" si="352"/>
        <v>0</v>
      </c>
      <c r="I7494" s="179">
        <f t="shared" si="353"/>
        <v>0</v>
      </c>
    </row>
    <row r="7495" spans="1:9" ht="15.75" thickBot="1">
      <c r="A7495" s="398"/>
      <c r="B7495" s="333">
        <v>5.35</v>
      </c>
      <c r="C7495" s="334">
        <v>81.260000000000005</v>
      </c>
      <c r="D7495" s="335" t="s">
        <v>384</v>
      </c>
      <c r="E7495" s="335" t="s">
        <v>386</v>
      </c>
      <c r="F7495" s="335" t="s">
        <v>807</v>
      </c>
      <c r="G7495" s="179">
        <f t="shared" si="351"/>
        <v>81.260000000000005</v>
      </c>
      <c r="H7495" s="179">
        <f t="shared" si="352"/>
        <v>0</v>
      </c>
      <c r="I7495" s="179">
        <f t="shared" si="353"/>
        <v>81.260000000000005</v>
      </c>
    </row>
    <row r="7496" spans="1:9" ht="15.75" thickBot="1">
      <c r="A7496" s="398"/>
      <c r="B7496" s="333">
        <v>7</v>
      </c>
      <c r="C7496" s="334">
        <v>106.33</v>
      </c>
      <c r="D7496" s="335" t="s">
        <v>384</v>
      </c>
      <c r="E7496" s="335" t="s">
        <v>386</v>
      </c>
      <c r="F7496" s="335" t="s">
        <v>837</v>
      </c>
      <c r="G7496" s="179">
        <f t="shared" si="351"/>
        <v>106.33</v>
      </c>
      <c r="H7496" s="179">
        <f t="shared" si="352"/>
        <v>0</v>
      </c>
      <c r="I7496" s="179">
        <f t="shared" si="353"/>
        <v>106.33</v>
      </c>
    </row>
    <row r="7497" spans="1:9" ht="15.75" thickBot="1">
      <c r="A7497" s="398"/>
      <c r="B7497" s="333">
        <v>7.8</v>
      </c>
      <c r="C7497" s="334">
        <v>118.48</v>
      </c>
      <c r="D7497" s="335" t="s">
        <v>384</v>
      </c>
      <c r="E7497" s="335" t="s">
        <v>386</v>
      </c>
      <c r="F7497" s="335" t="s">
        <v>811</v>
      </c>
      <c r="G7497" s="179">
        <f t="shared" si="351"/>
        <v>118.48</v>
      </c>
      <c r="H7497" s="179">
        <f t="shared" si="352"/>
        <v>0</v>
      </c>
      <c r="I7497" s="179">
        <f t="shared" si="353"/>
        <v>118.48</v>
      </c>
    </row>
    <row r="7498" spans="1:9" ht="15.75" thickBot="1">
      <c r="A7498" s="398"/>
      <c r="B7498" s="333">
        <v>7.6</v>
      </c>
      <c r="C7498" s="334">
        <v>115.44</v>
      </c>
      <c r="D7498" s="335" t="s">
        <v>384</v>
      </c>
      <c r="E7498" s="335" t="s">
        <v>386</v>
      </c>
      <c r="F7498" s="335" t="s">
        <v>813</v>
      </c>
      <c r="G7498" s="179">
        <f t="shared" si="351"/>
        <v>115.44</v>
      </c>
      <c r="H7498" s="179">
        <f t="shared" si="352"/>
        <v>0</v>
      </c>
      <c r="I7498" s="179">
        <f t="shared" si="353"/>
        <v>115.44</v>
      </c>
    </row>
    <row r="7499" spans="1:9" ht="15.75" thickBot="1">
      <c r="A7499" s="398"/>
      <c r="B7499" s="333">
        <v>7.7</v>
      </c>
      <c r="C7499" s="334">
        <v>116.96</v>
      </c>
      <c r="D7499" s="335" t="s">
        <v>384</v>
      </c>
      <c r="E7499" s="335" t="s">
        <v>386</v>
      </c>
      <c r="F7499" s="335" t="s">
        <v>808</v>
      </c>
      <c r="G7499" s="179">
        <f t="shared" si="351"/>
        <v>116.96</v>
      </c>
      <c r="H7499" s="179">
        <f t="shared" si="352"/>
        <v>0</v>
      </c>
      <c r="I7499" s="179">
        <f t="shared" si="353"/>
        <v>116.96</v>
      </c>
    </row>
    <row r="7500" spans="1:9" ht="15.75" thickBot="1">
      <c r="A7500" s="398"/>
      <c r="B7500" s="333">
        <v>7.3</v>
      </c>
      <c r="C7500" s="334">
        <v>110.88</v>
      </c>
      <c r="D7500" s="335" t="s">
        <v>384</v>
      </c>
      <c r="E7500" s="335" t="s">
        <v>386</v>
      </c>
      <c r="F7500" s="335" t="s">
        <v>809</v>
      </c>
      <c r="G7500" s="179">
        <f t="shared" si="351"/>
        <v>110.88</v>
      </c>
      <c r="H7500" s="179">
        <f t="shared" si="352"/>
        <v>0</v>
      </c>
      <c r="I7500" s="179">
        <f t="shared" si="353"/>
        <v>110.88</v>
      </c>
    </row>
    <row r="7501" spans="1:9" ht="15.75" thickBot="1">
      <c r="A7501" s="398"/>
      <c r="B7501" s="333">
        <v>7</v>
      </c>
      <c r="C7501" s="334">
        <v>106.33</v>
      </c>
      <c r="D7501" s="335" t="s">
        <v>384</v>
      </c>
      <c r="E7501" s="335" t="s">
        <v>386</v>
      </c>
      <c r="F7501" s="335" t="s">
        <v>810</v>
      </c>
      <c r="G7501" s="179">
        <f t="shared" si="351"/>
        <v>106.33</v>
      </c>
      <c r="H7501" s="179">
        <f t="shared" si="352"/>
        <v>0</v>
      </c>
      <c r="I7501" s="179">
        <f t="shared" si="353"/>
        <v>106.33</v>
      </c>
    </row>
    <row r="7502" spans="1:9" ht="15.75" thickBot="1">
      <c r="A7502" s="398"/>
      <c r="B7502" s="333">
        <v>6.2</v>
      </c>
      <c r="C7502" s="334">
        <v>94.18</v>
      </c>
      <c r="D7502" s="335" t="s">
        <v>384</v>
      </c>
      <c r="E7502" s="335" t="s">
        <v>386</v>
      </c>
      <c r="F7502" s="335" t="s">
        <v>835</v>
      </c>
      <c r="G7502" s="179">
        <f t="shared" si="351"/>
        <v>94.18</v>
      </c>
      <c r="H7502" s="179">
        <f t="shared" si="352"/>
        <v>0</v>
      </c>
      <c r="I7502" s="179">
        <f t="shared" si="353"/>
        <v>94.18</v>
      </c>
    </row>
    <row r="7503" spans="1:9" ht="15.75" thickBot="1">
      <c r="A7503" s="398"/>
      <c r="B7503" s="333">
        <v>7.6</v>
      </c>
      <c r="C7503" s="334">
        <v>119.12</v>
      </c>
      <c r="D7503" s="335" t="s">
        <v>384</v>
      </c>
      <c r="E7503" s="335" t="s">
        <v>386</v>
      </c>
      <c r="F7503" s="335" t="s">
        <v>802</v>
      </c>
      <c r="G7503" s="179">
        <f t="shared" si="351"/>
        <v>119.12</v>
      </c>
      <c r="H7503" s="179">
        <f t="shared" si="352"/>
        <v>0</v>
      </c>
      <c r="I7503" s="179">
        <f t="shared" si="353"/>
        <v>119.12</v>
      </c>
    </row>
    <row r="7504" spans="1:9" ht="15.75" thickBot="1">
      <c r="A7504" s="398"/>
      <c r="B7504" s="333">
        <v>7.8</v>
      </c>
      <c r="C7504" s="334">
        <v>122.25</v>
      </c>
      <c r="D7504" s="335" t="s">
        <v>384</v>
      </c>
      <c r="E7504" s="335" t="s">
        <v>386</v>
      </c>
      <c r="F7504" s="335" t="s">
        <v>803</v>
      </c>
      <c r="G7504" s="179">
        <f t="shared" si="351"/>
        <v>122.25</v>
      </c>
      <c r="H7504" s="179">
        <f t="shared" si="352"/>
        <v>0</v>
      </c>
      <c r="I7504" s="179">
        <f t="shared" si="353"/>
        <v>122.25</v>
      </c>
    </row>
    <row r="7505" spans="1:9" ht="15.75" thickBot="1">
      <c r="A7505" s="398"/>
      <c r="B7505" s="333">
        <v>7.4</v>
      </c>
      <c r="C7505" s="334">
        <v>115.98</v>
      </c>
      <c r="D7505" s="335" t="s">
        <v>384</v>
      </c>
      <c r="E7505" s="335" t="s">
        <v>386</v>
      </c>
      <c r="F7505" s="335" t="s">
        <v>804</v>
      </c>
      <c r="G7505" s="179">
        <f t="shared" si="351"/>
        <v>115.98</v>
      </c>
      <c r="H7505" s="179">
        <f t="shared" si="352"/>
        <v>0</v>
      </c>
      <c r="I7505" s="179">
        <f t="shared" si="353"/>
        <v>115.98</v>
      </c>
    </row>
    <row r="7506" spans="1:9" ht="15.75" thickBot="1">
      <c r="A7506" s="398"/>
      <c r="B7506" s="333">
        <v>6.2</v>
      </c>
      <c r="C7506" s="334">
        <v>97.17</v>
      </c>
      <c r="D7506" s="335" t="s">
        <v>384</v>
      </c>
      <c r="E7506" s="335" t="s">
        <v>386</v>
      </c>
      <c r="F7506" s="335" t="s">
        <v>845</v>
      </c>
      <c r="G7506" s="179">
        <f t="shared" si="351"/>
        <v>97.17</v>
      </c>
      <c r="H7506" s="179">
        <f t="shared" si="352"/>
        <v>0</v>
      </c>
      <c r="I7506" s="179">
        <f t="shared" si="353"/>
        <v>97.17</v>
      </c>
    </row>
    <row r="7507" spans="1:9" ht="15.75" thickBot="1">
      <c r="A7507" s="398"/>
      <c r="B7507" s="333">
        <v>7.2</v>
      </c>
      <c r="C7507" s="334">
        <v>112.85</v>
      </c>
      <c r="D7507" s="335" t="s">
        <v>384</v>
      </c>
      <c r="E7507" s="335" t="s">
        <v>386</v>
      </c>
      <c r="F7507" s="335" t="s">
        <v>843</v>
      </c>
      <c r="G7507" s="179">
        <f t="shared" si="351"/>
        <v>112.85</v>
      </c>
      <c r="H7507" s="179">
        <f t="shared" si="352"/>
        <v>0</v>
      </c>
      <c r="I7507" s="179">
        <f t="shared" si="353"/>
        <v>112.85</v>
      </c>
    </row>
    <row r="7508" spans="1:9" ht="15.75" thickBot="1">
      <c r="A7508" s="398"/>
      <c r="B7508" s="333">
        <v>7.4</v>
      </c>
      <c r="C7508" s="334">
        <v>115.98</v>
      </c>
      <c r="D7508" s="335" t="s">
        <v>384</v>
      </c>
      <c r="E7508" s="335" t="s">
        <v>386</v>
      </c>
      <c r="F7508" s="335" t="s">
        <v>894</v>
      </c>
      <c r="G7508" s="179">
        <f t="shared" si="351"/>
        <v>115.98</v>
      </c>
      <c r="H7508" s="179">
        <f t="shared" si="352"/>
        <v>0</v>
      </c>
      <c r="I7508" s="179">
        <f t="shared" si="353"/>
        <v>115.98</v>
      </c>
    </row>
    <row r="7509" spans="1:9" ht="15.75" thickBot="1">
      <c r="A7509" s="398"/>
      <c r="B7509" s="333">
        <v>6.7</v>
      </c>
      <c r="C7509" s="334">
        <v>105.01</v>
      </c>
      <c r="D7509" s="335" t="s">
        <v>384</v>
      </c>
      <c r="E7509" s="335" t="s">
        <v>386</v>
      </c>
      <c r="F7509" s="335" t="s">
        <v>881</v>
      </c>
      <c r="G7509" s="179">
        <f t="shared" si="351"/>
        <v>105.01</v>
      </c>
      <c r="H7509" s="179">
        <f t="shared" si="352"/>
        <v>0</v>
      </c>
      <c r="I7509" s="179">
        <f t="shared" si="353"/>
        <v>105.01</v>
      </c>
    </row>
    <row r="7510" spans="1:9" ht="15.75" thickBot="1">
      <c r="A7510" s="398"/>
      <c r="B7510" s="333">
        <v>7.85</v>
      </c>
      <c r="C7510" s="334">
        <v>123.03</v>
      </c>
      <c r="D7510" s="335" t="s">
        <v>384</v>
      </c>
      <c r="E7510" s="335" t="s">
        <v>386</v>
      </c>
      <c r="F7510" s="335" t="s">
        <v>805</v>
      </c>
      <c r="G7510" s="179">
        <f t="shared" si="351"/>
        <v>123.03</v>
      </c>
      <c r="H7510" s="179">
        <f t="shared" si="352"/>
        <v>0</v>
      </c>
      <c r="I7510" s="179">
        <f t="shared" si="353"/>
        <v>123.03</v>
      </c>
    </row>
    <row r="7511" spans="1:9" ht="15.75" thickBot="1">
      <c r="A7511" s="398"/>
      <c r="B7511" s="333">
        <v>4.55</v>
      </c>
      <c r="C7511" s="334">
        <v>71.31</v>
      </c>
      <c r="D7511" s="335" t="s">
        <v>384</v>
      </c>
      <c r="E7511" s="335" t="s">
        <v>386</v>
      </c>
      <c r="F7511" s="335" t="s">
        <v>862</v>
      </c>
      <c r="G7511" s="179">
        <f t="shared" si="351"/>
        <v>71.31</v>
      </c>
      <c r="H7511" s="179">
        <f t="shared" si="352"/>
        <v>0</v>
      </c>
      <c r="I7511" s="179">
        <f t="shared" si="353"/>
        <v>71.31</v>
      </c>
    </row>
    <row r="7512" spans="1:9" ht="15.75" thickBot="1">
      <c r="A7512" s="398"/>
      <c r="B7512" s="333">
        <v>7.65</v>
      </c>
      <c r="C7512" s="334">
        <v>119.9</v>
      </c>
      <c r="D7512" s="335" t="s">
        <v>384</v>
      </c>
      <c r="E7512" s="335" t="s">
        <v>386</v>
      </c>
      <c r="F7512" s="335" t="s">
        <v>816</v>
      </c>
      <c r="G7512" s="179">
        <f t="shared" si="351"/>
        <v>119.9</v>
      </c>
      <c r="H7512" s="179">
        <f t="shared" si="352"/>
        <v>0</v>
      </c>
      <c r="I7512" s="179">
        <f t="shared" si="353"/>
        <v>119.9</v>
      </c>
    </row>
    <row r="7513" spans="1:9" ht="15.75" thickBot="1">
      <c r="A7513" s="398"/>
      <c r="B7513" s="333">
        <v>7.2</v>
      </c>
      <c r="C7513" s="334">
        <v>112.85</v>
      </c>
      <c r="D7513" s="335" t="s">
        <v>384</v>
      </c>
      <c r="E7513" s="335" t="s">
        <v>386</v>
      </c>
      <c r="F7513" s="335" t="s">
        <v>863</v>
      </c>
      <c r="G7513" s="179">
        <f t="shared" si="351"/>
        <v>112.85</v>
      </c>
      <c r="H7513" s="179">
        <f t="shared" si="352"/>
        <v>0</v>
      </c>
      <c r="I7513" s="179">
        <f t="shared" si="353"/>
        <v>112.85</v>
      </c>
    </row>
    <row r="7514" spans="1:9" ht="15.75" thickBot="1">
      <c r="A7514" s="398"/>
      <c r="B7514" s="333">
        <v>7.3</v>
      </c>
      <c r="C7514" s="334">
        <v>114.41</v>
      </c>
      <c r="D7514" s="335" t="s">
        <v>384</v>
      </c>
      <c r="E7514" s="335" t="s">
        <v>386</v>
      </c>
      <c r="F7514" s="335" t="s">
        <v>864</v>
      </c>
      <c r="G7514" s="179">
        <f t="shared" si="351"/>
        <v>114.41</v>
      </c>
      <c r="H7514" s="179">
        <f t="shared" si="352"/>
        <v>0</v>
      </c>
      <c r="I7514" s="179">
        <f t="shared" si="353"/>
        <v>114.41</v>
      </c>
    </row>
    <row r="7515" spans="1:9" ht="15.75" thickBot="1">
      <c r="A7515" s="398"/>
      <c r="B7515" s="333">
        <v>7.2</v>
      </c>
      <c r="C7515" s="334">
        <v>112.85</v>
      </c>
      <c r="D7515" s="335" t="s">
        <v>384</v>
      </c>
      <c r="E7515" s="335" t="s">
        <v>386</v>
      </c>
      <c r="F7515" s="335" t="s">
        <v>841</v>
      </c>
      <c r="G7515" s="179">
        <f t="shared" si="351"/>
        <v>112.85</v>
      </c>
      <c r="H7515" s="179">
        <f t="shared" si="352"/>
        <v>0</v>
      </c>
      <c r="I7515" s="179">
        <f t="shared" si="353"/>
        <v>112.85</v>
      </c>
    </row>
    <row r="7516" spans="1:9" ht="15.75" thickBot="1">
      <c r="A7516" s="398"/>
      <c r="B7516" s="333">
        <v>7.7</v>
      </c>
      <c r="C7516" s="334">
        <v>120.68</v>
      </c>
      <c r="D7516" s="335" t="s">
        <v>384</v>
      </c>
      <c r="E7516" s="335" t="s">
        <v>386</v>
      </c>
      <c r="F7516" s="335" t="s">
        <v>856</v>
      </c>
      <c r="G7516" s="179">
        <f t="shared" si="351"/>
        <v>120.68</v>
      </c>
      <c r="H7516" s="179">
        <f t="shared" si="352"/>
        <v>0</v>
      </c>
      <c r="I7516" s="179">
        <f t="shared" si="353"/>
        <v>120.68</v>
      </c>
    </row>
    <row r="7517" spans="1:9" ht="15.75" thickBot="1">
      <c r="A7517" s="398"/>
      <c r="B7517" s="333">
        <v>7.6</v>
      </c>
      <c r="C7517" s="334">
        <v>119.12</v>
      </c>
      <c r="D7517" s="335" t="s">
        <v>384</v>
      </c>
      <c r="E7517" s="335" t="s">
        <v>386</v>
      </c>
      <c r="F7517" s="335" t="s">
        <v>867</v>
      </c>
      <c r="G7517" s="179">
        <f t="shared" si="351"/>
        <v>119.12</v>
      </c>
      <c r="H7517" s="179">
        <f t="shared" si="352"/>
        <v>0</v>
      </c>
      <c r="I7517" s="179">
        <f t="shared" si="353"/>
        <v>119.12</v>
      </c>
    </row>
    <row r="7518" spans="1:9" ht="15.75" thickBot="1">
      <c r="A7518" s="398"/>
      <c r="B7518" s="333">
        <v>8</v>
      </c>
      <c r="C7518" s="334">
        <v>125.39</v>
      </c>
      <c r="D7518" s="335" t="s">
        <v>384</v>
      </c>
      <c r="E7518" s="335" t="s">
        <v>386</v>
      </c>
      <c r="F7518" s="335" t="s">
        <v>868</v>
      </c>
      <c r="G7518" s="179">
        <f t="shared" si="351"/>
        <v>125.39</v>
      </c>
      <c r="H7518" s="179">
        <f t="shared" si="352"/>
        <v>0</v>
      </c>
      <c r="I7518" s="179">
        <f t="shared" si="353"/>
        <v>125.39</v>
      </c>
    </row>
    <row r="7519" spans="1:9" ht="15.75" thickBot="1">
      <c r="A7519" s="398"/>
      <c r="B7519" s="333">
        <v>6.2</v>
      </c>
      <c r="C7519" s="334">
        <v>97.17</v>
      </c>
      <c r="D7519" s="335" t="s">
        <v>384</v>
      </c>
      <c r="E7519" s="335" t="s">
        <v>386</v>
      </c>
      <c r="F7519" s="335" t="s">
        <v>838</v>
      </c>
      <c r="G7519" s="179">
        <f t="shared" si="351"/>
        <v>97.17</v>
      </c>
      <c r="H7519" s="179">
        <f t="shared" si="352"/>
        <v>0</v>
      </c>
      <c r="I7519" s="179">
        <f t="shared" si="353"/>
        <v>97.17</v>
      </c>
    </row>
    <row r="7520" spans="1:9" ht="15.75" thickBot="1">
      <c r="A7520" s="398"/>
      <c r="B7520" s="333">
        <v>6.9</v>
      </c>
      <c r="C7520" s="334">
        <v>108.14</v>
      </c>
      <c r="D7520" s="335" t="s">
        <v>384</v>
      </c>
      <c r="E7520" s="335" t="s">
        <v>386</v>
      </c>
      <c r="F7520" s="335" t="s">
        <v>872</v>
      </c>
      <c r="G7520" s="179">
        <f t="shared" si="351"/>
        <v>108.14</v>
      </c>
      <c r="H7520" s="179">
        <f t="shared" si="352"/>
        <v>0</v>
      </c>
      <c r="I7520" s="179">
        <f t="shared" si="353"/>
        <v>108.14</v>
      </c>
    </row>
    <row r="7521" spans="1:9" ht="15.75" thickBot="1">
      <c r="A7521" s="398"/>
      <c r="B7521" s="333">
        <v>2.6</v>
      </c>
      <c r="C7521" s="334">
        <v>40.75</v>
      </c>
      <c r="D7521" s="335" t="s">
        <v>384</v>
      </c>
      <c r="E7521" s="335" t="s">
        <v>386</v>
      </c>
      <c r="F7521" s="335" t="s">
        <v>858</v>
      </c>
      <c r="G7521" s="179">
        <f t="shared" si="351"/>
        <v>40.75</v>
      </c>
      <c r="H7521" s="179">
        <f t="shared" si="352"/>
        <v>0</v>
      </c>
      <c r="I7521" s="179">
        <f t="shared" si="353"/>
        <v>40.75</v>
      </c>
    </row>
    <row r="7522" spans="1:9" ht="15.75" thickBot="1">
      <c r="A7522" s="398"/>
      <c r="B7522" s="333">
        <v>15.74</v>
      </c>
      <c r="C7522" s="334">
        <v>519.70000000000005</v>
      </c>
      <c r="D7522" s="335" t="s">
        <v>385</v>
      </c>
      <c r="E7522" s="335" t="s">
        <v>386</v>
      </c>
      <c r="F7522" s="335" t="s">
        <v>817</v>
      </c>
      <c r="G7522" s="179">
        <f t="shared" si="351"/>
        <v>0</v>
      </c>
      <c r="H7522" s="179">
        <f t="shared" si="352"/>
        <v>519.70000000000005</v>
      </c>
      <c r="I7522" s="179">
        <f t="shared" si="353"/>
        <v>519.70000000000005</v>
      </c>
    </row>
    <row r="7523" spans="1:9" ht="15.75" thickBot="1">
      <c r="A7523" s="398"/>
      <c r="B7523" s="333">
        <v>16.739999999999998</v>
      </c>
      <c r="C7523" s="334">
        <v>548.32000000000005</v>
      </c>
      <c r="D7523" s="335" t="s">
        <v>385</v>
      </c>
      <c r="E7523" s="335" t="s">
        <v>386</v>
      </c>
      <c r="F7523" s="335" t="s">
        <v>822</v>
      </c>
      <c r="G7523" s="179">
        <f t="shared" si="351"/>
        <v>0</v>
      </c>
      <c r="H7523" s="179">
        <f t="shared" si="352"/>
        <v>548.32000000000005</v>
      </c>
      <c r="I7523" s="179">
        <f t="shared" si="353"/>
        <v>548.32000000000005</v>
      </c>
    </row>
    <row r="7524" spans="1:9" ht="15.75" thickBot="1">
      <c r="A7524" s="398"/>
      <c r="B7524" s="333">
        <v>17.34</v>
      </c>
      <c r="C7524" s="334">
        <v>572.54999999999995</v>
      </c>
      <c r="D7524" s="335" t="s">
        <v>385</v>
      </c>
      <c r="E7524" s="335" t="s">
        <v>386</v>
      </c>
      <c r="F7524" s="335" t="s">
        <v>823</v>
      </c>
      <c r="G7524" s="179">
        <f t="shared" si="351"/>
        <v>0</v>
      </c>
      <c r="H7524" s="179">
        <f t="shared" si="352"/>
        <v>572.54999999999995</v>
      </c>
      <c r="I7524" s="179">
        <f t="shared" si="353"/>
        <v>572.54999999999995</v>
      </c>
    </row>
    <row r="7525" spans="1:9" ht="15.75" thickBot="1">
      <c r="A7525" s="398"/>
      <c r="B7525" s="333">
        <v>16.989999999999998</v>
      </c>
      <c r="C7525" s="334">
        <v>558.41999999999996</v>
      </c>
      <c r="D7525" s="335" t="s">
        <v>385</v>
      </c>
      <c r="E7525" s="335" t="s">
        <v>386</v>
      </c>
      <c r="F7525" s="335" t="s">
        <v>824</v>
      </c>
      <c r="G7525" s="179">
        <f t="shared" si="351"/>
        <v>0</v>
      </c>
      <c r="H7525" s="179">
        <f t="shared" si="352"/>
        <v>558.41999999999996</v>
      </c>
      <c r="I7525" s="179">
        <f t="shared" si="353"/>
        <v>558.41999999999996</v>
      </c>
    </row>
    <row r="7526" spans="1:9" ht="15.75" thickBot="1">
      <c r="A7526" s="398"/>
      <c r="B7526" s="333">
        <v>16.940000000000001</v>
      </c>
      <c r="C7526" s="334">
        <v>556.4</v>
      </c>
      <c r="D7526" s="335" t="s">
        <v>385</v>
      </c>
      <c r="E7526" s="335" t="s">
        <v>386</v>
      </c>
      <c r="F7526" s="335" t="s">
        <v>825</v>
      </c>
      <c r="G7526" s="179">
        <f t="shared" si="351"/>
        <v>0</v>
      </c>
      <c r="H7526" s="179">
        <f t="shared" si="352"/>
        <v>556.4</v>
      </c>
      <c r="I7526" s="179">
        <f t="shared" si="353"/>
        <v>556.4</v>
      </c>
    </row>
    <row r="7527" spans="1:9" ht="15.75" thickBot="1">
      <c r="A7527" s="398"/>
      <c r="B7527" s="333">
        <v>14.94</v>
      </c>
      <c r="C7527" s="334">
        <v>487.4</v>
      </c>
      <c r="D7527" s="335" t="s">
        <v>385</v>
      </c>
      <c r="E7527" s="335" t="s">
        <v>386</v>
      </c>
      <c r="F7527" s="335" t="s">
        <v>818</v>
      </c>
      <c r="G7527" s="179">
        <f t="shared" si="351"/>
        <v>0</v>
      </c>
      <c r="H7527" s="179">
        <f t="shared" si="352"/>
        <v>487.4</v>
      </c>
      <c r="I7527" s="179">
        <f t="shared" si="353"/>
        <v>487.4</v>
      </c>
    </row>
    <row r="7528" spans="1:9" ht="15.75" thickBot="1">
      <c r="A7528" s="398"/>
      <c r="B7528" s="333">
        <v>17.34</v>
      </c>
      <c r="C7528" s="334">
        <v>610</v>
      </c>
      <c r="D7528" s="335" t="s">
        <v>385</v>
      </c>
      <c r="E7528" s="335" t="s">
        <v>386</v>
      </c>
      <c r="F7528" s="335" t="s">
        <v>826</v>
      </c>
      <c r="G7528" s="179">
        <f t="shared" si="351"/>
        <v>0</v>
      </c>
      <c r="H7528" s="179">
        <f t="shared" si="352"/>
        <v>610</v>
      </c>
      <c r="I7528" s="179">
        <f t="shared" si="353"/>
        <v>610</v>
      </c>
    </row>
    <row r="7529" spans="1:9" ht="15.75" thickBot="1">
      <c r="A7529" s="398"/>
      <c r="B7529" s="333">
        <v>17.34</v>
      </c>
      <c r="C7529" s="334">
        <v>610</v>
      </c>
      <c r="D7529" s="335" t="s">
        <v>385</v>
      </c>
      <c r="E7529" s="335" t="s">
        <v>386</v>
      </c>
      <c r="F7529" s="335" t="s">
        <v>827</v>
      </c>
      <c r="G7529" s="179">
        <f t="shared" si="351"/>
        <v>0</v>
      </c>
      <c r="H7529" s="179">
        <f t="shared" si="352"/>
        <v>610</v>
      </c>
      <c r="I7529" s="179">
        <f t="shared" si="353"/>
        <v>610</v>
      </c>
    </row>
    <row r="7530" spans="1:9" ht="15.75" thickBot="1">
      <c r="A7530" s="398"/>
      <c r="B7530" s="333">
        <v>16.14</v>
      </c>
      <c r="C7530" s="334">
        <v>558.83000000000004</v>
      </c>
      <c r="D7530" s="335" t="s">
        <v>385</v>
      </c>
      <c r="E7530" s="335" t="s">
        <v>386</v>
      </c>
      <c r="F7530" s="335" t="s">
        <v>828</v>
      </c>
      <c r="G7530" s="179">
        <f t="shared" si="351"/>
        <v>0</v>
      </c>
      <c r="H7530" s="179">
        <f t="shared" si="352"/>
        <v>558.83000000000004</v>
      </c>
      <c r="I7530" s="179">
        <f t="shared" si="353"/>
        <v>558.83000000000004</v>
      </c>
    </row>
    <row r="7531" spans="1:9" ht="15.75" thickBot="1">
      <c r="A7531" s="398"/>
      <c r="B7531" s="333">
        <v>15.74</v>
      </c>
      <c r="C7531" s="334">
        <v>553.70000000000005</v>
      </c>
      <c r="D7531" s="335" t="s">
        <v>385</v>
      </c>
      <c r="E7531" s="335" t="s">
        <v>386</v>
      </c>
      <c r="F7531" s="335" t="s">
        <v>819</v>
      </c>
      <c r="G7531" s="179">
        <f t="shared" si="351"/>
        <v>0</v>
      </c>
      <c r="H7531" s="179">
        <f t="shared" si="352"/>
        <v>553.70000000000005</v>
      </c>
      <c r="I7531" s="179">
        <f t="shared" si="353"/>
        <v>553.70000000000005</v>
      </c>
    </row>
    <row r="7532" spans="1:9" ht="15.75" thickBot="1">
      <c r="A7532" s="398"/>
      <c r="B7532" s="333">
        <v>11.74</v>
      </c>
      <c r="C7532" s="334">
        <v>371.21</v>
      </c>
      <c r="D7532" s="335" t="s">
        <v>385</v>
      </c>
      <c r="E7532" s="335" t="s">
        <v>386</v>
      </c>
      <c r="F7532" s="335" t="s">
        <v>829</v>
      </c>
      <c r="G7532" s="179">
        <f t="shared" si="351"/>
        <v>0</v>
      </c>
      <c r="H7532" s="179">
        <f t="shared" si="352"/>
        <v>371.21</v>
      </c>
      <c r="I7532" s="179">
        <f t="shared" si="353"/>
        <v>371.21</v>
      </c>
    </row>
    <row r="7533" spans="1:9" ht="15.75" thickBot="1">
      <c r="A7533" s="398"/>
      <c r="B7533" s="333">
        <v>10.14</v>
      </c>
      <c r="C7533" s="334">
        <v>302.98</v>
      </c>
      <c r="D7533" s="335" t="s">
        <v>385</v>
      </c>
      <c r="E7533" s="335" t="s">
        <v>386</v>
      </c>
      <c r="F7533" s="335" t="s">
        <v>830</v>
      </c>
      <c r="G7533" s="179">
        <f t="shared" si="351"/>
        <v>0</v>
      </c>
      <c r="H7533" s="179">
        <f t="shared" si="352"/>
        <v>302.98</v>
      </c>
      <c r="I7533" s="179">
        <f t="shared" si="353"/>
        <v>302.98</v>
      </c>
    </row>
    <row r="7534" spans="1:9" ht="15.75" thickBot="1">
      <c r="A7534" s="398"/>
      <c r="B7534" s="333">
        <v>14.14</v>
      </c>
      <c r="C7534" s="334">
        <v>497.39</v>
      </c>
      <c r="D7534" s="335" t="s">
        <v>385</v>
      </c>
      <c r="E7534" s="335" t="s">
        <v>386</v>
      </c>
      <c r="F7534" s="335" t="s">
        <v>820</v>
      </c>
      <c r="G7534" s="179">
        <f t="shared" si="351"/>
        <v>0</v>
      </c>
      <c r="H7534" s="179">
        <f t="shared" si="352"/>
        <v>497.39</v>
      </c>
      <c r="I7534" s="179">
        <f t="shared" si="353"/>
        <v>497.39</v>
      </c>
    </row>
    <row r="7535" spans="1:9" ht="15.75" thickBot="1">
      <c r="A7535" s="398"/>
      <c r="B7535" s="333">
        <v>12.54</v>
      </c>
      <c r="C7535" s="334">
        <v>476.85</v>
      </c>
      <c r="D7535" s="335" t="s">
        <v>385</v>
      </c>
      <c r="E7535" s="335" t="s">
        <v>386</v>
      </c>
      <c r="F7535" s="335" t="s">
        <v>805</v>
      </c>
      <c r="G7535" s="179">
        <f t="shared" si="351"/>
        <v>0</v>
      </c>
      <c r="H7535" s="179">
        <f t="shared" si="352"/>
        <v>476.85</v>
      </c>
      <c r="I7535" s="179">
        <f t="shared" si="353"/>
        <v>476.85</v>
      </c>
    </row>
    <row r="7536" spans="1:9" ht="15.75" thickBot="1">
      <c r="A7536" s="398"/>
      <c r="B7536" s="333">
        <v>17.34</v>
      </c>
      <c r="C7536" s="334">
        <v>610</v>
      </c>
      <c r="D7536" s="335" t="s">
        <v>385</v>
      </c>
      <c r="E7536" s="335" t="s">
        <v>386</v>
      </c>
      <c r="F7536" s="335" t="s">
        <v>831</v>
      </c>
      <c r="G7536" s="179">
        <f t="shared" si="351"/>
        <v>0</v>
      </c>
      <c r="H7536" s="179">
        <f t="shared" si="352"/>
        <v>610</v>
      </c>
      <c r="I7536" s="179">
        <f t="shared" si="353"/>
        <v>610</v>
      </c>
    </row>
    <row r="7537" spans="1:9" ht="15.75" thickBot="1">
      <c r="A7537" s="398"/>
      <c r="B7537" s="333">
        <v>9.34</v>
      </c>
      <c r="C7537" s="334">
        <v>268.86</v>
      </c>
      <c r="D7537" s="335" t="s">
        <v>385</v>
      </c>
      <c r="E7537" s="335" t="s">
        <v>386</v>
      </c>
      <c r="F7537" s="335" t="s">
        <v>832</v>
      </c>
      <c r="G7537" s="179">
        <f t="shared" si="351"/>
        <v>0</v>
      </c>
      <c r="H7537" s="179">
        <f t="shared" si="352"/>
        <v>268.86</v>
      </c>
      <c r="I7537" s="179">
        <f t="shared" si="353"/>
        <v>268.86</v>
      </c>
    </row>
    <row r="7538" spans="1:9" ht="15.75" thickBot="1">
      <c r="A7538" s="398"/>
      <c r="B7538" s="333">
        <v>9.0399999999999991</v>
      </c>
      <c r="C7538" s="334">
        <v>315.68</v>
      </c>
      <c r="D7538" s="335" t="s">
        <v>385</v>
      </c>
      <c r="E7538" s="335" t="s">
        <v>386</v>
      </c>
      <c r="F7538" s="335" t="s">
        <v>821</v>
      </c>
      <c r="G7538" s="179">
        <f t="shared" si="351"/>
        <v>0</v>
      </c>
      <c r="H7538" s="179">
        <f t="shared" si="352"/>
        <v>315.68</v>
      </c>
      <c r="I7538" s="179">
        <f t="shared" si="353"/>
        <v>315.68</v>
      </c>
    </row>
    <row r="7539" spans="1:9" ht="15.75" thickBot="1">
      <c r="A7539" s="398"/>
      <c r="B7539" s="333">
        <v>14.94</v>
      </c>
      <c r="C7539" s="334">
        <v>524.32000000000005</v>
      </c>
      <c r="D7539" s="335" t="s">
        <v>385</v>
      </c>
      <c r="E7539" s="335" t="s">
        <v>386</v>
      </c>
      <c r="F7539" s="335" t="s">
        <v>833</v>
      </c>
      <c r="G7539" s="179">
        <f t="shared" si="351"/>
        <v>0</v>
      </c>
      <c r="H7539" s="179">
        <f t="shared" si="352"/>
        <v>524.32000000000005</v>
      </c>
      <c r="I7539" s="179">
        <f t="shared" si="353"/>
        <v>524.32000000000005</v>
      </c>
    </row>
    <row r="7540" spans="1:9" ht="15.75" thickBot="1">
      <c r="A7540" s="398"/>
      <c r="B7540" s="333">
        <v>17.34</v>
      </c>
      <c r="C7540" s="334">
        <v>626.66</v>
      </c>
      <c r="D7540" s="335" t="s">
        <v>385</v>
      </c>
      <c r="E7540" s="335" t="s">
        <v>386</v>
      </c>
      <c r="F7540" s="335" t="s">
        <v>916</v>
      </c>
      <c r="G7540" s="179">
        <f t="shared" si="351"/>
        <v>0</v>
      </c>
      <c r="H7540" s="179">
        <f t="shared" si="352"/>
        <v>626.66</v>
      </c>
      <c r="I7540" s="179">
        <f t="shared" si="353"/>
        <v>626.66</v>
      </c>
    </row>
    <row r="7541" spans="1:9" ht="15.75" thickBot="1">
      <c r="A7541" s="398"/>
      <c r="B7541" s="333">
        <v>17.34</v>
      </c>
      <c r="C7541" s="334">
        <v>626.66</v>
      </c>
      <c r="D7541" s="335" t="s">
        <v>385</v>
      </c>
      <c r="E7541" s="335" t="s">
        <v>386</v>
      </c>
      <c r="F7541" s="335" t="s">
        <v>917</v>
      </c>
      <c r="G7541" s="179">
        <f t="shared" si="351"/>
        <v>0</v>
      </c>
      <c r="H7541" s="179">
        <f t="shared" si="352"/>
        <v>626.66</v>
      </c>
      <c r="I7541" s="179">
        <f t="shared" si="353"/>
        <v>626.66</v>
      </c>
    </row>
    <row r="7542" spans="1:9" ht="15.75" thickBot="1">
      <c r="A7542" s="398"/>
      <c r="B7542" s="333">
        <v>13.34</v>
      </c>
      <c r="C7542" s="334">
        <v>456.09</v>
      </c>
      <c r="D7542" s="335" t="s">
        <v>385</v>
      </c>
      <c r="E7542" s="335" t="s">
        <v>386</v>
      </c>
      <c r="F7542" s="335" t="s">
        <v>918</v>
      </c>
      <c r="G7542" s="179">
        <f t="shared" si="351"/>
        <v>0</v>
      </c>
      <c r="H7542" s="179">
        <f t="shared" si="352"/>
        <v>456.09</v>
      </c>
      <c r="I7542" s="179">
        <f t="shared" si="353"/>
        <v>456.09</v>
      </c>
    </row>
    <row r="7543" spans="1:9" ht="15.75" thickBot="1">
      <c r="A7543" s="398"/>
      <c r="B7543" s="333">
        <v>13.34</v>
      </c>
      <c r="C7543" s="334">
        <v>476.86</v>
      </c>
      <c r="D7543" s="335" t="s">
        <v>385</v>
      </c>
      <c r="E7543" s="335" t="s">
        <v>386</v>
      </c>
      <c r="F7543" s="335" t="s">
        <v>919</v>
      </c>
      <c r="G7543" s="179">
        <f t="shared" si="351"/>
        <v>0</v>
      </c>
      <c r="H7543" s="179">
        <f t="shared" si="352"/>
        <v>476.86</v>
      </c>
      <c r="I7543" s="179">
        <f t="shared" si="353"/>
        <v>476.86</v>
      </c>
    </row>
    <row r="7544" spans="1:9" ht="15.75" thickBot="1">
      <c r="A7544" s="398"/>
      <c r="B7544" s="333">
        <v>17.34</v>
      </c>
      <c r="C7544" s="334">
        <v>626.66</v>
      </c>
      <c r="D7544" s="335" t="s">
        <v>385</v>
      </c>
      <c r="E7544" s="335" t="s">
        <v>386</v>
      </c>
      <c r="F7544" s="335" t="s">
        <v>920</v>
      </c>
      <c r="G7544" s="179">
        <f t="shared" si="351"/>
        <v>0</v>
      </c>
      <c r="H7544" s="179">
        <f t="shared" si="352"/>
        <v>626.66</v>
      </c>
      <c r="I7544" s="179">
        <f t="shared" si="353"/>
        <v>626.66</v>
      </c>
    </row>
    <row r="7545" spans="1:9" ht="15.75" thickBot="1">
      <c r="A7545" s="398"/>
      <c r="B7545" s="333">
        <v>-3.33</v>
      </c>
      <c r="C7545" s="334">
        <v>-181.94</v>
      </c>
      <c r="D7545" s="335" t="s">
        <v>385</v>
      </c>
      <c r="E7545" s="335" t="s">
        <v>386</v>
      </c>
      <c r="F7545" s="335" t="s">
        <v>858</v>
      </c>
      <c r="G7545" s="179">
        <f t="shared" si="351"/>
        <v>0</v>
      </c>
      <c r="H7545" s="179">
        <f t="shared" si="352"/>
        <v>-181.94</v>
      </c>
      <c r="I7545" s="179">
        <f t="shared" si="353"/>
        <v>-181.94</v>
      </c>
    </row>
    <row r="7546" spans="1:9" ht="15.75" thickBot="1">
      <c r="A7546" s="398"/>
      <c r="B7546" s="333">
        <v>0.4</v>
      </c>
      <c r="C7546" s="334">
        <v>6.08</v>
      </c>
      <c r="D7546" s="335" t="s">
        <v>834</v>
      </c>
      <c r="E7546" s="335" t="s">
        <v>386</v>
      </c>
      <c r="F7546" s="335" t="s">
        <v>813</v>
      </c>
      <c r="G7546" s="179">
        <f t="shared" si="351"/>
        <v>0</v>
      </c>
      <c r="H7546" s="179">
        <f t="shared" si="352"/>
        <v>0</v>
      </c>
      <c r="I7546" s="179">
        <f t="shared" si="353"/>
        <v>0</v>
      </c>
    </row>
    <row r="7547" spans="1:9" ht="15.75" thickBot="1">
      <c r="A7547" s="398"/>
      <c r="B7547" s="333">
        <v>0.3</v>
      </c>
      <c r="C7547" s="334">
        <v>4.5599999999999996</v>
      </c>
      <c r="D7547" s="335" t="s">
        <v>834</v>
      </c>
      <c r="E7547" s="335" t="s">
        <v>386</v>
      </c>
      <c r="F7547" s="335" t="s">
        <v>808</v>
      </c>
      <c r="G7547" s="179">
        <f t="shared" si="351"/>
        <v>0</v>
      </c>
      <c r="H7547" s="179">
        <f t="shared" si="352"/>
        <v>0</v>
      </c>
      <c r="I7547" s="179">
        <f t="shared" si="353"/>
        <v>0</v>
      </c>
    </row>
    <row r="7548" spans="1:9" ht="15.75" thickBot="1">
      <c r="A7548" s="398"/>
      <c r="B7548" s="333">
        <v>0.2</v>
      </c>
      <c r="C7548" s="334">
        <v>3.04</v>
      </c>
      <c r="D7548" s="335" t="s">
        <v>834</v>
      </c>
      <c r="E7548" s="335" t="s">
        <v>386</v>
      </c>
      <c r="F7548" s="335" t="s">
        <v>809</v>
      </c>
      <c r="G7548" s="179">
        <f t="shared" si="351"/>
        <v>0</v>
      </c>
      <c r="H7548" s="179">
        <f t="shared" si="352"/>
        <v>0</v>
      </c>
      <c r="I7548" s="179">
        <f t="shared" si="353"/>
        <v>0</v>
      </c>
    </row>
    <row r="7549" spans="1:9" ht="15.75" thickBot="1">
      <c r="A7549" s="398"/>
      <c r="B7549" s="333">
        <v>0.4</v>
      </c>
      <c r="C7549" s="334">
        <v>16.149999999999999</v>
      </c>
      <c r="D7549" s="335" t="s">
        <v>834</v>
      </c>
      <c r="E7549" s="335" t="s">
        <v>386</v>
      </c>
      <c r="F7549" s="335" t="s">
        <v>825</v>
      </c>
      <c r="G7549" s="179">
        <f t="shared" si="351"/>
        <v>0</v>
      </c>
      <c r="H7549" s="179">
        <f t="shared" si="352"/>
        <v>0</v>
      </c>
      <c r="I7549" s="179">
        <f t="shared" si="353"/>
        <v>0</v>
      </c>
    </row>
    <row r="7550" spans="1:9" ht="15.75" thickBot="1">
      <c r="A7550" s="398"/>
      <c r="B7550" s="333">
        <v>0.2</v>
      </c>
      <c r="C7550" s="334">
        <v>3.04</v>
      </c>
      <c r="D7550" s="335" t="s">
        <v>834</v>
      </c>
      <c r="E7550" s="335" t="s">
        <v>386</v>
      </c>
      <c r="F7550" s="335" t="s">
        <v>810</v>
      </c>
      <c r="G7550" s="179">
        <f t="shared" si="351"/>
        <v>0</v>
      </c>
      <c r="H7550" s="179">
        <f t="shared" si="352"/>
        <v>0</v>
      </c>
      <c r="I7550" s="179">
        <f t="shared" si="353"/>
        <v>0</v>
      </c>
    </row>
    <row r="7551" spans="1:9" ht="15.75" thickBot="1">
      <c r="A7551" s="398"/>
      <c r="B7551" s="333">
        <v>0.3</v>
      </c>
      <c r="C7551" s="334">
        <v>4.5599999999999996</v>
      </c>
      <c r="D7551" s="335" t="s">
        <v>834</v>
      </c>
      <c r="E7551" s="335" t="s">
        <v>386</v>
      </c>
      <c r="F7551" s="335" t="s">
        <v>835</v>
      </c>
      <c r="G7551" s="179">
        <f t="shared" si="351"/>
        <v>0</v>
      </c>
      <c r="H7551" s="179">
        <f t="shared" si="352"/>
        <v>0</v>
      </c>
      <c r="I7551" s="179">
        <f t="shared" si="353"/>
        <v>0</v>
      </c>
    </row>
    <row r="7552" spans="1:9" ht="15.75" thickBot="1">
      <c r="A7552" s="398"/>
      <c r="B7552" s="333">
        <v>0.2</v>
      </c>
      <c r="C7552" s="334">
        <v>3.14</v>
      </c>
      <c r="D7552" s="335" t="s">
        <v>834</v>
      </c>
      <c r="E7552" s="335" t="s">
        <v>386</v>
      </c>
      <c r="F7552" s="335" t="s">
        <v>802</v>
      </c>
      <c r="G7552" s="179">
        <f t="shared" si="351"/>
        <v>0</v>
      </c>
      <c r="H7552" s="179">
        <f t="shared" si="352"/>
        <v>0</v>
      </c>
      <c r="I7552" s="179">
        <f t="shared" si="353"/>
        <v>0</v>
      </c>
    </row>
    <row r="7553" spans="1:9" ht="15.75" thickBot="1">
      <c r="A7553" s="398"/>
      <c r="B7553" s="333">
        <v>0.4</v>
      </c>
      <c r="C7553" s="334">
        <v>17.059999999999999</v>
      </c>
      <c r="D7553" s="335" t="s">
        <v>834</v>
      </c>
      <c r="E7553" s="335" t="s">
        <v>386</v>
      </c>
      <c r="F7553" s="335" t="s">
        <v>828</v>
      </c>
      <c r="G7553" s="179">
        <f t="shared" si="351"/>
        <v>0</v>
      </c>
      <c r="H7553" s="179">
        <f t="shared" si="352"/>
        <v>0</v>
      </c>
      <c r="I7553" s="179">
        <f t="shared" si="353"/>
        <v>0</v>
      </c>
    </row>
    <row r="7554" spans="1:9" ht="15.75" thickBot="1">
      <c r="A7554" s="398"/>
      <c r="B7554" s="333">
        <v>0.4</v>
      </c>
      <c r="C7554" s="334">
        <v>6.27</v>
      </c>
      <c r="D7554" s="335" t="s">
        <v>834</v>
      </c>
      <c r="E7554" s="335" t="s">
        <v>386</v>
      </c>
      <c r="F7554" s="335" t="s">
        <v>804</v>
      </c>
      <c r="G7554" s="179">
        <f t="shared" si="351"/>
        <v>0</v>
      </c>
      <c r="H7554" s="179">
        <f t="shared" si="352"/>
        <v>0</v>
      </c>
      <c r="I7554" s="179">
        <f t="shared" si="353"/>
        <v>0</v>
      </c>
    </row>
    <row r="7555" spans="1:9" ht="15.75" thickBot="1">
      <c r="A7555" s="398"/>
      <c r="B7555" s="333">
        <v>0.2</v>
      </c>
      <c r="C7555" s="334">
        <v>3.14</v>
      </c>
      <c r="D7555" s="335" t="s">
        <v>834</v>
      </c>
      <c r="E7555" s="335" t="s">
        <v>386</v>
      </c>
      <c r="F7555" s="335" t="s">
        <v>845</v>
      </c>
      <c r="G7555" s="179">
        <f t="shared" si="351"/>
        <v>0</v>
      </c>
      <c r="H7555" s="179">
        <f t="shared" si="352"/>
        <v>0</v>
      </c>
      <c r="I7555" s="179">
        <f t="shared" si="353"/>
        <v>0</v>
      </c>
    </row>
    <row r="7556" spans="1:9" ht="15.75" thickBot="1">
      <c r="A7556" s="398"/>
      <c r="B7556" s="333">
        <v>1.4</v>
      </c>
      <c r="C7556" s="334">
        <v>59.7</v>
      </c>
      <c r="D7556" s="335" t="s">
        <v>834</v>
      </c>
      <c r="E7556" s="335" t="s">
        <v>386</v>
      </c>
      <c r="F7556" s="335" t="s">
        <v>829</v>
      </c>
      <c r="G7556" s="179">
        <f t="shared" si="351"/>
        <v>0</v>
      </c>
      <c r="H7556" s="179">
        <f t="shared" si="352"/>
        <v>0</v>
      </c>
      <c r="I7556" s="179">
        <f t="shared" si="353"/>
        <v>0</v>
      </c>
    </row>
    <row r="7557" spans="1:9" ht="15.75" thickBot="1">
      <c r="A7557" s="398"/>
      <c r="B7557" s="333">
        <v>0.2</v>
      </c>
      <c r="C7557" s="334">
        <v>3.14</v>
      </c>
      <c r="D7557" s="335" t="s">
        <v>834</v>
      </c>
      <c r="E7557" s="335" t="s">
        <v>386</v>
      </c>
      <c r="F7557" s="335" t="s">
        <v>843</v>
      </c>
      <c r="G7557" s="179">
        <f t="shared" ref="G7557:G7620" si="354">IF(D7557="REG",C7557,0)</f>
        <v>0</v>
      </c>
      <c r="H7557" s="179">
        <f t="shared" ref="H7557:H7620" si="355">IF(D7557="SAL",C7557,0)</f>
        <v>0</v>
      </c>
      <c r="I7557" s="179">
        <f t="shared" ref="I7557:I7620" si="356">+G7557+H7557</f>
        <v>0</v>
      </c>
    </row>
    <row r="7558" spans="1:9" ht="15.75" thickBot="1">
      <c r="A7558" s="398"/>
      <c r="B7558" s="333">
        <v>0.2</v>
      </c>
      <c r="C7558" s="334">
        <v>8.5299999999999994</v>
      </c>
      <c r="D7558" s="335" t="s">
        <v>834</v>
      </c>
      <c r="E7558" s="335" t="s">
        <v>386</v>
      </c>
      <c r="F7558" s="335" t="s">
        <v>830</v>
      </c>
      <c r="G7558" s="179">
        <f t="shared" si="354"/>
        <v>0</v>
      </c>
      <c r="H7558" s="179">
        <f t="shared" si="355"/>
        <v>0</v>
      </c>
      <c r="I7558" s="179">
        <f t="shared" si="356"/>
        <v>0</v>
      </c>
    </row>
    <row r="7559" spans="1:9" ht="15.75" thickBot="1">
      <c r="A7559" s="398"/>
      <c r="B7559" s="333">
        <v>0.2</v>
      </c>
      <c r="C7559" s="334">
        <v>3.14</v>
      </c>
      <c r="D7559" s="335" t="s">
        <v>834</v>
      </c>
      <c r="E7559" s="335" t="s">
        <v>386</v>
      </c>
      <c r="F7559" s="335" t="s">
        <v>881</v>
      </c>
      <c r="G7559" s="179">
        <f t="shared" si="354"/>
        <v>0</v>
      </c>
      <c r="H7559" s="179">
        <f t="shared" si="355"/>
        <v>0</v>
      </c>
      <c r="I7559" s="179">
        <f t="shared" si="356"/>
        <v>0</v>
      </c>
    </row>
    <row r="7560" spans="1:9" ht="15.75" thickBot="1">
      <c r="A7560" s="398"/>
      <c r="B7560" s="333">
        <v>0.15</v>
      </c>
      <c r="C7560" s="334">
        <v>2.35</v>
      </c>
      <c r="D7560" s="335" t="s">
        <v>834</v>
      </c>
      <c r="E7560" s="335" t="s">
        <v>386</v>
      </c>
      <c r="F7560" s="335" t="s">
        <v>805</v>
      </c>
      <c r="G7560" s="179">
        <f t="shared" si="354"/>
        <v>0</v>
      </c>
      <c r="H7560" s="179">
        <f t="shared" si="355"/>
        <v>0</v>
      </c>
      <c r="I7560" s="179">
        <f t="shared" si="356"/>
        <v>0</v>
      </c>
    </row>
    <row r="7561" spans="1:9" ht="15.75" thickBot="1">
      <c r="A7561" s="398"/>
      <c r="B7561" s="333">
        <v>0.25</v>
      </c>
      <c r="C7561" s="334">
        <v>3.92</v>
      </c>
      <c r="D7561" s="335" t="s">
        <v>834</v>
      </c>
      <c r="E7561" s="335" t="s">
        <v>386</v>
      </c>
      <c r="F7561" s="335" t="s">
        <v>862</v>
      </c>
      <c r="G7561" s="179">
        <f t="shared" si="354"/>
        <v>0</v>
      </c>
      <c r="H7561" s="179">
        <f t="shared" si="355"/>
        <v>0</v>
      </c>
      <c r="I7561" s="179">
        <f t="shared" si="356"/>
        <v>0</v>
      </c>
    </row>
    <row r="7562" spans="1:9" ht="15.75" thickBot="1">
      <c r="A7562" s="398"/>
      <c r="B7562" s="333">
        <v>0.15</v>
      </c>
      <c r="C7562" s="334">
        <v>2.35</v>
      </c>
      <c r="D7562" s="335" t="s">
        <v>834</v>
      </c>
      <c r="E7562" s="335" t="s">
        <v>386</v>
      </c>
      <c r="F7562" s="335" t="s">
        <v>816</v>
      </c>
      <c r="G7562" s="179">
        <f t="shared" si="354"/>
        <v>0</v>
      </c>
      <c r="H7562" s="179">
        <f t="shared" si="355"/>
        <v>0</v>
      </c>
      <c r="I7562" s="179">
        <f t="shared" si="356"/>
        <v>0</v>
      </c>
    </row>
    <row r="7563" spans="1:9" ht="15.75" thickBot="1">
      <c r="A7563" s="398"/>
      <c r="B7563" s="333">
        <v>0.8</v>
      </c>
      <c r="C7563" s="334">
        <v>34.11</v>
      </c>
      <c r="D7563" s="335" t="s">
        <v>834</v>
      </c>
      <c r="E7563" s="335" t="s">
        <v>386</v>
      </c>
      <c r="F7563" s="335" t="s">
        <v>832</v>
      </c>
      <c r="G7563" s="179">
        <f t="shared" si="354"/>
        <v>0</v>
      </c>
      <c r="H7563" s="179">
        <f t="shared" si="355"/>
        <v>0</v>
      </c>
      <c r="I7563" s="179">
        <f t="shared" si="356"/>
        <v>0</v>
      </c>
    </row>
    <row r="7564" spans="1:9" ht="15.75" thickBot="1">
      <c r="A7564" s="398"/>
      <c r="B7564" s="333">
        <v>3.4</v>
      </c>
      <c r="C7564" s="334">
        <v>97.3</v>
      </c>
      <c r="D7564" s="335" t="s">
        <v>834</v>
      </c>
      <c r="E7564" s="335" t="s">
        <v>386</v>
      </c>
      <c r="F7564" s="335" t="s">
        <v>821</v>
      </c>
      <c r="G7564" s="179">
        <f t="shared" si="354"/>
        <v>0</v>
      </c>
      <c r="H7564" s="179">
        <f t="shared" si="355"/>
        <v>0</v>
      </c>
      <c r="I7564" s="179">
        <f t="shared" si="356"/>
        <v>0</v>
      </c>
    </row>
    <row r="7565" spans="1:9" ht="15.75" thickBot="1">
      <c r="A7565" s="398"/>
      <c r="B7565" s="333">
        <v>0.3</v>
      </c>
      <c r="C7565" s="334">
        <v>4.7</v>
      </c>
      <c r="D7565" s="335" t="s">
        <v>834</v>
      </c>
      <c r="E7565" s="335" t="s">
        <v>386</v>
      </c>
      <c r="F7565" s="335" t="s">
        <v>864</v>
      </c>
      <c r="G7565" s="179">
        <f t="shared" si="354"/>
        <v>0</v>
      </c>
      <c r="H7565" s="179">
        <f t="shared" si="355"/>
        <v>0</v>
      </c>
      <c r="I7565" s="179">
        <f t="shared" si="356"/>
        <v>0</v>
      </c>
    </row>
    <row r="7566" spans="1:9" ht="15.75" thickBot="1">
      <c r="A7566" s="398"/>
      <c r="B7566" s="333">
        <v>0.2</v>
      </c>
      <c r="C7566" s="334">
        <v>8.5299999999999994</v>
      </c>
      <c r="D7566" s="335" t="s">
        <v>834</v>
      </c>
      <c r="E7566" s="335" t="s">
        <v>386</v>
      </c>
      <c r="F7566" s="335" t="s">
        <v>833</v>
      </c>
      <c r="G7566" s="179">
        <f t="shared" si="354"/>
        <v>0</v>
      </c>
      <c r="H7566" s="179">
        <f t="shared" si="355"/>
        <v>0</v>
      </c>
      <c r="I7566" s="179">
        <f t="shared" si="356"/>
        <v>0</v>
      </c>
    </row>
    <row r="7567" spans="1:9" ht="15.75" thickBot="1">
      <c r="A7567" s="398"/>
      <c r="B7567" s="333">
        <v>0.4</v>
      </c>
      <c r="C7567" s="334">
        <v>6.27</v>
      </c>
      <c r="D7567" s="335" t="s">
        <v>834</v>
      </c>
      <c r="E7567" s="335" t="s">
        <v>386</v>
      </c>
      <c r="F7567" s="335" t="s">
        <v>841</v>
      </c>
      <c r="G7567" s="179">
        <f t="shared" si="354"/>
        <v>0</v>
      </c>
      <c r="H7567" s="179">
        <f t="shared" si="355"/>
        <v>0</v>
      </c>
      <c r="I7567" s="179">
        <f t="shared" si="356"/>
        <v>0</v>
      </c>
    </row>
    <row r="7568" spans="1:9" ht="15.75" thickBot="1">
      <c r="A7568" s="398"/>
      <c r="B7568" s="333">
        <v>0.2</v>
      </c>
      <c r="C7568" s="334">
        <v>3.14</v>
      </c>
      <c r="D7568" s="335" t="s">
        <v>834</v>
      </c>
      <c r="E7568" s="335" t="s">
        <v>386</v>
      </c>
      <c r="F7568" s="335" t="s">
        <v>867</v>
      </c>
      <c r="G7568" s="179">
        <f t="shared" si="354"/>
        <v>0</v>
      </c>
      <c r="H7568" s="179">
        <f t="shared" si="355"/>
        <v>0</v>
      </c>
      <c r="I7568" s="179">
        <f t="shared" si="356"/>
        <v>0</v>
      </c>
    </row>
    <row r="7569" spans="1:9" ht="15.75" thickBot="1">
      <c r="A7569" s="398"/>
      <c r="B7569" s="333">
        <v>0.8</v>
      </c>
      <c r="C7569" s="334">
        <v>34.11</v>
      </c>
      <c r="D7569" s="335" t="s">
        <v>834</v>
      </c>
      <c r="E7569" s="335" t="s">
        <v>386</v>
      </c>
      <c r="F7569" s="335" t="s">
        <v>919</v>
      </c>
      <c r="G7569" s="179">
        <f t="shared" si="354"/>
        <v>0</v>
      </c>
      <c r="H7569" s="179">
        <f t="shared" si="355"/>
        <v>0</v>
      </c>
      <c r="I7569" s="179">
        <f t="shared" si="356"/>
        <v>0</v>
      </c>
    </row>
    <row r="7570" spans="1:9" ht="15.75" thickBot="1">
      <c r="A7570" s="398"/>
      <c r="B7570" s="333">
        <v>0.2</v>
      </c>
      <c r="C7570" s="334">
        <v>3.14</v>
      </c>
      <c r="D7570" s="335" t="s">
        <v>834</v>
      </c>
      <c r="E7570" s="335" t="s">
        <v>386</v>
      </c>
      <c r="F7570" s="335" t="s">
        <v>838</v>
      </c>
      <c r="G7570" s="179">
        <f t="shared" si="354"/>
        <v>0</v>
      </c>
      <c r="H7570" s="179">
        <f t="shared" si="355"/>
        <v>0</v>
      </c>
      <c r="I7570" s="179">
        <f t="shared" si="356"/>
        <v>0</v>
      </c>
    </row>
    <row r="7571" spans="1:9" ht="15.75" thickBot="1">
      <c r="A7571" s="398"/>
      <c r="B7571" s="333">
        <v>0.3</v>
      </c>
      <c r="C7571" s="334">
        <v>4.7</v>
      </c>
      <c r="D7571" s="335" t="s">
        <v>834</v>
      </c>
      <c r="E7571" s="335" t="s">
        <v>386</v>
      </c>
      <c r="F7571" s="335" t="s">
        <v>872</v>
      </c>
      <c r="G7571" s="179">
        <f t="shared" si="354"/>
        <v>0</v>
      </c>
      <c r="H7571" s="179">
        <f t="shared" si="355"/>
        <v>0</v>
      </c>
      <c r="I7571" s="179">
        <f t="shared" si="356"/>
        <v>0</v>
      </c>
    </row>
    <row r="7572" spans="1:9" ht="15.75" thickBot="1">
      <c r="A7572" s="398"/>
      <c r="B7572" s="333">
        <v>0.6</v>
      </c>
      <c r="C7572" s="334">
        <v>20.190000000000001</v>
      </c>
      <c r="D7572" s="335" t="s">
        <v>834</v>
      </c>
      <c r="E7572" s="335" t="s">
        <v>386</v>
      </c>
      <c r="F7572" s="335" t="s">
        <v>858</v>
      </c>
      <c r="G7572" s="179">
        <f t="shared" si="354"/>
        <v>0</v>
      </c>
      <c r="H7572" s="179">
        <f t="shared" si="355"/>
        <v>0</v>
      </c>
      <c r="I7572" s="179">
        <f t="shared" si="356"/>
        <v>0</v>
      </c>
    </row>
    <row r="7573" spans="1:9" ht="15.75" thickBot="1">
      <c r="A7573" s="398"/>
      <c r="B7573" s="333">
        <v>0.35</v>
      </c>
      <c r="C7573" s="334">
        <v>5.32</v>
      </c>
      <c r="D7573" s="335" t="s">
        <v>392</v>
      </c>
      <c r="E7573" s="335" t="s">
        <v>386</v>
      </c>
      <c r="F7573" s="335" t="s">
        <v>807</v>
      </c>
      <c r="G7573" s="179">
        <f t="shared" si="354"/>
        <v>0</v>
      </c>
      <c r="H7573" s="179">
        <f t="shared" si="355"/>
        <v>0</v>
      </c>
      <c r="I7573" s="179">
        <f t="shared" si="356"/>
        <v>0</v>
      </c>
    </row>
    <row r="7574" spans="1:9" ht="15.75" thickBot="1">
      <c r="A7574" s="398"/>
      <c r="B7574" s="333">
        <v>0.2</v>
      </c>
      <c r="C7574" s="334">
        <v>8.08</v>
      </c>
      <c r="D7574" s="335" t="s">
        <v>392</v>
      </c>
      <c r="E7574" s="335" t="s">
        <v>386</v>
      </c>
      <c r="F7574" s="335" t="s">
        <v>822</v>
      </c>
      <c r="G7574" s="179">
        <f t="shared" si="354"/>
        <v>0</v>
      </c>
      <c r="H7574" s="179">
        <f t="shared" si="355"/>
        <v>0</v>
      </c>
      <c r="I7574" s="179">
        <f t="shared" si="356"/>
        <v>0</v>
      </c>
    </row>
    <row r="7575" spans="1:9" ht="15.75" thickBot="1">
      <c r="A7575" s="398"/>
      <c r="B7575" s="333">
        <v>0.35</v>
      </c>
      <c r="C7575" s="334">
        <v>14.13</v>
      </c>
      <c r="D7575" s="335" t="s">
        <v>392</v>
      </c>
      <c r="E7575" s="335" t="s">
        <v>386</v>
      </c>
      <c r="F7575" s="335" t="s">
        <v>824</v>
      </c>
      <c r="G7575" s="179">
        <f t="shared" si="354"/>
        <v>0</v>
      </c>
      <c r="H7575" s="179">
        <f t="shared" si="355"/>
        <v>0</v>
      </c>
      <c r="I7575" s="179">
        <f t="shared" si="356"/>
        <v>0</v>
      </c>
    </row>
    <row r="7576" spans="1:9" ht="15.75" thickBot="1">
      <c r="A7576" s="398"/>
      <c r="B7576" s="333">
        <v>3.4</v>
      </c>
      <c r="C7576" s="334">
        <v>144.99</v>
      </c>
      <c r="D7576" s="335" t="s">
        <v>392</v>
      </c>
      <c r="E7576" s="335" t="s">
        <v>386</v>
      </c>
      <c r="F7576" s="335" t="s">
        <v>829</v>
      </c>
      <c r="G7576" s="179">
        <f t="shared" si="354"/>
        <v>0</v>
      </c>
      <c r="H7576" s="179">
        <f t="shared" si="355"/>
        <v>0</v>
      </c>
      <c r="I7576" s="179">
        <f t="shared" si="356"/>
        <v>0</v>
      </c>
    </row>
    <row r="7577" spans="1:9" ht="15.75" thickBot="1">
      <c r="A7577" s="398"/>
      <c r="B7577" s="333">
        <v>3</v>
      </c>
      <c r="C7577" s="334">
        <v>127.93</v>
      </c>
      <c r="D7577" s="335" t="s">
        <v>392</v>
      </c>
      <c r="E7577" s="335" t="s">
        <v>386</v>
      </c>
      <c r="F7577" s="335" t="s">
        <v>830</v>
      </c>
      <c r="G7577" s="179">
        <f t="shared" si="354"/>
        <v>0</v>
      </c>
      <c r="H7577" s="179">
        <f t="shared" si="355"/>
        <v>0</v>
      </c>
      <c r="I7577" s="179">
        <f t="shared" si="356"/>
        <v>0</v>
      </c>
    </row>
    <row r="7578" spans="1:9" ht="15.75" thickBot="1">
      <c r="A7578" s="398"/>
      <c r="B7578" s="333">
        <v>3.3</v>
      </c>
      <c r="C7578" s="334">
        <v>140.72</v>
      </c>
      <c r="D7578" s="335" t="s">
        <v>392</v>
      </c>
      <c r="E7578" s="335" t="s">
        <v>386</v>
      </c>
      <c r="F7578" s="335" t="s">
        <v>821</v>
      </c>
      <c r="G7578" s="179">
        <f t="shared" si="354"/>
        <v>0</v>
      </c>
      <c r="H7578" s="179">
        <f t="shared" si="355"/>
        <v>0</v>
      </c>
      <c r="I7578" s="179">
        <f t="shared" si="356"/>
        <v>0</v>
      </c>
    </row>
    <row r="7579" spans="1:9" ht="15.75" thickBot="1">
      <c r="A7579" s="398"/>
      <c r="B7579" s="333">
        <v>2.2000000000000002</v>
      </c>
      <c r="C7579" s="334">
        <v>93.81</v>
      </c>
      <c r="D7579" s="335" t="s">
        <v>392</v>
      </c>
      <c r="E7579" s="335" t="s">
        <v>386</v>
      </c>
      <c r="F7579" s="335" t="s">
        <v>833</v>
      </c>
      <c r="G7579" s="179">
        <f t="shared" si="354"/>
        <v>0</v>
      </c>
      <c r="H7579" s="179">
        <f t="shared" si="355"/>
        <v>0</v>
      </c>
      <c r="I7579" s="179">
        <f t="shared" si="356"/>
        <v>0</v>
      </c>
    </row>
    <row r="7580" spans="1:9" ht="15.75" thickBot="1">
      <c r="A7580" s="398"/>
      <c r="B7580" s="333">
        <v>13.07</v>
      </c>
      <c r="C7580" s="334">
        <v>557.22</v>
      </c>
      <c r="D7580" s="335" t="s">
        <v>392</v>
      </c>
      <c r="E7580" s="335" t="s">
        <v>386</v>
      </c>
      <c r="F7580" s="335" t="s">
        <v>858</v>
      </c>
      <c r="G7580" s="179">
        <f t="shared" si="354"/>
        <v>0</v>
      </c>
      <c r="H7580" s="179">
        <f t="shared" si="355"/>
        <v>0</v>
      </c>
      <c r="I7580" s="179">
        <f t="shared" si="356"/>
        <v>0</v>
      </c>
    </row>
    <row r="7581" spans="1:9" ht="15.75" thickBot="1">
      <c r="A7581" s="399"/>
      <c r="B7581" s="333">
        <v>0</v>
      </c>
      <c r="C7581" s="334">
        <v>55.23</v>
      </c>
      <c r="D7581" s="335" t="s">
        <v>393</v>
      </c>
      <c r="E7581" s="335" t="s">
        <v>386</v>
      </c>
      <c r="F7581" s="335" t="s">
        <v>859</v>
      </c>
      <c r="G7581" s="179">
        <f t="shared" si="354"/>
        <v>0</v>
      </c>
      <c r="H7581" s="179">
        <f t="shared" si="355"/>
        <v>0</v>
      </c>
      <c r="I7581" s="179">
        <f t="shared" si="356"/>
        <v>0</v>
      </c>
    </row>
    <row r="7582" spans="1:9" ht="15.75" thickBot="1">
      <c r="A7582" s="336" t="s">
        <v>558</v>
      </c>
      <c r="B7582" s="337">
        <v>591.05999999999995</v>
      </c>
      <c r="C7582" s="338">
        <v>16757.490000000002</v>
      </c>
      <c r="D7582" s="394"/>
      <c r="E7582" s="395"/>
      <c r="F7582" s="396"/>
      <c r="G7582" s="179">
        <f t="shared" si="354"/>
        <v>0</v>
      </c>
      <c r="H7582" s="179">
        <f t="shared" si="355"/>
        <v>0</v>
      </c>
      <c r="I7582" s="179">
        <f t="shared" si="356"/>
        <v>0</v>
      </c>
    </row>
    <row r="7583" spans="1:9" ht="15.75" thickBot="1">
      <c r="A7583" s="397" t="s">
        <v>559</v>
      </c>
      <c r="B7583" s="333">
        <v>22.4</v>
      </c>
      <c r="C7583" s="334">
        <v>624.98</v>
      </c>
      <c r="D7583" s="335" t="s">
        <v>391</v>
      </c>
      <c r="E7583" s="335" t="s">
        <v>386</v>
      </c>
      <c r="F7583" s="335" t="s">
        <v>807</v>
      </c>
      <c r="G7583" s="179">
        <f t="shared" si="354"/>
        <v>0</v>
      </c>
      <c r="H7583" s="179">
        <f t="shared" si="355"/>
        <v>0</v>
      </c>
      <c r="I7583" s="179">
        <f t="shared" si="356"/>
        <v>0</v>
      </c>
    </row>
    <row r="7584" spans="1:9" ht="15.75" thickBot="1">
      <c r="A7584" s="398"/>
      <c r="B7584" s="333">
        <v>23.2</v>
      </c>
      <c r="C7584" s="334">
        <v>916.41</v>
      </c>
      <c r="D7584" s="335" t="s">
        <v>391</v>
      </c>
      <c r="E7584" s="335" t="s">
        <v>386</v>
      </c>
      <c r="F7584" s="335" t="s">
        <v>817</v>
      </c>
      <c r="G7584" s="179">
        <f t="shared" si="354"/>
        <v>0</v>
      </c>
      <c r="H7584" s="179">
        <f t="shared" si="355"/>
        <v>0</v>
      </c>
      <c r="I7584" s="179">
        <f t="shared" si="356"/>
        <v>0</v>
      </c>
    </row>
    <row r="7585" spans="1:9" ht="15.75" thickBot="1">
      <c r="A7585" s="398"/>
      <c r="B7585" s="333">
        <v>11.2</v>
      </c>
      <c r="C7585" s="334">
        <v>312.49</v>
      </c>
      <c r="D7585" s="335" t="s">
        <v>391</v>
      </c>
      <c r="E7585" s="335" t="s">
        <v>386</v>
      </c>
      <c r="F7585" s="335" t="s">
        <v>837</v>
      </c>
      <c r="G7585" s="179">
        <f t="shared" si="354"/>
        <v>0</v>
      </c>
      <c r="H7585" s="179">
        <f t="shared" si="355"/>
        <v>0</v>
      </c>
      <c r="I7585" s="179">
        <f t="shared" si="356"/>
        <v>0</v>
      </c>
    </row>
    <row r="7586" spans="1:9" ht="15.75" thickBot="1">
      <c r="A7586" s="398"/>
      <c r="B7586" s="333">
        <v>23.2</v>
      </c>
      <c r="C7586" s="334">
        <v>916.41</v>
      </c>
      <c r="D7586" s="335" t="s">
        <v>391</v>
      </c>
      <c r="E7586" s="335" t="s">
        <v>386</v>
      </c>
      <c r="F7586" s="335" t="s">
        <v>818</v>
      </c>
      <c r="G7586" s="179">
        <f t="shared" si="354"/>
        <v>0</v>
      </c>
      <c r="H7586" s="179">
        <f t="shared" si="355"/>
        <v>0</v>
      </c>
      <c r="I7586" s="179">
        <f t="shared" si="356"/>
        <v>0</v>
      </c>
    </row>
    <row r="7587" spans="1:9" ht="15.75" thickBot="1">
      <c r="A7587" s="398"/>
      <c r="B7587" s="333">
        <v>11.2</v>
      </c>
      <c r="C7587" s="334">
        <v>312.49</v>
      </c>
      <c r="D7587" s="335" t="s">
        <v>391</v>
      </c>
      <c r="E7587" s="335" t="s">
        <v>386</v>
      </c>
      <c r="F7587" s="335" t="s">
        <v>835</v>
      </c>
      <c r="G7587" s="179">
        <f t="shared" si="354"/>
        <v>0</v>
      </c>
      <c r="H7587" s="179">
        <f t="shared" si="355"/>
        <v>0</v>
      </c>
      <c r="I7587" s="179">
        <f t="shared" si="356"/>
        <v>0</v>
      </c>
    </row>
    <row r="7588" spans="1:9" ht="15.75" thickBot="1">
      <c r="A7588" s="398"/>
      <c r="B7588" s="333">
        <v>23.2</v>
      </c>
      <c r="C7588" s="334">
        <v>962.1</v>
      </c>
      <c r="D7588" s="335" t="s">
        <v>391</v>
      </c>
      <c r="E7588" s="335" t="s">
        <v>386</v>
      </c>
      <c r="F7588" s="335" t="s">
        <v>819</v>
      </c>
      <c r="G7588" s="179">
        <f t="shared" si="354"/>
        <v>0</v>
      </c>
      <c r="H7588" s="179">
        <f t="shared" si="355"/>
        <v>0</v>
      </c>
      <c r="I7588" s="179">
        <f t="shared" si="356"/>
        <v>0</v>
      </c>
    </row>
    <row r="7589" spans="1:9" ht="15.75" thickBot="1">
      <c r="A7589" s="398"/>
      <c r="B7589" s="333">
        <v>11.2</v>
      </c>
      <c r="C7589" s="334">
        <v>322.49</v>
      </c>
      <c r="D7589" s="335" t="s">
        <v>391</v>
      </c>
      <c r="E7589" s="335" t="s">
        <v>386</v>
      </c>
      <c r="F7589" s="335" t="s">
        <v>845</v>
      </c>
      <c r="G7589" s="179">
        <f t="shared" si="354"/>
        <v>0</v>
      </c>
      <c r="H7589" s="179">
        <f t="shared" si="355"/>
        <v>0</v>
      </c>
      <c r="I7589" s="179">
        <f t="shared" si="356"/>
        <v>0</v>
      </c>
    </row>
    <row r="7590" spans="1:9" ht="15.75" thickBot="1">
      <c r="A7590" s="398"/>
      <c r="B7590" s="333">
        <v>21.6</v>
      </c>
      <c r="C7590" s="334">
        <v>905.89</v>
      </c>
      <c r="D7590" s="335" t="s">
        <v>391</v>
      </c>
      <c r="E7590" s="335" t="s">
        <v>386</v>
      </c>
      <c r="F7590" s="335" t="s">
        <v>820</v>
      </c>
      <c r="G7590" s="179">
        <f t="shared" si="354"/>
        <v>0</v>
      </c>
      <c r="H7590" s="179">
        <f t="shared" si="355"/>
        <v>0</v>
      </c>
      <c r="I7590" s="179">
        <f t="shared" si="356"/>
        <v>0</v>
      </c>
    </row>
    <row r="7591" spans="1:9" ht="15.75" thickBot="1">
      <c r="A7591" s="398"/>
      <c r="B7591" s="333">
        <v>11.2</v>
      </c>
      <c r="C7591" s="334">
        <v>322.49</v>
      </c>
      <c r="D7591" s="335" t="s">
        <v>391</v>
      </c>
      <c r="E7591" s="335" t="s">
        <v>386</v>
      </c>
      <c r="F7591" s="335" t="s">
        <v>881</v>
      </c>
      <c r="G7591" s="179">
        <f t="shared" si="354"/>
        <v>0</v>
      </c>
      <c r="H7591" s="179">
        <f t="shared" si="355"/>
        <v>0</v>
      </c>
      <c r="I7591" s="179">
        <f t="shared" si="356"/>
        <v>0</v>
      </c>
    </row>
    <row r="7592" spans="1:9" ht="15.75" thickBot="1">
      <c r="A7592" s="398"/>
      <c r="B7592" s="333">
        <v>12.8</v>
      </c>
      <c r="C7592" s="334">
        <v>375.37</v>
      </c>
      <c r="D7592" s="335" t="s">
        <v>391</v>
      </c>
      <c r="E7592" s="335" t="s">
        <v>386</v>
      </c>
      <c r="F7592" s="335" t="s">
        <v>863</v>
      </c>
      <c r="G7592" s="179">
        <f t="shared" si="354"/>
        <v>0</v>
      </c>
      <c r="H7592" s="179">
        <f t="shared" si="355"/>
        <v>0</v>
      </c>
      <c r="I7592" s="179">
        <f t="shared" si="356"/>
        <v>0</v>
      </c>
    </row>
    <row r="7593" spans="1:9" ht="15.75" thickBot="1">
      <c r="A7593" s="398"/>
      <c r="B7593" s="333">
        <v>21.6</v>
      </c>
      <c r="C7593" s="334">
        <v>905.89</v>
      </c>
      <c r="D7593" s="335" t="s">
        <v>391</v>
      </c>
      <c r="E7593" s="335" t="s">
        <v>386</v>
      </c>
      <c r="F7593" s="335" t="s">
        <v>821</v>
      </c>
      <c r="G7593" s="179">
        <f t="shared" si="354"/>
        <v>0</v>
      </c>
      <c r="H7593" s="179">
        <f t="shared" si="355"/>
        <v>0</v>
      </c>
      <c r="I7593" s="179">
        <f t="shared" si="356"/>
        <v>0</v>
      </c>
    </row>
    <row r="7594" spans="1:9" ht="15.75" thickBot="1">
      <c r="A7594" s="398"/>
      <c r="B7594" s="333">
        <v>46.4</v>
      </c>
      <c r="C7594" s="334">
        <v>1977.43</v>
      </c>
      <c r="D7594" s="335" t="s">
        <v>391</v>
      </c>
      <c r="E7594" s="335" t="s">
        <v>386</v>
      </c>
      <c r="F7594" s="335" t="s">
        <v>919</v>
      </c>
      <c r="G7594" s="179">
        <f t="shared" si="354"/>
        <v>0</v>
      </c>
      <c r="H7594" s="179">
        <f t="shared" si="355"/>
        <v>0</v>
      </c>
      <c r="I7594" s="179">
        <f t="shared" si="356"/>
        <v>0</v>
      </c>
    </row>
    <row r="7595" spans="1:9" ht="15.75" thickBot="1">
      <c r="A7595" s="398"/>
      <c r="B7595" s="333">
        <v>41.6</v>
      </c>
      <c r="C7595" s="334">
        <v>1163.54</v>
      </c>
      <c r="D7595" s="335" t="s">
        <v>391</v>
      </c>
      <c r="E7595" s="335" t="s">
        <v>386</v>
      </c>
      <c r="F7595" s="335" t="s">
        <v>838</v>
      </c>
      <c r="G7595" s="179">
        <f t="shared" si="354"/>
        <v>0</v>
      </c>
      <c r="H7595" s="179">
        <f t="shared" si="355"/>
        <v>0</v>
      </c>
      <c r="I7595" s="179">
        <f t="shared" si="356"/>
        <v>0</v>
      </c>
    </row>
    <row r="7596" spans="1:9" ht="15.75" thickBot="1">
      <c r="A7596" s="398"/>
      <c r="B7596" s="333">
        <v>76.8</v>
      </c>
      <c r="C7596" s="334">
        <v>2833.02</v>
      </c>
      <c r="D7596" s="335" t="s">
        <v>391</v>
      </c>
      <c r="E7596" s="335" t="s">
        <v>386</v>
      </c>
      <c r="F7596" s="335" t="s">
        <v>858</v>
      </c>
      <c r="G7596" s="179">
        <f t="shared" si="354"/>
        <v>0</v>
      </c>
      <c r="H7596" s="179">
        <f t="shared" si="355"/>
        <v>0</v>
      </c>
      <c r="I7596" s="179">
        <f t="shared" si="356"/>
        <v>0</v>
      </c>
    </row>
    <row r="7597" spans="1:9" ht="15.75" thickBot="1">
      <c r="A7597" s="398"/>
      <c r="B7597" s="333">
        <v>3</v>
      </c>
      <c r="C7597" s="334">
        <v>148.72999999999999</v>
      </c>
      <c r="D7597" s="335" t="s">
        <v>387</v>
      </c>
      <c r="E7597" s="335" t="s">
        <v>386</v>
      </c>
      <c r="F7597" s="335" t="s">
        <v>807</v>
      </c>
      <c r="G7597" s="179">
        <f t="shared" si="354"/>
        <v>0</v>
      </c>
      <c r="H7597" s="179">
        <f t="shared" si="355"/>
        <v>0</v>
      </c>
      <c r="I7597" s="179">
        <f t="shared" si="356"/>
        <v>0</v>
      </c>
    </row>
    <row r="7598" spans="1:9" ht="15.75" thickBot="1">
      <c r="A7598" s="398"/>
      <c r="B7598" s="333">
        <v>1.6</v>
      </c>
      <c r="C7598" s="334">
        <v>57.7</v>
      </c>
      <c r="D7598" s="335" t="s">
        <v>387</v>
      </c>
      <c r="E7598" s="335" t="s">
        <v>386</v>
      </c>
      <c r="F7598" s="335" t="s">
        <v>808</v>
      </c>
      <c r="G7598" s="179">
        <f t="shared" si="354"/>
        <v>0</v>
      </c>
      <c r="H7598" s="179">
        <f t="shared" si="355"/>
        <v>0</v>
      </c>
      <c r="I7598" s="179">
        <f t="shared" si="356"/>
        <v>0</v>
      </c>
    </row>
    <row r="7599" spans="1:9" ht="15.75" thickBot="1">
      <c r="A7599" s="398"/>
      <c r="B7599" s="333">
        <v>1.7</v>
      </c>
      <c r="C7599" s="334">
        <v>73.47</v>
      </c>
      <c r="D7599" s="335" t="s">
        <v>387</v>
      </c>
      <c r="E7599" s="335" t="s">
        <v>386</v>
      </c>
      <c r="F7599" s="335" t="s">
        <v>835</v>
      </c>
      <c r="G7599" s="179">
        <f t="shared" si="354"/>
        <v>0</v>
      </c>
      <c r="H7599" s="179">
        <f t="shared" si="355"/>
        <v>0</v>
      </c>
      <c r="I7599" s="179">
        <f t="shared" si="356"/>
        <v>0</v>
      </c>
    </row>
    <row r="7600" spans="1:9" ht="15.75" thickBot="1">
      <c r="A7600" s="398"/>
      <c r="B7600" s="333">
        <v>4.8</v>
      </c>
      <c r="C7600" s="334">
        <v>237.96</v>
      </c>
      <c r="D7600" s="335" t="s">
        <v>387</v>
      </c>
      <c r="E7600" s="335" t="s">
        <v>386</v>
      </c>
      <c r="F7600" s="335" t="s">
        <v>803</v>
      </c>
      <c r="G7600" s="179">
        <f t="shared" si="354"/>
        <v>0</v>
      </c>
      <c r="H7600" s="179">
        <f t="shared" si="355"/>
        <v>0</v>
      </c>
      <c r="I7600" s="179">
        <f t="shared" si="356"/>
        <v>0</v>
      </c>
    </row>
    <row r="7601" spans="1:9" ht="15.75" thickBot="1">
      <c r="A7601" s="398"/>
      <c r="B7601" s="333">
        <v>9.1999999999999993</v>
      </c>
      <c r="C7601" s="334">
        <v>447.15</v>
      </c>
      <c r="D7601" s="335" t="s">
        <v>387</v>
      </c>
      <c r="E7601" s="335" t="s">
        <v>386</v>
      </c>
      <c r="F7601" s="335" t="s">
        <v>804</v>
      </c>
      <c r="G7601" s="179">
        <f t="shared" si="354"/>
        <v>0</v>
      </c>
      <c r="H7601" s="179">
        <f t="shared" si="355"/>
        <v>0</v>
      </c>
      <c r="I7601" s="179">
        <f t="shared" si="356"/>
        <v>0</v>
      </c>
    </row>
    <row r="7602" spans="1:9" ht="15.75" thickBot="1">
      <c r="A7602" s="398"/>
      <c r="B7602" s="333">
        <v>5.2</v>
      </c>
      <c r="C7602" s="334">
        <v>199.69</v>
      </c>
      <c r="D7602" s="335" t="s">
        <v>387</v>
      </c>
      <c r="E7602" s="335" t="s">
        <v>386</v>
      </c>
      <c r="F7602" s="335" t="s">
        <v>845</v>
      </c>
      <c r="G7602" s="179">
        <f t="shared" si="354"/>
        <v>0</v>
      </c>
      <c r="H7602" s="179">
        <f t="shared" si="355"/>
        <v>0</v>
      </c>
      <c r="I7602" s="179">
        <f t="shared" si="356"/>
        <v>0</v>
      </c>
    </row>
    <row r="7603" spans="1:9" ht="15.75" thickBot="1">
      <c r="A7603" s="398"/>
      <c r="B7603" s="333">
        <v>3.2</v>
      </c>
      <c r="C7603" s="334">
        <v>122.89</v>
      </c>
      <c r="D7603" s="335" t="s">
        <v>387</v>
      </c>
      <c r="E7603" s="335" t="s">
        <v>386</v>
      </c>
      <c r="F7603" s="335" t="s">
        <v>843</v>
      </c>
      <c r="G7603" s="179">
        <f t="shared" si="354"/>
        <v>0</v>
      </c>
      <c r="H7603" s="179">
        <f t="shared" si="355"/>
        <v>0</v>
      </c>
      <c r="I7603" s="179">
        <f t="shared" si="356"/>
        <v>0</v>
      </c>
    </row>
    <row r="7604" spans="1:9" ht="15.75" thickBot="1">
      <c r="A7604" s="398"/>
      <c r="B7604" s="333">
        <v>4</v>
      </c>
      <c r="C7604" s="334">
        <v>153.61000000000001</v>
      </c>
      <c r="D7604" s="335" t="s">
        <v>387</v>
      </c>
      <c r="E7604" s="335" t="s">
        <v>386</v>
      </c>
      <c r="F7604" s="335" t="s">
        <v>894</v>
      </c>
      <c r="G7604" s="179">
        <f t="shared" si="354"/>
        <v>0</v>
      </c>
      <c r="H7604" s="179">
        <f t="shared" si="355"/>
        <v>0</v>
      </c>
      <c r="I7604" s="179">
        <f t="shared" si="356"/>
        <v>0</v>
      </c>
    </row>
    <row r="7605" spans="1:9" ht="15.75" thickBot="1">
      <c r="A7605" s="398"/>
      <c r="B7605" s="333">
        <v>1.2</v>
      </c>
      <c r="C7605" s="334">
        <v>46.08</v>
      </c>
      <c r="D7605" s="335" t="s">
        <v>387</v>
      </c>
      <c r="E7605" s="335" t="s">
        <v>386</v>
      </c>
      <c r="F7605" s="335" t="s">
        <v>881</v>
      </c>
      <c r="G7605" s="179">
        <f t="shared" si="354"/>
        <v>0</v>
      </c>
      <c r="H7605" s="179">
        <f t="shared" si="355"/>
        <v>0</v>
      </c>
      <c r="I7605" s="179">
        <f t="shared" si="356"/>
        <v>0</v>
      </c>
    </row>
    <row r="7606" spans="1:9" ht="15.75" thickBot="1">
      <c r="A7606" s="398"/>
      <c r="B7606" s="333">
        <v>4</v>
      </c>
      <c r="C7606" s="334">
        <v>153.61000000000001</v>
      </c>
      <c r="D7606" s="335" t="s">
        <v>387</v>
      </c>
      <c r="E7606" s="335" t="s">
        <v>386</v>
      </c>
      <c r="F7606" s="335" t="s">
        <v>862</v>
      </c>
      <c r="G7606" s="179">
        <f t="shared" si="354"/>
        <v>0</v>
      </c>
      <c r="H7606" s="179">
        <f t="shared" si="355"/>
        <v>0</v>
      </c>
      <c r="I7606" s="179">
        <f t="shared" si="356"/>
        <v>0</v>
      </c>
    </row>
    <row r="7607" spans="1:9" ht="15.75" thickBot="1">
      <c r="A7607" s="398"/>
      <c r="B7607" s="333">
        <v>3.2</v>
      </c>
      <c r="C7607" s="334">
        <v>158.63999999999999</v>
      </c>
      <c r="D7607" s="335" t="s">
        <v>387</v>
      </c>
      <c r="E7607" s="335" t="s">
        <v>386</v>
      </c>
      <c r="F7607" s="335" t="s">
        <v>863</v>
      </c>
      <c r="G7607" s="179">
        <f t="shared" si="354"/>
        <v>0</v>
      </c>
      <c r="H7607" s="179">
        <f t="shared" si="355"/>
        <v>0</v>
      </c>
      <c r="I7607" s="179">
        <f t="shared" si="356"/>
        <v>0</v>
      </c>
    </row>
    <row r="7608" spans="1:9" ht="15.75" thickBot="1">
      <c r="A7608" s="398"/>
      <c r="B7608" s="333">
        <v>1.6</v>
      </c>
      <c r="C7608" s="334">
        <v>79.319999999999993</v>
      </c>
      <c r="D7608" s="335" t="s">
        <v>387</v>
      </c>
      <c r="E7608" s="335" t="s">
        <v>386</v>
      </c>
      <c r="F7608" s="335" t="s">
        <v>864</v>
      </c>
      <c r="G7608" s="179">
        <f t="shared" si="354"/>
        <v>0</v>
      </c>
      <c r="H7608" s="179">
        <f t="shared" si="355"/>
        <v>0</v>
      </c>
      <c r="I7608" s="179">
        <f t="shared" si="356"/>
        <v>0</v>
      </c>
    </row>
    <row r="7609" spans="1:9" ht="15.75" thickBot="1">
      <c r="A7609" s="398"/>
      <c r="B7609" s="333">
        <v>3.2</v>
      </c>
      <c r="C7609" s="334">
        <v>158.63999999999999</v>
      </c>
      <c r="D7609" s="335" t="s">
        <v>387</v>
      </c>
      <c r="E7609" s="335" t="s">
        <v>386</v>
      </c>
      <c r="F7609" s="335" t="s">
        <v>856</v>
      </c>
      <c r="G7609" s="179">
        <f t="shared" si="354"/>
        <v>0</v>
      </c>
      <c r="H7609" s="179">
        <f t="shared" si="355"/>
        <v>0</v>
      </c>
      <c r="I7609" s="179">
        <f t="shared" si="356"/>
        <v>0</v>
      </c>
    </row>
    <row r="7610" spans="1:9" ht="15.75" thickBot="1">
      <c r="A7610" s="398"/>
      <c r="B7610" s="333">
        <v>0.1</v>
      </c>
      <c r="C7610" s="334">
        <v>3.48</v>
      </c>
      <c r="D7610" s="335" t="s">
        <v>387</v>
      </c>
      <c r="E7610" s="335" t="s">
        <v>386</v>
      </c>
      <c r="F7610" s="335" t="s">
        <v>867</v>
      </c>
      <c r="G7610" s="179">
        <f t="shared" si="354"/>
        <v>0</v>
      </c>
      <c r="H7610" s="179">
        <f t="shared" si="355"/>
        <v>0</v>
      </c>
      <c r="I7610" s="179">
        <f t="shared" si="356"/>
        <v>0</v>
      </c>
    </row>
    <row r="7611" spans="1:9" ht="15.75" thickBot="1">
      <c r="A7611" s="398"/>
      <c r="B7611" s="333">
        <v>3.2</v>
      </c>
      <c r="C7611" s="334">
        <v>126.92</v>
      </c>
      <c r="D7611" s="335" t="s">
        <v>387</v>
      </c>
      <c r="E7611" s="335" t="s">
        <v>386</v>
      </c>
      <c r="F7611" s="335" t="s">
        <v>868</v>
      </c>
      <c r="G7611" s="179">
        <f t="shared" si="354"/>
        <v>0</v>
      </c>
      <c r="H7611" s="179">
        <f t="shared" si="355"/>
        <v>0</v>
      </c>
      <c r="I7611" s="179">
        <f t="shared" si="356"/>
        <v>0</v>
      </c>
    </row>
    <row r="7612" spans="1:9" ht="15.75" thickBot="1">
      <c r="A7612" s="398"/>
      <c r="B7612" s="333">
        <v>14.4</v>
      </c>
      <c r="C7612" s="334">
        <v>571.15</v>
      </c>
      <c r="D7612" s="335" t="s">
        <v>387</v>
      </c>
      <c r="E7612" s="335" t="s">
        <v>386</v>
      </c>
      <c r="F7612" s="335" t="s">
        <v>838</v>
      </c>
      <c r="G7612" s="179">
        <f t="shared" si="354"/>
        <v>0</v>
      </c>
      <c r="H7612" s="179">
        <f t="shared" si="355"/>
        <v>0</v>
      </c>
      <c r="I7612" s="179">
        <f t="shared" si="356"/>
        <v>0</v>
      </c>
    </row>
    <row r="7613" spans="1:9" ht="15.75" thickBot="1">
      <c r="A7613" s="398"/>
      <c r="B7613" s="333">
        <v>8.6</v>
      </c>
      <c r="C7613" s="334">
        <v>338.21</v>
      </c>
      <c r="D7613" s="335" t="s">
        <v>387</v>
      </c>
      <c r="E7613" s="335" t="s">
        <v>386</v>
      </c>
      <c r="F7613" s="335" t="s">
        <v>872</v>
      </c>
      <c r="G7613" s="179">
        <f t="shared" si="354"/>
        <v>0</v>
      </c>
      <c r="H7613" s="179">
        <f t="shared" si="355"/>
        <v>0</v>
      </c>
      <c r="I7613" s="179">
        <f t="shared" si="356"/>
        <v>0</v>
      </c>
    </row>
    <row r="7614" spans="1:9" ht="15.75" thickBot="1">
      <c r="A7614" s="398"/>
      <c r="B7614" s="333">
        <v>0.75</v>
      </c>
      <c r="C7614" s="334">
        <v>29.75</v>
      </c>
      <c r="D7614" s="335" t="s">
        <v>387</v>
      </c>
      <c r="E7614" s="335" t="s">
        <v>386</v>
      </c>
      <c r="F7614" s="335" t="s">
        <v>858</v>
      </c>
      <c r="G7614" s="179">
        <f t="shared" si="354"/>
        <v>0</v>
      </c>
      <c r="H7614" s="179">
        <f t="shared" si="355"/>
        <v>0</v>
      </c>
      <c r="I7614" s="179">
        <f t="shared" si="356"/>
        <v>0</v>
      </c>
    </row>
    <row r="7615" spans="1:9" ht="15.75" thickBot="1">
      <c r="A7615" s="398"/>
      <c r="B7615" s="333">
        <v>65.599999999999994</v>
      </c>
      <c r="C7615" s="334">
        <v>1879.71</v>
      </c>
      <c r="D7615" s="335" t="s">
        <v>384</v>
      </c>
      <c r="E7615" s="335" t="s">
        <v>386</v>
      </c>
      <c r="F7615" s="335" t="s">
        <v>807</v>
      </c>
      <c r="G7615" s="179">
        <f t="shared" si="354"/>
        <v>1879.71</v>
      </c>
      <c r="H7615" s="179">
        <f t="shared" si="355"/>
        <v>0</v>
      </c>
      <c r="I7615" s="179">
        <f t="shared" si="356"/>
        <v>1879.71</v>
      </c>
    </row>
    <row r="7616" spans="1:9" ht="15.75" thickBot="1">
      <c r="A7616" s="398"/>
      <c r="B7616" s="333">
        <v>81.400000000000006</v>
      </c>
      <c r="C7616" s="334">
        <v>2286.5500000000002</v>
      </c>
      <c r="D7616" s="335" t="s">
        <v>384</v>
      </c>
      <c r="E7616" s="335" t="s">
        <v>386</v>
      </c>
      <c r="F7616" s="335" t="s">
        <v>837</v>
      </c>
      <c r="G7616" s="179">
        <f t="shared" si="354"/>
        <v>2286.5500000000002</v>
      </c>
      <c r="H7616" s="179">
        <f t="shared" si="355"/>
        <v>0</v>
      </c>
      <c r="I7616" s="179">
        <f t="shared" si="356"/>
        <v>2286.5500000000002</v>
      </c>
    </row>
    <row r="7617" spans="1:9" ht="15.75" thickBot="1">
      <c r="A7617" s="398"/>
      <c r="B7617" s="333">
        <v>104.8</v>
      </c>
      <c r="C7617" s="334">
        <v>2886.9</v>
      </c>
      <c r="D7617" s="335" t="s">
        <v>384</v>
      </c>
      <c r="E7617" s="335" t="s">
        <v>386</v>
      </c>
      <c r="F7617" s="335" t="s">
        <v>811</v>
      </c>
      <c r="G7617" s="179">
        <f t="shared" si="354"/>
        <v>2886.9</v>
      </c>
      <c r="H7617" s="179">
        <f t="shared" si="355"/>
        <v>0</v>
      </c>
      <c r="I7617" s="179">
        <f t="shared" si="356"/>
        <v>2886.9</v>
      </c>
    </row>
    <row r="7618" spans="1:9" ht="15.75" thickBot="1">
      <c r="A7618" s="398"/>
      <c r="B7618" s="333">
        <v>107.2</v>
      </c>
      <c r="C7618" s="334">
        <v>2966.22</v>
      </c>
      <c r="D7618" s="335" t="s">
        <v>384</v>
      </c>
      <c r="E7618" s="335" t="s">
        <v>386</v>
      </c>
      <c r="F7618" s="335" t="s">
        <v>813</v>
      </c>
      <c r="G7618" s="179">
        <f t="shared" si="354"/>
        <v>2966.22</v>
      </c>
      <c r="H7618" s="179">
        <f t="shared" si="355"/>
        <v>0</v>
      </c>
      <c r="I7618" s="179">
        <f t="shared" si="356"/>
        <v>2966.22</v>
      </c>
    </row>
    <row r="7619" spans="1:9" ht="15.75" thickBot="1">
      <c r="A7619" s="398"/>
      <c r="B7619" s="333">
        <v>112</v>
      </c>
      <c r="C7619" s="334">
        <v>3124.86</v>
      </c>
      <c r="D7619" s="335" t="s">
        <v>384</v>
      </c>
      <c r="E7619" s="335" t="s">
        <v>386</v>
      </c>
      <c r="F7619" s="335" t="s">
        <v>808</v>
      </c>
      <c r="G7619" s="179">
        <f t="shared" si="354"/>
        <v>3124.86</v>
      </c>
      <c r="H7619" s="179">
        <f t="shared" si="355"/>
        <v>0</v>
      </c>
      <c r="I7619" s="179">
        <f t="shared" si="356"/>
        <v>3124.86</v>
      </c>
    </row>
    <row r="7620" spans="1:9" ht="15.75" thickBot="1">
      <c r="A7620" s="398"/>
      <c r="B7620" s="333">
        <v>100.7</v>
      </c>
      <c r="C7620" s="334">
        <v>2791.05</v>
      </c>
      <c r="D7620" s="335" t="s">
        <v>384</v>
      </c>
      <c r="E7620" s="335" t="s">
        <v>386</v>
      </c>
      <c r="F7620" s="335" t="s">
        <v>809</v>
      </c>
      <c r="G7620" s="179">
        <f t="shared" si="354"/>
        <v>2791.05</v>
      </c>
      <c r="H7620" s="179">
        <f t="shared" si="355"/>
        <v>0</v>
      </c>
      <c r="I7620" s="179">
        <f t="shared" si="356"/>
        <v>2791.05</v>
      </c>
    </row>
    <row r="7621" spans="1:9" ht="15.75" thickBot="1">
      <c r="A7621" s="398"/>
      <c r="B7621" s="333">
        <v>105.6</v>
      </c>
      <c r="C7621" s="334">
        <v>2971.02</v>
      </c>
      <c r="D7621" s="335" t="s">
        <v>384</v>
      </c>
      <c r="E7621" s="335" t="s">
        <v>386</v>
      </c>
      <c r="F7621" s="335" t="s">
        <v>810</v>
      </c>
      <c r="G7621" s="179">
        <f t="shared" ref="G7621:G7684" si="357">IF(D7621="REG",C7621,0)</f>
        <v>2971.02</v>
      </c>
      <c r="H7621" s="179">
        <f t="shared" ref="H7621:H7684" si="358">IF(D7621="SAL",C7621,0)</f>
        <v>0</v>
      </c>
      <c r="I7621" s="179">
        <f t="shared" ref="I7621:I7684" si="359">+G7621+H7621</f>
        <v>2971.02</v>
      </c>
    </row>
    <row r="7622" spans="1:9" ht="15.75" thickBot="1">
      <c r="A7622" s="398"/>
      <c r="B7622" s="333">
        <v>104</v>
      </c>
      <c r="C7622" s="334">
        <v>2889.3</v>
      </c>
      <c r="D7622" s="335" t="s">
        <v>384</v>
      </c>
      <c r="E7622" s="335" t="s">
        <v>386</v>
      </c>
      <c r="F7622" s="335" t="s">
        <v>835</v>
      </c>
      <c r="G7622" s="179">
        <f t="shared" si="357"/>
        <v>2889.3</v>
      </c>
      <c r="H7622" s="179">
        <f t="shared" si="358"/>
        <v>0</v>
      </c>
      <c r="I7622" s="179">
        <f t="shared" si="359"/>
        <v>2889.3</v>
      </c>
    </row>
    <row r="7623" spans="1:9" ht="15.75" thickBot="1">
      <c r="A7623" s="398"/>
      <c r="B7623" s="333">
        <v>107.2</v>
      </c>
      <c r="C7623" s="334">
        <v>3066.22</v>
      </c>
      <c r="D7623" s="335" t="s">
        <v>384</v>
      </c>
      <c r="E7623" s="335" t="s">
        <v>386</v>
      </c>
      <c r="F7623" s="335" t="s">
        <v>802</v>
      </c>
      <c r="G7623" s="179">
        <f t="shared" si="357"/>
        <v>3066.22</v>
      </c>
      <c r="H7623" s="179">
        <f t="shared" si="358"/>
        <v>0</v>
      </c>
      <c r="I7623" s="179">
        <f t="shared" si="359"/>
        <v>3066.22</v>
      </c>
    </row>
    <row r="7624" spans="1:9" ht="15.75" thickBot="1">
      <c r="A7624" s="398"/>
      <c r="B7624" s="333">
        <v>112</v>
      </c>
      <c r="C7624" s="334">
        <v>3224.86</v>
      </c>
      <c r="D7624" s="335" t="s">
        <v>384</v>
      </c>
      <c r="E7624" s="335" t="s">
        <v>386</v>
      </c>
      <c r="F7624" s="335" t="s">
        <v>803</v>
      </c>
      <c r="G7624" s="179">
        <f t="shared" si="357"/>
        <v>3224.86</v>
      </c>
      <c r="H7624" s="179">
        <f t="shared" si="358"/>
        <v>0</v>
      </c>
      <c r="I7624" s="179">
        <f t="shared" si="359"/>
        <v>3224.86</v>
      </c>
    </row>
    <row r="7625" spans="1:9" ht="15.75" thickBot="1">
      <c r="A7625" s="398"/>
      <c r="B7625" s="333">
        <v>107.2</v>
      </c>
      <c r="C7625" s="334">
        <v>3066.22</v>
      </c>
      <c r="D7625" s="335" t="s">
        <v>384</v>
      </c>
      <c r="E7625" s="335" t="s">
        <v>386</v>
      </c>
      <c r="F7625" s="335" t="s">
        <v>804</v>
      </c>
      <c r="G7625" s="179">
        <f t="shared" si="357"/>
        <v>3066.22</v>
      </c>
      <c r="H7625" s="179">
        <f t="shared" si="358"/>
        <v>0</v>
      </c>
      <c r="I7625" s="179">
        <f t="shared" si="359"/>
        <v>3066.22</v>
      </c>
    </row>
    <row r="7626" spans="1:9" ht="15.75" thickBot="1">
      <c r="A7626" s="398"/>
      <c r="B7626" s="333">
        <v>100.8</v>
      </c>
      <c r="C7626" s="334">
        <v>2902.38</v>
      </c>
      <c r="D7626" s="335" t="s">
        <v>384</v>
      </c>
      <c r="E7626" s="335" t="s">
        <v>386</v>
      </c>
      <c r="F7626" s="335" t="s">
        <v>845</v>
      </c>
      <c r="G7626" s="179">
        <f t="shared" si="357"/>
        <v>2902.38</v>
      </c>
      <c r="H7626" s="179">
        <f t="shared" si="358"/>
        <v>0</v>
      </c>
      <c r="I7626" s="179">
        <f t="shared" si="359"/>
        <v>2902.38</v>
      </c>
    </row>
    <row r="7627" spans="1:9" ht="15.75" thickBot="1">
      <c r="A7627" s="398"/>
      <c r="B7627" s="333">
        <v>112</v>
      </c>
      <c r="C7627" s="334">
        <v>3224.86</v>
      </c>
      <c r="D7627" s="335" t="s">
        <v>384</v>
      </c>
      <c r="E7627" s="335" t="s">
        <v>386</v>
      </c>
      <c r="F7627" s="335" t="s">
        <v>843</v>
      </c>
      <c r="G7627" s="179">
        <f t="shared" si="357"/>
        <v>3224.86</v>
      </c>
      <c r="H7627" s="179">
        <f t="shared" si="358"/>
        <v>0</v>
      </c>
      <c r="I7627" s="179">
        <f t="shared" si="359"/>
        <v>3224.86</v>
      </c>
    </row>
    <row r="7628" spans="1:9" ht="15.75" thickBot="1">
      <c r="A7628" s="398"/>
      <c r="B7628" s="333">
        <v>92.8</v>
      </c>
      <c r="C7628" s="334">
        <v>2590.3000000000002</v>
      </c>
      <c r="D7628" s="335" t="s">
        <v>384</v>
      </c>
      <c r="E7628" s="335" t="s">
        <v>386</v>
      </c>
      <c r="F7628" s="335" t="s">
        <v>894</v>
      </c>
      <c r="G7628" s="179">
        <f t="shared" si="357"/>
        <v>2590.3000000000002</v>
      </c>
      <c r="H7628" s="179">
        <f t="shared" si="358"/>
        <v>0</v>
      </c>
      <c r="I7628" s="179">
        <f t="shared" si="359"/>
        <v>2590.3000000000002</v>
      </c>
    </row>
    <row r="7629" spans="1:9" ht="15.75" thickBot="1">
      <c r="A7629" s="398"/>
      <c r="B7629" s="333">
        <v>96</v>
      </c>
      <c r="C7629" s="334">
        <v>2743.74</v>
      </c>
      <c r="D7629" s="335" t="s">
        <v>384</v>
      </c>
      <c r="E7629" s="335" t="s">
        <v>386</v>
      </c>
      <c r="F7629" s="335" t="s">
        <v>881</v>
      </c>
      <c r="G7629" s="179">
        <f t="shared" si="357"/>
        <v>2743.74</v>
      </c>
      <c r="H7629" s="179">
        <f t="shared" si="358"/>
        <v>0</v>
      </c>
      <c r="I7629" s="179">
        <f t="shared" si="359"/>
        <v>2743.74</v>
      </c>
    </row>
    <row r="7630" spans="1:9" ht="15.75" thickBot="1">
      <c r="A7630" s="398"/>
      <c r="B7630" s="333">
        <v>105.6</v>
      </c>
      <c r="C7630" s="334">
        <v>3061.02</v>
      </c>
      <c r="D7630" s="335" t="s">
        <v>384</v>
      </c>
      <c r="E7630" s="335" t="s">
        <v>386</v>
      </c>
      <c r="F7630" s="335" t="s">
        <v>805</v>
      </c>
      <c r="G7630" s="179">
        <f t="shared" si="357"/>
        <v>3061.02</v>
      </c>
      <c r="H7630" s="179">
        <f t="shared" si="358"/>
        <v>0</v>
      </c>
      <c r="I7630" s="179">
        <f t="shared" si="359"/>
        <v>3061.02</v>
      </c>
    </row>
    <row r="7631" spans="1:9" ht="15.75" thickBot="1">
      <c r="A7631" s="398"/>
      <c r="B7631" s="333">
        <v>112</v>
      </c>
      <c r="C7631" s="334">
        <v>3224.86</v>
      </c>
      <c r="D7631" s="335" t="s">
        <v>384</v>
      </c>
      <c r="E7631" s="335" t="s">
        <v>386</v>
      </c>
      <c r="F7631" s="335" t="s">
        <v>862</v>
      </c>
      <c r="G7631" s="179">
        <f t="shared" si="357"/>
        <v>3224.86</v>
      </c>
      <c r="H7631" s="179">
        <f t="shared" si="358"/>
        <v>0</v>
      </c>
      <c r="I7631" s="179">
        <f t="shared" si="359"/>
        <v>3224.86</v>
      </c>
    </row>
    <row r="7632" spans="1:9" ht="15.75" thickBot="1">
      <c r="A7632" s="398"/>
      <c r="B7632" s="333">
        <v>121.6</v>
      </c>
      <c r="C7632" s="334">
        <v>3589.82</v>
      </c>
      <c r="D7632" s="335" t="s">
        <v>384</v>
      </c>
      <c r="E7632" s="335" t="s">
        <v>386</v>
      </c>
      <c r="F7632" s="335" t="s">
        <v>816</v>
      </c>
      <c r="G7632" s="179">
        <f t="shared" si="357"/>
        <v>3589.82</v>
      </c>
      <c r="H7632" s="179">
        <f t="shared" si="358"/>
        <v>0</v>
      </c>
      <c r="I7632" s="179">
        <f t="shared" si="359"/>
        <v>3589.82</v>
      </c>
    </row>
    <row r="7633" spans="1:9" ht="15.75" thickBot="1">
      <c r="A7633" s="398"/>
      <c r="B7633" s="333">
        <v>110</v>
      </c>
      <c r="C7633" s="334">
        <v>3245.18</v>
      </c>
      <c r="D7633" s="335" t="s">
        <v>384</v>
      </c>
      <c r="E7633" s="335" t="s">
        <v>386</v>
      </c>
      <c r="F7633" s="335" t="s">
        <v>863</v>
      </c>
      <c r="G7633" s="179">
        <f t="shared" si="357"/>
        <v>3245.18</v>
      </c>
      <c r="H7633" s="179">
        <f t="shared" si="358"/>
        <v>0</v>
      </c>
      <c r="I7633" s="179">
        <f t="shared" si="359"/>
        <v>3245.18</v>
      </c>
    </row>
    <row r="7634" spans="1:9" ht="15.75" thickBot="1">
      <c r="A7634" s="398"/>
      <c r="B7634" s="333">
        <v>128</v>
      </c>
      <c r="C7634" s="334">
        <v>3753.66</v>
      </c>
      <c r="D7634" s="335" t="s">
        <v>384</v>
      </c>
      <c r="E7634" s="335" t="s">
        <v>386</v>
      </c>
      <c r="F7634" s="335" t="s">
        <v>864</v>
      </c>
      <c r="G7634" s="179">
        <f t="shared" si="357"/>
        <v>3753.66</v>
      </c>
      <c r="H7634" s="179">
        <f t="shared" si="358"/>
        <v>0</v>
      </c>
      <c r="I7634" s="179">
        <f t="shared" si="359"/>
        <v>3753.66</v>
      </c>
    </row>
    <row r="7635" spans="1:9" ht="15.75" thickBot="1">
      <c r="A7635" s="398"/>
      <c r="B7635" s="333">
        <v>207.8</v>
      </c>
      <c r="C7635" s="334">
        <v>5812.99</v>
      </c>
      <c r="D7635" s="335" t="s">
        <v>384</v>
      </c>
      <c r="E7635" s="335" t="s">
        <v>386</v>
      </c>
      <c r="F7635" s="335" t="s">
        <v>841</v>
      </c>
      <c r="G7635" s="179">
        <f t="shared" si="357"/>
        <v>5812.99</v>
      </c>
      <c r="H7635" s="179">
        <f t="shared" si="358"/>
        <v>0</v>
      </c>
      <c r="I7635" s="179">
        <f t="shared" si="359"/>
        <v>5812.99</v>
      </c>
    </row>
    <row r="7636" spans="1:9" ht="15.75" thickBot="1">
      <c r="A7636" s="398"/>
      <c r="B7636" s="333">
        <v>208</v>
      </c>
      <c r="C7636" s="334">
        <v>5817.64</v>
      </c>
      <c r="D7636" s="335" t="s">
        <v>384</v>
      </c>
      <c r="E7636" s="335" t="s">
        <v>386</v>
      </c>
      <c r="F7636" s="335" t="s">
        <v>856</v>
      </c>
      <c r="G7636" s="179">
        <f t="shared" si="357"/>
        <v>5817.64</v>
      </c>
      <c r="H7636" s="179">
        <f t="shared" si="358"/>
        <v>0</v>
      </c>
      <c r="I7636" s="179">
        <f t="shared" si="359"/>
        <v>5817.64</v>
      </c>
    </row>
    <row r="7637" spans="1:9" ht="15.75" thickBot="1">
      <c r="A7637" s="398"/>
      <c r="B7637" s="333">
        <v>190.4</v>
      </c>
      <c r="C7637" s="334">
        <v>5367.07</v>
      </c>
      <c r="D7637" s="335" t="s">
        <v>384</v>
      </c>
      <c r="E7637" s="335" t="s">
        <v>386</v>
      </c>
      <c r="F7637" s="335" t="s">
        <v>867</v>
      </c>
      <c r="G7637" s="179">
        <f t="shared" si="357"/>
        <v>5367.07</v>
      </c>
      <c r="H7637" s="179">
        <f t="shared" si="358"/>
        <v>0</v>
      </c>
      <c r="I7637" s="179">
        <f t="shared" si="359"/>
        <v>5367.07</v>
      </c>
    </row>
    <row r="7638" spans="1:9" ht="15.75" thickBot="1">
      <c r="A7638" s="398"/>
      <c r="B7638" s="333">
        <v>201.6</v>
      </c>
      <c r="C7638" s="334">
        <v>5653.8</v>
      </c>
      <c r="D7638" s="335" t="s">
        <v>384</v>
      </c>
      <c r="E7638" s="335" t="s">
        <v>386</v>
      </c>
      <c r="F7638" s="335" t="s">
        <v>868</v>
      </c>
      <c r="G7638" s="179">
        <f t="shared" si="357"/>
        <v>5653.8</v>
      </c>
      <c r="H7638" s="179">
        <f t="shared" si="358"/>
        <v>0</v>
      </c>
      <c r="I7638" s="179">
        <f t="shared" si="359"/>
        <v>5653.8</v>
      </c>
    </row>
    <row r="7639" spans="1:9" ht="15.75" thickBot="1">
      <c r="A7639" s="398"/>
      <c r="B7639" s="333">
        <v>153.6</v>
      </c>
      <c r="C7639" s="334">
        <v>4231.08</v>
      </c>
      <c r="D7639" s="335" t="s">
        <v>384</v>
      </c>
      <c r="E7639" s="335" t="s">
        <v>386</v>
      </c>
      <c r="F7639" s="335" t="s">
        <v>838</v>
      </c>
      <c r="G7639" s="179">
        <f t="shared" si="357"/>
        <v>4231.08</v>
      </c>
      <c r="H7639" s="179">
        <f t="shared" si="358"/>
        <v>0</v>
      </c>
      <c r="I7639" s="179">
        <f t="shared" si="359"/>
        <v>4231.08</v>
      </c>
    </row>
    <row r="7640" spans="1:9" ht="15.75" thickBot="1">
      <c r="A7640" s="398"/>
      <c r="B7640" s="333">
        <v>208</v>
      </c>
      <c r="C7640" s="334">
        <v>5817.64</v>
      </c>
      <c r="D7640" s="335" t="s">
        <v>384</v>
      </c>
      <c r="E7640" s="335" t="s">
        <v>386</v>
      </c>
      <c r="F7640" s="335" t="s">
        <v>872</v>
      </c>
      <c r="G7640" s="179">
        <f t="shared" si="357"/>
        <v>5817.64</v>
      </c>
      <c r="H7640" s="179">
        <f t="shared" si="358"/>
        <v>0</v>
      </c>
      <c r="I7640" s="179">
        <f t="shared" si="359"/>
        <v>5817.64</v>
      </c>
    </row>
    <row r="7641" spans="1:9" ht="15.75" thickBot="1">
      <c r="A7641" s="398"/>
      <c r="B7641" s="333">
        <v>93.2</v>
      </c>
      <c r="C7641" s="334">
        <v>2577.91</v>
      </c>
      <c r="D7641" s="335" t="s">
        <v>384</v>
      </c>
      <c r="E7641" s="335" t="s">
        <v>386</v>
      </c>
      <c r="F7641" s="335" t="s">
        <v>858</v>
      </c>
      <c r="G7641" s="179">
        <f t="shared" si="357"/>
        <v>2577.91</v>
      </c>
      <c r="H7641" s="179">
        <f t="shared" si="358"/>
        <v>0</v>
      </c>
      <c r="I7641" s="179">
        <f t="shared" si="359"/>
        <v>2577.91</v>
      </c>
    </row>
    <row r="7642" spans="1:9" ht="15.75" thickBot="1">
      <c r="A7642" s="398"/>
      <c r="B7642" s="333">
        <v>228.14</v>
      </c>
      <c r="C7642" s="334">
        <v>9011.67</v>
      </c>
      <c r="D7642" s="335" t="s">
        <v>385</v>
      </c>
      <c r="E7642" s="335" t="s">
        <v>386</v>
      </c>
      <c r="F7642" s="335" t="s">
        <v>817</v>
      </c>
      <c r="G7642" s="179">
        <f t="shared" si="357"/>
        <v>0</v>
      </c>
      <c r="H7642" s="179">
        <f t="shared" si="358"/>
        <v>9011.67</v>
      </c>
      <c r="I7642" s="179">
        <f t="shared" si="359"/>
        <v>9011.67</v>
      </c>
    </row>
    <row r="7643" spans="1:9" ht="15.75" thickBot="1">
      <c r="A7643" s="398"/>
      <c r="B7643" s="333">
        <v>248.14</v>
      </c>
      <c r="C7643" s="334">
        <v>9712.69</v>
      </c>
      <c r="D7643" s="335" t="s">
        <v>385</v>
      </c>
      <c r="E7643" s="335" t="s">
        <v>386</v>
      </c>
      <c r="F7643" s="335" t="s">
        <v>822</v>
      </c>
      <c r="G7643" s="179">
        <f t="shared" si="357"/>
        <v>0</v>
      </c>
      <c r="H7643" s="179">
        <f t="shared" si="358"/>
        <v>9712.69</v>
      </c>
      <c r="I7643" s="179">
        <f t="shared" si="359"/>
        <v>9712.69</v>
      </c>
    </row>
    <row r="7644" spans="1:9" ht="15.75" thickBot="1">
      <c r="A7644" s="398"/>
      <c r="B7644" s="333">
        <v>251.34</v>
      </c>
      <c r="C7644" s="334">
        <v>9928.06</v>
      </c>
      <c r="D7644" s="335" t="s">
        <v>385</v>
      </c>
      <c r="E7644" s="335" t="s">
        <v>386</v>
      </c>
      <c r="F7644" s="335" t="s">
        <v>823</v>
      </c>
      <c r="G7644" s="179">
        <f t="shared" si="357"/>
        <v>0</v>
      </c>
      <c r="H7644" s="179">
        <f t="shared" si="358"/>
        <v>9928.06</v>
      </c>
      <c r="I7644" s="179">
        <f t="shared" si="359"/>
        <v>9928.06</v>
      </c>
    </row>
    <row r="7645" spans="1:9" ht="15.75" thickBot="1">
      <c r="A7645" s="398"/>
      <c r="B7645" s="333">
        <v>240.14</v>
      </c>
      <c r="C7645" s="334">
        <v>9331.16</v>
      </c>
      <c r="D7645" s="335" t="s">
        <v>385</v>
      </c>
      <c r="E7645" s="335" t="s">
        <v>386</v>
      </c>
      <c r="F7645" s="335" t="s">
        <v>824</v>
      </c>
      <c r="G7645" s="179">
        <f t="shared" si="357"/>
        <v>0</v>
      </c>
      <c r="H7645" s="179">
        <f t="shared" si="358"/>
        <v>9331.16</v>
      </c>
      <c r="I7645" s="179">
        <f t="shared" si="359"/>
        <v>9331.16</v>
      </c>
    </row>
    <row r="7646" spans="1:9" ht="15.75" thickBot="1">
      <c r="A7646" s="398"/>
      <c r="B7646" s="333">
        <v>239.34</v>
      </c>
      <c r="C7646" s="334">
        <v>9610.77</v>
      </c>
      <c r="D7646" s="335" t="s">
        <v>385</v>
      </c>
      <c r="E7646" s="335" t="s">
        <v>386</v>
      </c>
      <c r="F7646" s="335" t="s">
        <v>825</v>
      </c>
      <c r="G7646" s="179">
        <f t="shared" si="357"/>
        <v>0</v>
      </c>
      <c r="H7646" s="179">
        <f t="shared" si="358"/>
        <v>9610.77</v>
      </c>
      <c r="I7646" s="179">
        <f t="shared" si="359"/>
        <v>9610.77</v>
      </c>
    </row>
    <row r="7647" spans="1:9" ht="15.75" thickBot="1">
      <c r="A7647" s="398"/>
      <c r="B7647" s="333">
        <v>228.14</v>
      </c>
      <c r="C7647" s="334">
        <v>9011.67</v>
      </c>
      <c r="D7647" s="335" t="s">
        <v>385</v>
      </c>
      <c r="E7647" s="335" t="s">
        <v>386</v>
      </c>
      <c r="F7647" s="335" t="s">
        <v>818</v>
      </c>
      <c r="G7647" s="179">
        <f t="shared" si="357"/>
        <v>0</v>
      </c>
      <c r="H7647" s="179">
        <f t="shared" si="358"/>
        <v>9011.67</v>
      </c>
      <c r="I7647" s="179">
        <f t="shared" si="359"/>
        <v>9011.67</v>
      </c>
    </row>
    <row r="7648" spans="1:9" ht="15.75" thickBot="1">
      <c r="A7648" s="398"/>
      <c r="B7648" s="333">
        <v>202.34</v>
      </c>
      <c r="C7648" s="334">
        <v>8609.43</v>
      </c>
      <c r="D7648" s="335" t="s">
        <v>385</v>
      </c>
      <c r="E7648" s="335" t="s">
        <v>386</v>
      </c>
      <c r="F7648" s="335" t="s">
        <v>826</v>
      </c>
      <c r="G7648" s="179">
        <f t="shared" si="357"/>
        <v>0</v>
      </c>
      <c r="H7648" s="179">
        <f t="shared" si="358"/>
        <v>8609.43</v>
      </c>
      <c r="I7648" s="179">
        <f t="shared" si="359"/>
        <v>8609.43</v>
      </c>
    </row>
    <row r="7649" spans="1:9" ht="15.75" thickBot="1">
      <c r="A7649" s="398"/>
      <c r="B7649" s="333">
        <v>249.34</v>
      </c>
      <c r="C7649" s="334">
        <v>10352.91</v>
      </c>
      <c r="D7649" s="335" t="s">
        <v>385</v>
      </c>
      <c r="E7649" s="335" t="s">
        <v>386</v>
      </c>
      <c r="F7649" s="335" t="s">
        <v>827</v>
      </c>
      <c r="G7649" s="179">
        <f t="shared" si="357"/>
        <v>0</v>
      </c>
      <c r="H7649" s="179">
        <f t="shared" si="358"/>
        <v>10352.91</v>
      </c>
      <c r="I7649" s="179">
        <f t="shared" si="359"/>
        <v>10352.91</v>
      </c>
    </row>
    <row r="7650" spans="1:9" ht="15.75" thickBot="1">
      <c r="A7650" s="398"/>
      <c r="B7650" s="333">
        <v>251.34</v>
      </c>
      <c r="C7650" s="334">
        <v>10423.18</v>
      </c>
      <c r="D7650" s="335" t="s">
        <v>385</v>
      </c>
      <c r="E7650" s="335" t="s">
        <v>386</v>
      </c>
      <c r="F7650" s="335" t="s">
        <v>828</v>
      </c>
      <c r="G7650" s="179">
        <f t="shared" si="357"/>
        <v>0</v>
      </c>
      <c r="H7650" s="179">
        <f t="shared" si="358"/>
        <v>10423.18</v>
      </c>
      <c r="I7650" s="179">
        <f t="shared" si="359"/>
        <v>10423.18</v>
      </c>
    </row>
    <row r="7651" spans="1:9" ht="15.75" thickBot="1">
      <c r="A7651" s="398"/>
      <c r="B7651" s="333">
        <v>216.14</v>
      </c>
      <c r="C7651" s="334">
        <v>8808.67</v>
      </c>
      <c r="D7651" s="335" t="s">
        <v>385</v>
      </c>
      <c r="E7651" s="335" t="s">
        <v>386</v>
      </c>
      <c r="F7651" s="335" t="s">
        <v>819</v>
      </c>
      <c r="G7651" s="179">
        <f t="shared" si="357"/>
        <v>0</v>
      </c>
      <c r="H7651" s="179">
        <f t="shared" si="358"/>
        <v>8808.67</v>
      </c>
      <c r="I7651" s="179">
        <f t="shared" si="359"/>
        <v>8808.67</v>
      </c>
    </row>
    <row r="7652" spans="1:9" ht="15.75" thickBot="1">
      <c r="A7652" s="398"/>
      <c r="B7652" s="333">
        <v>244.94</v>
      </c>
      <c r="C7652" s="334">
        <v>10198.33</v>
      </c>
      <c r="D7652" s="335" t="s">
        <v>385</v>
      </c>
      <c r="E7652" s="335" t="s">
        <v>386</v>
      </c>
      <c r="F7652" s="335" t="s">
        <v>829</v>
      </c>
      <c r="G7652" s="179">
        <f t="shared" si="357"/>
        <v>0</v>
      </c>
      <c r="H7652" s="179">
        <f t="shared" si="358"/>
        <v>10198.33</v>
      </c>
      <c r="I7652" s="179">
        <f t="shared" si="359"/>
        <v>10198.33</v>
      </c>
    </row>
    <row r="7653" spans="1:9" ht="15.75" thickBot="1">
      <c r="A7653" s="398"/>
      <c r="B7653" s="333">
        <v>239.21</v>
      </c>
      <c r="C7653" s="334">
        <v>9996.8700000000008</v>
      </c>
      <c r="D7653" s="335" t="s">
        <v>385</v>
      </c>
      <c r="E7653" s="335" t="s">
        <v>386</v>
      </c>
      <c r="F7653" s="335" t="s">
        <v>830</v>
      </c>
      <c r="G7653" s="179">
        <f t="shared" si="357"/>
        <v>0</v>
      </c>
      <c r="H7653" s="179">
        <f t="shared" si="358"/>
        <v>9996.8700000000008</v>
      </c>
      <c r="I7653" s="179">
        <f t="shared" si="359"/>
        <v>9996.8700000000008</v>
      </c>
    </row>
    <row r="7654" spans="1:9" ht="15.75" thickBot="1">
      <c r="A7654" s="398"/>
      <c r="B7654" s="333">
        <v>194.41</v>
      </c>
      <c r="C7654" s="334">
        <v>7929.66</v>
      </c>
      <c r="D7654" s="335" t="s">
        <v>385</v>
      </c>
      <c r="E7654" s="335" t="s">
        <v>386</v>
      </c>
      <c r="F7654" s="335" t="s">
        <v>820</v>
      </c>
      <c r="G7654" s="179">
        <f t="shared" si="357"/>
        <v>0</v>
      </c>
      <c r="H7654" s="179">
        <f t="shared" si="358"/>
        <v>7929.66</v>
      </c>
      <c r="I7654" s="179">
        <f t="shared" si="359"/>
        <v>7929.66</v>
      </c>
    </row>
    <row r="7655" spans="1:9" ht="15.75" thickBot="1">
      <c r="A7655" s="398"/>
      <c r="B7655" s="333">
        <v>234.01</v>
      </c>
      <c r="C7655" s="334">
        <v>9814.18</v>
      </c>
      <c r="D7655" s="335" t="s">
        <v>385</v>
      </c>
      <c r="E7655" s="335" t="s">
        <v>386</v>
      </c>
      <c r="F7655" s="335" t="s">
        <v>805</v>
      </c>
      <c r="G7655" s="179">
        <f t="shared" si="357"/>
        <v>0</v>
      </c>
      <c r="H7655" s="179">
        <f t="shared" si="358"/>
        <v>9814.18</v>
      </c>
      <c r="I7655" s="179">
        <f t="shared" si="359"/>
        <v>9814.18</v>
      </c>
    </row>
    <row r="7656" spans="1:9" ht="15.75" thickBot="1">
      <c r="A7656" s="398"/>
      <c r="B7656" s="333">
        <v>210.01</v>
      </c>
      <c r="C7656" s="334">
        <v>8830.19</v>
      </c>
      <c r="D7656" s="335" t="s">
        <v>385</v>
      </c>
      <c r="E7656" s="335" t="s">
        <v>386</v>
      </c>
      <c r="F7656" s="335" t="s">
        <v>831</v>
      </c>
      <c r="G7656" s="179">
        <f t="shared" si="357"/>
        <v>0</v>
      </c>
      <c r="H7656" s="179">
        <f t="shared" si="358"/>
        <v>8830.19</v>
      </c>
      <c r="I7656" s="179">
        <f t="shared" si="359"/>
        <v>8830.19</v>
      </c>
    </row>
    <row r="7657" spans="1:9" ht="15.75" thickBot="1">
      <c r="A7657" s="398"/>
      <c r="B7657" s="333">
        <v>224.61</v>
      </c>
      <c r="C7657" s="334">
        <v>9465.49</v>
      </c>
      <c r="D7657" s="335" t="s">
        <v>385</v>
      </c>
      <c r="E7657" s="335" t="s">
        <v>386</v>
      </c>
      <c r="F7657" s="335" t="s">
        <v>832</v>
      </c>
      <c r="G7657" s="179">
        <f t="shared" si="357"/>
        <v>0</v>
      </c>
      <c r="H7657" s="179">
        <f t="shared" si="358"/>
        <v>9465.49</v>
      </c>
      <c r="I7657" s="179">
        <f t="shared" si="359"/>
        <v>9465.49</v>
      </c>
    </row>
    <row r="7658" spans="1:9" ht="15.75" thickBot="1">
      <c r="A7658" s="398"/>
      <c r="B7658" s="333">
        <v>212.41</v>
      </c>
      <c r="C7658" s="334">
        <v>8908.2999999999993</v>
      </c>
      <c r="D7658" s="335" t="s">
        <v>385</v>
      </c>
      <c r="E7658" s="335" t="s">
        <v>386</v>
      </c>
      <c r="F7658" s="335" t="s">
        <v>821</v>
      </c>
      <c r="G7658" s="179">
        <f t="shared" si="357"/>
        <v>0</v>
      </c>
      <c r="H7658" s="179">
        <f t="shared" si="358"/>
        <v>8908.2999999999993</v>
      </c>
      <c r="I7658" s="179">
        <f t="shared" si="359"/>
        <v>8908.2999999999993</v>
      </c>
    </row>
    <row r="7659" spans="1:9" ht="15.75" thickBot="1">
      <c r="A7659" s="398"/>
      <c r="B7659" s="333">
        <v>251.34</v>
      </c>
      <c r="C7659" s="334">
        <v>10414.18</v>
      </c>
      <c r="D7659" s="335" t="s">
        <v>385</v>
      </c>
      <c r="E7659" s="335" t="s">
        <v>386</v>
      </c>
      <c r="F7659" s="335" t="s">
        <v>833</v>
      </c>
      <c r="G7659" s="179">
        <f t="shared" si="357"/>
        <v>0</v>
      </c>
      <c r="H7659" s="179">
        <f t="shared" si="358"/>
        <v>10414.18</v>
      </c>
      <c r="I7659" s="179">
        <f t="shared" si="359"/>
        <v>10414.18</v>
      </c>
    </row>
    <row r="7660" spans="1:9" ht="15.75" thickBot="1">
      <c r="A7660" s="398"/>
      <c r="B7660" s="333">
        <v>235.54</v>
      </c>
      <c r="C7660" s="334">
        <v>9879.9</v>
      </c>
      <c r="D7660" s="335" t="s">
        <v>385</v>
      </c>
      <c r="E7660" s="335" t="s">
        <v>386</v>
      </c>
      <c r="F7660" s="335" t="s">
        <v>916</v>
      </c>
      <c r="G7660" s="179">
        <f t="shared" si="357"/>
        <v>0</v>
      </c>
      <c r="H7660" s="179">
        <f t="shared" si="358"/>
        <v>9879.9</v>
      </c>
      <c r="I7660" s="179">
        <f t="shared" si="359"/>
        <v>9879.9</v>
      </c>
    </row>
    <row r="7661" spans="1:9" ht="15.75" thickBot="1">
      <c r="A7661" s="398"/>
      <c r="B7661" s="333">
        <v>179.34</v>
      </c>
      <c r="C7661" s="334">
        <v>8270.7800000000007</v>
      </c>
      <c r="D7661" s="335" t="s">
        <v>385</v>
      </c>
      <c r="E7661" s="335" t="s">
        <v>386</v>
      </c>
      <c r="F7661" s="335" t="s">
        <v>917</v>
      </c>
      <c r="G7661" s="179">
        <f t="shared" si="357"/>
        <v>0</v>
      </c>
      <c r="H7661" s="179">
        <f t="shared" si="358"/>
        <v>8270.7800000000007</v>
      </c>
      <c r="I7661" s="179">
        <f t="shared" si="359"/>
        <v>8270.7800000000007</v>
      </c>
    </row>
    <row r="7662" spans="1:9" ht="15.75" thickBot="1">
      <c r="A7662" s="398"/>
      <c r="B7662" s="333">
        <v>245.34</v>
      </c>
      <c r="C7662" s="334">
        <v>10385.379999999999</v>
      </c>
      <c r="D7662" s="335" t="s">
        <v>385</v>
      </c>
      <c r="E7662" s="335" t="s">
        <v>386</v>
      </c>
      <c r="F7662" s="335" t="s">
        <v>918</v>
      </c>
      <c r="G7662" s="179">
        <f t="shared" si="357"/>
        <v>0</v>
      </c>
      <c r="H7662" s="179">
        <f t="shared" si="358"/>
        <v>10385.379999999999</v>
      </c>
      <c r="I7662" s="179">
        <f t="shared" si="359"/>
        <v>10385.379999999999</v>
      </c>
    </row>
    <row r="7663" spans="1:9" ht="15.75" thickBot="1">
      <c r="A7663" s="398"/>
      <c r="B7663" s="333">
        <v>204.94</v>
      </c>
      <c r="C7663" s="334">
        <v>8734.16</v>
      </c>
      <c r="D7663" s="335" t="s">
        <v>385</v>
      </c>
      <c r="E7663" s="335" t="s">
        <v>386</v>
      </c>
      <c r="F7663" s="335" t="s">
        <v>919</v>
      </c>
      <c r="G7663" s="179">
        <f t="shared" si="357"/>
        <v>0</v>
      </c>
      <c r="H7663" s="179">
        <f t="shared" si="358"/>
        <v>8734.16</v>
      </c>
      <c r="I7663" s="179">
        <f t="shared" si="359"/>
        <v>8734.16</v>
      </c>
    </row>
    <row r="7664" spans="1:9" ht="15.75" thickBot="1">
      <c r="A7664" s="398"/>
      <c r="B7664" s="333">
        <v>251.34</v>
      </c>
      <c r="C7664" s="334">
        <v>10711.59</v>
      </c>
      <c r="D7664" s="335" t="s">
        <v>385</v>
      </c>
      <c r="E7664" s="335" t="s">
        <v>386</v>
      </c>
      <c r="F7664" s="335" t="s">
        <v>920</v>
      </c>
      <c r="G7664" s="179">
        <f t="shared" si="357"/>
        <v>0</v>
      </c>
      <c r="H7664" s="179">
        <f t="shared" si="358"/>
        <v>10711.59</v>
      </c>
      <c r="I7664" s="179">
        <f t="shared" si="359"/>
        <v>10711.59</v>
      </c>
    </row>
    <row r="7665" spans="1:9" ht="15.75" thickBot="1">
      <c r="A7665" s="398"/>
      <c r="B7665" s="333">
        <v>204.94</v>
      </c>
      <c r="C7665" s="334">
        <v>8734.16</v>
      </c>
      <c r="D7665" s="335" t="s">
        <v>385</v>
      </c>
      <c r="E7665" s="335" t="s">
        <v>386</v>
      </c>
      <c r="F7665" s="335" t="s">
        <v>858</v>
      </c>
      <c r="G7665" s="179">
        <f t="shared" si="357"/>
        <v>0</v>
      </c>
      <c r="H7665" s="179">
        <f t="shared" si="358"/>
        <v>8734.16</v>
      </c>
      <c r="I7665" s="179">
        <f t="shared" si="359"/>
        <v>8734.16</v>
      </c>
    </row>
    <row r="7666" spans="1:9" ht="15.75" thickBot="1">
      <c r="A7666" s="398"/>
      <c r="B7666" s="333">
        <v>3.6</v>
      </c>
      <c r="C7666" s="334">
        <v>118.98</v>
      </c>
      <c r="D7666" s="335" t="s">
        <v>834</v>
      </c>
      <c r="E7666" s="335" t="s">
        <v>386</v>
      </c>
      <c r="F7666" s="335" t="s">
        <v>809</v>
      </c>
      <c r="G7666" s="179">
        <f t="shared" si="357"/>
        <v>0</v>
      </c>
      <c r="H7666" s="179">
        <f t="shared" si="358"/>
        <v>0</v>
      </c>
      <c r="I7666" s="179">
        <f t="shared" si="359"/>
        <v>0</v>
      </c>
    </row>
    <row r="7667" spans="1:9" ht="15.75" thickBot="1">
      <c r="A7667" s="398"/>
      <c r="B7667" s="333">
        <v>3.2</v>
      </c>
      <c r="C7667" s="334">
        <v>76.92</v>
      </c>
      <c r="D7667" s="335" t="s">
        <v>834</v>
      </c>
      <c r="E7667" s="335" t="s">
        <v>386</v>
      </c>
      <c r="F7667" s="335" t="s">
        <v>835</v>
      </c>
      <c r="G7667" s="179">
        <f t="shared" si="357"/>
        <v>0</v>
      </c>
      <c r="H7667" s="179">
        <f t="shared" si="358"/>
        <v>0</v>
      </c>
      <c r="I7667" s="179">
        <f t="shared" si="359"/>
        <v>0</v>
      </c>
    </row>
    <row r="7668" spans="1:9" ht="15.75" thickBot="1">
      <c r="A7668" s="398"/>
      <c r="B7668" s="333">
        <v>4.8</v>
      </c>
      <c r="C7668" s="334">
        <v>158.63999999999999</v>
      </c>
      <c r="D7668" s="335" t="s">
        <v>834</v>
      </c>
      <c r="E7668" s="335" t="s">
        <v>386</v>
      </c>
      <c r="F7668" s="335" t="s">
        <v>802</v>
      </c>
      <c r="G7668" s="179">
        <f t="shared" si="357"/>
        <v>0</v>
      </c>
      <c r="H7668" s="179">
        <f t="shared" si="358"/>
        <v>0</v>
      </c>
      <c r="I7668" s="179">
        <f t="shared" si="359"/>
        <v>0</v>
      </c>
    </row>
    <row r="7669" spans="1:9" ht="15.75" thickBot="1">
      <c r="A7669" s="398"/>
      <c r="B7669" s="333">
        <v>3.75</v>
      </c>
      <c r="C7669" s="334">
        <v>123.94</v>
      </c>
      <c r="D7669" s="335" t="s">
        <v>834</v>
      </c>
      <c r="E7669" s="335" t="s">
        <v>386</v>
      </c>
      <c r="F7669" s="335" t="s">
        <v>804</v>
      </c>
      <c r="G7669" s="179">
        <f t="shared" si="357"/>
        <v>0</v>
      </c>
      <c r="H7669" s="179">
        <f t="shared" si="358"/>
        <v>0</v>
      </c>
      <c r="I7669" s="179">
        <f t="shared" si="359"/>
        <v>0</v>
      </c>
    </row>
    <row r="7670" spans="1:9" ht="15.75" thickBot="1">
      <c r="A7670" s="398"/>
      <c r="B7670" s="333">
        <v>3.2</v>
      </c>
      <c r="C7670" s="334">
        <v>112.43</v>
      </c>
      <c r="D7670" s="335" t="s">
        <v>834</v>
      </c>
      <c r="E7670" s="335" t="s">
        <v>386</v>
      </c>
      <c r="F7670" s="335" t="s">
        <v>829</v>
      </c>
      <c r="G7670" s="179">
        <f t="shared" si="357"/>
        <v>0</v>
      </c>
      <c r="H7670" s="179">
        <f t="shared" si="358"/>
        <v>0</v>
      </c>
      <c r="I7670" s="179">
        <f t="shared" si="359"/>
        <v>0</v>
      </c>
    </row>
    <row r="7671" spans="1:9" ht="15.75" thickBot="1">
      <c r="A7671" s="398"/>
      <c r="B7671" s="333">
        <v>3.3</v>
      </c>
      <c r="C7671" s="334">
        <v>109.07</v>
      </c>
      <c r="D7671" s="335" t="s">
        <v>834</v>
      </c>
      <c r="E7671" s="335" t="s">
        <v>386</v>
      </c>
      <c r="F7671" s="335" t="s">
        <v>894</v>
      </c>
      <c r="G7671" s="179">
        <f t="shared" si="357"/>
        <v>0</v>
      </c>
      <c r="H7671" s="179">
        <f t="shared" si="358"/>
        <v>0</v>
      </c>
      <c r="I7671" s="179">
        <f t="shared" si="359"/>
        <v>0</v>
      </c>
    </row>
    <row r="7672" spans="1:9" ht="15.75" thickBot="1">
      <c r="A7672" s="398"/>
      <c r="B7672" s="333">
        <v>6.4</v>
      </c>
      <c r="C7672" s="334">
        <v>163.85</v>
      </c>
      <c r="D7672" s="335" t="s">
        <v>834</v>
      </c>
      <c r="E7672" s="335" t="s">
        <v>386</v>
      </c>
      <c r="F7672" s="335" t="s">
        <v>863</v>
      </c>
      <c r="G7672" s="179">
        <f t="shared" si="357"/>
        <v>0</v>
      </c>
      <c r="H7672" s="179">
        <f t="shared" si="358"/>
        <v>0</v>
      </c>
      <c r="I7672" s="179">
        <f t="shared" si="359"/>
        <v>0</v>
      </c>
    </row>
    <row r="7673" spans="1:9" ht="15.75" thickBot="1">
      <c r="A7673" s="398"/>
      <c r="B7673" s="333">
        <v>6</v>
      </c>
      <c r="C7673" s="334">
        <v>326.20999999999998</v>
      </c>
      <c r="D7673" s="335" t="s">
        <v>834</v>
      </c>
      <c r="E7673" s="335" t="s">
        <v>386</v>
      </c>
      <c r="F7673" s="335" t="s">
        <v>918</v>
      </c>
      <c r="G7673" s="179">
        <f t="shared" si="357"/>
        <v>0</v>
      </c>
      <c r="H7673" s="179">
        <f t="shared" si="358"/>
        <v>0</v>
      </c>
      <c r="I7673" s="179">
        <f t="shared" si="359"/>
        <v>0</v>
      </c>
    </row>
    <row r="7674" spans="1:9" ht="15.75" thickBot="1">
      <c r="A7674" s="398"/>
      <c r="B7674" s="333">
        <v>6.4</v>
      </c>
      <c r="C7674" s="334">
        <v>163.85</v>
      </c>
      <c r="D7674" s="335" t="s">
        <v>834</v>
      </c>
      <c r="E7674" s="335" t="s">
        <v>386</v>
      </c>
      <c r="F7674" s="335" t="s">
        <v>868</v>
      </c>
      <c r="G7674" s="179">
        <f t="shared" si="357"/>
        <v>0</v>
      </c>
      <c r="H7674" s="179">
        <f t="shared" si="358"/>
        <v>0</v>
      </c>
      <c r="I7674" s="179">
        <f t="shared" si="359"/>
        <v>0</v>
      </c>
    </row>
    <row r="7675" spans="1:9" ht="15.75" thickBot="1">
      <c r="A7675" s="398"/>
      <c r="B7675" s="333">
        <v>33</v>
      </c>
      <c r="C7675" s="334">
        <v>983.62</v>
      </c>
      <c r="D7675" s="335" t="s">
        <v>834</v>
      </c>
      <c r="E7675" s="335" t="s">
        <v>386</v>
      </c>
      <c r="F7675" s="335" t="s">
        <v>919</v>
      </c>
      <c r="G7675" s="179">
        <f t="shared" si="357"/>
        <v>0</v>
      </c>
      <c r="H7675" s="179">
        <f t="shared" si="358"/>
        <v>0</v>
      </c>
      <c r="I7675" s="179">
        <f t="shared" si="359"/>
        <v>0</v>
      </c>
    </row>
    <row r="7676" spans="1:9" ht="15.75" thickBot="1">
      <c r="A7676" s="398"/>
      <c r="B7676" s="333">
        <v>6.4</v>
      </c>
      <c r="C7676" s="334">
        <v>211.52</v>
      </c>
      <c r="D7676" s="335" t="s">
        <v>834</v>
      </c>
      <c r="E7676" s="335" t="s">
        <v>386</v>
      </c>
      <c r="F7676" s="335" t="s">
        <v>838</v>
      </c>
      <c r="G7676" s="179">
        <f t="shared" si="357"/>
        <v>0</v>
      </c>
      <c r="H7676" s="179">
        <f t="shared" si="358"/>
        <v>0</v>
      </c>
      <c r="I7676" s="179">
        <f t="shared" si="359"/>
        <v>0</v>
      </c>
    </row>
    <row r="7677" spans="1:9" ht="15.75" thickBot="1">
      <c r="A7677" s="398"/>
      <c r="B7677" s="333">
        <v>11.2</v>
      </c>
      <c r="C7677" s="334">
        <v>370.16</v>
      </c>
      <c r="D7677" s="335" t="s">
        <v>834</v>
      </c>
      <c r="E7677" s="335" t="s">
        <v>386</v>
      </c>
      <c r="F7677" s="335" t="s">
        <v>858</v>
      </c>
      <c r="G7677" s="179">
        <f t="shared" si="357"/>
        <v>0</v>
      </c>
      <c r="H7677" s="179">
        <f t="shared" si="358"/>
        <v>0</v>
      </c>
      <c r="I7677" s="179">
        <f t="shared" si="359"/>
        <v>0</v>
      </c>
    </row>
    <row r="7678" spans="1:9" ht="15.75" thickBot="1">
      <c r="A7678" s="398"/>
      <c r="B7678" s="333">
        <v>4.8</v>
      </c>
      <c r="C7678" s="334">
        <v>158.63999999999999</v>
      </c>
      <c r="D7678" s="335" t="s">
        <v>392</v>
      </c>
      <c r="E7678" s="335" t="s">
        <v>386</v>
      </c>
      <c r="F7678" s="335" t="s">
        <v>811</v>
      </c>
      <c r="G7678" s="179">
        <f t="shared" si="357"/>
        <v>0</v>
      </c>
      <c r="H7678" s="179">
        <f t="shared" si="358"/>
        <v>0</v>
      </c>
      <c r="I7678" s="179">
        <f t="shared" si="359"/>
        <v>0</v>
      </c>
    </row>
    <row r="7679" spans="1:9" ht="15.75" thickBot="1">
      <c r="A7679" s="398"/>
      <c r="B7679" s="333">
        <v>3.2</v>
      </c>
      <c r="C7679" s="334">
        <v>110.77</v>
      </c>
      <c r="D7679" s="335" t="s">
        <v>392</v>
      </c>
      <c r="E7679" s="335" t="s">
        <v>386</v>
      </c>
      <c r="F7679" s="335" t="s">
        <v>824</v>
      </c>
      <c r="G7679" s="179">
        <f t="shared" si="357"/>
        <v>0</v>
      </c>
      <c r="H7679" s="179">
        <f t="shared" si="358"/>
        <v>0</v>
      </c>
      <c r="I7679" s="179">
        <f t="shared" si="359"/>
        <v>0</v>
      </c>
    </row>
    <row r="7680" spans="1:9" ht="15.75" thickBot="1">
      <c r="A7680" s="398"/>
      <c r="B7680" s="333">
        <v>1.05</v>
      </c>
      <c r="C7680" s="334">
        <v>34.700000000000003</v>
      </c>
      <c r="D7680" s="335" t="s">
        <v>392</v>
      </c>
      <c r="E7680" s="335" t="s">
        <v>386</v>
      </c>
      <c r="F7680" s="335" t="s">
        <v>804</v>
      </c>
      <c r="G7680" s="179">
        <f t="shared" si="357"/>
        <v>0</v>
      </c>
      <c r="H7680" s="179">
        <f t="shared" si="358"/>
        <v>0</v>
      </c>
      <c r="I7680" s="179">
        <f t="shared" si="359"/>
        <v>0</v>
      </c>
    </row>
    <row r="7681" spans="1:9" ht="15.75" thickBot="1">
      <c r="A7681" s="398"/>
      <c r="B7681" s="333">
        <v>1.5</v>
      </c>
      <c r="C7681" s="334">
        <v>49.57</v>
      </c>
      <c r="D7681" s="335" t="s">
        <v>392</v>
      </c>
      <c r="E7681" s="335" t="s">
        <v>386</v>
      </c>
      <c r="F7681" s="335" t="s">
        <v>894</v>
      </c>
      <c r="G7681" s="179">
        <f t="shared" si="357"/>
        <v>0</v>
      </c>
      <c r="H7681" s="179">
        <f t="shared" si="358"/>
        <v>0</v>
      </c>
      <c r="I7681" s="179">
        <f t="shared" si="359"/>
        <v>0</v>
      </c>
    </row>
    <row r="7682" spans="1:9" ht="15.75" thickBot="1">
      <c r="A7682" s="398"/>
      <c r="B7682" s="333">
        <v>27</v>
      </c>
      <c r="C7682" s="334">
        <v>804.77</v>
      </c>
      <c r="D7682" s="335" t="s">
        <v>392</v>
      </c>
      <c r="E7682" s="335" t="s">
        <v>386</v>
      </c>
      <c r="F7682" s="335" t="s">
        <v>919</v>
      </c>
      <c r="G7682" s="179">
        <f t="shared" si="357"/>
        <v>0</v>
      </c>
      <c r="H7682" s="179">
        <f t="shared" si="358"/>
        <v>0</v>
      </c>
      <c r="I7682" s="179">
        <f t="shared" si="359"/>
        <v>0</v>
      </c>
    </row>
    <row r="7683" spans="1:9" ht="15.75" thickBot="1">
      <c r="A7683" s="398"/>
      <c r="B7683" s="333">
        <v>5.6</v>
      </c>
      <c r="C7683" s="334">
        <v>185.08</v>
      </c>
      <c r="D7683" s="335" t="s">
        <v>392</v>
      </c>
      <c r="E7683" s="335" t="s">
        <v>386</v>
      </c>
      <c r="F7683" s="335" t="s">
        <v>858</v>
      </c>
      <c r="G7683" s="179">
        <f t="shared" si="357"/>
        <v>0</v>
      </c>
      <c r="H7683" s="179">
        <f t="shared" si="358"/>
        <v>0</v>
      </c>
      <c r="I7683" s="179">
        <f t="shared" si="359"/>
        <v>0</v>
      </c>
    </row>
    <row r="7684" spans="1:9" ht="15.75" thickBot="1">
      <c r="A7684" s="399"/>
      <c r="B7684" s="333">
        <v>0</v>
      </c>
      <c r="C7684" s="334">
        <v>665.61</v>
      </c>
      <c r="D7684" s="335" t="s">
        <v>393</v>
      </c>
      <c r="E7684" s="335" t="s">
        <v>386</v>
      </c>
      <c r="F7684" s="335" t="s">
        <v>859</v>
      </c>
      <c r="G7684" s="179">
        <f t="shared" si="357"/>
        <v>0</v>
      </c>
      <c r="H7684" s="179">
        <f t="shared" si="358"/>
        <v>0</v>
      </c>
      <c r="I7684" s="179">
        <f t="shared" si="359"/>
        <v>0</v>
      </c>
    </row>
    <row r="7685" spans="1:9" ht="15.75" thickBot="1">
      <c r="A7685" s="336" t="s">
        <v>559</v>
      </c>
      <c r="B7685" s="337">
        <v>9400.83</v>
      </c>
      <c r="C7685" s="338">
        <v>342726.57</v>
      </c>
      <c r="D7685" s="394"/>
      <c r="E7685" s="395"/>
      <c r="F7685" s="396"/>
      <c r="G7685" s="179">
        <f t="shared" ref="G7685:G7748" si="360">IF(D7685="REG",C7685,0)</f>
        <v>0</v>
      </c>
      <c r="H7685" s="179">
        <f t="shared" ref="H7685:H7748" si="361">IF(D7685="SAL",C7685,0)</f>
        <v>0</v>
      </c>
      <c r="I7685" s="179">
        <f t="shared" ref="I7685:I7748" si="362">+G7685+H7685</f>
        <v>0</v>
      </c>
    </row>
    <row r="7686" spans="1:9" ht="15.75" thickBot="1">
      <c r="A7686" s="397" t="s">
        <v>560</v>
      </c>
      <c r="B7686" s="333">
        <v>0</v>
      </c>
      <c r="C7686" s="334">
        <v>60</v>
      </c>
      <c r="D7686" s="335" t="s">
        <v>441</v>
      </c>
      <c r="E7686" s="335" t="s">
        <v>386</v>
      </c>
      <c r="F7686" s="335" t="s">
        <v>817</v>
      </c>
      <c r="G7686" s="179">
        <f t="shared" si="360"/>
        <v>0</v>
      </c>
      <c r="H7686" s="179">
        <f t="shared" si="361"/>
        <v>0</v>
      </c>
      <c r="I7686" s="179">
        <f t="shared" si="362"/>
        <v>0</v>
      </c>
    </row>
    <row r="7687" spans="1:9" ht="15.75" thickBot="1">
      <c r="A7687" s="398"/>
      <c r="B7687" s="333">
        <v>0</v>
      </c>
      <c r="C7687" s="334">
        <v>60</v>
      </c>
      <c r="D7687" s="335" t="s">
        <v>441</v>
      </c>
      <c r="E7687" s="335" t="s">
        <v>386</v>
      </c>
      <c r="F7687" s="335" t="s">
        <v>823</v>
      </c>
      <c r="G7687" s="179">
        <f t="shared" si="360"/>
        <v>0</v>
      </c>
      <c r="H7687" s="179">
        <f t="shared" si="361"/>
        <v>0</v>
      </c>
      <c r="I7687" s="179">
        <f t="shared" si="362"/>
        <v>0</v>
      </c>
    </row>
    <row r="7688" spans="1:9" ht="15.75" thickBot="1">
      <c r="A7688" s="398"/>
      <c r="B7688" s="333">
        <v>0</v>
      </c>
      <c r="C7688" s="334">
        <v>60</v>
      </c>
      <c r="D7688" s="335" t="s">
        <v>441</v>
      </c>
      <c r="E7688" s="335" t="s">
        <v>386</v>
      </c>
      <c r="F7688" s="335" t="s">
        <v>825</v>
      </c>
      <c r="G7688" s="179">
        <f t="shared" si="360"/>
        <v>0</v>
      </c>
      <c r="H7688" s="179">
        <f t="shared" si="361"/>
        <v>0</v>
      </c>
      <c r="I7688" s="179">
        <f t="shared" si="362"/>
        <v>0</v>
      </c>
    </row>
    <row r="7689" spans="1:9" ht="15.75" thickBot="1">
      <c r="A7689" s="398"/>
      <c r="B7689" s="333">
        <v>0</v>
      </c>
      <c r="C7689" s="334">
        <v>60</v>
      </c>
      <c r="D7689" s="335" t="s">
        <v>441</v>
      </c>
      <c r="E7689" s="335" t="s">
        <v>386</v>
      </c>
      <c r="F7689" s="335" t="s">
        <v>826</v>
      </c>
      <c r="G7689" s="179">
        <f t="shared" si="360"/>
        <v>0</v>
      </c>
      <c r="H7689" s="179">
        <f t="shared" si="361"/>
        <v>0</v>
      </c>
      <c r="I7689" s="179">
        <f t="shared" si="362"/>
        <v>0</v>
      </c>
    </row>
    <row r="7690" spans="1:9" ht="15.75" thickBot="1">
      <c r="A7690" s="398"/>
      <c r="B7690" s="333">
        <v>0</v>
      </c>
      <c r="C7690" s="334">
        <v>60</v>
      </c>
      <c r="D7690" s="335" t="s">
        <v>441</v>
      </c>
      <c r="E7690" s="335" t="s">
        <v>386</v>
      </c>
      <c r="F7690" s="335" t="s">
        <v>828</v>
      </c>
      <c r="G7690" s="179">
        <f t="shared" si="360"/>
        <v>0</v>
      </c>
      <c r="H7690" s="179">
        <f t="shared" si="361"/>
        <v>0</v>
      </c>
      <c r="I7690" s="179">
        <f t="shared" si="362"/>
        <v>0</v>
      </c>
    </row>
    <row r="7691" spans="1:9" ht="15.75" thickBot="1">
      <c r="A7691" s="398"/>
      <c r="B7691" s="333">
        <v>0</v>
      </c>
      <c r="C7691" s="334">
        <v>60</v>
      </c>
      <c r="D7691" s="335" t="s">
        <v>441</v>
      </c>
      <c r="E7691" s="335" t="s">
        <v>386</v>
      </c>
      <c r="F7691" s="335" t="s">
        <v>829</v>
      </c>
      <c r="G7691" s="179">
        <f t="shared" si="360"/>
        <v>0</v>
      </c>
      <c r="H7691" s="179">
        <f t="shared" si="361"/>
        <v>0</v>
      </c>
      <c r="I7691" s="179">
        <f t="shared" si="362"/>
        <v>0</v>
      </c>
    </row>
    <row r="7692" spans="1:9" ht="15.75" thickBot="1">
      <c r="A7692" s="398"/>
      <c r="B7692" s="333">
        <v>0</v>
      </c>
      <c r="C7692" s="334">
        <v>60</v>
      </c>
      <c r="D7692" s="335" t="s">
        <v>441</v>
      </c>
      <c r="E7692" s="335" t="s">
        <v>386</v>
      </c>
      <c r="F7692" s="335" t="s">
        <v>820</v>
      </c>
      <c r="G7692" s="179">
        <f t="shared" si="360"/>
        <v>0</v>
      </c>
      <c r="H7692" s="179">
        <f t="shared" si="361"/>
        <v>0</v>
      </c>
      <c r="I7692" s="179">
        <f t="shared" si="362"/>
        <v>0</v>
      </c>
    </row>
    <row r="7693" spans="1:9" ht="15.75" thickBot="1">
      <c r="A7693" s="398"/>
      <c r="B7693" s="333">
        <v>0</v>
      </c>
      <c r="C7693" s="334">
        <v>60</v>
      </c>
      <c r="D7693" s="335" t="s">
        <v>441</v>
      </c>
      <c r="E7693" s="335" t="s">
        <v>386</v>
      </c>
      <c r="F7693" s="335" t="s">
        <v>831</v>
      </c>
      <c r="G7693" s="179">
        <f t="shared" si="360"/>
        <v>0</v>
      </c>
      <c r="H7693" s="179">
        <f t="shared" si="361"/>
        <v>0</v>
      </c>
      <c r="I7693" s="179">
        <f t="shared" si="362"/>
        <v>0</v>
      </c>
    </row>
    <row r="7694" spans="1:9" ht="15.75" thickBot="1">
      <c r="A7694" s="398"/>
      <c r="B7694" s="333">
        <v>0</v>
      </c>
      <c r="C7694" s="334">
        <v>60</v>
      </c>
      <c r="D7694" s="335" t="s">
        <v>441</v>
      </c>
      <c r="E7694" s="335" t="s">
        <v>386</v>
      </c>
      <c r="F7694" s="335" t="s">
        <v>821</v>
      </c>
      <c r="G7694" s="179">
        <f t="shared" si="360"/>
        <v>0</v>
      </c>
      <c r="H7694" s="179">
        <f t="shared" si="361"/>
        <v>0</v>
      </c>
      <c r="I7694" s="179">
        <f t="shared" si="362"/>
        <v>0</v>
      </c>
    </row>
    <row r="7695" spans="1:9" ht="15.75" thickBot="1">
      <c r="A7695" s="398"/>
      <c r="B7695" s="333">
        <v>0</v>
      </c>
      <c r="C7695" s="334">
        <v>60</v>
      </c>
      <c r="D7695" s="335" t="s">
        <v>441</v>
      </c>
      <c r="E7695" s="335" t="s">
        <v>386</v>
      </c>
      <c r="F7695" s="335" t="s">
        <v>916</v>
      </c>
      <c r="G7695" s="179">
        <f t="shared" si="360"/>
        <v>0</v>
      </c>
      <c r="H7695" s="179">
        <f t="shared" si="361"/>
        <v>0</v>
      </c>
      <c r="I7695" s="179">
        <f t="shared" si="362"/>
        <v>0</v>
      </c>
    </row>
    <row r="7696" spans="1:9" ht="15.75" thickBot="1">
      <c r="A7696" s="398"/>
      <c r="B7696" s="333">
        <v>0</v>
      </c>
      <c r="C7696" s="334">
        <v>60</v>
      </c>
      <c r="D7696" s="335" t="s">
        <v>441</v>
      </c>
      <c r="E7696" s="335" t="s">
        <v>386</v>
      </c>
      <c r="F7696" s="335" t="s">
        <v>918</v>
      </c>
      <c r="G7696" s="179">
        <f t="shared" si="360"/>
        <v>0</v>
      </c>
      <c r="H7696" s="179">
        <f t="shared" si="361"/>
        <v>0</v>
      </c>
      <c r="I7696" s="179">
        <f t="shared" si="362"/>
        <v>0</v>
      </c>
    </row>
    <row r="7697" spans="1:9" ht="15.75" thickBot="1">
      <c r="A7697" s="399"/>
      <c r="B7697" s="333">
        <v>0</v>
      </c>
      <c r="C7697" s="334">
        <v>60</v>
      </c>
      <c r="D7697" s="335" t="s">
        <v>441</v>
      </c>
      <c r="E7697" s="335" t="s">
        <v>386</v>
      </c>
      <c r="F7697" s="335" t="s">
        <v>920</v>
      </c>
      <c r="G7697" s="179">
        <f t="shared" si="360"/>
        <v>0</v>
      </c>
      <c r="H7697" s="179">
        <f t="shared" si="361"/>
        <v>0</v>
      </c>
      <c r="I7697" s="179">
        <f t="shared" si="362"/>
        <v>0</v>
      </c>
    </row>
    <row r="7698" spans="1:9" ht="15.75" thickBot="1">
      <c r="A7698" s="336" t="s">
        <v>560</v>
      </c>
      <c r="B7698" s="337">
        <v>0</v>
      </c>
      <c r="C7698" s="338">
        <v>720</v>
      </c>
      <c r="D7698" s="394"/>
      <c r="E7698" s="395"/>
      <c r="F7698" s="396"/>
      <c r="G7698" s="179">
        <f t="shared" si="360"/>
        <v>0</v>
      </c>
      <c r="H7698" s="179">
        <f t="shared" si="361"/>
        <v>0</v>
      </c>
      <c r="I7698" s="179">
        <f t="shared" si="362"/>
        <v>0</v>
      </c>
    </row>
    <row r="7699" spans="1:9" ht="15.75" thickBot="1">
      <c r="A7699" s="397" t="s">
        <v>561</v>
      </c>
      <c r="B7699" s="333">
        <v>0</v>
      </c>
      <c r="C7699" s="334">
        <v>60</v>
      </c>
      <c r="D7699" s="335" t="s">
        <v>441</v>
      </c>
      <c r="E7699" s="335" t="s">
        <v>386</v>
      </c>
      <c r="F7699" s="335" t="s">
        <v>817</v>
      </c>
      <c r="G7699" s="179">
        <f t="shared" si="360"/>
        <v>0</v>
      </c>
      <c r="H7699" s="179">
        <f t="shared" si="361"/>
        <v>0</v>
      </c>
      <c r="I7699" s="179">
        <f t="shared" si="362"/>
        <v>0</v>
      </c>
    </row>
    <row r="7700" spans="1:9" ht="15.75" thickBot="1">
      <c r="A7700" s="398"/>
      <c r="B7700" s="333">
        <v>0</v>
      </c>
      <c r="C7700" s="334">
        <v>60</v>
      </c>
      <c r="D7700" s="335" t="s">
        <v>441</v>
      </c>
      <c r="E7700" s="335" t="s">
        <v>386</v>
      </c>
      <c r="F7700" s="335" t="s">
        <v>823</v>
      </c>
      <c r="G7700" s="179">
        <f t="shared" si="360"/>
        <v>0</v>
      </c>
      <c r="H7700" s="179">
        <f t="shared" si="361"/>
        <v>0</v>
      </c>
      <c r="I7700" s="179">
        <f t="shared" si="362"/>
        <v>0</v>
      </c>
    </row>
    <row r="7701" spans="1:9" ht="15.75" thickBot="1">
      <c r="A7701" s="398"/>
      <c r="B7701" s="333">
        <v>0</v>
      </c>
      <c r="C7701" s="334">
        <v>60</v>
      </c>
      <c r="D7701" s="335" t="s">
        <v>441</v>
      </c>
      <c r="E7701" s="335" t="s">
        <v>386</v>
      </c>
      <c r="F7701" s="335" t="s">
        <v>825</v>
      </c>
      <c r="G7701" s="179">
        <f t="shared" si="360"/>
        <v>0</v>
      </c>
      <c r="H7701" s="179">
        <f t="shared" si="361"/>
        <v>0</v>
      </c>
      <c r="I7701" s="179">
        <f t="shared" si="362"/>
        <v>0</v>
      </c>
    </row>
    <row r="7702" spans="1:9" ht="15.75" thickBot="1">
      <c r="A7702" s="398"/>
      <c r="B7702" s="333">
        <v>0</v>
      </c>
      <c r="C7702" s="334">
        <v>60</v>
      </c>
      <c r="D7702" s="335" t="s">
        <v>441</v>
      </c>
      <c r="E7702" s="335" t="s">
        <v>386</v>
      </c>
      <c r="F7702" s="335" t="s">
        <v>826</v>
      </c>
      <c r="G7702" s="179">
        <f t="shared" si="360"/>
        <v>0</v>
      </c>
      <c r="H7702" s="179">
        <f t="shared" si="361"/>
        <v>0</v>
      </c>
      <c r="I7702" s="179">
        <f t="shared" si="362"/>
        <v>0</v>
      </c>
    </row>
    <row r="7703" spans="1:9" ht="15.75" thickBot="1">
      <c r="A7703" s="398"/>
      <c r="B7703" s="333">
        <v>0</v>
      </c>
      <c r="C7703" s="334">
        <v>180</v>
      </c>
      <c r="D7703" s="335" t="s">
        <v>441</v>
      </c>
      <c r="E7703" s="335" t="s">
        <v>386</v>
      </c>
      <c r="F7703" s="335" t="s">
        <v>828</v>
      </c>
      <c r="G7703" s="179">
        <f t="shared" si="360"/>
        <v>0</v>
      </c>
      <c r="H7703" s="179">
        <f t="shared" si="361"/>
        <v>0</v>
      </c>
      <c r="I7703" s="179">
        <f t="shared" si="362"/>
        <v>0</v>
      </c>
    </row>
    <row r="7704" spans="1:9" ht="15.75" thickBot="1">
      <c r="A7704" s="398"/>
      <c r="B7704" s="333">
        <v>0</v>
      </c>
      <c r="C7704" s="334">
        <v>180</v>
      </c>
      <c r="D7704" s="335" t="s">
        <v>441</v>
      </c>
      <c r="E7704" s="335" t="s">
        <v>386</v>
      </c>
      <c r="F7704" s="335" t="s">
        <v>829</v>
      </c>
      <c r="G7704" s="179">
        <f t="shared" si="360"/>
        <v>0</v>
      </c>
      <c r="H7704" s="179">
        <f t="shared" si="361"/>
        <v>0</v>
      </c>
      <c r="I7704" s="179">
        <f t="shared" si="362"/>
        <v>0</v>
      </c>
    </row>
    <row r="7705" spans="1:9" ht="15.75" thickBot="1">
      <c r="A7705" s="398"/>
      <c r="B7705" s="333">
        <v>0</v>
      </c>
      <c r="C7705" s="334">
        <v>180</v>
      </c>
      <c r="D7705" s="335" t="s">
        <v>441</v>
      </c>
      <c r="E7705" s="335" t="s">
        <v>386</v>
      </c>
      <c r="F7705" s="335" t="s">
        <v>820</v>
      </c>
      <c r="G7705" s="179">
        <f t="shared" si="360"/>
        <v>0</v>
      </c>
      <c r="H7705" s="179">
        <f t="shared" si="361"/>
        <v>0</v>
      </c>
      <c r="I7705" s="179">
        <f t="shared" si="362"/>
        <v>0</v>
      </c>
    </row>
    <row r="7706" spans="1:9" ht="15.75" thickBot="1">
      <c r="A7706" s="398"/>
      <c r="B7706" s="333">
        <v>0</v>
      </c>
      <c r="C7706" s="334">
        <v>180</v>
      </c>
      <c r="D7706" s="335" t="s">
        <v>441</v>
      </c>
      <c r="E7706" s="335" t="s">
        <v>386</v>
      </c>
      <c r="F7706" s="335" t="s">
        <v>831</v>
      </c>
      <c r="G7706" s="179">
        <f t="shared" si="360"/>
        <v>0</v>
      </c>
      <c r="H7706" s="179">
        <f t="shared" si="361"/>
        <v>0</v>
      </c>
      <c r="I7706" s="179">
        <f t="shared" si="362"/>
        <v>0</v>
      </c>
    </row>
    <row r="7707" spans="1:9" ht="15.75" thickBot="1">
      <c r="A7707" s="398"/>
      <c r="B7707" s="333">
        <v>0</v>
      </c>
      <c r="C7707" s="334">
        <v>180</v>
      </c>
      <c r="D7707" s="335" t="s">
        <v>441</v>
      </c>
      <c r="E7707" s="335" t="s">
        <v>386</v>
      </c>
      <c r="F7707" s="335" t="s">
        <v>821</v>
      </c>
      <c r="G7707" s="179">
        <f t="shared" si="360"/>
        <v>0</v>
      </c>
      <c r="H7707" s="179">
        <f t="shared" si="361"/>
        <v>0</v>
      </c>
      <c r="I7707" s="179">
        <f t="shared" si="362"/>
        <v>0</v>
      </c>
    </row>
    <row r="7708" spans="1:9" ht="15.75" thickBot="1">
      <c r="A7708" s="398"/>
      <c r="B7708" s="333">
        <v>0</v>
      </c>
      <c r="C7708" s="334">
        <v>180</v>
      </c>
      <c r="D7708" s="335" t="s">
        <v>441</v>
      </c>
      <c r="E7708" s="335" t="s">
        <v>386</v>
      </c>
      <c r="F7708" s="335" t="s">
        <v>916</v>
      </c>
      <c r="G7708" s="179">
        <f t="shared" si="360"/>
        <v>0</v>
      </c>
      <c r="H7708" s="179">
        <f t="shared" si="361"/>
        <v>0</v>
      </c>
      <c r="I7708" s="179">
        <f t="shared" si="362"/>
        <v>0</v>
      </c>
    </row>
    <row r="7709" spans="1:9" ht="15.75" thickBot="1">
      <c r="A7709" s="398"/>
      <c r="B7709" s="333">
        <v>0</v>
      </c>
      <c r="C7709" s="334">
        <v>180</v>
      </c>
      <c r="D7709" s="335" t="s">
        <v>441</v>
      </c>
      <c r="E7709" s="335" t="s">
        <v>386</v>
      </c>
      <c r="F7709" s="335" t="s">
        <v>918</v>
      </c>
      <c r="G7709" s="179">
        <f t="shared" si="360"/>
        <v>0</v>
      </c>
      <c r="H7709" s="179">
        <f t="shared" si="361"/>
        <v>0</v>
      </c>
      <c r="I7709" s="179">
        <f t="shared" si="362"/>
        <v>0</v>
      </c>
    </row>
    <row r="7710" spans="1:9" ht="15.75" thickBot="1">
      <c r="A7710" s="399"/>
      <c r="B7710" s="333">
        <v>0</v>
      </c>
      <c r="C7710" s="334">
        <v>180</v>
      </c>
      <c r="D7710" s="335" t="s">
        <v>441</v>
      </c>
      <c r="E7710" s="335" t="s">
        <v>386</v>
      </c>
      <c r="F7710" s="335" t="s">
        <v>920</v>
      </c>
      <c r="G7710" s="179">
        <f t="shared" si="360"/>
        <v>0</v>
      </c>
      <c r="H7710" s="179">
        <f t="shared" si="361"/>
        <v>0</v>
      </c>
      <c r="I7710" s="179">
        <f t="shared" si="362"/>
        <v>0</v>
      </c>
    </row>
    <row r="7711" spans="1:9" ht="15.75" thickBot="1">
      <c r="A7711" s="336" t="s">
        <v>561</v>
      </c>
      <c r="B7711" s="337">
        <v>0</v>
      </c>
      <c r="C7711" s="338">
        <v>1680</v>
      </c>
      <c r="D7711" s="394"/>
      <c r="E7711" s="395"/>
      <c r="F7711" s="396"/>
      <c r="G7711" s="179">
        <f t="shared" si="360"/>
        <v>0</v>
      </c>
      <c r="H7711" s="179">
        <f t="shared" si="361"/>
        <v>0</v>
      </c>
      <c r="I7711" s="179">
        <f t="shared" si="362"/>
        <v>0</v>
      </c>
    </row>
    <row r="7712" spans="1:9" ht="15.75" thickBot="1">
      <c r="A7712" s="397" t="s">
        <v>1090</v>
      </c>
      <c r="B7712" s="333">
        <v>0.32</v>
      </c>
      <c r="C7712" s="334">
        <v>23.14</v>
      </c>
      <c r="D7712" s="335" t="s">
        <v>391</v>
      </c>
      <c r="E7712" s="335" t="s">
        <v>386</v>
      </c>
      <c r="F7712" s="335" t="s">
        <v>919</v>
      </c>
      <c r="G7712" s="179">
        <f t="shared" si="360"/>
        <v>0</v>
      </c>
      <c r="H7712" s="179">
        <f t="shared" si="361"/>
        <v>0</v>
      </c>
      <c r="I7712" s="179">
        <f t="shared" si="362"/>
        <v>0</v>
      </c>
    </row>
    <row r="7713" spans="1:9" ht="15.75" thickBot="1">
      <c r="A7713" s="398"/>
      <c r="B7713" s="333">
        <v>0.32</v>
      </c>
      <c r="C7713" s="334">
        <v>23.14</v>
      </c>
      <c r="D7713" s="335" t="s">
        <v>391</v>
      </c>
      <c r="E7713" s="335" t="s">
        <v>386</v>
      </c>
      <c r="F7713" s="335" t="s">
        <v>858</v>
      </c>
      <c r="G7713" s="179">
        <f t="shared" si="360"/>
        <v>0</v>
      </c>
      <c r="H7713" s="179">
        <f t="shared" si="361"/>
        <v>0</v>
      </c>
      <c r="I7713" s="179">
        <f t="shared" si="362"/>
        <v>0</v>
      </c>
    </row>
    <row r="7714" spans="1:9" ht="15.75" thickBot="1">
      <c r="A7714" s="398"/>
      <c r="B7714" s="333">
        <v>0.93</v>
      </c>
      <c r="C7714" s="334">
        <v>67.5</v>
      </c>
      <c r="D7714" s="335" t="s">
        <v>385</v>
      </c>
      <c r="E7714" s="335" t="s">
        <v>386</v>
      </c>
      <c r="F7714" s="335" t="s">
        <v>918</v>
      </c>
      <c r="G7714" s="179">
        <f t="shared" si="360"/>
        <v>0</v>
      </c>
      <c r="H7714" s="179">
        <f t="shared" si="361"/>
        <v>67.5</v>
      </c>
      <c r="I7714" s="179">
        <f t="shared" si="362"/>
        <v>67.5</v>
      </c>
    </row>
    <row r="7715" spans="1:9" ht="15.75" thickBot="1">
      <c r="A7715" s="398"/>
      <c r="B7715" s="333">
        <v>1.41</v>
      </c>
      <c r="C7715" s="334">
        <v>102.22</v>
      </c>
      <c r="D7715" s="335" t="s">
        <v>385</v>
      </c>
      <c r="E7715" s="335" t="s">
        <v>386</v>
      </c>
      <c r="F7715" s="335" t="s">
        <v>919</v>
      </c>
      <c r="G7715" s="179">
        <f t="shared" si="360"/>
        <v>0</v>
      </c>
      <c r="H7715" s="179">
        <f t="shared" si="361"/>
        <v>102.22</v>
      </c>
      <c r="I7715" s="179">
        <f t="shared" si="362"/>
        <v>102.22</v>
      </c>
    </row>
    <row r="7716" spans="1:9" ht="15.75" thickBot="1">
      <c r="A7716" s="398"/>
      <c r="B7716" s="333">
        <v>-0.96</v>
      </c>
      <c r="C7716" s="334">
        <v>-69.430000000000007</v>
      </c>
      <c r="D7716" s="335" t="s">
        <v>385</v>
      </c>
      <c r="E7716" s="335" t="s">
        <v>386</v>
      </c>
      <c r="F7716" s="335" t="s">
        <v>920</v>
      </c>
      <c r="G7716" s="179">
        <f t="shared" si="360"/>
        <v>0</v>
      </c>
      <c r="H7716" s="179">
        <f t="shared" si="361"/>
        <v>-69.430000000000007</v>
      </c>
      <c r="I7716" s="179">
        <f t="shared" si="362"/>
        <v>-69.430000000000007</v>
      </c>
    </row>
    <row r="7717" spans="1:9" ht="15.75" thickBot="1">
      <c r="A7717" s="398"/>
      <c r="B7717" s="333">
        <v>0.68</v>
      </c>
      <c r="C7717" s="334">
        <v>49.18</v>
      </c>
      <c r="D7717" s="335" t="s">
        <v>834</v>
      </c>
      <c r="E7717" s="335" t="s">
        <v>386</v>
      </c>
      <c r="F7717" s="335" t="s">
        <v>920</v>
      </c>
      <c r="G7717" s="179">
        <f t="shared" si="360"/>
        <v>0</v>
      </c>
      <c r="H7717" s="179">
        <f t="shared" si="361"/>
        <v>0</v>
      </c>
      <c r="I7717" s="179">
        <f t="shared" si="362"/>
        <v>0</v>
      </c>
    </row>
    <row r="7718" spans="1:9" ht="15.75" thickBot="1">
      <c r="A7718" s="398"/>
      <c r="B7718" s="333">
        <v>0.03</v>
      </c>
      <c r="C7718" s="334">
        <v>1.92</v>
      </c>
      <c r="D7718" s="335" t="s">
        <v>834</v>
      </c>
      <c r="E7718" s="335" t="s">
        <v>386</v>
      </c>
      <c r="F7718" s="335" t="s">
        <v>858</v>
      </c>
      <c r="G7718" s="179">
        <f t="shared" si="360"/>
        <v>0</v>
      </c>
      <c r="H7718" s="179">
        <f t="shared" si="361"/>
        <v>0</v>
      </c>
      <c r="I7718" s="179">
        <f t="shared" si="362"/>
        <v>0</v>
      </c>
    </row>
    <row r="7719" spans="1:9" ht="15.75" thickBot="1">
      <c r="A7719" s="398"/>
      <c r="B7719" s="333">
        <v>1.41</v>
      </c>
      <c r="C7719" s="334">
        <v>102.22</v>
      </c>
      <c r="D7719" s="335" t="s">
        <v>1089</v>
      </c>
      <c r="E7719" s="335" t="s">
        <v>386</v>
      </c>
      <c r="F7719" s="335" t="s">
        <v>920</v>
      </c>
      <c r="G7719" s="179">
        <f t="shared" si="360"/>
        <v>0</v>
      </c>
      <c r="H7719" s="179">
        <f t="shared" si="361"/>
        <v>0</v>
      </c>
      <c r="I7719" s="179">
        <f t="shared" si="362"/>
        <v>0</v>
      </c>
    </row>
    <row r="7720" spans="1:9" ht="15.75" thickBot="1">
      <c r="A7720" s="398"/>
      <c r="B7720" s="333">
        <v>1.39</v>
      </c>
      <c r="C7720" s="334">
        <v>100.29</v>
      </c>
      <c r="D7720" s="335" t="s">
        <v>1089</v>
      </c>
      <c r="E7720" s="335" t="s">
        <v>386</v>
      </c>
      <c r="F7720" s="335" t="s">
        <v>858</v>
      </c>
      <c r="G7720" s="179">
        <f t="shared" si="360"/>
        <v>0</v>
      </c>
      <c r="H7720" s="179">
        <f t="shared" si="361"/>
        <v>0</v>
      </c>
      <c r="I7720" s="179">
        <f t="shared" si="362"/>
        <v>0</v>
      </c>
    </row>
    <row r="7721" spans="1:9" ht="15.75" thickBot="1">
      <c r="A7721" s="399"/>
      <c r="B7721" s="333">
        <v>0</v>
      </c>
      <c r="C7721" s="334">
        <v>1.22</v>
      </c>
      <c r="D7721" s="335" t="s">
        <v>393</v>
      </c>
      <c r="E7721" s="335" t="s">
        <v>386</v>
      </c>
      <c r="F7721" s="335" t="s">
        <v>859</v>
      </c>
      <c r="G7721" s="179">
        <f t="shared" si="360"/>
        <v>0</v>
      </c>
      <c r="H7721" s="179">
        <f t="shared" si="361"/>
        <v>0</v>
      </c>
      <c r="I7721" s="179">
        <f t="shared" si="362"/>
        <v>0</v>
      </c>
    </row>
    <row r="7722" spans="1:9" ht="15.75" thickBot="1">
      <c r="A7722" s="336" t="s">
        <v>1090</v>
      </c>
      <c r="B7722" s="337">
        <v>5.53</v>
      </c>
      <c r="C7722" s="338">
        <v>401.4</v>
      </c>
      <c r="D7722" s="394"/>
      <c r="E7722" s="395"/>
      <c r="F7722" s="396"/>
      <c r="G7722" s="179">
        <f t="shared" si="360"/>
        <v>0</v>
      </c>
      <c r="H7722" s="179">
        <f t="shared" si="361"/>
        <v>0</v>
      </c>
      <c r="I7722" s="179">
        <f t="shared" si="362"/>
        <v>0</v>
      </c>
    </row>
    <row r="7723" spans="1:9" ht="15.75" thickBot="1">
      <c r="A7723" s="397" t="s">
        <v>1091</v>
      </c>
      <c r="B7723" s="333">
        <v>12</v>
      </c>
      <c r="C7723" s="334">
        <v>578.05999999999995</v>
      </c>
      <c r="D7723" s="335" t="s">
        <v>391</v>
      </c>
      <c r="E7723" s="335" t="s">
        <v>386</v>
      </c>
      <c r="F7723" s="335" t="s">
        <v>919</v>
      </c>
      <c r="G7723" s="179">
        <f t="shared" si="360"/>
        <v>0</v>
      </c>
      <c r="H7723" s="179">
        <f t="shared" si="361"/>
        <v>0</v>
      </c>
      <c r="I7723" s="179">
        <f t="shared" si="362"/>
        <v>0</v>
      </c>
    </row>
    <row r="7724" spans="1:9" ht="15.75" thickBot="1">
      <c r="A7724" s="398"/>
      <c r="B7724" s="333">
        <v>12</v>
      </c>
      <c r="C7724" s="334">
        <v>578.05999999999995</v>
      </c>
      <c r="D7724" s="335" t="s">
        <v>391</v>
      </c>
      <c r="E7724" s="335" t="s">
        <v>386</v>
      </c>
      <c r="F7724" s="335" t="s">
        <v>858</v>
      </c>
      <c r="G7724" s="179">
        <f t="shared" si="360"/>
        <v>0</v>
      </c>
      <c r="H7724" s="179">
        <f t="shared" si="361"/>
        <v>0</v>
      </c>
      <c r="I7724" s="179">
        <f t="shared" si="362"/>
        <v>0</v>
      </c>
    </row>
    <row r="7725" spans="1:9" ht="15.75" thickBot="1">
      <c r="A7725" s="398"/>
      <c r="B7725" s="333">
        <v>65</v>
      </c>
      <c r="C7725" s="334">
        <v>3131.25</v>
      </c>
      <c r="D7725" s="335" t="s">
        <v>385</v>
      </c>
      <c r="E7725" s="335" t="s">
        <v>386</v>
      </c>
      <c r="F7725" s="335" t="s">
        <v>918</v>
      </c>
      <c r="G7725" s="179">
        <f t="shared" si="360"/>
        <v>0</v>
      </c>
      <c r="H7725" s="179">
        <f t="shared" si="361"/>
        <v>3131.25</v>
      </c>
      <c r="I7725" s="179">
        <f t="shared" si="362"/>
        <v>3131.25</v>
      </c>
    </row>
    <row r="7726" spans="1:9" ht="15.75" thickBot="1">
      <c r="A7726" s="398"/>
      <c r="B7726" s="333">
        <v>33</v>
      </c>
      <c r="C7726" s="334">
        <v>1745.53</v>
      </c>
      <c r="D7726" s="335" t="s">
        <v>385</v>
      </c>
      <c r="E7726" s="335" t="s">
        <v>386</v>
      </c>
      <c r="F7726" s="335" t="s">
        <v>919</v>
      </c>
      <c r="G7726" s="179">
        <f t="shared" si="360"/>
        <v>0</v>
      </c>
      <c r="H7726" s="179">
        <f t="shared" si="361"/>
        <v>1745.53</v>
      </c>
      <c r="I7726" s="179">
        <f t="shared" si="362"/>
        <v>1745.53</v>
      </c>
    </row>
    <row r="7727" spans="1:9" ht="15.75" thickBot="1">
      <c r="A7727" s="398"/>
      <c r="B7727" s="333">
        <v>53</v>
      </c>
      <c r="C7727" s="334">
        <v>2646.66</v>
      </c>
      <c r="D7727" s="335" t="s">
        <v>385</v>
      </c>
      <c r="E7727" s="335" t="s">
        <v>386</v>
      </c>
      <c r="F7727" s="335" t="s">
        <v>920</v>
      </c>
      <c r="G7727" s="179">
        <f t="shared" si="360"/>
        <v>0</v>
      </c>
      <c r="H7727" s="179">
        <f t="shared" si="361"/>
        <v>2646.66</v>
      </c>
      <c r="I7727" s="179">
        <f t="shared" si="362"/>
        <v>2646.66</v>
      </c>
    </row>
    <row r="7728" spans="1:9" ht="15.75" thickBot="1">
      <c r="A7728" s="398"/>
      <c r="B7728" s="333">
        <v>41</v>
      </c>
      <c r="C7728" s="334">
        <v>1975.14</v>
      </c>
      <c r="D7728" s="335" t="s">
        <v>385</v>
      </c>
      <c r="E7728" s="335" t="s">
        <v>386</v>
      </c>
      <c r="F7728" s="335" t="s">
        <v>858</v>
      </c>
      <c r="G7728" s="179">
        <f t="shared" si="360"/>
        <v>0</v>
      </c>
      <c r="H7728" s="179">
        <f t="shared" si="361"/>
        <v>1975.14</v>
      </c>
      <c r="I7728" s="179">
        <f t="shared" si="362"/>
        <v>1975.14</v>
      </c>
    </row>
    <row r="7729" spans="1:9" ht="15.75" thickBot="1">
      <c r="A7729" s="399"/>
      <c r="B7729" s="333">
        <v>0</v>
      </c>
      <c r="C7729" s="334">
        <v>218.91</v>
      </c>
      <c r="D7729" s="335" t="s">
        <v>393</v>
      </c>
      <c r="E7729" s="335" t="s">
        <v>386</v>
      </c>
      <c r="F7729" s="335" t="s">
        <v>859</v>
      </c>
      <c r="G7729" s="179">
        <f t="shared" si="360"/>
        <v>0</v>
      </c>
      <c r="H7729" s="179">
        <f t="shared" si="361"/>
        <v>0</v>
      </c>
      <c r="I7729" s="179">
        <f t="shared" si="362"/>
        <v>0</v>
      </c>
    </row>
    <row r="7730" spans="1:9" ht="15.75" thickBot="1">
      <c r="A7730" s="336" t="s">
        <v>1091</v>
      </c>
      <c r="B7730" s="337">
        <v>216</v>
      </c>
      <c r="C7730" s="338">
        <v>10873.61</v>
      </c>
      <c r="D7730" s="394"/>
      <c r="E7730" s="395"/>
      <c r="F7730" s="396"/>
      <c r="G7730" s="179">
        <f t="shared" si="360"/>
        <v>0</v>
      </c>
      <c r="H7730" s="179">
        <f t="shared" si="361"/>
        <v>0</v>
      </c>
      <c r="I7730" s="179">
        <f t="shared" si="362"/>
        <v>0</v>
      </c>
    </row>
    <row r="7731" spans="1:9" ht="15.75" thickBot="1">
      <c r="A7731" s="397" t="s">
        <v>1092</v>
      </c>
      <c r="B7731" s="333">
        <v>6.08</v>
      </c>
      <c r="C7731" s="334">
        <v>369.77</v>
      </c>
      <c r="D7731" s="335" t="s">
        <v>391</v>
      </c>
      <c r="E7731" s="335" t="s">
        <v>386</v>
      </c>
      <c r="F7731" s="335" t="s">
        <v>919</v>
      </c>
      <c r="G7731" s="179">
        <f t="shared" si="360"/>
        <v>0</v>
      </c>
      <c r="H7731" s="179">
        <f t="shared" si="361"/>
        <v>0</v>
      </c>
      <c r="I7731" s="179">
        <f t="shared" si="362"/>
        <v>0</v>
      </c>
    </row>
    <row r="7732" spans="1:9" ht="15.75" thickBot="1">
      <c r="A7732" s="398"/>
      <c r="B7732" s="333">
        <v>6.08</v>
      </c>
      <c r="C7732" s="334">
        <v>369.77</v>
      </c>
      <c r="D7732" s="335" t="s">
        <v>391</v>
      </c>
      <c r="E7732" s="335" t="s">
        <v>386</v>
      </c>
      <c r="F7732" s="335" t="s">
        <v>858</v>
      </c>
      <c r="G7732" s="179">
        <f t="shared" si="360"/>
        <v>0</v>
      </c>
      <c r="H7732" s="179">
        <f t="shared" si="361"/>
        <v>0</v>
      </c>
      <c r="I7732" s="179">
        <f t="shared" si="362"/>
        <v>0</v>
      </c>
    </row>
    <row r="7733" spans="1:9" ht="15.75" thickBot="1">
      <c r="A7733" s="398"/>
      <c r="B7733" s="333">
        <v>32.94</v>
      </c>
      <c r="C7733" s="334">
        <v>2002.98</v>
      </c>
      <c r="D7733" s="335" t="s">
        <v>385</v>
      </c>
      <c r="E7733" s="335" t="s">
        <v>386</v>
      </c>
      <c r="F7733" s="335" t="s">
        <v>918</v>
      </c>
      <c r="G7733" s="179">
        <f t="shared" si="360"/>
        <v>0</v>
      </c>
      <c r="H7733" s="179">
        <f t="shared" si="361"/>
        <v>2002.98</v>
      </c>
      <c r="I7733" s="179">
        <f t="shared" si="362"/>
        <v>2002.98</v>
      </c>
    </row>
    <row r="7734" spans="1:9" ht="15.75" thickBot="1">
      <c r="A7734" s="398"/>
      <c r="B7734" s="333">
        <v>26.85</v>
      </c>
      <c r="C7734" s="334">
        <v>1633.21</v>
      </c>
      <c r="D7734" s="335" t="s">
        <v>385</v>
      </c>
      <c r="E7734" s="335" t="s">
        <v>386</v>
      </c>
      <c r="F7734" s="335" t="s">
        <v>919</v>
      </c>
      <c r="G7734" s="179">
        <f t="shared" si="360"/>
        <v>0</v>
      </c>
      <c r="H7734" s="179">
        <f t="shared" si="361"/>
        <v>1633.21</v>
      </c>
      <c r="I7734" s="179">
        <f t="shared" si="362"/>
        <v>1633.21</v>
      </c>
    </row>
    <row r="7735" spans="1:9" ht="15.75" thickBot="1">
      <c r="A7735" s="398"/>
      <c r="B7735" s="333">
        <v>29.9</v>
      </c>
      <c r="C7735" s="334">
        <v>1818.1</v>
      </c>
      <c r="D7735" s="335" t="s">
        <v>385</v>
      </c>
      <c r="E7735" s="335" t="s">
        <v>386</v>
      </c>
      <c r="F7735" s="335" t="s">
        <v>920</v>
      </c>
      <c r="G7735" s="179">
        <f t="shared" si="360"/>
        <v>0</v>
      </c>
      <c r="H7735" s="179">
        <f t="shared" si="361"/>
        <v>1818.1</v>
      </c>
      <c r="I7735" s="179">
        <f t="shared" si="362"/>
        <v>1818.1</v>
      </c>
    </row>
    <row r="7736" spans="1:9" ht="15.75" thickBot="1">
      <c r="A7736" s="398"/>
      <c r="B7736" s="333">
        <v>26.85</v>
      </c>
      <c r="C7736" s="334">
        <v>1633.21</v>
      </c>
      <c r="D7736" s="335" t="s">
        <v>385</v>
      </c>
      <c r="E7736" s="335" t="s">
        <v>386</v>
      </c>
      <c r="F7736" s="335" t="s">
        <v>858</v>
      </c>
      <c r="G7736" s="179">
        <f t="shared" si="360"/>
        <v>0</v>
      </c>
      <c r="H7736" s="179">
        <f t="shared" si="361"/>
        <v>1633.21</v>
      </c>
      <c r="I7736" s="179">
        <f t="shared" si="362"/>
        <v>1633.21</v>
      </c>
    </row>
    <row r="7737" spans="1:9" ht="15.75" thickBot="1">
      <c r="A7737" s="399"/>
      <c r="B7737" s="333">
        <v>0</v>
      </c>
      <c r="C7737" s="334">
        <v>32.92</v>
      </c>
      <c r="D7737" s="335" t="s">
        <v>393</v>
      </c>
      <c r="E7737" s="335" t="s">
        <v>386</v>
      </c>
      <c r="F7737" s="335" t="s">
        <v>859</v>
      </c>
      <c r="G7737" s="179">
        <f t="shared" si="360"/>
        <v>0</v>
      </c>
      <c r="H7737" s="179">
        <f t="shared" si="361"/>
        <v>0</v>
      </c>
      <c r="I7737" s="179">
        <f t="shared" si="362"/>
        <v>0</v>
      </c>
    </row>
    <row r="7738" spans="1:9" ht="15.75" thickBot="1">
      <c r="A7738" s="336" t="s">
        <v>1092</v>
      </c>
      <c r="B7738" s="337">
        <v>128.69999999999999</v>
      </c>
      <c r="C7738" s="338">
        <v>7859.96</v>
      </c>
      <c r="D7738" s="394"/>
      <c r="E7738" s="395"/>
      <c r="F7738" s="396"/>
      <c r="G7738" s="179">
        <f t="shared" si="360"/>
        <v>0</v>
      </c>
      <c r="H7738" s="179">
        <f t="shared" si="361"/>
        <v>0</v>
      </c>
      <c r="I7738" s="179">
        <f t="shared" si="362"/>
        <v>0</v>
      </c>
    </row>
    <row r="7739" spans="1:9" ht="15.75" thickBot="1">
      <c r="A7739" s="335" t="s">
        <v>1093</v>
      </c>
      <c r="B7739" s="333">
        <v>0</v>
      </c>
      <c r="C7739" s="334">
        <v>58.47</v>
      </c>
      <c r="D7739" s="335" t="s">
        <v>393</v>
      </c>
      <c r="E7739" s="335" t="s">
        <v>386</v>
      </c>
      <c r="F7739" s="335" t="s">
        <v>859</v>
      </c>
      <c r="G7739" s="179">
        <f t="shared" si="360"/>
        <v>0</v>
      </c>
      <c r="H7739" s="179">
        <f t="shared" si="361"/>
        <v>0</v>
      </c>
      <c r="I7739" s="179">
        <f t="shared" si="362"/>
        <v>0</v>
      </c>
    </row>
    <row r="7740" spans="1:9" ht="15.75" thickBot="1">
      <c r="A7740" s="336" t="s">
        <v>1093</v>
      </c>
      <c r="B7740" s="337">
        <v>0</v>
      </c>
      <c r="C7740" s="338">
        <v>58.47</v>
      </c>
      <c r="D7740" s="394"/>
      <c r="E7740" s="395"/>
      <c r="F7740" s="396"/>
      <c r="G7740" s="179">
        <f t="shared" si="360"/>
        <v>0</v>
      </c>
      <c r="H7740" s="179">
        <f t="shared" si="361"/>
        <v>0</v>
      </c>
      <c r="I7740" s="179">
        <f t="shared" si="362"/>
        <v>0</v>
      </c>
    </row>
    <row r="7741" spans="1:9" ht="15.75" thickBot="1">
      <c r="A7741" s="397" t="s">
        <v>1094</v>
      </c>
      <c r="B7741" s="333">
        <v>2.72</v>
      </c>
      <c r="C7741" s="334">
        <v>134.61000000000001</v>
      </c>
      <c r="D7741" s="335" t="s">
        <v>391</v>
      </c>
      <c r="E7741" s="335" t="s">
        <v>386</v>
      </c>
      <c r="F7741" s="335" t="s">
        <v>919</v>
      </c>
      <c r="G7741" s="179">
        <f t="shared" si="360"/>
        <v>0</v>
      </c>
      <c r="H7741" s="179">
        <f t="shared" si="361"/>
        <v>0</v>
      </c>
      <c r="I7741" s="179">
        <f t="shared" si="362"/>
        <v>0</v>
      </c>
    </row>
    <row r="7742" spans="1:9" ht="15.75" thickBot="1">
      <c r="A7742" s="398"/>
      <c r="B7742" s="333">
        <v>2.72</v>
      </c>
      <c r="C7742" s="334">
        <v>134.61000000000001</v>
      </c>
      <c r="D7742" s="335" t="s">
        <v>391</v>
      </c>
      <c r="E7742" s="335" t="s">
        <v>386</v>
      </c>
      <c r="F7742" s="335" t="s">
        <v>858</v>
      </c>
      <c r="G7742" s="179">
        <f t="shared" si="360"/>
        <v>0</v>
      </c>
      <c r="H7742" s="179">
        <f t="shared" si="361"/>
        <v>0</v>
      </c>
      <c r="I7742" s="179">
        <f t="shared" si="362"/>
        <v>0</v>
      </c>
    </row>
    <row r="7743" spans="1:9" ht="15.75" thickBot="1">
      <c r="A7743" s="398"/>
      <c r="B7743" s="333">
        <v>9.3000000000000007</v>
      </c>
      <c r="C7743" s="334">
        <v>460.03</v>
      </c>
      <c r="D7743" s="335" t="s">
        <v>385</v>
      </c>
      <c r="E7743" s="335" t="s">
        <v>386</v>
      </c>
      <c r="F7743" s="335" t="s">
        <v>918</v>
      </c>
      <c r="G7743" s="179">
        <f t="shared" si="360"/>
        <v>0</v>
      </c>
      <c r="H7743" s="179">
        <f t="shared" si="361"/>
        <v>460.03</v>
      </c>
      <c r="I7743" s="179">
        <f t="shared" si="362"/>
        <v>460.03</v>
      </c>
    </row>
    <row r="7744" spans="1:9" ht="15.75" thickBot="1">
      <c r="A7744" s="398"/>
      <c r="B7744" s="333">
        <v>12.02</v>
      </c>
      <c r="C7744" s="334">
        <v>594.69000000000005</v>
      </c>
      <c r="D7744" s="335" t="s">
        <v>385</v>
      </c>
      <c r="E7744" s="335" t="s">
        <v>386</v>
      </c>
      <c r="F7744" s="335" t="s">
        <v>919</v>
      </c>
      <c r="G7744" s="179">
        <f t="shared" si="360"/>
        <v>0</v>
      </c>
      <c r="H7744" s="179">
        <f t="shared" si="361"/>
        <v>594.69000000000005</v>
      </c>
      <c r="I7744" s="179">
        <f t="shared" si="362"/>
        <v>594.69000000000005</v>
      </c>
    </row>
    <row r="7745" spans="1:9" ht="15.75" thickBot="1">
      <c r="A7745" s="398"/>
      <c r="B7745" s="333">
        <v>10.66</v>
      </c>
      <c r="C7745" s="334">
        <v>527.34</v>
      </c>
      <c r="D7745" s="335" t="s">
        <v>385</v>
      </c>
      <c r="E7745" s="335" t="s">
        <v>386</v>
      </c>
      <c r="F7745" s="335" t="s">
        <v>920</v>
      </c>
      <c r="G7745" s="179">
        <f t="shared" si="360"/>
        <v>0</v>
      </c>
      <c r="H7745" s="179">
        <f t="shared" si="361"/>
        <v>527.34</v>
      </c>
      <c r="I7745" s="179">
        <f t="shared" si="362"/>
        <v>527.34</v>
      </c>
    </row>
    <row r="7746" spans="1:9" ht="15.75" thickBot="1">
      <c r="A7746" s="398"/>
      <c r="B7746" s="333">
        <v>12.02</v>
      </c>
      <c r="C7746" s="334">
        <v>594.69000000000005</v>
      </c>
      <c r="D7746" s="335" t="s">
        <v>385</v>
      </c>
      <c r="E7746" s="335" t="s">
        <v>386</v>
      </c>
      <c r="F7746" s="335" t="s">
        <v>858</v>
      </c>
      <c r="G7746" s="179">
        <f t="shared" si="360"/>
        <v>0</v>
      </c>
      <c r="H7746" s="179">
        <f t="shared" si="361"/>
        <v>594.69000000000005</v>
      </c>
      <c r="I7746" s="179">
        <f t="shared" si="362"/>
        <v>594.69000000000005</v>
      </c>
    </row>
    <row r="7747" spans="1:9" ht="15.75" thickBot="1">
      <c r="A7747" s="398"/>
      <c r="B7747" s="333">
        <v>1.36</v>
      </c>
      <c r="C7747" s="334">
        <v>67.3</v>
      </c>
      <c r="D7747" s="335" t="s">
        <v>834</v>
      </c>
      <c r="E7747" s="335" t="s">
        <v>386</v>
      </c>
      <c r="F7747" s="335" t="s">
        <v>918</v>
      </c>
      <c r="G7747" s="179">
        <f t="shared" si="360"/>
        <v>0</v>
      </c>
      <c r="H7747" s="179">
        <f t="shared" si="361"/>
        <v>0</v>
      </c>
      <c r="I7747" s="179">
        <f t="shared" si="362"/>
        <v>0</v>
      </c>
    </row>
    <row r="7748" spans="1:9" ht="15.75" thickBot="1">
      <c r="A7748" s="399"/>
      <c r="B7748" s="333">
        <v>0</v>
      </c>
      <c r="C7748" s="334">
        <v>58.88</v>
      </c>
      <c r="D7748" s="335" t="s">
        <v>393</v>
      </c>
      <c r="E7748" s="335" t="s">
        <v>386</v>
      </c>
      <c r="F7748" s="335" t="s">
        <v>859</v>
      </c>
      <c r="G7748" s="179">
        <f t="shared" si="360"/>
        <v>0</v>
      </c>
      <c r="H7748" s="179">
        <f t="shared" si="361"/>
        <v>0</v>
      </c>
      <c r="I7748" s="179">
        <f t="shared" si="362"/>
        <v>0</v>
      </c>
    </row>
    <row r="7749" spans="1:9" ht="15.75" thickBot="1">
      <c r="A7749" s="336" t="s">
        <v>1094</v>
      </c>
      <c r="B7749" s="337">
        <v>50.8</v>
      </c>
      <c r="C7749" s="338">
        <v>2572.15</v>
      </c>
      <c r="D7749" s="394"/>
      <c r="E7749" s="395"/>
      <c r="F7749" s="396"/>
      <c r="G7749" s="179">
        <f t="shared" ref="G7749:G7812" si="363">IF(D7749="REG",C7749,0)</f>
        <v>0</v>
      </c>
      <c r="H7749" s="179">
        <f t="shared" ref="H7749:H7812" si="364">IF(D7749="SAL",C7749,0)</f>
        <v>0</v>
      </c>
      <c r="I7749" s="179">
        <f t="shared" ref="I7749:I7812" si="365">+G7749+H7749</f>
        <v>0</v>
      </c>
    </row>
    <row r="7750" spans="1:9" ht="15.75" thickBot="1">
      <c r="A7750" s="397" t="s">
        <v>1095</v>
      </c>
      <c r="B7750" s="333">
        <v>3.2</v>
      </c>
      <c r="C7750" s="334">
        <v>140.86000000000001</v>
      </c>
      <c r="D7750" s="335" t="s">
        <v>391</v>
      </c>
      <c r="E7750" s="335" t="s">
        <v>386</v>
      </c>
      <c r="F7750" s="335" t="s">
        <v>919</v>
      </c>
      <c r="G7750" s="179">
        <f t="shared" si="363"/>
        <v>0</v>
      </c>
      <c r="H7750" s="179">
        <f t="shared" si="364"/>
        <v>0</v>
      </c>
      <c r="I7750" s="179">
        <f t="shared" si="365"/>
        <v>0</v>
      </c>
    </row>
    <row r="7751" spans="1:9" ht="15.75" thickBot="1">
      <c r="A7751" s="398"/>
      <c r="B7751" s="333">
        <v>3.2</v>
      </c>
      <c r="C7751" s="334">
        <v>140.86000000000001</v>
      </c>
      <c r="D7751" s="335" t="s">
        <v>391</v>
      </c>
      <c r="E7751" s="335" t="s">
        <v>386</v>
      </c>
      <c r="F7751" s="335" t="s">
        <v>858</v>
      </c>
      <c r="G7751" s="179">
        <f t="shared" si="363"/>
        <v>0</v>
      </c>
      <c r="H7751" s="179">
        <f t="shared" si="364"/>
        <v>0</v>
      </c>
      <c r="I7751" s="179">
        <f t="shared" si="365"/>
        <v>0</v>
      </c>
    </row>
    <row r="7752" spans="1:9" ht="15.75" thickBot="1">
      <c r="A7752" s="398"/>
      <c r="B7752" s="333">
        <v>17.329999999999998</v>
      </c>
      <c r="C7752" s="334">
        <v>763</v>
      </c>
      <c r="D7752" s="335" t="s">
        <v>385</v>
      </c>
      <c r="E7752" s="335" t="s">
        <v>386</v>
      </c>
      <c r="F7752" s="335" t="s">
        <v>918</v>
      </c>
      <c r="G7752" s="179">
        <f t="shared" si="363"/>
        <v>0</v>
      </c>
      <c r="H7752" s="179">
        <f t="shared" si="364"/>
        <v>763</v>
      </c>
      <c r="I7752" s="179">
        <f t="shared" si="365"/>
        <v>763</v>
      </c>
    </row>
    <row r="7753" spans="1:9" ht="15.75" thickBot="1">
      <c r="A7753" s="398"/>
      <c r="B7753" s="333">
        <v>14.13</v>
      </c>
      <c r="C7753" s="334">
        <v>622.14</v>
      </c>
      <c r="D7753" s="335" t="s">
        <v>385</v>
      </c>
      <c r="E7753" s="335" t="s">
        <v>386</v>
      </c>
      <c r="F7753" s="335" t="s">
        <v>919</v>
      </c>
      <c r="G7753" s="179">
        <f t="shared" si="363"/>
        <v>0</v>
      </c>
      <c r="H7753" s="179">
        <f t="shared" si="364"/>
        <v>622.14</v>
      </c>
      <c r="I7753" s="179">
        <f t="shared" si="365"/>
        <v>622.14</v>
      </c>
    </row>
    <row r="7754" spans="1:9" ht="15.75" thickBot="1">
      <c r="A7754" s="398"/>
      <c r="B7754" s="333">
        <v>2.93</v>
      </c>
      <c r="C7754" s="334">
        <v>129.15</v>
      </c>
      <c r="D7754" s="335" t="s">
        <v>385</v>
      </c>
      <c r="E7754" s="335" t="s">
        <v>386</v>
      </c>
      <c r="F7754" s="335" t="s">
        <v>920</v>
      </c>
      <c r="G7754" s="179">
        <f t="shared" si="363"/>
        <v>0</v>
      </c>
      <c r="H7754" s="179">
        <f t="shared" si="364"/>
        <v>129.15</v>
      </c>
      <c r="I7754" s="179">
        <f t="shared" si="365"/>
        <v>129.15</v>
      </c>
    </row>
    <row r="7755" spans="1:9" ht="15.75" thickBot="1">
      <c r="A7755" s="398"/>
      <c r="B7755" s="333">
        <v>6.13</v>
      </c>
      <c r="C7755" s="334">
        <v>270</v>
      </c>
      <c r="D7755" s="335" t="s">
        <v>385</v>
      </c>
      <c r="E7755" s="335" t="s">
        <v>386</v>
      </c>
      <c r="F7755" s="335" t="s">
        <v>858</v>
      </c>
      <c r="G7755" s="179">
        <f t="shared" si="363"/>
        <v>0</v>
      </c>
      <c r="H7755" s="179">
        <f t="shared" si="364"/>
        <v>270</v>
      </c>
      <c r="I7755" s="179">
        <f t="shared" si="365"/>
        <v>270</v>
      </c>
    </row>
    <row r="7756" spans="1:9" ht="15.75" thickBot="1">
      <c r="A7756" s="398"/>
      <c r="B7756" s="333">
        <v>8</v>
      </c>
      <c r="C7756" s="334">
        <v>352.14</v>
      </c>
      <c r="D7756" s="335" t="s">
        <v>834</v>
      </c>
      <c r="E7756" s="335" t="s">
        <v>386</v>
      </c>
      <c r="F7756" s="335" t="s">
        <v>858</v>
      </c>
      <c r="G7756" s="179">
        <f t="shared" si="363"/>
        <v>0</v>
      </c>
      <c r="H7756" s="179">
        <f t="shared" si="364"/>
        <v>0</v>
      </c>
      <c r="I7756" s="179">
        <f t="shared" si="365"/>
        <v>0</v>
      </c>
    </row>
    <row r="7757" spans="1:9" ht="15.75" thickBot="1">
      <c r="A7757" s="399"/>
      <c r="B7757" s="333">
        <v>0</v>
      </c>
      <c r="C7757" s="334">
        <v>80.13</v>
      </c>
      <c r="D7757" s="335" t="s">
        <v>393</v>
      </c>
      <c r="E7757" s="335" t="s">
        <v>386</v>
      </c>
      <c r="F7757" s="335" t="s">
        <v>859</v>
      </c>
      <c r="G7757" s="179">
        <f t="shared" si="363"/>
        <v>0</v>
      </c>
      <c r="H7757" s="179">
        <f t="shared" si="364"/>
        <v>0</v>
      </c>
      <c r="I7757" s="179">
        <f t="shared" si="365"/>
        <v>0</v>
      </c>
    </row>
    <row r="7758" spans="1:9" ht="15.75" thickBot="1">
      <c r="A7758" s="336" t="s">
        <v>1095</v>
      </c>
      <c r="B7758" s="337">
        <v>54.92</v>
      </c>
      <c r="C7758" s="338">
        <v>2498.2800000000002</v>
      </c>
      <c r="D7758" s="394"/>
      <c r="E7758" s="395"/>
      <c r="F7758" s="396"/>
      <c r="G7758" s="179">
        <f t="shared" si="363"/>
        <v>0</v>
      </c>
      <c r="H7758" s="179">
        <f t="shared" si="364"/>
        <v>0</v>
      </c>
      <c r="I7758" s="179">
        <f t="shared" si="365"/>
        <v>0</v>
      </c>
    </row>
    <row r="7759" spans="1:9" ht="15.75" thickBot="1">
      <c r="A7759" s="397" t="s">
        <v>562</v>
      </c>
      <c r="B7759" s="333">
        <v>0</v>
      </c>
      <c r="C7759" s="334">
        <v>143.47999999999999</v>
      </c>
      <c r="D7759" s="335" t="s">
        <v>588</v>
      </c>
      <c r="E7759" s="335" t="s">
        <v>386</v>
      </c>
      <c r="F7759" s="335" t="s">
        <v>817</v>
      </c>
      <c r="G7759" s="179">
        <f t="shared" si="363"/>
        <v>0</v>
      </c>
      <c r="H7759" s="179">
        <f t="shared" si="364"/>
        <v>0</v>
      </c>
      <c r="I7759" s="179">
        <f t="shared" si="365"/>
        <v>0</v>
      </c>
    </row>
    <row r="7760" spans="1:9" ht="15.75" thickBot="1">
      <c r="A7760" s="398"/>
      <c r="B7760" s="333">
        <v>7.6</v>
      </c>
      <c r="C7760" s="334">
        <v>391.59</v>
      </c>
      <c r="D7760" s="335" t="s">
        <v>391</v>
      </c>
      <c r="E7760" s="335" t="s">
        <v>386</v>
      </c>
      <c r="F7760" s="335" t="s">
        <v>817</v>
      </c>
      <c r="G7760" s="179">
        <f t="shared" si="363"/>
        <v>0</v>
      </c>
      <c r="H7760" s="179">
        <f t="shared" si="364"/>
        <v>0</v>
      </c>
      <c r="I7760" s="179">
        <f t="shared" si="365"/>
        <v>0</v>
      </c>
    </row>
    <row r="7761" spans="1:9" ht="15.75" thickBot="1">
      <c r="A7761" s="398"/>
      <c r="B7761" s="333">
        <v>7.6</v>
      </c>
      <c r="C7761" s="334">
        <v>391.6</v>
      </c>
      <c r="D7761" s="335" t="s">
        <v>391</v>
      </c>
      <c r="E7761" s="335" t="s">
        <v>386</v>
      </c>
      <c r="F7761" s="335" t="s">
        <v>818</v>
      </c>
      <c r="G7761" s="179">
        <f t="shared" si="363"/>
        <v>0</v>
      </c>
      <c r="H7761" s="179">
        <f t="shared" si="364"/>
        <v>0</v>
      </c>
      <c r="I7761" s="179">
        <f t="shared" si="365"/>
        <v>0</v>
      </c>
    </row>
    <row r="7762" spans="1:9" ht="15.75" thickBot="1">
      <c r="A7762" s="398"/>
      <c r="B7762" s="333">
        <v>7.6</v>
      </c>
      <c r="C7762" s="334">
        <v>397.93</v>
      </c>
      <c r="D7762" s="335" t="s">
        <v>391</v>
      </c>
      <c r="E7762" s="335" t="s">
        <v>386</v>
      </c>
      <c r="F7762" s="335" t="s">
        <v>819</v>
      </c>
      <c r="G7762" s="179">
        <f t="shared" si="363"/>
        <v>0</v>
      </c>
      <c r="H7762" s="179">
        <f t="shared" si="364"/>
        <v>0</v>
      </c>
      <c r="I7762" s="179">
        <f t="shared" si="365"/>
        <v>0</v>
      </c>
    </row>
    <row r="7763" spans="1:9" ht="15.75" thickBot="1">
      <c r="A7763" s="398"/>
      <c r="B7763" s="333">
        <v>7.6</v>
      </c>
      <c r="C7763" s="334">
        <v>397.92</v>
      </c>
      <c r="D7763" s="335" t="s">
        <v>391</v>
      </c>
      <c r="E7763" s="335" t="s">
        <v>386</v>
      </c>
      <c r="F7763" s="335" t="s">
        <v>820</v>
      </c>
      <c r="G7763" s="179">
        <f t="shared" si="363"/>
        <v>0</v>
      </c>
      <c r="H7763" s="179">
        <f t="shared" si="364"/>
        <v>0</v>
      </c>
      <c r="I7763" s="179">
        <f t="shared" si="365"/>
        <v>0</v>
      </c>
    </row>
    <row r="7764" spans="1:9" ht="15.75" thickBot="1">
      <c r="A7764" s="398"/>
      <c r="B7764" s="333">
        <v>6.4</v>
      </c>
      <c r="C7764" s="334">
        <v>336.12</v>
      </c>
      <c r="D7764" s="335" t="s">
        <v>391</v>
      </c>
      <c r="E7764" s="335" t="s">
        <v>386</v>
      </c>
      <c r="F7764" s="335" t="s">
        <v>821</v>
      </c>
      <c r="G7764" s="179">
        <f t="shared" si="363"/>
        <v>0</v>
      </c>
      <c r="H7764" s="179">
        <f t="shared" si="364"/>
        <v>0</v>
      </c>
      <c r="I7764" s="179">
        <f t="shared" si="365"/>
        <v>0</v>
      </c>
    </row>
    <row r="7765" spans="1:9" ht="15.75" thickBot="1">
      <c r="A7765" s="398"/>
      <c r="B7765" s="333">
        <v>-0.65</v>
      </c>
      <c r="C7765" s="334">
        <v>-42.19</v>
      </c>
      <c r="D7765" s="335" t="s">
        <v>387</v>
      </c>
      <c r="E7765" s="335" t="s">
        <v>386</v>
      </c>
      <c r="F7765" s="335" t="s">
        <v>841</v>
      </c>
      <c r="G7765" s="179">
        <f t="shared" si="363"/>
        <v>0</v>
      </c>
      <c r="H7765" s="179">
        <f t="shared" si="364"/>
        <v>0</v>
      </c>
      <c r="I7765" s="179">
        <f t="shared" si="365"/>
        <v>0</v>
      </c>
    </row>
    <row r="7766" spans="1:9" ht="15.75" thickBot="1">
      <c r="A7766" s="398"/>
      <c r="B7766" s="333">
        <v>-0.65</v>
      </c>
      <c r="C7766" s="334">
        <v>-42.19</v>
      </c>
      <c r="D7766" s="335" t="s">
        <v>387</v>
      </c>
      <c r="E7766" s="335" t="s">
        <v>386</v>
      </c>
      <c r="F7766" s="335" t="s">
        <v>856</v>
      </c>
      <c r="G7766" s="179">
        <f t="shared" si="363"/>
        <v>0</v>
      </c>
      <c r="H7766" s="179">
        <f t="shared" si="364"/>
        <v>0</v>
      </c>
      <c r="I7766" s="179">
        <f t="shared" si="365"/>
        <v>0</v>
      </c>
    </row>
    <row r="7767" spans="1:9" ht="15.75" thickBot="1">
      <c r="A7767" s="398"/>
      <c r="B7767" s="333">
        <v>6.53</v>
      </c>
      <c r="C7767" s="334">
        <v>282.72000000000003</v>
      </c>
      <c r="D7767" s="335" t="s">
        <v>384</v>
      </c>
      <c r="E7767" s="335" t="s">
        <v>386</v>
      </c>
      <c r="F7767" s="335" t="s">
        <v>864</v>
      </c>
      <c r="G7767" s="179">
        <f t="shared" si="363"/>
        <v>282.72000000000003</v>
      </c>
      <c r="H7767" s="179">
        <f t="shared" si="364"/>
        <v>0</v>
      </c>
      <c r="I7767" s="179">
        <f t="shared" si="365"/>
        <v>282.72000000000003</v>
      </c>
    </row>
    <row r="7768" spans="1:9" ht="15.75" thickBot="1">
      <c r="A7768" s="398"/>
      <c r="B7768" s="333">
        <v>-4</v>
      </c>
      <c r="C7768" s="334">
        <v>-173.08</v>
      </c>
      <c r="D7768" s="335" t="s">
        <v>384</v>
      </c>
      <c r="E7768" s="335" t="s">
        <v>386</v>
      </c>
      <c r="F7768" s="335" t="s">
        <v>841</v>
      </c>
      <c r="G7768" s="179">
        <f t="shared" si="363"/>
        <v>-173.08</v>
      </c>
      <c r="H7768" s="179">
        <f t="shared" si="364"/>
        <v>0</v>
      </c>
      <c r="I7768" s="179">
        <f t="shared" si="365"/>
        <v>-173.08</v>
      </c>
    </row>
    <row r="7769" spans="1:9" ht="15.75" thickBot="1">
      <c r="A7769" s="398"/>
      <c r="B7769" s="333">
        <v>-4</v>
      </c>
      <c r="C7769" s="334">
        <v>-173.08</v>
      </c>
      <c r="D7769" s="335" t="s">
        <v>384</v>
      </c>
      <c r="E7769" s="335" t="s">
        <v>386</v>
      </c>
      <c r="F7769" s="335" t="s">
        <v>856</v>
      </c>
      <c r="G7769" s="179">
        <f t="shared" si="363"/>
        <v>-173.08</v>
      </c>
      <c r="H7769" s="179">
        <f t="shared" si="364"/>
        <v>0</v>
      </c>
      <c r="I7769" s="179">
        <f t="shared" si="365"/>
        <v>-173.08</v>
      </c>
    </row>
    <row r="7770" spans="1:9" ht="15.75" thickBot="1">
      <c r="A7770" s="398"/>
      <c r="B7770" s="333">
        <v>69.930000000000007</v>
      </c>
      <c r="C7770" s="334">
        <v>3646.97</v>
      </c>
      <c r="D7770" s="335" t="s">
        <v>385</v>
      </c>
      <c r="E7770" s="335" t="s">
        <v>386</v>
      </c>
      <c r="F7770" s="335" t="s">
        <v>817</v>
      </c>
      <c r="G7770" s="179">
        <f t="shared" si="363"/>
        <v>0</v>
      </c>
      <c r="H7770" s="179">
        <f t="shared" si="364"/>
        <v>3646.97</v>
      </c>
      <c r="I7770" s="179">
        <f t="shared" si="365"/>
        <v>3646.97</v>
      </c>
    </row>
    <row r="7771" spans="1:9" ht="15.75" thickBot="1">
      <c r="A7771" s="398"/>
      <c r="B7771" s="333">
        <v>74.33</v>
      </c>
      <c r="C7771" s="334">
        <v>3902.63</v>
      </c>
      <c r="D7771" s="335" t="s">
        <v>385</v>
      </c>
      <c r="E7771" s="335" t="s">
        <v>386</v>
      </c>
      <c r="F7771" s="335" t="s">
        <v>822</v>
      </c>
      <c r="G7771" s="179">
        <f t="shared" si="363"/>
        <v>0</v>
      </c>
      <c r="H7771" s="179">
        <f t="shared" si="364"/>
        <v>3902.63</v>
      </c>
      <c r="I7771" s="179">
        <f t="shared" si="365"/>
        <v>3902.63</v>
      </c>
    </row>
    <row r="7772" spans="1:9" ht="15.75" thickBot="1">
      <c r="A7772" s="398"/>
      <c r="B7772" s="333">
        <v>75.930000000000007</v>
      </c>
      <c r="C7772" s="334">
        <v>3973.44</v>
      </c>
      <c r="D7772" s="335" t="s">
        <v>385</v>
      </c>
      <c r="E7772" s="335" t="s">
        <v>386</v>
      </c>
      <c r="F7772" s="335" t="s">
        <v>823</v>
      </c>
      <c r="G7772" s="179">
        <f t="shared" si="363"/>
        <v>0</v>
      </c>
      <c r="H7772" s="179">
        <f t="shared" si="364"/>
        <v>3973.44</v>
      </c>
      <c r="I7772" s="179">
        <f t="shared" si="365"/>
        <v>3973.44</v>
      </c>
    </row>
    <row r="7773" spans="1:9" ht="15.75" thickBot="1">
      <c r="A7773" s="398"/>
      <c r="B7773" s="333">
        <v>82.33</v>
      </c>
      <c r="C7773" s="334">
        <v>4242.46</v>
      </c>
      <c r="D7773" s="335" t="s">
        <v>385</v>
      </c>
      <c r="E7773" s="335" t="s">
        <v>386</v>
      </c>
      <c r="F7773" s="335" t="s">
        <v>824</v>
      </c>
      <c r="G7773" s="179">
        <f t="shared" si="363"/>
        <v>0</v>
      </c>
      <c r="H7773" s="179">
        <f t="shared" si="364"/>
        <v>4242.46</v>
      </c>
      <c r="I7773" s="179">
        <f t="shared" si="365"/>
        <v>4242.46</v>
      </c>
    </row>
    <row r="7774" spans="1:9" ht="15.75" thickBot="1">
      <c r="A7774" s="398"/>
      <c r="B7774" s="333">
        <v>81.13</v>
      </c>
      <c r="C7774" s="334">
        <v>4180.66</v>
      </c>
      <c r="D7774" s="335" t="s">
        <v>385</v>
      </c>
      <c r="E7774" s="335" t="s">
        <v>386</v>
      </c>
      <c r="F7774" s="335" t="s">
        <v>825</v>
      </c>
      <c r="G7774" s="179">
        <f t="shared" si="363"/>
        <v>0</v>
      </c>
      <c r="H7774" s="179">
        <f t="shared" si="364"/>
        <v>4180.66</v>
      </c>
      <c r="I7774" s="179">
        <f t="shared" si="365"/>
        <v>4180.66</v>
      </c>
    </row>
    <row r="7775" spans="1:9" ht="15.75" thickBot="1">
      <c r="A7775" s="398"/>
      <c r="B7775" s="333">
        <v>74.400000000000006</v>
      </c>
      <c r="C7775" s="334">
        <v>3827.81</v>
      </c>
      <c r="D7775" s="335" t="s">
        <v>385</v>
      </c>
      <c r="E7775" s="335" t="s">
        <v>386</v>
      </c>
      <c r="F7775" s="335" t="s">
        <v>818</v>
      </c>
      <c r="G7775" s="179">
        <f t="shared" si="363"/>
        <v>0</v>
      </c>
      <c r="H7775" s="179">
        <f t="shared" si="364"/>
        <v>3827.81</v>
      </c>
      <c r="I7775" s="179">
        <f t="shared" si="365"/>
        <v>3827.81</v>
      </c>
    </row>
    <row r="7776" spans="1:9" ht="15.75" thickBot="1">
      <c r="A7776" s="398"/>
      <c r="B7776" s="333">
        <v>82.33</v>
      </c>
      <c r="C7776" s="334">
        <v>4310.96</v>
      </c>
      <c r="D7776" s="335" t="s">
        <v>385</v>
      </c>
      <c r="E7776" s="335" t="s">
        <v>386</v>
      </c>
      <c r="F7776" s="335" t="s">
        <v>826</v>
      </c>
      <c r="G7776" s="179">
        <f t="shared" si="363"/>
        <v>0</v>
      </c>
      <c r="H7776" s="179">
        <f t="shared" si="364"/>
        <v>4310.96</v>
      </c>
      <c r="I7776" s="179">
        <f t="shared" si="365"/>
        <v>4310.96</v>
      </c>
    </row>
    <row r="7777" spans="1:9" ht="15.75" thickBot="1">
      <c r="A7777" s="398"/>
      <c r="B7777" s="333">
        <v>82.33</v>
      </c>
      <c r="C7777" s="334">
        <v>4310.96</v>
      </c>
      <c r="D7777" s="335" t="s">
        <v>385</v>
      </c>
      <c r="E7777" s="335" t="s">
        <v>386</v>
      </c>
      <c r="F7777" s="335" t="s">
        <v>827</v>
      </c>
      <c r="G7777" s="179">
        <f t="shared" si="363"/>
        <v>0</v>
      </c>
      <c r="H7777" s="179">
        <f t="shared" si="364"/>
        <v>4310.96</v>
      </c>
      <c r="I7777" s="179">
        <f t="shared" si="365"/>
        <v>4310.96</v>
      </c>
    </row>
    <row r="7778" spans="1:9" ht="15.75" thickBot="1">
      <c r="A7778" s="398"/>
      <c r="B7778" s="333">
        <v>82.33</v>
      </c>
      <c r="C7778" s="334">
        <v>4310.96</v>
      </c>
      <c r="D7778" s="335" t="s">
        <v>385</v>
      </c>
      <c r="E7778" s="335" t="s">
        <v>386</v>
      </c>
      <c r="F7778" s="335" t="s">
        <v>828</v>
      </c>
      <c r="G7778" s="179">
        <f t="shared" si="363"/>
        <v>0</v>
      </c>
      <c r="H7778" s="179">
        <f t="shared" si="364"/>
        <v>4310.96</v>
      </c>
      <c r="I7778" s="179">
        <f t="shared" si="365"/>
        <v>4310.96</v>
      </c>
    </row>
    <row r="7779" spans="1:9" ht="15.75" thickBot="1">
      <c r="A7779" s="398"/>
      <c r="B7779" s="333">
        <v>74.72</v>
      </c>
      <c r="C7779" s="334">
        <v>3913.05</v>
      </c>
      <c r="D7779" s="335" t="s">
        <v>385</v>
      </c>
      <c r="E7779" s="335" t="s">
        <v>386</v>
      </c>
      <c r="F7779" s="335" t="s">
        <v>819</v>
      </c>
      <c r="G7779" s="179">
        <f t="shared" si="363"/>
        <v>0</v>
      </c>
      <c r="H7779" s="179">
        <f t="shared" si="364"/>
        <v>3913.05</v>
      </c>
      <c r="I7779" s="179">
        <f t="shared" si="365"/>
        <v>3913.05</v>
      </c>
    </row>
    <row r="7780" spans="1:9" ht="15.75" thickBot="1">
      <c r="A7780" s="398"/>
      <c r="B7780" s="333">
        <v>73.13</v>
      </c>
      <c r="C7780" s="334">
        <v>3903.02</v>
      </c>
      <c r="D7780" s="335" t="s">
        <v>385</v>
      </c>
      <c r="E7780" s="335" t="s">
        <v>386</v>
      </c>
      <c r="F7780" s="335" t="s">
        <v>829</v>
      </c>
      <c r="G7780" s="179">
        <f t="shared" si="363"/>
        <v>0</v>
      </c>
      <c r="H7780" s="179">
        <f t="shared" si="364"/>
        <v>3903.02</v>
      </c>
      <c r="I7780" s="179">
        <f t="shared" si="365"/>
        <v>3903.02</v>
      </c>
    </row>
    <row r="7781" spans="1:9" ht="15.75" thickBot="1">
      <c r="A7781" s="398"/>
      <c r="B7781" s="333">
        <v>82.33</v>
      </c>
      <c r="C7781" s="334">
        <v>4310.96</v>
      </c>
      <c r="D7781" s="335" t="s">
        <v>385</v>
      </c>
      <c r="E7781" s="335" t="s">
        <v>386</v>
      </c>
      <c r="F7781" s="335" t="s">
        <v>830</v>
      </c>
      <c r="G7781" s="179">
        <f t="shared" si="363"/>
        <v>0</v>
      </c>
      <c r="H7781" s="179">
        <f t="shared" si="364"/>
        <v>4310.96</v>
      </c>
      <c r="I7781" s="179">
        <f t="shared" si="365"/>
        <v>4310.96</v>
      </c>
    </row>
    <row r="7782" spans="1:9" ht="15.75" thickBot="1">
      <c r="A7782" s="398"/>
      <c r="B7782" s="333">
        <v>59.53</v>
      </c>
      <c r="C7782" s="334">
        <v>2988.63</v>
      </c>
      <c r="D7782" s="335" t="s">
        <v>385</v>
      </c>
      <c r="E7782" s="335" t="s">
        <v>386</v>
      </c>
      <c r="F7782" s="335" t="s">
        <v>820</v>
      </c>
      <c r="G7782" s="179">
        <f t="shared" si="363"/>
        <v>0</v>
      </c>
      <c r="H7782" s="179">
        <f t="shared" si="364"/>
        <v>2988.63</v>
      </c>
      <c r="I7782" s="179">
        <f t="shared" si="365"/>
        <v>2988.63</v>
      </c>
    </row>
    <row r="7783" spans="1:9" ht="15.75" thickBot="1">
      <c r="A7783" s="398"/>
      <c r="B7783" s="333">
        <v>66.33</v>
      </c>
      <c r="C7783" s="334">
        <v>3618.68</v>
      </c>
      <c r="D7783" s="335" t="s">
        <v>385</v>
      </c>
      <c r="E7783" s="335" t="s">
        <v>386</v>
      </c>
      <c r="F7783" s="335" t="s">
        <v>805</v>
      </c>
      <c r="G7783" s="179">
        <f t="shared" si="363"/>
        <v>0</v>
      </c>
      <c r="H7783" s="179">
        <f t="shared" si="364"/>
        <v>3618.68</v>
      </c>
      <c r="I7783" s="179">
        <f t="shared" si="365"/>
        <v>3618.68</v>
      </c>
    </row>
    <row r="7784" spans="1:9" ht="15.75" thickBot="1">
      <c r="A7784" s="398"/>
      <c r="B7784" s="333">
        <v>59.05</v>
      </c>
      <c r="C7784" s="334">
        <v>2930.24</v>
      </c>
      <c r="D7784" s="335" t="s">
        <v>385</v>
      </c>
      <c r="E7784" s="335" t="s">
        <v>386</v>
      </c>
      <c r="F7784" s="335" t="s">
        <v>831</v>
      </c>
      <c r="G7784" s="179">
        <f t="shared" si="363"/>
        <v>0</v>
      </c>
      <c r="H7784" s="179">
        <f t="shared" si="364"/>
        <v>2930.24</v>
      </c>
      <c r="I7784" s="179">
        <f t="shared" si="365"/>
        <v>2930.24</v>
      </c>
    </row>
    <row r="7785" spans="1:9" ht="15.75" thickBot="1">
      <c r="A7785" s="398"/>
      <c r="B7785" s="333">
        <v>82.33</v>
      </c>
      <c r="C7785" s="334">
        <v>4310.96</v>
      </c>
      <c r="D7785" s="335" t="s">
        <v>385</v>
      </c>
      <c r="E7785" s="335" t="s">
        <v>386</v>
      </c>
      <c r="F7785" s="335" t="s">
        <v>832</v>
      </c>
      <c r="G7785" s="179">
        <f t="shared" si="363"/>
        <v>0</v>
      </c>
      <c r="H7785" s="179">
        <f t="shared" si="364"/>
        <v>4310.96</v>
      </c>
      <c r="I7785" s="179">
        <f t="shared" si="365"/>
        <v>4310.96</v>
      </c>
    </row>
    <row r="7786" spans="1:9" ht="15.75" thickBot="1">
      <c r="A7786" s="398"/>
      <c r="B7786" s="333">
        <v>69.39</v>
      </c>
      <c r="C7786" s="334">
        <v>3692.14</v>
      </c>
      <c r="D7786" s="335" t="s">
        <v>385</v>
      </c>
      <c r="E7786" s="335" t="s">
        <v>386</v>
      </c>
      <c r="F7786" s="335" t="s">
        <v>821</v>
      </c>
      <c r="G7786" s="179">
        <f t="shared" si="363"/>
        <v>0</v>
      </c>
      <c r="H7786" s="179">
        <f t="shared" si="364"/>
        <v>3692.14</v>
      </c>
      <c r="I7786" s="179">
        <f t="shared" si="365"/>
        <v>3692.14</v>
      </c>
    </row>
    <row r="7787" spans="1:9" ht="15.75" thickBot="1">
      <c r="A7787" s="398"/>
      <c r="B7787" s="333">
        <v>46.8</v>
      </c>
      <c r="C7787" s="334">
        <v>2623.47</v>
      </c>
      <c r="D7787" s="335" t="s">
        <v>385</v>
      </c>
      <c r="E7787" s="335" t="s">
        <v>386</v>
      </c>
      <c r="F7787" s="335" t="s">
        <v>833</v>
      </c>
      <c r="G7787" s="179">
        <f t="shared" si="363"/>
        <v>0</v>
      </c>
      <c r="H7787" s="179">
        <f t="shared" si="364"/>
        <v>2623.47</v>
      </c>
      <c r="I7787" s="179">
        <f t="shared" si="365"/>
        <v>2623.47</v>
      </c>
    </row>
    <row r="7788" spans="1:9" ht="15.75" thickBot="1">
      <c r="A7788" s="398"/>
      <c r="B7788" s="333">
        <v>107</v>
      </c>
      <c r="C7788" s="334">
        <v>5542.96</v>
      </c>
      <c r="D7788" s="335" t="s">
        <v>385</v>
      </c>
      <c r="E7788" s="335" t="s">
        <v>386</v>
      </c>
      <c r="F7788" s="335" t="s">
        <v>916</v>
      </c>
      <c r="G7788" s="179">
        <f t="shared" si="363"/>
        <v>0</v>
      </c>
      <c r="H7788" s="179">
        <f t="shared" si="364"/>
        <v>5542.96</v>
      </c>
      <c r="I7788" s="179">
        <f t="shared" si="365"/>
        <v>5542.96</v>
      </c>
    </row>
    <row r="7789" spans="1:9" ht="15.75" thickBot="1">
      <c r="A7789" s="398"/>
      <c r="B7789" s="333">
        <v>113</v>
      </c>
      <c r="C7789" s="334">
        <v>5861.06</v>
      </c>
      <c r="D7789" s="335" t="s">
        <v>385</v>
      </c>
      <c r="E7789" s="335" t="s">
        <v>386</v>
      </c>
      <c r="F7789" s="335" t="s">
        <v>917</v>
      </c>
      <c r="G7789" s="179">
        <f t="shared" si="363"/>
        <v>0</v>
      </c>
      <c r="H7789" s="179">
        <f t="shared" si="364"/>
        <v>5861.06</v>
      </c>
      <c r="I7789" s="179">
        <f t="shared" si="365"/>
        <v>5861.06</v>
      </c>
    </row>
    <row r="7790" spans="1:9" ht="15.75" thickBot="1">
      <c r="A7790" s="398"/>
      <c r="B7790" s="333">
        <v>1.2</v>
      </c>
      <c r="C7790" s="334">
        <v>61.81</v>
      </c>
      <c r="D7790" s="335" t="s">
        <v>834</v>
      </c>
      <c r="E7790" s="335" t="s">
        <v>386</v>
      </c>
      <c r="F7790" s="335" t="s">
        <v>825</v>
      </c>
      <c r="G7790" s="179">
        <f t="shared" si="363"/>
        <v>0</v>
      </c>
      <c r="H7790" s="179">
        <f t="shared" si="364"/>
        <v>0</v>
      </c>
      <c r="I7790" s="179">
        <f t="shared" si="365"/>
        <v>0</v>
      </c>
    </row>
    <row r="7791" spans="1:9" ht="15.75" thickBot="1">
      <c r="A7791" s="398"/>
      <c r="B7791" s="333">
        <v>0.24</v>
      </c>
      <c r="C7791" s="334">
        <v>17.309999999999999</v>
      </c>
      <c r="D7791" s="335" t="s">
        <v>834</v>
      </c>
      <c r="E7791" s="335" t="s">
        <v>386</v>
      </c>
      <c r="F7791" s="335" t="s">
        <v>818</v>
      </c>
      <c r="G7791" s="179">
        <f t="shared" si="363"/>
        <v>0</v>
      </c>
      <c r="H7791" s="179">
        <f t="shared" si="364"/>
        <v>0</v>
      </c>
      <c r="I7791" s="179">
        <f t="shared" si="365"/>
        <v>0</v>
      </c>
    </row>
    <row r="7792" spans="1:9" ht="15.75" thickBot="1">
      <c r="A7792" s="398"/>
      <c r="B7792" s="333">
        <v>4.4000000000000004</v>
      </c>
      <c r="C7792" s="334">
        <v>190.38</v>
      </c>
      <c r="D7792" s="335" t="s">
        <v>834</v>
      </c>
      <c r="E7792" s="335" t="s">
        <v>386</v>
      </c>
      <c r="F7792" s="335" t="s">
        <v>829</v>
      </c>
      <c r="G7792" s="179">
        <f t="shared" si="363"/>
        <v>0</v>
      </c>
      <c r="H7792" s="179">
        <f t="shared" si="364"/>
        <v>0</v>
      </c>
      <c r="I7792" s="179">
        <f t="shared" si="365"/>
        <v>0</v>
      </c>
    </row>
    <row r="7793" spans="1:9" ht="15.75" thickBot="1">
      <c r="A7793" s="398"/>
      <c r="B7793" s="333">
        <v>1.2</v>
      </c>
      <c r="C7793" s="334">
        <v>51.92</v>
      </c>
      <c r="D7793" s="335" t="s">
        <v>834</v>
      </c>
      <c r="E7793" s="335" t="s">
        <v>386</v>
      </c>
      <c r="F7793" s="335" t="s">
        <v>805</v>
      </c>
      <c r="G7793" s="179">
        <f t="shared" si="363"/>
        <v>0</v>
      </c>
      <c r="H7793" s="179">
        <f t="shared" si="364"/>
        <v>0</v>
      </c>
      <c r="I7793" s="179">
        <f t="shared" si="365"/>
        <v>0</v>
      </c>
    </row>
    <row r="7794" spans="1:9" ht="15.75" thickBot="1">
      <c r="A7794" s="398"/>
      <c r="B7794" s="333">
        <v>6.4</v>
      </c>
      <c r="C7794" s="334">
        <v>269.02</v>
      </c>
      <c r="D7794" s="335" t="s">
        <v>392</v>
      </c>
      <c r="E7794" s="335" t="s">
        <v>386</v>
      </c>
      <c r="F7794" s="335" t="s">
        <v>823</v>
      </c>
      <c r="G7794" s="179">
        <f t="shared" si="363"/>
        <v>0</v>
      </c>
      <c r="H7794" s="179">
        <f t="shared" si="364"/>
        <v>0</v>
      </c>
      <c r="I7794" s="179">
        <f t="shared" si="365"/>
        <v>0</v>
      </c>
    </row>
    <row r="7795" spans="1:9" ht="15.75" thickBot="1">
      <c r="A7795" s="398"/>
      <c r="B7795" s="333">
        <v>0.08</v>
      </c>
      <c r="C7795" s="334">
        <v>5.77</v>
      </c>
      <c r="D7795" s="335" t="s">
        <v>392</v>
      </c>
      <c r="E7795" s="335" t="s">
        <v>386</v>
      </c>
      <c r="F7795" s="335" t="s">
        <v>818</v>
      </c>
      <c r="G7795" s="179">
        <f t="shared" si="363"/>
        <v>0</v>
      </c>
      <c r="H7795" s="179">
        <f t="shared" si="364"/>
        <v>0</v>
      </c>
      <c r="I7795" s="179">
        <f t="shared" si="365"/>
        <v>0</v>
      </c>
    </row>
    <row r="7796" spans="1:9" ht="15.75" thickBot="1">
      <c r="A7796" s="398"/>
      <c r="B7796" s="333">
        <v>3.6</v>
      </c>
      <c r="C7796" s="334">
        <v>155.76</v>
      </c>
      <c r="D7796" s="335" t="s">
        <v>392</v>
      </c>
      <c r="E7796" s="335" t="s">
        <v>386</v>
      </c>
      <c r="F7796" s="335" t="s">
        <v>829</v>
      </c>
      <c r="G7796" s="179">
        <f t="shared" si="363"/>
        <v>0</v>
      </c>
      <c r="H7796" s="179">
        <f t="shared" si="364"/>
        <v>0</v>
      </c>
      <c r="I7796" s="179">
        <f t="shared" si="365"/>
        <v>0</v>
      </c>
    </row>
    <row r="7797" spans="1:9" ht="15.75" thickBot="1">
      <c r="A7797" s="398"/>
      <c r="B7797" s="333">
        <v>14.8</v>
      </c>
      <c r="C7797" s="334">
        <v>640.36</v>
      </c>
      <c r="D7797" s="335" t="s">
        <v>392</v>
      </c>
      <c r="E7797" s="335" t="s">
        <v>386</v>
      </c>
      <c r="F7797" s="335" t="s">
        <v>805</v>
      </c>
      <c r="G7797" s="179">
        <f t="shared" si="363"/>
        <v>0</v>
      </c>
      <c r="H7797" s="179">
        <f t="shared" si="364"/>
        <v>0</v>
      </c>
      <c r="I7797" s="179">
        <f t="shared" si="365"/>
        <v>0</v>
      </c>
    </row>
    <row r="7798" spans="1:9" ht="15.75" thickBot="1">
      <c r="A7798" s="398"/>
      <c r="B7798" s="333">
        <v>6.53</v>
      </c>
      <c r="C7798" s="334">
        <v>282.70999999999998</v>
      </c>
      <c r="D7798" s="335" t="s">
        <v>1089</v>
      </c>
      <c r="E7798" s="335" t="s">
        <v>386</v>
      </c>
      <c r="F7798" s="335" t="s">
        <v>821</v>
      </c>
      <c r="G7798" s="179">
        <f t="shared" si="363"/>
        <v>0</v>
      </c>
      <c r="H7798" s="179">
        <f t="shared" si="364"/>
        <v>0</v>
      </c>
      <c r="I7798" s="179">
        <f t="shared" si="365"/>
        <v>0</v>
      </c>
    </row>
    <row r="7799" spans="1:9" ht="15.75" thickBot="1">
      <c r="A7799" s="399"/>
      <c r="B7799" s="333">
        <v>-6.53</v>
      </c>
      <c r="C7799" s="334">
        <v>-282.72000000000003</v>
      </c>
      <c r="D7799" s="335" t="s">
        <v>1089</v>
      </c>
      <c r="E7799" s="335" t="s">
        <v>386</v>
      </c>
      <c r="F7799" s="335" t="s">
        <v>864</v>
      </c>
      <c r="G7799" s="179">
        <f t="shared" si="363"/>
        <v>0</v>
      </c>
      <c r="H7799" s="179">
        <f t="shared" si="364"/>
        <v>0</v>
      </c>
      <c r="I7799" s="179">
        <f t="shared" si="365"/>
        <v>0</v>
      </c>
    </row>
    <row r="7800" spans="1:9" ht="15.75" thickBot="1">
      <c r="A7800" s="336" t="s">
        <v>562</v>
      </c>
      <c r="B7800" s="337">
        <v>1604.6</v>
      </c>
      <c r="C7800" s="338">
        <v>83705.16</v>
      </c>
      <c r="D7800" s="394"/>
      <c r="E7800" s="395"/>
      <c r="F7800" s="396"/>
      <c r="G7800" s="179">
        <f t="shared" si="363"/>
        <v>0</v>
      </c>
      <c r="H7800" s="179">
        <f t="shared" si="364"/>
        <v>0</v>
      </c>
      <c r="I7800" s="179">
        <f t="shared" si="365"/>
        <v>0</v>
      </c>
    </row>
    <row r="7801" spans="1:9" ht="15.75" thickBot="1">
      <c r="A7801" s="397" t="s">
        <v>563</v>
      </c>
      <c r="B7801" s="333">
        <v>2.72</v>
      </c>
      <c r="C7801" s="334">
        <v>134.61000000000001</v>
      </c>
      <c r="D7801" s="335" t="s">
        <v>389</v>
      </c>
      <c r="E7801" s="335" t="s">
        <v>386</v>
      </c>
      <c r="F7801" s="335" t="s">
        <v>917</v>
      </c>
      <c r="G7801" s="179">
        <f t="shared" si="363"/>
        <v>0</v>
      </c>
      <c r="H7801" s="179">
        <f t="shared" si="364"/>
        <v>0</v>
      </c>
      <c r="I7801" s="179">
        <f t="shared" si="365"/>
        <v>0</v>
      </c>
    </row>
    <row r="7802" spans="1:9" ht="15.75" thickBot="1">
      <c r="A7802" s="398"/>
      <c r="B7802" s="333">
        <v>1.36</v>
      </c>
      <c r="C7802" s="334">
        <v>64.14</v>
      </c>
      <c r="D7802" s="335" t="s">
        <v>391</v>
      </c>
      <c r="E7802" s="335" t="s">
        <v>386</v>
      </c>
      <c r="F7802" s="335" t="s">
        <v>817</v>
      </c>
      <c r="G7802" s="179">
        <f t="shared" si="363"/>
        <v>0</v>
      </c>
      <c r="H7802" s="179">
        <f t="shared" si="364"/>
        <v>0</v>
      </c>
      <c r="I7802" s="179">
        <f t="shared" si="365"/>
        <v>0</v>
      </c>
    </row>
    <row r="7803" spans="1:9" ht="15.75" thickBot="1">
      <c r="A7803" s="398"/>
      <c r="B7803" s="333">
        <v>1.36</v>
      </c>
      <c r="C7803" s="334">
        <v>64.14</v>
      </c>
      <c r="D7803" s="335" t="s">
        <v>391</v>
      </c>
      <c r="E7803" s="335" t="s">
        <v>386</v>
      </c>
      <c r="F7803" s="335" t="s">
        <v>818</v>
      </c>
      <c r="G7803" s="179">
        <f t="shared" si="363"/>
        <v>0</v>
      </c>
      <c r="H7803" s="179">
        <f t="shared" si="364"/>
        <v>0</v>
      </c>
      <c r="I7803" s="179">
        <f t="shared" si="365"/>
        <v>0</v>
      </c>
    </row>
    <row r="7804" spans="1:9" ht="15.75" thickBot="1">
      <c r="A7804" s="398"/>
      <c r="B7804" s="333">
        <v>1.36</v>
      </c>
      <c r="C7804" s="334">
        <v>67.3</v>
      </c>
      <c r="D7804" s="335" t="s">
        <v>391</v>
      </c>
      <c r="E7804" s="335" t="s">
        <v>386</v>
      </c>
      <c r="F7804" s="335" t="s">
        <v>819</v>
      </c>
      <c r="G7804" s="179">
        <f t="shared" si="363"/>
        <v>0</v>
      </c>
      <c r="H7804" s="179">
        <f t="shared" si="364"/>
        <v>0</v>
      </c>
      <c r="I7804" s="179">
        <f t="shared" si="365"/>
        <v>0</v>
      </c>
    </row>
    <row r="7805" spans="1:9" ht="15.75" thickBot="1">
      <c r="A7805" s="398"/>
      <c r="B7805" s="333">
        <v>1.36</v>
      </c>
      <c r="C7805" s="334">
        <v>67.3</v>
      </c>
      <c r="D7805" s="335" t="s">
        <v>391</v>
      </c>
      <c r="E7805" s="335" t="s">
        <v>386</v>
      </c>
      <c r="F7805" s="335" t="s">
        <v>820</v>
      </c>
      <c r="G7805" s="179">
        <f t="shared" si="363"/>
        <v>0</v>
      </c>
      <c r="H7805" s="179">
        <f t="shared" si="364"/>
        <v>0</v>
      </c>
      <c r="I7805" s="179">
        <f t="shared" si="365"/>
        <v>0</v>
      </c>
    </row>
    <row r="7806" spans="1:9" ht="15.75" thickBot="1">
      <c r="A7806" s="398"/>
      <c r="B7806" s="333">
        <v>1.36</v>
      </c>
      <c r="C7806" s="334">
        <v>67.3</v>
      </c>
      <c r="D7806" s="335" t="s">
        <v>391</v>
      </c>
      <c r="E7806" s="335" t="s">
        <v>386</v>
      </c>
      <c r="F7806" s="335" t="s">
        <v>821</v>
      </c>
      <c r="G7806" s="179">
        <f t="shared" si="363"/>
        <v>0</v>
      </c>
      <c r="H7806" s="179">
        <f t="shared" si="364"/>
        <v>0</v>
      </c>
      <c r="I7806" s="179">
        <f t="shared" si="365"/>
        <v>0</v>
      </c>
    </row>
    <row r="7807" spans="1:9" ht="15.75" thickBot="1">
      <c r="A7807" s="398"/>
      <c r="B7807" s="333">
        <v>13.38</v>
      </c>
      <c r="C7807" s="334">
        <v>630.78</v>
      </c>
      <c r="D7807" s="335" t="s">
        <v>385</v>
      </c>
      <c r="E7807" s="335" t="s">
        <v>386</v>
      </c>
      <c r="F7807" s="335" t="s">
        <v>817</v>
      </c>
      <c r="G7807" s="179">
        <f t="shared" si="363"/>
        <v>0</v>
      </c>
      <c r="H7807" s="179">
        <f t="shared" si="364"/>
        <v>630.78</v>
      </c>
      <c r="I7807" s="179">
        <f t="shared" si="365"/>
        <v>630.78</v>
      </c>
    </row>
    <row r="7808" spans="1:9" ht="15.75" thickBot="1">
      <c r="A7808" s="398"/>
      <c r="B7808" s="333">
        <v>14.74</v>
      </c>
      <c r="C7808" s="334">
        <v>694.92</v>
      </c>
      <c r="D7808" s="335" t="s">
        <v>385</v>
      </c>
      <c r="E7808" s="335" t="s">
        <v>386</v>
      </c>
      <c r="F7808" s="335" t="s">
        <v>822</v>
      </c>
      <c r="G7808" s="179">
        <f t="shared" si="363"/>
        <v>0</v>
      </c>
      <c r="H7808" s="179">
        <f t="shared" si="364"/>
        <v>694.92</v>
      </c>
      <c r="I7808" s="179">
        <f t="shared" si="365"/>
        <v>694.92</v>
      </c>
    </row>
    <row r="7809" spans="1:9" ht="15.75" thickBot="1">
      <c r="A7809" s="398"/>
      <c r="B7809" s="333">
        <v>14.74</v>
      </c>
      <c r="C7809" s="334">
        <v>694.92</v>
      </c>
      <c r="D7809" s="335" t="s">
        <v>385</v>
      </c>
      <c r="E7809" s="335" t="s">
        <v>386</v>
      </c>
      <c r="F7809" s="335" t="s">
        <v>823</v>
      </c>
      <c r="G7809" s="179">
        <f t="shared" si="363"/>
        <v>0</v>
      </c>
      <c r="H7809" s="179">
        <f t="shared" si="364"/>
        <v>694.92</v>
      </c>
      <c r="I7809" s="179">
        <f t="shared" si="365"/>
        <v>694.92</v>
      </c>
    </row>
    <row r="7810" spans="1:9" ht="15.75" thickBot="1">
      <c r="A7810" s="398"/>
      <c r="B7810" s="333">
        <v>14.74</v>
      </c>
      <c r="C7810" s="334">
        <v>694.92</v>
      </c>
      <c r="D7810" s="335" t="s">
        <v>385</v>
      </c>
      <c r="E7810" s="335" t="s">
        <v>386</v>
      </c>
      <c r="F7810" s="335" t="s">
        <v>824</v>
      </c>
      <c r="G7810" s="179">
        <f t="shared" si="363"/>
        <v>0</v>
      </c>
      <c r="H7810" s="179">
        <f t="shared" si="364"/>
        <v>694.92</v>
      </c>
      <c r="I7810" s="179">
        <f t="shared" si="365"/>
        <v>694.92</v>
      </c>
    </row>
    <row r="7811" spans="1:9" ht="15.75" thickBot="1">
      <c r="A7811" s="398"/>
      <c r="B7811" s="333">
        <v>12.02</v>
      </c>
      <c r="C7811" s="334">
        <v>566.64</v>
      </c>
      <c r="D7811" s="335" t="s">
        <v>385</v>
      </c>
      <c r="E7811" s="335" t="s">
        <v>386</v>
      </c>
      <c r="F7811" s="335" t="s">
        <v>825</v>
      </c>
      <c r="G7811" s="179">
        <f t="shared" si="363"/>
        <v>0</v>
      </c>
      <c r="H7811" s="179">
        <f t="shared" si="364"/>
        <v>566.64</v>
      </c>
      <c r="I7811" s="179">
        <f t="shared" si="365"/>
        <v>566.64</v>
      </c>
    </row>
    <row r="7812" spans="1:9" ht="15.75" thickBot="1">
      <c r="A7812" s="398"/>
      <c r="B7812" s="333">
        <v>13.38</v>
      </c>
      <c r="C7812" s="334">
        <v>630.78</v>
      </c>
      <c r="D7812" s="335" t="s">
        <v>385</v>
      </c>
      <c r="E7812" s="335" t="s">
        <v>386</v>
      </c>
      <c r="F7812" s="335" t="s">
        <v>818</v>
      </c>
      <c r="G7812" s="179">
        <f t="shared" si="363"/>
        <v>0</v>
      </c>
      <c r="H7812" s="179">
        <f t="shared" si="364"/>
        <v>630.78</v>
      </c>
      <c r="I7812" s="179">
        <f t="shared" si="365"/>
        <v>630.78</v>
      </c>
    </row>
    <row r="7813" spans="1:9" ht="15.75" thickBot="1">
      <c r="A7813" s="398"/>
      <c r="B7813" s="333">
        <v>14.74</v>
      </c>
      <c r="C7813" s="334">
        <v>729.3</v>
      </c>
      <c r="D7813" s="335" t="s">
        <v>385</v>
      </c>
      <c r="E7813" s="335" t="s">
        <v>386</v>
      </c>
      <c r="F7813" s="335" t="s">
        <v>826</v>
      </c>
      <c r="G7813" s="179">
        <f t="shared" ref="G7813:G7876" si="366">IF(D7813="REG",C7813,0)</f>
        <v>0</v>
      </c>
      <c r="H7813" s="179">
        <f t="shared" ref="H7813:H7876" si="367">IF(D7813="SAL",C7813,0)</f>
        <v>729.3</v>
      </c>
      <c r="I7813" s="179">
        <f t="shared" ref="I7813:I7876" si="368">+G7813+H7813</f>
        <v>729.3</v>
      </c>
    </row>
    <row r="7814" spans="1:9" ht="15.75" thickBot="1">
      <c r="A7814" s="398"/>
      <c r="B7814" s="333">
        <v>9.3000000000000007</v>
      </c>
      <c r="C7814" s="334">
        <v>460.03</v>
      </c>
      <c r="D7814" s="335" t="s">
        <v>385</v>
      </c>
      <c r="E7814" s="335" t="s">
        <v>386</v>
      </c>
      <c r="F7814" s="335" t="s">
        <v>827</v>
      </c>
      <c r="G7814" s="179">
        <f t="shared" si="366"/>
        <v>0</v>
      </c>
      <c r="H7814" s="179">
        <f t="shared" si="367"/>
        <v>460.03</v>
      </c>
      <c r="I7814" s="179">
        <f t="shared" si="368"/>
        <v>460.03</v>
      </c>
    </row>
    <row r="7815" spans="1:9" ht="15.75" thickBot="1">
      <c r="A7815" s="398"/>
      <c r="B7815" s="333">
        <v>14.74</v>
      </c>
      <c r="C7815" s="334">
        <v>729.3</v>
      </c>
      <c r="D7815" s="335" t="s">
        <v>385</v>
      </c>
      <c r="E7815" s="335" t="s">
        <v>386</v>
      </c>
      <c r="F7815" s="335" t="s">
        <v>828</v>
      </c>
      <c r="G7815" s="179">
        <f t="shared" si="366"/>
        <v>0</v>
      </c>
      <c r="H7815" s="179">
        <f t="shared" si="367"/>
        <v>729.3</v>
      </c>
      <c r="I7815" s="179">
        <f t="shared" si="368"/>
        <v>729.3</v>
      </c>
    </row>
    <row r="7816" spans="1:9" ht="15.75" thickBot="1">
      <c r="A7816" s="398"/>
      <c r="B7816" s="333">
        <v>13.38</v>
      </c>
      <c r="C7816" s="334">
        <v>662</v>
      </c>
      <c r="D7816" s="335" t="s">
        <v>385</v>
      </c>
      <c r="E7816" s="335" t="s">
        <v>386</v>
      </c>
      <c r="F7816" s="335" t="s">
        <v>819</v>
      </c>
      <c r="G7816" s="179">
        <f t="shared" si="366"/>
        <v>0</v>
      </c>
      <c r="H7816" s="179">
        <f t="shared" si="367"/>
        <v>662</v>
      </c>
      <c r="I7816" s="179">
        <f t="shared" si="368"/>
        <v>662</v>
      </c>
    </row>
    <row r="7817" spans="1:9" ht="15.75" thickBot="1">
      <c r="A7817" s="398"/>
      <c r="B7817" s="333">
        <v>14.74</v>
      </c>
      <c r="C7817" s="334">
        <v>729.3</v>
      </c>
      <c r="D7817" s="335" t="s">
        <v>385</v>
      </c>
      <c r="E7817" s="335" t="s">
        <v>386</v>
      </c>
      <c r="F7817" s="335" t="s">
        <v>829</v>
      </c>
      <c r="G7817" s="179">
        <f t="shared" si="366"/>
        <v>0</v>
      </c>
      <c r="H7817" s="179">
        <f t="shared" si="367"/>
        <v>729.3</v>
      </c>
      <c r="I7817" s="179">
        <f t="shared" si="368"/>
        <v>729.3</v>
      </c>
    </row>
    <row r="7818" spans="1:9" ht="15.75" thickBot="1">
      <c r="A7818" s="398"/>
      <c r="B7818" s="333">
        <v>14.74</v>
      </c>
      <c r="C7818" s="334">
        <v>729.3</v>
      </c>
      <c r="D7818" s="335" t="s">
        <v>385</v>
      </c>
      <c r="E7818" s="335" t="s">
        <v>386</v>
      </c>
      <c r="F7818" s="335" t="s">
        <v>830</v>
      </c>
      <c r="G7818" s="179">
        <f t="shared" si="366"/>
        <v>0</v>
      </c>
      <c r="H7818" s="179">
        <f t="shared" si="367"/>
        <v>729.3</v>
      </c>
      <c r="I7818" s="179">
        <f t="shared" si="368"/>
        <v>729.3</v>
      </c>
    </row>
    <row r="7819" spans="1:9" ht="15.75" thickBot="1">
      <c r="A7819" s="398"/>
      <c r="B7819" s="333">
        <v>13.38</v>
      </c>
      <c r="C7819" s="334">
        <v>662</v>
      </c>
      <c r="D7819" s="335" t="s">
        <v>385</v>
      </c>
      <c r="E7819" s="335" t="s">
        <v>386</v>
      </c>
      <c r="F7819" s="335" t="s">
        <v>820</v>
      </c>
      <c r="G7819" s="179">
        <f t="shared" si="366"/>
        <v>0</v>
      </c>
      <c r="H7819" s="179">
        <f t="shared" si="367"/>
        <v>662</v>
      </c>
      <c r="I7819" s="179">
        <f t="shared" si="368"/>
        <v>662</v>
      </c>
    </row>
    <row r="7820" spans="1:9" ht="15.75" thickBot="1">
      <c r="A7820" s="398"/>
      <c r="B7820" s="333">
        <v>14.74</v>
      </c>
      <c r="C7820" s="334">
        <v>729.3</v>
      </c>
      <c r="D7820" s="335" t="s">
        <v>385</v>
      </c>
      <c r="E7820" s="335" t="s">
        <v>386</v>
      </c>
      <c r="F7820" s="335" t="s">
        <v>805</v>
      </c>
      <c r="G7820" s="179">
        <f t="shared" si="366"/>
        <v>0</v>
      </c>
      <c r="H7820" s="179">
        <f t="shared" si="367"/>
        <v>729.3</v>
      </c>
      <c r="I7820" s="179">
        <f t="shared" si="368"/>
        <v>729.3</v>
      </c>
    </row>
    <row r="7821" spans="1:9" ht="15.75" thickBot="1">
      <c r="A7821" s="398"/>
      <c r="B7821" s="333">
        <v>14.74</v>
      </c>
      <c r="C7821" s="334">
        <v>729.3</v>
      </c>
      <c r="D7821" s="335" t="s">
        <v>385</v>
      </c>
      <c r="E7821" s="335" t="s">
        <v>386</v>
      </c>
      <c r="F7821" s="335" t="s">
        <v>831</v>
      </c>
      <c r="G7821" s="179">
        <f t="shared" si="366"/>
        <v>0</v>
      </c>
      <c r="H7821" s="179">
        <f t="shared" si="367"/>
        <v>729.3</v>
      </c>
      <c r="I7821" s="179">
        <f t="shared" si="368"/>
        <v>729.3</v>
      </c>
    </row>
    <row r="7822" spans="1:9" ht="15.75" thickBot="1">
      <c r="A7822" s="398"/>
      <c r="B7822" s="333">
        <v>14.74</v>
      </c>
      <c r="C7822" s="334">
        <v>729.3</v>
      </c>
      <c r="D7822" s="335" t="s">
        <v>385</v>
      </c>
      <c r="E7822" s="335" t="s">
        <v>386</v>
      </c>
      <c r="F7822" s="335" t="s">
        <v>832</v>
      </c>
      <c r="G7822" s="179">
        <f t="shared" si="366"/>
        <v>0</v>
      </c>
      <c r="H7822" s="179">
        <f t="shared" si="367"/>
        <v>729.3</v>
      </c>
      <c r="I7822" s="179">
        <f t="shared" si="368"/>
        <v>729.3</v>
      </c>
    </row>
    <row r="7823" spans="1:9" ht="15.75" thickBot="1">
      <c r="A7823" s="398"/>
      <c r="B7823" s="333">
        <v>13.38</v>
      </c>
      <c r="C7823" s="334">
        <v>662</v>
      </c>
      <c r="D7823" s="335" t="s">
        <v>385</v>
      </c>
      <c r="E7823" s="335" t="s">
        <v>386</v>
      </c>
      <c r="F7823" s="335" t="s">
        <v>821</v>
      </c>
      <c r="G7823" s="179">
        <f t="shared" si="366"/>
        <v>0</v>
      </c>
      <c r="H7823" s="179">
        <f t="shared" si="367"/>
        <v>662</v>
      </c>
      <c r="I7823" s="179">
        <f t="shared" si="368"/>
        <v>662</v>
      </c>
    </row>
    <row r="7824" spans="1:9" ht="15.75" thickBot="1">
      <c r="A7824" s="398"/>
      <c r="B7824" s="333">
        <v>13.38</v>
      </c>
      <c r="C7824" s="334">
        <v>662</v>
      </c>
      <c r="D7824" s="335" t="s">
        <v>385</v>
      </c>
      <c r="E7824" s="335" t="s">
        <v>386</v>
      </c>
      <c r="F7824" s="335" t="s">
        <v>833</v>
      </c>
      <c r="G7824" s="179">
        <f t="shared" si="366"/>
        <v>0</v>
      </c>
      <c r="H7824" s="179">
        <f t="shared" si="367"/>
        <v>662</v>
      </c>
      <c r="I7824" s="179">
        <f t="shared" si="368"/>
        <v>662</v>
      </c>
    </row>
    <row r="7825" spans="1:9" ht="15.75" thickBot="1">
      <c r="A7825" s="398"/>
      <c r="B7825" s="333">
        <v>13.38</v>
      </c>
      <c r="C7825" s="334">
        <v>662</v>
      </c>
      <c r="D7825" s="335" t="s">
        <v>385</v>
      </c>
      <c r="E7825" s="335" t="s">
        <v>386</v>
      </c>
      <c r="F7825" s="335" t="s">
        <v>916</v>
      </c>
      <c r="G7825" s="179">
        <f t="shared" si="366"/>
        <v>0</v>
      </c>
      <c r="H7825" s="179">
        <f t="shared" si="367"/>
        <v>662</v>
      </c>
      <c r="I7825" s="179">
        <f t="shared" si="368"/>
        <v>662</v>
      </c>
    </row>
    <row r="7826" spans="1:9" ht="15.75" thickBot="1">
      <c r="A7826" s="398"/>
      <c r="B7826" s="333">
        <v>1.48</v>
      </c>
      <c r="C7826" s="334">
        <v>72.959999999999994</v>
      </c>
      <c r="D7826" s="335" t="s">
        <v>385</v>
      </c>
      <c r="E7826" s="335" t="s">
        <v>386</v>
      </c>
      <c r="F7826" s="335" t="s">
        <v>917</v>
      </c>
      <c r="G7826" s="179">
        <f t="shared" si="366"/>
        <v>0</v>
      </c>
      <c r="H7826" s="179">
        <f t="shared" si="367"/>
        <v>72.959999999999994</v>
      </c>
      <c r="I7826" s="179">
        <f t="shared" si="368"/>
        <v>72.959999999999994</v>
      </c>
    </row>
    <row r="7827" spans="1:9" ht="15.75" thickBot="1">
      <c r="A7827" s="398"/>
      <c r="B7827" s="333">
        <v>1.36</v>
      </c>
      <c r="C7827" s="334">
        <v>67.3</v>
      </c>
      <c r="D7827" s="335" t="s">
        <v>834</v>
      </c>
      <c r="E7827" s="335" t="s">
        <v>386</v>
      </c>
      <c r="F7827" s="335" t="s">
        <v>916</v>
      </c>
      <c r="G7827" s="179">
        <f t="shared" si="366"/>
        <v>0</v>
      </c>
      <c r="H7827" s="179">
        <f t="shared" si="367"/>
        <v>0</v>
      </c>
      <c r="I7827" s="179">
        <f t="shared" si="368"/>
        <v>0</v>
      </c>
    </row>
    <row r="7828" spans="1:9" ht="15.75" thickBot="1">
      <c r="A7828" s="399"/>
      <c r="B7828" s="333">
        <v>1.02</v>
      </c>
      <c r="C7828" s="334">
        <v>50.48</v>
      </c>
      <c r="D7828" s="335" t="s">
        <v>392</v>
      </c>
      <c r="E7828" s="335" t="s">
        <v>386</v>
      </c>
      <c r="F7828" s="335" t="s">
        <v>917</v>
      </c>
      <c r="G7828" s="179">
        <f t="shared" si="366"/>
        <v>0</v>
      </c>
      <c r="H7828" s="179">
        <f t="shared" si="367"/>
        <v>0</v>
      </c>
      <c r="I7828" s="179">
        <f t="shared" si="368"/>
        <v>0</v>
      </c>
    </row>
    <row r="7829" spans="1:9" ht="15.75" thickBot="1">
      <c r="A7829" s="336" t="s">
        <v>563</v>
      </c>
      <c r="B7829" s="337">
        <v>275.76</v>
      </c>
      <c r="C7829" s="338">
        <v>13443.62</v>
      </c>
      <c r="D7829" s="394"/>
      <c r="E7829" s="395"/>
      <c r="F7829" s="396"/>
      <c r="G7829" s="179">
        <f t="shared" si="366"/>
        <v>0</v>
      </c>
      <c r="H7829" s="179">
        <f t="shared" si="367"/>
        <v>0</v>
      </c>
      <c r="I7829" s="179">
        <f t="shared" si="368"/>
        <v>0</v>
      </c>
    </row>
    <row r="7830" spans="1:9" ht="15.75" thickBot="1">
      <c r="A7830" s="397" t="s">
        <v>1096</v>
      </c>
      <c r="B7830" s="333">
        <v>0.32</v>
      </c>
      <c r="C7830" s="334">
        <v>23.14</v>
      </c>
      <c r="D7830" s="335" t="s">
        <v>391</v>
      </c>
      <c r="E7830" s="335" t="s">
        <v>386</v>
      </c>
      <c r="F7830" s="335" t="s">
        <v>919</v>
      </c>
      <c r="G7830" s="179">
        <f t="shared" si="366"/>
        <v>0</v>
      </c>
      <c r="H7830" s="179">
        <f t="shared" si="367"/>
        <v>0</v>
      </c>
      <c r="I7830" s="179">
        <f t="shared" si="368"/>
        <v>0</v>
      </c>
    </row>
    <row r="7831" spans="1:9" ht="15.75" thickBot="1">
      <c r="A7831" s="398"/>
      <c r="B7831" s="333">
        <v>0.32</v>
      </c>
      <c r="C7831" s="334">
        <v>23.14</v>
      </c>
      <c r="D7831" s="335" t="s">
        <v>391</v>
      </c>
      <c r="E7831" s="335" t="s">
        <v>386</v>
      </c>
      <c r="F7831" s="335" t="s">
        <v>858</v>
      </c>
      <c r="G7831" s="179">
        <f t="shared" si="366"/>
        <v>0</v>
      </c>
      <c r="H7831" s="179">
        <f t="shared" si="367"/>
        <v>0</v>
      </c>
      <c r="I7831" s="179">
        <f t="shared" si="368"/>
        <v>0</v>
      </c>
    </row>
    <row r="7832" spans="1:9" ht="15.75" thickBot="1">
      <c r="A7832" s="398"/>
      <c r="B7832" s="333">
        <v>0.93</v>
      </c>
      <c r="C7832" s="334">
        <v>67.5</v>
      </c>
      <c r="D7832" s="335" t="s">
        <v>385</v>
      </c>
      <c r="E7832" s="335" t="s">
        <v>386</v>
      </c>
      <c r="F7832" s="335" t="s">
        <v>918</v>
      </c>
      <c r="G7832" s="179">
        <f t="shared" si="366"/>
        <v>0</v>
      </c>
      <c r="H7832" s="179">
        <f t="shared" si="367"/>
        <v>67.5</v>
      </c>
      <c r="I7832" s="179">
        <f t="shared" si="368"/>
        <v>67.5</v>
      </c>
    </row>
    <row r="7833" spans="1:9" ht="15.75" thickBot="1">
      <c r="A7833" s="398"/>
      <c r="B7833" s="333">
        <v>1.41</v>
      </c>
      <c r="C7833" s="334">
        <v>102.22</v>
      </c>
      <c r="D7833" s="335" t="s">
        <v>385</v>
      </c>
      <c r="E7833" s="335" t="s">
        <v>386</v>
      </c>
      <c r="F7833" s="335" t="s">
        <v>919</v>
      </c>
      <c r="G7833" s="179">
        <f t="shared" si="366"/>
        <v>0</v>
      </c>
      <c r="H7833" s="179">
        <f t="shared" si="367"/>
        <v>102.22</v>
      </c>
      <c r="I7833" s="179">
        <f t="shared" si="368"/>
        <v>102.22</v>
      </c>
    </row>
    <row r="7834" spans="1:9" ht="15.75" thickBot="1">
      <c r="A7834" s="398"/>
      <c r="B7834" s="333">
        <v>-0.96</v>
      </c>
      <c r="C7834" s="334">
        <v>-69.430000000000007</v>
      </c>
      <c r="D7834" s="335" t="s">
        <v>385</v>
      </c>
      <c r="E7834" s="335" t="s">
        <v>386</v>
      </c>
      <c r="F7834" s="335" t="s">
        <v>920</v>
      </c>
      <c r="G7834" s="179">
        <f t="shared" si="366"/>
        <v>0</v>
      </c>
      <c r="H7834" s="179">
        <f t="shared" si="367"/>
        <v>-69.430000000000007</v>
      </c>
      <c r="I7834" s="179">
        <f t="shared" si="368"/>
        <v>-69.430000000000007</v>
      </c>
    </row>
    <row r="7835" spans="1:9" ht="15.75" thickBot="1">
      <c r="A7835" s="398"/>
      <c r="B7835" s="333">
        <v>0.68</v>
      </c>
      <c r="C7835" s="334">
        <v>49.18</v>
      </c>
      <c r="D7835" s="335" t="s">
        <v>834</v>
      </c>
      <c r="E7835" s="335" t="s">
        <v>386</v>
      </c>
      <c r="F7835" s="335" t="s">
        <v>920</v>
      </c>
      <c r="G7835" s="179">
        <f t="shared" si="366"/>
        <v>0</v>
      </c>
      <c r="H7835" s="179">
        <f t="shared" si="367"/>
        <v>0</v>
      </c>
      <c r="I7835" s="179">
        <f t="shared" si="368"/>
        <v>0</v>
      </c>
    </row>
    <row r="7836" spans="1:9" ht="15.75" thickBot="1">
      <c r="A7836" s="398"/>
      <c r="B7836" s="333">
        <v>0.03</v>
      </c>
      <c r="C7836" s="334">
        <v>1.92</v>
      </c>
      <c r="D7836" s="335" t="s">
        <v>834</v>
      </c>
      <c r="E7836" s="335" t="s">
        <v>386</v>
      </c>
      <c r="F7836" s="335" t="s">
        <v>858</v>
      </c>
      <c r="G7836" s="179">
        <f t="shared" si="366"/>
        <v>0</v>
      </c>
      <c r="H7836" s="179">
        <f t="shared" si="367"/>
        <v>0</v>
      </c>
      <c r="I7836" s="179">
        <f t="shared" si="368"/>
        <v>0</v>
      </c>
    </row>
    <row r="7837" spans="1:9" ht="15.75" thickBot="1">
      <c r="A7837" s="398"/>
      <c r="B7837" s="333">
        <v>1.41</v>
      </c>
      <c r="C7837" s="334">
        <v>102.22</v>
      </c>
      <c r="D7837" s="335" t="s">
        <v>1089</v>
      </c>
      <c r="E7837" s="335" t="s">
        <v>386</v>
      </c>
      <c r="F7837" s="335" t="s">
        <v>920</v>
      </c>
      <c r="G7837" s="179">
        <f t="shared" si="366"/>
        <v>0</v>
      </c>
      <c r="H7837" s="179">
        <f t="shared" si="367"/>
        <v>0</v>
      </c>
      <c r="I7837" s="179">
        <f t="shared" si="368"/>
        <v>0</v>
      </c>
    </row>
    <row r="7838" spans="1:9" ht="15.75" thickBot="1">
      <c r="A7838" s="398"/>
      <c r="B7838" s="333">
        <v>1.39</v>
      </c>
      <c r="C7838" s="334">
        <v>100.29</v>
      </c>
      <c r="D7838" s="335" t="s">
        <v>1089</v>
      </c>
      <c r="E7838" s="335" t="s">
        <v>386</v>
      </c>
      <c r="F7838" s="335" t="s">
        <v>858</v>
      </c>
      <c r="G7838" s="179">
        <f t="shared" si="366"/>
        <v>0</v>
      </c>
      <c r="H7838" s="179">
        <f t="shared" si="367"/>
        <v>0</v>
      </c>
      <c r="I7838" s="179">
        <f t="shared" si="368"/>
        <v>0</v>
      </c>
    </row>
    <row r="7839" spans="1:9" ht="15.75" thickBot="1">
      <c r="A7839" s="399"/>
      <c r="B7839" s="333">
        <v>0</v>
      </c>
      <c r="C7839" s="334">
        <v>1.22</v>
      </c>
      <c r="D7839" s="335" t="s">
        <v>393</v>
      </c>
      <c r="E7839" s="335" t="s">
        <v>386</v>
      </c>
      <c r="F7839" s="335" t="s">
        <v>859</v>
      </c>
      <c r="G7839" s="179">
        <f t="shared" si="366"/>
        <v>0</v>
      </c>
      <c r="H7839" s="179">
        <f t="shared" si="367"/>
        <v>0</v>
      </c>
      <c r="I7839" s="179">
        <f t="shared" si="368"/>
        <v>0</v>
      </c>
    </row>
    <row r="7840" spans="1:9" ht="15.75" thickBot="1">
      <c r="A7840" s="336" t="s">
        <v>1096</v>
      </c>
      <c r="B7840" s="337">
        <v>5.53</v>
      </c>
      <c r="C7840" s="338">
        <v>401.4</v>
      </c>
      <c r="D7840" s="394"/>
      <c r="E7840" s="395"/>
      <c r="F7840" s="396"/>
      <c r="G7840" s="179">
        <f t="shared" si="366"/>
        <v>0</v>
      </c>
      <c r="H7840" s="179">
        <f t="shared" si="367"/>
        <v>0</v>
      </c>
      <c r="I7840" s="179">
        <f t="shared" si="368"/>
        <v>0</v>
      </c>
    </row>
    <row r="7841" spans="1:9" ht="15.75" thickBot="1">
      <c r="A7841" s="397" t="s">
        <v>1097</v>
      </c>
      <c r="B7841" s="333">
        <v>2.4</v>
      </c>
      <c r="C7841" s="334">
        <v>152.99</v>
      </c>
      <c r="D7841" s="335" t="s">
        <v>391</v>
      </c>
      <c r="E7841" s="335" t="s">
        <v>386</v>
      </c>
      <c r="F7841" s="335" t="s">
        <v>919</v>
      </c>
      <c r="G7841" s="179">
        <f t="shared" si="366"/>
        <v>0</v>
      </c>
      <c r="H7841" s="179">
        <f t="shared" si="367"/>
        <v>0</v>
      </c>
      <c r="I7841" s="179">
        <f t="shared" si="368"/>
        <v>0</v>
      </c>
    </row>
    <row r="7842" spans="1:9" ht="15.75" thickBot="1">
      <c r="A7842" s="398"/>
      <c r="B7842" s="333">
        <v>2.4</v>
      </c>
      <c r="C7842" s="334">
        <v>152.99</v>
      </c>
      <c r="D7842" s="335" t="s">
        <v>391</v>
      </c>
      <c r="E7842" s="335" t="s">
        <v>386</v>
      </c>
      <c r="F7842" s="335" t="s">
        <v>858</v>
      </c>
      <c r="G7842" s="179">
        <f t="shared" si="366"/>
        <v>0</v>
      </c>
      <c r="H7842" s="179">
        <f t="shared" si="367"/>
        <v>0</v>
      </c>
      <c r="I7842" s="179">
        <f t="shared" si="368"/>
        <v>0</v>
      </c>
    </row>
    <row r="7843" spans="1:9" ht="15.75" thickBot="1">
      <c r="A7843" s="398"/>
      <c r="B7843" s="333">
        <v>13</v>
      </c>
      <c r="C7843" s="334">
        <v>828.75</v>
      </c>
      <c r="D7843" s="335" t="s">
        <v>385</v>
      </c>
      <c r="E7843" s="335" t="s">
        <v>386</v>
      </c>
      <c r="F7843" s="335" t="s">
        <v>918</v>
      </c>
      <c r="G7843" s="179">
        <f t="shared" si="366"/>
        <v>0</v>
      </c>
      <c r="H7843" s="179">
        <f t="shared" si="367"/>
        <v>828.75</v>
      </c>
      <c r="I7843" s="179">
        <f t="shared" si="368"/>
        <v>828.75</v>
      </c>
    </row>
    <row r="7844" spans="1:9" ht="15.75" thickBot="1">
      <c r="A7844" s="398"/>
      <c r="B7844" s="333">
        <v>10.6</v>
      </c>
      <c r="C7844" s="334">
        <v>675.76</v>
      </c>
      <c r="D7844" s="335" t="s">
        <v>385</v>
      </c>
      <c r="E7844" s="335" t="s">
        <v>386</v>
      </c>
      <c r="F7844" s="335" t="s">
        <v>919</v>
      </c>
      <c r="G7844" s="179">
        <f t="shared" si="366"/>
        <v>0</v>
      </c>
      <c r="H7844" s="179">
        <f t="shared" si="367"/>
        <v>675.76</v>
      </c>
      <c r="I7844" s="179">
        <f t="shared" si="368"/>
        <v>675.76</v>
      </c>
    </row>
    <row r="7845" spans="1:9" ht="15.75" thickBot="1">
      <c r="A7845" s="398"/>
      <c r="B7845" s="333">
        <v>13</v>
      </c>
      <c r="C7845" s="334">
        <v>828.75</v>
      </c>
      <c r="D7845" s="335" t="s">
        <v>385</v>
      </c>
      <c r="E7845" s="335" t="s">
        <v>386</v>
      </c>
      <c r="F7845" s="335" t="s">
        <v>920</v>
      </c>
      <c r="G7845" s="179">
        <f t="shared" si="366"/>
        <v>0</v>
      </c>
      <c r="H7845" s="179">
        <f t="shared" si="367"/>
        <v>828.75</v>
      </c>
      <c r="I7845" s="179">
        <f t="shared" si="368"/>
        <v>828.75</v>
      </c>
    </row>
    <row r="7846" spans="1:9" ht="15.75" thickBot="1">
      <c r="A7846" s="398"/>
      <c r="B7846" s="333">
        <v>8.1999999999999993</v>
      </c>
      <c r="C7846" s="334">
        <v>522.76</v>
      </c>
      <c r="D7846" s="335" t="s">
        <v>385</v>
      </c>
      <c r="E7846" s="335" t="s">
        <v>386</v>
      </c>
      <c r="F7846" s="335" t="s">
        <v>858</v>
      </c>
      <c r="G7846" s="179">
        <f t="shared" si="366"/>
        <v>0</v>
      </c>
      <c r="H7846" s="179">
        <f t="shared" si="367"/>
        <v>522.76</v>
      </c>
      <c r="I7846" s="179">
        <f t="shared" si="368"/>
        <v>522.76</v>
      </c>
    </row>
    <row r="7847" spans="1:9" ht="15.75" thickBot="1">
      <c r="A7847" s="399"/>
      <c r="B7847" s="333">
        <v>0</v>
      </c>
      <c r="C7847" s="334">
        <v>27.4</v>
      </c>
      <c r="D7847" s="335" t="s">
        <v>393</v>
      </c>
      <c r="E7847" s="335" t="s">
        <v>386</v>
      </c>
      <c r="F7847" s="335" t="s">
        <v>859</v>
      </c>
      <c r="G7847" s="179">
        <f t="shared" si="366"/>
        <v>0</v>
      </c>
      <c r="H7847" s="179">
        <f t="shared" si="367"/>
        <v>0</v>
      </c>
      <c r="I7847" s="179">
        <f t="shared" si="368"/>
        <v>0</v>
      </c>
    </row>
    <row r="7848" spans="1:9" ht="15.75" thickBot="1">
      <c r="A7848" s="336" t="s">
        <v>1097</v>
      </c>
      <c r="B7848" s="337">
        <v>49.6</v>
      </c>
      <c r="C7848" s="338">
        <v>3189.4</v>
      </c>
      <c r="D7848" s="394"/>
      <c r="E7848" s="395"/>
      <c r="F7848" s="396"/>
      <c r="G7848" s="179">
        <f t="shared" si="366"/>
        <v>0</v>
      </c>
      <c r="H7848" s="179">
        <f t="shared" si="367"/>
        <v>0</v>
      </c>
      <c r="I7848" s="179">
        <f t="shared" si="368"/>
        <v>0</v>
      </c>
    </row>
    <row r="7849" spans="1:9" ht="15.75" thickBot="1">
      <c r="A7849" s="397" t="s">
        <v>1098</v>
      </c>
      <c r="B7849" s="333">
        <v>1.6</v>
      </c>
      <c r="C7849" s="334">
        <v>97.31</v>
      </c>
      <c r="D7849" s="335" t="s">
        <v>391</v>
      </c>
      <c r="E7849" s="335" t="s">
        <v>386</v>
      </c>
      <c r="F7849" s="335" t="s">
        <v>919</v>
      </c>
      <c r="G7849" s="179">
        <f t="shared" si="366"/>
        <v>0</v>
      </c>
      <c r="H7849" s="179">
        <f t="shared" si="367"/>
        <v>0</v>
      </c>
      <c r="I7849" s="179">
        <f t="shared" si="368"/>
        <v>0</v>
      </c>
    </row>
    <row r="7850" spans="1:9" ht="15.75" thickBot="1">
      <c r="A7850" s="398"/>
      <c r="B7850" s="333">
        <v>1.6</v>
      </c>
      <c r="C7850" s="334">
        <v>97.31</v>
      </c>
      <c r="D7850" s="335" t="s">
        <v>391</v>
      </c>
      <c r="E7850" s="335" t="s">
        <v>386</v>
      </c>
      <c r="F7850" s="335" t="s">
        <v>858</v>
      </c>
      <c r="G7850" s="179">
        <f t="shared" si="366"/>
        <v>0</v>
      </c>
      <c r="H7850" s="179">
        <f t="shared" si="367"/>
        <v>0</v>
      </c>
      <c r="I7850" s="179">
        <f t="shared" si="368"/>
        <v>0</v>
      </c>
    </row>
    <row r="7851" spans="1:9" ht="15.75" thickBot="1">
      <c r="A7851" s="398"/>
      <c r="B7851" s="333">
        <v>8.67</v>
      </c>
      <c r="C7851" s="334">
        <v>527.1</v>
      </c>
      <c r="D7851" s="335" t="s">
        <v>385</v>
      </c>
      <c r="E7851" s="335" t="s">
        <v>386</v>
      </c>
      <c r="F7851" s="335" t="s">
        <v>918</v>
      </c>
      <c r="G7851" s="179">
        <f t="shared" si="366"/>
        <v>0</v>
      </c>
      <c r="H7851" s="179">
        <f t="shared" si="367"/>
        <v>527.1</v>
      </c>
      <c r="I7851" s="179">
        <f t="shared" si="368"/>
        <v>527.1</v>
      </c>
    </row>
    <row r="7852" spans="1:9" ht="15.75" thickBot="1">
      <c r="A7852" s="398"/>
      <c r="B7852" s="333">
        <v>7.07</v>
      </c>
      <c r="C7852" s="334">
        <v>429.79</v>
      </c>
      <c r="D7852" s="335" t="s">
        <v>385</v>
      </c>
      <c r="E7852" s="335" t="s">
        <v>386</v>
      </c>
      <c r="F7852" s="335" t="s">
        <v>919</v>
      </c>
      <c r="G7852" s="179">
        <f t="shared" si="366"/>
        <v>0</v>
      </c>
      <c r="H7852" s="179">
        <f t="shared" si="367"/>
        <v>429.79</v>
      </c>
      <c r="I7852" s="179">
        <f t="shared" si="368"/>
        <v>429.79</v>
      </c>
    </row>
    <row r="7853" spans="1:9" ht="15.75" thickBot="1">
      <c r="A7853" s="398"/>
      <c r="B7853" s="333">
        <v>7.87</v>
      </c>
      <c r="C7853" s="334">
        <v>478.45</v>
      </c>
      <c r="D7853" s="335" t="s">
        <v>385</v>
      </c>
      <c r="E7853" s="335" t="s">
        <v>386</v>
      </c>
      <c r="F7853" s="335" t="s">
        <v>920</v>
      </c>
      <c r="G7853" s="179">
        <f t="shared" si="366"/>
        <v>0</v>
      </c>
      <c r="H7853" s="179">
        <f t="shared" si="367"/>
        <v>478.45</v>
      </c>
      <c r="I7853" s="179">
        <f t="shared" si="368"/>
        <v>478.45</v>
      </c>
    </row>
    <row r="7854" spans="1:9" ht="15.75" thickBot="1">
      <c r="A7854" s="398"/>
      <c r="B7854" s="333">
        <v>7.07</v>
      </c>
      <c r="C7854" s="334">
        <v>429.79</v>
      </c>
      <c r="D7854" s="335" t="s">
        <v>385</v>
      </c>
      <c r="E7854" s="335" t="s">
        <v>386</v>
      </c>
      <c r="F7854" s="335" t="s">
        <v>858</v>
      </c>
      <c r="G7854" s="179">
        <f t="shared" si="366"/>
        <v>0</v>
      </c>
      <c r="H7854" s="179">
        <f t="shared" si="367"/>
        <v>429.79</v>
      </c>
      <c r="I7854" s="179">
        <f t="shared" si="368"/>
        <v>429.79</v>
      </c>
    </row>
    <row r="7855" spans="1:9" ht="15.75" thickBot="1">
      <c r="A7855" s="399"/>
      <c r="B7855" s="333">
        <v>0</v>
      </c>
      <c r="C7855" s="334">
        <v>8.66</v>
      </c>
      <c r="D7855" s="335" t="s">
        <v>393</v>
      </c>
      <c r="E7855" s="335" t="s">
        <v>386</v>
      </c>
      <c r="F7855" s="335" t="s">
        <v>859</v>
      </c>
      <c r="G7855" s="179">
        <f t="shared" si="366"/>
        <v>0</v>
      </c>
      <c r="H7855" s="179">
        <f t="shared" si="367"/>
        <v>0</v>
      </c>
      <c r="I7855" s="179">
        <f t="shared" si="368"/>
        <v>0</v>
      </c>
    </row>
    <row r="7856" spans="1:9" ht="15.75" thickBot="1">
      <c r="A7856" s="336" t="s">
        <v>1098</v>
      </c>
      <c r="B7856" s="337">
        <v>33.880000000000003</v>
      </c>
      <c r="C7856" s="338">
        <v>2068.41</v>
      </c>
      <c r="D7856" s="394"/>
      <c r="E7856" s="395"/>
      <c r="F7856" s="396"/>
      <c r="G7856" s="179">
        <f t="shared" si="366"/>
        <v>0</v>
      </c>
      <c r="H7856" s="179">
        <f t="shared" si="367"/>
        <v>0</v>
      </c>
      <c r="I7856" s="179">
        <f t="shared" si="368"/>
        <v>0</v>
      </c>
    </row>
    <row r="7857" spans="1:9" ht="15.75" thickBot="1">
      <c r="A7857" s="335" t="s">
        <v>1099</v>
      </c>
      <c r="B7857" s="333">
        <v>0</v>
      </c>
      <c r="C7857" s="334">
        <v>14.62</v>
      </c>
      <c r="D7857" s="335" t="s">
        <v>393</v>
      </c>
      <c r="E7857" s="335" t="s">
        <v>386</v>
      </c>
      <c r="F7857" s="335" t="s">
        <v>859</v>
      </c>
      <c r="G7857" s="179">
        <f t="shared" si="366"/>
        <v>0</v>
      </c>
      <c r="H7857" s="179">
        <f t="shared" si="367"/>
        <v>0</v>
      </c>
      <c r="I7857" s="179">
        <f t="shared" si="368"/>
        <v>0</v>
      </c>
    </row>
    <row r="7858" spans="1:9" ht="15.75" thickBot="1">
      <c r="A7858" s="336" t="s">
        <v>1099</v>
      </c>
      <c r="B7858" s="337">
        <v>0</v>
      </c>
      <c r="C7858" s="338">
        <v>14.62</v>
      </c>
      <c r="D7858" s="394"/>
      <c r="E7858" s="395"/>
      <c r="F7858" s="396"/>
      <c r="G7858" s="179">
        <f t="shared" si="366"/>
        <v>0</v>
      </c>
      <c r="H7858" s="179">
        <f t="shared" si="367"/>
        <v>0</v>
      </c>
      <c r="I7858" s="179">
        <f t="shared" si="368"/>
        <v>0</v>
      </c>
    </row>
    <row r="7859" spans="1:9" ht="15.75" thickBot="1">
      <c r="A7859" s="397" t="s">
        <v>1100</v>
      </c>
      <c r="B7859" s="333">
        <v>0.48</v>
      </c>
      <c r="C7859" s="334">
        <v>23.76</v>
      </c>
      <c r="D7859" s="335" t="s">
        <v>391</v>
      </c>
      <c r="E7859" s="335" t="s">
        <v>386</v>
      </c>
      <c r="F7859" s="335" t="s">
        <v>919</v>
      </c>
      <c r="G7859" s="179">
        <f t="shared" si="366"/>
        <v>0</v>
      </c>
      <c r="H7859" s="179">
        <f t="shared" si="367"/>
        <v>0</v>
      </c>
      <c r="I7859" s="179">
        <f t="shared" si="368"/>
        <v>0</v>
      </c>
    </row>
    <row r="7860" spans="1:9" ht="15.75" thickBot="1">
      <c r="A7860" s="398"/>
      <c r="B7860" s="333">
        <v>0.48</v>
      </c>
      <c r="C7860" s="334">
        <v>23.76</v>
      </c>
      <c r="D7860" s="335" t="s">
        <v>391</v>
      </c>
      <c r="E7860" s="335" t="s">
        <v>386</v>
      </c>
      <c r="F7860" s="335" t="s">
        <v>858</v>
      </c>
      <c r="G7860" s="179">
        <f t="shared" si="366"/>
        <v>0</v>
      </c>
      <c r="H7860" s="179">
        <f t="shared" si="367"/>
        <v>0</v>
      </c>
      <c r="I7860" s="179">
        <f t="shared" si="368"/>
        <v>0</v>
      </c>
    </row>
    <row r="7861" spans="1:9" ht="15.75" thickBot="1">
      <c r="A7861" s="398"/>
      <c r="B7861" s="333">
        <v>1.64</v>
      </c>
      <c r="C7861" s="334">
        <v>81.180000000000007</v>
      </c>
      <c r="D7861" s="335" t="s">
        <v>385</v>
      </c>
      <c r="E7861" s="335" t="s">
        <v>386</v>
      </c>
      <c r="F7861" s="335" t="s">
        <v>918</v>
      </c>
      <c r="G7861" s="179">
        <f t="shared" si="366"/>
        <v>0</v>
      </c>
      <c r="H7861" s="179">
        <f t="shared" si="367"/>
        <v>81.180000000000007</v>
      </c>
      <c r="I7861" s="179">
        <f t="shared" si="368"/>
        <v>81.180000000000007</v>
      </c>
    </row>
    <row r="7862" spans="1:9" ht="15.75" thickBot="1">
      <c r="A7862" s="398"/>
      <c r="B7862" s="333">
        <v>2.12</v>
      </c>
      <c r="C7862" s="334">
        <v>104.94</v>
      </c>
      <c r="D7862" s="335" t="s">
        <v>385</v>
      </c>
      <c r="E7862" s="335" t="s">
        <v>386</v>
      </c>
      <c r="F7862" s="335" t="s">
        <v>919</v>
      </c>
      <c r="G7862" s="179">
        <f t="shared" si="366"/>
        <v>0</v>
      </c>
      <c r="H7862" s="179">
        <f t="shared" si="367"/>
        <v>104.94</v>
      </c>
      <c r="I7862" s="179">
        <f t="shared" si="368"/>
        <v>104.94</v>
      </c>
    </row>
    <row r="7863" spans="1:9" ht="15.75" thickBot="1">
      <c r="A7863" s="398"/>
      <c r="B7863" s="333">
        <v>1.88</v>
      </c>
      <c r="C7863" s="334">
        <v>93.06</v>
      </c>
      <c r="D7863" s="335" t="s">
        <v>385</v>
      </c>
      <c r="E7863" s="335" t="s">
        <v>386</v>
      </c>
      <c r="F7863" s="335" t="s">
        <v>920</v>
      </c>
      <c r="G7863" s="179">
        <f t="shared" si="366"/>
        <v>0</v>
      </c>
      <c r="H7863" s="179">
        <f t="shared" si="367"/>
        <v>93.06</v>
      </c>
      <c r="I7863" s="179">
        <f t="shared" si="368"/>
        <v>93.06</v>
      </c>
    </row>
    <row r="7864" spans="1:9" ht="15.75" thickBot="1">
      <c r="A7864" s="398"/>
      <c r="B7864" s="333">
        <v>2.12</v>
      </c>
      <c r="C7864" s="334">
        <v>104.94</v>
      </c>
      <c r="D7864" s="335" t="s">
        <v>385</v>
      </c>
      <c r="E7864" s="335" t="s">
        <v>386</v>
      </c>
      <c r="F7864" s="335" t="s">
        <v>858</v>
      </c>
      <c r="G7864" s="179">
        <f t="shared" si="366"/>
        <v>0</v>
      </c>
      <c r="H7864" s="179">
        <f t="shared" si="367"/>
        <v>104.94</v>
      </c>
      <c r="I7864" s="179">
        <f t="shared" si="368"/>
        <v>104.94</v>
      </c>
    </row>
    <row r="7865" spans="1:9" ht="15.75" thickBot="1">
      <c r="A7865" s="398"/>
      <c r="B7865" s="333">
        <v>0.24</v>
      </c>
      <c r="C7865" s="334">
        <v>11.88</v>
      </c>
      <c r="D7865" s="335" t="s">
        <v>834</v>
      </c>
      <c r="E7865" s="335" t="s">
        <v>386</v>
      </c>
      <c r="F7865" s="335" t="s">
        <v>918</v>
      </c>
      <c r="G7865" s="179">
        <f t="shared" si="366"/>
        <v>0</v>
      </c>
      <c r="H7865" s="179">
        <f t="shared" si="367"/>
        <v>0</v>
      </c>
      <c r="I7865" s="179">
        <f t="shared" si="368"/>
        <v>0</v>
      </c>
    </row>
    <row r="7866" spans="1:9" ht="15.75" thickBot="1">
      <c r="A7866" s="399"/>
      <c r="B7866" s="333">
        <v>0</v>
      </c>
      <c r="C7866" s="334">
        <v>10.4</v>
      </c>
      <c r="D7866" s="335" t="s">
        <v>393</v>
      </c>
      <c r="E7866" s="335" t="s">
        <v>386</v>
      </c>
      <c r="F7866" s="335" t="s">
        <v>859</v>
      </c>
      <c r="G7866" s="179">
        <f t="shared" si="366"/>
        <v>0</v>
      </c>
      <c r="H7866" s="179">
        <f t="shared" si="367"/>
        <v>0</v>
      </c>
      <c r="I7866" s="179">
        <f t="shared" si="368"/>
        <v>0</v>
      </c>
    </row>
    <row r="7867" spans="1:9" ht="15.75" thickBot="1">
      <c r="A7867" s="336" t="s">
        <v>1100</v>
      </c>
      <c r="B7867" s="337">
        <v>8.9600000000000009</v>
      </c>
      <c r="C7867" s="338">
        <v>453.92</v>
      </c>
      <c r="D7867" s="394"/>
      <c r="E7867" s="395"/>
      <c r="F7867" s="396"/>
      <c r="G7867" s="179">
        <f t="shared" si="366"/>
        <v>0</v>
      </c>
      <c r="H7867" s="179">
        <f t="shared" si="367"/>
        <v>0</v>
      </c>
      <c r="I7867" s="179">
        <f t="shared" si="368"/>
        <v>0</v>
      </c>
    </row>
    <row r="7868" spans="1:9" ht="15.75" thickBot="1">
      <c r="A7868" s="397" t="s">
        <v>1101</v>
      </c>
      <c r="B7868" s="333">
        <v>0.8</v>
      </c>
      <c r="C7868" s="334">
        <v>35.21</v>
      </c>
      <c r="D7868" s="335" t="s">
        <v>391</v>
      </c>
      <c r="E7868" s="335" t="s">
        <v>386</v>
      </c>
      <c r="F7868" s="335" t="s">
        <v>919</v>
      </c>
      <c r="G7868" s="179">
        <f t="shared" si="366"/>
        <v>0</v>
      </c>
      <c r="H7868" s="179">
        <f t="shared" si="367"/>
        <v>0</v>
      </c>
      <c r="I7868" s="179">
        <f t="shared" si="368"/>
        <v>0</v>
      </c>
    </row>
    <row r="7869" spans="1:9" ht="15.75" thickBot="1">
      <c r="A7869" s="398"/>
      <c r="B7869" s="333">
        <v>0.8</v>
      </c>
      <c r="C7869" s="334">
        <v>35.21</v>
      </c>
      <c r="D7869" s="335" t="s">
        <v>391</v>
      </c>
      <c r="E7869" s="335" t="s">
        <v>386</v>
      </c>
      <c r="F7869" s="335" t="s">
        <v>858</v>
      </c>
      <c r="G7869" s="179">
        <f t="shared" si="366"/>
        <v>0</v>
      </c>
      <c r="H7869" s="179">
        <f t="shared" si="367"/>
        <v>0</v>
      </c>
      <c r="I7869" s="179">
        <f t="shared" si="368"/>
        <v>0</v>
      </c>
    </row>
    <row r="7870" spans="1:9" ht="15.75" thickBot="1">
      <c r="A7870" s="398"/>
      <c r="B7870" s="333">
        <v>4.33</v>
      </c>
      <c r="C7870" s="334">
        <v>190.75</v>
      </c>
      <c r="D7870" s="335" t="s">
        <v>385</v>
      </c>
      <c r="E7870" s="335" t="s">
        <v>386</v>
      </c>
      <c r="F7870" s="335" t="s">
        <v>918</v>
      </c>
      <c r="G7870" s="179">
        <f t="shared" si="366"/>
        <v>0</v>
      </c>
      <c r="H7870" s="179">
        <f t="shared" si="367"/>
        <v>190.75</v>
      </c>
      <c r="I7870" s="179">
        <f t="shared" si="368"/>
        <v>190.75</v>
      </c>
    </row>
    <row r="7871" spans="1:9" ht="15.75" thickBot="1">
      <c r="A7871" s="398"/>
      <c r="B7871" s="333">
        <v>3.53</v>
      </c>
      <c r="C7871" s="334">
        <v>155.54</v>
      </c>
      <c r="D7871" s="335" t="s">
        <v>385</v>
      </c>
      <c r="E7871" s="335" t="s">
        <v>386</v>
      </c>
      <c r="F7871" s="335" t="s">
        <v>919</v>
      </c>
      <c r="G7871" s="179">
        <f t="shared" si="366"/>
        <v>0</v>
      </c>
      <c r="H7871" s="179">
        <f t="shared" si="367"/>
        <v>155.54</v>
      </c>
      <c r="I7871" s="179">
        <f t="shared" si="368"/>
        <v>155.54</v>
      </c>
    </row>
    <row r="7872" spans="1:9" ht="15.75" thickBot="1">
      <c r="A7872" s="398"/>
      <c r="B7872" s="333">
        <v>0.73</v>
      </c>
      <c r="C7872" s="334">
        <v>32.29</v>
      </c>
      <c r="D7872" s="335" t="s">
        <v>385</v>
      </c>
      <c r="E7872" s="335" t="s">
        <v>386</v>
      </c>
      <c r="F7872" s="335" t="s">
        <v>920</v>
      </c>
      <c r="G7872" s="179">
        <f t="shared" si="366"/>
        <v>0</v>
      </c>
      <c r="H7872" s="179">
        <f t="shared" si="367"/>
        <v>32.29</v>
      </c>
      <c r="I7872" s="179">
        <f t="shared" si="368"/>
        <v>32.29</v>
      </c>
    </row>
    <row r="7873" spans="1:9" ht="15.75" thickBot="1">
      <c r="A7873" s="398"/>
      <c r="B7873" s="333">
        <v>1.53</v>
      </c>
      <c r="C7873" s="334">
        <v>67.5</v>
      </c>
      <c r="D7873" s="335" t="s">
        <v>385</v>
      </c>
      <c r="E7873" s="335" t="s">
        <v>386</v>
      </c>
      <c r="F7873" s="335" t="s">
        <v>858</v>
      </c>
      <c r="G7873" s="179">
        <f t="shared" si="366"/>
        <v>0</v>
      </c>
      <c r="H7873" s="179">
        <f t="shared" si="367"/>
        <v>67.5</v>
      </c>
      <c r="I7873" s="179">
        <f t="shared" si="368"/>
        <v>67.5</v>
      </c>
    </row>
    <row r="7874" spans="1:9" ht="15.75" thickBot="1">
      <c r="A7874" s="398"/>
      <c r="B7874" s="333">
        <v>2</v>
      </c>
      <c r="C7874" s="334">
        <v>88.04</v>
      </c>
      <c r="D7874" s="335" t="s">
        <v>834</v>
      </c>
      <c r="E7874" s="335" t="s">
        <v>386</v>
      </c>
      <c r="F7874" s="335" t="s">
        <v>858</v>
      </c>
      <c r="G7874" s="179">
        <f t="shared" si="366"/>
        <v>0</v>
      </c>
      <c r="H7874" s="179">
        <f t="shared" si="367"/>
        <v>0</v>
      </c>
      <c r="I7874" s="179">
        <f t="shared" si="368"/>
        <v>0</v>
      </c>
    </row>
    <row r="7875" spans="1:9" ht="15.75" thickBot="1">
      <c r="A7875" s="399"/>
      <c r="B7875" s="333">
        <v>0</v>
      </c>
      <c r="C7875" s="334">
        <v>20.03</v>
      </c>
      <c r="D7875" s="335" t="s">
        <v>393</v>
      </c>
      <c r="E7875" s="335" t="s">
        <v>386</v>
      </c>
      <c r="F7875" s="335" t="s">
        <v>859</v>
      </c>
      <c r="G7875" s="179">
        <f t="shared" si="366"/>
        <v>0</v>
      </c>
      <c r="H7875" s="179">
        <f t="shared" si="367"/>
        <v>0</v>
      </c>
      <c r="I7875" s="179">
        <f t="shared" si="368"/>
        <v>0</v>
      </c>
    </row>
    <row r="7876" spans="1:9" ht="15.75" thickBot="1">
      <c r="A7876" s="336" t="s">
        <v>1101</v>
      </c>
      <c r="B7876" s="337">
        <v>13.72</v>
      </c>
      <c r="C7876" s="338">
        <v>624.57000000000005</v>
      </c>
      <c r="D7876" s="394"/>
      <c r="E7876" s="395"/>
      <c r="F7876" s="396"/>
      <c r="G7876" s="179">
        <f t="shared" si="366"/>
        <v>0</v>
      </c>
      <c r="H7876" s="179">
        <f t="shared" si="367"/>
        <v>0</v>
      </c>
      <c r="I7876" s="179">
        <f t="shared" si="368"/>
        <v>0</v>
      </c>
    </row>
    <row r="7877" spans="1:9" ht="15.75" thickBot="1">
      <c r="A7877" s="397" t="s">
        <v>1102</v>
      </c>
      <c r="B7877" s="333">
        <v>0.4</v>
      </c>
      <c r="C7877" s="334">
        <v>19.670000000000002</v>
      </c>
      <c r="D7877" s="335" t="s">
        <v>391</v>
      </c>
      <c r="E7877" s="335" t="s">
        <v>386</v>
      </c>
      <c r="F7877" s="335" t="s">
        <v>817</v>
      </c>
      <c r="G7877" s="179">
        <f t="shared" ref="G7877:G7940" si="369">IF(D7877="REG",C7877,0)</f>
        <v>0</v>
      </c>
      <c r="H7877" s="179">
        <f t="shared" ref="H7877:H7940" si="370">IF(D7877="SAL",C7877,0)</f>
        <v>0</v>
      </c>
      <c r="I7877" s="179">
        <f t="shared" ref="I7877:I7940" si="371">+G7877+H7877</f>
        <v>0</v>
      </c>
    </row>
    <row r="7878" spans="1:9" ht="15.75" thickBot="1">
      <c r="A7878" s="398"/>
      <c r="B7878" s="333">
        <v>0</v>
      </c>
      <c r="C7878" s="334">
        <v>13.28</v>
      </c>
      <c r="D7878" s="335" t="s">
        <v>418</v>
      </c>
      <c r="E7878" s="335" t="s">
        <v>386</v>
      </c>
      <c r="F7878" s="335" t="s">
        <v>822</v>
      </c>
      <c r="G7878" s="179">
        <f t="shared" si="369"/>
        <v>0</v>
      </c>
      <c r="H7878" s="179">
        <f t="shared" si="370"/>
        <v>0</v>
      </c>
      <c r="I7878" s="179">
        <f t="shared" si="371"/>
        <v>0</v>
      </c>
    </row>
    <row r="7879" spans="1:9" ht="15.75" thickBot="1">
      <c r="A7879" s="398"/>
      <c r="B7879" s="333">
        <v>1.28</v>
      </c>
      <c r="C7879" s="334">
        <v>63.12</v>
      </c>
      <c r="D7879" s="335" t="s">
        <v>385</v>
      </c>
      <c r="E7879" s="335" t="s">
        <v>386</v>
      </c>
      <c r="F7879" s="335" t="s">
        <v>817</v>
      </c>
      <c r="G7879" s="179">
        <f t="shared" si="369"/>
        <v>0</v>
      </c>
      <c r="H7879" s="179">
        <f t="shared" si="370"/>
        <v>63.12</v>
      </c>
      <c r="I7879" s="179">
        <f t="shared" si="371"/>
        <v>63.12</v>
      </c>
    </row>
    <row r="7880" spans="1:9" ht="15.75" thickBot="1">
      <c r="A7880" s="398"/>
      <c r="B7880" s="333">
        <v>-1.6</v>
      </c>
      <c r="C7880" s="334">
        <v>-78.67</v>
      </c>
      <c r="D7880" s="335" t="s">
        <v>385</v>
      </c>
      <c r="E7880" s="335" t="s">
        <v>386</v>
      </c>
      <c r="F7880" s="335" t="s">
        <v>822</v>
      </c>
      <c r="G7880" s="179">
        <f t="shared" si="369"/>
        <v>0</v>
      </c>
      <c r="H7880" s="179">
        <f t="shared" si="370"/>
        <v>-78.67</v>
      </c>
      <c r="I7880" s="179">
        <f t="shared" si="371"/>
        <v>-78.67</v>
      </c>
    </row>
    <row r="7881" spans="1:9" ht="15.75" thickBot="1">
      <c r="A7881" s="399"/>
      <c r="B7881" s="333">
        <v>0.4</v>
      </c>
      <c r="C7881" s="334">
        <v>19.670000000000002</v>
      </c>
      <c r="D7881" s="335" t="s">
        <v>392</v>
      </c>
      <c r="E7881" s="335" t="s">
        <v>386</v>
      </c>
      <c r="F7881" s="335" t="s">
        <v>822</v>
      </c>
      <c r="G7881" s="179">
        <f t="shared" si="369"/>
        <v>0</v>
      </c>
      <c r="H7881" s="179">
        <f t="shared" si="370"/>
        <v>0</v>
      </c>
      <c r="I7881" s="179">
        <f t="shared" si="371"/>
        <v>0</v>
      </c>
    </row>
    <row r="7882" spans="1:9" ht="15.75" thickBot="1">
      <c r="A7882" s="336" t="s">
        <v>1102</v>
      </c>
      <c r="B7882" s="337">
        <v>0.48</v>
      </c>
      <c r="C7882" s="338">
        <v>37.07</v>
      </c>
      <c r="D7882" s="394"/>
      <c r="E7882" s="395"/>
      <c r="F7882" s="396"/>
      <c r="G7882" s="179">
        <f t="shared" si="369"/>
        <v>0</v>
      </c>
      <c r="H7882" s="179">
        <f t="shared" si="370"/>
        <v>0</v>
      </c>
      <c r="I7882" s="179">
        <f t="shared" si="371"/>
        <v>0</v>
      </c>
    </row>
    <row r="7883" spans="1:9" ht="15.75" thickBot="1">
      <c r="A7883" s="397" t="s">
        <v>564</v>
      </c>
      <c r="B7883" s="333">
        <v>0</v>
      </c>
      <c r="C7883" s="334">
        <v>40.61</v>
      </c>
      <c r="D7883" s="335" t="s">
        <v>588</v>
      </c>
      <c r="E7883" s="335" t="s">
        <v>386</v>
      </c>
      <c r="F7883" s="335" t="s">
        <v>817</v>
      </c>
      <c r="G7883" s="179">
        <f t="shared" si="369"/>
        <v>0</v>
      </c>
      <c r="H7883" s="179">
        <f t="shared" si="370"/>
        <v>0</v>
      </c>
      <c r="I7883" s="179">
        <f t="shared" si="371"/>
        <v>0</v>
      </c>
    </row>
    <row r="7884" spans="1:9" ht="15.75" thickBot="1">
      <c r="A7884" s="398"/>
      <c r="B7884" s="333">
        <v>2.16</v>
      </c>
      <c r="C7884" s="334">
        <v>114.11</v>
      </c>
      <c r="D7884" s="335" t="s">
        <v>391</v>
      </c>
      <c r="E7884" s="335" t="s">
        <v>386</v>
      </c>
      <c r="F7884" s="335" t="s">
        <v>817</v>
      </c>
      <c r="G7884" s="179">
        <f t="shared" si="369"/>
        <v>0</v>
      </c>
      <c r="H7884" s="179">
        <f t="shared" si="370"/>
        <v>0</v>
      </c>
      <c r="I7884" s="179">
        <f t="shared" si="371"/>
        <v>0</v>
      </c>
    </row>
    <row r="7885" spans="1:9" ht="15.75" thickBot="1">
      <c r="A7885" s="398"/>
      <c r="B7885" s="333">
        <v>2.16</v>
      </c>
      <c r="C7885" s="334">
        <v>114.11</v>
      </c>
      <c r="D7885" s="335" t="s">
        <v>391</v>
      </c>
      <c r="E7885" s="335" t="s">
        <v>386</v>
      </c>
      <c r="F7885" s="335" t="s">
        <v>818</v>
      </c>
      <c r="G7885" s="179">
        <f t="shared" si="369"/>
        <v>0</v>
      </c>
      <c r="H7885" s="179">
        <f t="shared" si="370"/>
        <v>0</v>
      </c>
      <c r="I7885" s="179">
        <f t="shared" si="371"/>
        <v>0</v>
      </c>
    </row>
    <row r="7886" spans="1:9" ht="15.75" thickBot="1">
      <c r="A7886" s="398"/>
      <c r="B7886" s="333">
        <v>2.16</v>
      </c>
      <c r="C7886" s="334">
        <v>115.74</v>
      </c>
      <c r="D7886" s="335" t="s">
        <v>391</v>
      </c>
      <c r="E7886" s="335" t="s">
        <v>386</v>
      </c>
      <c r="F7886" s="335" t="s">
        <v>819</v>
      </c>
      <c r="G7886" s="179">
        <f t="shared" si="369"/>
        <v>0</v>
      </c>
      <c r="H7886" s="179">
        <f t="shared" si="370"/>
        <v>0</v>
      </c>
      <c r="I7886" s="179">
        <f t="shared" si="371"/>
        <v>0</v>
      </c>
    </row>
    <row r="7887" spans="1:9" ht="15.75" thickBot="1">
      <c r="A7887" s="398"/>
      <c r="B7887" s="333">
        <v>2.16</v>
      </c>
      <c r="C7887" s="334">
        <v>115.74</v>
      </c>
      <c r="D7887" s="335" t="s">
        <v>391</v>
      </c>
      <c r="E7887" s="335" t="s">
        <v>386</v>
      </c>
      <c r="F7887" s="335" t="s">
        <v>820</v>
      </c>
      <c r="G7887" s="179">
        <f t="shared" si="369"/>
        <v>0</v>
      </c>
      <c r="H7887" s="179">
        <f t="shared" si="370"/>
        <v>0</v>
      </c>
      <c r="I7887" s="179">
        <f t="shared" si="371"/>
        <v>0</v>
      </c>
    </row>
    <row r="7888" spans="1:9" ht="15.75" thickBot="1">
      <c r="A7888" s="398"/>
      <c r="B7888" s="333">
        <v>1.76</v>
      </c>
      <c r="C7888" s="334">
        <v>95.14</v>
      </c>
      <c r="D7888" s="335" t="s">
        <v>391</v>
      </c>
      <c r="E7888" s="335" t="s">
        <v>386</v>
      </c>
      <c r="F7888" s="335" t="s">
        <v>821</v>
      </c>
      <c r="G7888" s="179">
        <f t="shared" si="369"/>
        <v>0</v>
      </c>
      <c r="H7888" s="179">
        <f t="shared" si="370"/>
        <v>0</v>
      </c>
      <c r="I7888" s="179">
        <f t="shared" si="371"/>
        <v>0</v>
      </c>
    </row>
    <row r="7889" spans="1:9" ht="15.75" thickBot="1">
      <c r="A7889" s="398"/>
      <c r="B7889" s="333">
        <v>-0.16</v>
      </c>
      <c r="C7889" s="334">
        <v>-10.54</v>
      </c>
      <c r="D7889" s="335" t="s">
        <v>387</v>
      </c>
      <c r="E7889" s="335" t="s">
        <v>386</v>
      </c>
      <c r="F7889" s="335" t="s">
        <v>841</v>
      </c>
      <c r="G7889" s="179">
        <f t="shared" si="369"/>
        <v>0</v>
      </c>
      <c r="H7889" s="179">
        <f t="shared" si="370"/>
        <v>0</v>
      </c>
      <c r="I7889" s="179">
        <f t="shared" si="371"/>
        <v>0</v>
      </c>
    </row>
    <row r="7890" spans="1:9" ht="15.75" thickBot="1">
      <c r="A7890" s="398"/>
      <c r="B7890" s="333">
        <v>-0.16</v>
      </c>
      <c r="C7890" s="334">
        <v>-10.54</v>
      </c>
      <c r="D7890" s="335" t="s">
        <v>387</v>
      </c>
      <c r="E7890" s="335" t="s">
        <v>386</v>
      </c>
      <c r="F7890" s="335" t="s">
        <v>856</v>
      </c>
      <c r="G7890" s="179">
        <f t="shared" si="369"/>
        <v>0</v>
      </c>
      <c r="H7890" s="179">
        <f t="shared" si="370"/>
        <v>0</v>
      </c>
      <c r="I7890" s="179">
        <f t="shared" si="371"/>
        <v>0</v>
      </c>
    </row>
    <row r="7891" spans="1:9" ht="15.75" thickBot="1">
      <c r="A7891" s="398"/>
      <c r="B7891" s="333">
        <v>1.63</v>
      </c>
      <c r="C7891" s="334">
        <v>70.680000000000007</v>
      </c>
      <c r="D7891" s="335" t="s">
        <v>384</v>
      </c>
      <c r="E7891" s="335" t="s">
        <v>386</v>
      </c>
      <c r="F7891" s="335" t="s">
        <v>864</v>
      </c>
      <c r="G7891" s="179">
        <f t="shared" si="369"/>
        <v>70.680000000000007</v>
      </c>
      <c r="H7891" s="179">
        <f t="shared" si="370"/>
        <v>0</v>
      </c>
      <c r="I7891" s="179">
        <f t="shared" si="371"/>
        <v>70.680000000000007</v>
      </c>
    </row>
    <row r="7892" spans="1:9" ht="15.75" thickBot="1">
      <c r="A7892" s="398"/>
      <c r="B7892" s="333">
        <v>-1</v>
      </c>
      <c r="C7892" s="334">
        <v>-43.27</v>
      </c>
      <c r="D7892" s="335" t="s">
        <v>384</v>
      </c>
      <c r="E7892" s="335" t="s">
        <v>386</v>
      </c>
      <c r="F7892" s="335" t="s">
        <v>841</v>
      </c>
      <c r="G7892" s="179">
        <f t="shared" si="369"/>
        <v>-43.27</v>
      </c>
      <c r="H7892" s="179">
        <f t="shared" si="370"/>
        <v>0</v>
      </c>
      <c r="I7892" s="179">
        <f t="shared" si="371"/>
        <v>-43.27</v>
      </c>
    </row>
    <row r="7893" spans="1:9" ht="15.75" thickBot="1">
      <c r="A7893" s="398"/>
      <c r="B7893" s="333">
        <v>-1</v>
      </c>
      <c r="C7893" s="334">
        <v>-43.27</v>
      </c>
      <c r="D7893" s="335" t="s">
        <v>384</v>
      </c>
      <c r="E7893" s="335" t="s">
        <v>386</v>
      </c>
      <c r="F7893" s="335" t="s">
        <v>856</v>
      </c>
      <c r="G7893" s="179">
        <f t="shared" si="369"/>
        <v>-43.27</v>
      </c>
      <c r="H7893" s="179">
        <f t="shared" si="370"/>
        <v>0</v>
      </c>
      <c r="I7893" s="179">
        <f t="shared" si="371"/>
        <v>-43.27</v>
      </c>
    </row>
    <row r="7894" spans="1:9" ht="15.75" thickBot="1">
      <c r="A7894" s="398"/>
      <c r="B7894" s="333">
        <v>20.03</v>
      </c>
      <c r="C7894" s="334">
        <v>1071.18</v>
      </c>
      <c r="D7894" s="335" t="s">
        <v>385</v>
      </c>
      <c r="E7894" s="335" t="s">
        <v>386</v>
      </c>
      <c r="F7894" s="335" t="s">
        <v>817</v>
      </c>
      <c r="G7894" s="179">
        <f t="shared" si="369"/>
        <v>0</v>
      </c>
      <c r="H7894" s="179">
        <f t="shared" si="370"/>
        <v>1071.18</v>
      </c>
      <c r="I7894" s="179">
        <f t="shared" si="371"/>
        <v>1071.18</v>
      </c>
    </row>
    <row r="7895" spans="1:9" ht="15.75" thickBot="1">
      <c r="A7895" s="398"/>
      <c r="B7895" s="333">
        <v>21.39</v>
      </c>
      <c r="C7895" s="334">
        <v>1151.3</v>
      </c>
      <c r="D7895" s="335" t="s">
        <v>385</v>
      </c>
      <c r="E7895" s="335" t="s">
        <v>386</v>
      </c>
      <c r="F7895" s="335" t="s">
        <v>822</v>
      </c>
      <c r="G7895" s="179">
        <f t="shared" si="369"/>
        <v>0</v>
      </c>
      <c r="H7895" s="179">
        <f t="shared" si="370"/>
        <v>1151.3</v>
      </c>
      <c r="I7895" s="179">
        <f t="shared" si="371"/>
        <v>1151.3</v>
      </c>
    </row>
    <row r="7896" spans="1:9" ht="15.75" thickBot="1">
      <c r="A7896" s="398"/>
      <c r="B7896" s="333">
        <v>21.79</v>
      </c>
      <c r="C7896" s="334">
        <v>1169.01</v>
      </c>
      <c r="D7896" s="335" t="s">
        <v>385</v>
      </c>
      <c r="E7896" s="335" t="s">
        <v>386</v>
      </c>
      <c r="F7896" s="335" t="s">
        <v>823</v>
      </c>
      <c r="G7896" s="179">
        <f t="shared" si="369"/>
        <v>0</v>
      </c>
      <c r="H7896" s="179">
        <f t="shared" si="370"/>
        <v>1169.01</v>
      </c>
      <c r="I7896" s="179">
        <f t="shared" si="371"/>
        <v>1169.01</v>
      </c>
    </row>
    <row r="7897" spans="1:9" ht="15.75" thickBot="1">
      <c r="A7897" s="398"/>
      <c r="B7897" s="333">
        <v>23.39</v>
      </c>
      <c r="C7897" s="334">
        <v>1236.26</v>
      </c>
      <c r="D7897" s="335" t="s">
        <v>385</v>
      </c>
      <c r="E7897" s="335" t="s">
        <v>386</v>
      </c>
      <c r="F7897" s="335" t="s">
        <v>824</v>
      </c>
      <c r="G7897" s="179">
        <f t="shared" si="369"/>
        <v>0</v>
      </c>
      <c r="H7897" s="179">
        <f t="shared" si="370"/>
        <v>1236.26</v>
      </c>
      <c r="I7897" s="179">
        <f t="shared" si="371"/>
        <v>1236.26</v>
      </c>
    </row>
    <row r="7898" spans="1:9" ht="15.75" thickBot="1">
      <c r="A7898" s="398"/>
      <c r="B7898" s="333">
        <v>22.99</v>
      </c>
      <c r="C7898" s="334">
        <v>1215.6600000000001</v>
      </c>
      <c r="D7898" s="335" t="s">
        <v>385</v>
      </c>
      <c r="E7898" s="335" t="s">
        <v>386</v>
      </c>
      <c r="F7898" s="335" t="s">
        <v>825</v>
      </c>
      <c r="G7898" s="179">
        <f t="shared" si="369"/>
        <v>0</v>
      </c>
      <c r="H7898" s="179">
        <f t="shared" si="370"/>
        <v>1215.6600000000001</v>
      </c>
      <c r="I7898" s="179">
        <f t="shared" si="371"/>
        <v>1215.6600000000001</v>
      </c>
    </row>
    <row r="7899" spans="1:9" ht="15.75" thickBot="1">
      <c r="A7899" s="398"/>
      <c r="B7899" s="333">
        <v>20.91</v>
      </c>
      <c r="C7899" s="334">
        <v>1099.08</v>
      </c>
      <c r="D7899" s="335" t="s">
        <v>385</v>
      </c>
      <c r="E7899" s="335" t="s">
        <v>386</v>
      </c>
      <c r="F7899" s="335" t="s">
        <v>818</v>
      </c>
      <c r="G7899" s="179">
        <f t="shared" si="369"/>
        <v>0</v>
      </c>
      <c r="H7899" s="179">
        <f t="shared" si="370"/>
        <v>1099.08</v>
      </c>
      <c r="I7899" s="179">
        <f t="shared" si="371"/>
        <v>1099.08</v>
      </c>
    </row>
    <row r="7900" spans="1:9" ht="15.75" thickBot="1">
      <c r="A7900" s="398"/>
      <c r="B7900" s="333">
        <v>23.39</v>
      </c>
      <c r="C7900" s="334">
        <v>1253.92</v>
      </c>
      <c r="D7900" s="335" t="s">
        <v>385</v>
      </c>
      <c r="E7900" s="335" t="s">
        <v>386</v>
      </c>
      <c r="F7900" s="335" t="s">
        <v>826</v>
      </c>
      <c r="G7900" s="179">
        <f t="shared" si="369"/>
        <v>0</v>
      </c>
      <c r="H7900" s="179">
        <f t="shared" si="370"/>
        <v>1253.92</v>
      </c>
      <c r="I7900" s="179">
        <f t="shared" si="371"/>
        <v>1253.92</v>
      </c>
    </row>
    <row r="7901" spans="1:9" ht="15.75" thickBot="1">
      <c r="A7901" s="398"/>
      <c r="B7901" s="333">
        <v>23.39</v>
      </c>
      <c r="C7901" s="334">
        <v>1253.92</v>
      </c>
      <c r="D7901" s="335" t="s">
        <v>385</v>
      </c>
      <c r="E7901" s="335" t="s">
        <v>386</v>
      </c>
      <c r="F7901" s="335" t="s">
        <v>827</v>
      </c>
      <c r="G7901" s="179">
        <f t="shared" si="369"/>
        <v>0</v>
      </c>
      <c r="H7901" s="179">
        <f t="shared" si="370"/>
        <v>1253.92</v>
      </c>
      <c r="I7901" s="179">
        <f t="shared" si="371"/>
        <v>1253.92</v>
      </c>
    </row>
    <row r="7902" spans="1:9" ht="15.75" thickBot="1">
      <c r="A7902" s="398"/>
      <c r="B7902" s="333">
        <v>23.39</v>
      </c>
      <c r="C7902" s="334">
        <v>1253.92</v>
      </c>
      <c r="D7902" s="335" t="s">
        <v>385</v>
      </c>
      <c r="E7902" s="335" t="s">
        <v>386</v>
      </c>
      <c r="F7902" s="335" t="s">
        <v>828</v>
      </c>
      <c r="G7902" s="179">
        <f t="shared" si="369"/>
        <v>0</v>
      </c>
      <c r="H7902" s="179">
        <f t="shared" si="370"/>
        <v>1253.92</v>
      </c>
      <c r="I7902" s="179">
        <f t="shared" si="371"/>
        <v>1253.92</v>
      </c>
    </row>
    <row r="7903" spans="1:9" ht="15.75" thickBot="1">
      <c r="A7903" s="398"/>
      <c r="B7903" s="333">
        <v>21.23</v>
      </c>
      <c r="C7903" s="334">
        <v>1138.18</v>
      </c>
      <c r="D7903" s="335" t="s">
        <v>385</v>
      </c>
      <c r="E7903" s="335" t="s">
        <v>386</v>
      </c>
      <c r="F7903" s="335" t="s">
        <v>819</v>
      </c>
      <c r="G7903" s="179">
        <f t="shared" si="369"/>
        <v>0</v>
      </c>
      <c r="H7903" s="179">
        <f t="shared" si="370"/>
        <v>1138.18</v>
      </c>
      <c r="I7903" s="179">
        <f t="shared" si="371"/>
        <v>1138.18</v>
      </c>
    </row>
    <row r="7904" spans="1:9" ht="15.75" thickBot="1">
      <c r="A7904" s="398"/>
      <c r="B7904" s="333">
        <v>20.99</v>
      </c>
      <c r="C7904" s="334">
        <v>1146.79</v>
      </c>
      <c r="D7904" s="335" t="s">
        <v>385</v>
      </c>
      <c r="E7904" s="335" t="s">
        <v>386</v>
      </c>
      <c r="F7904" s="335" t="s">
        <v>829</v>
      </c>
      <c r="G7904" s="179">
        <f t="shared" si="369"/>
        <v>0</v>
      </c>
      <c r="H7904" s="179">
        <f t="shared" si="370"/>
        <v>1146.79</v>
      </c>
      <c r="I7904" s="179">
        <f t="shared" si="371"/>
        <v>1146.79</v>
      </c>
    </row>
    <row r="7905" spans="1:9" ht="15.75" thickBot="1">
      <c r="A7905" s="398"/>
      <c r="B7905" s="333">
        <v>23.39</v>
      </c>
      <c r="C7905" s="334">
        <v>1253.92</v>
      </c>
      <c r="D7905" s="335" t="s">
        <v>385</v>
      </c>
      <c r="E7905" s="335" t="s">
        <v>386</v>
      </c>
      <c r="F7905" s="335" t="s">
        <v>830</v>
      </c>
      <c r="G7905" s="179">
        <f t="shared" si="369"/>
        <v>0</v>
      </c>
      <c r="H7905" s="179">
        <f t="shared" si="370"/>
        <v>1253.92</v>
      </c>
      <c r="I7905" s="179">
        <f t="shared" si="371"/>
        <v>1253.92</v>
      </c>
    </row>
    <row r="7906" spans="1:9" ht="15.75" thickBot="1">
      <c r="A7906" s="398"/>
      <c r="B7906" s="333">
        <v>17.23</v>
      </c>
      <c r="C7906" s="334">
        <v>894.91</v>
      </c>
      <c r="D7906" s="335" t="s">
        <v>385</v>
      </c>
      <c r="E7906" s="335" t="s">
        <v>386</v>
      </c>
      <c r="F7906" s="335" t="s">
        <v>820</v>
      </c>
      <c r="G7906" s="179">
        <f t="shared" si="369"/>
        <v>0</v>
      </c>
      <c r="H7906" s="179">
        <f t="shared" si="370"/>
        <v>894.91</v>
      </c>
      <c r="I7906" s="179">
        <f t="shared" si="371"/>
        <v>894.91</v>
      </c>
    </row>
    <row r="7907" spans="1:9" ht="15.75" thickBot="1">
      <c r="A7907" s="398"/>
      <c r="B7907" s="333">
        <v>19.39</v>
      </c>
      <c r="C7907" s="334">
        <v>1080.8499999999999</v>
      </c>
      <c r="D7907" s="335" t="s">
        <v>385</v>
      </c>
      <c r="E7907" s="335" t="s">
        <v>386</v>
      </c>
      <c r="F7907" s="335" t="s">
        <v>805</v>
      </c>
      <c r="G7907" s="179">
        <f t="shared" si="369"/>
        <v>0</v>
      </c>
      <c r="H7907" s="179">
        <f t="shared" si="370"/>
        <v>1080.8499999999999</v>
      </c>
      <c r="I7907" s="179">
        <f t="shared" si="371"/>
        <v>1080.8499999999999</v>
      </c>
    </row>
    <row r="7908" spans="1:9" ht="15.75" thickBot="1">
      <c r="A7908" s="398"/>
      <c r="B7908" s="333">
        <v>17.29</v>
      </c>
      <c r="C7908" s="334">
        <v>891.72</v>
      </c>
      <c r="D7908" s="335" t="s">
        <v>385</v>
      </c>
      <c r="E7908" s="335" t="s">
        <v>386</v>
      </c>
      <c r="F7908" s="335" t="s">
        <v>831</v>
      </c>
      <c r="G7908" s="179">
        <f t="shared" si="369"/>
        <v>0</v>
      </c>
      <c r="H7908" s="179">
        <f t="shared" si="370"/>
        <v>891.72</v>
      </c>
      <c r="I7908" s="179">
        <f t="shared" si="371"/>
        <v>891.72</v>
      </c>
    </row>
    <row r="7909" spans="1:9" ht="15.75" thickBot="1">
      <c r="A7909" s="398"/>
      <c r="B7909" s="333">
        <v>23.39</v>
      </c>
      <c r="C7909" s="334">
        <v>1253.92</v>
      </c>
      <c r="D7909" s="335" t="s">
        <v>385</v>
      </c>
      <c r="E7909" s="335" t="s">
        <v>386</v>
      </c>
      <c r="F7909" s="335" t="s">
        <v>832</v>
      </c>
      <c r="G7909" s="179">
        <f t="shared" si="369"/>
        <v>0</v>
      </c>
      <c r="H7909" s="179">
        <f t="shared" si="370"/>
        <v>1253.92</v>
      </c>
      <c r="I7909" s="179">
        <f t="shared" si="371"/>
        <v>1253.92</v>
      </c>
    </row>
    <row r="7910" spans="1:9" ht="15.75" thickBot="1">
      <c r="A7910" s="398"/>
      <c r="B7910" s="333">
        <v>20</v>
      </c>
      <c r="C7910" s="334">
        <v>1088.1099999999999</v>
      </c>
      <c r="D7910" s="335" t="s">
        <v>385</v>
      </c>
      <c r="E7910" s="335" t="s">
        <v>386</v>
      </c>
      <c r="F7910" s="335" t="s">
        <v>821</v>
      </c>
      <c r="G7910" s="179">
        <f t="shared" si="369"/>
        <v>0</v>
      </c>
      <c r="H7910" s="179">
        <f t="shared" si="370"/>
        <v>1088.1099999999999</v>
      </c>
      <c r="I7910" s="179">
        <f t="shared" si="371"/>
        <v>1088.1099999999999</v>
      </c>
    </row>
    <row r="7911" spans="1:9" ht="15.75" thickBot="1">
      <c r="A7911" s="398"/>
      <c r="B7911" s="333">
        <v>13</v>
      </c>
      <c r="C7911" s="334">
        <v>753.93</v>
      </c>
      <c r="D7911" s="335" t="s">
        <v>385</v>
      </c>
      <c r="E7911" s="335" t="s">
        <v>386</v>
      </c>
      <c r="F7911" s="335" t="s">
        <v>833</v>
      </c>
      <c r="G7911" s="179">
        <f t="shared" si="369"/>
        <v>0</v>
      </c>
      <c r="H7911" s="179">
        <f t="shared" si="370"/>
        <v>753.93</v>
      </c>
      <c r="I7911" s="179">
        <f t="shared" si="371"/>
        <v>753.93</v>
      </c>
    </row>
    <row r="7912" spans="1:9" ht="15.75" thickBot="1">
      <c r="A7912" s="398"/>
      <c r="B7912" s="333">
        <v>24.53</v>
      </c>
      <c r="C7912" s="334">
        <v>1507.43</v>
      </c>
      <c r="D7912" s="335" t="s">
        <v>385</v>
      </c>
      <c r="E7912" s="335" t="s">
        <v>386</v>
      </c>
      <c r="F7912" s="335" t="s">
        <v>916</v>
      </c>
      <c r="G7912" s="179">
        <f t="shared" si="369"/>
        <v>0</v>
      </c>
      <c r="H7912" s="179">
        <f t="shared" si="370"/>
        <v>1507.43</v>
      </c>
      <c r="I7912" s="179">
        <f t="shared" si="371"/>
        <v>1507.43</v>
      </c>
    </row>
    <row r="7913" spans="1:9" ht="15.75" thickBot="1">
      <c r="A7913" s="398"/>
      <c r="B7913" s="333">
        <v>27.73</v>
      </c>
      <c r="C7913" s="334">
        <v>1671.96</v>
      </c>
      <c r="D7913" s="335" t="s">
        <v>385</v>
      </c>
      <c r="E7913" s="335" t="s">
        <v>386</v>
      </c>
      <c r="F7913" s="335" t="s">
        <v>917</v>
      </c>
      <c r="G7913" s="179">
        <f t="shared" si="369"/>
        <v>0</v>
      </c>
      <c r="H7913" s="179">
        <f t="shared" si="370"/>
        <v>1671.96</v>
      </c>
      <c r="I7913" s="179">
        <f t="shared" si="371"/>
        <v>1671.96</v>
      </c>
    </row>
    <row r="7914" spans="1:9" ht="15.75" thickBot="1">
      <c r="A7914" s="398"/>
      <c r="B7914" s="333">
        <v>0.4</v>
      </c>
      <c r="C7914" s="334">
        <v>20.6</v>
      </c>
      <c r="D7914" s="335" t="s">
        <v>834</v>
      </c>
      <c r="E7914" s="335" t="s">
        <v>386</v>
      </c>
      <c r="F7914" s="335" t="s">
        <v>825</v>
      </c>
      <c r="G7914" s="179">
        <f t="shared" si="369"/>
        <v>0</v>
      </c>
      <c r="H7914" s="179">
        <f t="shared" si="370"/>
        <v>0</v>
      </c>
      <c r="I7914" s="179">
        <f t="shared" si="371"/>
        <v>0</v>
      </c>
    </row>
    <row r="7915" spans="1:9" ht="15.75" thickBot="1">
      <c r="A7915" s="398"/>
      <c r="B7915" s="333">
        <v>0.24</v>
      </c>
      <c r="C7915" s="334">
        <v>17.309999999999999</v>
      </c>
      <c r="D7915" s="335" t="s">
        <v>834</v>
      </c>
      <c r="E7915" s="335" t="s">
        <v>386</v>
      </c>
      <c r="F7915" s="335" t="s">
        <v>818</v>
      </c>
      <c r="G7915" s="179">
        <f t="shared" si="369"/>
        <v>0</v>
      </c>
      <c r="H7915" s="179">
        <f t="shared" si="370"/>
        <v>0</v>
      </c>
      <c r="I7915" s="179">
        <f t="shared" si="371"/>
        <v>0</v>
      </c>
    </row>
    <row r="7916" spans="1:9" ht="15.75" thickBot="1">
      <c r="A7916" s="398"/>
      <c r="B7916" s="333">
        <v>1.1000000000000001</v>
      </c>
      <c r="C7916" s="334">
        <v>47.59</v>
      </c>
      <c r="D7916" s="335" t="s">
        <v>834</v>
      </c>
      <c r="E7916" s="335" t="s">
        <v>386</v>
      </c>
      <c r="F7916" s="335" t="s">
        <v>829</v>
      </c>
      <c r="G7916" s="179">
        <f t="shared" si="369"/>
        <v>0</v>
      </c>
      <c r="H7916" s="179">
        <f t="shared" si="370"/>
        <v>0</v>
      </c>
      <c r="I7916" s="179">
        <f t="shared" si="371"/>
        <v>0</v>
      </c>
    </row>
    <row r="7917" spans="1:9" ht="15.75" thickBot="1">
      <c r="A7917" s="398"/>
      <c r="B7917" s="333">
        <v>0.3</v>
      </c>
      <c r="C7917" s="334">
        <v>12.98</v>
      </c>
      <c r="D7917" s="335" t="s">
        <v>834</v>
      </c>
      <c r="E7917" s="335" t="s">
        <v>386</v>
      </c>
      <c r="F7917" s="335" t="s">
        <v>805</v>
      </c>
      <c r="G7917" s="179">
        <f t="shared" si="369"/>
        <v>0</v>
      </c>
      <c r="H7917" s="179">
        <f t="shared" si="370"/>
        <v>0</v>
      </c>
      <c r="I7917" s="179">
        <f t="shared" si="371"/>
        <v>0</v>
      </c>
    </row>
    <row r="7918" spans="1:9" ht="15.75" thickBot="1">
      <c r="A7918" s="398"/>
      <c r="B7918" s="333">
        <v>1.6</v>
      </c>
      <c r="C7918" s="334">
        <v>67.25</v>
      </c>
      <c r="D7918" s="335" t="s">
        <v>392</v>
      </c>
      <c r="E7918" s="335" t="s">
        <v>386</v>
      </c>
      <c r="F7918" s="335" t="s">
        <v>823</v>
      </c>
      <c r="G7918" s="179">
        <f t="shared" si="369"/>
        <v>0</v>
      </c>
      <c r="H7918" s="179">
        <f t="shared" si="370"/>
        <v>0</v>
      </c>
      <c r="I7918" s="179">
        <f t="shared" si="371"/>
        <v>0</v>
      </c>
    </row>
    <row r="7919" spans="1:9" ht="15.75" thickBot="1">
      <c r="A7919" s="398"/>
      <c r="B7919" s="333">
        <v>0.08</v>
      </c>
      <c r="C7919" s="334">
        <v>5.77</v>
      </c>
      <c r="D7919" s="335" t="s">
        <v>392</v>
      </c>
      <c r="E7919" s="335" t="s">
        <v>386</v>
      </c>
      <c r="F7919" s="335" t="s">
        <v>818</v>
      </c>
      <c r="G7919" s="179">
        <f t="shared" si="369"/>
        <v>0</v>
      </c>
      <c r="H7919" s="179">
        <f t="shared" si="370"/>
        <v>0</v>
      </c>
      <c r="I7919" s="179">
        <f t="shared" si="371"/>
        <v>0</v>
      </c>
    </row>
    <row r="7920" spans="1:9" ht="15.75" thickBot="1">
      <c r="A7920" s="398"/>
      <c r="B7920" s="333">
        <v>0.9</v>
      </c>
      <c r="C7920" s="334">
        <v>38.94</v>
      </c>
      <c r="D7920" s="335" t="s">
        <v>392</v>
      </c>
      <c r="E7920" s="335" t="s">
        <v>386</v>
      </c>
      <c r="F7920" s="335" t="s">
        <v>829</v>
      </c>
      <c r="G7920" s="179">
        <f t="shared" si="369"/>
        <v>0</v>
      </c>
      <c r="H7920" s="179">
        <f t="shared" si="370"/>
        <v>0</v>
      </c>
      <c r="I7920" s="179">
        <f t="shared" si="371"/>
        <v>0</v>
      </c>
    </row>
    <row r="7921" spans="1:9" ht="15.75" thickBot="1">
      <c r="A7921" s="398"/>
      <c r="B7921" s="333">
        <v>3.7</v>
      </c>
      <c r="C7921" s="334">
        <v>160.09</v>
      </c>
      <c r="D7921" s="335" t="s">
        <v>392</v>
      </c>
      <c r="E7921" s="335" t="s">
        <v>386</v>
      </c>
      <c r="F7921" s="335" t="s">
        <v>805</v>
      </c>
      <c r="G7921" s="179">
        <f t="shared" si="369"/>
        <v>0</v>
      </c>
      <c r="H7921" s="179">
        <f t="shared" si="370"/>
        <v>0</v>
      </c>
      <c r="I7921" s="179">
        <f t="shared" si="371"/>
        <v>0</v>
      </c>
    </row>
    <row r="7922" spans="1:9" ht="15.75" thickBot="1">
      <c r="A7922" s="398"/>
      <c r="B7922" s="333">
        <v>1.63</v>
      </c>
      <c r="C7922" s="334">
        <v>70.680000000000007</v>
      </c>
      <c r="D7922" s="335" t="s">
        <v>1089</v>
      </c>
      <c r="E7922" s="335" t="s">
        <v>386</v>
      </c>
      <c r="F7922" s="335" t="s">
        <v>821</v>
      </c>
      <c r="G7922" s="179">
        <f t="shared" si="369"/>
        <v>0</v>
      </c>
      <c r="H7922" s="179">
        <f t="shared" si="370"/>
        <v>0</v>
      </c>
      <c r="I7922" s="179">
        <f t="shared" si="371"/>
        <v>0</v>
      </c>
    </row>
    <row r="7923" spans="1:9" ht="15.75" thickBot="1">
      <c r="A7923" s="399"/>
      <c r="B7923" s="333">
        <v>-1.64</v>
      </c>
      <c r="C7923" s="334">
        <v>-70.680000000000007</v>
      </c>
      <c r="D7923" s="335" t="s">
        <v>1089</v>
      </c>
      <c r="E7923" s="335" t="s">
        <v>386</v>
      </c>
      <c r="F7923" s="335" t="s">
        <v>864</v>
      </c>
      <c r="G7923" s="179">
        <f t="shared" si="369"/>
        <v>0</v>
      </c>
      <c r="H7923" s="179">
        <f t="shared" si="370"/>
        <v>0</v>
      </c>
      <c r="I7923" s="179">
        <f t="shared" si="371"/>
        <v>0</v>
      </c>
    </row>
    <row r="7924" spans="1:9" ht="15.75" thickBot="1">
      <c r="A7924" s="336" t="s">
        <v>564</v>
      </c>
      <c r="B7924" s="337">
        <v>446.86</v>
      </c>
      <c r="C7924" s="338">
        <v>24315.01</v>
      </c>
      <c r="D7924" s="394"/>
      <c r="E7924" s="395"/>
      <c r="F7924" s="396"/>
      <c r="G7924" s="179">
        <f t="shared" si="369"/>
        <v>0</v>
      </c>
      <c r="H7924" s="179">
        <f t="shared" si="370"/>
        <v>0</v>
      </c>
      <c r="I7924" s="179">
        <f t="shared" si="371"/>
        <v>0</v>
      </c>
    </row>
    <row r="7925" spans="1:9" ht="15.75" thickBot="1">
      <c r="A7925" s="397" t="s">
        <v>565</v>
      </c>
      <c r="B7925" s="333">
        <v>0.48</v>
      </c>
      <c r="C7925" s="334">
        <v>23.76</v>
      </c>
      <c r="D7925" s="335" t="s">
        <v>389</v>
      </c>
      <c r="E7925" s="335" t="s">
        <v>386</v>
      </c>
      <c r="F7925" s="335" t="s">
        <v>917</v>
      </c>
      <c r="G7925" s="179">
        <f t="shared" si="369"/>
        <v>0</v>
      </c>
      <c r="H7925" s="179">
        <f t="shared" si="370"/>
        <v>0</v>
      </c>
      <c r="I7925" s="179">
        <f t="shared" si="371"/>
        <v>0</v>
      </c>
    </row>
    <row r="7926" spans="1:9" ht="15.75" thickBot="1">
      <c r="A7926" s="398"/>
      <c r="B7926" s="333">
        <v>0.24</v>
      </c>
      <c r="C7926" s="334">
        <v>11.32</v>
      </c>
      <c r="D7926" s="335" t="s">
        <v>391</v>
      </c>
      <c r="E7926" s="335" t="s">
        <v>386</v>
      </c>
      <c r="F7926" s="335" t="s">
        <v>817</v>
      </c>
      <c r="G7926" s="179">
        <f t="shared" si="369"/>
        <v>0</v>
      </c>
      <c r="H7926" s="179">
        <f t="shared" si="370"/>
        <v>0</v>
      </c>
      <c r="I7926" s="179">
        <f t="shared" si="371"/>
        <v>0</v>
      </c>
    </row>
    <row r="7927" spans="1:9" ht="15.75" thickBot="1">
      <c r="A7927" s="398"/>
      <c r="B7927" s="333">
        <v>0.24</v>
      </c>
      <c r="C7927" s="334">
        <v>11.32</v>
      </c>
      <c r="D7927" s="335" t="s">
        <v>391</v>
      </c>
      <c r="E7927" s="335" t="s">
        <v>386</v>
      </c>
      <c r="F7927" s="335" t="s">
        <v>818</v>
      </c>
      <c r="G7927" s="179">
        <f t="shared" si="369"/>
        <v>0</v>
      </c>
      <c r="H7927" s="179">
        <f t="shared" si="370"/>
        <v>0</v>
      </c>
      <c r="I7927" s="179">
        <f t="shared" si="371"/>
        <v>0</v>
      </c>
    </row>
    <row r="7928" spans="1:9" ht="15.75" thickBot="1">
      <c r="A7928" s="398"/>
      <c r="B7928" s="333">
        <v>0.24</v>
      </c>
      <c r="C7928" s="334">
        <v>11.88</v>
      </c>
      <c r="D7928" s="335" t="s">
        <v>391</v>
      </c>
      <c r="E7928" s="335" t="s">
        <v>386</v>
      </c>
      <c r="F7928" s="335" t="s">
        <v>819</v>
      </c>
      <c r="G7928" s="179">
        <f t="shared" si="369"/>
        <v>0</v>
      </c>
      <c r="H7928" s="179">
        <f t="shared" si="370"/>
        <v>0</v>
      </c>
      <c r="I7928" s="179">
        <f t="shared" si="371"/>
        <v>0</v>
      </c>
    </row>
    <row r="7929" spans="1:9" ht="15.75" thickBot="1">
      <c r="A7929" s="398"/>
      <c r="B7929" s="333">
        <v>0.24</v>
      </c>
      <c r="C7929" s="334">
        <v>11.88</v>
      </c>
      <c r="D7929" s="335" t="s">
        <v>391</v>
      </c>
      <c r="E7929" s="335" t="s">
        <v>386</v>
      </c>
      <c r="F7929" s="335" t="s">
        <v>820</v>
      </c>
      <c r="G7929" s="179">
        <f t="shared" si="369"/>
        <v>0</v>
      </c>
      <c r="H7929" s="179">
        <f t="shared" si="370"/>
        <v>0</v>
      </c>
      <c r="I7929" s="179">
        <f t="shared" si="371"/>
        <v>0</v>
      </c>
    </row>
    <row r="7930" spans="1:9" ht="15.75" thickBot="1">
      <c r="A7930" s="398"/>
      <c r="B7930" s="333">
        <v>0.24</v>
      </c>
      <c r="C7930" s="334">
        <v>11.88</v>
      </c>
      <c r="D7930" s="335" t="s">
        <v>391</v>
      </c>
      <c r="E7930" s="335" t="s">
        <v>386</v>
      </c>
      <c r="F7930" s="335" t="s">
        <v>821</v>
      </c>
      <c r="G7930" s="179">
        <f t="shared" si="369"/>
        <v>0</v>
      </c>
      <c r="H7930" s="179">
        <f t="shared" si="370"/>
        <v>0</v>
      </c>
      <c r="I7930" s="179">
        <f t="shared" si="371"/>
        <v>0</v>
      </c>
    </row>
    <row r="7931" spans="1:9" ht="15.75" thickBot="1">
      <c r="A7931" s="398"/>
      <c r="B7931" s="333">
        <v>2.36</v>
      </c>
      <c r="C7931" s="334">
        <v>111.32</v>
      </c>
      <c r="D7931" s="335" t="s">
        <v>385</v>
      </c>
      <c r="E7931" s="335" t="s">
        <v>386</v>
      </c>
      <c r="F7931" s="335" t="s">
        <v>817</v>
      </c>
      <c r="G7931" s="179">
        <f t="shared" si="369"/>
        <v>0</v>
      </c>
      <c r="H7931" s="179">
        <f t="shared" si="370"/>
        <v>111.32</v>
      </c>
      <c r="I7931" s="179">
        <f t="shared" si="371"/>
        <v>111.32</v>
      </c>
    </row>
    <row r="7932" spans="1:9" ht="15.75" thickBot="1">
      <c r="A7932" s="398"/>
      <c r="B7932" s="333">
        <v>2.6</v>
      </c>
      <c r="C7932" s="334">
        <v>122.64</v>
      </c>
      <c r="D7932" s="335" t="s">
        <v>385</v>
      </c>
      <c r="E7932" s="335" t="s">
        <v>386</v>
      </c>
      <c r="F7932" s="335" t="s">
        <v>822</v>
      </c>
      <c r="G7932" s="179">
        <f t="shared" si="369"/>
        <v>0</v>
      </c>
      <c r="H7932" s="179">
        <f t="shared" si="370"/>
        <v>122.64</v>
      </c>
      <c r="I7932" s="179">
        <f t="shared" si="371"/>
        <v>122.64</v>
      </c>
    </row>
    <row r="7933" spans="1:9" ht="15.75" thickBot="1">
      <c r="A7933" s="398"/>
      <c r="B7933" s="333">
        <v>2.6</v>
      </c>
      <c r="C7933" s="334">
        <v>122.64</v>
      </c>
      <c r="D7933" s="335" t="s">
        <v>385</v>
      </c>
      <c r="E7933" s="335" t="s">
        <v>386</v>
      </c>
      <c r="F7933" s="335" t="s">
        <v>823</v>
      </c>
      <c r="G7933" s="179">
        <f t="shared" si="369"/>
        <v>0</v>
      </c>
      <c r="H7933" s="179">
        <f t="shared" si="370"/>
        <v>122.64</v>
      </c>
      <c r="I7933" s="179">
        <f t="shared" si="371"/>
        <v>122.64</v>
      </c>
    </row>
    <row r="7934" spans="1:9" ht="15.75" thickBot="1">
      <c r="A7934" s="398"/>
      <c r="B7934" s="333">
        <v>2.6</v>
      </c>
      <c r="C7934" s="334">
        <v>122.64</v>
      </c>
      <c r="D7934" s="335" t="s">
        <v>385</v>
      </c>
      <c r="E7934" s="335" t="s">
        <v>386</v>
      </c>
      <c r="F7934" s="335" t="s">
        <v>824</v>
      </c>
      <c r="G7934" s="179">
        <f t="shared" si="369"/>
        <v>0</v>
      </c>
      <c r="H7934" s="179">
        <f t="shared" si="370"/>
        <v>122.64</v>
      </c>
      <c r="I7934" s="179">
        <f t="shared" si="371"/>
        <v>122.64</v>
      </c>
    </row>
    <row r="7935" spans="1:9" ht="15.75" thickBot="1">
      <c r="A7935" s="398"/>
      <c r="B7935" s="333">
        <v>2.12</v>
      </c>
      <c r="C7935" s="334">
        <v>100</v>
      </c>
      <c r="D7935" s="335" t="s">
        <v>385</v>
      </c>
      <c r="E7935" s="335" t="s">
        <v>386</v>
      </c>
      <c r="F7935" s="335" t="s">
        <v>825</v>
      </c>
      <c r="G7935" s="179">
        <f t="shared" si="369"/>
        <v>0</v>
      </c>
      <c r="H7935" s="179">
        <f t="shared" si="370"/>
        <v>100</v>
      </c>
      <c r="I7935" s="179">
        <f t="shared" si="371"/>
        <v>100</v>
      </c>
    </row>
    <row r="7936" spans="1:9" ht="15.75" thickBot="1">
      <c r="A7936" s="398"/>
      <c r="B7936" s="333">
        <v>2.36</v>
      </c>
      <c r="C7936" s="334">
        <v>111.32</v>
      </c>
      <c r="D7936" s="335" t="s">
        <v>385</v>
      </c>
      <c r="E7936" s="335" t="s">
        <v>386</v>
      </c>
      <c r="F7936" s="335" t="s">
        <v>818</v>
      </c>
      <c r="G7936" s="179">
        <f t="shared" si="369"/>
        <v>0</v>
      </c>
      <c r="H7936" s="179">
        <f t="shared" si="370"/>
        <v>111.32</v>
      </c>
      <c r="I7936" s="179">
        <f t="shared" si="371"/>
        <v>111.32</v>
      </c>
    </row>
    <row r="7937" spans="1:9" ht="15.75" thickBot="1">
      <c r="A7937" s="398"/>
      <c r="B7937" s="333">
        <v>2.6</v>
      </c>
      <c r="C7937" s="334">
        <v>128.69999999999999</v>
      </c>
      <c r="D7937" s="335" t="s">
        <v>385</v>
      </c>
      <c r="E7937" s="335" t="s">
        <v>386</v>
      </c>
      <c r="F7937" s="335" t="s">
        <v>826</v>
      </c>
      <c r="G7937" s="179">
        <f t="shared" si="369"/>
        <v>0</v>
      </c>
      <c r="H7937" s="179">
        <f t="shared" si="370"/>
        <v>128.69999999999999</v>
      </c>
      <c r="I7937" s="179">
        <f t="shared" si="371"/>
        <v>128.69999999999999</v>
      </c>
    </row>
    <row r="7938" spans="1:9" ht="15.75" thickBot="1">
      <c r="A7938" s="398"/>
      <c r="B7938" s="333">
        <v>1.64</v>
      </c>
      <c r="C7938" s="334">
        <v>81.180000000000007</v>
      </c>
      <c r="D7938" s="335" t="s">
        <v>385</v>
      </c>
      <c r="E7938" s="335" t="s">
        <v>386</v>
      </c>
      <c r="F7938" s="335" t="s">
        <v>827</v>
      </c>
      <c r="G7938" s="179">
        <f t="shared" si="369"/>
        <v>0</v>
      </c>
      <c r="H7938" s="179">
        <f t="shared" si="370"/>
        <v>81.180000000000007</v>
      </c>
      <c r="I7938" s="179">
        <f t="shared" si="371"/>
        <v>81.180000000000007</v>
      </c>
    </row>
    <row r="7939" spans="1:9" ht="15.75" thickBot="1">
      <c r="A7939" s="398"/>
      <c r="B7939" s="333">
        <v>2.6</v>
      </c>
      <c r="C7939" s="334">
        <v>128.69999999999999</v>
      </c>
      <c r="D7939" s="335" t="s">
        <v>385</v>
      </c>
      <c r="E7939" s="335" t="s">
        <v>386</v>
      </c>
      <c r="F7939" s="335" t="s">
        <v>828</v>
      </c>
      <c r="G7939" s="179">
        <f t="shared" si="369"/>
        <v>0</v>
      </c>
      <c r="H7939" s="179">
        <f t="shared" si="370"/>
        <v>128.69999999999999</v>
      </c>
      <c r="I7939" s="179">
        <f t="shared" si="371"/>
        <v>128.69999999999999</v>
      </c>
    </row>
    <row r="7940" spans="1:9" ht="15.75" thickBot="1">
      <c r="A7940" s="398"/>
      <c r="B7940" s="333">
        <v>2.36</v>
      </c>
      <c r="C7940" s="334">
        <v>116.82</v>
      </c>
      <c r="D7940" s="335" t="s">
        <v>385</v>
      </c>
      <c r="E7940" s="335" t="s">
        <v>386</v>
      </c>
      <c r="F7940" s="335" t="s">
        <v>819</v>
      </c>
      <c r="G7940" s="179">
        <f t="shared" si="369"/>
        <v>0</v>
      </c>
      <c r="H7940" s="179">
        <f t="shared" si="370"/>
        <v>116.82</v>
      </c>
      <c r="I7940" s="179">
        <f t="shared" si="371"/>
        <v>116.82</v>
      </c>
    </row>
    <row r="7941" spans="1:9" ht="15.75" thickBot="1">
      <c r="A7941" s="398"/>
      <c r="B7941" s="333">
        <v>2.6</v>
      </c>
      <c r="C7941" s="334">
        <v>128.69999999999999</v>
      </c>
      <c r="D7941" s="335" t="s">
        <v>385</v>
      </c>
      <c r="E7941" s="335" t="s">
        <v>386</v>
      </c>
      <c r="F7941" s="335" t="s">
        <v>829</v>
      </c>
      <c r="G7941" s="179">
        <f t="shared" ref="G7941:G8004" si="372">IF(D7941="REG",C7941,0)</f>
        <v>0</v>
      </c>
      <c r="H7941" s="179">
        <f t="shared" ref="H7941:H8004" si="373">IF(D7941="SAL",C7941,0)</f>
        <v>128.69999999999999</v>
      </c>
      <c r="I7941" s="179">
        <f t="shared" ref="I7941:I8004" si="374">+G7941+H7941</f>
        <v>128.69999999999999</v>
      </c>
    </row>
    <row r="7942" spans="1:9" ht="15.75" thickBot="1">
      <c r="A7942" s="398"/>
      <c r="B7942" s="333">
        <v>2.6</v>
      </c>
      <c r="C7942" s="334">
        <v>128.69999999999999</v>
      </c>
      <c r="D7942" s="335" t="s">
        <v>385</v>
      </c>
      <c r="E7942" s="335" t="s">
        <v>386</v>
      </c>
      <c r="F7942" s="335" t="s">
        <v>830</v>
      </c>
      <c r="G7942" s="179">
        <f t="shared" si="372"/>
        <v>0</v>
      </c>
      <c r="H7942" s="179">
        <f t="shared" si="373"/>
        <v>128.69999999999999</v>
      </c>
      <c r="I7942" s="179">
        <f t="shared" si="374"/>
        <v>128.69999999999999</v>
      </c>
    </row>
    <row r="7943" spans="1:9" ht="15.75" thickBot="1">
      <c r="A7943" s="398"/>
      <c r="B7943" s="333">
        <v>2.36</v>
      </c>
      <c r="C7943" s="334">
        <v>116.82</v>
      </c>
      <c r="D7943" s="335" t="s">
        <v>385</v>
      </c>
      <c r="E7943" s="335" t="s">
        <v>386</v>
      </c>
      <c r="F7943" s="335" t="s">
        <v>820</v>
      </c>
      <c r="G7943" s="179">
        <f t="shared" si="372"/>
        <v>0</v>
      </c>
      <c r="H7943" s="179">
        <f t="shared" si="373"/>
        <v>116.82</v>
      </c>
      <c r="I7943" s="179">
        <f t="shared" si="374"/>
        <v>116.82</v>
      </c>
    </row>
    <row r="7944" spans="1:9" ht="15.75" thickBot="1">
      <c r="A7944" s="398"/>
      <c r="B7944" s="333">
        <v>2.6</v>
      </c>
      <c r="C7944" s="334">
        <v>128.69999999999999</v>
      </c>
      <c r="D7944" s="335" t="s">
        <v>385</v>
      </c>
      <c r="E7944" s="335" t="s">
        <v>386</v>
      </c>
      <c r="F7944" s="335" t="s">
        <v>805</v>
      </c>
      <c r="G7944" s="179">
        <f t="shared" si="372"/>
        <v>0</v>
      </c>
      <c r="H7944" s="179">
        <f t="shared" si="373"/>
        <v>128.69999999999999</v>
      </c>
      <c r="I7944" s="179">
        <f t="shared" si="374"/>
        <v>128.69999999999999</v>
      </c>
    </row>
    <row r="7945" spans="1:9" ht="15.75" thickBot="1">
      <c r="A7945" s="398"/>
      <c r="B7945" s="333">
        <v>2.6</v>
      </c>
      <c r="C7945" s="334">
        <v>128.69999999999999</v>
      </c>
      <c r="D7945" s="335" t="s">
        <v>385</v>
      </c>
      <c r="E7945" s="335" t="s">
        <v>386</v>
      </c>
      <c r="F7945" s="335" t="s">
        <v>831</v>
      </c>
      <c r="G7945" s="179">
        <f t="shared" si="372"/>
        <v>0</v>
      </c>
      <c r="H7945" s="179">
        <f t="shared" si="373"/>
        <v>128.69999999999999</v>
      </c>
      <c r="I7945" s="179">
        <f t="shared" si="374"/>
        <v>128.69999999999999</v>
      </c>
    </row>
    <row r="7946" spans="1:9" ht="15.75" thickBot="1">
      <c r="A7946" s="398"/>
      <c r="B7946" s="333">
        <v>2.6</v>
      </c>
      <c r="C7946" s="334">
        <v>128.69999999999999</v>
      </c>
      <c r="D7946" s="335" t="s">
        <v>385</v>
      </c>
      <c r="E7946" s="335" t="s">
        <v>386</v>
      </c>
      <c r="F7946" s="335" t="s">
        <v>832</v>
      </c>
      <c r="G7946" s="179">
        <f t="shared" si="372"/>
        <v>0</v>
      </c>
      <c r="H7946" s="179">
        <f t="shared" si="373"/>
        <v>128.69999999999999</v>
      </c>
      <c r="I7946" s="179">
        <f t="shared" si="374"/>
        <v>128.69999999999999</v>
      </c>
    </row>
    <row r="7947" spans="1:9" ht="15.75" thickBot="1">
      <c r="A7947" s="398"/>
      <c r="B7947" s="333">
        <v>2.36</v>
      </c>
      <c r="C7947" s="334">
        <v>116.82</v>
      </c>
      <c r="D7947" s="335" t="s">
        <v>385</v>
      </c>
      <c r="E7947" s="335" t="s">
        <v>386</v>
      </c>
      <c r="F7947" s="335" t="s">
        <v>821</v>
      </c>
      <c r="G7947" s="179">
        <f t="shared" si="372"/>
        <v>0</v>
      </c>
      <c r="H7947" s="179">
        <f t="shared" si="373"/>
        <v>116.82</v>
      </c>
      <c r="I7947" s="179">
        <f t="shared" si="374"/>
        <v>116.82</v>
      </c>
    </row>
    <row r="7948" spans="1:9" ht="15.75" thickBot="1">
      <c r="A7948" s="398"/>
      <c r="B7948" s="333">
        <v>2.36</v>
      </c>
      <c r="C7948" s="334">
        <v>116.82</v>
      </c>
      <c r="D7948" s="335" t="s">
        <v>385</v>
      </c>
      <c r="E7948" s="335" t="s">
        <v>386</v>
      </c>
      <c r="F7948" s="335" t="s">
        <v>833</v>
      </c>
      <c r="G7948" s="179">
        <f t="shared" si="372"/>
        <v>0</v>
      </c>
      <c r="H7948" s="179">
        <f t="shared" si="373"/>
        <v>116.82</v>
      </c>
      <c r="I7948" s="179">
        <f t="shared" si="374"/>
        <v>116.82</v>
      </c>
    </row>
    <row r="7949" spans="1:9" ht="15.75" thickBot="1">
      <c r="A7949" s="398"/>
      <c r="B7949" s="333">
        <v>2.36</v>
      </c>
      <c r="C7949" s="334">
        <v>116.82</v>
      </c>
      <c r="D7949" s="335" t="s">
        <v>385</v>
      </c>
      <c r="E7949" s="335" t="s">
        <v>386</v>
      </c>
      <c r="F7949" s="335" t="s">
        <v>916</v>
      </c>
      <c r="G7949" s="179">
        <f t="shared" si="372"/>
        <v>0</v>
      </c>
      <c r="H7949" s="179">
        <f t="shared" si="373"/>
        <v>116.82</v>
      </c>
      <c r="I7949" s="179">
        <f t="shared" si="374"/>
        <v>116.82</v>
      </c>
    </row>
    <row r="7950" spans="1:9" ht="15.75" thickBot="1">
      <c r="A7950" s="398"/>
      <c r="B7950" s="333">
        <v>0.26</v>
      </c>
      <c r="C7950" s="334">
        <v>12.87</v>
      </c>
      <c r="D7950" s="335" t="s">
        <v>385</v>
      </c>
      <c r="E7950" s="335" t="s">
        <v>386</v>
      </c>
      <c r="F7950" s="335" t="s">
        <v>917</v>
      </c>
      <c r="G7950" s="179">
        <f t="shared" si="372"/>
        <v>0</v>
      </c>
      <c r="H7950" s="179">
        <f t="shared" si="373"/>
        <v>12.87</v>
      </c>
      <c r="I7950" s="179">
        <f t="shared" si="374"/>
        <v>12.87</v>
      </c>
    </row>
    <row r="7951" spans="1:9" ht="15.75" thickBot="1">
      <c r="A7951" s="398"/>
      <c r="B7951" s="333">
        <v>0.24</v>
      </c>
      <c r="C7951" s="334">
        <v>11.88</v>
      </c>
      <c r="D7951" s="335" t="s">
        <v>834</v>
      </c>
      <c r="E7951" s="335" t="s">
        <v>386</v>
      </c>
      <c r="F7951" s="335" t="s">
        <v>916</v>
      </c>
      <c r="G7951" s="179">
        <f t="shared" si="372"/>
        <v>0</v>
      </c>
      <c r="H7951" s="179">
        <f t="shared" si="373"/>
        <v>0</v>
      </c>
      <c r="I7951" s="179">
        <f t="shared" si="374"/>
        <v>0</v>
      </c>
    </row>
    <row r="7952" spans="1:9" ht="15.75" thickBot="1">
      <c r="A7952" s="399"/>
      <c r="B7952" s="333">
        <v>0.18</v>
      </c>
      <c r="C7952" s="334">
        <v>8.91</v>
      </c>
      <c r="D7952" s="335" t="s">
        <v>392</v>
      </c>
      <c r="E7952" s="335" t="s">
        <v>386</v>
      </c>
      <c r="F7952" s="335" t="s">
        <v>917</v>
      </c>
      <c r="G7952" s="179">
        <f t="shared" si="372"/>
        <v>0</v>
      </c>
      <c r="H7952" s="179">
        <f t="shared" si="373"/>
        <v>0</v>
      </c>
      <c r="I7952" s="179">
        <f t="shared" si="374"/>
        <v>0</v>
      </c>
    </row>
    <row r="7953" spans="1:9" ht="15.75" thickBot="1">
      <c r="A7953" s="336" t="s">
        <v>565</v>
      </c>
      <c r="B7953" s="337">
        <v>48.64</v>
      </c>
      <c r="C7953" s="338">
        <v>2372.44</v>
      </c>
      <c r="D7953" s="394"/>
      <c r="E7953" s="395"/>
      <c r="F7953" s="396"/>
      <c r="G7953" s="179">
        <f t="shared" si="372"/>
        <v>0</v>
      </c>
      <c r="H7953" s="179">
        <f t="shared" si="373"/>
        <v>0</v>
      </c>
      <c r="I7953" s="179">
        <f t="shared" si="374"/>
        <v>0</v>
      </c>
    </row>
    <row r="7954" spans="1:9" ht="15.75" thickBot="1">
      <c r="A7954" s="397" t="s">
        <v>1103</v>
      </c>
      <c r="B7954" s="333">
        <v>2.4</v>
      </c>
      <c r="C7954" s="334">
        <v>96.92</v>
      </c>
      <c r="D7954" s="335" t="s">
        <v>391</v>
      </c>
      <c r="E7954" s="335" t="s">
        <v>386</v>
      </c>
      <c r="F7954" s="335" t="s">
        <v>919</v>
      </c>
      <c r="G7954" s="179">
        <f t="shared" si="372"/>
        <v>0</v>
      </c>
      <c r="H7954" s="179">
        <f t="shared" si="373"/>
        <v>0</v>
      </c>
      <c r="I7954" s="179">
        <f t="shared" si="374"/>
        <v>0</v>
      </c>
    </row>
    <row r="7955" spans="1:9" ht="15.75" thickBot="1">
      <c r="A7955" s="398"/>
      <c r="B7955" s="333">
        <v>2.4</v>
      </c>
      <c r="C7955" s="334">
        <v>96.92</v>
      </c>
      <c r="D7955" s="335" t="s">
        <v>391</v>
      </c>
      <c r="E7955" s="335" t="s">
        <v>386</v>
      </c>
      <c r="F7955" s="335" t="s">
        <v>858</v>
      </c>
      <c r="G7955" s="179">
        <f t="shared" si="372"/>
        <v>0</v>
      </c>
      <c r="H7955" s="179">
        <f t="shared" si="373"/>
        <v>0</v>
      </c>
      <c r="I7955" s="179">
        <f t="shared" si="374"/>
        <v>0</v>
      </c>
    </row>
    <row r="7956" spans="1:9" ht="15.75" thickBot="1">
      <c r="A7956" s="398"/>
      <c r="B7956" s="333">
        <v>20</v>
      </c>
      <c r="C7956" s="334">
        <v>696.65</v>
      </c>
      <c r="D7956" s="335" t="s">
        <v>387</v>
      </c>
      <c r="E7956" s="335" t="s">
        <v>386</v>
      </c>
      <c r="F7956" s="335" t="s">
        <v>867</v>
      </c>
      <c r="G7956" s="179">
        <f t="shared" si="372"/>
        <v>0</v>
      </c>
      <c r="H7956" s="179">
        <f t="shared" si="373"/>
        <v>0</v>
      </c>
      <c r="I7956" s="179">
        <f t="shared" si="374"/>
        <v>0</v>
      </c>
    </row>
    <row r="7957" spans="1:9" ht="15.75" thickBot="1">
      <c r="A7957" s="398"/>
      <c r="B7957" s="333">
        <v>10</v>
      </c>
      <c r="C7957" s="334">
        <v>348.33</v>
      </c>
      <c r="D7957" s="335" t="s">
        <v>387</v>
      </c>
      <c r="E7957" s="335" t="s">
        <v>386</v>
      </c>
      <c r="F7957" s="335" t="s">
        <v>868</v>
      </c>
      <c r="G7957" s="179">
        <f t="shared" si="372"/>
        <v>0</v>
      </c>
      <c r="H7957" s="179">
        <f t="shared" si="373"/>
        <v>0</v>
      </c>
      <c r="I7957" s="179">
        <f t="shared" si="374"/>
        <v>0</v>
      </c>
    </row>
    <row r="7958" spans="1:9" ht="15.75" thickBot="1">
      <c r="A7958" s="398"/>
      <c r="B7958" s="333">
        <v>10</v>
      </c>
      <c r="C7958" s="334">
        <v>348.33</v>
      </c>
      <c r="D7958" s="335" t="s">
        <v>387</v>
      </c>
      <c r="E7958" s="335" t="s">
        <v>386</v>
      </c>
      <c r="F7958" s="335" t="s">
        <v>872</v>
      </c>
      <c r="G7958" s="179">
        <f t="shared" si="372"/>
        <v>0</v>
      </c>
      <c r="H7958" s="179">
        <f t="shared" si="373"/>
        <v>0</v>
      </c>
      <c r="I7958" s="179">
        <f t="shared" si="374"/>
        <v>0</v>
      </c>
    </row>
    <row r="7959" spans="1:9" ht="15.75" thickBot="1">
      <c r="A7959" s="398"/>
      <c r="B7959" s="333">
        <v>80</v>
      </c>
      <c r="C7959" s="334">
        <v>1857.74</v>
      </c>
      <c r="D7959" s="335" t="s">
        <v>384</v>
      </c>
      <c r="E7959" s="335" t="s">
        <v>386</v>
      </c>
      <c r="F7959" s="335" t="s">
        <v>867</v>
      </c>
      <c r="G7959" s="179">
        <f t="shared" si="372"/>
        <v>1857.74</v>
      </c>
      <c r="H7959" s="179">
        <f t="shared" si="373"/>
        <v>0</v>
      </c>
      <c r="I7959" s="179">
        <f t="shared" si="374"/>
        <v>1857.74</v>
      </c>
    </row>
    <row r="7960" spans="1:9" ht="15.75" thickBot="1">
      <c r="A7960" s="398"/>
      <c r="B7960" s="333">
        <v>80</v>
      </c>
      <c r="C7960" s="334">
        <v>1857.74</v>
      </c>
      <c r="D7960" s="335" t="s">
        <v>384</v>
      </c>
      <c r="E7960" s="335" t="s">
        <v>386</v>
      </c>
      <c r="F7960" s="335" t="s">
        <v>868</v>
      </c>
      <c r="G7960" s="179">
        <f t="shared" si="372"/>
        <v>1857.74</v>
      </c>
      <c r="H7960" s="179">
        <f t="shared" si="373"/>
        <v>0</v>
      </c>
      <c r="I7960" s="179">
        <f t="shared" si="374"/>
        <v>1857.74</v>
      </c>
    </row>
    <row r="7961" spans="1:9" ht="15.75" thickBot="1">
      <c r="A7961" s="398"/>
      <c r="B7961" s="333">
        <v>44</v>
      </c>
      <c r="C7961" s="334">
        <v>1021.76</v>
      </c>
      <c r="D7961" s="335" t="s">
        <v>384</v>
      </c>
      <c r="E7961" s="335" t="s">
        <v>386</v>
      </c>
      <c r="F7961" s="335" t="s">
        <v>838</v>
      </c>
      <c r="G7961" s="179">
        <f t="shared" si="372"/>
        <v>1021.76</v>
      </c>
      <c r="H7961" s="179">
        <f t="shared" si="373"/>
        <v>0</v>
      </c>
      <c r="I7961" s="179">
        <f t="shared" si="374"/>
        <v>1021.76</v>
      </c>
    </row>
    <row r="7962" spans="1:9" ht="15.75" thickBot="1">
      <c r="A7962" s="398"/>
      <c r="B7962" s="333">
        <v>80</v>
      </c>
      <c r="C7962" s="334">
        <v>1857.74</v>
      </c>
      <c r="D7962" s="335" t="s">
        <v>384</v>
      </c>
      <c r="E7962" s="335" t="s">
        <v>386</v>
      </c>
      <c r="F7962" s="335" t="s">
        <v>872</v>
      </c>
      <c r="G7962" s="179">
        <f t="shared" si="372"/>
        <v>1857.74</v>
      </c>
      <c r="H7962" s="179">
        <f t="shared" si="373"/>
        <v>0</v>
      </c>
      <c r="I7962" s="179">
        <f t="shared" si="374"/>
        <v>1857.74</v>
      </c>
    </row>
    <row r="7963" spans="1:9" ht="15.75" thickBot="1">
      <c r="A7963" s="398"/>
      <c r="B7963" s="333">
        <v>40</v>
      </c>
      <c r="C7963" s="334">
        <v>928.87</v>
      </c>
      <c r="D7963" s="335" t="s">
        <v>384</v>
      </c>
      <c r="E7963" s="335" t="s">
        <v>386</v>
      </c>
      <c r="F7963" s="335" t="s">
        <v>858</v>
      </c>
      <c r="G7963" s="179">
        <f t="shared" si="372"/>
        <v>928.87</v>
      </c>
      <c r="H7963" s="179">
        <f t="shared" si="373"/>
        <v>0</v>
      </c>
      <c r="I7963" s="179">
        <f t="shared" si="374"/>
        <v>928.87</v>
      </c>
    </row>
    <row r="7964" spans="1:9" ht="15.75" thickBot="1">
      <c r="A7964" s="398"/>
      <c r="B7964" s="333">
        <v>13</v>
      </c>
      <c r="C7964" s="334">
        <v>525</v>
      </c>
      <c r="D7964" s="335" t="s">
        <v>385</v>
      </c>
      <c r="E7964" s="335" t="s">
        <v>386</v>
      </c>
      <c r="F7964" s="335" t="s">
        <v>918</v>
      </c>
      <c r="G7964" s="179">
        <f t="shared" si="372"/>
        <v>0</v>
      </c>
      <c r="H7964" s="179">
        <f t="shared" si="373"/>
        <v>525</v>
      </c>
      <c r="I7964" s="179">
        <f t="shared" si="374"/>
        <v>525</v>
      </c>
    </row>
    <row r="7965" spans="1:9" ht="15.75" thickBot="1">
      <c r="A7965" s="398"/>
      <c r="B7965" s="333">
        <v>4.5999999999999996</v>
      </c>
      <c r="C7965" s="334">
        <v>185.78</v>
      </c>
      <c r="D7965" s="335" t="s">
        <v>385</v>
      </c>
      <c r="E7965" s="335" t="s">
        <v>386</v>
      </c>
      <c r="F7965" s="335" t="s">
        <v>919</v>
      </c>
      <c r="G7965" s="179">
        <f t="shared" si="372"/>
        <v>0</v>
      </c>
      <c r="H7965" s="179">
        <f t="shared" si="373"/>
        <v>185.78</v>
      </c>
      <c r="I7965" s="179">
        <f t="shared" si="374"/>
        <v>185.78</v>
      </c>
    </row>
    <row r="7966" spans="1:9" ht="15.75" thickBot="1">
      <c r="A7966" s="398"/>
      <c r="B7966" s="333">
        <v>9.4</v>
      </c>
      <c r="C7966" s="334">
        <v>379.62</v>
      </c>
      <c r="D7966" s="335" t="s">
        <v>385</v>
      </c>
      <c r="E7966" s="335" t="s">
        <v>386</v>
      </c>
      <c r="F7966" s="335" t="s">
        <v>920</v>
      </c>
      <c r="G7966" s="179">
        <f t="shared" si="372"/>
        <v>0</v>
      </c>
      <c r="H7966" s="179">
        <f t="shared" si="373"/>
        <v>379.62</v>
      </c>
      <c r="I7966" s="179">
        <f t="shared" si="374"/>
        <v>379.62</v>
      </c>
    </row>
    <row r="7967" spans="1:9" ht="15.75" thickBot="1">
      <c r="A7967" s="398"/>
      <c r="B7967" s="333">
        <v>8.1999999999999993</v>
      </c>
      <c r="C7967" s="334">
        <v>331.16</v>
      </c>
      <c r="D7967" s="335" t="s">
        <v>385</v>
      </c>
      <c r="E7967" s="335" t="s">
        <v>386</v>
      </c>
      <c r="F7967" s="335" t="s">
        <v>858</v>
      </c>
      <c r="G7967" s="179">
        <f t="shared" si="372"/>
        <v>0</v>
      </c>
      <c r="H7967" s="179">
        <f t="shared" si="373"/>
        <v>331.16</v>
      </c>
      <c r="I7967" s="179">
        <f t="shared" si="374"/>
        <v>331.16</v>
      </c>
    </row>
    <row r="7968" spans="1:9" ht="15.75" thickBot="1">
      <c r="A7968" s="399"/>
      <c r="B7968" s="333">
        <v>0</v>
      </c>
      <c r="C7968" s="334">
        <v>51.98</v>
      </c>
      <c r="D7968" s="335" t="s">
        <v>393</v>
      </c>
      <c r="E7968" s="335" t="s">
        <v>386</v>
      </c>
      <c r="F7968" s="335" t="s">
        <v>859</v>
      </c>
      <c r="G7968" s="179">
        <f t="shared" si="372"/>
        <v>0</v>
      </c>
      <c r="H7968" s="179">
        <f t="shared" si="373"/>
        <v>0</v>
      </c>
      <c r="I7968" s="179">
        <f t="shared" si="374"/>
        <v>0</v>
      </c>
    </row>
    <row r="7969" spans="1:9" ht="15.75" thickBot="1">
      <c r="A7969" s="336" t="s">
        <v>1103</v>
      </c>
      <c r="B7969" s="337">
        <v>404</v>
      </c>
      <c r="C7969" s="338">
        <v>10584.54</v>
      </c>
      <c r="D7969" s="394"/>
      <c r="E7969" s="395"/>
      <c r="F7969" s="396"/>
      <c r="G7969" s="179">
        <f t="shared" si="372"/>
        <v>0</v>
      </c>
      <c r="H7969" s="179">
        <f t="shared" si="373"/>
        <v>0</v>
      </c>
      <c r="I7969" s="179">
        <f t="shared" si="374"/>
        <v>0</v>
      </c>
    </row>
    <row r="7970" spans="1:9" ht="15.75" thickBot="1">
      <c r="A7970" s="397" t="s">
        <v>1104</v>
      </c>
      <c r="B7970" s="333">
        <v>2.4</v>
      </c>
      <c r="C7970" s="334">
        <v>118.8</v>
      </c>
      <c r="D7970" s="335" t="s">
        <v>391</v>
      </c>
      <c r="E7970" s="335" t="s">
        <v>386</v>
      </c>
      <c r="F7970" s="335" t="s">
        <v>919</v>
      </c>
      <c r="G7970" s="179">
        <f t="shared" si="372"/>
        <v>0</v>
      </c>
      <c r="H7970" s="179">
        <f t="shared" si="373"/>
        <v>0</v>
      </c>
      <c r="I7970" s="179">
        <f t="shared" si="374"/>
        <v>0</v>
      </c>
    </row>
    <row r="7971" spans="1:9" ht="15.75" thickBot="1">
      <c r="A7971" s="398"/>
      <c r="B7971" s="333">
        <v>2.4</v>
      </c>
      <c r="C7971" s="334">
        <v>118.8</v>
      </c>
      <c r="D7971" s="335" t="s">
        <v>391</v>
      </c>
      <c r="E7971" s="335" t="s">
        <v>386</v>
      </c>
      <c r="F7971" s="335" t="s">
        <v>858</v>
      </c>
      <c r="G7971" s="179">
        <f t="shared" si="372"/>
        <v>0</v>
      </c>
      <c r="H7971" s="179">
        <f t="shared" si="373"/>
        <v>0</v>
      </c>
      <c r="I7971" s="179">
        <f t="shared" si="374"/>
        <v>0</v>
      </c>
    </row>
    <row r="7972" spans="1:9" ht="15.75" thickBot="1">
      <c r="A7972" s="398"/>
      <c r="B7972" s="333">
        <v>6</v>
      </c>
      <c r="C7972" s="334">
        <v>241.97</v>
      </c>
      <c r="D7972" s="335" t="s">
        <v>387</v>
      </c>
      <c r="E7972" s="335" t="s">
        <v>386</v>
      </c>
      <c r="F7972" s="335" t="s">
        <v>867</v>
      </c>
      <c r="G7972" s="179">
        <f t="shared" si="372"/>
        <v>0</v>
      </c>
      <c r="H7972" s="179">
        <f t="shared" si="373"/>
        <v>0</v>
      </c>
      <c r="I7972" s="179">
        <f t="shared" si="374"/>
        <v>0</v>
      </c>
    </row>
    <row r="7973" spans="1:9" ht="15.75" thickBot="1">
      <c r="A7973" s="398"/>
      <c r="B7973" s="333">
        <v>35</v>
      </c>
      <c r="C7973" s="334">
        <v>1731.69</v>
      </c>
      <c r="D7973" s="335" t="s">
        <v>387</v>
      </c>
      <c r="E7973" s="335" t="s">
        <v>386</v>
      </c>
      <c r="F7973" s="335" t="s">
        <v>868</v>
      </c>
      <c r="G7973" s="179">
        <f t="shared" si="372"/>
        <v>0</v>
      </c>
      <c r="H7973" s="179">
        <f t="shared" si="373"/>
        <v>0</v>
      </c>
      <c r="I7973" s="179">
        <f t="shared" si="374"/>
        <v>0</v>
      </c>
    </row>
    <row r="7974" spans="1:9" ht="15.75" thickBot="1">
      <c r="A7974" s="398"/>
      <c r="B7974" s="333">
        <v>19.25</v>
      </c>
      <c r="C7974" s="334">
        <v>1062.3499999999999</v>
      </c>
      <c r="D7974" s="335" t="s">
        <v>387</v>
      </c>
      <c r="E7974" s="335" t="s">
        <v>386</v>
      </c>
      <c r="F7974" s="335" t="s">
        <v>838</v>
      </c>
      <c r="G7974" s="179">
        <f t="shared" si="372"/>
        <v>0</v>
      </c>
      <c r="H7974" s="179">
        <f t="shared" si="373"/>
        <v>0</v>
      </c>
      <c r="I7974" s="179">
        <f t="shared" si="374"/>
        <v>0</v>
      </c>
    </row>
    <row r="7975" spans="1:9" ht="15.75" thickBot="1">
      <c r="A7975" s="398"/>
      <c r="B7975" s="333">
        <v>27.75</v>
      </c>
      <c r="C7975" s="334">
        <v>1314.96</v>
      </c>
      <c r="D7975" s="335" t="s">
        <v>387</v>
      </c>
      <c r="E7975" s="335" t="s">
        <v>386</v>
      </c>
      <c r="F7975" s="335" t="s">
        <v>872</v>
      </c>
      <c r="G7975" s="179">
        <f t="shared" si="372"/>
        <v>0</v>
      </c>
      <c r="H7975" s="179">
        <f t="shared" si="373"/>
        <v>0</v>
      </c>
      <c r="I7975" s="179">
        <f t="shared" si="374"/>
        <v>0</v>
      </c>
    </row>
    <row r="7976" spans="1:9" ht="15.75" thickBot="1">
      <c r="A7976" s="398"/>
      <c r="B7976" s="333">
        <v>15.5</v>
      </c>
      <c r="C7976" s="334">
        <v>696.81</v>
      </c>
      <c r="D7976" s="335" t="s">
        <v>387</v>
      </c>
      <c r="E7976" s="335" t="s">
        <v>386</v>
      </c>
      <c r="F7976" s="335" t="s">
        <v>858</v>
      </c>
      <c r="G7976" s="179">
        <f t="shared" si="372"/>
        <v>0</v>
      </c>
      <c r="H7976" s="179">
        <f t="shared" si="373"/>
        <v>0</v>
      </c>
      <c r="I7976" s="179">
        <f t="shared" si="374"/>
        <v>0</v>
      </c>
    </row>
    <row r="7977" spans="1:9" ht="15.75" thickBot="1">
      <c r="A7977" s="398"/>
      <c r="B7977" s="333">
        <v>163</v>
      </c>
      <c r="C7977" s="334">
        <v>5370.28</v>
      </c>
      <c r="D7977" s="335" t="s">
        <v>384</v>
      </c>
      <c r="E7977" s="335" t="s">
        <v>386</v>
      </c>
      <c r="F7977" s="335" t="s">
        <v>867</v>
      </c>
      <c r="G7977" s="179">
        <f t="shared" si="372"/>
        <v>5370.28</v>
      </c>
      <c r="H7977" s="179">
        <f t="shared" si="373"/>
        <v>0</v>
      </c>
      <c r="I7977" s="179">
        <f t="shared" si="374"/>
        <v>5370.28</v>
      </c>
    </row>
    <row r="7978" spans="1:9" ht="15.75" thickBot="1">
      <c r="A7978" s="398"/>
      <c r="B7978" s="333">
        <v>137</v>
      </c>
      <c r="C7978" s="334">
        <v>4226.54</v>
      </c>
      <c r="D7978" s="335" t="s">
        <v>384</v>
      </c>
      <c r="E7978" s="335" t="s">
        <v>386</v>
      </c>
      <c r="F7978" s="335" t="s">
        <v>868</v>
      </c>
      <c r="G7978" s="179">
        <f t="shared" si="372"/>
        <v>4226.54</v>
      </c>
      <c r="H7978" s="179">
        <f t="shared" si="373"/>
        <v>0</v>
      </c>
      <c r="I7978" s="179">
        <f t="shared" si="374"/>
        <v>4226.54</v>
      </c>
    </row>
    <row r="7979" spans="1:9" ht="15.75" thickBot="1">
      <c r="A7979" s="398"/>
      <c r="B7979" s="333">
        <v>145.25</v>
      </c>
      <c r="C7979" s="334">
        <v>4580.3100000000004</v>
      </c>
      <c r="D7979" s="335" t="s">
        <v>384</v>
      </c>
      <c r="E7979" s="335" t="s">
        <v>386</v>
      </c>
      <c r="F7979" s="335" t="s">
        <v>838</v>
      </c>
      <c r="G7979" s="179">
        <f t="shared" si="372"/>
        <v>4580.3100000000004</v>
      </c>
      <c r="H7979" s="179">
        <f t="shared" si="373"/>
        <v>0</v>
      </c>
      <c r="I7979" s="179">
        <f t="shared" si="374"/>
        <v>4580.3100000000004</v>
      </c>
    </row>
    <row r="7980" spans="1:9" ht="15.75" thickBot="1">
      <c r="A7980" s="398"/>
      <c r="B7980" s="333">
        <v>168.5</v>
      </c>
      <c r="C7980" s="334">
        <v>5577.93</v>
      </c>
      <c r="D7980" s="335" t="s">
        <v>384</v>
      </c>
      <c r="E7980" s="335" t="s">
        <v>386</v>
      </c>
      <c r="F7980" s="335" t="s">
        <v>872</v>
      </c>
      <c r="G7980" s="179">
        <f t="shared" si="372"/>
        <v>5577.93</v>
      </c>
      <c r="H7980" s="179">
        <f t="shared" si="373"/>
        <v>0</v>
      </c>
      <c r="I7980" s="179">
        <f t="shared" si="374"/>
        <v>5577.93</v>
      </c>
    </row>
    <row r="7981" spans="1:9" ht="15.75" thickBot="1">
      <c r="A7981" s="398"/>
      <c r="B7981" s="333">
        <v>125</v>
      </c>
      <c r="C7981" s="334">
        <v>3653.38</v>
      </c>
      <c r="D7981" s="335" t="s">
        <v>384</v>
      </c>
      <c r="E7981" s="335" t="s">
        <v>386</v>
      </c>
      <c r="F7981" s="335" t="s">
        <v>858</v>
      </c>
      <c r="G7981" s="179">
        <f t="shared" si="372"/>
        <v>3653.38</v>
      </c>
      <c r="H7981" s="179">
        <f t="shared" si="373"/>
        <v>0</v>
      </c>
      <c r="I7981" s="179">
        <f t="shared" si="374"/>
        <v>3653.38</v>
      </c>
    </row>
    <row r="7982" spans="1:9" ht="15.75" thickBot="1">
      <c r="A7982" s="398"/>
      <c r="B7982" s="333">
        <v>8.1999999999999993</v>
      </c>
      <c r="C7982" s="334">
        <v>405.91</v>
      </c>
      <c r="D7982" s="335" t="s">
        <v>385</v>
      </c>
      <c r="E7982" s="335" t="s">
        <v>386</v>
      </c>
      <c r="F7982" s="335" t="s">
        <v>918</v>
      </c>
      <c r="G7982" s="179">
        <f t="shared" si="372"/>
        <v>0</v>
      </c>
      <c r="H7982" s="179">
        <f t="shared" si="373"/>
        <v>405.91</v>
      </c>
      <c r="I7982" s="179">
        <f t="shared" si="374"/>
        <v>405.91</v>
      </c>
    </row>
    <row r="7983" spans="1:9" ht="15.75" thickBot="1">
      <c r="A7983" s="398"/>
      <c r="B7983" s="333">
        <v>10.6</v>
      </c>
      <c r="C7983" s="334">
        <v>524.70000000000005</v>
      </c>
      <c r="D7983" s="335" t="s">
        <v>385</v>
      </c>
      <c r="E7983" s="335" t="s">
        <v>386</v>
      </c>
      <c r="F7983" s="335" t="s">
        <v>919</v>
      </c>
      <c r="G7983" s="179">
        <f t="shared" si="372"/>
        <v>0</v>
      </c>
      <c r="H7983" s="179">
        <f t="shared" si="373"/>
        <v>524.70000000000005</v>
      </c>
      <c r="I7983" s="179">
        <f t="shared" si="374"/>
        <v>524.70000000000005</v>
      </c>
    </row>
    <row r="7984" spans="1:9" ht="15.75" thickBot="1">
      <c r="A7984" s="398"/>
      <c r="B7984" s="333">
        <v>9.4</v>
      </c>
      <c r="C7984" s="334">
        <v>465.31</v>
      </c>
      <c r="D7984" s="335" t="s">
        <v>385</v>
      </c>
      <c r="E7984" s="335" t="s">
        <v>386</v>
      </c>
      <c r="F7984" s="335" t="s">
        <v>920</v>
      </c>
      <c r="G7984" s="179">
        <f t="shared" si="372"/>
        <v>0</v>
      </c>
      <c r="H7984" s="179">
        <f t="shared" si="373"/>
        <v>465.31</v>
      </c>
      <c r="I7984" s="179">
        <f t="shared" si="374"/>
        <v>465.31</v>
      </c>
    </row>
    <row r="7985" spans="1:9" ht="15.75" thickBot="1">
      <c r="A7985" s="398"/>
      <c r="B7985" s="333">
        <v>10.6</v>
      </c>
      <c r="C7985" s="334">
        <v>524.70000000000005</v>
      </c>
      <c r="D7985" s="335" t="s">
        <v>385</v>
      </c>
      <c r="E7985" s="335" t="s">
        <v>386</v>
      </c>
      <c r="F7985" s="335" t="s">
        <v>858</v>
      </c>
      <c r="G7985" s="179">
        <f t="shared" si="372"/>
        <v>0</v>
      </c>
      <c r="H7985" s="179">
        <f t="shared" si="373"/>
        <v>524.70000000000005</v>
      </c>
      <c r="I7985" s="179">
        <f t="shared" si="374"/>
        <v>524.70000000000005</v>
      </c>
    </row>
    <row r="7986" spans="1:9" ht="15.75" thickBot="1">
      <c r="A7986" s="398"/>
      <c r="B7986" s="333">
        <v>1.2</v>
      </c>
      <c r="C7986" s="334">
        <v>59.4</v>
      </c>
      <c r="D7986" s="335" t="s">
        <v>834</v>
      </c>
      <c r="E7986" s="335" t="s">
        <v>386</v>
      </c>
      <c r="F7986" s="335" t="s">
        <v>918</v>
      </c>
      <c r="G7986" s="179">
        <f t="shared" si="372"/>
        <v>0</v>
      </c>
      <c r="H7986" s="179">
        <f t="shared" si="373"/>
        <v>0</v>
      </c>
      <c r="I7986" s="179">
        <f t="shared" si="374"/>
        <v>0</v>
      </c>
    </row>
    <row r="7987" spans="1:9" ht="15.75" thickBot="1">
      <c r="A7987" s="399"/>
      <c r="B7987" s="333">
        <v>0</v>
      </c>
      <c r="C7987" s="334">
        <v>103.96</v>
      </c>
      <c r="D7987" s="335" t="s">
        <v>393</v>
      </c>
      <c r="E7987" s="335" t="s">
        <v>386</v>
      </c>
      <c r="F7987" s="335" t="s">
        <v>859</v>
      </c>
      <c r="G7987" s="179">
        <f t="shared" si="372"/>
        <v>0</v>
      </c>
      <c r="H7987" s="179">
        <f t="shared" si="373"/>
        <v>0</v>
      </c>
      <c r="I7987" s="179">
        <f t="shared" si="374"/>
        <v>0</v>
      </c>
    </row>
    <row r="7988" spans="1:9" ht="15.75" thickBot="1">
      <c r="A7988" s="336" t="s">
        <v>1104</v>
      </c>
      <c r="B7988" s="337">
        <v>887.05</v>
      </c>
      <c r="C7988" s="338">
        <v>30777.8</v>
      </c>
      <c r="D7988" s="394"/>
      <c r="E7988" s="395"/>
      <c r="F7988" s="396"/>
      <c r="G7988" s="179">
        <f t="shared" si="372"/>
        <v>0</v>
      </c>
      <c r="H7988" s="179">
        <f t="shared" si="373"/>
        <v>0</v>
      </c>
      <c r="I7988" s="179">
        <f t="shared" si="374"/>
        <v>0</v>
      </c>
    </row>
    <row r="7989" spans="1:9" ht="15.75" thickBot="1">
      <c r="A7989" s="397" t="s">
        <v>1105</v>
      </c>
      <c r="B7989" s="333">
        <v>0.5</v>
      </c>
      <c r="C7989" s="334">
        <v>18.98</v>
      </c>
      <c r="D7989" s="335" t="s">
        <v>387</v>
      </c>
      <c r="E7989" s="335" t="s">
        <v>386</v>
      </c>
      <c r="F7989" s="335" t="s">
        <v>872</v>
      </c>
      <c r="G7989" s="179">
        <f t="shared" si="372"/>
        <v>0</v>
      </c>
      <c r="H7989" s="179">
        <f t="shared" si="373"/>
        <v>0</v>
      </c>
      <c r="I7989" s="179">
        <f t="shared" si="374"/>
        <v>0</v>
      </c>
    </row>
    <row r="7990" spans="1:9" ht="15.75" thickBot="1">
      <c r="A7990" s="398"/>
      <c r="B7990" s="333">
        <v>37.25</v>
      </c>
      <c r="C7990" s="334">
        <v>942.71</v>
      </c>
      <c r="D7990" s="335" t="s">
        <v>384</v>
      </c>
      <c r="E7990" s="335" t="s">
        <v>386</v>
      </c>
      <c r="F7990" s="335" t="s">
        <v>867</v>
      </c>
      <c r="G7990" s="179">
        <f t="shared" si="372"/>
        <v>942.71</v>
      </c>
      <c r="H7990" s="179">
        <f t="shared" si="373"/>
        <v>0</v>
      </c>
      <c r="I7990" s="179">
        <f t="shared" si="374"/>
        <v>942.71</v>
      </c>
    </row>
    <row r="7991" spans="1:9" ht="15.75" thickBot="1">
      <c r="A7991" s="398"/>
      <c r="B7991" s="333">
        <v>30.5</v>
      </c>
      <c r="C7991" s="334">
        <v>771.88</v>
      </c>
      <c r="D7991" s="335" t="s">
        <v>384</v>
      </c>
      <c r="E7991" s="335" t="s">
        <v>386</v>
      </c>
      <c r="F7991" s="335" t="s">
        <v>868</v>
      </c>
      <c r="G7991" s="179">
        <f t="shared" si="372"/>
        <v>771.88</v>
      </c>
      <c r="H7991" s="179">
        <f t="shared" si="373"/>
        <v>0</v>
      </c>
      <c r="I7991" s="179">
        <f t="shared" si="374"/>
        <v>771.88</v>
      </c>
    </row>
    <row r="7992" spans="1:9" ht="15.75" thickBot="1">
      <c r="A7992" s="398"/>
      <c r="B7992" s="333">
        <v>30.25</v>
      </c>
      <c r="C7992" s="334">
        <v>765.56</v>
      </c>
      <c r="D7992" s="335" t="s">
        <v>384</v>
      </c>
      <c r="E7992" s="335" t="s">
        <v>386</v>
      </c>
      <c r="F7992" s="335" t="s">
        <v>838</v>
      </c>
      <c r="G7992" s="179">
        <f t="shared" si="372"/>
        <v>765.56</v>
      </c>
      <c r="H7992" s="179">
        <f t="shared" si="373"/>
        <v>0</v>
      </c>
      <c r="I7992" s="179">
        <f t="shared" si="374"/>
        <v>765.56</v>
      </c>
    </row>
    <row r="7993" spans="1:9" ht="15.75" thickBot="1">
      <c r="A7993" s="398"/>
      <c r="B7993" s="333">
        <v>33</v>
      </c>
      <c r="C7993" s="334">
        <v>835.15</v>
      </c>
      <c r="D7993" s="335" t="s">
        <v>384</v>
      </c>
      <c r="E7993" s="335" t="s">
        <v>386</v>
      </c>
      <c r="F7993" s="335" t="s">
        <v>872</v>
      </c>
      <c r="G7993" s="179">
        <f t="shared" si="372"/>
        <v>835.15</v>
      </c>
      <c r="H7993" s="179">
        <f t="shared" si="373"/>
        <v>0</v>
      </c>
      <c r="I7993" s="179">
        <f t="shared" si="374"/>
        <v>835.15</v>
      </c>
    </row>
    <row r="7994" spans="1:9" ht="15.75" thickBot="1">
      <c r="A7994" s="399"/>
      <c r="B7994" s="333">
        <v>42</v>
      </c>
      <c r="C7994" s="334">
        <v>1062.92</v>
      </c>
      <c r="D7994" s="335" t="s">
        <v>384</v>
      </c>
      <c r="E7994" s="335" t="s">
        <v>386</v>
      </c>
      <c r="F7994" s="335" t="s">
        <v>858</v>
      </c>
      <c r="G7994" s="179">
        <f t="shared" si="372"/>
        <v>1062.92</v>
      </c>
      <c r="H7994" s="179">
        <f t="shared" si="373"/>
        <v>0</v>
      </c>
      <c r="I7994" s="179">
        <f t="shared" si="374"/>
        <v>1062.92</v>
      </c>
    </row>
    <row r="7995" spans="1:9" ht="15.75" thickBot="1">
      <c r="A7995" s="336" t="s">
        <v>1105</v>
      </c>
      <c r="B7995" s="337">
        <v>173.5</v>
      </c>
      <c r="C7995" s="338">
        <v>4397.2</v>
      </c>
      <c r="D7995" s="394"/>
      <c r="E7995" s="395"/>
      <c r="F7995" s="396"/>
      <c r="G7995" s="179">
        <f t="shared" si="372"/>
        <v>0</v>
      </c>
      <c r="H7995" s="179">
        <f t="shared" si="373"/>
        <v>0</v>
      </c>
      <c r="I7995" s="179">
        <f t="shared" si="374"/>
        <v>0</v>
      </c>
    </row>
    <row r="7996" spans="1:9" ht="15.75" thickBot="1">
      <c r="A7996" s="397" t="s">
        <v>566</v>
      </c>
      <c r="B7996" s="333">
        <v>13</v>
      </c>
      <c r="C7996" s="334">
        <v>525</v>
      </c>
      <c r="D7996" s="335" t="s">
        <v>385</v>
      </c>
      <c r="E7996" s="335" t="s">
        <v>386</v>
      </c>
      <c r="F7996" s="335" t="s">
        <v>916</v>
      </c>
      <c r="G7996" s="179">
        <f t="shared" si="372"/>
        <v>0</v>
      </c>
      <c r="H7996" s="179">
        <f t="shared" si="373"/>
        <v>525</v>
      </c>
      <c r="I7996" s="179">
        <f t="shared" si="374"/>
        <v>525</v>
      </c>
    </row>
    <row r="7997" spans="1:9" ht="15.75" thickBot="1">
      <c r="A7997" s="399"/>
      <c r="B7997" s="333">
        <v>11.8</v>
      </c>
      <c r="C7997" s="334">
        <v>476.54</v>
      </c>
      <c r="D7997" s="335" t="s">
        <v>385</v>
      </c>
      <c r="E7997" s="335" t="s">
        <v>386</v>
      </c>
      <c r="F7997" s="335" t="s">
        <v>917</v>
      </c>
      <c r="G7997" s="179">
        <f t="shared" si="372"/>
        <v>0</v>
      </c>
      <c r="H7997" s="179">
        <f t="shared" si="373"/>
        <v>476.54</v>
      </c>
      <c r="I7997" s="179">
        <f t="shared" si="374"/>
        <v>476.54</v>
      </c>
    </row>
    <row r="7998" spans="1:9" ht="15.75" thickBot="1">
      <c r="A7998" s="336" t="s">
        <v>566</v>
      </c>
      <c r="B7998" s="337">
        <v>24.8</v>
      </c>
      <c r="C7998" s="338">
        <v>1001.54</v>
      </c>
      <c r="D7998" s="394"/>
      <c r="E7998" s="395"/>
      <c r="F7998" s="396"/>
      <c r="G7998" s="179">
        <f t="shared" si="372"/>
        <v>0</v>
      </c>
      <c r="H7998" s="179">
        <f t="shared" si="373"/>
        <v>0</v>
      </c>
      <c r="I7998" s="179">
        <f t="shared" si="374"/>
        <v>0</v>
      </c>
    </row>
    <row r="7999" spans="1:9" ht="15.75" thickBot="1">
      <c r="A7999" s="397" t="s">
        <v>567</v>
      </c>
      <c r="B7999" s="333">
        <v>2.4</v>
      </c>
      <c r="C7999" s="334">
        <v>118.8</v>
      </c>
      <c r="D7999" s="335" t="s">
        <v>389</v>
      </c>
      <c r="E7999" s="335" t="s">
        <v>386</v>
      </c>
      <c r="F7999" s="335" t="s">
        <v>917</v>
      </c>
      <c r="G7999" s="179">
        <f t="shared" si="372"/>
        <v>0</v>
      </c>
      <c r="H7999" s="179">
        <f t="shared" si="373"/>
        <v>0</v>
      </c>
      <c r="I7999" s="179">
        <f t="shared" si="374"/>
        <v>0</v>
      </c>
    </row>
    <row r="8000" spans="1:9" ht="15.75" thickBot="1">
      <c r="A8000" s="398"/>
      <c r="B8000" s="333">
        <v>2.4</v>
      </c>
      <c r="C8000" s="334">
        <v>101.73</v>
      </c>
      <c r="D8000" s="335" t="s">
        <v>391</v>
      </c>
      <c r="E8000" s="335" t="s">
        <v>386</v>
      </c>
      <c r="F8000" s="335" t="s">
        <v>817</v>
      </c>
      <c r="G8000" s="179">
        <f t="shared" si="372"/>
        <v>0</v>
      </c>
      <c r="H8000" s="179">
        <f t="shared" si="373"/>
        <v>0</v>
      </c>
      <c r="I8000" s="179">
        <f t="shared" si="374"/>
        <v>0</v>
      </c>
    </row>
    <row r="8001" spans="1:9" ht="15.75" thickBot="1">
      <c r="A8001" s="398"/>
      <c r="B8001" s="333">
        <v>2.4</v>
      </c>
      <c r="C8001" s="334">
        <v>101.73</v>
      </c>
      <c r="D8001" s="335" t="s">
        <v>391</v>
      </c>
      <c r="E8001" s="335" t="s">
        <v>386</v>
      </c>
      <c r="F8001" s="335" t="s">
        <v>818</v>
      </c>
      <c r="G8001" s="179">
        <f t="shared" si="372"/>
        <v>0</v>
      </c>
      <c r="H8001" s="179">
        <f t="shared" si="373"/>
        <v>0</v>
      </c>
      <c r="I8001" s="179">
        <f t="shared" si="374"/>
        <v>0</v>
      </c>
    </row>
    <row r="8002" spans="1:9" ht="15.75" thickBot="1">
      <c r="A8002" s="398"/>
      <c r="B8002" s="333">
        <v>2.4</v>
      </c>
      <c r="C8002" s="334">
        <v>105.44</v>
      </c>
      <c r="D8002" s="335" t="s">
        <v>391</v>
      </c>
      <c r="E8002" s="335" t="s">
        <v>386</v>
      </c>
      <c r="F8002" s="335" t="s">
        <v>819</v>
      </c>
      <c r="G8002" s="179">
        <f t="shared" si="372"/>
        <v>0</v>
      </c>
      <c r="H8002" s="179">
        <f t="shared" si="373"/>
        <v>0</v>
      </c>
      <c r="I8002" s="179">
        <f t="shared" si="374"/>
        <v>0</v>
      </c>
    </row>
    <row r="8003" spans="1:9" ht="15.75" thickBot="1">
      <c r="A8003" s="398"/>
      <c r="B8003" s="333">
        <v>2.4</v>
      </c>
      <c r="C8003" s="334">
        <v>105.44</v>
      </c>
      <c r="D8003" s="335" t="s">
        <v>391</v>
      </c>
      <c r="E8003" s="335" t="s">
        <v>386</v>
      </c>
      <c r="F8003" s="335" t="s">
        <v>820</v>
      </c>
      <c r="G8003" s="179">
        <f t="shared" si="372"/>
        <v>0</v>
      </c>
      <c r="H8003" s="179">
        <f t="shared" si="373"/>
        <v>0</v>
      </c>
      <c r="I8003" s="179">
        <f t="shared" si="374"/>
        <v>0</v>
      </c>
    </row>
    <row r="8004" spans="1:9" ht="15.75" thickBot="1">
      <c r="A8004" s="398"/>
      <c r="B8004" s="333">
        <v>2.4</v>
      </c>
      <c r="C8004" s="334">
        <v>105.44</v>
      </c>
      <c r="D8004" s="335" t="s">
        <v>391</v>
      </c>
      <c r="E8004" s="335" t="s">
        <v>386</v>
      </c>
      <c r="F8004" s="335" t="s">
        <v>821</v>
      </c>
      <c r="G8004" s="179">
        <f t="shared" si="372"/>
        <v>0</v>
      </c>
      <c r="H8004" s="179">
        <f t="shared" si="373"/>
        <v>0</v>
      </c>
      <c r="I8004" s="179">
        <f t="shared" si="374"/>
        <v>0</v>
      </c>
    </row>
    <row r="8005" spans="1:9" ht="15.75" thickBot="1">
      <c r="A8005" s="398"/>
      <c r="B8005" s="333">
        <v>2.5</v>
      </c>
      <c r="C8005" s="334">
        <v>85.02</v>
      </c>
      <c r="D8005" s="335" t="s">
        <v>524</v>
      </c>
      <c r="E8005" s="335" t="s">
        <v>386</v>
      </c>
      <c r="F8005" s="335" t="s">
        <v>894</v>
      </c>
      <c r="G8005" s="179">
        <f t="shared" ref="G8005:G8068" si="375">IF(D8005="REG",C8005,0)</f>
        <v>0</v>
      </c>
      <c r="H8005" s="179">
        <f t="shared" ref="H8005:H8068" si="376">IF(D8005="SAL",C8005,0)</f>
        <v>0</v>
      </c>
      <c r="I8005" s="179">
        <f t="shared" ref="I8005:I8068" si="377">+G8005+H8005</f>
        <v>0</v>
      </c>
    </row>
    <row r="8006" spans="1:9" ht="15.75" thickBot="1">
      <c r="A8006" s="398"/>
      <c r="B8006" s="333">
        <v>1</v>
      </c>
      <c r="C8006" s="334">
        <v>31.66</v>
      </c>
      <c r="D8006" s="335" t="s">
        <v>387</v>
      </c>
      <c r="E8006" s="335" t="s">
        <v>386</v>
      </c>
      <c r="F8006" s="335" t="s">
        <v>807</v>
      </c>
      <c r="G8006" s="179">
        <f t="shared" si="375"/>
        <v>0</v>
      </c>
      <c r="H8006" s="179">
        <f t="shared" si="376"/>
        <v>0</v>
      </c>
      <c r="I8006" s="179">
        <f t="shared" si="377"/>
        <v>0</v>
      </c>
    </row>
    <row r="8007" spans="1:9" ht="15.75" thickBot="1">
      <c r="A8007" s="398"/>
      <c r="B8007" s="333">
        <v>1</v>
      </c>
      <c r="C8007" s="334">
        <v>40.71</v>
      </c>
      <c r="D8007" s="335" t="s">
        <v>387</v>
      </c>
      <c r="E8007" s="335" t="s">
        <v>386</v>
      </c>
      <c r="F8007" s="335" t="s">
        <v>837</v>
      </c>
      <c r="G8007" s="179">
        <f t="shared" si="375"/>
        <v>0</v>
      </c>
      <c r="H8007" s="179">
        <f t="shared" si="376"/>
        <v>0</v>
      </c>
      <c r="I8007" s="179">
        <f t="shared" si="377"/>
        <v>0</v>
      </c>
    </row>
    <row r="8008" spans="1:9" ht="15.75" thickBot="1">
      <c r="A8008" s="398"/>
      <c r="B8008" s="333">
        <v>1</v>
      </c>
      <c r="C8008" s="334">
        <v>31.66</v>
      </c>
      <c r="D8008" s="335" t="s">
        <v>387</v>
      </c>
      <c r="E8008" s="335" t="s">
        <v>386</v>
      </c>
      <c r="F8008" s="335" t="s">
        <v>811</v>
      </c>
      <c r="G8008" s="179">
        <f t="shared" si="375"/>
        <v>0</v>
      </c>
      <c r="H8008" s="179">
        <f t="shared" si="376"/>
        <v>0</v>
      </c>
      <c r="I8008" s="179">
        <f t="shared" si="377"/>
        <v>0</v>
      </c>
    </row>
    <row r="8009" spans="1:9" ht="15.75" thickBot="1">
      <c r="A8009" s="398"/>
      <c r="B8009" s="333">
        <v>6.5</v>
      </c>
      <c r="C8009" s="334">
        <v>241.34</v>
      </c>
      <c r="D8009" s="335" t="s">
        <v>387</v>
      </c>
      <c r="E8009" s="335" t="s">
        <v>386</v>
      </c>
      <c r="F8009" s="335" t="s">
        <v>813</v>
      </c>
      <c r="G8009" s="179">
        <f t="shared" si="375"/>
        <v>0</v>
      </c>
      <c r="H8009" s="179">
        <f t="shared" si="376"/>
        <v>0</v>
      </c>
      <c r="I8009" s="179">
        <f t="shared" si="377"/>
        <v>0</v>
      </c>
    </row>
    <row r="8010" spans="1:9" ht="15.75" thickBot="1">
      <c r="A8010" s="398"/>
      <c r="B8010" s="333">
        <v>3.25</v>
      </c>
      <c r="C8010" s="334">
        <v>130.28</v>
      </c>
      <c r="D8010" s="335" t="s">
        <v>387</v>
      </c>
      <c r="E8010" s="335" t="s">
        <v>386</v>
      </c>
      <c r="F8010" s="335" t="s">
        <v>808</v>
      </c>
      <c r="G8010" s="179">
        <f t="shared" si="375"/>
        <v>0</v>
      </c>
      <c r="H8010" s="179">
        <f t="shared" si="376"/>
        <v>0</v>
      </c>
      <c r="I8010" s="179">
        <f t="shared" si="377"/>
        <v>0</v>
      </c>
    </row>
    <row r="8011" spans="1:9" ht="15.75" thickBot="1">
      <c r="A8011" s="398"/>
      <c r="B8011" s="333">
        <v>7</v>
      </c>
      <c r="C8011" s="334">
        <v>237.68</v>
      </c>
      <c r="D8011" s="335" t="s">
        <v>387</v>
      </c>
      <c r="E8011" s="335" t="s">
        <v>386</v>
      </c>
      <c r="F8011" s="335" t="s">
        <v>809</v>
      </c>
      <c r="G8011" s="179">
        <f t="shared" si="375"/>
        <v>0</v>
      </c>
      <c r="H8011" s="179">
        <f t="shared" si="376"/>
        <v>0</v>
      </c>
      <c r="I8011" s="179">
        <f t="shared" si="377"/>
        <v>0</v>
      </c>
    </row>
    <row r="8012" spans="1:9" ht="15.75" thickBot="1">
      <c r="A8012" s="398"/>
      <c r="B8012" s="333">
        <v>7.5</v>
      </c>
      <c r="C8012" s="334">
        <v>259.14999999999998</v>
      </c>
      <c r="D8012" s="335" t="s">
        <v>387</v>
      </c>
      <c r="E8012" s="335" t="s">
        <v>386</v>
      </c>
      <c r="F8012" s="335" t="s">
        <v>810</v>
      </c>
      <c r="G8012" s="179">
        <f t="shared" si="375"/>
        <v>0</v>
      </c>
      <c r="H8012" s="179">
        <f t="shared" si="376"/>
        <v>0</v>
      </c>
      <c r="I8012" s="179">
        <f t="shared" si="377"/>
        <v>0</v>
      </c>
    </row>
    <row r="8013" spans="1:9" ht="15.75" thickBot="1">
      <c r="A8013" s="398"/>
      <c r="B8013" s="333">
        <v>11.25</v>
      </c>
      <c r="C8013" s="334">
        <v>404.5</v>
      </c>
      <c r="D8013" s="335" t="s">
        <v>387</v>
      </c>
      <c r="E8013" s="335" t="s">
        <v>386</v>
      </c>
      <c r="F8013" s="335" t="s">
        <v>835</v>
      </c>
      <c r="G8013" s="179">
        <f t="shared" si="375"/>
        <v>0</v>
      </c>
      <c r="H8013" s="179">
        <f t="shared" si="376"/>
        <v>0</v>
      </c>
      <c r="I8013" s="179">
        <f t="shared" si="377"/>
        <v>0</v>
      </c>
    </row>
    <row r="8014" spans="1:9" ht="15.75" thickBot="1">
      <c r="A8014" s="398"/>
      <c r="B8014" s="333">
        <v>25.5</v>
      </c>
      <c r="C8014" s="334">
        <v>905.47</v>
      </c>
      <c r="D8014" s="335" t="s">
        <v>387</v>
      </c>
      <c r="E8014" s="335" t="s">
        <v>386</v>
      </c>
      <c r="F8014" s="335" t="s">
        <v>802</v>
      </c>
      <c r="G8014" s="179">
        <f t="shared" si="375"/>
        <v>0</v>
      </c>
      <c r="H8014" s="179">
        <f t="shared" si="376"/>
        <v>0</v>
      </c>
      <c r="I8014" s="179">
        <f t="shared" si="377"/>
        <v>0</v>
      </c>
    </row>
    <row r="8015" spans="1:9" ht="15.75" thickBot="1">
      <c r="A8015" s="398"/>
      <c r="B8015" s="333">
        <v>44.5</v>
      </c>
      <c r="C8015" s="334">
        <v>1978.58</v>
      </c>
      <c r="D8015" s="335" t="s">
        <v>387</v>
      </c>
      <c r="E8015" s="335" t="s">
        <v>386</v>
      </c>
      <c r="F8015" s="335" t="s">
        <v>803</v>
      </c>
      <c r="G8015" s="179">
        <f t="shared" si="375"/>
        <v>0</v>
      </c>
      <c r="H8015" s="179">
        <f t="shared" si="376"/>
        <v>0</v>
      </c>
      <c r="I8015" s="179">
        <f t="shared" si="377"/>
        <v>0</v>
      </c>
    </row>
    <row r="8016" spans="1:9" ht="15.75" thickBot="1">
      <c r="A8016" s="398"/>
      <c r="B8016" s="333">
        <v>28.25</v>
      </c>
      <c r="C8016" s="334">
        <v>1154.1600000000001</v>
      </c>
      <c r="D8016" s="335" t="s">
        <v>387</v>
      </c>
      <c r="E8016" s="335" t="s">
        <v>386</v>
      </c>
      <c r="F8016" s="335" t="s">
        <v>804</v>
      </c>
      <c r="G8016" s="179">
        <f t="shared" si="375"/>
        <v>0</v>
      </c>
      <c r="H8016" s="179">
        <f t="shared" si="376"/>
        <v>0</v>
      </c>
      <c r="I8016" s="179">
        <f t="shared" si="377"/>
        <v>0</v>
      </c>
    </row>
    <row r="8017" spans="1:9" ht="15.75" thickBot="1">
      <c r="A8017" s="398"/>
      <c r="B8017" s="333">
        <v>1.75</v>
      </c>
      <c r="C8017" s="334">
        <v>84.42</v>
      </c>
      <c r="D8017" s="335" t="s">
        <v>387</v>
      </c>
      <c r="E8017" s="335" t="s">
        <v>386</v>
      </c>
      <c r="F8017" s="335" t="s">
        <v>845</v>
      </c>
      <c r="G8017" s="179">
        <f t="shared" si="375"/>
        <v>0</v>
      </c>
      <c r="H8017" s="179">
        <f t="shared" si="376"/>
        <v>0</v>
      </c>
      <c r="I8017" s="179">
        <f t="shared" si="377"/>
        <v>0</v>
      </c>
    </row>
    <row r="8018" spans="1:9" ht="15.75" thickBot="1">
      <c r="A8018" s="398"/>
      <c r="B8018" s="333">
        <v>41.25</v>
      </c>
      <c r="C8018" s="334">
        <v>1831.51</v>
      </c>
      <c r="D8018" s="335" t="s">
        <v>387</v>
      </c>
      <c r="E8018" s="335" t="s">
        <v>386</v>
      </c>
      <c r="F8018" s="335" t="s">
        <v>843</v>
      </c>
      <c r="G8018" s="179">
        <f t="shared" si="375"/>
        <v>0</v>
      </c>
      <c r="H8018" s="179">
        <f t="shared" si="376"/>
        <v>0</v>
      </c>
      <c r="I8018" s="179">
        <f t="shared" si="377"/>
        <v>0</v>
      </c>
    </row>
    <row r="8019" spans="1:9" ht="15.75" thickBot="1">
      <c r="A8019" s="398"/>
      <c r="B8019" s="333">
        <v>10.5</v>
      </c>
      <c r="C8019" s="334">
        <v>503.67</v>
      </c>
      <c r="D8019" s="335" t="s">
        <v>387</v>
      </c>
      <c r="E8019" s="335" t="s">
        <v>386</v>
      </c>
      <c r="F8019" s="335" t="s">
        <v>894</v>
      </c>
      <c r="G8019" s="179">
        <f t="shared" si="375"/>
        <v>0</v>
      </c>
      <c r="H8019" s="179">
        <f t="shared" si="376"/>
        <v>0</v>
      </c>
      <c r="I8019" s="179">
        <f t="shared" si="377"/>
        <v>0</v>
      </c>
    </row>
    <row r="8020" spans="1:9" ht="15.75" thickBot="1">
      <c r="A8020" s="398"/>
      <c r="B8020" s="333">
        <v>25.5</v>
      </c>
      <c r="C8020" s="334">
        <v>954.92</v>
      </c>
      <c r="D8020" s="335" t="s">
        <v>387</v>
      </c>
      <c r="E8020" s="335" t="s">
        <v>386</v>
      </c>
      <c r="F8020" s="335" t="s">
        <v>881</v>
      </c>
      <c r="G8020" s="179">
        <f t="shared" si="375"/>
        <v>0</v>
      </c>
      <c r="H8020" s="179">
        <f t="shared" si="376"/>
        <v>0</v>
      </c>
      <c r="I8020" s="179">
        <f t="shared" si="377"/>
        <v>0</v>
      </c>
    </row>
    <row r="8021" spans="1:9" ht="15.75" thickBot="1">
      <c r="A8021" s="398"/>
      <c r="B8021" s="333">
        <v>1.5</v>
      </c>
      <c r="C8021" s="334">
        <v>51.69</v>
      </c>
      <c r="D8021" s="335" t="s">
        <v>387</v>
      </c>
      <c r="E8021" s="335" t="s">
        <v>386</v>
      </c>
      <c r="F8021" s="335" t="s">
        <v>805</v>
      </c>
      <c r="G8021" s="179">
        <f t="shared" si="375"/>
        <v>0</v>
      </c>
      <c r="H8021" s="179">
        <f t="shared" si="376"/>
        <v>0</v>
      </c>
      <c r="I8021" s="179">
        <f t="shared" si="377"/>
        <v>0</v>
      </c>
    </row>
    <row r="8022" spans="1:9" ht="15.75" thickBot="1">
      <c r="A8022" s="398"/>
      <c r="B8022" s="333">
        <v>14.5</v>
      </c>
      <c r="C8022" s="334">
        <v>514.37</v>
      </c>
      <c r="D8022" s="335" t="s">
        <v>387</v>
      </c>
      <c r="E8022" s="335" t="s">
        <v>386</v>
      </c>
      <c r="F8022" s="335" t="s">
        <v>862</v>
      </c>
      <c r="G8022" s="179">
        <f t="shared" si="375"/>
        <v>0</v>
      </c>
      <c r="H8022" s="179">
        <f t="shared" si="376"/>
        <v>0</v>
      </c>
      <c r="I8022" s="179">
        <f t="shared" si="377"/>
        <v>0</v>
      </c>
    </row>
    <row r="8023" spans="1:9" ht="15.75" thickBot="1">
      <c r="A8023" s="398"/>
      <c r="B8023" s="333">
        <v>3</v>
      </c>
      <c r="C8023" s="334">
        <v>143.68</v>
      </c>
      <c r="D8023" s="335" t="s">
        <v>387</v>
      </c>
      <c r="E8023" s="335" t="s">
        <v>386</v>
      </c>
      <c r="F8023" s="335" t="s">
        <v>816</v>
      </c>
      <c r="G8023" s="179">
        <f t="shared" si="375"/>
        <v>0</v>
      </c>
      <c r="H8023" s="179">
        <f t="shared" si="376"/>
        <v>0</v>
      </c>
      <c r="I8023" s="179">
        <f t="shared" si="377"/>
        <v>0</v>
      </c>
    </row>
    <row r="8024" spans="1:9" ht="15.75" thickBot="1">
      <c r="A8024" s="398"/>
      <c r="B8024" s="333">
        <v>16</v>
      </c>
      <c r="C8024" s="334">
        <v>694.91</v>
      </c>
      <c r="D8024" s="335" t="s">
        <v>387</v>
      </c>
      <c r="E8024" s="335" t="s">
        <v>386</v>
      </c>
      <c r="F8024" s="335" t="s">
        <v>863</v>
      </c>
      <c r="G8024" s="179">
        <f t="shared" si="375"/>
        <v>0</v>
      </c>
      <c r="H8024" s="179">
        <f t="shared" si="376"/>
        <v>0</v>
      </c>
      <c r="I8024" s="179">
        <f t="shared" si="377"/>
        <v>0</v>
      </c>
    </row>
    <row r="8025" spans="1:9" ht="15.75" thickBot="1">
      <c r="A8025" s="398"/>
      <c r="B8025" s="333">
        <v>10</v>
      </c>
      <c r="C8025" s="334">
        <v>406.21</v>
      </c>
      <c r="D8025" s="335" t="s">
        <v>387</v>
      </c>
      <c r="E8025" s="335" t="s">
        <v>386</v>
      </c>
      <c r="F8025" s="335" t="s">
        <v>864</v>
      </c>
      <c r="G8025" s="179">
        <f t="shared" si="375"/>
        <v>0</v>
      </c>
      <c r="H8025" s="179">
        <f t="shared" si="376"/>
        <v>0</v>
      </c>
      <c r="I8025" s="179">
        <f t="shared" si="377"/>
        <v>0</v>
      </c>
    </row>
    <row r="8026" spans="1:9" ht="15.75" thickBot="1">
      <c r="A8026" s="398"/>
      <c r="B8026" s="333">
        <v>20.75</v>
      </c>
      <c r="C8026" s="334">
        <v>850.99</v>
      </c>
      <c r="D8026" s="335" t="s">
        <v>387</v>
      </c>
      <c r="E8026" s="335" t="s">
        <v>386</v>
      </c>
      <c r="F8026" s="335" t="s">
        <v>841</v>
      </c>
      <c r="G8026" s="179">
        <f t="shared" si="375"/>
        <v>0</v>
      </c>
      <c r="H8026" s="179">
        <f t="shared" si="376"/>
        <v>0</v>
      </c>
      <c r="I8026" s="179">
        <f t="shared" si="377"/>
        <v>0</v>
      </c>
    </row>
    <row r="8027" spans="1:9" ht="15.75" thickBot="1">
      <c r="A8027" s="398"/>
      <c r="B8027" s="333">
        <v>36.5</v>
      </c>
      <c r="C8027" s="334">
        <v>1360.91</v>
      </c>
      <c r="D8027" s="335" t="s">
        <v>387</v>
      </c>
      <c r="E8027" s="335" t="s">
        <v>386</v>
      </c>
      <c r="F8027" s="335" t="s">
        <v>856</v>
      </c>
      <c r="G8027" s="179">
        <f t="shared" si="375"/>
        <v>0</v>
      </c>
      <c r="H8027" s="179">
        <f t="shared" si="376"/>
        <v>0</v>
      </c>
      <c r="I8027" s="179">
        <f t="shared" si="377"/>
        <v>0</v>
      </c>
    </row>
    <row r="8028" spans="1:9" ht="15.75" thickBot="1">
      <c r="A8028" s="398"/>
      <c r="B8028" s="333">
        <v>172.75</v>
      </c>
      <c r="C8028" s="334">
        <v>4577.33</v>
      </c>
      <c r="D8028" s="335" t="s">
        <v>384</v>
      </c>
      <c r="E8028" s="335" t="s">
        <v>386</v>
      </c>
      <c r="F8028" s="335" t="s">
        <v>807</v>
      </c>
      <c r="G8028" s="179">
        <f t="shared" si="375"/>
        <v>4577.33</v>
      </c>
      <c r="H8028" s="179">
        <f t="shared" si="376"/>
        <v>0</v>
      </c>
      <c r="I8028" s="179">
        <f t="shared" si="377"/>
        <v>4577.33</v>
      </c>
    </row>
    <row r="8029" spans="1:9" ht="15.75" thickBot="1">
      <c r="A8029" s="398"/>
      <c r="B8029" s="333">
        <v>148.25</v>
      </c>
      <c r="C8029" s="334">
        <v>4020.34</v>
      </c>
      <c r="D8029" s="335" t="s">
        <v>384</v>
      </c>
      <c r="E8029" s="335" t="s">
        <v>386</v>
      </c>
      <c r="F8029" s="335" t="s">
        <v>837</v>
      </c>
      <c r="G8029" s="179">
        <f t="shared" si="375"/>
        <v>4020.34</v>
      </c>
      <c r="H8029" s="179">
        <f t="shared" si="376"/>
        <v>0</v>
      </c>
      <c r="I8029" s="179">
        <f t="shared" si="377"/>
        <v>4020.34</v>
      </c>
    </row>
    <row r="8030" spans="1:9" ht="15.75" thickBot="1">
      <c r="A8030" s="398"/>
      <c r="B8030" s="333">
        <v>161</v>
      </c>
      <c r="C8030" s="334">
        <v>4265.7700000000004</v>
      </c>
      <c r="D8030" s="335" t="s">
        <v>384</v>
      </c>
      <c r="E8030" s="335" t="s">
        <v>386</v>
      </c>
      <c r="F8030" s="335" t="s">
        <v>811</v>
      </c>
      <c r="G8030" s="179">
        <f t="shared" si="375"/>
        <v>4265.7700000000004</v>
      </c>
      <c r="H8030" s="179">
        <f t="shared" si="376"/>
        <v>0</v>
      </c>
      <c r="I8030" s="179">
        <f t="shared" si="377"/>
        <v>4265.7700000000004</v>
      </c>
    </row>
    <row r="8031" spans="1:9" ht="15.75" thickBot="1">
      <c r="A8031" s="398"/>
      <c r="B8031" s="333">
        <v>145.5</v>
      </c>
      <c r="C8031" s="334">
        <v>3993.23</v>
      </c>
      <c r="D8031" s="335" t="s">
        <v>384</v>
      </c>
      <c r="E8031" s="335" t="s">
        <v>386</v>
      </c>
      <c r="F8031" s="335" t="s">
        <v>813</v>
      </c>
      <c r="G8031" s="179">
        <f t="shared" si="375"/>
        <v>3993.23</v>
      </c>
      <c r="H8031" s="179">
        <f t="shared" si="376"/>
        <v>0</v>
      </c>
      <c r="I8031" s="179">
        <f t="shared" si="377"/>
        <v>3993.23</v>
      </c>
    </row>
    <row r="8032" spans="1:9" ht="15.75" thickBot="1">
      <c r="A8032" s="398"/>
      <c r="B8032" s="333">
        <v>201.75</v>
      </c>
      <c r="C8032" s="334">
        <v>5632.27</v>
      </c>
      <c r="D8032" s="335" t="s">
        <v>384</v>
      </c>
      <c r="E8032" s="335" t="s">
        <v>386</v>
      </c>
      <c r="F8032" s="335" t="s">
        <v>808</v>
      </c>
      <c r="G8032" s="179">
        <f t="shared" si="375"/>
        <v>5632.27</v>
      </c>
      <c r="H8032" s="179">
        <f t="shared" si="376"/>
        <v>0</v>
      </c>
      <c r="I8032" s="179">
        <f t="shared" si="377"/>
        <v>5632.27</v>
      </c>
    </row>
    <row r="8033" spans="1:9" ht="15.75" thickBot="1">
      <c r="A8033" s="398"/>
      <c r="B8033" s="333">
        <v>150</v>
      </c>
      <c r="C8033" s="334">
        <v>4333.4399999999996</v>
      </c>
      <c r="D8033" s="335" t="s">
        <v>384</v>
      </c>
      <c r="E8033" s="335" t="s">
        <v>386</v>
      </c>
      <c r="F8033" s="335" t="s">
        <v>809</v>
      </c>
      <c r="G8033" s="179">
        <f t="shared" si="375"/>
        <v>4333.4399999999996</v>
      </c>
      <c r="H8033" s="179">
        <f t="shared" si="376"/>
        <v>0</v>
      </c>
      <c r="I8033" s="179">
        <f t="shared" si="377"/>
        <v>4333.4399999999996</v>
      </c>
    </row>
    <row r="8034" spans="1:9" ht="15.75" thickBot="1">
      <c r="A8034" s="398"/>
      <c r="B8034" s="333">
        <v>177.5</v>
      </c>
      <c r="C8034" s="334">
        <v>4935.2</v>
      </c>
      <c r="D8034" s="335" t="s">
        <v>384</v>
      </c>
      <c r="E8034" s="335" t="s">
        <v>386</v>
      </c>
      <c r="F8034" s="335" t="s">
        <v>810</v>
      </c>
      <c r="G8034" s="179">
        <f t="shared" si="375"/>
        <v>4935.2</v>
      </c>
      <c r="H8034" s="179">
        <f t="shared" si="376"/>
        <v>0</v>
      </c>
      <c r="I8034" s="179">
        <f t="shared" si="377"/>
        <v>4935.2</v>
      </c>
    </row>
    <row r="8035" spans="1:9" ht="15.75" thickBot="1">
      <c r="A8035" s="398"/>
      <c r="B8035" s="333">
        <v>176</v>
      </c>
      <c r="C8035" s="334">
        <v>4935.46</v>
      </c>
      <c r="D8035" s="335" t="s">
        <v>384</v>
      </c>
      <c r="E8035" s="335" t="s">
        <v>386</v>
      </c>
      <c r="F8035" s="335" t="s">
        <v>835</v>
      </c>
      <c r="G8035" s="179">
        <f t="shared" si="375"/>
        <v>4935.46</v>
      </c>
      <c r="H8035" s="179">
        <f t="shared" si="376"/>
        <v>0</v>
      </c>
      <c r="I8035" s="179">
        <f t="shared" si="377"/>
        <v>4935.46</v>
      </c>
    </row>
    <row r="8036" spans="1:9" ht="15.75" thickBot="1">
      <c r="A8036" s="398"/>
      <c r="B8036" s="333">
        <v>152.75</v>
      </c>
      <c r="C8036" s="334">
        <v>4271.3599999999997</v>
      </c>
      <c r="D8036" s="335" t="s">
        <v>384</v>
      </c>
      <c r="E8036" s="335" t="s">
        <v>386</v>
      </c>
      <c r="F8036" s="335" t="s">
        <v>802</v>
      </c>
      <c r="G8036" s="179">
        <f t="shared" si="375"/>
        <v>4271.3599999999997</v>
      </c>
      <c r="H8036" s="179">
        <f t="shared" si="376"/>
        <v>0</v>
      </c>
      <c r="I8036" s="179">
        <f t="shared" si="377"/>
        <v>4271.3599999999997</v>
      </c>
    </row>
    <row r="8037" spans="1:9" ht="15.75" thickBot="1">
      <c r="A8037" s="398"/>
      <c r="B8037" s="333">
        <v>159.25</v>
      </c>
      <c r="C8037" s="334">
        <v>4746.57</v>
      </c>
      <c r="D8037" s="335" t="s">
        <v>384</v>
      </c>
      <c r="E8037" s="335" t="s">
        <v>386</v>
      </c>
      <c r="F8037" s="335" t="s">
        <v>803</v>
      </c>
      <c r="G8037" s="179">
        <f t="shared" si="375"/>
        <v>4746.57</v>
      </c>
      <c r="H8037" s="179">
        <f t="shared" si="376"/>
        <v>0</v>
      </c>
      <c r="I8037" s="179">
        <f t="shared" si="377"/>
        <v>4746.57</v>
      </c>
    </row>
    <row r="8038" spans="1:9" ht="15.75" thickBot="1">
      <c r="A8038" s="398"/>
      <c r="B8038" s="333">
        <v>181.75</v>
      </c>
      <c r="C8038" s="334">
        <v>5261.19</v>
      </c>
      <c r="D8038" s="335" t="s">
        <v>384</v>
      </c>
      <c r="E8038" s="335" t="s">
        <v>386</v>
      </c>
      <c r="F8038" s="335" t="s">
        <v>804</v>
      </c>
      <c r="G8038" s="179">
        <f t="shared" si="375"/>
        <v>5261.19</v>
      </c>
      <c r="H8038" s="179">
        <f t="shared" si="376"/>
        <v>0</v>
      </c>
      <c r="I8038" s="179">
        <f t="shared" si="377"/>
        <v>5261.19</v>
      </c>
    </row>
    <row r="8039" spans="1:9" ht="15.75" thickBot="1">
      <c r="A8039" s="398"/>
      <c r="B8039" s="333">
        <v>146.25</v>
      </c>
      <c r="C8039" s="334">
        <v>4220.41</v>
      </c>
      <c r="D8039" s="335" t="s">
        <v>384</v>
      </c>
      <c r="E8039" s="335" t="s">
        <v>386</v>
      </c>
      <c r="F8039" s="335" t="s">
        <v>845</v>
      </c>
      <c r="G8039" s="179">
        <f t="shared" si="375"/>
        <v>4220.41</v>
      </c>
      <c r="H8039" s="179">
        <f t="shared" si="376"/>
        <v>0</v>
      </c>
      <c r="I8039" s="179">
        <f t="shared" si="377"/>
        <v>4220.41</v>
      </c>
    </row>
    <row r="8040" spans="1:9" ht="15.75" thickBot="1">
      <c r="A8040" s="398"/>
      <c r="B8040" s="333">
        <v>127.75</v>
      </c>
      <c r="C8040" s="334">
        <v>3683.06</v>
      </c>
      <c r="D8040" s="335" t="s">
        <v>384</v>
      </c>
      <c r="E8040" s="335" t="s">
        <v>386</v>
      </c>
      <c r="F8040" s="335" t="s">
        <v>843</v>
      </c>
      <c r="G8040" s="179">
        <f t="shared" si="375"/>
        <v>3683.06</v>
      </c>
      <c r="H8040" s="179">
        <f t="shared" si="376"/>
        <v>0</v>
      </c>
      <c r="I8040" s="179">
        <f t="shared" si="377"/>
        <v>3683.06</v>
      </c>
    </row>
    <row r="8041" spans="1:9" ht="15.75" thickBot="1">
      <c r="A8041" s="398"/>
      <c r="B8041" s="333">
        <v>158</v>
      </c>
      <c r="C8041" s="334">
        <v>4750.87</v>
      </c>
      <c r="D8041" s="335" t="s">
        <v>384</v>
      </c>
      <c r="E8041" s="335" t="s">
        <v>386</v>
      </c>
      <c r="F8041" s="335" t="s">
        <v>894</v>
      </c>
      <c r="G8041" s="179">
        <f t="shared" si="375"/>
        <v>4750.87</v>
      </c>
      <c r="H8041" s="179">
        <f t="shared" si="376"/>
        <v>0</v>
      </c>
      <c r="I8041" s="179">
        <f t="shared" si="377"/>
        <v>4750.87</v>
      </c>
    </row>
    <row r="8042" spans="1:9" ht="15.75" thickBot="1">
      <c r="A8042" s="398"/>
      <c r="B8042" s="333">
        <v>173.75</v>
      </c>
      <c r="C8042" s="334">
        <v>4915.9399999999996</v>
      </c>
      <c r="D8042" s="335" t="s">
        <v>384</v>
      </c>
      <c r="E8042" s="335" t="s">
        <v>386</v>
      </c>
      <c r="F8042" s="335" t="s">
        <v>881</v>
      </c>
      <c r="G8042" s="179">
        <f t="shared" si="375"/>
        <v>4915.9399999999996</v>
      </c>
      <c r="H8042" s="179">
        <f t="shared" si="376"/>
        <v>0</v>
      </c>
      <c r="I8042" s="179">
        <f t="shared" si="377"/>
        <v>4915.9399999999996</v>
      </c>
    </row>
    <row r="8043" spans="1:9" ht="15.75" thickBot="1">
      <c r="A8043" s="398"/>
      <c r="B8043" s="333">
        <v>202.75</v>
      </c>
      <c r="C8043" s="334">
        <v>5746.93</v>
      </c>
      <c r="D8043" s="335" t="s">
        <v>384</v>
      </c>
      <c r="E8043" s="335" t="s">
        <v>386</v>
      </c>
      <c r="F8043" s="335" t="s">
        <v>805</v>
      </c>
      <c r="G8043" s="179">
        <f t="shared" si="375"/>
        <v>5746.93</v>
      </c>
      <c r="H8043" s="179">
        <f t="shared" si="376"/>
        <v>0</v>
      </c>
      <c r="I8043" s="179">
        <f t="shared" si="377"/>
        <v>5746.93</v>
      </c>
    </row>
    <row r="8044" spans="1:9" ht="15.75" thickBot="1">
      <c r="A8044" s="398"/>
      <c r="B8044" s="333">
        <v>182.25</v>
      </c>
      <c r="C8044" s="334">
        <v>5293.97</v>
      </c>
      <c r="D8044" s="335" t="s">
        <v>384</v>
      </c>
      <c r="E8044" s="335" t="s">
        <v>386</v>
      </c>
      <c r="F8044" s="335" t="s">
        <v>862</v>
      </c>
      <c r="G8044" s="179">
        <f t="shared" si="375"/>
        <v>5293.97</v>
      </c>
      <c r="H8044" s="179">
        <f t="shared" si="376"/>
        <v>0</v>
      </c>
      <c r="I8044" s="179">
        <f t="shared" si="377"/>
        <v>5293.97</v>
      </c>
    </row>
    <row r="8045" spans="1:9" ht="15.75" thickBot="1">
      <c r="A8045" s="398"/>
      <c r="B8045" s="333">
        <v>175</v>
      </c>
      <c r="C8045" s="334">
        <v>5109.22</v>
      </c>
      <c r="D8045" s="335" t="s">
        <v>384</v>
      </c>
      <c r="E8045" s="335" t="s">
        <v>386</v>
      </c>
      <c r="F8045" s="335" t="s">
        <v>816</v>
      </c>
      <c r="G8045" s="179">
        <f t="shared" si="375"/>
        <v>5109.22</v>
      </c>
      <c r="H8045" s="179">
        <f t="shared" si="376"/>
        <v>0</v>
      </c>
      <c r="I8045" s="179">
        <f t="shared" si="377"/>
        <v>5109.22</v>
      </c>
    </row>
    <row r="8046" spans="1:9" ht="15.75" thickBot="1">
      <c r="A8046" s="398"/>
      <c r="B8046" s="333">
        <v>168</v>
      </c>
      <c r="C8046" s="334">
        <v>4831.6400000000003</v>
      </c>
      <c r="D8046" s="335" t="s">
        <v>384</v>
      </c>
      <c r="E8046" s="335" t="s">
        <v>386</v>
      </c>
      <c r="F8046" s="335" t="s">
        <v>863</v>
      </c>
      <c r="G8046" s="179">
        <f t="shared" si="375"/>
        <v>4831.6400000000003</v>
      </c>
      <c r="H8046" s="179">
        <f t="shared" si="376"/>
        <v>0</v>
      </c>
      <c r="I8046" s="179">
        <f t="shared" si="377"/>
        <v>4831.6400000000003</v>
      </c>
    </row>
    <row r="8047" spans="1:9" ht="15.75" thickBot="1">
      <c r="A8047" s="398"/>
      <c r="B8047" s="333">
        <v>219.5</v>
      </c>
      <c r="C8047" s="334">
        <v>6202.31</v>
      </c>
      <c r="D8047" s="335" t="s">
        <v>384</v>
      </c>
      <c r="E8047" s="335" t="s">
        <v>386</v>
      </c>
      <c r="F8047" s="335" t="s">
        <v>864</v>
      </c>
      <c r="G8047" s="179">
        <f t="shared" si="375"/>
        <v>6202.31</v>
      </c>
      <c r="H8047" s="179">
        <f t="shared" si="376"/>
        <v>0</v>
      </c>
      <c r="I8047" s="179">
        <f t="shared" si="377"/>
        <v>6202.31</v>
      </c>
    </row>
    <row r="8048" spans="1:9" ht="15.75" thickBot="1">
      <c r="A8048" s="398"/>
      <c r="B8048" s="333">
        <v>177.25</v>
      </c>
      <c r="C8048" s="334">
        <v>5151.01</v>
      </c>
      <c r="D8048" s="335" t="s">
        <v>384</v>
      </c>
      <c r="E8048" s="335" t="s">
        <v>386</v>
      </c>
      <c r="F8048" s="335" t="s">
        <v>841</v>
      </c>
      <c r="G8048" s="179">
        <f t="shared" si="375"/>
        <v>5151.01</v>
      </c>
      <c r="H8048" s="179">
        <f t="shared" si="376"/>
        <v>0</v>
      </c>
      <c r="I8048" s="179">
        <f t="shared" si="377"/>
        <v>5151.01</v>
      </c>
    </row>
    <row r="8049" spans="1:9" ht="15.75" thickBot="1">
      <c r="A8049" s="398"/>
      <c r="B8049" s="333">
        <v>268.5</v>
      </c>
      <c r="C8049" s="334">
        <v>7314.3</v>
      </c>
      <c r="D8049" s="335" t="s">
        <v>384</v>
      </c>
      <c r="E8049" s="335" t="s">
        <v>386</v>
      </c>
      <c r="F8049" s="335" t="s">
        <v>856</v>
      </c>
      <c r="G8049" s="179">
        <f t="shared" si="375"/>
        <v>7314.3</v>
      </c>
      <c r="H8049" s="179">
        <f t="shared" si="376"/>
        <v>0</v>
      </c>
      <c r="I8049" s="179">
        <f t="shared" si="377"/>
        <v>7314.3</v>
      </c>
    </row>
    <row r="8050" spans="1:9" ht="15.75" thickBot="1">
      <c r="A8050" s="398"/>
      <c r="B8050" s="333">
        <v>22.4</v>
      </c>
      <c r="C8050" s="334">
        <v>955.25</v>
      </c>
      <c r="D8050" s="335" t="s">
        <v>385</v>
      </c>
      <c r="E8050" s="335" t="s">
        <v>386</v>
      </c>
      <c r="F8050" s="335" t="s">
        <v>817</v>
      </c>
      <c r="G8050" s="179">
        <f t="shared" si="375"/>
        <v>0</v>
      </c>
      <c r="H8050" s="179">
        <f t="shared" si="376"/>
        <v>955.25</v>
      </c>
      <c r="I8050" s="179">
        <f t="shared" si="377"/>
        <v>955.25</v>
      </c>
    </row>
    <row r="8051" spans="1:9" ht="15.75" thickBot="1">
      <c r="A8051" s="398"/>
      <c r="B8051" s="333">
        <v>24.8</v>
      </c>
      <c r="C8051" s="334">
        <v>1056.98</v>
      </c>
      <c r="D8051" s="335" t="s">
        <v>385</v>
      </c>
      <c r="E8051" s="335" t="s">
        <v>386</v>
      </c>
      <c r="F8051" s="335" t="s">
        <v>822</v>
      </c>
      <c r="G8051" s="179">
        <f t="shared" si="375"/>
        <v>0</v>
      </c>
      <c r="H8051" s="179">
        <f t="shared" si="376"/>
        <v>1056.98</v>
      </c>
      <c r="I8051" s="179">
        <f t="shared" si="377"/>
        <v>1056.98</v>
      </c>
    </row>
    <row r="8052" spans="1:9" ht="15.75" thickBot="1">
      <c r="A8052" s="398"/>
      <c r="B8052" s="333">
        <v>26</v>
      </c>
      <c r="C8052" s="334">
        <v>1102.1099999999999</v>
      </c>
      <c r="D8052" s="335" t="s">
        <v>385</v>
      </c>
      <c r="E8052" s="335" t="s">
        <v>386</v>
      </c>
      <c r="F8052" s="335" t="s">
        <v>823</v>
      </c>
      <c r="G8052" s="179">
        <f t="shared" si="375"/>
        <v>0</v>
      </c>
      <c r="H8052" s="179">
        <f t="shared" si="376"/>
        <v>1102.1099999999999</v>
      </c>
      <c r="I8052" s="179">
        <f t="shared" si="377"/>
        <v>1102.1099999999999</v>
      </c>
    </row>
    <row r="8053" spans="1:9" ht="15.75" thickBot="1">
      <c r="A8053" s="398"/>
      <c r="B8053" s="333">
        <v>26</v>
      </c>
      <c r="C8053" s="334">
        <v>1102.1099999999999</v>
      </c>
      <c r="D8053" s="335" t="s">
        <v>385</v>
      </c>
      <c r="E8053" s="335" t="s">
        <v>386</v>
      </c>
      <c r="F8053" s="335" t="s">
        <v>824</v>
      </c>
      <c r="G8053" s="179">
        <f t="shared" si="375"/>
        <v>0</v>
      </c>
      <c r="H8053" s="179">
        <f t="shared" si="376"/>
        <v>1102.1099999999999</v>
      </c>
      <c r="I8053" s="179">
        <f t="shared" si="377"/>
        <v>1102.1099999999999</v>
      </c>
    </row>
    <row r="8054" spans="1:9" ht="15.75" thickBot="1">
      <c r="A8054" s="398"/>
      <c r="B8054" s="333">
        <v>23.6</v>
      </c>
      <c r="C8054" s="334">
        <v>988.91</v>
      </c>
      <c r="D8054" s="335" t="s">
        <v>385</v>
      </c>
      <c r="E8054" s="335" t="s">
        <v>386</v>
      </c>
      <c r="F8054" s="335" t="s">
        <v>825</v>
      </c>
      <c r="G8054" s="179">
        <f t="shared" si="375"/>
        <v>0</v>
      </c>
      <c r="H8054" s="179">
        <f t="shared" si="376"/>
        <v>988.91</v>
      </c>
      <c r="I8054" s="179">
        <f t="shared" si="377"/>
        <v>988.91</v>
      </c>
    </row>
    <row r="8055" spans="1:9" ht="15.75" thickBot="1">
      <c r="A8055" s="398"/>
      <c r="B8055" s="333">
        <v>23.6</v>
      </c>
      <c r="C8055" s="334">
        <v>1000.38</v>
      </c>
      <c r="D8055" s="335" t="s">
        <v>385</v>
      </c>
      <c r="E8055" s="335" t="s">
        <v>386</v>
      </c>
      <c r="F8055" s="335" t="s">
        <v>818</v>
      </c>
      <c r="G8055" s="179">
        <f t="shared" si="375"/>
        <v>0</v>
      </c>
      <c r="H8055" s="179">
        <f t="shared" si="376"/>
        <v>1000.38</v>
      </c>
      <c r="I8055" s="179">
        <f t="shared" si="377"/>
        <v>1000.38</v>
      </c>
    </row>
    <row r="8056" spans="1:9" ht="15.75" thickBot="1">
      <c r="A8056" s="398"/>
      <c r="B8056" s="333">
        <v>26</v>
      </c>
      <c r="C8056" s="334">
        <v>1142.25</v>
      </c>
      <c r="D8056" s="335" t="s">
        <v>385</v>
      </c>
      <c r="E8056" s="335" t="s">
        <v>386</v>
      </c>
      <c r="F8056" s="335" t="s">
        <v>826</v>
      </c>
      <c r="G8056" s="179">
        <f t="shared" si="375"/>
        <v>0</v>
      </c>
      <c r="H8056" s="179">
        <f t="shared" si="376"/>
        <v>1142.25</v>
      </c>
      <c r="I8056" s="179">
        <f t="shared" si="377"/>
        <v>1142.25</v>
      </c>
    </row>
    <row r="8057" spans="1:9" ht="15.75" thickBot="1">
      <c r="A8057" s="398"/>
      <c r="B8057" s="333">
        <v>20</v>
      </c>
      <c r="C8057" s="334">
        <v>858.62</v>
      </c>
      <c r="D8057" s="335" t="s">
        <v>385</v>
      </c>
      <c r="E8057" s="335" t="s">
        <v>386</v>
      </c>
      <c r="F8057" s="335" t="s">
        <v>827</v>
      </c>
      <c r="G8057" s="179">
        <f t="shared" si="375"/>
        <v>0</v>
      </c>
      <c r="H8057" s="179">
        <f t="shared" si="376"/>
        <v>858.62</v>
      </c>
      <c r="I8057" s="179">
        <f t="shared" si="377"/>
        <v>858.62</v>
      </c>
    </row>
    <row r="8058" spans="1:9" ht="15.75" thickBot="1">
      <c r="A8058" s="398"/>
      <c r="B8058" s="333">
        <v>25.4</v>
      </c>
      <c r="C8058" s="334">
        <v>1119.23</v>
      </c>
      <c r="D8058" s="335" t="s">
        <v>385</v>
      </c>
      <c r="E8058" s="335" t="s">
        <v>386</v>
      </c>
      <c r="F8058" s="335" t="s">
        <v>828</v>
      </c>
      <c r="G8058" s="179">
        <f t="shared" si="375"/>
        <v>0</v>
      </c>
      <c r="H8058" s="179">
        <f t="shared" si="376"/>
        <v>1119.23</v>
      </c>
      <c r="I8058" s="179">
        <f t="shared" si="377"/>
        <v>1119.23</v>
      </c>
    </row>
    <row r="8059" spans="1:9" ht="15.75" thickBot="1">
      <c r="A8059" s="398"/>
      <c r="B8059" s="333">
        <v>23.6</v>
      </c>
      <c r="C8059" s="334">
        <v>1036.81</v>
      </c>
      <c r="D8059" s="335" t="s">
        <v>385</v>
      </c>
      <c r="E8059" s="335" t="s">
        <v>386</v>
      </c>
      <c r="F8059" s="335" t="s">
        <v>819</v>
      </c>
      <c r="G8059" s="179">
        <f t="shared" si="375"/>
        <v>0</v>
      </c>
      <c r="H8059" s="179">
        <f t="shared" si="376"/>
        <v>1036.81</v>
      </c>
      <c r="I8059" s="179">
        <f t="shared" si="377"/>
        <v>1036.81</v>
      </c>
    </row>
    <row r="8060" spans="1:9" ht="15.75" thickBot="1">
      <c r="A8060" s="398"/>
      <c r="B8060" s="333">
        <v>24.8</v>
      </c>
      <c r="C8060" s="334">
        <v>1096.21</v>
      </c>
      <c r="D8060" s="335" t="s">
        <v>385</v>
      </c>
      <c r="E8060" s="335" t="s">
        <v>386</v>
      </c>
      <c r="F8060" s="335" t="s">
        <v>829</v>
      </c>
      <c r="G8060" s="179">
        <f t="shared" si="375"/>
        <v>0</v>
      </c>
      <c r="H8060" s="179">
        <f t="shared" si="376"/>
        <v>1096.21</v>
      </c>
      <c r="I8060" s="179">
        <f t="shared" si="377"/>
        <v>1096.21</v>
      </c>
    </row>
    <row r="8061" spans="1:9" ht="15.75" thickBot="1">
      <c r="A8061" s="398"/>
      <c r="B8061" s="333">
        <v>26</v>
      </c>
      <c r="C8061" s="334">
        <v>1142.25</v>
      </c>
      <c r="D8061" s="335" t="s">
        <v>385</v>
      </c>
      <c r="E8061" s="335" t="s">
        <v>386</v>
      </c>
      <c r="F8061" s="335" t="s">
        <v>830</v>
      </c>
      <c r="G8061" s="179">
        <f t="shared" si="375"/>
        <v>0</v>
      </c>
      <c r="H8061" s="179">
        <f t="shared" si="376"/>
        <v>1142.25</v>
      </c>
      <c r="I8061" s="179">
        <f t="shared" si="377"/>
        <v>1142.25</v>
      </c>
    </row>
    <row r="8062" spans="1:9" ht="15.75" thickBot="1">
      <c r="A8062" s="398"/>
      <c r="B8062" s="333">
        <v>23.6</v>
      </c>
      <c r="C8062" s="334">
        <v>1036.81</v>
      </c>
      <c r="D8062" s="335" t="s">
        <v>385</v>
      </c>
      <c r="E8062" s="335" t="s">
        <v>386</v>
      </c>
      <c r="F8062" s="335" t="s">
        <v>820</v>
      </c>
      <c r="G8062" s="179">
        <f t="shared" si="375"/>
        <v>0</v>
      </c>
      <c r="H8062" s="179">
        <f t="shared" si="376"/>
        <v>1036.81</v>
      </c>
      <c r="I8062" s="179">
        <f t="shared" si="377"/>
        <v>1036.81</v>
      </c>
    </row>
    <row r="8063" spans="1:9" ht="15.75" thickBot="1">
      <c r="A8063" s="398"/>
      <c r="B8063" s="333">
        <v>26</v>
      </c>
      <c r="C8063" s="334">
        <v>1142.25</v>
      </c>
      <c r="D8063" s="335" t="s">
        <v>385</v>
      </c>
      <c r="E8063" s="335" t="s">
        <v>386</v>
      </c>
      <c r="F8063" s="335" t="s">
        <v>805</v>
      </c>
      <c r="G8063" s="179">
        <f t="shared" si="375"/>
        <v>0</v>
      </c>
      <c r="H8063" s="179">
        <f t="shared" si="376"/>
        <v>1142.25</v>
      </c>
      <c r="I8063" s="179">
        <f t="shared" si="377"/>
        <v>1142.25</v>
      </c>
    </row>
    <row r="8064" spans="1:9" ht="15.75" thickBot="1">
      <c r="A8064" s="398"/>
      <c r="B8064" s="333">
        <v>20</v>
      </c>
      <c r="C8064" s="334">
        <v>912.07</v>
      </c>
      <c r="D8064" s="335" t="s">
        <v>385</v>
      </c>
      <c r="E8064" s="335" t="s">
        <v>386</v>
      </c>
      <c r="F8064" s="335" t="s">
        <v>831</v>
      </c>
      <c r="G8064" s="179">
        <f t="shared" si="375"/>
        <v>0</v>
      </c>
      <c r="H8064" s="179">
        <f t="shared" si="376"/>
        <v>912.07</v>
      </c>
      <c r="I8064" s="179">
        <f t="shared" si="377"/>
        <v>912.07</v>
      </c>
    </row>
    <row r="8065" spans="1:9" ht="15.75" thickBot="1">
      <c r="A8065" s="398"/>
      <c r="B8065" s="333">
        <v>26</v>
      </c>
      <c r="C8065" s="334">
        <v>1142.25</v>
      </c>
      <c r="D8065" s="335" t="s">
        <v>385</v>
      </c>
      <c r="E8065" s="335" t="s">
        <v>386</v>
      </c>
      <c r="F8065" s="335" t="s">
        <v>832</v>
      </c>
      <c r="G8065" s="179">
        <f t="shared" si="375"/>
        <v>0</v>
      </c>
      <c r="H8065" s="179">
        <f t="shared" si="376"/>
        <v>1142.25</v>
      </c>
      <c r="I8065" s="179">
        <f t="shared" si="377"/>
        <v>1142.25</v>
      </c>
    </row>
    <row r="8066" spans="1:9" ht="15.75" thickBot="1">
      <c r="A8066" s="398"/>
      <c r="B8066" s="333">
        <v>23.6</v>
      </c>
      <c r="C8066" s="334">
        <v>1036.81</v>
      </c>
      <c r="D8066" s="335" t="s">
        <v>385</v>
      </c>
      <c r="E8066" s="335" t="s">
        <v>386</v>
      </c>
      <c r="F8066" s="335" t="s">
        <v>821</v>
      </c>
      <c r="G8066" s="179">
        <f t="shared" si="375"/>
        <v>0</v>
      </c>
      <c r="H8066" s="179">
        <f t="shared" si="376"/>
        <v>1036.81</v>
      </c>
      <c r="I8066" s="179">
        <f t="shared" si="377"/>
        <v>1036.81</v>
      </c>
    </row>
    <row r="8067" spans="1:9" ht="15.75" thickBot="1">
      <c r="A8067" s="398"/>
      <c r="B8067" s="333">
        <v>24.8</v>
      </c>
      <c r="C8067" s="334">
        <v>1082.8499999999999</v>
      </c>
      <c r="D8067" s="335" t="s">
        <v>385</v>
      </c>
      <c r="E8067" s="335" t="s">
        <v>386</v>
      </c>
      <c r="F8067" s="335" t="s">
        <v>833</v>
      </c>
      <c r="G8067" s="179">
        <f t="shared" si="375"/>
        <v>0</v>
      </c>
      <c r="H8067" s="179">
        <f t="shared" si="376"/>
        <v>1082.8499999999999</v>
      </c>
      <c r="I8067" s="179">
        <f t="shared" si="377"/>
        <v>1082.8499999999999</v>
      </c>
    </row>
    <row r="8068" spans="1:9" ht="15.75" thickBot="1">
      <c r="A8068" s="398"/>
      <c r="B8068" s="333">
        <v>24.8</v>
      </c>
      <c r="C8068" s="334">
        <v>1082.8499999999999</v>
      </c>
      <c r="D8068" s="335" t="s">
        <v>385</v>
      </c>
      <c r="E8068" s="335" t="s">
        <v>386</v>
      </c>
      <c r="F8068" s="335" t="s">
        <v>916</v>
      </c>
      <c r="G8068" s="179">
        <f t="shared" si="375"/>
        <v>0</v>
      </c>
      <c r="H8068" s="179">
        <f t="shared" si="376"/>
        <v>1082.8499999999999</v>
      </c>
      <c r="I8068" s="179">
        <f t="shared" si="377"/>
        <v>1082.8499999999999</v>
      </c>
    </row>
    <row r="8069" spans="1:9" ht="15.75" thickBot="1">
      <c r="A8069" s="398"/>
      <c r="B8069" s="333">
        <v>1.3</v>
      </c>
      <c r="C8069" s="334">
        <v>64.37</v>
      </c>
      <c r="D8069" s="335" t="s">
        <v>385</v>
      </c>
      <c r="E8069" s="335" t="s">
        <v>386</v>
      </c>
      <c r="F8069" s="335" t="s">
        <v>917</v>
      </c>
      <c r="G8069" s="179">
        <f t="shared" ref="G8069:G8132" si="378">IF(D8069="REG",C8069,0)</f>
        <v>0</v>
      </c>
      <c r="H8069" s="179">
        <f t="shared" ref="H8069:H8132" si="379">IF(D8069="SAL",C8069,0)</f>
        <v>64.37</v>
      </c>
      <c r="I8069" s="179">
        <f t="shared" ref="I8069:I8132" si="380">+G8069+H8069</f>
        <v>64.37</v>
      </c>
    </row>
    <row r="8070" spans="1:9" ht="15.75" thickBot="1">
      <c r="A8070" s="398"/>
      <c r="B8070" s="333">
        <v>1.2</v>
      </c>
      <c r="C8070" s="334">
        <v>46.04</v>
      </c>
      <c r="D8070" s="335" t="s">
        <v>834</v>
      </c>
      <c r="E8070" s="335" t="s">
        <v>386</v>
      </c>
      <c r="F8070" s="335" t="s">
        <v>829</v>
      </c>
      <c r="G8070" s="179">
        <f t="shared" si="378"/>
        <v>0</v>
      </c>
      <c r="H8070" s="179">
        <f t="shared" si="379"/>
        <v>0</v>
      </c>
      <c r="I8070" s="179">
        <f t="shared" si="380"/>
        <v>0</v>
      </c>
    </row>
    <row r="8071" spans="1:9" ht="15.75" thickBot="1">
      <c r="A8071" s="398"/>
      <c r="B8071" s="333">
        <v>1.2</v>
      </c>
      <c r="C8071" s="334">
        <v>59.4</v>
      </c>
      <c r="D8071" s="335" t="s">
        <v>834</v>
      </c>
      <c r="E8071" s="335" t="s">
        <v>386</v>
      </c>
      <c r="F8071" s="335" t="s">
        <v>916</v>
      </c>
      <c r="G8071" s="179">
        <f t="shared" si="378"/>
        <v>0</v>
      </c>
      <c r="H8071" s="179">
        <f t="shared" si="379"/>
        <v>0</v>
      </c>
      <c r="I8071" s="179">
        <f t="shared" si="380"/>
        <v>0</v>
      </c>
    </row>
    <row r="8072" spans="1:9" ht="15.75" thickBot="1">
      <c r="A8072" s="398"/>
      <c r="B8072" s="333">
        <v>1.2</v>
      </c>
      <c r="C8072" s="334">
        <v>45.13</v>
      </c>
      <c r="D8072" s="335" t="s">
        <v>392</v>
      </c>
      <c r="E8072" s="335" t="s">
        <v>386</v>
      </c>
      <c r="F8072" s="335" t="s">
        <v>817</v>
      </c>
      <c r="G8072" s="179">
        <f t="shared" si="378"/>
        <v>0</v>
      </c>
      <c r="H8072" s="179">
        <f t="shared" si="379"/>
        <v>0</v>
      </c>
      <c r="I8072" s="179">
        <f t="shared" si="380"/>
        <v>0</v>
      </c>
    </row>
    <row r="8073" spans="1:9" ht="15.75" thickBot="1">
      <c r="A8073" s="398"/>
      <c r="B8073" s="333">
        <v>1.2</v>
      </c>
      <c r="C8073" s="334">
        <v>45.13</v>
      </c>
      <c r="D8073" s="335" t="s">
        <v>392</v>
      </c>
      <c r="E8073" s="335" t="s">
        <v>386</v>
      </c>
      <c r="F8073" s="335" t="s">
        <v>822</v>
      </c>
      <c r="G8073" s="179">
        <f t="shared" si="378"/>
        <v>0</v>
      </c>
      <c r="H8073" s="179">
        <f t="shared" si="379"/>
        <v>0</v>
      </c>
      <c r="I8073" s="179">
        <f t="shared" si="380"/>
        <v>0</v>
      </c>
    </row>
    <row r="8074" spans="1:9" ht="15.75" thickBot="1">
      <c r="A8074" s="399"/>
      <c r="B8074" s="333">
        <v>0.9</v>
      </c>
      <c r="C8074" s="334">
        <v>44.55</v>
      </c>
      <c r="D8074" s="335" t="s">
        <v>392</v>
      </c>
      <c r="E8074" s="335" t="s">
        <v>386</v>
      </c>
      <c r="F8074" s="335" t="s">
        <v>917</v>
      </c>
      <c r="G8074" s="179">
        <f t="shared" si="378"/>
        <v>0</v>
      </c>
      <c r="H8074" s="179">
        <f t="shared" si="379"/>
        <v>0</v>
      </c>
      <c r="I8074" s="179">
        <f t="shared" si="380"/>
        <v>0</v>
      </c>
    </row>
    <row r="8075" spans="1:9" ht="15.75" thickBot="1">
      <c r="A8075" s="336" t="s">
        <v>567</v>
      </c>
      <c r="B8075" s="337">
        <v>4628.3999999999996</v>
      </c>
      <c r="C8075" s="338">
        <v>142069.51</v>
      </c>
      <c r="D8075" s="394"/>
      <c r="E8075" s="395"/>
      <c r="F8075" s="396"/>
      <c r="G8075" s="179">
        <f t="shared" si="378"/>
        <v>0</v>
      </c>
      <c r="H8075" s="179">
        <f t="shared" si="379"/>
        <v>0</v>
      </c>
      <c r="I8075" s="179">
        <f t="shared" si="380"/>
        <v>0</v>
      </c>
    </row>
    <row r="8076" spans="1:9" ht="15.75" thickBot="1">
      <c r="A8076" s="335" t="s">
        <v>1106</v>
      </c>
      <c r="B8076" s="333">
        <v>0</v>
      </c>
      <c r="C8076" s="334">
        <v>249.06</v>
      </c>
      <c r="D8076" s="335" t="s">
        <v>393</v>
      </c>
      <c r="E8076" s="335" t="s">
        <v>386</v>
      </c>
      <c r="F8076" s="335" t="s">
        <v>859</v>
      </c>
      <c r="G8076" s="179">
        <f t="shared" si="378"/>
        <v>0</v>
      </c>
      <c r="H8076" s="179">
        <f t="shared" si="379"/>
        <v>0</v>
      </c>
      <c r="I8076" s="179">
        <f t="shared" si="380"/>
        <v>0</v>
      </c>
    </row>
    <row r="8077" spans="1:9" ht="15.75" thickBot="1">
      <c r="A8077" s="336" t="s">
        <v>1106</v>
      </c>
      <c r="B8077" s="337">
        <v>0</v>
      </c>
      <c r="C8077" s="338">
        <v>249.06</v>
      </c>
      <c r="D8077" s="394"/>
      <c r="E8077" s="395"/>
      <c r="F8077" s="396"/>
      <c r="G8077" s="179">
        <f t="shared" si="378"/>
        <v>0</v>
      </c>
      <c r="H8077" s="179">
        <f t="shared" si="379"/>
        <v>0</v>
      </c>
      <c r="I8077" s="179">
        <f t="shared" si="380"/>
        <v>0</v>
      </c>
    </row>
    <row r="8078" spans="1:9" ht="15.75" thickBot="1">
      <c r="A8078" s="397" t="s">
        <v>1107</v>
      </c>
      <c r="B8078" s="333">
        <v>8</v>
      </c>
      <c r="C8078" s="334">
        <v>519.23</v>
      </c>
      <c r="D8078" s="335" t="s">
        <v>387</v>
      </c>
      <c r="E8078" s="335" t="s">
        <v>386</v>
      </c>
      <c r="F8078" s="335" t="s">
        <v>867</v>
      </c>
      <c r="G8078" s="179">
        <f t="shared" si="378"/>
        <v>0</v>
      </c>
      <c r="H8078" s="179">
        <f t="shared" si="379"/>
        <v>0</v>
      </c>
      <c r="I8078" s="179">
        <f t="shared" si="380"/>
        <v>0</v>
      </c>
    </row>
    <row r="8079" spans="1:9" ht="15.75" thickBot="1">
      <c r="A8079" s="398"/>
      <c r="B8079" s="333">
        <v>73</v>
      </c>
      <c r="C8079" s="334">
        <v>3158.65</v>
      </c>
      <c r="D8079" s="335" t="s">
        <v>384</v>
      </c>
      <c r="E8079" s="335" t="s">
        <v>386</v>
      </c>
      <c r="F8079" s="335" t="s">
        <v>867</v>
      </c>
      <c r="G8079" s="179">
        <f t="shared" si="378"/>
        <v>3158.65</v>
      </c>
      <c r="H8079" s="179">
        <f t="shared" si="379"/>
        <v>0</v>
      </c>
      <c r="I8079" s="179">
        <f t="shared" si="380"/>
        <v>3158.65</v>
      </c>
    </row>
    <row r="8080" spans="1:9" ht="15.75" thickBot="1">
      <c r="A8080" s="399"/>
      <c r="B8080" s="333">
        <v>0</v>
      </c>
      <c r="C8080" s="334">
        <v>102.33</v>
      </c>
      <c r="D8080" s="335" t="s">
        <v>393</v>
      </c>
      <c r="E8080" s="335" t="s">
        <v>386</v>
      </c>
      <c r="F8080" s="335" t="s">
        <v>859</v>
      </c>
      <c r="G8080" s="179">
        <f t="shared" si="378"/>
        <v>0</v>
      </c>
      <c r="H8080" s="179">
        <f t="shared" si="379"/>
        <v>0</v>
      </c>
      <c r="I8080" s="179">
        <f t="shared" si="380"/>
        <v>0</v>
      </c>
    </row>
    <row r="8081" spans="1:9" ht="15.75" thickBot="1">
      <c r="A8081" s="336" t="s">
        <v>1107</v>
      </c>
      <c r="B8081" s="337">
        <v>81</v>
      </c>
      <c r="C8081" s="338">
        <v>3780.21</v>
      </c>
      <c r="D8081" s="394"/>
      <c r="E8081" s="395"/>
      <c r="F8081" s="396"/>
      <c r="G8081" s="179">
        <f t="shared" si="378"/>
        <v>0</v>
      </c>
      <c r="H8081" s="179">
        <f t="shared" si="379"/>
        <v>0</v>
      </c>
      <c r="I8081" s="179">
        <f t="shared" si="380"/>
        <v>0</v>
      </c>
    </row>
    <row r="8082" spans="1:9" ht="15.75" thickBot="1">
      <c r="A8082" s="397" t="s">
        <v>1108</v>
      </c>
      <c r="B8082" s="333">
        <v>1.6</v>
      </c>
      <c r="C8082" s="334">
        <v>79.2</v>
      </c>
      <c r="D8082" s="335" t="s">
        <v>391</v>
      </c>
      <c r="E8082" s="335" t="s">
        <v>386</v>
      </c>
      <c r="F8082" s="335" t="s">
        <v>919</v>
      </c>
      <c r="G8082" s="179">
        <f t="shared" si="378"/>
        <v>0</v>
      </c>
      <c r="H8082" s="179">
        <f t="shared" si="379"/>
        <v>0</v>
      </c>
      <c r="I8082" s="179">
        <f t="shared" si="380"/>
        <v>0</v>
      </c>
    </row>
    <row r="8083" spans="1:9" ht="15.75" thickBot="1">
      <c r="A8083" s="398"/>
      <c r="B8083" s="333">
        <v>1.6</v>
      </c>
      <c r="C8083" s="334">
        <v>79.2</v>
      </c>
      <c r="D8083" s="335" t="s">
        <v>391</v>
      </c>
      <c r="E8083" s="335" t="s">
        <v>386</v>
      </c>
      <c r="F8083" s="335" t="s">
        <v>858</v>
      </c>
      <c r="G8083" s="179">
        <f t="shared" si="378"/>
        <v>0</v>
      </c>
      <c r="H8083" s="179">
        <f t="shared" si="379"/>
        <v>0</v>
      </c>
      <c r="I8083" s="179">
        <f t="shared" si="380"/>
        <v>0</v>
      </c>
    </row>
    <row r="8084" spans="1:9" ht="15.75" thickBot="1">
      <c r="A8084" s="398"/>
      <c r="B8084" s="333">
        <v>26.75</v>
      </c>
      <c r="C8084" s="334">
        <v>1141.8399999999999</v>
      </c>
      <c r="D8084" s="335" t="s">
        <v>387</v>
      </c>
      <c r="E8084" s="335" t="s">
        <v>386</v>
      </c>
      <c r="F8084" s="335" t="s">
        <v>867</v>
      </c>
      <c r="G8084" s="179">
        <f t="shared" si="378"/>
        <v>0</v>
      </c>
      <c r="H8084" s="179">
        <f t="shared" si="379"/>
        <v>0</v>
      </c>
      <c r="I8084" s="179">
        <f t="shared" si="380"/>
        <v>0</v>
      </c>
    </row>
    <row r="8085" spans="1:9" ht="15.75" thickBot="1">
      <c r="A8085" s="398"/>
      <c r="B8085" s="333">
        <v>5.5</v>
      </c>
      <c r="C8085" s="334">
        <v>179.85</v>
      </c>
      <c r="D8085" s="335" t="s">
        <v>387</v>
      </c>
      <c r="E8085" s="335" t="s">
        <v>386</v>
      </c>
      <c r="F8085" s="335" t="s">
        <v>868</v>
      </c>
      <c r="G8085" s="179">
        <f t="shared" si="378"/>
        <v>0</v>
      </c>
      <c r="H8085" s="179">
        <f t="shared" si="379"/>
        <v>0</v>
      </c>
      <c r="I8085" s="179">
        <f t="shared" si="380"/>
        <v>0</v>
      </c>
    </row>
    <row r="8086" spans="1:9" ht="15.75" thickBot="1">
      <c r="A8086" s="398"/>
      <c r="B8086" s="333">
        <v>99</v>
      </c>
      <c r="C8086" s="334">
        <v>2576.48</v>
      </c>
      <c r="D8086" s="335" t="s">
        <v>384</v>
      </c>
      <c r="E8086" s="335" t="s">
        <v>386</v>
      </c>
      <c r="F8086" s="335" t="s">
        <v>867</v>
      </c>
      <c r="G8086" s="179">
        <f t="shared" si="378"/>
        <v>2576.48</v>
      </c>
      <c r="H8086" s="179">
        <f t="shared" si="379"/>
        <v>0</v>
      </c>
      <c r="I8086" s="179">
        <f t="shared" si="380"/>
        <v>2576.48</v>
      </c>
    </row>
    <row r="8087" spans="1:9" ht="15.75" thickBot="1">
      <c r="A8087" s="398"/>
      <c r="B8087" s="333">
        <v>6.75</v>
      </c>
      <c r="C8087" s="334">
        <v>147.15</v>
      </c>
      <c r="D8087" s="335" t="s">
        <v>384</v>
      </c>
      <c r="E8087" s="335" t="s">
        <v>386</v>
      </c>
      <c r="F8087" s="335" t="s">
        <v>868</v>
      </c>
      <c r="G8087" s="179">
        <f t="shared" si="378"/>
        <v>147.15</v>
      </c>
      <c r="H8087" s="179">
        <f t="shared" si="379"/>
        <v>0</v>
      </c>
      <c r="I8087" s="179">
        <f t="shared" si="380"/>
        <v>147.15</v>
      </c>
    </row>
    <row r="8088" spans="1:9" ht="15.75" thickBot="1">
      <c r="A8088" s="398"/>
      <c r="B8088" s="333">
        <v>30.75</v>
      </c>
      <c r="C8088" s="334">
        <v>670.35</v>
      </c>
      <c r="D8088" s="335" t="s">
        <v>384</v>
      </c>
      <c r="E8088" s="335" t="s">
        <v>386</v>
      </c>
      <c r="F8088" s="335" t="s">
        <v>838</v>
      </c>
      <c r="G8088" s="179">
        <f t="shared" si="378"/>
        <v>670.35</v>
      </c>
      <c r="H8088" s="179">
        <f t="shared" si="379"/>
        <v>0</v>
      </c>
      <c r="I8088" s="179">
        <f t="shared" si="380"/>
        <v>670.35</v>
      </c>
    </row>
    <row r="8089" spans="1:9" ht="15.75" thickBot="1">
      <c r="A8089" s="398"/>
      <c r="B8089" s="333">
        <v>14</v>
      </c>
      <c r="C8089" s="334">
        <v>305.2</v>
      </c>
      <c r="D8089" s="335" t="s">
        <v>384</v>
      </c>
      <c r="E8089" s="335" t="s">
        <v>386</v>
      </c>
      <c r="F8089" s="335" t="s">
        <v>872</v>
      </c>
      <c r="G8089" s="179">
        <f t="shared" si="378"/>
        <v>305.2</v>
      </c>
      <c r="H8089" s="179">
        <f t="shared" si="379"/>
        <v>0</v>
      </c>
      <c r="I8089" s="179">
        <f t="shared" si="380"/>
        <v>305.2</v>
      </c>
    </row>
    <row r="8090" spans="1:9" ht="15.75" thickBot="1">
      <c r="A8090" s="398"/>
      <c r="B8090" s="333">
        <v>24</v>
      </c>
      <c r="C8090" s="334">
        <v>523.20000000000005</v>
      </c>
      <c r="D8090" s="335" t="s">
        <v>384</v>
      </c>
      <c r="E8090" s="335" t="s">
        <v>386</v>
      </c>
      <c r="F8090" s="335" t="s">
        <v>858</v>
      </c>
      <c r="G8090" s="179">
        <f t="shared" si="378"/>
        <v>523.20000000000005</v>
      </c>
      <c r="H8090" s="179">
        <f t="shared" si="379"/>
        <v>0</v>
      </c>
      <c r="I8090" s="179">
        <f t="shared" si="380"/>
        <v>523.20000000000005</v>
      </c>
    </row>
    <row r="8091" spans="1:9" ht="15.75" thickBot="1">
      <c r="A8091" s="398"/>
      <c r="B8091" s="333">
        <v>5.47</v>
      </c>
      <c r="C8091" s="334">
        <v>270.61</v>
      </c>
      <c r="D8091" s="335" t="s">
        <v>385</v>
      </c>
      <c r="E8091" s="335" t="s">
        <v>386</v>
      </c>
      <c r="F8091" s="335" t="s">
        <v>918</v>
      </c>
      <c r="G8091" s="179">
        <f t="shared" si="378"/>
        <v>0</v>
      </c>
      <c r="H8091" s="179">
        <f t="shared" si="379"/>
        <v>270.61</v>
      </c>
      <c r="I8091" s="179">
        <f t="shared" si="380"/>
        <v>270.61</v>
      </c>
    </row>
    <row r="8092" spans="1:9" ht="15.75" thickBot="1">
      <c r="A8092" s="398"/>
      <c r="B8092" s="333">
        <v>7.07</v>
      </c>
      <c r="C8092" s="334">
        <v>349.8</v>
      </c>
      <c r="D8092" s="335" t="s">
        <v>385</v>
      </c>
      <c r="E8092" s="335" t="s">
        <v>386</v>
      </c>
      <c r="F8092" s="335" t="s">
        <v>919</v>
      </c>
      <c r="G8092" s="179">
        <f t="shared" si="378"/>
        <v>0</v>
      </c>
      <c r="H8092" s="179">
        <f t="shared" si="379"/>
        <v>349.8</v>
      </c>
      <c r="I8092" s="179">
        <f t="shared" si="380"/>
        <v>349.8</v>
      </c>
    </row>
    <row r="8093" spans="1:9" ht="15.75" thickBot="1">
      <c r="A8093" s="398"/>
      <c r="B8093" s="333">
        <v>6.27</v>
      </c>
      <c r="C8093" s="334">
        <v>310.20999999999998</v>
      </c>
      <c r="D8093" s="335" t="s">
        <v>385</v>
      </c>
      <c r="E8093" s="335" t="s">
        <v>386</v>
      </c>
      <c r="F8093" s="335" t="s">
        <v>920</v>
      </c>
      <c r="G8093" s="179">
        <f t="shared" si="378"/>
        <v>0</v>
      </c>
      <c r="H8093" s="179">
        <f t="shared" si="379"/>
        <v>310.20999999999998</v>
      </c>
      <c r="I8093" s="179">
        <f t="shared" si="380"/>
        <v>310.20999999999998</v>
      </c>
    </row>
    <row r="8094" spans="1:9" ht="15.75" thickBot="1">
      <c r="A8094" s="398"/>
      <c r="B8094" s="333">
        <v>7.07</v>
      </c>
      <c r="C8094" s="334">
        <v>349.8</v>
      </c>
      <c r="D8094" s="335" t="s">
        <v>385</v>
      </c>
      <c r="E8094" s="335" t="s">
        <v>386</v>
      </c>
      <c r="F8094" s="335" t="s">
        <v>858</v>
      </c>
      <c r="G8094" s="179">
        <f t="shared" si="378"/>
        <v>0</v>
      </c>
      <c r="H8094" s="179">
        <f t="shared" si="379"/>
        <v>349.8</v>
      </c>
      <c r="I8094" s="179">
        <f t="shared" si="380"/>
        <v>349.8</v>
      </c>
    </row>
    <row r="8095" spans="1:9" ht="15.75" thickBot="1">
      <c r="A8095" s="398"/>
      <c r="B8095" s="333">
        <v>0.8</v>
      </c>
      <c r="C8095" s="334">
        <v>39.6</v>
      </c>
      <c r="D8095" s="335" t="s">
        <v>834</v>
      </c>
      <c r="E8095" s="335" t="s">
        <v>386</v>
      </c>
      <c r="F8095" s="335" t="s">
        <v>918</v>
      </c>
      <c r="G8095" s="179">
        <f t="shared" si="378"/>
        <v>0</v>
      </c>
      <c r="H8095" s="179">
        <f t="shared" si="379"/>
        <v>0</v>
      </c>
      <c r="I8095" s="179">
        <f t="shared" si="380"/>
        <v>0</v>
      </c>
    </row>
    <row r="8096" spans="1:9" ht="15.75" thickBot="1">
      <c r="A8096" s="399"/>
      <c r="B8096" s="333">
        <v>0</v>
      </c>
      <c r="C8096" s="334">
        <v>623.71</v>
      </c>
      <c r="D8096" s="335" t="s">
        <v>393</v>
      </c>
      <c r="E8096" s="335" t="s">
        <v>386</v>
      </c>
      <c r="F8096" s="335" t="s">
        <v>859</v>
      </c>
      <c r="G8096" s="179">
        <f t="shared" si="378"/>
        <v>0</v>
      </c>
      <c r="H8096" s="179">
        <f t="shared" si="379"/>
        <v>0</v>
      </c>
      <c r="I8096" s="179">
        <f t="shared" si="380"/>
        <v>0</v>
      </c>
    </row>
    <row r="8097" spans="1:9" ht="15.75" thickBot="1">
      <c r="A8097" s="336" t="s">
        <v>1108</v>
      </c>
      <c r="B8097" s="337">
        <v>236.63</v>
      </c>
      <c r="C8097" s="338">
        <v>7646.2</v>
      </c>
      <c r="D8097" s="394"/>
      <c r="E8097" s="395"/>
      <c r="F8097" s="396"/>
      <c r="G8097" s="179">
        <f t="shared" si="378"/>
        <v>0</v>
      </c>
      <c r="H8097" s="179">
        <f t="shared" si="379"/>
        <v>0</v>
      </c>
      <c r="I8097" s="179">
        <f t="shared" si="380"/>
        <v>0</v>
      </c>
    </row>
    <row r="8098" spans="1:9" ht="15.75" thickBot="1">
      <c r="A8098" s="397" t="s">
        <v>1109</v>
      </c>
      <c r="B8098" s="333">
        <v>5.6</v>
      </c>
      <c r="C8098" s="334">
        <v>246.5</v>
      </c>
      <c r="D8098" s="335" t="s">
        <v>391</v>
      </c>
      <c r="E8098" s="335" t="s">
        <v>386</v>
      </c>
      <c r="F8098" s="335" t="s">
        <v>919</v>
      </c>
      <c r="G8098" s="179">
        <f t="shared" si="378"/>
        <v>0</v>
      </c>
      <c r="H8098" s="179">
        <f t="shared" si="379"/>
        <v>0</v>
      </c>
      <c r="I8098" s="179">
        <f t="shared" si="380"/>
        <v>0</v>
      </c>
    </row>
    <row r="8099" spans="1:9" ht="15.75" thickBot="1">
      <c r="A8099" s="398"/>
      <c r="B8099" s="333">
        <v>5.6</v>
      </c>
      <c r="C8099" s="334">
        <v>246.5</v>
      </c>
      <c r="D8099" s="335" t="s">
        <v>391</v>
      </c>
      <c r="E8099" s="335" t="s">
        <v>386</v>
      </c>
      <c r="F8099" s="335" t="s">
        <v>858</v>
      </c>
      <c r="G8099" s="179">
        <f t="shared" si="378"/>
        <v>0</v>
      </c>
      <c r="H8099" s="179">
        <f t="shared" si="379"/>
        <v>0</v>
      </c>
      <c r="I8099" s="179">
        <f t="shared" si="380"/>
        <v>0</v>
      </c>
    </row>
    <row r="8100" spans="1:9" ht="15.75" thickBot="1">
      <c r="A8100" s="398"/>
      <c r="B8100" s="333">
        <v>22.5</v>
      </c>
      <c r="C8100" s="334">
        <v>854.13</v>
      </c>
      <c r="D8100" s="335" t="s">
        <v>387</v>
      </c>
      <c r="E8100" s="335" t="s">
        <v>386</v>
      </c>
      <c r="F8100" s="335" t="s">
        <v>868</v>
      </c>
      <c r="G8100" s="179">
        <f t="shared" si="378"/>
        <v>0</v>
      </c>
      <c r="H8100" s="179">
        <f t="shared" si="379"/>
        <v>0</v>
      </c>
      <c r="I8100" s="179">
        <f t="shared" si="380"/>
        <v>0</v>
      </c>
    </row>
    <row r="8101" spans="1:9" ht="15.75" thickBot="1">
      <c r="A8101" s="398"/>
      <c r="B8101" s="333">
        <v>8</v>
      </c>
      <c r="C8101" s="334">
        <v>303.69</v>
      </c>
      <c r="D8101" s="335" t="s">
        <v>387</v>
      </c>
      <c r="E8101" s="335" t="s">
        <v>386</v>
      </c>
      <c r="F8101" s="335" t="s">
        <v>872</v>
      </c>
      <c r="G8101" s="179">
        <f t="shared" si="378"/>
        <v>0</v>
      </c>
      <c r="H8101" s="179">
        <f t="shared" si="379"/>
        <v>0</v>
      </c>
      <c r="I8101" s="179">
        <f t="shared" si="380"/>
        <v>0</v>
      </c>
    </row>
    <row r="8102" spans="1:9" ht="15.75" thickBot="1">
      <c r="A8102" s="398"/>
      <c r="B8102" s="333">
        <v>12</v>
      </c>
      <c r="C8102" s="334">
        <v>455.54</v>
      </c>
      <c r="D8102" s="335" t="s">
        <v>387</v>
      </c>
      <c r="E8102" s="335" t="s">
        <v>386</v>
      </c>
      <c r="F8102" s="335" t="s">
        <v>858</v>
      </c>
      <c r="G8102" s="179">
        <f t="shared" si="378"/>
        <v>0</v>
      </c>
      <c r="H8102" s="179">
        <f t="shared" si="379"/>
        <v>0</v>
      </c>
      <c r="I8102" s="179">
        <f t="shared" si="380"/>
        <v>0</v>
      </c>
    </row>
    <row r="8103" spans="1:9" ht="15.75" thickBot="1">
      <c r="A8103" s="398"/>
      <c r="B8103" s="333">
        <v>33</v>
      </c>
      <c r="C8103" s="334">
        <v>835.15</v>
      </c>
      <c r="D8103" s="335" t="s">
        <v>384</v>
      </c>
      <c r="E8103" s="335" t="s">
        <v>386</v>
      </c>
      <c r="F8103" s="335" t="s">
        <v>867</v>
      </c>
      <c r="G8103" s="179">
        <f t="shared" si="378"/>
        <v>835.15</v>
      </c>
      <c r="H8103" s="179">
        <f t="shared" si="379"/>
        <v>0</v>
      </c>
      <c r="I8103" s="179">
        <f t="shared" si="380"/>
        <v>835.15</v>
      </c>
    </row>
    <row r="8104" spans="1:9" ht="15.75" thickBot="1">
      <c r="A8104" s="398"/>
      <c r="B8104" s="333">
        <v>37.5</v>
      </c>
      <c r="C8104" s="334">
        <v>949.04</v>
      </c>
      <c r="D8104" s="335" t="s">
        <v>384</v>
      </c>
      <c r="E8104" s="335" t="s">
        <v>386</v>
      </c>
      <c r="F8104" s="335" t="s">
        <v>868</v>
      </c>
      <c r="G8104" s="179">
        <f t="shared" si="378"/>
        <v>949.04</v>
      </c>
      <c r="H8104" s="179">
        <f t="shared" si="379"/>
        <v>0</v>
      </c>
      <c r="I8104" s="179">
        <f t="shared" si="380"/>
        <v>949.04</v>
      </c>
    </row>
    <row r="8105" spans="1:9" ht="15.75" thickBot="1">
      <c r="A8105" s="398"/>
      <c r="B8105" s="333">
        <v>16</v>
      </c>
      <c r="C8105" s="334">
        <v>404.92</v>
      </c>
      <c r="D8105" s="335" t="s">
        <v>384</v>
      </c>
      <c r="E8105" s="335" t="s">
        <v>386</v>
      </c>
      <c r="F8105" s="335" t="s">
        <v>838</v>
      </c>
      <c r="G8105" s="179">
        <f t="shared" si="378"/>
        <v>404.92</v>
      </c>
      <c r="H8105" s="179">
        <f t="shared" si="379"/>
        <v>0</v>
      </c>
      <c r="I8105" s="179">
        <f t="shared" si="380"/>
        <v>404.92</v>
      </c>
    </row>
    <row r="8106" spans="1:9" ht="15.75" thickBot="1">
      <c r="A8106" s="398"/>
      <c r="B8106" s="333">
        <v>16</v>
      </c>
      <c r="C8106" s="334">
        <v>404.92</v>
      </c>
      <c r="D8106" s="335" t="s">
        <v>384</v>
      </c>
      <c r="E8106" s="335" t="s">
        <v>386</v>
      </c>
      <c r="F8106" s="335" t="s">
        <v>872</v>
      </c>
      <c r="G8106" s="179">
        <f t="shared" si="378"/>
        <v>404.92</v>
      </c>
      <c r="H8106" s="179">
        <f t="shared" si="379"/>
        <v>0</v>
      </c>
      <c r="I8106" s="179">
        <f t="shared" si="380"/>
        <v>404.92</v>
      </c>
    </row>
    <row r="8107" spans="1:9" ht="15.75" thickBot="1">
      <c r="A8107" s="398"/>
      <c r="B8107" s="333">
        <v>22</v>
      </c>
      <c r="C8107" s="334">
        <v>556.77</v>
      </c>
      <c r="D8107" s="335" t="s">
        <v>384</v>
      </c>
      <c r="E8107" s="335" t="s">
        <v>386</v>
      </c>
      <c r="F8107" s="335" t="s">
        <v>858</v>
      </c>
      <c r="G8107" s="179">
        <f t="shared" si="378"/>
        <v>556.77</v>
      </c>
      <c r="H8107" s="179">
        <f t="shared" si="379"/>
        <v>0</v>
      </c>
      <c r="I8107" s="179">
        <f t="shared" si="380"/>
        <v>556.77</v>
      </c>
    </row>
    <row r="8108" spans="1:9" ht="15.75" thickBot="1">
      <c r="A8108" s="398"/>
      <c r="B8108" s="333">
        <v>30.35</v>
      </c>
      <c r="C8108" s="334">
        <v>1335.25</v>
      </c>
      <c r="D8108" s="335" t="s">
        <v>385</v>
      </c>
      <c r="E8108" s="335" t="s">
        <v>386</v>
      </c>
      <c r="F8108" s="335" t="s">
        <v>918</v>
      </c>
      <c r="G8108" s="179">
        <f t="shared" si="378"/>
        <v>0</v>
      </c>
      <c r="H8108" s="179">
        <f t="shared" si="379"/>
        <v>1335.25</v>
      </c>
      <c r="I8108" s="179">
        <f t="shared" si="380"/>
        <v>1335.25</v>
      </c>
    </row>
    <row r="8109" spans="1:9" ht="15.75" thickBot="1">
      <c r="A8109" s="398"/>
      <c r="B8109" s="333">
        <v>24.75</v>
      </c>
      <c r="C8109" s="334">
        <v>1088.75</v>
      </c>
      <c r="D8109" s="335" t="s">
        <v>385</v>
      </c>
      <c r="E8109" s="335" t="s">
        <v>386</v>
      </c>
      <c r="F8109" s="335" t="s">
        <v>919</v>
      </c>
      <c r="G8109" s="179">
        <f t="shared" si="378"/>
        <v>0</v>
      </c>
      <c r="H8109" s="179">
        <f t="shared" si="379"/>
        <v>1088.75</v>
      </c>
      <c r="I8109" s="179">
        <f t="shared" si="380"/>
        <v>1088.75</v>
      </c>
    </row>
    <row r="8110" spans="1:9" ht="15.75" thickBot="1">
      <c r="A8110" s="398"/>
      <c r="B8110" s="333">
        <v>5.15</v>
      </c>
      <c r="C8110" s="334">
        <v>226</v>
      </c>
      <c r="D8110" s="335" t="s">
        <v>385</v>
      </c>
      <c r="E8110" s="335" t="s">
        <v>386</v>
      </c>
      <c r="F8110" s="335" t="s">
        <v>920</v>
      </c>
      <c r="G8110" s="179">
        <f t="shared" si="378"/>
        <v>0</v>
      </c>
      <c r="H8110" s="179">
        <f t="shared" si="379"/>
        <v>226</v>
      </c>
      <c r="I8110" s="179">
        <f t="shared" si="380"/>
        <v>226</v>
      </c>
    </row>
    <row r="8111" spans="1:9" ht="15.75" thickBot="1">
      <c r="A8111" s="398"/>
      <c r="B8111" s="333">
        <v>10.75</v>
      </c>
      <c r="C8111" s="334">
        <v>472.51</v>
      </c>
      <c r="D8111" s="335" t="s">
        <v>385</v>
      </c>
      <c r="E8111" s="335" t="s">
        <v>386</v>
      </c>
      <c r="F8111" s="335" t="s">
        <v>858</v>
      </c>
      <c r="G8111" s="179">
        <f t="shared" si="378"/>
        <v>0</v>
      </c>
      <c r="H8111" s="179">
        <f t="shared" si="379"/>
        <v>472.51</v>
      </c>
      <c r="I8111" s="179">
        <f t="shared" si="380"/>
        <v>472.51</v>
      </c>
    </row>
    <row r="8112" spans="1:9" ht="15.75" thickBot="1">
      <c r="A8112" s="398"/>
      <c r="B8112" s="333">
        <v>14</v>
      </c>
      <c r="C8112" s="334">
        <v>616.23</v>
      </c>
      <c r="D8112" s="335" t="s">
        <v>834</v>
      </c>
      <c r="E8112" s="335" t="s">
        <v>386</v>
      </c>
      <c r="F8112" s="335" t="s">
        <v>858</v>
      </c>
      <c r="G8112" s="179">
        <f t="shared" si="378"/>
        <v>0</v>
      </c>
      <c r="H8112" s="179">
        <f t="shared" si="379"/>
        <v>0</v>
      </c>
      <c r="I8112" s="179">
        <f t="shared" si="380"/>
        <v>0</v>
      </c>
    </row>
    <row r="8113" spans="1:9" ht="15.75" thickBot="1">
      <c r="A8113" s="398"/>
      <c r="B8113" s="333">
        <v>3.75</v>
      </c>
      <c r="C8113" s="334">
        <v>94.9</v>
      </c>
      <c r="D8113" s="335" t="s">
        <v>392</v>
      </c>
      <c r="E8113" s="335" t="s">
        <v>386</v>
      </c>
      <c r="F8113" s="335" t="s">
        <v>867</v>
      </c>
      <c r="G8113" s="179">
        <f t="shared" si="378"/>
        <v>0</v>
      </c>
      <c r="H8113" s="179">
        <f t="shared" si="379"/>
        <v>0</v>
      </c>
      <c r="I8113" s="179">
        <f t="shared" si="380"/>
        <v>0</v>
      </c>
    </row>
    <row r="8114" spans="1:9" ht="15.75" thickBot="1">
      <c r="A8114" s="398"/>
      <c r="B8114" s="333">
        <v>4.25</v>
      </c>
      <c r="C8114" s="334">
        <v>107.56</v>
      </c>
      <c r="D8114" s="335" t="s">
        <v>392</v>
      </c>
      <c r="E8114" s="335" t="s">
        <v>386</v>
      </c>
      <c r="F8114" s="335" t="s">
        <v>838</v>
      </c>
      <c r="G8114" s="179">
        <f t="shared" si="378"/>
        <v>0</v>
      </c>
      <c r="H8114" s="179">
        <f t="shared" si="379"/>
        <v>0</v>
      </c>
      <c r="I8114" s="179">
        <f t="shared" si="380"/>
        <v>0</v>
      </c>
    </row>
    <row r="8115" spans="1:9" ht="15.75" thickBot="1">
      <c r="A8115" s="399"/>
      <c r="B8115" s="333">
        <v>0</v>
      </c>
      <c r="C8115" s="334">
        <v>573.36</v>
      </c>
      <c r="D8115" s="335" t="s">
        <v>393</v>
      </c>
      <c r="E8115" s="335" t="s">
        <v>386</v>
      </c>
      <c r="F8115" s="335" t="s">
        <v>859</v>
      </c>
      <c r="G8115" s="179">
        <f t="shared" si="378"/>
        <v>0</v>
      </c>
      <c r="H8115" s="179">
        <f t="shared" si="379"/>
        <v>0</v>
      </c>
      <c r="I8115" s="179">
        <f t="shared" si="380"/>
        <v>0</v>
      </c>
    </row>
    <row r="8116" spans="1:9" ht="15.75" thickBot="1">
      <c r="A8116" s="336" t="s">
        <v>1109</v>
      </c>
      <c r="B8116" s="337">
        <v>271.2</v>
      </c>
      <c r="C8116" s="338">
        <v>9771.7199999999993</v>
      </c>
      <c r="D8116" s="394"/>
      <c r="E8116" s="395"/>
      <c r="F8116" s="396"/>
      <c r="G8116" s="179">
        <f t="shared" si="378"/>
        <v>0</v>
      </c>
      <c r="H8116" s="179">
        <f t="shared" si="379"/>
        <v>0</v>
      </c>
      <c r="I8116" s="179">
        <f t="shared" si="380"/>
        <v>0</v>
      </c>
    </row>
    <row r="8117" spans="1:9" ht="15.75" thickBot="1">
      <c r="A8117" s="397" t="s">
        <v>1110</v>
      </c>
      <c r="B8117" s="333">
        <v>2.4</v>
      </c>
      <c r="C8117" s="334">
        <v>118.02</v>
      </c>
      <c r="D8117" s="335" t="s">
        <v>391</v>
      </c>
      <c r="E8117" s="335" t="s">
        <v>386</v>
      </c>
      <c r="F8117" s="335" t="s">
        <v>817</v>
      </c>
      <c r="G8117" s="179">
        <f t="shared" si="378"/>
        <v>0</v>
      </c>
      <c r="H8117" s="179">
        <f t="shared" si="379"/>
        <v>0</v>
      </c>
      <c r="I8117" s="179">
        <f t="shared" si="380"/>
        <v>0</v>
      </c>
    </row>
    <row r="8118" spans="1:9" ht="15.75" thickBot="1">
      <c r="A8118" s="398"/>
      <c r="B8118" s="333">
        <v>0</v>
      </c>
      <c r="C8118" s="334">
        <v>79.66</v>
      </c>
      <c r="D8118" s="335" t="s">
        <v>418</v>
      </c>
      <c r="E8118" s="335" t="s">
        <v>386</v>
      </c>
      <c r="F8118" s="335" t="s">
        <v>822</v>
      </c>
      <c r="G8118" s="179">
        <f t="shared" si="378"/>
        <v>0</v>
      </c>
      <c r="H8118" s="179">
        <f t="shared" si="379"/>
        <v>0</v>
      </c>
      <c r="I8118" s="179">
        <f t="shared" si="380"/>
        <v>0</v>
      </c>
    </row>
    <row r="8119" spans="1:9" ht="15.75" thickBot="1">
      <c r="A8119" s="398"/>
      <c r="B8119" s="333">
        <v>7.7</v>
      </c>
      <c r="C8119" s="334">
        <v>378.71</v>
      </c>
      <c r="D8119" s="335" t="s">
        <v>385</v>
      </c>
      <c r="E8119" s="335" t="s">
        <v>386</v>
      </c>
      <c r="F8119" s="335" t="s">
        <v>817</v>
      </c>
      <c r="G8119" s="179">
        <f t="shared" si="378"/>
        <v>0</v>
      </c>
      <c r="H8119" s="179">
        <f t="shared" si="379"/>
        <v>378.71</v>
      </c>
      <c r="I8119" s="179">
        <f t="shared" si="380"/>
        <v>378.71</v>
      </c>
    </row>
    <row r="8120" spans="1:9" ht="15.75" thickBot="1">
      <c r="A8120" s="398"/>
      <c r="B8120" s="333">
        <v>-9.6</v>
      </c>
      <c r="C8120" s="334">
        <v>-472.1</v>
      </c>
      <c r="D8120" s="335" t="s">
        <v>385</v>
      </c>
      <c r="E8120" s="335" t="s">
        <v>386</v>
      </c>
      <c r="F8120" s="335" t="s">
        <v>822</v>
      </c>
      <c r="G8120" s="179">
        <f t="shared" si="378"/>
        <v>0</v>
      </c>
      <c r="H8120" s="179">
        <f t="shared" si="379"/>
        <v>-472.1</v>
      </c>
      <c r="I8120" s="179">
        <f t="shared" si="380"/>
        <v>-472.1</v>
      </c>
    </row>
    <row r="8121" spans="1:9" ht="15.75" thickBot="1">
      <c r="A8121" s="399"/>
      <c r="B8121" s="333">
        <v>2.4</v>
      </c>
      <c r="C8121" s="334">
        <v>118.03</v>
      </c>
      <c r="D8121" s="335" t="s">
        <v>392</v>
      </c>
      <c r="E8121" s="335" t="s">
        <v>386</v>
      </c>
      <c r="F8121" s="335" t="s">
        <v>822</v>
      </c>
      <c r="G8121" s="179">
        <f t="shared" si="378"/>
        <v>0</v>
      </c>
      <c r="H8121" s="179">
        <f t="shared" si="379"/>
        <v>0</v>
      </c>
      <c r="I8121" s="179">
        <f t="shared" si="380"/>
        <v>0</v>
      </c>
    </row>
    <row r="8122" spans="1:9" ht="15.75" thickBot="1">
      <c r="A8122" s="336" t="s">
        <v>1110</v>
      </c>
      <c r="B8122" s="337">
        <v>2.9</v>
      </c>
      <c r="C8122" s="338">
        <v>222.32</v>
      </c>
      <c r="D8122" s="394"/>
      <c r="E8122" s="395"/>
      <c r="F8122" s="396"/>
      <c r="G8122" s="179">
        <f t="shared" si="378"/>
        <v>0</v>
      </c>
      <c r="H8122" s="179">
        <f t="shared" si="379"/>
        <v>0</v>
      </c>
      <c r="I8122" s="179">
        <f t="shared" si="380"/>
        <v>0</v>
      </c>
    </row>
    <row r="8123" spans="1:9" ht="15.75" thickBot="1">
      <c r="A8123" s="397" t="s">
        <v>568</v>
      </c>
      <c r="B8123" s="333">
        <v>0</v>
      </c>
      <c r="C8123" s="334">
        <v>108.28</v>
      </c>
      <c r="D8123" s="335" t="s">
        <v>588</v>
      </c>
      <c r="E8123" s="335" t="s">
        <v>386</v>
      </c>
      <c r="F8123" s="335" t="s">
        <v>817</v>
      </c>
      <c r="G8123" s="179">
        <f t="shared" si="378"/>
        <v>0</v>
      </c>
      <c r="H8123" s="179">
        <f t="shared" si="379"/>
        <v>0</v>
      </c>
      <c r="I8123" s="179">
        <f t="shared" si="380"/>
        <v>0</v>
      </c>
    </row>
    <row r="8124" spans="1:9" ht="15.75" thickBot="1">
      <c r="A8124" s="398"/>
      <c r="B8124" s="333">
        <v>8.8000000000000007</v>
      </c>
      <c r="C8124" s="334">
        <v>401.46</v>
      </c>
      <c r="D8124" s="335" t="s">
        <v>391</v>
      </c>
      <c r="E8124" s="335" t="s">
        <v>386</v>
      </c>
      <c r="F8124" s="335" t="s">
        <v>817</v>
      </c>
      <c r="G8124" s="179">
        <f t="shared" si="378"/>
        <v>0</v>
      </c>
      <c r="H8124" s="179">
        <f t="shared" si="379"/>
        <v>0</v>
      </c>
      <c r="I8124" s="179">
        <f t="shared" si="380"/>
        <v>0</v>
      </c>
    </row>
    <row r="8125" spans="1:9" ht="15.75" thickBot="1">
      <c r="A8125" s="398"/>
      <c r="B8125" s="333">
        <v>8.8000000000000007</v>
      </c>
      <c r="C8125" s="334">
        <v>401.46</v>
      </c>
      <c r="D8125" s="335" t="s">
        <v>391</v>
      </c>
      <c r="E8125" s="335" t="s">
        <v>386</v>
      </c>
      <c r="F8125" s="335" t="s">
        <v>818</v>
      </c>
      <c r="G8125" s="179">
        <f t="shared" si="378"/>
        <v>0</v>
      </c>
      <c r="H8125" s="179">
        <f t="shared" si="379"/>
        <v>0</v>
      </c>
      <c r="I8125" s="179">
        <f t="shared" si="380"/>
        <v>0</v>
      </c>
    </row>
    <row r="8126" spans="1:9" ht="15.75" thickBot="1">
      <c r="A8126" s="398"/>
      <c r="B8126" s="333">
        <v>8.8000000000000007</v>
      </c>
      <c r="C8126" s="334">
        <v>409.21</v>
      </c>
      <c r="D8126" s="335" t="s">
        <v>391</v>
      </c>
      <c r="E8126" s="335" t="s">
        <v>386</v>
      </c>
      <c r="F8126" s="335" t="s">
        <v>819</v>
      </c>
      <c r="G8126" s="179">
        <f t="shared" si="378"/>
        <v>0</v>
      </c>
      <c r="H8126" s="179">
        <f t="shared" si="379"/>
        <v>0</v>
      </c>
      <c r="I8126" s="179">
        <f t="shared" si="380"/>
        <v>0</v>
      </c>
    </row>
    <row r="8127" spans="1:9" ht="15.75" thickBot="1">
      <c r="A8127" s="398"/>
      <c r="B8127" s="333">
        <v>8.8000000000000007</v>
      </c>
      <c r="C8127" s="334">
        <v>409.21</v>
      </c>
      <c r="D8127" s="335" t="s">
        <v>391</v>
      </c>
      <c r="E8127" s="335" t="s">
        <v>386</v>
      </c>
      <c r="F8127" s="335" t="s">
        <v>820</v>
      </c>
      <c r="G8127" s="179">
        <f t="shared" si="378"/>
        <v>0</v>
      </c>
      <c r="H8127" s="179">
        <f t="shared" si="379"/>
        <v>0</v>
      </c>
      <c r="I8127" s="179">
        <f t="shared" si="380"/>
        <v>0</v>
      </c>
    </row>
    <row r="8128" spans="1:9" ht="15.75" thickBot="1">
      <c r="A8128" s="398"/>
      <c r="B8128" s="333">
        <v>5.6</v>
      </c>
      <c r="C8128" s="334">
        <v>244.39</v>
      </c>
      <c r="D8128" s="335" t="s">
        <v>391</v>
      </c>
      <c r="E8128" s="335" t="s">
        <v>386</v>
      </c>
      <c r="F8128" s="335" t="s">
        <v>821</v>
      </c>
      <c r="G8128" s="179">
        <f t="shared" si="378"/>
        <v>0</v>
      </c>
      <c r="H8128" s="179">
        <f t="shared" si="379"/>
        <v>0</v>
      </c>
      <c r="I8128" s="179">
        <f t="shared" si="380"/>
        <v>0</v>
      </c>
    </row>
    <row r="8129" spans="1:9" ht="15.75" thickBot="1">
      <c r="A8129" s="398"/>
      <c r="B8129" s="333">
        <v>14.5</v>
      </c>
      <c r="C8129" s="334">
        <v>496.65</v>
      </c>
      <c r="D8129" s="335" t="s">
        <v>387</v>
      </c>
      <c r="E8129" s="335" t="s">
        <v>386</v>
      </c>
      <c r="F8129" s="335" t="s">
        <v>811</v>
      </c>
      <c r="G8129" s="179">
        <f t="shared" si="378"/>
        <v>0</v>
      </c>
      <c r="H8129" s="179">
        <f t="shared" si="379"/>
        <v>0</v>
      </c>
      <c r="I8129" s="179">
        <f t="shared" si="380"/>
        <v>0</v>
      </c>
    </row>
    <row r="8130" spans="1:9" ht="15.75" thickBot="1">
      <c r="A8130" s="398"/>
      <c r="B8130" s="333">
        <v>20</v>
      </c>
      <c r="C8130" s="334">
        <v>627.63</v>
      </c>
      <c r="D8130" s="335" t="s">
        <v>387</v>
      </c>
      <c r="E8130" s="335" t="s">
        <v>386</v>
      </c>
      <c r="F8130" s="335" t="s">
        <v>813</v>
      </c>
      <c r="G8130" s="179">
        <f t="shared" si="378"/>
        <v>0</v>
      </c>
      <c r="H8130" s="179">
        <f t="shared" si="379"/>
        <v>0</v>
      </c>
      <c r="I8130" s="179">
        <f t="shared" si="380"/>
        <v>0</v>
      </c>
    </row>
    <row r="8131" spans="1:9" ht="15.75" thickBot="1">
      <c r="A8131" s="398"/>
      <c r="B8131" s="333">
        <v>3</v>
      </c>
      <c r="C8131" s="334">
        <v>72</v>
      </c>
      <c r="D8131" s="335" t="s">
        <v>387</v>
      </c>
      <c r="E8131" s="335" t="s">
        <v>386</v>
      </c>
      <c r="F8131" s="335" t="s">
        <v>808</v>
      </c>
      <c r="G8131" s="179">
        <f t="shared" si="378"/>
        <v>0</v>
      </c>
      <c r="H8131" s="179">
        <f t="shared" si="379"/>
        <v>0</v>
      </c>
      <c r="I8131" s="179">
        <f t="shared" si="380"/>
        <v>0</v>
      </c>
    </row>
    <row r="8132" spans="1:9" ht="15.75" thickBot="1">
      <c r="A8132" s="398"/>
      <c r="B8132" s="333">
        <v>2</v>
      </c>
      <c r="C8132" s="334">
        <v>81</v>
      </c>
      <c r="D8132" s="335" t="s">
        <v>387</v>
      </c>
      <c r="E8132" s="335" t="s">
        <v>386</v>
      </c>
      <c r="F8132" s="335" t="s">
        <v>810</v>
      </c>
      <c r="G8132" s="179">
        <f t="shared" si="378"/>
        <v>0</v>
      </c>
      <c r="H8132" s="179">
        <f t="shared" si="379"/>
        <v>0</v>
      </c>
      <c r="I8132" s="179">
        <f t="shared" si="380"/>
        <v>0</v>
      </c>
    </row>
    <row r="8133" spans="1:9" ht="15.75" thickBot="1">
      <c r="A8133" s="398"/>
      <c r="B8133" s="333">
        <v>6</v>
      </c>
      <c r="C8133" s="334">
        <v>182.93</v>
      </c>
      <c r="D8133" s="335" t="s">
        <v>387</v>
      </c>
      <c r="E8133" s="335" t="s">
        <v>386</v>
      </c>
      <c r="F8133" s="335" t="s">
        <v>845</v>
      </c>
      <c r="G8133" s="179">
        <f t="shared" ref="G8133:G8196" si="381">IF(D8133="REG",C8133,0)</f>
        <v>0</v>
      </c>
      <c r="H8133" s="179">
        <f t="shared" ref="H8133:H8196" si="382">IF(D8133="SAL",C8133,0)</f>
        <v>0</v>
      </c>
      <c r="I8133" s="179">
        <f t="shared" ref="I8133:I8196" si="383">+G8133+H8133</f>
        <v>0</v>
      </c>
    </row>
    <row r="8134" spans="1:9" ht="15.75" thickBot="1">
      <c r="A8134" s="398"/>
      <c r="B8134" s="333">
        <v>62</v>
      </c>
      <c r="C8134" s="334">
        <v>1804.42</v>
      </c>
      <c r="D8134" s="335" t="s">
        <v>387</v>
      </c>
      <c r="E8134" s="335" t="s">
        <v>386</v>
      </c>
      <c r="F8134" s="335" t="s">
        <v>805</v>
      </c>
      <c r="G8134" s="179">
        <f t="shared" si="381"/>
        <v>0</v>
      </c>
      <c r="H8134" s="179">
        <f t="shared" si="382"/>
        <v>0</v>
      </c>
      <c r="I8134" s="179">
        <f t="shared" si="383"/>
        <v>0</v>
      </c>
    </row>
    <row r="8135" spans="1:9" ht="15.75" thickBot="1">
      <c r="A8135" s="398"/>
      <c r="B8135" s="333">
        <v>6</v>
      </c>
      <c r="C8135" s="334">
        <v>277.04000000000002</v>
      </c>
      <c r="D8135" s="335" t="s">
        <v>387</v>
      </c>
      <c r="E8135" s="335" t="s">
        <v>386</v>
      </c>
      <c r="F8135" s="335" t="s">
        <v>862</v>
      </c>
      <c r="G8135" s="179">
        <f t="shared" si="381"/>
        <v>0</v>
      </c>
      <c r="H8135" s="179">
        <f t="shared" si="382"/>
        <v>0</v>
      </c>
      <c r="I8135" s="179">
        <f t="shared" si="383"/>
        <v>0</v>
      </c>
    </row>
    <row r="8136" spans="1:9" ht="15.75" thickBot="1">
      <c r="A8136" s="398"/>
      <c r="B8136" s="333">
        <v>7</v>
      </c>
      <c r="C8136" s="334">
        <v>308.62</v>
      </c>
      <c r="D8136" s="335" t="s">
        <v>387</v>
      </c>
      <c r="E8136" s="335" t="s">
        <v>386</v>
      </c>
      <c r="F8136" s="335" t="s">
        <v>816</v>
      </c>
      <c r="G8136" s="179">
        <f t="shared" si="381"/>
        <v>0</v>
      </c>
      <c r="H8136" s="179">
        <f t="shared" si="382"/>
        <v>0</v>
      </c>
      <c r="I8136" s="179">
        <f t="shared" si="383"/>
        <v>0</v>
      </c>
    </row>
    <row r="8137" spans="1:9" ht="15.75" thickBot="1">
      <c r="A8137" s="398"/>
      <c r="B8137" s="333">
        <v>5</v>
      </c>
      <c r="C8137" s="334">
        <v>229.71</v>
      </c>
      <c r="D8137" s="335" t="s">
        <v>387</v>
      </c>
      <c r="E8137" s="335" t="s">
        <v>386</v>
      </c>
      <c r="F8137" s="335" t="s">
        <v>864</v>
      </c>
      <c r="G8137" s="179">
        <f t="shared" si="381"/>
        <v>0</v>
      </c>
      <c r="H8137" s="179">
        <f t="shared" si="382"/>
        <v>0</v>
      </c>
      <c r="I8137" s="179">
        <f t="shared" si="383"/>
        <v>0</v>
      </c>
    </row>
    <row r="8138" spans="1:9" ht="15.75" thickBot="1">
      <c r="A8138" s="398"/>
      <c r="B8138" s="333">
        <v>4.8600000000000003</v>
      </c>
      <c r="C8138" s="334">
        <v>182.16</v>
      </c>
      <c r="D8138" s="335" t="s">
        <v>387</v>
      </c>
      <c r="E8138" s="335" t="s">
        <v>386</v>
      </c>
      <c r="F8138" s="335" t="s">
        <v>841</v>
      </c>
      <c r="G8138" s="179">
        <f t="shared" si="381"/>
        <v>0</v>
      </c>
      <c r="H8138" s="179">
        <f t="shared" si="382"/>
        <v>0</v>
      </c>
      <c r="I8138" s="179">
        <f t="shared" si="383"/>
        <v>0</v>
      </c>
    </row>
    <row r="8139" spans="1:9" ht="15.75" thickBot="1">
      <c r="A8139" s="398"/>
      <c r="B8139" s="333">
        <v>37.86</v>
      </c>
      <c r="C8139" s="334">
        <v>1805.87</v>
      </c>
      <c r="D8139" s="335" t="s">
        <v>387</v>
      </c>
      <c r="E8139" s="335" t="s">
        <v>386</v>
      </c>
      <c r="F8139" s="335" t="s">
        <v>856</v>
      </c>
      <c r="G8139" s="179">
        <f t="shared" si="381"/>
        <v>0</v>
      </c>
      <c r="H8139" s="179">
        <f t="shared" si="382"/>
        <v>0</v>
      </c>
      <c r="I8139" s="179">
        <f t="shared" si="383"/>
        <v>0</v>
      </c>
    </row>
    <row r="8140" spans="1:9" ht="15.75" thickBot="1">
      <c r="A8140" s="398"/>
      <c r="B8140" s="333">
        <v>108</v>
      </c>
      <c r="C8140" s="334">
        <v>2187.17</v>
      </c>
      <c r="D8140" s="335" t="s">
        <v>384</v>
      </c>
      <c r="E8140" s="335" t="s">
        <v>386</v>
      </c>
      <c r="F8140" s="335" t="s">
        <v>811</v>
      </c>
      <c r="G8140" s="179">
        <f t="shared" si="381"/>
        <v>2187.17</v>
      </c>
      <c r="H8140" s="179">
        <f t="shared" si="382"/>
        <v>0</v>
      </c>
      <c r="I8140" s="179">
        <f t="shared" si="383"/>
        <v>2187.17</v>
      </c>
    </row>
    <row r="8141" spans="1:9" ht="15.75" thickBot="1">
      <c r="A8141" s="398"/>
      <c r="B8141" s="333">
        <v>208</v>
      </c>
      <c r="C8141" s="334">
        <v>5161.3599999999997</v>
      </c>
      <c r="D8141" s="335" t="s">
        <v>384</v>
      </c>
      <c r="E8141" s="335" t="s">
        <v>386</v>
      </c>
      <c r="F8141" s="335" t="s">
        <v>813</v>
      </c>
      <c r="G8141" s="179">
        <f t="shared" si="381"/>
        <v>5161.3599999999997</v>
      </c>
      <c r="H8141" s="179">
        <f t="shared" si="382"/>
        <v>0</v>
      </c>
      <c r="I8141" s="179">
        <f t="shared" si="383"/>
        <v>5161.3599999999997</v>
      </c>
    </row>
    <row r="8142" spans="1:9" ht="15.75" thickBot="1">
      <c r="A8142" s="398"/>
      <c r="B8142" s="333">
        <v>135</v>
      </c>
      <c r="C8142" s="334">
        <v>2935.65</v>
      </c>
      <c r="D8142" s="335" t="s">
        <v>384</v>
      </c>
      <c r="E8142" s="335" t="s">
        <v>386</v>
      </c>
      <c r="F8142" s="335" t="s">
        <v>808</v>
      </c>
      <c r="G8142" s="179">
        <f t="shared" si="381"/>
        <v>2935.65</v>
      </c>
      <c r="H8142" s="179">
        <f t="shared" si="382"/>
        <v>0</v>
      </c>
      <c r="I8142" s="179">
        <f t="shared" si="383"/>
        <v>2935.65</v>
      </c>
    </row>
    <row r="8143" spans="1:9" ht="15.75" thickBot="1">
      <c r="A8143" s="398"/>
      <c r="B8143" s="333">
        <v>36</v>
      </c>
      <c r="C8143" s="334">
        <v>718.56</v>
      </c>
      <c r="D8143" s="335" t="s">
        <v>384</v>
      </c>
      <c r="E8143" s="335" t="s">
        <v>386</v>
      </c>
      <c r="F8143" s="335" t="s">
        <v>809</v>
      </c>
      <c r="G8143" s="179">
        <f t="shared" si="381"/>
        <v>718.56</v>
      </c>
      <c r="H8143" s="179">
        <f t="shared" si="382"/>
        <v>0</v>
      </c>
      <c r="I8143" s="179">
        <f t="shared" si="383"/>
        <v>718.56</v>
      </c>
    </row>
    <row r="8144" spans="1:9" ht="15.75" thickBot="1">
      <c r="A8144" s="398"/>
      <c r="B8144" s="333">
        <v>13.5</v>
      </c>
      <c r="C8144" s="334">
        <v>364.5</v>
      </c>
      <c r="D8144" s="335" t="s">
        <v>384</v>
      </c>
      <c r="E8144" s="335" t="s">
        <v>386</v>
      </c>
      <c r="F8144" s="335" t="s">
        <v>810</v>
      </c>
      <c r="G8144" s="179">
        <f t="shared" si="381"/>
        <v>364.5</v>
      </c>
      <c r="H8144" s="179">
        <f t="shared" si="382"/>
        <v>0</v>
      </c>
      <c r="I8144" s="179">
        <f t="shared" si="383"/>
        <v>364.5</v>
      </c>
    </row>
    <row r="8145" spans="1:9" ht="15.75" thickBot="1">
      <c r="A8145" s="398"/>
      <c r="B8145" s="333">
        <v>24</v>
      </c>
      <c r="C8145" s="334">
        <v>435.48</v>
      </c>
      <c r="D8145" s="335" t="s">
        <v>384</v>
      </c>
      <c r="E8145" s="335" t="s">
        <v>386</v>
      </c>
      <c r="F8145" s="335" t="s">
        <v>835</v>
      </c>
      <c r="G8145" s="179">
        <f t="shared" si="381"/>
        <v>435.48</v>
      </c>
      <c r="H8145" s="179">
        <f t="shared" si="382"/>
        <v>0</v>
      </c>
      <c r="I8145" s="179">
        <f t="shared" si="383"/>
        <v>435.48</v>
      </c>
    </row>
    <row r="8146" spans="1:9" ht="15.75" thickBot="1">
      <c r="A8146" s="398"/>
      <c r="B8146" s="333">
        <v>26</v>
      </c>
      <c r="C8146" s="334">
        <v>488.47</v>
      </c>
      <c r="D8146" s="335" t="s">
        <v>384</v>
      </c>
      <c r="E8146" s="335" t="s">
        <v>386</v>
      </c>
      <c r="F8146" s="335" t="s">
        <v>803</v>
      </c>
      <c r="G8146" s="179">
        <f t="shared" si="381"/>
        <v>488.47</v>
      </c>
      <c r="H8146" s="179">
        <f t="shared" si="382"/>
        <v>0</v>
      </c>
      <c r="I8146" s="179">
        <f t="shared" si="383"/>
        <v>488.47</v>
      </c>
    </row>
    <row r="8147" spans="1:9" ht="15.75" thickBot="1">
      <c r="A8147" s="398"/>
      <c r="B8147" s="333">
        <v>17</v>
      </c>
      <c r="C8147" s="334">
        <v>335.54</v>
      </c>
      <c r="D8147" s="335" t="s">
        <v>384</v>
      </c>
      <c r="E8147" s="335" t="s">
        <v>386</v>
      </c>
      <c r="F8147" s="335" t="s">
        <v>845</v>
      </c>
      <c r="G8147" s="179">
        <f t="shared" si="381"/>
        <v>335.54</v>
      </c>
      <c r="H8147" s="179">
        <f t="shared" si="382"/>
        <v>0</v>
      </c>
      <c r="I8147" s="179">
        <f t="shared" si="383"/>
        <v>335.54</v>
      </c>
    </row>
    <row r="8148" spans="1:9" ht="15.75" thickBot="1">
      <c r="A8148" s="398"/>
      <c r="B8148" s="333">
        <v>20</v>
      </c>
      <c r="C8148" s="334">
        <v>568.87</v>
      </c>
      <c r="D8148" s="335" t="s">
        <v>384</v>
      </c>
      <c r="E8148" s="335" t="s">
        <v>386</v>
      </c>
      <c r="F8148" s="335" t="s">
        <v>894</v>
      </c>
      <c r="G8148" s="179">
        <f t="shared" si="381"/>
        <v>568.87</v>
      </c>
      <c r="H8148" s="179">
        <f t="shared" si="382"/>
        <v>0</v>
      </c>
      <c r="I8148" s="179">
        <f t="shared" si="383"/>
        <v>568.87</v>
      </c>
    </row>
    <row r="8149" spans="1:9" ht="15.75" thickBot="1">
      <c r="A8149" s="398"/>
      <c r="B8149" s="333">
        <v>153</v>
      </c>
      <c r="C8149" s="334">
        <v>3356.69</v>
      </c>
      <c r="D8149" s="335" t="s">
        <v>384</v>
      </c>
      <c r="E8149" s="335" t="s">
        <v>386</v>
      </c>
      <c r="F8149" s="335" t="s">
        <v>805</v>
      </c>
      <c r="G8149" s="179">
        <f t="shared" si="381"/>
        <v>3356.69</v>
      </c>
      <c r="H8149" s="179">
        <f t="shared" si="382"/>
        <v>0</v>
      </c>
      <c r="I8149" s="179">
        <f t="shared" si="383"/>
        <v>3356.69</v>
      </c>
    </row>
    <row r="8150" spans="1:9" ht="15.75" thickBot="1">
      <c r="A8150" s="398"/>
      <c r="B8150" s="333">
        <v>189</v>
      </c>
      <c r="C8150" s="334">
        <v>5069.4399999999996</v>
      </c>
      <c r="D8150" s="335" t="s">
        <v>384</v>
      </c>
      <c r="E8150" s="335" t="s">
        <v>386</v>
      </c>
      <c r="F8150" s="335" t="s">
        <v>862</v>
      </c>
      <c r="G8150" s="179">
        <f t="shared" si="381"/>
        <v>5069.4399999999996</v>
      </c>
      <c r="H8150" s="179">
        <f t="shared" si="382"/>
        <v>0</v>
      </c>
      <c r="I8150" s="179">
        <f t="shared" si="383"/>
        <v>5069.4399999999996</v>
      </c>
    </row>
    <row r="8151" spans="1:9" ht="15.75" thickBot="1">
      <c r="A8151" s="398"/>
      <c r="B8151" s="333">
        <v>198</v>
      </c>
      <c r="C8151" s="334">
        <v>5091.29</v>
      </c>
      <c r="D8151" s="335" t="s">
        <v>384</v>
      </c>
      <c r="E8151" s="335" t="s">
        <v>386</v>
      </c>
      <c r="F8151" s="335" t="s">
        <v>816</v>
      </c>
      <c r="G8151" s="179">
        <f t="shared" si="381"/>
        <v>5091.29</v>
      </c>
      <c r="H8151" s="179">
        <f t="shared" si="382"/>
        <v>0</v>
      </c>
      <c r="I8151" s="179">
        <f t="shared" si="383"/>
        <v>5091.29</v>
      </c>
    </row>
    <row r="8152" spans="1:9" ht="15.75" thickBot="1">
      <c r="A8152" s="398"/>
      <c r="B8152" s="333">
        <v>83</v>
      </c>
      <c r="C8152" s="334">
        <v>2368.12</v>
      </c>
      <c r="D8152" s="335" t="s">
        <v>384</v>
      </c>
      <c r="E8152" s="335" t="s">
        <v>386</v>
      </c>
      <c r="F8152" s="335" t="s">
        <v>863</v>
      </c>
      <c r="G8152" s="179">
        <f t="shared" si="381"/>
        <v>2368.12</v>
      </c>
      <c r="H8152" s="179">
        <f t="shared" si="382"/>
        <v>0</v>
      </c>
      <c r="I8152" s="179">
        <f t="shared" si="383"/>
        <v>2368.12</v>
      </c>
    </row>
    <row r="8153" spans="1:9" ht="15.75" thickBot="1">
      <c r="A8153" s="398"/>
      <c r="B8153" s="333">
        <v>107.43</v>
      </c>
      <c r="C8153" s="334">
        <v>3157.67</v>
      </c>
      <c r="D8153" s="335" t="s">
        <v>384</v>
      </c>
      <c r="E8153" s="335" t="s">
        <v>386</v>
      </c>
      <c r="F8153" s="335" t="s">
        <v>864</v>
      </c>
      <c r="G8153" s="179">
        <f t="shared" si="381"/>
        <v>3157.67</v>
      </c>
      <c r="H8153" s="179">
        <f t="shared" si="382"/>
        <v>0</v>
      </c>
      <c r="I8153" s="179">
        <f t="shared" si="383"/>
        <v>3157.67</v>
      </c>
    </row>
    <row r="8154" spans="1:9" ht="15.75" thickBot="1">
      <c r="A8154" s="398"/>
      <c r="B8154" s="333">
        <v>98</v>
      </c>
      <c r="C8154" s="334">
        <v>2525.44</v>
      </c>
      <c r="D8154" s="335" t="s">
        <v>384</v>
      </c>
      <c r="E8154" s="335" t="s">
        <v>386</v>
      </c>
      <c r="F8154" s="335" t="s">
        <v>841</v>
      </c>
      <c r="G8154" s="179">
        <f t="shared" si="381"/>
        <v>2525.44</v>
      </c>
      <c r="H8154" s="179">
        <f t="shared" si="382"/>
        <v>0</v>
      </c>
      <c r="I8154" s="179">
        <f t="shared" si="383"/>
        <v>2525.44</v>
      </c>
    </row>
    <row r="8155" spans="1:9" ht="15.75" thickBot="1">
      <c r="A8155" s="398"/>
      <c r="B8155" s="333">
        <v>189</v>
      </c>
      <c r="C8155" s="334">
        <v>5799.73</v>
      </c>
      <c r="D8155" s="335" t="s">
        <v>384</v>
      </c>
      <c r="E8155" s="335" t="s">
        <v>386</v>
      </c>
      <c r="F8155" s="335" t="s">
        <v>856</v>
      </c>
      <c r="G8155" s="179">
        <f t="shared" si="381"/>
        <v>5799.73</v>
      </c>
      <c r="H8155" s="179">
        <f t="shared" si="382"/>
        <v>0</v>
      </c>
      <c r="I8155" s="179">
        <f t="shared" si="383"/>
        <v>5799.73</v>
      </c>
    </row>
    <row r="8156" spans="1:9" ht="15.75" thickBot="1">
      <c r="A8156" s="398"/>
      <c r="B8156" s="333">
        <v>78.150000000000006</v>
      </c>
      <c r="C8156" s="334">
        <v>3591.05</v>
      </c>
      <c r="D8156" s="335" t="s">
        <v>385</v>
      </c>
      <c r="E8156" s="335" t="s">
        <v>386</v>
      </c>
      <c r="F8156" s="335" t="s">
        <v>817</v>
      </c>
      <c r="G8156" s="179">
        <f t="shared" si="381"/>
        <v>0</v>
      </c>
      <c r="H8156" s="179">
        <f t="shared" si="382"/>
        <v>3591.05</v>
      </c>
      <c r="I8156" s="179">
        <f t="shared" si="383"/>
        <v>3591.05</v>
      </c>
    </row>
    <row r="8157" spans="1:9" ht="15.75" thickBot="1">
      <c r="A8157" s="398"/>
      <c r="B8157" s="333">
        <v>81.349999999999994</v>
      </c>
      <c r="C8157" s="334">
        <v>3754.61</v>
      </c>
      <c r="D8157" s="335" t="s">
        <v>385</v>
      </c>
      <c r="E8157" s="335" t="s">
        <v>386</v>
      </c>
      <c r="F8157" s="335" t="s">
        <v>822</v>
      </c>
      <c r="G8157" s="179">
        <f t="shared" si="381"/>
        <v>0</v>
      </c>
      <c r="H8157" s="179">
        <f t="shared" si="382"/>
        <v>3754.61</v>
      </c>
      <c r="I8157" s="179">
        <f t="shared" si="383"/>
        <v>3754.61</v>
      </c>
    </row>
    <row r="8158" spans="1:9" ht="15.75" thickBot="1">
      <c r="A8158" s="398"/>
      <c r="B8158" s="333">
        <v>84.15</v>
      </c>
      <c r="C8158" s="334">
        <v>3878.56</v>
      </c>
      <c r="D8158" s="335" t="s">
        <v>385</v>
      </c>
      <c r="E8158" s="335" t="s">
        <v>386</v>
      </c>
      <c r="F8158" s="335" t="s">
        <v>823</v>
      </c>
      <c r="G8158" s="179">
        <f t="shared" si="381"/>
        <v>0</v>
      </c>
      <c r="H8158" s="179">
        <f t="shared" si="382"/>
        <v>3878.56</v>
      </c>
      <c r="I8158" s="179">
        <f t="shared" si="383"/>
        <v>3878.56</v>
      </c>
    </row>
    <row r="8159" spans="1:9" ht="15.75" thickBot="1">
      <c r="A8159" s="398"/>
      <c r="B8159" s="333">
        <v>95.35</v>
      </c>
      <c r="C8159" s="334">
        <v>4349.34</v>
      </c>
      <c r="D8159" s="335" t="s">
        <v>385</v>
      </c>
      <c r="E8159" s="335" t="s">
        <v>386</v>
      </c>
      <c r="F8159" s="335" t="s">
        <v>824</v>
      </c>
      <c r="G8159" s="179">
        <f t="shared" si="381"/>
        <v>0</v>
      </c>
      <c r="H8159" s="179">
        <f t="shared" si="382"/>
        <v>4349.34</v>
      </c>
      <c r="I8159" s="179">
        <f t="shared" si="383"/>
        <v>4349.34</v>
      </c>
    </row>
    <row r="8160" spans="1:9" ht="15.75" thickBot="1">
      <c r="A8160" s="398"/>
      <c r="B8160" s="333">
        <v>92.15</v>
      </c>
      <c r="C8160" s="334">
        <v>4184.5200000000004</v>
      </c>
      <c r="D8160" s="335" t="s">
        <v>385</v>
      </c>
      <c r="E8160" s="335" t="s">
        <v>386</v>
      </c>
      <c r="F8160" s="335" t="s">
        <v>825</v>
      </c>
      <c r="G8160" s="179">
        <f t="shared" si="381"/>
        <v>0</v>
      </c>
      <c r="H8160" s="179">
        <f t="shared" si="382"/>
        <v>4184.5200000000004</v>
      </c>
      <c r="I8160" s="179">
        <f t="shared" si="383"/>
        <v>4184.5200000000004</v>
      </c>
    </row>
    <row r="8161" spans="1:9" ht="15.75" thickBot="1">
      <c r="A8161" s="398"/>
      <c r="B8161" s="333">
        <v>86.55</v>
      </c>
      <c r="C8161" s="334">
        <v>3947.88</v>
      </c>
      <c r="D8161" s="335" t="s">
        <v>385</v>
      </c>
      <c r="E8161" s="335" t="s">
        <v>386</v>
      </c>
      <c r="F8161" s="335" t="s">
        <v>818</v>
      </c>
      <c r="G8161" s="179">
        <f t="shared" si="381"/>
        <v>0</v>
      </c>
      <c r="H8161" s="179">
        <f t="shared" si="382"/>
        <v>3947.88</v>
      </c>
      <c r="I8161" s="179">
        <f t="shared" si="383"/>
        <v>3947.88</v>
      </c>
    </row>
    <row r="8162" spans="1:9" ht="15.75" thickBot="1">
      <c r="A8162" s="398"/>
      <c r="B8162" s="333">
        <v>95.35</v>
      </c>
      <c r="C8162" s="334">
        <v>4433.41</v>
      </c>
      <c r="D8162" s="335" t="s">
        <v>385</v>
      </c>
      <c r="E8162" s="335" t="s">
        <v>386</v>
      </c>
      <c r="F8162" s="335" t="s">
        <v>826</v>
      </c>
      <c r="G8162" s="179">
        <f t="shared" si="381"/>
        <v>0</v>
      </c>
      <c r="H8162" s="179">
        <f t="shared" si="382"/>
        <v>4433.41</v>
      </c>
      <c r="I8162" s="179">
        <f t="shared" si="383"/>
        <v>4433.41</v>
      </c>
    </row>
    <row r="8163" spans="1:9" ht="15.75" thickBot="1">
      <c r="A8163" s="398"/>
      <c r="B8163" s="333">
        <v>95.35</v>
      </c>
      <c r="C8163" s="334">
        <v>4433.41</v>
      </c>
      <c r="D8163" s="335" t="s">
        <v>385</v>
      </c>
      <c r="E8163" s="335" t="s">
        <v>386</v>
      </c>
      <c r="F8163" s="335" t="s">
        <v>827</v>
      </c>
      <c r="G8163" s="179">
        <f t="shared" si="381"/>
        <v>0</v>
      </c>
      <c r="H8163" s="179">
        <f t="shared" si="382"/>
        <v>4433.41</v>
      </c>
      <c r="I8163" s="179">
        <f t="shared" si="383"/>
        <v>4433.41</v>
      </c>
    </row>
    <row r="8164" spans="1:9" ht="15.75" thickBot="1">
      <c r="A8164" s="398"/>
      <c r="B8164" s="333">
        <v>95.35</v>
      </c>
      <c r="C8164" s="334">
        <v>4433.41</v>
      </c>
      <c r="D8164" s="335" t="s">
        <v>385</v>
      </c>
      <c r="E8164" s="335" t="s">
        <v>386</v>
      </c>
      <c r="F8164" s="335" t="s">
        <v>828</v>
      </c>
      <c r="G8164" s="179">
        <f t="shared" si="381"/>
        <v>0</v>
      </c>
      <c r="H8164" s="179">
        <f t="shared" si="382"/>
        <v>4433.41</v>
      </c>
      <c r="I8164" s="179">
        <f t="shared" si="383"/>
        <v>4433.41</v>
      </c>
    </row>
    <row r="8165" spans="1:9" ht="15.75" thickBot="1">
      <c r="A8165" s="398"/>
      <c r="B8165" s="333">
        <v>86.55</v>
      </c>
      <c r="C8165" s="334">
        <v>4024.2</v>
      </c>
      <c r="D8165" s="335" t="s">
        <v>385</v>
      </c>
      <c r="E8165" s="335" t="s">
        <v>386</v>
      </c>
      <c r="F8165" s="335" t="s">
        <v>819</v>
      </c>
      <c r="G8165" s="179">
        <f t="shared" si="381"/>
        <v>0</v>
      </c>
      <c r="H8165" s="179">
        <f t="shared" si="382"/>
        <v>4024.2</v>
      </c>
      <c r="I8165" s="179">
        <f t="shared" si="383"/>
        <v>4024.2</v>
      </c>
    </row>
    <row r="8166" spans="1:9" ht="15.75" thickBot="1">
      <c r="A8166" s="398"/>
      <c r="B8166" s="333">
        <v>78.150000000000006</v>
      </c>
      <c r="C8166" s="334">
        <v>3662.85</v>
      </c>
      <c r="D8166" s="335" t="s">
        <v>385</v>
      </c>
      <c r="E8166" s="335" t="s">
        <v>386</v>
      </c>
      <c r="F8166" s="335" t="s">
        <v>829</v>
      </c>
      <c r="G8166" s="179">
        <f t="shared" si="381"/>
        <v>0</v>
      </c>
      <c r="H8166" s="179">
        <f t="shared" si="382"/>
        <v>3662.85</v>
      </c>
      <c r="I8166" s="179">
        <f t="shared" si="383"/>
        <v>3662.85</v>
      </c>
    </row>
    <row r="8167" spans="1:9" ht="15.75" thickBot="1">
      <c r="A8167" s="398"/>
      <c r="B8167" s="333">
        <v>95.35</v>
      </c>
      <c r="C8167" s="334">
        <v>4433.41</v>
      </c>
      <c r="D8167" s="335" t="s">
        <v>385</v>
      </c>
      <c r="E8167" s="335" t="s">
        <v>386</v>
      </c>
      <c r="F8167" s="335" t="s">
        <v>830</v>
      </c>
      <c r="G8167" s="179">
        <f t="shared" si="381"/>
        <v>0</v>
      </c>
      <c r="H8167" s="179">
        <f t="shared" si="382"/>
        <v>4433.41</v>
      </c>
      <c r="I8167" s="179">
        <f t="shared" si="383"/>
        <v>4433.41</v>
      </c>
    </row>
    <row r="8168" spans="1:9" ht="15.75" thickBot="1">
      <c r="A8168" s="398"/>
      <c r="B8168" s="333">
        <v>86.55</v>
      </c>
      <c r="C8168" s="334">
        <v>4024.2</v>
      </c>
      <c r="D8168" s="335" t="s">
        <v>385</v>
      </c>
      <c r="E8168" s="335" t="s">
        <v>386</v>
      </c>
      <c r="F8168" s="335" t="s">
        <v>820</v>
      </c>
      <c r="G8168" s="179">
        <f t="shared" si="381"/>
        <v>0</v>
      </c>
      <c r="H8168" s="179">
        <f t="shared" si="382"/>
        <v>4024.2</v>
      </c>
      <c r="I8168" s="179">
        <f t="shared" si="383"/>
        <v>4024.2</v>
      </c>
    </row>
    <row r="8169" spans="1:9" ht="15.75" thickBot="1">
      <c r="A8169" s="398"/>
      <c r="B8169" s="333">
        <v>67.349999999999994</v>
      </c>
      <c r="C8169" s="334">
        <v>3221.93</v>
      </c>
      <c r="D8169" s="335" t="s">
        <v>385</v>
      </c>
      <c r="E8169" s="335" t="s">
        <v>386</v>
      </c>
      <c r="F8169" s="335" t="s">
        <v>805</v>
      </c>
      <c r="G8169" s="179">
        <f t="shared" si="381"/>
        <v>0</v>
      </c>
      <c r="H8169" s="179">
        <f t="shared" si="382"/>
        <v>3221.93</v>
      </c>
      <c r="I8169" s="179">
        <f t="shared" si="383"/>
        <v>3221.93</v>
      </c>
    </row>
    <row r="8170" spans="1:9" ht="15.75" thickBot="1">
      <c r="A8170" s="398"/>
      <c r="B8170" s="333">
        <v>91.85</v>
      </c>
      <c r="C8170" s="334">
        <v>4281.9799999999996</v>
      </c>
      <c r="D8170" s="335" t="s">
        <v>385</v>
      </c>
      <c r="E8170" s="335" t="s">
        <v>386</v>
      </c>
      <c r="F8170" s="335" t="s">
        <v>831</v>
      </c>
      <c r="G8170" s="179">
        <f t="shared" si="381"/>
        <v>0</v>
      </c>
      <c r="H8170" s="179">
        <f t="shared" si="382"/>
        <v>4281.9799999999996</v>
      </c>
      <c r="I8170" s="179">
        <f t="shared" si="383"/>
        <v>4281.9799999999996</v>
      </c>
    </row>
    <row r="8171" spans="1:9" ht="15.75" thickBot="1">
      <c r="A8171" s="398"/>
      <c r="B8171" s="333">
        <v>95.35</v>
      </c>
      <c r="C8171" s="334">
        <v>4433.41</v>
      </c>
      <c r="D8171" s="335" t="s">
        <v>385</v>
      </c>
      <c r="E8171" s="335" t="s">
        <v>386</v>
      </c>
      <c r="F8171" s="335" t="s">
        <v>832</v>
      </c>
      <c r="G8171" s="179">
        <f t="shared" si="381"/>
        <v>0</v>
      </c>
      <c r="H8171" s="179">
        <f t="shared" si="382"/>
        <v>4433.41</v>
      </c>
      <c r="I8171" s="179">
        <f t="shared" si="383"/>
        <v>4433.41</v>
      </c>
    </row>
    <row r="8172" spans="1:9" ht="15.75" thickBot="1">
      <c r="A8172" s="398"/>
      <c r="B8172" s="333">
        <v>78.319999999999993</v>
      </c>
      <c r="C8172" s="334">
        <v>3694.29</v>
      </c>
      <c r="D8172" s="335" t="s">
        <v>385</v>
      </c>
      <c r="E8172" s="335" t="s">
        <v>386</v>
      </c>
      <c r="F8172" s="335" t="s">
        <v>821</v>
      </c>
      <c r="G8172" s="179">
        <f t="shared" si="381"/>
        <v>0</v>
      </c>
      <c r="H8172" s="179">
        <f t="shared" si="382"/>
        <v>3694.29</v>
      </c>
      <c r="I8172" s="179">
        <f t="shared" si="383"/>
        <v>3694.29</v>
      </c>
    </row>
    <row r="8173" spans="1:9" ht="15.75" thickBot="1">
      <c r="A8173" s="398"/>
      <c r="B8173" s="333">
        <v>16.48</v>
      </c>
      <c r="C8173" s="334">
        <v>620.94000000000005</v>
      </c>
      <c r="D8173" s="335" t="s">
        <v>385</v>
      </c>
      <c r="E8173" s="335" t="s">
        <v>386</v>
      </c>
      <c r="F8173" s="335" t="s">
        <v>833</v>
      </c>
      <c r="G8173" s="179">
        <f t="shared" si="381"/>
        <v>0</v>
      </c>
      <c r="H8173" s="179">
        <f t="shared" si="382"/>
        <v>620.94000000000005</v>
      </c>
      <c r="I8173" s="179">
        <f t="shared" si="383"/>
        <v>620.94000000000005</v>
      </c>
    </row>
    <row r="8174" spans="1:9" ht="15.75" thickBot="1">
      <c r="A8174" s="398"/>
      <c r="B8174" s="333">
        <v>16.350000000000001</v>
      </c>
      <c r="C8174" s="334">
        <v>718.99</v>
      </c>
      <c r="D8174" s="335" t="s">
        <v>385</v>
      </c>
      <c r="E8174" s="335" t="s">
        <v>386</v>
      </c>
      <c r="F8174" s="335" t="s">
        <v>916</v>
      </c>
      <c r="G8174" s="179">
        <f t="shared" si="381"/>
        <v>0</v>
      </c>
      <c r="H8174" s="179">
        <f t="shared" si="382"/>
        <v>718.99</v>
      </c>
      <c r="I8174" s="179">
        <f t="shared" si="383"/>
        <v>718.99</v>
      </c>
    </row>
    <row r="8175" spans="1:9" ht="15.75" thickBot="1">
      <c r="A8175" s="398"/>
      <c r="B8175" s="333">
        <v>30.35</v>
      </c>
      <c r="C8175" s="334">
        <v>1335.25</v>
      </c>
      <c r="D8175" s="335" t="s">
        <v>385</v>
      </c>
      <c r="E8175" s="335" t="s">
        <v>386</v>
      </c>
      <c r="F8175" s="335" t="s">
        <v>917</v>
      </c>
      <c r="G8175" s="179">
        <f t="shared" si="381"/>
        <v>0</v>
      </c>
      <c r="H8175" s="179">
        <f t="shared" si="382"/>
        <v>1335.25</v>
      </c>
      <c r="I8175" s="179">
        <f t="shared" si="383"/>
        <v>1335.25</v>
      </c>
    </row>
    <row r="8176" spans="1:9" ht="15.75" thickBot="1">
      <c r="A8176" s="398"/>
      <c r="B8176" s="333">
        <v>3.2</v>
      </c>
      <c r="C8176" s="334">
        <v>164.82</v>
      </c>
      <c r="D8176" s="335" t="s">
        <v>834</v>
      </c>
      <c r="E8176" s="335" t="s">
        <v>386</v>
      </c>
      <c r="F8176" s="335" t="s">
        <v>825</v>
      </c>
      <c r="G8176" s="179">
        <f t="shared" si="381"/>
        <v>0</v>
      </c>
      <c r="H8176" s="179">
        <f t="shared" si="382"/>
        <v>0</v>
      </c>
      <c r="I8176" s="179">
        <f t="shared" si="383"/>
        <v>0</v>
      </c>
    </row>
    <row r="8177" spans="1:9" ht="15.75" thickBot="1">
      <c r="A8177" s="398"/>
      <c r="B8177" s="333">
        <v>7.7</v>
      </c>
      <c r="C8177" s="334">
        <v>333.16</v>
      </c>
      <c r="D8177" s="335" t="s">
        <v>834</v>
      </c>
      <c r="E8177" s="335" t="s">
        <v>386</v>
      </c>
      <c r="F8177" s="335" t="s">
        <v>829</v>
      </c>
      <c r="G8177" s="179">
        <f t="shared" si="381"/>
        <v>0</v>
      </c>
      <c r="H8177" s="179">
        <f t="shared" si="382"/>
        <v>0</v>
      </c>
      <c r="I8177" s="179">
        <f t="shared" si="383"/>
        <v>0</v>
      </c>
    </row>
    <row r="8178" spans="1:9" ht="15.75" thickBot="1">
      <c r="A8178" s="398"/>
      <c r="B8178" s="333">
        <v>2.1</v>
      </c>
      <c r="C8178" s="334">
        <v>90.86</v>
      </c>
      <c r="D8178" s="335" t="s">
        <v>834</v>
      </c>
      <c r="E8178" s="335" t="s">
        <v>386</v>
      </c>
      <c r="F8178" s="335" t="s">
        <v>805</v>
      </c>
      <c r="G8178" s="179">
        <f t="shared" si="381"/>
        <v>0</v>
      </c>
      <c r="H8178" s="179">
        <f t="shared" si="382"/>
        <v>0</v>
      </c>
      <c r="I8178" s="179">
        <f t="shared" si="383"/>
        <v>0</v>
      </c>
    </row>
    <row r="8179" spans="1:9" ht="15.75" thickBot="1">
      <c r="A8179" s="398"/>
      <c r="B8179" s="333">
        <v>11.2</v>
      </c>
      <c r="C8179" s="334">
        <v>470.78</v>
      </c>
      <c r="D8179" s="335" t="s">
        <v>392</v>
      </c>
      <c r="E8179" s="335" t="s">
        <v>386</v>
      </c>
      <c r="F8179" s="335" t="s">
        <v>823</v>
      </c>
      <c r="G8179" s="179">
        <f t="shared" si="381"/>
        <v>0</v>
      </c>
      <c r="H8179" s="179">
        <f t="shared" si="382"/>
        <v>0</v>
      </c>
      <c r="I8179" s="179">
        <f t="shared" si="383"/>
        <v>0</v>
      </c>
    </row>
    <row r="8180" spans="1:9" ht="15.75" thickBot="1">
      <c r="A8180" s="398"/>
      <c r="B8180" s="333">
        <v>6.3</v>
      </c>
      <c r="C8180" s="334">
        <v>272.58999999999997</v>
      </c>
      <c r="D8180" s="335" t="s">
        <v>392</v>
      </c>
      <c r="E8180" s="335" t="s">
        <v>386</v>
      </c>
      <c r="F8180" s="335" t="s">
        <v>829</v>
      </c>
      <c r="G8180" s="179">
        <f t="shared" si="381"/>
        <v>0</v>
      </c>
      <c r="H8180" s="179">
        <f t="shared" si="382"/>
        <v>0</v>
      </c>
      <c r="I8180" s="179">
        <f t="shared" si="383"/>
        <v>0</v>
      </c>
    </row>
    <row r="8181" spans="1:9" ht="15.75" thickBot="1">
      <c r="A8181" s="398"/>
      <c r="B8181" s="333">
        <v>25.9</v>
      </c>
      <c r="C8181" s="334">
        <v>1120.6300000000001</v>
      </c>
      <c r="D8181" s="335" t="s">
        <v>392</v>
      </c>
      <c r="E8181" s="335" t="s">
        <v>386</v>
      </c>
      <c r="F8181" s="335" t="s">
        <v>805</v>
      </c>
      <c r="G8181" s="179">
        <f t="shared" si="381"/>
        <v>0</v>
      </c>
      <c r="H8181" s="179">
        <f t="shared" si="382"/>
        <v>0</v>
      </c>
      <c r="I8181" s="179">
        <f t="shared" si="383"/>
        <v>0</v>
      </c>
    </row>
    <row r="8182" spans="1:9" ht="15.75" thickBot="1">
      <c r="A8182" s="398"/>
      <c r="B8182" s="333">
        <v>11.43</v>
      </c>
      <c r="C8182" s="334">
        <v>494.74</v>
      </c>
      <c r="D8182" s="335" t="s">
        <v>1089</v>
      </c>
      <c r="E8182" s="335" t="s">
        <v>386</v>
      </c>
      <c r="F8182" s="335" t="s">
        <v>821</v>
      </c>
      <c r="G8182" s="179">
        <f t="shared" si="381"/>
        <v>0</v>
      </c>
      <c r="H8182" s="179">
        <f t="shared" si="382"/>
        <v>0</v>
      </c>
      <c r="I8182" s="179">
        <f t="shared" si="383"/>
        <v>0</v>
      </c>
    </row>
    <row r="8183" spans="1:9" ht="15.75" thickBot="1">
      <c r="A8183" s="399"/>
      <c r="B8183" s="333">
        <v>-11.43</v>
      </c>
      <c r="C8183" s="334">
        <v>-494.76</v>
      </c>
      <c r="D8183" s="335" t="s">
        <v>1089</v>
      </c>
      <c r="E8183" s="335" t="s">
        <v>386</v>
      </c>
      <c r="F8183" s="335" t="s">
        <v>864</v>
      </c>
      <c r="G8183" s="179">
        <f t="shared" si="381"/>
        <v>0</v>
      </c>
      <c r="H8183" s="179">
        <f t="shared" si="382"/>
        <v>0</v>
      </c>
      <c r="I8183" s="179">
        <f t="shared" si="383"/>
        <v>0</v>
      </c>
    </row>
    <row r="8184" spans="1:9" ht="15.75" thickBot="1">
      <c r="A8184" s="336" t="s">
        <v>568</v>
      </c>
      <c r="B8184" s="337">
        <v>3416.75</v>
      </c>
      <c r="C8184" s="338">
        <v>122516.48</v>
      </c>
      <c r="D8184" s="394"/>
      <c r="E8184" s="395"/>
      <c r="F8184" s="396"/>
      <c r="G8184" s="179">
        <f t="shared" si="381"/>
        <v>0</v>
      </c>
      <c r="H8184" s="179">
        <f t="shared" si="382"/>
        <v>0</v>
      </c>
      <c r="I8184" s="179">
        <f t="shared" si="383"/>
        <v>0</v>
      </c>
    </row>
    <row r="8185" spans="1:9" ht="15.75" thickBot="1">
      <c r="A8185" s="397" t="s">
        <v>569</v>
      </c>
      <c r="B8185" s="333">
        <v>1.6</v>
      </c>
      <c r="C8185" s="334">
        <v>79.2</v>
      </c>
      <c r="D8185" s="335" t="s">
        <v>389</v>
      </c>
      <c r="E8185" s="335" t="s">
        <v>386</v>
      </c>
      <c r="F8185" s="335" t="s">
        <v>917</v>
      </c>
      <c r="G8185" s="179">
        <f t="shared" si="381"/>
        <v>0</v>
      </c>
      <c r="H8185" s="179">
        <f t="shared" si="382"/>
        <v>0</v>
      </c>
      <c r="I8185" s="179">
        <f t="shared" si="383"/>
        <v>0</v>
      </c>
    </row>
    <row r="8186" spans="1:9" ht="15.75" thickBot="1">
      <c r="A8186" s="398"/>
      <c r="B8186" s="333">
        <v>2.4</v>
      </c>
      <c r="C8186" s="334">
        <v>97.92</v>
      </c>
      <c r="D8186" s="335" t="s">
        <v>391</v>
      </c>
      <c r="E8186" s="335" t="s">
        <v>386</v>
      </c>
      <c r="F8186" s="335" t="s">
        <v>817</v>
      </c>
      <c r="G8186" s="179">
        <f t="shared" si="381"/>
        <v>0</v>
      </c>
      <c r="H8186" s="179">
        <f t="shared" si="382"/>
        <v>0</v>
      </c>
      <c r="I8186" s="179">
        <f t="shared" si="383"/>
        <v>0</v>
      </c>
    </row>
    <row r="8187" spans="1:9" ht="15.75" thickBot="1">
      <c r="A8187" s="398"/>
      <c r="B8187" s="333">
        <v>2.4</v>
      </c>
      <c r="C8187" s="334">
        <v>97.92</v>
      </c>
      <c r="D8187" s="335" t="s">
        <v>391</v>
      </c>
      <c r="E8187" s="335" t="s">
        <v>386</v>
      </c>
      <c r="F8187" s="335" t="s">
        <v>818</v>
      </c>
      <c r="G8187" s="179">
        <f t="shared" si="381"/>
        <v>0</v>
      </c>
      <c r="H8187" s="179">
        <f t="shared" si="382"/>
        <v>0</v>
      </c>
      <c r="I8187" s="179">
        <f t="shared" si="383"/>
        <v>0</v>
      </c>
    </row>
    <row r="8188" spans="1:9" ht="15.75" thickBot="1">
      <c r="A8188" s="398"/>
      <c r="B8188" s="333">
        <v>2.4</v>
      </c>
      <c r="C8188" s="334">
        <v>100.98</v>
      </c>
      <c r="D8188" s="335" t="s">
        <v>391</v>
      </c>
      <c r="E8188" s="335" t="s">
        <v>386</v>
      </c>
      <c r="F8188" s="335" t="s">
        <v>819</v>
      </c>
      <c r="G8188" s="179">
        <f t="shared" si="381"/>
        <v>0</v>
      </c>
      <c r="H8188" s="179">
        <f t="shared" si="382"/>
        <v>0</v>
      </c>
      <c r="I8188" s="179">
        <f t="shared" si="383"/>
        <v>0</v>
      </c>
    </row>
    <row r="8189" spans="1:9" ht="15.75" thickBot="1">
      <c r="A8189" s="398"/>
      <c r="B8189" s="333">
        <v>2.4</v>
      </c>
      <c r="C8189" s="334">
        <v>100.98</v>
      </c>
      <c r="D8189" s="335" t="s">
        <v>391</v>
      </c>
      <c r="E8189" s="335" t="s">
        <v>386</v>
      </c>
      <c r="F8189" s="335" t="s">
        <v>820</v>
      </c>
      <c r="G8189" s="179">
        <f t="shared" si="381"/>
        <v>0</v>
      </c>
      <c r="H8189" s="179">
        <f t="shared" si="382"/>
        <v>0</v>
      </c>
      <c r="I8189" s="179">
        <f t="shared" si="383"/>
        <v>0</v>
      </c>
    </row>
    <row r="8190" spans="1:9" ht="15.75" thickBot="1">
      <c r="A8190" s="398"/>
      <c r="B8190" s="333">
        <v>2.4</v>
      </c>
      <c r="C8190" s="334">
        <v>100.98</v>
      </c>
      <c r="D8190" s="335" t="s">
        <v>391</v>
      </c>
      <c r="E8190" s="335" t="s">
        <v>386</v>
      </c>
      <c r="F8190" s="335" t="s">
        <v>821</v>
      </c>
      <c r="G8190" s="179">
        <f t="shared" si="381"/>
        <v>0</v>
      </c>
      <c r="H8190" s="179">
        <f t="shared" si="382"/>
        <v>0</v>
      </c>
      <c r="I8190" s="179">
        <f t="shared" si="383"/>
        <v>0</v>
      </c>
    </row>
    <row r="8191" spans="1:9" ht="15.75" thickBot="1">
      <c r="A8191" s="398"/>
      <c r="B8191" s="333">
        <v>10</v>
      </c>
      <c r="C8191" s="334">
        <v>360.86</v>
      </c>
      <c r="D8191" s="335" t="s">
        <v>387</v>
      </c>
      <c r="E8191" s="335" t="s">
        <v>386</v>
      </c>
      <c r="F8191" s="335" t="s">
        <v>807</v>
      </c>
      <c r="G8191" s="179">
        <f t="shared" si="381"/>
        <v>0</v>
      </c>
      <c r="H8191" s="179">
        <f t="shared" si="382"/>
        <v>0</v>
      </c>
      <c r="I8191" s="179">
        <f t="shared" si="383"/>
        <v>0</v>
      </c>
    </row>
    <row r="8192" spans="1:9" ht="15.75" thickBot="1">
      <c r="A8192" s="398"/>
      <c r="B8192" s="333">
        <v>0.25</v>
      </c>
      <c r="C8192" s="334">
        <v>7.29</v>
      </c>
      <c r="D8192" s="335" t="s">
        <v>387</v>
      </c>
      <c r="E8192" s="335" t="s">
        <v>386</v>
      </c>
      <c r="F8192" s="335" t="s">
        <v>837</v>
      </c>
      <c r="G8192" s="179">
        <f t="shared" si="381"/>
        <v>0</v>
      </c>
      <c r="H8192" s="179">
        <f t="shared" si="382"/>
        <v>0</v>
      </c>
      <c r="I8192" s="179">
        <f t="shared" si="383"/>
        <v>0</v>
      </c>
    </row>
    <row r="8193" spans="1:9" ht="15.75" thickBot="1">
      <c r="A8193" s="398"/>
      <c r="B8193" s="333">
        <v>6.25</v>
      </c>
      <c r="C8193" s="334">
        <v>226.5</v>
      </c>
      <c r="D8193" s="335" t="s">
        <v>387</v>
      </c>
      <c r="E8193" s="335" t="s">
        <v>386</v>
      </c>
      <c r="F8193" s="335" t="s">
        <v>811</v>
      </c>
      <c r="G8193" s="179">
        <f t="shared" si="381"/>
        <v>0</v>
      </c>
      <c r="H8193" s="179">
        <f t="shared" si="382"/>
        <v>0</v>
      </c>
      <c r="I8193" s="179">
        <f t="shared" si="383"/>
        <v>0</v>
      </c>
    </row>
    <row r="8194" spans="1:9" ht="15.75" thickBot="1">
      <c r="A8194" s="398"/>
      <c r="B8194" s="333">
        <v>0.5</v>
      </c>
      <c r="C8194" s="334">
        <v>21.92</v>
      </c>
      <c r="D8194" s="335" t="s">
        <v>387</v>
      </c>
      <c r="E8194" s="335" t="s">
        <v>386</v>
      </c>
      <c r="F8194" s="335" t="s">
        <v>813</v>
      </c>
      <c r="G8194" s="179">
        <f t="shared" si="381"/>
        <v>0</v>
      </c>
      <c r="H8194" s="179">
        <f t="shared" si="382"/>
        <v>0</v>
      </c>
      <c r="I8194" s="179">
        <f t="shared" si="383"/>
        <v>0</v>
      </c>
    </row>
    <row r="8195" spans="1:9" ht="15.75" thickBot="1">
      <c r="A8195" s="398"/>
      <c r="B8195" s="333">
        <v>8</v>
      </c>
      <c r="C8195" s="334">
        <v>233.4</v>
      </c>
      <c r="D8195" s="335" t="s">
        <v>387</v>
      </c>
      <c r="E8195" s="335" t="s">
        <v>386</v>
      </c>
      <c r="F8195" s="335" t="s">
        <v>835</v>
      </c>
      <c r="G8195" s="179">
        <f t="shared" si="381"/>
        <v>0</v>
      </c>
      <c r="H8195" s="179">
        <f t="shared" si="382"/>
        <v>0</v>
      </c>
      <c r="I8195" s="179">
        <f t="shared" si="383"/>
        <v>0</v>
      </c>
    </row>
    <row r="8196" spans="1:9" ht="15.75" thickBot="1">
      <c r="A8196" s="398"/>
      <c r="B8196" s="333">
        <v>14.25</v>
      </c>
      <c r="C8196" s="334">
        <v>540.95000000000005</v>
      </c>
      <c r="D8196" s="335" t="s">
        <v>387</v>
      </c>
      <c r="E8196" s="335" t="s">
        <v>386</v>
      </c>
      <c r="F8196" s="335" t="s">
        <v>802</v>
      </c>
      <c r="G8196" s="179">
        <f t="shared" si="381"/>
        <v>0</v>
      </c>
      <c r="H8196" s="179">
        <f t="shared" si="382"/>
        <v>0</v>
      </c>
      <c r="I8196" s="179">
        <f t="shared" si="383"/>
        <v>0</v>
      </c>
    </row>
    <row r="8197" spans="1:9" ht="15.75" thickBot="1">
      <c r="A8197" s="398"/>
      <c r="B8197" s="333">
        <v>12.5</v>
      </c>
      <c r="C8197" s="334">
        <v>435.02</v>
      </c>
      <c r="D8197" s="335" t="s">
        <v>387</v>
      </c>
      <c r="E8197" s="335" t="s">
        <v>386</v>
      </c>
      <c r="F8197" s="335" t="s">
        <v>803</v>
      </c>
      <c r="G8197" s="179">
        <f t="shared" ref="G8197:G8260" si="384">IF(D8197="REG",C8197,0)</f>
        <v>0</v>
      </c>
      <c r="H8197" s="179">
        <f t="shared" ref="H8197:H8260" si="385">IF(D8197="SAL",C8197,0)</f>
        <v>0</v>
      </c>
      <c r="I8197" s="179">
        <f t="shared" ref="I8197:I8260" si="386">+G8197+H8197</f>
        <v>0</v>
      </c>
    </row>
    <row r="8198" spans="1:9" ht="15.75" thickBot="1">
      <c r="A8198" s="398"/>
      <c r="B8198" s="333">
        <v>1.5</v>
      </c>
      <c r="C8198" s="334">
        <v>54.32</v>
      </c>
      <c r="D8198" s="335" t="s">
        <v>387</v>
      </c>
      <c r="E8198" s="335" t="s">
        <v>386</v>
      </c>
      <c r="F8198" s="335" t="s">
        <v>845</v>
      </c>
      <c r="G8198" s="179">
        <f t="shared" si="384"/>
        <v>0</v>
      </c>
      <c r="H8198" s="179">
        <f t="shared" si="385"/>
        <v>0</v>
      </c>
      <c r="I8198" s="179">
        <f t="shared" si="386"/>
        <v>0</v>
      </c>
    </row>
    <row r="8199" spans="1:9" ht="15.75" thickBot="1">
      <c r="A8199" s="398"/>
      <c r="B8199" s="333">
        <v>21.75</v>
      </c>
      <c r="C8199" s="334">
        <v>775.6</v>
      </c>
      <c r="D8199" s="335" t="s">
        <v>387</v>
      </c>
      <c r="E8199" s="335" t="s">
        <v>386</v>
      </c>
      <c r="F8199" s="335" t="s">
        <v>843</v>
      </c>
      <c r="G8199" s="179">
        <f t="shared" si="384"/>
        <v>0</v>
      </c>
      <c r="H8199" s="179">
        <f t="shared" si="385"/>
        <v>0</v>
      </c>
      <c r="I8199" s="179">
        <f t="shared" si="386"/>
        <v>0</v>
      </c>
    </row>
    <row r="8200" spans="1:9" ht="15.75" thickBot="1">
      <c r="A8200" s="398"/>
      <c r="B8200" s="333">
        <v>6.25</v>
      </c>
      <c r="C8200" s="334">
        <v>216.91</v>
      </c>
      <c r="D8200" s="335" t="s">
        <v>387</v>
      </c>
      <c r="E8200" s="335" t="s">
        <v>386</v>
      </c>
      <c r="F8200" s="335" t="s">
        <v>894</v>
      </c>
      <c r="G8200" s="179">
        <f t="shared" si="384"/>
        <v>0</v>
      </c>
      <c r="H8200" s="179">
        <f t="shared" si="385"/>
        <v>0</v>
      </c>
      <c r="I8200" s="179">
        <f t="shared" si="386"/>
        <v>0</v>
      </c>
    </row>
    <row r="8201" spans="1:9" ht="15.75" thickBot="1">
      <c r="A8201" s="398"/>
      <c r="B8201" s="333">
        <v>2</v>
      </c>
      <c r="C8201" s="334">
        <v>75.92</v>
      </c>
      <c r="D8201" s="335" t="s">
        <v>387</v>
      </c>
      <c r="E8201" s="335" t="s">
        <v>386</v>
      </c>
      <c r="F8201" s="335" t="s">
        <v>881</v>
      </c>
      <c r="G8201" s="179">
        <f t="shared" si="384"/>
        <v>0</v>
      </c>
      <c r="H8201" s="179">
        <f t="shared" si="385"/>
        <v>0</v>
      </c>
      <c r="I8201" s="179">
        <f t="shared" si="386"/>
        <v>0</v>
      </c>
    </row>
    <row r="8202" spans="1:9" ht="15.75" thickBot="1">
      <c r="A8202" s="398"/>
      <c r="B8202" s="333">
        <v>0.5</v>
      </c>
      <c r="C8202" s="334">
        <v>18.98</v>
      </c>
      <c r="D8202" s="335" t="s">
        <v>387</v>
      </c>
      <c r="E8202" s="335" t="s">
        <v>386</v>
      </c>
      <c r="F8202" s="335" t="s">
        <v>805</v>
      </c>
      <c r="G8202" s="179">
        <f t="shared" si="384"/>
        <v>0</v>
      </c>
      <c r="H8202" s="179">
        <f t="shared" si="385"/>
        <v>0</v>
      </c>
      <c r="I8202" s="179">
        <f t="shared" si="386"/>
        <v>0</v>
      </c>
    </row>
    <row r="8203" spans="1:9" ht="15.75" thickBot="1">
      <c r="A8203" s="398"/>
      <c r="B8203" s="333">
        <v>4.5</v>
      </c>
      <c r="C8203" s="334">
        <v>170.83</v>
      </c>
      <c r="D8203" s="335" t="s">
        <v>387</v>
      </c>
      <c r="E8203" s="335" t="s">
        <v>386</v>
      </c>
      <c r="F8203" s="335" t="s">
        <v>862</v>
      </c>
      <c r="G8203" s="179">
        <f t="shared" si="384"/>
        <v>0</v>
      </c>
      <c r="H8203" s="179">
        <f t="shared" si="385"/>
        <v>0</v>
      </c>
      <c r="I8203" s="179">
        <f t="shared" si="386"/>
        <v>0</v>
      </c>
    </row>
    <row r="8204" spans="1:9" ht="15.75" thickBot="1">
      <c r="A8204" s="398"/>
      <c r="B8204" s="333">
        <v>6.75</v>
      </c>
      <c r="C8204" s="334">
        <v>213.58</v>
      </c>
      <c r="D8204" s="335" t="s">
        <v>387</v>
      </c>
      <c r="E8204" s="335" t="s">
        <v>386</v>
      </c>
      <c r="F8204" s="335" t="s">
        <v>816</v>
      </c>
      <c r="G8204" s="179">
        <f t="shared" si="384"/>
        <v>0</v>
      </c>
      <c r="H8204" s="179">
        <f t="shared" si="385"/>
        <v>0</v>
      </c>
      <c r="I8204" s="179">
        <f t="shared" si="386"/>
        <v>0</v>
      </c>
    </row>
    <row r="8205" spans="1:9" ht="15.75" thickBot="1">
      <c r="A8205" s="398"/>
      <c r="B8205" s="333">
        <v>6.5</v>
      </c>
      <c r="C8205" s="334">
        <v>226.41</v>
      </c>
      <c r="D8205" s="335" t="s">
        <v>387</v>
      </c>
      <c r="E8205" s="335" t="s">
        <v>386</v>
      </c>
      <c r="F8205" s="335" t="s">
        <v>863</v>
      </c>
      <c r="G8205" s="179">
        <f t="shared" si="384"/>
        <v>0</v>
      </c>
      <c r="H8205" s="179">
        <f t="shared" si="385"/>
        <v>0</v>
      </c>
      <c r="I8205" s="179">
        <f t="shared" si="386"/>
        <v>0</v>
      </c>
    </row>
    <row r="8206" spans="1:9" ht="15.75" thickBot="1">
      <c r="A8206" s="398"/>
      <c r="B8206" s="333">
        <v>0.5</v>
      </c>
      <c r="C8206" s="334">
        <v>18.98</v>
      </c>
      <c r="D8206" s="335" t="s">
        <v>387</v>
      </c>
      <c r="E8206" s="335" t="s">
        <v>386</v>
      </c>
      <c r="F8206" s="335" t="s">
        <v>864</v>
      </c>
      <c r="G8206" s="179">
        <f t="shared" si="384"/>
        <v>0</v>
      </c>
      <c r="H8206" s="179">
        <f t="shared" si="385"/>
        <v>0</v>
      </c>
      <c r="I8206" s="179">
        <f t="shared" si="386"/>
        <v>0</v>
      </c>
    </row>
    <row r="8207" spans="1:9" ht="15.75" thickBot="1">
      <c r="A8207" s="398"/>
      <c r="B8207" s="333">
        <v>4.75</v>
      </c>
      <c r="C8207" s="334">
        <v>179.01</v>
      </c>
      <c r="D8207" s="335" t="s">
        <v>387</v>
      </c>
      <c r="E8207" s="335" t="s">
        <v>386</v>
      </c>
      <c r="F8207" s="335" t="s">
        <v>856</v>
      </c>
      <c r="G8207" s="179">
        <f t="shared" si="384"/>
        <v>0</v>
      </c>
      <c r="H8207" s="179">
        <f t="shared" si="385"/>
        <v>0</v>
      </c>
      <c r="I8207" s="179">
        <f t="shared" si="386"/>
        <v>0</v>
      </c>
    </row>
    <row r="8208" spans="1:9" ht="15.75" thickBot="1">
      <c r="A8208" s="398"/>
      <c r="B8208" s="333">
        <v>45.25</v>
      </c>
      <c r="C8208" s="334">
        <v>1050.4100000000001</v>
      </c>
      <c r="D8208" s="335" t="s">
        <v>384</v>
      </c>
      <c r="E8208" s="335" t="s">
        <v>386</v>
      </c>
      <c r="F8208" s="335" t="s">
        <v>807</v>
      </c>
      <c r="G8208" s="179">
        <f t="shared" si="384"/>
        <v>1050.4100000000001</v>
      </c>
      <c r="H8208" s="179">
        <f t="shared" si="385"/>
        <v>0</v>
      </c>
      <c r="I8208" s="179">
        <f t="shared" si="386"/>
        <v>1050.4100000000001</v>
      </c>
    </row>
    <row r="8209" spans="1:9" ht="15.75" thickBot="1">
      <c r="A8209" s="398"/>
      <c r="B8209" s="333">
        <v>60</v>
      </c>
      <c r="C8209" s="334">
        <v>1441.14</v>
      </c>
      <c r="D8209" s="335" t="s">
        <v>384</v>
      </c>
      <c r="E8209" s="335" t="s">
        <v>386</v>
      </c>
      <c r="F8209" s="335" t="s">
        <v>837</v>
      </c>
      <c r="G8209" s="179">
        <f t="shared" si="384"/>
        <v>1441.14</v>
      </c>
      <c r="H8209" s="179">
        <f t="shared" si="385"/>
        <v>0</v>
      </c>
      <c r="I8209" s="179">
        <f t="shared" si="386"/>
        <v>1441.14</v>
      </c>
    </row>
    <row r="8210" spans="1:9" ht="15.75" thickBot="1">
      <c r="A8210" s="398"/>
      <c r="B8210" s="333">
        <v>62.25</v>
      </c>
      <c r="C8210" s="334">
        <v>1322.5</v>
      </c>
      <c r="D8210" s="335" t="s">
        <v>384</v>
      </c>
      <c r="E8210" s="335" t="s">
        <v>386</v>
      </c>
      <c r="F8210" s="335" t="s">
        <v>811</v>
      </c>
      <c r="G8210" s="179">
        <f t="shared" si="384"/>
        <v>1322.5</v>
      </c>
      <c r="H8210" s="179">
        <f t="shared" si="385"/>
        <v>0</v>
      </c>
      <c r="I8210" s="179">
        <f t="shared" si="386"/>
        <v>1322.5</v>
      </c>
    </row>
    <row r="8211" spans="1:9" ht="15.75" thickBot="1">
      <c r="A8211" s="398"/>
      <c r="B8211" s="333">
        <v>79.5</v>
      </c>
      <c r="C8211" s="334">
        <v>2024.2</v>
      </c>
      <c r="D8211" s="335" t="s">
        <v>384</v>
      </c>
      <c r="E8211" s="335" t="s">
        <v>386</v>
      </c>
      <c r="F8211" s="335" t="s">
        <v>813</v>
      </c>
      <c r="G8211" s="179">
        <f t="shared" si="384"/>
        <v>2024.2</v>
      </c>
      <c r="H8211" s="179">
        <f t="shared" si="385"/>
        <v>0</v>
      </c>
      <c r="I8211" s="179">
        <f t="shared" si="386"/>
        <v>2024.2</v>
      </c>
    </row>
    <row r="8212" spans="1:9" ht="15.75" thickBot="1">
      <c r="A8212" s="398"/>
      <c r="B8212" s="333">
        <v>56.5</v>
      </c>
      <c r="C8212" s="334">
        <v>1294.54</v>
      </c>
      <c r="D8212" s="335" t="s">
        <v>384</v>
      </c>
      <c r="E8212" s="335" t="s">
        <v>386</v>
      </c>
      <c r="F8212" s="335" t="s">
        <v>808</v>
      </c>
      <c r="G8212" s="179">
        <f t="shared" si="384"/>
        <v>1294.54</v>
      </c>
      <c r="H8212" s="179">
        <f t="shared" si="385"/>
        <v>0</v>
      </c>
      <c r="I8212" s="179">
        <f t="shared" si="386"/>
        <v>1294.54</v>
      </c>
    </row>
    <row r="8213" spans="1:9" ht="15.75" thickBot="1">
      <c r="A8213" s="398"/>
      <c r="B8213" s="333">
        <v>60</v>
      </c>
      <c r="C8213" s="334">
        <v>1427.88</v>
      </c>
      <c r="D8213" s="335" t="s">
        <v>384</v>
      </c>
      <c r="E8213" s="335" t="s">
        <v>386</v>
      </c>
      <c r="F8213" s="335" t="s">
        <v>809</v>
      </c>
      <c r="G8213" s="179">
        <f t="shared" si="384"/>
        <v>1427.88</v>
      </c>
      <c r="H8213" s="179">
        <f t="shared" si="385"/>
        <v>0</v>
      </c>
      <c r="I8213" s="179">
        <f t="shared" si="386"/>
        <v>1427.88</v>
      </c>
    </row>
    <row r="8214" spans="1:9" ht="15.75" thickBot="1">
      <c r="A8214" s="398"/>
      <c r="B8214" s="333">
        <v>44.25</v>
      </c>
      <c r="C8214" s="334">
        <v>947.36</v>
      </c>
      <c r="D8214" s="335" t="s">
        <v>384</v>
      </c>
      <c r="E8214" s="335" t="s">
        <v>386</v>
      </c>
      <c r="F8214" s="335" t="s">
        <v>810</v>
      </c>
      <c r="G8214" s="179">
        <f t="shared" si="384"/>
        <v>947.36</v>
      </c>
      <c r="H8214" s="179">
        <f t="shared" si="385"/>
        <v>0</v>
      </c>
      <c r="I8214" s="179">
        <f t="shared" si="386"/>
        <v>947.36</v>
      </c>
    </row>
    <row r="8215" spans="1:9" ht="15.75" thickBot="1">
      <c r="A8215" s="398"/>
      <c r="B8215" s="333">
        <v>39</v>
      </c>
      <c r="C8215" s="334">
        <v>1019.56</v>
      </c>
      <c r="D8215" s="335" t="s">
        <v>384</v>
      </c>
      <c r="E8215" s="335" t="s">
        <v>386</v>
      </c>
      <c r="F8215" s="335" t="s">
        <v>835</v>
      </c>
      <c r="G8215" s="179">
        <f t="shared" si="384"/>
        <v>1019.56</v>
      </c>
      <c r="H8215" s="179">
        <f t="shared" si="385"/>
        <v>0</v>
      </c>
      <c r="I8215" s="179">
        <f t="shared" si="386"/>
        <v>1019.56</v>
      </c>
    </row>
    <row r="8216" spans="1:9" ht="15.75" thickBot="1">
      <c r="A8216" s="398"/>
      <c r="B8216" s="333">
        <v>68.25</v>
      </c>
      <c r="C8216" s="334">
        <v>1537.05</v>
      </c>
      <c r="D8216" s="335" t="s">
        <v>384</v>
      </c>
      <c r="E8216" s="335" t="s">
        <v>386</v>
      </c>
      <c r="F8216" s="335" t="s">
        <v>802</v>
      </c>
      <c r="G8216" s="179">
        <f t="shared" si="384"/>
        <v>1537.05</v>
      </c>
      <c r="H8216" s="179">
        <f t="shared" si="385"/>
        <v>0</v>
      </c>
      <c r="I8216" s="179">
        <f t="shared" si="386"/>
        <v>1537.05</v>
      </c>
    </row>
    <row r="8217" spans="1:9" ht="15.75" thickBot="1">
      <c r="A8217" s="398"/>
      <c r="B8217" s="333">
        <v>45.75</v>
      </c>
      <c r="C8217" s="334">
        <v>1259.57</v>
      </c>
      <c r="D8217" s="335" t="s">
        <v>384</v>
      </c>
      <c r="E8217" s="335" t="s">
        <v>386</v>
      </c>
      <c r="F8217" s="335" t="s">
        <v>803</v>
      </c>
      <c r="G8217" s="179">
        <f t="shared" si="384"/>
        <v>1259.57</v>
      </c>
      <c r="H8217" s="179">
        <f t="shared" si="385"/>
        <v>0</v>
      </c>
      <c r="I8217" s="179">
        <f t="shared" si="386"/>
        <v>1259.57</v>
      </c>
    </row>
    <row r="8218" spans="1:9" ht="15.75" thickBot="1">
      <c r="A8218" s="398"/>
      <c r="B8218" s="333">
        <v>44.5</v>
      </c>
      <c r="C8218" s="334">
        <v>999.07</v>
      </c>
      <c r="D8218" s="335" t="s">
        <v>384</v>
      </c>
      <c r="E8218" s="335" t="s">
        <v>386</v>
      </c>
      <c r="F8218" s="335" t="s">
        <v>804</v>
      </c>
      <c r="G8218" s="179">
        <f t="shared" si="384"/>
        <v>999.07</v>
      </c>
      <c r="H8218" s="179">
        <f t="shared" si="385"/>
        <v>0</v>
      </c>
      <c r="I8218" s="179">
        <f t="shared" si="386"/>
        <v>999.07</v>
      </c>
    </row>
    <row r="8219" spans="1:9" ht="15.75" thickBot="1">
      <c r="A8219" s="398"/>
      <c r="B8219" s="333">
        <v>148.5</v>
      </c>
      <c r="C8219" s="334">
        <v>2891.56</v>
      </c>
      <c r="D8219" s="335" t="s">
        <v>384</v>
      </c>
      <c r="E8219" s="335" t="s">
        <v>386</v>
      </c>
      <c r="F8219" s="335" t="s">
        <v>845</v>
      </c>
      <c r="G8219" s="179">
        <f t="shared" si="384"/>
        <v>2891.56</v>
      </c>
      <c r="H8219" s="179">
        <f t="shared" si="385"/>
        <v>0</v>
      </c>
      <c r="I8219" s="179">
        <f t="shared" si="386"/>
        <v>2891.56</v>
      </c>
    </row>
    <row r="8220" spans="1:9" ht="15.75" thickBot="1">
      <c r="A8220" s="398"/>
      <c r="B8220" s="333">
        <v>113.75</v>
      </c>
      <c r="C8220" s="334">
        <v>1881.04</v>
      </c>
      <c r="D8220" s="335" t="s">
        <v>384</v>
      </c>
      <c r="E8220" s="335" t="s">
        <v>386</v>
      </c>
      <c r="F8220" s="335" t="s">
        <v>843</v>
      </c>
      <c r="G8220" s="179">
        <f t="shared" si="384"/>
        <v>1881.04</v>
      </c>
      <c r="H8220" s="179">
        <f t="shared" si="385"/>
        <v>0</v>
      </c>
      <c r="I8220" s="179">
        <f t="shared" si="386"/>
        <v>1881.04</v>
      </c>
    </row>
    <row r="8221" spans="1:9" ht="15.75" thickBot="1">
      <c r="A8221" s="398"/>
      <c r="B8221" s="333">
        <v>122</v>
      </c>
      <c r="C8221" s="334">
        <v>2083.9299999999998</v>
      </c>
      <c r="D8221" s="335" t="s">
        <v>384</v>
      </c>
      <c r="E8221" s="335" t="s">
        <v>386</v>
      </c>
      <c r="F8221" s="335" t="s">
        <v>894</v>
      </c>
      <c r="G8221" s="179">
        <f t="shared" si="384"/>
        <v>2083.9299999999998</v>
      </c>
      <c r="H8221" s="179">
        <f t="shared" si="385"/>
        <v>0</v>
      </c>
      <c r="I8221" s="179">
        <f t="shared" si="386"/>
        <v>2083.9299999999998</v>
      </c>
    </row>
    <row r="8222" spans="1:9" ht="15.75" thickBot="1">
      <c r="A8222" s="398"/>
      <c r="B8222" s="333">
        <v>124.5</v>
      </c>
      <c r="C8222" s="334">
        <v>2219.16</v>
      </c>
      <c r="D8222" s="335" t="s">
        <v>384</v>
      </c>
      <c r="E8222" s="335" t="s">
        <v>386</v>
      </c>
      <c r="F8222" s="335" t="s">
        <v>881</v>
      </c>
      <c r="G8222" s="179">
        <f t="shared" si="384"/>
        <v>2219.16</v>
      </c>
      <c r="H8222" s="179">
        <f t="shared" si="385"/>
        <v>0</v>
      </c>
      <c r="I8222" s="179">
        <f t="shared" si="386"/>
        <v>2219.16</v>
      </c>
    </row>
    <row r="8223" spans="1:9" ht="15.75" thickBot="1">
      <c r="A8223" s="398"/>
      <c r="B8223" s="333">
        <v>159.5</v>
      </c>
      <c r="C8223" s="334">
        <v>3163.45</v>
      </c>
      <c r="D8223" s="335" t="s">
        <v>384</v>
      </c>
      <c r="E8223" s="335" t="s">
        <v>386</v>
      </c>
      <c r="F8223" s="335" t="s">
        <v>805</v>
      </c>
      <c r="G8223" s="179">
        <f t="shared" si="384"/>
        <v>3163.45</v>
      </c>
      <c r="H8223" s="179">
        <f t="shared" si="385"/>
        <v>0</v>
      </c>
      <c r="I8223" s="179">
        <f t="shared" si="386"/>
        <v>3163.45</v>
      </c>
    </row>
    <row r="8224" spans="1:9" ht="15.75" thickBot="1">
      <c r="A8224" s="398"/>
      <c r="B8224" s="333">
        <v>142.75</v>
      </c>
      <c r="C8224" s="334">
        <v>2703.35</v>
      </c>
      <c r="D8224" s="335" t="s">
        <v>384</v>
      </c>
      <c r="E8224" s="335" t="s">
        <v>386</v>
      </c>
      <c r="F8224" s="335" t="s">
        <v>862</v>
      </c>
      <c r="G8224" s="179">
        <f t="shared" si="384"/>
        <v>2703.35</v>
      </c>
      <c r="H8224" s="179">
        <f t="shared" si="385"/>
        <v>0</v>
      </c>
      <c r="I8224" s="179">
        <f t="shared" si="386"/>
        <v>2703.35</v>
      </c>
    </row>
    <row r="8225" spans="1:9" ht="15.75" thickBot="1">
      <c r="A8225" s="398"/>
      <c r="B8225" s="333">
        <v>123.5</v>
      </c>
      <c r="C8225" s="334">
        <v>2651.91</v>
      </c>
      <c r="D8225" s="335" t="s">
        <v>384</v>
      </c>
      <c r="E8225" s="335" t="s">
        <v>386</v>
      </c>
      <c r="F8225" s="335" t="s">
        <v>816</v>
      </c>
      <c r="G8225" s="179">
        <f t="shared" si="384"/>
        <v>2651.91</v>
      </c>
      <c r="H8225" s="179">
        <f t="shared" si="385"/>
        <v>0</v>
      </c>
      <c r="I8225" s="179">
        <f t="shared" si="386"/>
        <v>2651.91</v>
      </c>
    </row>
    <row r="8226" spans="1:9" ht="15.75" thickBot="1">
      <c r="A8226" s="398"/>
      <c r="B8226" s="333">
        <v>52</v>
      </c>
      <c r="C8226" s="334">
        <v>1294.45</v>
      </c>
      <c r="D8226" s="335" t="s">
        <v>384</v>
      </c>
      <c r="E8226" s="335" t="s">
        <v>386</v>
      </c>
      <c r="F8226" s="335" t="s">
        <v>863</v>
      </c>
      <c r="G8226" s="179">
        <f t="shared" si="384"/>
        <v>1294.45</v>
      </c>
      <c r="H8226" s="179">
        <f t="shared" si="385"/>
        <v>0</v>
      </c>
      <c r="I8226" s="179">
        <f t="shared" si="386"/>
        <v>1294.45</v>
      </c>
    </row>
    <row r="8227" spans="1:9" ht="15.75" thickBot="1">
      <c r="A8227" s="398"/>
      <c r="B8227" s="333">
        <v>93.5</v>
      </c>
      <c r="C8227" s="334">
        <v>2152.27</v>
      </c>
      <c r="D8227" s="335" t="s">
        <v>384</v>
      </c>
      <c r="E8227" s="335" t="s">
        <v>386</v>
      </c>
      <c r="F8227" s="335" t="s">
        <v>864</v>
      </c>
      <c r="G8227" s="179">
        <f t="shared" si="384"/>
        <v>2152.27</v>
      </c>
      <c r="H8227" s="179">
        <f t="shared" si="385"/>
        <v>0</v>
      </c>
      <c r="I8227" s="179">
        <f t="shared" si="386"/>
        <v>2152.27</v>
      </c>
    </row>
    <row r="8228" spans="1:9" ht="15.75" thickBot="1">
      <c r="A8228" s="398"/>
      <c r="B8228" s="333">
        <v>74.25</v>
      </c>
      <c r="C8228" s="334">
        <v>1749.73</v>
      </c>
      <c r="D8228" s="335" t="s">
        <v>384</v>
      </c>
      <c r="E8228" s="335" t="s">
        <v>386</v>
      </c>
      <c r="F8228" s="335" t="s">
        <v>841</v>
      </c>
      <c r="G8228" s="179">
        <f t="shared" si="384"/>
        <v>1749.73</v>
      </c>
      <c r="H8228" s="179">
        <f t="shared" si="385"/>
        <v>0</v>
      </c>
      <c r="I8228" s="179">
        <f t="shared" si="386"/>
        <v>1749.73</v>
      </c>
    </row>
    <row r="8229" spans="1:9" ht="15.75" thickBot="1">
      <c r="A8229" s="398"/>
      <c r="B8229" s="333">
        <v>67.5</v>
      </c>
      <c r="C8229" s="334">
        <v>1603.04</v>
      </c>
      <c r="D8229" s="335" t="s">
        <v>384</v>
      </c>
      <c r="E8229" s="335" t="s">
        <v>386</v>
      </c>
      <c r="F8229" s="335" t="s">
        <v>856</v>
      </c>
      <c r="G8229" s="179">
        <f t="shared" si="384"/>
        <v>1603.04</v>
      </c>
      <c r="H8229" s="179">
        <f t="shared" si="385"/>
        <v>0</v>
      </c>
      <c r="I8229" s="179">
        <f t="shared" si="386"/>
        <v>1603.04</v>
      </c>
    </row>
    <row r="8230" spans="1:9" ht="15.75" thickBot="1">
      <c r="A8230" s="398"/>
      <c r="B8230" s="333">
        <v>22.02</v>
      </c>
      <c r="C8230" s="334">
        <v>902.62</v>
      </c>
      <c r="D8230" s="335" t="s">
        <v>385</v>
      </c>
      <c r="E8230" s="335" t="s">
        <v>386</v>
      </c>
      <c r="F8230" s="335" t="s">
        <v>817</v>
      </c>
      <c r="G8230" s="179">
        <f t="shared" si="384"/>
        <v>0</v>
      </c>
      <c r="H8230" s="179">
        <f t="shared" si="385"/>
        <v>902.62</v>
      </c>
      <c r="I8230" s="179">
        <f t="shared" si="386"/>
        <v>902.62</v>
      </c>
    </row>
    <row r="8231" spans="1:9" ht="15.75" thickBot="1">
      <c r="A8231" s="398"/>
      <c r="B8231" s="333">
        <v>24.42</v>
      </c>
      <c r="C8231" s="334">
        <v>1000.52</v>
      </c>
      <c r="D8231" s="335" t="s">
        <v>385</v>
      </c>
      <c r="E8231" s="335" t="s">
        <v>386</v>
      </c>
      <c r="F8231" s="335" t="s">
        <v>822</v>
      </c>
      <c r="G8231" s="179">
        <f t="shared" si="384"/>
        <v>0</v>
      </c>
      <c r="H8231" s="179">
        <f t="shared" si="385"/>
        <v>1000.52</v>
      </c>
      <c r="I8231" s="179">
        <f t="shared" si="386"/>
        <v>1000.52</v>
      </c>
    </row>
    <row r="8232" spans="1:9" ht="15.75" thickBot="1">
      <c r="A8232" s="398"/>
      <c r="B8232" s="333">
        <v>26.02</v>
      </c>
      <c r="C8232" s="334">
        <v>1060.7</v>
      </c>
      <c r="D8232" s="335" t="s">
        <v>385</v>
      </c>
      <c r="E8232" s="335" t="s">
        <v>386</v>
      </c>
      <c r="F8232" s="335" t="s">
        <v>823</v>
      </c>
      <c r="G8232" s="179">
        <f t="shared" si="384"/>
        <v>0</v>
      </c>
      <c r="H8232" s="179">
        <f t="shared" si="385"/>
        <v>1060.7</v>
      </c>
      <c r="I8232" s="179">
        <f t="shared" si="386"/>
        <v>1060.7</v>
      </c>
    </row>
    <row r="8233" spans="1:9" ht="15.75" thickBot="1">
      <c r="A8233" s="398"/>
      <c r="B8233" s="333">
        <v>26.02</v>
      </c>
      <c r="C8233" s="334">
        <v>1060.7</v>
      </c>
      <c r="D8233" s="335" t="s">
        <v>385</v>
      </c>
      <c r="E8233" s="335" t="s">
        <v>386</v>
      </c>
      <c r="F8233" s="335" t="s">
        <v>824</v>
      </c>
      <c r="G8233" s="179">
        <f t="shared" si="384"/>
        <v>0</v>
      </c>
      <c r="H8233" s="179">
        <f t="shared" si="385"/>
        <v>1060.7</v>
      </c>
      <c r="I8233" s="179">
        <f t="shared" si="386"/>
        <v>1060.7</v>
      </c>
    </row>
    <row r="8234" spans="1:9" ht="15.75" thickBot="1">
      <c r="A8234" s="398"/>
      <c r="B8234" s="333">
        <v>24.42</v>
      </c>
      <c r="C8234" s="334">
        <v>985.23</v>
      </c>
      <c r="D8234" s="335" t="s">
        <v>385</v>
      </c>
      <c r="E8234" s="335" t="s">
        <v>386</v>
      </c>
      <c r="F8234" s="335" t="s">
        <v>825</v>
      </c>
      <c r="G8234" s="179">
        <f t="shared" si="384"/>
        <v>0</v>
      </c>
      <c r="H8234" s="179">
        <f t="shared" si="385"/>
        <v>985.23</v>
      </c>
      <c r="I8234" s="179">
        <f t="shared" si="386"/>
        <v>985.23</v>
      </c>
    </row>
    <row r="8235" spans="1:9" ht="15.75" thickBot="1">
      <c r="A8235" s="398"/>
      <c r="B8235" s="333">
        <v>23.62</v>
      </c>
      <c r="C8235" s="334">
        <v>962.78</v>
      </c>
      <c r="D8235" s="335" t="s">
        <v>385</v>
      </c>
      <c r="E8235" s="335" t="s">
        <v>386</v>
      </c>
      <c r="F8235" s="335" t="s">
        <v>818</v>
      </c>
      <c r="G8235" s="179">
        <f t="shared" si="384"/>
        <v>0</v>
      </c>
      <c r="H8235" s="179">
        <f t="shared" si="385"/>
        <v>962.78</v>
      </c>
      <c r="I8235" s="179">
        <f t="shared" si="386"/>
        <v>962.78</v>
      </c>
    </row>
    <row r="8236" spans="1:9" ht="15.75" thickBot="1">
      <c r="A8236" s="398"/>
      <c r="B8236" s="333">
        <v>26.02</v>
      </c>
      <c r="C8236" s="334">
        <v>1094</v>
      </c>
      <c r="D8236" s="335" t="s">
        <v>385</v>
      </c>
      <c r="E8236" s="335" t="s">
        <v>386</v>
      </c>
      <c r="F8236" s="335" t="s">
        <v>826</v>
      </c>
      <c r="G8236" s="179">
        <f t="shared" si="384"/>
        <v>0</v>
      </c>
      <c r="H8236" s="179">
        <f t="shared" si="385"/>
        <v>1094</v>
      </c>
      <c r="I8236" s="179">
        <f t="shared" si="386"/>
        <v>1094</v>
      </c>
    </row>
    <row r="8237" spans="1:9" ht="15.75" thickBot="1">
      <c r="A8237" s="398"/>
      <c r="B8237" s="333">
        <v>21.22</v>
      </c>
      <c r="C8237" s="334">
        <v>874.23</v>
      </c>
      <c r="D8237" s="335" t="s">
        <v>385</v>
      </c>
      <c r="E8237" s="335" t="s">
        <v>386</v>
      </c>
      <c r="F8237" s="335" t="s">
        <v>827</v>
      </c>
      <c r="G8237" s="179">
        <f t="shared" si="384"/>
        <v>0</v>
      </c>
      <c r="H8237" s="179">
        <f t="shared" si="385"/>
        <v>874.23</v>
      </c>
      <c r="I8237" s="179">
        <f t="shared" si="386"/>
        <v>874.23</v>
      </c>
    </row>
    <row r="8238" spans="1:9" ht="15.75" thickBot="1">
      <c r="A8238" s="398"/>
      <c r="B8238" s="333">
        <v>25.22</v>
      </c>
      <c r="C8238" s="334">
        <v>1063.3</v>
      </c>
      <c r="D8238" s="335" t="s">
        <v>385</v>
      </c>
      <c r="E8238" s="335" t="s">
        <v>386</v>
      </c>
      <c r="F8238" s="335" t="s">
        <v>828</v>
      </c>
      <c r="G8238" s="179">
        <f t="shared" si="384"/>
        <v>0</v>
      </c>
      <c r="H8238" s="179">
        <f t="shared" si="385"/>
        <v>1063.3</v>
      </c>
      <c r="I8238" s="179">
        <f t="shared" si="386"/>
        <v>1063.3</v>
      </c>
    </row>
    <row r="8239" spans="1:9" ht="15.75" thickBot="1">
      <c r="A8239" s="398"/>
      <c r="B8239" s="333">
        <v>23.62</v>
      </c>
      <c r="C8239" s="334">
        <v>993.02</v>
      </c>
      <c r="D8239" s="335" t="s">
        <v>385</v>
      </c>
      <c r="E8239" s="335" t="s">
        <v>386</v>
      </c>
      <c r="F8239" s="335" t="s">
        <v>819</v>
      </c>
      <c r="G8239" s="179">
        <f t="shared" si="384"/>
        <v>0</v>
      </c>
      <c r="H8239" s="179">
        <f t="shared" si="385"/>
        <v>993.02</v>
      </c>
      <c r="I8239" s="179">
        <f t="shared" si="386"/>
        <v>993.02</v>
      </c>
    </row>
    <row r="8240" spans="1:9" ht="15.75" thickBot="1">
      <c r="A8240" s="398"/>
      <c r="B8240" s="333">
        <v>24.4</v>
      </c>
      <c r="C8240" s="334">
        <v>1032.6199999999999</v>
      </c>
      <c r="D8240" s="335" t="s">
        <v>385</v>
      </c>
      <c r="E8240" s="335" t="s">
        <v>386</v>
      </c>
      <c r="F8240" s="335" t="s">
        <v>829</v>
      </c>
      <c r="G8240" s="179">
        <f t="shared" si="384"/>
        <v>0</v>
      </c>
      <c r="H8240" s="179">
        <f t="shared" si="385"/>
        <v>1032.6199999999999</v>
      </c>
      <c r="I8240" s="179">
        <f t="shared" si="386"/>
        <v>1032.6199999999999</v>
      </c>
    </row>
    <row r="8241" spans="1:9" ht="15.75" thickBot="1">
      <c r="A8241" s="398"/>
      <c r="B8241" s="333">
        <v>26.02</v>
      </c>
      <c r="C8241" s="334">
        <v>1094</v>
      </c>
      <c r="D8241" s="335" t="s">
        <v>385</v>
      </c>
      <c r="E8241" s="335" t="s">
        <v>386</v>
      </c>
      <c r="F8241" s="335" t="s">
        <v>830</v>
      </c>
      <c r="G8241" s="179">
        <f t="shared" si="384"/>
        <v>0</v>
      </c>
      <c r="H8241" s="179">
        <f t="shared" si="385"/>
        <v>1094</v>
      </c>
      <c r="I8241" s="179">
        <f t="shared" si="386"/>
        <v>1094</v>
      </c>
    </row>
    <row r="8242" spans="1:9" ht="15.75" thickBot="1">
      <c r="A8242" s="398"/>
      <c r="B8242" s="333">
        <v>23.62</v>
      </c>
      <c r="C8242" s="334">
        <v>993.02</v>
      </c>
      <c r="D8242" s="335" t="s">
        <v>385</v>
      </c>
      <c r="E8242" s="335" t="s">
        <v>386</v>
      </c>
      <c r="F8242" s="335" t="s">
        <v>820</v>
      </c>
      <c r="G8242" s="179">
        <f t="shared" si="384"/>
        <v>0</v>
      </c>
      <c r="H8242" s="179">
        <f t="shared" si="385"/>
        <v>993.02</v>
      </c>
      <c r="I8242" s="179">
        <f t="shared" si="386"/>
        <v>993.02</v>
      </c>
    </row>
    <row r="8243" spans="1:9" ht="15.75" thickBot="1">
      <c r="A8243" s="398"/>
      <c r="B8243" s="333">
        <v>26.02</v>
      </c>
      <c r="C8243" s="334">
        <v>1094</v>
      </c>
      <c r="D8243" s="335" t="s">
        <v>385</v>
      </c>
      <c r="E8243" s="335" t="s">
        <v>386</v>
      </c>
      <c r="F8243" s="335" t="s">
        <v>805</v>
      </c>
      <c r="G8243" s="179">
        <f t="shared" si="384"/>
        <v>0</v>
      </c>
      <c r="H8243" s="179">
        <f t="shared" si="385"/>
        <v>1094</v>
      </c>
      <c r="I8243" s="179">
        <f t="shared" si="386"/>
        <v>1094</v>
      </c>
    </row>
    <row r="8244" spans="1:9" ht="15.75" thickBot="1">
      <c r="A8244" s="398"/>
      <c r="B8244" s="333">
        <v>18.02</v>
      </c>
      <c r="C8244" s="334">
        <v>787.08</v>
      </c>
      <c r="D8244" s="335" t="s">
        <v>385</v>
      </c>
      <c r="E8244" s="335" t="s">
        <v>386</v>
      </c>
      <c r="F8244" s="335" t="s">
        <v>831</v>
      </c>
      <c r="G8244" s="179">
        <f t="shared" si="384"/>
        <v>0</v>
      </c>
      <c r="H8244" s="179">
        <f t="shared" si="385"/>
        <v>787.08</v>
      </c>
      <c r="I8244" s="179">
        <f t="shared" si="386"/>
        <v>787.08</v>
      </c>
    </row>
    <row r="8245" spans="1:9" ht="15.75" thickBot="1">
      <c r="A8245" s="398"/>
      <c r="B8245" s="333">
        <v>26.02</v>
      </c>
      <c r="C8245" s="334">
        <v>1094</v>
      </c>
      <c r="D8245" s="335" t="s">
        <v>385</v>
      </c>
      <c r="E8245" s="335" t="s">
        <v>386</v>
      </c>
      <c r="F8245" s="335" t="s">
        <v>832</v>
      </c>
      <c r="G8245" s="179">
        <f t="shared" si="384"/>
        <v>0</v>
      </c>
      <c r="H8245" s="179">
        <f t="shared" si="385"/>
        <v>1094</v>
      </c>
      <c r="I8245" s="179">
        <f t="shared" si="386"/>
        <v>1094</v>
      </c>
    </row>
    <row r="8246" spans="1:9" ht="15.75" thickBot="1">
      <c r="A8246" s="398"/>
      <c r="B8246" s="333">
        <v>23.62</v>
      </c>
      <c r="C8246" s="334">
        <v>993.02</v>
      </c>
      <c r="D8246" s="335" t="s">
        <v>385</v>
      </c>
      <c r="E8246" s="335" t="s">
        <v>386</v>
      </c>
      <c r="F8246" s="335" t="s">
        <v>821</v>
      </c>
      <c r="G8246" s="179">
        <f t="shared" si="384"/>
        <v>0</v>
      </c>
      <c r="H8246" s="179">
        <f t="shared" si="385"/>
        <v>993.02</v>
      </c>
      <c r="I8246" s="179">
        <f t="shared" si="386"/>
        <v>993.02</v>
      </c>
    </row>
    <row r="8247" spans="1:9" ht="15.75" thickBot="1">
      <c r="A8247" s="398"/>
      <c r="B8247" s="333">
        <v>25.22</v>
      </c>
      <c r="C8247" s="334">
        <v>1054.4000000000001</v>
      </c>
      <c r="D8247" s="335" t="s">
        <v>385</v>
      </c>
      <c r="E8247" s="335" t="s">
        <v>386</v>
      </c>
      <c r="F8247" s="335" t="s">
        <v>833</v>
      </c>
      <c r="G8247" s="179">
        <f t="shared" si="384"/>
        <v>0</v>
      </c>
      <c r="H8247" s="179">
        <f t="shared" si="385"/>
        <v>1054.4000000000001</v>
      </c>
      <c r="I8247" s="179">
        <f t="shared" si="386"/>
        <v>1054.4000000000001</v>
      </c>
    </row>
    <row r="8248" spans="1:9" ht="15.75" thickBot="1">
      <c r="A8248" s="398"/>
      <c r="B8248" s="333">
        <v>25.22</v>
      </c>
      <c r="C8248" s="334">
        <v>1054.4000000000001</v>
      </c>
      <c r="D8248" s="335" t="s">
        <v>385</v>
      </c>
      <c r="E8248" s="335" t="s">
        <v>386</v>
      </c>
      <c r="F8248" s="335" t="s">
        <v>916</v>
      </c>
      <c r="G8248" s="179">
        <f t="shared" si="384"/>
        <v>0</v>
      </c>
      <c r="H8248" s="179">
        <f t="shared" si="385"/>
        <v>1054.4000000000001</v>
      </c>
      <c r="I8248" s="179">
        <f t="shared" si="386"/>
        <v>1054.4000000000001</v>
      </c>
    </row>
    <row r="8249" spans="1:9" ht="15.75" thickBot="1">
      <c r="A8249" s="398"/>
      <c r="B8249" s="333">
        <v>0.87</v>
      </c>
      <c r="C8249" s="334">
        <v>42.92</v>
      </c>
      <c r="D8249" s="335" t="s">
        <v>385</v>
      </c>
      <c r="E8249" s="335" t="s">
        <v>386</v>
      </c>
      <c r="F8249" s="335" t="s">
        <v>917</v>
      </c>
      <c r="G8249" s="179">
        <f t="shared" si="384"/>
        <v>0</v>
      </c>
      <c r="H8249" s="179">
        <f t="shared" si="385"/>
        <v>42.92</v>
      </c>
      <c r="I8249" s="179">
        <f t="shared" si="386"/>
        <v>42.92</v>
      </c>
    </row>
    <row r="8250" spans="1:9" ht="15.75" thickBot="1">
      <c r="A8250" s="398"/>
      <c r="B8250" s="333">
        <v>1.6</v>
      </c>
      <c r="C8250" s="334">
        <v>61.38</v>
      </c>
      <c r="D8250" s="335" t="s">
        <v>834</v>
      </c>
      <c r="E8250" s="335" t="s">
        <v>386</v>
      </c>
      <c r="F8250" s="335" t="s">
        <v>829</v>
      </c>
      <c r="G8250" s="179">
        <f t="shared" si="384"/>
        <v>0</v>
      </c>
      <c r="H8250" s="179">
        <f t="shared" si="385"/>
        <v>0</v>
      </c>
      <c r="I8250" s="179">
        <f t="shared" si="386"/>
        <v>0</v>
      </c>
    </row>
    <row r="8251" spans="1:9" ht="15.75" thickBot="1">
      <c r="A8251" s="398"/>
      <c r="B8251" s="333">
        <v>0.8</v>
      </c>
      <c r="C8251" s="334">
        <v>39.6</v>
      </c>
      <c r="D8251" s="335" t="s">
        <v>834</v>
      </c>
      <c r="E8251" s="335" t="s">
        <v>386</v>
      </c>
      <c r="F8251" s="335" t="s">
        <v>916</v>
      </c>
      <c r="G8251" s="179">
        <f t="shared" si="384"/>
        <v>0</v>
      </c>
      <c r="H8251" s="179">
        <f t="shared" si="385"/>
        <v>0</v>
      </c>
      <c r="I8251" s="179">
        <f t="shared" si="386"/>
        <v>0</v>
      </c>
    </row>
    <row r="8252" spans="1:9" ht="15.75" thickBot="1">
      <c r="A8252" s="398"/>
      <c r="B8252" s="333">
        <v>1.6</v>
      </c>
      <c r="C8252" s="334">
        <v>60.19</v>
      </c>
      <c r="D8252" s="335" t="s">
        <v>392</v>
      </c>
      <c r="E8252" s="335" t="s">
        <v>386</v>
      </c>
      <c r="F8252" s="335" t="s">
        <v>817</v>
      </c>
      <c r="G8252" s="179">
        <f t="shared" si="384"/>
        <v>0</v>
      </c>
      <c r="H8252" s="179">
        <f t="shared" si="385"/>
        <v>0</v>
      </c>
      <c r="I8252" s="179">
        <f t="shared" si="386"/>
        <v>0</v>
      </c>
    </row>
    <row r="8253" spans="1:9" ht="15.75" thickBot="1">
      <c r="A8253" s="398"/>
      <c r="B8253" s="333">
        <v>1.6</v>
      </c>
      <c r="C8253" s="334">
        <v>60.19</v>
      </c>
      <c r="D8253" s="335" t="s">
        <v>392</v>
      </c>
      <c r="E8253" s="335" t="s">
        <v>386</v>
      </c>
      <c r="F8253" s="335" t="s">
        <v>822</v>
      </c>
      <c r="G8253" s="179">
        <f t="shared" si="384"/>
        <v>0</v>
      </c>
      <c r="H8253" s="179">
        <f t="shared" si="385"/>
        <v>0</v>
      </c>
      <c r="I8253" s="179">
        <f t="shared" si="386"/>
        <v>0</v>
      </c>
    </row>
    <row r="8254" spans="1:9" ht="15.75" thickBot="1">
      <c r="A8254" s="398"/>
      <c r="B8254" s="333">
        <v>1.25</v>
      </c>
      <c r="C8254" s="334">
        <v>36.520000000000003</v>
      </c>
      <c r="D8254" s="335" t="s">
        <v>392</v>
      </c>
      <c r="E8254" s="335" t="s">
        <v>386</v>
      </c>
      <c r="F8254" s="335" t="s">
        <v>835</v>
      </c>
      <c r="G8254" s="179">
        <f t="shared" si="384"/>
        <v>0</v>
      </c>
      <c r="H8254" s="179">
        <f t="shared" si="385"/>
        <v>0</v>
      </c>
      <c r="I8254" s="179">
        <f t="shared" si="386"/>
        <v>0</v>
      </c>
    </row>
    <row r="8255" spans="1:9" ht="15.75" thickBot="1">
      <c r="A8255" s="398"/>
      <c r="B8255" s="333">
        <v>4.25</v>
      </c>
      <c r="C8255" s="334">
        <v>128.53</v>
      </c>
      <c r="D8255" s="335" t="s">
        <v>392</v>
      </c>
      <c r="E8255" s="335" t="s">
        <v>386</v>
      </c>
      <c r="F8255" s="335" t="s">
        <v>803</v>
      </c>
      <c r="G8255" s="179">
        <f t="shared" si="384"/>
        <v>0</v>
      </c>
      <c r="H8255" s="179">
        <f t="shared" si="385"/>
        <v>0</v>
      </c>
      <c r="I8255" s="179">
        <f t="shared" si="386"/>
        <v>0</v>
      </c>
    </row>
    <row r="8256" spans="1:9" ht="15.75" thickBot="1">
      <c r="A8256" s="398"/>
      <c r="B8256" s="333">
        <v>6.25</v>
      </c>
      <c r="C8256" s="334">
        <v>189.02</v>
      </c>
      <c r="D8256" s="335" t="s">
        <v>392</v>
      </c>
      <c r="E8256" s="335" t="s">
        <v>386</v>
      </c>
      <c r="F8256" s="335" t="s">
        <v>804</v>
      </c>
      <c r="G8256" s="179">
        <f t="shared" si="384"/>
        <v>0</v>
      </c>
      <c r="H8256" s="179">
        <f t="shared" si="385"/>
        <v>0</v>
      </c>
      <c r="I8256" s="179">
        <f t="shared" si="386"/>
        <v>0</v>
      </c>
    </row>
    <row r="8257" spans="1:9" ht="15.75" thickBot="1">
      <c r="A8257" s="398"/>
      <c r="B8257" s="333">
        <v>0.5</v>
      </c>
      <c r="C8257" s="334">
        <v>15.12</v>
      </c>
      <c r="D8257" s="335" t="s">
        <v>392</v>
      </c>
      <c r="E8257" s="335" t="s">
        <v>386</v>
      </c>
      <c r="F8257" s="335" t="s">
        <v>881</v>
      </c>
      <c r="G8257" s="179">
        <f t="shared" si="384"/>
        <v>0</v>
      </c>
      <c r="H8257" s="179">
        <f t="shared" si="385"/>
        <v>0</v>
      </c>
      <c r="I8257" s="179">
        <f t="shared" si="386"/>
        <v>0</v>
      </c>
    </row>
    <row r="8258" spans="1:9" ht="15.75" thickBot="1">
      <c r="A8258" s="398"/>
      <c r="B8258" s="333">
        <v>2.75</v>
      </c>
      <c r="C8258" s="334">
        <v>69.599999999999994</v>
      </c>
      <c r="D8258" s="335" t="s">
        <v>392</v>
      </c>
      <c r="E8258" s="335" t="s">
        <v>386</v>
      </c>
      <c r="F8258" s="335" t="s">
        <v>816</v>
      </c>
      <c r="G8258" s="179">
        <f t="shared" si="384"/>
        <v>0</v>
      </c>
      <c r="H8258" s="179">
        <f t="shared" si="385"/>
        <v>0</v>
      </c>
      <c r="I8258" s="179">
        <f t="shared" si="386"/>
        <v>0</v>
      </c>
    </row>
    <row r="8259" spans="1:9" ht="15.75" thickBot="1">
      <c r="A8259" s="399"/>
      <c r="B8259" s="333">
        <v>0.6</v>
      </c>
      <c r="C8259" s="334">
        <v>29.7</v>
      </c>
      <c r="D8259" s="335" t="s">
        <v>392</v>
      </c>
      <c r="E8259" s="335" t="s">
        <v>386</v>
      </c>
      <c r="F8259" s="335" t="s">
        <v>917</v>
      </c>
      <c r="G8259" s="179">
        <f t="shared" si="384"/>
        <v>0</v>
      </c>
      <c r="H8259" s="179">
        <f t="shared" si="385"/>
        <v>0</v>
      </c>
      <c r="I8259" s="179">
        <f t="shared" si="386"/>
        <v>0</v>
      </c>
    </row>
    <row r="8260" spans="1:9" ht="15.75" thickBot="1">
      <c r="A8260" s="336" t="s">
        <v>569</v>
      </c>
      <c r="B8260" s="337">
        <v>2430.1799999999998</v>
      </c>
      <c r="C8260" s="338">
        <v>62998.04</v>
      </c>
      <c r="D8260" s="394"/>
      <c r="E8260" s="395"/>
      <c r="F8260" s="396"/>
      <c r="G8260" s="179">
        <f t="shared" si="384"/>
        <v>0</v>
      </c>
      <c r="H8260" s="179">
        <f t="shared" si="385"/>
        <v>0</v>
      </c>
      <c r="I8260" s="179">
        <f t="shared" si="386"/>
        <v>0</v>
      </c>
    </row>
    <row r="8261" spans="1:9" ht="15.75" thickBot="1">
      <c r="A8261" s="397" t="s">
        <v>1111</v>
      </c>
      <c r="B8261" s="333">
        <v>2.4</v>
      </c>
      <c r="C8261" s="334">
        <v>118.8</v>
      </c>
      <c r="D8261" s="335" t="s">
        <v>391</v>
      </c>
      <c r="E8261" s="335" t="s">
        <v>386</v>
      </c>
      <c r="F8261" s="335" t="s">
        <v>919</v>
      </c>
      <c r="G8261" s="179">
        <f t="shared" ref="G8261:G8324" si="387">IF(D8261="REG",C8261,0)</f>
        <v>0</v>
      </c>
      <c r="H8261" s="179">
        <f t="shared" ref="H8261:H8324" si="388">IF(D8261="SAL",C8261,0)</f>
        <v>0</v>
      </c>
      <c r="I8261" s="179">
        <f t="shared" ref="I8261:I8324" si="389">+G8261+H8261</f>
        <v>0</v>
      </c>
    </row>
    <row r="8262" spans="1:9" ht="15.75" thickBot="1">
      <c r="A8262" s="398"/>
      <c r="B8262" s="333">
        <v>2.4</v>
      </c>
      <c r="C8262" s="334">
        <v>118.8</v>
      </c>
      <c r="D8262" s="335" t="s">
        <v>391</v>
      </c>
      <c r="E8262" s="335" t="s">
        <v>386</v>
      </c>
      <c r="F8262" s="335" t="s">
        <v>858</v>
      </c>
      <c r="G8262" s="179">
        <f t="shared" si="387"/>
        <v>0</v>
      </c>
      <c r="H8262" s="179">
        <f t="shared" si="388"/>
        <v>0</v>
      </c>
      <c r="I8262" s="179">
        <f t="shared" si="389"/>
        <v>0</v>
      </c>
    </row>
    <row r="8263" spans="1:9" ht="15.75" thickBot="1">
      <c r="A8263" s="398"/>
      <c r="B8263" s="333">
        <v>8</v>
      </c>
      <c r="C8263" s="334">
        <v>241.94</v>
      </c>
      <c r="D8263" s="335" t="s">
        <v>384</v>
      </c>
      <c r="E8263" s="335" t="s">
        <v>386</v>
      </c>
      <c r="F8263" s="335" t="s">
        <v>867</v>
      </c>
      <c r="G8263" s="179">
        <f t="shared" si="387"/>
        <v>241.94</v>
      </c>
      <c r="H8263" s="179">
        <f t="shared" si="388"/>
        <v>0</v>
      </c>
      <c r="I8263" s="179">
        <f t="shared" si="389"/>
        <v>241.94</v>
      </c>
    </row>
    <row r="8264" spans="1:9" ht="15.75" thickBot="1">
      <c r="A8264" s="398"/>
      <c r="B8264" s="333">
        <v>8.1999999999999993</v>
      </c>
      <c r="C8264" s="334">
        <v>405.91</v>
      </c>
      <c r="D8264" s="335" t="s">
        <v>385</v>
      </c>
      <c r="E8264" s="335" t="s">
        <v>386</v>
      </c>
      <c r="F8264" s="335" t="s">
        <v>918</v>
      </c>
      <c r="G8264" s="179">
        <f t="shared" si="387"/>
        <v>0</v>
      </c>
      <c r="H8264" s="179">
        <f t="shared" si="388"/>
        <v>405.91</v>
      </c>
      <c r="I8264" s="179">
        <f t="shared" si="389"/>
        <v>405.91</v>
      </c>
    </row>
    <row r="8265" spans="1:9" ht="15.75" thickBot="1">
      <c r="A8265" s="398"/>
      <c r="B8265" s="333">
        <v>10.6</v>
      </c>
      <c r="C8265" s="334">
        <v>524.70000000000005</v>
      </c>
      <c r="D8265" s="335" t="s">
        <v>385</v>
      </c>
      <c r="E8265" s="335" t="s">
        <v>386</v>
      </c>
      <c r="F8265" s="335" t="s">
        <v>919</v>
      </c>
      <c r="G8265" s="179">
        <f t="shared" si="387"/>
        <v>0</v>
      </c>
      <c r="H8265" s="179">
        <f t="shared" si="388"/>
        <v>524.70000000000005</v>
      </c>
      <c r="I8265" s="179">
        <f t="shared" si="389"/>
        <v>524.70000000000005</v>
      </c>
    </row>
    <row r="8266" spans="1:9" ht="15.75" thickBot="1">
      <c r="A8266" s="398"/>
      <c r="B8266" s="333">
        <v>9.4</v>
      </c>
      <c r="C8266" s="334">
        <v>465.31</v>
      </c>
      <c r="D8266" s="335" t="s">
        <v>385</v>
      </c>
      <c r="E8266" s="335" t="s">
        <v>386</v>
      </c>
      <c r="F8266" s="335" t="s">
        <v>920</v>
      </c>
      <c r="G8266" s="179">
        <f t="shared" si="387"/>
        <v>0</v>
      </c>
      <c r="H8266" s="179">
        <f t="shared" si="388"/>
        <v>465.31</v>
      </c>
      <c r="I8266" s="179">
        <f t="shared" si="389"/>
        <v>465.31</v>
      </c>
    </row>
    <row r="8267" spans="1:9" ht="15.75" thickBot="1">
      <c r="A8267" s="398"/>
      <c r="B8267" s="333">
        <v>10.6</v>
      </c>
      <c r="C8267" s="334">
        <v>524.70000000000005</v>
      </c>
      <c r="D8267" s="335" t="s">
        <v>385</v>
      </c>
      <c r="E8267" s="335" t="s">
        <v>386</v>
      </c>
      <c r="F8267" s="335" t="s">
        <v>858</v>
      </c>
      <c r="G8267" s="179">
        <f t="shared" si="387"/>
        <v>0</v>
      </c>
      <c r="H8267" s="179">
        <f t="shared" si="388"/>
        <v>524.70000000000005</v>
      </c>
      <c r="I8267" s="179">
        <f t="shared" si="389"/>
        <v>524.70000000000005</v>
      </c>
    </row>
    <row r="8268" spans="1:9" ht="15.75" thickBot="1">
      <c r="A8268" s="398"/>
      <c r="B8268" s="333">
        <v>1.2</v>
      </c>
      <c r="C8268" s="334">
        <v>59.4</v>
      </c>
      <c r="D8268" s="335" t="s">
        <v>834</v>
      </c>
      <c r="E8268" s="335" t="s">
        <v>386</v>
      </c>
      <c r="F8268" s="335" t="s">
        <v>918</v>
      </c>
      <c r="G8268" s="179">
        <f t="shared" si="387"/>
        <v>0</v>
      </c>
      <c r="H8268" s="179">
        <f t="shared" si="388"/>
        <v>0</v>
      </c>
      <c r="I8268" s="179">
        <f t="shared" si="389"/>
        <v>0</v>
      </c>
    </row>
    <row r="8269" spans="1:9" ht="15.75" thickBot="1">
      <c r="A8269" s="399"/>
      <c r="B8269" s="333">
        <v>0</v>
      </c>
      <c r="C8269" s="334">
        <v>121.28</v>
      </c>
      <c r="D8269" s="335" t="s">
        <v>393</v>
      </c>
      <c r="E8269" s="335" t="s">
        <v>386</v>
      </c>
      <c r="F8269" s="335" t="s">
        <v>859</v>
      </c>
      <c r="G8269" s="179">
        <f t="shared" si="387"/>
        <v>0</v>
      </c>
      <c r="H8269" s="179">
        <f t="shared" si="388"/>
        <v>0</v>
      </c>
      <c r="I8269" s="179">
        <f t="shared" si="389"/>
        <v>0</v>
      </c>
    </row>
    <row r="8270" spans="1:9" ht="15.75" thickBot="1">
      <c r="A8270" s="336" t="s">
        <v>1111</v>
      </c>
      <c r="B8270" s="337">
        <v>52.8</v>
      </c>
      <c r="C8270" s="338">
        <v>2580.84</v>
      </c>
      <c r="D8270" s="394"/>
      <c r="E8270" s="395"/>
      <c r="F8270" s="396"/>
      <c r="G8270" s="179">
        <f t="shared" si="387"/>
        <v>0</v>
      </c>
      <c r="H8270" s="179">
        <f t="shared" si="388"/>
        <v>0</v>
      </c>
      <c r="I8270" s="179">
        <f t="shared" si="389"/>
        <v>0</v>
      </c>
    </row>
    <row r="8271" spans="1:9" ht="15.75" thickBot="1">
      <c r="A8271" s="397" t="s">
        <v>570</v>
      </c>
      <c r="B8271" s="333">
        <v>4</v>
      </c>
      <c r="C8271" s="334">
        <v>130.80000000000001</v>
      </c>
      <c r="D8271" s="335" t="s">
        <v>387</v>
      </c>
      <c r="E8271" s="335" t="s">
        <v>386</v>
      </c>
      <c r="F8271" s="335" t="s">
        <v>856</v>
      </c>
      <c r="G8271" s="179">
        <f t="shared" si="387"/>
        <v>0</v>
      </c>
      <c r="H8271" s="179">
        <f t="shared" si="388"/>
        <v>0</v>
      </c>
      <c r="I8271" s="179">
        <f t="shared" si="389"/>
        <v>0</v>
      </c>
    </row>
    <row r="8272" spans="1:9" ht="15.75" thickBot="1">
      <c r="A8272" s="399"/>
      <c r="B8272" s="333">
        <v>56</v>
      </c>
      <c r="C8272" s="334">
        <v>1220.8</v>
      </c>
      <c r="D8272" s="335" t="s">
        <v>384</v>
      </c>
      <c r="E8272" s="335" t="s">
        <v>386</v>
      </c>
      <c r="F8272" s="335" t="s">
        <v>856</v>
      </c>
      <c r="G8272" s="179">
        <f t="shared" si="387"/>
        <v>1220.8</v>
      </c>
      <c r="H8272" s="179">
        <f t="shared" si="388"/>
        <v>0</v>
      </c>
      <c r="I8272" s="179">
        <f t="shared" si="389"/>
        <v>1220.8</v>
      </c>
    </row>
    <row r="8273" spans="1:9" ht="15.75" thickBot="1">
      <c r="A8273" s="336" t="s">
        <v>570</v>
      </c>
      <c r="B8273" s="337">
        <v>60</v>
      </c>
      <c r="C8273" s="338">
        <v>1351.6</v>
      </c>
      <c r="D8273" s="394"/>
      <c r="E8273" s="395"/>
      <c r="F8273" s="396"/>
      <c r="G8273" s="179">
        <f t="shared" si="387"/>
        <v>0</v>
      </c>
      <c r="H8273" s="179">
        <f t="shared" si="388"/>
        <v>0</v>
      </c>
      <c r="I8273" s="179">
        <f t="shared" si="389"/>
        <v>0</v>
      </c>
    </row>
    <row r="8274" spans="1:9" ht="15.75" thickBot="1">
      <c r="A8274" s="397" t="s">
        <v>571</v>
      </c>
      <c r="B8274" s="333">
        <v>2.4</v>
      </c>
      <c r="C8274" s="334">
        <v>118.8</v>
      </c>
      <c r="D8274" s="335" t="s">
        <v>389</v>
      </c>
      <c r="E8274" s="335" t="s">
        <v>386</v>
      </c>
      <c r="F8274" s="335" t="s">
        <v>917</v>
      </c>
      <c r="G8274" s="179">
        <f t="shared" si="387"/>
        <v>0</v>
      </c>
      <c r="H8274" s="179">
        <f t="shared" si="388"/>
        <v>0</v>
      </c>
      <c r="I8274" s="179">
        <f t="shared" si="389"/>
        <v>0</v>
      </c>
    </row>
    <row r="8275" spans="1:9" ht="15.75" thickBot="1">
      <c r="A8275" s="398"/>
      <c r="B8275" s="333">
        <v>2.8</v>
      </c>
      <c r="C8275" s="334">
        <v>116.77</v>
      </c>
      <c r="D8275" s="335" t="s">
        <v>391</v>
      </c>
      <c r="E8275" s="335" t="s">
        <v>386</v>
      </c>
      <c r="F8275" s="335" t="s">
        <v>817</v>
      </c>
      <c r="G8275" s="179">
        <f t="shared" si="387"/>
        <v>0</v>
      </c>
      <c r="H8275" s="179">
        <f t="shared" si="388"/>
        <v>0</v>
      </c>
      <c r="I8275" s="179">
        <f t="shared" si="389"/>
        <v>0</v>
      </c>
    </row>
    <row r="8276" spans="1:9" ht="15.75" thickBot="1">
      <c r="A8276" s="398"/>
      <c r="B8276" s="333">
        <v>2.8</v>
      </c>
      <c r="C8276" s="334">
        <v>116.77</v>
      </c>
      <c r="D8276" s="335" t="s">
        <v>391</v>
      </c>
      <c r="E8276" s="335" t="s">
        <v>386</v>
      </c>
      <c r="F8276" s="335" t="s">
        <v>818</v>
      </c>
      <c r="G8276" s="179">
        <f t="shared" si="387"/>
        <v>0</v>
      </c>
      <c r="H8276" s="179">
        <f t="shared" si="388"/>
        <v>0</v>
      </c>
      <c r="I8276" s="179">
        <f t="shared" si="389"/>
        <v>0</v>
      </c>
    </row>
    <row r="8277" spans="1:9" ht="15.75" thickBot="1">
      <c r="A8277" s="398"/>
      <c r="B8277" s="333">
        <v>2.8</v>
      </c>
      <c r="C8277" s="334">
        <v>120.78</v>
      </c>
      <c r="D8277" s="335" t="s">
        <v>391</v>
      </c>
      <c r="E8277" s="335" t="s">
        <v>386</v>
      </c>
      <c r="F8277" s="335" t="s">
        <v>819</v>
      </c>
      <c r="G8277" s="179">
        <f t="shared" si="387"/>
        <v>0</v>
      </c>
      <c r="H8277" s="179">
        <f t="shared" si="388"/>
        <v>0</v>
      </c>
      <c r="I8277" s="179">
        <f t="shared" si="389"/>
        <v>0</v>
      </c>
    </row>
    <row r="8278" spans="1:9" ht="15.75" thickBot="1">
      <c r="A8278" s="398"/>
      <c r="B8278" s="333">
        <v>2.8</v>
      </c>
      <c r="C8278" s="334">
        <v>120.78</v>
      </c>
      <c r="D8278" s="335" t="s">
        <v>391</v>
      </c>
      <c r="E8278" s="335" t="s">
        <v>386</v>
      </c>
      <c r="F8278" s="335" t="s">
        <v>820</v>
      </c>
      <c r="G8278" s="179">
        <f t="shared" si="387"/>
        <v>0</v>
      </c>
      <c r="H8278" s="179">
        <f t="shared" si="388"/>
        <v>0</v>
      </c>
      <c r="I8278" s="179">
        <f t="shared" si="389"/>
        <v>0</v>
      </c>
    </row>
    <row r="8279" spans="1:9" ht="15.75" thickBot="1">
      <c r="A8279" s="398"/>
      <c r="B8279" s="333">
        <v>2.8</v>
      </c>
      <c r="C8279" s="334">
        <v>120.78</v>
      </c>
      <c r="D8279" s="335" t="s">
        <v>391</v>
      </c>
      <c r="E8279" s="335" t="s">
        <v>386</v>
      </c>
      <c r="F8279" s="335" t="s">
        <v>821</v>
      </c>
      <c r="G8279" s="179">
        <f t="shared" si="387"/>
        <v>0</v>
      </c>
      <c r="H8279" s="179">
        <f t="shared" si="388"/>
        <v>0</v>
      </c>
      <c r="I8279" s="179">
        <f t="shared" si="389"/>
        <v>0</v>
      </c>
    </row>
    <row r="8280" spans="1:9" ht="15.75" thickBot="1">
      <c r="A8280" s="398"/>
      <c r="B8280" s="333">
        <v>8</v>
      </c>
      <c r="C8280" s="334">
        <v>350.64</v>
      </c>
      <c r="D8280" s="335" t="s">
        <v>387</v>
      </c>
      <c r="E8280" s="335" t="s">
        <v>386</v>
      </c>
      <c r="F8280" s="335" t="s">
        <v>811</v>
      </c>
      <c r="G8280" s="179">
        <f t="shared" si="387"/>
        <v>0</v>
      </c>
      <c r="H8280" s="179">
        <f t="shared" si="388"/>
        <v>0</v>
      </c>
      <c r="I8280" s="179">
        <f t="shared" si="389"/>
        <v>0</v>
      </c>
    </row>
    <row r="8281" spans="1:9" ht="15.75" thickBot="1">
      <c r="A8281" s="398"/>
      <c r="B8281" s="333">
        <v>3</v>
      </c>
      <c r="C8281" s="334">
        <v>112.76</v>
      </c>
      <c r="D8281" s="335" t="s">
        <v>387</v>
      </c>
      <c r="E8281" s="335" t="s">
        <v>386</v>
      </c>
      <c r="F8281" s="335" t="s">
        <v>813</v>
      </c>
      <c r="G8281" s="179">
        <f t="shared" si="387"/>
        <v>0</v>
      </c>
      <c r="H8281" s="179">
        <f t="shared" si="388"/>
        <v>0</v>
      </c>
      <c r="I8281" s="179">
        <f t="shared" si="389"/>
        <v>0</v>
      </c>
    </row>
    <row r="8282" spans="1:9" ht="15.75" thickBot="1">
      <c r="A8282" s="398"/>
      <c r="B8282" s="333">
        <v>8</v>
      </c>
      <c r="C8282" s="334">
        <v>350.64</v>
      </c>
      <c r="D8282" s="335" t="s">
        <v>387</v>
      </c>
      <c r="E8282" s="335" t="s">
        <v>386</v>
      </c>
      <c r="F8282" s="335" t="s">
        <v>810</v>
      </c>
      <c r="G8282" s="179">
        <f t="shared" si="387"/>
        <v>0</v>
      </c>
      <c r="H8282" s="179">
        <f t="shared" si="388"/>
        <v>0</v>
      </c>
      <c r="I8282" s="179">
        <f t="shared" si="389"/>
        <v>0</v>
      </c>
    </row>
    <row r="8283" spans="1:9" ht="15.75" thickBot="1">
      <c r="A8283" s="398"/>
      <c r="B8283" s="333">
        <v>4</v>
      </c>
      <c r="C8283" s="334">
        <v>145.52000000000001</v>
      </c>
      <c r="D8283" s="335" t="s">
        <v>387</v>
      </c>
      <c r="E8283" s="335" t="s">
        <v>386</v>
      </c>
      <c r="F8283" s="335" t="s">
        <v>843</v>
      </c>
      <c r="G8283" s="179">
        <f t="shared" si="387"/>
        <v>0</v>
      </c>
      <c r="H8283" s="179">
        <f t="shared" si="388"/>
        <v>0</v>
      </c>
      <c r="I8283" s="179">
        <f t="shared" si="389"/>
        <v>0</v>
      </c>
    </row>
    <row r="8284" spans="1:9" ht="15.75" thickBot="1">
      <c r="A8284" s="398"/>
      <c r="B8284" s="333">
        <v>12</v>
      </c>
      <c r="C8284" s="334">
        <v>417.62</v>
      </c>
      <c r="D8284" s="335" t="s">
        <v>387</v>
      </c>
      <c r="E8284" s="335" t="s">
        <v>386</v>
      </c>
      <c r="F8284" s="335" t="s">
        <v>894</v>
      </c>
      <c r="G8284" s="179">
        <f t="shared" si="387"/>
        <v>0</v>
      </c>
      <c r="H8284" s="179">
        <f t="shared" si="388"/>
        <v>0</v>
      </c>
      <c r="I8284" s="179">
        <f t="shared" si="389"/>
        <v>0</v>
      </c>
    </row>
    <row r="8285" spans="1:9" ht="15.75" thickBot="1">
      <c r="A8285" s="398"/>
      <c r="B8285" s="333">
        <v>8</v>
      </c>
      <c r="C8285" s="334">
        <v>182.13</v>
      </c>
      <c r="D8285" s="335" t="s">
        <v>384</v>
      </c>
      <c r="E8285" s="335" t="s">
        <v>386</v>
      </c>
      <c r="F8285" s="335" t="s">
        <v>811</v>
      </c>
      <c r="G8285" s="179">
        <f t="shared" si="387"/>
        <v>182.13</v>
      </c>
      <c r="H8285" s="179">
        <f t="shared" si="388"/>
        <v>0</v>
      </c>
      <c r="I8285" s="179">
        <f t="shared" si="389"/>
        <v>182.13</v>
      </c>
    </row>
    <row r="8286" spans="1:9" ht="15.75" thickBot="1">
      <c r="A8286" s="398"/>
      <c r="B8286" s="333">
        <v>53.5</v>
      </c>
      <c r="C8286" s="334">
        <v>1220.96</v>
      </c>
      <c r="D8286" s="335" t="s">
        <v>384</v>
      </c>
      <c r="E8286" s="335" t="s">
        <v>386</v>
      </c>
      <c r="F8286" s="335" t="s">
        <v>813</v>
      </c>
      <c r="G8286" s="179">
        <f t="shared" si="387"/>
        <v>1220.96</v>
      </c>
      <c r="H8286" s="179">
        <f t="shared" si="388"/>
        <v>0</v>
      </c>
      <c r="I8286" s="179">
        <f t="shared" si="389"/>
        <v>1220.96</v>
      </c>
    </row>
    <row r="8287" spans="1:9" ht="15.75" thickBot="1">
      <c r="A8287" s="398"/>
      <c r="B8287" s="333">
        <v>60</v>
      </c>
      <c r="C8287" s="334">
        <v>1350.53</v>
      </c>
      <c r="D8287" s="335" t="s">
        <v>384</v>
      </c>
      <c r="E8287" s="335" t="s">
        <v>386</v>
      </c>
      <c r="F8287" s="335" t="s">
        <v>808</v>
      </c>
      <c r="G8287" s="179">
        <f t="shared" si="387"/>
        <v>1350.53</v>
      </c>
      <c r="H8287" s="179">
        <f t="shared" si="388"/>
        <v>0</v>
      </c>
      <c r="I8287" s="179">
        <f t="shared" si="389"/>
        <v>1350.53</v>
      </c>
    </row>
    <row r="8288" spans="1:9" ht="15.75" thickBot="1">
      <c r="A8288" s="398"/>
      <c r="B8288" s="333">
        <v>50</v>
      </c>
      <c r="C8288" s="334">
        <v>1181.8800000000001</v>
      </c>
      <c r="D8288" s="335" t="s">
        <v>384</v>
      </c>
      <c r="E8288" s="335" t="s">
        <v>386</v>
      </c>
      <c r="F8288" s="335" t="s">
        <v>810</v>
      </c>
      <c r="G8288" s="179">
        <f t="shared" si="387"/>
        <v>1181.8800000000001</v>
      </c>
      <c r="H8288" s="179">
        <f t="shared" si="388"/>
        <v>0</v>
      </c>
      <c r="I8288" s="179">
        <f t="shared" si="389"/>
        <v>1181.8800000000001</v>
      </c>
    </row>
    <row r="8289" spans="1:9" ht="15.75" thickBot="1">
      <c r="A8289" s="398"/>
      <c r="B8289" s="333">
        <v>30</v>
      </c>
      <c r="C8289" s="334">
        <v>760.91</v>
      </c>
      <c r="D8289" s="335" t="s">
        <v>384</v>
      </c>
      <c r="E8289" s="335" t="s">
        <v>386</v>
      </c>
      <c r="F8289" s="335" t="s">
        <v>804</v>
      </c>
      <c r="G8289" s="179">
        <f t="shared" si="387"/>
        <v>760.91</v>
      </c>
      <c r="H8289" s="179">
        <f t="shared" si="388"/>
        <v>0</v>
      </c>
      <c r="I8289" s="179">
        <f t="shared" si="389"/>
        <v>760.91</v>
      </c>
    </row>
    <row r="8290" spans="1:9" ht="15.75" thickBot="1">
      <c r="A8290" s="398"/>
      <c r="B8290" s="333">
        <v>16</v>
      </c>
      <c r="C8290" s="334">
        <v>354.52</v>
      </c>
      <c r="D8290" s="335" t="s">
        <v>384</v>
      </c>
      <c r="E8290" s="335" t="s">
        <v>386</v>
      </c>
      <c r="F8290" s="335" t="s">
        <v>845</v>
      </c>
      <c r="G8290" s="179">
        <f t="shared" si="387"/>
        <v>354.52</v>
      </c>
      <c r="H8290" s="179">
        <f t="shared" si="388"/>
        <v>0</v>
      </c>
      <c r="I8290" s="179">
        <f t="shared" si="389"/>
        <v>354.52</v>
      </c>
    </row>
    <row r="8291" spans="1:9" ht="15.75" thickBot="1">
      <c r="A8291" s="398"/>
      <c r="B8291" s="333">
        <v>60</v>
      </c>
      <c r="C8291" s="334">
        <v>1387.84</v>
      </c>
      <c r="D8291" s="335" t="s">
        <v>384</v>
      </c>
      <c r="E8291" s="335" t="s">
        <v>386</v>
      </c>
      <c r="F8291" s="335" t="s">
        <v>843</v>
      </c>
      <c r="G8291" s="179">
        <f t="shared" si="387"/>
        <v>1387.84</v>
      </c>
      <c r="H8291" s="179">
        <f t="shared" si="388"/>
        <v>0</v>
      </c>
      <c r="I8291" s="179">
        <f t="shared" si="389"/>
        <v>1387.84</v>
      </c>
    </row>
    <row r="8292" spans="1:9" ht="15.75" thickBot="1">
      <c r="A8292" s="398"/>
      <c r="B8292" s="333">
        <v>72</v>
      </c>
      <c r="C8292" s="334">
        <v>1670.47</v>
      </c>
      <c r="D8292" s="335" t="s">
        <v>384</v>
      </c>
      <c r="E8292" s="335" t="s">
        <v>386</v>
      </c>
      <c r="F8292" s="335" t="s">
        <v>894</v>
      </c>
      <c r="G8292" s="179">
        <f t="shared" si="387"/>
        <v>1670.47</v>
      </c>
      <c r="H8292" s="179">
        <f t="shared" si="388"/>
        <v>0</v>
      </c>
      <c r="I8292" s="179">
        <f t="shared" si="389"/>
        <v>1670.47</v>
      </c>
    </row>
    <row r="8293" spans="1:9" ht="15.75" thickBot="1">
      <c r="A8293" s="398"/>
      <c r="B8293" s="333">
        <v>44</v>
      </c>
      <c r="C8293" s="334">
        <v>1176.22</v>
      </c>
      <c r="D8293" s="335" t="s">
        <v>384</v>
      </c>
      <c r="E8293" s="335" t="s">
        <v>386</v>
      </c>
      <c r="F8293" s="335" t="s">
        <v>863</v>
      </c>
      <c r="G8293" s="179">
        <f t="shared" si="387"/>
        <v>1176.22</v>
      </c>
      <c r="H8293" s="179">
        <f t="shared" si="388"/>
        <v>0</v>
      </c>
      <c r="I8293" s="179">
        <f t="shared" si="389"/>
        <v>1176.22</v>
      </c>
    </row>
    <row r="8294" spans="1:9" ht="15.75" thickBot="1">
      <c r="A8294" s="398"/>
      <c r="B8294" s="333">
        <v>24</v>
      </c>
      <c r="C8294" s="334">
        <v>607.38</v>
      </c>
      <c r="D8294" s="335" t="s">
        <v>384</v>
      </c>
      <c r="E8294" s="335" t="s">
        <v>386</v>
      </c>
      <c r="F8294" s="335" t="s">
        <v>864</v>
      </c>
      <c r="G8294" s="179">
        <f t="shared" si="387"/>
        <v>607.38</v>
      </c>
      <c r="H8294" s="179">
        <f t="shared" si="388"/>
        <v>0</v>
      </c>
      <c r="I8294" s="179">
        <f t="shared" si="389"/>
        <v>607.38</v>
      </c>
    </row>
    <row r="8295" spans="1:9" ht="15.75" thickBot="1">
      <c r="A8295" s="398"/>
      <c r="B8295" s="333">
        <v>3</v>
      </c>
      <c r="C8295" s="334">
        <v>63.28</v>
      </c>
      <c r="D8295" s="335" t="s">
        <v>384</v>
      </c>
      <c r="E8295" s="335" t="s">
        <v>386</v>
      </c>
      <c r="F8295" s="335" t="s">
        <v>841</v>
      </c>
      <c r="G8295" s="179">
        <f t="shared" si="387"/>
        <v>63.28</v>
      </c>
      <c r="H8295" s="179">
        <f t="shared" si="388"/>
        <v>0</v>
      </c>
      <c r="I8295" s="179">
        <f t="shared" si="389"/>
        <v>63.28</v>
      </c>
    </row>
    <row r="8296" spans="1:9" ht="15.75" thickBot="1">
      <c r="A8296" s="398"/>
      <c r="B8296" s="333">
        <v>25.93</v>
      </c>
      <c r="C8296" s="334">
        <v>1088.1400000000001</v>
      </c>
      <c r="D8296" s="335" t="s">
        <v>385</v>
      </c>
      <c r="E8296" s="335" t="s">
        <v>386</v>
      </c>
      <c r="F8296" s="335" t="s">
        <v>817</v>
      </c>
      <c r="G8296" s="179">
        <f t="shared" si="387"/>
        <v>0</v>
      </c>
      <c r="H8296" s="179">
        <f t="shared" si="388"/>
        <v>1088.1400000000001</v>
      </c>
      <c r="I8296" s="179">
        <f t="shared" si="389"/>
        <v>1088.1400000000001</v>
      </c>
    </row>
    <row r="8297" spans="1:9" ht="15.75" thickBot="1">
      <c r="A8297" s="398"/>
      <c r="B8297" s="333">
        <v>28.73</v>
      </c>
      <c r="C8297" s="334">
        <v>1204.92</v>
      </c>
      <c r="D8297" s="335" t="s">
        <v>385</v>
      </c>
      <c r="E8297" s="335" t="s">
        <v>386</v>
      </c>
      <c r="F8297" s="335" t="s">
        <v>822</v>
      </c>
      <c r="G8297" s="179">
        <f t="shared" si="387"/>
        <v>0</v>
      </c>
      <c r="H8297" s="179">
        <f t="shared" si="388"/>
        <v>1204.92</v>
      </c>
      <c r="I8297" s="179">
        <f t="shared" si="389"/>
        <v>1204.92</v>
      </c>
    </row>
    <row r="8298" spans="1:9" ht="15.75" thickBot="1">
      <c r="A8298" s="398"/>
      <c r="B8298" s="333">
        <v>30.33</v>
      </c>
      <c r="C8298" s="334">
        <v>1265.0899999999999</v>
      </c>
      <c r="D8298" s="335" t="s">
        <v>385</v>
      </c>
      <c r="E8298" s="335" t="s">
        <v>386</v>
      </c>
      <c r="F8298" s="335" t="s">
        <v>823</v>
      </c>
      <c r="G8298" s="179">
        <f t="shared" si="387"/>
        <v>0</v>
      </c>
      <c r="H8298" s="179">
        <f t="shared" si="388"/>
        <v>1265.0899999999999</v>
      </c>
      <c r="I8298" s="179">
        <f t="shared" si="389"/>
        <v>1265.0899999999999</v>
      </c>
    </row>
    <row r="8299" spans="1:9" ht="15.75" thickBot="1">
      <c r="A8299" s="398"/>
      <c r="B8299" s="333">
        <v>30.33</v>
      </c>
      <c r="C8299" s="334">
        <v>1265.0899999999999</v>
      </c>
      <c r="D8299" s="335" t="s">
        <v>385</v>
      </c>
      <c r="E8299" s="335" t="s">
        <v>386</v>
      </c>
      <c r="F8299" s="335" t="s">
        <v>824</v>
      </c>
      <c r="G8299" s="179">
        <f t="shared" si="387"/>
        <v>0</v>
      </c>
      <c r="H8299" s="179">
        <f t="shared" si="388"/>
        <v>1265.0899999999999</v>
      </c>
      <c r="I8299" s="179">
        <f t="shared" si="389"/>
        <v>1265.0899999999999</v>
      </c>
    </row>
    <row r="8300" spans="1:9" ht="15.75" thickBot="1">
      <c r="A8300" s="398"/>
      <c r="B8300" s="333">
        <v>27.93</v>
      </c>
      <c r="C8300" s="334">
        <v>1151.8900000000001</v>
      </c>
      <c r="D8300" s="335" t="s">
        <v>385</v>
      </c>
      <c r="E8300" s="335" t="s">
        <v>386</v>
      </c>
      <c r="F8300" s="335" t="s">
        <v>825</v>
      </c>
      <c r="G8300" s="179">
        <f t="shared" si="387"/>
        <v>0</v>
      </c>
      <c r="H8300" s="179">
        <f t="shared" si="388"/>
        <v>1151.8900000000001</v>
      </c>
      <c r="I8300" s="179">
        <f t="shared" si="389"/>
        <v>1151.8900000000001</v>
      </c>
    </row>
    <row r="8301" spans="1:9" ht="15.75" thickBot="1">
      <c r="A8301" s="398"/>
      <c r="B8301" s="333">
        <v>27.53</v>
      </c>
      <c r="C8301" s="334">
        <v>1148.32</v>
      </c>
      <c r="D8301" s="335" t="s">
        <v>385</v>
      </c>
      <c r="E8301" s="335" t="s">
        <v>386</v>
      </c>
      <c r="F8301" s="335" t="s">
        <v>818</v>
      </c>
      <c r="G8301" s="179">
        <f t="shared" si="387"/>
        <v>0</v>
      </c>
      <c r="H8301" s="179">
        <f t="shared" si="388"/>
        <v>1148.32</v>
      </c>
      <c r="I8301" s="179">
        <f t="shared" si="389"/>
        <v>1148.32</v>
      </c>
    </row>
    <row r="8302" spans="1:9" ht="15.75" thickBot="1">
      <c r="A8302" s="398"/>
      <c r="B8302" s="333">
        <v>30.33</v>
      </c>
      <c r="C8302" s="334">
        <v>1308.5</v>
      </c>
      <c r="D8302" s="335" t="s">
        <v>385</v>
      </c>
      <c r="E8302" s="335" t="s">
        <v>386</v>
      </c>
      <c r="F8302" s="335" t="s">
        <v>826</v>
      </c>
      <c r="G8302" s="179">
        <f t="shared" si="387"/>
        <v>0</v>
      </c>
      <c r="H8302" s="179">
        <f t="shared" si="388"/>
        <v>1308.5</v>
      </c>
      <c r="I8302" s="179">
        <f t="shared" si="389"/>
        <v>1308.5</v>
      </c>
    </row>
    <row r="8303" spans="1:9" ht="15.75" thickBot="1">
      <c r="A8303" s="398"/>
      <c r="B8303" s="333">
        <v>23.93</v>
      </c>
      <c r="C8303" s="334">
        <v>1009.53</v>
      </c>
      <c r="D8303" s="335" t="s">
        <v>385</v>
      </c>
      <c r="E8303" s="335" t="s">
        <v>386</v>
      </c>
      <c r="F8303" s="335" t="s">
        <v>827</v>
      </c>
      <c r="G8303" s="179">
        <f t="shared" si="387"/>
        <v>0</v>
      </c>
      <c r="H8303" s="179">
        <f t="shared" si="388"/>
        <v>1009.53</v>
      </c>
      <c r="I8303" s="179">
        <f t="shared" si="389"/>
        <v>1009.53</v>
      </c>
    </row>
    <row r="8304" spans="1:9" ht="15.75" thickBot="1">
      <c r="A8304" s="398"/>
      <c r="B8304" s="333">
        <v>29.53</v>
      </c>
      <c r="C8304" s="334">
        <v>1277.81</v>
      </c>
      <c r="D8304" s="335" t="s">
        <v>385</v>
      </c>
      <c r="E8304" s="335" t="s">
        <v>386</v>
      </c>
      <c r="F8304" s="335" t="s">
        <v>828</v>
      </c>
      <c r="G8304" s="179">
        <f t="shared" si="387"/>
        <v>0</v>
      </c>
      <c r="H8304" s="179">
        <f t="shared" si="388"/>
        <v>1277.81</v>
      </c>
      <c r="I8304" s="179">
        <f t="shared" si="389"/>
        <v>1277.81</v>
      </c>
    </row>
    <row r="8305" spans="1:9" ht="15.75" thickBot="1">
      <c r="A8305" s="398"/>
      <c r="B8305" s="333">
        <v>27.53</v>
      </c>
      <c r="C8305" s="334">
        <v>1187.72</v>
      </c>
      <c r="D8305" s="335" t="s">
        <v>385</v>
      </c>
      <c r="E8305" s="335" t="s">
        <v>386</v>
      </c>
      <c r="F8305" s="335" t="s">
        <v>819</v>
      </c>
      <c r="G8305" s="179">
        <f t="shared" si="387"/>
        <v>0</v>
      </c>
      <c r="H8305" s="179">
        <f t="shared" si="388"/>
        <v>1187.72</v>
      </c>
      <c r="I8305" s="179">
        <f t="shared" si="389"/>
        <v>1187.72</v>
      </c>
    </row>
    <row r="8306" spans="1:9" ht="15.75" thickBot="1">
      <c r="A8306" s="398"/>
      <c r="B8306" s="333">
        <v>28.73</v>
      </c>
      <c r="C8306" s="334">
        <v>1247.1199999999999</v>
      </c>
      <c r="D8306" s="335" t="s">
        <v>385</v>
      </c>
      <c r="E8306" s="335" t="s">
        <v>386</v>
      </c>
      <c r="F8306" s="335" t="s">
        <v>829</v>
      </c>
      <c r="G8306" s="179">
        <f t="shared" si="387"/>
        <v>0</v>
      </c>
      <c r="H8306" s="179">
        <f t="shared" si="388"/>
        <v>1247.1199999999999</v>
      </c>
      <c r="I8306" s="179">
        <f t="shared" si="389"/>
        <v>1247.1199999999999</v>
      </c>
    </row>
    <row r="8307" spans="1:9" ht="15.75" thickBot="1">
      <c r="A8307" s="398"/>
      <c r="B8307" s="333">
        <v>30.33</v>
      </c>
      <c r="C8307" s="334">
        <v>1308.5</v>
      </c>
      <c r="D8307" s="335" t="s">
        <v>385</v>
      </c>
      <c r="E8307" s="335" t="s">
        <v>386</v>
      </c>
      <c r="F8307" s="335" t="s">
        <v>830</v>
      </c>
      <c r="G8307" s="179">
        <f t="shared" si="387"/>
        <v>0</v>
      </c>
      <c r="H8307" s="179">
        <f t="shared" si="388"/>
        <v>1308.5</v>
      </c>
      <c r="I8307" s="179">
        <f t="shared" si="389"/>
        <v>1308.5</v>
      </c>
    </row>
    <row r="8308" spans="1:9" ht="15.75" thickBot="1">
      <c r="A8308" s="398"/>
      <c r="B8308" s="333">
        <v>27.53</v>
      </c>
      <c r="C8308" s="334">
        <v>1187.72</v>
      </c>
      <c r="D8308" s="335" t="s">
        <v>385</v>
      </c>
      <c r="E8308" s="335" t="s">
        <v>386</v>
      </c>
      <c r="F8308" s="335" t="s">
        <v>820</v>
      </c>
      <c r="G8308" s="179">
        <f t="shared" si="387"/>
        <v>0</v>
      </c>
      <c r="H8308" s="179">
        <f t="shared" si="388"/>
        <v>1187.72</v>
      </c>
      <c r="I8308" s="179">
        <f t="shared" si="389"/>
        <v>1187.72</v>
      </c>
    </row>
    <row r="8309" spans="1:9" ht="15.75" thickBot="1">
      <c r="A8309" s="398"/>
      <c r="B8309" s="333">
        <v>30.33</v>
      </c>
      <c r="C8309" s="334">
        <v>1308.5</v>
      </c>
      <c r="D8309" s="335" t="s">
        <v>385</v>
      </c>
      <c r="E8309" s="335" t="s">
        <v>386</v>
      </c>
      <c r="F8309" s="335" t="s">
        <v>805</v>
      </c>
      <c r="G8309" s="179">
        <f t="shared" si="387"/>
        <v>0</v>
      </c>
      <c r="H8309" s="179">
        <f t="shared" si="388"/>
        <v>1308.5</v>
      </c>
      <c r="I8309" s="179">
        <f t="shared" si="389"/>
        <v>1308.5</v>
      </c>
    </row>
    <row r="8310" spans="1:9" ht="15.75" thickBot="1">
      <c r="A8310" s="398"/>
      <c r="B8310" s="333">
        <v>22.33</v>
      </c>
      <c r="C8310" s="334">
        <v>1001.59</v>
      </c>
      <c r="D8310" s="335" t="s">
        <v>385</v>
      </c>
      <c r="E8310" s="335" t="s">
        <v>386</v>
      </c>
      <c r="F8310" s="335" t="s">
        <v>831</v>
      </c>
      <c r="G8310" s="179">
        <f t="shared" si="387"/>
        <v>0</v>
      </c>
      <c r="H8310" s="179">
        <f t="shared" si="388"/>
        <v>1001.59</v>
      </c>
      <c r="I8310" s="179">
        <f t="shared" si="389"/>
        <v>1001.59</v>
      </c>
    </row>
    <row r="8311" spans="1:9" ht="15.75" thickBot="1">
      <c r="A8311" s="398"/>
      <c r="B8311" s="333">
        <v>30.33</v>
      </c>
      <c r="C8311" s="334">
        <v>1308.5</v>
      </c>
      <c r="D8311" s="335" t="s">
        <v>385</v>
      </c>
      <c r="E8311" s="335" t="s">
        <v>386</v>
      </c>
      <c r="F8311" s="335" t="s">
        <v>832</v>
      </c>
      <c r="G8311" s="179">
        <f t="shared" si="387"/>
        <v>0</v>
      </c>
      <c r="H8311" s="179">
        <f t="shared" si="388"/>
        <v>1308.5</v>
      </c>
      <c r="I8311" s="179">
        <f t="shared" si="389"/>
        <v>1308.5</v>
      </c>
    </row>
    <row r="8312" spans="1:9" ht="15.75" thickBot="1">
      <c r="A8312" s="398"/>
      <c r="B8312" s="333">
        <v>27.53</v>
      </c>
      <c r="C8312" s="334">
        <v>1187.72</v>
      </c>
      <c r="D8312" s="335" t="s">
        <v>385</v>
      </c>
      <c r="E8312" s="335" t="s">
        <v>386</v>
      </c>
      <c r="F8312" s="335" t="s">
        <v>821</v>
      </c>
      <c r="G8312" s="179">
        <f t="shared" si="387"/>
        <v>0</v>
      </c>
      <c r="H8312" s="179">
        <f t="shared" si="388"/>
        <v>1187.72</v>
      </c>
      <c r="I8312" s="179">
        <f t="shared" si="389"/>
        <v>1187.72</v>
      </c>
    </row>
    <row r="8313" spans="1:9" ht="15.75" thickBot="1">
      <c r="A8313" s="398"/>
      <c r="B8313" s="333">
        <v>29.13</v>
      </c>
      <c r="C8313" s="334">
        <v>1249.0999999999999</v>
      </c>
      <c r="D8313" s="335" t="s">
        <v>385</v>
      </c>
      <c r="E8313" s="335" t="s">
        <v>386</v>
      </c>
      <c r="F8313" s="335" t="s">
        <v>833</v>
      </c>
      <c r="G8313" s="179">
        <f t="shared" si="387"/>
        <v>0</v>
      </c>
      <c r="H8313" s="179">
        <f t="shared" si="388"/>
        <v>1249.0999999999999</v>
      </c>
      <c r="I8313" s="179">
        <f t="shared" si="389"/>
        <v>1249.0999999999999</v>
      </c>
    </row>
    <row r="8314" spans="1:9" ht="15.75" thickBot="1">
      <c r="A8314" s="398"/>
      <c r="B8314" s="333">
        <v>29.13</v>
      </c>
      <c r="C8314" s="334">
        <v>1249.0999999999999</v>
      </c>
      <c r="D8314" s="335" t="s">
        <v>385</v>
      </c>
      <c r="E8314" s="335" t="s">
        <v>386</v>
      </c>
      <c r="F8314" s="335" t="s">
        <v>916</v>
      </c>
      <c r="G8314" s="179">
        <f t="shared" si="387"/>
        <v>0</v>
      </c>
      <c r="H8314" s="179">
        <f t="shared" si="388"/>
        <v>1249.0999999999999</v>
      </c>
      <c r="I8314" s="179">
        <f t="shared" si="389"/>
        <v>1249.0999999999999</v>
      </c>
    </row>
    <row r="8315" spans="1:9" ht="15.75" thickBot="1">
      <c r="A8315" s="398"/>
      <c r="B8315" s="333">
        <v>1.3</v>
      </c>
      <c r="C8315" s="334">
        <v>64.37</v>
      </c>
      <c r="D8315" s="335" t="s">
        <v>385</v>
      </c>
      <c r="E8315" s="335" t="s">
        <v>386</v>
      </c>
      <c r="F8315" s="335" t="s">
        <v>917</v>
      </c>
      <c r="G8315" s="179">
        <f t="shared" si="387"/>
        <v>0</v>
      </c>
      <c r="H8315" s="179">
        <f t="shared" si="388"/>
        <v>64.37</v>
      </c>
      <c r="I8315" s="179">
        <f t="shared" si="389"/>
        <v>64.37</v>
      </c>
    </row>
    <row r="8316" spans="1:9" ht="15.75" thickBot="1">
      <c r="A8316" s="398"/>
      <c r="B8316" s="333">
        <v>1.6</v>
      </c>
      <c r="C8316" s="334">
        <v>61.38</v>
      </c>
      <c r="D8316" s="335" t="s">
        <v>834</v>
      </c>
      <c r="E8316" s="335" t="s">
        <v>386</v>
      </c>
      <c r="F8316" s="335" t="s">
        <v>829</v>
      </c>
      <c r="G8316" s="179">
        <f t="shared" si="387"/>
        <v>0</v>
      </c>
      <c r="H8316" s="179">
        <f t="shared" si="388"/>
        <v>0</v>
      </c>
      <c r="I8316" s="179">
        <f t="shared" si="389"/>
        <v>0</v>
      </c>
    </row>
    <row r="8317" spans="1:9" ht="15.75" thickBot="1">
      <c r="A8317" s="398"/>
      <c r="B8317" s="333">
        <v>1.2</v>
      </c>
      <c r="C8317" s="334">
        <v>59.4</v>
      </c>
      <c r="D8317" s="335" t="s">
        <v>834</v>
      </c>
      <c r="E8317" s="335" t="s">
        <v>386</v>
      </c>
      <c r="F8317" s="335" t="s">
        <v>916</v>
      </c>
      <c r="G8317" s="179">
        <f t="shared" si="387"/>
        <v>0</v>
      </c>
      <c r="H8317" s="179">
        <f t="shared" si="388"/>
        <v>0</v>
      </c>
      <c r="I8317" s="179">
        <f t="shared" si="389"/>
        <v>0</v>
      </c>
    </row>
    <row r="8318" spans="1:9" ht="15.75" thickBot="1">
      <c r="A8318" s="398"/>
      <c r="B8318" s="333">
        <v>1.6</v>
      </c>
      <c r="C8318" s="334">
        <v>60.17</v>
      </c>
      <c r="D8318" s="335" t="s">
        <v>392</v>
      </c>
      <c r="E8318" s="335" t="s">
        <v>386</v>
      </c>
      <c r="F8318" s="335" t="s">
        <v>817</v>
      </c>
      <c r="G8318" s="179">
        <f t="shared" si="387"/>
        <v>0</v>
      </c>
      <c r="H8318" s="179">
        <f t="shared" si="388"/>
        <v>0</v>
      </c>
      <c r="I8318" s="179">
        <f t="shared" si="389"/>
        <v>0</v>
      </c>
    </row>
    <row r="8319" spans="1:9" ht="15.75" thickBot="1">
      <c r="A8319" s="398"/>
      <c r="B8319" s="333">
        <v>1.6</v>
      </c>
      <c r="C8319" s="334">
        <v>60.17</v>
      </c>
      <c r="D8319" s="335" t="s">
        <v>392</v>
      </c>
      <c r="E8319" s="335" t="s">
        <v>386</v>
      </c>
      <c r="F8319" s="335" t="s">
        <v>822</v>
      </c>
      <c r="G8319" s="179">
        <f t="shared" si="387"/>
        <v>0</v>
      </c>
      <c r="H8319" s="179">
        <f t="shared" si="388"/>
        <v>0</v>
      </c>
      <c r="I8319" s="179">
        <f t="shared" si="389"/>
        <v>0</v>
      </c>
    </row>
    <row r="8320" spans="1:9" ht="15.75" thickBot="1">
      <c r="A8320" s="399"/>
      <c r="B8320" s="333">
        <v>0.9</v>
      </c>
      <c r="C8320" s="334">
        <v>44.55</v>
      </c>
      <c r="D8320" s="335" t="s">
        <v>392</v>
      </c>
      <c r="E8320" s="335" t="s">
        <v>386</v>
      </c>
      <c r="F8320" s="335" t="s">
        <v>917</v>
      </c>
      <c r="G8320" s="179">
        <f t="shared" si="387"/>
        <v>0</v>
      </c>
      <c r="H8320" s="179">
        <f t="shared" si="388"/>
        <v>0</v>
      </c>
      <c r="I8320" s="179">
        <f t="shared" si="389"/>
        <v>0</v>
      </c>
    </row>
    <row r="8321" spans="1:9" ht="15.75" thickBot="1">
      <c r="A8321" s="336" t="s">
        <v>571</v>
      </c>
      <c r="B8321" s="337">
        <v>1017.57</v>
      </c>
      <c r="C8321" s="338">
        <v>35352.879999999997</v>
      </c>
      <c r="D8321" s="394"/>
      <c r="E8321" s="395"/>
      <c r="F8321" s="396"/>
      <c r="G8321" s="179">
        <f t="shared" si="387"/>
        <v>0</v>
      </c>
      <c r="H8321" s="179">
        <f t="shared" si="388"/>
        <v>0</v>
      </c>
      <c r="I8321" s="179">
        <f t="shared" si="389"/>
        <v>0</v>
      </c>
    </row>
    <row r="8322" spans="1:9" ht="15.75" thickBot="1">
      <c r="A8322" s="397" t="s">
        <v>1112</v>
      </c>
      <c r="B8322" s="333">
        <v>0</v>
      </c>
      <c r="C8322" s="334">
        <v>60</v>
      </c>
      <c r="D8322" s="335" t="s">
        <v>441</v>
      </c>
      <c r="E8322" s="335" t="s">
        <v>386</v>
      </c>
      <c r="F8322" s="335" t="s">
        <v>918</v>
      </c>
      <c r="G8322" s="179">
        <f t="shared" si="387"/>
        <v>0</v>
      </c>
      <c r="H8322" s="179">
        <f t="shared" si="388"/>
        <v>0</v>
      </c>
      <c r="I8322" s="179">
        <f t="shared" si="389"/>
        <v>0</v>
      </c>
    </row>
    <row r="8323" spans="1:9" ht="15.75" thickBot="1">
      <c r="A8323" s="398"/>
      <c r="B8323" s="333">
        <v>0</v>
      </c>
      <c r="C8323" s="334">
        <v>60</v>
      </c>
      <c r="D8323" s="335" t="s">
        <v>441</v>
      </c>
      <c r="E8323" s="335" t="s">
        <v>386</v>
      </c>
      <c r="F8323" s="335" t="s">
        <v>920</v>
      </c>
      <c r="G8323" s="179">
        <f t="shared" si="387"/>
        <v>0</v>
      </c>
      <c r="H8323" s="179">
        <f t="shared" si="388"/>
        <v>0</v>
      </c>
      <c r="I8323" s="179">
        <f t="shared" si="389"/>
        <v>0</v>
      </c>
    </row>
    <row r="8324" spans="1:9" ht="15.75" thickBot="1">
      <c r="A8324" s="398"/>
      <c r="B8324" s="333">
        <v>5.6</v>
      </c>
      <c r="C8324" s="334">
        <v>263.52999999999997</v>
      </c>
      <c r="D8324" s="335" t="s">
        <v>391</v>
      </c>
      <c r="E8324" s="335" t="s">
        <v>386</v>
      </c>
      <c r="F8324" s="335" t="s">
        <v>919</v>
      </c>
      <c r="G8324" s="179">
        <f t="shared" si="387"/>
        <v>0</v>
      </c>
      <c r="H8324" s="179">
        <f t="shared" si="388"/>
        <v>0</v>
      </c>
      <c r="I8324" s="179">
        <f t="shared" si="389"/>
        <v>0</v>
      </c>
    </row>
    <row r="8325" spans="1:9" ht="15.75" thickBot="1">
      <c r="A8325" s="398"/>
      <c r="B8325" s="333">
        <v>5.6</v>
      </c>
      <c r="C8325" s="334">
        <v>263.52999999999997</v>
      </c>
      <c r="D8325" s="335" t="s">
        <v>391</v>
      </c>
      <c r="E8325" s="335" t="s">
        <v>386</v>
      </c>
      <c r="F8325" s="335" t="s">
        <v>858</v>
      </c>
      <c r="G8325" s="179">
        <f t="shared" ref="G8325:G8388" si="390">IF(D8325="REG",C8325,0)</f>
        <v>0</v>
      </c>
      <c r="H8325" s="179">
        <f t="shared" ref="H8325:H8388" si="391">IF(D8325="SAL",C8325,0)</f>
        <v>0</v>
      </c>
      <c r="I8325" s="179">
        <f t="shared" ref="I8325:I8388" si="392">+G8325+H8325</f>
        <v>0</v>
      </c>
    </row>
    <row r="8326" spans="1:9" ht="15.75" thickBot="1">
      <c r="A8326" s="398"/>
      <c r="B8326" s="333">
        <v>30.34</v>
      </c>
      <c r="C8326" s="334">
        <v>1427.5</v>
      </c>
      <c r="D8326" s="335" t="s">
        <v>385</v>
      </c>
      <c r="E8326" s="335" t="s">
        <v>386</v>
      </c>
      <c r="F8326" s="335" t="s">
        <v>918</v>
      </c>
      <c r="G8326" s="179">
        <f t="shared" si="390"/>
        <v>0</v>
      </c>
      <c r="H8326" s="179">
        <f t="shared" si="391"/>
        <v>1427.5</v>
      </c>
      <c r="I8326" s="179">
        <f t="shared" si="392"/>
        <v>1427.5</v>
      </c>
    </row>
    <row r="8327" spans="1:9" ht="15.75" thickBot="1">
      <c r="A8327" s="398"/>
      <c r="B8327" s="333">
        <v>14.74</v>
      </c>
      <c r="C8327" s="334">
        <v>760.14</v>
      </c>
      <c r="D8327" s="335" t="s">
        <v>385</v>
      </c>
      <c r="E8327" s="335" t="s">
        <v>386</v>
      </c>
      <c r="F8327" s="335" t="s">
        <v>919</v>
      </c>
      <c r="G8327" s="179">
        <f t="shared" si="390"/>
        <v>0</v>
      </c>
      <c r="H8327" s="179">
        <f t="shared" si="391"/>
        <v>760.14</v>
      </c>
      <c r="I8327" s="179">
        <f t="shared" si="392"/>
        <v>760.14</v>
      </c>
    </row>
    <row r="8328" spans="1:9" ht="15.75" thickBot="1">
      <c r="A8328" s="398"/>
      <c r="B8328" s="333">
        <v>24.34</v>
      </c>
      <c r="C8328" s="334">
        <v>1185.2</v>
      </c>
      <c r="D8328" s="335" t="s">
        <v>385</v>
      </c>
      <c r="E8328" s="335" t="s">
        <v>386</v>
      </c>
      <c r="F8328" s="335" t="s">
        <v>920</v>
      </c>
      <c r="G8328" s="179">
        <f t="shared" si="390"/>
        <v>0</v>
      </c>
      <c r="H8328" s="179">
        <f t="shared" si="391"/>
        <v>1185.2</v>
      </c>
      <c r="I8328" s="179">
        <f t="shared" si="392"/>
        <v>1185.2</v>
      </c>
    </row>
    <row r="8329" spans="1:9" ht="15.75" thickBot="1">
      <c r="A8329" s="398"/>
      <c r="B8329" s="333">
        <v>19.14</v>
      </c>
      <c r="C8329" s="334">
        <v>900.45</v>
      </c>
      <c r="D8329" s="335" t="s">
        <v>385</v>
      </c>
      <c r="E8329" s="335" t="s">
        <v>386</v>
      </c>
      <c r="F8329" s="335" t="s">
        <v>858</v>
      </c>
      <c r="G8329" s="179">
        <f t="shared" si="390"/>
        <v>0</v>
      </c>
      <c r="H8329" s="179">
        <f t="shared" si="391"/>
        <v>900.45</v>
      </c>
      <c r="I8329" s="179">
        <f t="shared" si="392"/>
        <v>900.45</v>
      </c>
    </row>
    <row r="8330" spans="1:9" ht="15.75" thickBot="1">
      <c r="A8330" s="399"/>
      <c r="B8330" s="333">
        <v>0</v>
      </c>
      <c r="C8330" s="334">
        <v>104.9</v>
      </c>
      <c r="D8330" s="335" t="s">
        <v>393</v>
      </c>
      <c r="E8330" s="335" t="s">
        <v>386</v>
      </c>
      <c r="F8330" s="335" t="s">
        <v>859</v>
      </c>
      <c r="G8330" s="179">
        <f t="shared" si="390"/>
        <v>0</v>
      </c>
      <c r="H8330" s="179">
        <f t="shared" si="391"/>
        <v>0</v>
      </c>
      <c r="I8330" s="179">
        <f t="shared" si="392"/>
        <v>0</v>
      </c>
    </row>
    <row r="8331" spans="1:9" ht="15.75" thickBot="1">
      <c r="A8331" s="336" t="s">
        <v>1112</v>
      </c>
      <c r="B8331" s="337">
        <v>99.76</v>
      </c>
      <c r="C8331" s="338">
        <v>5025.25</v>
      </c>
      <c r="D8331" s="394"/>
      <c r="E8331" s="395"/>
      <c r="F8331" s="396"/>
      <c r="G8331" s="179">
        <f t="shared" si="390"/>
        <v>0</v>
      </c>
      <c r="H8331" s="179">
        <f t="shared" si="391"/>
        <v>0</v>
      </c>
      <c r="I8331" s="179">
        <f t="shared" si="392"/>
        <v>0</v>
      </c>
    </row>
    <row r="8332" spans="1:9" ht="15.75" thickBot="1">
      <c r="A8332" s="397" t="s">
        <v>1113</v>
      </c>
      <c r="B8332" s="333">
        <v>0</v>
      </c>
      <c r="C8332" s="334">
        <v>35</v>
      </c>
      <c r="D8332" s="335" t="s">
        <v>441</v>
      </c>
      <c r="E8332" s="335" t="s">
        <v>386</v>
      </c>
      <c r="F8332" s="335" t="s">
        <v>867</v>
      </c>
      <c r="G8332" s="179">
        <f t="shared" si="390"/>
        <v>0</v>
      </c>
      <c r="H8332" s="179">
        <f t="shared" si="391"/>
        <v>0</v>
      </c>
      <c r="I8332" s="179">
        <f t="shared" si="392"/>
        <v>0</v>
      </c>
    </row>
    <row r="8333" spans="1:9" ht="15.75" thickBot="1">
      <c r="A8333" s="398"/>
      <c r="B8333" s="333">
        <v>0</v>
      </c>
      <c r="C8333" s="334">
        <v>35</v>
      </c>
      <c r="D8333" s="335" t="s">
        <v>441</v>
      </c>
      <c r="E8333" s="335" t="s">
        <v>386</v>
      </c>
      <c r="F8333" s="335" t="s">
        <v>838</v>
      </c>
      <c r="G8333" s="179">
        <f t="shared" si="390"/>
        <v>0</v>
      </c>
      <c r="H8333" s="179">
        <f t="shared" si="391"/>
        <v>0</v>
      </c>
      <c r="I8333" s="179">
        <f t="shared" si="392"/>
        <v>0</v>
      </c>
    </row>
    <row r="8334" spans="1:9" ht="15.75" thickBot="1">
      <c r="A8334" s="399"/>
      <c r="B8334" s="333">
        <v>0</v>
      </c>
      <c r="C8334" s="334">
        <v>35</v>
      </c>
      <c r="D8334" s="335" t="s">
        <v>441</v>
      </c>
      <c r="E8334" s="335" t="s">
        <v>386</v>
      </c>
      <c r="F8334" s="335" t="s">
        <v>858</v>
      </c>
      <c r="G8334" s="179">
        <f t="shared" si="390"/>
        <v>0</v>
      </c>
      <c r="H8334" s="179">
        <f t="shared" si="391"/>
        <v>0</v>
      </c>
      <c r="I8334" s="179">
        <f t="shared" si="392"/>
        <v>0</v>
      </c>
    </row>
    <row r="8335" spans="1:9" ht="15.75" thickBot="1">
      <c r="A8335" s="336" t="s">
        <v>1113</v>
      </c>
      <c r="B8335" s="337">
        <v>0</v>
      </c>
      <c r="C8335" s="338">
        <v>105</v>
      </c>
      <c r="D8335" s="394"/>
      <c r="E8335" s="395"/>
      <c r="F8335" s="396"/>
      <c r="G8335" s="179">
        <f t="shared" si="390"/>
        <v>0</v>
      </c>
      <c r="H8335" s="179">
        <f t="shared" si="391"/>
        <v>0</v>
      </c>
      <c r="I8335" s="179">
        <f t="shared" si="392"/>
        <v>0</v>
      </c>
    </row>
    <row r="8336" spans="1:9" ht="15.75" thickBot="1">
      <c r="A8336" s="397" t="s">
        <v>572</v>
      </c>
      <c r="B8336" s="333">
        <v>14</v>
      </c>
      <c r="C8336" s="334">
        <v>598.59</v>
      </c>
      <c r="D8336" s="335" t="s">
        <v>387</v>
      </c>
      <c r="E8336" s="335" t="s">
        <v>386</v>
      </c>
      <c r="F8336" s="335" t="s">
        <v>894</v>
      </c>
      <c r="G8336" s="179">
        <f t="shared" si="390"/>
        <v>0</v>
      </c>
      <c r="H8336" s="179">
        <f t="shared" si="391"/>
        <v>0</v>
      </c>
      <c r="I8336" s="179">
        <f t="shared" si="392"/>
        <v>0</v>
      </c>
    </row>
    <row r="8337" spans="1:9" ht="15.75" thickBot="1">
      <c r="A8337" s="398"/>
      <c r="B8337" s="333">
        <v>154</v>
      </c>
      <c r="C8337" s="334">
        <v>4129.05</v>
      </c>
      <c r="D8337" s="335" t="s">
        <v>384</v>
      </c>
      <c r="E8337" s="335" t="s">
        <v>386</v>
      </c>
      <c r="F8337" s="335" t="s">
        <v>894</v>
      </c>
      <c r="G8337" s="179">
        <f t="shared" si="390"/>
        <v>4129.05</v>
      </c>
      <c r="H8337" s="179">
        <f t="shared" si="391"/>
        <v>0</v>
      </c>
      <c r="I8337" s="179">
        <f t="shared" si="392"/>
        <v>4129.05</v>
      </c>
    </row>
    <row r="8338" spans="1:9" ht="15.75" thickBot="1">
      <c r="A8338" s="398"/>
      <c r="B8338" s="333">
        <v>102</v>
      </c>
      <c r="C8338" s="334">
        <v>2820.95</v>
      </c>
      <c r="D8338" s="335" t="s">
        <v>384</v>
      </c>
      <c r="E8338" s="335" t="s">
        <v>386</v>
      </c>
      <c r="F8338" s="335" t="s">
        <v>856</v>
      </c>
      <c r="G8338" s="179">
        <f t="shared" si="390"/>
        <v>2820.95</v>
      </c>
      <c r="H8338" s="179">
        <f t="shared" si="391"/>
        <v>0</v>
      </c>
      <c r="I8338" s="179">
        <f t="shared" si="392"/>
        <v>2820.95</v>
      </c>
    </row>
    <row r="8339" spans="1:9" ht="15.75" thickBot="1">
      <c r="A8339" s="398"/>
      <c r="B8339" s="333">
        <v>29.54</v>
      </c>
      <c r="C8339" s="334">
        <v>1376.5</v>
      </c>
      <c r="D8339" s="335" t="s">
        <v>385</v>
      </c>
      <c r="E8339" s="335" t="s">
        <v>386</v>
      </c>
      <c r="F8339" s="335" t="s">
        <v>916</v>
      </c>
      <c r="G8339" s="179">
        <f t="shared" si="390"/>
        <v>0</v>
      </c>
      <c r="H8339" s="179">
        <f t="shared" si="391"/>
        <v>1376.5</v>
      </c>
      <c r="I8339" s="179">
        <f t="shared" si="392"/>
        <v>1376.5</v>
      </c>
    </row>
    <row r="8340" spans="1:9" ht="15.75" thickBot="1">
      <c r="A8340" s="399"/>
      <c r="B8340" s="333">
        <v>28.34</v>
      </c>
      <c r="C8340" s="334">
        <v>1346.74</v>
      </c>
      <c r="D8340" s="335" t="s">
        <v>385</v>
      </c>
      <c r="E8340" s="335" t="s">
        <v>386</v>
      </c>
      <c r="F8340" s="335" t="s">
        <v>917</v>
      </c>
      <c r="G8340" s="179">
        <f t="shared" si="390"/>
        <v>0</v>
      </c>
      <c r="H8340" s="179">
        <f t="shared" si="391"/>
        <v>1346.74</v>
      </c>
      <c r="I8340" s="179">
        <f t="shared" si="392"/>
        <v>1346.74</v>
      </c>
    </row>
    <row r="8341" spans="1:9" ht="15.75" thickBot="1">
      <c r="A8341" s="336" t="s">
        <v>572</v>
      </c>
      <c r="B8341" s="337">
        <v>327.88</v>
      </c>
      <c r="C8341" s="338">
        <v>10271.83</v>
      </c>
      <c r="D8341" s="394"/>
      <c r="E8341" s="395"/>
      <c r="F8341" s="396"/>
      <c r="G8341" s="179">
        <f t="shared" si="390"/>
        <v>0</v>
      </c>
      <c r="H8341" s="179">
        <f t="shared" si="391"/>
        <v>0</v>
      </c>
      <c r="I8341" s="179">
        <f t="shared" si="392"/>
        <v>0</v>
      </c>
    </row>
    <row r="8342" spans="1:9" ht="15.75" thickBot="1">
      <c r="A8342" s="397" t="s">
        <v>1114</v>
      </c>
      <c r="B8342" s="333">
        <v>0.32</v>
      </c>
      <c r="C8342" s="334">
        <v>23.14</v>
      </c>
      <c r="D8342" s="335" t="s">
        <v>391</v>
      </c>
      <c r="E8342" s="335" t="s">
        <v>386</v>
      </c>
      <c r="F8342" s="335" t="s">
        <v>919</v>
      </c>
      <c r="G8342" s="179">
        <f t="shared" si="390"/>
        <v>0</v>
      </c>
      <c r="H8342" s="179">
        <f t="shared" si="391"/>
        <v>0</v>
      </c>
      <c r="I8342" s="179">
        <f t="shared" si="392"/>
        <v>0</v>
      </c>
    </row>
    <row r="8343" spans="1:9" ht="15.75" thickBot="1">
      <c r="A8343" s="398"/>
      <c r="B8343" s="333">
        <v>0.32</v>
      </c>
      <c r="C8343" s="334">
        <v>23.14</v>
      </c>
      <c r="D8343" s="335" t="s">
        <v>391</v>
      </c>
      <c r="E8343" s="335" t="s">
        <v>386</v>
      </c>
      <c r="F8343" s="335" t="s">
        <v>858</v>
      </c>
      <c r="G8343" s="179">
        <f t="shared" si="390"/>
        <v>0</v>
      </c>
      <c r="H8343" s="179">
        <f t="shared" si="391"/>
        <v>0</v>
      </c>
      <c r="I8343" s="179">
        <f t="shared" si="392"/>
        <v>0</v>
      </c>
    </row>
    <row r="8344" spans="1:9" ht="15.75" thickBot="1">
      <c r="A8344" s="398"/>
      <c r="B8344" s="333">
        <v>0.93</v>
      </c>
      <c r="C8344" s="334">
        <v>67.5</v>
      </c>
      <c r="D8344" s="335" t="s">
        <v>385</v>
      </c>
      <c r="E8344" s="335" t="s">
        <v>386</v>
      </c>
      <c r="F8344" s="335" t="s">
        <v>918</v>
      </c>
      <c r="G8344" s="179">
        <f t="shared" si="390"/>
        <v>0</v>
      </c>
      <c r="H8344" s="179">
        <f t="shared" si="391"/>
        <v>67.5</v>
      </c>
      <c r="I8344" s="179">
        <f t="shared" si="392"/>
        <v>67.5</v>
      </c>
    </row>
    <row r="8345" spans="1:9" ht="15.75" thickBot="1">
      <c r="A8345" s="398"/>
      <c r="B8345" s="333">
        <v>1.41</v>
      </c>
      <c r="C8345" s="334">
        <v>102.22</v>
      </c>
      <c r="D8345" s="335" t="s">
        <v>385</v>
      </c>
      <c r="E8345" s="335" t="s">
        <v>386</v>
      </c>
      <c r="F8345" s="335" t="s">
        <v>919</v>
      </c>
      <c r="G8345" s="179">
        <f t="shared" si="390"/>
        <v>0</v>
      </c>
      <c r="H8345" s="179">
        <f t="shared" si="391"/>
        <v>102.22</v>
      </c>
      <c r="I8345" s="179">
        <f t="shared" si="392"/>
        <v>102.22</v>
      </c>
    </row>
    <row r="8346" spans="1:9" ht="15.75" thickBot="1">
      <c r="A8346" s="398"/>
      <c r="B8346" s="333">
        <v>-0.96</v>
      </c>
      <c r="C8346" s="334">
        <v>-69.430000000000007</v>
      </c>
      <c r="D8346" s="335" t="s">
        <v>385</v>
      </c>
      <c r="E8346" s="335" t="s">
        <v>386</v>
      </c>
      <c r="F8346" s="335" t="s">
        <v>920</v>
      </c>
      <c r="G8346" s="179">
        <f t="shared" si="390"/>
        <v>0</v>
      </c>
      <c r="H8346" s="179">
        <f t="shared" si="391"/>
        <v>-69.430000000000007</v>
      </c>
      <c r="I8346" s="179">
        <f t="shared" si="392"/>
        <v>-69.430000000000007</v>
      </c>
    </row>
    <row r="8347" spans="1:9" ht="15.75" thickBot="1">
      <c r="A8347" s="398"/>
      <c r="B8347" s="333">
        <v>0.68</v>
      </c>
      <c r="C8347" s="334">
        <v>49.18</v>
      </c>
      <c r="D8347" s="335" t="s">
        <v>834</v>
      </c>
      <c r="E8347" s="335" t="s">
        <v>386</v>
      </c>
      <c r="F8347" s="335" t="s">
        <v>920</v>
      </c>
      <c r="G8347" s="179">
        <f t="shared" si="390"/>
        <v>0</v>
      </c>
      <c r="H8347" s="179">
        <f t="shared" si="391"/>
        <v>0</v>
      </c>
      <c r="I8347" s="179">
        <f t="shared" si="392"/>
        <v>0</v>
      </c>
    </row>
    <row r="8348" spans="1:9" ht="15.75" thickBot="1">
      <c r="A8348" s="398"/>
      <c r="B8348" s="333">
        <v>0.03</v>
      </c>
      <c r="C8348" s="334">
        <v>1.92</v>
      </c>
      <c r="D8348" s="335" t="s">
        <v>834</v>
      </c>
      <c r="E8348" s="335" t="s">
        <v>386</v>
      </c>
      <c r="F8348" s="335" t="s">
        <v>858</v>
      </c>
      <c r="G8348" s="179">
        <f t="shared" si="390"/>
        <v>0</v>
      </c>
      <c r="H8348" s="179">
        <f t="shared" si="391"/>
        <v>0</v>
      </c>
      <c r="I8348" s="179">
        <f t="shared" si="392"/>
        <v>0</v>
      </c>
    </row>
    <row r="8349" spans="1:9" ht="15.75" thickBot="1">
      <c r="A8349" s="398"/>
      <c r="B8349" s="333">
        <v>1.41</v>
      </c>
      <c r="C8349" s="334">
        <v>102.22</v>
      </c>
      <c r="D8349" s="335" t="s">
        <v>1089</v>
      </c>
      <c r="E8349" s="335" t="s">
        <v>386</v>
      </c>
      <c r="F8349" s="335" t="s">
        <v>920</v>
      </c>
      <c r="G8349" s="179">
        <f t="shared" si="390"/>
        <v>0</v>
      </c>
      <c r="H8349" s="179">
        <f t="shared" si="391"/>
        <v>0</v>
      </c>
      <c r="I8349" s="179">
        <f t="shared" si="392"/>
        <v>0</v>
      </c>
    </row>
    <row r="8350" spans="1:9" ht="15.75" thickBot="1">
      <c r="A8350" s="398"/>
      <c r="B8350" s="333">
        <v>1.39</v>
      </c>
      <c r="C8350" s="334">
        <v>100.29</v>
      </c>
      <c r="D8350" s="335" t="s">
        <v>1089</v>
      </c>
      <c r="E8350" s="335" t="s">
        <v>386</v>
      </c>
      <c r="F8350" s="335" t="s">
        <v>858</v>
      </c>
      <c r="G8350" s="179">
        <f t="shared" si="390"/>
        <v>0</v>
      </c>
      <c r="H8350" s="179">
        <f t="shared" si="391"/>
        <v>0</v>
      </c>
      <c r="I8350" s="179">
        <f t="shared" si="392"/>
        <v>0</v>
      </c>
    </row>
    <row r="8351" spans="1:9" ht="15.75" thickBot="1">
      <c r="A8351" s="399"/>
      <c r="B8351" s="333">
        <v>0</v>
      </c>
      <c r="C8351" s="334">
        <v>1.22</v>
      </c>
      <c r="D8351" s="335" t="s">
        <v>393</v>
      </c>
      <c r="E8351" s="335" t="s">
        <v>386</v>
      </c>
      <c r="F8351" s="335" t="s">
        <v>859</v>
      </c>
      <c r="G8351" s="179">
        <f t="shared" si="390"/>
        <v>0</v>
      </c>
      <c r="H8351" s="179">
        <f t="shared" si="391"/>
        <v>0</v>
      </c>
      <c r="I8351" s="179">
        <f t="shared" si="392"/>
        <v>0</v>
      </c>
    </row>
    <row r="8352" spans="1:9" ht="15.75" thickBot="1">
      <c r="A8352" s="336" t="s">
        <v>1114</v>
      </c>
      <c r="B8352" s="337">
        <v>5.53</v>
      </c>
      <c r="C8352" s="338">
        <v>401.4</v>
      </c>
      <c r="D8352" s="394"/>
      <c r="E8352" s="395"/>
      <c r="F8352" s="396"/>
      <c r="G8352" s="179">
        <f t="shared" si="390"/>
        <v>0</v>
      </c>
      <c r="H8352" s="179">
        <f t="shared" si="391"/>
        <v>0</v>
      </c>
      <c r="I8352" s="179">
        <f t="shared" si="392"/>
        <v>0</v>
      </c>
    </row>
    <row r="8353" spans="1:9" ht="15.75" thickBot="1">
      <c r="A8353" s="397" t="s">
        <v>1115</v>
      </c>
      <c r="B8353" s="333">
        <v>10.08</v>
      </c>
      <c r="C8353" s="334">
        <v>500.66</v>
      </c>
      <c r="D8353" s="335" t="s">
        <v>391</v>
      </c>
      <c r="E8353" s="335" t="s">
        <v>386</v>
      </c>
      <c r="F8353" s="335" t="s">
        <v>919</v>
      </c>
      <c r="G8353" s="179">
        <f t="shared" si="390"/>
        <v>0</v>
      </c>
      <c r="H8353" s="179">
        <f t="shared" si="391"/>
        <v>0</v>
      </c>
      <c r="I8353" s="179">
        <f t="shared" si="392"/>
        <v>0</v>
      </c>
    </row>
    <row r="8354" spans="1:9" ht="15.75" thickBot="1">
      <c r="A8354" s="398"/>
      <c r="B8354" s="333">
        <v>10.08</v>
      </c>
      <c r="C8354" s="334">
        <v>500.66</v>
      </c>
      <c r="D8354" s="335" t="s">
        <v>391</v>
      </c>
      <c r="E8354" s="335" t="s">
        <v>386</v>
      </c>
      <c r="F8354" s="335" t="s">
        <v>858</v>
      </c>
      <c r="G8354" s="179">
        <f t="shared" si="390"/>
        <v>0</v>
      </c>
      <c r="H8354" s="179">
        <f t="shared" si="391"/>
        <v>0</v>
      </c>
      <c r="I8354" s="179">
        <f t="shared" si="392"/>
        <v>0</v>
      </c>
    </row>
    <row r="8355" spans="1:9" ht="15.75" thickBot="1">
      <c r="A8355" s="398"/>
      <c r="B8355" s="333">
        <v>52.6</v>
      </c>
      <c r="C8355" s="334">
        <v>2646.59</v>
      </c>
      <c r="D8355" s="335" t="s">
        <v>385</v>
      </c>
      <c r="E8355" s="335" t="s">
        <v>386</v>
      </c>
      <c r="F8355" s="335" t="s">
        <v>918</v>
      </c>
      <c r="G8355" s="179">
        <f t="shared" si="390"/>
        <v>0</v>
      </c>
      <c r="H8355" s="179">
        <f t="shared" si="391"/>
        <v>2646.59</v>
      </c>
      <c r="I8355" s="179">
        <f t="shared" si="392"/>
        <v>2646.59</v>
      </c>
    </row>
    <row r="8356" spans="1:9" ht="15.75" thickBot="1">
      <c r="A8356" s="398"/>
      <c r="B8356" s="333">
        <v>44.53</v>
      </c>
      <c r="C8356" s="334">
        <v>2211.38</v>
      </c>
      <c r="D8356" s="335" t="s">
        <v>385</v>
      </c>
      <c r="E8356" s="335" t="s">
        <v>386</v>
      </c>
      <c r="F8356" s="335" t="s">
        <v>919</v>
      </c>
      <c r="G8356" s="179">
        <f t="shared" si="390"/>
        <v>0</v>
      </c>
      <c r="H8356" s="179">
        <f t="shared" si="391"/>
        <v>2211.38</v>
      </c>
      <c r="I8356" s="179">
        <f t="shared" si="392"/>
        <v>2211.38</v>
      </c>
    </row>
    <row r="8357" spans="1:9" ht="15.75" thickBot="1">
      <c r="A8357" s="398"/>
      <c r="B8357" s="333">
        <v>45.56</v>
      </c>
      <c r="C8357" s="334">
        <v>2330.8200000000002</v>
      </c>
      <c r="D8357" s="335" t="s">
        <v>385</v>
      </c>
      <c r="E8357" s="335" t="s">
        <v>386</v>
      </c>
      <c r="F8357" s="335" t="s">
        <v>920</v>
      </c>
      <c r="G8357" s="179">
        <f t="shared" si="390"/>
        <v>0</v>
      </c>
      <c r="H8357" s="179">
        <f t="shared" si="391"/>
        <v>2330.8200000000002</v>
      </c>
      <c r="I8357" s="179">
        <f t="shared" si="392"/>
        <v>2330.8200000000002</v>
      </c>
    </row>
    <row r="8358" spans="1:9" ht="15.75" thickBot="1">
      <c r="A8358" s="398"/>
      <c r="B8358" s="333">
        <v>44.53</v>
      </c>
      <c r="C8358" s="334">
        <v>2211.38</v>
      </c>
      <c r="D8358" s="335" t="s">
        <v>385</v>
      </c>
      <c r="E8358" s="335" t="s">
        <v>386</v>
      </c>
      <c r="F8358" s="335" t="s">
        <v>858</v>
      </c>
      <c r="G8358" s="179">
        <f t="shared" si="390"/>
        <v>0</v>
      </c>
      <c r="H8358" s="179">
        <f t="shared" si="391"/>
        <v>2211.38</v>
      </c>
      <c r="I8358" s="179">
        <f t="shared" si="392"/>
        <v>2211.38</v>
      </c>
    </row>
    <row r="8359" spans="1:9" ht="15.75" thickBot="1">
      <c r="A8359" s="398"/>
      <c r="B8359" s="333">
        <v>2</v>
      </c>
      <c r="C8359" s="334">
        <v>65.45</v>
      </c>
      <c r="D8359" s="335" t="s">
        <v>834</v>
      </c>
      <c r="E8359" s="335" t="s">
        <v>386</v>
      </c>
      <c r="F8359" s="335" t="s">
        <v>920</v>
      </c>
      <c r="G8359" s="179">
        <f t="shared" si="390"/>
        <v>0</v>
      </c>
      <c r="H8359" s="179">
        <f t="shared" si="391"/>
        <v>0</v>
      </c>
      <c r="I8359" s="179">
        <f t="shared" si="392"/>
        <v>0</v>
      </c>
    </row>
    <row r="8360" spans="1:9" ht="15.75" thickBot="1">
      <c r="A8360" s="399"/>
      <c r="B8360" s="333">
        <v>0</v>
      </c>
      <c r="C8360" s="334">
        <v>51.87</v>
      </c>
      <c r="D8360" s="335" t="s">
        <v>393</v>
      </c>
      <c r="E8360" s="335" t="s">
        <v>386</v>
      </c>
      <c r="F8360" s="335" t="s">
        <v>859</v>
      </c>
      <c r="G8360" s="179">
        <f t="shared" si="390"/>
        <v>0</v>
      </c>
      <c r="H8360" s="179">
        <f t="shared" si="391"/>
        <v>0</v>
      </c>
      <c r="I8360" s="179">
        <f t="shared" si="392"/>
        <v>0</v>
      </c>
    </row>
    <row r="8361" spans="1:9" ht="15.75" thickBot="1">
      <c r="A8361" s="336" t="s">
        <v>1115</v>
      </c>
      <c r="B8361" s="337">
        <v>209.38</v>
      </c>
      <c r="C8361" s="338">
        <v>10518.81</v>
      </c>
      <c r="D8361" s="394"/>
      <c r="E8361" s="395"/>
      <c r="F8361" s="396"/>
      <c r="G8361" s="179">
        <f t="shared" si="390"/>
        <v>0</v>
      </c>
      <c r="H8361" s="179">
        <f t="shared" si="391"/>
        <v>0</v>
      </c>
      <c r="I8361" s="179">
        <f t="shared" si="392"/>
        <v>0</v>
      </c>
    </row>
    <row r="8362" spans="1:9" ht="15.75" thickBot="1">
      <c r="A8362" s="397" t="s">
        <v>573</v>
      </c>
      <c r="B8362" s="333">
        <v>0</v>
      </c>
      <c r="C8362" s="334">
        <v>102.87</v>
      </c>
      <c r="D8362" s="335" t="s">
        <v>588</v>
      </c>
      <c r="E8362" s="335" t="s">
        <v>386</v>
      </c>
      <c r="F8362" s="335" t="s">
        <v>817</v>
      </c>
      <c r="G8362" s="179">
        <f t="shared" si="390"/>
        <v>0</v>
      </c>
      <c r="H8362" s="179">
        <f t="shared" si="391"/>
        <v>0</v>
      </c>
      <c r="I8362" s="179">
        <f t="shared" si="392"/>
        <v>0</v>
      </c>
    </row>
    <row r="8363" spans="1:9" ht="15.75" thickBot="1">
      <c r="A8363" s="398"/>
      <c r="B8363" s="333">
        <v>3.2</v>
      </c>
      <c r="C8363" s="334">
        <v>194.57</v>
      </c>
      <c r="D8363" s="335" t="s">
        <v>391</v>
      </c>
      <c r="E8363" s="335" t="s">
        <v>386</v>
      </c>
      <c r="F8363" s="335" t="s">
        <v>817</v>
      </c>
      <c r="G8363" s="179">
        <f t="shared" si="390"/>
        <v>0</v>
      </c>
      <c r="H8363" s="179">
        <f t="shared" si="391"/>
        <v>0</v>
      </c>
      <c r="I8363" s="179">
        <f t="shared" si="392"/>
        <v>0</v>
      </c>
    </row>
    <row r="8364" spans="1:9" ht="15.75" thickBot="1">
      <c r="A8364" s="398"/>
      <c r="B8364" s="333">
        <v>3.2</v>
      </c>
      <c r="C8364" s="334">
        <v>194.56</v>
      </c>
      <c r="D8364" s="335" t="s">
        <v>391</v>
      </c>
      <c r="E8364" s="335" t="s">
        <v>386</v>
      </c>
      <c r="F8364" s="335" t="s">
        <v>818</v>
      </c>
      <c r="G8364" s="179">
        <f t="shared" si="390"/>
        <v>0</v>
      </c>
      <c r="H8364" s="179">
        <f t="shared" si="391"/>
        <v>0</v>
      </c>
      <c r="I8364" s="179">
        <f t="shared" si="392"/>
        <v>0</v>
      </c>
    </row>
    <row r="8365" spans="1:9" ht="15.75" thickBot="1">
      <c r="A8365" s="398"/>
      <c r="B8365" s="333">
        <v>3.2</v>
      </c>
      <c r="C8365" s="334">
        <v>196.45</v>
      </c>
      <c r="D8365" s="335" t="s">
        <v>391</v>
      </c>
      <c r="E8365" s="335" t="s">
        <v>386</v>
      </c>
      <c r="F8365" s="335" t="s">
        <v>819</v>
      </c>
      <c r="G8365" s="179">
        <f t="shared" si="390"/>
        <v>0</v>
      </c>
      <c r="H8365" s="179">
        <f t="shared" si="391"/>
        <v>0</v>
      </c>
      <c r="I8365" s="179">
        <f t="shared" si="392"/>
        <v>0</v>
      </c>
    </row>
    <row r="8366" spans="1:9" ht="15.75" thickBot="1">
      <c r="A8366" s="398"/>
      <c r="B8366" s="333">
        <v>3.2</v>
      </c>
      <c r="C8366" s="334">
        <v>196.46</v>
      </c>
      <c r="D8366" s="335" t="s">
        <v>391</v>
      </c>
      <c r="E8366" s="335" t="s">
        <v>386</v>
      </c>
      <c r="F8366" s="335" t="s">
        <v>820</v>
      </c>
      <c r="G8366" s="179">
        <f t="shared" si="390"/>
        <v>0</v>
      </c>
      <c r="H8366" s="179">
        <f t="shared" si="391"/>
        <v>0</v>
      </c>
      <c r="I8366" s="179">
        <f t="shared" si="392"/>
        <v>0</v>
      </c>
    </row>
    <row r="8367" spans="1:9" ht="15.75" thickBot="1">
      <c r="A8367" s="398"/>
      <c r="B8367" s="333">
        <v>3.2</v>
      </c>
      <c r="C8367" s="334">
        <v>196.45</v>
      </c>
      <c r="D8367" s="335" t="s">
        <v>391</v>
      </c>
      <c r="E8367" s="335" t="s">
        <v>386</v>
      </c>
      <c r="F8367" s="335" t="s">
        <v>821</v>
      </c>
      <c r="G8367" s="179">
        <f t="shared" si="390"/>
        <v>0</v>
      </c>
      <c r="H8367" s="179">
        <f t="shared" si="391"/>
        <v>0</v>
      </c>
      <c r="I8367" s="179">
        <f t="shared" si="392"/>
        <v>0</v>
      </c>
    </row>
    <row r="8368" spans="1:9" ht="15.75" thickBot="1">
      <c r="A8368" s="398"/>
      <c r="B8368" s="333">
        <v>31.46</v>
      </c>
      <c r="C8368" s="334">
        <v>1913.32</v>
      </c>
      <c r="D8368" s="335" t="s">
        <v>385</v>
      </c>
      <c r="E8368" s="335" t="s">
        <v>386</v>
      </c>
      <c r="F8368" s="335" t="s">
        <v>817</v>
      </c>
      <c r="G8368" s="179">
        <f t="shared" si="390"/>
        <v>0</v>
      </c>
      <c r="H8368" s="179">
        <f t="shared" si="391"/>
        <v>1913.32</v>
      </c>
      <c r="I8368" s="179">
        <f t="shared" si="392"/>
        <v>1913.32</v>
      </c>
    </row>
    <row r="8369" spans="1:9" ht="15.75" thickBot="1">
      <c r="A8369" s="398"/>
      <c r="B8369" s="333">
        <v>34.659999999999997</v>
      </c>
      <c r="C8369" s="334">
        <v>2107.89</v>
      </c>
      <c r="D8369" s="335" t="s">
        <v>385</v>
      </c>
      <c r="E8369" s="335" t="s">
        <v>386</v>
      </c>
      <c r="F8369" s="335" t="s">
        <v>822</v>
      </c>
      <c r="G8369" s="179">
        <f t="shared" si="390"/>
        <v>0</v>
      </c>
      <c r="H8369" s="179">
        <f t="shared" si="391"/>
        <v>2107.89</v>
      </c>
      <c r="I8369" s="179">
        <f t="shared" si="392"/>
        <v>2107.89</v>
      </c>
    </row>
    <row r="8370" spans="1:9" ht="15.75" thickBot="1">
      <c r="A8370" s="398"/>
      <c r="B8370" s="333">
        <v>34.659999999999997</v>
      </c>
      <c r="C8370" s="334">
        <v>2107.89</v>
      </c>
      <c r="D8370" s="335" t="s">
        <v>385</v>
      </c>
      <c r="E8370" s="335" t="s">
        <v>386</v>
      </c>
      <c r="F8370" s="335" t="s">
        <v>823</v>
      </c>
      <c r="G8370" s="179">
        <f t="shared" si="390"/>
        <v>0</v>
      </c>
      <c r="H8370" s="179">
        <f t="shared" si="391"/>
        <v>2107.89</v>
      </c>
      <c r="I8370" s="179">
        <f t="shared" si="392"/>
        <v>2107.89</v>
      </c>
    </row>
    <row r="8371" spans="1:9" ht="15.75" thickBot="1">
      <c r="A8371" s="398"/>
      <c r="B8371" s="333">
        <v>34.659999999999997</v>
      </c>
      <c r="C8371" s="334">
        <v>2107.89</v>
      </c>
      <c r="D8371" s="335" t="s">
        <v>385</v>
      </c>
      <c r="E8371" s="335" t="s">
        <v>386</v>
      </c>
      <c r="F8371" s="335" t="s">
        <v>824</v>
      </c>
      <c r="G8371" s="179">
        <f t="shared" si="390"/>
        <v>0</v>
      </c>
      <c r="H8371" s="179">
        <f t="shared" si="391"/>
        <v>2107.89</v>
      </c>
      <c r="I8371" s="179">
        <f t="shared" si="392"/>
        <v>2107.89</v>
      </c>
    </row>
    <row r="8372" spans="1:9" ht="15.75" thickBot="1">
      <c r="A8372" s="398"/>
      <c r="B8372" s="333">
        <v>34.659999999999997</v>
      </c>
      <c r="C8372" s="334">
        <v>2107.89</v>
      </c>
      <c r="D8372" s="335" t="s">
        <v>385</v>
      </c>
      <c r="E8372" s="335" t="s">
        <v>386</v>
      </c>
      <c r="F8372" s="335" t="s">
        <v>825</v>
      </c>
      <c r="G8372" s="179">
        <f t="shared" si="390"/>
        <v>0</v>
      </c>
      <c r="H8372" s="179">
        <f t="shared" si="391"/>
        <v>2107.89</v>
      </c>
      <c r="I8372" s="179">
        <f t="shared" si="392"/>
        <v>2107.89</v>
      </c>
    </row>
    <row r="8373" spans="1:9" ht="15.75" thickBot="1">
      <c r="A8373" s="398"/>
      <c r="B8373" s="333">
        <v>31.15</v>
      </c>
      <c r="C8373" s="334">
        <v>1890.25</v>
      </c>
      <c r="D8373" s="335" t="s">
        <v>385</v>
      </c>
      <c r="E8373" s="335" t="s">
        <v>386</v>
      </c>
      <c r="F8373" s="335" t="s">
        <v>818</v>
      </c>
      <c r="G8373" s="179">
        <f t="shared" si="390"/>
        <v>0</v>
      </c>
      <c r="H8373" s="179">
        <f t="shared" si="391"/>
        <v>1890.25</v>
      </c>
      <c r="I8373" s="179">
        <f t="shared" si="392"/>
        <v>1890.25</v>
      </c>
    </row>
    <row r="8374" spans="1:9" ht="15.75" thickBot="1">
      <c r="A8374" s="398"/>
      <c r="B8374" s="333">
        <v>34.659999999999997</v>
      </c>
      <c r="C8374" s="334">
        <v>2128.34</v>
      </c>
      <c r="D8374" s="335" t="s">
        <v>385</v>
      </c>
      <c r="E8374" s="335" t="s">
        <v>386</v>
      </c>
      <c r="F8374" s="335" t="s">
        <v>826</v>
      </c>
      <c r="G8374" s="179">
        <f t="shared" si="390"/>
        <v>0</v>
      </c>
      <c r="H8374" s="179">
        <f t="shared" si="391"/>
        <v>2128.34</v>
      </c>
      <c r="I8374" s="179">
        <f t="shared" si="392"/>
        <v>2128.34</v>
      </c>
    </row>
    <row r="8375" spans="1:9" ht="15.75" thickBot="1">
      <c r="A8375" s="398"/>
      <c r="B8375" s="333">
        <v>34.659999999999997</v>
      </c>
      <c r="C8375" s="334">
        <v>2128.34</v>
      </c>
      <c r="D8375" s="335" t="s">
        <v>385</v>
      </c>
      <c r="E8375" s="335" t="s">
        <v>386</v>
      </c>
      <c r="F8375" s="335" t="s">
        <v>827</v>
      </c>
      <c r="G8375" s="179">
        <f t="shared" si="390"/>
        <v>0</v>
      </c>
      <c r="H8375" s="179">
        <f t="shared" si="391"/>
        <v>2128.34</v>
      </c>
      <c r="I8375" s="179">
        <f t="shared" si="392"/>
        <v>2128.34</v>
      </c>
    </row>
    <row r="8376" spans="1:9" ht="15.75" thickBot="1">
      <c r="A8376" s="398"/>
      <c r="B8376" s="333">
        <v>34.659999999999997</v>
      </c>
      <c r="C8376" s="334">
        <v>2128.34</v>
      </c>
      <c r="D8376" s="335" t="s">
        <v>385</v>
      </c>
      <c r="E8376" s="335" t="s">
        <v>386</v>
      </c>
      <c r="F8376" s="335" t="s">
        <v>828</v>
      </c>
      <c r="G8376" s="179">
        <f t="shared" si="390"/>
        <v>0</v>
      </c>
      <c r="H8376" s="179">
        <f t="shared" si="391"/>
        <v>2128.34</v>
      </c>
      <c r="I8376" s="179">
        <f t="shared" si="392"/>
        <v>2128.34</v>
      </c>
    </row>
    <row r="8377" spans="1:9" ht="15.75" thickBot="1">
      <c r="A8377" s="398"/>
      <c r="B8377" s="333">
        <v>31.47</v>
      </c>
      <c r="C8377" s="334">
        <v>1931.89</v>
      </c>
      <c r="D8377" s="335" t="s">
        <v>385</v>
      </c>
      <c r="E8377" s="335" t="s">
        <v>386</v>
      </c>
      <c r="F8377" s="335" t="s">
        <v>819</v>
      </c>
      <c r="G8377" s="179">
        <f t="shared" si="390"/>
        <v>0</v>
      </c>
      <c r="H8377" s="179">
        <f t="shared" si="391"/>
        <v>1931.89</v>
      </c>
      <c r="I8377" s="179">
        <f t="shared" si="392"/>
        <v>1931.89</v>
      </c>
    </row>
    <row r="8378" spans="1:9" ht="15.75" thickBot="1">
      <c r="A8378" s="398"/>
      <c r="B8378" s="333">
        <v>34.659999999999997</v>
      </c>
      <c r="C8378" s="334">
        <v>2128.34</v>
      </c>
      <c r="D8378" s="335" t="s">
        <v>385</v>
      </c>
      <c r="E8378" s="335" t="s">
        <v>386</v>
      </c>
      <c r="F8378" s="335" t="s">
        <v>829</v>
      </c>
      <c r="G8378" s="179">
        <f t="shared" si="390"/>
        <v>0</v>
      </c>
      <c r="H8378" s="179">
        <f t="shared" si="391"/>
        <v>2128.34</v>
      </c>
      <c r="I8378" s="179">
        <f t="shared" si="392"/>
        <v>2128.34</v>
      </c>
    </row>
    <row r="8379" spans="1:9" ht="15.75" thickBot="1">
      <c r="A8379" s="398"/>
      <c r="B8379" s="333">
        <v>34.659999999999997</v>
      </c>
      <c r="C8379" s="334">
        <v>2128.34</v>
      </c>
      <c r="D8379" s="335" t="s">
        <v>385</v>
      </c>
      <c r="E8379" s="335" t="s">
        <v>386</v>
      </c>
      <c r="F8379" s="335" t="s">
        <v>830</v>
      </c>
      <c r="G8379" s="179">
        <f t="shared" si="390"/>
        <v>0</v>
      </c>
      <c r="H8379" s="179">
        <f t="shared" si="391"/>
        <v>2128.34</v>
      </c>
      <c r="I8379" s="179">
        <f t="shared" si="392"/>
        <v>2128.34</v>
      </c>
    </row>
    <row r="8380" spans="1:9" ht="15.75" thickBot="1">
      <c r="A8380" s="398"/>
      <c r="B8380" s="333">
        <v>16.260000000000002</v>
      </c>
      <c r="C8380" s="334">
        <v>1007.47</v>
      </c>
      <c r="D8380" s="335" t="s">
        <v>385</v>
      </c>
      <c r="E8380" s="335" t="s">
        <v>386</v>
      </c>
      <c r="F8380" s="335" t="s">
        <v>820</v>
      </c>
      <c r="G8380" s="179">
        <f t="shared" si="390"/>
        <v>0</v>
      </c>
      <c r="H8380" s="179">
        <f t="shared" si="391"/>
        <v>1007.47</v>
      </c>
      <c r="I8380" s="179">
        <f t="shared" si="392"/>
        <v>1007.47</v>
      </c>
    </row>
    <row r="8381" spans="1:9" ht="15.75" thickBot="1">
      <c r="A8381" s="398"/>
      <c r="B8381" s="333">
        <v>34.659999999999997</v>
      </c>
      <c r="C8381" s="334">
        <v>2128.34</v>
      </c>
      <c r="D8381" s="335" t="s">
        <v>385</v>
      </c>
      <c r="E8381" s="335" t="s">
        <v>386</v>
      </c>
      <c r="F8381" s="335" t="s">
        <v>805</v>
      </c>
      <c r="G8381" s="179">
        <f t="shared" si="390"/>
        <v>0</v>
      </c>
      <c r="H8381" s="179">
        <f t="shared" si="391"/>
        <v>2128.34</v>
      </c>
      <c r="I8381" s="179">
        <f t="shared" si="392"/>
        <v>2128.34</v>
      </c>
    </row>
    <row r="8382" spans="1:9" ht="15.75" thickBot="1">
      <c r="A8382" s="398"/>
      <c r="B8382" s="333">
        <v>13.38</v>
      </c>
      <c r="C8382" s="334">
        <v>834.16</v>
      </c>
      <c r="D8382" s="335" t="s">
        <v>385</v>
      </c>
      <c r="E8382" s="335" t="s">
        <v>386</v>
      </c>
      <c r="F8382" s="335" t="s">
        <v>831</v>
      </c>
      <c r="G8382" s="179">
        <f t="shared" si="390"/>
        <v>0</v>
      </c>
      <c r="H8382" s="179">
        <f t="shared" si="391"/>
        <v>834.16</v>
      </c>
      <c r="I8382" s="179">
        <f t="shared" si="392"/>
        <v>834.16</v>
      </c>
    </row>
    <row r="8383" spans="1:9" ht="15.75" thickBot="1">
      <c r="A8383" s="398"/>
      <c r="B8383" s="333">
        <v>34.659999999999997</v>
      </c>
      <c r="C8383" s="334">
        <v>2128.34</v>
      </c>
      <c r="D8383" s="335" t="s">
        <v>385</v>
      </c>
      <c r="E8383" s="335" t="s">
        <v>386</v>
      </c>
      <c r="F8383" s="335" t="s">
        <v>832</v>
      </c>
      <c r="G8383" s="179">
        <f t="shared" si="390"/>
        <v>0</v>
      </c>
      <c r="H8383" s="179">
        <f t="shared" si="391"/>
        <v>2128.34</v>
      </c>
      <c r="I8383" s="179">
        <f t="shared" si="392"/>
        <v>2128.34</v>
      </c>
    </row>
    <row r="8384" spans="1:9" ht="15.75" thickBot="1">
      <c r="A8384" s="398"/>
      <c r="B8384" s="333">
        <v>31.47</v>
      </c>
      <c r="C8384" s="334">
        <v>1931.89</v>
      </c>
      <c r="D8384" s="335" t="s">
        <v>385</v>
      </c>
      <c r="E8384" s="335" t="s">
        <v>386</v>
      </c>
      <c r="F8384" s="335" t="s">
        <v>821</v>
      </c>
      <c r="G8384" s="179">
        <f t="shared" si="390"/>
        <v>0</v>
      </c>
      <c r="H8384" s="179">
        <f t="shared" si="391"/>
        <v>1931.89</v>
      </c>
      <c r="I8384" s="179">
        <f t="shared" si="392"/>
        <v>1931.89</v>
      </c>
    </row>
    <row r="8385" spans="1:9" ht="15.75" thickBot="1">
      <c r="A8385" s="398"/>
      <c r="B8385" s="333">
        <v>56.33</v>
      </c>
      <c r="C8385" s="334">
        <v>2837.4</v>
      </c>
      <c r="D8385" s="335" t="s">
        <v>385</v>
      </c>
      <c r="E8385" s="335" t="s">
        <v>386</v>
      </c>
      <c r="F8385" s="335" t="s">
        <v>833</v>
      </c>
      <c r="G8385" s="179">
        <f t="shared" si="390"/>
        <v>0</v>
      </c>
      <c r="H8385" s="179">
        <f t="shared" si="391"/>
        <v>2837.4</v>
      </c>
      <c r="I8385" s="179">
        <f t="shared" si="392"/>
        <v>2837.4</v>
      </c>
    </row>
    <row r="8386" spans="1:9" ht="15.75" thickBot="1">
      <c r="A8386" s="398"/>
      <c r="B8386" s="333">
        <v>44.33</v>
      </c>
      <c r="C8386" s="334">
        <v>2444.71</v>
      </c>
      <c r="D8386" s="335" t="s">
        <v>385</v>
      </c>
      <c r="E8386" s="335" t="s">
        <v>386</v>
      </c>
      <c r="F8386" s="335" t="s">
        <v>916</v>
      </c>
      <c r="G8386" s="179">
        <f t="shared" si="390"/>
        <v>0</v>
      </c>
      <c r="H8386" s="179">
        <f t="shared" si="391"/>
        <v>2444.71</v>
      </c>
      <c r="I8386" s="179">
        <f t="shared" si="392"/>
        <v>2444.71</v>
      </c>
    </row>
    <row r="8387" spans="1:9" ht="15.75" thickBot="1">
      <c r="A8387" s="398"/>
      <c r="B8387" s="333">
        <v>56.33</v>
      </c>
      <c r="C8387" s="334">
        <v>2837.4</v>
      </c>
      <c r="D8387" s="335" t="s">
        <v>385</v>
      </c>
      <c r="E8387" s="335" t="s">
        <v>386</v>
      </c>
      <c r="F8387" s="335" t="s">
        <v>917</v>
      </c>
      <c r="G8387" s="179">
        <f t="shared" si="390"/>
        <v>0</v>
      </c>
      <c r="H8387" s="179">
        <f t="shared" si="391"/>
        <v>2837.4</v>
      </c>
      <c r="I8387" s="179">
        <f t="shared" si="392"/>
        <v>2837.4</v>
      </c>
    </row>
    <row r="8388" spans="1:9" ht="15.75" thickBot="1">
      <c r="A8388" s="398"/>
      <c r="B8388" s="333">
        <v>0.24</v>
      </c>
      <c r="C8388" s="334">
        <v>17.309999999999999</v>
      </c>
      <c r="D8388" s="335" t="s">
        <v>834</v>
      </c>
      <c r="E8388" s="335" t="s">
        <v>386</v>
      </c>
      <c r="F8388" s="335" t="s">
        <v>818</v>
      </c>
      <c r="G8388" s="179">
        <f t="shared" si="390"/>
        <v>0</v>
      </c>
      <c r="H8388" s="179">
        <f t="shared" si="391"/>
        <v>0</v>
      </c>
      <c r="I8388" s="179">
        <f t="shared" si="392"/>
        <v>0</v>
      </c>
    </row>
    <row r="8389" spans="1:9" ht="15.75" thickBot="1">
      <c r="A8389" s="398"/>
      <c r="B8389" s="333">
        <v>9.5</v>
      </c>
      <c r="C8389" s="334">
        <v>310.89</v>
      </c>
      <c r="D8389" s="335" t="s">
        <v>834</v>
      </c>
      <c r="E8389" s="335" t="s">
        <v>386</v>
      </c>
      <c r="F8389" s="335" t="s">
        <v>916</v>
      </c>
      <c r="G8389" s="179">
        <f t="shared" ref="G8389:G8452" si="393">IF(D8389="REG",C8389,0)</f>
        <v>0</v>
      </c>
      <c r="H8389" s="179">
        <f t="shared" ref="H8389:H8452" si="394">IF(D8389="SAL",C8389,0)</f>
        <v>0</v>
      </c>
      <c r="I8389" s="179">
        <f t="shared" ref="I8389:I8452" si="395">+G8389+H8389</f>
        <v>0</v>
      </c>
    </row>
    <row r="8390" spans="1:9" ht="15.75" thickBot="1">
      <c r="A8390" s="398"/>
      <c r="B8390" s="333">
        <v>0.08</v>
      </c>
      <c r="C8390" s="334">
        <v>5.77</v>
      </c>
      <c r="D8390" s="335" t="s">
        <v>392</v>
      </c>
      <c r="E8390" s="335" t="s">
        <v>386</v>
      </c>
      <c r="F8390" s="335" t="s">
        <v>818</v>
      </c>
      <c r="G8390" s="179">
        <f t="shared" si="393"/>
        <v>0</v>
      </c>
      <c r="H8390" s="179">
        <f t="shared" si="394"/>
        <v>0</v>
      </c>
      <c r="I8390" s="179">
        <f t="shared" si="395"/>
        <v>0</v>
      </c>
    </row>
    <row r="8391" spans="1:9" ht="15.75" thickBot="1">
      <c r="A8391" s="399"/>
      <c r="B8391" s="333">
        <v>0.5</v>
      </c>
      <c r="C8391" s="334">
        <v>16.36</v>
      </c>
      <c r="D8391" s="335" t="s">
        <v>392</v>
      </c>
      <c r="E8391" s="335" t="s">
        <v>386</v>
      </c>
      <c r="F8391" s="335" t="s">
        <v>916</v>
      </c>
      <c r="G8391" s="179">
        <f t="shared" si="393"/>
        <v>0</v>
      </c>
      <c r="H8391" s="179">
        <f t="shared" si="394"/>
        <v>0</v>
      </c>
      <c r="I8391" s="179">
        <f t="shared" si="395"/>
        <v>0</v>
      </c>
    </row>
    <row r="8392" spans="1:9" ht="15.75" thickBot="1">
      <c r="A8392" s="336" t="s">
        <v>573</v>
      </c>
      <c r="B8392" s="337">
        <v>719.76</v>
      </c>
      <c r="C8392" s="338">
        <v>42390.12</v>
      </c>
      <c r="D8392" s="394"/>
      <c r="E8392" s="395"/>
      <c r="F8392" s="396"/>
      <c r="G8392" s="179">
        <f t="shared" si="393"/>
        <v>0</v>
      </c>
      <c r="H8392" s="179">
        <f t="shared" si="394"/>
        <v>0</v>
      </c>
      <c r="I8392" s="179">
        <f t="shared" si="395"/>
        <v>0</v>
      </c>
    </row>
    <row r="8393" spans="1:9" ht="15.75" thickBot="1">
      <c r="A8393" s="397" t="s">
        <v>1116</v>
      </c>
      <c r="B8393" s="333">
        <v>0.8</v>
      </c>
      <c r="C8393" s="334">
        <v>41.43</v>
      </c>
      <c r="D8393" s="335" t="s">
        <v>391</v>
      </c>
      <c r="E8393" s="335" t="s">
        <v>386</v>
      </c>
      <c r="F8393" s="335" t="s">
        <v>818</v>
      </c>
      <c r="G8393" s="179">
        <f t="shared" si="393"/>
        <v>0</v>
      </c>
      <c r="H8393" s="179">
        <f t="shared" si="394"/>
        <v>0</v>
      </c>
      <c r="I8393" s="179">
        <f t="shared" si="395"/>
        <v>0</v>
      </c>
    </row>
    <row r="8394" spans="1:9" ht="15.75" thickBot="1">
      <c r="A8394" s="398"/>
      <c r="B8394" s="333">
        <v>0.8</v>
      </c>
      <c r="C8394" s="334">
        <v>42.26</v>
      </c>
      <c r="D8394" s="335" t="s">
        <v>391</v>
      </c>
      <c r="E8394" s="335" t="s">
        <v>386</v>
      </c>
      <c r="F8394" s="335" t="s">
        <v>819</v>
      </c>
      <c r="G8394" s="179">
        <f t="shared" si="393"/>
        <v>0</v>
      </c>
      <c r="H8394" s="179">
        <f t="shared" si="394"/>
        <v>0</v>
      </c>
      <c r="I8394" s="179">
        <f t="shared" si="395"/>
        <v>0</v>
      </c>
    </row>
    <row r="8395" spans="1:9" ht="15.75" thickBot="1">
      <c r="A8395" s="398"/>
      <c r="B8395" s="333">
        <v>0.8</v>
      </c>
      <c r="C8395" s="334">
        <v>42.26</v>
      </c>
      <c r="D8395" s="335" t="s">
        <v>391</v>
      </c>
      <c r="E8395" s="335" t="s">
        <v>386</v>
      </c>
      <c r="F8395" s="335" t="s">
        <v>820</v>
      </c>
      <c r="G8395" s="179">
        <f t="shared" si="393"/>
        <v>0</v>
      </c>
      <c r="H8395" s="179">
        <f t="shared" si="394"/>
        <v>0</v>
      </c>
      <c r="I8395" s="179">
        <f t="shared" si="395"/>
        <v>0</v>
      </c>
    </row>
    <row r="8396" spans="1:9" ht="15.75" thickBot="1">
      <c r="A8396" s="398"/>
      <c r="B8396" s="333">
        <v>0.8</v>
      </c>
      <c r="C8396" s="334">
        <v>42.26</v>
      </c>
      <c r="D8396" s="335" t="s">
        <v>391</v>
      </c>
      <c r="E8396" s="335" t="s">
        <v>386</v>
      </c>
      <c r="F8396" s="335" t="s">
        <v>821</v>
      </c>
      <c r="G8396" s="179">
        <f t="shared" si="393"/>
        <v>0</v>
      </c>
      <c r="H8396" s="179">
        <f t="shared" si="394"/>
        <v>0</v>
      </c>
      <c r="I8396" s="179">
        <f t="shared" si="395"/>
        <v>0</v>
      </c>
    </row>
    <row r="8397" spans="1:9" ht="15.75" thickBot="1">
      <c r="A8397" s="398"/>
      <c r="B8397" s="333">
        <v>8.67</v>
      </c>
      <c r="C8397" s="334">
        <v>448.84</v>
      </c>
      <c r="D8397" s="335" t="s">
        <v>385</v>
      </c>
      <c r="E8397" s="335" t="s">
        <v>386</v>
      </c>
      <c r="F8397" s="335" t="s">
        <v>825</v>
      </c>
      <c r="G8397" s="179">
        <f t="shared" si="393"/>
        <v>0</v>
      </c>
      <c r="H8397" s="179">
        <f t="shared" si="394"/>
        <v>448.84</v>
      </c>
      <c r="I8397" s="179">
        <f t="shared" si="395"/>
        <v>448.84</v>
      </c>
    </row>
    <row r="8398" spans="1:9" ht="15.75" thickBot="1">
      <c r="A8398" s="398"/>
      <c r="B8398" s="333">
        <v>7.87</v>
      </c>
      <c r="C8398" s="334">
        <v>407.41</v>
      </c>
      <c r="D8398" s="335" t="s">
        <v>385</v>
      </c>
      <c r="E8398" s="335" t="s">
        <v>386</v>
      </c>
      <c r="F8398" s="335" t="s">
        <v>818</v>
      </c>
      <c r="G8398" s="179">
        <f t="shared" si="393"/>
        <v>0</v>
      </c>
      <c r="H8398" s="179">
        <f t="shared" si="394"/>
        <v>407.41</v>
      </c>
      <c r="I8398" s="179">
        <f t="shared" si="395"/>
        <v>407.41</v>
      </c>
    </row>
    <row r="8399" spans="1:9" ht="15.75" thickBot="1">
      <c r="A8399" s="398"/>
      <c r="B8399" s="333">
        <v>8.67</v>
      </c>
      <c r="C8399" s="334">
        <v>457.8</v>
      </c>
      <c r="D8399" s="335" t="s">
        <v>385</v>
      </c>
      <c r="E8399" s="335" t="s">
        <v>386</v>
      </c>
      <c r="F8399" s="335" t="s">
        <v>826</v>
      </c>
      <c r="G8399" s="179">
        <f t="shared" si="393"/>
        <v>0</v>
      </c>
      <c r="H8399" s="179">
        <f t="shared" si="394"/>
        <v>457.8</v>
      </c>
      <c r="I8399" s="179">
        <f t="shared" si="395"/>
        <v>457.8</v>
      </c>
    </row>
    <row r="8400" spans="1:9" ht="15.75" thickBot="1">
      <c r="A8400" s="398"/>
      <c r="B8400" s="333">
        <v>8.67</v>
      </c>
      <c r="C8400" s="334">
        <v>457.8</v>
      </c>
      <c r="D8400" s="335" t="s">
        <v>385</v>
      </c>
      <c r="E8400" s="335" t="s">
        <v>386</v>
      </c>
      <c r="F8400" s="335" t="s">
        <v>827</v>
      </c>
      <c r="G8400" s="179">
        <f t="shared" si="393"/>
        <v>0</v>
      </c>
      <c r="H8400" s="179">
        <f t="shared" si="394"/>
        <v>457.8</v>
      </c>
      <c r="I8400" s="179">
        <f t="shared" si="395"/>
        <v>457.8</v>
      </c>
    </row>
    <row r="8401" spans="1:9" ht="15.75" thickBot="1">
      <c r="A8401" s="398"/>
      <c r="B8401" s="333">
        <v>8.67</v>
      </c>
      <c r="C8401" s="334">
        <v>457.8</v>
      </c>
      <c r="D8401" s="335" t="s">
        <v>385</v>
      </c>
      <c r="E8401" s="335" t="s">
        <v>386</v>
      </c>
      <c r="F8401" s="335" t="s">
        <v>828</v>
      </c>
      <c r="G8401" s="179">
        <f t="shared" si="393"/>
        <v>0</v>
      </c>
      <c r="H8401" s="179">
        <f t="shared" si="394"/>
        <v>457.8</v>
      </c>
      <c r="I8401" s="179">
        <f t="shared" si="395"/>
        <v>457.8</v>
      </c>
    </row>
    <row r="8402" spans="1:9" ht="15.75" thickBot="1">
      <c r="A8402" s="398"/>
      <c r="B8402" s="333">
        <v>7.87</v>
      </c>
      <c r="C8402" s="334">
        <v>415.54</v>
      </c>
      <c r="D8402" s="335" t="s">
        <v>385</v>
      </c>
      <c r="E8402" s="335" t="s">
        <v>386</v>
      </c>
      <c r="F8402" s="335" t="s">
        <v>819</v>
      </c>
      <c r="G8402" s="179">
        <f t="shared" si="393"/>
        <v>0</v>
      </c>
      <c r="H8402" s="179">
        <f t="shared" si="394"/>
        <v>415.54</v>
      </c>
      <c r="I8402" s="179">
        <f t="shared" si="395"/>
        <v>415.54</v>
      </c>
    </row>
    <row r="8403" spans="1:9" ht="15.75" thickBot="1">
      <c r="A8403" s="398"/>
      <c r="B8403" s="333">
        <v>8.67</v>
      </c>
      <c r="C8403" s="334">
        <v>457.8</v>
      </c>
      <c r="D8403" s="335" t="s">
        <v>385</v>
      </c>
      <c r="E8403" s="335" t="s">
        <v>386</v>
      </c>
      <c r="F8403" s="335" t="s">
        <v>829</v>
      </c>
      <c r="G8403" s="179">
        <f t="shared" si="393"/>
        <v>0</v>
      </c>
      <c r="H8403" s="179">
        <f t="shared" si="394"/>
        <v>457.8</v>
      </c>
      <c r="I8403" s="179">
        <f t="shared" si="395"/>
        <v>457.8</v>
      </c>
    </row>
    <row r="8404" spans="1:9" ht="15.75" thickBot="1">
      <c r="A8404" s="398"/>
      <c r="B8404" s="333">
        <v>8.67</v>
      </c>
      <c r="C8404" s="334">
        <v>457.8</v>
      </c>
      <c r="D8404" s="335" t="s">
        <v>385</v>
      </c>
      <c r="E8404" s="335" t="s">
        <v>386</v>
      </c>
      <c r="F8404" s="335" t="s">
        <v>830</v>
      </c>
      <c r="G8404" s="179">
        <f t="shared" si="393"/>
        <v>0</v>
      </c>
      <c r="H8404" s="179">
        <f t="shared" si="394"/>
        <v>457.8</v>
      </c>
      <c r="I8404" s="179">
        <f t="shared" si="395"/>
        <v>457.8</v>
      </c>
    </row>
    <row r="8405" spans="1:9" ht="15.75" thickBot="1">
      <c r="A8405" s="398"/>
      <c r="B8405" s="333">
        <v>7.87</v>
      </c>
      <c r="C8405" s="334">
        <v>415.54</v>
      </c>
      <c r="D8405" s="335" t="s">
        <v>385</v>
      </c>
      <c r="E8405" s="335" t="s">
        <v>386</v>
      </c>
      <c r="F8405" s="335" t="s">
        <v>820</v>
      </c>
      <c r="G8405" s="179">
        <f t="shared" si="393"/>
        <v>0</v>
      </c>
      <c r="H8405" s="179">
        <f t="shared" si="394"/>
        <v>415.54</v>
      </c>
      <c r="I8405" s="179">
        <f t="shared" si="395"/>
        <v>415.54</v>
      </c>
    </row>
    <row r="8406" spans="1:9" ht="15.75" thickBot="1">
      <c r="A8406" s="398"/>
      <c r="B8406" s="333">
        <v>7.87</v>
      </c>
      <c r="C8406" s="334">
        <v>415.54</v>
      </c>
      <c r="D8406" s="335" t="s">
        <v>385</v>
      </c>
      <c r="E8406" s="335" t="s">
        <v>386</v>
      </c>
      <c r="F8406" s="335" t="s">
        <v>805</v>
      </c>
      <c r="G8406" s="179">
        <f t="shared" si="393"/>
        <v>0</v>
      </c>
      <c r="H8406" s="179">
        <f t="shared" si="394"/>
        <v>415.54</v>
      </c>
      <c r="I8406" s="179">
        <f t="shared" si="395"/>
        <v>415.54</v>
      </c>
    </row>
    <row r="8407" spans="1:9" ht="15.75" thickBot="1">
      <c r="A8407" s="398"/>
      <c r="B8407" s="333">
        <v>6.27</v>
      </c>
      <c r="C8407" s="334">
        <v>331.03</v>
      </c>
      <c r="D8407" s="335" t="s">
        <v>385</v>
      </c>
      <c r="E8407" s="335" t="s">
        <v>386</v>
      </c>
      <c r="F8407" s="335" t="s">
        <v>831</v>
      </c>
      <c r="G8407" s="179">
        <f t="shared" si="393"/>
        <v>0</v>
      </c>
      <c r="H8407" s="179">
        <f t="shared" si="394"/>
        <v>331.03</v>
      </c>
      <c r="I8407" s="179">
        <f t="shared" si="395"/>
        <v>331.03</v>
      </c>
    </row>
    <row r="8408" spans="1:9" ht="15.75" thickBot="1">
      <c r="A8408" s="398"/>
      <c r="B8408" s="333">
        <v>8.67</v>
      </c>
      <c r="C8408" s="334">
        <v>457.8</v>
      </c>
      <c r="D8408" s="335" t="s">
        <v>385</v>
      </c>
      <c r="E8408" s="335" t="s">
        <v>386</v>
      </c>
      <c r="F8408" s="335" t="s">
        <v>832</v>
      </c>
      <c r="G8408" s="179">
        <f t="shared" si="393"/>
        <v>0</v>
      </c>
      <c r="H8408" s="179">
        <f t="shared" si="394"/>
        <v>457.8</v>
      </c>
      <c r="I8408" s="179">
        <f t="shared" si="395"/>
        <v>457.8</v>
      </c>
    </row>
    <row r="8409" spans="1:9" ht="15.75" thickBot="1">
      <c r="A8409" s="398"/>
      <c r="B8409" s="333">
        <v>7.87</v>
      </c>
      <c r="C8409" s="334">
        <v>415.54</v>
      </c>
      <c r="D8409" s="335" t="s">
        <v>385</v>
      </c>
      <c r="E8409" s="335" t="s">
        <v>386</v>
      </c>
      <c r="F8409" s="335" t="s">
        <v>821</v>
      </c>
      <c r="G8409" s="179">
        <f t="shared" si="393"/>
        <v>0</v>
      </c>
      <c r="H8409" s="179">
        <f t="shared" si="394"/>
        <v>415.54</v>
      </c>
      <c r="I8409" s="179">
        <f t="shared" si="395"/>
        <v>415.54</v>
      </c>
    </row>
    <row r="8410" spans="1:9" ht="15.75" thickBot="1">
      <c r="A8410" s="398"/>
      <c r="B8410" s="333">
        <v>8.67</v>
      </c>
      <c r="C8410" s="334">
        <v>457.8</v>
      </c>
      <c r="D8410" s="335" t="s">
        <v>385</v>
      </c>
      <c r="E8410" s="335" t="s">
        <v>386</v>
      </c>
      <c r="F8410" s="335" t="s">
        <v>833</v>
      </c>
      <c r="G8410" s="179">
        <f t="shared" si="393"/>
        <v>0</v>
      </c>
      <c r="H8410" s="179">
        <f t="shared" si="394"/>
        <v>457.8</v>
      </c>
      <c r="I8410" s="179">
        <f t="shared" si="395"/>
        <v>457.8</v>
      </c>
    </row>
    <row r="8411" spans="1:9" ht="15.75" thickBot="1">
      <c r="A8411" s="398"/>
      <c r="B8411" s="333">
        <v>8.67</v>
      </c>
      <c r="C8411" s="334">
        <v>457.8</v>
      </c>
      <c r="D8411" s="335" t="s">
        <v>385</v>
      </c>
      <c r="E8411" s="335" t="s">
        <v>386</v>
      </c>
      <c r="F8411" s="335" t="s">
        <v>916</v>
      </c>
      <c r="G8411" s="179">
        <f t="shared" si="393"/>
        <v>0</v>
      </c>
      <c r="H8411" s="179">
        <f t="shared" si="394"/>
        <v>457.8</v>
      </c>
      <c r="I8411" s="179">
        <f t="shared" si="395"/>
        <v>457.8</v>
      </c>
    </row>
    <row r="8412" spans="1:9" ht="15.75" thickBot="1">
      <c r="A8412" s="399"/>
      <c r="B8412" s="333">
        <v>8.67</v>
      </c>
      <c r="C8412" s="334">
        <v>457.8</v>
      </c>
      <c r="D8412" s="335" t="s">
        <v>385</v>
      </c>
      <c r="E8412" s="335" t="s">
        <v>386</v>
      </c>
      <c r="F8412" s="335" t="s">
        <v>917</v>
      </c>
      <c r="G8412" s="179">
        <f t="shared" si="393"/>
        <v>0</v>
      </c>
      <c r="H8412" s="179">
        <f t="shared" si="394"/>
        <v>457.8</v>
      </c>
      <c r="I8412" s="179">
        <f t="shared" si="395"/>
        <v>457.8</v>
      </c>
    </row>
    <row r="8413" spans="1:9" ht="15.75" thickBot="1">
      <c r="A8413" s="336" t="s">
        <v>1116</v>
      </c>
      <c r="B8413" s="337">
        <v>135.52000000000001</v>
      </c>
      <c r="C8413" s="338">
        <v>7137.85</v>
      </c>
      <c r="D8413" s="394"/>
      <c r="E8413" s="395"/>
      <c r="F8413" s="396"/>
      <c r="G8413" s="179">
        <f t="shared" si="393"/>
        <v>0</v>
      </c>
      <c r="H8413" s="179">
        <f t="shared" si="394"/>
        <v>0</v>
      </c>
      <c r="I8413" s="179">
        <f t="shared" si="395"/>
        <v>0</v>
      </c>
    </row>
    <row r="8414" spans="1:9" ht="15.75" thickBot="1">
      <c r="A8414" s="397" t="s">
        <v>1117</v>
      </c>
      <c r="B8414" s="333">
        <v>1.6</v>
      </c>
      <c r="C8414" s="334">
        <v>84.51</v>
      </c>
      <c r="D8414" s="335" t="s">
        <v>391</v>
      </c>
      <c r="E8414" s="335" t="s">
        <v>386</v>
      </c>
      <c r="F8414" s="335" t="s">
        <v>919</v>
      </c>
      <c r="G8414" s="179">
        <f t="shared" si="393"/>
        <v>0</v>
      </c>
      <c r="H8414" s="179">
        <f t="shared" si="394"/>
        <v>0</v>
      </c>
      <c r="I8414" s="179">
        <f t="shared" si="395"/>
        <v>0</v>
      </c>
    </row>
    <row r="8415" spans="1:9" ht="15.75" thickBot="1">
      <c r="A8415" s="398"/>
      <c r="B8415" s="333">
        <v>1.6</v>
      </c>
      <c r="C8415" s="334">
        <v>84.51</v>
      </c>
      <c r="D8415" s="335" t="s">
        <v>391</v>
      </c>
      <c r="E8415" s="335" t="s">
        <v>386</v>
      </c>
      <c r="F8415" s="335" t="s">
        <v>858</v>
      </c>
      <c r="G8415" s="179">
        <f t="shared" si="393"/>
        <v>0</v>
      </c>
      <c r="H8415" s="179">
        <f t="shared" si="394"/>
        <v>0</v>
      </c>
      <c r="I8415" s="179">
        <f t="shared" si="395"/>
        <v>0</v>
      </c>
    </row>
    <row r="8416" spans="1:9" ht="15.75" thickBot="1">
      <c r="A8416" s="398"/>
      <c r="B8416" s="333">
        <v>8.67</v>
      </c>
      <c r="C8416" s="334">
        <v>457.8</v>
      </c>
      <c r="D8416" s="335" t="s">
        <v>385</v>
      </c>
      <c r="E8416" s="335" t="s">
        <v>386</v>
      </c>
      <c r="F8416" s="335" t="s">
        <v>918</v>
      </c>
      <c r="G8416" s="179">
        <f t="shared" si="393"/>
        <v>0</v>
      </c>
      <c r="H8416" s="179">
        <f t="shared" si="394"/>
        <v>457.8</v>
      </c>
      <c r="I8416" s="179">
        <f t="shared" si="395"/>
        <v>457.8</v>
      </c>
    </row>
    <row r="8417" spans="1:9" ht="15.75" thickBot="1">
      <c r="A8417" s="398"/>
      <c r="B8417" s="333">
        <v>7.07</v>
      </c>
      <c r="C8417" s="334">
        <v>373.29</v>
      </c>
      <c r="D8417" s="335" t="s">
        <v>385</v>
      </c>
      <c r="E8417" s="335" t="s">
        <v>386</v>
      </c>
      <c r="F8417" s="335" t="s">
        <v>919</v>
      </c>
      <c r="G8417" s="179">
        <f t="shared" si="393"/>
        <v>0</v>
      </c>
      <c r="H8417" s="179">
        <f t="shared" si="394"/>
        <v>373.29</v>
      </c>
      <c r="I8417" s="179">
        <f t="shared" si="395"/>
        <v>373.29</v>
      </c>
    </row>
    <row r="8418" spans="1:9" ht="15.75" thickBot="1">
      <c r="A8418" s="398"/>
      <c r="B8418" s="333">
        <v>3.87</v>
      </c>
      <c r="C8418" s="334">
        <v>204.26</v>
      </c>
      <c r="D8418" s="335" t="s">
        <v>385</v>
      </c>
      <c r="E8418" s="335" t="s">
        <v>386</v>
      </c>
      <c r="F8418" s="335" t="s">
        <v>920</v>
      </c>
      <c r="G8418" s="179">
        <f t="shared" si="393"/>
        <v>0</v>
      </c>
      <c r="H8418" s="179">
        <f t="shared" si="394"/>
        <v>204.26</v>
      </c>
      <c r="I8418" s="179">
        <f t="shared" si="395"/>
        <v>204.26</v>
      </c>
    </row>
    <row r="8419" spans="1:9" ht="15.75" thickBot="1">
      <c r="A8419" s="398"/>
      <c r="B8419" s="333">
        <v>0.67</v>
      </c>
      <c r="C8419" s="334">
        <v>35.229999999999997</v>
      </c>
      <c r="D8419" s="335" t="s">
        <v>385</v>
      </c>
      <c r="E8419" s="335" t="s">
        <v>386</v>
      </c>
      <c r="F8419" s="335" t="s">
        <v>858</v>
      </c>
      <c r="G8419" s="179">
        <f t="shared" si="393"/>
        <v>0</v>
      </c>
      <c r="H8419" s="179">
        <f t="shared" si="394"/>
        <v>35.229999999999997</v>
      </c>
      <c r="I8419" s="179">
        <f t="shared" si="395"/>
        <v>35.229999999999997</v>
      </c>
    </row>
    <row r="8420" spans="1:9" ht="15.75" thickBot="1">
      <c r="A8420" s="398"/>
      <c r="B8420" s="333">
        <v>1.6</v>
      </c>
      <c r="C8420" s="334">
        <v>84.51</v>
      </c>
      <c r="D8420" s="335" t="s">
        <v>834</v>
      </c>
      <c r="E8420" s="335" t="s">
        <v>386</v>
      </c>
      <c r="F8420" s="335" t="s">
        <v>920</v>
      </c>
      <c r="G8420" s="179">
        <f t="shared" si="393"/>
        <v>0</v>
      </c>
      <c r="H8420" s="179">
        <f t="shared" si="394"/>
        <v>0</v>
      </c>
      <c r="I8420" s="179">
        <f t="shared" si="395"/>
        <v>0</v>
      </c>
    </row>
    <row r="8421" spans="1:9" ht="15.75" thickBot="1">
      <c r="A8421" s="399"/>
      <c r="B8421" s="333">
        <v>0</v>
      </c>
      <c r="C8421" s="334">
        <v>20.57</v>
      </c>
      <c r="D8421" s="335" t="s">
        <v>393</v>
      </c>
      <c r="E8421" s="335" t="s">
        <v>386</v>
      </c>
      <c r="F8421" s="335" t="s">
        <v>859</v>
      </c>
      <c r="G8421" s="179">
        <f t="shared" si="393"/>
        <v>0</v>
      </c>
      <c r="H8421" s="179">
        <f t="shared" si="394"/>
        <v>0</v>
      </c>
      <c r="I8421" s="179">
        <f t="shared" si="395"/>
        <v>0</v>
      </c>
    </row>
    <row r="8422" spans="1:9" ht="15.75" thickBot="1">
      <c r="A8422" s="336" t="s">
        <v>1117</v>
      </c>
      <c r="B8422" s="337">
        <v>25.08</v>
      </c>
      <c r="C8422" s="338">
        <v>1344.68</v>
      </c>
      <c r="D8422" s="394"/>
      <c r="E8422" s="395"/>
      <c r="F8422" s="396"/>
      <c r="G8422" s="179">
        <f t="shared" si="393"/>
        <v>0</v>
      </c>
      <c r="H8422" s="179">
        <f t="shared" si="394"/>
        <v>0</v>
      </c>
      <c r="I8422" s="179">
        <f t="shared" si="395"/>
        <v>0</v>
      </c>
    </row>
    <row r="8423" spans="1:9" ht="15.75" thickBot="1">
      <c r="A8423" s="397" t="s">
        <v>1118</v>
      </c>
      <c r="B8423" s="333">
        <v>0.32</v>
      </c>
      <c r="C8423" s="334">
        <v>23.14</v>
      </c>
      <c r="D8423" s="335" t="s">
        <v>391</v>
      </c>
      <c r="E8423" s="335" t="s">
        <v>386</v>
      </c>
      <c r="F8423" s="335" t="s">
        <v>919</v>
      </c>
      <c r="G8423" s="179">
        <f t="shared" si="393"/>
        <v>0</v>
      </c>
      <c r="H8423" s="179">
        <f t="shared" si="394"/>
        <v>0</v>
      </c>
      <c r="I8423" s="179">
        <f t="shared" si="395"/>
        <v>0</v>
      </c>
    </row>
    <row r="8424" spans="1:9" ht="15.75" thickBot="1">
      <c r="A8424" s="398"/>
      <c r="B8424" s="333">
        <v>0.32</v>
      </c>
      <c r="C8424" s="334">
        <v>23.14</v>
      </c>
      <c r="D8424" s="335" t="s">
        <v>391</v>
      </c>
      <c r="E8424" s="335" t="s">
        <v>386</v>
      </c>
      <c r="F8424" s="335" t="s">
        <v>858</v>
      </c>
      <c r="G8424" s="179">
        <f t="shared" si="393"/>
        <v>0</v>
      </c>
      <c r="H8424" s="179">
        <f t="shared" si="394"/>
        <v>0</v>
      </c>
      <c r="I8424" s="179">
        <f t="shared" si="395"/>
        <v>0</v>
      </c>
    </row>
    <row r="8425" spans="1:9" ht="15.75" thickBot="1">
      <c r="A8425" s="398"/>
      <c r="B8425" s="333">
        <v>0.93</v>
      </c>
      <c r="C8425" s="334">
        <v>67.5</v>
      </c>
      <c r="D8425" s="335" t="s">
        <v>385</v>
      </c>
      <c r="E8425" s="335" t="s">
        <v>386</v>
      </c>
      <c r="F8425" s="335" t="s">
        <v>918</v>
      </c>
      <c r="G8425" s="179">
        <f t="shared" si="393"/>
        <v>0</v>
      </c>
      <c r="H8425" s="179">
        <f t="shared" si="394"/>
        <v>67.5</v>
      </c>
      <c r="I8425" s="179">
        <f t="shared" si="395"/>
        <v>67.5</v>
      </c>
    </row>
    <row r="8426" spans="1:9" ht="15.75" thickBot="1">
      <c r="A8426" s="398"/>
      <c r="B8426" s="333">
        <v>1.41</v>
      </c>
      <c r="C8426" s="334">
        <v>102.22</v>
      </c>
      <c r="D8426" s="335" t="s">
        <v>385</v>
      </c>
      <c r="E8426" s="335" t="s">
        <v>386</v>
      </c>
      <c r="F8426" s="335" t="s">
        <v>919</v>
      </c>
      <c r="G8426" s="179">
        <f t="shared" si="393"/>
        <v>0</v>
      </c>
      <c r="H8426" s="179">
        <f t="shared" si="394"/>
        <v>102.22</v>
      </c>
      <c r="I8426" s="179">
        <f t="shared" si="395"/>
        <v>102.22</v>
      </c>
    </row>
    <row r="8427" spans="1:9" ht="15.75" thickBot="1">
      <c r="A8427" s="398"/>
      <c r="B8427" s="333">
        <v>-0.96</v>
      </c>
      <c r="C8427" s="334">
        <v>-69.42</v>
      </c>
      <c r="D8427" s="335" t="s">
        <v>385</v>
      </c>
      <c r="E8427" s="335" t="s">
        <v>386</v>
      </c>
      <c r="F8427" s="335" t="s">
        <v>920</v>
      </c>
      <c r="G8427" s="179">
        <f t="shared" si="393"/>
        <v>0</v>
      </c>
      <c r="H8427" s="179">
        <f t="shared" si="394"/>
        <v>-69.42</v>
      </c>
      <c r="I8427" s="179">
        <f t="shared" si="395"/>
        <v>-69.42</v>
      </c>
    </row>
    <row r="8428" spans="1:9" ht="15.75" thickBot="1">
      <c r="A8428" s="398"/>
      <c r="B8428" s="333">
        <v>0.68</v>
      </c>
      <c r="C8428" s="334">
        <v>49.18</v>
      </c>
      <c r="D8428" s="335" t="s">
        <v>834</v>
      </c>
      <c r="E8428" s="335" t="s">
        <v>386</v>
      </c>
      <c r="F8428" s="335" t="s">
        <v>920</v>
      </c>
      <c r="G8428" s="179">
        <f t="shared" si="393"/>
        <v>0</v>
      </c>
      <c r="H8428" s="179">
        <f t="shared" si="394"/>
        <v>0</v>
      </c>
      <c r="I8428" s="179">
        <f t="shared" si="395"/>
        <v>0</v>
      </c>
    </row>
    <row r="8429" spans="1:9" ht="15.75" thickBot="1">
      <c r="A8429" s="398"/>
      <c r="B8429" s="333">
        <v>0.03</v>
      </c>
      <c r="C8429" s="334">
        <v>1.92</v>
      </c>
      <c r="D8429" s="335" t="s">
        <v>834</v>
      </c>
      <c r="E8429" s="335" t="s">
        <v>386</v>
      </c>
      <c r="F8429" s="335" t="s">
        <v>858</v>
      </c>
      <c r="G8429" s="179">
        <f t="shared" si="393"/>
        <v>0</v>
      </c>
      <c r="H8429" s="179">
        <f t="shared" si="394"/>
        <v>0</v>
      </c>
      <c r="I8429" s="179">
        <f t="shared" si="395"/>
        <v>0</v>
      </c>
    </row>
    <row r="8430" spans="1:9" ht="15.75" thickBot="1">
      <c r="A8430" s="398"/>
      <c r="B8430" s="333">
        <v>1.41</v>
      </c>
      <c r="C8430" s="334">
        <v>102.22</v>
      </c>
      <c r="D8430" s="335" t="s">
        <v>1089</v>
      </c>
      <c r="E8430" s="335" t="s">
        <v>386</v>
      </c>
      <c r="F8430" s="335" t="s">
        <v>920</v>
      </c>
      <c r="G8430" s="179">
        <f t="shared" si="393"/>
        <v>0</v>
      </c>
      <c r="H8430" s="179">
        <f t="shared" si="394"/>
        <v>0</v>
      </c>
      <c r="I8430" s="179">
        <f t="shared" si="395"/>
        <v>0</v>
      </c>
    </row>
    <row r="8431" spans="1:9" ht="15.75" thickBot="1">
      <c r="A8431" s="398"/>
      <c r="B8431" s="333">
        <v>1.39</v>
      </c>
      <c r="C8431" s="334">
        <v>100.29</v>
      </c>
      <c r="D8431" s="335" t="s">
        <v>1089</v>
      </c>
      <c r="E8431" s="335" t="s">
        <v>386</v>
      </c>
      <c r="F8431" s="335" t="s">
        <v>858</v>
      </c>
      <c r="G8431" s="179">
        <f t="shared" si="393"/>
        <v>0</v>
      </c>
      <c r="H8431" s="179">
        <f t="shared" si="394"/>
        <v>0</v>
      </c>
      <c r="I8431" s="179">
        <f t="shared" si="395"/>
        <v>0</v>
      </c>
    </row>
    <row r="8432" spans="1:9" ht="15.75" thickBot="1">
      <c r="A8432" s="399"/>
      <c r="B8432" s="333">
        <v>0</v>
      </c>
      <c r="C8432" s="334">
        <v>1.22</v>
      </c>
      <c r="D8432" s="335" t="s">
        <v>393</v>
      </c>
      <c r="E8432" s="335" t="s">
        <v>386</v>
      </c>
      <c r="F8432" s="335" t="s">
        <v>859</v>
      </c>
      <c r="G8432" s="179">
        <f t="shared" si="393"/>
        <v>0</v>
      </c>
      <c r="H8432" s="179">
        <f t="shared" si="394"/>
        <v>0</v>
      </c>
      <c r="I8432" s="179">
        <f t="shared" si="395"/>
        <v>0</v>
      </c>
    </row>
    <row r="8433" spans="1:9" ht="15.75" thickBot="1">
      <c r="A8433" s="336" t="s">
        <v>1118</v>
      </c>
      <c r="B8433" s="337">
        <v>5.53</v>
      </c>
      <c r="C8433" s="338">
        <v>401.41</v>
      </c>
      <c r="D8433" s="394"/>
      <c r="E8433" s="395"/>
      <c r="F8433" s="396"/>
      <c r="G8433" s="179">
        <f t="shared" si="393"/>
        <v>0</v>
      </c>
      <c r="H8433" s="179">
        <f t="shared" si="394"/>
        <v>0</v>
      </c>
      <c r="I8433" s="179">
        <f t="shared" si="395"/>
        <v>0</v>
      </c>
    </row>
    <row r="8434" spans="1:9" ht="15.75" thickBot="1">
      <c r="A8434" s="397" t="s">
        <v>1119</v>
      </c>
      <c r="B8434" s="333">
        <v>1.44</v>
      </c>
      <c r="C8434" s="334">
        <v>87.58</v>
      </c>
      <c r="D8434" s="335" t="s">
        <v>391</v>
      </c>
      <c r="E8434" s="335" t="s">
        <v>386</v>
      </c>
      <c r="F8434" s="335" t="s">
        <v>919</v>
      </c>
      <c r="G8434" s="179">
        <f t="shared" si="393"/>
        <v>0</v>
      </c>
      <c r="H8434" s="179">
        <f t="shared" si="394"/>
        <v>0</v>
      </c>
      <c r="I8434" s="179">
        <f t="shared" si="395"/>
        <v>0</v>
      </c>
    </row>
    <row r="8435" spans="1:9" ht="15.75" thickBot="1">
      <c r="A8435" s="398"/>
      <c r="B8435" s="333">
        <v>1.44</v>
      </c>
      <c r="C8435" s="334">
        <v>87.58</v>
      </c>
      <c r="D8435" s="335" t="s">
        <v>391</v>
      </c>
      <c r="E8435" s="335" t="s">
        <v>386</v>
      </c>
      <c r="F8435" s="335" t="s">
        <v>858</v>
      </c>
      <c r="G8435" s="179">
        <f t="shared" si="393"/>
        <v>0</v>
      </c>
      <c r="H8435" s="179">
        <f t="shared" si="394"/>
        <v>0</v>
      </c>
      <c r="I8435" s="179">
        <f t="shared" si="395"/>
        <v>0</v>
      </c>
    </row>
    <row r="8436" spans="1:9" ht="15.75" thickBot="1">
      <c r="A8436" s="398"/>
      <c r="B8436" s="333">
        <v>7.8</v>
      </c>
      <c r="C8436" s="334">
        <v>474.39</v>
      </c>
      <c r="D8436" s="335" t="s">
        <v>385</v>
      </c>
      <c r="E8436" s="335" t="s">
        <v>386</v>
      </c>
      <c r="F8436" s="335" t="s">
        <v>918</v>
      </c>
      <c r="G8436" s="179">
        <f t="shared" si="393"/>
        <v>0</v>
      </c>
      <c r="H8436" s="179">
        <f t="shared" si="394"/>
        <v>474.39</v>
      </c>
      <c r="I8436" s="179">
        <f t="shared" si="395"/>
        <v>474.39</v>
      </c>
    </row>
    <row r="8437" spans="1:9" ht="15.75" thickBot="1">
      <c r="A8437" s="398"/>
      <c r="B8437" s="333">
        <v>6.36</v>
      </c>
      <c r="C8437" s="334">
        <v>386.81</v>
      </c>
      <c r="D8437" s="335" t="s">
        <v>385</v>
      </c>
      <c r="E8437" s="335" t="s">
        <v>386</v>
      </c>
      <c r="F8437" s="335" t="s">
        <v>919</v>
      </c>
      <c r="G8437" s="179">
        <f t="shared" si="393"/>
        <v>0</v>
      </c>
      <c r="H8437" s="179">
        <f t="shared" si="394"/>
        <v>386.81</v>
      </c>
      <c r="I8437" s="179">
        <f t="shared" si="395"/>
        <v>386.81</v>
      </c>
    </row>
    <row r="8438" spans="1:9" ht="15.75" thickBot="1">
      <c r="A8438" s="398"/>
      <c r="B8438" s="333">
        <v>7.08</v>
      </c>
      <c r="C8438" s="334">
        <v>430.6</v>
      </c>
      <c r="D8438" s="335" t="s">
        <v>385</v>
      </c>
      <c r="E8438" s="335" t="s">
        <v>386</v>
      </c>
      <c r="F8438" s="335" t="s">
        <v>920</v>
      </c>
      <c r="G8438" s="179">
        <f t="shared" si="393"/>
        <v>0</v>
      </c>
      <c r="H8438" s="179">
        <f t="shared" si="394"/>
        <v>430.6</v>
      </c>
      <c r="I8438" s="179">
        <f t="shared" si="395"/>
        <v>430.6</v>
      </c>
    </row>
    <row r="8439" spans="1:9" ht="15.75" thickBot="1">
      <c r="A8439" s="398"/>
      <c r="B8439" s="333">
        <v>6.36</v>
      </c>
      <c r="C8439" s="334">
        <v>386.81</v>
      </c>
      <c r="D8439" s="335" t="s">
        <v>385</v>
      </c>
      <c r="E8439" s="335" t="s">
        <v>386</v>
      </c>
      <c r="F8439" s="335" t="s">
        <v>858</v>
      </c>
      <c r="G8439" s="179">
        <f t="shared" si="393"/>
        <v>0</v>
      </c>
      <c r="H8439" s="179">
        <f t="shared" si="394"/>
        <v>386.81</v>
      </c>
      <c r="I8439" s="179">
        <f t="shared" si="395"/>
        <v>386.81</v>
      </c>
    </row>
    <row r="8440" spans="1:9" ht="15.75" thickBot="1">
      <c r="A8440" s="399"/>
      <c r="B8440" s="333">
        <v>0</v>
      </c>
      <c r="C8440" s="334">
        <v>7.8</v>
      </c>
      <c r="D8440" s="335" t="s">
        <v>393</v>
      </c>
      <c r="E8440" s="335" t="s">
        <v>386</v>
      </c>
      <c r="F8440" s="335" t="s">
        <v>859</v>
      </c>
      <c r="G8440" s="179">
        <f t="shared" si="393"/>
        <v>0</v>
      </c>
      <c r="H8440" s="179">
        <f t="shared" si="394"/>
        <v>0</v>
      </c>
      <c r="I8440" s="179">
        <f t="shared" si="395"/>
        <v>0</v>
      </c>
    </row>
    <row r="8441" spans="1:9" ht="15.75" thickBot="1">
      <c r="A8441" s="336" t="s">
        <v>1119</v>
      </c>
      <c r="B8441" s="337">
        <v>30.48</v>
      </c>
      <c r="C8441" s="338">
        <v>1861.57</v>
      </c>
      <c r="D8441" s="394"/>
      <c r="E8441" s="395"/>
      <c r="F8441" s="396"/>
      <c r="G8441" s="179">
        <f t="shared" si="393"/>
        <v>0</v>
      </c>
      <c r="H8441" s="179">
        <f t="shared" si="394"/>
        <v>0</v>
      </c>
      <c r="I8441" s="179">
        <f t="shared" si="395"/>
        <v>0</v>
      </c>
    </row>
    <row r="8442" spans="1:9" ht="15.75" thickBot="1">
      <c r="A8442" s="397" t="s">
        <v>574</v>
      </c>
      <c r="B8442" s="333">
        <v>0</v>
      </c>
      <c r="C8442" s="334">
        <v>24.36</v>
      </c>
      <c r="D8442" s="335" t="s">
        <v>588</v>
      </c>
      <c r="E8442" s="335" t="s">
        <v>386</v>
      </c>
      <c r="F8442" s="335" t="s">
        <v>817</v>
      </c>
      <c r="G8442" s="179">
        <f t="shared" si="393"/>
        <v>0</v>
      </c>
      <c r="H8442" s="179">
        <f t="shared" si="394"/>
        <v>0</v>
      </c>
      <c r="I8442" s="179">
        <f t="shared" si="395"/>
        <v>0</v>
      </c>
    </row>
    <row r="8443" spans="1:9" ht="15.75" thickBot="1">
      <c r="A8443" s="398"/>
      <c r="B8443" s="333">
        <v>0.88</v>
      </c>
      <c r="C8443" s="334">
        <v>54.89</v>
      </c>
      <c r="D8443" s="335" t="s">
        <v>391</v>
      </c>
      <c r="E8443" s="335" t="s">
        <v>386</v>
      </c>
      <c r="F8443" s="335" t="s">
        <v>817</v>
      </c>
      <c r="G8443" s="179">
        <f t="shared" si="393"/>
        <v>0</v>
      </c>
      <c r="H8443" s="179">
        <f t="shared" si="394"/>
        <v>0</v>
      </c>
      <c r="I8443" s="179">
        <f t="shared" si="395"/>
        <v>0</v>
      </c>
    </row>
    <row r="8444" spans="1:9" ht="15.75" thickBot="1">
      <c r="A8444" s="398"/>
      <c r="B8444" s="333">
        <v>0.88</v>
      </c>
      <c r="C8444" s="334">
        <v>54.89</v>
      </c>
      <c r="D8444" s="335" t="s">
        <v>391</v>
      </c>
      <c r="E8444" s="335" t="s">
        <v>386</v>
      </c>
      <c r="F8444" s="335" t="s">
        <v>818</v>
      </c>
      <c r="G8444" s="179">
        <f t="shared" si="393"/>
        <v>0</v>
      </c>
      <c r="H8444" s="179">
        <f t="shared" si="394"/>
        <v>0</v>
      </c>
      <c r="I8444" s="179">
        <f t="shared" si="395"/>
        <v>0</v>
      </c>
    </row>
    <row r="8445" spans="1:9" ht="15.75" thickBot="1">
      <c r="A8445" s="398"/>
      <c r="B8445" s="333">
        <v>0.88</v>
      </c>
      <c r="C8445" s="334">
        <v>55.36</v>
      </c>
      <c r="D8445" s="335" t="s">
        <v>391</v>
      </c>
      <c r="E8445" s="335" t="s">
        <v>386</v>
      </c>
      <c r="F8445" s="335" t="s">
        <v>819</v>
      </c>
      <c r="G8445" s="179">
        <f t="shared" si="393"/>
        <v>0</v>
      </c>
      <c r="H8445" s="179">
        <f t="shared" si="394"/>
        <v>0</v>
      </c>
      <c r="I8445" s="179">
        <f t="shared" si="395"/>
        <v>0</v>
      </c>
    </row>
    <row r="8446" spans="1:9" ht="15.75" thickBot="1">
      <c r="A8446" s="398"/>
      <c r="B8446" s="333">
        <v>0.88</v>
      </c>
      <c r="C8446" s="334">
        <v>55.36</v>
      </c>
      <c r="D8446" s="335" t="s">
        <v>391</v>
      </c>
      <c r="E8446" s="335" t="s">
        <v>386</v>
      </c>
      <c r="F8446" s="335" t="s">
        <v>820</v>
      </c>
      <c r="G8446" s="179">
        <f t="shared" si="393"/>
        <v>0</v>
      </c>
      <c r="H8446" s="179">
        <f t="shared" si="394"/>
        <v>0</v>
      </c>
      <c r="I8446" s="179">
        <f t="shared" si="395"/>
        <v>0</v>
      </c>
    </row>
    <row r="8447" spans="1:9" ht="15.75" thickBot="1">
      <c r="A8447" s="398"/>
      <c r="B8447" s="333">
        <v>0.88</v>
      </c>
      <c r="C8447" s="334">
        <v>55.36</v>
      </c>
      <c r="D8447" s="335" t="s">
        <v>391</v>
      </c>
      <c r="E8447" s="335" t="s">
        <v>386</v>
      </c>
      <c r="F8447" s="335" t="s">
        <v>821</v>
      </c>
      <c r="G8447" s="179">
        <f t="shared" si="393"/>
        <v>0</v>
      </c>
      <c r="H8447" s="179">
        <f t="shared" si="394"/>
        <v>0</v>
      </c>
      <c r="I8447" s="179">
        <f t="shared" si="395"/>
        <v>0</v>
      </c>
    </row>
    <row r="8448" spans="1:9" ht="15.75" thickBot="1">
      <c r="A8448" s="398"/>
      <c r="B8448" s="333">
        <v>8.65</v>
      </c>
      <c r="C8448" s="334">
        <v>539.74</v>
      </c>
      <c r="D8448" s="335" t="s">
        <v>385</v>
      </c>
      <c r="E8448" s="335" t="s">
        <v>386</v>
      </c>
      <c r="F8448" s="335" t="s">
        <v>817</v>
      </c>
      <c r="G8448" s="179">
        <f t="shared" si="393"/>
        <v>0</v>
      </c>
      <c r="H8448" s="179">
        <f t="shared" si="394"/>
        <v>539.74</v>
      </c>
      <c r="I8448" s="179">
        <f t="shared" si="395"/>
        <v>539.74</v>
      </c>
    </row>
    <row r="8449" spans="1:9" ht="15.75" thickBot="1">
      <c r="A8449" s="398"/>
      <c r="B8449" s="333">
        <v>9.5299999999999994</v>
      </c>
      <c r="C8449" s="334">
        <v>594.63</v>
      </c>
      <c r="D8449" s="335" t="s">
        <v>385</v>
      </c>
      <c r="E8449" s="335" t="s">
        <v>386</v>
      </c>
      <c r="F8449" s="335" t="s">
        <v>822</v>
      </c>
      <c r="G8449" s="179">
        <f t="shared" si="393"/>
        <v>0</v>
      </c>
      <c r="H8449" s="179">
        <f t="shared" si="394"/>
        <v>594.63</v>
      </c>
      <c r="I8449" s="179">
        <f t="shared" si="395"/>
        <v>594.63</v>
      </c>
    </row>
    <row r="8450" spans="1:9" ht="15.75" thickBot="1">
      <c r="A8450" s="398"/>
      <c r="B8450" s="333">
        <v>9.5299999999999994</v>
      </c>
      <c r="C8450" s="334">
        <v>594.63</v>
      </c>
      <c r="D8450" s="335" t="s">
        <v>385</v>
      </c>
      <c r="E8450" s="335" t="s">
        <v>386</v>
      </c>
      <c r="F8450" s="335" t="s">
        <v>823</v>
      </c>
      <c r="G8450" s="179">
        <f t="shared" si="393"/>
        <v>0</v>
      </c>
      <c r="H8450" s="179">
        <f t="shared" si="394"/>
        <v>594.63</v>
      </c>
      <c r="I8450" s="179">
        <f t="shared" si="395"/>
        <v>594.63</v>
      </c>
    </row>
    <row r="8451" spans="1:9" ht="15.75" thickBot="1">
      <c r="A8451" s="398"/>
      <c r="B8451" s="333">
        <v>9.5299999999999994</v>
      </c>
      <c r="C8451" s="334">
        <v>594.63</v>
      </c>
      <c r="D8451" s="335" t="s">
        <v>385</v>
      </c>
      <c r="E8451" s="335" t="s">
        <v>386</v>
      </c>
      <c r="F8451" s="335" t="s">
        <v>824</v>
      </c>
      <c r="G8451" s="179">
        <f t="shared" si="393"/>
        <v>0</v>
      </c>
      <c r="H8451" s="179">
        <f t="shared" si="394"/>
        <v>594.63</v>
      </c>
      <c r="I8451" s="179">
        <f t="shared" si="395"/>
        <v>594.63</v>
      </c>
    </row>
    <row r="8452" spans="1:9" ht="15.75" thickBot="1">
      <c r="A8452" s="398"/>
      <c r="B8452" s="333">
        <v>9.5299999999999994</v>
      </c>
      <c r="C8452" s="334">
        <v>594.63</v>
      </c>
      <c r="D8452" s="335" t="s">
        <v>385</v>
      </c>
      <c r="E8452" s="335" t="s">
        <v>386</v>
      </c>
      <c r="F8452" s="335" t="s">
        <v>825</v>
      </c>
      <c r="G8452" s="179">
        <f t="shared" si="393"/>
        <v>0</v>
      </c>
      <c r="H8452" s="179">
        <f t="shared" si="394"/>
        <v>594.63</v>
      </c>
      <c r="I8452" s="179">
        <f t="shared" si="395"/>
        <v>594.63</v>
      </c>
    </row>
    <row r="8453" spans="1:9" ht="15.75" thickBot="1">
      <c r="A8453" s="398"/>
      <c r="B8453" s="333">
        <v>8.33</v>
      </c>
      <c r="C8453" s="334">
        <v>516.66999999999996</v>
      </c>
      <c r="D8453" s="335" t="s">
        <v>385</v>
      </c>
      <c r="E8453" s="335" t="s">
        <v>386</v>
      </c>
      <c r="F8453" s="335" t="s">
        <v>818</v>
      </c>
      <c r="G8453" s="179">
        <f t="shared" ref="G8453:G8516" si="396">IF(D8453="REG",C8453,0)</f>
        <v>0</v>
      </c>
      <c r="H8453" s="179">
        <f t="shared" ref="H8453:H8516" si="397">IF(D8453="SAL",C8453,0)</f>
        <v>516.66999999999996</v>
      </c>
      <c r="I8453" s="179">
        <f t="shared" ref="I8453:I8516" si="398">+G8453+H8453</f>
        <v>516.66999999999996</v>
      </c>
    </row>
    <row r="8454" spans="1:9" ht="15.75" thickBot="1">
      <c r="A8454" s="398"/>
      <c r="B8454" s="333">
        <v>9.5299999999999994</v>
      </c>
      <c r="C8454" s="334">
        <v>599.75</v>
      </c>
      <c r="D8454" s="335" t="s">
        <v>385</v>
      </c>
      <c r="E8454" s="335" t="s">
        <v>386</v>
      </c>
      <c r="F8454" s="335" t="s">
        <v>826</v>
      </c>
      <c r="G8454" s="179">
        <f t="shared" si="396"/>
        <v>0</v>
      </c>
      <c r="H8454" s="179">
        <f t="shared" si="397"/>
        <v>599.75</v>
      </c>
      <c r="I8454" s="179">
        <f t="shared" si="398"/>
        <v>599.75</v>
      </c>
    </row>
    <row r="8455" spans="1:9" ht="15.75" thickBot="1">
      <c r="A8455" s="398"/>
      <c r="B8455" s="333">
        <v>9.5299999999999994</v>
      </c>
      <c r="C8455" s="334">
        <v>599.75</v>
      </c>
      <c r="D8455" s="335" t="s">
        <v>385</v>
      </c>
      <c r="E8455" s="335" t="s">
        <v>386</v>
      </c>
      <c r="F8455" s="335" t="s">
        <v>827</v>
      </c>
      <c r="G8455" s="179">
        <f t="shared" si="396"/>
        <v>0</v>
      </c>
      <c r="H8455" s="179">
        <f t="shared" si="397"/>
        <v>599.75</v>
      </c>
      <c r="I8455" s="179">
        <f t="shared" si="398"/>
        <v>599.75</v>
      </c>
    </row>
    <row r="8456" spans="1:9" ht="15.75" thickBot="1">
      <c r="A8456" s="398"/>
      <c r="B8456" s="333">
        <v>9.5299999999999994</v>
      </c>
      <c r="C8456" s="334">
        <v>599.75</v>
      </c>
      <c r="D8456" s="335" t="s">
        <v>385</v>
      </c>
      <c r="E8456" s="335" t="s">
        <v>386</v>
      </c>
      <c r="F8456" s="335" t="s">
        <v>828</v>
      </c>
      <c r="G8456" s="179">
        <f t="shared" si="396"/>
        <v>0</v>
      </c>
      <c r="H8456" s="179">
        <f t="shared" si="397"/>
        <v>599.75</v>
      </c>
      <c r="I8456" s="179">
        <f t="shared" si="398"/>
        <v>599.75</v>
      </c>
    </row>
    <row r="8457" spans="1:9" ht="15.75" thickBot="1">
      <c r="A8457" s="398"/>
      <c r="B8457" s="333">
        <v>8.65</v>
      </c>
      <c r="C8457" s="334">
        <v>544.39</v>
      </c>
      <c r="D8457" s="335" t="s">
        <v>385</v>
      </c>
      <c r="E8457" s="335" t="s">
        <v>386</v>
      </c>
      <c r="F8457" s="335" t="s">
        <v>819</v>
      </c>
      <c r="G8457" s="179">
        <f t="shared" si="396"/>
        <v>0</v>
      </c>
      <c r="H8457" s="179">
        <f t="shared" si="397"/>
        <v>544.39</v>
      </c>
      <c r="I8457" s="179">
        <f t="shared" si="398"/>
        <v>544.39</v>
      </c>
    </row>
    <row r="8458" spans="1:9" ht="15.75" thickBot="1">
      <c r="A8458" s="398"/>
      <c r="B8458" s="333">
        <v>9.5299999999999994</v>
      </c>
      <c r="C8458" s="334">
        <v>599.75</v>
      </c>
      <c r="D8458" s="335" t="s">
        <v>385</v>
      </c>
      <c r="E8458" s="335" t="s">
        <v>386</v>
      </c>
      <c r="F8458" s="335" t="s">
        <v>829</v>
      </c>
      <c r="G8458" s="179">
        <f t="shared" si="396"/>
        <v>0</v>
      </c>
      <c r="H8458" s="179">
        <f t="shared" si="397"/>
        <v>599.75</v>
      </c>
      <c r="I8458" s="179">
        <f t="shared" si="398"/>
        <v>599.75</v>
      </c>
    </row>
    <row r="8459" spans="1:9" ht="15.75" thickBot="1">
      <c r="A8459" s="398"/>
      <c r="B8459" s="333">
        <v>9.5299999999999994</v>
      </c>
      <c r="C8459" s="334">
        <v>599.75</v>
      </c>
      <c r="D8459" s="335" t="s">
        <v>385</v>
      </c>
      <c r="E8459" s="335" t="s">
        <v>386</v>
      </c>
      <c r="F8459" s="335" t="s">
        <v>830</v>
      </c>
      <c r="G8459" s="179">
        <f t="shared" si="396"/>
        <v>0</v>
      </c>
      <c r="H8459" s="179">
        <f t="shared" si="397"/>
        <v>599.75</v>
      </c>
      <c r="I8459" s="179">
        <f t="shared" si="398"/>
        <v>599.75</v>
      </c>
    </row>
    <row r="8460" spans="1:9" ht="15.75" thickBot="1">
      <c r="A8460" s="398"/>
      <c r="B8460" s="333">
        <v>5.05</v>
      </c>
      <c r="C8460" s="334">
        <v>325.45</v>
      </c>
      <c r="D8460" s="335" t="s">
        <v>385</v>
      </c>
      <c r="E8460" s="335" t="s">
        <v>386</v>
      </c>
      <c r="F8460" s="335" t="s">
        <v>820</v>
      </c>
      <c r="G8460" s="179">
        <f t="shared" si="396"/>
        <v>0</v>
      </c>
      <c r="H8460" s="179">
        <f t="shared" si="397"/>
        <v>325.45</v>
      </c>
      <c r="I8460" s="179">
        <f t="shared" si="398"/>
        <v>325.45</v>
      </c>
    </row>
    <row r="8461" spans="1:9" ht="15.75" thickBot="1">
      <c r="A8461" s="398"/>
      <c r="B8461" s="333">
        <v>9.5299999999999994</v>
      </c>
      <c r="C8461" s="334">
        <v>599.75</v>
      </c>
      <c r="D8461" s="335" t="s">
        <v>385</v>
      </c>
      <c r="E8461" s="335" t="s">
        <v>386</v>
      </c>
      <c r="F8461" s="335" t="s">
        <v>805</v>
      </c>
      <c r="G8461" s="179">
        <f t="shared" si="396"/>
        <v>0</v>
      </c>
      <c r="H8461" s="179">
        <f t="shared" si="397"/>
        <v>599.75</v>
      </c>
      <c r="I8461" s="179">
        <f t="shared" si="398"/>
        <v>599.75</v>
      </c>
    </row>
    <row r="8462" spans="1:9" ht="15.75" thickBot="1">
      <c r="A8462" s="398"/>
      <c r="B8462" s="333">
        <v>4.49</v>
      </c>
      <c r="C8462" s="334">
        <v>293.23</v>
      </c>
      <c r="D8462" s="335" t="s">
        <v>385</v>
      </c>
      <c r="E8462" s="335" t="s">
        <v>386</v>
      </c>
      <c r="F8462" s="335" t="s">
        <v>831</v>
      </c>
      <c r="G8462" s="179">
        <f t="shared" si="396"/>
        <v>0</v>
      </c>
      <c r="H8462" s="179">
        <f t="shared" si="397"/>
        <v>293.23</v>
      </c>
      <c r="I8462" s="179">
        <f t="shared" si="398"/>
        <v>293.23</v>
      </c>
    </row>
    <row r="8463" spans="1:9" ht="15.75" thickBot="1">
      <c r="A8463" s="398"/>
      <c r="B8463" s="333">
        <v>9.5299999999999994</v>
      </c>
      <c r="C8463" s="334">
        <v>599.75</v>
      </c>
      <c r="D8463" s="335" t="s">
        <v>385</v>
      </c>
      <c r="E8463" s="335" t="s">
        <v>386</v>
      </c>
      <c r="F8463" s="335" t="s">
        <v>832</v>
      </c>
      <c r="G8463" s="179">
        <f t="shared" si="396"/>
        <v>0</v>
      </c>
      <c r="H8463" s="179">
        <f t="shared" si="397"/>
        <v>599.75</v>
      </c>
      <c r="I8463" s="179">
        <f t="shared" si="398"/>
        <v>599.75</v>
      </c>
    </row>
    <row r="8464" spans="1:9" ht="15.75" thickBot="1">
      <c r="A8464" s="398"/>
      <c r="B8464" s="333">
        <v>8.65</v>
      </c>
      <c r="C8464" s="334">
        <v>544.39</v>
      </c>
      <c r="D8464" s="335" t="s">
        <v>385</v>
      </c>
      <c r="E8464" s="335" t="s">
        <v>386</v>
      </c>
      <c r="F8464" s="335" t="s">
        <v>821</v>
      </c>
      <c r="G8464" s="179">
        <f t="shared" si="396"/>
        <v>0</v>
      </c>
      <c r="H8464" s="179">
        <f t="shared" si="397"/>
        <v>544.39</v>
      </c>
      <c r="I8464" s="179">
        <f t="shared" si="398"/>
        <v>544.39</v>
      </c>
    </row>
    <row r="8465" spans="1:9" ht="15.75" thickBot="1">
      <c r="A8465" s="398"/>
      <c r="B8465" s="333">
        <v>9.5299999999999994</v>
      </c>
      <c r="C8465" s="334">
        <v>599.75</v>
      </c>
      <c r="D8465" s="335" t="s">
        <v>385</v>
      </c>
      <c r="E8465" s="335" t="s">
        <v>386</v>
      </c>
      <c r="F8465" s="335" t="s">
        <v>833</v>
      </c>
      <c r="G8465" s="179">
        <f t="shared" si="396"/>
        <v>0</v>
      </c>
      <c r="H8465" s="179">
        <f t="shared" si="397"/>
        <v>599.75</v>
      </c>
      <c r="I8465" s="179">
        <f t="shared" si="398"/>
        <v>599.75</v>
      </c>
    </row>
    <row r="8466" spans="1:9" ht="15.75" thickBot="1">
      <c r="A8466" s="398"/>
      <c r="B8466" s="333">
        <v>9.5299999999999994</v>
      </c>
      <c r="C8466" s="334">
        <v>599.75</v>
      </c>
      <c r="D8466" s="335" t="s">
        <v>385</v>
      </c>
      <c r="E8466" s="335" t="s">
        <v>386</v>
      </c>
      <c r="F8466" s="335" t="s">
        <v>916</v>
      </c>
      <c r="G8466" s="179">
        <f t="shared" si="396"/>
        <v>0</v>
      </c>
      <c r="H8466" s="179">
        <f t="shared" si="397"/>
        <v>599.75</v>
      </c>
      <c r="I8466" s="179">
        <f t="shared" si="398"/>
        <v>599.75</v>
      </c>
    </row>
    <row r="8467" spans="1:9" ht="15.75" thickBot="1">
      <c r="A8467" s="398"/>
      <c r="B8467" s="333">
        <v>9.5299999999999994</v>
      </c>
      <c r="C8467" s="334">
        <v>599.75</v>
      </c>
      <c r="D8467" s="335" t="s">
        <v>385</v>
      </c>
      <c r="E8467" s="335" t="s">
        <v>386</v>
      </c>
      <c r="F8467" s="335" t="s">
        <v>917</v>
      </c>
      <c r="G8467" s="179">
        <f t="shared" si="396"/>
        <v>0</v>
      </c>
      <c r="H8467" s="179">
        <f t="shared" si="397"/>
        <v>599.75</v>
      </c>
      <c r="I8467" s="179">
        <f t="shared" si="398"/>
        <v>599.75</v>
      </c>
    </row>
    <row r="8468" spans="1:9" ht="15.75" thickBot="1">
      <c r="A8468" s="398"/>
      <c r="B8468" s="333">
        <v>0.24</v>
      </c>
      <c r="C8468" s="334">
        <v>17.309999999999999</v>
      </c>
      <c r="D8468" s="335" t="s">
        <v>834</v>
      </c>
      <c r="E8468" s="335" t="s">
        <v>386</v>
      </c>
      <c r="F8468" s="335" t="s">
        <v>818</v>
      </c>
      <c r="G8468" s="179">
        <f t="shared" si="396"/>
        <v>0</v>
      </c>
      <c r="H8468" s="179">
        <f t="shared" si="397"/>
        <v>0</v>
      </c>
      <c r="I8468" s="179">
        <f t="shared" si="398"/>
        <v>0</v>
      </c>
    </row>
    <row r="8469" spans="1:9" ht="15.75" thickBot="1">
      <c r="A8469" s="399"/>
      <c r="B8469" s="333">
        <v>0.08</v>
      </c>
      <c r="C8469" s="334">
        <v>5.77</v>
      </c>
      <c r="D8469" s="335" t="s">
        <v>392</v>
      </c>
      <c r="E8469" s="335" t="s">
        <v>386</v>
      </c>
      <c r="F8469" s="335" t="s">
        <v>818</v>
      </c>
      <c r="G8469" s="179">
        <f t="shared" si="396"/>
        <v>0</v>
      </c>
      <c r="H8469" s="179">
        <f t="shared" si="397"/>
        <v>0</v>
      </c>
      <c r="I8469" s="179">
        <f t="shared" si="398"/>
        <v>0</v>
      </c>
    </row>
    <row r="8470" spans="1:9" ht="15.75" thickBot="1">
      <c r="A8470" s="336" t="s">
        <v>574</v>
      </c>
      <c r="B8470" s="337">
        <v>181.96</v>
      </c>
      <c r="C8470" s="338">
        <v>11463.19</v>
      </c>
      <c r="D8470" s="394"/>
      <c r="E8470" s="395"/>
      <c r="F8470" s="396"/>
      <c r="G8470" s="179">
        <f t="shared" si="396"/>
        <v>0</v>
      </c>
      <c r="H8470" s="179">
        <f t="shared" si="397"/>
        <v>0</v>
      </c>
      <c r="I8470" s="179">
        <f t="shared" si="398"/>
        <v>0</v>
      </c>
    </row>
    <row r="8471" spans="1:9" ht="15.75" thickBot="1">
      <c r="A8471" s="397" t="s">
        <v>1120</v>
      </c>
      <c r="B8471" s="333">
        <v>1.76</v>
      </c>
      <c r="C8471" s="334">
        <v>129.03</v>
      </c>
      <c r="D8471" s="335" t="s">
        <v>391</v>
      </c>
      <c r="E8471" s="335" t="s">
        <v>386</v>
      </c>
      <c r="F8471" s="335" t="s">
        <v>817</v>
      </c>
      <c r="G8471" s="179">
        <f t="shared" si="396"/>
        <v>0</v>
      </c>
      <c r="H8471" s="179">
        <f t="shared" si="397"/>
        <v>0</v>
      </c>
      <c r="I8471" s="179">
        <f t="shared" si="398"/>
        <v>0</v>
      </c>
    </row>
    <row r="8472" spans="1:9" ht="15.75" thickBot="1">
      <c r="A8472" s="398"/>
      <c r="B8472" s="333">
        <v>1.76</v>
      </c>
      <c r="C8472" s="334">
        <v>129.03</v>
      </c>
      <c r="D8472" s="335" t="s">
        <v>391</v>
      </c>
      <c r="E8472" s="335" t="s">
        <v>386</v>
      </c>
      <c r="F8472" s="335" t="s">
        <v>818</v>
      </c>
      <c r="G8472" s="179">
        <f t="shared" si="396"/>
        <v>0</v>
      </c>
      <c r="H8472" s="179">
        <f t="shared" si="397"/>
        <v>0</v>
      </c>
      <c r="I8472" s="179">
        <f t="shared" si="398"/>
        <v>0</v>
      </c>
    </row>
    <row r="8473" spans="1:9" ht="15.75" thickBot="1">
      <c r="A8473" s="398"/>
      <c r="B8473" s="333">
        <v>1.76</v>
      </c>
      <c r="C8473" s="334">
        <v>133.01</v>
      </c>
      <c r="D8473" s="335" t="s">
        <v>391</v>
      </c>
      <c r="E8473" s="335" t="s">
        <v>386</v>
      </c>
      <c r="F8473" s="335" t="s">
        <v>819</v>
      </c>
      <c r="G8473" s="179">
        <f t="shared" si="396"/>
        <v>0</v>
      </c>
      <c r="H8473" s="179">
        <f t="shared" si="397"/>
        <v>0</v>
      </c>
      <c r="I8473" s="179">
        <f t="shared" si="398"/>
        <v>0</v>
      </c>
    </row>
    <row r="8474" spans="1:9" ht="15.75" thickBot="1">
      <c r="A8474" s="398"/>
      <c r="B8474" s="333">
        <v>1.76</v>
      </c>
      <c r="C8474" s="334">
        <v>133.01</v>
      </c>
      <c r="D8474" s="335" t="s">
        <v>391</v>
      </c>
      <c r="E8474" s="335" t="s">
        <v>386</v>
      </c>
      <c r="F8474" s="335" t="s">
        <v>820</v>
      </c>
      <c r="G8474" s="179">
        <f t="shared" si="396"/>
        <v>0</v>
      </c>
      <c r="H8474" s="179">
        <f t="shared" si="397"/>
        <v>0</v>
      </c>
      <c r="I8474" s="179">
        <f t="shared" si="398"/>
        <v>0</v>
      </c>
    </row>
    <row r="8475" spans="1:9" ht="15.75" thickBot="1">
      <c r="A8475" s="398"/>
      <c r="B8475" s="333">
        <v>1.76</v>
      </c>
      <c r="C8475" s="334">
        <v>133.01</v>
      </c>
      <c r="D8475" s="335" t="s">
        <v>391</v>
      </c>
      <c r="E8475" s="335" t="s">
        <v>386</v>
      </c>
      <c r="F8475" s="335" t="s">
        <v>821</v>
      </c>
      <c r="G8475" s="179">
        <f t="shared" si="396"/>
        <v>0</v>
      </c>
      <c r="H8475" s="179">
        <f t="shared" si="397"/>
        <v>0</v>
      </c>
      <c r="I8475" s="179">
        <f t="shared" si="398"/>
        <v>0</v>
      </c>
    </row>
    <row r="8476" spans="1:9" ht="15.75" thickBot="1">
      <c r="A8476" s="398"/>
      <c r="B8476" s="333">
        <v>17.309999999999999</v>
      </c>
      <c r="C8476" s="334">
        <v>1268.8800000000001</v>
      </c>
      <c r="D8476" s="335" t="s">
        <v>385</v>
      </c>
      <c r="E8476" s="335" t="s">
        <v>386</v>
      </c>
      <c r="F8476" s="335" t="s">
        <v>817</v>
      </c>
      <c r="G8476" s="179">
        <f t="shared" si="396"/>
        <v>0</v>
      </c>
      <c r="H8476" s="179">
        <f t="shared" si="397"/>
        <v>1268.8800000000001</v>
      </c>
      <c r="I8476" s="179">
        <f t="shared" si="398"/>
        <v>1268.8800000000001</v>
      </c>
    </row>
    <row r="8477" spans="1:9" ht="15.75" thickBot="1">
      <c r="A8477" s="398"/>
      <c r="B8477" s="333">
        <v>19.07</v>
      </c>
      <c r="C8477" s="334">
        <v>1397.92</v>
      </c>
      <c r="D8477" s="335" t="s">
        <v>385</v>
      </c>
      <c r="E8477" s="335" t="s">
        <v>386</v>
      </c>
      <c r="F8477" s="335" t="s">
        <v>822</v>
      </c>
      <c r="G8477" s="179">
        <f t="shared" si="396"/>
        <v>0</v>
      </c>
      <c r="H8477" s="179">
        <f t="shared" si="397"/>
        <v>1397.92</v>
      </c>
      <c r="I8477" s="179">
        <f t="shared" si="398"/>
        <v>1397.92</v>
      </c>
    </row>
    <row r="8478" spans="1:9" ht="15.75" thickBot="1">
      <c r="A8478" s="398"/>
      <c r="B8478" s="333">
        <v>19.07</v>
      </c>
      <c r="C8478" s="334">
        <v>1397.92</v>
      </c>
      <c r="D8478" s="335" t="s">
        <v>385</v>
      </c>
      <c r="E8478" s="335" t="s">
        <v>386</v>
      </c>
      <c r="F8478" s="335" t="s">
        <v>823</v>
      </c>
      <c r="G8478" s="179">
        <f t="shared" si="396"/>
        <v>0</v>
      </c>
      <c r="H8478" s="179">
        <f t="shared" si="397"/>
        <v>1397.92</v>
      </c>
      <c r="I8478" s="179">
        <f t="shared" si="398"/>
        <v>1397.92</v>
      </c>
    </row>
    <row r="8479" spans="1:9" ht="15.75" thickBot="1">
      <c r="A8479" s="398"/>
      <c r="B8479" s="333">
        <v>19.07</v>
      </c>
      <c r="C8479" s="334">
        <v>1397.92</v>
      </c>
      <c r="D8479" s="335" t="s">
        <v>385</v>
      </c>
      <c r="E8479" s="335" t="s">
        <v>386</v>
      </c>
      <c r="F8479" s="335" t="s">
        <v>824</v>
      </c>
      <c r="G8479" s="179">
        <f t="shared" si="396"/>
        <v>0</v>
      </c>
      <c r="H8479" s="179">
        <f t="shared" si="397"/>
        <v>1397.92</v>
      </c>
      <c r="I8479" s="179">
        <f t="shared" si="398"/>
        <v>1397.92</v>
      </c>
    </row>
    <row r="8480" spans="1:9" ht="15.75" thickBot="1">
      <c r="A8480" s="398"/>
      <c r="B8480" s="333">
        <v>19.07</v>
      </c>
      <c r="C8480" s="334">
        <v>1397.92</v>
      </c>
      <c r="D8480" s="335" t="s">
        <v>385</v>
      </c>
      <c r="E8480" s="335" t="s">
        <v>386</v>
      </c>
      <c r="F8480" s="335" t="s">
        <v>825</v>
      </c>
      <c r="G8480" s="179">
        <f t="shared" si="396"/>
        <v>0</v>
      </c>
      <c r="H8480" s="179">
        <f t="shared" si="397"/>
        <v>1397.92</v>
      </c>
      <c r="I8480" s="179">
        <f t="shared" si="398"/>
        <v>1397.92</v>
      </c>
    </row>
    <row r="8481" spans="1:9" ht="15.75" thickBot="1">
      <c r="A8481" s="398"/>
      <c r="B8481" s="333">
        <v>17.309999999999999</v>
      </c>
      <c r="C8481" s="334">
        <v>1268.8800000000001</v>
      </c>
      <c r="D8481" s="335" t="s">
        <v>385</v>
      </c>
      <c r="E8481" s="335" t="s">
        <v>386</v>
      </c>
      <c r="F8481" s="335" t="s">
        <v>818</v>
      </c>
      <c r="G8481" s="179">
        <f t="shared" si="396"/>
        <v>0</v>
      </c>
      <c r="H8481" s="179">
        <f t="shared" si="397"/>
        <v>1268.8800000000001</v>
      </c>
      <c r="I8481" s="179">
        <f t="shared" si="398"/>
        <v>1268.8800000000001</v>
      </c>
    </row>
    <row r="8482" spans="1:9" ht="15.75" thickBot="1">
      <c r="A8482" s="398"/>
      <c r="B8482" s="333">
        <v>19.07</v>
      </c>
      <c r="C8482" s="334">
        <v>1441</v>
      </c>
      <c r="D8482" s="335" t="s">
        <v>385</v>
      </c>
      <c r="E8482" s="335" t="s">
        <v>386</v>
      </c>
      <c r="F8482" s="335" t="s">
        <v>826</v>
      </c>
      <c r="G8482" s="179">
        <f t="shared" si="396"/>
        <v>0</v>
      </c>
      <c r="H8482" s="179">
        <f t="shared" si="397"/>
        <v>1441</v>
      </c>
      <c r="I8482" s="179">
        <f t="shared" si="398"/>
        <v>1441</v>
      </c>
    </row>
    <row r="8483" spans="1:9" ht="15.75" thickBot="1">
      <c r="A8483" s="398"/>
      <c r="B8483" s="333">
        <v>19.07</v>
      </c>
      <c r="C8483" s="334">
        <v>1441</v>
      </c>
      <c r="D8483" s="335" t="s">
        <v>385</v>
      </c>
      <c r="E8483" s="335" t="s">
        <v>386</v>
      </c>
      <c r="F8483" s="335" t="s">
        <v>827</v>
      </c>
      <c r="G8483" s="179">
        <f t="shared" si="396"/>
        <v>0</v>
      </c>
      <c r="H8483" s="179">
        <f t="shared" si="397"/>
        <v>1441</v>
      </c>
      <c r="I8483" s="179">
        <f t="shared" si="398"/>
        <v>1441</v>
      </c>
    </row>
    <row r="8484" spans="1:9" ht="15.75" thickBot="1">
      <c r="A8484" s="398"/>
      <c r="B8484" s="333">
        <v>19.07</v>
      </c>
      <c r="C8484" s="334">
        <v>1441</v>
      </c>
      <c r="D8484" s="335" t="s">
        <v>385</v>
      </c>
      <c r="E8484" s="335" t="s">
        <v>386</v>
      </c>
      <c r="F8484" s="335" t="s">
        <v>828</v>
      </c>
      <c r="G8484" s="179">
        <f t="shared" si="396"/>
        <v>0</v>
      </c>
      <c r="H8484" s="179">
        <f t="shared" si="397"/>
        <v>1441</v>
      </c>
      <c r="I8484" s="179">
        <f t="shared" si="398"/>
        <v>1441</v>
      </c>
    </row>
    <row r="8485" spans="1:9" ht="15.75" thickBot="1">
      <c r="A8485" s="398"/>
      <c r="B8485" s="333">
        <v>15.55</v>
      </c>
      <c r="C8485" s="334">
        <v>1174.98</v>
      </c>
      <c r="D8485" s="335" t="s">
        <v>385</v>
      </c>
      <c r="E8485" s="335" t="s">
        <v>386</v>
      </c>
      <c r="F8485" s="335" t="s">
        <v>819</v>
      </c>
      <c r="G8485" s="179">
        <f t="shared" si="396"/>
        <v>0</v>
      </c>
      <c r="H8485" s="179">
        <f t="shared" si="397"/>
        <v>1174.98</v>
      </c>
      <c r="I8485" s="179">
        <f t="shared" si="398"/>
        <v>1174.98</v>
      </c>
    </row>
    <row r="8486" spans="1:9" ht="15.75" thickBot="1">
      <c r="A8486" s="398"/>
      <c r="B8486" s="333">
        <v>19.07</v>
      </c>
      <c r="C8486" s="334">
        <v>1441</v>
      </c>
      <c r="D8486" s="335" t="s">
        <v>385</v>
      </c>
      <c r="E8486" s="335" t="s">
        <v>386</v>
      </c>
      <c r="F8486" s="335" t="s">
        <v>829</v>
      </c>
      <c r="G8486" s="179">
        <f t="shared" si="396"/>
        <v>0</v>
      </c>
      <c r="H8486" s="179">
        <f t="shared" si="397"/>
        <v>1441</v>
      </c>
      <c r="I8486" s="179">
        <f t="shared" si="398"/>
        <v>1441</v>
      </c>
    </row>
    <row r="8487" spans="1:9" ht="15.75" thickBot="1">
      <c r="A8487" s="398"/>
      <c r="B8487" s="333">
        <v>19.07</v>
      </c>
      <c r="C8487" s="334">
        <v>1441</v>
      </c>
      <c r="D8487" s="335" t="s">
        <v>385</v>
      </c>
      <c r="E8487" s="335" t="s">
        <v>386</v>
      </c>
      <c r="F8487" s="335" t="s">
        <v>830</v>
      </c>
      <c r="G8487" s="179">
        <f t="shared" si="396"/>
        <v>0</v>
      </c>
      <c r="H8487" s="179">
        <f t="shared" si="397"/>
        <v>1441</v>
      </c>
      <c r="I8487" s="179">
        <f t="shared" si="398"/>
        <v>1441</v>
      </c>
    </row>
    <row r="8488" spans="1:9" ht="15.75" thickBot="1">
      <c r="A8488" s="398"/>
      <c r="B8488" s="333">
        <v>15.55</v>
      </c>
      <c r="C8488" s="334">
        <v>1174.98</v>
      </c>
      <c r="D8488" s="335" t="s">
        <v>385</v>
      </c>
      <c r="E8488" s="335" t="s">
        <v>386</v>
      </c>
      <c r="F8488" s="335" t="s">
        <v>820</v>
      </c>
      <c r="G8488" s="179">
        <f t="shared" si="396"/>
        <v>0</v>
      </c>
      <c r="H8488" s="179">
        <f t="shared" si="397"/>
        <v>1174.98</v>
      </c>
      <c r="I8488" s="179">
        <f t="shared" si="398"/>
        <v>1174.98</v>
      </c>
    </row>
    <row r="8489" spans="1:9" ht="15.75" thickBot="1">
      <c r="A8489" s="398"/>
      <c r="B8489" s="333">
        <v>19.07</v>
      </c>
      <c r="C8489" s="334">
        <v>1441</v>
      </c>
      <c r="D8489" s="335" t="s">
        <v>385</v>
      </c>
      <c r="E8489" s="335" t="s">
        <v>386</v>
      </c>
      <c r="F8489" s="335" t="s">
        <v>805</v>
      </c>
      <c r="G8489" s="179">
        <f t="shared" si="396"/>
        <v>0</v>
      </c>
      <c r="H8489" s="179">
        <f t="shared" si="397"/>
        <v>1441</v>
      </c>
      <c r="I8489" s="179">
        <f t="shared" si="398"/>
        <v>1441</v>
      </c>
    </row>
    <row r="8490" spans="1:9" ht="15.75" thickBot="1">
      <c r="A8490" s="398"/>
      <c r="B8490" s="333">
        <v>4.99</v>
      </c>
      <c r="C8490" s="334">
        <v>376.92</v>
      </c>
      <c r="D8490" s="335" t="s">
        <v>385</v>
      </c>
      <c r="E8490" s="335" t="s">
        <v>386</v>
      </c>
      <c r="F8490" s="335" t="s">
        <v>831</v>
      </c>
      <c r="G8490" s="179">
        <f t="shared" si="396"/>
        <v>0</v>
      </c>
      <c r="H8490" s="179">
        <f t="shared" si="397"/>
        <v>376.92</v>
      </c>
      <c r="I8490" s="179">
        <f t="shared" si="398"/>
        <v>376.92</v>
      </c>
    </row>
    <row r="8491" spans="1:9" ht="15.75" thickBot="1">
      <c r="A8491" s="398"/>
      <c r="B8491" s="333">
        <v>19.07</v>
      </c>
      <c r="C8491" s="334">
        <v>1441</v>
      </c>
      <c r="D8491" s="335" t="s">
        <v>385</v>
      </c>
      <c r="E8491" s="335" t="s">
        <v>386</v>
      </c>
      <c r="F8491" s="335" t="s">
        <v>832</v>
      </c>
      <c r="G8491" s="179">
        <f t="shared" si="396"/>
        <v>0</v>
      </c>
      <c r="H8491" s="179">
        <f t="shared" si="397"/>
        <v>1441</v>
      </c>
      <c r="I8491" s="179">
        <f t="shared" si="398"/>
        <v>1441</v>
      </c>
    </row>
    <row r="8492" spans="1:9" ht="15.75" thickBot="1">
      <c r="A8492" s="398"/>
      <c r="B8492" s="333">
        <v>17.309999999999999</v>
      </c>
      <c r="C8492" s="334">
        <v>1307.99</v>
      </c>
      <c r="D8492" s="335" t="s">
        <v>385</v>
      </c>
      <c r="E8492" s="335" t="s">
        <v>386</v>
      </c>
      <c r="F8492" s="335" t="s">
        <v>821</v>
      </c>
      <c r="G8492" s="179">
        <f t="shared" si="396"/>
        <v>0</v>
      </c>
      <c r="H8492" s="179">
        <f t="shared" si="397"/>
        <v>1307.99</v>
      </c>
      <c r="I8492" s="179">
        <f t="shared" si="398"/>
        <v>1307.99</v>
      </c>
    </row>
    <row r="8493" spans="1:9" ht="15.75" thickBot="1">
      <c r="A8493" s="398"/>
      <c r="B8493" s="333">
        <v>19.07</v>
      </c>
      <c r="C8493" s="334">
        <v>1441</v>
      </c>
      <c r="D8493" s="335" t="s">
        <v>385</v>
      </c>
      <c r="E8493" s="335" t="s">
        <v>386</v>
      </c>
      <c r="F8493" s="335" t="s">
        <v>833</v>
      </c>
      <c r="G8493" s="179">
        <f t="shared" si="396"/>
        <v>0</v>
      </c>
      <c r="H8493" s="179">
        <f t="shared" si="397"/>
        <v>1441</v>
      </c>
      <c r="I8493" s="179">
        <f t="shared" si="398"/>
        <v>1441</v>
      </c>
    </row>
    <row r="8494" spans="1:9" ht="15.75" thickBot="1">
      <c r="A8494" s="398"/>
      <c r="B8494" s="333">
        <v>19.07</v>
      </c>
      <c r="C8494" s="334">
        <v>1441</v>
      </c>
      <c r="D8494" s="335" t="s">
        <v>385</v>
      </c>
      <c r="E8494" s="335" t="s">
        <v>386</v>
      </c>
      <c r="F8494" s="335" t="s">
        <v>916</v>
      </c>
      <c r="G8494" s="179">
        <f t="shared" si="396"/>
        <v>0</v>
      </c>
      <c r="H8494" s="179">
        <f t="shared" si="397"/>
        <v>1441</v>
      </c>
      <c r="I8494" s="179">
        <f t="shared" si="398"/>
        <v>1441</v>
      </c>
    </row>
    <row r="8495" spans="1:9" ht="15.75" thickBot="1">
      <c r="A8495" s="399"/>
      <c r="B8495" s="333">
        <v>17.309999999999999</v>
      </c>
      <c r="C8495" s="334">
        <v>1307.99</v>
      </c>
      <c r="D8495" s="335" t="s">
        <v>385</v>
      </c>
      <c r="E8495" s="335" t="s">
        <v>386</v>
      </c>
      <c r="F8495" s="335" t="s">
        <v>917</v>
      </c>
      <c r="G8495" s="179">
        <f t="shared" si="396"/>
        <v>0</v>
      </c>
      <c r="H8495" s="179">
        <f t="shared" si="397"/>
        <v>1307.99</v>
      </c>
      <c r="I8495" s="179">
        <f t="shared" si="398"/>
        <v>1307.99</v>
      </c>
    </row>
    <row r="8496" spans="1:9" ht="15.75" thickBot="1">
      <c r="A8496" s="336" t="s">
        <v>1120</v>
      </c>
      <c r="B8496" s="337">
        <v>362.04</v>
      </c>
      <c r="C8496" s="338">
        <v>27098.39</v>
      </c>
      <c r="D8496" s="394"/>
      <c r="E8496" s="395"/>
      <c r="F8496" s="396"/>
      <c r="G8496" s="179">
        <f t="shared" si="396"/>
        <v>0</v>
      </c>
      <c r="H8496" s="179">
        <f t="shared" si="397"/>
        <v>0</v>
      </c>
      <c r="I8496" s="179">
        <f t="shared" si="398"/>
        <v>0</v>
      </c>
    </row>
    <row r="8497" spans="1:9" ht="15.75" thickBot="1">
      <c r="A8497" s="397" t="s">
        <v>1121</v>
      </c>
      <c r="B8497" s="333">
        <v>3.52</v>
      </c>
      <c r="C8497" s="334">
        <v>266.02</v>
      </c>
      <c r="D8497" s="335" t="s">
        <v>391</v>
      </c>
      <c r="E8497" s="335" t="s">
        <v>386</v>
      </c>
      <c r="F8497" s="335" t="s">
        <v>919</v>
      </c>
      <c r="G8497" s="179">
        <f t="shared" si="396"/>
        <v>0</v>
      </c>
      <c r="H8497" s="179">
        <f t="shared" si="397"/>
        <v>0</v>
      </c>
      <c r="I8497" s="179">
        <f t="shared" si="398"/>
        <v>0</v>
      </c>
    </row>
    <row r="8498" spans="1:9" ht="15.75" thickBot="1">
      <c r="A8498" s="398"/>
      <c r="B8498" s="333">
        <v>3.52</v>
      </c>
      <c r="C8498" s="334">
        <v>266.02</v>
      </c>
      <c r="D8498" s="335" t="s">
        <v>391</v>
      </c>
      <c r="E8498" s="335" t="s">
        <v>386</v>
      </c>
      <c r="F8498" s="335" t="s">
        <v>858</v>
      </c>
      <c r="G8498" s="179">
        <f t="shared" si="396"/>
        <v>0</v>
      </c>
      <c r="H8498" s="179">
        <f t="shared" si="397"/>
        <v>0</v>
      </c>
      <c r="I8498" s="179">
        <f t="shared" si="398"/>
        <v>0</v>
      </c>
    </row>
    <row r="8499" spans="1:9" ht="15.75" thickBot="1">
      <c r="A8499" s="398"/>
      <c r="B8499" s="333">
        <v>19.07</v>
      </c>
      <c r="C8499" s="334">
        <v>1441</v>
      </c>
      <c r="D8499" s="335" t="s">
        <v>385</v>
      </c>
      <c r="E8499" s="335" t="s">
        <v>386</v>
      </c>
      <c r="F8499" s="335" t="s">
        <v>918</v>
      </c>
      <c r="G8499" s="179">
        <f t="shared" si="396"/>
        <v>0</v>
      </c>
      <c r="H8499" s="179">
        <f t="shared" si="397"/>
        <v>1441</v>
      </c>
      <c r="I8499" s="179">
        <f t="shared" si="398"/>
        <v>1441</v>
      </c>
    </row>
    <row r="8500" spans="1:9" ht="15.75" thickBot="1">
      <c r="A8500" s="398"/>
      <c r="B8500" s="333">
        <v>15.55</v>
      </c>
      <c r="C8500" s="334">
        <v>1174.98</v>
      </c>
      <c r="D8500" s="335" t="s">
        <v>385</v>
      </c>
      <c r="E8500" s="335" t="s">
        <v>386</v>
      </c>
      <c r="F8500" s="335" t="s">
        <v>919</v>
      </c>
      <c r="G8500" s="179">
        <f t="shared" si="396"/>
        <v>0</v>
      </c>
      <c r="H8500" s="179">
        <f t="shared" si="397"/>
        <v>1174.98</v>
      </c>
      <c r="I8500" s="179">
        <f t="shared" si="398"/>
        <v>1174.98</v>
      </c>
    </row>
    <row r="8501" spans="1:9" ht="15.75" thickBot="1">
      <c r="A8501" s="398"/>
      <c r="B8501" s="333">
        <v>19.07</v>
      </c>
      <c r="C8501" s="334">
        <v>1441</v>
      </c>
      <c r="D8501" s="335" t="s">
        <v>385</v>
      </c>
      <c r="E8501" s="335" t="s">
        <v>386</v>
      </c>
      <c r="F8501" s="335" t="s">
        <v>920</v>
      </c>
      <c r="G8501" s="179">
        <f t="shared" si="396"/>
        <v>0</v>
      </c>
      <c r="H8501" s="179">
        <f t="shared" si="397"/>
        <v>1441</v>
      </c>
      <c r="I8501" s="179">
        <f t="shared" si="398"/>
        <v>1441</v>
      </c>
    </row>
    <row r="8502" spans="1:9" ht="15.75" thickBot="1">
      <c r="A8502" s="398"/>
      <c r="B8502" s="333">
        <v>13.79</v>
      </c>
      <c r="C8502" s="334">
        <v>1041.97</v>
      </c>
      <c r="D8502" s="335" t="s">
        <v>385</v>
      </c>
      <c r="E8502" s="335" t="s">
        <v>386</v>
      </c>
      <c r="F8502" s="335" t="s">
        <v>858</v>
      </c>
      <c r="G8502" s="179">
        <f t="shared" si="396"/>
        <v>0</v>
      </c>
      <c r="H8502" s="179">
        <f t="shared" si="397"/>
        <v>1041.97</v>
      </c>
      <c r="I8502" s="179">
        <f t="shared" si="398"/>
        <v>1041.97</v>
      </c>
    </row>
    <row r="8503" spans="1:9" ht="15.75" thickBot="1">
      <c r="A8503" s="399"/>
      <c r="B8503" s="333">
        <v>0</v>
      </c>
      <c r="C8503" s="334">
        <v>87.06</v>
      </c>
      <c r="D8503" s="335" t="s">
        <v>393</v>
      </c>
      <c r="E8503" s="335" t="s">
        <v>386</v>
      </c>
      <c r="F8503" s="335" t="s">
        <v>859</v>
      </c>
      <c r="G8503" s="179">
        <f t="shared" si="396"/>
        <v>0</v>
      </c>
      <c r="H8503" s="179">
        <f t="shared" si="397"/>
        <v>0</v>
      </c>
      <c r="I8503" s="179">
        <f t="shared" si="398"/>
        <v>0</v>
      </c>
    </row>
    <row r="8504" spans="1:9" ht="15.75" thickBot="1">
      <c r="A8504" s="336" t="s">
        <v>1121</v>
      </c>
      <c r="B8504" s="337">
        <v>74.52</v>
      </c>
      <c r="C8504" s="338">
        <v>5718.05</v>
      </c>
      <c r="D8504" s="394"/>
      <c r="E8504" s="395"/>
      <c r="F8504" s="396"/>
      <c r="G8504" s="179">
        <f t="shared" si="396"/>
        <v>0</v>
      </c>
      <c r="H8504" s="179">
        <f t="shared" si="397"/>
        <v>0</v>
      </c>
      <c r="I8504" s="179">
        <f t="shared" si="398"/>
        <v>0</v>
      </c>
    </row>
    <row r="8505" spans="1:9" ht="15.75" thickBot="1">
      <c r="A8505" s="335" t="s">
        <v>1122</v>
      </c>
      <c r="B8505" s="333">
        <v>16</v>
      </c>
      <c r="C8505" s="334">
        <v>348.8</v>
      </c>
      <c r="D8505" s="335" t="s">
        <v>384</v>
      </c>
      <c r="E8505" s="335" t="s">
        <v>386</v>
      </c>
      <c r="F8505" s="335" t="s">
        <v>872</v>
      </c>
      <c r="G8505" s="179">
        <f t="shared" si="396"/>
        <v>348.8</v>
      </c>
      <c r="H8505" s="179">
        <f t="shared" si="397"/>
        <v>0</v>
      </c>
      <c r="I8505" s="179">
        <f t="shared" si="398"/>
        <v>348.8</v>
      </c>
    </row>
    <row r="8506" spans="1:9" ht="15.75" thickBot="1">
      <c r="A8506" s="336" t="s">
        <v>1122</v>
      </c>
      <c r="B8506" s="337">
        <v>16</v>
      </c>
      <c r="C8506" s="338">
        <v>348.8</v>
      </c>
      <c r="D8506" s="394"/>
      <c r="E8506" s="395"/>
      <c r="F8506" s="396"/>
      <c r="G8506" s="179">
        <f t="shared" si="396"/>
        <v>0</v>
      </c>
      <c r="H8506" s="179">
        <f t="shared" si="397"/>
        <v>0</v>
      </c>
      <c r="I8506" s="179">
        <f t="shared" si="398"/>
        <v>0</v>
      </c>
    </row>
    <row r="8507" spans="1:9" ht="15.75" thickBot="1">
      <c r="A8507" s="397" t="s">
        <v>1123</v>
      </c>
      <c r="B8507" s="333">
        <v>7</v>
      </c>
      <c r="C8507" s="334">
        <v>215.23</v>
      </c>
      <c r="D8507" s="335" t="s">
        <v>387</v>
      </c>
      <c r="E8507" s="335" t="s">
        <v>386</v>
      </c>
      <c r="F8507" s="335" t="s">
        <v>867</v>
      </c>
      <c r="G8507" s="179">
        <f t="shared" si="396"/>
        <v>0</v>
      </c>
      <c r="H8507" s="179">
        <f t="shared" si="397"/>
        <v>0</v>
      </c>
      <c r="I8507" s="179">
        <f t="shared" si="398"/>
        <v>0</v>
      </c>
    </row>
    <row r="8508" spans="1:9" ht="15.75" thickBot="1">
      <c r="A8508" s="398"/>
      <c r="B8508" s="333">
        <v>5</v>
      </c>
      <c r="C8508" s="334">
        <v>153.74</v>
      </c>
      <c r="D8508" s="335" t="s">
        <v>387</v>
      </c>
      <c r="E8508" s="335" t="s">
        <v>386</v>
      </c>
      <c r="F8508" s="335" t="s">
        <v>868</v>
      </c>
      <c r="G8508" s="179">
        <f t="shared" si="396"/>
        <v>0</v>
      </c>
      <c r="H8508" s="179">
        <f t="shared" si="397"/>
        <v>0</v>
      </c>
      <c r="I8508" s="179">
        <f t="shared" si="398"/>
        <v>0</v>
      </c>
    </row>
    <row r="8509" spans="1:9" ht="15.75" thickBot="1">
      <c r="A8509" s="398"/>
      <c r="B8509" s="333">
        <v>4</v>
      </c>
      <c r="C8509" s="334">
        <v>122.99</v>
      </c>
      <c r="D8509" s="335" t="s">
        <v>387</v>
      </c>
      <c r="E8509" s="335" t="s">
        <v>386</v>
      </c>
      <c r="F8509" s="335" t="s">
        <v>858</v>
      </c>
      <c r="G8509" s="179">
        <f t="shared" si="396"/>
        <v>0</v>
      </c>
      <c r="H8509" s="179">
        <f t="shared" si="397"/>
        <v>0</v>
      </c>
      <c r="I8509" s="179">
        <f t="shared" si="398"/>
        <v>0</v>
      </c>
    </row>
    <row r="8510" spans="1:9" ht="15.75" thickBot="1">
      <c r="A8510" s="398"/>
      <c r="B8510" s="333">
        <v>80</v>
      </c>
      <c r="C8510" s="334">
        <v>1639.87</v>
      </c>
      <c r="D8510" s="335" t="s">
        <v>384</v>
      </c>
      <c r="E8510" s="335" t="s">
        <v>386</v>
      </c>
      <c r="F8510" s="335" t="s">
        <v>867</v>
      </c>
      <c r="G8510" s="179">
        <f t="shared" si="396"/>
        <v>1639.87</v>
      </c>
      <c r="H8510" s="179">
        <f t="shared" si="397"/>
        <v>0</v>
      </c>
      <c r="I8510" s="179">
        <f t="shared" si="398"/>
        <v>1639.87</v>
      </c>
    </row>
    <row r="8511" spans="1:9" ht="15.75" thickBot="1">
      <c r="A8511" s="398"/>
      <c r="B8511" s="333">
        <v>90.5</v>
      </c>
      <c r="C8511" s="334">
        <v>1868.77</v>
      </c>
      <c r="D8511" s="335" t="s">
        <v>384</v>
      </c>
      <c r="E8511" s="335" t="s">
        <v>386</v>
      </c>
      <c r="F8511" s="335" t="s">
        <v>868</v>
      </c>
      <c r="G8511" s="179">
        <f t="shared" si="396"/>
        <v>1868.77</v>
      </c>
      <c r="H8511" s="179">
        <f t="shared" si="397"/>
        <v>0</v>
      </c>
      <c r="I8511" s="179">
        <f t="shared" si="398"/>
        <v>1868.77</v>
      </c>
    </row>
    <row r="8512" spans="1:9" ht="15.75" thickBot="1">
      <c r="A8512" s="398"/>
      <c r="B8512" s="333">
        <v>55</v>
      </c>
      <c r="C8512" s="334">
        <v>1127.4100000000001</v>
      </c>
      <c r="D8512" s="335" t="s">
        <v>384</v>
      </c>
      <c r="E8512" s="335" t="s">
        <v>386</v>
      </c>
      <c r="F8512" s="335" t="s">
        <v>838</v>
      </c>
      <c r="G8512" s="179">
        <f t="shared" si="396"/>
        <v>1127.4100000000001</v>
      </c>
      <c r="H8512" s="179">
        <f t="shared" si="397"/>
        <v>0</v>
      </c>
      <c r="I8512" s="179">
        <f t="shared" si="398"/>
        <v>1127.4100000000001</v>
      </c>
    </row>
    <row r="8513" spans="1:9" ht="15.75" thickBot="1">
      <c r="A8513" s="398"/>
      <c r="B8513" s="333">
        <v>68</v>
      </c>
      <c r="C8513" s="334">
        <v>1393.89</v>
      </c>
      <c r="D8513" s="335" t="s">
        <v>384</v>
      </c>
      <c r="E8513" s="335" t="s">
        <v>386</v>
      </c>
      <c r="F8513" s="335" t="s">
        <v>872</v>
      </c>
      <c r="G8513" s="179">
        <f t="shared" si="396"/>
        <v>1393.89</v>
      </c>
      <c r="H8513" s="179">
        <f t="shared" si="397"/>
        <v>0</v>
      </c>
      <c r="I8513" s="179">
        <f t="shared" si="398"/>
        <v>1393.89</v>
      </c>
    </row>
    <row r="8514" spans="1:9" ht="15.75" thickBot="1">
      <c r="A8514" s="399"/>
      <c r="B8514" s="333">
        <v>82</v>
      </c>
      <c r="C8514" s="334">
        <v>1680.87</v>
      </c>
      <c r="D8514" s="335" t="s">
        <v>384</v>
      </c>
      <c r="E8514" s="335" t="s">
        <v>386</v>
      </c>
      <c r="F8514" s="335" t="s">
        <v>858</v>
      </c>
      <c r="G8514" s="179">
        <f t="shared" si="396"/>
        <v>1680.87</v>
      </c>
      <c r="H8514" s="179">
        <f t="shared" si="397"/>
        <v>0</v>
      </c>
      <c r="I8514" s="179">
        <f t="shared" si="398"/>
        <v>1680.87</v>
      </c>
    </row>
    <row r="8515" spans="1:9" ht="15.75" thickBot="1">
      <c r="A8515" s="336" t="s">
        <v>1123</v>
      </c>
      <c r="B8515" s="337">
        <v>391.5</v>
      </c>
      <c r="C8515" s="338">
        <v>8202.77</v>
      </c>
      <c r="D8515" s="394"/>
      <c r="E8515" s="395"/>
      <c r="F8515" s="396"/>
      <c r="G8515" s="179">
        <f t="shared" si="396"/>
        <v>0</v>
      </c>
      <c r="H8515" s="179">
        <f t="shared" si="397"/>
        <v>0</v>
      </c>
      <c r="I8515" s="179">
        <f t="shared" si="398"/>
        <v>0</v>
      </c>
    </row>
    <row r="8516" spans="1:9" ht="15.75" thickBot="1">
      <c r="A8516" s="397" t="s">
        <v>1124</v>
      </c>
      <c r="B8516" s="333">
        <v>11</v>
      </c>
      <c r="C8516" s="334">
        <v>713.94</v>
      </c>
      <c r="D8516" s="335" t="s">
        <v>387</v>
      </c>
      <c r="E8516" s="335" t="s">
        <v>386</v>
      </c>
      <c r="F8516" s="335" t="s">
        <v>867</v>
      </c>
      <c r="G8516" s="179">
        <f t="shared" si="396"/>
        <v>0</v>
      </c>
      <c r="H8516" s="179">
        <f t="shared" si="397"/>
        <v>0</v>
      </c>
      <c r="I8516" s="179">
        <f t="shared" si="398"/>
        <v>0</v>
      </c>
    </row>
    <row r="8517" spans="1:9" ht="15.75" thickBot="1">
      <c r="A8517" s="398"/>
      <c r="B8517" s="333">
        <v>13.5</v>
      </c>
      <c r="C8517" s="334">
        <v>876.2</v>
      </c>
      <c r="D8517" s="335" t="s">
        <v>387</v>
      </c>
      <c r="E8517" s="335" t="s">
        <v>386</v>
      </c>
      <c r="F8517" s="335" t="s">
        <v>838</v>
      </c>
      <c r="G8517" s="179">
        <f t="shared" ref="G8517:G8580" si="399">IF(D8517="REG",C8517,0)</f>
        <v>0</v>
      </c>
      <c r="H8517" s="179">
        <f t="shared" ref="H8517:H8580" si="400">IF(D8517="SAL",C8517,0)</f>
        <v>0</v>
      </c>
      <c r="I8517" s="179">
        <f t="shared" ref="I8517:I8580" si="401">+G8517+H8517</f>
        <v>0</v>
      </c>
    </row>
    <row r="8518" spans="1:9" ht="15.75" thickBot="1">
      <c r="A8518" s="398"/>
      <c r="B8518" s="333">
        <v>17</v>
      </c>
      <c r="C8518" s="334">
        <v>705.3</v>
      </c>
      <c r="D8518" s="335" t="s">
        <v>387</v>
      </c>
      <c r="E8518" s="335" t="s">
        <v>386</v>
      </c>
      <c r="F8518" s="335" t="s">
        <v>872</v>
      </c>
      <c r="G8518" s="179">
        <f t="shared" si="399"/>
        <v>0</v>
      </c>
      <c r="H8518" s="179">
        <f t="shared" si="400"/>
        <v>0</v>
      </c>
      <c r="I8518" s="179">
        <f t="shared" si="401"/>
        <v>0</v>
      </c>
    </row>
    <row r="8519" spans="1:9" ht="15.75" thickBot="1">
      <c r="A8519" s="398"/>
      <c r="B8519" s="333">
        <v>12.5</v>
      </c>
      <c r="C8519" s="334">
        <v>566.98</v>
      </c>
      <c r="D8519" s="335" t="s">
        <v>387</v>
      </c>
      <c r="E8519" s="335" t="s">
        <v>386</v>
      </c>
      <c r="F8519" s="335" t="s">
        <v>858</v>
      </c>
      <c r="G8519" s="179">
        <f t="shared" si="399"/>
        <v>0</v>
      </c>
      <c r="H8519" s="179">
        <f t="shared" si="400"/>
        <v>0</v>
      </c>
      <c r="I8519" s="179">
        <f t="shared" si="401"/>
        <v>0</v>
      </c>
    </row>
    <row r="8520" spans="1:9" ht="15.75" thickBot="1">
      <c r="A8520" s="398"/>
      <c r="B8520" s="333">
        <v>39</v>
      </c>
      <c r="C8520" s="334">
        <v>1252.97</v>
      </c>
      <c r="D8520" s="335" t="s">
        <v>384</v>
      </c>
      <c r="E8520" s="335" t="s">
        <v>386</v>
      </c>
      <c r="F8520" s="335" t="s">
        <v>867</v>
      </c>
      <c r="G8520" s="179">
        <f t="shared" si="399"/>
        <v>1252.97</v>
      </c>
      <c r="H8520" s="179">
        <f t="shared" si="400"/>
        <v>0</v>
      </c>
      <c r="I8520" s="179">
        <f t="shared" si="401"/>
        <v>1252.97</v>
      </c>
    </row>
    <row r="8521" spans="1:9" ht="15.75" thickBot="1">
      <c r="A8521" s="398"/>
      <c r="B8521" s="333">
        <v>36.5</v>
      </c>
      <c r="C8521" s="334">
        <v>1038.2</v>
      </c>
      <c r="D8521" s="335" t="s">
        <v>384</v>
      </c>
      <c r="E8521" s="335" t="s">
        <v>386</v>
      </c>
      <c r="F8521" s="335" t="s">
        <v>868</v>
      </c>
      <c r="G8521" s="179">
        <f t="shared" si="399"/>
        <v>1038.2</v>
      </c>
      <c r="H8521" s="179">
        <f t="shared" si="400"/>
        <v>0</v>
      </c>
      <c r="I8521" s="179">
        <f t="shared" si="401"/>
        <v>1038.2</v>
      </c>
    </row>
    <row r="8522" spans="1:9" ht="15.75" thickBot="1">
      <c r="A8522" s="398"/>
      <c r="B8522" s="333">
        <v>98</v>
      </c>
      <c r="C8522" s="334">
        <v>3341.69</v>
      </c>
      <c r="D8522" s="335" t="s">
        <v>384</v>
      </c>
      <c r="E8522" s="335" t="s">
        <v>386</v>
      </c>
      <c r="F8522" s="335" t="s">
        <v>838</v>
      </c>
      <c r="G8522" s="179">
        <f t="shared" si="399"/>
        <v>3341.69</v>
      </c>
      <c r="H8522" s="179">
        <f t="shared" si="400"/>
        <v>0</v>
      </c>
      <c r="I8522" s="179">
        <f t="shared" si="401"/>
        <v>3341.69</v>
      </c>
    </row>
    <row r="8523" spans="1:9" ht="15.75" thickBot="1">
      <c r="A8523" s="398"/>
      <c r="B8523" s="333">
        <v>55</v>
      </c>
      <c r="C8523" s="334">
        <v>2094.37</v>
      </c>
      <c r="D8523" s="335" t="s">
        <v>384</v>
      </c>
      <c r="E8523" s="335" t="s">
        <v>386</v>
      </c>
      <c r="F8523" s="335" t="s">
        <v>872</v>
      </c>
      <c r="G8523" s="179">
        <f t="shared" si="399"/>
        <v>2094.37</v>
      </c>
      <c r="H8523" s="179">
        <f t="shared" si="400"/>
        <v>0</v>
      </c>
      <c r="I8523" s="179">
        <f t="shared" si="401"/>
        <v>2094.37</v>
      </c>
    </row>
    <row r="8524" spans="1:9" ht="15.75" thickBot="1">
      <c r="A8524" s="398"/>
      <c r="B8524" s="333">
        <v>45</v>
      </c>
      <c r="C8524" s="334">
        <v>1241.5999999999999</v>
      </c>
      <c r="D8524" s="335" t="s">
        <v>384</v>
      </c>
      <c r="E8524" s="335" t="s">
        <v>386</v>
      </c>
      <c r="F8524" s="335" t="s">
        <v>858</v>
      </c>
      <c r="G8524" s="179">
        <f t="shared" si="399"/>
        <v>1241.5999999999999</v>
      </c>
      <c r="H8524" s="179">
        <f t="shared" si="400"/>
        <v>0</v>
      </c>
      <c r="I8524" s="179">
        <f t="shared" si="401"/>
        <v>1241.5999999999999</v>
      </c>
    </row>
    <row r="8525" spans="1:9" ht="15.75" thickBot="1">
      <c r="A8525" s="399"/>
      <c r="B8525" s="333">
        <v>0</v>
      </c>
      <c r="C8525" s="334">
        <v>116.95</v>
      </c>
      <c r="D8525" s="335" t="s">
        <v>393</v>
      </c>
      <c r="E8525" s="335" t="s">
        <v>386</v>
      </c>
      <c r="F8525" s="335" t="s">
        <v>859</v>
      </c>
      <c r="G8525" s="179">
        <f t="shared" si="399"/>
        <v>0</v>
      </c>
      <c r="H8525" s="179">
        <f t="shared" si="400"/>
        <v>0</v>
      </c>
      <c r="I8525" s="179">
        <f t="shared" si="401"/>
        <v>0</v>
      </c>
    </row>
    <row r="8526" spans="1:9" ht="15.75" thickBot="1">
      <c r="A8526" s="336" t="s">
        <v>1124</v>
      </c>
      <c r="B8526" s="337">
        <v>327.5</v>
      </c>
      <c r="C8526" s="338">
        <v>11948.2</v>
      </c>
      <c r="D8526" s="394"/>
      <c r="E8526" s="395"/>
      <c r="F8526" s="396"/>
      <c r="G8526" s="179">
        <f t="shared" si="399"/>
        <v>0</v>
      </c>
      <c r="H8526" s="179">
        <f t="shared" si="400"/>
        <v>0</v>
      </c>
      <c r="I8526" s="179">
        <f t="shared" si="401"/>
        <v>0</v>
      </c>
    </row>
    <row r="8527" spans="1:9" ht="15.75" thickBot="1">
      <c r="A8527" s="397" t="s">
        <v>1125</v>
      </c>
      <c r="B8527" s="333">
        <v>2.4</v>
      </c>
      <c r="C8527" s="334">
        <v>118.8</v>
      </c>
      <c r="D8527" s="335" t="s">
        <v>391</v>
      </c>
      <c r="E8527" s="335" t="s">
        <v>386</v>
      </c>
      <c r="F8527" s="335" t="s">
        <v>919</v>
      </c>
      <c r="G8527" s="179">
        <f t="shared" si="399"/>
        <v>0</v>
      </c>
      <c r="H8527" s="179">
        <f t="shared" si="400"/>
        <v>0</v>
      </c>
      <c r="I8527" s="179">
        <f t="shared" si="401"/>
        <v>0</v>
      </c>
    </row>
    <row r="8528" spans="1:9" ht="15.75" thickBot="1">
      <c r="A8528" s="398"/>
      <c r="B8528" s="333">
        <v>2.4</v>
      </c>
      <c r="C8528" s="334">
        <v>118.8</v>
      </c>
      <c r="D8528" s="335" t="s">
        <v>391</v>
      </c>
      <c r="E8528" s="335" t="s">
        <v>386</v>
      </c>
      <c r="F8528" s="335" t="s">
        <v>858</v>
      </c>
      <c r="G8528" s="179">
        <f t="shared" si="399"/>
        <v>0</v>
      </c>
      <c r="H8528" s="179">
        <f t="shared" si="400"/>
        <v>0</v>
      </c>
      <c r="I8528" s="179">
        <f t="shared" si="401"/>
        <v>0</v>
      </c>
    </row>
    <row r="8529" spans="1:9" ht="15.75" thickBot="1">
      <c r="A8529" s="398"/>
      <c r="B8529" s="333">
        <v>16</v>
      </c>
      <c r="C8529" s="334">
        <v>565.65</v>
      </c>
      <c r="D8529" s="335" t="s">
        <v>387</v>
      </c>
      <c r="E8529" s="335" t="s">
        <v>386</v>
      </c>
      <c r="F8529" s="335" t="s">
        <v>867</v>
      </c>
      <c r="G8529" s="179">
        <f t="shared" si="399"/>
        <v>0</v>
      </c>
      <c r="H8529" s="179">
        <f t="shared" si="400"/>
        <v>0</v>
      </c>
      <c r="I8529" s="179">
        <f t="shared" si="401"/>
        <v>0</v>
      </c>
    </row>
    <row r="8530" spans="1:9" ht="15.75" thickBot="1">
      <c r="A8530" s="398"/>
      <c r="B8530" s="333">
        <v>11</v>
      </c>
      <c r="C8530" s="334">
        <v>444.6</v>
      </c>
      <c r="D8530" s="335" t="s">
        <v>387</v>
      </c>
      <c r="E8530" s="335" t="s">
        <v>386</v>
      </c>
      <c r="F8530" s="335" t="s">
        <v>868</v>
      </c>
      <c r="G8530" s="179">
        <f t="shared" si="399"/>
        <v>0</v>
      </c>
      <c r="H8530" s="179">
        <f t="shared" si="400"/>
        <v>0</v>
      </c>
      <c r="I8530" s="179">
        <f t="shared" si="401"/>
        <v>0</v>
      </c>
    </row>
    <row r="8531" spans="1:9" ht="15.75" thickBot="1">
      <c r="A8531" s="398"/>
      <c r="B8531" s="333">
        <v>21</v>
      </c>
      <c r="C8531" s="334">
        <v>729.15</v>
      </c>
      <c r="D8531" s="335" t="s">
        <v>387</v>
      </c>
      <c r="E8531" s="335" t="s">
        <v>386</v>
      </c>
      <c r="F8531" s="335" t="s">
        <v>838</v>
      </c>
      <c r="G8531" s="179">
        <f t="shared" si="399"/>
        <v>0</v>
      </c>
      <c r="H8531" s="179">
        <f t="shared" si="400"/>
        <v>0</v>
      </c>
      <c r="I8531" s="179">
        <f t="shared" si="401"/>
        <v>0</v>
      </c>
    </row>
    <row r="8532" spans="1:9" ht="15.75" thickBot="1">
      <c r="A8532" s="398"/>
      <c r="B8532" s="333">
        <v>25</v>
      </c>
      <c r="C8532" s="334">
        <v>817.5</v>
      </c>
      <c r="D8532" s="335" t="s">
        <v>387</v>
      </c>
      <c r="E8532" s="335" t="s">
        <v>386</v>
      </c>
      <c r="F8532" s="335" t="s">
        <v>872</v>
      </c>
      <c r="G8532" s="179">
        <f t="shared" si="399"/>
        <v>0</v>
      </c>
      <c r="H8532" s="179">
        <f t="shared" si="400"/>
        <v>0</v>
      </c>
      <c r="I8532" s="179">
        <f t="shared" si="401"/>
        <v>0</v>
      </c>
    </row>
    <row r="8533" spans="1:9" ht="15.75" thickBot="1">
      <c r="A8533" s="398"/>
      <c r="B8533" s="333">
        <v>19</v>
      </c>
      <c r="C8533" s="334">
        <v>621.29999999999995</v>
      </c>
      <c r="D8533" s="335" t="s">
        <v>387</v>
      </c>
      <c r="E8533" s="335" t="s">
        <v>386</v>
      </c>
      <c r="F8533" s="335" t="s">
        <v>858</v>
      </c>
      <c r="G8533" s="179">
        <f t="shared" si="399"/>
        <v>0</v>
      </c>
      <c r="H8533" s="179">
        <f t="shared" si="400"/>
        <v>0</v>
      </c>
      <c r="I8533" s="179">
        <f t="shared" si="401"/>
        <v>0</v>
      </c>
    </row>
    <row r="8534" spans="1:9" ht="15.75" thickBot="1">
      <c r="A8534" s="398"/>
      <c r="B8534" s="333">
        <v>62</v>
      </c>
      <c r="C8534" s="334">
        <v>1673.33</v>
      </c>
      <c r="D8534" s="335" t="s">
        <v>384</v>
      </c>
      <c r="E8534" s="335" t="s">
        <v>386</v>
      </c>
      <c r="F8534" s="335" t="s">
        <v>867</v>
      </c>
      <c r="G8534" s="179">
        <f t="shared" si="399"/>
        <v>1673.33</v>
      </c>
      <c r="H8534" s="179">
        <f t="shared" si="400"/>
        <v>0</v>
      </c>
      <c r="I8534" s="179">
        <f t="shared" si="401"/>
        <v>1673.33</v>
      </c>
    </row>
    <row r="8535" spans="1:9" ht="15.75" thickBot="1">
      <c r="A8535" s="398"/>
      <c r="B8535" s="333">
        <v>63</v>
      </c>
      <c r="C8535" s="334">
        <v>1599.42</v>
      </c>
      <c r="D8535" s="335" t="s">
        <v>384</v>
      </c>
      <c r="E8535" s="335" t="s">
        <v>386</v>
      </c>
      <c r="F8535" s="335" t="s">
        <v>868</v>
      </c>
      <c r="G8535" s="179">
        <f t="shared" si="399"/>
        <v>1599.42</v>
      </c>
      <c r="H8535" s="179">
        <f t="shared" si="400"/>
        <v>0</v>
      </c>
      <c r="I8535" s="179">
        <f t="shared" si="401"/>
        <v>1599.42</v>
      </c>
    </row>
    <row r="8536" spans="1:9" ht="15.75" thickBot="1">
      <c r="A8536" s="398"/>
      <c r="B8536" s="333">
        <v>24</v>
      </c>
      <c r="C8536" s="334">
        <v>523.20000000000005</v>
      </c>
      <c r="D8536" s="335" t="s">
        <v>384</v>
      </c>
      <c r="E8536" s="335" t="s">
        <v>386</v>
      </c>
      <c r="F8536" s="335" t="s">
        <v>838</v>
      </c>
      <c r="G8536" s="179">
        <f t="shared" si="399"/>
        <v>523.20000000000005</v>
      </c>
      <c r="H8536" s="179">
        <f t="shared" si="400"/>
        <v>0</v>
      </c>
      <c r="I8536" s="179">
        <f t="shared" si="401"/>
        <v>523.20000000000005</v>
      </c>
    </row>
    <row r="8537" spans="1:9" ht="15.75" thickBot="1">
      <c r="A8537" s="398"/>
      <c r="B8537" s="333">
        <v>69</v>
      </c>
      <c r="C8537" s="334">
        <v>1606.08</v>
      </c>
      <c r="D8537" s="335" t="s">
        <v>384</v>
      </c>
      <c r="E8537" s="335" t="s">
        <v>386</v>
      </c>
      <c r="F8537" s="335" t="s">
        <v>872</v>
      </c>
      <c r="G8537" s="179">
        <f t="shared" si="399"/>
        <v>1606.08</v>
      </c>
      <c r="H8537" s="179">
        <f t="shared" si="400"/>
        <v>0</v>
      </c>
      <c r="I8537" s="179">
        <f t="shared" si="401"/>
        <v>1606.08</v>
      </c>
    </row>
    <row r="8538" spans="1:9" ht="15.75" thickBot="1">
      <c r="A8538" s="398"/>
      <c r="B8538" s="333">
        <v>40.5</v>
      </c>
      <c r="C8538" s="334">
        <v>970.86</v>
      </c>
      <c r="D8538" s="335" t="s">
        <v>384</v>
      </c>
      <c r="E8538" s="335" t="s">
        <v>386</v>
      </c>
      <c r="F8538" s="335" t="s">
        <v>858</v>
      </c>
      <c r="G8538" s="179">
        <f t="shared" si="399"/>
        <v>970.86</v>
      </c>
      <c r="H8538" s="179">
        <f t="shared" si="400"/>
        <v>0</v>
      </c>
      <c r="I8538" s="179">
        <f t="shared" si="401"/>
        <v>970.86</v>
      </c>
    </row>
    <row r="8539" spans="1:9" ht="15.75" thickBot="1">
      <c r="A8539" s="398"/>
      <c r="B8539" s="333">
        <v>8.1999999999999993</v>
      </c>
      <c r="C8539" s="334">
        <v>405.91</v>
      </c>
      <c r="D8539" s="335" t="s">
        <v>385</v>
      </c>
      <c r="E8539" s="335" t="s">
        <v>386</v>
      </c>
      <c r="F8539" s="335" t="s">
        <v>918</v>
      </c>
      <c r="G8539" s="179">
        <f t="shared" si="399"/>
        <v>0</v>
      </c>
      <c r="H8539" s="179">
        <f t="shared" si="400"/>
        <v>405.91</v>
      </c>
      <c r="I8539" s="179">
        <f t="shared" si="401"/>
        <v>405.91</v>
      </c>
    </row>
    <row r="8540" spans="1:9" ht="15.75" thickBot="1">
      <c r="A8540" s="398"/>
      <c r="B8540" s="333">
        <v>10.6</v>
      </c>
      <c r="C8540" s="334">
        <v>524.70000000000005</v>
      </c>
      <c r="D8540" s="335" t="s">
        <v>385</v>
      </c>
      <c r="E8540" s="335" t="s">
        <v>386</v>
      </c>
      <c r="F8540" s="335" t="s">
        <v>919</v>
      </c>
      <c r="G8540" s="179">
        <f t="shared" si="399"/>
        <v>0</v>
      </c>
      <c r="H8540" s="179">
        <f t="shared" si="400"/>
        <v>524.70000000000005</v>
      </c>
      <c r="I8540" s="179">
        <f t="shared" si="401"/>
        <v>524.70000000000005</v>
      </c>
    </row>
    <row r="8541" spans="1:9" ht="15.75" thickBot="1">
      <c r="A8541" s="398"/>
      <c r="B8541" s="333">
        <v>9.4</v>
      </c>
      <c r="C8541" s="334">
        <v>465.31</v>
      </c>
      <c r="D8541" s="335" t="s">
        <v>385</v>
      </c>
      <c r="E8541" s="335" t="s">
        <v>386</v>
      </c>
      <c r="F8541" s="335" t="s">
        <v>920</v>
      </c>
      <c r="G8541" s="179">
        <f t="shared" si="399"/>
        <v>0</v>
      </c>
      <c r="H8541" s="179">
        <f t="shared" si="400"/>
        <v>465.31</v>
      </c>
      <c r="I8541" s="179">
        <f t="shared" si="401"/>
        <v>465.31</v>
      </c>
    </row>
    <row r="8542" spans="1:9" ht="15.75" thickBot="1">
      <c r="A8542" s="398"/>
      <c r="B8542" s="333">
        <v>10.6</v>
      </c>
      <c r="C8542" s="334">
        <v>524.70000000000005</v>
      </c>
      <c r="D8542" s="335" t="s">
        <v>385</v>
      </c>
      <c r="E8542" s="335" t="s">
        <v>386</v>
      </c>
      <c r="F8542" s="335" t="s">
        <v>858</v>
      </c>
      <c r="G8542" s="179">
        <f t="shared" si="399"/>
        <v>0</v>
      </c>
      <c r="H8542" s="179">
        <f t="shared" si="400"/>
        <v>524.70000000000005</v>
      </c>
      <c r="I8542" s="179">
        <f t="shared" si="401"/>
        <v>524.70000000000005</v>
      </c>
    </row>
    <row r="8543" spans="1:9" ht="15.75" thickBot="1">
      <c r="A8543" s="398"/>
      <c r="B8543" s="333">
        <v>1.2</v>
      </c>
      <c r="C8543" s="334">
        <v>59.4</v>
      </c>
      <c r="D8543" s="335" t="s">
        <v>834</v>
      </c>
      <c r="E8543" s="335" t="s">
        <v>386</v>
      </c>
      <c r="F8543" s="335" t="s">
        <v>918</v>
      </c>
      <c r="G8543" s="179">
        <f t="shared" si="399"/>
        <v>0</v>
      </c>
      <c r="H8543" s="179">
        <f t="shared" si="400"/>
        <v>0</v>
      </c>
      <c r="I8543" s="179">
        <f t="shared" si="401"/>
        <v>0</v>
      </c>
    </row>
    <row r="8544" spans="1:9" ht="15.75" thickBot="1">
      <c r="A8544" s="399"/>
      <c r="B8544" s="333">
        <v>0</v>
      </c>
      <c r="C8544" s="334">
        <v>121.28</v>
      </c>
      <c r="D8544" s="335" t="s">
        <v>393</v>
      </c>
      <c r="E8544" s="335" t="s">
        <v>386</v>
      </c>
      <c r="F8544" s="335" t="s">
        <v>859</v>
      </c>
      <c r="G8544" s="179">
        <f t="shared" si="399"/>
        <v>0</v>
      </c>
      <c r="H8544" s="179">
        <f t="shared" si="400"/>
        <v>0</v>
      </c>
      <c r="I8544" s="179">
        <f t="shared" si="401"/>
        <v>0</v>
      </c>
    </row>
    <row r="8545" spans="1:9" ht="15.75" thickBot="1">
      <c r="A8545" s="336" t="s">
        <v>1125</v>
      </c>
      <c r="B8545" s="337">
        <v>395.3</v>
      </c>
      <c r="C8545" s="338">
        <v>11889.99</v>
      </c>
      <c r="D8545" s="394"/>
      <c r="E8545" s="395"/>
      <c r="F8545" s="396"/>
      <c r="G8545" s="179">
        <f t="shared" si="399"/>
        <v>0</v>
      </c>
      <c r="H8545" s="179">
        <f t="shared" si="400"/>
        <v>0</v>
      </c>
      <c r="I8545" s="179">
        <f t="shared" si="401"/>
        <v>0</v>
      </c>
    </row>
    <row r="8546" spans="1:9" ht="15.75" thickBot="1">
      <c r="A8546" s="397" t="s">
        <v>1126</v>
      </c>
      <c r="B8546" s="333">
        <v>5.6</v>
      </c>
      <c r="C8546" s="334">
        <v>246.5</v>
      </c>
      <c r="D8546" s="335" t="s">
        <v>391</v>
      </c>
      <c r="E8546" s="335" t="s">
        <v>386</v>
      </c>
      <c r="F8546" s="335" t="s">
        <v>919</v>
      </c>
      <c r="G8546" s="179">
        <f t="shared" si="399"/>
        <v>0</v>
      </c>
      <c r="H8546" s="179">
        <f t="shared" si="400"/>
        <v>0</v>
      </c>
      <c r="I8546" s="179">
        <f t="shared" si="401"/>
        <v>0</v>
      </c>
    </row>
    <row r="8547" spans="1:9" ht="15.75" thickBot="1">
      <c r="A8547" s="398"/>
      <c r="B8547" s="333">
        <v>5.6</v>
      </c>
      <c r="C8547" s="334">
        <v>246.5</v>
      </c>
      <c r="D8547" s="335" t="s">
        <v>391</v>
      </c>
      <c r="E8547" s="335" t="s">
        <v>386</v>
      </c>
      <c r="F8547" s="335" t="s">
        <v>858</v>
      </c>
      <c r="G8547" s="179">
        <f t="shared" si="399"/>
        <v>0</v>
      </c>
      <c r="H8547" s="179">
        <f t="shared" si="400"/>
        <v>0</v>
      </c>
      <c r="I8547" s="179">
        <f t="shared" si="401"/>
        <v>0</v>
      </c>
    </row>
    <row r="8548" spans="1:9" ht="15.75" thickBot="1">
      <c r="A8548" s="398"/>
      <c r="B8548" s="333">
        <v>30</v>
      </c>
      <c r="C8548" s="334">
        <v>1129.29</v>
      </c>
      <c r="D8548" s="335" t="s">
        <v>387</v>
      </c>
      <c r="E8548" s="335" t="s">
        <v>386</v>
      </c>
      <c r="F8548" s="335" t="s">
        <v>867</v>
      </c>
      <c r="G8548" s="179">
        <f t="shared" si="399"/>
        <v>0</v>
      </c>
      <c r="H8548" s="179">
        <f t="shared" si="400"/>
        <v>0</v>
      </c>
      <c r="I8548" s="179">
        <f t="shared" si="401"/>
        <v>0</v>
      </c>
    </row>
    <row r="8549" spans="1:9" ht="15.75" thickBot="1">
      <c r="A8549" s="398"/>
      <c r="B8549" s="333">
        <v>30</v>
      </c>
      <c r="C8549" s="334">
        <v>1284.53</v>
      </c>
      <c r="D8549" s="335" t="s">
        <v>387</v>
      </c>
      <c r="E8549" s="335" t="s">
        <v>386</v>
      </c>
      <c r="F8549" s="335" t="s">
        <v>868</v>
      </c>
      <c r="G8549" s="179">
        <f t="shared" si="399"/>
        <v>0</v>
      </c>
      <c r="H8549" s="179">
        <f t="shared" si="400"/>
        <v>0</v>
      </c>
      <c r="I8549" s="179">
        <f t="shared" si="401"/>
        <v>0</v>
      </c>
    </row>
    <row r="8550" spans="1:9" ht="15.75" thickBot="1">
      <c r="A8550" s="398"/>
      <c r="B8550" s="333">
        <v>5.5</v>
      </c>
      <c r="C8550" s="334">
        <v>235.87</v>
      </c>
      <c r="D8550" s="335" t="s">
        <v>387</v>
      </c>
      <c r="E8550" s="335" t="s">
        <v>386</v>
      </c>
      <c r="F8550" s="335" t="s">
        <v>838</v>
      </c>
      <c r="G8550" s="179">
        <f t="shared" si="399"/>
        <v>0</v>
      </c>
      <c r="H8550" s="179">
        <f t="shared" si="400"/>
        <v>0</v>
      </c>
      <c r="I8550" s="179">
        <f t="shared" si="401"/>
        <v>0</v>
      </c>
    </row>
    <row r="8551" spans="1:9" ht="15.75" thickBot="1">
      <c r="A8551" s="398"/>
      <c r="B8551" s="333">
        <v>27</v>
      </c>
      <c r="C8551" s="334">
        <v>1147.19</v>
      </c>
      <c r="D8551" s="335" t="s">
        <v>387</v>
      </c>
      <c r="E8551" s="335" t="s">
        <v>386</v>
      </c>
      <c r="F8551" s="335" t="s">
        <v>872</v>
      </c>
      <c r="G8551" s="179">
        <f t="shared" si="399"/>
        <v>0</v>
      </c>
      <c r="H8551" s="179">
        <f t="shared" si="400"/>
        <v>0</v>
      </c>
      <c r="I8551" s="179">
        <f t="shared" si="401"/>
        <v>0</v>
      </c>
    </row>
    <row r="8552" spans="1:9" ht="15.75" thickBot="1">
      <c r="A8552" s="398"/>
      <c r="B8552" s="333">
        <v>37</v>
      </c>
      <c r="C8552" s="334">
        <v>1478.77</v>
      </c>
      <c r="D8552" s="335" t="s">
        <v>387</v>
      </c>
      <c r="E8552" s="335" t="s">
        <v>386</v>
      </c>
      <c r="F8552" s="335" t="s">
        <v>858</v>
      </c>
      <c r="G8552" s="179">
        <f t="shared" si="399"/>
        <v>0</v>
      </c>
      <c r="H8552" s="179">
        <f t="shared" si="400"/>
        <v>0</v>
      </c>
      <c r="I8552" s="179">
        <f t="shared" si="401"/>
        <v>0</v>
      </c>
    </row>
    <row r="8553" spans="1:9" ht="15.75" thickBot="1">
      <c r="A8553" s="398"/>
      <c r="B8553" s="333">
        <v>232.5</v>
      </c>
      <c r="C8553" s="334">
        <v>6154.2</v>
      </c>
      <c r="D8553" s="335" t="s">
        <v>384</v>
      </c>
      <c r="E8553" s="335" t="s">
        <v>386</v>
      </c>
      <c r="F8553" s="335" t="s">
        <v>867</v>
      </c>
      <c r="G8553" s="179">
        <f t="shared" si="399"/>
        <v>6154.2</v>
      </c>
      <c r="H8553" s="179">
        <f t="shared" si="400"/>
        <v>0</v>
      </c>
      <c r="I8553" s="179">
        <f t="shared" si="401"/>
        <v>6154.2</v>
      </c>
    </row>
    <row r="8554" spans="1:9" ht="15.75" thickBot="1">
      <c r="A8554" s="398"/>
      <c r="B8554" s="333">
        <v>56.5</v>
      </c>
      <c r="C8554" s="334">
        <v>1610.5</v>
      </c>
      <c r="D8554" s="335" t="s">
        <v>384</v>
      </c>
      <c r="E8554" s="335" t="s">
        <v>386</v>
      </c>
      <c r="F8554" s="335" t="s">
        <v>868</v>
      </c>
      <c r="G8554" s="179">
        <f t="shared" si="399"/>
        <v>1610.5</v>
      </c>
      <c r="H8554" s="179">
        <f t="shared" si="400"/>
        <v>0</v>
      </c>
      <c r="I8554" s="179">
        <f t="shared" si="401"/>
        <v>1610.5</v>
      </c>
    </row>
    <row r="8555" spans="1:9" ht="15.75" thickBot="1">
      <c r="A8555" s="398"/>
      <c r="B8555" s="333">
        <v>57</v>
      </c>
      <c r="C8555" s="334">
        <v>1654.92</v>
      </c>
      <c r="D8555" s="335" t="s">
        <v>384</v>
      </c>
      <c r="E8555" s="335" t="s">
        <v>386</v>
      </c>
      <c r="F8555" s="335" t="s">
        <v>838</v>
      </c>
      <c r="G8555" s="179">
        <f t="shared" si="399"/>
        <v>1654.92</v>
      </c>
      <c r="H8555" s="179">
        <f t="shared" si="400"/>
        <v>0</v>
      </c>
      <c r="I8555" s="179">
        <f t="shared" si="401"/>
        <v>1654.92</v>
      </c>
    </row>
    <row r="8556" spans="1:9" ht="15.75" thickBot="1">
      <c r="A8556" s="398"/>
      <c r="B8556" s="333">
        <v>72.5</v>
      </c>
      <c r="C8556" s="334">
        <v>2112.58</v>
      </c>
      <c r="D8556" s="335" t="s">
        <v>384</v>
      </c>
      <c r="E8556" s="335" t="s">
        <v>386</v>
      </c>
      <c r="F8556" s="335" t="s">
        <v>872</v>
      </c>
      <c r="G8556" s="179">
        <f t="shared" si="399"/>
        <v>2112.58</v>
      </c>
      <c r="H8556" s="179">
        <f t="shared" si="400"/>
        <v>0</v>
      </c>
      <c r="I8556" s="179">
        <f t="shared" si="401"/>
        <v>2112.58</v>
      </c>
    </row>
    <row r="8557" spans="1:9" ht="15.75" thickBot="1">
      <c r="A8557" s="398"/>
      <c r="B8557" s="333">
        <v>147.5</v>
      </c>
      <c r="C8557" s="334">
        <v>4067.84</v>
      </c>
      <c r="D8557" s="335" t="s">
        <v>384</v>
      </c>
      <c r="E8557" s="335" t="s">
        <v>386</v>
      </c>
      <c r="F8557" s="335" t="s">
        <v>858</v>
      </c>
      <c r="G8557" s="179">
        <f t="shared" si="399"/>
        <v>4067.84</v>
      </c>
      <c r="H8557" s="179">
        <f t="shared" si="400"/>
        <v>0</v>
      </c>
      <c r="I8557" s="179">
        <f t="shared" si="401"/>
        <v>4067.84</v>
      </c>
    </row>
    <row r="8558" spans="1:9" ht="15.75" thickBot="1">
      <c r="A8558" s="398"/>
      <c r="B8558" s="333">
        <v>30.33</v>
      </c>
      <c r="C8558" s="334">
        <v>1335.25</v>
      </c>
      <c r="D8558" s="335" t="s">
        <v>385</v>
      </c>
      <c r="E8558" s="335" t="s">
        <v>386</v>
      </c>
      <c r="F8558" s="335" t="s">
        <v>918</v>
      </c>
      <c r="G8558" s="179">
        <f t="shared" si="399"/>
        <v>0</v>
      </c>
      <c r="H8558" s="179">
        <f t="shared" si="400"/>
        <v>1335.25</v>
      </c>
      <c r="I8558" s="179">
        <f t="shared" si="401"/>
        <v>1335.25</v>
      </c>
    </row>
    <row r="8559" spans="1:9" ht="15.75" thickBot="1">
      <c r="A8559" s="398"/>
      <c r="B8559" s="333">
        <v>24.73</v>
      </c>
      <c r="C8559" s="334">
        <v>1088.75</v>
      </c>
      <c r="D8559" s="335" t="s">
        <v>385</v>
      </c>
      <c r="E8559" s="335" t="s">
        <v>386</v>
      </c>
      <c r="F8559" s="335" t="s">
        <v>919</v>
      </c>
      <c r="G8559" s="179">
        <f t="shared" si="399"/>
        <v>0</v>
      </c>
      <c r="H8559" s="179">
        <f t="shared" si="400"/>
        <v>1088.75</v>
      </c>
      <c r="I8559" s="179">
        <f t="shared" si="401"/>
        <v>1088.75</v>
      </c>
    </row>
    <row r="8560" spans="1:9" ht="15.75" thickBot="1">
      <c r="A8560" s="398"/>
      <c r="B8560" s="333">
        <v>5.13</v>
      </c>
      <c r="C8560" s="334">
        <v>226.01</v>
      </c>
      <c r="D8560" s="335" t="s">
        <v>385</v>
      </c>
      <c r="E8560" s="335" t="s">
        <v>386</v>
      </c>
      <c r="F8560" s="335" t="s">
        <v>920</v>
      </c>
      <c r="G8560" s="179">
        <f t="shared" si="399"/>
        <v>0</v>
      </c>
      <c r="H8560" s="179">
        <f t="shared" si="400"/>
        <v>226.01</v>
      </c>
      <c r="I8560" s="179">
        <f t="shared" si="401"/>
        <v>226.01</v>
      </c>
    </row>
    <row r="8561" spans="1:9" ht="15.75" thickBot="1">
      <c r="A8561" s="398"/>
      <c r="B8561" s="333">
        <v>10.73</v>
      </c>
      <c r="C8561" s="334">
        <v>472.51</v>
      </c>
      <c r="D8561" s="335" t="s">
        <v>385</v>
      </c>
      <c r="E8561" s="335" t="s">
        <v>386</v>
      </c>
      <c r="F8561" s="335" t="s">
        <v>858</v>
      </c>
      <c r="G8561" s="179">
        <f t="shared" si="399"/>
        <v>0</v>
      </c>
      <c r="H8561" s="179">
        <f t="shared" si="400"/>
        <v>472.51</v>
      </c>
      <c r="I8561" s="179">
        <f t="shared" si="401"/>
        <v>472.51</v>
      </c>
    </row>
    <row r="8562" spans="1:9" ht="15.75" thickBot="1">
      <c r="A8562" s="398"/>
      <c r="B8562" s="333">
        <v>14</v>
      </c>
      <c r="C8562" s="334">
        <v>616.25</v>
      </c>
      <c r="D8562" s="335" t="s">
        <v>834</v>
      </c>
      <c r="E8562" s="335" t="s">
        <v>386</v>
      </c>
      <c r="F8562" s="335" t="s">
        <v>858</v>
      </c>
      <c r="G8562" s="179">
        <f t="shared" si="399"/>
        <v>0</v>
      </c>
      <c r="H8562" s="179">
        <f t="shared" si="400"/>
        <v>0</v>
      </c>
      <c r="I8562" s="179">
        <f t="shared" si="401"/>
        <v>0</v>
      </c>
    </row>
    <row r="8563" spans="1:9" ht="15.75" thickBot="1">
      <c r="A8563" s="399"/>
      <c r="B8563" s="333">
        <v>0</v>
      </c>
      <c r="C8563" s="334">
        <v>140.22999999999999</v>
      </c>
      <c r="D8563" s="335" t="s">
        <v>393</v>
      </c>
      <c r="E8563" s="335" t="s">
        <v>386</v>
      </c>
      <c r="F8563" s="335" t="s">
        <v>859</v>
      </c>
      <c r="G8563" s="179">
        <f t="shared" si="399"/>
        <v>0</v>
      </c>
      <c r="H8563" s="179">
        <f t="shared" si="400"/>
        <v>0</v>
      </c>
      <c r="I8563" s="179">
        <f t="shared" si="401"/>
        <v>0</v>
      </c>
    </row>
    <row r="8564" spans="1:9" ht="15.75" thickBot="1">
      <c r="A8564" s="336" t="s">
        <v>1126</v>
      </c>
      <c r="B8564" s="337">
        <v>791.62</v>
      </c>
      <c r="C8564" s="338">
        <v>25247.69</v>
      </c>
      <c r="D8564" s="394"/>
      <c r="E8564" s="395"/>
      <c r="F8564" s="396"/>
      <c r="G8564" s="179">
        <f t="shared" si="399"/>
        <v>0</v>
      </c>
      <c r="H8564" s="179">
        <f t="shared" si="400"/>
        <v>0</v>
      </c>
      <c r="I8564" s="179">
        <f t="shared" si="401"/>
        <v>0</v>
      </c>
    </row>
    <row r="8565" spans="1:9" ht="15.75" thickBot="1">
      <c r="A8565" s="397" t="s">
        <v>1127</v>
      </c>
      <c r="B8565" s="333">
        <v>2.4</v>
      </c>
      <c r="C8565" s="334">
        <v>118.03</v>
      </c>
      <c r="D8565" s="335" t="s">
        <v>391</v>
      </c>
      <c r="E8565" s="335" t="s">
        <v>386</v>
      </c>
      <c r="F8565" s="335" t="s">
        <v>817</v>
      </c>
      <c r="G8565" s="179">
        <f t="shared" si="399"/>
        <v>0</v>
      </c>
      <c r="H8565" s="179">
        <f t="shared" si="400"/>
        <v>0</v>
      </c>
      <c r="I8565" s="179">
        <f t="shared" si="401"/>
        <v>0</v>
      </c>
    </row>
    <row r="8566" spans="1:9" ht="15.75" thickBot="1">
      <c r="A8566" s="398"/>
      <c r="B8566" s="333">
        <v>0</v>
      </c>
      <c r="C8566" s="334">
        <v>79.67</v>
      </c>
      <c r="D8566" s="335" t="s">
        <v>418</v>
      </c>
      <c r="E8566" s="335" t="s">
        <v>386</v>
      </c>
      <c r="F8566" s="335" t="s">
        <v>822</v>
      </c>
      <c r="G8566" s="179">
        <f t="shared" si="399"/>
        <v>0</v>
      </c>
      <c r="H8566" s="179">
        <f t="shared" si="400"/>
        <v>0</v>
      </c>
      <c r="I8566" s="179">
        <f t="shared" si="401"/>
        <v>0</v>
      </c>
    </row>
    <row r="8567" spans="1:9" ht="15.75" thickBot="1">
      <c r="A8567" s="398"/>
      <c r="B8567" s="333">
        <v>7.71</v>
      </c>
      <c r="C8567" s="334">
        <v>378.71</v>
      </c>
      <c r="D8567" s="335" t="s">
        <v>385</v>
      </c>
      <c r="E8567" s="335" t="s">
        <v>386</v>
      </c>
      <c r="F8567" s="335" t="s">
        <v>817</v>
      </c>
      <c r="G8567" s="179">
        <f t="shared" si="399"/>
        <v>0</v>
      </c>
      <c r="H8567" s="179">
        <f t="shared" si="400"/>
        <v>378.71</v>
      </c>
      <c r="I8567" s="179">
        <f t="shared" si="401"/>
        <v>378.71</v>
      </c>
    </row>
    <row r="8568" spans="1:9" ht="15.75" thickBot="1">
      <c r="A8568" s="398"/>
      <c r="B8568" s="333">
        <v>-9.6</v>
      </c>
      <c r="C8568" s="334">
        <v>-472.1</v>
      </c>
      <c r="D8568" s="335" t="s">
        <v>385</v>
      </c>
      <c r="E8568" s="335" t="s">
        <v>386</v>
      </c>
      <c r="F8568" s="335" t="s">
        <v>822</v>
      </c>
      <c r="G8568" s="179">
        <f t="shared" si="399"/>
        <v>0</v>
      </c>
      <c r="H8568" s="179">
        <f t="shared" si="400"/>
        <v>-472.1</v>
      </c>
      <c r="I8568" s="179">
        <f t="shared" si="401"/>
        <v>-472.1</v>
      </c>
    </row>
    <row r="8569" spans="1:9" ht="15.75" thickBot="1">
      <c r="A8569" s="399"/>
      <c r="B8569" s="333">
        <v>2.4</v>
      </c>
      <c r="C8569" s="334">
        <v>118.02</v>
      </c>
      <c r="D8569" s="335" t="s">
        <v>392</v>
      </c>
      <c r="E8569" s="335" t="s">
        <v>386</v>
      </c>
      <c r="F8569" s="335" t="s">
        <v>822</v>
      </c>
      <c r="G8569" s="179">
        <f t="shared" si="399"/>
        <v>0</v>
      </c>
      <c r="H8569" s="179">
        <f t="shared" si="400"/>
        <v>0</v>
      </c>
      <c r="I8569" s="179">
        <f t="shared" si="401"/>
        <v>0</v>
      </c>
    </row>
    <row r="8570" spans="1:9" ht="15.75" thickBot="1">
      <c r="A8570" s="336" t="s">
        <v>1127</v>
      </c>
      <c r="B8570" s="337">
        <v>2.91</v>
      </c>
      <c r="C8570" s="338">
        <v>222.33</v>
      </c>
      <c r="D8570" s="394"/>
      <c r="E8570" s="395"/>
      <c r="F8570" s="396"/>
      <c r="G8570" s="179">
        <f t="shared" si="399"/>
        <v>0</v>
      </c>
      <c r="H8570" s="179">
        <f t="shared" si="400"/>
        <v>0</v>
      </c>
      <c r="I8570" s="179">
        <f t="shared" si="401"/>
        <v>0</v>
      </c>
    </row>
    <row r="8571" spans="1:9" ht="15.75" thickBot="1">
      <c r="A8571" s="397" t="s">
        <v>575</v>
      </c>
      <c r="B8571" s="333">
        <v>0</v>
      </c>
      <c r="C8571" s="334">
        <v>108.28</v>
      </c>
      <c r="D8571" s="335" t="s">
        <v>588</v>
      </c>
      <c r="E8571" s="335" t="s">
        <v>386</v>
      </c>
      <c r="F8571" s="335" t="s">
        <v>817</v>
      </c>
      <c r="G8571" s="179">
        <f t="shared" si="399"/>
        <v>0</v>
      </c>
      <c r="H8571" s="179">
        <f t="shared" si="400"/>
        <v>0</v>
      </c>
      <c r="I8571" s="179">
        <f t="shared" si="401"/>
        <v>0</v>
      </c>
    </row>
    <row r="8572" spans="1:9" ht="15.75" thickBot="1">
      <c r="A8572" s="398"/>
      <c r="B8572" s="333">
        <v>9.1999999999999993</v>
      </c>
      <c r="C8572" s="334">
        <v>418.29</v>
      </c>
      <c r="D8572" s="335" t="s">
        <v>391</v>
      </c>
      <c r="E8572" s="335" t="s">
        <v>386</v>
      </c>
      <c r="F8572" s="335" t="s">
        <v>817</v>
      </c>
      <c r="G8572" s="179">
        <f t="shared" si="399"/>
        <v>0</v>
      </c>
      <c r="H8572" s="179">
        <f t="shared" si="400"/>
        <v>0</v>
      </c>
      <c r="I8572" s="179">
        <f t="shared" si="401"/>
        <v>0</v>
      </c>
    </row>
    <row r="8573" spans="1:9" ht="15.75" thickBot="1">
      <c r="A8573" s="398"/>
      <c r="B8573" s="333">
        <v>9.1999999999999993</v>
      </c>
      <c r="C8573" s="334">
        <v>418.29</v>
      </c>
      <c r="D8573" s="335" t="s">
        <v>391</v>
      </c>
      <c r="E8573" s="335" t="s">
        <v>386</v>
      </c>
      <c r="F8573" s="335" t="s">
        <v>818</v>
      </c>
      <c r="G8573" s="179">
        <f t="shared" si="399"/>
        <v>0</v>
      </c>
      <c r="H8573" s="179">
        <f t="shared" si="400"/>
        <v>0</v>
      </c>
      <c r="I8573" s="179">
        <f t="shared" si="401"/>
        <v>0</v>
      </c>
    </row>
    <row r="8574" spans="1:9" ht="15.75" thickBot="1">
      <c r="A8574" s="398"/>
      <c r="B8574" s="333">
        <v>9.1999999999999993</v>
      </c>
      <c r="C8574" s="334">
        <v>426.53</v>
      </c>
      <c r="D8574" s="335" t="s">
        <v>391</v>
      </c>
      <c r="E8574" s="335" t="s">
        <v>386</v>
      </c>
      <c r="F8574" s="335" t="s">
        <v>819</v>
      </c>
      <c r="G8574" s="179">
        <f t="shared" si="399"/>
        <v>0</v>
      </c>
      <c r="H8574" s="179">
        <f t="shared" si="400"/>
        <v>0</v>
      </c>
      <c r="I8574" s="179">
        <f t="shared" si="401"/>
        <v>0</v>
      </c>
    </row>
    <row r="8575" spans="1:9" ht="15.75" thickBot="1">
      <c r="A8575" s="398"/>
      <c r="B8575" s="333">
        <v>9.1999999999999993</v>
      </c>
      <c r="C8575" s="334">
        <v>426.53</v>
      </c>
      <c r="D8575" s="335" t="s">
        <v>391</v>
      </c>
      <c r="E8575" s="335" t="s">
        <v>386</v>
      </c>
      <c r="F8575" s="335" t="s">
        <v>820</v>
      </c>
      <c r="G8575" s="179">
        <f t="shared" si="399"/>
        <v>0</v>
      </c>
      <c r="H8575" s="179">
        <f t="shared" si="400"/>
        <v>0</v>
      </c>
      <c r="I8575" s="179">
        <f t="shared" si="401"/>
        <v>0</v>
      </c>
    </row>
    <row r="8576" spans="1:9" ht="15.75" thickBot="1">
      <c r="A8576" s="398"/>
      <c r="B8576" s="333">
        <v>6</v>
      </c>
      <c r="C8576" s="334">
        <v>261.7</v>
      </c>
      <c r="D8576" s="335" t="s">
        <v>391</v>
      </c>
      <c r="E8576" s="335" t="s">
        <v>386</v>
      </c>
      <c r="F8576" s="335" t="s">
        <v>821</v>
      </c>
      <c r="G8576" s="179">
        <f t="shared" si="399"/>
        <v>0</v>
      </c>
      <c r="H8576" s="179">
        <f t="shared" si="400"/>
        <v>0</v>
      </c>
      <c r="I8576" s="179">
        <f t="shared" si="401"/>
        <v>0</v>
      </c>
    </row>
    <row r="8577" spans="1:9" ht="15.75" thickBot="1">
      <c r="A8577" s="398"/>
      <c r="B8577" s="333">
        <v>69</v>
      </c>
      <c r="C8577" s="334">
        <v>2836.96</v>
      </c>
      <c r="D8577" s="335" t="s">
        <v>387</v>
      </c>
      <c r="E8577" s="335" t="s">
        <v>386</v>
      </c>
      <c r="F8577" s="335" t="s">
        <v>807</v>
      </c>
      <c r="G8577" s="179">
        <f t="shared" si="399"/>
        <v>0</v>
      </c>
      <c r="H8577" s="179">
        <f t="shared" si="400"/>
        <v>0</v>
      </c>
      <c r="I8577" s="179">
        <f t="shared" si="401"/>
        <v>0</v>
      </c>
    </row>
    <row r="8578" spans="1:9" ht="15.75" thickBot="1">
      <c r="A8578" s="398"/>
      <c r="B8578" s="333">
        <v>42</v>
      </c>
      <c r="C8578" s="334">
        <v>1534.08</v>
      </c>
      <c r="D8578" s="335" t="s">
        <v>387</v>
      </c>
      <c r="E8578" s="335" t="s">
        <v>386</v>
      </c>
      <c r="F8578" s="335" t="s">
        <v>837</v>
      </c>
      <c r="G8578" s="179">
        <f t="shared" si="399"/>
        <v>0</v>
      </c>
      <c r="H8578" s="179">
        <f t="shared" si="400"/>
        <v>0</v>
      </c>
      <c r="I8578" s="179">
        <f t="shared" si="401"/>
        <v>0</v>
      </c>
    </row>
    <row r="8579" spans="1:9" ht="15.75" thickBot="1">
      <c r="A8579" s="398"/>
      <c r="B8579" s="333">
        <v>41.5</v>
      </c>
      <c r="C8579" s="334">
        <v>1475.75</v>
      </c>
      <c r="D8579" s="335" t="s">
        <v>387</v>
      </c>
      <c r="E8579" s="335" t="s">
        <v>386</v>
      </c>
      <c r="F8579" s="335" t="s">
        <v>811</v>
      </c>
      <c r="G8579" s="179">
        <f t="shared" si="399"/>
        <v>0</v>
      </c>
      <c r="H8579" s="179">
        <f t="shared" si="400"/>
        <v>0</v>
      </c>
      <c r="I8579" s="179">
        <f t="shared" si="401"/>
        <v>0</v>
      </c>
    </row>
    <row r="8580" spans="1:9" ht="15.75" thickBot="1">
      <c r="A8580" s="398"/>
      <c r="B8580" s="333">
        <v>59</v>
      </c>
      <c r="C8580" s="334">
        <v>2083.42</v>
      </c>
      <c r="D8580" s="335" t="s">
        <v>387</v>
      </c>
      <c r="E8580" s="335" t="s">
        <v>386</v>
      </c>
      <c r="F8580" s="335" t="s">
        <v>813</v>
      </c>
      <c r="G8580" s="179">
        <f t="shared" si="399"/>
        <v>0</v>
      </c>
      <c r="H8580" s="179">
        <f t="shared" si="400"/>
        <v>0</v>
      </c>
      <c r="I8580" s="179">
        <f t="shared" si="401"/>
        <v>0</v>
      </c>
    </row>
    <row r="8581" spans="1:9" ht="15.75" thickBot="1">
      <c r="A8581" s="398"/>
      <c r="B8581" s="333">
        <v>41</v>
      </c>
      <c r="C8581" s="334">
        <v>1392.66</v>
      </c>
      <c r="D8581" s="335" t="s">
        <v>387</v>
      </c>
      <c r="E8581" s="335" t="s">
        <v>386</v>
      </c>
      <c r="F8581" s="335" t="s">
        <v>808</v>
      </c>
      <c r="G8581" s="179">
        <f t="shared" ref="G8581:G8644" si="402">IF(D8581="REG",C8581,0)</f>
        <v>0</v>
      </c>
      <c r="H8581" s="179">
        <f t="shared" ref="H8581:H8644" si="403">IF(D8581="SAL",C8581,0)</f>
        <v>0</v>
      </c>
      <c r="I8581" s="179">
        <f t="shared" ref="I8581:I8644" si="404">+G8581+H8581</f>
        <v>0</v>
      </c>
    </row>
    <row r="8582" spans="1:9" ht="15.75" thickBot="1">
      <c r="A8582" s="398"/>
      <c r="B8582" s="333">
        <v>54</v>
      </c>
      <c r="C8582" s="334">
        <v>1734.62</v>
      </c>
      <c r="D8582" s="335" t="s">
        <v>387</v>
      </c>
      <c r="E8582" s="335" t="s">
        <v>386</v>
      </c>
      <c r="F8582" s="335" t="s">
        <v>809</v>
      </c>
      <c r="G8582" s="179">
        <f t="shared" si="402"/>
        <v>0</v>
      </c>
      <c r="H8582" s="179">
        <f t="shared" si="403"/>
        <v>0</v>
      </c>
      <c r="I8582" s="179">
        <f t="shared" si="404"/>
        <v>0</v>
      </c>
    </row>
    <row r="8583" spans="1:9" ht="15.75" thickBot="1">
      <c r="A8583" s="398"/>
      <c r="B8583" s="333">
        <v>75</v>
      </c>
      <c r="C8583" s="334">
        <v>2545.9</v>
      </c>
      <c r="D8583" s="335" t="s">
        <v>387</v>
      </c>
      <c r="E8583" s="335" t="s">
        <v>386</v>
      </c>
      <c r="F8583" s="335" t="s">
        <v>810</v>
      </c>
      <c r="G8583" s="179">
        <f t="shared" si="402"/>
        <v>0</v>
      </c>
      <c r="H8583" s="179">
        <f t="shared" si="403"/>
        <v>0</v>
      </c>
      <c r="I8583" s="179">
        <f t="shared" si="404"/>
        <v>0</v>
      </c>
    </row>
    <row r="8584" spans="1:9" ht="15.75" thickBot="1">
      <c r="A8584" s="398"/>
      <c r="B8584" s="333">
        <v>90</v>
      </c>
      <c r="C8584" s="334">
        <v>2899.82</v>
      </c>
      <c r="D8584" s="335" t="s">
        <v>387</v>
      </c>
      <c r="E8584" s="335" t="s">
        <v>386</v>
      </c>
      <c r="F8584" s="335" t="s">
        <v>835</v>
      </c>
      <c r="G8584" s="179">
        <f t="shared" si="402"/>
        <v>0</v>
      </c>
      <c r="H8584" s="179">
        <f t="shared" si="403"/>
        <v>0</v>
      </c>
      <c r="I8584" s="179">
        <f t="shared" si="404"/>
        <v>0</v>
      </c>
    </row>
    <row r="8585" spans="1:9" ht="15.75" thickBot="1">
      <c r="A8585" s="398"/>
      <c r="B8585" s="333">
        <v>41</v>
      </c>
      <c r="C8585" s="334">
        <v>1365.02</v>
      </c>
      <c r="D8585" s="335" t="s">
        <v>387</v>
      </c>
      <c r="E8585" s="335" t="s">
        <v>386</v>
      </c>
      <c r="F8585" s="335" t="s">
        <v>802</v>
      </c>
      <c r="G8585" s="179">
        <f t="shared" si="402"/>
        <v>0</v>
      </c>
      <c r="H8585" s="179">
        <f t="shared" si="403"/>
        <v>0</v>
      </c>
      <c r="I8585" s="179">
        <f t="shared" si="404"/>
        <v>0</v>
      </c>
    </row>
    <row r="8586" spans="1:9" ht="15.75" thickBot="1">
      <c r="A8586" s="398"/>
      <c r="B8586" s="333">
        <v>90.5</v>
      </c>
      <c r="C8586" s="334">
        <v>3098.08</v>
      </c>
      <c r="D8586" s="335" t="s">
        <v>387</v>
      </c>
      <c r="E8586" s="335" t="s">
        <v>386</v>
      </c>
      <c r="F8586" s="335" t="s">
        <v>803</v>
      </c>
      <c r="G8586" s="179">
        <f t="shared" si="402"/>
        <v>0</v>
      </c>
      <c r="H8586" s="179">
        <f t="shared" si="403"/>
        <v>0</v>
      </c>
      <c r="I8586" s="179">
        <f t="shared" si="404"/>
        <v>0</v>
      </c>
    </row>
    <row r="8587" spans="1:9" ht="15.75" thickBot="1">
      <c r="A8587" s="398"/>
      <c r="B8587" s="333">
        <v>61</v>
      </c>
      <c r="C8587" s="334">
        <v>2441.61</v>
      </c>
      <c r="D8587" s="335" t="s">
        <v>387</v>
      </c>
      <c r="E8587" s="335" t="s">
        <v>386</v>
      </c>
      <c r="F8587" s="335" t="s">
        <v>804</v>
      </c>
      <c r="G8587" s="179">
        <f t="shared" si="402"/>
        <v>0</v>
      </c>
      <c r="H8587" s="179">
        <f t="shared" si="403"/>
        <v>0</v>
      </c>
      <c r="I8587" s="179">
        <f t="shared" si="404"/>
        <v>0</v>
      </c>
    </row>
    <row r="8588" spans="1:9" ht="15.75" thickBot="1">
      <c r="A8588" s="398"/>
      <c r="B8588" s="333">
        <v>85.5</v>
      </c>
      <c r="C8588" s="334">
        <v>3051.63</v>
      </c>
      <c r="D8588" s="335" t="s">
        <v>387</v>
      </c>
      <c r="E8588" s="335" t="s">
        <v>386</v>
      </c>
      <c r="F8588" s="335" t="s">
        <v>845</v>
      </c>
      <c r="G8588" s="179">
        <f t="shared" si="402"/>
        <v>0</v>
      </c>
      <c r="H8588" s="179">
        <f t="shared" si="403"/>
        <v>0</v>
      </c>
      <c r="I8588" s="179">
        <f t="shared" si="404"/>
        <v>0</v>
      </c>
    </row>
    <row r="8589" spans="1:9" ht="15.75" thickBot="1">
      <c r="A8589" s="398"/>
      <c r="B8589" s="333">
        <v>120.5</v>
      </c>
      <c r="C8589" s="334">
        <v>5035.71</v>
      </c>
      <c r="D8589" s="335" t="s">
        <v>387</v>
      </c>
      <c r="E8589" s="335" t="s">
        <v>386</v>
      </c>
      <c r="F8589" s="335" t="s">
        <v>843</v>
      </c>
      <c r="G8589" s="179">
        <f t="shared" si="402"/>
        <v>0</v>
      </c>
      <c r="H8589" s="179">
        <f t="shared" si="403"/>
        <v>0</v>
      </c>
      <c r="I8589" s="179">
        <f t="shared" si="404"/>
        <v>0</v>
      </c>
    </row>
    <row r="8590" spans="1:9" ht="15.75" thickBot="1">
      <c r="A8590" s="398"/>
      <c r="B8590" s="333">
        <v>129</v>
      </c>
      <c r="C8590" s="334">
        <v>4519.28</v>
      </c>
      <c r="D8590" s="335" t="s">
        <v>387</v>
      </c>
      <c r="E8590" s="335" t="s">
        <v>386</v>
      </c>
      <c r="F8590" s="335" t="s">
        <v>894</v>
      </c>
      <c r="G8590" s="179">
        <f t="shared" si="402"/>
        <v>0</v>
      </c>
      <c r="H8590" s="179">
        <f t="shared" si="403"/>
        <v>0</v>
      </c>
      <c r="I8590" s="179">
        <f t="shared" si="404"/>
        <v>0</v>
      </c>
    </row>
    <row r="8591" spans="1:9" ht="15.75" thickBot="1">
      <c r="A8591" s="398"/>
      <c r="B8591" s="333">
        <v>67</v>
      </c>
      <c r="C8591" s="334">
        <v>2639.35</v>
      </c>
      <c r="D8591" s="335" t="s">
        <v>387</v>
      </c>
      <c r="E8591" s="335" t="s">
        <v>386</v>
      </c>
      <c r="F8591" s="335" t="s">
        <v>881</v>
      </c>
      <c r="G8591" s="179">
        <f t="shared" si="402"/>
        <v>0</v>
      </c>
      <c r="H8591" s="179">
        <f t="shared" si="403"/>
        <v>0</v>
      </c>
      <c r="I8591" s="179">
        <f t="shared" si="404"/>
        <v>0</v>
      </c>
    </row>
    <row r="8592" spans="1:9" ht="15.75" thickBot="1">
      <c r="A8592" s="398"/>
      <c r="B8592" s="333">
        <v>113.5</v>
      </c>
      <c r="C8592" s="334">
        <v>4178.32</v>
      </c>
      <c r="D8592" s="335" t="s">
        <v>387</v>
      </c>
      <c r="E8592" s="335" t="s">
        <v>386</v>
      </c>
      <c r="F8592" s="335" t="s">
        <v>805</v>
      </c>
      <c r="G8592" s="179">
        <f t="shared" si="402"/>
        <v>0</v>
      </c>
      <c r="H8592" s="179">
        <f t="shared" si="403"/>
        <v>0</v>
      </c>
      <c r="I8592" s="179">
        <f t="shared" si="404"/>
        <v>0</v>
      </c>
    </row>
    <row r="8593" spans="1:9" ht="15.75" thickBot="1">
      <c r="A8593" s="398"/>
      <c r="B8593" s="333">
        <v>49</v>
      </c>
      <c r="C8593" s="334">
        <v>1810.13</v>
      </c>
      <c r="D8593" s="335" t="s">
        <v>387</v>
      </c>
      <c r="E8593" s="335" t="s">
        <v>386</v>
      </c>
      <c r="F8593" s="335" t="s">
        <v>862</v>
      </c>
      <c r="G8593" s="179">
        <f t="shared" si="402"/>
        <v>0</v>
      </c>
      <c r="H8593" s="179">
        <f t="shared" si="403"/>
        <v>0</v>
      </c>
      <c r="I8593" s="179">
        <f t="shared" si="404"/>
        <v>0</v>
      </c>
    </row>
    <row r="8594" spans="1:9" ht="15.75" thickBot="1">
      <c r="A8594" s="398"/>
      <c r="B8594" s="333">
        <v>69</v>
      </c>
      <c r="C8594" s="334">
        <v>2559.96</v>
      </c>
      <c r="D8594" s="335" t="s">
        <v>387</v>
      </c>
      <c r="E8594" s="335" t="s">
        <v>386</v>
      </c>
      <c r="F8594" s="335" t="s">
        <v>816</v>
      </c>
      <c r="G8594" s="179">
        <f t="shared" si="402"/>
        <v>0</v>
      </c>
      <c r="H8594" s="179">
        <f t="shared" si="403"/>
        <v>0</v>
      </c>
      <c r="I8594" s="179">
        <f t="shared" si="404"/>
        <v>0</v>
      </c>
    </row>
    <row r="8595" spans="1:9" ht="15.75" thickBot="1">
      <c r="A8595" s="398"/>
      <c r="B8595" s="333">
        <v>29</v>
      </c>
      <c r="C8595" s="334">
        <v>1182.5999999999999</v>
      </c>
      <c r="D8595" s="335" t="s">
        <v>387</v>
      </c>
      <c r="E8595" s="335" t="s">
        <v>386</v>
      </c>
      <c r="F8595" s="335" t="s">
        <v>863</v>
      </c>
      <c r="G8595" s="179">
        <f t="shared" si="402"/>
        <v>0</v>
      </c>
      <c r="H8595" s="179">
        <f t="shared" si="403"/>
        <v>0</v>
      </c>
      <c r="I8595" s="179">
        <f t="shared" si="404"/>
        <v>0</v>
      </c>
    </row>
    <row r="8596" spans="1:9" ht="15.75" thickBot="1">
      <c r="A8596" s="398"/>
      <c r="B8596" s="333">
        <v>52</v>
      </c>
      <c r="C8596" s="334">
        <v>2074.9499999999998</v>
      </c>
      <c r="D8596" s="335" t="s">
        <v>387</v>
      </c>
      <c r="E8596" s="335" t="s">
        <v>386</v>
      </c>
      <c r="F8596" s="335" t="s">
        <v>864</v>
      </c>
      <c r="G8596" s="179">
        <f t="shared" si="402"/>
        <v>0</v>
      </c>
      <c r="H8596" s="179">
        <f t="shared" si="403"/>
        <v>0</v>
      </c>
      <c r="I8596" s="179">
        <f t="shared" si="404"/>
        <v>0</v>
      </c>
    </row>
    <row r="8597" spans="1:9" ht="15.75" thickBot="1">
      <c r="A8597" s="398"/>
      <c r="B8597" s="333">
        <v>127.7</v>
      </c>
      <c r="C8597" s="334">
        <v>4652.1400000000003</v>
      </c>
      <c r="D8597" s="335" t="s">
        <v>387</v>
      </c>
      <c r="E8597" s="335" t="s">
        <v>386</v>
      </c>
      <c r="F8597" s="335" t="s">
        <v>841</v>
      </c>
      <c r="G8597" s="179">
        <f t="shared" si="402"/>
        <v>0</v>
      </c>
      <c r="H8597" s="179">
        <f t="shared" si="403"/>
        <v>0</v>
      </c>
      <c r="I8597" s="179">
        <f t="shared" si="404"/>
        <v>0</v>
      </c>
    </row>
    <row r="8598" spans="1:9" ht="15.75" thickBot="1">
      <c r="A8598" s="398"/>
      <c r="B8598" s="333">
        <v>133.69999999999999</v>
      </c>
      <c r="C8598" s="334">
        <v>5578.45</v>
      </c>
      <c r="D8598" s="335" t="s">
        <v>387</v>
      </c>
      <c r="E8598" s="335" t="s">
        <v>386</v>
      </c>
      <c r="F8598" s="335" t="s">
        <v>856</v>
      </c>
      <c r="G8598" s="179">
        <f t="shared" si="402"/>
        <v>0</v>
      </c>
      <c r="H8598" s="179">
        <f t="shared" si="403"/>
        <v>0</v>
      </c>
      <c r="I8598" s="179">
        <f t="shared" si="404"/>
        <v>0</v>
      </c>
    </row>
    <row r="8599" spans="1:9" ht="15.75" thickBot="1">
      <c r="A8599" s="398"/>
      <c r="B8599" s="333">
        <v>391</v>
      </c>
      <c r="C8599" s="334">
        <v>10111.4</v>
      </c>
      <c r="D8599" s="335" t="s">
        <v>384</v>
      </c>
      <c r="E8599" s="335" t="s">
        <v>386</v>
      </c>
      <c r="F8599" s="335" t="s">
        <v>807</v>
      </c>
      <c r="G8599" s="179">
        <f t="shared" si="402"/>
        <v>10111.4</v>
      </c>
      <c r="H8599" s="179">
        <f t="shared" si="403"/>
        <v>0</v>
      </c>
      <c r="I8599" s="179">
        <f t="shared" si="404"/>
        <v>10111.4</v>
      </c>
    </row>
    <row r="8600" spans="1:9" ht="15.75" thickBot="1">
      <c r="A8600" s="398"/>
      <c r="B8600" s="333">
        <v>323</v>
      </c>
      <c r="C8600" s="334">
        <v>8314.83</v>
      </c>
      <c r="D8600" s="335" t="s">
        <v>384</v>
      </c>
      <c r="E8600" s="335" t="s">
        <v>386</v>
      </c>
      <c r="F8600" s="335" t="s">
        <v>837</v>
      </c>
      <c r="G8600" s="179">
        <f t="shared" si="402"/>
        <v>8314.83</v>
      </c>
      <c r="H8600" s="179">
        <f t="shared" si="403"/>
        <v>0</v>
      </c>
      <c r="I8600" s="179">
        <f t="shared" si="404"/>
        <v>8314.83</v>
      </c>
    </row>
    <row r="8601" spans="1:9" ht="15.75" thickBot="1">
      <c r="A8601" s="398"/>
      <c r="B8601" s="333">
        <v>459</v>
      </c>
      <c r="C8601" s="334">
        <v>11529.04</v>
      </c>
      <c r="D8601" s="335" t="s">
        <v>384</v>
      </c>
      <c r="E8601" s="335" t="s">
        <v>386</v>
      </c>
      <c r="F8601" s="335" t="s">
        <v>811</v>
      </c>
      <c r="G8601" s="179">
        <f t="shared" si="402"/>
        <v>11529.04</v>
      </c>
      <c r="H8601" s="179">
        <f t="shared" si="403"/>
        <v>0</v>
      </c>
      <c r="I8601" s="179">
        <f t="shared" si="404"/>
        <v>11529.04</v>
      </c>
    </row>
    <row r="8602" spans="1:9" ht="15.75" thickBot="1">
      <c r="A8602" s="398"/>
      <c r="B8602" s="333">
        <v>459</v>
      </c>
      <c r="C8602" s="334">
        <v>11561.73</v>
      </c>
      <c r="D8602" s="335" t="s">
        <v>384</v>
      </c>
      <c r="E8602" s="335" t="s">
        <v>386</v>
      </c>
      <c r="F8602" s="335" t="s">
        <v>813</v>
      </c>
      <c r="G8602" s="179">
        <f t="shared" si="402"/>
        <v>11561.73</v>
      </c>
      <c r="H8602" s="179">
        <f t="shared" si="403"/>
        <v>0</v>
      </c>
      <c r="I8602" s="179">
        <f t="shared" si="404"/>
        <v>11561.73</v>
      </c>
    </row>
    <row r="8603" spans="1:9" ht="15.75" thickBot="1">
      <c r="A8603" s="398"/>
      <c r="B8603" s="333">
        <v>412</v>
      </c>
      <c r="C8603" s="334">
        <v>10161.14</v>
      </c>
      <c r="D8603" s="335" t="s">
        <v>384</v>
      </c>
      <c r="E8603" s="335" t="s">
        <v>386</v>
      </c>
      <c r="F8603" s="335" t="s">
        <v>808</v>
      </c>
      <c r="G8603" s="179">
        <f t="shared" si="402"/>
        <v>10161.14</v>
      </c>
      <c r="H8603" s="179">
        <f t="shared" si="403"/>
        <v>0</v>
      </c>
      <c r="I8603" s="179">
        <f t="shared" si="404"/>
        <v>10161.14</v>
      </c>
    </row>
    <row r="8604" spans="1:9" ht="15.75" thickBot="1">
      <c r="A8604" s="398"/>
      <c r="B8604" s="333">
        <v>292</v>
      </c>
      <c r="C8604" s="334">
        <v>7188.82</v>
      </c>
      <c r="D8604" s="335" t="s">
        <v>384</v>
      </c>
      <c r="E8604" s="335" t="s">
        <v>386</v>
      </c>
      <c r="F8604" s="335" t="s">
        <v>809</v>
      </c>
      <c r="G8604" s="179">
        <f t="shared" si="402"/>
        <v>7188.82</v>
      </c>
      <c r="H8604" s="179">
        <f t="shared" si="403"/>
        <v>0</v>
      </c>
      <c r="I8604" s="179">
        <f t="shared" si="404"/>
        <v>7188.82</v>
      </c>
    </row>
    <row r="8605" spans="1:9" ht="15.75" thickBot="1">
      <c r="A8605" s="398"/>
      <c r="B8605" s="333">
        <v>463</v>
      </c>
      <c r="C8605" s="334">
        <v>11032.68</v>
      </c>
      <c r="D8605" s="335" t="s">
        <v>384</v>
      </c>
      <c r="E8605" s="335" t="s">
        <v>386</v>
      </c>
      <c r="F8605" s="335" t="s">
        <v>810</v>
      </c>
      <c r="G8605" s="179">
        <f t="shared" si="402"/>
        <v>11032.68</v>
      </c>
      <c r="H8605" s="179">
        <f t="shared" si="403"/>
        <v>0</v>
      </c>
      <c r="I8605" s="179">
        <f t="shared" si="404"/>
        <v>11032.68</v>
      </c>
    </row>
    <row r="8606" spans="1:9" ht="15.75" thickBot="1">
      <c r="A8606" s="398"/>
      <c r="B8606" s="333">
        <v>478</v>
      </c>
      <c r="C8606" s="334">
        <v>12515.57</v>
      </c>
      <c r="D8606" s="335" t="s">
        <v>384</v>
      </c>
      <c r="E8606" s="335" t="s">
        <v>386</v>
      </c>
      <c r="F8606" s="335" t="s">
        <v>835</v>
      </c>
      <c r="G8606" s="179">
        <f t="shared" si="402"/>
        <v>12515.57</v>
      </c>
      <c r="H8606" s="179">
        <f t="shared" si="403"/>
        <v>0</v>
      </c>
      <c r="I8606" s="179">
        <f t="shared" si="404"/>
        <v>12515.57</v>
      </c>
    </row>
    <row r="8607" spans="1:9" ht="15.75" thickBot="1">
      <c r="A8607" s="398"/>
      <c r="B8607" s="333">
        <v>130</v>
      </c>
      <c r="C8607" s="334">
        <v>3109.19</v>
      </c>
      <c r="D8607" s="335" t="s">
        <v>384</v>
      </c>
      <c r="E8607" s="335" t="s">
        <v>386</v>
      </c>
      <c r="F8607" s="335" t="s">
        <v>802</v>
      </c>
      <c r="G8607" s="179">
        <f t="shared" si="402"/>
        <v>3109.19</v>
      </c>
      <c r="H8607" s="179">
        <f t="shared" si="403"/>
        <v>0</v>
      </c>
      <c r="I8607" s="179">
        <f t="shared" si="404"/>
        <v>3109.19</v>
      </c>
    </row>
    <row r="8608" spans="1:9" ht="15.75" thickBot="1">
      <c r="A8608" s="398"/>
      <c r="B8608" s="333">
        <v>354</v>
      </c>
      <c r="C8608" s="334">
        <v>9705.51</v>
      </c>
      <c r="D8608" s="335" t="s">
        <v>384</v>
      </c>
      <c r="E8608" s="335" t="s">
        <v>386</v>
      </c>
      <c r="F8608" s="335" t="s">
        <v>803</v>
      </c>
      <c r="G8608" s="179">
        <f t="shared" si="402"/>
        <v>9705.51</v>
      </c>
      <c r="H8608" s="179">
        <f t="shared" si="403"/>
        <v>0</v>
      </c>
      <c r="I8608" s="179">
        <f t="shared" si="404"/>
        <v>9705.51</v>
      </c>
    </row>
    <row r="8609" spans="1:9" ht="15.75" thickBot="1">
      <c r="A8609" s="398"/>
      <c r="B8609" s="333">
        <v>578</v>
      </c>
      <c r="C8609" s="334">
        <v>15038.13</v>
      </c>
      <c r="D8609" s="335" t="s">
        <v>384</v>
      </c>
      <c r="E8609" s="335" t="s">
        <v>386</v>
      </c>
      <c r="F8609" s="335" t="s">
        <v>804</v>
      </c>
      <c r="G8609" s="179">
        <f t="shared" si="402"/>
        <v>15038.13</v>
      </c>
      <c r="H8609" s="179">
        <f t="shared" si="403"/>
        <v>0</v>
      </c>
      <c r="I8609" s="179">
        <f t="shared" si="404"/>
        <v>15038.13</v>
      </c>
    </row>
    <row r="8610" spans="1:9" ht="15.75" thickBot="1">
      <c r="A8610" s="398"/>
      <c r="B8610" s="333">
        <v>328</v>
      </c>
      <c r="C8610" s="334">
        <v>8306.65</v>
      </c>
      <c r="D8610" s="335" t="s">
        <v>384</v>
      </c>
      <c r="E8610" s="335" t="s">
        <v>386</v>
      </c>
      <c r="F8610" s="335" t="s">
        <v>845</v>
      </c>
      <c r="G8610" s="179">
        <f t="shared" si="402"/>
        <v>8306.65</v>
      </c>
      <c r="H8610" s="179">
        <f t="shared" si="403"/>
        <v>0</v>
      </c>
      <c r="I8610" s="179">
        <f t="shared" si="404"/>
        <v>8306.65</v>
      </c>
    </row>
    <row r="8611" spans="1:9" ht="15.75" thickBot="1">
      <c r="A8611" s="398"/>
      <c r="B8611" s="333">
        <v>500.5</v>
      </c>
      <c r="C8611" s="334">
        <v>13704.9</v>
      </c>
      <c r="D8611" s="335" t="s">
        <v>384</v>
      </c>
      <c r="E8611" s="335" t="s">
        <v>386</v>
      </c>
      <c r="F8611" s="335" t="s">
        <v>843</v>
      </c>
      <c r="G8611" s="179">
        <f t="shared" si="402"/>
        <v>13704.9</v>
      </c>
      <c r="H8611" s="179">
        <f t="shared" si="403"/>
        <v>0</v>
      </c>
      <c r="I8611" s="179">
        <f t="shared" si="404"/>
        <v>13704.9</v>
      </c>
    </row>
    <row r="8612" spans="1:9" ht="15.75" thickBot="1">
      <c r="A8612" s="398"/>
      <c r="B8612" s="333">
        <v>582.5</v>
      </c>
      <c r="C8612" s="334">
        <v>14457.37</v>
      </c>
      <c r="D8612" s="335" t="s">
        <v>384</v>
      </c>
      <c r="E8612" s="335" t="s">
        <v>386</v>
      </c>
      <c r="F8612" s="335" t="s">
        <v>894</v>
      </c>
      <c r="G8612" s="179">
        <f t="shared" si="402"/>
        <v>14457.37</v>
      </c>
      <c r="H8612" s="179">
        <f t="shared" si="403"/>
        <v>0</v>
      </c>
      <c r="I8612" s="179">
        <f t="shared" si="404"/>
        <v>14457.37</v>
      </c>
    </row>
    <row r="8613" spans="1:9" ht="15.75" thickBot="1">
      <c r="A8613" s="398"/>
      <c r="B8613" s="333">
        <v>429</v>
      </c>
      <c r="C8613" s="334">
        <v>11419.35</v>
      </c>
      <c r="D8613" s="335" t="s">
        <v>384</v>
      </c>
      <c r="E8613" s="335" t="s">
        <v>386</v>
      </c>
      <c r="F8613" s="335" t="s">
        <v>881</v>
      </c>
      <c r="G8613" s="179">
        <f t="shared" si="402"/>
        <v>11419.35</v>
      </c>
      <c r="H8613" s="179">
        <f t="shared" si="403"/>
        <v>0</v>
      </c>
      <c r="I8613" s="179">
        <f t="shared" si="404"/>
        <v>11419.35</v>
      </c>
    </row>
    <row r="8614" spans="1:9" ht="15.75" thickBot="1">
      <c r="A8614" s="398"/>
      <c r="B8614" s="333">
        <v>652</v>
      </c>
      <c r="C8614" s="334">
        <v>17693.11</v>
      </c>
      <c r="D8614" s="335" t="s">
        <v>384</v>
      </c>
      <c r="E8614" s="335" t="s">
        <v>386</v>
      </c>
      <c r="F8614" s="335" t="s">
        <v>805</v>
      </c>
      <c r="G8614" s="179">
        <f t="shared" si="402"/>
        <v>17693.11</v>
      </c>
      <c r="H8614" s="179">
        <f t="shared" si="403"/>
        <v>0</v>
      </c>
      <c r="I8614" s="179">
        <f t="shared" si="404"/>
        <v>17693.11</v>
      </c>
    </row>
    <row r="8615" spans="1:9" ht="15.75" thickBot="1">
      <c r="A8615" s="398"/>
      <c r="B8615" s="333">
        <v>254</v>
      </c>
      <c r="C8615" s="334">
        <v>6202.36</v>
      </c>
      <c r="D8615" s="335" t="s">
        <v>384</v>
      </c>
      <c r="E8615" s="335" t="s">
        <v>386</v>
      </c>
      <c r="F8615" s="335" t="s">
        <v>862</v>
      </c>
      <c r="G8615" s="179">
        <f t="shared" si="402"/>
        <v>6202.36</v>
      </c>
      <c r="H8615" s="179">
        <f t="shared" si="403"/>
        <v>0</v>
      </c>
      <c r="I8615" s="179">
        <f t="shared" si="404"/>
        <v>6202.36</v>
      </c>
    </row>
    <row r="8616" spans="1:9" ht="15.75" thickBot="1">
      <c r="A8616" s="398"/>
      <c r="B8616" s="333">
        <v>414.5</v>
      </c>
      <c r="C8616" s="334">
        <v>10887.11</v>
      </c>
      <c r="D8616" s="335" t="s">
        <v>384</v>
      </c>
      <c r="E8616" s="335" t="s">
        <v>386</v>
      </c>
      <c r="F8616" s="335" t="s">
        <v>816</v>
      </c>
      <c r="G8616" s="179">
        <f t="shared" si="402"/>
        <v>10887.11</v>
      </c>
      <c r="H8616" s="179">
        <f t="shared" si="403"/>
        <v>0</v>
      </c>
      <c r="I8616" s="179">
        <f t="shared" si="404"/>
        <v>10887.11</v>
      </c>
    </row>
    <row r="8617" spans="1:9" ht="15.75" thickBot="1">
      <c r="A8617" s="398"/>
      <c r="B8617" s="333">
        <v>352</v>
      </c>
      <c r="C8617" s="334">
        <v>9073.2800000000007</v>
      </c>
      <c r="D8617" s="335" t="s">
        <v>384</v>
      </c>
      <c r="E8617" s="335" t="s">
        <v>386</v>
      </c>
      <c r="F8617" s="335" t="s">
        <v>863</v>
      </c>
      <c r="G8617" s="179">
        <f t="shared" si="402"/>
        <v>9073.2800000000007</v>
      </c>
      <c r="H8617" s="179">
        <f t="shared" si="403"/>
        <v>0</v>
      </c>
      <c r="I8617" s="179">
        <f t="shared" si="404"/>
        <v>9073.2800000000007</v>
      </c>
    </row>
    <row r="8618" spans="1:9" ht="15.75" thickBot="1">
      <c r="A8618" s="398"/>
      <c r="B8618" s="333">
        <v>395.08</v>
      </c>
      <c r="C8618" s="334">
        <v>10734.71</v>
      </c>
      <c r="D8618" s="335" t="s">
        <v>384</v>
      </c>
      <c r="E8618" s="335" t="s">
        <v>386</v>
      </c>
      <c r="F8618" s="335" t="s">
        <v>864</v>
      </c>
      <c r="G8618" s="179">
        <f t="shared" si="402"/>
        <v>10734.71</v>
      </c>
      <c r="H8618" s="179">
        <f t="shared" si="403"/>
        <v>0</v>
      </c>
      <c r="I8618" s="179">
        <f t="shared" si="404"/>
        <v>10734.71</v>
      </c>
    </row>
    <row r="8619" spans="1:9" ht="15.75" thickBot="1">
      <c r="A8619" s="398"/>
      <c r="B8619" s="333">
        <v>587.5</v>
      </c>
      <c r="C8619" s="334">
        <v>14829.67</v>
      </c>
      <c r="D8619" s="335" t="s">
        <v>384</v>
      </c>
      <c r="E8619" s="335" t="s">
        <v>386</v>
      </c>
      <c r="F8619" s="335" t="s">
        <v>841</v>
      </c>
      <c r="G8619" s="179">
        <f t="shared" si="402"/>
        <v>14829.67</v>
      </c>
      <c r="H8619" s="179">
        <f t="shared" si="403"/>
        <v>0</v>
      </c>
      <c r="I8619" s="179">
        <f t="shared" si="404"/>
        <v>14829.67</v>
      </c>
    </row>
    <row r="8620" spans="1:9" ht="15.75" thickBot="1">
      <c r="A8620" s="398"/>
      <c r="B8620" s="333">
        <v>356</v>
      </c>
      <c r="C8620" s="334">
        <v>9276.51</v>
      </c>
      <c r="D8620" s="335" t="s">
        <v>384</v>
      </c>
      <c r="E8620" s="335" t="s">
        <v>386</v>
      </c>
      <c r="F8620" s="335" t="s">
        <v>856</v>
      </c>
      <c r="G8620" s="179">
        <f t="shared" si="402"/>
        <v>9276.51</v>
      </c>
      <c r="H8620" s="179">
        <f t="shared" si="403"/>
        <v>0</v>
      </c>
      <c r="I8620" s="179">
        <f t="shared" si="404"/>
        <v>9276.51</v>
      </c>
    </row>
    <row r="8621" spans="1:9" ht="15.75" thickBot="1">
      <c r="A8621" s="398"/>
      <c r="B8621" s="333">
        <v>82.08</v>
      </c>
      <c r="C8621" s="334">
        <v>3756.39</v>
      </c>
      <c r="D8621" s="335" t="s">
        <v>385</v>
      </c>
      <c r="E8621" s="335" t="s">
        <v>386</v>
      </c>
      <c r="F8621" s="335" t="s">
        <v>817</v>
      </c>
      <c r="G8621" s="179">
        <f t="shared" si="402"/>
        <v>0</v>
      </c>
      <c r="H8621" s="179">
        <f t="shared" si="403"/>
        <v>3756.39</v>
      </c>
      <c r="I8621" s="179">
        <f t="shared" si="404"/>
        <v>3756.39</v>
      </c>
    </row>
    <row r="8622" spans="1:9" ht="15.75" thickBot="1">
      <c r="A8622" s="398"/>
      <c r="B8622" s="333">
        <v>85.68</v>
      </c>
      <c r="C8622" s="334">
        <v>3936.8</v>
      </c>
      <c r="D8622" s="335" t="s">
        <v>385</v>
      </c>
      <c r="E8622" s="335" t="s">
        <v>386</v>
      </c>
      <c r="F8622" s="335" t="s">
        <v>822</v>
      </c>
      <c r="G8622" s="179">
        <f t="shared" si="402"/>
        <v>0</v>
      </c>
      <c r="H8622" s="179">
        <f t="shared" si="403"/>
        <v>3936.8</v>
      </c>
      <c r="I8622" s="179">
        <f t="shared" si="404"/>
        <v>3936.8</v>
      </c>
    </row>
    <row r="8623" spans="1:9" ht="15.75" thickBot="1">
      <c r="A8623" s="398"/>
      <c r="B8623" s="333">
        <v>86.88</v>
      </c>
      <c r="C8623" s="334">
        <v>3993.47</v>
      </c>
      <c r="D8623" s="335" t="s">
        <v>385</v>
      </c>
      <c r="E8623" s="335" t="s">
        <v>386</v>
      </c>
      <c r="F8623" s="335" t="s">
        <v>823</v>
      </c>
      <c r="G8623" s="179">
        <f t="shared" si="402"/>
        <v>0</v>
      </c>
      <c r="H8623" s="179">
        <f t="shared" si="403"/>
        <v>3993.47</v>
      </c>
      <c r="I8623" s="179">
        <f t="shared" si="404"/>
        <v>3993.47</v>
      </c>
    </row>
    <row r="8624" spans="1:9" ht="15.75" thickBot="1">
      <c r="A8624" s="398"/>
      <c r="B8624" s="333">
        <v>99.68</v>
      </c>
      <c r="C8624" s="334">
        <v>4531.51</v>
      </c>
      <c r="D8624" s="335" t="s">
        <v>385</v>
      </c>
      <c r="E8624" s="335" t="s">
        <v>386</v>
      </c>
      <c r="F8624" s="335" t="s">
        <v>824</v>
      </c>
      <c r="G8624" s="179">
        <f t="shared" si="402"/>
        <v>0</v>
      </c>
      <c r="H8624" s="179">
        <f t="shared" si="403"/>
        <v>4531.51</v>
      </c>
      <c r="I8624" s="179">
        <f t="shared" si="404"/>
        <v>4531.51</v>
      </c>
    </row>
    <row r="8625" spans="1:9" ht="15.75" thickBot="1">
      <c r="A8625" s="398"/>
      <c r="B8625" s="333">
        <v>96.48</v>
      </c>
      <c r="C8625" s="334">
        <v>4366.67</v>
      </c>
      <c r="D8625" s="335" t="s">
        <v>385</v>
      </c>
      <c r="E8625" s="335" t="s">
        <v>386</v>
      </c>
      <c r="F8625" s="335" t="s">
        <v>825</v>
      </c>
      <c r="G8625" s="179">
        <f t="shared" si="402"/>
        <v>0</v>
      </c>
      <c r="H8625" s="179">
        <f t="shared" si="403"/>
        <v>4366.67</v>
      </c>
      <c r="I8625" s="179">
        <f t="shared" si="404"/>
        <v>4366.67</v>
      </c>
    </row>
    <row r="8626" spans="1:9" ht="15.75" thickBot="1">
      <c r="A8626" s="398"/>
      <c r="B8626" s="333">
        <v>90.48</v>
      </c>
      <c r="C8626" s="334">
        <v>4113.2299999999996</v>
      </c>
      <c r="D8626" s="335" t="s">
        <v>385</v>
      </c>
      <c r="E8626" s="335" t="s">
        <v>386</v>
      </c>
      <c r="F8626" s="335" t="s">
        <v>818</v>
      </c>
      <c r="G8626" s="179">
        <f t="shared" si="402"/>
        <v>0</v>
      </c>
      <c r="H8626" s="179">
        <f t="shared" si="403"/>
        <v>4113.2299999999996</v>
      </c>
      <c r="I8626" s="179">
        <f t="shared" si="404"/>
        <v>4113.2299999999996</v>
      </c>
    </row>
    <row r="8627" spans="1:9" ht="15.75" thickBot="1">
      <c r="A8627" s="398"/>
      <c r="B8627" s="333">
        <v>99.68</v>
      </c>
      <c r="C8627" s="334">
        <v>4620.92</v>
      </c>
      <c r="D8627" s="335" t="s">
        <v>385</v>
      </c>
      <c r="E8627" s="335" t="s">
        <v>386</v>
      </c>
      <c r="F8627" s="335" t="s">
        <v>826</v>
      </c>
      <c r="G8627" s="179">
        <f t="shared" si="402"/>
        <v>0</v>
      </c>
      <c r="H8627" s="179">
        <f t="shared" si="403"/>
        <v>4620.92</v>
      </c>
      <c r="I8627" s="179">
        <f t="shared" si="404"/>
        <v>4620.92</v>
      </c>
    </row>
    <row r="8628" spans="1:9" ht="15.75" thickBot="1">
      <c r="A8628" s="398"/>
      <c r="B8628" s="333">
        <v>99.68</v>
      </c>
      <c r="C8628" s="334">
        <v>4620.92</v>
      </c>
      <c r="D8628" s="335" t="s">
        <v>385</v>
      </c>
      <c r="E8628" s="335" t="s">
        <v>386</v>
      </c>
      <c r="F8628" s="335" t="s">
        <v>827</v>
      </c>
      <c r="G8628" s="179">
        <f t="shared" si="402"/>
        <v>0</v>
      </c>
      <c r="H8628" s="179">
        <f t="shared" si="403"/>
        <v>4620.92</v>
      </c>
      <c r="I8628" s="179">
        <f t="shared" si="404"/>
        <v>4620.92</v>
      </c>
    </row>
    <row r="8629" spans="1:9" ht="15.75" thickBot="1">
      <c r="A8629" s="398"/>
      <c r="B8629" s="333">
        <v>99.68</v>
      </c>
      <c r="C8629" s="334">
        <v>4620.92</v>
      </c>
      <c r="D8629" s="335" t="s">
        <v>385</v>
      </c>
      <c r="E8629" s="335" t="s">
        <v>386</v>
      </c>
      <c r="F8629" s="335" t="s">
        <v>828</v>
      </c>
      <c r="G8629" s="179">
        <f t="shared" si="402"/>
        <v>0</v>
      </c>
      <c r="H8629" s="179">
        <f t="shared" si="403"/>
        <v>4620.92</v>
      </c>
      <c r="I8629" s="179">
        <f t="shared" si="404"/>
        <v>4620.92</v>
      </c>
    </row>
    <row r="8630" spans="1:9" ht="15.75" thickBot="1">
      <c r="A8630" s="398"/>
      <c r="B8630" s="333">
        <v>90.48</v>
      </c>
      <c r="C8630" s="334">
        <v>4194.38</v>
      </c>
      <c r="D8630" s="335" t="s">
        <v>385</v>
      </c>
      <c r="E8630" s="335" t="s">
        <v>386</v>
      </c>
      <c r="F8630" s="335" t="s">
        <v>819</v>
      </c>
      <c r="G8630" s="179">
        <f t="shared" si="402"/>
        <v>0</v>
      </c>
      <c r="H8630" s="179">
        <f t="shared" si="403"/>
        <v>4194.38</v>
      </c>
      <c r="I8630" s="179">
        <f t="shared" si="404"/>
        <v>4194.38</v>
      </c>
    </row>
    <row r="8631" spans="1:9" ht="15.75" thickBot="1">
      <c r="A8631" s="398"/>
      <c r="B8631" s="333">
        <v>80.48</v>
      </c>
      <c r="C8631" s="334">
        <v>3763.79</v>
      </c>
      <c r="D8631" s="335" t="s">
        <v>385</v>
      </c>
      <c r="E8631" s="335" t="s">
        <v>386</v>
      </c>
      <c r="F8631" s="335" t="s">
        <v>829</v>
      </c>
      <c r="G8631" s="179">
        <f t="shared" si="402"/>
        <v>0</v>
      </c>
      <c r="H8631" s="179">
        <f t="shared" si="403"/>
        <v>3763.79</v>
      </c>
      <c r="I8631" s="179">
        <f t="shared" si="404"/>
        <v>3763.79</v>
      </c>
    </row>
    <row r="8632" spans="1:9" ht="15.75" thickBot="1">
      <c r="A8632" s="398"/>
      <c r="B8632" s="333">
        <v>99.68</v>
      </c>
      <c r="C8632" s="334">
        <v>4620.92</v>
      </c>
      <c r="D8632" s="335" t="s">
        <v>385</v>
      </c>
      <c r="E8632" s="335" t="s">
        <v>386</v>
      </c>
      <c r="F8632" s="335" t="s">
        <v>830</v>
      </c>
      <c r="G8632" s="179">
        <f t="shared" si="402"/>
        <v>0</v>
      </c>
      <c r="H8632" s="179">
        <f t="shared" si="403"/>
        <v>4620.92</v>
      </c>
      <c r="I8632" s="179">
        <f t="shared" si="404"/>
        <v>4620.92</v>
      </c>
    </row>
    <row r="8633" spans="1:9" ht="15.75" thickBot="1">
      <c r="A8633" s="398"/>
      <c r="B8633" s="333">
        <v>90.48</v>
      </c>
      <c r="C8633" s="334">
        <v>4194.38</v>
      </c>
      <c r="D8633" s="335" t="s">
        <v>385</v>
      </c>
      <c r="E8633" s="335" t="s">
        <v>386</v>
      </c>
      <c r="F8633" s="335" t="s">
        <v>820</v>
      </c>
      <c r="G8633" s="179">
        <f t="shared" si="402"/>
        <v>0</v>
      </c>
      <c r="H8633" s="179">
        <f t="shared" si="403"/>
        <v>4194.38</v>
      </c>
      <c r="I8633" s="179">
        <f t="shared" si="404"/>
        <v>4194.38</v>
      </c>
    </row>
    <row r="8634" spans="1:9" ht="15.75" thickBot="1">
      <c r="A8634" s="398"/>
      <c r="B8634" s="333">
        <v>67.680000000000007</v>
      </c>
      <c r="C8634" s="334">
        <v>3236.34</v>
      </c>
      <c r="D8634" s="335" t="s">
        <v>385</v>
      </c>
      <c r="E8634" s="335" t="s">
        <v>386</v>
      </c>
      <c r="F8634" s="335" t="s">
        <v>805</v>
      </c>
      <c r="G8634" s="179">
        <f t="shared" si="402"/>
        <v>0</v>
      </c>
      <c r="H8634" s="179">
        <f t="shared" si="403"/>
        <v>3236.34</v>
      </c>
      <c r="I8634" s="179">
        <f t="shared" si="404"/>
        <v>3236.34</v>
      </c>
    </row>
    <row r="8635" spans="1:9" ht="15.75" thickBot="1">
      <c r="A8635" s="398"/>
      <c r="B8635" s="333">
        <v>95.68</v>
      </c>
      <c r="C8635" s="334">
        <v>4447.84</v>
      </c>
      <c r="D8635" s="335" t="s">
        <v>385</v>
      </c>
      <c r="E8635" s="335" t="s">
        <v>386</v>
      </c>
      <c r="F8635" s="335" t="s">
        <v>831</v>
      </c>
      <c r="G8635" s="179">
        <f t="shared" si="402"/>
        <v>0</v>
      </c>
      <c r="H8635" s="179">
        <f t="shared" si="403"/>
        <v>4447.84</v>
      </c>
      <c r="I8635" s="179">
        <f t="shared" si="404"/>
        <v>4447.84</v>
      </c>
    </row>
    <row r="8636" spans="1:9" ht="15.75" thickBot="1">
      <c r="A8636" s="398"/>
      <c r="B8636" s="333">
        <v>99.68</v>
      </c>
      <c r="C8636" s="334">
        <v>4620.92</v>
      </c>
      <c r="D8636" s="335" t="s">
        <v>385</v>
      </c>
      <c r="E8636" s="335" t="s">
        <v>386</v>
      </c>
      <c r="F8636" s="335" t="s">
        <v>832</v>
      </c>
      <c r="G8636" s="179">
        <f t="shared" si="402"/>
        <v>0</v>
      </c>
      <c r="H8636" s="179">
        <f t="shared" si="403"/>
        <v>4620.92</v>
      </c>
      <c r="I8636" s="179">
        <f t="shared" si="404"/>
        <v>4620.92</v>
      </c>
    </row>
    <row r="8637" spans="1:9" ht="15.75" thickBot="1">
      <c r="A8637" s="398"/>
      <c r="B8637" s="333">
        <v>80.599999999999994</v>
      </c>
      <c r="C8637" s="334">
        <v>3793.78</v>
      </c>
      <c r="D8637" s="335" t="s">
        <v>385</v>
      </c>
      <c r="E8637" s="335" t="s">
        <v>386</v>
      </c>
      <c r="F8637" s="335" t="s">
        <v>821</v>
      </c>
      <c r="G8637" s="179">
        <f t="shared" si="402"/>
        <v>0</v>
      </c>
      <c r="H8637" s="179">
        <f t="shared" si="403"/>
        <v>3793.78</v>
      </c>
      <c r="I8637" s="179">
        <f t="shared" si="404"/>
        <v>3793.78</v>
      </c>
    </row>
    <row r="8638" spans="1:9" ht="15.75" thickBot="1">
      <c r="A8638" s="398"/>
      <c r="B8638" s="333">
        <v>16.46</v>
      </c>
      <c r="C8638" s="334">
        <v>620.94000000000005</v>
      </c>
      <c r="D8638" s="335" t="s">
        <v>385</v>
      </c>
      <c r="E8638" s="335" t="s">
        <v>386</v>
      </c>
      <c r="F8638" s="335" t="s">
        <v>833</v>
      </c>
      <c r="G8638" s="179">
        <f t="shared" si="402"/>
        <v>0</v>
      </c>
      <c r="H8638" s="179">
        <f t="shared" si="403"/>
        <v>620.94000000000005</v>
      </c>
      <c r="I8638" s="179">
        <f t="shared" si="404"/>
        <v>620.94000000000005</v>
      </c>
    </row>
    <row r="8639" spans="1:9" ht="15.75" thickBot="1">
      <c r="A8639" s="398"/>
      <c r="B8639" s="333">
        <v>16.329999999999998</v>
      </c>
      <c r="C8639" s="334">
        <v>719.01</v>
      </c>
      <c r="D8639" s="335" t="s">
        <v>385</v>
      </c>
      <c r="E8639" s="335" t="s">
        <v>386</v>
      </c>
      <c r="F8639" s="335" t="s">
        <v>916</v>
      </c>
      <c r="G8639" s="179">
        <f t="shared" si="402"/>
        <v>0</v>
      </c>
      <c r="H8639" s="179">
        <f t="shared" si="403"/>
        <v>719.01</v>
      </c>
      <c r="I8639" s="179">
        <f t="shared" si="404"/>
        <v>719.01</v>
      </c>
    </row>
    <row r="8640" spans="1:9" ht="15.75" thickBot="1">
      <c r="A8640" s="398"/>
      <c r="B8640" s="333">
        <v>30.33</v>
      </c>
      <c r="C8640" s="334">
        <v>1335.25</v>
      </c>
      <c r="D8640" s="335" t="s">
        <v>385</v>
      </c>
      <c r="E8640" s="335" t="s">
        <v>386</v>
      </c>
      <c r="F8640" s="335" t="s">
        <v>917</v>
      </c>
      <c r="G8640" s="179">
        <f t="shared" si="402"/>
        <v>0</v>
      </c>
      <c r="H8640" s="179">
        <f t="shared" si="403"/>
        <v>1335.25</v>
      </c>
      <c r="I8640" s="179">
        <f t="shared" si="404"/>
        <v>1335.25</v>
      </c>
    </row>
    <row r="8641" spans="1:9" ht="15.75" thickBot="1">
      <c r="A8641" s="398"/>
      <c r="B8641" s="333">
        <v>3.2</v>
      </c>
      <c r="C8641" s="334">
        <v>164.83</v>
      </c>
      <c r="D8641" s="335" t="s">
        <v>834</v>
      </c>
      <c r="E8641" s="335" t="s">
        <v>386</v>
      </c>
      <c r="F8641" s="335" t="s">
        <v>825</v>
      </c>
      <c r="G8641" s="179">
        <f t="shared" si="402"/>
        <v>0</v>
      </c>
      <c r="H8641" s="179">
        <f t="shared" si="403"/>
        <v>0</v>
      </c>
      <c r="I8641" s="179">
        <f t="shared" si="404"/>
        <v>0</v>
      </c>
    </row>
    <row r="8642" spans="1:9" ht="15.75" thickBot="1">
      <c r="A8642" s="398"/>
      <c r="B8642" s="333">
        <v>8.8000000000000007</v>
      </c>
      <c r="C8642" s="334">
        <v>380.76</v>
      </c>
      <c r="D8642" s="335" t="s">
        <v>834</v>
      </c>
      <c r="E8642" s="335" t="s">
        <v>386</v>
      </c>
      <c r="F8642" s="335" t="s">
        <v>829</v>
      </c>
      <c r="G8642" s="179">
        <f t="shared" si="402"/>
        <v>0</v>
      </c>
      <c r="H8642" s="179">
        <f t="shared" si="403"/>
        <v>0</v>
      </c>
      <c r="I8642" s="179">
        <f t="shared" si="404"/>
        <v>0</v>
      </c>
    </row>
    <row r="8643" spans="1:9" ht="15.75" thickBot="1">
      <c r="A8643" s="398"/>
      <c r="B8643" s="333">
        <v>2.4</v>
      </c>
      <c r="C8643" s="334">
        <v>103.85</v>
      </c>
      <c r="D8643" s="335" t="s">
        <v>834</v>
      </c>
      <c r="E8643" s="335" t="s">
        <v>386</v>
      </c>
      <c r="F8643" s="335" t="s">
        <v>805</v>
      </c>
      <c r="G8643" s="179">
        <f t="shared" si="402"/>
        <v>0</v>
      </c>
      <c r="H8643" s="179">
        <f t="shared" si="403"/>
        <v>0</v>
      </c>
      <c r="I8643" s="179">
        <f t="shared" si="404"/>
        <v>0</v>
      </c>
    </row>
    <row r="8644" spans="1:9" ht="15.75" thickBot="1">
      <c r="A8644" s="398"/>
      <c r="B8644" s="333">
        <v>12.8</v>
      </c>
      <c r="C8644" s="334">
        <v>538.04</v>
      </c>
      <c r="D8644" s="335" t="s">
        <v>392</v>
      </c>
      <c r="E8644" s="335" t="s">
        <v>386</v>
      </c>
      <c r="F8644" s="335" t="s">
        <v>823</v>
      </c>
      <c r="G8644" s="179">
        <f t="shared" si="402"/>
        <v>0</v>
      </c>
      <c r="H8644" s="179">
        <f t="shared" si="403"/>
        <v>0</v>
      </c>
      <c r="I8644" s="179">
        <f t="shared" si="404"/>
        <v>0</v>
      </c>
    </row>
    <row r="8645" spans="1:9" ht="15.75" thickBot="1">
      <c r="A8645" s="398"/>
      <c r="B8645" s="333">
        <v>7.2</v>
      </c>
      <c r="C8645" s="334">
        <v>311.52999999999997</v>
      </c>
      <c r="D8645" s="335" t="s">
        <v>392</v>
      </c>
      <c r="E8645" s="335" t="s">
        <v>386</v>
      </c>
      <c r="F8645" s="335" t="s">
        <v>829</v>
      </c>
      <c r="G8645" s="179">
        <f t="shared" ref="G8645:G8708" si="405">IF(D8645="REG",C8645,0)</f>
        <v>0</v>
      </c>
      <c r="H8645" s="179">
        <f t="shared" ref="H8645:H8708" si="406">IF(D8645="SAL",C8645,0)</f>
        <v>0</v>
      </c>
      <c r="I8645" s="179">
        <f t="shared" ref="I8645:I8708" si="407">+G8645+H8645</f>
        <v>0</v>
      </c>
    </row>
    <row r="8646" spans="1:9" ht="15.75" thickBot="1">
      <c r="A8646" s="398"/>
      <c r="B8646" s="333">
        <v>29.6</v>
      </c>
      <c r="C8646" s="334">
        <v>1280.72</v>
      </c>
      <c r="D8646" s="335" t="s">
        <v>392</v>
      </c>
      <c r="E8646" s="335" t="s">
        <v>386</v>
      </c>
      <c r="F8646" s="335" t="s">
        <v>805</v>
      </c>
      <c r="G8646" s="179">
        <f t="shared" si="405"/>
        <v>0</v>
      </c>
      <c r="H8646" s="179">
        <f t="shared" si="406"/>
        <v>0</v>
      </c>
      <c r="I8646" s="179">
        <f t="shared" si="407"/>
        <v>0</v>
      </c>
    </row>
    <row r="8647" spans="1:9" ht="15.75" thickBot="1">
      <c r="A8647" s="398"/>
      <c r="B8647" s="333">
        <v>13.08</v>
      </c>
      <c r="C8647" s="334">
        <v>565.41999999999996</v>
      </c>
      <c r="D8647" s="335" t="s">
        <v>1089</v>
      </c>
      <c r="E8647" s="335" t="s">
        <v>386</v>
      </c>
      <c r="F8647" s="335" t="s">
        <v>821</v>
      </c>
      <c r="G8647" s="179">
        <f t="shared" si="405"/>
        <v>0</v>
      </c>
      <c r="H8647" s="179">
        <f t="shared" si="406"/>
        <v>0</v>
      </c>
      <c r="I8647" s="179">
        <f t="shared" si="407"/>
        <v>0</v>
      </c>
    </row>
    <row r="8648" spans="1:9" ht="15.75" thickBot="1">
      <c r="A8648" s="399"/>
      <c r="B8648" s="333">
        <v>-13.07</v>
      </c>
      <c r="C8648" s="334">
        <v>-565.44000000000005</v>
      </c>
      <c r="D8648" s="335" t="s">
        <v>1089</v>
      </c>
      <c r="E8648" s="335" t="s">
        <v>386</v>
      </c>
      <c r="F8648" s="335" t="s">
        <v>864</v>
      </c>
      <c r="G8648" s="179">
        <f t="shared" si="405"/>
        <v>0</v>
      </c>
      <c r="H8648" s="179">
        <f t="shared" si="406"/>
        <v>0</v>
      </c>
      <c r="I8648" s="179">
        <f t="shared" si="407"/>
        <v>0</v>
      </c>
    </row>
    <row r="8649" spans="1:9" ht="15.75" thickBot="1">
      <c r="A8649" s="336" t="s">
        <v>575</v>
      </c>
      <c r="B8649" s="337">
        <v>12544.99</v>
      </c>
      <c r="C8649" s="338">
        <v>376491.21</v>
      </c>
      <c r="D8649" s="394"/>
      <c r="E8649" s="395"/>
      <c r="F8649" s="396"/>
      <c r="G8649" s="179">
        <f t="shared" si="405"/>
        <v>0</v>
      </c>
      <c r="H8649" s="179">
        <f t="shared" si="406"/>
        <v>0</v>
      </c>
      <c r="I8649" s="179">
        <f t="shared" si="407"/>
        <v>0</v>
      </c>
    </row>
    <row r="8650" spans="1:9" ht="15.75" thickBot="1">
      <c r="A8650" s="397" t="s">
        <v>576</v>
      </c>
      <c r="B8650" s="333">
        <v>0.8</v>
      </c>
      <c r="C8650" s="334">
        <v>31.53</v>
      </c>
      <c r="D8650" s="335" t="s">
        <v>391</v>
      </c>
      <c r="E8650" s="335" t="s">
        <v>386</v>
      </c>
      <c r="F8650" s="335" t="s">
        <v>817</v>
      </c>
      <c r="G8650" s="179">
        <f t="shared" si="405"/>
        <v>0</v>
      </c>
      <c r="H8650" s="179">
        <f t="shared" si="406"/>
        <v>0</v>
      </c>
      <c r="I8650" s="179">
        <f t="shared" si="407"/>
        <v>0</v>
      </c>
    </row>
    <row r="8651" spans="1:9" ht="15.75" thickBot="1">
      <c r="A8651" s="398"/>
      <c r="B8651" s="333">
        <v>0.8</v>
      </c>
      <c r="C8651" s="334">
        <v>31.53</v>
      </c>
      <c r="D8651" s="335" t="s">
        <v>391</v>
      </c>
      <c r="E8651" s="335" t="s">
        <v>386</v>
      </c>
      <c r="F8651" s="335" t="s">
        <v>818</v>
      </c>
      <c r="G8651" s="179">
        <f t="shared" si="405"/>
        <v>0</v>
      </c>
      <c r="H8651" s="179">
        <f t="shared" si="406"/>
        <v>0</v>
      </c>
      <c r="I8651" s="179">
        <f t="shared" si="407"/>
        <v>0</v>
      </c>
    </row>
    <row r="8652" spans="1:9" ht="15.75" thickBot="1">
      <c r="A8652" s="398"/>
      <c r="B8652" s="333">
        <v>0.8</v>
      </c>
      <c r="C8652" s="334">
        <v>33.729999999999997</v>
      </c>
      <c r="D8652" s="335" t="s">
        <v>391</v>
      </c>
      <c r="E8652" s="335" t="s">
        <v>386</v>
      </c>
      <c r="F8652" s="335" t="s">
        <v>819</v>
      </c>
      <c r="G8652" s="179">
        <f t="shared" si="405"/>
        <v>0</v>
      </c>
      <c r="H8652" s="179">
        <f t="shared" si="406"/>
        <v>0</v>
      </c>
      <c r="I8652" s="179">
        <f t="shared" si="407"/>
        <v>0</v>
      </c>
    </row>
    <row r="8653" spans="1:9" ht="15.75" thickBot="1">
      <c r="A8653" s="398"/>
      <c r="B8653" s="333">
        <v>0.8</v>
      </c>
      <c r="C8653" s="334">
        <v>33.729999999999997</v>
      </c>
      <c r="D8653" s="335" t="s">
        <v>391</v>
      </c>
      <c r="E8653" s="335" t="s">
        <v>386</v>
      </c>
      <c r="F8653" s="335" t="s">
        <v>820</v>
      </c>
      <c r="G8653" s="179">
        <f t="shared" si="405"/>
        <v>0</v>
      </c>
      <c r="H8653" s="179">
        <f t="shared" si="406"/>
        <v>0</v>
      </c>
      <c r="I8653" s="179">
        <f t="shared" si="407"/>
        <v>0</v>
      </c>
    </row>
    <row r="8654" spans="1:9" ht="15.75" thickBot="1">
      <c r="A8654" s="398"/>
      <c r="B8654" s="333">
        <v>0.8</v>
      </c>
      <c r="C8654" s="334">
        <v>33.729999999999997</v>
      </c>
      <c r="D8654" s="335" t="s">
        <v>391</v>
      </c>
      <c r="E8654" s="335" t="s">
        <v>386</v>
      </c>
      <c r="F8654" s="335" t="s">
        <v>821</v>
      </c>
      <c r="G8654" s="179">
        <f t="shared" si="405"/>
        <v>0</v>
      </c>
      <c r="H8654" s="179">
        <f t="shared" si="406"/>
        <v>0</v>
      </c>
      <c r="I8654" s="179">
        <f t="shared" si="407"/>
        <v>0</v>
      </c>
    </row>
    <row r="8655" spans="1:9" ht="15.75" thickBot="1">
      <c r="A8655" s="398"/>
      <c r="B8655" s="333">
        <v>7.86</v>
      </c>
      <c r="C8655" s="334">
        <v>310.02999999999997</v>
      </c>
      <c r="D8655" s="335" t="s">
        <v>385</v>
      </c>
      <c r="E8655" s="335" t="s">
        <v>386</v>
      </c>
      <c r="F8655" s="335" t="s">
        <v>817</v>
      </c>
      <c r="G8655" s="179">
        <f t="shared" si="405"/>
        <v>0</v>
      </c>
      <c r="H8655" s="179">
        <f t="shared" si="406"/>
        <v>310.02999999999997</v>
      </c>
      <c r="I8655" s="179">
        <f t="shared" si="407"/>
        <v>310.02999999999997</v>
      </c>
    </row>
    <row r="8656" spans="1:9" ht="15.75" thickBot="1">
      <c r="A8656" s="398"/>
      <c r="B8656" s="333">
        <v>6.66</v>
      </c>
      <c r="C8656" s="334">
        <v>275.42</v>
      </c>
      <c r="D8656" s="335" t="s">
        <v>385</v>
      </c>
      <c r="E8656" s="335" t="s">
        <v>386</v>
      </c>
      <c r="F8656" s="335" t="s">
        <v>822</v>
      </c>
      <c r="G8656" s="179">
        <f t="shared" si="405"/>
        <v>0</v>
      </c>
      <c r="H8656" s="179">
        <f t="shared" si="406"/>
        <v>275.42</v>
      </c>
      <c r="I8656" s="179">
        <f t="shared" si="407"/>
        <v>275.42</v>
      </c>
    </row>
    <row r="8657" spans="1:9" ht="15.75" thickBot="1">
      <c r="A8657" s="398"/>
      <c r="B8657" s="333">
        <v>8.66</v>
      </c>
      <c r="C8657" s="334">
        <v>341.56</v>
      </c>
      <c r="D8657" s="335" t="s">
        <v>385</v>
      </c>
      <c r="E8657" s="335" t="s">
        <v>386</v>
      </c>
      <c r="F8657" s="335" t="s">
        <v>823</v>
      </c>
      <c r="G8657" s="179">
        <f t="shared" si="405"/>
        <v>0</v>
      </c>
      <c r="H8657" s="179">
        <f t="shared" si="406"/>
        <v>341.56</v>
      </c>
      <c r="I8657" s="179">
        <f t="shared" si="407"/>
        <v>341.56</v>
      </c>
    </row>
    <row r="8658" spans="1:9" ht="15.75" thickBot="1">
      <c r="A8658" s="398"/>
      <c r="B8658" s="333">
        <v>8.66</v>
      </c>
      <c r="C8658" s="334">
        <v>341.56</v>
      </c>
      <c r="D8658" s="335" t="s">
        <v>385</v>
      </c>
      <c r="E8658" s="335" t="s">
        <v>386</v>
      </c>
      <c r="F8658" s="335" t="s">
        <v>824</v>
      </c>
      <c r="G8658" s="179">
        <f t="shared" si="405"/>
        <v>0</v>
      </c>
      <c r="H8658" s="179">
        <f t="shared" si="406"/>
        <v>341.56</v>
      </c>
      <c r="I8658" s="179">
        <f t="shared" si="407"/>
        <v>341.56</v>
      </c>
    </row>
    <row r="8659" spans="1:9" ht="15.75" thickBot="1">
      <c r="A8659" s="398"/>
      <c r="B8659" s="333">
        <v>8.66</v>
      </c>
      <c r="C8659" s="334">
        <v>341.56</v>
      </c>
      <c r="D8659" s="335" t="s">
        <v>385</v>
      </c>
      <c r="E8659" s="335" t="s">
        <v>386</v>
      </c>
      <c r="F8659" s="335" t="s">
        <v>825</v>
      </c>
      <c r="G8659" s="179">
        <f t="shared" si="405"/>
        <v>0</v>
      </c>
      <c r="H8659" s="179">
        <f t="shared" si="406"/>
        <v>341.56</v>
      </c>
      <c r="I8659" s="179">
        <f t="shared" si="407"/>
        <v>341.56</v>
      </c>
    </row>
    <row r="8660" spans="1:9" ht="15.75" thickBot="1">
      <c r="A8660" s="398"/>
      <c r="B8660" s="333">
        <v>7.06</v>
      </c>
      <c r="C8660" s="334">
        <v>270.05</v>
      </c>
      <c r="D8660" s="335" t="s">
        <v>385</v>
      </c>
      <c r="E8660" s="335" t="s">
        <v>386</v>
      </c>
      <c r="F8660" s="335" t="s">
        <v>818</v>
      </c>
      <c r="G8660" s="179">
        <f t="shared" si="405"/>
        <v>0</v>
      </c>
      <c r="H8660" s="179">
        <f t="shared" si="406"/>
        <v>270.05</v>
      </c>
      <c r="I8660" s="179">
        <f t="shared" si="407"/>
        <v>270.05</v>
      </c>
    </row>
    <row r="8661" spans="1:9" ht="15.75" thickBot="1">
      <c r="A8661" s="398"/>
      <c r="B8661" s="333">
        <v>8.66</v>
      </c>
      <c r="C8661" s="334">
        <v>365.44</v>
      </c>
      <c r="D8661" s="335" t="s">
        <v>385</v>
      </c>
      <c r="E8661" s="335" t="s">
        <v>386</v>
      </c>
      <c r="F8661" s="335" t="s">
        <v>826</v>
      </c>
      <c r="G8661" s="179">
        <f t="shared" si="405"/>
        <v>0</v>
      </c>
      <c r="H8661" s="179">
        <f t="shared" si="406"/>
        <v>365.44</v>
      </c>
      <c r="I8661" s="179">
        <f t="shared" si="407"/>
        <v>365.44</v>
      </c>
    </row>
    <row r="8662" spans="1:9" ht="15.75" thickBot="1">
      <c r="A8662" s="398"/>
      <c r="B8662" s="333">
        <v>8.26</v>
      </c>
      <c r="C8662" s="334">
        <v>353.46</v>
      </c>
      <c r="D8662" s="335" t="s">
        <v>385</v>
      </c>
      <c r="E8662" s="335" t="s">
        <v>386</v>
      </c>
      <c r="F8662" s="335" t="s">
        <v>827</v>
      </c>
      <c r="G8662" s="179">
        <f t="shared" si="405"/>
        <v>0</v>
      </c>
      <c r="H8662" s="179">
        <f t="shared" si="406"/>
        <v>353.46</v>
      </c>
      <c r="I8662" s="179">
        <f t="shared" si="407"/>
        <v>353.46</v>
      </c>
    </row>
    <row r="8663" spans="1:9" ht="15.75" thickBot="1">
      <c r="A8663" s="398"/>
      <c r="B8663" s="333">
        <v>7.86</v>
      </c>
      <c r="C8663" s="334">
        <v>321.93</v>
      </c>
      <c r="D8663" s="335" t="s">
        <v>385</v>
      </c>
      <c r="E8663" s="335" t="s">
        <v>386</v>
      </c>
      <c r="F8663" s="335" t="s">
        <v>828</v>
      </c>
      <c r="G8663" s="179">
        <f t="shared" si="405"/>
        <v>0</v>
      </c>
      <c r="H8663" s="179">
        <f t="shared" si="406"/>
        <v>321.93</v>
      </c>
      <c r="I8663" s="179">
        <f t="shared" si="407"/>
        <v>321.93</v>
      </c>
    </row>
    <row r="8664" spans="1:9" ht="15.75" thickBot="1">
      <c r="A8664" s="398"/>
      <c r="B8664" s="333">
        <v>7.06</v>
      </c>
      <c r="C8664" s="334">
        <v>307.75</v>
      </c>
      <c r="D8664" s="335" t="s">
        <v>385</v>
      </c>
      <c r="E8664" s="335" t="s">
        <v>386</v>
      </c>
      <c r="F8664" s="335" t="s">
        <v>819</v>
      </c>
      <c r="G8664" s="179">
        <f t="shared" si="405"/>
        <v>0</v>
      </c>
      <c r="H8664" s="179">
        <f t="shared" si="406"/>
        <v>307.75</v>
      </c>
      <c r="I8664" s="179">
        <f t="shared" si="407"/>
        <v>307.75</v>
      </c>
    </row>
    <row r="8665" spans="1:9" ht="15.75" thickBot="1">
      <c r="A8665" s="398"/>
      <c r="B8665" s="333">
        <v>8.26</v>
      </c>
      <c r="C8665" s="334">
        <v>343.68</v>
      </c>
      <c r="D8665" s="335" t="s">
        <v>385</v>
      </c>
      <c r="E8665" s="335" t="s">
        <v>386</v>
      </c>
      <c r="F8665" s="335" t="s">
        <v>829</v>
      </c>
      <c r="G8665" s="179">
        <f t="shared" si="405"/>
        <v>0</v>
      </c>
      <c r="H8665" s="179">
        <f t="shared" si="406"/>
        <v>343.68</v>
      </c>
      <c r="I8665" s="179">
        <f t="shared" si="407"/>
        <v>343.68</v>
      </c>
    </row>
    <row r="8666" spans="1:9" ht="15.75" thickBot="1">
      <c r="A8666" s="398"/>
      <c r="B8666" s="333">
        <v>7.46</v>
      </c>
      <c r="C8666" s="334">
        <v>300.18</v>
      </c>
      <c r="D8666" s="335" t="s">
        <v>385</v>
      </c>
      <c r="E8666" s="335" t="s">
        <v>386</v>
      </c>
      <c r="F8666" s="335" t="s">
        <v>830</v>
      </c>
      <c r="G8666" s="179">
        <f t="shared" si="405"/>
        <v>0</v>
      </c>
      <c r="H8666" s="179">
        <f t="shared" si="406"/>
        <v>300.18</v>
      </c>
      <c r="I8666" s="179">
        <f t="shared" si="407"/>
        <v>300.18</v>
      </c>
    </row>
    <row r="8667" spans="1:9" ht="15.75" thickBot="1">
      <c r="A8667" s="398"/>
      <c r="B8667" s="333">
        <v>7.06</v>
      </c>
      <c r="C8667" s="334">
        <v>297.97000000000003</v>
      </c>
      <c r="D8667" s="335" t="s">
        <v>385</v>
      </c>
      <c r="E8667" s="335" t="s">
        <v>386</v>
      </c>
      <c r="F8667" s="335" t="s">
        <v>820</v>
      </c>
      <c r="G8667" s="179">
        <f t="shared" si="405"/>
        <v>0</v>
      </c>
      <c r="H8667" s="179">
        <f t="shared" si="406"/>
        <v>297.97000000000003</v>
      </c>
      <c r="I8667" s="179">
        <f t="shared" si="407"/>
        <v>297.97000000000003</v>
      </c>
    </row>
    <row r="8668" spans="1:9" ht="15.75" thickBot="1">
      <c r="A8668" s="398"/>
      <c r="B8668" s="333">
        <v>8.66</v>
      </c>
      <c r="C8668" s="334">
        <v>365.44</v>
      </c>
      <c r="D8668" s="335" t="s">
        <v>385</v>
      </c>
      <c r="E8668" s="335" t="s">
        <v>386</v>
      </c>
      <c r="F8668" s="335" t="s">
        <v>805</v>
      </c>
      <c r="G8668" s="179">
        <f t="shared" si="405"/>
        <v>0</v>
      </c>
      <c r="H8668" s="179">
        <f t="shared" si="406"/>
        <v>365.44</v>
      </c>
      <c r="I8668" s="179">
        <f t="shared" si="407"/>
        <v>365.44</v>
      </c>
    </row>
    <row r="8669" spans="1:9" ht="15.75" thickBot="1">
      <c r="A8669" s="398"/>
      <c r="B8669" s="333">
        <v>8.26</v>
      </c>
      <c r="C8669" s="334">
        <v>343.68</v>
      </c>
      <c r="D8669" s="335" t="s">
        <v>385</v>
      </c>
      <c r="E8669" s="335" t="s">
        <v>386</v>
      </c>
      <c r="F8669" s="335" t="s">
        <v>831</v>
      </c>
      <c r="G8669" s="179">
        <f t="shared" si="405"/>
        <v>0</v>
      </c>
      <c r="H8669" s="179">
        <f t="shared" si="406"/>
        <v>343.68</v>
      </c>
      <c r="I8669" s="179">
        <f t="shared" si="407"/>
        <v>343.68</v>
      </c>
    </row>
    <row r="8670" spans="1:9" ht="15.75" thickBot="1">
      <c r="A8670" s="398"/>
      <c r="B8670" s="333">
        <v>8.66</v>
      </c>
      <c r="C8670" s="334">
        <v>365.44</v>
      </c>
      <c r="D8670" s="335" t="s">
        <v>385</v>
      </c>
      <c r="E8670" s="335" t="s">
        <v>386</v>
      </c>
      <c r="F8670" s="335" t="s">
        <v>832</v>
      </c>
      <c r="G8670" s="179">
        <f t="shared" si="405"/>
        <v>0</v>
      </c>
      <c r="H8670" s="179">
        <f t="shared" si="406"/>
        <v>365.44</v>
      </c>
      <c r="I8670" s="179">
        <f t="shared" si="407"/>
        <v>365.44</v>
      </c>
    </row>
    <row r="8671" spans="1:9" ht="15.75" thickBot="1">
      <c r="A8671" s="398"/>
      <c r="B8671" s="333">
        <v>7.86</v>
      </c>
      <c r="C8671" s="334">
        <v>331.7</v>
      </c>
      <c r="D8671" s="335" t="s">
        <v>385</v>
      </c>
      <c r="E8671" s="335" t="s">
        <v>386</v>
      </c>
      <c r="F8671" s="335" t="s">
        <v>821</v>
      </c>
      <c r="G8671" s="179">
        <f t="shared" si="405"/>
        <v>0</v>
      </c>
      <c r="H8671" s="179">
        <f t="shared" si="406"/>
        <v>331.7</v>
      </c>
      <c r="I8671" s="179">
        <f t="shared" si="407"/>
        <v>331.7</v>
      </c>
    </row>
    <row r="8672" spans="1:9" ht="15.75" thickBot="1">
      <c r="A8672" s="398"/>
      <c r="B8672" s="333">
        <v>8.66</v>
      </c>
      <c r="C8672" s="334">
        <v>365.44</v>
      </c>
      <c r="D8672" s="335" t="s">
        <v>385</v>
      </c>
      <c r="E8672" s="335" t="s">
        <v>386</v>
      </c>
      <c r="F8672" s="335" t="s">
        <v>833</v>
      </c>
      <c r="G8672" s="179">
        <f t="shared" si="405"/>
        <v>0</v>
      </c>
      <c r="H8672" s="179">
        <f t="shared" si="406"/>
        <v>365.44</v>
      </c>
      <c r="I8672" s="179">
        <f t="shared" si="407"/>
        <v>365.44</v>
      </c>
    </row>
    <row r="8673" spans="1:9" ht="15.75" thickBot="1">
      <c r="A8673" s="398"/>
      <c r="B8673" s="333">
        <v>7.46</v>
      </c>
      <c r="C8673" s="334">
        <v>329.51</v>
      </c>
      <c r="D8673" s="335" t="s">
        <v>385</v>
      </c>
      <c r="E8673" s="335" t="s">
        <v>386</v>
      </c>
      <c r="F8673" s="335" t="s">
        <v>916</v>
      </c>
      <c r="G8673" s="179">
        <f t="shared" si="405"/>
        <v>0</v>
      </c>
      <c r="H8673" s="179">
        <f t="shared" si="406"/>
        <v>329.51</v>
      </c>
      <c r="I8673" s="179">
        <f t="shared" si="407"/>
        <v>329.51</v>
      </c>
    </row>
    <row r="8674" spans="1:9" ht="15.75" thickBot="1">
      <c r="A8674" s="398"/>
      <c r="B8674" s="333">
        <v>8.66</v>
      </c>
      <c r="C8674" s="334">
        <v>365.44</v>
      </c>
      <c r="D8674" s="335" t="s">
        <v>385</v>
      </c>
      <c r="E8674" s="335" t="s">
        <v>386</v>
      </c>
      <c r="F8674" s="335" t="s">
        <v>917</v>
      </c>
      <c r="G8674" s="179">
        <f t="shared" si="405"/>
        <v>0</v>
      </c>
      <c r="H8674" s="179">
        <f t="shared" si="406"/>
        <v>365.44</v>
      </c>
      <c r="I8674" s="179">
        <f t="shared" si="407"/>
        <v>365.44</v>
      </c>
    </row>
    <row r="8675" spans="1:9" ht="15.75" thickBot="1">
      <c r="A8675" s="399"/>
      <c r="B8675" s="333">
        <v>0.4</v>
      </c>
      <c r="C8675" s="334">
        <v>21.75</v>
      </c>
      <c r="D8675" s="335" t="s">
        <v>834</v>
      </c>
      <c r="E8675" s="335" t="s">
        <v>386</v>
      </c>
      <c r="F8675" s="335" t="s">
        <v>831</v>
      </c>
      <c r="G8675" s="179">
        <f t="shared" si="405"/>
        <v>0</v>
      </c>
      <c r="H8675" s="179">
        <f t="shared" si="406"/>
        <v>0</v>
      </c>
      <c r="I8675" s="179">
        <f t="shared" si="407"/>
        <v>0</v>
      </c>
    </row>
    <row r="8676" spans="1:9" ht="15.75" thickBot="1">
      <c r="A8676" s="336" t="s">
        <v>576</v>
      </c>
      <c r="B8676" s="337">
        <v>164.8</v>
      </c>
      <c r="C8676" s="338">
        <v>6823.24</v>
      </c>
      <c r="D8676" s="394"/>
      <c r="E8676" s="395"/>
      <c r="F8676" s="396"/>
      <c r="G8676" s="179">
        <f t="shared" si="405"/>
        <v>0</v>
      </c>
      <c r="H8676" s="179">
        <f t="shared" si="406"/>
        <v>0</v>
      </c>
      <c r="I8676" s="179">
        <f t="shared" si="407"/>
        <v>0</v>
      </c>
    </row>
    <row r="8677" spans="1:9" ht="15.75" thickBot="1">
      <c r="A8677" s="397" t="s">
        <v>577</v>
      </c>
      <c r="B8677" s="333">
        <v>2.4</v>
      </c>
      <c r="C8677" s="334">
        <v>118.8</v>
      </c>
      <c r="D8677" s="335" t="s">
        <v>389</v>
      </c>
      <c r="E8677" s="335" t="s">
        <v>386</v>
      </c>
      <c r="F8677" s="335" t="s">
        <v>917</v>
      </c>
      <c r="G8677" s="179">
        <f t="shared" si="405"/>
        <v>0</v>
      </c>
      <c r="H8677" s="179">
        <f t="shared" si="406"/>
        <v>0</v>
      </c>
      <c r="I8677" s="179">
        <f t="shared" si="407"/>
        <v>0</v>
      </c>
    </row>
    <row r="8678" spans="1:9" ht="15.75" thickBot="1">
      <c r="A8678" s="398"/>
      <c r="B8678" s="333">
        <v>2.8</v>
      </c>
      <c r="C8678" s="334">
        <v>116.77</v>
      </c>
      <c r="D8678" s="335" t="s">
        <v>391</v>
      </c>
      <c r="E8678" s="335" t="s">
        <v>386</v>
      </c>
      <c r="F8678" s="335" t="s">
        <v>817</v>
      </c>
      <c r="G8678" s="179">
        <f t="shared" si="405"/>
        <v>0</v>
      </c>
      <c r="H8678" s="179">
        <f t="shared" si="406"/>
        <v>0</v>
      </c>
      <c r="I8678" s="179">
        <f t="shared" si="407"/>
        <v>0</v>
      </c>
    </row>
    <row r="8679" spans="1:9" ht="15.75" thickBot="1">
      <c r="A8679" s="398"/>
      <c r="B8679" s="333">
        <v>2.8</v>
      </c>
      <c r="C8679" s="334">
        <v>116.77</v>
      </c>
      <c r="D8679" s="335" t="s">
        <v>391</v>
      </c>
      <c r="E8679" s="335" t="s">
        <v>386</v>
      </c>
      <c r="F8679" s="335" t="s">
        <v>818</v>
      </c>
      <c r="G8679" s="179">
        <f t="shared" si="405"/>
        <v>0</v>
      </c>
      <c r="H8679" s="179">
        <f t="shared" si="406"/>
        <v>0</v>
      </c>
      <c r="I8679" s="179">
        <f t="shared" si="407"/>
        <v>0</v>
      </c>
    </row>
    <row r="8680" spans="1:9" ht="15.75" thickBot="1">
      <c r="A8680" s="398"/>
      <c r="B8680" s="333">
        <v>2.8</v>
      </c>
      <c r="C8680" s="334">
        <v>120.78</v>
      </c>
      <c r="D8680" s="335" t="s">
        <v>391</v>
      </c>
      <c r="E8680" s="335" t="s">
        <v>386</v>
      </c>
      <c r="F8680" s="335" t="s">
        <v>819</v>
      </c>
      <c r="G8680" s="179">
        <f t="shared" si="405"/>
        <v>0</v>
      </c>
      <c r="H8680" s="179">
        <f t="shared" si="406"/>
        <v>0</v>
      </c>
      <c r="I8680" s="179">
        <f t="shared" si="407"/>
        <v>0</v>
      </c>
    </row>
    <row r="8681" spans="1:9" ht="15.75" thickBot="1">
      <c r="A8681" s="398"/>
      <c r="B8681" s="333">
        <v>2.8</v>
      </c>
      <c r="C8681" s="334">
        <v>120.78</v>
      </c>
      <c r="D8681" s="335" t="s">
        <v>391</v>
      </c>
      <c r="E8681" s="335" t="s">
        <v>386</v>
      </c>
      <c r="F8681" s="335" t="s">
        <v>820</v>
      </c>
      <c r="G8681" s="179">
        <f t="shared" si="405"/>
        <v>0</v>
      </c>
      <c r="H8681" s="179">
        <f t="shared" si="406"/>
        <v>0</v>
      </c>
      <c r="I8681" s="179">
        <f t="shared" si="407"/>
        <v>0</v>
      </c>
    </row>
    <row r="8682" spans="1:9" ht="15.75" thickBot="1">
      <c r="A8682" s="398"/>
      <c r="B8682" s="333">
        <v>2.8</v>
      </c>
      <c r="C8682" s="334">
        <v>120.78</v>
      </c>
      <c r="D8682" s="335" t="s">
        <v>391</v>
      </c>
      <c r="E8682" s="335" t="s">
        <v>386</v>
      </c>
      <c r="F8682" s="335" t="s">
        <v>821</v>
      </c>
      <c r="G8682" s="179">
        <f t="shared" si="405"/>
        <v>0</v>
      </c>
      <c r="H8682" s="179">
        <f t="shared" si="406"/>
        <v>0</v>
      </c>
      <c r="I8682" s="179">
        <f t="shared" si="407"/>
        <v>0</v>
      </c>
    </row>
    <row r="8683" spans="1:9" ht="15.75" thickBot="1">
      <c r="A8683" s="398"/>
      <c r="B8683" s="333">
        <v>2</v>
      </c>
      <c r="C8683" s="334">
        <v>58.35</v>
      </c>
      <c r="D8683" s="335" t="s">
        <v>387</v>
      </c>
      <c r="E8683" s="335" t="s">
        <v>386</v>
      </c>
      <c r="F8683" s="335" t="s">
        <v>809</v>
      </c>
      <c r="G8683" s="179">
        <f t="shared" si="405"/>
        <v>0</v>
      </c>
      <c r="H8683" s="179">
        <f t="shared" si="406"/>
        <v>0</v>
      </c>
      <c r="I8683" s="179">
        <f t="shared" si="407"/>
        <v>0</v>
      </c>
    </row>
    <row r="8684" spans="1:9" ht="15.75" thickBot="1">
      <c r="A8684" s="398"/>
      <c r="B8684" s="333">
        <v>9</v>
      </c>
      <c r="C8684" s="334">
        <v>307.35000000000002</v>
      </c>
      <c r="D8684" s="335" t="s">
        <v>387</v>
      </c>
      <c r="E8684" s="335" t="s">
        <v>386</v>
      </c>
      <c r="F8684" s="335" t="s">
        <v>835</v>
      </c>
      <c r="G8684" s="179">
        <f t="shared" si="405"/>
        <v>0</v>
      </c>
      <c r="H8684" s="179">
        <f t="shared" si="406"/>
        <v>0</v>
      </c>
      <c r="I8684" s="179">
        <f t="shared" si="407"/>
        <v>0</v>
      </c>
    </row>
    <row r="8685" spans="1:9" ht="15.75" thickBot="1">
      <c r="A8685" s="398"/>
      <c r="B8685" s="333">
        <v>4</v>
      </c>
      <c r="C8685" s="334">
        <v>139.33000000000001</v>
      </c>
      <c r="D8685" s="335" t="s">
        <v>387</v>
      </c>
      <c r="E8685" s="335" t="s">
        <v>386</v>
      </c>
      <c r="F8685" s="335" t="s">
        <v>802</v>
      </c>
      <c r="G8685" s="179">
        <f t="shared" si="405"/>
        <v>0</v>
      </c>
      <c r="H8685" s="179">
        <f t="shared" si="406"/>
        <v>0</v>
      </c>
      <c r="I8685" s="179">
        <f t="shared" si="407"/>
        <v>0</v>
      </c>
    </row>
    <row r="8686" spans="1:9" ht="15.75" thickBot="1">
      <c r="A8686" s="398"/>
      <c r="B8686" s="333">
        <v>8.5</v>
      </c>
      <c r="C8686" s="334">
        <v>322.67</v>
      </c>
      <c r="D8686" s="335" t="s">
        <v>387</v>
      </c>
      <c r="E8686" s="335" t="s">
        <v>386</v>
      </c>
      <c r="F8686" s="335" t="s">
        <v>803</v>
      </c>
      <c r="G8686" s="179">
        <f t="shared" si="405"/>
        <v>0</v>
      </c>
      <c r="H8686" s="179">
        <f t="shared" si="406"/>
        <v>0</v>
      </c>
      <c r="I8686" s="179">
        <f t="shared" si="407"/>
        <v>0</v>
      </c>
    </row>
    <row r="8687" spans="1:9" ht="15.75" thickBot="1">
      <c r="A8687" s="398"/>
      <c r="B8687" s="333">
        <v>6</v>
      </c>
      <c r="C8687" s="334">
        <v>272.18</v>
      </c>
      <c r="D8687" s="335" t="s">
        <v>387</v>
      </c>
      <c r="E8687" s="335" t="s">
        <v>386</v>
      </c>
      <c r="F8687" s="335" t="s">
        <v>804</v>
      </c>
      <c r="G8687" s="179">
        <f t="shared" si="405"/>
        <v>0</v>
      </c>
      <c r="H8687" s="179">
        <f t="shared" si="406"/>
        <v>0</v>
      </c>
      <c r="I8687" s="179">
        <f t="shared" si="407"/>
        <v>0</v>
      </c>
    </row>
    <row r="8688" spans="1:9" ht="15.75" thickBot="1">
      <c r="A8688" s="398"/>
      <c r="B8688" s="333">
        <v>3</v>
      </c>
      <c r="C8688" s="334">
        <v>136.09</v>
      </c>
      <c r="D8688" s="335" t="s">
        <v>387</v>
      </c>
      <c r="E8688" s="335" t="s">
        <v>386</v>
      </c>
      <c r="F8688" s="335" t="s">
        <v>845</v>
      </c>
      <c r="G8688" s="179">
        <f t="shared" si="405"/>
        <v>0</v>
      </c>
      <c r="H8688" s="179">
        <f t="shared" si="406"/>
        <v>0</v>
      </c>
      <c r="I8688" s="179">
        <f t="shared" si="407"/>
        <v>0</v>
      </c>
    </row>
    <row r="8689" spans="1:9" ht="15.75" thickBot="1">
      <c r="A8689" s="398"/>
      <c r="B8689" s="333">
        <v>19</v>
      </c>
      <c r="C8689" s="334">
        <v>804.6</v>
      </c>
      <c r="D8689" s="335" t="s">
        <v>387</v>
      </c>
      <c r="E8689" s="335" t="s">
        <v>386</v>
      </c>
      <c r="F8689" s="335" t="s">
        <v>843</v>
      </c>
      <c r="G8689" s="179">
        <f t="shared" si="405"/>
        <v>0</v>
      </c>
      <c r="H8689" s="179">
        <f t="shared" si="406"/>
        <v>0</v>
      </c>
      <c r="I8689" s="179">
        <f t="shared" si="407"/>
        <v>0</v>
      </c>
    </row>
    <row r="8690" spans="1:9" ht="15.75" thickBot="1">
      <c r="A8690" s="398"/>
      <c r="B8690" s="333">
        <v>5.25</v>
      </c>
      <c r="C8690" s="334">
        <v>182.87</v>
      </c>
      <c r="D8690" s="335" t="s">
        <v>387</v>
      </c>
      <c r="E8690" s="335" t="s">
        <v>386</v>
      </c>
      <c r="F8690" s="335" t="s">
        <v>894</v>
      </c>
      <c r="G8690" s="179">
        <f t="shared" si="405"/>
        <v>0</v>
      </c>
      <c r="H8690" s="179">
        <f t="shared" si="406"/>
        <v>0</v>
      </c>
      <c r="I8690" s="179">
        <f t="shared" si="407"/>
        <v>0</v>
      </c>
    </row>
    <row r="8691" spans="1:9" ht="15.75" thickBot="1">
      <c r="A8691" s="398"/>
      <c r="B8691" s="333">
        <v>5</v>
      </c>
      <c r="C8691" s="334">
        <v>189.81</v>
      </c>
      <c r="D8691" s="335" t="s">
        <v>387</v>
      </c>
      <c r="E8691" s="335" t="s">
        <v>386</v>
      </c>
      <c r="F8691" s="335" t="s">
        <v>881</v>
      </c>
      <c r="G8691" s="179">
        <f t="shared" si="405"/>
        <v>0</v>
      </c>
      <c r="H8691" s="179">
        <f t="shared" si="406"/>
        <v>0</v>
      </c>
      <c r="I8691" s="179">
        <f t="shared" si="407"/>
        <v>0</v>
      </c>
    </row>
    <row r="8692" spans="1:9" ht="15.75" thickBot="1">
      <c r="A8692" s="398"/>
      <c r="B8692" s="333">
        <v>8</v>
      </c>
      <c r="C8692" s="334">
        <v>362.91</v>
      </c>
      <c r="D8692" s="335" t="s">
        <v>387</v>
      </c>
      <c r="E8692" s="335" t="s">
        <v>386</v>
      </c>
      <c r="F8692" s="335" t="s">
        <v>805</v>
      </c>
      <c r="G8692" s="179">
        <f t="shared" si="405"/>
        <v>0</v>
      </c>
      <c r="H8692" s="179">
        <f t="shared" si="406"/>
        <v>0</v>
      </c>
      <c r="I8692" s="179">
        <f t="shared" si="407"/>
        <v>0</v>
      </c>
    </row>
    <row r="8693" spans="1:9" ht="15.75" thickBot="1">
      <c r="A8693" s="398"/>
      <c r="B8693" s="333">
        <v>2.25</v>
      </c>
      <c r="C8693" s="334">
        <v>78.37</v>
      </c>
      <c r="D8693" s="335" t="s">
        <v>387</v>
      </c>
      <c r="E8693" s="335" t="s">
        <v>386</v>
      </c>
      <c r="F8693" s="335" t="s">
        <v>816</v>
      </c>
      <c r="G8693" s="179">
        <f t="shared" si="405"/>
        <v>0</v>
      </c>
      <c r="H8693" s="179">
        <f t="shared" si="406"/>
        <v>0</v>
      </c>
      <c r="I8693" s="179">
        <f t="shared" si="407"/>
        <v>0</v>
      </c>
    </row>
    <row r="8694" spans="1:9" ht="15.75" thickBot="1">
      <c r="A8694" s="398"/>
      <c r="B8694" s="333">
        <v>10</v>
      </c>
      <c r="C8694" s="334">
        <v>292.2</v>
      </c>
      <c r="D8694" s="335" t="s">
        <v>384</v>
      </c>
      <c r="E8694" s="335" t="s">
        <v>386</v>
      </c>
      <c r="F8694" s="335" t="s">
        <v>807</v>
      </c>
      <c r="G8694" s="179">
        <f t="shared" si="405"/>
        <v>292.2</v>
      </c>
      <c r="H8694" s="179">
        <f t="shared" si="406"/>
        <v>0</v>
      </c>
      <c r="I8694" s="179">
        <f t="shared" si="407"/>
        <v>292.2</v>
      </c>
    </row>
    <row r="8695" spans="1:9" ht="15.75" thickBot="1">
      <c r="A8695" s="398"/>
      <c r="B8695" s="333">
        <v>8</v>
      </c>
      <c r="C8695" s="334">
        <v>200.46</v>
      </c>
      <c r="D8695" s="335" t="s">
        <v>384</v>
      </c>
      <c r="E8695" s="335" t="s">
        <v>386</v>
      </c>
      <c r="F8695" s="335" t="s">
        <v>837</v>
      </c>
      <c r="G8695" s="179">
        <f t="shared" si="405"/>
        <v>200.46</v>
      </c>
      <c r="H8695" s="179">
        <f t="shared" si="406"/>
        <v>0</v>
      </c>
      <c r="I8695" s="179">
        <f t="shared" si="407"/>
        <v>200.46</v>
      </c>
    </row>
    <row r="8696" spans="1:9" ht="15.75" thickBot="1">
      <c r="A8696" s="398"/>
      <c r="B8696" s="333">
        <v>7</v>
      </c>
      <c r="C8696" s="334">
        <v>159.37</v>
      </c>
      <c r="D8696" s="335" t="s">
        <v>384</v>
      </c>
      <c r="E8696" s="335" t="s">
        <v>386</v>
      </c>
      <c r="F8696" s="335" t="s">
        <v>813</v>
      </c>
      <c r="G8696" s="179">
        <f t="shared" si="405"/>
        <v>159.37</v>
      </c>
      <c r="H8696" s="179">
        <f t="shared" si="406"/>
        <v>0</v>
      </c>
      <c r="I8696" s="179">
        <f t="shared" si="407"/>
        <v>159.37</v>
      </c>
    </row>
    <row r="8697" spans="1:9" ht="15.75" thickBot="1">
      <c r="A8697" s="398"/>
      <c r="B8697" s="333">
        <v>6</v>
      </c>
      <c r="C8697" s="334">
        <v>175.32</v>
      </c>
      <c r="D8697" s="335" t="s">
        <v>384</v>
      </c>
      <c r="E8697" s="335" t="s">
        <v>386</v>
      </c>
      <c r="F8697" s="335" t="s">
        <v>808</v>
      </c>
      <c r="G8697" s="179">
        <f t="shared" si="405"/>
        <v>175.32</v>
      </c>
      <c r="H8697" s="179">
        <f t="shared" si="406"/>
        <v>0</v>
      </c>
      <c r="I8697" s="179">
        <f t="shared" si="407"/>
        <v>175.32</v>
      </c>
    </row>
    <row r="8698" spans="1:9" ht="15.75" thickBot="1">
      <c r="A8698" s="398"/>
      <c r="B8698" s="333">
        <v>64</v>
      </c>
      <c r="C8698" s="334">
        <v>1350.93</v>
      </c>
      <c r="D8698" s="335" t="s">
        <v>384</v>
      </c>
      <c r="E8698" s="335" t="s">
        <v>386</v>
      </c>
      <c r="F8698" s="335" t="s">
        <v>809</v>
      </c>
      <c r="G8698" s="179">
        <f t="shared" si="405"/>
        <v>1350.93</v>
      </c>
      <c r="H8698" s="179">
        <f t="shared" si="406"/>
        <v>0</v>
      </c>
      <c r="I8698" s="179">
        <f t="shared" si="407"/>
        <v>1350.93</v>
      </c>
    </row>
    <row r="8699" spans="1:9" ht="15.75" thickBot="1">
      <c r="A8699" s="398"/>
      <c r="B8699" s="333">
        <v>13</v>
      </c>
      <c r="C8699" s="334">
        <v>280.89</v>
      </c>
      <c r="D8699" s="335" t="s">
        <v>384</v>
      </c>
      <c r="E8699" s="335" t="s">
        <v>386</v>
      </c>
      <c r="F8699" s="335" t="s">
        <v>810</v>
      </c>
      <c r="G8699" s="179">
        <f t="shared" si="405"/>
        <v>280.89</v>
      </c>
      <c r="H8699" s="179">
        <f t="shared" si="406"/>
        <v>0</v>
      </c>
      <c r="I8699" s="179">
        <f t="shared" si="407"/>
        <v>280.89</v>
      </c>
    </row>
    <row r="8700" spans="1:9" ht="15.75" thickBot="1">
      <c r="A8700" s="398"/>
      <c r="B8700" s="333">
        <v>17</v>
      </c>
      <c r="C8700" s="334">
        <v>387.03</v>
      </c>
      <c r="D8700" s="335" t="s">
        <v>384</v>
      </c>
      <c r="E8700" s="335" t="s">
        <v>386</v>
      </c>
      <c r="F8700" s="335" t="s">
        <v>835</v>
      </c>
      <c r="G8700" s="179">
        <f t="shared" si="405"/>
        <v>387.03</v>
      </c>
      <c r="H8700" s="179">
        <f t="shared" si="406"/>
        <v>0</v>
      </c>
      <c r="I8700" s="179">
        <f t="shared" si="407"/>
        <v>387.03</v>
      </c>
    </row>
    <row r="8701" spans="1:9" ht="15.75" thickBot="1">
      <c r="A8701" s="398"/>
      <c r="B8701" s="333">
        <v>24</v>
      </c>
      <c r="C8701" s="334">
        <v>556.98</v>
      </c>
      <c r="D8701" s="335" t="s">
        <v>384</v>
      </c>
      <c r="E8701" s="335" t="s">
        <v>386</v>
      </c>
      <c r="F8701" s="335" t="s">
        <v>802</v>
      </c>
      <c r="G8701" s="179">
        <f t="shared" si="405"/>
        <v>556.98</v>
      </c>
      <c r="H8701" s="179">
        <f t="shared" si="406"/>
        <v>0</v>
      </c>
      <c r="I8701" s="179">
        <f t="shared" si="407"/>
        <v>556.98</v>
      </c>
    </row>
    <row r="8702" spans="1:9" ht="15.75" thickBot="1">
      <c r="A8702" s="398"/>
      <c r="B8702" s="333">
        <v>28.5</v>
      </c>
      <c r="C8702" s="334">
        <v>780.49</v>
      </c>
      <c r="D8702" s="335" t="s">
        <v>384</v>
      </c>
      <c r="E8702" s="335" t="s">
        <v>386</v>
      </c>
      <c r="F8702" s="335" t="s">
        <v>803</v>
      </c>
      <c r="G8702" s="179">
        <f t="shared" si="405"/>
        <v>780.49</v>
      </c>
      <c r="H8702" s="179">
        <f t="shared" si="406"/>
        <v>0</v>
      </c>
      <c r="I8702" s="179">
        <f t="shared" si="407"/>
        <v>780.49</v>
      </c>
    </row>
    <row r="8703" spans="1:9" ht="15.75" thickBot="1">
      <c r="A8703" s="398"/>
      <c r="B8703" s="333">
        <v>18</v>
      </c>
      <c r="C8703" s="334">
        <v>428.29</v>
      </c>
      <c r="D8703" s="335" t="s">
        <v>384</v>
      </c>
      <c r="E8703" s="335" t="s">
        <v>386</v>
      </c>
      <c r="F8703" s="335" t="s">
        <v>804</v>
      </c>
      <c r="G8703" s="179">
        <f t="shared" si="405"/>
        <v>428.29</v>
      </c>
      <c r="H8703" s="179">
        <f t="shared" si="406"/>
        <v>0</v>
      </c>
      <c r="I8703" s="179">
        <f t="shared" si="407"/>
        <v>428.29</v>
      </c>
    </row>
    <row r="8704" spans="1:9" ht="15.75" thickBot="1">
      <c r="A8704" s="398"/>
      <c r="B8704" s="333">
        <v>50</v>
      </c>
      <c r="C8704" s="334">
        <v>1255.3499999999999</v>
      </c>
      <c r="D8704" s="335" t="s">
        <v>384</v>
      </c>
      <c r="E8704" s="335" t="s">
        <v>386</v>
      </c>
      <c r="F8704" s="335" t="s">
        <v>845</v>
      </c>
      <c r="G8704" s="179">
        <f t="shared" si="405"/>
        <v>1255.3499999999999</v>
      </c>
      <c r="H8704" s="179">
        <f t="shared" si="406"/>
        <v>0</v>
      </c>
      <c r="I8704" s="179">
        <f t="shared" si="407"/>
        <v>1255.3499999999999</v>
      </c>
    </row>
    <row r="8705" spans="1:9" ht="15.75" thickBot="1">
      <c r="A8705" s="398"/>
      <c r="B8705" s="333">
        <v>113</v>
      </c>
      <c r="C8705" s="334">
        <v>3288.54</v>
      </c>
      <c r="D8705" s="335" t="s">
        <v>384</v>
      </c>
      <c r="E8705" s="335" t="s">
        <v>386</v>
      </c>
      <c r="F8705" s="335" t="s">
        <v>843</v>
      </c>
      <c r="G8705" s="179">
        <f t="shared" si="405"/>
        <v>3288.54</v>
      </c>
      <c r="H8705" s="179">
        <f t="shared" si="406"/>
        <v>0</v>
      </c>
      <c r="I8705" s="179">
        <f t="shared" si="407"/>
        <v>3288.54</v>
      </c>
    </row>
    <row r="8706" spans="1:9" ht="15.75" thickBot="1">
      <c r="A8706" s="398"/>
      <c r="B8706" s="333">
        <v>74.5</v>
      </c>
      <c r="C8706" s="334">
        <v>1734.49</v>
      </c>
      <c r="D8706" s="335" t="s">
        <v>384</v>
      </c>
      <c r="E8706" s="335" t="s">
        <v>386</v>
      </c>
      <c r="F8706" s="335" t="s">
        <v>894</v>
      </c>
      <c r="G8706" s="179">
        <f t="shared" si="405"/>
        <v>1734.49</v>
      </c>
      <c r="H8706" s="179">
        <f t="shared" si="406"/>
        <v>0</v>
      </c>
      <c r="I8706" s="179">
        <f t="shared" si="407"/>
        <v>1734.49</v>
      </c>
    </row>
    <row r="8707" spans="1:9" ht="15.75" thickBot="1">
      <c r="A8707" s="398"/>
      <c r="B8707" s="333">
        <v>46</v>
      </c>
      <c r="C8707" s="334">
        <v>1286.28</v>
      </c>
      <c r="D8707" s="335" t="s">
        <v>384</v>
      </c>
      <c r="E8707" s="335" t="s">
        <v>386</v>
      </c>
      <c r="F8707" s="335" t="s">
        <v>881</v>
      </c>
      <c r="G8707" s="179">
        <f t="shared" si="405"/>
        <v>1286.28</v>
      </c>
      <c r="H8707" s="179">
        <f t="shared" si="406"/>
        <v>0</v>
      </c>
      <c r="I8707" s="179">
        <f t="shared" si="407"/>
        <v>1286.28</v>
      </c>
    </row>
    <row r="8708" spans="1:9" ht="15.75" thickBot="1">
      <c r="A8708" s="398"/>
      <c r="B8708" s="333">
        <v>25</v>
      </c>
      <c r="C8708" s="334">
        <v>561.4</v>
      </c>
      <c r="D8708" s="335" t="s">
        <v>384</v>
      </c>
      <c r="E8708" s="335" t="s">
        <v>386</v>
      </c>
      <c r="F8708" s="335" t="s">
        <v>805</v>
      </c>
      <c r="G8708" s="179">
        <f t="shared" si="405"/>
        <v>561.4</v>
      </c>
      <c r="H8708" s="179">
        <f t="shared" si="406"/>
        <v>0</v>
      </c>
      <c r="I8708" s="179">
        <f t="shared" si="407"/>
        <v>561.4</v>
      </c>
    </row>
    <row r="8709" spans="1:9" ht="15.75" thickBot="1">
      <c r="A8709" s="398"/>
      <c r="B8709" s="333">
        <v>17.5</v>
      </c>
      <c r="C8709" s="334">
        <v>426.19</v>
      </c>
      <c r="D8709" s="335" t="s">
        <v>384</v>
      </c>
      <c r="E8709" s="335" t="s">
        <v>386</v>
      </c>
      <c r="F8709" s="335" t="s">
        <v>862</v>
      </c>
      <c r="G8709" s="179">
        <f t="shared" ref="G8709:G8772" si="408">IF(D8709="REG",C8709,0)</f>
        <v>426.19</v>
      </c>
      <c r="H8709" s="179">
        <f t="shared" ref="H8709:H8772" si="409">IF(D8709="SAL",C8709,0)</f>
        <v>0</v>
      </c>
      <c r="I8709" s="179">
        <f t="shared" ref="I8709:I8772" si="410">+G8709+H8709</f>
        <v>426.19</v>
      </c>
    </row>
    <row r="8710" spans="1:9" ht="15.75" thickBot="1">
      <c r="A8710" s="398"/>
      <c r="B8710" s="333">
        <v>94</v>
      </c>
      <c r="C8710" s="334">
        <v>2372.19</v>
      </c>
      <c r="D8710" s="335" t="s">
        <v>384</v>
      </c>
      <c r="E8710" s="335" t="s">
        <v>386</v>
      </c>
      <c r="F8710" s="335" t="s">
        <v>816</v>
      </c>
      <c r="G8710" s="179">
        <f t="shared" si="408"/>
        <v>2372.19</v>
      </c>
      <c r="H8710" s="179">
        <f t="shared" si="409"/>
        <v>0</v>
      </c>
      <c r="I8710" s="179">
        <f t="shared" si="410"/>
        <v>2372.19</v>
      </c>
    </row>
    <row r="8711" spans="1:9" ht="15.75" thickBot="1">
      <c r="A8711" s="398"/>
      <c r="B8711" s="333">
        <v>22</v>
      </c>
      <c r="C8711" s="334">
        <v>556.77</v>
      </c>
      <c r="D8711" s="335" t="s">
        <v>384</v>
      </c>
      <c r="E8711" s="335" t="s">
        <v>386</v>
      </c>
      <c r="F8711" s="335" t="s">
        <v>863</v>
      </c>
      <c r="G8711" s="179">
        <f t="shared" si="408"/>
        <v>556.77</v>
      </c>
      <c r="H8711" s="179">
        <f t="shared" si="409"/>
        <v>0</v>
      </c>
      <c r="I8711" s="179">
        <f t="shared" si="410"/>
        <v>556.77</v>
      </c>
    </row>
    <row r="8712" spans="1:9" ht="15.75" thickBot="1">
      <c r="A8712" s="398"/>
      <c r="B8712" s="333">
        <v>24</v>
      </c>
      <c r="C8712" s="334">
        <v>596.46</v>
      </c>
      <c r="D8712" s="335" t="s">
        <v>384</v>
      </c>
      <c r="E8712" s="335" t="s">
        <v>386</v>
      </c>
      <c r="F8712" s="335" t="s">
        <v>864</v>
      </c>
      <c r="G8712" s="179">
        <f t="shared" si="408"/>
        <v>596.46</v>
      </c>
      <c r="H8712" s="179">
        <f t="shared" si="409"/>
        <v>0</v>
      </c>
      <c r="I8712" s="179">
        <f t="shared" si="410"/>
        <v>596.46</v>
      </c>
    </row>
    <row r="8713" spans="1:9" ht="15.75" thickBot="1">
      <c r="A8713" s="398"/>
      <c r="B8713" s="333">
        <v>24</v>
      </c>
      <c r="C8713" s="334">
        <v>596.46</v>
      </c>
      <c r="D8713" s="335" t="s">
        <v>384</v>
      </c>
      <c r="E8713" s="335" t="s">
        <v>386</v>
      </c>
      <c r="F8713" s="335" t="s">
        <v>841</v>
      </c>
      <c r="G8713" s="179">
        <f t="shared" si="408"/>
        <v>596.46</v>
      </c>
      <c r="H8713" s="179">
        <f t="shared" si="409"/>
        <v>0</v>
      </c>
      <c r="I8713" s="179">
        <f t="shared" si="410"/>
        <v>596.46</v>
      </c>
    </row>
    <row r="8714" spans="1:9" ht="15.75" thickBot="1">
      <c r="A8714" s="398"/>
      <c r="B8714" s="333">
        <v>16</v>
      </c>
      <c r="C8714" s="334">
        <v>481.32</v>
      </c>
      <c r="D8714" s="335" t="s">
        <v>384</v>
      </c>
      <c r="E8714" s="335" t="s">
        <v>386</v>
      </c>
      <c r="F8714" s="335" t="s">
        <v>856</v>
      </c>
      <c r="G8714" s="179">
        <f t="shared" si="408"/>
        <v>481.32</v>
      </c>
      <c r="H8714" s="179">
        <f t="shared" si="409"/>
        <v>0</v>
      </c>
      <c r="I8714" s="179">
        <f t="shared" si="410"/>
        <v>481.32</v>
      </c>
    </row>
    <row r="8715" spans="1:9" ht="15.75" thickBot="1">
      <c r="A8715" s="398"/>
      <c r="B8715" s="333">
        <v>25.93</v>
      </c>
      <c r="C8715" s="334">
        <v>1088.1400000000001</v>
      </c>
      <c r="D8715" s="335" t="s">
        <v>385</v>
      </c>
      <c r="E8715" s="335" t="s">
        <v>386</v>
      </c>
      <c r="F8715" s="335" t="s">
        <v>817</v>
      </c>
      <c r="G8715" s="179">
        <f t="shared" si="408"/>
        <v>0</v>
      </c>
      <c r="H8715" s="179">
        <f t="shared" si="409"/>
        <v>1088.1400000000001</v>
      </c>
      <c r="I8715" s="179">
        <f t="shared" si="410"/>
        <v>1088.1400000000001</v>
      </c>
    </row>
    <row r="8716" spans="1:9" ht="15.75" thickBot="1">
      <c r="A8716" s="398"/>
      <c r="B8716" s="333">
        <v>28.73</v>
      </c>
      <c r="C8716" s="334">
        <v>1204.92</v>
      </c>
      <c r="D8716" s="335" t="s">
        <v>385</v>
      </c>
      <c r="E8716" s="335" t="s">
        <v>386</v>
      </c>
      <c r="F8716" s="335" t="s">
        <v>822</v>
      </c>
      <c r="G8716" s="179">
        <f t="shared" si="408"/>
        <v>0</v>
      </c>
      <c r="H8716" s="179">
        <f t="shared" si="409"/>
        <v>1204.92</v>
      </c>
      <c r="I8716" s="179">
        <f t="shared" si="410"/>
        <v>1204.92</v>
      </c>
    </row>
    <row r="8717" spans="1:9" ht="15.75" thickBot="1">
      <c r="A8717" s="398"/>
      <c r="B8717" s="333">
        <v>30.33</v>
      </c>
      <c r="C8717" s="334">
        <v>1265.0899999999999</v>
      </c>
      <c r="D8717" s="335" t="s">
        <v>385</v>
      </c>
      <c r="E8717" s="335" t="s">
        <v>386</v>
      </c>
      <c r="F8717" s="335" t="s">
        <v>823</v>
      </c>
      <c r="G8717" s="179">
        <f t="shared" si="408"/>
        <v>0</v>
      </c>
      <c r="H8717" s="179">
        <f t="shared" si="409"/>
        <v>1265.0899999999999</v>
      </c>
      <c r="I8717" s="179">
        <f t="shared" si="410"/>
        <v>1265.0899999999999</v>
      </c>
    </row>
    <row r="8718" spans="1:9" ht="15.75" thickBot="1">
      <c r="A8718" s="398"/>
      <c r="B8718" s="333">
        <v>30.33</v>
      </c>
      <c r="C8718" s="334">
        <v>1265.0899999999999</v>
      </c>
      <c r="D8718" s="335" t="s">
        <v>385</v>
      </c>
      <c r="E8718" s="335" t="s">
        <v>386</v>
      </c>
      <c r="F8718" s="335" t="s">
        <v>824</v>
      </c>
      <c r="G8718" s="179">
        <f t="shared" si="408"/>
        <v>0</v>
      </c>
      <c r="H8718" s="179">
        <f t="shared" si="409"/>
        <v>1265.0899999999999</v>
      </c>
      <c r="I8718" s="179">
        <f t="shared" si="410"/>
        <v>1265.0899999999999</v>
      </c>
    </row>
    <row r="8719" spans="1:9" ht="15.75" thickBot="1">
      <c r="A8719" s="398"/>
      <c r="B8719" s="333">
        <v>27.93</v>
      </c>
      <c r="C8719" s="334">
        <v>1151.8900000000001</v>
      </c>
      <c r="D8719" s="335" t="s">
        <v>385</v>
      </c>
      <c r="E8719" s="335" t="s">
        <v>386</v>
      </c>
      <c r="F8719" s="335" t="s">
        <v>825</v>
      </c>
      <c r="G8719" s="179">
        <f t="shared" si="408"/>
        <v>0</v>
      </c>
      <c r="H8719" s="179">
        <f t="shared" si="409"/>
        <v>1151.8900000000001</v>
      </c>
      <c r="I8719" s="179">
        <f t="shared" si="410"/>
        <v>1151.8900000000001</v>
      </c>
    </row>
    <row r="8720" spans="1:9" ht="15.75" thickBot="1">
      <c r="A8720" s="398"/>
      <c r="B8720" s="333">
        <v>27.53</v>
      </c>
      <c r="C8720" s="334">
        <v>1148.32</v>
      </c>
      <c r="D8720" s="335" t="s">
        <v>385</v>
      </c>
      <c r="E8720" s="335" t="s">
        <v>386</v>
      </c>
      <c r="F8720" s="335" t="s">
        <v>818</v>
      </c>
      <c r="G8720" s="179">
        <f t="shared" si="408"/>
        <v>0</v>
      </c>
      <c r="H8720" s="179">
        <f t="shared" si="409"/>
        <v>1148.32</v>
      </c>
      <c r="I8720" s="179">
        <f t="shared" si="410"/>
        <v>1148.32</v>
      </c>
    </row>
    <row r="8721" spans="1:9" ht="15.75" thickBot="1">
      <c r="A8721" s="398"/>
      <c r="B8721" s="333">
        <v>30.33</v>
      </c>
      <c r="C8721" s="334">
        <v>1308.5</v>
      </c>
      <c r="D8721" s="335" t="s">
        <v>385</v>
      </c>
      <c r="E8721" s="335" t="s">
        <v>386</v>
      </c>
      <c r="F8721" s="335" t="s">
        <v>826</v>
      </c>
      <c r="G8721" s="179">
        <f t="shared" si="408"/>
        <v>0</v>
      </c>
      <c r="H8721" s="179">
        <f t="shared" si="409"/>
        <v>1308.5</v>
      </c>
      <c r="I8721" s="179">
        <f t="shared" si="410"/>
        <v>1308.5</v>
      </c>
    </row>
    <row r="8722" spans="1:9" ht="15.75" thickBot="1">
      <c r="A8722" s="398"/>
      <c r="B8722" s="333">
        <v>23.93</v>
      </c>
      <c r="C8722" s="334">
        <v>1009.53</v>
      </c>
      <c r="D8722" s="335" t="s">
        <v>385</v>
      </c>
      <c r="E8722" s="335" t="s">
        <v>386</v>
      </c>
      <c r="F8722" s="335" t="s">
        <v>827</v>
      </c>
      <c r="G8722" s="179">
        <f t="shared" si="408"/>
        <v>0</v>
      </c>
      <c r="H8722" s="179">
        <f t="shared" si="409"/>
        <v>1009.53</v>
      </c>
      <c r="I8722" s="179">
        <f t="shared" si="410"/>
        <v>1009.53</v>
      </c>
    </row>
    <row r="8723" spans="1:9" ht="15.75" thickBot="1">
      <c r="A8723" s="398"/>
      <c r="B8723" s="333">
        <v>29.53</v>
      </c>
      <c r="C8723" s="334">
        <v>1277.81</v>
      </c>
      <c r="D8723" s="335" t="s">
        <v>385</v>
      </c>
      <c r="E8723" s="335" t="s">
        <v>386</v>
      </c>
      <c r="F8723" s="335" t="s">
        <v>828</v>
      </c>
      <c r="G8723" s="179">
        <f t="shared" si="408"/>
        <v>0</v>
      </c>
      <c r="H8723" s="179">
        <f t="shared" si="409"/>
        <v>1277.81</v>
      </c>
      <c r="I8723" s="179">
        <f t="shared" si="410"/>
        <v>1277.81</v>
      </c>
    </row>
    <row r="8724" spans="1:9" ht="15.75" thickBot="1">
      <c r="A8724" s="398"/>
      <c r="B8724" s="333">
        <v>27.53</v>
      </c>
      <c r="C8724" s="334">
        <v>1187.72</v>
      </c>
      <c r="D8724" s="335" t="s">
        <v>385</v>
      </c>
      <c r="E8724" s="335" t="s">
        <v>386</v>
      </c>
      <c r="F8724" s="335" t="s">
        <v>819</v>
      </c>
      <c r="G8724" s="179">
        <f t="shared" si="408"/>
        <v>0</v>
      </c>
      <c r="H8724" s="179">
        <f t="shared" si="409"/>
        <v>1187.72</v>
      </c>
      <c r="I8724" s="179">
        <f t="shared" si="410"/>
        <v>1187.72</v>
      </c>
    </row>
    <row r="8725" spans="1:9" ht="15.75" thickBot="1">
      <c r="A8725" s="398"/>
      <c r="B8725" s="333">
        <v>28.73</v>
      </c>
      <c r="C8725" s="334">
        <v>1247.1199999999999</v>
      </c>
      <c r="D8725" s="335" t="s">
        <v>385</v>
      </c>
      <c r="E8725" s="335" t="s">
        <v>386</v>
      </c>
      <c r="F8725" s="335" t="s">
        <v>829</v>
      </c>
      <c r="G8725" s="179">
        <f t="shared" si="408"/>
        <v>0</v>
      </c>
      <c r="H8725" s="179">
        <f t="shared" si="409"/>
        <v>1247.1199999999999</v>
      </c>
      <c r="I8725" s="179">
        <f t="shared" si="410"/>
        <v>1247.1199999999999</v>
      </c>
    </row>
    <row r="8726" spans="1:9" ht="15.75" thickBot="1">
      <c r="A8726" s="398"/>
      <c r="B8726" s="333">
        <v>30.33</v>
      </c>
      <c r="C8726" s="334">
        <v>1308.5</v>
      </c>
      <c r="D8726" s="335" t="s">
        <v>385</v>
      </c>
      <c r="E8726" s="335" t="s">
        <v>386</v>
      </c>
      <c r="F8726" s="335" t="s">
        <v>830</v>
      </c>
      <c r="G8726" s="179">
        <f t="shared" si="408"/>
        <v>0</v>
      </c>
      <c r="H8726" s="179">
        <f t="shared" si="409"/>
        <v>1308.5</v>
      </c>
      <c r="I8726" s="179">
        <f t="shared" si="410"/>
        <v>1308.5</v>
      </c>
    </row>
    <row r="8727" spans="1:9" ht="15.75" thickBot="1">
      <c r="A8727" s="398"/>
      <c r="B8727" s="333">
        <v>27.53</v>
      </c>
      <c r="C8727" s="334">
        <v>1187.72</v>
      </c>
      <c r="D8727" s="335" t="s">
        <v>385</v>
      </c>
      <c r="E8727" s="335" t="s">
        <v>386</v>
      </c>
      <c r="F8727" s="335" t="s">
        <v>820</v>
      </c>
      <c r="G8727" s="179">
        <f t="shared" si="408"/>
        <v>0</v>
      </c>
      <c r="H8727" s="179">
        <f t="shared" si="409"/>
        <v>1187.72</v>
      </c>
      <c r="I8727" s="179">
        <f t="shared" si="410"/>
        <v>1187.72</v>
      </c>
    </row>
    <row r="8728" spans="1:9" ht="15.75" thickBot="1">
      <c r="A8728" s="398"/>
      <c r="B8728" s="333">
        <v>30.33</v>
      </c>
      <c r="C8728" s="334">
        <v>1308.5</v>
      </c>
      <c r="D8728" s="335" t="s">
        <v>385</v>
      </c>
      <c r="E8728" s="335" t="s">
        <v>386</v>
      </c>
      <c r="F8728" s="335" t="s">
        <v>805</v>
      </c>
      <c r="G8728" s="179">
        <f t="shared" si="408"/>
        <v>0</v>
      </c>
      <c r="H8728" s="179">
        <f t="shared" si="409"/>
        <v>1308.5</v>
      </c>
      <c r="I8728" s="179">
        <f t="shared" si="410"/>
        <v>1308.5</v>
      </c>
    </row>
    <row r="8729" spans="1:9" ht="15.75" thickBot="1">
      <c r="A8729" s="398"/>
      <c r="B8729" s="333">
        <v>22.33</v>
      </c>
      <c r="C8729" s="334">
        <v>1001.59</v>
      </c>
      <c r="D8729" s="335" t="s">
        <v>385</v>
      </c>
      <c r="E8729" s="335" t="s">
        <v>386</v>
      </c>
      <c r="F8729" s="335" t="s">
        <v>831</v>
      </c>
      <c r="G8729" s="179">
        <f t="shared" si="408"/>
        <v>0</v>
      </c>
      <c r="H8729" s="179">
        <f t="shared" si="409"/>
        <v>1001.59</v>
      </c>
      <c r="I8729" s="179">
        <f t="shared" si="410"/>
        <v>1001.59</v>
      </c>
    </row>
    <row r="8730" spans="1:9" ht="15.75" thickBot="1">
      <c r="A8730" s="398"/>
      <c r="B8730" s="333">
        <v>30.33</v>
      </c>
      <c r="C8730" s="334">
        <v>1308.5</v>
      </c>
      <c r="D8730" s="335" t="s">
        <v>385</v>
      </c>
      <c r="E8730" s="335" t="s">
        <v>386</v>
      </c>
      <c r="F8730" s="335" t="s">
        <v>832</v>
      </c>
      <c r="G8730" s="179">
        <f t="shared" si="408"/>
        <v>0</v>
      </c>
      <c r="H8730" s="179">
        <f t="shared" si="409"/>
        <v>1308.5</v>
      </c>
      <c r="I8730" s="179">
        <f t="shared" si="410"/>
        <v>1308.5</v>
      </c>
    </row>
    <row r="8731" spans="1:9" ht="15.75" thickBot="1">
      <c r="A8731" s="398"/>
      <c r="B8731" s="333">
        <v>27.53</v>
      </c>
      <c r="C8731" s="334">
        <v>1187.72</v>
      </c>
      <c r="D8731" s="335" t="s">
        <v>385</v>
      </c>
      <c r="E8731" s="335" t="s">
        <v>386</v>
      </c>
      <c r="F8731" s="335" t="s">
        <v>821</v>
      </c>
      <c r="G8731" s="179">
        <f t="shared" si="408"/>
        <v>0</v>
      </c>
      <c r="H8731" s="179">
        <f t="shared" si="409"/>
        <v>1187.72</v>
      </c>
      <c r="I8731" s="179">
        <f t="shared" si="410"/>
        <v>1187.72</v>
      </c>
    </row>
    <row r="8732" spans="1:9" ht="15.75" thickBot="1">
      <c r="A8732" s="398"/>
      <c r="B8732" s="333">
        <v>29.13</v>
      </c>
      <c r="C8732" s="334">
        <v>1249.0999999999999</v>
      </c>
      <c r="D8732" s="335" t="s">
        <v>385</v>
      </c>
      <c r="E8732" s="335" t="s">
        <v>386</v>
      </c>
      <c r="F8732" s="335" t="s">
        <v>833</v>
      </c>
      <c r="G8732" s="179">
        <f t="shared" si="408"/>
        <v>0</v>
      </c>
      <c r="H8732" s="179">
        <f t="shared" si="409"/>
        <v>1249.0999999999999</v>
      </c>
      <c r="I8732" s="179">
        <f t="shared" si="410"/>
        <v>1249.0999999999999</v>
      </c>
    </row>
    <row r="8733" spans="1:9" ht="15.75" thickBot="1">
      <c r="A8733" s="398"/>
      <c r="B8733" s="333">
        <v>29.13</v>
      </c>
      <c r="C8733" s="334">
        <v>1249.0999999999999</v>
      </c>
      <c r="D8733" s="335" t="s">
        <v>385</v>
      </c>
      <c r="E8733" s="335" t="s">
        <v>386</v>
      </c>
      <c r="F8733" s="335" t="s">
        <v>916</v>
      </c>
      <c r="G8733" s="179">
        <f t="shared" si="408"/>
        <v>0</v>
      </c>
      <c r="H8733" s="179">
        <f t="shared" si="409"/>
        <v>1249.0999999999999</v>
      </c>
      <c r="I8733" s="179">
        <f t="shared" si="410"/>
        <v>1249.0999999999999</v>
      </c>
    </row>
    <row r="8734" spans="1:9" ht="15.75" thickBot="1">
      <c r="A8734" s="398"/>
      <c r="B8734" s="333">
        <v>1.3</v>
      </c>
      <c r="C8734" s="334">
        <v>64.37</v>
      </c>
      <c r="D8734" s="335" t="s">
        <v>385</v>
      </c>
      <c r="E8734" s="335" t="s">
        <v>386</v>
      </c>
      <c r="F8734" s="335" t="s">
        <v>917</v>
      </c>
      <c r="G8734" s="179">
        <f t="shared" si="408"/>
        <v>0</v>
      </c>
      <c r="H8734" s="179">
        <f t="shared" si="409"/>
        <v>64.37</v>
      </c>
      <c r="I8734" s="179">
        <f t="shared" si="410"/>
        <v>64.37</v>
      </c>
    </row>
    <row r="8735" spans="1:9" ht="15.75" thickBot="1">
      <c r="A8735" s="398"/>
      <c r="B8735" s="333">
        <v>1.6</v>
      </c>
      <c r="C8735" s="334">
        <v>61.38</v>
      </c>
      <c r="D8735" s="335" t="s">
        <v>834</v>
      </c>
      <c r="E8735" s="335" t="s">
        <v>386</v>
      </c>
      <c r="F8735" s="335" t="s">
        <v>829</v>
      </c>
      <c r="G8735" s="179">
        <f t="shared" si="408"/>
        <v>0</v>
      </c>
      <c r="H8735" s="179">
        <f t="shared" si="409"/>
        <v>0</v>
      </c>
      <c r="I8735" s="179">
        <f t="shared" si="410"/>
        <v>0</v>
      </c>
    </row>
    <row r="8736" spans="1:9" ht="15.75" thickBot="1">
      <c r="A8736" s="398"/>
      <c r="B8736" s="333">
        <v>1.2</v>
      </c>
      <c r="C8736" s="334">
        <v>59.4</v>
      </c>
      <c r="D8736" s="335" t="s">
        <v>834</v>
      </c>
      <c r="E8736" s="335" t="s">
        <v>386</v>
      </c>
      <c r="F8736" s="335" t="s">
        <v>916</v>
      </c>
      <c r="G8736" s="179">
        <f t="shared" si="408"/>
        <v>0</v>
      </c>
      <c r="H8736" s="179">
        <f t="shared" si="409"/>
        <v>0</v>
      </c>
      <c r="I8736" s="179">
        <f t="shared" si="410"/>
        <v>0</v>
      </c>
    </row>
    <row r="8737" spans="1:9" ht="15.75" thickBot="1">
      <c r="A8737" s="398"/>
      <c r="B8737" s="333">
        <v>1.6</v>
      </c>
      <c r="C8737" s="334">
        <v>60.17</v>
      </c>
      <c r="D8737" s="335" t="s">
        <v>392</v>
      </c>
      <c r="E8737" s="335" t="s">
        <v>386</v>
      </c>
      <c r="F8737" s="335" t="s">
        <v>817</v>
      </c>
      <c r="G8737" s="179">
        <f t="shared" si="408"/>
        <v>0</v>
      </c>
      <c r="H8737" s="179">
        <f t="shared" si="409"/>
        <v>0</v>
      </c>
      <c r="I8737" s="179">
        <f t="shared" si="410"/>
        <v>0</v>
      </c>
    </row>
    <row r="8738" spans="1:9" ht="15.75" thickBot="1">
      <c r="A8738" s="398"/>
      <c r="B8738" s="333">
        <v>1.6</v>
      </c>
      <c r="C8738" s="334">
        <v>60.17</v>
      </c>
      <c r="D8738" s="335" t="s">
        <v>392</v>
      </c>
      <c r="E8738" s="335" t="s">
        <v>386</v>
      </c>
      <c r="F8738" s="335" t="s">
        <v>822</v>
      </c>
      <c r="G8738" s="179">
        <f t="shared" si="408"/>
        <v>0</v>
      </c>
      <c r="H8738" s="179">
        <f t="shared" si="409"/>
        <v>0</v>
      </c>
      <c r="I8738" s="179">
        <f t="shared" si="410"/>
        <v>0</v>
      </c>
    </row>
    <row r="8739" spans="1:9" ht="15.75" thickBot="1">
      <c r="A8739" s="399"/>
      <c r="B8739" s="333">
        <v>0.9</v>
      </c>
      <c r="C8739" s="334">
        <v>44.55</v>
      </c>
      <c r="D8739" s="335" t="s">
        <v>392</v>
      </c>
      <c r="E8739" s="335" t="s">
        <v>386</v>
      </c>
      <c r="F8739" s="335" t="s">
        <v>917</v>
      </c>
      <c r="G8739" s="179">
        <f t="shared" si="408"/>
        <v>0</v>
      </c>
      <c r="H8739" s="179">
        <f t="shared" si="409"/>
        <v>0</v>
      </c>
      <c r="I8739" s="179">
        <f t="shared" si="410"/>
        <v>0</v>
      </c>
    </row>
    <row r="8740" spans="1:9" ht="15.75" thickBot="1">
      <c r="A8740" s="336" t="s">
        <v>577</v>
      </c>
      <c r="B8740" s="337">
        <v>1335.57</v>
      </c>
      <c r="C8740" s="338">
        <v>44641.52</v>
      </c>
      <c r="D8740" s="394"/>
      <c r="E8740" s="395"/>
      <c r="F8740" s="396"/>
      <c r="G8740" s="179">
        <f t="shared" si="408"/>
        <v>0</v>
      </c>
      <c r="H8740" s="179">
        <f t="shared" si="409"/>
        <v>0</v>
      </c>
      <c r="I8740" s="179">
        <f t="shared" si="410"/>
        <v>0</v>
      </c>
    </row>
    <row r="8741" spans="1:9" ht="15.75" thickBot="1">
      <c r="A8741" s="397" t="s">
        <v>1128</v>
      </c>
      <c r="B8741" s="333">
        <v>1.6</v>
      </c>
      <c r="C8741" s="334">
        <v>67.47</v>
      </c>
      <c r="D8741" s="335" t="s">
        <v>391</v>
      </c>
      <c r="E8741" s="335" t="s">
        <v>386</v>
      </c>
      <c r="F8741" s="335" t="s">
        <v>919</v>
      </c>
      <c r="G8741" s="179">
        <f t="shared" si="408"/>
        <v>0</v>
      </c>
      <c r="H8741" s="179">
        <f t="shared" si="409"/>
        <v>0</v>
      </c>
      <c r="I8741" s="179">
        <f t="shared" si="410"/>
        <v>0</v>
      </c>
    </row>
    <row r="8742" spans="1:9" ht="15.75" thickBot="1">
      <c r="A8742" s="398"/>
      <c r="B8742" s="333">
        <v>1.6</v>
      </c>
      <c r="C8742" s="334">
        <v>67.47</v>
      </c>
      <c r="D8742" s="335" t="s">
        <v>391</v>
      </c>
      <c r="E8742" s="335" t="s">
        <v>386</v>
      </c>
      <c r="F8742" s="335" t="s">
        <v>858</v>
      </c>
      <c r="G8742" s="179">
        <f t="shared" si="408"/>
        <v>0</v>
      </c>
      <c r="H8742" s="179">
        <f t="shared" si="409"/>
        <v>0</v>
      </c>
      <c r="I8742" s="179">
        <f t="shared" si="410"/>
        <v>0</v>
      </c>
    </row>
    <row r="8743" spans="1:9" ht="15.75" thickBot="1">
      <c r="A8743" s="398"/>
      <c r="B8743" s="333">
        <v>8.66</v>
      </c>
      <c r="C8743" s="334">
        <v>365.44</v>
      </c>
      <c r="D8743" s="335" t="s">
        <v>385</v>
      </c>
      <c r="E8743" s="335" t="s">
        <v>386</v>
      </c>
      <c r="F8743" s="335" t="s">
        <v>918</v>
      </c>
      <c r="G8743" s="179">
        <f t="shared" si="408"/>
        <v>0</v>
      </c>
      <c r="H8743" s="179">
        <f t="shared" si="409"/>
        <v>365.44</v>
      </c>
      <c r="I8743" s="179">
        <f t="shared" si="410"/>
        <v>365.44</v>
      </c>
    </row>
    <row r="8744" spans="1:9" ht="15.75" thickBot="1">
      <c r="A8744" s="398"/>
      <c r="B8744" s="333">
        <v>6.66</v>
      </c>
      <c r="C8744" s="334">
        <v>286</v>
      </c>
      <c r="D8744" s="335" t="s">
        <v>385</v>
      </c>
      <c r="E8744" s="335" t="s">
        <v>386</v>
      </c>
      <c r="F8744" s="335" t="s">
        <v>919</v>
      </c>
      <c r="G8744" s="179">
        <f t="shared" si="408"/>
        <v>0</v>
      </c>
      <c r="H8744" s="179">
        <f t="shared" si="409"/>
        <v>286</v>
      </c>
      <c r="I8744" s="179">
        <f t="shared" si="410"/>
        <v>286</v>
      </c>
    </row>
    <row r="8745" spans="1:9" ht="15.75" thickBot="1">
      <c r="A8745" s="398"/>
      <c r="B8745" s="333">
        <v>8.26</v>
      </c>
      <c r="C8745" s="334">
        <v>343.68</v>
      </c>
      <c r="D8745" s="335" t="s">
        <v>385</v>
      </c>
      <c r="E8745" s="335" t="s">
        <v>386</v>
      </c>
      <c r="F8745" s="335" t="s">
        <v>920</v>
      </c>
      <c r="G8745" s="179">
        <f t="shared" si="408"/>
        <v>0</v>
      </c>
      <c r="H8745" s="179">
        <f t="shared" si="409"/>
        <v>343.68</v>
      </c>
      <c r="I8745" s="179">
        <f t="shared" si="410"/>
        <v>343.68</v>
      </c>
    </row>
    <row r="8746" spans="1:9" ht="15.75" thickBot="1">
      <c r="A8746" s="398"/>
      <c r="B8746" s="333">
        <v>5.0599999999999996</v>
      </c>
      <c r="C8746" s="334">
        <v>218.53</v>
      </c>
      <c r="D8746" s="335" t="s">
        <v>385</v>
      </c>
      <c r="E8746" s="335" t="s">
        <v>386</v>
      </c>
      <c r="F8746" s="335" t="s">
        <v>858</v>
      </c>
      <c r="G8746" s="179">
        <f t="shared" si="408"/>
        <v>0</v>
      </c>
      <c r="H8746" s="179">
        <f t="shared" si="409"/>
        <v>218.53</v>
      </c>
      <c r="I8746" s="179">
        <f t="shared" si="410"/>
        <v>218.53</v>
      </c>
    </row>
    <row r="8747" spans="1:9" ht="15.75" thickBot="1">
      <c r="A8747" s="398"/>
      <c r="B8747" s="333">
        <v>1.2</v>
      </c>
      <c r="C8747" s="334">
        <v>45.71</v>
      </c>
      <c r="D8747" s="335" t="s">
        <v>834</v>
      </c>
      <c r="E8747" s="335" t="s">
        <v>386</v>
      </c>
      <c r="F8747" s="335" t="s">
        <v>858</v>
      </c>
      <c r="G8747" s="179">
        <f t="shared" si="408"/>
        <v>0</v>
      </c>
      <c r="H8747" s="179">
        <f t="shared" si="409"/>
        <v>0</v>
      </c>
      <c r="I8747" s="179">
        <f t="shared" si="410"/>
        <v>0</v>
      </c>
    </row>
    <row r="8748" spans="1:9" ht="15.75" thickBot="1">
      <c r="A8748" s="399"/>
      <c r="B8748" s="333">
        <v>0</v>
      </c>
      <c r="C8748" s="334">
        <v>19.489999999999998</v>
      </c>
      <c r="D8748" s="335" t="s">
        <v>393</v>
      </c>
      <c r="E8748" s="335" t="s">
        <v>386</v>
      </c>
      <c r="F8748" s="335" t="s">
        <v>859</v>
      </c>
      <c r="G8748" s="179">
        <f t="shared" si="408"/>
        <v>0</v>
      </c>
      <c r="H8748" s="179">
        <f t="shared" si="409"/>
        <v>0</v>
      </c>
      <c r="I8748" s="179">
        <f t="shared" si="410"/>
        <v>0</v>
      </c>
    </row>
    <row r="8749" spans="1:9" ht="15.75" thickBot="1">
      <c r="A8749" s="336" t="s">
        <v>1128</v>
      </c>
      <c r="B8749" s="337">
        <v>33.04</v>
      </c>
      <c r="C8749" s="338">
        <v>1413.79</v>
      </c>
      <c r="D8749" s="394"/>
      <c r="E8749" s="395"/>
      <c r="F8749" s="396"/>
      <c r="G8749" s="179">
        <f t="shared" si="408"/>
        <v>0</v>
      </c>
      <c r="H8749" s="179">
        <f t="shared" si="409"/>
        <v>0</v>
      </c>
      <c r="I8749" s="179">
        <f t="shared" si="410"/>
        <v>0</v>
      </c>
    </row>
    <row r="8750" spans="1:9" ht="15.75" thickBot="1">
      <c r="A8750" s="397" t="s">
        <v>1129</v>
      </c>
      <c r="B8750" s="333">
        <v>2.4</v>
      </c>
      <c r="C8750" s="334">
        <v>118.8</v>
      </c>
      <c r="D8750" s="335" t="s">
        <v>391</v>
      </c>
      <c r="E8750" s="335" t="s">
        <v>386</v>
      </c>
      <c r="F8750" s="335" t="s">
        <v>919</v>
      </c>
      <c r="G8750" s="179">
        <f t="shared" si="408"/>
        <v>0</v>
      </c>
      <c r="H8750" s="179">
        <f t="shared" si="409"/>
        <v>0</v>
      </c>
      <c r="I8750" s="179">
        <f t="shared" si="410"/>
        <v>0</v>
      </c>
    </row>
    <row r="8751" spans="1:9" ht="15.75" thickBot="1">
      <c r="A8751" s="398"/>
      <c r="B8751" s="333">
        <v>2.4</v>
      </c>
      <c r="C8751" s="334">
        <v>118.8</v>
      </c>
      <c r="D8751" s="335" t="s">
        <v>391</v>
      </c>
      <c r="E8751" s="335" t="s">
        <v>386</v>
      </c>
      <c r="F8751" s="335" t="s">
        <v>858</v>
      </c>
      <c r="G8751" s="179">
        <f t="shared" si="408"/>
        <v>0</v>
      </c>
      <c r="H8751" s="179">
        <f t="shared" si="409"/>
        <v>0</v>
      </c>
      <c r="I8751" s="179">
        <f t="shared" si="410"/>
        <v>0</v>
      </c>
    </row>
    <row r="8752" spans="1:9" ht="15.75" thickBot="1">
      <c r="A8752" s="398"/>
      <c r="B8752" s="333">
        <v>25</v>
      </c>
      <c r="C8752" s="334">
        <v>1196.2</v>
      </c>
      <c r="D8752" s="335" t="s">
        <v>387</v>
      </c>
      <c r="E8752" s="335" t="s">
        <v>386</v>
      </c>
      <c r="F8752" s="335" t="s">
        <v>872</v>
      </c>
      <c r="G8752" s="179">
        <f t="shared" si="408"/>
        <v>0</v>
      </c>
      <c r="H8752" s="179">
        <f t="shared" si="409"/>
        <v>0</v>
      </c>
      <c r="I8752" s="179">
        <f t="shared" si="410"/>
        <v>0</v>
      </c>
    </row>
    <row r="8753" spans="1:9" ht="15.75" thickBot="1">
      <c r="A8753" s="398"/>
      <c r="B8753" s="333">
        <v>13.5</v>
      </c>
      <c r="C8753" s="334">
        <v>432.74</v>
      </c>
      <c r="D8753" s="335" t="s">
        <v>384</v>
      </c>
      <c r="E8753" s="335" t="s">
        <v>386</v>
      </c>
      <c r="F8753" s="335" t="s">
        <v>872</v>
      </c>
      <c r="G8753" s="179">
        <f t="shared" si="408"/>
        <v>432.74</v>
      </c>
      <c r="H8753" s="179">
        <f t="shared" si="409"/>
        <v>0</v>
      </c>
      <c r="I8753" s="179">
        <f t="shared" si="410"/>
        <v>432.74</v>
      </c>
    </row>
    <row r="8754" spans="1:9" ht="15.75" thickBot="1">
      <c r="A8754" s="398"/>
      <c r="B8754" s="333">
        <v>8.1999999999999993</v>
      </c>
      <c r="C8754" s="334">
        <v>405.91</v>
      </c>
      <c r="D8754" s="335" t="s">
        <v>385</v>
      </c>
      <c r="E8754" s="335" t="s">
        <v>386</v>
      </c>
      <c r="F8754" s="335" t="s">
        <v>918</v>
      </c>
      <c r="G8754" s="179">
        <f t="shared" si="408"/>
        <v>0</v>
      </c>
      <c r="H8754" s="179">
        <f t="shared" si="409"/>
        <v>405.91</v>
      </c>
      <c r="I8754" s="179">
        <f t="shared" si="410"/>
        <v>405.91</v>
      </c>
    </row>
    <row r="8755" spans="1:9" ht="15.75" thickBot="1">
      <c r="A8755" s="398"/>
      <c r="B8755" s="333">
        <v>10.6</v>
      </c>
      <c r="C8755" s="334">
        <v>524.70000000000005</v>
      </c>
      <c r="D8755" s="335" t="s">
        <v>385</v>
      </c>
      <c r="E8755" s="335" t="s">
        <v>386</v>
      </c>
      <c r="F8755" s="335" t="s">
        <v>919</v>
      </c>
      <c r="G8755" s="179">
        <f t="shared" si="408"/>
        <v>0</v>
      </c>
      <c r="H8755" s="179">
        <f t="shared" si="409"/>
        <v>524.70000000000005</v>
      </c>
      <c r="I8755" s="179">
        <f t="shared" si="410"/>
        <v>524.70000000000005</v>
      </c>
    </row>
    <row r="8756" spans="1:9" ht="15.75" thickBot="1">
      <c r="A8756" s="398"/>
      <c r="B8756" s="333">
        <v>9.4</v>
      </c>
      <c r="C8756" s="334">
        <v>465.31</v>
      </c>
      <c r="D8756" s="335" t="s">
        <v>385</v>
      </c>
      <c r="E8756" s="335" t="s">
        <v>386</v>
      </c>
      <c r="F8756" s="335" t="s">
        <v>920</v>
      </c>
      <c r="G8756" s="179">
        <f t="shared" si="408"/>
        <v>0</v>
      </c>
      <c r="H8756" s="179">
        <f t="shared" si="409"/>
        <v>465.31</v>
      </c>
      <c r="I8756" s="179">
        <f t="shared" si="410"/>
        <v>465.31</v>
      </c>
    </row>
    <row r="8757" spans="1:9" ht="15.75" thickBot="1">
      <c r="A8757" s="398"/>
      <c r="B8757" s="333">
        <v>10.6</v>
      </c>
      <c r="C8757" s="334">
        <v>524.70000000000005</v>
      </c>
      <c r="D8757" s="335" t="s">
        <v>385</v>
      </c>
      <c r="E8757" s="335" t="s">
        <v>386</v>
      </c>
      <c r="F8757" s="335" t="s">
        <v>858</v>
      </c>
      <c r="G8757" s="179">
        <f t="shared" si="408"/>
        <v>0</v>
      </c>
      <c r="H8757" s="179">
        <f t="shared" si="409"/>
        <v>524.70000000000005</v>
      </c>
      <c r="I8757" s="179">
        <f t="shared" si="410"/>
        <v>524.70000000000005</v>
      </c>
    </row>
    <row r="8758" spans="1:9" ht="15.75" thickBot="1">
      <c r="A8758" s="398"/>
      <c r="B8758" s="333">
        <v>1.2</v>
      </c>
      <c r="C8758" s="334">
        <v>59.4</v>
      </c>
      <c r="D8758" s="335" t="s">
        <v>834</v>
      </c>
      <c r="E8758" s="335" t="s">
        <v>386</v>
      </c>
      <c r="F8758" s="335" t="s">
        <v>918</v>
      </c>
      <c r="G8758" s="179">
        <f t="shared" si="408"/>
        <v>0</v>
      </c>
      <c r="H8758" s="179">
        <f t="shared" si="409"/>
        <v>0</v>
      </c>
      <c r="I8758" s="179">
        <f t="shared" si="410"/>
        <v>0</v>
      </c>
    </row>
    <row r="8759" spans="1:9" ht="15.75" thickBot="1">
      <c r="A8759" s="399"/>
      <c r="B8759" s="333">
        <v>0</v>
      </c>
      <c r="C8759" s="334">
        <v>121.28</v>
      </c>
      <c r="D8759" s="335" t="s">
        <v>393</v>
      </c>
      <c r="E8759" s="335" t="s">
        <v>386</v>
      </c>
      <c r="F8759" s="335" t="s">
        <v>859</v>
      </c>
      <c r="G8759" s="179">
        <f t="shared" si="408"/>
        <v>0</v>
      </c>
      <c r="H8759" s="179">
        <f t="shared" si="409"/>
        <v>0</v>
      </c>
      <c r="I8759" s="179">
        <f t="shared" si="410"/>
        <v>0</v>
      </c>
    </row>
    <row r="8760" spans="1:9" ht="15.75" thickBot="1">
      <c r="A8760" s="336" t="s">
        <v>1129</v>
      </c>
      <c r="B8760" s="337">
        <v>83.3</v>
      </c>
      <c r="C8760" s="338">
        <v>3967.84</v>
      </c>
      <c r="D8760" s="394"/>
      <c r="E8760" s="395"/>
      <c r="F8760" s="396"/>
      <c r="G8760" s="179">
        <f t="shared" si="408"/>
        <v>0</v>
      </c>
      <c r="H8760" s="179">
        <f t="shared" si="409"/>
        <v>0</v>
      </c>
      <c r="I8760" s="179">
        <f t="shared" si="410"/>
        <v>0</v>
      </c>
    </row>
    <row r="8761" spans="1:9" ht="15.75" thickBot="1">
      <c r="A8761" s="397" t="s">
        <v>578</v>
      </c>
      <c r="B8761" s="333">
        <v>2.4</v>
      </c>
      <c r="C8761" s="334">
        <v>118.8</v>
      </c>
      <c r="D8761" s="335" t="s">
        <v>389</v>
      </c>
      <c r="E8761" s="335" t="s">
        <v>386</v>
      </c>
      <c r="F8761" s="335" t="s">
        <v>917</v>
      </c>
      <c r="G8761" s="179">
        <f t="shared" si="408"/>
        <v>0</v>
      </c>
      <c r="H8761" s="179">
        <f t="shared" si="409"/>
        <v>0</v>
      </c>
      <c r="I8761" s="179">
        <f t="shared" si="410"/>
        <v>0</v>
      </c>
    </row>
    <row r="8762" spans="1:9" ht="15.75" thickBot="1">
      <c r="A8762" s="398"/>
      <c r="B8762" s="333">
        <v>2.8</v>
      </c>
      <c r="C8762" s="334">
        <v>116.77</v>
      </c>
      <c r="D8762" s="335" t="s">
        <v>391</v>
      </c>
      <c r="E8762" s="335" t="s">
        <v>386</v>
      </c>
      <c r="F8762" s="335" t="s">
        <v>817</v>
      </c>
      <c r="G8762" s="179">
        <f t="shared" si="408"/>
        <v>0</v>
      </c>
      <c r="H8762" s="179">
        <f t="shared" si="409"/>
        <v>0</v>
      </c>
      <c r="I8762" s="179">
        <f t="shared" si="410"/>
        <v>0</v>
      </c>
    </row>
    <row r="8763" spans="1:9" ht="15.75" thickBot="1">
      <c r="A8763" s="398"/>
      <c r="B8763" s="333">
        <v>2.8</v>
      </c>
      <c r="C8763" s="334">
        <v>116.77</v>
      </c>
      <c r="D8763" s="335" t="s">
        <v>391</v>
      </c>
      <c r="E8763" s="335" t="s">
        <v>386</v>
      </c>
      <c r="F8763" s="335" t="s">
        <v>818</v>
      </c>
      <c r="G8763" s="179">
        <f t="shared" si="408"/>
        <v>0</v>
      </c>
      <c r="H8763" s="179">
        <f t="shared" si="409"/>
        <v>0</v>
      </c>
      <c r="I8763" s="179">
        <f t="shared" si="410"/>
        <v>0</v>
      </c>
    </row>
    <row r="8764" spans="1:9" ht="15.75" thickBot="1">
      <c r="A8764" s="398"/>
      <c r="B8764" s="333">
        <v>2.8</v>
      </c>
      <c r="C8764" s="334">
        <v>120.78</v>
      </c>
      <c r="D8764" s="335" t="s">
        <v>391</v>
      </c>
      <c r="E8764" s="335" t="s">
        <v>386</v>
      </c>
      <c r="F8764" s="335" t="s">
        <v>819</v>
      </c>
      <c r="G8764" s="179">
        <f t="shared" si="408"/>
        <v>0</v>
      </c>
      <c r="H8764" s="179">
        <f t="shared" si="409"/>
        <v>0</v>
      </c>
      <c r="I8764" s="179">
        <f t="shared" si="410"/>
        <v>0</v>
      </c>
    </row>
    <row r="8765" spans="1:9" ht="15.75" thickBot="1">
      <c r="A8765" s="398"/>
      <c r="B8765" s="333">
        <v>2.8</v>
      </c>
      <c r="C8765" s="334">
        <v>120.78</v>
      </c>
      <c r="D8765" s="335" t="s">
        <v>391</v>
      </c>
      <c r="E8765" s="335" t="s">
        <v>386</v>
      </c>
      <c r="F8765" s="335" t="s">
        <v>820</v>
      </c>
      <c r="G8765" s="179">
        <f t="shared" si="408"/>
        <v>0</v>
      </c>
      <c r="H8765" s="179">
        <f t="shared" si="409"/>
        <v>0</v>
      </c>
      <c r="I8765" s="179">
        <f t="shared" si="410"/>
        <v>0</v>
      </c>
    </row>
    <row r="8766" spans="1:9" ht="15.75" thickBot="1">
      <c r="A8766" s="398"/>
      <c r="B8766" s="333">
        <v>2.8</v>
      </c>
      <c r="C8766" s="334">
        <v>120.78</v>
      </c>
      <c r="D8766" s="335" t="s">
        <v>391</v>
      </c>
      <c r="E8766" s="335" t="s">
        <v>386</v>
      </c>
      <c r="F8766" s="335" t="s">
        <v>821</v>
      </c>
      <c r="G8766" s="179">
        <f t="shared" si="408"/>
        <v>0</v>
      </c>
      <c r="H8766" s="179">
        <f t="shared" si="409"/>
        <v>0</v>
      </c>
      <c r="I8766" s="179">
        <f t="shared" si="410"/>
        <v>0</v>
      </c>
    </row>
    <row r="8767" spans="1:9" ht="15.75" thickBot="1">
      <c r="A8767" s="398"/>
      <c r="B8767" s="333">
        <v>22</v>
      </c>
      <c r="C8767" s="334">
        <v>765.7</v>
      </c>
      <c r="D8767" s="335" t="s">
        <v>387</v>
      </c>
      <c r="E8767" s="335" t="s">
        <v>386</v>
      </c>
      <c r="F8767" s="335" t="s">
        <v>894</v>
      </c>
      <c r="G8767" s="179">
        <f t="shared" si="408"/>
        <v>0</v>
      </c>
      <c r="H8767" s="179">
        <f t="shared" si="409"/>
        <v>0</v>
      </c>
      <c r="I8767" s="179">
        <f t="shared" si="410"/>
        <v>0</v>
      </c>
    </row>
    <row r="8768" spans="1:9" ht="15.75" thickBot="1">
      <c r="A8768" s="398"/>
      <c r="B8768" s="333">
        <v>1</v>
      </c>
      <c r="C8768" s="334">
        <v>34.83</v>
      </c>
      <c r="D8768" s="335" t="s">
        <v>387</v>
      </c>
      <c r="E8768" s="335" t="s">
        <v>386</v>
      </c>
      <c r="F8768" s="335" t="s">
        <v>881</v>
      </c>
      <c r="G8768" s="179">
        <f t="shared" si="408"/>
        <v>0</v>
      </c>
      <c r="H8768" s="179">
        <f t="shared" si="409"/>
        <v>0</v>
      </c>
      <c r="I8768" s="179">
        <f t="shared" si="410"/>
        <v>0</v>
      </c>
    </row>
    <row r="8769" spans="1:9" ht="15.75" thickBot="1">
      <c r="A8769" s="398"/>
      <c r="B8769" s="333">
        <v>13.5</v>
      </c>
      <c r="C8769" s="334">
        <v>512.48</v>
      </c>
      <c r="D8769" s="335" t="s">
        <v>387</v>
      </c>
      <c r="E8769" s="335" t="s">
        <v>386</v>
      </c>
      <c r="F8769" s="335" t="s">
        <v>862</v>
      </c>
      <c r="G8769" s="179">
        <f t="shared" si="408"/>
        <v>0</v>
      </c>
      <c r="H8769" s="179">
        <f t="shared" si="409"/>
        <v>0</v>
      </c>
      <c r="I8769" s="179">
        <f t="shared" si="410"/>
        <v>0</v>
      </c>
    </row>
    <row r="8770" spans="1:9" ht="15.75" thickBot="1">
      <c r="A8770" s="398"/>
      <c r="B8770" s="333">
        <v>11</v>
      </c>
      <c r="C8770" s="334">
        <v>250.43</v>
      </c>
      <c r="D8770" s="335" t="s">
        <v>384</v>
      </c>
      <c r="E8770" s="335" t="s">
        <v>386</v>
      </c>
      <c r="F8770" s="335" t="s">
        <v>807</v>
      </c>
      <c r="G8770" s="179">
        <f t="shared" si="408"/>
        <v>250.43</v>
      </c>
      <c r="H8770" s="179">
        <f t="shared" si="409"/>
        <v>0</v>
      </c>
      <c r="I8770" s="179">
        <f t="shared" si="410"/>
        <v>250.43</v>
      </c>
    </row>
    <row r="8771" spans="1:9" ht="15.75" thickBot="1">
      <c r="A8771" s="398"/>
      <c r="B8771" s="333">
        <v>9</v>
      </c>
      <c r="C8771" s="334">
        <v>204.9</v>
      </c>
      <c r="D8771" s="335" t="s">
        <v>384</v>
      </c>
      <c r="E8771" s="335" t="s">
        <v>386</v>
      </c>
      <c r="F8771" s="335" t="s">
        <v>835</v>
      </c>
      <c r="G8771" s="179">
        <f t="shared" si="408"/>
        <v>204.9</v>
      </c>
      <c r="H8771" s="179">
        <f t="shared" si="409"/>
        <v>0</v>
      </c>
      <c r="I8771" s="179">
        <f t="shared" si="410"/>
        <v>204.9</v>
      </c>
    </row>
    <row r="8772" spans="1:9" ht="15.75" thickBot="1">
      <c r="A8772" s="398"/>
      <c r="B8772" s="333">
        <v>11</v>
      </c>
      <c r="C8772" s="334">
        <v>255.44</v>
      </c>
      <c r="D8772" s="335" t="s">
        <v>384</v>
      </c>
      <c r="E8772" s="335" t="s">
        <v>386</v>
      </c>
      <c r="F8772" s="335" t="s">
        <v>802</v>
      </c>
      <c r="G8772" s="179">
        <f t="shared" si="408"/>
        <v>255.44</v>
      </c>
      <c r="H8772" s="179">
        <f t="shared" si="409"/>
        <v>0</v>
      </c>
      <c r="I8772" s="179">
        <f t="shared" si="410"/>
        <v>255.44</v>
      </c>
    </row>
    <row r="8773" spans="1:9" ht="15.75" thickBot="1">
      <c r="A8773" s="398"/>
      <c r="B8773" s="333">
        <v>10</v>
      </c>
      <c r="C8773" s="334">
        <v>302.43</v>
      </c>
      <c r="D8773" s="335" t="s">
        <v>384</v>
      </c>
      <c r="E8773" s="335" t="s">
        <v>386</v>
      </c>
      <c r="F8773" s="335" t="s">
        <v>803</v>
      </c>
      <c r="G8773" s="179">
        <f t="shared" ref="G8773:G8836" si="411">IF(D8773="REG",C8773,0)</f>
        <v>302.43</v>
      </c>
      <c r="H8773" s="179">
        <f t="shared" ref="H8773:H8836" si="412">IF(D8773="SAL",C8773,0)</f>
        <v>0</v>
      </c>
      <c r="I8773" s="179">
        <f t="shared" ref="I8773:I8836" si="413">+G8773+H8773</f>
        <v>302.43</v>
      </c>
    </row>
    <row r="8774" spans="1:9" ht="15.75" thickBot="1">
      <c r="A8774" s="398"/>
      <c r="B8774" s="333">
        <v>11</v>
      </c>
      <c r="C8774" s="334">
        <v>332.67</v>
      </c>
      <c r="D8774" s="335" t="s">
        <v>384</v>
      </c>
      <c r="E8774" s="335" t="s">
        <v>386</v>
      </c>
      <c r="F8774" s="335" t="s">
        <v>804</v>
      </c>
      <c r="G8774" s="179">
        <f t="shared" si="411"/>
        <v>332.67</v>
      </c>
      <c r="H8774" s="179">
        <f t="shared" si="412"/>
        <v>0</v>
      </c>
      <c r="I8774" s="179">
        <f t="shared" si="413"/>
        <v>332.67</v>
      </c>
    </row>
    <row r="8775" spans="1:9" ht="15.75" thickBot="1">
      <c r="A8775" s="398"/>
      <c r="B8775" s="333">
        <v>12</v>
      </c>
      <c r="C8775" s="334">
        <v>278.5</v>
      </c>
      <c r="D8775" s="335" t="s">
        <v>384</v>
      </c>
      <c r="E8775" s="335" t="s">
        <v>386</v>
      </c>
      <c r="F8775" s="335" t="s">
        <v>894</v>
      </c>
      <c r="G8775" s="179">
        <f t="shared" si="411"/>
        <v>278.5</v>
      </c>
      <c r="H8775" s="179">
        <f t="shared" si="412"/>
        <v>0</v>
      </c>
      <c r="I8775" s="179">
        <f t="shared" si="413"/>
        <v>278.5</v>
      </c>
    </row>
    <row r="8776" spans="1:9" ht="15.75" thickBot="1">
      <c r="A8776" s="398"/>
      <c r="B8776" s="333">
        <v>7</v>
      </c>
      <c r="C8776" s="334">
        <v>162.55000000000001</v>
      </c>
      <c r="D8776" s="335" t="s">
        <v>384</v>
      </c>
      <c r="E8776" s="335" t="s">
        <v>386</v>
      </c>
      <c r="F8776" s="335" t="s">
        <v>881</v>
      </c>
      <c r="G8776" s="179">
        <f t="shared" si="411"/>
        <v>162.55000000000001</v>
      </c>
      <c r="H8776" s="179">
        <f t="shared" si="412"/>
        <v>0</v>
      </c>
      <c r="I8776" s="179">
        <f t="shared" si="413"/>
        <v>162.55000000000001</v>
      </c>
    </row>
    <row r="8777" spans="1:9" ht="15.75" thickBot="1">
      <c r="A8777" s="398"/>
      <c r="B8777" s="333">
        <v>8</v>
      </c>
      <c r="C8777" s="334">
        <v>168.75</v>
      </c>
      <c r="D8777" s="335" t="s">
        <v>384</v>
      </c>
      <c r="E8777" s="335" t="s">
        <v>386</v>
      </c>
      <c r="F8777" s="335" t="s">
        <v>862</v>
      </c>
      <c r="G8777" s="179">
        <f t="shared" si="411"/>
        <v>168.75</v>
      </c>
      <c r="H8777" s="179">
        <f t="shared" si="412"/>
        <v>0</v>
      </c>
      <c r="I8777" s="179">
        <f t="shared" si="413"/>
        <v>168.75</v>
      </c>
    </row>
    <row r="8778" spans="1:9" ht="15.75" thickBot="1">
      <c r="A8778" s="398"/>
      <c r="B8778" s="333">
        <v>31.5</v>
      </c>
      <c r="C8778" s="334">
        <v>715.53</v>
      </c>
      <c r="D8778" s="335" t="s">
        <v>384</v>
      </c>
      <c r="E8778" s="335" t="s">
        <v>386</v>
      </c>
      <c r="F8778" s="335" t="s">
        <v>816</v>
      </c>
      <c r="G8778" s="179">
        <f t="shared" si="411"/>
        <v>715.53</v>
      </c>
      <c r="H8778" s="179">
        <f t="shared" si="412"/>
        <v>0</v>
      </c>
      <c r="I8778" s="179">
        <f t="shared" si="413"/>
        <v>715.53</v>
      </c>
    </row>
    <row r="8779" spans="1:9" ht="15.75" thickBot="1">
      <c r="A8779" s="398"/>
      <c r="B8779" s="333">
        <v>32</v>
      </c>
      <c r="C8779" s="334">
        <v>793.15</v>
      </c>
      <c r="D8779" s="335" t="s">
        <v>384</v>
      </c>
      <c r="E8779" s="335" t="s">
        <v>386</v>
      </c>
      <c r="F8779" s="335" t="s">
        <v>863</v>
      </c>
      <c r="G8779" s="179">
        <f t="shared" si="411"/>
        <v>793.15</v>
      </c>
      <c r="H8779" s="179">
        <f t="shared" si="412"/>
        <v>0</v>
      </c>
      <c r="I8779" s="179">
        <f t="shared" si="413"/>
        <v>793.15</v>
      </c>
    </row>
    <row r="8780" spans="1:9" ht="15.75" thickBot="1">
      <c r="A8780" s="398"/>
      <c r="B8780" s="333">
        <v>27</v>
      </c>
      <c r="C8780" s="334">
        <v>795.49</v>
      </c>
      <c r="D8780" s="335" t="s">
        <v>384</v>
      </c>
      <c r="E8780" s="335" t="s">
        <v>386</v>
      </c>
      <c r="F8780" s="335" t="s">
        <v>864</v>
      </c>
      <c r="G8780" s="179">
        <f t="shared" si="411"/>
        <v>795.49</v>
      </c>
      <c r="H8780" s="179">
        <f t="shared" si="412"/>
        <v>0</v>
      </c>
      <c r="I8780" s="179">
        <f t="shared" si="413"/>
        <v>795.49</v>
      </c>
    </row>
    <row r="8781" spans="1:9" ht="15.75" thickBot="1">
      <c r="A8781" s="398"/>
      <c r="B8781" s="333">
        <v>32</v>
      </c>
      <c r="C8781" s="334">
        <v>888.8</v>
      </c>
      <c r="D8781" s="335" t="s">
        <v>384</v>
      </c>
      <c r="E8781" s="335" t="s">
        <v>386</v>
      </c>
      <c r="F8781" s="335" t="s">
        <v>841</v>
      </c>
      <c r="G8781" s="179">
        <f t="shared" si="411"/>
        <v>888.8</v>
      </c>
      <c r="H8781" s="179">
        <f t="shared" si="412"/>
        <v>0</v>
      </c>
      <c r="I8781" s="179">
        <f t="shared" si="413"/>
        <v>888.8</v>
      </c>
    </row>
    <row r="8782" spans="1:9" ht="15.75" thickBot="1">
      <c r="A8782" s="398"/>
      <c r="B8782" s="333">
        <v>25.93</v>
      </c>
      <c r="C8782" s="334">
        <v>1088.1400000000001</v>
      </c>
      <c r="D8782" s="335" t="s">
        <v>385</v>
      </c>
      <c r="E8782" s="335" t="s">
        <v>386</v>
      </c>
      <c r="F8782" s="335" t="s">
        <v>817</v>
      </c>
      <c r="G8782" s="179">
        <f t="shared" si="411"/>
        <v>0</v>
      </c>
      <c r="H8782" s="179">
        <f t="shared" si="412"/>
        <v>1088.1400000000001</v>
      </c>
      <c r="I8782" s="179">
        <f t="shared" si="413"/>
        <v>1088.1400000000001</v>
      </c>
    </row>
    <row r="8783" spans="1:9" ht="15.75" thickBot="1">
      <c r="A8783" s="398"/>
      <c r="B8783" s="333">
        <v>28.73</v>
      </c>
      <c r="C8783" s="334">
        <v>1204.92</v>
      </c>
      <c r="D8783" s="335" t="s">
        <v>385</v>
      </c>
      <c r="E8783" s="335" t="s">
        <v>386</v>
      </c>
      <c r="F8783" s="335" t="s">
        <v>822</v>
      </c>
      <c r="G8783" s="179">
        <f t="shared" si="411"/>
        <v>0</v>
      </c>
      <c r="H8783" s="179">
        <f t="shared" si="412"/>
        <v>1204.92</v>
      </c>
      <c r="I8783" s="179">
        <f t="shared" si="413"/>
        <v>1204.92</v>
      </c>
    </row>
    <row r="8784" spans="1:9" ht="15.75" thickBot="1">
      <c r="A8784" s="398"/>
      <c r="B8784" s="333">
        <v>30.33</v>
      </c>
      <c r="C8784" s="334">
        <v>1265.0899999999999</v>
      </c>
      <c r="D8784" s="335" t="s">
        <v>385</v>
      </c>
      <c r="E8784" s="335" t="s">
        <v>386</v>
      </c>
      <c r="F8784" s="335" t="s">
        <v>823</v>
      </c>
      <c r="G8784" s="179">
        <f t="shared" si="411"/>
        <v>0</v>
      </c>
      <c r="H8784" s="179">
        <f t="shared" si="412"/>
        <v>1265.0899999999999</v>
      </c>
      <c r="I8784" s="179">
        <f t="shared" si="413"/>
        <v>1265.0899999999999</v>
      </c>
    </row>
    <row r="8785" spans="1:9" ht="15.75" thickBot="1">
      <c r="A8785" s="398"/>
      <c r="B8785" s="333">
        <v>30.33</v>
      </c>
      <c r="C8785" s="334">
        <v>1265.0899999999999</v>
      </c>
      <c r="D8785" s="335" t="s">
        <v>385</v>
      </c>
      <c r="E8785" s="335" t="s">
        <v>386</v>
      </c>
      <c r="F8785" s="335" t="s">
        <v>824</v>
      </c>
      <c r="G8785" s="179">
        <f t="shared" si="411"/>
        <v>0</v>
      </c>
      <c r="H8785" s="179">
        <f t="shared" si="412"/>
        <v>1265.0899999999999</v>
      </c>
      <c r="I8785" s="179">
        <f t="shared" si="413"/>
        <v>1265.0899999999999</v>
      </c>
    </row>
    <row r="8786" spans="1:9" ht="15.75" thickBot="1">
      <c r="A8786" s="398"/>
      <c r="B8786" s="333">
        <v>27.93</v>
      </c>
      <c r="C8786" s="334">
        <v>1151.8900000000001</v>
      </c>
      <c r="D8786" s="335" t="s">
        <v>385</v>
      </c>
      <c r="E8786" s="335" t="s">
        <v>386</v>
      </c>
      <c r="F8786" s="335" t="s">
        <v>825</v>
      </c>
      <c r="G8786" s="179">
        <f t="shared" si="411"/>
        <v>0</v>
      </c>
      <c r="H8786" s="179">
        <f t="shared" si="412"/>
        <v>1151.8900000000001</v>
      </c>
      <c r="I8786" s="179">
        <f t="shared" si="413"/>
        <v>1151.8900000000001</v>
      </c>
    </row>
    <row r="8787" spans="1:9" ht="15.75" thickBot="1">
      <c r="A8787" s="398"/>
      <c r="B8787" s="333">
        <v>27.53</v>
      </c>
      <c r="C8787" s="334">
        <v>1148.32</v>
      </c>
      <c r="D8787" s="335" t="s">
        <v>385</v>
      </c>
      <c r="E8787" s="335" t="s">
        <v>386</v>
      </c>
      <c r="F8787" s="335" t="s">
        <v>818</v>
      </c>
      <c r="G8787" s="179">
        <f t="shared" si="411"/>
        <v>0</v>
      </c>
      <c r="H8787" s="179">
        <f t="shared" si="412"/>
        <v>1148.32</v>
      </c>
      <c r="I8787" s="179">
        <f t="shared" si="413"/>
        <v>1148.32</v>
      </c>
    </row>
    <row r="8788" spans="1:9" ht="15.75" thickBot="1">
      <c r="A8788" s="398"/>
      <c r="B8788" s="333">
        <v>30.33</v>
      </c>
      <c r="C8788" s="334">
        <v>1308.5</v>
      </c>
      <c r="D8788" s="335" t="s">
        <v>385</v>
      </c>
      <c r="E8788" s="335" t="s">
        <v>386</v>
      </c>
      <c r="F8788" s="335" t="s">
        <v>826</v>
      </c>
      <c r="G8788" s="179">
        <f t="shared" si="411"/>
        <v>0</v>
      </c>
      <c r="H8788" s="179">
        <f t="shared" si="412"/>
        <v>1308.5</v>
      </c>
      <c r="I8788" s="179">
        <f t="shared" si="413"/>
        <v>1308.5</v>
      </c>
    </row>
    <row r="8789" spans="1:9" ht="15.75" thickBot="1">
      <c r="A8789" s="398"/>
      <c r="B8789" s="333">
        <v>23.93</v>
      </c>
      <c r="C8789" s="334">
        <v>1009.53</v>
      </c>
      <c r="D8789" s="335" t="s">
        <v>385</v>
      </c>
      <c r="E8789" s="335" t="s">
        <v>386</v>
      </c>
      <c r="F8789" s="335" t="s">
        <v>827</v>
      </c>
      <c r="G8789" s="179">
        <f t="shared" si="411"/>
        <v>0</v>
      </c>
      <c r="H8789" s="179">
        <f t="shared" si="412"/>
        <v>1009.53</v>
      </c>
      <c r="I8789" s="179">
        <f t="shared" si="413"/>
        <v>1009.53</v>
      </c>
    </row>
    <row r="8790" spans="1:9" ht="15.75" thickBot="1">
      <c r="A8790" s="398"/>
      <c r="B8790" s="333">
        <v>29.53</v>
      </c>
      <c r="C8790" s="334">
        <v>1277.81</v>
      </c>
      <c r="D8790" s="335" t="s">
        <v>385</v>
      </c>
      <c r="E8790" s="335" t="s">
        <v>386</v>
      </c>
      <c r="F8790" s="335" t="s">
        <v>828</v>
      </c>
      <c r="G8790" s="179">
        <f t="shared" si="411"/>
        <v>0</v>
      </c>
      <c r="H8790" s="179">
        <f t="shared" si="412"/>
        <v>1277.81</v>
      </c>
      <c r="I8790" s="179">
        <f t="shared" si="413"/>
        <v>1277.81</v>
      </c>
    </row>
    <row r="8791" spans="1:9" ht="15.75" thickBot="1">
      <c r="A8791" s="398"/>
      <c r="B8791" s="333">
        <v>27.53</v>
      </c>
      <c r="C8791" s="334">
        <v>1187.72</v>
      </c>
      <c r="D8791" s="335" t="s">
        <v>385</v>
      </c>
      <c r="E8791" s="335" t="s">
        <v>386</v>
      </c>
      <c r="F8791" s="335" t="s">
        <v>819</v>
      </c>
      <c r="G8791" s="179">
        <f t="shared" si="411"/>
        <v>0</v>
      </c>
      <c r="H8791" s="179">
        <f t="shared" si="412"/>
        <v>1187.72</v>
      </c>
      <c r="I8791" s="179">
        <f t="shared" si="413"/>
        <v>1187.72</v>
      </c>
    </row>
    <row r="8792" spans="1:9" ht="15.75" thickBot="1">
      <c r="A8792" s="398"/>
      <c r="B8792" s="333">
        <v>28.75</v>
      </c>
      <c r="C8792" s="334">
        <v>1247.1199999999999</v>
      </c>
      <c r="D8792" s="335" t="s">
        <v>385</v>
      </c>
      <c r="E8792" s="335" t="s">
        <v>386</v>
      </c>
      <c r="F8792" s="335" t="s">
        <v>829</v>
      </c>
      <c r="G8792" s="179">
        <f t="shared" si="411"/>
        <v>0</v>
      </c>
      <c r="H8792" s="179">
        <f t="shared" si="412"/>
        <v>1247.1199999999999</v>
      </c>
      <c r="I8792" s="179">
        <f t="shared" si="413"/>
        <v>1247.1199999999999</v>
      </c>
    </row>
    <row r="8793" spans="1:9" ht="15.75" thickBot="1">
      <c r="A8793" s="398"/>
      <c r="B8793" s="333">
        <v>30.33</v>
      </c>
      <c r="C8793" s="334">
        <v>1308.5</v>
      </c>
      <c r="D8793" s="335" t="s">
        <v>385</v>
      </c>
      <c r="E8793" s="335" t="s">
        <v>386</v>
      </c>
      <c r="F8793" s="335" t="s">
        <v>830</v>
      </c>
      <c r="G8793" s="179">
        <f t="shared" si="411"/>
        <v>0</v>
      </c>
      <c r="H8793" s="179">
        <f t="shared" si="412"/>
        <v>1308.5</v>
      </c>
      <c r="I8793" s="179">
        <f t="shared" si="413"/>
        <v>1308.5</v>
      </c>
    </row>
    <row r="8794" spans="1:9" ht="15.75" thickBot="1">
      <c r="A8794" s="398"/>
      <c r="B8794" s="333">
        <v>27.53</v>
      </c>
      <c r="C8794" s="334">
        <v>1187.72</v>
      </c>
      <c r="D8794" s="335" t="s">
        <v>385</v>
      </c>
      <c r="E8794" s="335" t="s">
        <v>386</v>
      </c>
      <c r="F8794" s="335" t="s">
        <v>820</v>
      </c>
      <c r="G8794" s="179">
        <f t="shared" si="411"/>
        <v>0</v>
      </c>
      <c r="H8794" s="179">
        <f t="shared" si="412"/>
        <v>1187.72</v>
      </c>
      <c r="I8794" s="179">
        <f t="shared" si="413"/>
        <v>1187.72</v>
      </c>
    </row>
    <row r="8795" spans="1:9" ht="15.75" thickBot="1">
      <c r="A8795" s="398"/>
      <c r="B8795" s="333">
        <v>30.33</v>
      </c>
      <c r="C8795" s="334">
        <v>1308.5</v>
      </c>
      <c r="D8795" s="335" t="s">
        <v>385</v>
      </c>
      <c r="E8795" s="335" t="s">
        <v>386</v>
      </c>
      <c r="F8795" s="335" t="s">
        <v>805</v>
      </c>
      <c r="G8795" s="179">
        <f t="shared" si="411"/>
        <v>0</v>
      </c>
      <c r="H8795" s="179">
        <f t="shared" si="412"/>
        <v>1308.5</v>
      </c>
      <c r="I8795" s="179">
        <f t="shared" si="413"/>
        <v>1308.5</v>
      </c>
    </row>
    <row r="8796" spans="1:9" ht="15.75" thickBot="1">
      <c r="A8796" s="398"/>
      <c r="B8796" s="333">
        <v>22.33</v>
      </c>
      <c r="C8796" s="334">
        <v>1001.59</v>
      </c>
      <c r="D8796" s="335" t="s">
        <v>385</v>
      </c>
      <c r="E8796" s="335" t="s">
        <v>386</v>
      </c>
      <c r="F8796" s="335" t="s">
        <v>831</v>
      </c>
      <c r="G8796" s="179">
        <f t="shared" si="411"/>
        <v>0</v>
      </c>
      <c r="H8796" s="179">
        <f t="shared" si="412"/>
        <v>1001.59</v>
      </c>
      <c r="I8796" s="179">
        <f t="shared" si="413"/>
        <v>1001.59</v>
      </c>
    </row>
    <row r="8797" spans="1:9" ht="15.75" thickBot="1">
      <c r="A8797" s="398"/>
      <c r="B8797" s="333">
        <v>30.33</v>
      </c>
      <c r="C8797" s="334">
        <v>1308.5</v>
      </c>
      <c r="D8797" s="335" t="s">
        <v>385</v>
      </c>
      <c r="E8797" s="335" t="s">
        <v>386</v>
      </c>
      <c r="F8797" s="335" t="s">
        <v>832</v>
      </c>
      <c r="G8797" s="179">
        <f t="shared" si="411"/>
        <v>0</v>
      </c>
      <c r="H8797" s="179">
        <f t="shared" si="412"/>
        <v>1308.5</v>
      </c>
      <c r="I8797" s="179">
        <f t="shared" si="413"/>
        <v>1308.5</v>
      </c>
    </row>
    <row r="8798" spans="1:9" ht="15.75" thickBot="1">
      <c r="A8798" s="398"/>
      <c r="B8798" s="333">
        <v>27.53</v>
      </c>
      <c r="C8798" s="334">
        <v>1187.72</v>
      </c>
      <c r="D8798" s="335" t="s">
        <v>385</v>
      </c>
      <c r="E8798" s="335" t="s">
        <v>386</v>
      </c>
      <c r="F8798" s="335" t="s">
        <v>821</v>
      </c>
      <c r="G8798" s="179">
        <f t="shared" si="411"/>
        <v>0</v>
      </c>
      <c r="H8798" s="179">
        <f t="shared" si="412"/>
        <v>1187.72</v>
      </c>
      <c r="I8798" s="179">
        <f t="shared" si="413"/>
        <v>1187.72</v>
      </c>
    </row>
    <row r="8799" spans="1:9" ht="15.75" thickBot="1">
      <c r="A8799" s="398"/>
      <c r="B8799" s="333">
        <v>29.13</v>
      </c>
      <c r="C8799" s="334">
        <v>1249.0999999999999</v>
      </c>
      <c r="D8799" s="335" t="s">
        <v>385</v>
      </c>
      <c r="E8799" s="335" t="s">
        <v>386</v>
      </c>
      <c r="F8799" s="335" t="s">
        <v>833</v>
      </c>
      <c r="G8799" s="179">
        <f t="shared" si="411"/>
        <v>0</v>
      </c>
      <c r="H8799" s="179">
        <f t="shared" si="412"/>
        <v>1249.0999999999999</v>
      </c>
      <c r="I8799" s="179">
        <f t="shared" si="413"/>
        <v>1249.0999999999999</v>
      </c>
    </row>
    <row r="8800" spans="1:9" ht="15.75" thickBot="1">
      <c r="A8800" s="398"/>
      <c r="B8800" s="333">
        <v>29.13</v>
      </c>
      <c r="C8800" s="334">
        <v>1249.0999999999999</v>
      </c>
      <c r="D8800" s="335" t="s">
        <v>385</v>
      </c>
      <c r="E8800" s="335" t="s">
        <v>386</v>
      </c>
      <c r="F8800" s="335" t="s">
        <v>916</v>
      </c>
      <c r="G8800" s="179">
        <f t="shared" si="411"/>
        <v>0</v>
      </c>
      <c r="H8800" s="179">
        <f t="shared" si="412"/>
        <v>1249.0999999999999</v>
      </c>
      <c r="I8800" s="179">
        <f t="shared" si="413"/>
        <v>1249.0999999999999</v>
      </c>
    </row>
    <row r="8801" spans="1:9" ht="15.75" thickBot="1">
      <c r="A8801" s="398"/>
      <c r="B8801" s="333">
        <v>1.3</v>
      </c>
      <c r="C8801" s="334">
        <v>64.37</v>
      </c>
      <c r="D8801" s="335" t="s">
        <v>385</v>
      </c>
      <c r="E8801" s="335" t="s">
        <v>386</v>
      </c>
      <c r="F8801" s="335" t="s">
        <v>917</v>
      </c>
      <c r="G8801" s="179">
        <f t="shared" si="411"/>
        <v>0</v>
      </c>
      <c r="H8801" s="179">
        <f t="shared" si="412"/>
        <v>64.37</v>
      </c>
      <c r="I8801" s="179">
        <f t="shared" si="413"/>
        <v>64.37</v>
      </c>
    </row>
    <row r="8802" spans="1:9" ht="15.75" thickBot="1">
      <c r="A8802" s="398"/>
      <c r="B8802" s="333">
        <v>1.6</v>
      </c>
      <c r="C8802" s="334">
        <v>61.38</v>
      </c>
      <c r="D8802" s="335" t="s">
        <v>834</v>
      </c>
      <c r="E8802" s="335" t="s">
        <v>386</v>
      </c>
      <c r="F8802" s="335" t="s">
        <v>829</v>
      </c>
      <c r="G8802" s="179">
        <f t="shared" si="411"/>
        <v>0</v>
      </c>
      <c r="H8802" s="179">
        <f t="shared" si="412"/>
        <v>0</v>
      </c>
      <c r="I8802" s="179">
        <f t="shared" si="413"/>
        <v>0</v>
      </c>
    </row>
    <row r="8803" spans="1:9" ht="15.75" thickBot="1">
      <c r="A8803" s="398"/>
      <c r="B8803" s="333">
        <v>1.2</v>
      </c>
      <c r="C8803" s="334">
        <v>59.4</v>
      </c>
      <c r="D8803" s="335" t="s">
        <v>834</v>
      </c>
      <c r="E8803" s="335" t="s">
        <v>386</v>
      </c>
      <c r="F8803" s="335" t="s">
        <v>916</v>
      </c>
      <c r="G8803" s="179">
        <f t="shared" si="411"/>
        <v>0</v>
      </c>
      <c r="H8803" s="179">
        <f t="shared" si="412"/>
        <v>0</v>
      </c>
      <c r="I8803" s="179">
        <f t="shared" si="413"/>
        <v>0</v>
      </c>
    </row>
    <row r="8804" spans="1:9" ht="15.75" thickBot="1">
      <c r="A8804" s="398"/>
      <c r="B8804" s="333">
        <v>1.6</v>
      </c>
      <c r="C8804" s="334">
        <v>60.17</v>
      </c>
      <c r="D8804" s="335" t="s">
        <v>392</v>
      </c>
      <c r="E8804" s="335" t="s">
        <v>386</v>
      </c>
      <c r="F8804" s="335" t="s">
        <v>817</v>
      </c>
      <c r="G8804" s="179">
        <f t="shared" si="411"/>
        <v>0</v>
      </c>
      <c r="H8804" s="179">
        <f t="shared" si="412"/>
        <v>0</v>
      </c>
      <c r="I8804" s="179">
        <f t="shared" si="413"/>
        <v>0</v>
      </c>
    </row>
    <row r="8805" spans="1:9" ht="15.75" thickBot="1">
      <c r="A8805" s="398"/>
      <c r="B8805" s="333">
        <v>1.6</v>
      </c>
      <c r="C8805" s="334">
        <v>60.17</v>
      </c>
      <c r="D8805" s="335" t="s">
        <v>392</v>
      </c>
      <c r="E8805" s="335" t="s">
        <v>386</v>
      </c>
      <c r="F8805" s="335" t="s">
        <v>822</v>
      </c>
      <c r="G8805" s="179">
        <f t="shared" si="411"/>
        <v>0</v>
      </c>
      <c r="H8805" s="179">
        <f t="shared" si="412"/>
        <v>0</v>
      </c>
      <c r="I8805" s="179">
        <f t="shared" si="413"/>
        <v>0</v>
      </c>
    </row>
    <row r="8806" spans="1:9" ht="15.75" thickBot="1">
      <c r="A8806" s="399"/>
      <c r="B8806" s="333">
        <v>0.9</v>
      </c>
      <c r="C8806" s="334">
        <v>44.55</v>
      </c>
      <c r="D8806" s="335" t="s">
        <v>392</v>
      </c>
      <c r="E8806" s="335" t="s">
        <v>386</v>
      </c>
      <c r="F8806" s="335" t="s">
        <v>917</v>
      </c>
      <c r="G8806" s="179">
        <f t="shared" si="411"/>
        <v>0</v>
      </c>
      <c r="H8806" s="179">
        <f t="shared" si="412"/>
        <v>0</v>
      </c>
      <c r="I8806" s="179">
        <f t="shared" si="413"/>
        <v>0</v>
      </c>
    </row>
    <row r="8807" spans="1:9" ht="15.75" thickBot="1">
      <c r="A8807" s="336" t="s">
        <v>578</v>
      </c>
      <c r="B8807" s="337">
        <v>800.09</v>
      </c>
      <c r="C8807" s="338">
        <v>30481.23</v>
      </c>
      <c r="D8807" s="394"/>
      <c r="E8807" s="395"/>
      <c r="F8807" s="396"/>
      <c r="G8807" s="179">
        <f t="shared" si="411"/>
        <v>0</v>
      </c>
      <c r="H8807" s="179">
        <f t="shared" si="412"/>
        <v>0</v>
      </c>
      <c r="I8807" s="179">
        <f t="shared" si="413"/>
        <v>0</v>
      </c>
    </row>
    <row r="8808" spans="1:9" ht="15.75" thickBot="1">
      <c r="A8808" s="397" t="s">
        <v>1130</v>
      </c>
      <c r="B8808" s="333">
        <v>1.6</v>
      </c>
      <c r="C8808" s="334">
        <v>64.61</v>
      </c>
      <c r="D8808" s="335" t="s">
        <v>391</v>
      </c>
      <c r="E8808" s="335" t="s">
        <v>386</v>
      </c>
      <c r="F8808" s="335" t="s">
        <v>919</v>
      </c>
      <c r="G8808" s="179">
        <f t="shared" si="411"/>
        <v>0</v>
      </c>
      <c r="H8808" s="179">
        <f t="shared" si="412"/>
        <v>0</v>
      </c>
      <c r="I8808" s="179">
        <f t="shared" si="413"/>
        <v>0</v>
      </c>
    </row>
    <row r="8809" spans="1:9" ht="15.75" thickBot="1">
      <c r="A8809" s="398"/>
      <c r="B8809" s="333">
        <v>64</v>
      </c>
      <c r="C8809" s="334">
        <v>1457.95</v>
      </c>
      <c r="D8809" s="335" t="s">
        <v>391</v>
      </c>
      <c r="E8809" s="335" t="s">
        <v>386</v>
      </c>
      <c r="F8809" s="335" t="s">
        <v>838</v>
      </c>
      <c r="G8809" s="179">
        <f t="shared" si="411"/>
        <v>0</v>
      </c>
      <c r="H8809" s="179">
        <f t="shared" si="412"/>
        <v>0</v>
      </c>
      <c r="I8809" s="179">
        <f t="shared" si="413"/>
        <v>0</v>
      </c>
    </row>
    <row r="8810" spans="1:9" ht="15.75" thickBot="1">
      <c r="A8810" s="398"/>
      <c r="B8810" s="333">
        <v>65.599999999999994</v>
      </c>
      <c r="C8810" s="334">
        <v>1522.56</v>
      </c>
      <c r="D8810" s="335" t="s">
        <v>391</v>
      </c>
      <c r="E8810" s="335" t="s">
        <v>386</v>
      </c>
      <c r="F8810" s="335" t="s">
        <v>858</v>
      </c>
      <c r="G8810" s="179">
        <f t="shared" si="411"/>
        <v>0</v>
      </c>
      <c r="H8810" s="179">
        <f t="shared" si="412"/>
        <v>0</v>
      </c>
      <c r="I8810" s="179">
        <f t="shared" si="413"/>
        <v>0</v>
      </c>
    </row>
    <row r="8811" spans="1:9" ht="15.75" thickBot="1">
      <c r="A8811" s="398"/>
      <c r="B8811" s="333">
        <v>2</v>
      </c>
      <c r="C8811" s="334">
        <v>76.81</v>
      </c>
      <c r="D8811" s="335" t="s">
        <v>387</v>
      </c>
      <c r="E8811" s="335" t="s">
        <v>386</v>
      </c>
      <c r="F8811" s="335" t="s">
        <v>867</v>
      </c>
      <c r="G8811" s="179">
        <f t="shared" si="411"/>
        <v>0</v>
      </c>
      <c r="H8811" s="179">
        <f t="shared" si="412"/>
        <v>0</v>
      </c>
      <c r="I8811" s="179">
        <f t="shared" si="413"/>
        <v>0</v>
      </c>
    </row>
    <row r="8812" spans="1:9" ht="15.75" thickBot="1">
      <c r="A8812" s="398"/>
      <c r="B8812" s="333">
        <v>7</v>
      </c>
      <c r="C8812" s="334">
        <v>240.31</v>
      </c>
      <c r="D8812" s="335" t="s">
        <v>387</v>
      </c>
      <c r="E8812" s="335" t="s">
        <v>386</v>
      </c>
      <c r="F8812" s="335" t="s">
        <v>868</v>
      </c>
      <c r="G8812" s="179">
        <f t="shared" si="411"/>
        <v>0</v>
      </c>
      <c r="H8812" s="179">
        <f t="shared" si="412"/>
        <v>0</v>
      </c>
      <c r="I8812" s="179">
        <f t="shared" si="413"/>
        <v>0</v>
      </c>
    </row>
    <row r="8813" spans="1:9" ht="15.75" thickBot="1">
      <c r="A8813" s="398"/>
      <c r="B8813" s="333">
        <v>3</v>
      </c>
      <c r="C8813" s="334">
        <v>98.1</v>
      </c>
      <c r="D8813" s="335" t="s">
        <v>387</v>
      </c>
      <c r="E8813" s="335" t="s">
        <v>386</v>
      </c>
      <c r="F8813" s="335" t="s">
        <v>838</v>
      </c>
      <c r="G8813" s="179">
        <f t="shared" si="411"/>
        <v>0</v>
      </c>
      <c r="H8813" s="179">
        <f t="shared" si="412"/>
        <v>0</v>
      </c>
      <c r="I8813" s="179">
        <f t="shared" si="413"/>
        <v>0</v>
      </c>
    </row>
    <row r="8814" spans="1:9" ht="15.75" thickBot="1">
      <c r="A8814" s="398"/>
      <c r="B8814" s="333">
        <v>3</v>
      </c>
      <c r="C8814" s="334">
        <v>115.21</v>
      </c>
      <c r="D8814" s="335" t="s">
        <v>387</v>
      </c>
      <c r="E8814" s="335" t="s">
        <v>386</v>
      </c>
      <c r="F8814" s="335" t="s">
        <v>858</v>
      </c>
      <c r="G8814" s="179">
        <f t="shared" si="411"/>
        <v>0</v>
      </c>
      <c r="H8814" s="179">
        <f t="shared" si="412"/>
        <v>0</v>
      </c>
      <c r="I8814" s="179">
        <f t="shared" si="413"/>
        <v>0</v>
      </c>
    </row>
    <row r="8815" spans="1:9" ht="15.75" thickBot="1">
      <c r="A8815" s="398"/>
      <c r="B8815" s="333">
        <v>160</v>
      </c>
      <c r="C8815" s="334">
        <v>3792.16</v>
      </c>
      <c r="D8815" s="335" t="s">
        <v>384</v>
      </c>
      <c r="E8815" s="335" t="s">
        <v>386</v>
      </c>
      <c r="F8815" s="335" t="s">
        <v>867</v>
      </c>
      <c r="G8815" s="179">
        <f t="shared" si="411"/>
        <v>3792.16</v>
      </c>
      <c r="H8815" s="179">
        <f t="shared" si="412"/>
        <v>0</v>
      </c>
      <c r="I8815" s="179">
        <f t="shared" si="413"/>
        <v>3792.16</v>
      </c>
    </row>
    <row r="8816" spans="1:9" ht="15.75" thickBot="1">
      <c r="A8816" s="398"/>
      <c r="B8816" s="333">
        <v>103</v>
      </c>
      <c r="C8816" s="334">
        <v>2446.91</v>
      </c>
      <c r="D8816" s="335" t="s">
        <v>384</v>
      </c>
      <c r="E8816" s="335" t="s">
        <v>386</v>
      </c>
      <c r="F8816" s="335" t="s">
        <v>868</v>
      </c>
      <c r="G8816" s="179">
        <f t="shared" si="411"/>
        <v>2446.91</v>
      </c>
      <c r="H8816" s="179">
        <f t="shared" si="412"/>
        <v>0</v>
      </c>
      <c r="I8816" s="179">
        <f t="shared" si="413"/>
        <v>2446.91</v>
      </c>
    </row>
    <row r="8817" spans="1:9" ht="15.75" thickBot="1">
      <c r="A8817" s="398"/>
      <c r="B8817" s="333">
        <v>98</v>
      </c>
      <c r="C8817" s="334">
        <v>2265.67</v>
      </c>
      <c r="D8817" s="335" t="s">
        <v>384</v>
      </c>
      <c r="E8817" s="335" t="s">
        <v>386</v>
      </c>
      <c r="F8817" s="335" t="s">
        <v>838</v>
      </c>
      <c r="G8817" s="179">
        <f t="shared" si="411"/>
        <v>2265.67</v>
      </c>
      <c r="H8817" s="179">
        <f t="shared" si="412"/>
        <v>0</v>
      </c>
      <c r="I8817" s="179">
        <f t="shared" si="413"/>
        <v>2265.67</v>
      </c>
    </row>
    <row r="8818" spans="1:9" ht="15.75" thickBot="1">
      <c r="A8818" s="398"/>
      <c r="B8818" s="333">
        <v>106</v>
      </c>
      <c r="C8818" s="334">
        <v>2409.65</v>
      </c>
      <c r="D8818" s="335" t="s">
        <v>384</v>
      </c>
      <c r="E8818" s="335" t="s">
        <v>386</v>
      </c>
      <c r="F8818" s="335" t="s">
        <v>872</v>
      </c>
      <c r="G8818" s="179">
        <f t="shared" si="411"/>
        <v>2409.65</v>
      </c>
      <c r="H8818" s="179">
        <f t="shared" si="412"/>
        <v>0</v>
      </c>
      <c r="I8818" s="179">
        <f t="shared" si="413"/>
        <v>2409.65</v>
      </c>
    </row>
    <row r="8819" spans="1:9" ht="15.75" thickBot="1">
      <c r="A8819" s="398"/>
      <c r="B8819" s="333">
        <v>104</v>
      </c>
      <c r="C8819" s="334">
        <v>2510.5300000000002</v>
      </c>
      <c r="D8819" s="335" t="s">
        <v>384</v>
      </c>
      <c r="E8819" s="335" t="s">
        <v>386</v>
      </c>
      <c r="F8819" s="335" t="s">
        <v>858</v>
      </c>
      <c r="G8819" s="179">
        <f t="shared" si="411"/>
        <v>2510.5300000000002</v>
      </c>
      <c r="H8819" s="179">
        <f t="shared" si="412"/>
        <v>0</v>
      </c>
      <c r="I8819" s="179">
        <f t="shared" si="413"/>
        <v>2510.5300000000002</v>
      </c>
    </row>
    <row r="8820" spans="1:9" ht="15.75" thickBot="1">
      <c r="A8820" s="398"/>
      <c r="B8820" s="333">
        <v>8.67</v>
      </c>
      <c r="C8820" s="334">
        <v>350</v>
      </c>
      <c r="D8820" s="335" t="s">
        <v>385</v>
      </c>
      <c r="E8820" s="335" t="s">
        <v>386</v>
      </c>
      <c r="F8820" s="335" t="s">
        <v>918</v>
      </c>
      <c r="G8820" s="179">
        <f t="shared" si="411"/>
        <v>0</v>
      </c>
      <c r="H8820" s="179">
        <f t="shared" si="412"/>
        <v>350</v>
      </c>
      <c r="I8820" s="179">
        <f t="shared" si="413"/>
        <v>350</v>
      </c>
    </row>
    <row r="8821" spans="1:9" ht="15.75" thickBot="1">
      <c r="A8821" s="398"/>
      <c r="B8821" s="333">
        <v>3.07</v>
      </c>
      <c r="C8821" s="334">
        <v>123.86</v>
      </c>
      <c r="D8821" s="335" t="s">
        <v>385</v>
      </c>
      <c r="E8821" s="335" t="s">
        <v>386</v>
      </c>
      <c r="F8821" s="335" t="s">
        <v>919</v>
      </c>
      <c r="G8821" s="179">
        <f t="shared" si="411"/>
        <v>0</v>
      </c>
      <c r="H8821" s="179">
        <f t="shared" si="412"/>
        <v>123.86</v>
      </c>
      <c r="I8821" s="179">
        <f t="shared" si="413"/>
        <v>123.86</v>
      </c>
    </row>
    <row r="8822" spans="1:9" ht="15.75" thickBot="1">
      <c r="A8822" s="398"/>
      <c r="B8822" s="333">
        <v>6.27</v>
      </c>
      <c r="C8822" s="334">
        <v>253.08</v>
      </c>
      <c r="D8822" s="335" t="s">
        <v>385</v>
      </c>
      <c r="E8822" s="335" t="s">
        <v>386</v>
      </c>
      <c r="F8822" s="335" t="s">
        <v>920</v>
      </c>
      <c r="G8822" s="179">
        <f t="shared" si="411"/>
        <v>0</v>
      </c>
      <c r="H8822" s="179">
        <f t="shared" si="412"/>
        <v>253.08</v>
      </c>
      <c r="I8822" s="179">
        <f t="shared" si="413"/>
        <v>253.08</v>
      </c>
    </row>
    <row r="8823" spans="1:9" ht="15.75" thickBot="1">
      <c r="A8823" s="398"/>
      <c r="B8823" s="333">
        <v>5.47</v>
      </c>
      <c r="C8823" s="334">
        <v>220.77</v>
      </c>
      <c r="D8823" s="335" t="s">
        <v>385</v>
      </c>
      <c r="E8823" s="335" t="s">
        <v>386</v>
      </c>
      <c r="F8823" s="335" t="s">
        <v>858</v>
      </c>
      <c r="G8823" s="179">
        <f t="shared" si="411"/>
        <v>0</v>
      </c>
      <c r="H8823" s="179">
        <f t="shared" si="412"/>
        <v>220.77</v>
      </c>
      <c r="I8823" s="179">
        <f t="shared" si="413"/>
        <v>220.77</v>
      </c>
    </row>
    <row r="8824" spans="1:9" ht="15.75" thickBot="1">
      <c r="A8824" s="398"/>
      <c r="B8824" s="333">
        <v>15</v>
      </c>
      <c r="C8824" s="334">
        <v>343.2</v>
      </c>
      <c r="D8824" s="335" t="s">
        <v>834</v>
      </c>
      <c r="E8824" s="335" t="s">
        <v>386</v>
      </c>
      <c r="F8824" s="335" t="s">
        <v>838</v>
      </c>
      <c r="G8824" s="179">
        <f t="shared" si="411"/>
        <v>0</v>
      </c>
      <c r="H8824" s="179">
        <f t="shared" si="412"/>
        <v>0</v>
      </c>
      <c r="I8824" s="179">
        <f t="shared" si="413"/>
        <v>0</v>
      </c>
    </row>
    <row r="8825" spans="1:9" ht="15.75" thickBot="1">
      <c r="A8825" s="398"/>
      <c r="B8825" s="333">
        <v>4</v>
      </c>
      <c r="C8825" s="334">
        <v>102.41</v>
      </c>
      <c r="D8825" s="335" t="s">
        <v>834</v>
      </c>
      <c r="E8825" s="335" t="s">
        <v>386</v>
      </c>
      <c r="F8825" s="335" t="s">
        <v>872</v>
      </c>
      <c r="G8825" s="179">
        <f t="shared" si="411"/>
        <v>0</v>
      </c>
      <c r="H8825" s="179">
        <f t="shared" si="412"/>
        <v>0</v>
      </c>
      <c r="I8825" s="179">
        <f t="shared" si="413"/>
        <v>0</v>
      </c>
    </row>
    <row r="8826" spans="1:9" ht="15.75" thickBot="1">
      <c r="A8826" s="399"/>
      <c r="B8826" s="333">
        <v>0</v>
      </c>
      <c r="C8826" s="334">
        <v>370.33</v>
      </c>
      <c r="D8826" s="335" t="s">
        <v>393</v>
      </c>
      <c r="E8826" s="335" t="s">
        <v>386</v>
      </c>
      <c r="F8826" s="335" t="s">
        <v>859</v>
      </c>
      <c r="G8826" s="179">
        <f t="shared" si="411"/>
        <v>0</v>
      </c>
      <c r="H8826" s="179">
        <f t="shared" si="412"/>
        <v>0</v>
      </c>
      <c r="I8826" s="179">
        <f t="shared" si="413"/>
        <v>0</v>
      </c>
    </row>
    <row r="8827" spans="1:9" ht="15.75" thickBot="1">
      <c r="A8827" s="336" t="s">
        <v>1130</v>
      </c>
      <c r="B8827" s="337">
        <v>759.68</v>
      </c>
      <c r="C8827" s="338">
        <v>18764.12</v>
      </c>
      <c r="D8827" s="394"/>
      <c r="E8827" s="395"/>
      <c r="F8827" s="396"/>
      <c r="G8827" s="179">
        <f t="shared" si="411"/>
        <v>0</v>
      </c>
      <c r="H8827" s="179">
        <f t="shared" si="412"/>
        <v>0</v>
      </c>
      <c r="I8827" s="179">
        <f t="shared" si="413"/>
        <v>0</v>
      </c>
    </row>
    <row r="8828" spans="1:9" ht="15.75" thickBot="1">
      <c r="A8828" s="397" t="s">
        <v>1131</v>
      </c>
      <c r="B8828" s="333">
        <v>16</v>
      </c>
      <c r="C8828" s="334">
        <v>371.36</v>
      </c>
      <c r="D8828" s="335" t="s">
        <v>389</v>
      </c>
      <c r="E8828" s="335" t="s">
        <v>386</v>
      </c>
      <c r="F8828" s="335" t="s">
        <v>858</v>
      </c>
      <c r="G8828" s="179">
        <f t="shared" si="411"/>
        <v>0</v>
      </c>
      <c r="H8828" s="179">
        <f t="shared" si="412"/>
        <v>0</v>
      </c>
      <c r="I8828" s="179">
        <f t="shared" si="413"/>
        <v>0</v>
      </c>
    </row>
    <row r="8829" spans="1:9" ht="15.75" thickBot="1">
      <c r="A8829" s="398"/>
      <c r="B8829" s="333">
        <v>16</v>
      </c>
      <c r="C8829" s="334">
        <v>646.13</v>
      </c>
      <c r="D8829" s="335" t="s">
        <v>391</v>
      </c>
      <c r="E8829" s="335" t="s">
        <v>386</v>
      </c>
      <c r="F8829" s="335" t="s">
        <v>919</v>
      </c>
      <c r="G8829" s="179">
        <f t="shared" si="411"/>
        <v>0</v>
      </c>
      <c r="H8829" s="179">
        <f t="shared" si="412"/>
        <v>0</v>
      </c>
      <c r="I8829" s="179">
        <f t="shared" si="413"/>
        <v>0</v>
      </c>
    </row>
    <row r="8830" spans="1:9" ht="15.75" thickBot="1">
      <c r="A8830" s="398"/>
      <c r="B8830" s="333">
        <v>80</v>
      </c>
      <c r="C8830" s="334">
        <v>2552.84</v>
      </c>
      <c r="D8830" s="335" t="s">
        <v>391</v>
      </c>
      <c r="E8830" s="335" t="s">
        <v>386</v>
      </c>
      <c r="F8830" s="335" t="s">
        <v>838</v>
      </c>
      <c r="G8830" s="179">
        <f t="shared" si="411"/>
        <v>0</v>
      </c>
      <c r="H8830" s="179">
        <f t="shared" si="412"/>
        <v>0</v>
      </c>
      <c r="I8830" s="179">
        <f t="shared" si="413"/>
        <v>0</v>
      </c>
    </row>
    <row r="8831" spans="1:9" ht="15.75" thickBot="1">
      <c r="A8831" s="398"/>
      <c r="B8831" s="333">
        <v>96</v>
      </c>
      <c r="C8831" s="334">
        <v>3198.97</v>
      </c>
      <c r="D8831" s="335" t="s">
        <v>391</v>
      </c>
      <c r="E8831" s="335" t="s">
        <v>386</v>
      </c>
      <c r="F8831" s="335" t="s">
        <v>858</v>
      </c>
      <c r="G8831" s="179">
        <f t="shared" si="411"/>
        <v>0</v>
      </c>
      <c r="H8831" s="179">
        <f t="shared" si="412"/>
        <v>0</v>
      </c>
      <c r="I8831" s="179">
        <f t="shared" si="413"/>
        <v>0</v>
      </c>
    </row>
    <row r="8832" spans="1:9" ht="15.75" thickBot="1">
      <c r="A8832" s="398"/>
      <c r="B8832" s="333">
        <v>9</v>
      </c>
      <c r="C8832" s="334">
        <v>454.85</v>
      </c>
      <c r="D8832" s="335" t="s">
        <v>387</v>
      </c>
      <c r="E8832" s="335" t="s">
        <v>386</v>
      </c>
      <c r="F8832" s="335" t="s">
        <v>838</v>
      </c>
      <c r="G8832" s="179">
        <f t="shared" si="411"/>
        <v>0</v>
      </c>
      <c r="H8832" s="179">
        <f t="shared" si="412"/>
        <v>0</v>
      </c>
      <c r="I8832" s="179">
        <f t="shared" si="413"/>
        <v>0</v>
      </c>
    </row>
    <row r="8833" spans="1:9" ht="15.75" thickBot="1">
      <c r="A8833" s="398"/>
      <c r="B8833" s="333">
        <v>20</v>
      </c>
      <c r="C8833" s="334">
        <v>673.85</v>
      </c>
      <c r="D8833" s="335" t="s">
        <v>384</v>
      </c>
      <c r="E8833" s="335" t="s">
        <v>386</v>
      </c>
      <c r="F8833" s="335" t="s">
        <v>867</v>
      </c>
      <c r="G8833" s="179">
        <f t="shared" si="411"/>
        <v>673.85</v>
      </c>
      <c r="H8833" s="179">
        <f t="shared" si="412"/>
        <v>0</v>
      </c>
      <c r="I8833" s="179">
        <f t="shared" si="413"/>
        <v>673.85</v>
      </c>
    </row>
    <row r="8834" spans="1:9" ht="15.75" thickBot="1">
      <c r="A8834" s="398"/>
      <c r="B8834" s="333">
        <v>12</v>
      </c>
      <c r="C8834" s="334">
        <v>356.28</v>
      </c>
      <c r="D8834" s="335" t="s">
        <v>384</v>
      </c>
      <c r="E8834" s="335" t="s">
        <v>386</v>
      </c>
      <c r="F8834" s="335" t="s">
        <v>868</v>
      </c>
      <c r="G8834" s="179">
        <f t="shared" si="411"/>
        <v>356.28</v>
      </c>
      <c r="H8834" s="179">
        <f t="shared" si="412"/>
        <v>0</v>
      </c>
      <c r="I8834" s="179">
        <f t="shared" si="413"/>
        <v>356.28</v>
      </c>
    </row>
    <row r="8835" spans="1:9" ht="15.75" thickBot="1">
      <c r="A8835" s="398"/>
      <c r="B8835" s="333">
        <v>65</v>
      </c>
      <c r="C8835" s="334">
        <v>2162.56</v>
      </c>
      <c r="D8835" s="335" t="s">
        <v>384</v>
      </c>
      <c r="E8835" s="335" t="s">
        <v>386</v>
      </c>
      <c r="F8835" s="335" t="s">
        <v>838</v>
      </c>
      <c r="G8835" s="179">
        <f t="shared" si="411"/>
        <v>2162.56</v>
      </c>
      <c r="H8835" s="179">
        <f t="shared" si="412"/>
        <v>0</v>
      </c>
      <c r="I8835" s="179">
        <f t="shared" si="413"/>
        <v>2162.56</v>
      </c>
    </row>
    <row r="8836" spans="1:9" ht="15.75" thickBot="1">
      <c r="A8836" s="398"/>
      <c r="B8836" s="333">
        <v>86.67</v>
      </c>
      <c r="C8836" s="334">
        <v>3500</v>
      </c>
      <c r="D8836" s="335" t="s">
        <v>385</v>
      </c>
      <c r="E8836" s="335" t="s">
        <v>386</v>
      </c>
      <c r="F8836" s="335" t="s">
        <v>918</v>
      </c>
      <c r="G8836" s="179">
        <f t="shared" si="411"/>
        <v>0</v>
      </c>
      <c r="H8836" s="179">
        <f t="shared" si="412"/>
        <v>3500</v>
      </c>
      <c r="I8836" s="179">
        <f t="shared" si="413"/>
        <v>3500</v>
      </c>
    </row>
    <row r="8837" spans="1:9" ht="15.75" thickBot="1">
      <c r="A8837" s="398"/>
      <c r="B8837" s="333">
        <v>70.67</v>
      </c>
      <c r="C8837" s="334">
        <v>2853.87</v>
      </c>
      <c r="D8837" s="335" t="s">
        <v>385</v>
      </c>
      <c r="E8837" s="335" t="s">
        <v>386</v>
      </c>
      <c r="F8837" s="335" t="s">
        <v>919</v>
      </c>
      <c r="G8837" s="179">
        <f t="shared" ref="G8837:G8900" si="414">IF(D8837="REG",C8837,0)</f>
        <v>0</v>
      </c>
      <c r="H8837" s="179">
        <f t="shared" ref="H8837:H8900" si="415">IF(D8837="SAL",C8837,0)</f>
        <v>2853.87</v>
      </c>
      <c r="I8837" s="179">
        <f t="shared" ref="I8837:I8900" si="416">+G8837+H8837</f>
        <v>2853.87</v>
      </c>
    </row>
    <row r="8838" spans="1:9" ht="15.75" thickBot="1">
      <c r="A8838" s="398"/>
      <c r="B8838" s="333">
        <v>86.67</v>
      </c>
      <c r="C8838" s="334">
        <v>3500</v>
      </c>
      <c r="D8838" s="335" t="s">
        <v>385</v>
      </c>
      <c r="E8838" s="335" t="s">
        <v>386</v>
      </c>
      <c r="F8838" s="335" t="s">
        <v>920</v>
      </c>
      <c r="G8838" s="179">
        <f t="shared" si="414"/>
        <v>0</v>
      </c>
      <c r="H8838" s="179">
        <f t="shared" si="415"/>
        <v>3500</v>
      </c>
      <c r="I8838" s="179">
        <f t="shared" si="416"/>
        <v>3500</v>
      </c>
    </row>
    <row r="8839" spans="1:9" ht="15.75" thickBot="1">
      <c r="A8839" s="398"/>
      <c r="B8839" s="333">
        <v>38.67</v>
      </c>
      <c r="C8839" s="334">
        <v>1561.61</v>
      </c>
      <c r="D8839" s="335" t="s">
        <v>385</v>
      </c>
      <c r="E8839" s="335" t="s">
        <v>386</v>
      </c>
      <c r="F8839" s="335" t="s">
        <v>858</v>
      </c>
      <c r="G8839" s="179">
        <f t="shared" si="414"/>
        <v>0</v>
      </c>
      <c r="H8839" s="179">
        <f t="shared" si="415"/>
        <v>1561.61</v>
      </c>
      <c r="I8839" s="179">
        <f t="shared" si="416"/>
        <v>1561.61</v>
      </c>
    </row>
    <row r="8840" spans="1:9" ht="15.75" thickBot="1">
      <c r="A8840" s="398"/>
      <c r="B8840" s="333">
        <v>22</v>
      </c>
      <c r="C8840" s="334">
        <v>730.74</v>
      </c>
      <c r="D8840" s="335" t="s">
        <v>834</v>
      </c>
      <c r="E8840" s="335" t="s">
        <v>386</v>
      </c>
      <c r="F8840" s="335" t="s">
        <v>868</v>
      </c>
      <c r="G8840" s="179">
        <f t="shared" si="414"/>
        <v>0</v>
      </c>
      <c r="H8840" s="179">
        <f t="shared" si="415"/>
        <v>0</v>
      </c>
      <c r="I8840" s="179">
        <f t="shared" si="416"/>
        <v>0</v>
      </c>
    </row>
    <row r="8841" spans="1:9" ht="15.75" thickBot="1">
      <c r="A8841" s="398"/>
      <c r="B8841" s="333">
        <v>10</v>
      </c>
      <c r="C8841" s="334">
        <v>232.1</v>
      </c>
      <c r="D8841" s="335" t="s">
        <v>834</v>
      </c>
      <c r="E8841" s="335" t="s">
        <v>386</v>
      </c>
      <c r="F8841" s="335" t="s">
        <v>858</v>
      </c>
      <c r="G8841" s="179">
        <f t="shared" si="414"/>
        <v>0</v>
      </c>
      <c r="H8841" s="179">
        <f t="shared" si="415"/>
        <v>0</v>
      </c>
      <c r="I8841" s="179">
        <f t="shared" si="416"/>
        <v>0</v>
      </c>
    </row>
    <row r="8842" spans="1:9" ht="15.75" thickBot="1">
      <c r="A8842" s="399"/>
      <c r="B8842" s="333">
        <v>0</v>
      </c>
      <c r="C8842" s="334">
        <v>1331.89</v>
      </c>
      <c r="D8842" s="335" t="s">
        <v>393</v>
      </c>
      <c r="E8842" s="335" t="s">
        <v>386</v>
      </c>
      <c r="F8842" s="335" t="s">
        <v>859</v>
      </c>
      <c r="G8842" s="179">
        <f t="shared" si="414"/>
        <v>0</v>
      </c>
      <c r="H8842" s="179">
        <f t="shared" si="415"/>
        <v>0</v>
      </c>
      <c r="I8842" s="179">
        <f t="shared" si="416"/>
        <v>0</v>
      </c>
    </row>
    <row r="8843" spans="1:9" ht="15.75" thickBot="1">
      <c r="A8843" s="336" t="s">
        <v>1131</v>
      </c>
      <c r="B8843" s="337">
        <v>628.67999999999995</v>
      </c>
      <c r="C8843" s="338">
        <v>24127.05</v>
      </c>
      <c r="D8843" s="394"/>
      <c r="E8843" s="395"/>
      <c r="F8843" s="396"/>
      <c r="G8843" s="179">
        <f t="shared" si="414"/>
        <v>0</v>
      </c>
      <c r="H8843" s="179">
        <f t="shared" si="415"/>
        <v>0</v>
      </c>
      <c r="I8843" s="179">
        <f t="shared" si="416"/>
        <v>0</v>
      </c>
    </row>
    <row r="8844" spans="1:9" ht="15.75" thickBot="1">
      <c r="A8844" s="397" t="s">
        <v>1132</v>
      </c>
      <c r="B8844" s="333">
        <v>112</v>
      </c>
      <c r="C8844" s="334">
        <v>3150.15</v>
      </c>
      <c r="D8844" s="335" t="s">
        <v>391</v>
      </c>
      <c r="E8844" s="335" t="s">
        <v>386</v>
      </c>
      <c r="F8844" s="335" t="s">
        <v>838</v>
      </c>
      <c r="G8844" s="179">
        <f t="shared" si="414"/>
        <v>0</v>
      </c>
      <c r="H8844" s="179">
        <f t="shared" si="415"/>
        <v>0</v>
      </c>
      <c r="I8844" s="179">
        <f t="shared" si="416"/>
        <v>0</v>
      </c>
    </row>
    <row r="8845" spans="1:9" ht="15.75" thickBot="1">
      <c r="A8845" s="398"/>
      <c r="B8845" s="333">
        <v>112</v>
      </c>
      <c r="C8845" s="334">
        <v>3150.15</v>
      </c>
      <c r="D8845" s="335" t="s">
        <v>391</v>
      </c>
      <c r="E8845" s="335" t="s">
        <v>386</v>
      </c>
      <c r="F8845" s="335" t="s">
        <v>858</v>
      </c>
      <c r="G8845" s="179">
        <f t="shared" si="414"/>
        <v>0</v>
      </c>
      <c r="H8845" s="179">
        <f t="shared" si="415"/>
        <v>0</v>
      </c>
      <c r="I8845" s="179">
        <f t="shared" si="416"/>
        <v>0</v>
      </c>
    </row>
    <row r="8846" spans="1:9" ht="15.75" thickBot="1">
      <c r="A8846" s="398"/>
      <c r="B8846" s="333">
        <v>4</v>
      </c>
      <c r="C8846" s="334">
        <v>164.76</v>
      </c>
      <c r="D8846" s="335" t="s">
        <v>387</v>
      </c>
      <c r="E8846" s="335" t="s">
        <v>386</v>
      </c>
      <c r="F8846" s="335" t="s">
        <v>872</v>
      </c>
      <c r="G8846" s="179">
        <f t="shared" si="414"/>
        <v>0</v>
      </c>
      <c r="H8846" s="179">
        <f t="shared" si="415"/>
        <v>0</v>
      </c>
      <c r="I8846" s="179">
        <f t="shared" si="416"/>
        <v>0</v>
      </c>
    </row>
    <row r="8847" spans="1:9" ht="15.75" thickBot="1">
      <c r="A8847" s="398"/>
      <c r="B8847" s="333">
        <v>4</v>
      </c>
      <c r="C8847" s="334">
        <v>164.76</v>
      </c>
      <c r="D8847" s="335" t="s">
        <v>387</v>
      </c>
      <c r="E8847" s="335" t="s">
        <v>386</v>
      </c>
      <c r="F8847" s="335" t="s">
        <v>858</v>
      </c>
      <c r="G8847" s="179">
        <f t="shared" si="414"/>
        <v>0</v>
      </c>
      <c r="H8847" s="179">
        <f t="shared" si="415"/>
        <v>0</v>
      </c>
      <c r="I8847" s="179">
        <f t="shared" si="416"/>
        <v>0</v>
      </c>
    </row>
    <row r="8848" spans="1:9" ht="15.75" thickBot="1">
      <c r="A8848" s="398"/>
      <c r="B8848" s="333">
        <v>2</v>
      </c>
      <c r="C8848" s="334">
        <v>43.6</v>
      </c>
      <c r="D8848" s="335" t="s">
        <v>384</v>
      </c>
      <c r="E8848" s="335" t="s">
        <v>386</v>
      </c>
      <c r="F8848" s="335" t="s">
        <v>867</v>
      </c>
      <c r="G8848" s="179">
        <f t="shared" si="414"/>
        <v>43.6</v>
      </c>
      <c r="H8848" s="179">
        <f t="shared" si="415"/>
        <v>0</v>
      </c>
      <c r="I8848" s="179">
        <f t="shared" si="416"/>
        <v>43.6</v>
      </c>
    </row>
    <row r="8849" spans="1:9" ht="15.75" thickBot="1">
      <c r="A8849" s="398"/>
      <c r="B8849" s="333">
        <v>28.5</v>
      </c>
      <c r="C8849" s="334">
        <v>650.20000000000005</v>
      </c>
      <c r="D8849" s="335" t="s">
        <v>384</v>
      </c>
      <c r="E8849" s="335" t="s">
        <v>386</v>
      </c>
      <c r="F8849" s="335" t="s">
        <v>868</v>
      </c>
      <c r="G8849" s="179">
        <f t="shared" si="414"/>
        <v>650.20000000000005</v>
      </c>
      <c r="H8849" s="179">
        <f t="shared" si="415"/>
        <v>0</v>
      </c>
      <c r="I8849" s="179">
        <f t="shared" si="416"/>
        <v>650.20000000000005</v>
      </c>
    </row>
    <row r="8850" spans="1:9" ht="15.75" thickBot="1">
      <c r="A8850" s="398"/>
      <c r="B8850" s="333">
        <v>14</v>
      </c>
      <c r="C8850" s="334">
        <v>305.2</v>
      </c>
      <c r="D8850" s="335" t="s">
        <v>384</v>
      </c>
      <c r="E8850" s="335" t="s">
        <v>386</v>
      </c>
      <c r="F8850" s="335" t="s">
        <v>838</v>
      </c>
      <c r="G8850" s="179">
        <f t="shared" si="414"/>
        <v>305.2</v>
      </c>
      <c r="H8850" s="179">
        <f t="shared" si="415"/>
        <v>0</v>
      </c>
      <c r="I8850" s="179">
        <f t="shared" si="416"/>
        <v>305.2</v>
      </c>
    </row>
    <row r="8851" spans="1:9" ht="15.75" thickBot="1">
      <c r="A8851" s="398"/>
      <c r="B8851" s="333">
        <v>62</v>
      </c>
      <c r="C8851" s="334">
        <v>1702.52</v>
      </c>
      <c r="D8851" s="335" t="s">
        <v>384</v>
      </c>
      <c r="E8851" s="335" t="s">
        <v>386</v>
      </c>
      <c r="F8851" s="335" t="s">
        <v>872</v>
      </c>
      <c r="G8851" s="179">
        <f t="shared" si="414"/>
        <v>1702.52</v>
      </c>
      <c r="H8851" s="179">
        <f t="shared" si="415"/>
        <v>0</v>
      </c>
      <c r="I8851" s="179">
        <f t="shared" si="416"/>
        <v>1702.52</v>
      </c>
    </row>
    <row r="8852" spans="1:9" ht="15.75" thickBot="1">
      <c r="A8852" s="398"/>
      <c r="B8852" s="333">
        <v>40</v>
      </c>
      <c r="C8852" s="334">
        <v>1098.4000000000001</v>
      </c>
      <c r="D8852" s="335" t="s">
        <v>384</v>
      </c>
      <c r="E8852" s="335" t="s">
        <v>386</v>
      </c>
      <c r="F8852" s="335" t="s">
        <v>858</v>
      </c>
      <c r="G8852" s="179">
        <f t="shared" si="414"/>
        <v>1098.4000000000001</v>
      </c>
      <c r="H8852" s="179">
        <f t="shared" si="415"/>
        <v>0</v>
      </c>
      <c r="I8852" s="179">
        <f t="shared" si="416"/>
        <v>1098.4000000000001</v>
      </c>
    </row>
    <row r="8853" spans="1:9" ht="15.75" thickBot="1">
      <c r="A8853" s="398"/>
      <c r="B8853" s="333">
        <v>8</v>
      </c>
      <c r="C8853" s="334">
        <v>241.94</v>
      </c>
      <c r="D8853" s="335" t="s">
        <v>834</v>
      </c>
      <c r="E8853" s="335" t="s">
        <v>386</v>
      </c>
      <c r="F8853" s="335" t="s">
        <v>867</v>
      </c>
      <c r="G8853" s="179">
        <f t="shared" si="414"/>
        <v>0</v>
      </c>
      <c r="H8853" s="179">
        <f t="shared" si="415"/>
        <v>0</v>
      </c>
      <c r="I8853" s="179">
        <f t="shared" si="416"/>
        <v>0</v>
      </c>
    </row>
    <row r="8854" spans="1:9" ht="15.75" thickBot="1">
      <c r="A8854" s="398"/>
      <c r="B8854" s="333">
        <v>27</v>
      </c>
      <c r="C8854" s="334">
        <v>595.65</v>
      </c>
      <c r="D8854" s="335" t="s">
        <v>834</v>
      </c>
      <c r="E8854" s="335" t="s">
        <v>386</v>
      </c>
      <c r="F8854" s="335" t="s">
        <v>868</v>
      </c>
      <c r="G8854" s="179">
        <f t="shared" si="414"/>
        <v>0</v>
      </c>
      <c r="H8854" s="179">
        <f t="shared" si="415"/>
        <v>0</v>
      </c>
      <c r="I8854" s="179">
        <f t="shared" si="416"/>
        <v>0</v>
      </c>
    </row>
    <row r="8855" spans="1:9" ht="15.75" thickBot="1">
      <c r="A8855" s="398"/>
      <c r="B8855" s="333">
        <v>11.5</v>
      </c>
      <c r="C8855" s="334">
        <v>266.92</v>
      </c>
      <c r="D8855" s="335" t="s">
        <v>834</v>
      </c>
      <c r="E8855" s="335" t="s">
        <v>386</v>
      </c>
      <c r="F8855" s="335" t="s">
        <v>858</v>
      </c>
      <c r="G8855" s="179">
        <f t="shared" si="414"/>
        <v>0</v>
      </c>
      <c r="H8855" s="179">
        <f t="shared" si="415"/>
        <v>0</v>
      </c>
      <c r="I8855" s="179">
        <f t="shared" si="416"/>
        <v>0</v>
      </c>
    </row>
    <row r="8856" spans="1:9" ht="15.75" thickBot="1">
      <c r="A8856" s="399"/>
      <c r="B8856" s="333">
        <v>0</v>
      </c>
      <c r="C8856" s="334">
        <v>346.5</v>
      </c>
      <c r="D8856" s="335" t="s">
        <v>393</v>
      </c>
      <c r="E8856" s="335" t="s">
        <v>386</v>
      </c>
      <c r="F8856" s="335" t="s">
        <v>859</v>
      </c>
      <c r="G8856" s="179">
        <f t="shared" si="414"/>
        <v>0</v>
      </c>
      <c r="H8856" s="179">
        <f t="shared" si="415"/>
        <v>0</v>
      </c>
      <c r="I8856" s="179">
        <f t="shared" si="416"/>
        <v>0</v>
      </c>
    </row>
    <row r="8857" spans="1:9" ht="15.75" thickBot="1">
      <c r="A8857" s="336" t="s">
        <v>1132</v>
      </c>
      <c r="B8857" s="337">
        <v>425</v>
      </c>
      <c r="C8857" s="338">
        <v>11880.75</v>
      </c>
      <c r="D8857" s="394"/>
      <c r="E8857" s="395"/>
      <c r="F8857" s="396"/>
      <c r="G8857" s="179">
        <f t="shared" si="414"/>
        <v>0</v>
      </c>
      <c r="H8857" s="179">
        <f t="shared" si="415"/>
        <v>0</v>
      </c>
      <c r="I8857" s="179">
        <f t="shared" si="416"/>
        <v>0</v>
      </c>
    </row>
    <row r="8858" spans="1:9" ht="15.75" thickBot="1">
      <c r="A8858" s="397" t="s">
        <v>1133</v>
      </c>
      <c r="B8858" s="333">
        <v>144</v>
      </c>
      <c r="C8858" s="334">
        <v>3908.35</v>
      </c>
      <c r="D8858" s="335" t="s">
        <v>391</v>
      </c>
      <c r="E8858" s="335" t="s">
        <v>386</v>
      </c>
      <c r="F8858" s="335" t="s">
        <v>838</v>
      </c>
      <c r="G8858" s="179">
        <f t="shared" si="414"/>
        <v>0</v>
      </c>
      <c r="H8858" s="179">
        <f t="shared" si="415"/>
        <v>0</v>
      </c>
      <c r="I8858" s="179">
        <f t="shared" si="416"/>
        <v>0</v>
      </c>
    </row>
    <row r="8859" spans="1:9" ht="15.75" thickBot="1">
      <c r="A8859" s="398"/>
      <c r="B8859" s="333">
        <v>144</v>
      </c>
      <c r="C8859" s="334">
        <v>3908.35</v>
      </c>
      <c r="D8859" s="335" t="s">
        <v>391</v>
      </c>
      <c r="E8859" s="335" t="s">
        <v>386</v>
      </c>
      <c r="F8859" s="335" t="s">
        <v>858</v>
      </c>
      <c r="G8859" s="179">
        <f t="shared" si="414"/>
        <v>0</v>
      </c>
      <c r="H8859" s="179">
        <f t="shared" si="415"/>
        <v>0</v>
      </c>
      <c r="I8859" s="179">
        <f t="shared" si="416"/>
        <v>0</v>
      </c>
    </row>
    <row r="8860" spans="1:9" ht="15.75" thickBot="1">
      <c r="A8860" s="398"/>
      <c r="B8860" s="333">
        <v>11</v>
      </c>
      <c r="C8860" s="334">
        <v>673.09</v>
      </c>
      <c r="D8860" s="335" t="s">
        <v>387</v>
      </c>
      <c r="E8860" s="335" t="s">
        <v>386</v>
      </c>
      <c r="F8860" s="335" t="s">
        <v>867</v>
      </c>
      <c r="G8860" s="179">
        <f t="shared" si="414"/>
        <v>0</v>
      </c>
      <c r="H8860" s="179">
        <f t="shared" si="415"/>
        <v>0</v>
      </c>
      <c r="I8860" s="179">
        <f t="shared" si="416"/>
        <v>0</v>
      </c>
    </row>
    <row r="8861" spans="1:9" ht="15.75" thickBot="1">
      <c r="A8861" s="398"/>
      <c r="B8861" s="333">
        <v>51</v>
      </c>
      <c r="C8861" s="334">
        <v>2080.4699999999998</v>
      </c>
      <c r="D8861" s="335" t="s">
        <v>384</v>
      </c>
      <c r="E8861" s="335" t="s">
        <v>386</v>
      </c>
      <c r="F8861" s="335" t="s">
        <v>867</v>
      </c>
      <c r="G8861" s="179">
        <f t="shared" si="414"/>
        <v>2080.4699999999998</v>
      </c>
      <c r="H8861" s="179">
        <f t="shared" si="415"/>
        <v>0</v>
      </c>
      <c r="I8861" s="179">
        <f t="shared" si="416"/>
        <v>2080.4699999999998</v>
      </c>
    </row>
    <row r="8862" spans="1:9" ht="15.75" thickBot="1">
      <c r="A8862" s="398"/>
      <c r="B8862" s="333">
        <v>11</v>
      </c>
      <c r="C8862" s="334">
        <v>181.5</v>
      </c>
      <c r="D8862" s="335" t="s">
        <v>384</v>
      </c>
      <c r="E8862" s="335" t="s">
        <v>386</v>
      </c>
      <c r="F8862" s="335" t="s">
        <v>838</v>
      </c>
      <c r="G8862" s="179">
        <f t="shared" si="414"/>
        <v>181.5</v>
      </c>
      <c r="H8862" s="179">
        <f t="shared" si="415"/>
        <v>0</v>
      </c>
      <c r="I8862" s="179">
        <f t="shared" si="416"/>
        <v>181.5</v>
      </c>
    </row>
    <row r="8863" spans="1:9" ht="15.75" thickBot="1">
      <c r="A8863" s="398"/>
      <c r="B8863" s="333">
        <v>11.25</v>
      </c>
      <c r="C8863" s="334">
        <v>315.69</v>
      </c>
      <c r="D8863" s="335" t="s">
        <v>834</v>
      </c>
      <c r="E8863" s="335" t="s">
        <v>386</v>
      </c>
      <c r="F8863" s="335" t="s">
        <v>867</v>
      </c>
      <c r="G8863" s="179">
        <f t="shared" si="414"/>
        <v>0</v>
      </c>
      <c r="H8863" s="179">
        <f t="shared" si="415"/>
        <v>0</v>
      </c>
      <c r="I8863" s="179">
        <f t="shared" si="416"/>
        <v>0</v>
      </c>
    </row>
    <row r="8864" spans="1:9" ht="15.75" thickBot="1">
      <c r="A8864" s="398"/>
      <c r="B8864" s="333">
        <v>10</v>
      </c>
      <c r="C8864" s="334">
        <v>232.1</v>
      </c>
      <c r="D8864" s="335" t="s">
        <v>834</v>
      </c>
      <c r="E8864" s="335" t="s">
        <v>386</v>
      </c>
      <c r="F8864" s="335" t="s">
        <v>868</v>
      </c>
      <c r="G8864" s="179">
        <f t="shared" si="414"/>
        <v>0</v>
      </c>
      <c r="H8864" s="179">
        <f t="shared" si="415"/>
        <v>0</v>
      </c>
      <c r="I8864" s="179">
        <f t="shared" si="416"/>
        <v>0</v>
      </c>
    </row>
    <row r="8865" spans="1:9" ht="15.75" thickBot="1">
      <c r="A8865" s="398"/>
      <c r="B8865" s="333">
        <v>3.75</v>
      </c>
      <c r="C8865" s="334">
        <v>94.9</v>
      </c>
      <c r="D8865" s="335" t="s">
        <v>834</v>
      </c>
      <c r="E8865" s="335" t="s">
        <v>386</v>
      </c>
      <c r="F8865" s="335" t="s">
        <v>838</v>
      </c>
      <c r="G8865" s="179">
        <f t="shared" si="414"/>
        <v>0</v>
      </c>
      <c r="H8865" s="179">
        <f t="shared" si="415"/>
        <v>0</v>
      </c>
      <c r="I8865" s="179">
        <f t="shared" si="416"/>
        <v>0</v>
      </c>
    </row>
    <row r="8866" spans="1:9" ht="15.75" thickBot="1">
      <c r="A8866" s="398"/>
      <c r="B8866" s="333">
        <v>16</v>
      </c>
      <c r="C8866" s="334">
        <v>457.44</v>
      </c>
      <c r="D8866" s="335" t="s">
        <v>834</v>
      </c>
      <c r="E8866" s="335" t="s">
        <v>386</v>
      </c>
      <c r="F8866" s="335" t="s">
        <v>872</v>
      </c>
      <c r="G8866" s="179">
        <f t="shared" si="414"/>
        <v>0</v>
      </c>
      <c r="H8866" s="179">
        <f t="shared" si="415"/>
        <v>0</v>
      </c>
      <c r="I8866" s="179">
        <f t="shared" si="416"/>
        <v>0</v>
      </c>
    </row>
    <row r="8867" spans="1:9" ht="15.75" thickBot="1">
      <c r="A8867" s="398"/>
      <c r="B8867" s="333">
        <v>8</v>
      </c>
      <c r="C8867" s="334">
        <v>245.02</v>
      </c>
      <c r="D8867" s="335" t="s">
        <v>834</v>
      </c>
      <c r="E8867" s="335" t="s">
        <v>386</v>
      </c>
      <c r="F8867" s="335" t="s">
        <v>858</v>
      </c>
      <c r="G8867" s="179">
        <f t="shared" si="414"/>
        <v>0</v>
      </c>
      <c r="H8867" s="179">
        <f t="shared" si="415"/>
        <v>0</v>
      </c>
      <c r="I8867" s="179">
        <f t="shared" si="416"/>
        <v>0</v>
      </c>
    </row>
    <row r="8868" spans="1:9" ht="15.75" thickBot="1">
      <c r="A8868" s="399"/>
      <c r="B8868" s="333">
        <v>0</v>
      </c>
      <c r="C8868" s="334">
        <v>1429.35</v>
      </c>
      <c r="D8868" s="335" t="s">
        <v>393</v>
      </c>
      <c r="E8868" s="335" t="s">
        <v>386</v>
      </c>
      <c r="F8868" s="335" t="s">
        <v>859</v>
      </c>
      <c r="G8868" s="179">
        <f t="shared" si="414"/>
        <v>0</v>
      </c>
      <c r="H8868" s="179">
        <f t="shared" si="415"/>
        <v>0</v>
      </c>
      <c r="I8868" s="179">
        <f t="shared" si="416"/>
        <v>0</v>
      </c>
    </row>
    <row r="8869" spans="1:9" ht="15.75" thickBot="1">
      <c r="A8869" s="336" t="s">
        <v>1133</v>
      </c>
      <c r="B8869" s="337">
        <v>410</v>
      </c>
      <c r="C8869" s="338">
        <v>13526.26</v>
      </c>
      <c r="D8869" s="394"/>
      <c r="E8869" s="395"/>
      <c r="F8869" s="396"/>
      <c r="G8869" s="179">
        <f t="shared" si="414"/>
        <v>0</v>
      </c>
      <c r="H8869" s="179">
        <f t="shared" si="415"/>
        <v>0</v>
      </c>
      <c r="I8869" s="179">
        <f t="shared" si="416"/>
        <v>0</v>
      </c>
    </row>
    <row r="8870" spans="1:9" ht="15.75" thickBot="1">
      <c r="A8870" s="397" t="s">
        <v>579</v>
      </c>
      <c r="B8870" s="333">
        <v>16</v>
      </c>
      <c r="C8870" s="334">
        <v>313.51</v>
      </c>
      <c r="D8870" s="335" t="s">
        <v>391</v>
      </c>
      <c r="E8870" s="335" t="s">
        <v>386</v>
      </c>
      <c r="F8870" s="335" t="s">
        <v>807</v>
      </c>
      <c r="G8870" s="179">
        <f t="shared" si="414"/>
        <v>0</v>
      </c>
      <c r="H8870" s="179">
        <f t="shared" si="415"/>
        <v>0</v>
      </c>
      <c r="I8870" s="179">
        <f t="shared" si="416"/>
        <v>0</v>
      </c>
    </row>
    <row r="8871" spans="1:9" ht="15.75" thickBot="1">
      <c r="A8871" s="398"/>
      <c r="B8871" s="333">
        <v>8</v>
      </c>
      <c r="C8871" s="334">
        <v>156.76</v>
      </c>
      <c r="D8871" s="335" t="s">
        <v>391</v>
      </c>
      <c r="E8871" s="335" t="s">
        <v>386</v>
      </c>
      <c r="F8871" s="335" t="s">
        <v>837</v>
      </c>
      <c r="G8871" s="179">
        <f t="shared" si="414"/>
        <v>0</v>
      </c>
      <c r="H8871" s="179">
        <f t="shared" si="415"/>
        <v>0</v>
      </c>
      <c r="I8871" s="179">
        <f t="shared" si="416"/>
        <v>0</v>
      </c>
    </row>
    <row r="8872" spans="1:9" ht="15.75" thickBot="1">
      <c r="A8872" s="398"/>
      <c r="B8872" s="333">
        <v>8</v>
      </c>
      <c r="C8872" s="334">
        <v>156.76</v>
      </c>
      <c r="D8872" s="335" t="s">
        <v>391</v>
      </c>
      <c r="E8872" s="335" t="s">
        <v>386</v>
      </c>
      <c r="F8872" s="335" t="s">
        <v>835</v>
      </c>
      <c r="G8872" s="179">
        <f t="shared" si="414"/>
        <v>0</v>
      </c>
      <c r="H8872" s="179">
        <f t="shared" si="415"/>
        <v>0</v>
      </c>
      <c r="I8872" s="179">
        <f t="shared" si="416"/>
        <v>0</v>
      </c>
    </row>
    <row r="8873" spans="1:9" ht="15.75" thickBot="1">
      <c r="A8873" s="398"/>
      <c r="B8873" s="333">
        <v>8</v>
      </c>
      <c r="C8873" s="334">
        <v>163.03</v>
      </c>
      <c r="D8873" s="335" t="s">
        <v>391</v>
      </c>
      <c r="E8873" s="335" t="s">
        <v>386</v>
      </c>
      <c r="F8873" s="335" t="s">
        <v>845</v>
      </c>
      <c r="G8873" s="179">
        <f t="shared" si="414"/>
        <v>0</v>
      </c>
      <c r="H8873" s="179">
        <f t="shared" si="415"/>
        <v>0</v>
      </c>
      <c r="I8873" s="179">
        <f t="shared" si="416"/>
        <v>0</v>
      </c>
    </row>
    <row r="8874" spans="1:9" ht="15.75" thickBot="1">
      <c r="A8874" s="398"/>
      <c r="B8874" s="333">
        <v>8</v>
      </c>
      <c r="C8874" s="334">
        <v>163.03</v>
      </c>
      <c r="D8874" s="335" t="s">
        <v>391</v>
      </c>
      <c r="E8874" s="335" t="s">
        <v>386</v>
      </c>
      <c r="F8874" s="335" t="s">
        <v>881</v>
      </c>
      <c r="G8874" s="179">
        <f t="shared" si="414"/>
        <v>0</v>
      </c>
      <c r="H8874" s="179">
        <f t="shared" si="415"/>
        <v>0</v>
      </c>
      <c r="I8874" s="179">
        <f t="shared" si="416"/>
        <v>0</v>
      </c>
    </row>
    <row r="8875" spans="1:9" ht="15.75" thickBot="1">
      <c r="A8875" s="398"/>
      <c r="B8875" s="333">
        <v>0.25</v>
      </c>
      <c r="C8875" s="334">
        <v>7.35</v>
      </c>
      <c r="D8875" s="335" t="s">
        <v>387</v>
      </c>
      <c r="E8875" s="335" t="s">
        <v>386</v>
      </c>
      <c r="F8875" s="335" t="s">
        <v>807</v>
      </c>
      <c r="G8875" s="179">
        <f t="shared" si="414"/>
        <v>0</v>
      </c>
      <c r="H8875" s="179">
        <f t="shared" si="415"/>
        <v>0</v>
      </c>
      <c r="I8875" s="179">
        <f t="shared" si="416"/>
        <v>0</v>
      </c>
    </row>
    <row r="8876" spans="1:9" ht="15.75" thickBot="1">
      <c r="A8876" s="398"/>
      <c r="B8876" s="333">
        <v>7.75</v>
      </c>
      <c r="C8876" s="334">
        <v>227.78</v>
      </c>
      <c r="D8876" s="335" t="s">
        <v>387</v>
      </c>
      <c r="E8876" s="335" t="s">
        <v>386</v>
      </c>
      <c r="F8876" s="335" t="s">
        <v>837</v>
      </c>
      <c r="G8876" s="179">
        <f t="shared" si="414"/>
        <v>0</v>
      </c>
      <c r="H8876" s="179">
        <f t="shared" si="415"/>
        <v>0</v>
      </c>
      <c r="I8876" s="179">
        <f t="shared" si="416"/>
        <v>0</v>
      </c>
    </row>
    <row r="8877" spans="1:9" ht="15.75" thickBot="1">
      <c r="A8877" s="398"/>
      <c r="B8877" s="333">
        <v>4.5</v>
      </c>
      <c r="C8877" s="334">
        <v>132.26</v>
      </c>
      <c r="D8877" s="335" t="s">
        <v>387</v>
      </c>
      <c r="E8877" s="335" t="s">
        <v>386</v>
      </c>
      <c r="F8877" s="335" t="s">
        <v>811</v>
      </c>
      <c r="G8877" s="179">
        <f t="shared" si="414"/>
        <v>0</v>
      </c>
      <c r="H8877" s="179">
        <f t="shared" si="415"/>
        <v>0</v>
      </c>
      <c r="I8877" s="179">
        <f t="shared" si="416"/>
        <v>0</v>
      </c>
    </row>
    <row r="8878" spans="1:9" ht="15.75" thickBot="1">
      <c r="A8878" s="398"/>
      <c r="B8878" s="333">
        <v>2.5</v>
      </c>
      <c r="C8878" s="334">
        <v>73.48</v>
      </c>
      <c r="D8878" s="335" t="s">
        <v>387</v>
      </c>
      <c r="E8878" s="335" t="s">
        <v>386</v>
      </c>
      <c r="F8878" s="335" t="s">
        <v>813</v>
      </c>
      <c r="G8878" s="179">
        <f t="shared" si="414"/>
        <v>0</v>
      </c>
      <c r="H8878" s="179">
        <f t="shared" si="415"/>
        <v>0</v>
      </c>
      <c r="I8878" s="179">
        <f t="shared" si="416"/>
        <v>0</v>
      </c>
    </row>
    <row r="8879" spans="1:9" ht="15.75" thickBot="1">
      <c r="A8879" s="398"/>
      <c r="B8879" s="333">
        <v>2</v>
      </c>
      <c r="C8879" s="334">
        <v>58.78</v>
      </c>
      <c r="D8879" s="335" t="s">
        <v>387</v>
      </c>
      <c r="E8879" s="335" t="s">
        <v>386</v>
      </c>
      <c r="F8879" s="335" t="s">
        <v>809</v>
      </c>
      <c r="G8879" s="179">
        <f t="shared" si="414"/>
        <v>0</v>
      </c>
      <c r="H8879" s="179">
        <f t="shared" si="415"/>
        <v>0</v>
      </c>
      <c r="I8879" s="179">
        <f t="shared" si="416"/>
        <v>0</v>
      </c>
    </row>
    <row r="8880" spans="1:9" ht="15.75" thickBot="1">
      <c r="A8880" s="398"/>
      <c r="B8880" s="333">
        <v>1.75</v>
      </c>
      <c r="C8880" s="334">
        <v>51.44</v>
      </c>
      <c r="D8880" s="335" t="s">
        <v>387</v>
      </c>
      <c r="E8880" s="335" t="s">
        <v>386</v>
      </c>
      <c r="F8880" s="335" t="s">
        <v>810</v>
      </c>
      <c r="G8880" s="179">
        <f t="shared" si="414"/>
        <v>0</v>
      </c>
      <c r="H8880" s="179">
        <f t="shared" si="415"/>
        <v>0</v>
      </c>
      <c r="I8880" s="179">
        <f t="shared" si="416"/>
        <v>0</v>
      </c>
    </row>
    <row r="8881" spans="1:9" ht="15.75" thickBot="1">
      <c r="A8881" s="398"/>
      <c r="B8881" s="333">
        <v>2.25</v>
      </c>
      <c r="C8881" s="334">
        <v>66.13</v>
      </c>
      <c r="D8881" s="335" t="s">
        <v>387</v>
      </c>
      <c r="E8881" s="335" t="s">
        <v>386</v>
      </c>
      <c r="F8881" s="335" t="s">
        <v>835</v>
      </c>
      <c r="G8881" s="179">
        <f t="shared" si="414"/>
        <v>0</v>
      </c>
      <c r="H8881" s="179">
        <f t="shared" si="415"/>
        <v>0</v>
      </c>
      <c r="I8881" s="179">
        <f t="shared" si="416"/>
        <v>0</v>
      </c>
    </row>
    <row r="8882" spans="1:9" ht="15.75" thickBot="1">
      <c r="A8882" s="398"/>
      <c r="B8882" s="333">
        <v>1</v>
      </c>
      <c r="C8882" s="334">
        <v>30.57</v>
      </c>
      <c r="D8882" s="335" t="s">
        <v>387</v>
      </c>
      <c r="E8882" s="335" t="s">
        <v>386</v>
      </c>
      <c r="F8882" s="335" t="s">
        <v>802</v>
      </c>
      <c r="G8882" s="179">
        <f t="shared" si="414"/>
        <v>0</v>
      </c>
      <c r="H8882" s="179">
        <f t="shared" si="415"/>
        <v>0</v>
      </c>
      <c r="I8882" s="179">
        <f t="shared" si="416"/>
        <v>0</v>
      </c>
    </row>
    <row r="8883" spans="1:9" ht="15.75" thickBot="1">
      <c r="A8883" s="398"/>
      <c r="B8883" s="333">
        <v>1.5</v>
      </c>
      <c r="C8883" s="334">
        <v>45.85</v>
      </c>
      <c r="D8883" s="335" t="s">
        <v>387</v>
      </c>
      <c r="E8883" s="335" t="s">
        <v>386</v>
      </c>
      <c r="F8883" s="335" t="s">
        <v>803</v>
      </c>
      <c r="G8883" s="179">
        <f t="shared" si="414"/>
        <v>0</v>
      </c>
      <c r="H8883" s="179">
        <f t="shared" si="415"/>
        <v>0</v>
      </c>
      <c r="I8883" s="179">
        <f t="shared" si="416"/>
        <v>0</v>
      </c>
    </row>
    <row r="8884" spans="1:9" ht="15.75" thickBot="1">
      <c r="A8884" s="398"/>
      <c r="B8884" s="333">
        <v>3.75</v>
      </c>
      <c r="C8884" s="334">
        <v>114.63</v>
      </c>
      <c r="D8884" s="335" t="s">
        <v>387</v>
      </c>
      <c r="E8884" s="335" t="s">
        <v>386</v>
      </c>
      <c r="F8884" s="335" t="s">
        <v>804</v>
      </c>
      <c r="G8884" s="179">
        <f t="shared" si="414"/>
        <v>0</v>
      </c>
      <c r="H8884" s="179">
        <f t="shared" si="415"/>
        <v>0</v>
      </c>
      <c r="I8884" s="179">
        <f t="shared" si="416"/>
        <v>0</v>
      </c>
    </row>
    <row r="8885" spans="1:9" ht="15.75" thickBot="1">
      <c r="A8885" s="398"/>
      <c r="B8885" s="333">
        <v>1.5</v>
      </c>
      <c r="C8885" s="334">
        <v>45.85</v>
      </c>
      <c r="D8885" s="335" t="s">
        <v>387</v>
      </c>
      <c r="E8885" s="335" t="s">
        <v>386</v>
      </c>
      <c r="F8885" s="335" t="s">
        <v>845</v>
      </c>
      <c r="G8885" s="179">
        <f t="shared" si="414"/>
        <v>0</v>
      </c>
      <c r="H8885" s="179">
        <f t="shared" si="415"/>
        <v>0</v>
      </c>
      <c r="I8885" s="179">
        <f t="shared" si="416"/>
        <v>0</v>
      </c>
    </row>
    <row r="8886" spans="1:9" ht="15.75" thickBot="1">
      <c r="A8886" s="398"/>
      <c r="B8886" s="333">
        <v>2</v>
      </c>
      <c r="C8886" s="334">
        <v>61.13</v>
      </c>
      <c r="D8886" s="335" t="s">
        <v>387</v>
      </c>
      <c r="E8886" s="335" t="s">
        <v>386</v>
      </c>
      <c r="F8886" s="335" t="s">
        <v>843</v>
      </c>
      <c r="G8886" s="179">
        <f t="shared" si="414"/>
        <v>0</v>
      </c>
      <c r="H8886" s="179">
        <f t="shared" si="415"/>
        <v>0</v>
      </c>
      <c r="I8886" s="179">
        <f t="shared" si="416"/>
        <v>0</v>
      </c>
    </row>
    <row r="8887" spans="1:9" ht="15.75" thickBot="1">
      <c r="A8887" s="398"/>
      <c r="B8887" s="333">
        <v>50.5</v>
      </c>
      <c r="C8887" s="334">
        <v>989.52</v>
      </c>
      <c r="D8887" s="335" t="s">
        <v>384</v>
      </c>
      <c r="E8887" s="335" t="s">
        <v>386</v>
      </c>
      <c r="F8887" s="335" t="s">
        <v>807</v>
      </c>
      <c r="G8887" s="179">
        <f t="shared" si="414"/>
        <v>989.52</v>
      </c>
      <c r="H8887" s="179">
        <f t="shared" si="415"/>
        <v>0</v>
      </c>
      <c r="I8887" s="179">
        <f t="shared" si="416"/>
        <v>989.52</v>
      </c>
    </row>
    <row r="8888" spans="1:9" ht="15.75" thickBot="1">
      <c r="A8888" s="398"/>
      <c r="B8888" s="333">
        <v>72</v>
      </c>
      <c r="C8888" s="334">
        <v>1410.8</v>
      </c>
      <c r="D8888" s="335" t="s">
        <v>384</v>
      </c>
      <c r="E8888" s="335" t="s">
        <v>386</v>
      </c>
      <c r="F8888" s="335" t="s">
        <v>837</v>
      </c>
      <c r="G8888" s="179">
        <f t="shared" si="414"/>
        <v>1410.8</v>
      </c>
      <c r="H8888" s="179">
        <f t="shared" si="415"/>
        <v>0</v>
      </c>
      <c r="I8888" s="179">
        <f t="shared" si="416"/>
        <v>1410.8</v>
      </c>
    </row>
    <row r="8889" spans="1:9" ht="15.75" thickBot="1">
      <c r="A8889" s="398"/>
      <c r="B8889" s="333">
        <v>78</v>
      </c>
      <c r="C8889" s="334">
        <v>1528.36</v>
      </c>
      <c r="D8889" s="335" t="s">
        <v>384</v>
      </c>
      <c r="E8889" s="335" t="s">
        <v>386</v>
      </c>
      <c r="F8889" s="335" t="s">
        <v>811</v>
      </c>
      <c r="G8889" s="179">
        <f t="shared" si="414"/>
        <v>1528.36</v>
      </c>
      <c r="H8889" s="179">
        <f t="shared" si="415"/>
        <v>0</v>
      </c>
      <c r="I8889" s="179">
        <f t="shared" si="416"/>
        <v>1528.36</v>
      </c>
    </row>
    <row r="8890" spans="1:9" ht="15.75" thickBot="1">
      <c r="A8890" s="398"/>
      <c r="B8890" s="333">
        <v>80</v>
      </c>
      <c r="C8890" s="334">
        <v>1567.55</v>
      </c>
      <c r="D8890" s="335" t="s">
        <v>384</v>
      </c>
      <c r="E8890" s="335" t="s">
        <v>386</v>
      </c>
      <c r="F8890" s="335" t="s">
        <v>813</v>
      </c>
      <c r="G8890" s="179">
        <f t="shared" si="414"/>
        <v>1567.55</v>
      </c>
      <c r="H8890" s="179">
        <f t="shared" si="415"/>
        <v>0</v>
      </c>
      <c r="I8890" s="179">
        <f t="shared" si="416"/>
        <v>1567.55</v>
      </c>
    </row>
    <row r="8891" spans="1:9" ht="15.75" thickBot="1">
      <c r="A8891" s="398"/>
      <c r="B8891" s="333">
        <v>74.25</v>
      </c>
      <c r="C8891" s="334">
        <v>1454.88</v>
      </c>
      <c r="D8891" s="335" t="s">
        <v>384</v>
      </c>
      <c r="E8891" s="335" t="s">
        <v>386</v>
      </c>
      <c r="F8891" s="335" t="s">
        <v>808</v>
      </c>
      <c r="G8891" s="179">
        <f t="shared" si="414"/>
        <v>1454.88</v>
      </c>
      <c r="H8891" s="179">
        <f t="shared" si="415"/>
        <v>0</v>
      </c>
      <c r="I8891" s="179">
        <f t="shared" si="416"/>
        <v>1454.88</v>
      </c>
    </row>
    <row r="8892" spans="1:9" ht="15.75" thickBot="1">
      <c r="A8892" s="398"/>
      <c r="B8892" s="333">
        <v>74.5</v>
      </c>
      <c r="C8892" s="334">
        <v>1459.78</v>
      </c>
      <c r="D8892" s="335" t="s">
        <v>384</v>
      </c>
      <c r="E8892" s="335" t="s">
        <v>386</v>
      </c>
      <c r="F8892" s="335" t="s">
        <v>809</v>
      </c>
      <c r="G8892" s="179">
        <f t="shared" si="414"/>
        <v>1459.78</v>
      </c>
      <c r="H8892" s="179">
        <f t="shared" si="415"/>
        <v>0</v>
      </c>
      <c r="I8892" s="179">
        <f t="shared" si="416"/>
        <v>1459.78</v>
      </c>
    </row>
    <row r="8893" spans="1:9" ht="15.75" thickBot="1">
      <c r="A8893" s="398"/>
      <c r="B8893" s="333">
        <v>80</v>
      </c>
      <c r="C8893" s="334">
        <v>1567.55</v>
      </c>
      <c r="D8893" s="335" t="s">
        <v>384</v>
      </c>
      <c r="E8893" s="335" t="s">
        <v>386</v>
      </c>
      <c r="F8893" s="335" t="s">
        <v>810</v>
      </c>
      <c r="G8893" s="179">
        <f t="shared" si="414"/>
        <v>1567.55</v>
      </c>
      <c r="H8893" s="179">
        <f t="shared" si="415"/>
        <v>0</v>
      </c>
      <c r="I8893" s="179">
        <f t="shared" si="416"/>
        <v>1567.55</v>
      </c>
    </row>
    <row r="8894" spans="1:9" ht="15.75" thickBot="1">
      <c r="A8894" s="398"/>
      <c r="B8894" s="333">
        <v>72</v>
      </c>
      <c r="C8894" s="334">
        <v>1410.8</v>
      </c>
      <c r="D8894" s="335" t="s">
        <v>384</v>
      </c>
      <c r="E8894" s="335" t="s">
        <v>386</v>
      </c>
      <c r="F8894" s="335" t="s">
        <v>835</v>
      </c>
      <c r="G8894" s="179">
        <f t="shared" si="414"/>
        <v>1410.8</v>
      </c>
      <c r="H8894" s="179">
        <f t="shared" si="415"/>
        <v>0</v>
      </c>
      <c r="I8894" s="179">
        <f t="shared" si="416"/>
        <v>1410.8</v>
      </c>
    </row>
    <row r="8895" spans="1:9" ht="15.75" thickBot="1">
      <c r="A8895" s="398"/>
      <c r="B8895" s="333">
        <v>63.5</v>
      </c>
      <c r="C8895" s="334">
        <v>1294.02</v>
      </c>
      <c r="D8895" s="335" t="s">
        <v>384</v>
      </c>
      <c r="E8895" s="335" t="s">
        <v>386</v>
      </c>
      <c r="F8895" s="335" t="s">
        <v>802</v>
      </c>
      <c r="G8895" s="179">
        <f t="shared" si="414"/>
        <v>1294.02</v>
      </c>
      <c r="H8895" s="179">
        <f t="shared" si="415"/>
        <v>0</v>
      </c>
      <c r="I8895" s="179">
        <f t="shared" si="416"/>
        <v>1294.02</v>
      </c>
    </row>
    <row r="8896" spans="1:9" ht="15.75" thickBot="1">
      <c r="A8896" s="398"/>
      <c r="B8896" s="333">
        <v>79.5</v>
      </c>
      <c r="C8896" s="334">
        <v>1620.07</v>
      </c>
      <c r="D8896" s="335" t="s">
        <v>384</v>
      </c>
      <c r="E8896" s="335" t="s">
        <v>386</v>
      </c>
      <c r="F8896" s="335" t="s">
        <v>803</v>
      </c>
      <c r="G8896" s="179">
        <f t="shared" si="414"/>
        <v>1620.07</v>
      </c>
      <c r="H8896" s="179">
        <f t="shared" si="415"/>
        <v>0</v>
      </c>
      <c r="I8896" s="179">
        <f t="shared" si="416"/>
        <v>1620.07</v>
      </c>
    </row>
    <row r="8897" spans="1:9" ht="15.75" thickBot="1">
      <c r="A8897" s="398"/>
      <c r="B8897" s="333">
        <v>79.75</v>
      </c>
      <c r="C8897" s="334">
        <v>1625.16</v>
      </c>
      <c r="D8897" s="335" t="s">
        <v>384</v>
      </c>
      <c r="E8897" s="335" t="s">
        <v>386</v>
      </c>
      <c r="F8897" s="335" t="s">
        <v>804</v>
      </c>
      <c r="G8897" s="179">
        <f t="shared" si="414"/>
        <v>1625.16</v>
      </c>
      <c r="H8897" s="179">
        <f t="shared" si="415"/>
        <v>0</v>
      </c>
      <c r="I8897" s="179">
        <f t="shared" si="416"/>
        <v>1625.16</v>
      </c>
    </row>
    <row r="8898" spans="1:9" ht="15.75" thickBot="1">
      <c r="A8898" s="398"/>
      <c r="B8898" s="333">
        <v>65.5</v>
      </c>
      <c r="C8898" s="334">
        <v>1334.77</v>
      </c>
      <c r="D8898" s="335" t="s">
        <v>384</v>
      </c>
      <c r="E8898" s="335" t="s">
        <v>386</v>
      </c>
      <c r="F8898" s="335" t="s">
        <v>845</v>
      </c>
      <c r="G8898" s="179">
        <f t="shared" si="414"/>
        <v>1334.77</v>
      </c>
      <c r="H8898" s="179">
        <f t="shared" si="415"/>
        <v>0</v>
      </c>
      <c r="I8898" s="179">
        <f t="shared" si="416"/>
        <v>1334.77</v>
      </c>
    </row>
    <row r="8899" spans="1:9" ht="15.75" thickBot="1">
      <c r="A8899" s="398"/>
      <c r="B8899" s="333">
        <v>80</v>
      </c>
      <c r="C8899" s="334">
        <v>1630.26</v>
      </c>
      <c r="D8899" s="335" t="s">
        <v>384</v>
      </c>
      <c r="E8899" s="335" t="s">
        <v>386</v>
      </c>
      <c r="F8899" s="335" t="s">
        <v>843</v>
      </c>
      <c r="G8899" s="179">
        <f t="shared" si="414"/>
        <v>1630.26</v>
      </c>
      <c r="H8899" s="179">
        <f t="shared" si="415"/>
        <v>0</v>
      </c>
      <c r="I8899" s="179">
        <f t="shared" si="416"/>
        <v>1630.26</v>
      </c>
    </row>
    <row r="8900" spans="1:9" ht="15.75" thickBot="1">
      <c r="A8900" s="398"/>
      <c r="B8900" s="333">
        <v>69.25</v>
      </c>
      <c r="C8900" s="334">
        <v>1411.19</v>
      </c>
      <c r="D8900" s="335" t="s">
        <v>384</v>
      </c>
      <c r="E8900" s="335" t="s">
        <v>386</v>
      </c>
      <c r="F8900" s="335" t="s">
        <v>894</v>
      </c>
      <c r="G8900" s="179">
        <f t="shared" si="414"/>
        <v>1411.19</v>
      </c>
      <c r="H8900" s="179">
        <f t="shared" si="415"/>
        <v>0</v>
      </c>
      <c r="I8900" s="179">
        <f t="shared" si="416"/>
        <v>1411.19</v>
      </c>
    </row>
    <row r="8901" spans="1:9" ht="15.75" thickBot="1">
      <c r="A8901" s="398"/>
      <c r="B8901" s="333">
        <v>65.75</v>
      </c>
      <c r="C8901" s="334">
        <v>1339.87</v>
      </c>
      <c r="D8901" s="335" t="s">
        <v>384</v>
      </c>
      <c r="E8901" s="335" t="s">
        <v>386</v>
      </c>
      <c r="F8901" s="335" t="s">
        <v>881</v>
      </c>
      <c r="G8901" s="179">
        <f t="shared" ref="G8901:G8964" si="417">IF(D8901="REG",C8901,0)</f>
        <v>1339.87</v>
      </c>
      <c r="H8901" s="179">
        <f t="shared" ref="H8901:H8964" si="418">IF(D8901="SAL",C8901,0)</f>
        <v>0</v>
      </c>
      <c r="I8901" s="179">
        <f t="shared" ref="I8901:I8964" si="419">+G8901+H8901</f>
        <v>1339.87</v>
      </c>
    </row>
    <row r="8902" spans="1:9" ht="15.75" thickBot="1">
      <c r="A8902" s="398"/>
      <c r="B8902" s="333">
        <v>1.5</v>
      </c>
      <c r="C8902" s="334">
        <v>29.39</v>
      </c>
      <c r="D8902" s="335" t="s">
        <v>834</v>
      </c>
      <c r="E8902" s="335" t="s">
        <v>386</v>
      </c>
      <c r="F8902" s="335" t="s">
        <v>835</v>
      </c>
      <c r="G8902" s="179">
        <f t="shared" si="417"/>
        <v>0</v>
      </c>
      <c r="H8902" s="179">
        <f t="shared" si="418"/>
        <v>0</v>
      </c>
      <c r="I8902" s="179">
        <f t="shared" si="419"/>
        <v>0</v>
      </c>
    </row>
    <row r="8903" spans="1:9" ht="15.75" thickBot="1">
      <c r="A8903" s="398"/>
      <c r="B8903" s="333">
        <v>15</v>
      </c>
      <c r="C8903" s="334">
        <v>305.67</v>
      </c>
      <c r="D8903" s="335" t="s">
        <v>834</v>
      </c>
      <c r="E8903" s="335" t="s">
        <v>386</v>
      </c>
      <c r="F8903" s="335" t="s">
        <v>802</v>
      </c>
      <c r="G8903" s="179">
        <f t="shared" si="417"/>
        <v>0</v>
      </c>
      <c r="H8903" s="179">
        <f t="shared" si="418"/>
        <v>0</v>
      </c>
      <c r="I8903" s="179">
        <f t="shared" si="419"/>
        <v>0</v>
      </c>
    </row>
    <row r="8904" spans="1:9" ht="15.75" thickBot="1">
      <c r="A8904" s="398"/>
      <c r="B8904" s="333">
        <v>2</v>
      </c>
      <c r="C8904" s="334">
        <v>40.76</v>
      </c>
      <c r="D8904" s="335" t="s">
        <v>834</v>
      </c>
      <c r="E8904" s="335" t="s">
        <v>386</v>
      </c>
      <c r="F8904" s="335" t="s">
        <v>803</v>
      </c>
      <c r="G8904" s="179">
        <f t="shared" si="417"/>
        <v>0</v>
      </c>
      <c r="H8904" s="179">
        <f t="shared" si="418"/>
        <v>0</v>
      </c>
      <c r="I8904" s="179">
        <f t="shared" si="419"/>
        <v>0</v>
      </c>
    </row>
    <row r="8905" spans="1:9" ht="15.75" thickBot="1">
      <c r="A8905" s="398"/>
      <c r="B8905" s="333">
        <v>1.25</v>
      </c>
      <c r="C8905" s="334">
        <v>25.47</v>
      </c>
      <c r="D8905" s="335" t="s">
        <v>834</v>
      </c>
      <c r="E8905" s="335" t="s">
        <v>386</v>
      </c>
      <c r="F8905" s="335" t="s">
        <v>804</v>
      </c>
      <c r="G8905" s="179">
        <f t="shared" si="417"/>
        <v>0</v>
      </c>
      <c r="H8905" s="179">
        <f t="shared" si="418"/>
        <v>0</v>
      </c>
      <c r="I8905" s="179">
        <f t="shared" si="419"/>
        <v>0</v>
      </c>
    </row>
    <row r="8906" spans="1:9" ht="15.75" thickBot="1">
      <c r="A8906" s="398"/>
      <c r="B8906" s="333">
        <v>2.25</v>
      </c>
      <c r="C8906" s="334">
        <v>45.85</v>
      </c>
      <c r="D8906" s="335" t="s">
        <v>834</v>
      </c>
      <c r="E8906" s="335" t="s">
        <v>386</v>
      </c>
      <c r="F8906" s="335" t="s">
        <v>845</v>
      </c>
      <c r="G8906" s="179">
        <f t="shared" si="417"/>
        <v>0</v>
      </c>
      <c r="H8906" s="179">
        <f t="shared" si="418"/>
        <v>0</v>
      </c>
      <c r="I8906" s="179">
        <f t="shared" si="419"/>
        <v>0</v>
      </c>
    </row>
    <row r="8907" spans="1:9" ht="15.75" thickBot="1">
      <c r="A8907" s="398"/>
      <c r="B8907" s="333">
        <v>3.75</v>
      </c>
      <c r="C8907" s="334">
        <v>76.42</v>
      </c>
      <c r="D8907" s="335" t="s">
        <v>834</v>
      </c>
      <c r="E8907" s="335" t="s">
        <v>386</v>
      </c>
      <c r="F8907" s="335" t="s">
        <v>894</v>
      </c>
      <c r="G8907" s="179">
        <f t="shared" si="417"/>
        <v>0</v>
      </c>
      <c r="H8907" s="179">
        <f t="shared" si="418"/>
        <v>0</v>
      </c>
      <c r="I8907" s="179">
        <f t="shared" si="419"/>
        <v>0</v>
      </c>
    </row>
    <row r="8908" spans="1:9" ht="15.75" thickBot="1">
      <c r="A8908" s="398"/>
      <c r="B8908" s="333">
        <v>16</v>
      </c>
      <c r="C8908" s="334">
        <v>313.51</v>
      </c>
      <c r="D8908" s="335" t="s">
        <v>392</v>
      </c>
      <c r="E8908" s="335" t="s">
        <v>386</v>
      </c>
      <c r="F8908" s="335" t="s">
        <v>807</v>
      </c>
      <c r="G8908" s="179">
        <f t="shared" si="417"/>
        <v>0</v>
      </c>
      <c r="H8908" s="179">
        <f t="shared" si="418"/>
        <v>0</v>
      </c>
      <c r="I8908" s="179">
        <f t="shared" si="419"/>
        <v>0</v>
      </c>
    </row>
    <row r="8909" spans="1:9" ht="15.75" thickBot="1">
      <c r="A8909" s="399"/>
      <c r="B8909" s="333">
        <v>5.75</v>
      </c>
      <c r="C8909" s="334">
        <v>112.67</v>
      </c>
      <c r="D8909" s="335" t="s">
        <v>392</v>
      </c>
      <c r="E8909" s="335" t="s">
        <v>386</v>
      </c>
      <c r="F8909" s="335" t="s">
        <v>808</v>
      </c>
      <c r="G8909" s="179">
        <f t="shared" si="417"/>
        <v>0</v>
      </c>
      <c r="H8909" s="179">
        <f t="shared" si="418"/>
        <v>0</v>
      </c>
      <c r="I8909" s="179">
        <f t="shared" si="419"/>
        <v>0</v>
      </c>
    </row>
    <row r="8910" spans="1:9" ht="15.75" thickBot="1">
      <c r="A8910" s="336" t="s">
        <v>579</v>
      </c>
      <c r="B8910" s="337">
        <v>1210.75</v>
      </c>
      <c r="C8910" s="338">
        <v>24462.66</v>
      </c>
      <c r="D8910" s="394"/>
      <c r="E8910" s="395"/>
      <c r="F8910" s="396"/>
      <c r="G8910" s="179">
        <f t="shared" si="417"/>
        <v>0</v>
      </c>
      <c r="H8910" s="179">
        <f t="shared" si="418"/>
        <v>0</v>
      </c>
      <c r="I8910" s="179">
        <f t="shared" si="419"/>
        <v>0</v>
      </c>
    </row>
    <row r="8911" spans="1:9" ht="15.75" thickBot="1">
      <c r="A8911" s="397" t="s">
        <v>580</v>
      </c>
      <c r="B8911" s="333">
        <v>16</v>
      </c>
      <c r="C8911" s="334">
        <v>311.2</v>
      </c>
      <c r="D8911" s="335" t="s">
        <v>389</v>
      </c>
      <c r="E8911" s="335" t="s">
        <v>386</v>
      </c>
      <c r="F8911" s="335" t="s">
        <v>808</v>
      </c>
      <c r="G8911" s="179">
        <f t="shared" si="417"/>
        <v>0</v>
      </c>
      <c r="H8911" s="179">
        <f t="shared" si="418"/>
        <v>0</v>
      </c>
      <c r="I8911" s="179">
        <f t="shared" si="419"/>
        <v>0</v>
      </c>
    </row>
    <row r="8912" spans="1:9" ht="15.75" thickBot="1">
      <c r="A8912" s="398"/>
      <c r="B8912" s="333">
        <v>10</v>
      </c>
      <c r="C8912" s="334">
        <v>164.8</v>
      </c>
      <c r="D8912" s="335" t="s">
        <v>389</v>
      </c>
      <c r="E8912" s="335" t="s">
        <v>386</v>
      </c>
      <c r="F8912" s="335" t="s">
        <v>804</v>
      </c>
      <c r="G8912" s="179">
        <f t="shared" si="417"/>
        <v>0</v>
      </c>
      <c r="H8912" s="179">
        <f t="shared" si="418"/>
        <v>0</v>
      </c>
      <c r="I8912" s="179">
        <f t="shared" si="419"/>
        <v>0</v>
      </c>
    </row>
    <row r="8913" spans="1:9" ht="15.75" thickBot="1">
      <c r="A8913" s="398"/>
      <c r="B8913" s="333">
        <v>16</v>
      </c>
      <c r="C8913" s="334">
        <v>337.51</v>
      </c>
      <c r="D8913" s="335" t="s">
        <v>389</v>
      </c>
      <c r="E8913" s="335" t="s">
        <v>386</v>
      </c>
      <c r="F8913" s="335" t="s">
        <v>805</v>
      </c>
      <c r="G8913" s="179">
        <f t="shared" si="417"/>
        <v>0</v>
      </c>
      <c r="H8913" s="179">
        <f t="shared" si="418"/>
        <v>0</v>
      </c>
      <c r="I8913" s="179">
        <f t="shared" si="419"/>
        <v>0</v>
      </c>
    </row>
    <row r="8914" spans="1:9" ht="15.75" thickBot="1">
      <c r="A8914" s="398"/>
      <c r="B8914" s="333">
        <v>304</v>
      </c>
      <c r="C8914" s="334">
        <v>7910.75</v>
      </c>
      <c r="D8914" s="335" t="s">
        <v>391</v>
      </c>
      <c r="E8914" s="335" t="s">
        <v>386</v>
      </c>
      <c r="F8914" s="335" t="s">
        <v>807</v>
      </c>
      <c r="G8914" s="179">
        <f t="shared" si="417"/>
        <v>0</v>
      </c>
      <c r="H8914" s="179">
        <f t="shared" si="418"/>
        <v>0</v>
      </c>
      <c r="I8914" s="179">
        <f t="shared" si="419"/>
        <v>0</v>
      </c>
    </row>
    <row r="8915" spans="1:9" ht="15.75" thickBot="1">
      <c r="A8915" s="398"/>
      <c r="B8915" s="333">
        <v>144</v>
      </c>
      <c r="C8915" s="334">
        <v>3754.58</v>
      </c>
      <c r="D8915" s="335" t="s">
        <v>391</v>
      </c>
      <c r="E8915" s="335" t="s">
        <v>386</v>
      </c>
      <c r="F8915" s="335" t="s">
        <v>837</v>
      </c>
      <c r="G8915" s="179">
        <f t="shared" si="417"/>
        <v>0</v>
      </c>
      <c r="H8915" s="179">
        <f t="shared" si="418"/>
        <v>0</v>
      </c>
      <c r="I8915" s="179">
        <f t="shared" si="419"/>
        <v>0</v>
      </c>
    </row>
    <row r="8916" spans="1:9" ht="15.75" thickBot="1">
      <c r="A8916" s="398"/>
      <c r="B8916" s="333">
        <v>144</v>
      </c>
      <c r="C8916" s="334">
        <v>3709.7</v>
      </c>
      <c r="D8916" s="335" t="s">
        <v>391</v>
      </c>
      <c r="E8916" s="335" t="s">
        <v>386</v>
      </c>
      <c r="F8916" s="335" t="s">
        <v>835</v>
      </c>
      <c r="G8916" s="179">
        <f t="shared" si="417"/>
        <v>0</v>
      </c>
      <c r="H8916" s="179">
        <f t="shared" si="418"/>
        <v>0</v>
      </c>
      <c r="I8916" s="179">
        <f t="shared" si="419"/>
        <v>0</v>
      </c>
    </row>
    <row r="8917" spans="1:9" ht="15.75" thickBot="1">
      <c r="A8917" s="398"/>
      <c r="B8917" s="333">
        <v>176</v>
      </c>
      <c r="C8917" s="334">
        <v>4501.88</v>
      </c>
      <c r="D8917" s="335" t="s">
        <v>391</v>
      </c>
      <c r="E8917" s="335" t="s">
        <v>386</v>
      </c>
      <c r="F8917" s="335" t="s">
        <v>845</v>
      </c>
      <c r="G8917" s="179">
        <f t="shared" si="417"/>
        <v>0</v>
      </c>
      <c r="H8917" s="179">
        <f t="shared" si="418"/>
        <v>0</v>
      </c>
      <c r="I8917" s="179">
        <f t="shared" si="419"/>
        <v>0</v>
      </c>
    </row>
    <row r="8918" spans="1:9" ht="15.75" thickBot="1">
      <c r="A8918" s="398"/>
      <c r="B8918" s="333">
        <v>176</v>
      </c>
      <c r="C8918" s="334">
        <v>4517.17</v>
      </c>
      <c r="D8918" s="335" t="s">
        <v>391</v>
      </c>
      <c r="E8918" s="335" t="s">
        <v>386</v>
      </c>
      <c r="F8918" s="335" t="s">
        <v>881</v>
      </c>
      <c r="G8918" s="179">
        <f t="shared" si="417"/>
        <v>0</v>
      </c>
      <c r="H8918" s="179">
        <f t="shared" si="418"/>
        <v>0</v>
      </c>
      <c r="I8918" s="179">
        <f t="shared" si="419"/>
        <v>0</v>
      </c>
    </row>
    <row r="8919" spans="1:9" ht="15.75" thickBot="1">
      <c r="A8919" s="398"/>
      <c r="B8919" s="333">
        <v>168</v>
      </c>
      <c r="C8919" s="334">
        <v>4389.88</v>
      </c>
      <c r="D8919" s="335" t="s">
        <v>391</v>
      </c>
      <c r="E8919" s="335" t="s">
        <v>386</v>
      </c>
      <c r="F8919" s="335" t="s">
        <v>863</v>
      </c>
      <c r="G8919" s="179">
        <f t="shared" si="417"/>
        <v>0</v>
      </c>
      <c r="H8919" s="179">
        <f t="shared" si="418"/>
        <v>0</v>
      </c>
      <c r="I8919" s="179">
        <f t="shared" si="419"/>
        <v>0</v>
      </c>
    </row>
    <row r="8920" spans="1:9" ht="15.75" thickBot="1">
      <c r="A8920" s="398"/>
      <c r="B8920" s="333">
        <v>1</v>
      </c>
      <c r="C8920" s="334">
        <v>54.11</v>
      </c>
      <c r="D8920" s="335" t="s">
        <v>387</v>
      </c>
      <c r="E8920" s="335" t="s">
        <v>386</v>
      </c>
      <c r="F8920" s="335" t="s">
        <v>811</v>
      </c>
      <c r="G8920" s="179">
        <f t="shared" si="417"/>
        <v>0</v>
      </c>
      <c r="H8920" s="179">
        <f t="shared" si="418"/>
        <v>0</v>
      </c>
      <c r="I8920" s="179">
        <f t="shared" si="419"/>
        <v>0</v>
      </c>
    </row>
    <row r="8921" spans="1:9" ht="15.75" thickBot="1">
      <c r="A8921" s="398"/>
      <c r="B8921" s="333">
        <v>2.5</v>
      </c>
      <c r="C8921" s="334">
        <v>83.48</v>
      </c>
      <c r="D8921" s="335" t="s">
        <v>387</v>
      </c>
      <c r="E8921" s="335" t="s">
        <v>386</v>
      </c>
      <c r="F8921" s="335" t="s">
        <v>813</v>
      </c>
      <c r="G8921" s="179">
        <f t="shared" si="417"/>
        <v>0</v>
      </c>
      <c r="H8921" s="179">
        <f t="shared" si="418"/>
        <v>0</v>
      </c>
      <c r="I8921" s="179">
        <f t="shared" si="419"/>
        <v>0</v>
      </c>
    </row>
    <row r="8922" spans="1:9" ht="15.75" thickBot="1">
      <c r="A8922" s="398"/>
      <c r="B8922" s="333">
        <v>6.5</v>
      </c>
      <c r="C8922" s="334">
        <v>351.72</v>
      </c>
      <c r="D8922" s="335" t="s">
        <v>387</v>
      </c>
      <c r="E8922" s="335" t="s">
        <v>386</v>
      </c>
      <c r="F8922" s="335" t="s">
        <v>808</v>
      </c>
      <c r="G8922" s="179">
        <f t="shared" si="417"/>
        <v>0</v>
      </c>
      <c r="H8922" s="179">
        <f t="shared" si="418"/>
        <v>0</v>
      </c>
      <c r="I8922" s="179">
        <f t="shared" si="419"/>
        <v>0</v>
      </c>
    </row>
    <row r="8923" spans="1:9" ht="15.75" thickBot="1">
      <c r="A8923" s="398"/>
      <c r="B8923" s="333">
        <v>17.5</v>
      </c>
      <c r="C8923" s="334">
        <v>615.20000000000005</v>
      </c>
      <c r="D8923" s="335" t="s">
        <v>387</v>
      </c>
      <c r="E8923" s="335" t="s">
        <v>386</v>
      </c>
      <c r="F8923" s="335" t="s">
        <v>803</v>
      </c>
      <c r="G8923" s="179">
        <f t="shared" si="417"/>
        <v>0</v>
      </c>
      <c r="H8923" s="179">
        <f t="shared" si="418"/>
        <v>0</v>
      </c>
      <c r="I8923" s="179">
        <f t="shared" si="419"/>
        <v>0</v>
      </c>
    </row>
    <row r="8924" spans="1:9" ht="15.75" thickBot="1">
      <c r="A8924" s="398"/>
      <c r="B8924" s="333">
        <v>15.5</v>
      </c>
      <c r="C8924" s="334">
        <v>742.96</v>
      </c>
      <c r="D8924" s="335" t="s">
        <v>387</v>
      </c>
      <c r="E8924" s="335" t="s">
        <v>386</v>
      </c>
      <c r="F8924" s="335" t="s">
        <v>804</v>
      </c>
      <c r="G8924" s="179">
        <f t="shared" si="417"/>
        <v>0</v>
      </c>
      <c r="H8924" s="179">
        <f t="shared" si="418"/>
        <v>0</v>
      </c>
      <c r="I8924" s="179">
        <f t="shared" si="419"/>
        <v>0</v>
      </c>
    </row>
    <row r="8925" spans="1:9" ht="15.75" thickBot="1">
      <c r="A8925" s="398"/>
      <c r="B8925" s="333">
        <v>9</v>
      </c>
      <c r="C8925" s="334">
        <v>311.02999999999997</v>
      </c>
      <c r="D8925" s="335" t="s">
        <v>387</v>
      </c>
      <c r="E8925" s="335" t="s">
        <v>386</v>
      </c>
      <c r="F8925" s="335" t="s">
        <v>845</v>
      </c>
      <c r="G8925" s="179">
        <f t="shared" si="417"/>
        <v>0</v>
      </c>
      <c r="H8925" s="179">
        <f t="shared" si="418"/>
        <v>0</v>
      </c>
      <c r="I8925" s="179">
        <f t="shared" si="419"/>
        <v>0</v>
      </c>
    </row>
    <row r="8926" spans="1:9" ht="15.75" thickBot="1">
      <c r="A8926" s="398"/>
      <c r="B8926" s="333">
        <v>17</v>
      </c>
      <c r="C8926" s="334">
        <v>431.46</v>
      </c>
      <c r="D8926" s="335" t="s">
        <v>387</v>
      </c>
      <c r="E8926" s="335" t="s">
        <v>386</v>
      </c>
      <c r="F8926" s="335" t="s">
        <v>843</v>
      </c>
      <c r="G8926" s="179">
        <f t="shared" si="417"/>
        <v>0</v>
      </c>
      <c r="H8926" s="179">
        <f t="shared" si="418"/>
        <v>0</v>
      </c>
      <c r="I8926" s="179">
        <f t="shared" si="419"/>
        <v>0</v>
      </c>
    </row>
    <row r="8927" spans="1:9" ht="15.75" thickBot="1">
      <c r="A8927" s="398"/>
      <c r="B8927" s="333">
        <v>4</v>
      </c>
      <c r="C8927" s="334">
        <v>185.62</v>
      </c>
      <c r="D8927" s="335" t="s">
        <v>387</v>
      </c>
      <c r="E8927" s="335" t="s">
        <v>386</v>
      </c>
      <c r="F8927" s="335" t="s">
        <v>894</v>
      </c>
      <c r="G8927" s="179">
        <f t="shared" si="417"/>
        <v>0</v>
      </c>
      <c r="H8927" s="179">
        <f t="shared" si="418"/>
        <v>0</v>
      </c>
      <c r="I8927" s="179">
        <f t="shared" si="419"/>
        <v>0</v>
      </c>
    </row>
    <row r="8928" spans="1:9" ht="15.75" thickBot="1">
      <c r="A8928" s="398"/>
      <c r="B8928" s="333">
        <v>5</v>
      </c>
      <c r="C8928" s="334">
        <v>215.61</v>
      </c>
      <c r="D8928" s="335" t="s">
        <v>387</v>
      </c>
      <c r="E8928" s="335" t="s">
        <v>386</v>
      </c>
      <c r="F8928" s="335" t="s">
        <v>862</v>
      </c>
      <c r="G8928" s="179">
        <f t="shared" si="417"/>
        <v>0</v>
      </c>
      <c r="H8928" s="179">
        <f t="shared" si="418"/>
        <v>0</v>
      </c>
      <c r="I8928" s="179">
        <f t="shared" si="419"/>
        <v>0</v>
      </c>
    </row>
    <row r="8929" spans="1:9" ht="15.75" thickBot="1">
      <c r="A8929" s="398"/>
      <c r="B8929" s="333">
        <v>2</v>
      </c>
      <c r="C8929" s="334">
        <v>92.81</v>
      </c>
      <c r="D8929" s="335" t="s">
        <v>387</v>
      </c>
      <c r="E8929" s="335" t="s">
        <v>386</v>
      </c>
      <c r="F8929" s="335" t="s">
        <v>816</v>
      </c>
      <c r="G8929" s="179">
        <f t="shared" si="417"/>
        <v>0</v>
      </c>
      <c r="H8929" s="179">
        <f t="shared" si="418"/>
        <v>0</v>
      </c>
      <c r="I8929" s="179">
        <f t="shared" si="419"/>
        <v>0</v>
      </c>
    </row>
    <row r="8930" spans="1:9" ht="15.75" thickBot="1">
      <c r="A8930" s="398"/>
      <c r="B8930" s="333">
        <v>2</v>
      </c>
      <c r="C8930" s="334">
        <v>91.88</v>
      </c>
      <c r="D8930" s="335" t="s">
        <v>387</v>
      </c>
      <c r="E8930" s="335" t="s">
        <v>386</v>
      </c>
      <c r="F8930" s="335" t="s">
        <v>863</v>
      </c>
      <c r="G8930" s="179">
        <f t="shared" si="417"/>
        <v>0</v>
      </c>
      <c r="H8930" s="179">
        <f t="shared" si="418"/>
        <v>0</v>
      </c>
      <c r="I8930" s="179">
        <f t="shared" si="419"/>
        <v>0</v>
      </c>
    </row>
    <row r="8931" spans="1:9" ht="15.75" thickBot="1">
      <c r="A8931" s="398"/>
      <c r="B8931" s="333">
        <v>4</v>
      </c>
      <c r="C8931" s="334">
        <v>244.76</v>
      </c>
      <c r="D8931" s="335" t="s">
        <v>387</v>
      </c>
      <c r="E8931" s="335" t="s">
        <v>386</v>
      </c>
      <c r="F8931" s="335" t="s">
        <v>864</v>
      </c>
      <c r="G8931" s="179">
        <f t="shared" si="417"/>
        <v>0</v>
      </c>
      <c r="H8931" s="179">
        <f t="shared" si="418"/>
        <v>0</v>
      </c>
      <c r="I8931" s="179">
        <f t="shared" si="419"/>
        <v>0</v>
      </c>
    </row>
    <row r="8932" spans="1:9" ht="15.75" thickBot="1">
      <c r="A8932" s="398"/>
      <c r="B8932" s="333">
        <v>-9</v>
      </c>
      <c r="C8932" s="334">
        <v>-817.7</v>
      </c>
      <c r="D8932" s="335" t="s">
        <v>387</v>
      </c>
      <c r="E8932" s="335" t="s">
        <v>386</v>
      </c>
      <c r="F8932" s="335" t="s">
        <v>916</v>
      </c>
      <c r="G8932" s="179">
        <f t="shared" si="417"/>
        <v>0</v>
      </c>
      <c r="H8932" s="179">
        <f t="shared" si="418"/>
        <v>0</v>
      </c>
      <c r="I8932" s="179">
        <f t="shared" si="419"/>
        <v>0</v>
      </c>
    </row>
    <row r="8933" spans="1:9" ht="15.75" thickBot="1">
      <c r="A8933" s="398"/>
      <c r="B8933" s="333">
        <v>38</v>
      </c>
      <c r="C8933" s="334">
        <v>1918.11</v>
      </c>
      <c r="D8933" s="335" t="s">
        <v>387</v>
      </c>
      <c r="E8933" s="335" t="s">
        <v>386</v>
      </c>
      <c r="F8933" s="335" t="s">
        <v>856</v>
      </c>
      <c r="G8933" s="179">
        <f t="shared" si="417"/>
        <v>0</v>
      </c>
      <c r="H8933" s="179">
        <f t="shared" si="418"/>
        <v>0</v>
      </c>
      <c r="I8933" s="179">
        <f t="shared" si="419"/>
        <v>0</v>
      </c>
    </row>
    <row r="8934" spans="1:9" ht="15.75" thickBot="1">
      <c r="A8934" s="398"/>
      <c r="B8934" s="333">
        <v>-9</v>
      </c>
      <c r="C8934" s="334">
        <v>-545.16999999999996</v>
      </c>
      <c r="D8934" s="335" t="s">
        <v>387</v>
      </c>
      <c r="E8934" s="335" t="s">
        <v>386</v>
      </c>
      <c r="F8934" s="335" t="s">
        <v>917</v>
      </c>
      <c r="G8934" s="179">
        <f t="shared" si="417"/>
        <v>0</v>
      </c>
      <c r="H8934" s="179">
        <f t="shared" si="418"/>
        <v>0</v>
      </c>
      <c r="I8934" s="179">
        <f t="shared" si="419"/>
        <v>0</v>
      </c>
    </row>
    <row r="8935" spans="1:9" ht="15.75" thickBot="1">
      <c r="A8935" s="398"/>
      <c r="B8935" s="333">
        <v>0</v>
      </c>
      <c r="C8935" s="334">
        <v>0</v>
      </c>
      <c r="D8935" s="335" t="s">
        <v>426</v>
      </c>
      <c r="E8935" s="335" t="s">
        <v>386</v>
      </c>
      <c r="F8935" s="335" t="s">
        <v>811</v>
      </c>
      <c r="G8935" s="179">
        <f t="shared" si="417"/>
        <v>0</v>
      </c>
      <c r="H8935" s="179">
        <f t="shared" si="418"/>
        <v>0</v>
      </c>
      <c r="I8935" s="179">
        <f t="shared" si="419"/>
        <v>0</v>
      </c>
    </row>
    <row r="8936" spans="1:9" ht="15.75" thickBot="1">
      <c r="A8936" s="398"/>
      <c r="B8936" s="333">
        <v>314</v>
      </c>
      <c r="C8936" s="334">
        <v>8467.9500000000007</v>
      </c>
      <c r="D8936" s="335" t="s">
        <v>384</v>
      </c>
      <c r="E8936" s="335" t="s">
        <v>386</v>
      </c>
      <c r="F8936" s="335" t="s">
        <v>807</v>
      </c>
      <c r="G8936" s="179">
        <f t="shared" si="417"/>
        <v>8467.9500000000007</v>
      </c>
      <c r="H8936" s="179">
        <f t="shared" si="418"/>
        <v>0</v>
      </c>
      <c r="I8936" s="179">
        <f t="shared" si="419"/>
        <v>8467.9500000000007</v>
      </c>
    </row>
    <row r="8937" spans="1:9" ht="15.75" thickBot="1">
      <c r="A8937" s="398"/>
      <c r="B8937" s="333">
        <v>86</v>
      </c>
      <c r="C8937" s="334">
        <v>2785.06</v>
      </c>
      <c r="D8937" s="335" t="s">
        <v>384</v>
      </c>
      <c r="E8937" s="335" t="s">
        <v>386</v>
      </c>
      <c r="F8937" s="335" t="s">
        <v>837</v>
      </c>
      <c r="G8937" s="179">
        <f t="shared" si="417"/>
        <v>2785.06</v>
      </c>
      <c r="H8937" s="179">
        <f t="shared" si="418"/>
        <v>0</v>
      </c>
      <c r="I8937" s="179">
        <f t="shared" si="419"/>
        <v>2785.06</v>
      </c>
    </row>
    <row r="8938" spans="1:9" ht="15.75" thickBot="1">
      <c r="A8938" s="398"/>
      <c r="B8938" s="333">
        <v>147</v>
      </c>
      <c r="C8938" s="334">
        <v>4490.0200000000004</v>
      </c>
      <c r="D8938" s="335" t="s">
        <v>384</v>
      </c>
      <c r="E8938" s="335" t="s">
        <v>386</v>
      </c>
      <c r="F8938" s="335" t="s">
        <v>811</v>
      </c>
      <c r="G8938" s="179">
        <f t="shared" si="417"/>
        <v>4490.0200000000004</v>
      </c>
      <c r="H8938" s="179">
        <f t="shared" si="418"/>
        <v>0</v>
      </c>
      <c r="I8938" s="179">
        <f t="shared" si="419"/>
        <v>4490.0200000000004</v>
      </c>
    </row>
    <row r="8939" spans="1:9" ht="15.75" thickBot="1">
      <c r="A8939" s="398"/>
      <c r="B8939" s="333">
        <v>115</v>
      </c>
      <c r="C8939" s="334">
        <v>2993.02</v>
      </c>
      <c r="D8939" s="335" t="s">
        <v>384</v>
      </c>
      <c r="E8939" s="335" t="s">
        <v>386</v>
      </c>
      <c r="F8939" s="335" t="s">
        <v>813</v>
      </c>
      <c r="G8939" s="179">
        <f t="shared" si="417"/>
        <v>2993.02</v>
      </c>
      <c r="H8939" s="179">
        <f t="shared" si="418"/>
        <v>0</v>
      </c>
      <c r="I8939" s="179">
        <f t="shared" si="419"/>
        <v>2993.02</v>
      </c>
    </row>
    <row r="8940" spans="1:9" ht="15.75" thickBot="1">
      <c r="A8940" s="398"/>
      <c r="B8940" s="333">
        <v>21.5</v>
      </c>
      <c r="C8940" s="334">
        <v>764.09</v>
      </c>
      <c r="D8940" s="335" t="s">
        <v>384</v>
      </c>
      <c r="E8940" s="335" t="s">
        <v>386</v>
      </c>
      <c r="F8940" s="335" t="s">
        <v>808</v>
      </c>
      <c r="G8940" s="179">
        <f t="shared" si="417"/>
        <v>764.09</v>
      </c>
      <c r="H8940" s="179">
        <f t="shared" si="418"/>
        <v>0</v>
      </c>
      <c r="I8940" s="179">
        <f t="shared" si="419"/>
        <v>764.09</v>
      </c>
    </row>
    <row r="8941" spans="1:9" ht="15.75" thickBot="1">
      <c r="A8941" s="398"/>
      <c r="B8941" s="333">
        <v>84.5</v>
      </c>
      <c r="C8941" s="334">
        <v>2420.3200000000002</v>
      </c>
      <c r="D8941" s="335" t="s">
        <v>384</v>
      </c>
      <c r="E8941" s="335" t="s">
        <v>386</v>
      </c>
      <c r="F8941" s="335" t="s">
        <v>809</v>
      </c>
      <c r="G8941" s="179">
        <f t="shared" si="417"/>
        <v>2420.3200000000002</v>
      </c>
      <c r="H8941" s="179">
        <f t="shared" si="418"/>
        <v>0</v>
      </c>
      <c r="I8941" s="179">
        <f t="shared" si="419"/>
        <v>2420.3200000000002</v>
      </c>
    </row>
    <row r="8942" spans="1:9" ht="15.75" thickBot="1">
      <c r="A8942" s="398"/>
      <c r="B8942" s="333">
        <v>106.5</v>
      </c>
      <c r="C8942" s="334">
        <v>3538.09</v>
      </c>
      <c r="D8942" s="335" t="s">
        <v>384</v>
      </c>
      <c r="E8942" s="335" t="s">
        <v>386</v>
      </c>
      <c r="F8942" s="335" t="s">
        <v>810</v>
      </c>
      <c r="G8942" s="179">
        <f t="shared" si="417"/>
        <v>3538.09</v>
      </c>
      <c r="H8942" s="179">
        <f t="shared" si="418"/>
        <v>0</v>
      </c>
      <c r="I8942" s="179">
        <f t="shared" si="419"/>
        <v>3538.09</v>
      </c>
    </row>
    <row r="8943" spans="1:9" ht="15.75" thickBot="1">
      <c r="A8943" s="398"/>
      <c r="B8943" s="333">
        <v>98</v>
      </c>
      <c r="C8943" s="334">
        <v>2769.01</v>
      </c>
      <c r="D8943" s="335" t="s">
        <v>384</v>
      </c>
      <c r="E8943" s="335" t="s">
        <v>386</v>
      </c>
      <c r="F8943" s="335" t="s">
        <v>835</v>
      </c>
      <c r="G8943" s="179">
        <f t="shared" si="417"/>
        <v>2769.01</v>
      </c>
      <c r="H8943" s="179">
        <f t="shared" si="418"/>
        <v>0</v>
      </c>
      <c r="I8943" s="179">
        <f t="shared" si="419"/>
        <v>2769.01</v>
      </c>
    </row>
    <row r="8944" spans="1:9" ht="15.75" thickBot="1">
      <c r="A8944" s="398"/>
      <c r="B8944" s="333">
        <v>67</v>
      </c>
      <c r="C8944" s="334">
        <v>2508.4699999999998</v>
      </c>
      <c r="D8944" s="335" t="s">
        <v>384</v>
      </c>
      <c r="E8944" s="335" t="s">
        <v>386</v>
      </c>
      <c r="F8944" s="335" t="s">
        <v>802</v>
      </c>
      <c r="G8944" s="179">
        <f t="shared" si="417"/>
        <v>2508.4699999999998</v>
      </c>
      <c r="H8944" s="179">
        <f t="shared" si="418"/>
        <v>0</v>
      </c>
      <c r="I8944" s="179">
        <f t="shared" si="419"/>
        <v>2508.4699999999998</v>
      </c>
    </row>
    <row r="8945" spans="1:9" ht="15.75" thickBot="1">
      <c r="A8945" s="398"/>
      <c r="B8945" s="333">
        <v>146</v>
      </c>
      <c r="C8945" s="334">
        <v>4610.68</v>
      </c>
      <c r="D8945" s="335" t="s">
        <v>384</v>
      </c>
      <c r="E8945" s="335" t="s">
        <v>386</v>
      </c>
      <c r="F8945" s="335" t="s">
        <v>803</v>
      </c>
      <c r="G8945" s="179">
        <f t="shared" si="417"/>
        <v>4610.68</v>
      </c>
      <c r="H8945" s="179">
        <f t="shared" si="418"/>
        <v>0</v>
      </c>
      <c r="I8945" s="179">
        <f t="shared" si="419"/>
        <v>4610.68</v>
      </c>
    </row>
    <row r="8946" spans="1:9" ht="15.75" thickBot="1">
      <c r="A8946" s="398"/>
      <c r="B8946" s="333">
        <v>147</v>
      </c>
      <c r="C8946" s="334">
        <v>4252.41</v>
      </c>
      <c r="D8946" s="335" t="s">
        <v>384</v>
      </c>
      <c r="E8946" s="335" t="s">
        <v>386</v>
      </c>
      <c r="F8946" s="335" t="s">
        <v>804</v>
      </c>
      <c r="G8946" s="179">
        <f t="shared" si="417"/>
        <v>4252.41</v>
      </c>
      <c r="H8946" s="179">
        <f t="shared" si="418"/>
        <v>0</v>
      </c>
      <c r="I8946" s="179">
        <f t="shared" si="419"/>
        <v>4252.41</v>
      </c>
    </row>
    <row r="8947" spans="1:9" ht="15.75" thickBot="1">
      <c r="A8947" s="398"/>
      <c r="B8947" s="333">
        <v>261</v>
      </c>
      <c r="C8947" s="334">
        <v>5836.93</v>
      </c>
      <c r="D8947" s="335" t="s">
        <v>384</v>
      </c>
      <c r="E8947" s="335" t="s">
        <v>386</v>
      </c>
      <c r="F8947" s="335" t="s">
        <v>845</v>
      </c>
      <c r="G8947" s="179">
        <f t="shared" si="417"/>
        <v>5836.93</v>
      </c>
      <c r="H8947" s="179">
        <f t="shared" si="418"/>
        <v>0</v>
      </c>
      <c r="I8947" s="179">
        <f t="shared" si="419"/>
        <v>5836.93</v>
      </c>
    </row>
    <row r="8948" spans="1:9" ht="15.75" thickBot="1">
      <c r="A8948" s="398"/>
      <c r="B8948" s="333">
        <v>277</v>
      </c>
      <c r="C8948" s="334">
        <v>6071.15</v>
      </c>
      <c r="D8948" s="335" t="s">
        <v>384</v>
      </c>
      <c r="E8948" s="335" t="s">
        <v>386</v>
      </c>
      <c r="F8948" s="335" t="s">
        <v>843</v>
      </c>
      <c r="G8948" s="179">
        <f t="shared" si="417"/>
        <v>6071.15</v>
      </c>
      <c r="H8948" s="179">
        <f t="shared" si="418"/>
        <v>0</v>
      </c>
      <c r="I8948" s="179">
        <f t="shared" si="419"/>
        <v>6071.15</v>
      </c>
    </row>
    <row r="8949" spans="1:9" ht="15.75" thickBot="1">
      <c r="A8949" s="398"/>
      <c r="B8949" s="333">
        <v>310</v>
      </c>
      <c r="C8949" s="334">
        <v>7383.01</v>
      </c>
      <c r="D8949" s="335" t="s">
        <v>384</v>
      </c>
      <c r="E8949" s="335" t="s">
        <v>386</v>
      </c>
      <c r="F8949" s="335" t="s">
        <v>894</v>
      </c>
      <c r="G8949" s="179">
        <f t="shared" si="417"/>
        <v>7383.01</v>
      </c>
      <c r="H8949" s="179">
        <f t="shared" si="418"/>
        <v>0</v>
      </c>
      <c r="I8949" s="179">
        <f t="shared" si="419"/>
        <v>7383.01</v>
      </c>
    </row>
    <row r="8950" spans="1:9" ht="15.75" thickBot="1">
      <c r="A8950" s="398"/>
      <c r="B8950" s="333">
        <v>185</v>
      </c>
      <c r="C8950" s="334">
        <v>3472.65</v>
      </c>
      <c r="D8950" s="335" t="s">
        <v>384</v>
      </c>
      <c r="E8950" s="335" t="s">
        <v>386</v>
      </c>
      <c r="F8950" s="335" t="s">
        <v>881</v>
      </c>
      <c r="G8950" s="179">
        <f t="shared" si="417"/>
        <v>3472.65</v>
      </c>
      <c r="H8950" s="179">
        <f t="shared" si="418"/>
        <v>0</v>
      </c>
      <c r="I8950" s="179">
        <f t="shared" si="419"/>
        <v>3472.65</v>
      </c>
    </row>
    <row r="8951" spans="1:9" ht="15.75" thickBot="1">
      <c r="A8951" s="398"/>
      <c r="B8951" s="333">
        <v>195</v>
      </c>
      <c r="C8951" s="334">
        <v>3682.34</v>
      </c>
      <c r="D8951" s="335" t="s">
        <v>384</v>
      </c>
      <c r="E8951" s="335" t="s">
        <v>386</v>
      </c>
      <c r="F8951" s="335" t="s">
        <v>805</v>
      </c>
      <c r="G8951" s="179">
        <f t="shared" si="417"/>
        <v>3682.34</v>
      </c>
      <c r="H8951" s="179">
        <f t="shared" si="418"/>
        <v>0</v>
      </c>
      <c r="I8951" s="179">
        <f t="shared" si="419"/>
        <v>3682.34</v>
      </c>
    </row>
    <row r="8952" spans="1:9" ht="15.75" thickBot="1">
      <c r="A8952" s="398"/>
      <c r="B8952" s="333">
        <v>446</v>
      </c>
      <c r="C8952" s="334">
        <v>10858.2</v>
      </c>
      <c r="D8952" s="335" t="s">
        <v>384</v>
      </c>
      <c r="E8952" s="335" t="s">
        <v>386</v>
      </c>
      <c r="F8952" s="335" t="s">
        <v>862</v>
      </c>
      <c r="G8952" s="179">
        <f t="shared" si="417"/>
        <v>10858.2</v>
      </c>
      <c r="H8952" s="179">
        <f t="shared" si="418"/>
        <v>0</v>
      </c>
      <c r="I8952" s="179">
        <f t="shared" si="419"/>
        <v>10858.2</v>
      </c>
    </row>
    <row r="8953" spans="1:9" ht="15.75" thickBot="1">
      <c r="A8953" s="398"/>
      <c r="B8953" s="333">
        <v>193</v>
      </c>
      <c r="C8953" s="334">
        <v>5761.51</v>
      </c>
      <c r="D8953" s="335" t="s">
        <v>384</v>
      </c>
      <c r="E8953" s="335" t="s">
        <v>386</v>
      </c>
      <c r="F8953" s="335" t="s">
        <v>816</v>
      </c>
      <c r="G8953" s="179">
        <f t="shared" si="417"/>
        <v>5761.51</v>
      </c>
      <c r="H8953" s="179">
        <f t="shared" si="418"/>
        <v>0</v>
      </c>
      <c r="I8953" s="179">
        <f t="shared" si="419"/>
        <v>5761.51</v>
      </c>
    </row>
    <row r="8954" spans="1:9" ht="15.75" thickBot="1">
      <c r="A8954" s="398"/>
      <c r="B8954" s="333">
        <v>85</v>
      </c>
      <c r="C8954" s="334">
        <v>2452.5100000000002</v>
      </c>
      <c r="D8954" s="335" t="s">
        <v>384</v>
      </c>
      <c r="E8954" s="335" t="s">
        <v>386</v>
      </c>
      <c r="F8954" s="335" t="s">
        <v>863</v>
      </c>
      <c r="G8954" s="179">
        <f t="shared" si="417"/>
        <v>2452.5100000000002</v>
      </c>
      <c r="H8954" s="179">
        <f t="shared" si="418"/>
        <v>0</v>
      </c>
      <c r="I8954" s="179">
        <f t="shared" si="419"/>
        <v>2452.5100000000002</v>
      </c>
    </row>
    <row r="8955" spans="1:9" ht="15.75" thickBot="1">
      <c r="A8955" s="398"/>
      <c r="B8955" s="333">
        <v>46.5</v>
      </c>
      <c r="C8955" s="334">
        <v>1778.08</v>
      </c>
      <c r="D8955" s="335" t="s">
        <v>384</v>
      </c>
      <c r="E8955" s="335" t="s">
        <v>386</v>
      </c>
      <c r="F8955" s="335" t="s">
        <v>864</v>
      </c>
      <c r="G8955" s="179">
        <f t="shared" si="417"/>
        <v>1778.08</v>
      </c>
      <c r="H8955" s="179">
        <f t="shared" si="418"/>
        <v>0</v>
      </c>
      <c r="I8955" s="179">
        <f t="shared" si="419"/>
        <v>1778.08</v>
      </c>
    </row>
    <row r="8956" spans="1:9" ht="15.75" thickBot="1">
      <c r="A8956" s="398"/>
      <c r="B8956" s="333">
        <v>38</v>
      </c>
      <c r="C8956" s="334">
        <v>1212.58</v>
      </c>
      <c r="D8956" s="335" t="s">
        <v>384</v>
      </c>
      <c r="E8956" s="335" t="s">
        <v>386</v>
      </c>
      <c r="F8956" s="335" t="s">
        <v>841</v>
      </c>
      <c r="G8956" s="179">
        <f t="shared" si="417"/>
        <v>1212.58</v>
      </c>
      <c r="H8956" s="179">
        <f t="shared" si="418"/>
        <v>0</v>
      </c>
      <c r="I8956" s="179">
        <f t="shared" si="419"/>
        <v>1212.58</v>
      </c>
    </row>
    <row r="8957" spans="1:9" ht="15.75" thickBot="1">
      <c r="A8957" s="398"/>
      <c r="B8957" s="333">
        <v>88</v>
      </c>
      <c r="C8957" s="334">
        <v>2959.67</v>
      </c>
      <c r="D8957" s="335" t="s">
        <v>384</v>
      </c>
      <c r="E8957" s="335" t="s">
        <v>386</v>
      </c>
      <c r="F8957" s="335" t="s">
        <v>856</v>
      </c>
      <c r="G8957" s="179">
        <f t="shared" si="417"/>
        <v>2959.67</v>
      </c>
      <c r="H8957" s="179">
        <f t="shared" si="418"/>
        <v>0</v>
      </c>
      <c r="I8957" s="179">
        <f t="shared" si="419"/>
        <v>2959.67</v>
      </c>
    </row>
    <row r="8958" spans="1:9" ht="15.75" thickBot="1">
      <c r="A8958" s="398"/>
      <c r="B8958" s="333">
        <v>173.34</v>
      </c>
      <c r="C8958" s="334">
        <v>7000</v>
      </c>
      <c r="D8958" s="335" t="s">
        <v>385</v>
      </c>
      <c r="E8958" s="335" t="s">
        <v>386</v>
      </c>
      <c r="F8958" s="335" t="s">
        <v>833</v>
      </c>
      <c r="G8958" s="179">
        <f t="shared" si="417"/>
        <v>0</v>
      </c>
      <c r="H8958" s="179">
        <f t="shared" si="418"/>
        <v>7000</v>
      </c>
      <c r="I8958" s="179">
        <f t="shared" si="419"/>
        <v>7000</v>
      </c>
    </row>
    <row r="8959" spans="1:9" ht="15.75" thickBot="1">
      <c r="A8959" s="398"/>
      <c r="B8959" s="333">
        <v>75.34</v>
      </c>
      <c r="C8959" s="334">
        <v>3042.34</v>
      </c>
      <c r="D8959" s="335" t="s">
        <v>385</v>
      </c>
      <c r="E8959" s="335" t="s">
        <v>386</v>
      </c>
      <c r="F8959" s="335" t="s">
        <v>916</v>
      </c>
      <c r="G8959" s="179">
        <f t="shared" si="417"/>
        <v>0</v>
      </c>
      <c r="H8959" s="179">
        <f t="shared" si="418"/>
        <v>3042.34</v>
      </c>
      <c r="I8959" s="179">
        <f t="shared" si="419"/>
        <v>3042.34</v>
      </c>
    </row>
    <row r="8960" spans="1:9" ht="15.75" thickBot="1">
      <c r="A8960" s="398"/>
      <c r="B8960" s="333">
        <v>74.540000000000006</v>
      </c>
      <c r="C8960" s="334">
        <v>3010.03</v>
      </c>
      <c r="D8960" s="335" t="s">
        <v>385</v>
      </c>
      <c r="E8960" s="335" t="s">
        <v>386</v>
      </c>
      <c r="F8960" s="335" t="s">
        <v>917</v>
      </c>
      <c r="G8960" s="179">
        <f t="shared" si="417"/>
        <v>0</v>
      </c>
      <c r="H8960" s="179">
        <f t="shared" si="418"/>
        <v>3010.03</v>
      </c>
      <c r="I8960" s="179">
        <f t="shared" si="419"/>
        <v>3010.03</v>
      </c>
    </row>
    <row r="8961" spans="1:9" ht="15.75" thickBot="1">
      <c r="A8961" s="398"/>
      <c r="B8961" s="333">
        <v>2</v>
      </c>
      <c r="C8961" s="334">
        <v>50.2</v>
      </c>
      <c r="D8961" s="335" t="s">
        <v>834</v>
      </c>
      <c r="E8961" s="335" t="s">
        <v>386</v>
      </c>
      <c r="F8961" s="335" t="s">
        <v>837</v>
      </c>
      <c r="G8961" s="179">
        <f t="shared" si="417"/>
        <v>0</v>
      </c>
      <c r="H8961" s="179">
        <f t="shared" si="418"/>
        <v>0</v>
      </c>
      <c r="I8961" s="179">
        <f t="shared" si="419"/>
        <v>0</v>
      </c>
    </row>
    <row r="8962" spans="1:9" ht="15.75" thickBot="1">
      <c r="A8962" s="398"/>
      <c r="B8962" s="333">
        <v>39.5</v>
      </c>
      <c r="C8962" s="334">
        <v>1180.46</v>
      </c>
      <c r="D8962" s="335" t="s">
        <v>834</v>
      </c>
      <c r="E8962" s="335" t="s">
        <v>386</v>
      </c>
      <c r="F8962" s="335" t="s">
        <v>809</v>
      </c>
      <c r="G8962" s="179">
        <f t="shared" si="417"/>
        <v>0</v>
      </c>
      <c r="H8962" s="179">
        <f t="shared" si="418"/>
        <v>0</v>
      </c>
      <c r="I8962" s="179">
        <f t="shared" si="419"/>
        <v>0</v>
      </c>
    </row>
    <row r="8963" spans="1:9" ht="15.75" thickBot="1">
      <c r="A8963" s="398"/>
      <c r="B8963" s="333">
        <v>25.5</v>
      </c>
      <c r="C8963" s="334">
        <v>701.91</v>
      </c>
      <c r="D8963" s="335" t="s">
        <v>834</v>
      </c>
      <c r="E8963" s="335" t="s">
        <v>386</v>
      </c>
      <c r="F8963" s="335" t="s">
        <v>810</v>
      </c>
      <c r="G8963" s="179">
        <f t="shared" si="417"/>
        <v>0</v>
      </c>
      <c r="H8963" s="179">
        <f t="shared" si="418"/>
        <v>0</v>
      </c>
      <c r="I8963" s="179">
        <f t="shared" si="419"/>
        <v>0</v>
      </c>
    </row>
    <row r="8964" spans="1:9" ht="15.75" thickBot="1">
      <c r="A8964" s="398"/>
      <c r="B8964" s="333">
        <v>19.75</v>
      </c>
      <c r="C8964" s="334">
        <v>654.96</v>
      </c>
      <c r="D8964" s="335" t="s">
        <v>834</v>
      </c>
      <c r="E8964" s="335" t="s">
        <v>386</v>
      </c>
      <c r="F8964" s="335" t="s">
        <v>835</v>
      </c>
      <c r="G8964" s="179">
        <f t="shared" si="417"/>
        <v>0</v>
      </c>
      <c r="H8964" s="179">
        <f t="shared" si="418"/>
        <v>0</v>
      </c>
      <c r="I8964" s="179">
        <f t="shared" si="419"/>
        <v>0</v>
      </c>
    </row>
    <row r="8965" spans="1:9" ht="15.75" thickBot="1">
      <c r="A8965" s="398"/>
      <c r="B8965" s="333">
        <v>37.5</v>
      </c>
      <c r="C8965" s="334">
        <v>1208.83</v>
      </c>
      <c r="D8965" s="335" t="s">
        <v>834</v>
      </c>
      <c r="E8965" s="335" t="s">
        <v>386</v>
      </c>
      <c r="F8965" s="335" t="s">
        <v>802</v>
      </c>
      <c r="G8965" s="179">
        <f t="shared" ref="G8965:G9028" si="420">IF(D8965="REG",C8965,0)</f>
        <v>0</v>
      </c>
      <c r="H8965" s="179">
        <f t="shared" ref="H8965:H9028" si="421">IF(D8965="SAL",C8965,0)</f>
        <v>0</v>
      </c>
      <c r="I8965" s="179">
        <f t="shared" ref="I8965:I9028" si="422">+G8965+H8965</f>
        <v>0</v>
      </c>
    </row>
    <row r="8966" spans="1:9" ht="15.75" thickBot="1">
      <c r="A8966" s="398"/>
      <c r="B8966" s="333">
        <v>8.75</v>
      </c>
      <c r="C8966" s="334">
        <v>327.17</v>
      </c>
      <c r="D8966" s="335" t="s">
        <v>834</v>
      </c>
      <c r="E8966" s="335" t="s">
        <v>386</v>
      </c>
      <c r="F8966" s="335" t="s">
        <v>803</v>
      </c>
      <c r="G8966" s="179">
        <f t="shared" si="420"/>
        <v>0</v>
      </c>
      <c r="H8966" s="179">
        <f t="shared" si="421"/>
        <v>0</v>
      </c>
      <c r="I8966" s="179">
        <f t="shared" si="422"/>
        <v>0</v>
      </c>
    </row>
    <row r="8967" spans="1:9" ht="15.75" thickBot="1">
      <c r="A8967" s="398"/>
      <c r="B8967" s="333">
        <v>48</v>
      </c>
      <c r="C8967" s="334">
        <v>1065.58</v>
      </c>
      <c r="D8967" s="335" t="s">
        <v>834</v>
      </c>
      <c r="E8967" s="335" t="s">
        <v>386</v>
      </c>
      <c r="F8967" s="335" t="s">
        <v>804</v>
      </c>
      <c r="G8967" s="179">
        <f t="shared" si="420"/>
        <v>0</v>
      </c>
      <c r="H8967" s="179">
        <f t="shared" si="421"/>
        <v>0</v>
      </c>
      <c r="I8967" s="179">
        <f t="shared" si="422"/>
        <v>0</v>
      </c>
    </row>
    <row r="8968" spans="1:9" ht="15.75" thickBot="1">
      <c r="A8968" s="398"/>
      <c r="B8968" s="333">
        <v>7.5</v>
      </c>
      <c r="C8968" s="334">
        <v>305.95</v>
      </c>
      <c r="D8968" s="335" t="s">
        <v>834</v>
      </c>
      <c r="E8968" s="335" t="s">
        <v>386</v>
      </c>
      <c r="F8968" s="335" t="s">
        <v>843</v>
      </c>
      <c r="G8968" s="179">
        <f t="shared" si="420"/>
        <v>0</v>
      </c>
      <c r="H8968" s="179">
        <f t="shared" si="421"/>
        <v>0</v>
      </c>
      <c r="I8968" s="179">
        <f t="shared" si="422"/>
        <v>0</v>
      </c>
    </row>
    <row r="8969" spans="1:9" ht="15.75" thickBot="1">
      <c r="A8969" s="398"/>
      <c r="B8969" s="333">
        <v>6</v>
      </c>
      <c r="C8969" s="334">
        <v>98.88</v>
      </c>
      <c r="D8969" s="335" t="s">
        <v>834</v>
      </c>
      <c r="E8969" s="335" t="s">
        <v>386</v>
      </c>
      <c r="F8969" s="335" t="s">
        <v>894</v>
      </c>
      <c r="G8969" s="179">
        <f t="shared" si="420"/>
        <v>0</v>
      </c>
      <c r="H8969" s="179">
        <f t="shared" si="421"/>
        <v>0</v>
      </c>
      <c r="I8969" s="179">
        <f t="shared" si="422"/>
        <v>0</v>
      </c>
    </row>
    <row r="8970" spans="1:9" ht="15.75" thickBot="1">
      <c r="A8970" s="398"/>
      <c r="B8970" s="333">
        <v>13</v>
      </c>
      <c r="C8970" s="334">
        <v>333.33</v>
      </c>
      <c r="D8970" s="335" t="s">
        <v>834</v>
      </c>
      <c r="E8970" s="335" t="s">
        <v>386</v>
      </c>
      <c r="F8970" s="335" t="s">
        <v>881</v>
      </c>
      <c r="G8970" s="179">
        <f t="shared" si="420"/>
        <v>0</v>
      </c>
      <c r="H8970" s="179">
        <f t="shared" si="421"/>
        <v>0</v>
      </c>
      <c r="I8970" s="179">
        <f t="shared" si="422"/>
        <v>0</v>
      </c>
    </row>
    <row r="8971" spans="1:9" ht="15.75" thickBot="1">
      <c r="A8971" s="398"/>
      <c r="B8971" s="333">
        <v>17.5</v>
      </c>
      <c r="C8971" s="334">
        <v>630.09</v>
      </c>
      <c r="D8971" s="335" t="s">
        <v>834</v>
      </c>
      <c r="E8971" s="335" t="s">
        <v>386</v>
      </c>
      <c r="F8971" s="335" t="s">
        <v>805</v>
      </c>
      <c r="G8971" s="179">
        <f t="shared" si="420"/>
        <v>0</v>
      </c>
      <c r="H8971" s="179">
        <f t="shared" si="421"/>
        <v>0</v>
      </c>
      <c r="I8971" s="179">
        <f t="shared" si="422"/>
        <v>0</v>
      </c>
    </row>
    <row r="8972" spans="1:9" ht="15.75" thickBot="1">
      <c r="A8972" s="398"/>
      <c r="B8972" s="333">
        <v>38.5</v>
      </c>
      <c r="C8972" s="334">
        <v>1070.68</v>
      </c>
      <c r="D8972" s="335" t="s">
        <v>834</v>
      </c>
      <c r="E8972" s="335" t="s">
        <v>386</v>
      </c>
      <c r="F8972" s="335" t="s">
        <v>862</v>
      </c>
      <c r="G8972" s="179">
        <f t="shared" si="420"/>
        <v>0</v>
      </c>
      <c r="H8972" s="179">
        <f t="shared" si="421"/>
        <v>0</v>
      </c>
      <c r="I8972" s="179">
        <f t="shared" si="422"/>
        <v>0</v>
      </c>
    </row>
    <row r="8973" spans="1:9" ht="15.75" thickBot="1">
      <c r="A8973" s="398"/>
      <c r="B8973" s="333">
        <v>14.75</v>
      </c>
      <c r="C8973" s="334">
        <v>479.77</v>
      </c>
      <c r="D8973" s="335" t="s">
        <v>834</v>
      </c>
      <c r="E8973" s="335" t="s">
        <v>386</v>
      </c>
      <c r="F8973" s="335" t="s">
        <v>816</v>
      </c>
      <c r="G8973" s="179">
        <f t="shared" si="420"/>
        <v>0</v>
      </c>
      <c r="H8973" s="179">
        <f t="shared" si="421"/>
        <v>0</v>
      </c>
      <c r="I8973" s="179">
        <f t="shared" si="422"/>
        <v>0</v>
      </c>
    </row>
    <row r="8974" spans="1:9" ht="15.75" thickBot="1">
      <c r="A8974" s="398"/>
      <c r="B8974" s="333">
        <v>23.5</v>
      </c>
      <c r="C8974" s="334">
        <v>504.42</v>
      </c>
      <c r="D8974" s="335" t="s">
        <v>834</v>
      </c>
      <c r="E8974" s="335" t="s">
        <v>386</v>
      </c>
      <c r="F8974" s="335" t="s">
        <v>863</v>
      </c>
      <c r="G8974" s="179">
        <f t="shared" si="420"/>
        <v>0</v>
      </c>
      <c r="H8974" s="179">
        <f t="shared" si="421"/>
        <v>0</v>
      </c>
      <c r="I8974" s="179">
        <f t="shared" si="422"/>
        <v>0</v>
      </c>
    </row>
    <row r="8975" spans="1:9" ht="15.75" thickBot="1">
      <c r="A8975" s="398"/>
      <c r="B8975" s="333">
        <v>11.75</v>
      </c>
      <c r="C8975" s="334">
        <v>260</v>
      </c>
      <c r="D8975" s="335" t="s">
        <v>834</v>
      </c>
      <c r="E8975" s="335" t="s">
        <v>386</v>
      </c>
      <c r="F8975" s="335" t="s">
        <v>841</v>
      </c>
      <c r="G8975" s="179">
        <f t="shared" si="420"/>
        <v>0</v>
      </c>
      <c r="H8975" s="179">
        <f t="shared" si="421"/>
        <v>0</v>
      </c>
      <c r="I8975" s="179">
        <f t="shared" si="422"/>
        <v>0</v>
      </c>
    </row>
    <row r="8976" spans="1:9" ht="15.75" thickBot="1">
      <c r="A8976" s="398"/>
      <c r="B8976" s="333">
        <v>4</v>
      </c>
      <c r="C8976" s="334">
        <v>163.16999999999999</v>
      </c>
      <c r="D8976" s="335" t="s">
        <v>834</v>
      </c>
      <c r="E8976" s="335" t="s">
        <v>386</v>
      </c>
      <c r="F8976" s="335" t="s">
        <v>856</v>
      </c>
      <c r="G8976" s="179">
        <f t="shared" si="420"/>
        <v>0</v>
      </c>
      <c r="H8976" s="179">
        <f t="shared" si="421"/>
        <v>0</v>
      </c>
      <c r="I8976" s="179">
        <f t="shared" si="422"/>
        <v>0</v>
      </c>
    </row>
    <row r="8977" spans="1:9" ht="15.75" thickBot="1">
      <c r="A8977" s="398"/>
      <c r="B8977" s="333">
        <v>4</v>
      </c>
      <c r="C8977" s="334">
        <v>100.4</v>
      </c>
      <c r="D8977" s="335" t="s">
        <v>392</v>
      </c>
      <c r="E8977" s="335" t="s">
        <v>386</v>
      </c>
      <c r="F8977" s="335" t="s">
        <v>807</v>
      </c>
      <c r="G8977" s="179">
        <f t="shared" si="420"/>
        <v>0</v>
      </c>
      <c r="H8977" s="179">
        <f t="shared" si="421"/>
        <v>0</v>
      </c>
      <c r="I8977" s="179">
        <f t="shared" si="422"/>
        <v>0</v>
      </c>
    </row>
    <row r="8978" spans="1:9" ht="15.75" thickBot="1">
      <c r="A8978" s="398"/>
      <c r="B8978" s="333">
        <v>101.5</v>
      </c>
      <c r="C8978" s="334">
        <v>2449.4499999999998</v>
      </c>
      <c r="D8978" s="335" t="s">
        <v>392</v>
      </c>
      <c r="E8978" s="335" t="s">
        <v>386</v>
      </c>
      <c r="F8978" s="335" t="s">
        <v>837</v>
      </c>
      <c r="G8978" s="179">
        <f t="shared" si="420"/>
        <v>0</v>
      </c>
      <c r="H8978" s="179">
        <f t="shared" si="421"/>
        <v>0</v>
      </c>
      <c r="I8978" s="179">
        <f t="shared" si="422"/>
        <v>0</v>
      </c>
    </row>
    <row r="8979" spans="1:9" ht="15.75" thickBot="1">
      <c r="A8979" s="398"/>
      <c r="B8979" s="333">
        <v>77</v>
      </c>
      <c r="C8979" s="334">
        <v>2148.8200000000002</v>
      </c>
      <c r="D8979" s="335" t="s">
        <v>392</v>
      </c>
      <c r="E8979" s="335" t="s">
        <v>386</v>
      </c>
      <c r="F8979" s="335" t="s">
        <v>811</v>
      </c>
      <c r="G8979" s="179">
        <f t="shared" si="420"/>
        <v>0</v>
      </c>
      <c r="H8979" s="179">
        <f t="shared" si="421"/>
        <v>0</v>
      </c>
      <c r="I8979" s="179">
        <f t="shared" si="422"/>
        <v>0</v>
      </c>
    </row>
    <row r="8980" spans="1:9" ht="15.75" thickBot="1">
      <c r="A8980" s="398"/>
      <c r="B8980" s="333">
        <v>25.5</v>
      </c>
      <c r="C8980" s="334">
        <v>806.57</v>
      </c>
      <c r="D8980" s="335" t="s">
        <v>392</v>
      </c>
      <c r="E8980" s="335" t="s">
        <v>386</v>
      </c>
      <c r="F8980" s="335" t="s">
        <v>813</v>
      </c>
      <c r="G8980" s="179">
        <f t="shared" si="420"/>
        <v>0</v>
      </c>
      <c r="H8980" s="179">
        <f t="shared" si="421"/>
        <v>0</v>
      </c>
      <c r="I8980" s="179">
        <f t="shared" si="422"/>
        <v>0</v>
      </c>
    </row>
    <row r="8981" spans="1:9" ht="15.75" thickBot="1">
      <c r="A8981" s="398"/>
      <c r="B8981" s="333">
        <v>28</v>
      </c>
      <c r="C8981" s="334">
        <v>765.15</v>
      </c>
      <c r="D8981" s="335" t="s">
        <v>392</v>
      </c>
      <c r="E8981" s="335" t="s">
        <v>386</v>
      </c>
      <c r="F8981" s="335" t="s">
        <v>808</v>
      </c>
      <c r="G8981" s="179">
        <f t="shared" si="420"/>
        <v>0</v>
      </c>
      <c r="H8981" s="179">
        <f t="shared" si="421"/>
        <v>0</v>
      </c>
      <c r="I8981" s="179">
        <f t="shared" si="422"/>
        <v>0</v>
      </c>
    </row>
    <row r="8982" spans="1:9" ht="15.75" thickBot="1">
      <c r="A8982" s="398"/>
      <c r="B8982" s="333">
        <v>58</v>
      </c>
      <c r="C8982" s="334">
        <v>1826.12</v>
      </c>
      <c r="D8982" s="335" t="s">
        <v>392</v>
      </c>
      <c r="E8982" s="335" t="s">
        <v>386</v>
      </c>
      <c r="F8982" s="335" t="s">
        <v>809</v>
      </c>
      <c r="G8982" s="179">
        <f t="shared" si="420"/>
        <v>0</v>
      </c>
      <c r="H8982" s="179">
        <f t="shared" si="421"/>
        <v>0</v>
      </c>
      <c r="I8982" s="179">
        <f t="shared" si="422"/>
        <v>0</v>
      </c>
    </row>
    <row r="8983" spans="1:9" ht="15.75" thickBot="1">
      <c r="A8983" s="398"/>
      <c r="B8983" s="333">
        <v>45.5</v>
      </c>
      <c r="C8983" s="334">
        <v>1569.69</v>
      </c>
      <c r="D8983" s="335" t="s">
        <v>392</v>
      </c>
      <c r="E8983" s="335" t="s">
        <v>386</v>
      </c>
      <c r="F8983" s="335" t="s">
        <v>810</v>
      </c>
      <c r="G8983" s="179">
        <f t="shared" si="420"/>
        <v>0</v>
      </c>
      <c r="H8983" s="179">
        <f t="shared" si="421"/>
        <v>0</v>
      </c>
      <c r="I8983" s="179">
        <f t="shared" si="422"/>
        <v>0</v>
      </c>
    </row>
    <row r="8984" spans="1:9" ht="15.75" thickBot="1">
      <c r="A8984" s="398"/>
      <c r="B8984" s="333">
        <v>22.25</v>
      </c>
      <c r="C8984" s="334">
        <v>802.64</v>
      </c>
      <c r="D8984" s="335" t="s">
        <v>392</v>
      </c>
      <c r="E8984" s="335" t="s">
        <v>386</v>
      </c>
      <c r="F8984" s="335" t="s">
        <v>835</v>
      </c>
      <c r="G8984" s="179">
        <f t="shared" si="420"/>
        <v>0</v>
      </c>
      <c r="H8984" s="179">
        <f t="shared" si="421"/>
        <v>0</v>
      </c>
      <c r="I8984" s="179">
        <f t="shared" si="422"/>
        <v>0</v>
      </c>
    </row>
    <row r="8985" spans="1:9" ht="15.75" thickBot="1">
      <c r="A8985" s="398"/>
      <c r="B8985" s="333">
        <v>14</v>
      </c>
      <c r="C8985" s="334">
        <v>396.37</v>
      </c>
      <c r="D8985" s="335" t="s">
        <v>392</v>
      </c>
      <c r="E8985" s="335" t="s">
        <v>386</v>
      </c>
      <c r="F8985" s="335" t="s">
        <v>802</v>
      </c>
      <c r="G8985" s="179">
        <f t="shared" si="420"/>
        <v>0</v>
      </c>
      <c r="H8985" s="179">
        <f t="shared" si="421"/>
        <v>0</v>
      </c>
      <c r="I8985" s="179">
        <f t="shared" si="422"/>
        <v>0</v>
      </c>
    </row>
    <row r="8986" spans="1:9" ht="15.75" thickBot="1">
      <c r="A8986" s="398"/>
      <c r="B8986" s="333">
        <v>-5.25</v>
      </c>
      <c r="C8986" s="334">
        <v>-131.25</v>
      </c>
      <c r="D8986" s="335" t="s">
        <v>392</v>
      </c>
      <c r="E8986" s="335" t="s">
        <v>386</v>
      </c>
      <c r="F8986" s="335" t="s">
        <v>803</v>
      </c>
      <c r="G8986" s="179">
        <f t="shared" si="420"/>
        <v>0</v>
      </c>
      <c r="H8986" s="179">
        <f t="shared" si="421"/>
        <v>0</v>
      </c>
      <c r="I8986" s="179">
        <f t="shared" si="422"/>
        <v>0</v>
      </c>
    </row>
    <row r="8987" spans="1:9" ht="15.75" thickBot="1">
      <c r="A8987" s="398"/>
      <c r="B8987" s="333">
        <v>1</v>
      </c>
      <c r="C8987" s="334">
        <v>40.79</v>
      </c>
      <c r="D8987" s="335" t="s">
        <v>392</v>
      </c>
      <c r="E8987" s="335" t="s">
        <v>386</v>
      </c>
      <c r="F8987" s="335" t="s">
        <v>843</v>
      </c>
      <c r="G8987" s="179">
        <f t="shared" si="420"/>
        <v>0</v>
      </c>
      <c r="H8987" s="179">
        <f t="shared" si="421"/>
        <v>0</v>
      </c>
      <c r="I8987" s="179">
        <f t="shared" si="422"/>
        <v>0</v>
      </c>
    </row>
    <row r="8988" spans="1:9" ht="15.75" thickBot="1">
      <c r="A8988" s="398"/>
      <c r="B8988" s="333">
        <v>0.5</v>
      </c>
      <c r="C8988" s="334">
        <v>20.399999999999999</v>
      </c>
      <c r="D8988" s="335" t="s">
        <v>392</v>
      </c>
      <c r="E8988" s="335" t="s">
        <v>386</v>
      </c>
      <c r="F8988" s="335" t="s">
        <v>805</v>
      </c>
      <c r="G8988" s="179">
        <f t="shared" si="420"/>
        <v>0</v>
      </c>
      <c r="H8988" s="179">
        <f t="shared" si="421"/>
        <v>0</v>
      </c>
      <c r="I8988" s="179">
        <f t="shared" si="422"/>
        <v>0</v>
      </c>
    </row>
    <row r="8989" spans="1:9" ht="15.75" thickBot="1">
      <c r="A8989" s="398"/>
      <c r="B8989" s="333">
        <v>12</v>
      </c>
      <c r="C8989" s="334">
        <v>411.48</v>
      </c>
      <c r="D8989" s="335" t="s">
        <v>392</v>
      </c>
      <c r="E8989" s="335" t="s">
        <v>386</v>
      </c>
      <c r="F8989" s="335" t="s">
        <v>862</v>
      </c>
      <c r="G8989" s="179">
        <f t="shared" si="420"/>
        <v>0</v>
      </c>
      <c r="H8989" s="179">
        <f t="shared" si="421"/>
        <v>0</v>
      </c>
      <c r="I8989" s="179">
        <f t="shared" si="422"/>
        <v>0</v>
      </c>
    </row>
    <row r="8990" spans="1:9" ht="15.75" thickBot="1">
      <c r="A8990" s="398"/>
      <c r="B8990" s="333">
        <v>16</v>
      </c>
      <c r="C8990" s="334">
        <v>590.33000000000004</v>
      </c>
      <c r="D8990" s="335" t="s">
        <v>392</v>
      </c>
      <c r="E8990" s="335" t="s">
        <v>386</v>
      </c>
      <c r="F8990" s="335" t="s">
        <v>816</v>
      </c>
      <c r="G8990" s="179">
        <f t="shared" si="420"/>
        <v>0</v>
      </c>
      <c r="H8990" s="179">
        <f t="shared" si="421"/>
        <v>0</v>
      </c>
      <c r="I8990" s="179">
        <f t="shared" si="422"/>
        <v>0</v>
      </c>
    </row>
    <row r="8991" spans="1:9" ht="15.75" thickBot="1">
      <c r="A8991" s="398"/>
      <c r="B8991" s="333">
        <v>17.25</v>
      </c>
      <c r="C8991" s="334">
        <v>670.47</v>
      </c>
      <c r="D8991" s="335" t="s">
        <v>392</v>
      </c>
      <c r="E8991" s="335" t="s">
        <v>386</v>
      </c>
      <c r="F8991" s="335" t="s">
        <v>863</v>
      </c>
      <c r="G8991" s="179">
        <f t="shared" si="420"/>
        <v>0</v>
      </c>
      <c r="H8991" s="179">
        <f t="shared" si="421"/>
        <v>0</v>
      </c>
      <c r="I8991" s="179">
        <f t="shared" si="422"/>
        <v>0</v>
      </c>
    </row>
    <row r="8992" spans="1:9" ht="15.75" thickBot="1">
      <c r="A8992" s="398"/>
      <c r="B8992" s="333">
        <v>120</v>
      </c>
      <c r="C8992" s="334">
        <v>3012</v>
      </c>
      <c r="D8992" s="335" t="s">
        <v>974</v>
      </c>
      <c r="E8992" s="335" t="s">
        <v>386</v>
      </c>
      <c r="F8992" s="335" t="s">
        <v>811</v>
      </c>
      <c r="G8992" s="179">
        <f t="shared" si="420"/>
        <v>0</v>
      </c>
      <c r="H8992" s="179">
        <f t="shared" si="421"/>
        <v>0</v>
      </c>
      <c r="I8992" s="179">
        <f t="shared" si="422"/>
        <v>0</v>
      </c>
    </row>
    <row r="8993" spans="1:9" ht="15.75" thickBot="1">
      <c r="A8993" s="398"/>
      <c r="B8993" s="333">
        <v>64</v>
      </c>
      <c r="C8993" s="334">
        <v>1606.4</v>
      </c>
      <c r="D8993" s="335" t="s">
        <v>974</v>
      </c>
      <c r="E8993" s="335" t="s">
        <v>386</v>
      </c>
      <c r="F8993" s="335" t="s">
        <v>813</v>
      </c>
      <c r="G8993" s="179">
        <f t="shared" si="420"/>
        <v>0</v>
      </c>
      <c r="H8993" s="179">
        <f t="shared" si="421"/>
        <v>0</v>
      </c>
      <c r="I8993" s="179">
        <f t="shared" si="422"/>
        <v>0</v>
      </c>
    </row>
    <row r="8994" spans="1:9" ht="15.75" thickBot="1">
      <c r="A8994" s="398"/>
      <c r="B8994" s="333">
        <v>64</v>
      </c>
      <c r="C8994" s="334">
        <v>1606.4</v>
      </c>
      <c r="D8994" s="335" t="s">
        <v>974</v>
      </c>
      <c r="E8994" s="335" t="s">
        <v>386</v>
      </c>
      <c r="F8994" s="335" t="s">
        <v>808</v>
      </c>
      <c r="G8994" s="179">
        <f t="shared" si="420"/>
        <v>0</v>
      </c>
      <c r="H8994" s="179">
        <f t="shared" si="421"/>
        <v>0</v>
      </c>
      <c r="I8994" s="179">
        <f t="shared" si="422"/>
        <v>0</v>
      </c>
    </row>
    <row r="8995" spans="1:9" ht="15.75" thickBot="1">
      <c r="A8995" s="398"/>
      <c r="B8995" s="333">
        <v>64</v>
      </c>
      <c r="C8995" s="334">
        <v>1606.4</v>
      </c>
      <c r="D8995" s="335" t="s">
        <v>974</v>
      </c>
      <c r="E8995" s="335" t="s">
        <v>386</v>
      </c>
      <c r="F8995" s="335" t="s">
        <v>809</v>
      </c>
      <c r="G8995" s="179">
        <f t="shared" si="420"/>
        <v>0</v>
      </c>
      <c r="H8995" s="179">
        <f t="shared" si="421"/>
        <v>0</v>
      </c>
      <c r="I8995" s="179">
        <f t="shared" si="422"/>
        <v>0</v>
      </c>
    </row>
    <row r="8996" spans="1:9" ht="15.75" thickBot="1">
      <c r="A8996" s="398"/>
      <c r="B8996" s="333">
        <v>32</v>
      </c>
      <c r="C8996" s="334">
        <v>803.2</v>
      </c>
      <c r="D8996" s="335" t="s">
        <v>974</v>
      </c>
      <c r="E8996" s="335" t="s">
        <v>386</v>
      </c>
      <c r="F8996" s="335" t="s">
        <v>835</v>
      </c>
      <c r="G8996" s="179">
        <f t="shared" si="420"/>
        <v>0</v>
      </c>
      <c r="H8996" s="179">
        <f t="shared" si="421"/>
        <v>0</v>
      </c>
      <c r="I8996" s="179">
        <f t="shared" si="422"/>
        <v>0</v>
      </c>
    </row>
    <row r="8997" spans="1:9" ht="15.75" thickBot="1">
      <c r="A8997" s="399"/>
      <c r="B8997" s="333">
        <v>32</v>
      </c>
      <c r="C8997" s="334">
        <v>819.26</v>
      </c>
      <c r="D8997" s="335" t="s">
        <v>974</v>
      </c>
      <c r="E8997" s="335" t="s">
        <v>386</v>
      </c>
      <c r="F8997" s="335" t="s">
        <v>816</v>
      </c>
      <c r="G8997" s="179">
        <f t="shared" si="420"/>
        <v>0</v>
      </c>
      <c r="H8997" s="179">
        <f t="shared" si="421"/>
        <v>0</v>
      </c>
      <c r="I8997" s="179">
        <f t="shared" si="422"/>
        <v>0</v>
      </c>
    </row>
    <row r="8998" spans="1:9" ht="15.75" thickBot="1">
      <c r="A8998" s="336" t="s">
        <v>580</v>
      </c>
      <c r="B8998" s="337">
        <v>6150.97</v>
      </c>
      <c r="C8998" s="338">
        <v>168649.96</v>
      </c>
      <c r="D8998" s="394"/>
      <c r="E8998" s="395"/>
      <c r="F8998" s="396"/>
      <c r="G8998" s="179">
        <f t="shared" si="420"/>
        <v>0</v>
      </c>
      <c r="H8998" s="179">
        <f t="shared" si="421"/>
        <v>0</v>
      </c>
      <c r="I8998" s="179">
        <f t="shared" si="422"/>
        <v>0</v>
      </c>
    </row>
    <row r="8999" spans="1:9" ht="15.75" thickBot="1">
      <c r="A8999" s="397" t="s">
        <v>581</v>
      </c>
      <c r="B8999" s="333">
        <v>80</v>
      </c>
      <c r="C8999" s="334">
        <v>2067.06</v>
      </c>
      <c r="D8999" s="335" t="s">
        <v>391</v>
      </c>
      <c r="E8999" s="335" t="s">
        <v>386</v>
      </c>
      <c r="F8999" s="335" t="s">
        <v>807</v>
      </c>
      <c r="G8999" s="179">
        <f t="shared" si="420"/>
        <v>0</v>
      </c>
      <c r="H8999" s="179">
        <f t="shared" si="421"/>
        <v>0</v>
      </c>
      <c r="I8999" s="179">
        <f t="shared" si="422"/>
        <v>0</v>
      </c>
    </row>
    <row r="9000" spans="1:9" ht="15.75" thickBot="1">
      <c r="A9000" s="398"/>
      <c r="B9000" s="333">
        <v>40</v>
      </c>
      <c r="C9000" s="334">
        <v>1033.53</v>
      </c>
      <c r="D9000" s="335" t="s">
        <v>391</v>
      </c>
      <c r="E9000" s="335" t="s">
        <v>386</v>
      </c>
      <c r="F9000" s="335" t="s">
        <v>837</v>
      </c>
      <c r="G9000" s="179">
        <f t="shared" si="420"/>
        <v>0</v>
      </c>
      <c r="H9000" s="179">
        <f t="shared" si="421"/>
        <v>0</v>
      </c>
      <c r="I9000" s="179">
        <f t="shared" si="422"/>
        <v>0</v>
      </c>
    </row>
    <row r="9001" spans="1:9" ht="15.75" thickBot="1">
      <c r="A9001" s="398"/>
      <c r="B9001" s="333">
        <v>40</v>
      </c>
      <c r="C9001" s="334">
        <v>1033.53</v>
      </c>
      <c r="D9001" s="335" t="s">
        <v>391</v>
      </c>
      <c r="E9001" s="335" t="s">
        <v>386</v>
      </c>
      <c r="F9001" s="335" t="s">
        <v>835</v>
      </c>
      <c r="G9001" s="179">
        <f t="shared" si="420"/>
        <v>0</v>
      </c>
      <c r="H9001" s="179">
        <f t="shared" si="421"/>
        <v>0</v>
      </c>
      <c r="I9001" s="179">
        <f t="shared" si="422"/>
        <v>0</v>
      </c>
    </row>
    <row r="9002" spans="1:9" ht="15.75" thickBot="1">
      <c r="A9002" s="398"/>
      <c r="B9002" s="333">
        <v>40</v>
      </c>
      <c r="C9002" s="334">
        <v>1070.97</v>
      </c>
      <c r="D9002" s="335" t="s">
        <v>391</v>
      </c>
      <c r="E9002" s="335" t="s">
        <v>386</v>
      </c>
      <c r="F9002" s="335" t="s">
        <v>845</v>
      </c>
      <c r="G9002" s="179">
        <f t="shared" si="420"/>
        <v>0</v>
      </c>
      <c r="H9002" s="179">
        <f t="shared" si="421"/>
        <v>0</v>
      </c>
      <c r="I9002" s="179">
        <f t="shared" si="422"/>
        <v>0</v>
      </c>
    </row>
    <row r="9003" spans="1:9" ht="15.75" thickBot="1">
      <c r="A9003" s="398"/>
      <c r="B9003" s="333">
        <v>40</v>
      </c>
      <c r="C9003" s="334">
        <v>1070.97</v>
      </c>
      <c r="D9003" s="335" t="s">
        <v>391</v>
      </c>
      <c r="E9003" s="335" t="s">
        <v>386</v>
      </c>
      <c r="F9003" s="335" t="s">
        <v>881</v>
      </c>
      <c r="G9003" s="179">
        <f t="shared" si="420"/>
        <v>0</v>
      </c>
      <c r="H9003" s="179">
        <f t="shared" si="421"/>
        <v>0</v>
      </c>
      <c r="I9003" s="179">
        <f t="shared" si="422"/>
        <v>0</v>
      </c>
    </row>
    <row r="9004" spans="1:9" ht="15.75" thickBot="1">
      <c r="A9004" s="398"/>
      <c r="B9004" s="333">
        <v>40</v>
      </c>
      <c r="C9004" s="334">
        <v>1070.97</v>
      </c>
      <c r="D9004" s="335" t="s">
        <v>391</v>
      </c>
      <c r="E9004" s="335" t="s">
        <v>386</v>
      </c>
      <c r="F9004" s="335" t="s">
        <v>863</v>
      </c>
      <c r="G9004" s="179">
        <f t="shared" si="420"/>
        <v>0</v>
      </c>
      <c r="H9004" s="179">
        <f t="shared" si="421"/>
        <v>0</v>
      </c>
      <c r="I9004" s="179">
        <f t="shared" si="422"/>
        <v>0</v>
      </c>
    </row>
    <row r="9005" spans="1:9" ht="15.75" thickBot="1">
      <c r="A9005" s="398"/>
      <c r="B9005" s="333">
        <v>16</v>
      </c>
      <c r="C9005" s="334">
        <v>495.34</v>
      </c>
      <c r="D9005" s="335" t="s">
        <v>834</v>
      </c>
      <c r="E9005" s="335" t="s">
        <v>386</v>
      </c>
      <c r="F9005" s="335" t="s">
        <v>809</v>
      </c>
      <c r="G9005" s="179">
        <f t="shared" si="420"/>
        <v>0</v>
      </c>
      <c r="H9005" s="179">
        <f t="shared" si="421"/>
        <v>0</v>
      </c>
      <c r="I9005" s="179">
        <f t="shared" si="422"/>
        <v>0</v>
      </c>
    </row>
    <row r="9006" spans="1:9" ht="15.75" thickBot="1">
      <c r="A9006" s="398"/>
      <c r="B9006" s="333">
        <v>6.75</v>
      </c>
      <c r="C9006" s="334">
        <v>197.24</v>
      </c>
      <c r="D9006" s="335" t="s">
        <v>834</v>
      </c>
      <c r="E9006" s="335" t="s">
        <v>386</v>
      </c>
      <c r="F9006" s="335" t="s">
        <v>835</v>
      </c>
      <c r="G9006" s="179">
        <f t="shared" si="420"/>
        <v>0</v>
      </c>
      <c r="H9006" s="179">
        <f t="shared" si="421"/>
        <v>0</v>
      </c>
      <c r="I9006" s="179">
        <f t="shared" si="422"/>
        <v>0</v>
      </c>
    </row>
    <row r="9007" spans="1:9" ht="15.75" thickBot="1">
      <c r="A9007" s="398"/>
      <c r="B9007" s="333">
        <v>8</v>
      </c>
      <c r="C9007" s="334">
        <v>272.05</v>
      </c>
      <c r="D9007" s="335" t="s">
        <v>834</v>
      </c>
      <c r="E9007" s="335" t="s">
        <v>386</v>
      </c>
      <c r="F9007" s="335" t="s">
        <v>802</v>
      </c>
      <c r="G9007" s="179">
        <f t="shared" si="420"/>
        <v>0</v>
      </c>
      <c r="H9007" s="179">
        <f t="shared" si="421"/>
        <v>0</v>
      </c>
      <c r="I9007" s="179">
        <f t="shared" si="422"/>
        <v>0</v>
      </c>
    </row>
    <row r="9008" spans="1:9" ht="15.75" thickBot="1">
      <c r="A9008" s="398"/>
      <c r="B9008" s="333">
        <v>3.75</v>
      </c>
      <c r="C9008" s="334">
        <v>113.41</v>
      </c>
      <c r="D9008" s="335" t="s">
        <v>834</v>
      </c>
      <c r="E9008" s="335" t="s">
        <v>386</v>
      </c>
      <c r="F9008" s="335" t="s">
        <v>803</v>
      </c>
      <c r="G9008" s="179">
        <f t="shared" si="420"/>
        <v>0</v>
      </c>
      <c r="H9008" s="179">
        <f t="shared" si="421"/>
        <v>0</v>
      </c>
      <c r="I9008" s="179">
        <f t="shared" si="422"/>
        <v>0</v>
      </c>
    </row>
    <row r="9009" spans="1:9" ht="15.75" thickBot="1">
      <c r="A9009" s="398"/>
      <c r="B9009" s="333">
        <v>1.75</v>
      </c>
      <c r="C9009" s="334">
        <v>52.92</v>
      </c>
      <c r="D9009" s="335" t="s">
        <v>834</v>
      </c>
      <c r="E9009" s="335" t="s">
        <v>386</v>
      </c>
      <c r="F9009" s="335" t="s">
        <v>804</v>
      </c>
      <c r="G9009" s="179">
        <f t="shared" si="420"/>
        <v>0</v>
      </c>
      <c r="H9009" s="179">
        <f t="shared" si="421"/>
        <v>0</v>
      </c>
      <c r="I9009" s="179">
        <f t="shared" si="422"/>
        <v>0</v>
      </c>
    </row>
    <row r="9010" spans="1:9" ht="15.75" thickBot="1">
      <c r="A9010" s="398"/>
      <c r="B9010" s="333">
        <v>20</v>
      </c>
      <c r="C9010" s="334">
        <v>506.15</v>
      </c>
      <c r="D9010" s="335" t="s">
        <v>834</v>
      </c>
      <c r="E9010" s="335" t="s">
        <v>386</v>
      </c>
      <c r="F9010" s="335" t="s">
        <v>845</v>
      </c>
      <c r="G9010" s="179">
        <f t="shared" si="420"/>
        <v>0</v>
      </c>
      <c r="H9010" s="179">
        <f t="shared" si="421"/>
        <v>0</v>
      </c>
      <c r="I9010" s="179">
        <f t="shared" si="422"/>
        <v>0</v>
      </c>
    </row>
    <row r="9011" spans="1:9" ht="15.75" thickBot="1">
      <c r="A9011" s="398"/>
      <c r="B9011" s="333">
        <v>7.5</v>
      </c>
      <c r="C9011" s="334">
        <v>226.82</v>
      </c>
      <c r="D9011" s="335" t="s">
        <v>834</v>
      </c>
      <c r="E9011" s="335" t="s">
        <v>386</v>
      </c>
      <c r="F9011" s="335" t="s">
        <v>881</v>
      </c>
      <c r="G9011" s="179">
        <f t="shared" si="420"/>
        <v>0</v>
      </c>
      <c r="H9011" s="179">
        <f t="shared" si="421"/>
        <v>0</v>
      </c>
      <c r="I9011" s="179">
        <f t="shared" si="422"/>
        <v>0</v>
      </c>
    </row>
    <row r="9012" spans="1:9" ht="15.75" thickBot="1">
      <c r="A9012" s="398"/>
      <c r="B9012" s="333">
        <v>13.25</v>
      </c>
      <c r="C9012" s="334">
        <v>335.33</v>
      </c>
      <c r="D9012" s="335" t="s">
        <v>834</v>
      </c>
      <c r="E9012" s="335" t="s">
        <v>386</v>
      </c>
      <c r="F9012" s="335" t="s">
        <v>816</v>
      </c>
      <c r="G9012" s="179">
        <f t="shared" si="420"/>
        <v>0</v>
      </c>
      <c r="H9012" s="179">
        <f t="shared" si="421"/>
        <v>0</v>
      </c>
      <c r="I9012" s="179">
        <f t="shared" si="422"/>
        <v>0</v>
      </c>
    </row>
    <row r="9013" spans="1:9" ht="15.75" thickBot="1">
      <c r="A9013" s="398"/>
      <c r="B9013" s="333">
        <v>21</v>
      </c>
      <c r="C9013" s="334">
        <v>442.98</v>
      </c>
      <c r="D9013" s="335" t="s">
        <v>834</v>
      </c>
      <c r="E9013" s="335" t="s">
        <v>386</v>
      </c>
      <c r="F9013" s="335" t="s">
        <v>863</v>
      </c>
      <c r="G9013" s="179">
        <f t="shared" si="420"/>
        <v>0</v>
      </c>
      <c r="H9013" s="179">
        <f t="shared" si="421"/>
        <v>0</v>
      </c>
      <c r="I9013" s="179">
        <f t="shared" si="422"/>
        <v>0</v>
      </c>
    </row>
    <row r="9014" spans="1:9" ht="15.75" thickBot="1">
      <c r="A9014" s="398"/>
      <c r="B9014" s="333">
        <v>16</v>
      </c>
      <c r="C9014" s="334">
        <v>311.2</v>
      </c>
      <c r="D9014" s="335" t="s">
        <v>392</v>
      </c>
      <c r="E9014" s="335" t="s">
        <v>386</v>
      </c>
      <c r="F9014" s="335" t="s">
        <v>807</v>
      </c>
      <c r="G9014" s="179">
        <f t="shared" si="420"/>
        <v>0</v>
      </c>
      <c r="H9014" s="179">
        <f t="shared" si="421"/>
        <v>0</v>
      </c>
      <c r="I9014" s="179">
        <f t="shared" si="422"/>
        <v>0</v>
      </c>
    </row>
    <row r="9015" spans="1:9" ht="15.75" thickBot="1">
      <c r="A9015" s="398"/>
      <c r="B9015" s="333">
        <v>32</v>
      </c>
      <c r="C9015" s="334">
        <v>1018.51</v>
      </c>
      <c r="D9015" s="335" t="s">
        <v>392</v>
      </c>
      <c r="E9015" s="335" t="s">
        <v>386</v>
      </c>
      <c r="F9015" s="335" t="s">
        <v>837</v>
      </c>
      <c r="G9015" s="179">
        <f t="shared" si="420"/>
        <v>0</v>
      </c>
      <c r="H9015" s="179">
        <f t="shared" si="421"/>
        <v>0</v>
      </c>
      <c r="I9015" s="179">
        <f t="shared" si="422"/>
        <v>0</v>
      </c>
    </row>
    <row r="9016" spans="1:9" ht="15.75" thickBot="1">
      <c r="A9016" s="398"/>
      <c r="B9016" s="333">
        <v>50</v>
      </c>
      <c r="C9016" s="334">
        <v>1478.93</v>
      </c>
      <c r="D9016" s="335" t="s">
        <v>392</v>
      </c>
      <c r="E9016" s="335" t="s">
        <v>386</v>
      </c>
      <c r="F9016" s="335" t="s">
        <v>811</v>
      </c>
      <c r="G9016" s="179">
        <f t="shared" si="420"/>
        <v>0</v>
      </c>
      <c r="H9016" s="179">
        <f t="shared" si="421"/>
        <v>0</v>
      </c>
      <c r="I9016" s="179">
        <f t="shared" si="422"/>
        <v>0</v>
      </c>
    </row>
    <row r="9017" spans="1:9" ht="15.75" thickBot="1">
      <c r="A9017" s="399"/>
      <c r="B9017" s="333">
        <v>32</v>
      </c>
      <c r="C9017" s="334">
        <v>1046.3399999999999</v>
      </c>
      <c r="D9017" s="335" t="s">
        <v>392</v>
      </c>
      <c r="E9017" s="335" t="s">
        <v>386</v>
      </c>
      <c r="F9017" s="335" t="s">
        <v>813</v>
      </c>
      <c r="G9017" s="179">
        <f t="shared" si="420"/>
        <v>0</v>
      </c>
      <c r="H9017" s="179">
        <f t="shared" si="421"/>
        <v>0</v>
      </c>
      <c r="I9017" s="179">
        <f t="shared" si="422"/>
        <v>0</v>
      </c>
    </row>
    <row r="9018" spans="1:9" ht="15.75" thickBot="1">
      <c r="A9018" s="336" t="s">
        <v>581</v>
      </c>
      <c r="B9018" s="337">
        <v>508</v>
      </c>
      <c r="C9018" s="338">
        <v>13844.25</v>
      </c>
      <c r="D9018" s="394"/>
      <c r="E9018" s="395"/>
      <c r="F9018" s="396"/>
      <c r="G9018" s="179">
        <f t="shared" si="420"/>
        <v>0</v>
      </c>
      <c r="H9018" s="179">
        <f t="shared" si="421"/>
        <v>0</v>
      </c>
      <c r="I9018" s="179">
        <f t="shared" si="422"/>
        <v>0</v>
      </c>
    </row>
    <row r="9019" spans="1:9" ht="15.75" thickBot="1">
      <c r="A9019" s="397" t="s">
        <v>1134</v>
      </c>
      <c r="B9019" s="333">
        <v>20.25</v>
      </c>
      <c r="C9019" s="334">
        <v>705</v>
      </c>
      <c r="D9019" s="335" t="s">
        <v>387</v>
      </c>
      <c r="E9019" s="335" t="s">
        <v>386</v>
      </c>
      <c r="F9019" s="335" t="s">
        <v>867</v>
      </c>
      <c r="G9019" s="179">
        <f t="shared" si="420"/>
        <v>0</v>
      </c>
      <c r="H9019" s="179">
        <f t="shared" si="421"/>
        <v>0</v>
      </c>
      <c r="I9019" s="179">
        <f t="shared" si="422"/>
        <v>0</v>
      </c>
    </row>
    <row r="9020" spans="1:9" ht="15.75" thickBot="1">
      <c r="A9020" s="398"/>
      <c r="B9020" s="333">
        <v>8.5</v>
      </c>
      <c r="C9020" s="334">
        <v>295.93</v>
      </c>
      <c r="D9020" s="335" t="s">
        <v>387</v>
      </c>
      <c r="E9020" s="335" t="s">
        <v>386</v>
      </c>
      <c r="F9020" s="335" t="s">
        <v>868</v>
      </c>
      <c r="G9020" s="179">
        <f t="shared" si="420"/>
        <v>0</v>
      </c>
      <c r="H9020" s="179">
        <f t="shared" si="421"/>
        <v>0</v>
      </c>
      <c r="I9020" s="179">
        <f t="shared" si="422"/>
        <v>0</v>
      </c>
    </row>
    <row r="9021" spans="1:9" ht="15.75" thickBot="1">
      <c r="A9021" s="398"/>
      <c r="B9021" s="333">
        <v>8.25</v>
      </c>
      <c r="C9021" s="334">
        <v>287.22000000000003</v>
      </c>
      <c r="D9021" s="335" t="s">
        <v>387</v>
      </c>
      <c r="E9021" s="335" t="s">
        <v>386</v>
      </c>
      <c r="F9021" s="335" t="s">
        <v>838</v>
      </c>
      <c r="G9021" s="179">
        <f t="shared" si="420"/>
        <v>0</v>
      </c>
      <c r="H9021" s="179">
        <f t="shared" si="421"/>
        <v>0</v>
      </c>
      <c r="I9021" s="179">
        <f t="shared" si="422"/>
        <v>0</v>
      </c>
    </row>
    <row r="9022" spans="1:9" ht="15.75" thickBot="1">
      <c r="A9022" s="398"/>
      <c r="B9022" s="333">
        <v>24.5</v>
      </c>
      <c r="C9022" s="334">
        <v>852.97</v>
      </c>
      <c r="D9022" s="335" t="s">
        <v>387</v>
      </c>
      <c r="E9022" s="335" t="s">
        <v>386</v>
      </c>
      <c r="F9022" s="335" t="s">
        <v>872</v>
      </c>
      <c r="G9022" s="179">
        <f t="shared" si="420"/>
        <v>0</v>
      </c>
      <c r="H9022" s="179">
        <f t="shared" si="421"/>
        <v>0</v>
      </c>
      <c r="I9022" s="179">
        <f t="shared" si="422"/>
        <v>0</v>
      </c>
    </row>
    <row r="9023" spans="1:9" ht="15.75" thickBot="1">
      <c r="A9023" s="398"/>
      <c r="B9023" s="333">
        <v>6.5</v>
      </c>
      <c r="C9023" s="334">
        <v>226.3</v>
      </c>
      <c r="D9023" s="335" t="s">
        <v>387</v>
      </c>
      <c r="E9023" s="335" t="s">
        <v>386</v>
      </c>
      <c r="F9023" s="335" t="s">
        <v>858</v>
      </c>
      <c r="G9023" s="179">
        <f t="shared" si="420"/>
        <v>0</v>
      </c>
      <c r="H9023" s="179">
        <f t="shared" si="421"/>
        <v>0</v>
      </c>
      <c r="I9023" s="179">
        <f t="shared" si="422"/>
        <v>0</v>
      </c>
    </row>
    <row r="9024" spans="1:9" ht="15.75" thickBot="1">
      <c r="A9024" s="398"/>
      <c r="B9024" s="333">
        <v>47.5</v>
      </c>
      <c r="C9024" s="334">
        <v>1102.48</v>
      </c>
      <c r="D9024" s="335" t="s">
        <v>384</v>
      </c>
      <c r="E9024" s="335" t="s">
        <v>386</v>
      </c>
      <c r="F9024" s="335" t="s">
        <v>867</v>
      </c>
      <c r="G9024" s="179">
        <f t="shared" si="420"/>
        <v>1102.48</v>
      </c>
      <c r="H9024" s="179">
        <f t="shared" si="421"/>
        <v>0</v>
      </c>
      <c r="I9024" s="179">
        <f t="shared" si="422"/>
        <v>1102.48</v>
      </c>
    </row>
    <row r="9025" spans="1:9" ht="15.75" thickBot="1">
      <c r="A9025" s="398"/>
      <c r="B9025" s="333">
        <v>45.25</v>
      </c>
      <c r="C9025" s="334">
        <v>1050.25</v>
      </c>
      <c r="D9025" s="335" t="s">
        <v>384</v>
      </c>
      <c r="E9025" s="335" t="s">
        <v>386</v>
      </c>
      <c r="F9025" s="335" t="s">
        <v>868</v>
      </c>
      <c r="G9025" s="179">
        <f t="shared" si="420"/>
        <v>1050.25</v>
      </c>
      <c r="H9025" s="179">
        <f t="shared" si="421"/>
        <v>0</v>
      </c>
      <c r="I9025" s="179">
        <f t="shared" si="422"/>
        <v>1050.25</v>
      </c>
    </row>
    <row r="9026" spans="1:9" ht="15.75" thickBot="1">
      <c r="A9026" s="398"/>
      <c r="B9026" s="333">
        <v>25.75</v>
      </c>
      <c r="C9026" s="334">
        <v>597.66</v>
      </c>
      <c r="D9026" s="335" t="s">
        <v>384</v>
      </c>
      <c r="E9026" s="335" t="s">
        <v>386</v>
      </c>
      <c r="F9026" s="335" t="s">
        <v>838</v>
      </c>
      <c r="G9026" s="179">
        <f t="shared" si="420"/>
        <v>597.66</v>
      </c>
      <c r="H9026" s="179">
        <f t="shared" si="421"/>
        <v>0</v>
      </c>
      <c r="I9026" s="179">
        <f t="shared" si="422"/>
        <v>597.66</v>
      </c>
    </row>
    <row r="9027" spans="1:9" ht="15.75" thickBot="1">
      <c r="A9027" s="398"/>
      <c r="B9027" s="333">
        <v>51.5</v>
      </c>
      <c r="C9027" s="334">
        <v>1195.32</v>
      </c>
      <c r="D9027" s="335" t="s">
        <v>384</v>
      </c>
      <c r="E9027" s="335" t="s">
        <v>386</v>
      </c>
      <c r="F9027" s="335" t="s">
        <v>872</v>
      </c>
      <c r="G9027" s="179">
        <f t="shared" si="420"/>
        <v>1195.32</v>
      </c>
      <c r="H9027" s="179">
        <f t="shared" si="421"/>
        <v>0</v>
      </c>
      <c r="I9027" s="179">
        <f t="shared" si="422"/>
        <v>1195.32</v>
      </c>
    </row>
    <row r="9028" spans="1:9" ht="15.75" thickBot="1">
      <c r="A9028" s="399"/>
      <c r="B9028" s="333">
        <v>35</v>
      </c>
      <c r="C9028" s="334">
        <v>812.35</v>
      </c>
      <c r="D9028" s="335" t="s">
        <v>384</v>
      </c>
      <c r="E9028" s="335" t="s">
        <v>386</v>
      </c>
      <c r="F9028" s="335" t="s">
        <v>858</v>
      </c>
      <c r="G9028" s="179">
        <f t="shared" si="420"/>
        <v>812.35</v>
      </c>
      <c r="H9028" s="179">
        <f t="shared" si="421"/>
        <v>0</v>
      </c>
      <c r="I9028" s="179">
        <f t="shared" si="422"/>
        <v>812.35</v>
      </c>
    </row>
    <row r="9029" spans="1:9" ht="15.75" thickBot="1">
      <c r="A9029" s="336" t="s">
        <v>1134</v>
      </c>
      <c r="B9029" s="337">
        <v>273</v>
      </c>
      <c r="C9029" s="338">
        <v>7125.48</v>
      </c>
      <c r="D9029" s="394"/>
      <c r="E9029" s="395"/>
      <c r="F9029" s="396"/>
      <c r="G9029" s="179">
        <f t="shared" ref="G9029:G9092" si="423">IF(D9029="REG",C9029,0)</f>
        <v>0</v>
      </c>
      <c r="H9029" s="179">
        <f t="shared" ref="H9029:H9092" si="424">IF(D9029="SAL",C9029,0)</f>
        <v>0</v>
      </c>
      <c r="I9029" s="179">
        <f t="shared" ref="I9029:I9092" si="425">+G9029+H9029</f>
        <v>0</v>
      </c>
    </row>
    <row r="9030" spans="1:9" ht="15.75" thickBot="1">
      <c r="A9030" s="397" t="s">
        <v>1135</v>
      </c>
      <c r="B9030" s="333">
        <v>12.5</v>
      </c>
      <c r="C9030" s="334">
        <v>637.33000000000004</v>
      </c>
      <c r="D9030" s="335" t="s">
        <v>387</v>
      </c>
      <c r="E9030" s="335" t="s">
        <v>386</v>
      </c>
      <c r="F9030" s="335" t="s">
        <v>868</v>
      </c>
      <c r="G9030" s="179">
        <f t="shared" si="423"/>
        <v>0</v>
      </c>
      <c r="H9030" s="179">
        <f t="shared" si="424"/>
        <v>0</v>
      </c>
      <c r="I9030" s="179">
        <f t="shared" si="425"/>
        <v>0</v>
      </c>
    </row>
    <row r="9031" spans="1:9" ht="15.75" thickBot="1">
      <c r="A9031" s="398"/>
      <c r="B9031" s="333">
        <v>40.5</v>
      </c>
      <c r="C9031" s="334">
        <v>1567.2</v>
      </c>
      <c r="D9031" s="335" t="s">
        <v>387</v>
      </c>
      <c r="E9031" s="335" t="s">
        <v>386</v>
      </c>
      <c r="F9031" s="335" t="s">
        <v>838</v>
      </c>
      <c r="G9031" s="179">
        <f t="shared" si="423"/>
        <v>0</v>
      </c>
      <c r="H9031" s="179">
        <f t="shared" si="424"/>
        <v>0</v>
      </c>
      <c r="I9031" s="179">
        <f t="shared" si="425"/>
        <v>0</v>
      </c>
    </row>
    <row r="9032" spans="1:9" ht="15.75" thickBot="1">
      <c r="A9032" s="398"/>
      <c r="B9032" s="333">
        <v>11.5</v>
      </c>
      <c r="C9032" s="334">
        <v>284.62</v>
      </c>
      <c r="D9032" s="335" t="s">
        <v>387</v>
      </c>
      <c r="E9032" s="335" t="s">
        <v>386</v>
      </c>
      <c r="F9032" s="335" t="s">
        <v>872</v>
      </c>
      <c r="G9032" s="179">
        <f t="shared" si="423"/>
        <v>0</v>
      </c>
      <c r="H9032" s="179">
        <f t="shared" si="424"/>
        <v>0</v>
      </c>
      <c r="I9032" s="179">
        <f t="shared" si="425"/>
        <v>0</v>
      </c>
    </row>
    <row r="9033" spans="1:9" ht="15.75" thickBot="1">
      <c r="A9033" s="398"/>
      <c r="B9033" s="333">
        <v>38.5</v>
      </c>
      <c r="C9033" s="334">
        <v>1084.68</v>
      </c>
      <c r="D9033" s="335" t="s">
        <v>384</v>
      </c>
      <c r="E9033" s="335" t="s">
        <v>386</v>
      </c>
      <c r="F9033" s="335" t="s">
        <v>867</v>
      </c>
      <c r="G9033" s="179">
        <f t="shared" si="423"/>
        <v>1084.68</v>
      </c>
      <c r="H9033" s="179">
        <f t="shared" si="424"/>
        <v>0</v>
      </c>
      <c r="I9033" s="179">
        <f t="shared" si="425"/>
        <v>1084.68</v>
      </c>
    </row>
    <row r="9034" spans="1:9" ht="15.75" thickBot="1">
      <c r="A9034" s="398"/>
      <c r="B9034" s="333">
        <v>69</v>
      </c>
      <c r="C9034" s="334">
        <v>2170.98</v>
      </c>
      <c r="D9034" s="335" t="s">
        <v>384</v>
      </c>
      <c r="E9034" s="335" t="s">
        <v>386</v>
      </c>
      <c r="F9034" s="335" t="s">
        <v>868</v>
      </c>
      <c r="G9034" s="179">
        <f t="shared" si="423"/>
        <v>2170.98</v>
      </c>
      <c r="H9034" s="179">
        <f t="shared" si="424"/>
        <v>0</v>
      </c>
      <c r="I9034" s="179">
        <f t="shared" si="425"/>
        <v>2170.98</v>
      </c>
    </row>
    <row r="9035" spans="1:9" ht="15.75" thickBot="1">
      <c r="A9035" s="398"/>
      <c r="B9035" s="333">
        <v>63</v>
      </c>
      <c r="C9035" s="334">
        <v>1938.36</v>
      </c>
      <c r="D9035" s="335" t="s">
        <v>384</v>
      </c>
      <c r="E9035" s="335" t="s">
        <v>386</v>
      </c>
      <c r="F9035" s="335" t="s">
        <v>838</v>
      </c>
      <c r="G9035" s="179">
        <f t="shared" si="423"/>
        <v>1938.36</v>
      </c>
      <c r="H9035" s="179">
        <f t="shared" si="424"/>
        <v>0</v>
      </c>
      <c r="I9035" s="179">
        <f t="shared" si="425"/>
        <v>1938.36</v>
      </c>
    </row>
    <row r="9036" spans="1:9" ht="15.75" thickBot="1">
      <c r="A9036" s="398"/>
      <c r="B9036" s="333">
        <v>96.5</v>
      </c>
      <c r="C9036" s="334">
        <v>2163.15</v>
      </c>
      <c r="D9036" s="335" t="s">
        <v>384</v>
      </c>
      <c r="E9036" s="335" t="s">
        <v>386</v>
      </c>
      <c r="F9036" s="335" t="s">
        <v>872</v>
      </c>
      <c r="G9036" s="179">
        <f t="shared" si="423"/>
        <v>2163.15</v>
      </c>
      <c r="H9036" s="179">
        <f t="shared" si="424"/>
        <v>0</v>
      </c>
      <c r="I9036" s="179">
        <f t="shared" si="425"/>
        <v>2163.15</v>
      </c>
    </row>
    <row r="9037" spans="1:9" ht="15.75" thickBot="1">
      <c r="A9037" s="399"/>
      <c r="B9037" s="333">
        <v>45.5</v>
      </c>
      <c r="C9037" s="334">
        <v>750.75</v>
      </c>
      <c r="D9037" s="335" t="s">
        <v>384</v>
      </c>
      <c r="E9037" s="335" t="s">
        <v>386</v>
      </c>
      <c r="F9037" s="335" t="s">
        <v>858</v>
      </c>
      <c r="G9037" s="179">
        <f t="shared" si="423"/>
        <v>750.75</v>
      </c>
      <c r="H9037" s="179">
        <f t="shared" si="424"/>
        <v>0</v>
      </c>
      <c r="I9037" s="179">
        <f t="shared" si="425"/>
        <v>750.75</v>
      </c>
    </row>
    <row r="9038" spans="1:9" ht="15.75" thickBot="1">
      <c r="A9038" s="336" t="s">
        <v>1135</v>
      </c>
      <c r="B9038" s="337">
        <v>377</v>
      </c>
      <c r="C9038" s="338">
        <v>10597.07</v>
      </c>
      <c r="D9038" s="394"/>
      <c r="E9038" s="395"/>
      <c r="F9038" s="396"/>
      <c r="G9038" s="179">
        <f t="shared" si="423"/>
        <v>0</v>
      </c>
      <c r="H9038" s="179">
        <f t="shared" si="424"/>
        <v>0</v>
      </c>
      <c r="I9038" s="179">
        <f t="shared" si="425"/>
        <v>0</v>
      </c>
    </row>
    <row r="9039" spans="1:9" ht="15.75" thickBot="1">
      <c r="A9039" s="397" t="s">
        <v>582</v>
      </c>
      <c r="B9039" s="333">
        <v>18.5</v>
      </c>
      <c r="C9039" s="334">
        <v>546.67999999999995</v>
      </c>
      <c r="D9039" s="335" t="s">
        <v>387</v>
      </c>
      <c r="E9039" s="335" t="s">
        <v>386</v>
      </c>
      <c r="F9039" s="335" t="s">
        <v>807</v>
      </c>
      <c r="G9039" s="179">
        <f t="shared" si="423"/>
        <v>0</v>
      </c>
      <c r="H9039" s="179">
        <f t="shared" si="424"/>
        <v>0</v>
      </c>
      <c r="I9039" s="179">
        <f t="shared" si="425"/>
        <v>0</v>
      </c>
    </row>
    <row r="9040" spans="1:9" ht="15.75" thickBot="1">
      <c r="A9040" s="398"/>
      <c r="B9040" s="333">
        <v>2</v>
      </c>
      <c r="C9040" s="334">
        <v>59.1</v>
      </c>
      <c r="D9040" s="335" t="s">
        <v>387</v>
      </c>
      <c r="E9040" s="335" t="s">
        <v>386</v>
      </c>
      <c r="F9040" s="335" t="s">
        <v>837</v>
      </c>
      <c r="G9040" s="179">
        <f t="shared" si="423"/>
        <v>0</v>
      </c>
      <c r="H9040" s="179">
        <f t="shared" si="424"/>
        <v>0</v>
      </c>
      <c r="I9040" s="179">
        <f t="shared" si="425"/>
        <v>0</v>
      </c>
    </row>
    <row r="9041" spans="1:9" ht="15.75" thickBot="1">
      <c r="A9041" s="398"/>
      <c r="B9041" s="333">
        <v>31</v>
      </c>
      <c r="C9041" s="334">
        <v>1098.69</v>
      </c>
      <c r="D9041" s="335" t="s">
        <v>387</v>
      </c>
      <c r="E9041" s="335" t="s">
        <v>386</v>
      </c>
      <c r="F9041" s="335" t="s">
        <v>811</v>
      </c>
      <c r="G9041" s="179">
        <f t="shared" si="423"/>
        <v>0</v>
      </c>
      <c r="H9041" s="179">
        <f t="shared" si="424"/>
        <v>0</v>
      </c>
      <c r="I9041" s="179">
        <f t="shared" si="425"/>
        <v>0</v>
      </c>
    </row>
    <row r="9042" spans="1:9" ht="15.75" thickBot="1">
      <c r="A9042" s="398"/>
      <c r="B9042" s="333">
        <v>6</v>
      </c>
      <c r="C9042" s="334">
        <v>177.3</v>
      </c>
      <c r="D9042" s="335" t="s">
        <v>387</v>
      </c>
      <c r="E9042" s="335" t="s">
        <v>386</v>
      </c>
      <c r="F9042" s="335" t="s">
        <v>813</v>
      </c>
      <c r="G9042" s="179">
        <f t="shared" si="423"/>
        <v>0</v>
      </c>
      <c r="H9042" s="179">
        <f t="shared" si="424"/>
        <v>0</v>
      </c>
      <c r="I9042" s="179">
        <f t="shared" si="425"/>
        <v>0</v>
      </c>
    </row>
    <row r="9043" spans="1:9" ht="15.75" thickBot="1">
      <c r="A9043" s="398"/>
      <c r="B9043" s="333">
        <v>20</v>
      </c>
      <c r="C9043" s="334">
        <v>591</v>
      </c>
      <c r="D9043" s="335" t="s">
        <v>387</v>
      </c>
      <c r="E9043" s="335" t="s">
        <v>386</v>
      </c>
      <c r="F9043" s="335" t="s">
        <v>808</v>
      </c>
      <c r="G9043" s="179">
        <f t="shared" si="423"/>
        <v>0</v>
      </c>
      <c r="H9043" s="179">
        <f t="shared" si="424"/>
        <v>0</v>
      </c>
      <c r="I9043" s="179">
        <f t="shared" si="425"/>
        <v>0</v>
      </c>
    </row>
    <row r="9044" spans="1:9" ht="15.75" thickBot="1">
      <c r="A9044" s="398"/>
      <c r="B9044" s="333">
        <v>21</v>
      </c>
      <c r="C9044" s="334">
        <v>762.9</v>
      </c>
      <c r="D9044" s="335" t="s">
        <v>387</v>
      </c>
      <c r="E9044" s="335" t="s">
        <v>386</v>
      </c>
      <c r="F9044" s="335" t="s">
        <v>809</v>
      </c>
      <c r="G9044" s="179">
        <f t="shared" si="423"/>
        <v>0</v>
      </c>
      <c r="H9044" s="179">
        <f t="shared" si="424"/>
        <v>0</v>
      </c>
      <c r="I9044" s="179">
        <f t="shared" si="425"/>
        <v>0</v>
      </c>
    </row>
    <row r="9045" spans="1:9" ht="15.75" thickBot="1">
      <c r="A9045" s="398"/>
      <c r="B9045" s="333">
        <v>27.5</v>
      </c>
      <c r="C9045" s="334">
        <v>1074.1600000000001</v>
      </c>
      <c r="D9045" s="335" t="s">
        <v>387</v>
      </c>
      <c r="E9045" s="335" t="s">
        <v>386</v>
      </c>
      <c r="F9045" s="335" t="s">
        <v>810</v>
      </c>
      <c r="G9045" s="179">
        <f t="shared" si="423"/>
        <v>0</v>
      </c>
      <c r="H9045" s="179">
        <f t="shared" si="424"/>
        <v>0</v>
      </c>
      <c r="I9045" s="179">
        <f t="shared" si="425"/>
        <v>0</v>
      </c>
    </row>
    <row r="9046" spans="1:9" ht="15.75" thickBot="1">
      <c r="A9046" s="398"/>
      <c r="B9046" s="333">
        <v>19.5</v>
      </c>
      <c r="C9046" s="334">
        <v>547.87</v>
      </c>
      <c r="D9046" s="335" t="s">
        <v>387</v>
      </c>
      <c r="E9046" s="335" t="s">
        <v>386</v>
      </c>
      <c r="F9046" s="335" t="s">
        <v>835</v>
      </c>
      <c r="G9046" s="179">
        <f t="shared" si="423"/>
        <v>0</v>
      </c>
      <c r="H9046" s="179">
        <f t="shared" si="424"/>
        <v>0</v>
      </c>
      <c r="I9046" s="179">
        <f t="shared" si="425"/>
        <v>0</v>
      </c>
    </row>
    <row r="9047" spans="1:9" ht="15.75" thickBot="1">
      <c r="A9047" s="398"/>
      <c r="B9047" s="333">
        <v>14.25</v>
      </c>
      <c r="C9047" s="334">
        <v>434.11</v>
      </c>
      <c r="D9047" s="335" t="s">
        <v>387</v>
      </c>
      <c r="E9047" s="335" t="s">
        <v>386</v>
      </c>
      <c r="F9047" s="335" t="s">
        <v>802</v>
      </c>
      <c r="G9047" s="179">
        <f t="shared" si="423"/>
        <v>0</v>
      </c>
      <c r="H9047" s="179">
        <f t="shared" si="424"/>
        <v>0</v>
      </c>
      <c r="I9047" s="179">
        <f t="shared" si="425"/>
        <v>0</v>
      </c>
    </row>
    <row r="9048" spans="1:9" ht="15.75" thickBot="1">
      <c r="A9048" s="398"/>
      <c r="B9048" s="333">
        <v>25.5</v>
      </c>
      <c r="C9048" s="334">
        <v>842.79</v>
      </c>
      <c r="D9048" s="335" t="s">
        <v>387</v>
      </c>
      <c r="E9048" s="335" t="s">
        <v>386</v>
      </c>
      <c r="F9048" s="335" t="s">
        <v>803</v>
      </c>
      <c r="G9048" s="179">
        <f t="shared" si="423"/>
        <v>0</v>
      </c>
      <c r="H9048" s="179">
        <f t="shared" si="424"/>
        <v>0</v>
      </c>
      <c r="I9048" s="179">
        <f t="shared" si="425"/>
        <v>0</v>
      </c>
    </row>
    <row r="9049" spans="1:9" ht="15.75" thickBot="1">
      <c r="A9049" s="398"/>
      <c r="B9049" s="333">
        <v>22.5</v>
      </c>
      <c r="C9049" s="334">
        <v>849.45</v>
      </c>
      <c r="D9049" s="335" t="s">
        <v>387</v>
      </c>
      <c r="E9049" s="335" t="s">
        <v>386</v>
      </c>
      <c r="F9049" s="335" t="s">
        <v>804</v>
      </c>
      <c r="G9049" s="179">
        <f t="shared" si="423"/>
        <v>0</v>
      </c>
      <c r="H9049" s="179">
        <f t="shared" si="424"/>
        <v>0</v>
      </c>
      <c r="I9049" s="179">
        <f t="shared" si="425"/>
        <v>0</v>
      </c>
    </row>
    <row r="9050" spans="1:9" ht="15.75" thickBot="1">
      <c r="A9050" s="398"/>
      <c r="B9050" s="333">
        <v>109</v>
      </c>
      <c r="C9050" s="334">
        <v>3400.35</v>
      </c>
      <c r="D9050" s="335" t="s">
        <v>387</v>
      </c>
      <c r="E9050" s="335" t="s">
        <v>386</v>
      </c>
      <c r="F9050" s="335" t="s">
        <v>845</v>
      </c>
      <c r="G9050" s="179">
        <f t="shared" si="423"/>
        <v>0</v>
      </c>
      <c r="H9050" s="179">
        <f t="shared" si="424"/>
        <v>0</v>
      </c>
      <c r="I9050" s="179">
        <f t="shared" si="425"/>
        <v>0</v>
      </c>
    </row>
    <row r="9051" spans="1:9" ht="15.75" thickBot="1">
      <c r="A9051" s="398"/>
      <c r="B9051" s="333">
        <v>19.5</v>
      </c>
      <c r="C9051" s="334">
        <v>596.02</v>
      </c>
      <c r="D9051" s="335" t="s">
        <v>387</v>
      </c>
      <c r="E9051" s="335" t="s">
        <v>386</v>
      </c>
      <c r="F9051" s="335" t="s">
        <v>843</v>
      </c>
      <c r="G9051" s="179">
        <f t="shared" si="423"/>
        <v>0</v>
      </c>
      <c r="H9051" s="179">
        <f t="shared" si="424"/>
        <v>0</v>
      </c>
      <c r="I9051" s="179">
        <f t="shared" si="425"/>
        <v>0</v>
      </c>
    </row>
    <row r="9052" spans="1:9" ht="15.75" thickBot="1">
      <c r="A9052" s="398"/>
      <c r="B9052" s="333">
        <v>25</v>
      </c>
      <c r="C9052" s="334">
        <v>886.24</v>
      </c>
      <c r="D9052" s="335" t="s">
        <v>387</v>
      </c>
      <c r="E9052" s="335" t="s">
        <v>386</v>
      </c>
      <c r="F9052" s="335" t="s">
        <v>894</v>
      </c>
      <c r="G9052" s="179">
        <f t="shared" si="423"/>
        <v>0</v>
      </c>
      <c r="H9052" s="179">
        <f t="shared" si="424"/>
        <v>0</v>
      </c>
      <c r="I9052" s="179">
        <f t="shared" si="425"/>
        <v>0</v>
      </c>
    </row>
    <row r="9053" spans="1:9" ht="15.75" thickBot="1">
      <c r="A9053" s="398"/>
      <c r="B9053" s="333">
        <v>4.5</v>
      </c>
      <c r="C9053" s="334">
        <v>133.99</v>
      </c>
      <c r="D9053" s="335" t="s">
        <v>387</v>
      </c>
      <c r="E9053" s="335" t="s">
        <v>386</v>
      </c>
      <c r="F9053" s="335" t="s">
        <v>881</v>
      </c>
      <c r="G9053" s="179">
        <f t="shared" si="423"/>
        <v>0</v>
      </c>
      <c r="H9053" s="179">
        <f t="shared" si="424"/>
        <v>0</v>
      </c>
      <c r="I9053" s="179">
        <f t="shared" si="425"/>
        <v>0</v>
      </c>
    </row>
    <row r="9054" spans="1:9" ht="15.75" thickBot="1">
      <c r="A9054" s="398"/>
      <c r="B9054" s="333">
        <v>27</v>
      </c>
      <c r="C9054" s="334">
        <v>799.77</v>
      </c>
      <c r="D9054" s="335" t="s">
        <v>387</v>
      </c>
      <c r="E9054" s="335" t="s">
        <v>386</v>
      </c>
      <c r="F9054" s="335" t="s">
        <v>805</v>
      </c>
      <c r="G9054" s="179">
        <f t="shared" si="423"/>
        <v>0</v>
      </c>
      <c r="H9054" s="179">
        <f t="shared" si="424"/>
        <v>0</v>
      </c>
      <c r="I9054" s="179">
        <f t="shared" si="425"/>
        <v>0</v>
      </c>
    </row>
    <row r="9055" spans="1:9" ht="15.75" thickBot="1">
      <c r="A9055" s="398"/>
      <c r="B9055" s="333">
        <v>34.5</v>
      </c>
      <c r="C9055" s="334">
        <v>1389.66</v>
      </c>
      <c r="D9055" s="335" t="s">
        <v>387</v>
      </c>
      <c r="E9055" s="335" t="s">
        <v>386</v>
      </c>
      <c r="F9055" s="335" t="s">
        <v>862</v>
      </c>
      <c r="G9055" s="179">
        <f t="shared" si="423"/>
        <v>0</v>
      </c>
      <c r="H9055" s="179">
        <f t="shared" si="424"/>
        <v>0</v>
      </c>
      <c r="I9055" s="179">
        <f t="shared" si="425"/>
        <v>0</v>
      </c>
    </row>
    <row r="9056" spans="1:9" ht="15.75" thickBot="1">
      <c r="A9056" s="398"/>
      <c r="B9056" s="333">
        <v>31.25</v>
      </c>
      <c r="C9056" s="334">
        <v>936.62</v>
      </c>
      <c r="D9056" s="335" t="s">
        <v>387</v>
      </c>
      <c r="E9056" s="335" t="s">
        <v>386</v>
      </c>
      <c r="F9056" s="335" t="s">
        <v>816</v>
      </c>
      <c r="G9056" s="179">
        <f t="shared" si="423"/>
        <v>0</v>
      </c>
      <c r="H9056" s="179">
        <f t="shared" si="424"/>
        <v>0</v>
      </c>
      <c r="I9056" s="179">
        <f t="shared" si="425"/>
        <v>0</v>
      </c>
    </row>
    <row r="9057" spans="1:9" ht="15.75" thickBot="1">
      <c r="A9057" s="398"/>
      <c r="B9057" s="333">
        <v>22.25</v>
      </c>
      <c r="C9057" s="334">
        <v>699.82</v>
      </c>
      <c r="D9057" s="335" t="s">
        <v>387</v>
      </c>
      <c r="E9057" s="335" t="s">
        <v>386</v>
      </c>
      <c r="F9057" s="335" t="s">
        <v>863</v>
      </c>
      <c r="G9057" s="179">
        <f t="shared" si="423"/>
        <v>0</v>
      </c>
      <c r="H9057" s="179">
        <f t="shared" si="424"/>
        <v>0</v>
      </c>
      <c r="I9057" s="179">
        <f t="shared" si="425"/>
        <v>0</v>
      </c>
    </row>
    <row r="9058" spans="1:9" ht="15.75" thickBot="1">
      <c r="A9058" s="398"/>
      <c r="B9058" s="333">
        <v>31.5</v>
      </c>
      <c r="C9058" s="334">
        <v>1100.31</v>
      </c>
      <c r="D9058" s="335" t="s">
        <v>387</v>
      </c>
      <c r="E9058" s="335" t="s">
        <v>386</v>
      </c>
      <c r="F9058" s="335" t="s">
        <v>864</v>
      </c>
      <c r="G9058" s="179">
        <f t="shared" si="423"/>
        <v>0</v>
      </c>
      <c r="H9058" s="179">
        <f t="shared" si="424"/>
        <v>0</v>
      </c>
      <c r="I9058" s="179">
        <f t="shared" si="425"/>
        <v>0</v>
      </c>
    </row>
    <row r="9059" spans="1:9" ht="15.75" thickBot="1">
      <c r="A9059" s="398"/>
      <c r="B9059" s="333">
        <v>33.75</v>
      </c>
      <c r="C9059" s="334">
        <v>1142.49</v>
      </c>
      <c r="D9059" s="335" t="s">
        <v>387</v>
      </c>
      <c r="E9059" s="335" t="s">
        <v>386</v>
      </c>
      <c r="F9059" s="335" t="s">
        <v>841</v>
      </c>
      <c r="G9059" s="179">
        <f t="shared" si="423"/>
        <v>0</v>
      </c>
      <c r="H9059" s="179">
        <f t="shared" si="424"/>
        <v>0</v>
      </c>
      <c r="I9059" s="179">
        <f t="shared" si="425"/>
        <v>0</v>
      </c>
    </row>
    <row r="9060" spans="1:9" ht="15.75" thickBot="1">
      <c r="A9060" s="398"/>
      <c r="B9060" s="333">
        <v>20</v>
      </c>
      <c r="C9060" s="334">
        <v>696.3</v>
      </c>
      <c r="D9060" s="335" t="s">
        <v>387</v>
      </c>
      <c r="E9060" s="335" t="s">
        <v>386</v>
      </c>
      <c r="F9060" s="335" t="s">
        <v>856</v>
      </c>
      <c r="G9060" s="179">
        <f t="shared" si="423"/>
        <v>0</v>
      </c>
      <c r="H9060" s="179">
        <f t="shared" si="424"/>
        <v>0</v>
      </c>
      <c r="I9060" s="179">
        <f t="shared" si="425"/>
        <v>0</v>
      </c>
    </row>
    <row r="9061" spans="1:9" ht="15.75" thickBot="1">
      <c r="A9061" s="398"/>
      <c r="B9061" s="333">
        <v>107</v>
      </c>
      <c r="C9061" s="334">
        <v>3224.06</v>
      </c>
      <c r="D9061" s="335" t="s">
        <v>384</v>
      </c>
      <c r="E9061" s="335" t="s">
        <v>386</v>
      </c>
      <c r="F9061" s="335" t="s">
        <v>837</v>
      </c>
      <c r="G9061" s="179">
        <f t="shared" si="423"/>
        <v>3224.06</v>
      </c>
      <c r="H9061" s="179">
        <f t="shared" si="424"/>
        <v>0</v>
      </c>
      <c r="I9061" s="179">
        <f t="shared" si="425"/>
        <v>3224.06</v>
      </c>
    </row>
    <row r="9062" spans="1:9" ht="15.75" thickBot="1">
      <c r="A9062" s="398"/>
      <c r="B9062" s="333">
        <v>119.5</v>
      </c>
      <c r="C9062" s="334">
        <v>3358.69</v>
      </c>
      <c r="D9062" s="335" t="s">
        <v>384</v>
      </c>
      <c r="E9062" s="335" t="s">
        <v>386</v>
      </c>
      <c r="F9062" s="335" t="s">
        <v>811</v>
      </c>
      <c r="G9062" s="179">
        <f t="shared" si="423"/>
        <v>3358.69</v>
      </c>
      <c r="H9062" s="179">
        <f t="shared" si="424"/>
        <v>0</v>
      </c>
      <c r="I9062" s="179">
        <f t="shared" si="425"/>
        <v>3358.69</v>
      </c>
    </row>
    <row r="9063" spans="1:9" ht="15.75" thickBot="1">
      <c r="A9063" s="398"/>
      <c r="B9063" s="333">
        <v>115.5</v>
      </c>
      <c r="C9063" s="334">
        <v>3807.53</v>
      </c>
      <c r="D9063" s="335" t="s">
        <v>384</v>
      </c>
      <c r="E9063" s="335" t="s">
        <v>386</v>
      </c>
      <c r="F9063" s="335" t="s">
        <v>813</v>
      </c>
      <c r="G9063" s="179">
        <f t="shared" si="423"/>
        <v>3807.53</v>
      </c>
      <c r="H9063" s="179">
        <f t="shared" si="424"/>
        <v>0</v>
      </c>
      <c r="I9063" s="179">
        <f t="shared" si="425"/>
        <v>3807.53</v>
      </c>
    </row>
    <row r="9064" spans="1:9" ht="15.75" thickBot="1">
      <c r="A9064" s="398"/>
      <c r="B9064" s="333">
        <v>140.5</v>
      </c>
      <c r="C9064" s="334">
        <v>4303.75</v>
      </c>
      <c r="D9064" s="335" t="s">
        <v>384</v>
      </c>
      <c r="E9064" s="335" t="s">
        <v>386</v>
      </c>
      <c r="F9064" s="335" t="s">
        <v>808</v>
      </c>
      <c r="G9064" s="179">
        <f t="shared" si="423"/>
        <v>4303.75</v>
      </c>
      <c r="H9064" s="179">
        <f t="shared" si="424"/>
        <v>0</v>
      </c>
      <c r="I9064" s="179">
        <f t="shared" si="425"/>
        <v>4303.75</v>
      </c>
    </row>
    <row r="9065" spans="1:9" ht="15.75" thickBot="1">
      <c r="A9065" s="398"/>
      <c r="B9065" s="333">
        <v>136.5</v>
      </c>
      <c r="C9065" s="334">
        <v>3835.65</v>
      </c>
      <c r="D9065" s="335" t="s">
        <v>384</v>
      </c>
      <c r="E9065" s="335" t="s">
        <v>386</v>
      </c>
      <c r="F9065" s="335" t="s">
        <v>809</v>
      </c>
      <c r="G9065" s="179">
        <f t="shared" si="423"/>
        <v>3835.65</v>
      </c>
      <c r="H9065" s="179">
        <f t="shared" si="424"/>
        <v>0</v>
      </c>
      <c r="I9065" s="179">
        <f t="shared" si="425"/>
        <v>3835.65</v>
      </c>
    </row>
    <row r="9066" spans="1:9" ht="15.75" thickBot="1">
      <c r="A9066" s="398"/>
      <c r="B9066" s="333">
        <v>133.5</v>
      </c>
      <c r="C9066" s="334">
        <v>3930.61</v>
      </c>
      <c r="D9066" s="335" t="s">
        <v>384</v>
      </c>
      <c r="E9066" s="335" t="s">
        <v>386</v>
      </c>
      <c r="F9066" s="335" t="s">
        <v>810</v>
      </c>
      <c r="G9066" s="179">
        <f t="shared" si="423"/>
        <v>3930.61</v>
      </c>
      <c r="H9066" s="179">
        <f t="shared" si="424"/>
        <v>0</v>
      </c>
      <c r="I9066" s="179">
        <f t="shared" si="425"/>
        <v>3930.61</v>
      </c>
    </row>
    <row r="9067" spans="1:9" ht="15.75" thickBot="1">
      <c r="A9067" s="398"/>
      <c r="B9067" s="333">
        <v>177.5</v>
      </c>
      <c r="C9067" s="334">
        <v>4657.99</v>
      </c>
      <c r="D9067" s="335" t="s">
        <v>384</v>
      </c>
      <c r="E9067" s="335" t="s">
        <v>386</v>
      </c>
      <c r="F9067" s="335" t="s">
        <v>835</v>
      </c>
      <c r="G9067" s="179">
        <f t="shared" si="423"/>
        <v>4657.99</v>
      </c>
      <c r="H9067" s="179">
        <f t="shared" si="424"/>
        <v>0</v>
      </c>
      <c r="I9067" s="179">
        <f t="shared" si="425"/>
        <v>4657.99</v>
      </c>
    </row>
    <row r="9068" spans="1:9" ht="15.75" thickBot="1">
      <c r="A9068" s="398"/>
      <c r="B9068" s="333">
        <v>160.5</v>
      </c>
      <c r="C9068" s="334">
        <v>4012.32</v>
      </c>
      <c r="D9068" s="335" t="s">
        <v>384</v>
      </c>
      <c r="E9068" s="335" t="s">
        <v>386</v>
      </c>
      <c r="F9068" s="335" t="s">
        <v>802</v>
      </c>
      <c r="G9068" s="179">
        <f t="shared" si="423"/>
        <v>4012.32</v>
      </c>
      <c r="H9068" s="179">
        <f t="shared" si="424"/>
        <v>0</v>
      </c>
      <c r="I9068" s="179">
        <f t="shared" si="425"/>
        <v>4012.32</v>
      </c>
    </row>
    <row r="9069" spans="1:9" ht="15.75" thickBot="1">
      <c r="A9069" s="398"/>
      <c r="B9069" s="333">
        <v>204.5</v>
      </c>
      <c r="C9069" s="334">
        <v>5046.38</v>
      </c>
      <c r="D9069" s="335" t="s">
        <v>384</v>
      </c>
      <c r="E9069" s="335" t="s">
        <v>386</v>
      </c>
      <c r="F9069" s="335" t="s">
        <v>803</v>
      </c>
      <c r="G9069" s="179">
        <f t="shared" si="423"/>
        <v>5046.38</v>
      </c>
      <c r="H9069" s="179">
        <f t="shared" si="424"/>
        <v>0</v>
      </c>
      <c r="I9069" s="179">
        <f t="shared" si="425"/>
        <v>5046.38</v>
      </c>
    </row>
    <row r="9070" spans="1:9" ht="15.75" thickBot="1">
      <c r="A9070" s="398"/>
      <c r="B9070" s="333">
        <v>182.5</v>
      </c>
      <c r="C9070" s="334">
        <v>4767.43</v>
      </c>
      <c r="D9070" s="335" t="s">
        <v>384</v>
      </c>
      <c r="E9070" s="335" t="s">
        <v>386</v>
      </c>
      <c r="F9070" s="335" t="s">
        <v>804</v>
      </c>
      <c r="G9070" s="179">
        <f t="shared" si="423"/>
        <v>4767.43</v>
      </c>
      <c r="H9070" s="179">
        <f t="shared" si="424"/>
        <v>0</v>
      </c>
      <c r="I9070" s="179">
        <f t="shared" si="425"/>
        <v>4767.43</v>
      </c>
    </row>
    <row r="9071" spans="1:9" ht="15.75" thickBot="1">
      <c r="A9071" s="398"/>
      <c r="B9071" s="333">
        <v>210</v>
      </c>
      <c r="C9071" s="334">
        <v>5447.18</v>
      </c>
      <c r="D9071" s="335" t="s">
        <v>384</v>
      </c>
      <c r="E9071" s="335" t="s">
        <v>386</v>
      </c>
      <c r="F9071" s="335" t="s">
        <v>845</v>
      </c>
      <c r="G9071" s="179">
        <f t="shared" si="423"/>
        <v>5447.18</v>
      </c>
      <c r="H9071" s="179">
        <f t="shared" si="424"/>
        <v>0</v>
      </c>
      <c r="I9071" s="179">
        <f t="shared" si="425"/>
        <v>5447.18</v>
      </c>
    </row>
    <row r="9072" spans="1:9" ht="15.75" thickBot="1">
      <c r="A9072" s="398"/>
      <c r="B9072" s="333">
        <v>165.5</v>
      </c>
      <c r="C9072" s="334">
        <v>4560.79</v>
      </c>
      <c r="D9072" s="335" t="s">
        <v>384</v>
      </c>
      <c r="E9072" s="335" t="s">
        <v>386</v>
      </c>
      <c r="F9072" s="335" t="s">
        <v>843</v>
      </c>
      <c r="G9072" s="179">
        <f t="shared" si="423"/>
        <v>4560.79</v>
      </c>
      <c r="H9072" s="179">
        <f t="shared" si="424"/>
        <v>0</v>
      </c>
      <c r="I9072" s="179">
        <f t="shared" si="425"/>
        <v>4560.79</v>
      </c>
    </row>
    <row r="9073" spans="1:9" ht="15.75" thickBot="1">
      <c r="A9073" s="398"/>
      <c r="B9073" s="333">
        <v>240</v>
      </c>
      <c r="C9073" s="334">
        <v>6191.03</v>
      </c>
      <c r="D9073" s="335" t="s">
        <v>384</v>
      </c>
      <c r="E9073" s="335" t="s">
        <v>386</v>
      </c>
      <c r="F9073" s="335" t="s">
        <v>894</v>
      </c>
      <c r="G9073" s="179">
        <f t="shared" si="423"/>
        <v>6191.03</v>
      </c>
      <c r="H9073" s="179">
        <f t="shared" si="424"/>
        <v>0</v>
      </c>
      <c r="I9073" s="179">
        <f t="shared" si="425"/>
        <v>6191.03</v>
      </c>
    </row>
    <row r="9074" spans="1:9" ht="15.75" thickBot="1">
      <c r="A9074" s="398"/>
      <c r="B9074" s="333">
        <v>159</v>
      </c>
      <c r="C9074" s="334">
        <v>4433.53</v>
      </c>
      <c r="D9074" s="335" t="s">
        <v>384</v>
      </c>
      <c r="E9074" s="335" t="s">
        <v>386</v>
      </c>
      <c r="F9074" s="335" t="s">
        <v>881</v>
      </c>
      <c r="G9074" s="179">
        <f t="shared" si="423"/>
        <v>4433.53</v>
      </c>
      <c r="H9074" s="179">
        <f t="shared" si="424"/>
        <v>0</v>
      </c>
      <c r="I9074" s="179">
        <f t="shared" si="425"/>
        <v>4433.53</v>
      </c>
    </row>
    <row r="9075" spans="1:9" ht="15.75" thickBot="1">
      <c r="A9075" s="398"/>
      <c r="B9075" s="333">
        <v>187</v>
      </c>
      <c r="C9075" s="334">
        <v>4625.54</v>
      </c>
      <c r="D9075" s="335" t="s">
        <v>384</v>
      </c>
      <c r="E9075" s="335" t="s">
        <v>386</v>
      </c>
      <c r="F9075" s="335" t="s">
        <v>805</v>
      </c>
      <c r="G9075" s="179">
        <f t="shared" si="423"/>
        <v>4625.54</v>
      </c>
      <c r="H9075" s="179">
        <f t="shared" si="424"/>
        <v>0</v>
      </c>
      <c r="I9075" s="179">
        <f t="shared" si="425"/>
        <v>4625.54</v>
      </c>
    </row>
    <row r="9076" spans="1:9" ht="15.75" thickBot="1">
      <c r="A9076" s="398"/>
      <c r="B9076" s="333">
        <v>179</v>
      </c>
      <c r="C9076" s="334">
        <v>4321.33</v>
      </c>
      <c r="D9076" s="335" t="s">
        <v>384</v>
      </c>
      <c r="E9076" s="335" t="s">
        <v>386</v>
      </c>
      <c r="F9076" s="335" t="s">
        <v>862</v>
      </c>
      <c r="G9076" s="179">
        <f t="shared" si="423"/>
        <v>4321.33</v>
      </c>
      <c r="H9076" s="179">
        <f t="shared" si="424"/>
        <v>0</v>
      </c>
      <c r="I9076" s="179">
        <f t="shared" si="425"/>
        <v>4321.33</v>
      </c>
    </row>
    <row r="9077" spans="1:9" ht="15.75" thickBot="1">
      <c r="A9077" s="398"/>
      <c r="B9077" s="333">
        <v>231</v>
      </c>
      <c r="C9077" s="334">
        <v>6001.18</v>
      </c>
      <c r="D9077" s="335" t="s">
        <v>384</v>
      </c>
      <c r="E9077" s="335" t="s">
        <v>386</v>
      </c>
      <c r="F9077" s="335" t="s">
        <v>816</v>
      </c>
      <c r="G9077" s="179">
        <f t="shared" si="423"/>
        <v>6001.18</v>
      </c>
      <c r="H9077" s="179">
        <f t="shared" si="424"/>
        <v>0</v>
      </c>
      <c r="I9077" s="179">
        <f t="shared" si="425"/>
        <v>6001.18</v>
      </c>
    </row>
    <row r="9078" spans="1:9" ht="15.75" thickBot="1">
      <c r="A9078" s="398"/>
      <c r="B9078" s="333">
        <v>198.5</v>
      </c>
      <c r="C9078" s="334">
        <v>5148.91</v>
      </c>
      <c r="D9078" s="335" t="s">
        <v>384</v>
      </c>
      <c r="E9078" s="335" t="s">
        <v>386</v>
      </c>
      <c r="F9078" s="335" t="s">
        <v>863</v>
      </c>
      <c r="G9078" s="179">
        <f t="shared" si="423"/>
        <v>5148.91</v>
      </c>
      <c r="H9078" s="179">
        <f t="shared" si="424"/>
        <v>0</v>
      </c>
      <c r="I9078" s="179">
        <f t="shared" si="425"/>
        <v>5148.91</v>
      </c>
    </row>
    <row r="9079" spans="1:9" ht="15.75" thickBot="1">
      <c r="A9079" s="398"/>
      <c r="B9079" s="333">
        <v>202.5</v>
      </c>
      <c r="C9079" s="334">
        <v>5331.79</v>
      </c>
      <c r="D9079" s="335" t="s">
        <v>384</v>
      </c>
      <c r="E9079" s="335" t="s">
        <v>386</v>
      </c>
      <c r="F9079" s="335" t="s">
        <v>864</v>
      </c>
      <c r="G9079" s="179">
        <f t="shared" si="423"/>
        <v>5331.79</v>
      </c>
      <c r="H9079" s="179">
        <f t="shared" si="424"/>
        <v>0</v>
      </c>
      <c r="I9079" s="179">
        <f t="shared" si="425"/>
        <v>5331.79</v>
      </c>
    </row>
    <row r="9080" spans="1:9" ht="15.75" thickBot="1">
      <c r="A9080" s="398"/>
      <c r="B9080" s="333">
        <v>215.5</v>
      </c>
      <c r="C9080" s="334">
        <v>5811.28</v>
      </c>
      <c r="D9080" s="335" t="s">
        <v>384</v>
      </c>
      <c r="E9080" s="335" t="s">
        <v>386</v>
      </c>
      <c r="F9080" s="335" t="s">
        <v>841</v>
      </c>
      <c r="G9080" s="179">
        <f t="shared" si="423"/>
        <v>5811.28</v>
      </c>
      <c r="H9080" s="179">
        <f t="shared" si="424"/>
        <v>0</v>
      </c>
      <c r="I9080" s="179">
        <f t="shared" si="425"/>
        <v>5811.28</v>
      </c>
    </row>
    <row r="9081" spans="1:9" ht="15.75" thickBot="1">
      <c r="A9081" s="399"/>
      <c r="B9081" s="333">
        <v>56.75</v>
      </c>
      <c r="C9081" s="334">
        <v>1543.43</v>
      </c>
      <c r="D9081" s="335" t="s">
        <v>384</v>
      </c>
      <c r="E9081" s="335" t="s">
        <v>386</v>
      </c>
      <c r="F9081" s="335" t="s">
        <v>856</v>
      </c>
      <c r="G9081" s="179">
        <f t="shared" si="423"/>
        <v>1543.43</v>
      </c>
      <c r="H9081" s="179">
        <f t="shared" si="424"/>
        <v>0</v>
      </c>
      <c r="I9081" s="179">
        <f t="shared" si="425"/>
        <v>1543.43</v>
      </c>
    </row>
    <row r="9082" spans="1:9" ht="15.75" thickBot="1">
      <c r="A9082" s="336" t="s">
        <v>582</v>
      </c>
      <c r="B9082" s="337">
        <v>4088.25</v>
      </c>
      <c r="C9082" s="338">
        <v>113126.02</v>
      </c>
      <c r="D9082" s="394"/>
      <c r="E9082" s="395"/>
      <c r="F9082" s="396"/>
      <c r="G9082" s="179">
        <f t="shared" si="423"/>
        <v>0</v>
      </c>
      <c r="H9082" s="179">
        <f t="shared" si="424"/>
        <v>0</v>
      </c>
      <c r="I9082" s="179">
        <f t="shared" si="425"/>
        <v>0</v>
      </c>
    </row>
    <row r="9083" spans="1:9" ht="15.75" thickBot="1">
      <c r="A9083" s="397" t="s">
        <v>1136</v>
      </c>
      <c r="B9083" s="333">
        <v>16</v>
      </c>
      <c r="C9083" s="334">
        <v>547.36</v>
      </c>
      <c r="D9083" s="335" t="s">
        <v>391</v>
      </c>
      <c r="E9083" s="335" t="s">
        <v>386</v>
      </c>
      <c r="F9083" s="335" t="s">
        <v>858</v>
      </c>
      <c r="G9083" s="179">
        <f t="shared" si="423"/>
        <v>0</v>
      </c>
      <c r="H9083" s="179">
        <f t="shared" si="424"/>
        <v>0</v>
      </c>
      <c r="I9083" s="179">
        <f t="shared" si="425"/>
        <v>0</v>
      </c>
    </row>
    <row r="9084" spans="1:9" ht="15.75" thickBot="1">
      <c r="A9084" s="398"/>
      <c r="B9084" s="333">
        <v>40</v>
      </c>
      <c r="C9084" s="334">
        <v>1368.4</v>
      </c>
      <c r="D9084" s="335" t="s">
        <v>384</v>
      </c>
      <c r="E9084" s="335" t="s">
        <v>386</v>
      </c>
      <c r="F9084" s="335" t="s">
        <v>872</v>
      </c>
      <c r="G9084" s="179">
        <f t="shared" si="423"/>
        <v>1368.4</v>
      </c>
      <c r="H9084" s="179">
        <f t="shared" si="424"/>
        <v>0</v>
      </c>
      <c r="I9084" s="179">
        <f t="shared" si="425"/>
        <v>1368.4</v>
      </c>
    </row>
    <row r="9085" spans="1:9" ht="15.75" thickBot="1">
      <c r="A9085" s="398"/>
      <c r="B9085" s="333">
        <v>40</v>
      </c>
      <c r="C9085" s="334">
        <v>1368.4</v>
      </c>
      <c r="D9085" s="335" t="s">
        <v>384</v>
      </c>
      <c r="E9085" s="335" t="s">
        <v>386</v>
      </c>
      <c r="F9085" s="335" t="s">
        <v>858</v>
      </c>
      <c r="G9085" s="179">
        <f t="shared" si="423"/>
        <v>1368.4</v>
      </c>
      <c r="H9085" s="179">
        <f t="shared" si="424"/>
        <v>0</v>
      </c>
      <c r="I9085" s="179">
        <f t="shared" si="425"/>
        <v>1368.4</v>
      </c>
    </row>
    <row r="9086" spans="1:9" ht="15.75" thickBot="1">
      <c r="A9086" s="399"/>
      <c r="B9086" s="333">
        <v>12</v>
      </c>
      <c r="C9086" s="334">
        <v>410.52</v>
      </c>
      <c r="D9086" s="335" t="s">
        <v>834</v>
      </c>
      <c r="E9086" s="335" t="s">
        <v>386</v>
      </c>
      <c r="F9086" s="335" t="s">
        <v>858</v>
      </c>
      <c r="G9086" s="179">
        <f t="shared" si="423"/>
        <v>0</v>
      </c>
      <c r="H9086" s="179">
        <f t="shared" si="424"/>
        <v>0</v>
      </c>
      <c r="I9086" s="179">
        <f t="shared" si="425"/>
        <v>0</v>
      </c>
    </row>
    <row r="9087" spans="1:9" ht="15.75" thickBot="1">
      <c r="A9087" s="336" t="s">
        <v>1136</v>
      </c>
      <c r="B9087" s="337">
        <v>108</v>
      </c>
      <c r="C9087" s="338">
        <v>3694.68</v>
      </c>
      <c r="D9087" s="394"/>
      <c r="E9087" s="395"/>
      <c r="F9087" s="396"/>
      <c r="G9087" s="179">
        <f t="shared" si="423"/>
        <v>0</v>
      </c>
      <c r="H9087" s="179">
        <f t="shared" si="424"/>
        <v>0</v>
      </c>
      <c r="I9087" s="179">
        <f t="shared" si="425"/>
        <v>0</v>
      </c>
    </row>
    <row r="9088" spans="1:9" ht="15.75" thickBot="1">
      <c r="A9088" s="397" t="s">
        <v>1137</v>
      </c>
      <c r="B9088" s="333">
        <v>35</v>
      </c>
      <c r="C9088" s="334">
        <v>1768.85</v>
      </c>
      <c r="D9088" s="335" t="s">
        <v>387</v>
      </c>
      <c r="E9088" s="335" t="s">
        <v>386</v>
      </c>
      <c r="F9088" s="335" t="s">
        <v>868</v>
      </c>
      <c r="G9088" s="179">
        <f t="shared" si="423"/>
        <v>0</v>
      </c>
      <c r="H9088" s="179">
        <f t="shared" si="424"/>
        <v>0</v>
      </c>
      <c r="I9088" s="179">
        <f t="shared" si="425"/>
        <v>0</v>
      </c>
    </row>
    <row r="9089" spans="1:9" ht="15.75" thickBot="1">
      <c r="A9089" s="398"/>
      <c r="B9089" s="333">
        <v>-30</v>
      </c>
      <c r="C9089" s="334">
        <v>-1516.16</v>
      </c>
      <c r="D9089" s="335" t="s">
        <v>387</v>
      </c>
      <c r="E9089" s="335" t="s">
        <v>386</v>
      </c>
      <c r="F9089" s="335" t="s">
        <v>872</v>
      </c>
      <c r="G9089" s="179">
        <f t="shared" si="423"/>
        <v>0</v>
      </c>
      <c r="H9089" s="179">
        <f t="shared" si="424"/>
        <v>0</v>
      </c>
      <c r="I9089" s="179">
        <f t="shared" si="425"/>
        <v>0</v>
      </c>
    </row>
    <row r="9090" spans="1:9" ht="15.75" thickBot="1">
      <c r="A9090" s="398"/>
      <c r="B9090" s="333">
        <v>4</v>
      </c>
      <c r="C9090" s="334">
        <v>202.15</v>
      </c>
      <c r="D9090" s="335" t="s">
        <v>387</v>
      </c>
      <c r="E9090" s="335" t="s">
        <v>386</v>
      </c>
      <c r="F9090" s="335" t="s">
        <v>858</v>
      </c>
      <c r="G9090" s="179">
        <f t="shared" si="423"/>
        <v>0</v>
      </c>
      <c r="H9090" s="179">
        <f t="shared" si="424"/>
        <v>0</v>
      </c>
      <c r="I9090" s="179">
        <f t="shared" si="425"/>
        <v>0</v>
      </c>
    </row>
    <row r="9091" spans="1:9" ht="15.75" thickBot="1">
      <c r="A9091" s="398"/>
      <c r="B9091" s="333">
        <v>13</v>
      </c>
      <c r="C9091" s="334">
        <v>438</v>
      </c>
      <c r="D9091" s="335" t="s">
        <v>384</v>
      </c>
      <c r="E9091" s="335" t="s">
        <v>386</v>
      </c>
      <c r="F9091" s="335" t="s">
        <v>867</v>
      </c>
      <c r="G9091" s="179">
        <f t="shared" si="423"/>
        <v>438</v>
      </c>
      <c r="H9091" s="179">
        <f t="shared" si="424"/>
        <v>0</v>
      </c>
      <c r="I9091" s="179">
        <f t="shared" si="425"/>
        <v>438</v>
      </c>
    </row>
    <row r="9092" spans="1:9" ht="15.75" thickBot="1">
      <c r="A9092" s="398"/>
      <c r="B9092" s="333">
        <v>46</v>
      </c>
      <c r="C9092" s="334">
        <v>1549.85</v>
      </c>
      <c r="D9092" s="335" t="s">
        <v>384</v>
      </c>
      <c r="E9092" s="335" t="s">
        <v>386</v>
      </c>
      <c r="F9092" s="335" t="s">
        <v>868</v>
      </c>
      <c r="G9092" s="179">
        <f t="shared" si="423"/>
        <v>1549.85</v>
      </c>
      <c r="H9092" s="179">
        <f t="shared" si="424"/>
        <v>0</v>
      </c>
      <c r="I9092" s="179">
        <f t="shared" si="425"/>
        <v>1549.85</v>
      </c>
    </row>
    <row r="9093" spans="1:9" ht="15.75" thickBot="1">
      <c r="A9093" s="398"/>
      <c r="B9093" s="333">
        <v>54</v>
      </c>
      <c r="C9093" s="334">
        <v>1819.39</v>
      </c>
      <c r="D9093" s="335" t="s">
        <v>384</v>
      </c>
      <c r="E9093" s="335" t="s">
        <v>386</v>
      </c>
      <c r="F9093" s="335" t="s">
        <v>872</v>
      </c>
      <c r="G9093" s="179">
        <f t="shared" ref="G9093:G9156" si="426">IF(D9093="REG",C9093,0)</f>
        <v>1819.39</v>
      </c>
      <c r="H9093" s="179">
        <f t="shared" ref="H9093:H9156" si="427">IF(D9093="SAL",C9093,0)</f>
        <v>0</v>
      </c>
      <c r="I9093" s="179">
        <f t="shared" ref="I9093:I9156" si="428">+G9093+H9093</f>
        <v>1819.39</v>
      </c>
    </row>
    <row r="9094" spans="1:9" ht="15.75" thickBot="1">
      <c r="A9094" s="399"/>
      <c r="B9094" s="333">
        <v>70</v>
      </c>
      <c r="C9094" s="334">
        <v>2232.67</v>
      </c>
      <c r="D9094" s="335" t="s">
        <v>384</v>
      </c>
      <c r="E9094" s="335" t="s">
        <v>386</v>
      </c>
      <c r="F9094" s="335" t="s">
        <v>858</v>
      </c>
      <c r="G9094" s="179">
        <f t="shared" si="426"/>
        <v>2232.67</v>
      </c>
      <c r="H9094" s="179">
        <f t="shared" si="427"/>
        <v>0</v>
      </c>
      <c r="I9094" s="179">
        <f t="shared" si="428"/>
        <v>2232.67</v>
      </c>
    </row>
    <row r="9095" spans="1:9" ht="15.75" thickBot="1">
      <c r="A9095" s="336" t="s">
        <v>1137</v>
      </c>
      <c r="B9095" s="337">
        <v>192</v>
      </c>
      <c r="C9095" s="338">
        <v>6494.75</v>
      </c>
      <c r="D9095" s="394"/>
      <c r="E9095" s="395"/>
      <c r="F9095" s="396"/>
      <c r="G9095" s="179">
        <f t="shared" si="426"/>
        <v>0</v>
      </c>
      <c r="H9095" s="179">
        <f t="shared" si="427"/>
        <v>0</v>
      </c>
      <c r="I9095" s="179">
        <f t="shared" si="428"/>
        <v>0</v>
      </c>
    </row>
    <row r="9096" spans="1:9" ht="15.75" thickBot="1">
      <c r="A9096" s="335" t="s">
        <v>1138</v>
      </c>
      <c r="B9096" s="333">
        <v>4</v>
      </c>
      <c r="C9096" s="334">
        <v>92.84</v>
      </c>
      <c r="D9096" s="335" t="s">
        <v>384</v>
      </c>
      <c r="E9096" s="335" t="s">
        <v>386</v>
      </c>
      <c r="F9096" s="335" t="s">
        <v>872</v>
      </c>
      <c r="G9096" s="179">
        <f t="shared" si="426"/>
        <v>92.84</v>
      </c>
      <c r="H9096" s="179">
        <f t="shared" si="427"/>
        <v>0</v>
      </c>
      <c r="I9096" s="179">
        <f t="shared" si="428"/>
        <v>92.84</v>
      </c>
    </row>
    <row r="9097" spans="1:9" ht="15.75" thickBot="1">
      <c r="A9097" s="336" t="s">
        <v>1138</v>
      </c>
      <c r="B9097" s="337">
        <v>4</v>
      </c>
      <c r="C9097" s="338">
        <v>92.84</v>
      </c>
      <c r="D9097" s="394"/>
      <c r="E9097" s="395"/>
      <c r="F9097" s="396"/>
      <c r="G9097" s="179">
        <f t="shared" si="426"/>
        <v>0</v>
      </c>
      <c r="H9097" s="179">
        <f t="shared" si="427"/>
        <v>0</v>
      </c>
      <c r="I9097" s="179">
        <f t="shared" si="428"/>
        <v>0</v>
      </c>
    </row>
    <row r="9098" spans="1:9" ht="15.75" thickBot="1">
      <c r="A9098" s="397" t="s">
        <v>1139</v>
      </c>
      <c r="B9098" s="333">
        <v>6</v>
      </c>
      <c r="C9098" s="334">
        <v>148.5</v>
      </c>
      <c r="D9098" s="335" t="s">
        <v>387</v>
      </c>
      <c r="E9098" s="335" t="s">
        <v>386</v>
      </c>
      <c r="F9098" s="335" t="s">
        <v>867</v>
      </c>
      <c r="G9098" s="179">
        <f t="shared" si="426"/>
        <v>0</v>
      </c>
      <c r="H9098" s="179">
        <f t="shared" si="427"/>
        <v>0</v>
      </c>
      <c r="I9098" s="179">
        <f t="shared" si="428"/>
        <v>0</v>
      </c>
    </row>
    <row r="9099" spans="1:9" ht="15.75" thickBot="1">
      <c r="A9099" s="398"/>
      <c r="B9099" s="333">
        <v>7</v>
      </c>
      <c r="C9099" s="334">
        <v>227.22</v>
      </c>
      <c r="D9099" s="335" t="s">
        <v>387</v>
      </c>
      <c r="E9099" s="335" t="s">
        <v>386</v>
      </c>
      <c r="F9099" s="335" t="s">
        <v>868</v>
      </c>
      <c r="G9099" s="179">
        <f t="shared" si="426"/>
        <v>0</v>
      </c>
      <c r="H9099" s="179">
        <f t="shared" si="427"/>
        <v>0</v>
      </c>
      <c r="I9099" s="179">
        <f t="shared" si="428"/>
        <v>0</v>
      </c>
    </row>
    <row r="9100" spans="1:9" ht="15.75" thickBot="1">
      <c r="A9100" s="398"/>
      <c r="B9100" s="333">
        <v>20</v>
      </c>
      <c r="C9100" s="334">
        <v>330</v>
      </c>
      <c r="D9100" s="335" t="s">
        <v>384</v>
      </c>
      <c r="E9100" s="335" t="s">
        <v>386</v>
      </c>
      <c r="F9100" s="335" t="s">
        <v>867</v>
      </c>
      <c r="G9100" s="179">
        <f t="shared" si="426"/>
        <v>330</v>
      </c>
      <c r="H9100" s="179">
        <f t="shared" si="427"/>
        <v>0</v>
      </c>
      <c r="I9100" s="179">
        <f t="shared" si="428"/>
        <v>330</v>
      </c>
    </row>
    <row r="9101" spans="1:9" ht="15.75" thickBot="1">
      <c r="A9101" s="398"/>
      <c r="B9101" s="333">
        <v>60.5</v>
      </c>
      <c r="C9101" s="334">
        <v>1346.93</v>
      </c>
      <c r="D9101" s="335" t="s">
        <v>384</v>
      </c>
      <c r="E9101" s="335" t="s">
        <v>386</v>
      </c>
      <c r="F9101" s="335" t="s">
        <v>868</v>
      </c>
      <c r="G9101" s="179">
        <f t="shared" si="426"/>
        <v>1346.93</v>
      </c>
      <c r="H9101" s="179">
        <f t="shared" si="427"/>
        <v>0</v>
      </c>
      <c r="I9101" s="179">
        <f t="shared" si="428"/>
        <v>1346.93</v>
      </c>
    </row>
    <row r="9102" spans="1:9" ht="15.75" thickBot="1">
      <c r="A9102" s="399"/>
      <c r="B9102" s="333">
        <v>40</v>
      </c>
      <c r="C9102" s="334">
        <v>1091.5899999999999</v>
      </c>
      <c r="D9102" s="335" t="s">
        <v>384</v>
      </c>
      <c r="E9102" s="335" t="s">
        <v>386</v>
      </c>
      <c r="F9102" s="335" t="s">
        <v>858</v>
      </c>
      <c r="G9102" s="179">
        <f t="shared" si="426"/>
        <v>1091.5899999999999</v>
      </c>
      <c r="H9102" s="179">
        <f t="shared" si="427"/>
        <v>0</v>
      </c>
      <c r="I9102" s="179">
        <f t="shared" si="428"/>
        <v>1091.5899999999999</v>
      </c>
    </row>
    <row r="9103" spans="1:9" ht="15.75" thickBot="1">
      <c r="A9103" s="336" t="s">
        <v>1139</v>
      </c>
      <c r="B9103" s="337">
        <v>133.5</v>
      </c>
      <c r="C9103" s="338">
        <v>3144.24</v>
      </c>
      <c r="D9103" s="394"/>
      <c r="E9103" s="395"/>
      <c r="F9103" s="396"/>
      <c r="G9103" s="179">
        <f t="shared" si="426"/>
        <v>0</v>
      </c>
      <c r="H9103" s="179">
        <f t="shared" si="427"/>
        <v>0</v>
      </c>
      <c r="I9103" s="179">
        <f t="shared" si="428"/>
        <v>0</v>
      </c>
    </row>
    <row r="9104" spans="1:9" ht="15.75" thickBot="1">
      <c r="A9104" s="397" t="s">
        <v>583</v>
      </c>
      <c r="B9104" s="333">
        <v>17.5</v>
      </c>
      <c r="C9104" s="334">
        <v>850.92</v>
      </c>
      <c r="D9104" s="335" t="s">
        <v>387</v>
      </c>
      <c r="E9104" s="335" t="s">
        <v>386</v>
      </c>
      <c r="F9104" s="335" t="s">
        <v>807</v>
      </c>
      <c r="G9104" s="179">
        <f t="shared" si="426"/>
        <v>0</v>
      </c>
      <c r="H9104" s="179">
        <f t="shared" si="427"/>
        <v>0</v>
      </c>
      <c r="I9104" s="179">
        <f t="shared" si="428"/>
        <v>0</v>
      </c>
    </row>
    <row r="9105" spans="1:9" ht="15.75" thickBot="1">
      <c r="A9105" s="398"/>
      <c r="B9105" s="333">
        <v>4</v>
      </c>
      <c r="C9105" s="334">
        <v>120.43</v>
      </c>
      <c r="D9105" s="335" t="s">
        <v>387</v>
      </c>
      <c r="E9105" s="335" t="s">
        <v>386</v>
      </c>
      <c r="F9105" s="335" t="s">
        <v>837</v>
      </c>
      <c r="G9105" s="179">
        <f t="shared" si="426"/>
        <v>0</v>
      </c>
      <c r="H9105" s="179">
        <f t="shared" si="427"/>
        <v>0</v>
      </c>
      <c r="I9105" s="179">
        <f t="shared" si="428"/>
        <v>0</v>
      </c>
    </row>
    <row r="9106" spans="1:9" ht="15.75" thickBot="1">
      <c r="A9106" s="398"/>
      <c r="B9106" s="333">
        <v>16.5</v>
      </c>
      <c r="C9106" s="334">
        <v>647.99</v>
      </c>
      <c r="D9106" s="335" t="s">
        <v>387</v>
      </c>
      <c r="E9106" s="335" t="s">
        <v>386</v>
      </c>
      <c r="F9106" s="335" t="s">
        <v>811</v>
      </c>
      <c r="G9106" s="179">
        <f t="shared" si="426"/>
        <v>0</v>
      </c>
      <c r="H9106" s="179">
        <f t="shared" si="427"/>
        <v>0</v>
      </c>
      <c r="I9106" s="179">
        <f t="shared" si="428"/>
        <v>0</v>
      </c>
    </row>
    <row r="9107" spans="1:9" ht="15.75" thickBot="1">
      <c r="A9107" s="398"/>
      <c r="B9107" s="333">
        <v>14.5</v>
      </c>
      <c r="C9107" s="334">
        <v>688.59</v>
      </c>
      <c r="D9107" s="335" t="s">
        <v>387</v>
      </c>
      <c r="E9107" s="335" t="s">
        <v>386</v>
      </c>
      <c r="F9107" s="335" t="s">
        <v>813</v>
      </c>
      <c r="G9107" s="179">
        <f t="shared" si="426"/>
        <v>0</v>
      </c>
      <c r="H9107" s="179">
        <f t="shared" si="427"/>
        <v>0</v>
      </c>
      <c r="I9107" s="179">
        <f t="shared" si="428"/>
        <v>0</v>
      </c>
    </row>
    <row r="9108" spans="1:9" ht="15.75" thickBot="1">
      <c r="A9108" s="398"/>
      <c r="B9108" s="333">
        <v>7</v>
      </c>
      <c r="C9108" s="334">
        <v>354.77</v>
      </c>
      <c r="D9108" s="335" t="s">
        <v>387</v>
      </c>
      <c r="E9108" s="335" t="s">
        <v>386</v>
      </c>
      <c r="F9108" s="335" t="s">
        <v>808</v>
      </c>
      <c r="G9108" s="179">
        <f t="shared" si="426"/>
        <v>0</v>
      </c>
      <c r="H9108" s="179">
        <f t="shared" si="427"/>
        <v>0</v>
      </c>
      <c r="I9108" s="179">
        <f t="shared" si="428"/>
        <v>0</v>
      </c>
    </row>
    <row r="9109" spans="1:9" ht="15.75" thickBot="1">
      <c r="A9109" s="398"/>
      <c r="B9109" s="333">
        <v>6</v>
      </c>
      <c r="C9109" s="334">
        <v>199.57</v>
      </c>
      <c r="D9109" s="335" t="s">
        <v>387</v>
      </c>
      <c r="E9109" s="335" t="s">
        <v>386</v>
      </c>
      <c r="F9109" s="335" t="s">
        <v>809</v>
      </c>
      <c r="G9109" s="179">
        <f t="shared" si="426"/>
        <v>0</v>
      </c>
      <c r="H9109" s="179">
        <f t="shared" si="427"/>
        <v>0</v>
      </c>
      <c r="I9109" s="179">
        <f t="shared" si="428"/>
        <v>0</v>
      </c>
    </row>
    <row r="9110" spans="1:9" ht="15.75" thickBot="1">
      <c r="A9110" s="398"/>
      <c r="B9110" s="333">
        <v>1</v>
      </c>
      <c r="C9110" s="334">
        <v>30.11</v>
      </c>
      <c r="D9110" s="335" t="s">
        <v>387</v>
      </c>
      <c r="E9110" s="335" t="s">
        <v>386</v>
      </c>
      <c r="F9110" s="335" t="s">
        <v>810</v>
      </c>
      <c r="G9110" s="179">
        <f t="shared" si="426"/>
        <v>0</v>
      </c>
      <c r="H9110" s="179">
        <f t="shared" si="427"/>
        <v>0</v>
      </c>
      <c r="I9110" s="179">
        <f t="shared" si="428"/>
        <v>0</v>
      </c>
    </row>
    <row r="9111" spans="1:9" ht="15.75" thickBot="1">
      <c r="A9111" s="398"/>
      <c r="B9111" s="333">
        <v>9</v>
      </c>
      <c r="C9111" s="334">
        <v>324.45999999999998</v>
      </c>
      <c r="D9111" s="335" t="s">
        <v>387</v>
      </c>
      <c r="E9111" s="335" t="s">
        <v>386</v>
      </c>
      <c r="F9111" s="335" t="s">
        <v>835</v>
      </c>
      <c r="G9111" s="179">
        <f t="shared" si="426"/>
        <v>0</v>
      </c>
      <c r="H9111" s="179">
        <f t="shared" si="427"/>
        <v>0</v>
      </c>
      <c r="I9111" s="179">
        <f t="shared" si="428"/>
        <v>0</v>
      </c>
    </row>
    <row r="9112" spans="1:9" ht="15.75" thickBot="1">
      <c r="A9112" s="398"/>
      <c r="B9112" s="333">
        <v>19</v>
      </c>
      <c r="C9112" s="334">
        <v>960.23</v>
      </c>
      <c r="D9112" s="335" t="s">
        <v>387</v>
      </c>
      <c r="E9112" s="335" t="s">
        <v>386</v>
      </c>
      <c r="F9112" s="335" t="s">
        <v>802</v>
      </c>
      <c r="G9112" s="179">
        <f t="shared" si="426"/>
        <v>0</v>
      </c>
      <c r="H9112" s="179">
        <f t="shared" si="427"/>
        <v>0</v>
      </c>
      <c r="I9112" s="179">
        <f t="shared" si="428"/>
        <v>0</v>
      </c>
    </row>
    <row r="9113" spans="1:9" ht="15.75" thickBot="1">
      <c r="A9113" s="398"/>
      <c r="B9113" s="333">
        <v>7</v>
      </c>
      <c r="C9113" s="334">
        <v>236.38</v>
      </c>
      <c r="D9113" s="335" t="s">
        <v>387</v>
      </c>
      <c r="E9113" s="335" t="s">
        <v>386</v>
      </c>
      <c r="F9113" s="335" t="s">
        <v>803</v>
      </c>
      <c r="G9113" s="179">
        <f t="shared" si="426"/>
        <v>0</v>
      </c>
      <c r="H9113" s="179">
        <f t="shared" si="427"/>
        <v>0</v>
      </c>
      <c r="I9113" s="179">
        <f t="shared" si="428"/>
        <v>0</v>
      </c>
    </row>
    <row r="9114" spans="1:9" ht="15.75" thickBot="1">
      <c r="A9114" s="398"/>
      <c r="B9114" s="333">
        <v>1</v>
      </c>
      <c r="C9114" s="334">
        <v>50.54</v>
      </c>
      <c r="D9114" s="335" t="s">
        <v>387</v>
      </c>
      <c r="E9114" s="335" t="s">
        <v>386</v>
      </c>
      <c r="F9114" s="335" t="s">
        <v>845</v>
      </c>
      <c r="G9114" s="179">
        <f t="shared" si="426"/>
        <v>0</v>
      </c>
      <c r="H9114" s="179">
        <f t="shared" si="427"/>
        <v>0</v>
      </c>
      <c r="I9114" s="179">
        <f t="shared" si="428"/>
        <v>0</v>
      </c>
    </row>
    <row r="9115" spans="1:9" ht="15.75" thickBot="1">
      <c r="A9115" s="398"/>
      <c r="B9115" s="333">
        <v>15</v>
      </c>
      <c r="C9115" s="334">
        <v>598.63</v>
      </c>
      <c r="D9115" s="335" t="s">
        <v>387</v>
      </c>
      <c r="E9115" s="335" t="s">
        <v>386</v>
      </c>
      <c r="F9115" s="335" t="s">
        <v>843</v>
      </c>
      <c r="G9115" s="179">
        <f t="shared" si="426"/>
        <v>0</v>
      </c>
      <c r="H9115" s="179">
        <f t="shared" si="427"/>
        <v>0</v>
      </c>
      <c r="I9115" s="179">
        <f t="shared" si="428"/>
        <v>0</v>
      </c>
    </row>
    <row r="9116" spans="1:9" ht="15.75" thickBot="1">
      <c r="A9116" s="398"/>
      <c r="B9116" s="333">
        <v>14</v>
      </c>
      <c r="C9116" s="334">
        <v>540.76</v>
      </c>
      <c r="D9116" s="335" t="s">
        <v>387</v>
      </c>
      <c r="E9116" s="335" t="s">
        <v>386</v>
      </c>
      <c r="F9116" s="335" t="s">
        <v>894</v>
      </c>
      <c r="G9116" s="179">
        <f t="shared" si="426"/>
        <v>0</v>
      </c>
      <c r="H9116" s="179">
        <f t="shared" si="427"/>
        <v>0</v>
      </c>
      <c r="I9116" s="179">
        <f t="shared" si="428"/>
        <v>0</v>
      </c>
    </row>
    <row r="9117" spans="1:9" ht="15.75" thickBot="1">
      <c r="A9117" s="398"/>
      <c r="B9117" s="333">
        <v>20</v>
      </c>
      <c r="C9117" s="334">
        <v>919.47</v>
      </c>
      <c r="D9117" s="335" t="s">
        <v>387</v>
      </c>
      <c r="E9117" s="335" t="s">
        <v>386</v>
      </c>
      <c r="F9117" s="335" t="s">
        <v>881</v>
      </c>
      <c r="G9117" s="179">
        <f t="shared" si="426"/>
        <v>0</v>
      </c>
      <c r="H9117" s="179">
        <f t="shared" si="427"/>
        <v>0</v>
      </c>
      <c r="I9117" s="179">
        <f t="shared" si="428"/>
        <v>0</v>
      </c>
    </row>
    <row r="9118" spans="1:9" ht="15.75" thickBot="1">
      <c r="A9118" s="398"/>
      <c r="B9118" s="333">
        <v>19</v>
      </c>
      <c r="C9118" s="334">
        <v>756.21</v>
      </c>
      <c r="D9118" s="335" t="s">
        <v>387</v>
      </c>
      <c r="E9118" s="335" t="s">
        <v>386</v>
      </c>
      <c r="F9118" s="335" t="s">
        <v>805</v>
      </c>
      <c r="G9118" s="179">
        <f t="shared" si="426"/>
        <v>0</v>
      </c>
      <c r="H9118" s="179">
        <f t="shared" si="427"/>
        <v>0</v>
      </c>
      <c r="I9118" s="179">
        <f t="shared" si="428"/>
        <v>0</v>
      </c>
    </row>
    <row r="9119" spans="1:9" ht="15.75" thickBot="1">
      <c r="A9119" s="398"/>
      <c r="B9119" s="333">
        <v>13</v>
      </c>
      <c r="C9119" s="334">
        <v>483.74</v>
      </c>
      <c r="D9119" s="335" t="s">
        <v>387</v>
      </c>
      <c r="E9119" s="335" t="s">
        <v>386</v>
      </c>
      <c r="F9119" s="335" t="s">
        <v>862</v>
      </c>
      <c r="G9119" s="179">
        <f t="shared" si="426"/>
        <v>0</v>
      </c>
      <c r="H9119" s="179">
        <f t="shared" si="427"/>
        <v>0</v>
      </c>
      <c r="I9119" s="179">
        <f t="shared" si="428"/>
        <v>0</v>
      </c>
    </row>
    <row r="9120" spans="1:9" ht="15.75" thickBot="1">
      <c r="A9120" s="398"/>
      <c r="B9120" s="333">
        <v>2</v>
      </c>
      <c r="C9120" s="334">
        <v>101.08</v>
      </c>
      <c r="D9120" s="335" t="s">
        <v>387</v>
      </c>
      <c r="E9120" s="335" t="s">
        <v>386</v>
      </c>
      <c r="F9120" s="335" t="s">
        <v>816</v>
      </c>
      <c r="G9120" s="179">
        <f t="shared" si="426"/>
        <v>0</v>
      </c>
      <c r="H9120" s="179">
        <f t="shared" si="427"/>
        <v>0</v>
      </c>
      <c r="I9120" s="179">
        <f t="shared" si="428"/>
        <v>0</v>
      </c>
    </row>
    <row r="9121" spans="1:9" ht="15.75" thickBot="1">
      <c r="A9121" s="398"/>
      <c r="B9121" s="333">
        <v>8</v>
      </c>
      <c r="C9121" s="334">
        <v>380.04</v>
      </c>
      <c r="D9121" s="335" t="s">
        <v>387</v>
      </c>
      <c r="E9121" s="335" t="s">
        <v>386</v>
      </c>
      <c r="F9121" s="335" t="s">
        <v>863</v>
      </c>
      <c r="G9121" s="179">
        <f t="shared" si="426"/>
        <v>0</v>
      </c>
      <c r="H9121" s="179">
        <f t="shared" si="427"/>
        <v>0</v>
      </c>
      <c r="I9121" s="179">
        <f t="shared" si="428"/>
        <v>0</v>
      </c>
    </row>
    <row r="9122" spans="1:9" ht="15.75" thickBot="1">
      <c r="A9122" s="398"/>
      <c r="B9122" s="333">
        <v>22</v>
      </c>
      <c r="C9122" s="334">
        <v>1000.1</v>
      </c>
      <c r="D9122" s="335" t="s">
        <v>387</v>
      </c>
      <c r="E9122" s="335" t="s">
        <v>386</v>
      </c>
      <c r="F9122" s="335" t="s">
        <v>864</v>
      </c>
      <c r="G9122" s="179">
        <f t="shared" si="426"/>
        <v>0</v>
      </c>
      <c r="H9122" s="179">
        <f t="shared" si="427"/>
        <v>0</v>
      </c>
      <c r="I9122" s="179">
        <f t="shared" si="428"/>
        <v>0</v>
      </c>
    </row>
    <row r="9123" spans="1:9" ht="15.75" thickBot="1">
      <c r="A9123" s="398"/>
      <c r="B9123" s="333">
        <v>5</v>
      </c>
      <c r="C9123" s="334">
        <v>159.57</v>
      </c>
      <c r="D9123" s="335" t="s">
        <v>387</v>
      </c>
      <c r="E9123" s="335" t="s">
        <v>386</v>
      </c>
      <c r="F9123" s="335" t="s">
        <v>841</v>
      </c>
      <c r="G9123" s="179">
        <f t="shared" si="426"/>
        <v>0</v>
      </c>
      <c r="H9123" s="179">
        <f t="shared" si="427"/>
        <v>0</v>
      </c>
      <c r="I9123" s="179">
        <f t="shared" si="428"/>
        <v>0</v>
      </c>
    </row>
    <row r="9124" spans="1:9" ht="15.75" thickBot="1">
      <c r="A9124" s="398"/>
      <c r="B9124" s="333">
        <v>85</v>
      </c>
      <c r="C9124" s="334">
        <v>2586.1799999999998</v>
      </c>
      <c r="D9124" s="335" t="s">
        <v>384</v>
      </c>
      <c r="E9124" s="335" t="s">
        <v>386</v>
      </c>
      <c r="F9124" s="335" t="s">
        <v>807</v>
      </c>
      <c r="G9124" s="179">
        <f t="shared" si="426"/>
        <v>2586.1799999999998</v>
      </c>
      <c r="H9124" s="179">
        <f t="shared" si="427"/>
        <v>0</v>
      </c>
      <c r="I9124" s="179">
        <f t="shared" si="428"/>
        <v>2586.1799999999998</v>
      </c>
    </row>
    <row r="9125" spans="1:9" ht="15.75" thickBot="1">
      <c r="A9125" s="398"/>
      <c r="B9125" s="333">
        <v>64</v>
      </c>
      <c r="C9125" s="334">
        <v>1860.66</v>
      </c>
      <c r="D9125" s="335" t="s">
        <v>384</v>
      </c>
      <c r="E9125" s="335" t="s">
        <v>386</v>
      </c>
      <c r="F9125" s="335" t="s">
        <v>837</v>
      </c>
      <c r="G9125" s="179">
        <f t="shared" si="426"/>
        <v>1860.66</v>
      </c>
      <c r="H9125" s="179">
        <f t="shared" si="427"/>
        <v>0</v>
      </c>
      <c r="I9125" s="179">
        <f t="shared" si="428"/>
        <v>1860.66</v>
      </c>
    </row>
    <row r="9126" spans="1:9" ht="15.75" thickBot="1">
      <c r="A9126" s="398"/>
      <c r="B9126" s="333">
        <v>70</v>
      </c>
      <c r="C9126" s="334">
        <v>1795.46</v>
      </c>
      <c r="D9126" s="335" t="s">
        <v>384</v>
      </c>
      <c r="E9126" s="335" t="s">
        <v>386</v>
      </c>
      <c r="F9126" s="335" t="s">
        <v>811</v>
      </c>
      <c r="G9126" s="179">
        <f t="shared" si="426"/>
        <v>1795.46</v>
      </c>
      <c r="H9126" s="179">
        <f t="shared" si="427"/>
        <v>0</v>
      </c>
      <c r="I9126" s="179">
        <f t="shared" si="428"/>
        <v>1795.46</v>
      </c>
    </row>
    <row r="9127" spans="1:9" ht="15.75" thickBot="1">
      <c r="A9127" s="398"/>
      <c r="B9127" s="333">
        <v>94</v>
      </c>
      <c r="C9127" s="334">
        <v>3243.68</v>
      </c>
      <c r="D9127" s="335" t="s">
        <v>384</v>
      </c>
      <c r="E9127" s="335" t="s">
        <v>386</v>
      </c>
      <c r="F9127" s="335" t="s">
        <v>813</v>
      </c>
      <c r="G9127" s="179">
        <f t="shared" si="426"/>
        <v>3243.68</v>
      </c>
      <c r="H9127" s="179">
        <f t="shared" si="427"/>
        <v>0</v>
      </c>
      <c r="I9127" s="179">
        <f t="shared" si="428"/>
        <v>3243.68</v>
      </c>
    </row>
    <row r="9128" spans="1:9" ht="15.75" thickBot="1">
      <c r="A9128" s="398"/>
      <c r="B9128" s="333">
        <v>172.5</v>
      </c>
      <c r="C9128" s="334">
        <v>5057.7299999999996</v>
      </c>
      <c r="D9128" s="335" t="s">
        <v>384</v>
      </c>
      <c r="E9128" s="335" t="s">
        <v>386</v>
      </c>
      <c r="F9128" s="335" t="s">
        <v>808</v>
      </c>
      <c r="G9128" s="179">
        <f t="shared" si="426"/>
        <v>5057.7299999999996</v>
      </c>
      <c r="H9128" s="179">
        <f t="shared" si="427"/>
        <v>0</v>
      </c>
      <c r="I9128" s="179">
        <f t="shared" si="428"/>
        <v>5057.7299999999996</v>
      </c>
    </row>
    <row r="9129" spans="1:9" ht="15.75" thickBot="1">
      <c r="A9129" s="398"/>
      <c r="B9129" s="333">
        <v>150.5</v>
      </c>
      <c r="C9129" s="334">
        <v>4468.91</v>
      </c>
      <c r="D9129" s="335" t="s">
        <v>384</v>
      </c>
      <c r="E9129" s="335" t="s">
        <v>386</v>
      </c>
      <c r="F9129" s="335" t="s">
        <v>809</v>
      </c>
      <c r="G9129" s="179">
        <f t="shared" si="426"/>
        <v>4468.91</v>
      </c>
      <c r="H9129" s="179">
        <f t="shared" si="427"/>
        <v>0</v>
      </c>
      <c r="I9129" s="179">
        <f t="shared" si="428"/>
        <v>4468.91</v>
      </c>
    </row>
    <row r="9130" spans="1:9" ht="15.75" thickBot="1">
      <c r="A9130" s="398"/>
      <c r="B9130" s="333">
        <v>183</v>
      </c>
      <c r="C9130" s="334">
        <v>4837.9799999999996</v>
      </c>
      <c r="D9130" s="335" t="s">
        <v>384</v>
      </c>
      <c r="E9130" s="335" t="s">
        <v>386</v>
      </c>
      <c r="F9130" s="335" t="s">
        <v>810</v>
      </c>
      <c r="G9130" s="179">
        <f t="shared" si="426"/>
        <v>4837.9799999999996</v>
      </c>
      <c r="H9130" s="179">
        <f t="shared" si="427"/>
        <v>0</v>
      </c>
      <c r="I9130" s="179">
        <f t="shared" si="428"/>
        <v>4837.9799999999996</v>
      </c>
    </row>
    <row r="9131" spans="1:9" ht="15.75" thickBot="1">
      <c r="A9131" s="398"/>
      <c r="B9131" s="333">
        <v>196</v>
      </c>
      <c r="C9131" s="334">
        <v>5117.18</v>
      </c>
      <c r="D9131" s="335" t="s">
        <v>384</v>
      </c>
      <c r="E9131" s="335" t="s">
        <v>386</v>
      </c>
      <c r="F9131" s="335" t="s">
        <v>835</v>
      </c>
      <c r="G9131" s="179">
        <f t="shared" si="426"/>
        <v>5117.18</v>
      </c>
      <c r="H9131" s="179">
        <f t="shared" si="427"/>
        <v>0</v>
      </c>
      <c r="I9131" s="179">
        <f t="shared" si="428"/>
        <v>5117.18</v>
      </c>
    </row>
    <row r="9132" spans="1:9" ht="15.75" thickBot="1">
      <c r="A9132" s="398"/>
      <c r="B9132" s="333">
        <v>116</v>
      </c>
      <c r="C9132" s="334">
        <v>3473.93</v>
      </c>
      <c r="D9132" s="335" t="s">
        <v>384</v>
      </c>
      <c r="E9132" s="335" t="s">
        <v>386</v>
      </c>
      <c r="F9132" s="335" t="s">
        <v>802</v>
      </c>
      <c r="G9132" s="179">
        <f t="shared" si="426"/>
        <v>3473.93</v>
      </c>
      <c r="H9132" s="179">
        <f t="shared" si="427"/>
        <v>0</v>
      </c>
      <c r="I9132" s="179">
        <f t="shared" si="428"/>
        <v>3473.93</v>
      </c>
    </row>
    <row r="9133" spans="1:9" ht="15.75" thickBot="1">
      <c r="A9133" s="398"/>
      <c r="B9133" s="333">
        <v>68</v>
      </c>
      <c r="C9133" s="334">
        <v>1731.82</v>
      </c>
      <c r="D9133" s="335" t="s">
        <v>384</v>
      </c>
      <c r="E9133" s="335" t="s">
        <v>386</v>
      </c>
      <c r="F9133" s="335" t="s">
        <v>803</v>
      </c>
      <c r="G9133" s="179">
        <f t="shared" si="426"/>
        <v>1731.82</v>
      </c>
      <c r="H9133" s="179">
        <f t="shared" si="427"/>
        <v>0</v>
      </c>
      <c r="I9133" s="179">
        <f t="shared" si="428"/>
        <v>1731.82</v>
      </c>
    </row>
    <row r="9134" spans="1:9" ht="15.75" thickBot="1">
      <c r="A9134" s="398"/>
      <c r="B9134" s="333">
        <v>77</v>
      </c>
      <c r="C9134" s="334">
        <v>1707.58</v>
      </c>
      <c r="D9134" s="335" t="s">
        <v>384</v>
      </c>
      <c r="E9134" s="335" t="s">
        <v>386</v>
      </c>
      <c r="F9134" s="335" t="s">
        <v>804</v>
      </c>
      <c r="G9134" s="179">
        <f t="shared" si="426"/>
        <v>1707.58</v>
      </c>
      <c r="H9134" s="179">
        <f t="shared" si="427"/>
        <v>0</v>
      </c>
      <c r="I9134" s="179">
        <f t="shared" si="428"/>
        <v>1707.58</v>
      </c>
    </row>
    <row r="9135" spans="1:9" ht="15.75" thickBot="1">
      <c r="A9135" s="398"/>
      <c r="B9135" s="333">
        <v>134</v>
      </c>
      <c r="C9135" s="334">
        <v>3651.24</v>
      </c>
      <c r="D9135" s="335" t="s">
        <v>384</v>
      </c>
      <c r="E9135" s="335" t="s">
        <v>386</v>
      </c>
      <c r="F9135" s="335" t="s">
        <v>845</v>
      </c>
      <c r="G9135" s="179">
        <f t="shared" si="426"/>
        <v>3651.24</v>
      </c>
      <c r="H9135" s="179">
        <f t="shared" si="427"/>
        <v>0</v>
      </c>
      <c r="I9135" s="179">
        <f t="shared" si="428"/>
        <v>3651.24</v>
      </c>
    </row>
    <row r="9136" spans="1:9" ht="15.75" thickBot="1">
      <c r="A9136" s="398"/>
      <c r="B9136" s="333">
        <v>164</v>
      </c>
      <c r="C9136" s="334">
        <v>4733.4799999999996</v>
      </c>
      <c r="D9136" s="335" t="s">
        <v>384</v>
      </c>
      <c r="E9136" s="335" t="s">
        <v>386</v>
      </c>
      <c r="F9136" s="335" t="s">
        <v>843</v>
      </c>
      <c r="G9136" s="179">
        <f t="shared" si="426"/>
        <v>4733.4799999999996</v>
      </c>
      <c r="H9136" s="179">
        <f t="shared" si="427"/>
        <v>0</v>
      </c>
      <c r="I9136" s="179">
        <f t="shared" si="428"/>
        <v>4733.4799999999996</v>
      </c>
    </row>
    <row r="9137" spans="1:9" ht="15.75" thickBot="1">
      <c r="A9137" s="398"/>
      <c r="B9137" s="333">
        <v>240</v>
      </c>
      <c r="C9137" s="334">
        <v>6445.62</v>
      </c>
      <c r="D9137" s="335" t="s">
        <v>384</v>
      </c>
      <c r="E9137" s="335" t="s">
        <v>386</v>
      </c>
      <c r="F9137" s="335" t="s">
        <v>894</v>
      </c>
      <c r="G9137" s="179">
        <f t="shared" si="426"/>
        <v>6445.62</v>
      </c>
      <c r="H9137" s="179">
        <f t="shared" si="427"/>
        <v>0</v>
      </c>
      <c r="I9137" s="179">
        <f t="shared" si="428"/>
        <v>6445.62</v>
      </c>
    </row>
    <row r="9138" spans="1:9" ht="15.75" thickBot="1">
      <c r="A9138" s="398"/>
      <c r="B9138" s="333">
        <v>74.5</v>
      </c>
      <c r="C9138" s="334">
        <v>1974.79</v>
      </c>
      <c r="D9138" s="335" t="s">
        <v>384</v>
      </c>
      <c r="E9138" s="335" t="s">
        <v>386</v>
      </c>
      <c r="F9138" s="335" t="s">
        <v>881</v>
      </c>
      <c r="G9138" s="179">
        <f t="shared" si="426"/>
        <v>1974.79</v>
      </c>
      <c r="H9138" s="179">
        <f t="shared" si="427"/>
        <v>0</v>
      </c>
      <c r="I9138" s="179">
        <f t="shared" si="428"/>
        <v>1974.79</v>
      </c>
    </row>
    <row r="9139" spans="1:9" ht="15.75" thickBot="1">
      <c r="A9139" s="398"/>
      <c r="B9139" s="333">
        <v>197.5</v>
      </c>
      <c r="C9139" s="334">
        <v>5732.84</v>
      </c>
      <c r="D9139" s="335" t="s">
        <v>384</v>
      </c>
      <c r="E9139" s="335" t="s">
        <v>386</v>
      </c>
      <c r="F9139" s="335" t="s">
        <v>805</v>
      </c>
      <c r="G9139" s="179">
        <f t="shared" si="426"/>
        <v>5732.84</v>
      </c>
      <c r="H9139" s="179">
        <f t="shared" si="427"/>
        <v>0</v>
      </c>
      <c r="I9139" s="179">
        <f t="shared" si="428"/>
        <v>5732.84</v>
      </c>
    </row>
    <row r="9140" spans="1:9" ht="15.75" thickBot="1">
      <c r="A9140" s="398"/>
      <c r="B9140" s="333">
        <v>149</v>
      </c>
      <c r="C9140" s="334">
        <v>4284.16</v>
      </c>
      <c r="D9140" s="335" t="s">
        <v>384</v>
      </c>
      <c r="E9140" s="335" t="s">
        <v>386</v>
      </c>
      <c r="F9140" s="335" t="s">
        <v>862</v>
      </c>
      <c r="G9140" s="179">
        <f t="shared" si="426"/>
        <v>4284.16</v>
      </c>
      <c r="H9140" s="179">
        <f t="shared" si="427"/>
        <v>0</v>
      </c>
      <c r="I9140" s="179">
        <f t="shared" si="428"/>
        <v>4284.16</v>
      </c>
    </row>
    <row r="9141" spans="1:9" ht="15.75" thickBot="1">
      <c r="A9141" s="398"/>
      <c r="B9141" s="333">
        <v>165</v>
      </c>
      <c r="C9141" s="334">
        <v>4540.41</v>
      </c>
      <c r="D9141" s="335" t="s">
        <v>384</v>
      </c>
      <c r="E9141" s="335" t="s">
        <v>386</v>
      </c>
      <c r="F9141" s="335" t="s">
        <v>816</v>
      </c>
      <c r="G9141" s="179">
        <f t="shared" si="426"/>
        <v>4540.41</v>
      </c>
      <c r="H9141" s="179">
        <f t="shared" si="427"/>
        <v>0</v>
      </c>
      <c r="I9141" s="179">
        <f t="shared" si="428"/>
        <v>4540.41</v>
      </c>
    </row>
    <row r="9142" spans="1:9" ht="15.75" thickBot="1">
      <c r="A9142" s="398"/>
      <c r="B9142" s="333">
        <v>155</v>
      </c>
      <c r="C9142" s="334">
        <v>4377.78</v>
      </c>
      <c r="D9142" s="335" t="s">
        <v>384</v>
      </c>
      <c r="E9142" s="335" t="s">
        <v>386</v>
      </c>
      <c r="F9142" s="335" t="s">
        <v>863</v>
      </c>
      <c r="G9142" s="179">
        <f t="shared" si="426"/>
        <v>4377.78</v>
      </c>
      <c r="H9142" s="179">
        <f t="shared" si="427"/>
        <v>0</v>
      </c>
      <c r="I9142" s="179">
        <f t="shared" si="428"/>
        <v>4377.78</v>
      </c>
    </row>
    <row r="9143" spans="1:9" ht="15.75" thickBot="1">
      <c r="A9143" s="398"/>
      <c r="B9143" s="333">
        <v>140</v>
      </c>
      <c r="C9143" s="334">
        <v>4058.46</v>
      </c>
      <c r="D9143" s="335" t="s">
        <v>384</v>
      </c>
      <c r="E9143" s="335" t="s">
        <v>386</v>
      </c>
      <c r="F9143" s="335" t="s">
        <v>864</v>
      </c>
      <c r="G9143" s="179">
        <f t="shared" si="426"/>
        <v>4058.46</v>
      </c>
      <c r="H9143" s="179">
        <f t="shared" si="427"/>
        <v>0</v>
      </c>
      <c r="I9143" s="179">
        <f t="shared" si="428"/>
        <v>4058.46</v>
      </c>
    </row>
    <row r="9144" spans="1:9" ht="15.75" thickBot="1">
      <c r="A9144" s="399"/>
      <c r="B9144" s="333">
        <v>150</v>
      </c>
      <c r="C9144" s="334">
        <v>4046.77</v>
      </c>
      <c r="D9144" s="335" t="s">
        <v>384</v>
      </c>
      <c r="E9144" s="335" t="s">
        <v>386</v>
      </c>
      <c r="F9144" s="335" t="s">
        <v>841</v>
      </c>
      <c r="G9144" s="179">
        <f t="shared" si="426"/>
        <v>4046.77</v>
      </c>
      <c r="H9144" s="179">
        <f t="shared" si="427"/>
        <v>0</v>
      </c>
      <c r="I9144" s="179">
        <f t="shared" si="428"/>
        <v>4046.77</v>
      </c>
    </row>
    <row r="9145" spans="1:9" ht="15.75" thickBot="1">
      <c r="A9145" s="336" t="s">
        <v>583</v>
      </c>
      <c r="B9145" s="337">
        <v>3065.5</v>
      </c>
      <c r="C9145" s="338">
        <v>89130.25</v>
      </c>
      <c r="D9145" s="394"/>
      <c r="E9145" s="395"/>
      <c r="F9145" s="396"/>
      <c r="G9145" s="179">
        <f t="shared" si="426"/>
        <v>0</v>
      </c>
      <c r="H9145" s="179">
        <f t="shared" si="427"/>
        <v>0</v>
      </c>
      <c r="I9145" s="179">
        <f t="shared" si="428"/>
        <v>0</v>
      </c>
    </row>
    <row r="9146" spans="1:9" ht="15.75" thickBot="1">
      <c r="A9146" s="397" t="s">
        <v>1140</v>
      </c>
      <c r="B9146" s="333">
        <v>27</v>
      </c>
      <c r="C9146" s="334">
        <v>626.66999999999996</v>
      </c>
      <c r="D9146" s="335" t="s">
        <v>384</v>
      </c>
      <c r="E9146" s="335" t="s">
        <v>386</v>
      </c>
      <c r="F9146" s="335" t="s">
        <v>838</v>
      </c>
      <c r="G9146" s="179">
        <f t="shared" si="426"/>
        <v>626.66999999999996</v>
      </c>
      <c r="H9146" s="179">
        <f t="shared" si="427"/>
        <v>0</v>
      </c>
      <c r="I9146" s="179">
        <f t="shared" si="428"/>
        <v>626.66999999999996</v>
      </c>
    </row>
    <row r="9147" spans="1:9" ht="15.75" thickBot="1">
      <c r="A9147" s="399"/>
      <c r="B9147" s="333">
        <v>14</v>
      </c>
      <c r="C9147" s="334">
        <v>324.94</v>
      </c>
      <c r="D9147" s="335" t="s">
        <v>384</v>
      </c>
      <c r="E9147" s="335" t="s">
        <v>386</v>
      </c>
      <c r="F9147" s="335" t="s">
        <v>858</v>
      </c>
      <c r="G9147" s="179">
        <f t="shared" si="426"/>
        <v>324.94</v>
      </c>
      <c r="H9147" s="179">
        <f t="shared" si="427"/>
        <v>0</v>
      </c>
      <c r="I9147" s="179">
        <f t="shared" si="428"/>
        <v>324.94</v>
      </c>
    </row>
    <row r="9148" spans="1:9" ht="15.75" thickBot="1">
      <c r="A9148" s="336" t="s">
        <v>1140</v>
      </c>
      <c r="B9148" s="337">
        <v>41</v>
      </c>
      <c r="C9148" s="338">
        <v>951.61</v>
      </c>
      <c r="D9148" s="394"/>
      <c r="E9148" s="395"/>
      <c r="F9148" s="396"/>
      <c r="G9148" s="179">
        <f t="shared" si="426"/>
        <v>0</v>
      </c>
      <c r="H9148" s="179">
        <f t="shared" si="427"/>
        <v>0</v>
      </c>
      <c r="I9148" s="179">
        <f t="shared" si="428"/>
        <v>0</v>
      </c>
    </row>
    <row r="9149" spans="1:9" ht="15.75" thickBot="1">
      <c r="A9149" s="397" t="s">
        <v>1141</v>
      </c>
      <c r="B9149" s="333">
        <v>24</v>
      </c>
      <c r="C9149" s="334">
        <v>659.04</v>
      </c>
      <c r="D9149" s="335" t="s">
        <v>384</v>
      </c>
      <c r="E9149" s="335" t="s">
        <v>386</v>
      </c>
      <c r="F9149" s="335" t="s">
        <v>867</v>
      </c>
      <c r="G9149" s="179">
        <f t="shared" si="426"/>
        <v>659.04</v>
      </c>
      <c r="H9149" s="179">
        <f t="shared" si="427"/>
        <v>0</v>
      </c>
      <c r="I9149" s="179">
        <f t="shared" si="428"/>
        <v>659.04</v>
      </c>
    </row>
    <row r="9150" spans="1:9" ht="15.75" thickBot="1">
      <c r="A9150" s="398"/>
      <c r="B9150" s="333">
        <v>23</v>
      </c>
      <c r="C9150" s="334">
        <v>631.58000000000004</v>
      </c>
      <c r="D9150" s="335" t="s">
        <v>384</v>
      </c>
      <c r="E9150" s="335" t="s">
        <v>386</v>
      </c>
      <c r="F9150" s="335" t="s">
        <v>868</v>
      </c>
      <c r="G9150" s="179">
        <f t="shared" si="426"/>
        <v>631.58000000000004</v>
      </c>
      <c r="H9150" s="179">
        <f t="shared" si="427"/>
        <v>0</v>
      </c>
      <c r="I9150" s="179">
        <f t="shared" si="428"/>
        <v>631.58000000000004</v>
      </c>
    </row>
    <row r="9151" spans="1:9" ht="15.75" thickBot="1">
      <c r="A9151" s="399"/>
      <c r="B9151" s="333">
        <v>40</v>
      </c>
      <c r="C9151" s="334">
        <v>1098.4000000000001</v>
      </c>
      <c r="D9151" s="335" t="s">
        <v>384</v>
      </c>
      <c r="E9151" s="335" t="s">
        <v>386</v>
      </c>
      <c r="F9151" s="335" t="s">
        <v>838</v>
      </c>
      <c r="G9151" s="179">
        <f t="shared" si="426"/>
        <v>1098.4000000000001</v>
      </c>
      <c r="H9151" s="179">
        <f t="shared" si="427"/>
        <v>0</v>
      </c>
      <c r="I9151" s="179">
        <f t="shared" si="428"/>
        <v>1098.4000000000001</v>
      </c>
    </row>
    <row r="9152" spans="1:9" ht="15.75" thickBot="1">
      <c r="A9152" s="336" t="s">
        <v>1141</v>
      </c>
      <c r="B9152" s="337">
        <v>87</v>
      </c>
      <c r="C9152" s="338">
        <v>2389.02</v>
      </c>
      <c r="D9152" s="394"/>
      <c r="E9152" s="395"/>
      <c r="F9152" s="396"/>
      <c r="G9152" s="179">
        <f t="shared" si="426"/>
        <v>0</v>
      </c>
      <c r="H9152" s="179">
        <f t="shared" si="427"/>
        <v>0</v>
      </c>
      <c r="I9152" s="179">
        <f t="shared" si="428"/>
        <v>0</v>
      </c>
    </row>
    <row r="9153" spans="1:9" ht="15.75" thickBot="1">
      <c r="A9153" s="397" t="s">
        <v>1142</v>
      </c>
      <c r="B9153" s="333">
        <v>7</v>
      </c>
      <c r="C9153" s="334">
        <v>299.18</v>
      </c>
      <c r="D9153" s="335" t="s">
        <v>387</v>
      </c>
      <c r="E9153" s="335" t="s">
        <v>386</v>
      </c>
      <c r="F9153" s="335" t="s">
        <v>867</v>
      </c>
      <c r="G9153" s="179">
        <f t="shared" si="426"/>
        <v>0</v>
      </c>
      <c r="H9153" s="179">
        <f t="shared" si="427"/>
        <v>0</v>
      </c>
      <c r="I9153" s="179">
        <f t="shared" si="428"/>
        <v>0</v>
      </c>
    </row>
    <row r="9154" spans="1:9" ht="15.75" thickBot="1">
      <c r="A9154" s="398"/>
      <c r="B9154" s="333">
        <v>16</v>
      </c>
      <c r="C9154" s="334">
        <v>685.44</v>
      </c>
      <c r="D9154" s="335" t="s">
        <v>387</v>
      </c>
      <c r="E9154" s="335" t="s">
        <v>386</v>
      </c>
      <c r="F9154" s="335" t="s">
        <v>868</v>
      </c>
      <c r="G9154" s="179">
        <f t="shared" si="426"/>
        <v>0</v>
      </c>
      <c r="H9154" s="179">
        <f t="shared" si="427"/>
        <v>0</v>
      </c>
      <c r="I9154" s="179">
        <f t="shared" si="428"/>
        <v>0</v>
      </c>
    </row>
    <row r="9155" spans="1:9" ht="15.75" thickBot="1">
      <c r="A9155" s="398"/>
      <c r="B9155" s="333">
        <v>19</v>
      </c>
      <c r="C9155" s="334">
        <v>812.06</v>
      </c>
      <c r="D9155" s="335" t="s">
        <v>387</v>
      </c>
      <c r="E9155" s="335" t="s">
        <v>386</v>
      </c>
      <c r="F9155" s="335" t="s">
        <v>838</v>
      </c>
      <c r="G9155" s="179">
        <f t="shared" si="426"/>
        <v>0</v>
      </c>
      <c r="H9155" s="179">
        <f t="shared" si="427"/>
        <v>0</v>
      </c>
      <c r="I9155" s="179">
        <f t="shared" si="428"/>
        <v>0</v>
      </c>
    </row>
    <row r="9156" spans="1:9" ht="15.75" thickBot="1">
      <c r="A9156" s="398"/>
      <c r="B9156" s="333">
        <v>8</v>
      </c>
      <c r="C9156" s="334">
        <v>341.92</v>
      </c>
      <c r="D9156" s="335" t="s">
        <v>387</v>
      </c>
      <c r="E9156" s="335" t="s">
        <v>386</v>
      </c>
      <c r="F9156" s="335" t="s">
        <v>872</v>
      </c>
      <c r="G9156" s="179">
        <f t="shared" si="426"/>
        <v>0</v>
      </c>
      <c r="H9156" s="179">
        <f t="shared" si="427"/>
        <v>0</v>
      </c>
      <c r="I9156" s="179">
        <f t="shared" si="428"/>
        <v>0</v>
      </c>
    </row>
    <row r="9157" spans="1:9" ht="15.75" thickBot="1">
      <c r="A9157" s="398"/>
      <c r="B9157" s="333">
        <v>18.5</v>
      </c>
      <c r="C9157" s="334">
        <v>731.25</v>
      </c>
      <c r="D9157" s="335" t="s">
        <v>387</v>
      </c>
      <c r="E9157" s="335" t="s">
        <v>386</v>
      </c>
      <c r="F9157" s="335" t="s">
        <v>858</v>
      </c>
      <c r="G9157" s="179">
        <f t="shared" ref="G9157:G9220" si="429">IF(D9157="REG",C9157,0)</f>
        <v>0</v>
      </c>
      <c r="H9157" s="179">
        <f t="shared" ref="H9157:H9220" si="430">IF(D9157="SAL",C9157,0)</f>
        <v>0</v>
      </c>
      <c r="I9157" s="179">
        <f t="shared" ref="I9157:I9220" si="431">+G9157+H9157</f>
        <v>0</v>
      </c>
    </row>
    <row r="9158" spans="1:9" ht="15.75" thickBot="1">
      <c r="A9158" s="398"/>
      <c r="B9158" s="333">
        <v>18</v>
      </c>
      <c r="C9158" s="334">
        <v>513.75</v>
      </c>
      <c r="D9158" s="335" t="s">
        <v>384</v>
      </c>
      <c r="E9158" s="335" t="s">
        <v>386</v>
      </c>
      <c r="F9158" s="335" t="s">
        <v>867</v>
      </c>
      <c r="G9158" s="179">
        <f t="shared" si="429"/>
        <v>513.75</v>
      </c>
      <c r="H9158" s="179">
        <f t="shared" si="430"/>
        <v>0</v>
      </c>
      <c r="I9158" s="179">
        <f t="shared" si="431"/>
        <v>513.75</v>
      </c>
    </row>
    <row r="9159" spans="1:9" ht="15.75" thickBot="1">
      <c r="A9159" s="398"/>
      <c r="B9159" s="333">
        <v>61</v>
      </c>
      <c r="C9159" s="334">
        <v>1710.75</v>
      </c>
      <c r="D9159" s="335" t="s">
        <v>384</v>
      </c>
      <c r="E9159" s="335" t="s">
        <v>386</v>
      </c>
      <c r="F9159" s="335" t="s">
        <v>868</v>
      </c>
      <c r="G9159" s="179">
        <f t="shared" si="429"/>
        <v>1710.75</v>
      </c>
      <c r="H9159" s="179">
        <f t="shared" si="430"/>
        <v>0</v>
      </c>
      <c r="I9159" s="179">
        <f t="shared" si="431"/>
        <v>1710.75</v>
      </c>
    </row>
    <row r="9160" spans="1:9" ht="15.75" thickBot="1">
      <c r="A9160" s="398"/>
      <c r="B9160" s="333">
        <v>41</v>
      </c>
      <c r="C9160" s="334">
        <v>1170.6500000000001</v>
      </c>
      <c r="D9160" s="335" t="s">
        <v>384</v>
      </c>
      <c r="E9160" s="335" t="s">
        <v>386</v>
      </c>
      <c r="F9160" s="335" t="s">
        <v>838</v>
      </c>
      <c r="G9160" s="179">
        <f t="shared" si="429"/>
        <v>1170.6500000000001</v>
      </c>
      <c r="H9160" s="179">
        <f t="shared" si="430"/>
        <v>0</v>
      </c>
      <c r="I9160" s="179">
        <f t="shared" si="431"/>
        <v>1170.6500000000001</v>
      </c>
    </row>
    <row r="9161" spans="1:9" ht="15.75" thickBot="1">
      <c r="A9161" s="398"/>
      <c r="B9161" s="333">
        <v>6</v>
      </c>
      <c r="C9161" s="334">
        <v>170.96</v>
      </c>
      <c r="D9161" s="335" t="s">
        <v>384</v>
      </c>
      <c r="E9161" s="335" t="s">
        <v>386</v>
      </c>
      <c r="F9161" s="335" t="s">
        <v>872</v>
      </c>
      <c r="G9161" s="179">
        <f t="shared" si="429"/>
        <v>170.96</v>
      </c>
      <c r="H9161" s="179">
        <f t="shared" si="430"/>
        <v>0</v>
      </c>
      <c r="I9161" s="179">
        <f t="shared" si="431"/>
        <v>170.96</v>
      </c>
    </row>
    <row r="9162" spans="1:9" ht="15.75" thickBot="1">
      <c r="A9162" s="399"/>
      <c r="B9162" s="333">
        <v>80.5</v>
      </c>
      <c r="C9162" s="334">
        <v>1973.39</v>
      </c>
      <c r="D9162" s="335" t="s">
        <v>384</v>
      </c>
      <c r="E9162" s="335" t="s">
        <v>386</v>
      </c>
      <c r="F9162" s="335" t="s">
        <v>858</v>
      </c>
      <c r="G9162" s="179">
        <f t="shared" si="429"/>
        <v>1973.39</v>
      </c>
      <c r="H9162" s="179">
        <f t="shared" si="430"/>
        <v>0</v>
      </c>
      <c r="I9162" s="179">
        <f t="shared" si="431"/>
        <v>1973.39</v>
      </c>
    </row>
    <row r="9163" spans="1:9" ht="15.75" thickBot="1">
      <c r="A9163" s="336" t="s">
        <v>1142</v>
      </c>
      <c r="B9163" s="337">
        <v>275</v>
      </c>
      <c r="C9163" s="338">
        <v>8409.35</v>
      </c>
      <c r="D9163" s="394"/>
      <c r="E9163" s="395"/>
      <c r="F9163" s="396"/>
      <c r="G9163" s="179">
        <f t="shared" si="429"/>
        <v>0</v>
      </c>
      <c r="H9163" s="179">
        <f t="shared" si="430"/>
        <v>0</v>
      </c>
      <c r="I9163" s="179">
        <f t="shared" si="431"/>
        <v>0</v>
      </c>
    </row>
    <row r="9164" spans="1:9" ht="15.75" thickBot="1">
      <c r="A9164" s="397" t="s">
        <v>584</v>
      </c>
      <c r="B9164" s="333">
        <v>24</v>
      </c>
      <c r="C9164" s="334">
        <v>820.57</v>
      </c>
      <c r="D9164" s="335" t="s">
        <v>387</v>
      </c>
      <c r="E9164" s="335" t="s">
        <v>386</v>
      </c>
      <c r="F9164" s="335" t="s">
        <v>807</v>
      </c>
      <c r="G9164" s="179">
        <f t="shared" si="429"/>
        <v>0</v>
      </c>
      <c r="H9164" s="179">
        <f t="shared" si="430"/>
        <v>0</v>
      </c>
      <c r="I9164" s="179">
        <f t="shared" si="431"/>
        <v>0</v>
      </c>
    </row>
    <row r="9165" spans="1:9" ht="15.75" thickBot="1">
      <c r="A9165" s="398"/>
      <c r="B9165" s="333">
        <v>4</v>
      </c>
      <c r="C9165" s="334">
        <v>136.46</v>
      </c>
      <c r="D9165" s="335" t="s">
        <v>387</v>
      </c>
      <c r="E9165" s="335" t="s">
        <v>386</v>
      </c>
      <c r="F9165" s="335" t="s">
        <v>837</v>
      </c>
      <c r="G9165" s="179">
        <f t="shared" si="429"/>
        <v>0</v>
      </c>
      <c r="H9165" s="179">
        <f t="shared" si="430"/>
        <v>0</v>
      </c>
      <c r="I9165" s="179">
        <f t="shared" si="431"/>
        <v>0</v>
      </c>
    </row>
    <row r="9166" spans="1:9" ht="15.75" thickBot="1">
      <c r="A9166" s="398"/>
      <c r="B9166" s="333">
        <v>14</v>
      </c>
      <c r="C9166" s="334">
        <v>402.33</v>
      </c>
      <c r="D9166" s="335" t="s">
        <v>387</v>
      </c>
      <c r="E9166" s="335" t="s">
        <v>386</v>
      </c>
      <c r="F9166" s="335" t="s">
        <v>811</v>
      </c>
      <c r="G9166" s="179">
        <f t="shared" si="429"/>
        <v>0</v>
      </c>
      <c r="H9166" s="179">
        <f t="shared" si="430"/>
        <v>0</v>
      </c>
      <c r="I9166" s="179">
        <f t="shared" si="431"/>
        <v>0</v>
      </c>
    </row>
    <row r="9167" spans="1:9" ht="15.75" thickBot="1">
      <c r="A9167" s="398"/>
      <c r="B9167" s="333">
        <v>18</v>
      </c>
      <c r="C9167" s="334">
        <v>622.88</v>
      </c>
      <c r="D9167" s="335" t="s">
        <v>387</v>
      </c>
      <c r="E9167" s="335" t="s">
        <v>386</v>
      </c>
      <c r="F9167" s="335" t="s">
        <v>813</v>
      </c>
      <c r="G9167" s="179">
        <f t="shared" si="429"/>
        <v>0</v>
      </c>
      <c r="H9167" s="179">
        <f t="shared" si="430"/>
        <v>0</v>
      </c>
      <c r="I9167" s="179">
        <f t="shared" si="431"/>
        <v>0</v>
      </c>
    </row>
    <row r="9168" spans="1:9" ht="15.75" thickBot="1">
      <c r="A9168" s="398"/>
      <c r="B9168" s="333">
        <v>8</v>
      </c>
      <c r="C9168" s="334">
        <v>291.35000000000002</v>
      </c>
      <c r="D9168" s="335" t="s">
        <v>387</v>
      </c>
      <c r="E9168" s="335" t="s">
        <v>386</v>
      </c>
      <c r="F9168" s="335" t="s">
        <v>808</v>
      </c>
      <c r="G9168" s="179">
        <f t="shared" si="429"/>
        <v>0</v>
      </c>
      <c r="H9168" s="179">
        <f t="shared" si="430"/>
        <v>0</v>
      </c>
      <c r="I9168" s="179">
        <f t="shared" si="431"/>
        <v>0</v>
      </c>
    </row>
    <row r="9169" spans="1:9" ht="15.75" thickBot="1">
      <c r="A9169" s="398"/>
      <c r="B9169" s="333">
        <v>19</v>
      </c>
      <c r="C9169" s="334">
        <v>681.54</v>
      </c>
      <c r="D9169" s="335" t="s">
        <v>387</v>
      </c>
      <c r="E9169" s="335" t="s">
        <v>386</v>
      </c>
      <c r="F9169" s="335" t="s">
        <v>809</v>
      </c>
      <c r="G9169" s="179">
        <f t="shared" si="429"/>
        <v>0</v>
      </c>
      <c r="H9169" s="179">
        <f t="shared" si="430"/>
        <v>0</v>
      </c>
      <c r="I9169" s="179">
        <f t="shared" si="431"/>
        <v>0</v>
      </c>
    </row>
    <row r="9170" spans="1:9" ht="15.75" thickBot="1">
      <c r="A9170" s="398"/>
      <c r="B9170" s="333">
        <v>42</v>
      </c>
      <c r="C9170" s="334">
        <v>1169.76</v>
      </c>
      <c r="D9170" s="335" t="s">
        <v>387</v>
      </c>
      <c r="E9170" s="335" t="s">
        <v>386</v>
      </c>
      <c r="F9170" s="335" t="s">
        <v>810</v>
      </c>
      <c r="G9170" s="179">
        <f t="shared" si="429"/>
        <v>0</v>
      </c>
      <c r="H9170" s="179">
        <f t="shared" si="430"/>
        <v>0</v>
      </c>
      <c r="I9170" s="179">
        <f t="shared" si="431"/>
        <v>0</v>
      </c>
    </row>
    <row r="9171" spans="1:9" ht="15.75" thickBot="1">
      <c r="A9171" s="398"/>
      <c r="B9171" s="333">
        <v>50</v>
      </c>
      <c r="C9171" s="334">
        <v>1503.76</v>
      </c>
      <c r="D9171" s="335" t="s">
        <v>387</v>
      </c>
      <c r="E9171" s="335" t="s">
        <v>386</v>
      </c>
      <c r="F9171" s="335" t="s">
        <v>835</v>
      </c>
      <c r="G9171" s="179">
        <f t="shared" si="429"/>
        <v>0</v>
      </c>
      <c r="H9171" s="179">
        <f t="shared" si="430"/>
        <v>0</v>
      </c>
      <c r="I9171" s="179">
        <f t="shared" si="431"/>
        <v>0</v>
      </c>
    </row>
    <row r="9172" spans="1:9" ht="15.75" thickBot="1">
      <c r="A9172" s="398"/>
      <c r="B9172" s="333">
        <v>15</v>
      </c>
      <c r="C9172" s="334">
        <v>641.1</v>
      </c>
      <c r="D9172" s="335" t="s">
        <v>387</v>
      </c>
      <c r="E9172" s="335" t="s">
        <v>386</v>
      </c>
      <c r="F9172" s="335" t="s">
        <v>802</v>
      </c>
      <c r="G9172" s="179">
        <f t="shared" si="429"/>
        <v>0</v>
      </c>
      <c r="H9172" s="179">
        <f t="shared" si="430"/>
        <v>0</v>
      </c>
      <c r="I9172" s="179">
        <f t="shared" si="431"/>
        <v>0</v>
      </c>
    </row>
    <row r="9173" spans="1:9" ht="15.75" thickBot="1">
      <c r="A9173" s="398"/>
      <c r="B9173" s="333">
        <v>34</v>
      </c>
      <c r="C9173" s="334">
        <v>1167.26</v>
      </c>
      <c r="D9173" s="335" t="s">
        <v>387</v>
      </c>
      <c r="E9173" s="335" t="s">
        <v>386</v>
      </c>
      <c r="F9173" s="335" t="s">
        <v>803</v>
      </c>
      <c r="G9173" s="179">
        <f t="shared" si="429"/>
        <v>0</v>
      </c>
      <c r="H9173" s="179">
        <f t="shared" si="430"/>
        <v>0</v>
      </c>
      <c r="I9173" s="179">
        <f t="shared" si="431"/>
        <v>0</v>
      </c>
    </row>
    <row r="9174" spans="1:9" ht="15.75" thickBot="1">
      <c r="A9174" s="398"/>
      <c r="B9174" s="333">
        <v>3</v>
      </c>
      <c r="C9174" s="334">
        <v>103.68</v>
      </c>
      <c r="D9174" s="335" t="s">
        <v>387</v>
      </c>
      <c r="E9174" s="335" t="s">
        <v>386</v>
      </c>
      <c r="F9174" s="335" t="s">
        <v>804</v>
      </c>
      <c r="G9174" s="179">
        <f t="shared" si="429"/>
        <v>0</v>
      </c>
      <c r="H9174" s="179">
        <f t="shared" si="430"/>
        <v>0</v>
      </c>
      <c r="I9174" s="179">
        <f t="shared" si="431"/>
        <v>0</v>
      </c>
    </row>
    <row r="9175" spans="1:9" ht="15.75" thickBot="1">
      <c r="A9175" s="398"/>
      <c r="B9175" s="333">
        <v>12</v>
      </c>
      <c r="C9175" s="334">
        <v>467.87</v>
      </c>
      <c r="D9175" s="335" t="s">
        <v>387</v>
      </c>
      <c r="E9175" s="335" t="s">
        <v>386</v>
      </c>
      <c r="F9175" s="335" t="s">
        <v>845</v>
      </c>
      <c r="G9175" s="179">
        <f t="shared" si="429"/>
        <v>0</v>
      </c>
      <c r="H9175" s="179">
        <f t="shared" si="430"/>
        <v>0</v>
      </c>
      <c r="I9175" s="179">
        <f t="shared" si="431"/>
        <v>0</v>
      </c>
    </row>
    <row r="9176" spans="1:9" ht="15.75" thickBot="1">
      <c r="A9176" s="398"/>
      <c r="B9176" s="333">
        <v>75</v>
      </c>
      <c r="C9176" s="334">
        <v>2479.27</v>
      </c>
      <c r="D9176" s="335" t="s">
        <v>387</v>
      </c>
      <c r="E9176" s="335" t="s">
        <v>386</v>
      </c>
      <c r="F9176" s="335" t="s">
        <v>843</v>
      </c>
      <c r="G9176" s="179">
        <f t="shared" si="429"/>
        <v>0</v>
      </c>
      <c r="H9176" s="179">
        <f t="shared" si="430"/>
        <v>0</v>
      </c>
      <c r="I9176" s="179">
        <f t="shared" si="431"/>
        <v>0</v>
      </c>
    </row>
    <row r="9177" spans="1:9" ht="15.75" thickBot="1">
      <c r="A9177" s="398"/>
      <c r="B9177" s="333">
        <v>45.5</v>
      </c>
      <c r="C9177" s="334">
        <v>1477.96</v>
      </c>
      <c r="D9177" s="335" t="s">
        <v>387</v>
      </c>
      <c r="E9177" s="335" t="s">
        <v>386</v>
      </c>
      <c r="F9177" s="335" t="s">
        <v>894</v>
      </c>
      <c r="G9177" s="179">
        <f t="shared" si="429"/>
        <v>0</v>
      </c>
      <c r="H9177" s="179">
        <f t="shared" si="430"/>
        <v>0</v>
      </c>
      <c r="I9177" s="179">
        <f t="shared" si="431"/>
        <v>0</v>
      </c>
    </row>
    <row r="9178" spans="1:9" ht="15.75" thickBot="1">
      <c r="A9178" s="398"/>
      <c r="B9178" s="333">
        <v>34.5</v>
      </c>
      <c r="C9178" s="334">
        <v>923.74</v>
      </c>
      <c r="D9178" s="335" t="s">
        <v>387</v>
      </c>
      <c r="E9178" s="335" t="s">
        <v>386</v>
      </c>
      <c r="F9178" s="335" t="s">
        <v>881</v>
      </c>
      <c r="G9178" s="179">
        <f t="shared" si="429"/>
        <v>0</v>
      </c>
      <c r="H9178" s="179">
        <f t="shared" si="430"/>
        <v>0</v>
      </c>
      <c r="I9178" s="179">
        <f t="shared" si="431"/>
        <v>0</v>
      </c>
    </row>
    <row r="9179" spans="1:9" ht="15.75" thickBot="1">
      <c r="A9179" s="398"/>
      <c r="B9179" s="333">
        <v>35.5</v>
      </c>
      <c r="C9179" s="334">
        <v>1180.0899999999999</v>
      </c>
      <c r="D9179" s="335" t="s">
        <v>387</v>
      </c>
      <c r="E9179" s="335" t="s">
        <v>386</v>
      </c>
      <c r="F9179" s="335" t="s">
        <v>805</v>
      </c>
      <c r="G9179" s="179">
        <f t="shared" si="429"/>
        <v>0</v>
      </c>
      <c r="H9179" s="179">
        <f t="shared" si="430"/>
        <v>0</v>
      </c>
      <c r="I9179" s="179">
        <f t="shared" si="431"/>
        <v>0</v>
      </c>
    </row>
    <row r="9180" spans="1:9" ht="15.75" thickBot="1">
      <c r="A9180" s="398"/>
      <c r="B9180" s="333">
        <v>42</v>
      </c>
      <c r="C9180" s="334">
        <v>1478.49</v>
      </c>
      <c r="D9180" s="335" t="s">
        <v>387</v>
      </c>
      <c r="E9180" s="335" t="s">
        <v>386</v>
      </c>
      <c r="F9180" s="335" t="s">
        <v>862</v>
      </c>
      <c r="G9180" s="179">
        <f t="shared" si="429"/>
        <v>0</v>
      </c>
      <c r="H9180" s="179">
        <f t="shared" si="430"/>
        <v>0</v>
      </c>
      <c r="I9180" s="179">
        <f t="shared" si="431"/>
        <v>0</v>
      </c>
    </row>
    <row r="9181" spans="1:9" ht="15.75" thickBot="1">
      <c r="A9181" s="398"/>
      <c r="B9181" s="333">
        <v>53.5</v>
      </c>
      <c r="C9181" s="334">
        <v>1784.87</v>
      </c>
      <c r="D9181" s="335" t="s">
        <v>387</v>
      </c>
      <c r="E9181" s="335" t="s">
        <v>386</v>
      </c>
      <c r="F9181" s="335" t="s">
        <v>816</v>
      </c>
      <c r="G9181" s="179">
        <f t="shared" si="429"/>
        <v>0</v>
      </c>
      <c r="H9181" s="179">
        <f t="shared" si="430"/>
        <v>0</v>
      </c>
      <c r="I9181" s="179">
        <f t="shared" si="431"/>
        <v>0</v>
      </c>
    </row>
    <row r="9182" spans="1:9" ht="15.75" thickBot="1">
      <c r="A9182" s="398"/>
      <c r="B9182" s="333">
        <v>17</v>
      </c>
      <c r="C9182" s="334">
        <v>598.73</v>
      </c>
      <c r="D9182" s="335" t="s">
        <v>387</v>
      </c>
      <c r="E9182" s="335" t="s">
        <v>386</v>
      </c>
      <c r="F9182" s="335" t="s">
        <v>863</v>
      </c>
      <c r="G9182" s="179">
        <f t="shared" si="429"/>
        <v>0</v>
      </c>
      <c r="H9182" s="179">
        <f t="shared" si="430"/>
        <v>0</v>
      </c>
      <c r="I9182" s="179">
        <f t="shared" si="431"/>
        <v>0</v>
      </c>
    </row>
    <row r="9183" spans="1:9" ht="15.75" thickBot="1">
      <c r="A9183" s="398"/>
      <c r="B9183" s="333">
        <v>18</v>
      </c>
      <c r="C9183" s="334">
        <v>752.96</v>
      </c>
      <c r="D9183" s="335" t="s">
        <v>387</v>
      </c>
      <c r="E9183" s="335" t="s">
        <v>386</v>
      </c>
      <c r="F9183" s="335" t="s">
        <v>864</v>
      </c>
      <c r="G9183" s="179">
        <f t="shared" si="429"/>
        <v>0</v>
      </c>
      <c r="H9183" s="179">
        <f t="shared" si="430"/>
        <v>0</v>
      </c>
      <c r="I9183" s="179">
        <f t="shared" si="431"/>
        <v>0</v>
      </c>
    </row>
    <row r="9184" spans="1:9" ht="15.75" thickBot="1">
      <c r="A9184" s="398"/>
      <c r="B9184" s="333">
        <v>42.5</v>
      </c>
      <c r="C9184" s="334">
        <v>1459.95</v>
      </c>
      <c r="D9184" s="335" t="s">
        <v>387</v>
      </c>
      <c r="E9184" s="335" t="s">
        <v>386</v>
      </c>
      <c r="F9184" s="335" t="s">
        <v>841</v>
      </c>
      <c r="G9184" s="179">
        <f t="shared" si="429"/>
        <v>0</v>
      </c>
      <c r="H9184" s="179">
        <f t="shared" si="430"/>
        <v>0</v>
      </c>
      <c r="I9184" s="179">
        <f t="shared" si="431"/>
        <v>0</v>
      </c>
    </row>
    <row r="9185" spans="1:9" ht="15.75" thickBot="1">
      <c r="A9185" s="398"/>
      <c r="B9185" s="333">
        <v>7</v>
      </c>
      <c r="C9185" s="334">
        <v>299.18</v>
      </c>
      <c r="D9185" s="335" t="s">
        <v>387</v>
      </c>
      <c r="E9185" s="335" t="s">
        <v>386</v>
      </c>
      <c r="F9185" s="335" t="s">
        <v>856</v>
      </c>
      <c r="G9185" s="179">
        <f t="shared" si="429"/>
        <v>0</v>
      </c>
      <c r="H9185" s="179">
        <f t="shared" si="430"/>
        <v>0</v>
      </c>
      <c r="I9185" s="179">
        <f t="shared" si="431"/>
        <v>0</v>
      </c>
    </row>
    <row r="9186" spans="1:9" ht="15.75" thickBot="1">
      <c r="A9186" s="398"/>
      <c r="B9186" s="333">
        <v>135</v>
      </c>
      <c r="C9186" s="334">
        <v>3200</v>
      </c>
      <c r="D9186" s="335" t="s">
        <v>384</v>
      </c>
      <c r="E9186" s="335" t="s">
        <v>386</v>
      </c>
      <c r="F9186" s="335" t="s">
        <v>807</v>
      </c>
      <c r="G9186" s="179">
        <f t="shared" si="429"/>
        <v>3200</v>
      </c>
      <c r="H9186" s="179">
        <f t="shared" si="430"/>
        <v>0</v>
      </c>
      <c r="I9186" s="179">
        <f t="shared" si="431"/>
        <v>3200</v>
      </c>
    </row>
    <row r="9187" spans="1:9" ht="15.75" thickBot="1">
      <c r="A9187" s="398"/>
      <c r="B9187" s="333">
        <v>137</v>
      </c>
      <c r="C9187" s="334">
        <v>3085.88</v>
      </c>
      <c r="D9187" s="335" t="s">
        <v>384</v>
      </c>
      <c r="E9187" s="335" t="s">
        <v>386</v>
      </c>
      <c r="F9187" s="335" t="s">
        <v>837</v>
      </c>
      <c r="G9187" s="179">
        <f t="shared" si="429"/>
        <v>3085.88</v>
      </c>
      <c r="H9187" s="179">
        <f t="shared" si="430"/>
        <v>0</v>
      </c>
      <c r="I9187" s="179">
        <f t="shared" si="431"/>
        <v>3085.88</v>
      </c>
    </row>
    <row r="9188" spans="1:9" ht="15.75" thickBot="1">
      <c r="A9188" s="398"/>
      <c r="B9188" s="333">
        <v>191</v>
      </c>
      <c r="C9188" s="334">
        <v>4218.6099999999997</v>
      </c>
      <c r="D9188" s="335" t="s">
        <v>384</v>
      </c>
      <c r="E9188" s="335" t="s">
        <v>386</v>
      </c>
      <c r="F9188" s="335" t="s">
        <v>811</v>
      </c>
      <c r="G9188" s="179">
        <f t="shared" si="429"/>
        <v>4218.6099999999997</v>
      </c>
      <c r="H9188" s="179">
        <f t="shared" si="430"/>
        <v>0</v>
      </c>
      <c r="I9188" s="179">
        <f t="shared" si="431"/>
        <v>4218.6099999999997</v>
      </c>
    </row>
    <row r="9189" spans="1:9" ht="15.75" thickBot="1">
      <c r="A9189" s="398"/>
      <c r="B9189" s="333">
        <v>214</v>
      </c>
      <c r="C9189" s="334">
        <v>4193.32</v>
      </c>
      <c r="D9189" s="335" t="s">
        <v>384</v>
      </c>
      <c r="E9189" s="335" t="s">
        <v>386</v>
      </c>
      <c r="F9189" s="335" t="s">
        <v>813</v>
      </c>
      <c r="G9189" s="179">
        <f t="shared" si="429"/>
        <v>4193.32</v>
      </c>
      <c r="H9189" s="179">
        <f t="shared" si="430"/>
        <v>0</v>
      </c>
      <c r="I9189" s="179">
        <f t="shared" si="431"/>
        <v>4193.32</v>
      </c>
    </row>
    <row r="9190" spans="1:9" ht="15.75" thickBot="1">
      <c r="A9190" s="398"/>
      <c r="B9190" s="333">
        <v>217</v>
      </c>
      <c r="C9190" s="334">
        <v>4646.8</v>
      </c>
      <c r="D9190" s="335" t="s">
        <v>384</v>
      </c>
      <c r="E9190" s="335" t="s">
        <v>386</v>
      </c>
      <c r="F9190" s="335" t="s">
        <v>808</v>
      </c>
      <c r="G9190" s="179">
        <f t="shared" si="429"/>
        <v>4646.8</v>
      </c>
      <c r="H9190" s="179">
        <f t="shared" si="430"/>
        <v>0</v>
      </c>
      <c r="I9190" s="179">
        <f t="shared" si="431"/>
        <v>4646.8</v>
      </c>
    </row>
    <row r="9191" spans="1:9" ht="15.75" thickBot="1">
      <c r="A9191" s="398"/>
      <c r="B9191" s="333">
        <v>152</v>
      </c>
      <c r="C9191" s="334">
        <v>3115.46</v>
      </c>
      <c r="D9191" s="335" t="s">
        <v>384</v>
      </c>
      <c r="E9191" s="335" t="s">
        <v>386</v>
      </c>
      <c r="F9191" s="335" t="s">
        <v>809</v>
      </c>
      <c r="G9191" s="179">
        <f t="shared" si="429"/>
        <v>3115.46</v>
      </c>
      <c r="H9191" s="179">
        <f t="shared" si="430"/>
        <v>0</v>
      </c>
      <c r="I9191" s="179">
        <f t="shared" si="431"/>
        <v>3115.46</v>
      </c>
    </row>
    <row r="9192" spans="1:9" ht="15.75" thickBot="1">
      <c r="A9192" s="398"/>
      <c r="B9192" s="333">
        <v>189</v>
      </c>
      <c r="C9192" s="334">
        <v>4312.38</v>
      </c>
      <c r="D9192" s="335" t="s">
        <v>384</v>
      </c>
      <c r="E9192" s="335" t="s">
        <v>386</v>
      </c>
      <c r="F9192" s="335" t="s">
        <v>810</v>
      </c>
      <c r="G9192" s="179">
        <f t="shared" si="429"/>
        <v>4312.38</v>
      </c>
      <c r="H9192" s="179">
        <f t="shared" si="430"/>
        <v>0</v>
      </c>
      <c r="I9192" s="179">
        <f t="shared" si="431"/>
        <v>4312.38</v>
      </c>
    </row>
    <row r="9193" spans="1:9" ht="15.75" thickBot="1">
      <c r="A9193" s="398"/>
      <c r="B9193" s="333">
        <v>192</v>
      </c>
      <c r="C9193" s="334">
        <v>3912.01</v>
      </c>
      <c r="D9193" s="335" t="s">
        <v>384</v>
      </c>
      <c r="E9193" s="335" t="s">
        <v>386</v>
      </c>
      <c r="F9193" s="335" t="s">
        <v>835</v>
      </c>
      <c r="G9193" s="179">
        <f t="shared" si="429"/>
        <v>3912.01</v>
      </c>
      <c r="H9193" s="179">
        <f t="shared" si="430"/>
        <v>0</v>
      </c>
      <c r="I9193" s="179">
        <f t="shared" si="431"/>
        <v>3912.01</v>
      </c>
    </row>
    <row r="9194" spans="1:9" ht="15.75" thickBot="1">
      <c r="A9194" s="398"/>
      <c r="B9194" s="333">
        <v>45</v>
      </c>
      <c r="C9194" s="334">
        <v>1113.79</v>
      </c>
      <c r="D9194" s="335" t="s">
        <v>384</v>
      </c>
      <c r="E9194" s="335" t="s">
        <v>386</v>
      </c>
      <c r="F9194" s="335" t="s">
        <v>802</v>
      </c>
      <c r="G9194" s="179">
        <f t="shared" si="429"/>
        <v>1113.79</v>
      </c>
      <c r="H9194" s="179">
        <f t="shared" si="430"/>
        <v>0</v>
      </c>
      <c r="I9194" s="179">
        <f t="shared" si="431"/>
        <v>1113.79</v>
      </c>
    </row>
    <row r="9195" spans="1:9" ht="15.75" thickBot="1">
      <c r="A9195" s="398"/>
      <c r="B9195" s="333">
        <v>122.5</v>
      </c>
      <c r="C9195" s="334">
        <v>2949.33</v>
      </c>
      <c r="D9195" s="335" t="s">
        <v>384</v>
      </c>
      <c r="E9195" s="335" t="s">
        <v>386</v>
      </c>
      <c r="F9195" s="335" t="s">
        <v>803</v>
      </c>
      <c r="G9195" s="179">
        <f t="shared" si="429"/>
        <v>2949.33</v>
      </c>
      <c r="H9195" s="179">
        <f t="shared" si="430"/>
        <v>0</v>
      </c>
      <c r="I9195" s="179">
        <f t="shared" si="431"/>
        <v>2949.33</v>
      </c>
    </row>
    <row r="9196" spans="1:9" ht="15.75" thickBot="1">
      <c r="A9196" s="398"/>
      <c r="B9196" s="333">
        <v>171.5</v>
      </c>
      <c r="C9196" s="334">
        <v>3944.88</v>
      </c>
      <c r="D9196" s="335" t="s">
        <v>384</v>
      </c>
      <c r="E9196" s="335" t="s">
        <v>386</v>
      </c>
      <c r="F9196" s="335" t="s">
        <v>804</v>
      </c>
      <c r="G9196" s="179">
        <f t="shared" si="429"/>
        <v>3944.88</v>
      </c>
      <c r="H9196" s="179">
        <f t="shared" si="430"/>
        <v>0</v>
      </c>
      <c r="I9196" s="179">
        <f t="shared" si="431"/>
        <v>3944.88</v>
      </c>
    </row>
    <row r="9197" spans="1:9" ht="15.75" thickBot="1">
      <c r="A9197" s="398"/>
      <c r="B9197" s="333">
        <v>115</v>
      </c>
      <c r="C9197" s="334">
        <v>2557.6799999999998</v>
      </c>
      <c r="D9197" s="335" t="s">
        <v>384</v>
      </c>
      <c r="E9197" s="335" t="s">
        <v>386</v>
      </c>
      <c r="F9197" s="335" t="s">
        <v>845</v>
      </c>
      <c r="G9197" s="179">
        <f t="shared" si="429"/>
        <v>2557.6799999999998</v>
      </c>
      <c r="H9197" s="179">
        <f t="shared" si="430"/>
        <v>0</v>
      </c>
      <c r="I9197" s="179">
        <f t="shared" si="431"/>
        <v>2557.6799999999998</v>
      </c>
    </row>
    <row r="9198" spans="1:9" ht="15.75" thickBot="1">
      <c r="A9198" s="398"/>
      <c r="B9198" s="333">
        <v>303</v>
      </c>
      <c r="C9198" s="334">
        <v>5913.17</v>
      </c>
      <c r="D9198" s="335" t="s">
        <v>384</v>
      </c>
      <c r="E9198" s="335" t="s">
        <v>386</v>
      </c>
      <c r="F9198" s="335" t="s">
        <v>843</v>
      </c>
      <c r="G9198" s="179">
        <f t="shared" si="429"/>
        <v>5913.17</v>
      </c>
      <c r="H9198" s="179">
        <f t="shared" si="430"/>
        <v>0</v>
      </c>
      <c r="I9198" s="179">
        <f t="shared" si="431"/>
        <v>5913.17</v>
      </c>
    </row>
    <row r="9199" spans="1:9" ht="15.75" thickBot="1">
      <c r="A9199" s="398"/>
      <c r="B9199" s="333">
        <v>320</v>
      </c>
      <c r="C9199" s="334">
        <v>6537</v>
      </c>
      <c r="D9199" s="335" t="s">
        <v>384</v>
      </c>
      <c r="E9199" s="335" t="s">
        <v>386</v>
      </c>
      <c r="F9199" s="335" t="s">
        <v>894</v>
      </c>
      <c r="G9199" s="179">
        <f t="shared" si="429"/>
        <v>6537</v>
      </c>
      <c r="H9199" s="179">
        <f t="shared" si="430"/>
        <v>0</v>
      </c>
      <c r="I9199" s="179">
        <f t="shared" si="431"/>
        <v>6537</v>
      </c>
    </row>
    <row r="9200" spans="1:9" ht="15.75" thickBot="1">
      <c r="A9200" s="398"/>
      <c r="B9200" s="333">
        <v>282</v>
      </c>
      <c r="C9200" s="334">
        <v>5691.57</v>
      </c>
      <c r="D9200" s="335" t="s">
        <v>384</v>
      </c>
      <c r="E9200" s="335" t="s">
        <v>386</v>
      </c>
      <c r="F9200" s="335" t="s">
        <v>881</v>
      </c>
      <c r="G9200" s="179">
        <f t="shared" si="429"/>
        <v>5691.57</v>
      </c>
      <c r="H9200" s="179">
        <f t="shared" si="430"/>
        <v>0</v>
      </c>
      <c r="I9200" s="179">
        <f t="shared" si="431"/>
        <v>5691.57</v>
      </c>
    </row>
    <row r="9201" spans="1:9" ht="15.75" thickBot="1">
      <c r="A9201" s="398"/>
      <c r="B9201" s="333">
        <v>224</v>
      </c>
      <c r="C9201" s="334">
        <v>4836</v>
      </c>
      <c r="D9201" s="335" t="s">
        <v>384</v>
      </c>
      <c r="E9201" s="335" t="s">
        <v>386</v>
      </c>
      <c r="F9201" s="335" t="s">
        <v>805</v>
      </c>
      <c r="G9201" s="179">
        <f t="shared" si="429"/>
        <v>4836</v>
      </c>
      <c r="H9201" s="179">
        <f t="shared" si="430"/>
        <v>0</v>
      </c>
      <c r="I9201" s="179">
        <f t="shared" si="431"/>
        <v>4836</v>
      </c>
    </row>
    <row r="9202" spans="1:9" ht="15.75" thickBot="1">
      <c r="A9202" s="398"/>
      <c r="B9202" s="333">
        <v>206.5</v>
      </c>
      <c r="C9202" s="334">
        <v>4657.88</v>
      </c>
      <c r="D9202" s="335" t="s">
        <v>384</v>
      </c>
      <c r="E9202" s="335" t="s">
        <v>386</v>
      </c>
      <c r="F9202" s="335" t="s">
        <v>862</v>
      </c>
      <c r="G9202" s="179">
        <f t="shared" si="429"/>
        <v>4657.88</v>
      </c>
      <c r="H9202" s="179">
        <f t="shared" si="430"/>
        <v>0</v>
      </c>
      <c r="I9202" s="179">
        <f t="shared" si="431"/>
        <v>4657.88</v>
      </c>
    </row>
    <row r="9203" spans="1:9" ht="15.75" thickBot="1">
      <c r="A9203" s="398"/>
      <c r="B9203" s="333">
        <v>216.5</v>
      </c>
      <c r="C9203" s="334">
        <v>4631.33</v>
      </c>
      <c r="D9203" s="335" t="s">
        <v>384</v>
      </c>
      <c r="E9203" s="335" t="s">
        <v>386</v>
      </c>
      <c r="F9203" s="335" t="s">
        <v>816</v>
      </c>
      <c r="G9203" s="179">
        <f t="shared" si="429"/>
        <v>4631.33</v>
      </c>
      <c r="H9203" s="179">
        <f t="shared" si="430"/>
        <v>0</v>
      </c>
      <c r="I9203" s="179">
        <f t="shared" si="431"/>
        <v>4631.33</v>
      </c>
    </row>
    <row r="9204" spans="1:9" ht="15.75" thickBot="1">
      <c r="A9204" s="398"/>
      <c r="B9204" s="333">
        <v>144</v>
      </c>
      <c r="C9204" s="334">
        <v>3417.26</v>
      </c>
      <c r="D9204" s="335" t="s">
        <v>384</v>
      </c>
      <c r="E9204" s="335" t="s">
        <v>386</v>
      </c>
      <c r="F9204" s="335" t="s">
        <v>863</v>
      </c>
      <c r="G9204" s="179">
        <f t="shared" si="429"/>
        <v>3417.26</v>
      </c>
      <c r="H9204" s="179">
        <f t="shared" si="430"/>
        <v>0</v>
      </c>
      <c r="I9204" s="179">
        <f t="shared" si="431"/>
        <v>3417.26</v>
      </c>
    </row>
    <row r="9205" spans="1:9" ht="15.75" thickBot="1">
      <c r="A9205" s="398"/>
      <c r="B9205" s="333">
        <v>63.5</v>
      </c>
      <c r="C9205" s="334">
        <v>1514.72</v>
      </c>
      <c r="D9205" s="335" t="s">
        <v>384</v>
      </c>
      <c r="E9205" s="335" t="s">
        <v>386</v>
      </c>
      <c r="F9205" s="335" t="s">
        <v>864</v>
      </c>
      <c r="G9205" s="179">
        <f t="shared" si="429"/>
        <v>1514.72</v>
      </c>
      <c r="H9205" s="179">
        <f t="shared" si="430"/>
        <v>0</v>
      </c>
      <c r="I9205" s="179">
        <f t="shared" si="431"/>
        <v>1514.72</v>
      </c>
    </row>
    <row r="9206" spans="1:9" ht="15.75" thickBot="1">
      <c r="A9206" s="398"/>
      <c r="B9206" s="333">
        <v>141.5</v>
      </c>
      <c r="C9206" s="334">
        <v>3213.06</v>
      </c>
      <c r="D9206" s="335" t="s">
        <v>384</v>
      </c>
      <c r="E9206" s="335" t="s">
        <v>386</v>
      </c>
      <c r="F9206" s="335" t="s">
        <v>841</v>
      </c>
      <c r="G9206" s="179">
        <f t="shared" si="429"/>
        <v>3213.06</v>
      </c>
      <c r="H9206" s="179">
        <f t="shared" si="430"/>
        <v>0</v>
      </c>
      <c r="I9206" s="179">
        <f t="shared" si="431"/>
        <v>3213.06</v>
      </c>
    </row>
    <row r="9207" spans="1:9" ht="15.75" thickBot="1">
      <c r="A9207" s="399"/>
      <c r="B9207" s="333">
        <v>34</v>
      </c>
      <c r="C9207" s="334">
        <v>957.99</v>
      </c>
      <c r="D9207" s="335" t="s">
        <v>384</v>
      </c>
      <c r="E9207" s="335" t="s">
        <v>386</v>
      </c>
      <c r="F9207" s="335" t="s">
        <v>856</v>
      </c>
      <c r="G9207" s="179">
        <f t="shared" si="429"/>
        <v>957.99</v>
      </c>
      <c r="H9207" s="179">
        <f t="shared" si="430"/>
        <v>0</v>
      </c>
      <c r="I9207" s="179">
        <f t="shared" si="431"/>
        <v>957.99</v>
      </c>
    </row>
    <row r="9208" spans="1:9" ht="15.75" thickBot="1">
      <c r="A9208" s="336" t="s">
        <v>584</v>
      </c>
      <c r="B9208" s="337">
        <v>4429.5</v>
      </c>
      <c r="C9208" s="338">
        <v>103063.92</v>
      </c>
      <c r="D9208" s="394"/>
      <c r="E9208" s="395"/>
      <c r="F9208" s="396"/>
      <c r="G9208" s="179">
        <f t="shared" si="429"/>
        <v>0</v>
      </c>
      <c r="H9208" s="179">
        <f t="shared" si="430"/>
        <v>0</v>
      </c>
      <c r="I9208" s="179">
        <f t="shared" si="431"/>
        <v>0</v>
      </c>
    </row>
    <row r="9209" spans="1:9" ht="15.75" thickBot="1">
      <c r="A9209" s="397" t="s">
        <v>1143</v>
      </c>
      <c r="B9209" s="333">
        <v>8</v>
      </c>
      <c r="C9209" s="334">
        <v>213.05</v>
      </c>
      <c r="D9209" s="335" t="s">
        <v>391</v>
      </c>
      <c r="E9209" s="335" t="s">
        <v>386</v>
      </c>
      <c r="F9209" s="335" t="s">
        <v>858</v>
      </c>
      <c r="G9209" s="179">
        <f t="shared" si="429"/>
        <v>0</v>
      </c>
      <c r="H9209" s="179">
        <f t="shared" si="430"/>
        <v>0</v>
      </c>
      <c r="I9209" s="179">
        <f t="shared" si="431"/>
        <v>0</v>
      </c>
    </row>
    <row r="9210" spans="1:9" ht="15.75" thickBot="1">
      <c r="A9210" s="398"/>
      <c r="B9210" s="333">
        <v>0.45</v>
      </c>
      <c r="C9210" s="334">
        <v>17.850000000000001</v>
      </c>
      <c r="D9210" s="335" t="s">
        <v>387</v>
      </c>
      <c r="E9210" s="335" t="s">
        <v>386</v>
      </c>
      <c r="F9210" s="335" t="s">
        <v>858</v>
      </c>
      <c r="G9210" s="179">
        <f t="shared" si="429"/>
        <v>0</v>
      </c>
      <c r="H9210" s="179">
        <f t="shared" si="430"/>
        <v>0</v>
      </c>
      <c r="I9210" s="179">
        <f t="shared" si="431"/>
        <v>0</v>
      </c>
    </row>
    <row r="9211" spans="1:9" ht="15.75" thickBot="1">
      <c r="A9211" s="398"/>
      <c r="B9211" s="333">
        <v>25.2</v>
      </c>
      <c r="C9211" s="334">
        <v>664.95</v>
      </c>
      <c r="D9211" s="335" t="s">
        <v>384</v>
      </c>
      <c r="E9211" s="335" t="s">
        <v>386</v>
      </c>
      <c r="F9211" s="335" t="s">
        <v>858</v>
      </c>
      <c r="G9211" s="179">
        <f t="shared" si="429"/>
        <v>664.95</v>
      </c>
      <c r="H9211" s="179">
        <f t="shared" si="430"/>
        <v>0</v>
      </c>
      <c r="I9211" s="179">
        <f t="shared" si="431"/>
        <v>664.95</v>
      </c>
    </row>
    <row r="9212" spans="1:9" ht="15.75" thickBot="1">
      <c r="A9212" s="398"/>
      <c r="B9212" s="333">
        <v>1.6</v>
      </c>
      <c r="C9212" s="334">
        <v>52.88</v>
      </c>
      <c r="D9212" s="335" t="s">
        <v>834</v>
      </c>
      <c r="E9212" s="335" t="s">
        <v>386</v>
      </c>
      <c r="F9212" s="335" t="s">
        <v>858</v>
      </c>
      <c r="G9212" s="179">
        <f t="shared" si="429"/>
        <v>0</v>
      </c>
      <c r="H9212" s="179">
        <f t="shared" si="430"/>
        <v>0</v>
      </c>
      <c r="I9212" s="179">
        <f t="shared" si="431"/>
        <v>0</v>
      </c>
    </row>
    <row r="9213" spans="1:9" ht="15.75" thickBot="1">
      <c r="A9213" s="399"/>
      <c r="B9213" s="333">
        <v>0.8</v>
      </c>
      <c r="C9213" s="334">
        <v>26.44</v>
      </c>
      <c r="D9213" s="335" t="s">
        <v>392</v>
      </c>
      <c r="E9213" s="335" t="s">
        <v>386</v>
      </c>
      <c r="F9213" s="335" t="s">
        <v>858</v>
      </c>
      <c r="G9213" s="179">
        <f t="shared" si="429"/>
        <v>0</v>
      </c>
      <c r="H9213" s="179">
        <f t="shared" si="430"/>
        <v>0</v>
      </c>
      <c r="I9213" s="179">
        <f t="shared" si="431"/>
        <v>0</v>
      </c>
    </row>
    <row r="9214" spans="1:9" ht="15.75" thickBot="1">
      <c r="A9214" s="336" t="s">
        <v>1143</v>
      </c>
      <c r="B9214" s="337">
        <v>36.049999999999997</v>
      </c>
      <c r="C9214" s="338">
        <v>975.17</v>
      </c>
      <c r="D9214" s="394"/>
      <c r="E9214" s="395"/>
      <c r="F9214" s="396"/>
      <c r="G9214" s="179">
        <f t="shared" si="429"/>
        <v>0</v>
      </c>
      <c r="H9214" s="179">
        <f t="shared" si="430"/>
        <v>0</v>
      </c>
      <c r="I9214" s="179">
        <f t="shared" si="431"/>
        <v>0</v>
      </c>
    </row>
    <row r="9215" spans="1:9" ht="15.75" thickBot="1">
      <c r="A9215" s="397" t="s">
        <v>1144</v>
      </c>
      <c r="B9215" s="333">
        <v>0.8</v>
      </c>
      <c r="C9215" s="334">
        <v>12.54</v>
      </c>
      <c r="D9215" s="335" t="s">
        <v>391</v>
      </c>
      <c r="E9215" s="335" t="s">
        <v>386</v>
      </c>
      <c r="F9215" s="335" t="s">
        <v>858</v>
      </c>
      <c r="G9215" s="179">
        <f t="shared" si="429"/>
        <v>0</v>
      </c>
      <c r="H9215" s="179">
        <f t="shared" si="430"/>
        <v>0</v>
      </c>
      <c r="I9215" s="179">
        <f t="shared" si="431"/>
        <v>0</v>
      </c>
    </row>
    <row r="9216" spans="1:9" ht="15.75" thickBot="1">
      <c r="A9216" s="398"/>
      <c r="B9216" s="333">
        <v>2.6</v>
      </c>
      <c r="C9216" s="334">
        <v>40.75</v>
      </c>
      <c r="D9216" s="335" t="s">
        <v>384</v>
      </c>
      <c r="E9216" s="335" t="s">
        <v>386</v>
      </c>
      <c r="F9216" s="335" t="s">
        <v>858</v>
      </c>
      <c r="G9216" s="179">
        <f t="shared" si="429"/>
        <v>40.75</v>
      </c>
      <c r="H9216" s="179">
        <f t="shared" si="430"/>
        <v>0</v>
      </c>
      <c r="I9216" s="179">
        <f t="shared" si="431"/>
        <v>40.75</v>
      </c>
    </row>
    <row r="9217" spans="1:9" ht="15.75" thickBot="1">
      <c r="A9217" s="399"/>
      <c r="B9217" s="333">
        <v>0.2</v>
      </c>
      <c r="C9217" s="334">
        <v>3.13</v>
      </c>
      <c r="D9217" s="335" t="s">
        <v>834</v>
      </c>
      <c r="E9217" s="335" t="s">
        <v>386</v>
      </c>
      <c r="F9217" s="335" t="s">
        <v>858</v>
      </c>
      <c r="G9217" s="179">
        <f t="shared" si="429"/>
        <v>0</v>
      </c>
      <c r="H9217" s="179">
        <f t="shared" si="430"/>
        <v>0</v>
      </c>
      <c r="I9217" s="179">
        <f t="shared" si="431"/>
        <v>0</v>
      </c>
    </row>
    <row r="9218" spans="1:9" ht="15.75" thickBot="1">
      <c r="A9218" s="336" t="s">
        <v>1144</v>
      </c>
      <c r="B9218" s="337">
        <v>3.6</v>
      </c>
      <c r="C9218" s="338">
        <v>56.42</v>
      </c>
      <c r="D9218" s="394"/>
      <c r="E9218" s="395"/>
      <c r="F9218" s="396"/>
      <c r="G9218" s="179">
        <f t="shared" si="429"/>
        <v>0</v>
      </c>
      <c r="H9218" s="179">
        <f t="shared" si="430"/>
        <v>0</v>
      </c>
      <c r="I9218" s="179">
        <f t="shared" si="431"/>
        <v>0</v>
      </c>
    </row>
    <row r="9219" spans="1:9" ht="15.75" thickBot="1">
      <c r="A9219" s="397" t="s">
        <v>1145</v>
      </c>
      <c r="B9219" s="333">
        <v>3</v>
      </c>
      <c r="C9219" s="334">
        <v>98.1</v>
      </c>
      <c r="D9219" s="335" t="s">
        <v>387</v>
      </c>
      <c r="E9219" s="335" t="s">
        <v>386</v>
      </c>
      <c r="F9219" s="335" t="s">
        <v>868</v>
      </c>
      <c r="G9219" s="179">
        <f t="shared" si="429"/>
        <v>0</v>
      </c>
      <c r="H9219" s="179">
        <f t="shared" si="430"/>
        <v>0</v>
      </c>
      <c r="I9219" s="179">
        <f t="shared" si="431"/>
        <v>0</v>
      </c>
    </row>
    <row r="9220" spans="1:9" ht="15.75" thickBot="1">
      <c r="A9220" s="399"/>
      <c r="B9220" s="333">
        <v>46.5</v>
      </c>
      <c r="C9220" s="334">
        <v>1116.3499999999999</v>
      </c>
      <c r="D9220" s="335" t="s">
        <v>384</v>
      </c>
      <c r="E9220" s="335" t="s">
        <v>386</v>
      </c>
      <c r="F9220" s="335" t="s">
        <v>868</v>
      </c>
      <c r="G9220" s="179">
        <f t="shared" si="429"/>
        <v>1116.3499999999999</v>
      </c>
      <c r="H9220" s="179">
        <f t="shared" si="430"/>
        <v>0</v>
      </c>
      <c r="I9220" s="179">
        <f t="shared" si="431"/>
        <v>1116.3499999999999</v>
      </c>
    </row>
    <row r="9221" spans="1:9" ht="15.75" thickBot="1">
      <c r="A9221" s="336" t="s">
        <v>1145</v>
      </c>
      <c r="B9221" s="337">
        <v>49.5</v>
      </c>
      <c r="C9221" s="338">
        <v>1214.45</v>
      </c>
      <c r="D9221" s="394"/>
      <c r="E9221" s="395"/>
      <c r="F9221" s="396"/>
      <c r="G9221" s="179">
        <f t="shared" ref="G9221:G9284" si="432">IF(D9221="REG",C9221,0)</f>
        <v>0</v>
      </c>
      <c r="H9221" s="179">
        <f t="shared" ref="H9221:H9284" si="433">IF(D9221="SAL",C9221,0)</f>
        <v>0</v>
      </c>
      <c r="I9221" s="179">
        <f t="shared" ref="I9221:I9284" si="434">+G9221+H9221</f>
        <v>0</v>
      </c>
    </row>
    <row r="9222" spans="1:9" ht="15.75" thickBot="1">
      <c r="A9222" s="397" t="s">
        <v>1146</v>
      </c>
      <c r="B9222" s="333">
        <v>5</v>
      </c>
      <c r="C9222" s="334">
        <v>232.03</v>
      </c>
      <c r="D9222" s="335" t="s">
        <v>387</v>
      </c>
      <c r="E9222" s="335" t="s">
        <v>386</v>
      </c>
      <c r="F9222" s="335" t="s">
        <v>838</v>
      </c>
      <c r="G9222" s="179">
        <f t="shared" si="432"/>
        <v>0</v>
      </c>
      <c r="H9222" s="179">
        <f t="shared" si="433"/>
        <v>0</v>
      </c>
      <c r="I9222" s="179">
        <f t="shared" si="434"/>
        <v>0</v>
      </c>
    </row>
    <row r="9223" spans="1:9" ht="15.75" thickBot="1">
      <c r="A9223" s="398"/>
      <c r="B9223" s="333">
        <v>9.5</v>
      </c>
      <c r="C9223" s="334">
        <v>330.74</v>
      </c>
      <c r="D9223" s="335" t="s">
        <v>387</v>
      </c>
      <c r="E9223" s="335" t="s">
        <v>386</v>
      </c>
      <c r="F9223" s="335" t="s">
        <v>872</v>
      </c>
      <c r="G9223" s="179">
        <f t="shared" si="432"/>
        <v>0</v>
      </c>
      <c r="H9223" s="179">
        <f t="shared" si="433"/>
        <v>0</v>
      </c>
      <c r="I9223" s="179">
        <f t="shared" si="434"/>
        <v>0</v>
      </c>
    </row>
    <row r="9224" spans="1:9" ht="15.75" thickBot="1">
      <c r="A9224" s="398"/>
      <c r="B9224" s="333">
        <v>19</v>
      </c>
      <c r="C9224" s="334">
        <v>587.79999999999995</v>
      </c>
      <c r="D9224" s="335" t="s">
        <v>384</v>
      </c>
      <c r="E9224" s="335" t="s">
        <v>386</v>
      </c>
      <c r="F9224" s="335" t="s">
        <v>838</v>
      </c>
      <c r="G9224" s="179">
        <f t="shared" si="432"/>
        <v>587.79999999999995</v>
      </c>
      <c r="H9224" s="179">
        <f t="shared" si="433"/>
        <v>0</v>
      </c>
      <c r="I9224" s="179">
        <f t="shared" si="434"/>
        <v>587.79999999999995</v>
      </c>
    </row>
    <row r="9225" spans="1:9" ht="15.75" thickBot="1">
      <c r="A9225" s="398"/>
      <c r="B9225" s="333">
        <v>110</v>
      </c>
      <c r="C9225" s="334">
        <v>3277.93</v>
      </c>
      <c r="D9225" s="335" t="s">
        <v>384</v>
      </c>
      <c r="E9225" s="335" t="s">
        <v>386</v>
      </c>
      <c r="F9225" s="335" t="s">
        <v>872</v>
      </c>
      <c r="G9225" s="179">
        <f t="shared" si="432"/>
        <v>3277.93</v>
      </c>
      <c r="H9225" s="179">
        <f t="shared" si="433"/>
        <v>0</v>
      </c>
      <c r="I9225" s="179">
        <f t="shared" si="434"/>
        <v>3277.93</v>
      </c>
    </row>
    <row r="9226" spans="1:9" ht="15.75" thickBot="1">
      <c r="A9226" s="399"/>
      <c r="B9226" s="333">
        <v>11</v>
      </c>
      <c r="C9226" s="334">
        <v>330.33</v>
      </c>
      <c r="D9226" s="335" t="s">
        <v>384</v>
      </c>
      <c r="E9226" s="335" t="s">
        <v>386</v>
      </c>
      <c r="F9226" s="335" t="s">
        <v>858</v>
      </c>
      <c r="G9226" s="179">
        <f t="shared" si="432"/>
        <v>330.33</v>
      </c>
      <c r="H9226" s="179">
        <f t="shared" si="433"/>
        <v>0</v>
      </c>
      <c r="I9226" s="179">
        <f t="shared" si="434"/>
        <v>330.33</v>
      </c>
    </row>
    <row r="9227" spans="1:9" ht="15.75" thickBot="1">
      <c r="A9227" s="336" t="s">
        <v>1146</v>
      </c>
      <c r="B9227" s="337">
        <v>154.5</v>
      </c>
      <c r="C9227" s="338">
        <v>4758.83</v>
      </c>
      <c r="D9227" s="394"/>
      <c r="E9227" s="395"/>
      <c r="F9227" s="396"/>
      <c r="G9227" s="179">
        <f t="shared" si="432"/>
        <v>0</v>
      </c>
      <c r="H9227" s="179">
        <f t="shared" si="433"/>
        <v>0</v>
      </c>
      <c r="I9227" s="179">
        <f t="shared" si="434"/>
        <v>0</v>
      </c>
    </row>
    <row r="9228" spans="1:9" ht="15.75" thickBot="1">
      <c r="A9228" s="397" t="s">
        <v>1147</v>
      </c>
      <c r="B9228" s="333">
        <v>0.8</v>
      </c>
      <c r="C9228" s="334">
        <v>39.6</v>
      </c>
      <c r="D9228" s="335" t="s">
        <v>391</v>
      </c>
      <c r="E9228" s="335" t="s">
        <v>386</v>
      </c>
      <c r="F9228" s="335" t="s">
        <v>919</v>
      </c>
      <c r="G9228" s="179">
        <f t="shared" si="432"/>
        <v>0</v>
      </c>
      <c r="H9228" s="179">
        <f t="shared" si="433"/>
        <v>0</v>
      </c>
      <c r="I9228" s="179">
        <f t="shared" si="434"/>
        <v>0</v>
      </c>
    </row>
    <row r="9229" spans="1:9" ht="15.75" thickBot="1">
      <c r="A9229" s="398"/>
      <c r="B9229" s="333">
        <v>0.8</v>
      </c>
      <c r="C9229" s="334">
        <v>39.6</v>
      </c>
      <c r="D9229" s="335" t="s">
        <v>391</v>
      </c>
      <c r="E9229" s="335" t="s">
        <v>386</v>
      </c>
      <c r="F9229" s="335" t="s">
        <v>858</v>
      </c>
      <c r="G9229" s="179">
        <f t="shared" si="432"/>
        <v>0</v>
      </c>
      <c r="H9229" s="179">
        <f t="shared" si="433"/>
        <v>0</v>
      </c>
      <c r="I9229" s="179">
        <f t="shared" si="434"/>
        <v>0</v>
      </c>
    </row>
    <row r="9230" spans="1:9" ht="15.75" thickBot="1">
      <c r="A9230" s="398"/>
      <c r="B9230" s="333">
        <v>22.5</v>
      </c>
      <c r="C9230" s="334">
        <v>490.5</v>
      </c>
      <c r="D9230" s="335" t="s">
        <v>384</v>
      </c>
      <c r="E9230" s="335" t="s">
        <v>386</v>
      </c>
      <c r="F9230" s="335" t="s">
        <v>868</v>
      </c>
      <c r="G9230" s="179">
        <f t="shared" si="432"/>
        <v>490.5</v>
      </c>
      <c r="H9230" s="179">
        <f t="shared" si="433"/>
        <v>0</v>
      </c>
      <c r="I9230" s="179">
        <f t="shared" si="434"/>
        <v>490.5</v>
      </c>
    </row>
    <row r="9231" spans="1:9" ht="15.75" thickBot="1">
      <c r="A9231" s="398"/>
      <c r="B9231" s="333">
        <v>20</v>
      </c>
      <c r="C9231" s="334">
        <v>436</v>
      </c>
      <c r="D9231" s="335" t="s">
        <v>384</v>
      </c>
      <c r="E9231" s="335" t="s">
        <v>386</v>
      </c>
      <c r="F9231" s="335" t="s">
        <v>872</v>
      </c>
      <c r="G9231" s="179">
        <f t="shared" si="432"/>
        <v>436</v>
      </c>
      <c r="H9231" s="179">
        <f t="shared" si="433"/>
        <v>0</v>
      </c>
      <c r="I9231" s="179">
        <f t="shared" si="434"/>
        <v>436</v>
      </c>
    </row>
    <row r="9232" spans="1:9" ht="15.75" thickBot="1">
      <c r="A9232" s="398"/>
      <c r="B9232" s="333">
        <v>2.5</v>
      </c>
      <c r="C9232" s="334">
        <v>58.02</v>
      </c>
      <c r="D9232" s="335" t="s">
        <v>384</v>
      </c>
      <c r="E9232" s="335" t="s">
        <v>386</v>
      </c>
      <c r="F9232" s="335" t="s">
        <v>858</v>
      </c>
      <c r="G9232" s="179">
        <f t="shared" si="432"/>
        <v>58.02</v>
      </c>
      <c r="H9232" s="179">
        <f t="shared" si="433"/>
        <v>0</v>
      </c>
      <c r="I9232" s="179">
        <f t="shared" si="434"/>
        <v>58.02</v>
      </c>
    </row>
    <row r="9233" spans="1:9" ht="15.75" thickBot="1">
      <c r="A9233" s="398"/>
      <c r="B9233" s="333">
        <v>2.73</v>
      </c>
      <c r="C9233" s="334">
        <v>135.30000000000001</v>
      </c>
      <c r="D9233" s="335" t="s">
        <v>385</v>
      </c>
      <c r="E9233" s="335" t="s">
        <v>386</v>
      </c>
      <c r="F9233" s="335" t="s">
        <v>918</v>
      </c>
      <c r="G9233" s="179">
        <f t="shared" si="432"/>
        <v>0</v>
      </c>
      <c r="H9233" s="179">
        <f t="shared" si="433"/>
        <v>135.30000000000001</v>
      </c>
      <c r="I9233" s="179">
        <f t="shared" si="434"/>
        <v>135.30000000000001</v>
      </c>
    </row>
    <row r="9234" spans="1:9" ht="15.75" thickBot="1">
      <c r="A9234" s="398"/>
      <c r="B9234" s="333">
        <v>3.53</v>
      </c>
      <c r="C9234" s="334">
        <v>174.9</v>
      </c>
      <c r="D9234" s="335" t="s">
        <v>385</v>
      </c>
      <c r="E9234" s="335" t="s">
        <v>386</v>
      </c>
      <c r="F9234" s="335" t="s">
        <v>919</v>
      </c>
      <c r="G9234" s="179">
        <f t="shared" si="432"/>
        <v>0</v>
      </c>
      <c r="H9234" s="179">
        <f t="shared" si="433"/>
        <v>174.9</v>
      </c>
      <c r="I9234" s="179">
        <f t="shared" si="434"/>
        <v>174.9</v>
      </c>
    </row>
    <row r="9235" spans="1:9" ht="15.75" thickBot="1">
      <c r="A9235" s="398"/>
      <c r="B9235" s="333">
        <v>3.13</v>
      </c>
      <c r="C9235" s="334">
        <v>155.1</v>
      </c>
      <c r="D9235" s="335" t="s">
        <v>385</v>
      </c>
      <c r="E9235" s="335" t="s">
        <v>386</v>
      </c>
      <c r="F9235" s="335" t="s">
        <v>920</v>
      </c>
      <c r="G9235" s="179">
        <f t="shared" si="432"/>
        <v>0</v>
      </c>
      <c r="H9235" s="179">
        <f t="shared" si="433"/>
        <v>155.1</v>
      </c>
      <c r="I9235" s="179">
        <f t="shared" si="434"/>
        <v>155.1</v>
      </c>
    </row>
    <row r="9236" spans="1:9" ht="15.75" thickBot="1">
      <c r="A9236" s="398"/>
      <c r="B9236" s="333">
        <v>3.53</v>
      </c>
      <c r="C9236" s="334">
        <v>174.9</v>
      </c>
      <c r="D9236" s="335" t="s">
        <v>385</v>
      </c>
      <c r="E9236" s="335" t="s">
        <v>386</v>
      </c>
      <c r="F9236" s="335" t="s">
        <v>858</v>
      </c>
      <c r="G9236" s="179">
        <f t="shared" si="432"/>
        <v>0</v>
      </c>
      <c r="H9236" s="179">
        <f t="shared" si="433"/>
        <v>174.9</v>
      </c>
      <c r="I9236" s="179">
        <f t="shared" si="434"/>
        <v>174.9</v>
      </c>
    </row>
    <row r="9237" spans="1:9" ht="15.75" thickBot="1">
      <c r="A9237" s="398"/>
      <c r="B9237" s="333">
        <v>0.4</v>
      </c>
      <c r="C9237" s="334">
        <v>19.8</v>
      </c>
      <c r="D9237" s="335" t="s">
        <v>834</v>
      </c>
      <c r="E9237" s="335" t="s">
        <v>386</v>
      </c>
      <c r="F9237" s="335" t="s">
        <v>918</v>
      </c>
      <c r="G9237" s="179">
        <f t="shared" si="432"/>
        <v>0</v>
      </c>
      <c r="H9237" s="179">
        <f t="shared" si="433"/>
        <v>0</v>
      </c>
      <c r="I9237" s="179">
        <f t="shared" si="434"/>
        <v>0</v>
      </c>
    </row>
    <row r="9238" spans="1:9" ht="15.75" thickBot="1">
      <c r="A9238" s="399"/>
      <c r="B9238" s="333">
        <v>0</v>
      </c>
      <c r="C9238" s="334">
        <v>34.659999999999997</v>
      </c>
      <c r="D9238" s="335" t="s">
        <v>393</v>
      </c>
      <c r="E9238" s="335" t="s">
        <v>386</v>
      </c>
      <c r="F9238" s="335" t="s">
        <v>859</v>
      </c>
      <c r="G9238" s="179">
        <f t="shared" si="432"/>
        <v>0</v>
      </c>
      <c r="H9238" s="179">
        <f t="shared" si="433"/>
        <v>0</v>
      </c>
      <c r="I9238" s="179">
        <f t="shared" si="434"/>
        <v>0</v>
      </c>
    </row>
    <row r="9239" spans="1:9" ht="15.75" thickBot="1">
      <c r="A9239" s="336" t="s">
        <v>1147</v>
      </c>
      <c r="B9239" s="337">
        <v>59.92</v>
      </c>
      <c r="C9239" s="338">
        <v>1758.38</v>
      </c>
      <c r="D9239" s="394"/>
      <c r="E9239" s="395"/>
      <c r="F9239" s="396"/>
      <c r="G9239" s="179">
        <f t="shared" si="432"/>
        <v>0</v>
      </c>
      <c r="H9239" s="179">
        <f t="shared" si="433"/>
        <v>0</v>
      </c>
      <c r="I9239" s="179">
        <f t="shared" si="434"/>
        <v>0</v>
      </c>
    </row>
    <row r="9240" spans="1:9" ht="15.75" thickBot="1">
      <c r="A9240" s="397" t="s">
        <v>1148</v>
      </c>
      <c r="B9240" s="333">
        <v>11.5</v>
      </c>
      <c r="C9240" s="334">
        <v>436.56</v>
      </c>
      <c r="D9240" s="335" t="s">
        <v>387</v>
      </c>
      <c r="E9240" s="335" t="s">
        <v>386</v>
      </c>
      <c r="F9240" s="335" t="s">
        <v>868</v>
      </c>
      <c r="G9240" s="179">
        <f t="shared" si="432"/>
        <v>0</v>
      </c>
      <c r="H9240" s="179">
        <f t="shared" si="433"/>
        <v>0</v>
      </c>
      <c r="I9240" s="179">
        <f t="shared" si="434"/>
        <v>0</v>
      </c>
    </row>
    <row r="9241" spans="1:9" ht="15.75" thickBot="1">
      <c r="A9241" s="398"/>
      <c r="B9241" s="333">
        <v>12.5</v>
      </c>
      <c r="C9241" s="334">
        <v>549.51</v>
      </c>
      <c r="D9241" s="335" t="s">
        <v>387</v>
      </c>
      <c r="E9241" s="335" t="s">
        <v>386</v>
      </c>
      <c r="F9241" s="335" t="s">
        <v>838</v>
      </c>
      <c r="G9241" s="179">
        <f t="shared" si="432"/>
        <v>0</v>
      </c>
      <c r="H9241" s="179">
        <f t="shared" si="433"/>
        <v>0</v>
      </c>
      <c r="I9241" s="179">
        <f t="shared" si="434"/>
        <v>0</v>
      </c>
    </row>
    <row r="9242" spans="1:9" ht="15.75" thickBot="1">
      <c r="A9242" s="398"/>
      <c r="B9242" s="333">
        <v>5</v>
      </c>
      <c r="C9242" s="334">
        <v>215.81</v>
      </c>
      <c r="D9242" s="335" t="s">
        <v>387</v>
      </c>
      <c r="E9242" s="335" t="s">
        <v>386</v>
      </c>
      <c r="F9242" s="335" t="s">
        <v>872</v>
      </c>
      <c r="G9242" s="179">
        <f t="shared" si="432"/>
        <v>0</v>
      </c>
      <c r="H9242" s="179">
        <f t="shared" si="433"/>
        <v>0</v>
      </c>
      <c r="I9242" s="179">
        <f t="shared" si="434"/>
        <v>0</v>
      </c>
    </row>
    <row r="9243" spans="1:9" ht="15.75" thickBot="1">
      <c r="A9243" s="398"/>
      <c r="B9243" s="333">
        <v>45</v>
      </c>
      <c r="C9243" s="334">
        <v>1115.42</v>
      </c>
      <c r="D9243" s="335" t="s">
        <v>384</v>
      </c>
      <c r="E9243" s="335" t="s">
        <v>386</v>
      </c>
      <c r="F9243" s="335" t="s">
        <v>868</v>
      </c>
      <c r="G9243" s="179">
        <f t="shared" si="432"/>
        <v>1115.42</v>
      </c>
      <c r="H9243" s="179">
        <f t="shared" si="433"/>
        <v>0</v>
      </c>
      <c r="I9243" s="179">
        <f t="shared" si="434"/>
        <v>1115.42</v>
      </c>
    </row>
    <row r="9244" spans="1:9" ht="15.75" thickBot="1">
      <c r="A9244" s="398"/>
      <c r="B9244" s="333">
        <v>105</v>
      </c>
      <c r="C9244" s="334">
        <v>3030.09</v>
      </c>
      <c r="D9244" s="335" t="s">
        <v>384</v>
      </c>
      <c r="E9244" s="335" t="s">
        <v>386</v>
      </c>
      <c r="F9244" s="335" t="s">
        <v>838</v>
      </c>
      <c r="G9244" s="179">
        <f t="shared" si="432"/>
        <v>3030.09</v>
      </c>
      <c r="H9244" s="179">
        <f t="shared" si="433"/>
        <v>0</v>
      </c>
      <c r="I9244" s="179">
        <f t="shared" si="434"/>
        <v>3030.09</v>
      </c>
    </row>
    <row r="9245" spans="1:9" ht="15.75" thickBot="1">
      <c r="A9245" s="398"/>
      <c r="B9245" s="333">
        <v>142</v>
      </c>
      <c r="C9245" s="334">
        <v>4027.31</v>
      </c>
      <c r="D9245" s="335" t="s">
        <v>384</v>
      </c>
      <c r="E9245" s="335" t="s">
        <v>386</v>
      </c>
      <c r="F9245" s="335" t="s">
        <v>872</v>
      </c>
      <c r="G9245" s="179">
        <f t="shared" si="432"/>
        <v>4027.31</v>
      </c>
      <c r="H9245" s="179">
        <f t="shared" si="433"/>
        <v>0</v>
      </c>
      <c r="I9245" s="179">
        <f t="shared" si="434"/>
        <v>4027.31</v>
      </c>
    </row>
    <row r="9246" spans="1:9" ht="15.75" thickBot="1">
      <c r="A9246" s="399"/>
      <c r="B9246" s="333">
        <v>10</v>
      </c>
      <c r="C9246" s="334">
        <v>232.1</v>
      </c>
      <c r="D9246" s="335" t="s">
        <v>384</v>
      </c>
      <c r="E9246" s="335" t="s">
        <v>386</v>
      </c>
      <c r="F9246" s="335" t="s">
        <v>858</v>
      </c>
      <c r="G9246" s="179">
        <f t="shared" si="432"/>
        <v>232.1</v>
      </c>
      <c r="H9246" s="179">
        <f t="shared" si="433"/>
        <v>0</v>
      </c>
      <c r="I9246" s="179">
        <f t="shared" si="434"/>
        <v>232.1</v>
      </c>
    </row>
    <row r="9247" spans="1:9" ht="15.75" thickBot="1">
      <c r="A9247" s="336" t="s">
        <v>1148</v>
      </c>
      <c r="B9247" s="337">
        <v>331</v>
      </c>
      <c r="C9247" s="338">
        <v>9606.7999999999993</v>
      </c>
      <c r="D9247" s="394"/>
      <c r="E9247" s="395"/>
      <c r="F9247" s="396"/>
      <c r="G9247" s="179">
        <f t="shared" si="432"/>
        <v>0</v>
      </c>
      <c r="H9247" s="179">
        <f t="shared" si="433"/>
        <v>0</v>
      </c>
      <c r="I9247" s="179">
        <f t="shared" si="434"/>
        <v>0</v>
      </c>
    </row>
    <row r="9248" spans="1:9" ht="15.75" thickBot="1">
      <c r="A9248" s="397" t="s">
        <v>585</v>
      </c>
      <c r="B9248" s="333">
        <v>12.5</v>
      </c>
      <c r="C9248" s="334">
        <v>403.9</v>
      </c>
      <c r="D9248" s="335" t="s">
        <v>387</v>
      </c>
      <c r="E9248" s="335" t="s">
        <v>386</v>
      </c>
      <c r="F9248" s="335" t="s">
        <v>837</v>
      </c>
      <c r="G9248" s="179">
        <f t="shared" si="432"/>
        <v>0</v>
      </c>
      <c r="H9248" s="179">
        <f t="shared" si="433"/>
        <v>0</v>
      </c>
      <c r="I9248" s="179">
        <f t="shared" si="434"/>
        <v>0</v>
      </c>
    </row>
    <row r="9249" spans="1:9" ht="15.75" thickBot="1">
      <c r="A9249" s="398"/>
      <c r="B9249" s="333">
        <v>6</v>
      </c>
      <c r="C9249" s="334">
        <v>269.43</v>
      </c>
      <c r="D9249" s="335" t="s">
        <v>387</v>
      </c>
      <c r="E9249" s="335" t="s">
        <v>386</v>
      </c>
      <c r="F9249" s="335" t="s">
        <v>813</v>
      </c>
      <c r="G9249" s="179">
        <f t="shared" si="432"/>
        <v>0</v>
      </c>
      <c r="H9249" s="179">
        <f t="shared" si="433"/>
        <v>0</v>
      </c>
      <c r="I9249" s="179">
        <f t="shared" si="434"/>
        <v>0</v>
      </c>
    </row>
    <row r="9250" spans="1:9" ht="15.75" thickBot="1">
      <c r="A9250" s="398"/>
      <c r="B9250" s="333">
        <v>17</v>
      </c>
      <c r="C9250" s="334">
        <v>699.6</v>
      </c>
      <c r="D9250" s="335" t="s">
        <v>387</v>
      </c>
      <c r="E9250" s="335" t="s">
        <v>386</v>
      </c>
      <c r="F9250" s="335" t="s">
        <v>809</v>
      </c>
      <c r="G9250" s="179">
        <f t="shared" si="432"/>
        <v>0</v>
      </c>
      <c r="H9250" s="179">
        <f t="shared" si="433"/>
        <v>0</v>
      </c>
      <c r="I9250" s="179">
        <f t="shared" si="434"/>
        <v>0</v>
      </c>
    </row>
    <row r="9251" spans="1:9" ht="15.75" thickBot="1">
      <c r="A9251" s="398"/>
      <c r="B9251" s="333">
        <v>25</v>
      </c>
      <c r="C9251" s="334">
        <v>1002.72</v>
      </c>
      <c r="D9251" s="335" t="s">
        <v>387</v>
      </c>
      <c r="E9251" s="335" t="s">
        <v>386</v>
      </c>
      <c r="F9251" s="335" t="s">
        <v>802</v>
      </c>
      <c r="G9251" s="179">
        <f t="shared" si="432"/>
        <v>0</v>
      </c>
      <c r="H9251" s="179">
        <f t="shared" si="433"/>
        <v>0</v>
      </c>
      <c r="I9251" s="179">
        <f t="shared" si="434"/>
        <v>0</v>
      </c>
    </row>
    <row r="9252" spans="1:9" ht="15.75" thickBot="1">
      <c r="A9252" s="398"/>
      <c r="B9252" s="333">
        <v>32</v>
      </c>
      <c r="C9252" s="334">
        <v>1059.28</v>
      </c>
      <c r="D9252" s="335" t="s">
        <v>387</v>
      </c>
      <c r="E9252" s="335" t="s">
        <v>386</v>
      </c>
      <c r="F9252" s="335" t="s">
        <v>803</v>
      </c>
      <c r="G9252" s="179">
        <f t="shared" si="432"/>
        <v>0</v>
      </c>
      <c r="H9252" s="179">
        <f t="shared" si="433"/>
        <v>0</v>
      </c>
      <c r="I9252" s="179">
        <f t="shared" si="434"/>
        <v>0</v>
      </c>
    </row>
    <row r="9253" spans="1:9" ht="15.75" thickBot="1">
      <c r="A9253" s="398"/>
      <c r="B9253" s="333">
        <v>2</v>
      </c>
      <c r="C9253" s="334">
        <v>76.81</v>
      </c>
      <c r="D9253" s="335" t="s">
        <v>387</v>
      </c>
      <c r="E9253" s="335" t="s">
        <v>386</v>
      </c>
      <c r="F9253" s="335" t="s">
        <v>804</v>
      </c>
      <c r="G9253" s="179">
        <f t="shared" si="432"/>
        <v>0</v>
      </c>
      <c r="H9253" s="179">
        <f t="shared" si="433"/>
        <v>0</v>
      </c>
      <c r="I9253" s="179">
        <f t="shared" si="434"/>
        <v>0</v>
      </c>
    </row>
    <row r="9254" spans="1:9" ht="15.75" thickBot="1">
      <c r="A9254" s="398"/>
      <c r="B9254" s="333">
        <v>18</v>
      </c>
      <c r="C9254" s="334">
        <v>648.30999999999995</v>
      </c>
      <c r="D9254" s="335" t="s">
        <v>387</v>
      </c>
      <c r="E9254" s="335" t="s">
        <v>386</v>
      </c>
      <c r="F9254" s="335" t="s">
        <v>843</v>
      </c>
      <c r="G9254" s="179">
        <f t="shared" si="432"/>
        <v>0</v>
      </c>
      <c r="H9254" s="179">
        <f t="shared" si="433"/>
        <v>0</v>
      </c>
      <c r="I9254" s="179">
        <f t="shared" si="434"/>
        <v>0</v>
      </c>
    </row>
    <row r="9255" spans="1:9" ht="15.75" thickBot="1">
      <c r="A9255" s="398"/>
      <c r="B9255" s="333">
        <v>11.5</v>
      </c>
      <c r="C9255" s="334">
        <v>454.38</v>
      </c>
      <c r="D9255" s="335" t="s">
        <v>387</v>
      </c>
      <c r="E9255" s="335" t="s">
        <v>386</v>
      </c>
      <c r="F9255" s="335" t="s">
        <v>881</v>
      </c>
      <c r="G9255" s="179">
        <f t="shared" si="432"/>
        <v>0</v>
      </c>
      <c r="H9255" s="179">
        <f t="shared" si="433"/>
        <v>0</v>
      </c>
      <c r="I9255" s="179">
        <f t="shared" si="434"/>
        <v>0</v>
      </c>
    </row>
    <row r="9256" spans="1:9" ht="15.75" thickBot="1">
      <c r="A9256" s="398"/>
      <c r="B9256" s="333">
        <v>14</v>
      </c>
      <c r="C9256" s="334">
        <v>707.54</v>
      </c>
      <c r="D9256" s="335" t="s">
        <v>387</v>
      </c>
      <c r="E9256" s="335" t="s">
        <v>386</v>
      </c>
      <c r="F9256" s="335" t="s">
        <v>862</v>
      </c>
      <c r="G9256" s="179">
        <f t="shared" si="432"/>
        <v>0</v>
      </c>
      <c r="H9256" s="179">
        <f t="shared" si="433"/>
        <v>0</v>
      </c>
      <c r="I9256" s="179">
        <f t="shared" si="434"/>
        <v>0</v>
      </c>
    </row>
    <row r="9257" spans="1:9" ht="15.75" thickBot="1">
      <c r="A9257" s="398"/>
      <c r="B9257" s="333">
        <v>2</v>
      </c>
      <c r="C9257" s="334">
        <v>49.44</v>
      </c>
      <c r="D9257" s="335" t="s">
        <v>387</v>
      </c>
      <c r="E9257" s="335" t="s">
        <v>386</v>
      </c>
      <c r="F9257" s="335" t="s">
        <v>863</v>
      </c>
      <c r="G9257" s="179">
        <f t="shared" si="432"/>
        <v>0</v>
      </c>
      <c r="H9257" s="179">
        <f t="shared" si="433"/>
        <v>0</v>
      </c>
      <c r="I9257" s="179">
        <f t="shared" si="434"/>
        <v>0</v>
      </c>
    </row>
    <row r="9258" spans="1:9" ht="15.75" thickBot="1">
      <c r="A9258" s="398"/>
      <c r="B9258" s="333">
        <v>9</v>
      </c>
      <c r="C9258" s="334">
        <v>341.78</v>
      </c>
      <c r="D9258" s="335" t="s">
        <v>387</v>
      </c>
      <c r="E9258" s="335" t="s">
        <v>386</v>
      </c>
      <c r="F9258" s="335" t="s">
        <v>864</v>
      </c>
      <c r="G9258" s="179">
        <f t="shared" si="432"/>
        <v>0</v>
      </c>
      <c r="H9258" s="179">
        <f t="shared" si="433"/>
        <v>0</v>
      </c>
      <c r="I9258" s="179">
        <f t="shared" si="434"/>
        <v>0</v>
      </c>
    </row>
    <row r="9259" spans="1:9" ht="15.75" thickBot="1">
      <c r="A9259" s="398"/>
      <c r="B9259" s="333">
        <v>5</v>
      </c>
      <c r="C9259" s="334">
        <v>228.43</v>
      </c>
      <c r="D9259" s="335" t="s">
        <v>387</v>
      </c>
      <c r="E9259" s="335" t="s">
        <v>386</v>
      </c>
      <c r="F9259" s="335" t="s">
        <v>841</v>
      </c>
      <c r="G9259" s="179">
        <f t="shared" si="432"/>
        <v>0</v>
      </c>
      <c r="H9259" s="179">
        <f t="shared" si="433"/>
        <v>0</v>
      </c>
      <c r="I9259" s="179">
        <f t="shared" si="434"/>
        <v>0</v>
      </c>
    </row>
    <row r="9260" spans="1:9" ht="15.75" thickBot="1">
      <c r="A9260" s="398"/>
      <c r="B9260" s="333">
        <v>19.25</v>
      </c>
      <c r="C9260" s="334">
        <v>670.19</v>
      </c>
      <c r="D9260" s="335" t="s">
        <v>387</v>
      </c>
      <c r="E9260" s="335" t="s">
        <v>386</v>
      </c>
      <c r="F9260" s="335" t="s">
        <v>856</v>
      </c>
      <c r="G9260" s="179">
        <f t="shared" si="432"/>
        <v>0</v>
      </c>
      <c r="H9260" s="179">
        <f t="shared" si="433"/>
        <v>0</v>
      </c>
      <c r="I9260" s="179">
        <f t="shared" si="434"/>
        <v>0</v>
      </c>
    </row>
    <row r="9261" spans="1:9" ht="15.75" thickBot="1">
      <c r="A9261" s="398"/>
      <c r="B9261" s="333">
        <v>180</v>
      </c>
      <c r="C9261" s="334">
        <v>4427.57</v>
      </c>
      <c r="D9261" s="335" t="s">
        <v>384</v>
      </c>
      <c r="E9261" s="335" t="s">
        <v>386</v>
      </c>
      <c r="F9261" s="335" t="s">
        <v>837</v>
      </c>
      <c r="G9261" s="179">
        <f t="shared" si="432"/>
        <v>4427.57</v>
      </c>
      <c r="H9261" s="179">
        <f t="shared" si="433"/>
        <v>0</v>
      </c>
      <c r="I9261" s="179">
        <f t="shared" si="434"/>
        <v>4427.57</v>
      </c>
    </row>
    <row r="9262" spans="1:9" ht="15.75" thickBot="1">
      <c r="A9262" s="398"/>
      <c r="B9262" s="333">
        <v>25</v>
      </c>
      <c r="C9262" s="334">
        <v>757.25</v>
      </c>
      <c r="D9262" s="335" t="s">
        <v>384</v>
      </c>
      <c r="E9262" s="335" t="s">
        <v>386</v>
      </c>
      <c r="F9262" s="335" t="s">
        <v>811</v>
      </c>
      <c r="G9262" s="179">
        <f t="shared" si="432"/>
        <v>757.25</v>
      </c>
      <c r="H9262" s="179">
        <f t="shared" si="433"/>
        <v>0</v>
      </c>
      <c r="I9262" s="179">
        <f t="shared" si="434"/>
        <v>757.25</v>
      </c>
    </row>
    <row r="9263" spans="1:9" ht="15.75" thickBot="1">
      <c r="A9263" s="398"/>
      <c r="B9263" s="333">
        <v>193.5</v>
      </c>
      <c r="C9263" s="334">
        <v>4991.3</v>
      </c>
      <c r="D9263" s="335" t="s">
        <v>384</v>
      </c>
      <c r="E9263" s="335" t="s">
        <v>386</v>
      </c>
      <c r="F9263" s="335" t="s">
        <v>813</v>
      </c>
      <c r="G9263" s="179">
        <f t="shared" si="432"/>
        <v>4991.3</v>
      </c>
      <c r="H9263" s="179">
        <f t="shared" si="433"/>
        <v>0</v>
      </c>
      <c r="I9263" s="179">
        <f t="shared" si="434"/>
        <v>4991.3</v>
      </c>
    </row>
    <row r="9264" spans="1:9" ht="15.75" thickBot="1">
      <c r="A9264" s="398"/>
      <c r="B9264" s="333">
        <v>8</v>
      </c>
      <c r="C9264" s="334">
        <v>262.98</v>
      </c>
      <c r="D9264" s="335" t="s">
        <v>384</v>
      </c>
      <c r="E9264" s="335" t="s">
        <v>386</v>
      </c>
      <c r="F9264" s="335" t="s">
        <v>808</v>
      </c>
      <c r="G9264" s="179">
        <f t="shared" si="432"/>
        <v>262.98</v>
      </c>
      <c r="H9264" s="179">
        <f t="shared" si="433"/>
        <v>0</v>
      </c>
      <c r="I9264" s="179">
        <f t="shared" si="434"/>
        <v>262.98</v>
      </c>
    </row>
    <row r="9265" spans="1:9" ht="15.75" thickBot="1">
      <c r="A9265" s="398"/>
      <c r="B9265" s="333">
        <v>210</v>
      </c>
      <c r="C9265" s="334">
        <v>4969.43</v>
      </c>
      <c r="D9265" s="335" t="s">
        <v>384</v>
      </c>
      <c r="E9265" s="335" t="s">
        <v>386</v>
      </c>
      <c r="F9265" s="335" t="s">
        <v>809</v>
      </c>
      <c r="G9265" s="179">
        <f t="shared" si="432"/>
        <v>4969.43</v>
      </c>
      <c r="H9265" s="179">
        <f t="shared" si="433"/>
        <v>0</v>
      </c>
      <c r="I9265" s="179">
        <f t="shared" si="434"/>
        <v>4969.43</v>
      </c>
    </row>
    <row r="9266" spans="1:9" ht="15.75" thickBot="1">
      <c r="A9266" s="398"/>
      <c r="B9266" s="333">
        <v>31</v>
      </c>
      <c r="C9266" s="334">
        <v>940.06</v>
      </c>
      <c r="D9266" s="335" t="s">
        <v>384</v>
      </c>
      <c r="E9266" s="335" t="s">
        <v>386</v>
      </c>
      <c r="F9266" s="335" t="s">
        <v>810</v>
      </c>
      <c r="G9266" s="179">
        <f t="shared" si="432"/>
        <v>940.06</v>
      </c>
      <c r="H9266" s="179">
        <f t="shared" si="433"/>
        <v>0</v>
      </c>
      <c r="I9266" s="179">
        <f t="shared" si="434"/>
        <v>940.06</v>
      </c>
    </row>
    <row r="9267" spans="1:9" ht="15.75" thickBot="1">
      <c r="A9267" s="398"/>
      <c r="B9267" s="333">
        <v>128</v>
      </c>
      <c r="C9267" s="334">
        <v>3297.39</v>
      </c>
      <c r="D9267" s="335" t="s">
        <v>384</v>
      </c>
      <c r="E9267" s="335" t="s">
        <v>386</v>
      </c>
      <c r="F9267" s="335" t="s">
        <v>835</v>
      </c>
      <c r="G9267" s="179">
        <f t="shared" si="432"/>
        <v>3297.39</v>
      </c>
      <c r="H9267" s="179">
        <f t="shared" si="433"/>
        <v>0</v>
      </c>
      <c r="I9267" s="179">
        <f t="shared" si="434"/>
        <v>3297.39</v>
      </c>
    </row>
    <row r="9268" spans="1:9" ht="15.75" thickBot="1">
      <c r="A9268" s="398"/>
      <c r="B9268" s="333">
        <v>64</v>
      </c>
      <c r="C9268" s="334">
        <v>1799.34</v>
      </c>
      <c r="D9268" s="335" t="s">
        <v>384</v>
      </c>
      <c r="E9268" s="335" t="s">
        <v>386</v>
      </c>
      <c r="F9268" s="335" t="s">
        <v>802</v>
      </c>
      <c r="G9268" s="179">
        <f t="shared" si="432"/>
        <v>1799.34</v>
      </c>
      <c r="H9268" s="179">
        <f t="shared" si="433"/>
        <v>0</v>
      </c>
      <c r="I9268" s="179">
        <f t="shared" si="434"/>
        <v>1799.34</v>
      </c>
    </row>
    <row r="9269" spans="1:9" ht="15.75" thickBot="1">
      <c r="A9269" s="398"/>
      <c r="B9269" s="333">
        <v>218</v>
      </c>
      <c r="C9269" s="334">
        <v>4852.34</v>
      </c>
      <c r="D9269" s="335" t="s">
        <v>384</v>
      </c>
      <c r="E9269" s="335" t="s">
        <v>386</v>
      </c>
      <c r="F9269" s="335" t="s">
        <v>803</v>
      </c>
      <c r="G9269" s="179">
        <f t="shared" si="432"/>
        <v>4852.34</v>
      </c>
      <c r="H9269" s="179">
        <f t="shared" si="433"/>
        <v>0</v>
      </c>
      <c r="I9269" s="179">
        <f t="shared" si="434"/>
        <v>4852.34</v>
      </c>
    </row>
    <row r="9270" spans="1:9" ht="15.75" thickBot="1">
      <c r="A9270" s="398"/>
      <c r="B9270" s="333">
        <v>34</v>
      </c>
      <c r="C9270" s="334">
        <v>790.06</v>
      </c>
      <c r="D9270" s="335" t="s">
        <v>384</v>
      </c>
      <c r="E9270" s="335" t="s">
        <v>386</v>
      </c>
      <c r="F9270" s="335" t="s">
        <v>804</v>
      </c>
      <c r="G9270" s="179">
        <f t="shared" si="432"/>
        <v>790.06</v>
      </c>
      <c r="H9270" s="179">
        <f t="shared" si="433"/>
        <v>0</v>
      </c>
      <c r="I9270" s="179">
        <f t="shared" si="434"/>
        <v>790.06</v>
      </c>
    </row>
    <row r="9271" spans="1:9" ht="15.75" thickBot="1">
      <c r="A9271" s="398"/>
      <c r="B9271" s="333">
        <v>52</v>
      </c>
      <c r="C9271" s="334">
        <v>1425.01</v>
      </c>
      <c r="D9271" s="335" t="s">
        <v>384</v>
      </c>
      <c r="E9271" s="335" t="s">
        <v>386</v>
      </c>
      <c r="F9271" s="335" t="s">
        <v>845</v>
      </c>
      <c r="G9271" s="179">
        <f t="shared" si="432"/>
        <v>1425.01</v>
      </c>
      <c r="H9271" s="179">
        <f t="shared" si="433"/>
        <v>0</v>
      </c>
      <c r="I9271" s="179">
        <f t="shared" si="434"/>
        <v>1425.01</v>
      </c>
    </row>
    <row r="9272" spans="1:9" ht="15.75" thickBot="1">
      <c r="A9272" s="398"/>
      <c r="B9272" s="333">
        <v>273</v>
      </c>
      <c r="C9272" s="334">
        <v>6405.85</v>
      </c>
      <c r="D9272" s="335" t="s">
        <v>384</v>
      </c>
      <c r="E9272" s="335" t="s">
        <v>386</v>
      </c>
      <c r="F9272" s="335" t="s">
        <v>843</v>
      </c>
      <c r="G9272" s="179">
        <f t="shared" si="432"/>
        <v>6405.85</v>
      </c>
      <c r="H9272" s="179">
        <f t="shared" si="433"/>
        <v>0</v>
      </c>
      <c r="I9272" s="179">
        <f t="shared" si="434"/>
        <v>6405.85</v>
      </c>
    </row>
    <row r="9273" spans="1:9" ht="15.75" thickBot="1">
      <c r="A9273" s="398"/>
      <c r="B9273" s="333">
        <v>341</v>
      </c>
      <c r="C9273" s="334">
        <v>8393.25</v>
      </c>
      <c r="D9273" s="335" t="s">
        <v>384</v>
      </c>
      <c r="E9273" s="335" t="s">
        <v>386</v>
      </c>
      <c r="F9273" s="335" t="s">
        <v>881</v>
      </c>
      <c r="G9273" s="179">
        <f t="shared" si="432"/>
        <v>8393.25</v>
      </c>
      <c r="H9273" s="179">
        <f t="shared" si="433"/>
        <v>0</v>
      </c>
      <c r="I9273" s="179">
        <f t="shared" si="434"/>
        <v>8393.25</v>
      </c>
    </row>
    <row r="9274" spans="1:9" ht="15.75" thickBot="1">
      <c r="A9274" s="398"/>
      <c r="B9274" s="333">
        <v>189.5</v>
      </c>
      <c r="C9274" s="334">
        <v>4540.76</v>
      </c>
      <c r="D9274" s="335" t="s">
        <v>384</v>
      </c>
      <c r="E9274" s="335" t="s">
        <v>386</v>
      </c>
      <c r="F9274" s="335" t="s">
        <v>862</v>
      </c>
      <c r="G9274" s="179">
        <f t="shared" si="432"/>
        <v>4540.76</v>
      </c>
      <c r="H9274" s="179">
        <f t="shared" si="433"/>
        <v>0</v>
      </c>
      <c r="I9274" s="179">
        <f t="shared" si="434"/>
        <v>4540.76</v>
      </c>
    </row>
    <row r="9275" spans="1:9" ht="15.75" thickBot="1">
      <c r="A9275" s="398"/>
      <c r="B9275" s="333">
        <v>195</v>
      </c>
      <c r="C9275" s="334">
        <v>4822.34</v>
      </c>
      <c r="D9275" s="335" t="s">
        <v>384</v>
      </c>
      <c r="E9275" s="335" t="s">
        <v>386</v>
      </c>
      <c r="F9275" s="335" t="s">
        <v>863</v>
      </c>
      <c r="G9275" s="179">
        <f t="shared" si="432"/>
        <v>4822.34</v>
      </c>
      <c r="H9275" s="179">
        <f t="shared" si="433"/>
        <v>0</v>
      </c>
      <c r="I9275" s="179">
        <f t="shared" si="434"/>
        <v>4822.34</v>
      </c>
    </row>
    <row r="9276" spans="1:9" ht="15.75" thickBot="1">
      <c r="A9276" s="398"/>
      <c r="B9276" s="333">
        <v>100</v>
      </c>
      <c r="C9276" s="334">
        <v>2457.6799999999998</v>
      </c>
      <c r="D9276" s="335" t="s">
        <v>384</v>
      </c>
      <c r="E9276" s="335" t="s">
        <v>386</v>
      </c>
      <c r="F9276" s="335" t="s">
        <v>864</v>
      </c>
      <c r="G9276" s="179">
        <f t="shared" si="432"/>
        <v>2457.6799999999998</v>
      </c>
      <c r="H9276" s="179">
        <f t="shared" si="433"/>
        <v>0</v>
      </c>
      <c r="I9276" s="179">
        <f t="shared" si="434"/>
        <v>2457.6799999999998</v>
      </c>
    </row>
    <row r="9277" spans="1:9" ht="15.75" thickBot="1">
      <c r="A9277" s="398"/>
      <c r="B9277" s="333">
        <v>212.5</v>
      </c>
      <c r="C9277" s="334">
        <v>5529.64</v>
      </c>
      <c r="D9277" s="335" t="s">
        <v>384</v>
      </c>
      <c r="E9277" s="335" t="s">
        <v>386</v>
      </c>
      <c r="F9277" s="335" t="s">
        <v>841</v>
      </c>
      <c r="G9277" s="179">
        <f t="shared" si="432"/>
        <v>5529.64</v>
      </c>
      <c r="H9277" s="179">
        <f t="shared" si="433"/>
        <v>0</v>
      </c>
      <c r="I9277" s="179">
        <f t="shared" si="434"/>
        <v>5529.64</v>
      </c>
    </row>
    <row r="9278" spans="1:9" ht="15.75" thickBot="1">
      <c r="A9278" s="399"/>
      <c r="B9278" s="333">
        <v>55.5</v>
      </c>
      <c r="C9278" s="334">
        <v>1444.04</v>
      </c>
      <c r="D9278" s="335" t="s">
        <v>384</v>
      </c>
      <c r="E9278" s="335" t="s">
        <v>386</v>
      </c>
      <c r="F9278" s="335" t="s">
        <v>856</v>
      </c>
      <c r="G9278" s="179">
        <f t="shared" si="432"/>
        <v>1444.04</v>
      </c>
      <c r="H9278" s="179">
        <f t="shared" si="433"/>
        <v>0</v>
      </c>
      <c r="I9278" s="179">
        <f t="shared" si="434"/>
        <v>1444.04</v>
      </c>
    </row>
    <row r="9279" spans="1:9" ht="15.75" thickBot="1">
      <c r="A9279" s="336" t="s">
        <v>585</v>
      </c>
      <c r="B9279" s="337">
        <v>2683.25</v>
      </c>
      <c r="C9279" s="338">
        <v>68718.100000000006</v>
      </c>
      <c r="D9279" s="394"/>
      <c r="E9279" s="395"/>
      <c r="F9279" s="396"/>
      <c r="G9279" s="179">
        <f t="shared" si="432"/>
        <v>0</v>
      </c>
      <c r="H9279" s="179">
        <f t="shared" si="433"/>
        <v>0</v>
      </c>
      <c r="I9279" s="179">
        <f t="shared" si="434"/>
        <v>0</v>
      </c>
    </row>
    <row r="9280" spans="1:9" ht="15.75" thickBot="1">
      <c r="A9280" s="397" t="s">
        <v>586</v>
      </c>
      <c r="B9280" s="333">
        <v>0.8</v>
      </c>
      <c r="C9280" s="334">
        <v>39.6</v>
      </c>
      <c r="D9280" s="335" t="s">
        <v>389</v>
      </c>
      <c r="E9280" s="335" t="s">
        <v>386</v>
      </c>
      <c r="F9280" s="335" t="s">
        <v>917</v>
      </c>
      <c r="G9280" s="179">
        <f t="shared" si="432"/>
        <v>0</v>
      </c>
      <c r="H9280" s="179">
        <f t="shared" si="433"/>
        <v>0</v>
      </c>
      <c r="I9280" s="179">
        <f t="shared" si="434"/>
        <v>0</v>
      </c>
    </row>
    <row r="9281" spans="1:9" ht="15.75" thickBot="1">
      <c r="A9281" s="398"/>
      <c r="B9281" s="333">
        <v>0.8</v>
      </c>
      <c r="C9281" s="334">
        <v>33.909999999999997</v>
      </c>
      <c r="D9281" s="335" t="s">
        <v>391</v>
      </c>
      <c r="E9281" s="335" t="s">
        <v>386</v>
      </c>
      <c r="F9281" s="335" t="s">
        <v>817</v>
      </c>
      <c r="G9281" s="179">
        <f t="shared" si="432"/>
        <v>0</v>
      </c>
      <c r="H9281" s="179">
        <f t="shared" si="433"/>
        <v>0</v>
      </c>
      <c r="I9281" s="179">
        <f t="shared" si="434"/>
        <v>0</v>
      </c>
    </row>
    <row r="9282" spans="1:9" ht="15.75" thickBot="1">
      <c r="A9282" s="398"/>
      <c r="B9282" s="333">
        <v>0.8</v>
      </c>
      <c r="C9282" s="334">
        <v>33.909999999999997</v>
      </c>
      <c r="D9282" s="335" t="s">
        <v>391</v>
      </c>
      <c r="E9282" s="335" t="s">
        <v>386</v>
      </c>
      <c r="F9282" s="335" t="s">
        <v>818</v>
      </c>
      <c r="G9282" s="179">
        <f t="shared" si="432"/>
        <v>0</v>
      </c>
      <c r="H9282" s="179">
        <f t="shared" si="433"/>
        <v>0</v>
      </c>
      <c r="I9282" s="179">
        <f t="shared" si="434"/>
        <v>0</v>
      </c>
    </row>
    <row r="9283" spans="1:9" ht="15.75" thickBot="1">
      <c r="A9283" s="398"/>
      <c r="B9283" s="333">
        <v>0.8</v>
      </c>
      <c r="C9283" s="334">
        <v>35.15</v>
      </c>
      <c r="D9283" s="335" t="s">
        <v>391</v>
      </c>
      <c r="E9283" s="335" t="s">
        <v>386</v>
      </c>
      <c r="F9283" s="335" t="s">
        <v>819</v>
      </c>
      <c r="G9283" s="179">
        <f t="shared" si="432"/>
        <v>0</v>
      </c>
      <c r="H9283" s="179">
        <f t="shared" si="433"/>
        <v>0</v>
      </c>
      <c r="I9283" s="179">
        <f t="shared" si="434"/>
        <v>0</v>
      </c>
    </row>
    <row r="9284" spans="1:9" ht="15.75" thickBot="1">
      <c r="A9284" s="398"/>
      <c r="B9284" s="333">
        <v>0.8</v>
      </c>
      <c r="C9284" s="334">
        <v>35.15</v>
      </c>
      <c r="D9284" s="335" t="s">
        <v>391</v>
      </c>
      <c r="E9284" s="335" t="s">
        <v>386</v>
      </c>
      <c r="F9284" s="335" t="s">
        <v>820</v>
      </c>
      <c r="G9284" s="179">
        <f t="shared" si="432"/>
        <v>0</v>
      </c>
      <c r="H9284" s="179">
        <f t="shared" si="433"/>
        <v>0</v>
      </c>
      <c r="I9284" s="179">
        <f t="shared" si="434"/>
        <v>0</v>
      </c>
    </row>
    <row r="9285" spans="1:9" ht="15.75" thickBot="1">
      <c r="A9285" s="398"/>
      <c r="B9285" s="333">
        <v>0.8</v>
      </c>
      <c r="C9285" s="334">
        <v>35.15</v>
      </c>
      <c r="D9285" s="335" t="s">
        <v>391</v>
      </c>
      <c r="E9285" s="335" t="s">
        <v>386</v>
      </c>
      <c r="F9285" s="335" t="s">
        <v>821</v>
      </c>
      <c r="G9285" s="179">
        <f t="shared" ref="G9285:G9348" si="435">IF(D9285="REG",C9285,0)</f>
        <v>0</v>
      </c>
      <c r="H9285" s="179">
        <f t="shared" ref="H9285:H9348" si="436">IF(D9285="SAL",C9285,0)</f>
        <v>0</v>
      </c>
      <c r="I9285" s="179">
        <f t="shared" ref="I9285:I9348" si="437">+G9285+H9285</f>
        <v>0</v>
      </c>
    </row>
    <row r="9286" spans="1:9" ht="15.75" thickBot="1">
      <c r="A9286" s="398"/>
      <c r="B9286" s="333">
        <v>8</v>
      </c>
      <c r="C9286" s="334">
        <v>300.69</v>
      </c>
      <c r="D9286" s="335" t="s">
        <v>387</v>
      </c>
      <c r="E9286" s="335" t="s">
        <v>386</v>
      </c>
      <c r="F9286" s="335" t="s">
        <v>837</v>
      </c>
      <c r="G9286" s="179">
        <f t="shared" si="435"/>
        <v>0</v>
      </c>
      <c r="H9286" s="179">
        <f t="shared" si="436"/>
        <v>0</v>
      </c>
      <c r="I9286" s="179">
        <f t="shared" si="437"/>
        <v>0</v>
      </c>
    </row>
    <row r="9287" spans="1:9" ht="15.75" thickBot="1">
      <c r="A9287" s="398"/>
      <c r="B9287" s="333">
        <v>6</v>
      </c>
      <c r="C9287" s="334">
        <v>233.94</v>
      </c>
      <c r="D9287" s="335" t="s">
        <v>387</v>
      </c>
      <c r="E9287" s="335" t="s">
        <v>386</v>
      </c>
      <c r="F9287" s="335" t="s">
        <v>813</v>
      </c>
      <c r="G9287" s="179">
        <f t="shared" si="435"/>
        <v>0</v>
      </c>
      <c r="H9287" s="179">
        <f t="shared" si="436"/>
        <v>0</v>
      </c>
      <c r="I9287" s="179">
        <f t="shared" si="437"/>
        <v>0</v>
      </c>
    </row>
    <row r="9288" spans="1:9" ht="15.75" thickBot="1">
      <c r="A9288" s="398"/>
      <c r="B9288" s="333">
        <v>10</v>
      </c>
      <c r="C9288" s="334">
        <v>399.58</v>
      </c>
      <c r="D9288" s="335" t="s">
        <v>387</v>
      </c>
      <c r="E9288" s="335" t="s">
        <v>386</v>
      </c>
      <c r="F9288" s="335" t="s">
        <v>808</v>
      </c>
      <c r="G9288" s="179">
        <f t="shared" si="435"/>
        <v>0</v>
      </c>
      <c r="H9288" s="179">
        <f t="shared" si="436"/>
        <v>0</v>
      </c>
      <c r="I9288" s="179">
        <f t="shared" si="437"/>
        <v>0</v>
      </c>
    </row>
    <row r="9289" spans="1:9" ht="15.75" thickBot="1">
      <c r="A9289" s="398"/>
      <c r="B9289" s="333">
        <v>3</v>
      </c>
      <c r="C9289" s="334">
        <v>102.45</v>
      </c>
      <c r="D9289" s="335" t="s">
        <v>387</v>
      </c>
      <c r="E9289" s="335" t="s">
        <v>386</v>
      </c>
      <c r="F9289" s="335" t="s">
        <v>809</v>
      </c>
      <c r="G9289" s="179">
        <f t="shared" si="435"/>
        <v>0</v>
      </c>
      <c r="H9289" s="179">
        <f t="shared" si="436"/>
        <v>0</v>
      </c>
      <c r="I9289" s="179">
        <f t="shared" si="437"/>
        <v>0</v>
      </c>
    </row>
    <row r="9290" spans="1:9" ht="15.75" thickBot="1">
      <c r="A9290" s="398"/>
      <c r="B9290" s="333">
        <v>7</v>
      </c>
      <c r="C9290" s="334">
        <v>263.10000000000002</v>
      </c>
      <c r="D9290" s="335" t="s">
        <v>387</v>
      </c>
      <c r="E9290" s="335" t="s">
        <v>386</v>
      </c>
      <c r="F9290" s="335" t="s">
        <v>835</v>
      </c>
      <c r="G9290" s="179">
        <f t="shared" si="435"/>
        <v>0</v>
      </c>
      <c r="H9290" s="179">
        <f t="shared" si="436"/>
        <v>0</v>
      </c>
      <c r="I9290" s="179">
        <f t="shared" si="437"/>
        <v>0</v>
      </c>
    </row>
    <row r="9291" spans="1:9" ht="15.75" thickBot="1">
      <c r="A9291" s="398"/>
      <c r="B9291" s="333">
        <v>1</v>
      </c>
      <c r="C9291" s="334">
        <v>34.83</v>
      </c>
      <c r="D9291" s="335" t="s">
        <v>387</v>
      </c>
      <c r="E9291" s="335" t="s">
        <v>386</v>
      </c>
      <c r="F9291" s="335" t="s">
        <v>803</v>
      </c>
      <c r="G9291" s="179">
        <f t="shared" si="435"/>
        <v>0</v>
      </c>
      <c r="H9291" s="179">
        <f t="shared" si="436"/>
        <v>0</v>
      </c>
      <c r="I9291" s="179">
        <f t="shared" si="437"/>
        <v>0</v>
      </c>
    </row>
    <row r="9292" spans="1:9" ht="15.75" thickBot="1">
      <c r="A9292" s="398"/>
      <c r="B9292" s="333">
        <v>3</v>
      </c>
      <c r="C9292" s="334">
        <v>104.5</v>
      </c>
      <c r="D9292" s="335" t="s">
        <v>387</v>
      </c>
      <c r="E9292" s="335" t="s">
        <v>386</v>
      </c>
      <c r="F9292" s="335" t="s">
        <v>843</v>
      </c>
      <c r="G9292" s="179">
        <f t="shared" si="435"/>
        <v>0</v>
      </c>
      <c r="H9292" s="179">
        <f t="shared" si="436"/>
        <v>0</v>
      </c>
      <c r="I9292" s="179">
        <f t="shared" si="437"/>
        <v>0</v>
      </c>
    </row>
    <row r="9293" spans="1:9" ht="15.75" thickBot="1">
      <c r="A9293" s="398"/>
      <c r="B9293" s="333">
        <v>1</v>
      </c>
      <c r="C9293" s="334">
        <v>37.96</v>
      </c>
      <c r="D9293" s="335" t="s">
        <v>387</v>
      </c>
      <c r="E9293" s="335" t="s">
        <v>386</v>
      </c>
      <c r="F9293" s="335" t="s">
        <v>881</v>
      </c>
      <c r="G9293" s="179">
        <f t="shared" si="435"/>
        <v>0</v>
      </c>
      <c r="H9293" s="179">
        <f t="shared" si="436"/>
        <v>0</v>
      </c>
      <c r="I9293" s="179">
        <f t="shared" si="437"/>
        <v>0</v>
      </c>
    </row>
    <row r="9294" spans="1:9" ht="15.75" thickBot="1">
      <c r="A9294" s="398"/>
      <c r="B9294" s="333">
        <v>12</v>
      </c>
      <c r="C9294" s="334">
        <v>300.69</v>
      </c>
      <c r="D9294" s="335" t="s">
        <v>384</v>
      </c>
      <c r="E9294" s="335" t="s">
        <v>386</v>
      </c>
      <c r="F9294" s="335" t="s">
        <v>837</v>
      </c>
      <c r="G9294" s="179">
        <f t="shared" si="435"/>
        <v>300.69</v>
      </c>
      <c r="H9294" s="179">
        <f t="shared" si="436"/>
        <v>0</v>
      </c>
      <c r="I9294" s="179">
        <f t="shared" si="437"/>
        <v>300.69</v>
      </c>
    </row>
    <row r="9295" spans="1:9" ht="15.75" thickBot="1">
      <c r="A9295" s="398"/>
      <c r="B9295" s="333">
        <v>27</v>
      </c>
      <c r="C9295" s="334">
        <v>676.54</v>
      </c>
      <c r="D9295" s="335" t="s">
        <v>384</v>
      </c>
      <c r="E9295" s="335" t="s">
        <v>386</v>
      </c>
      <c r="F9295" s="335" t="s">
        <v>811</v>
      </c>
      <c r="G9295" s="179">
        <f t="shared" si="435"/>
        <v>676.54</v>
      </c>
      <c r="H9295" s="179">
        <f t="shared" si="436"/>
        <v>0</v>
      </c>
      <c r="I9295" s="179">
        <f t="shared" si="437"/>
        <v>676.54</v>
      </c>
    </row>
    <row r="9296" spans="1:9" ht="15.75" thickBot="1">
      <c r="A9296" s="398"/>
      <c r="B9296" s="333">
        <v>16</v>
      </c>
      <c r="C9296" s="334">
        <v>396.17</v>
      </c>
      <c r="D9296" s="335" t="s">
        <v>384</v>
      </c>
      <c r="E9296" s="335" t="s">
        <v>386</v>
      </c>
      <c r="F9296" s="335" t="s">
        <v>813</v>
      </c>
      <c r="G9296" s="179">
        <f t="shared" si="435"/>
        <v>396.17</v>
      </c>
      <c r="H9296" s="179">
        <f t="shared" si="436"/>
        <v>0</v>
      </c>
      <c r="I9296" s="179">
        <f t="shared" si="437"/>
        <v>396.17</v>
      </c>
    </row>
    <row r="9297" spans="1:9" ht="15.75" thickBot="1">
      <c r="A9297" s="398"/>
      <c r="B9297" s="333">
        <v>18</v>
      </c>
      <c r="C9297" s="334">
        <v>474.33</v>
      </c>
      <c r="D9297" s="335" t="s">
        <v>384</v>
      </c>
      <c r="E9297" s="335" t="s">
        <v>386</v>
      </c>
      <c r="F9297" s="335" t="s">
        <v>808</v>
      </c>
      <c r="G9297" s="179">
        <f t="shared" si="435"/>
        <v>474.33</v>
      </c>
      <c r="H9297" s="179">
        <f t="shared" si="436"/>
        <v>0</v>
      </c>
      <c r="I9297" s="179">
        <f t="shared" si="437"/>
        <v>474.33</v>
      </c>
    </row>
    <row r="9298" spans="1:9" ht="15.75" thickBot="1">
      <c r="A9298" s="398"/>
      <c r="B9298" s="333">
        <v>54</v>
      </c>
      <c r="C9298" s="334">
        <v>1224.6400000000001</v>
      </c>
      <c r="D9298" s="335" t="s">
        <v>384</v>
      </c>
      <c r="E9298" s="335" t="s">
        <v>386</v>
      </c>
      <c r="F9298" s="335" t="s">
        <v>809</v>
      </c>
      <c r="G9298" s="179">
        <f t="shared" si="435"/>
        <v>1224.6400000000001</v>
      </c>
      <c r="H9298" s="179">
        <f t="shared" si="436"/>
        <v>0</v>
      </c>
      <c r="I9298" s="179">
        <f t="shared" si="437"/>
        <v>1224.6400000000001</v>
      </c>
    </row>
    <row r="9299" spans="1:9" ht="15.75" thickBot="1">
      <c r="A9299" s="398"/>
      <c r="B9299" s="333">
        <v>72</v>
      </c>
      <c r="C9299" s="334">
        <v>1624.68</v>
      </c>
      <c r="D9299" s="335" t="s">
        <v>384</v>
      </c>
      <c r="E9299" s="335" t="s">
        <v>386</v>
      </c>
      <c r="F9299" s="335" t="s">
        <v>835</v>
      </c>
      <c r="G9299" s="179">
        <f t="shared" si="435"/>
        <v>1624.68</v>
      </c>
      <c r="H9299" s="179">
        <f t="shared" si="436"/>
        <v>0</v>
      </c>
      <c r="I9299" s="179">
        <f t="shared" si="437"/>
        <v>1624.68</v>
      </c>
    </row>
    <row r="9300" spans="1:9" ht="15.75" thickBot="1">
      <c r="A9300" s="398"/>
      <c r="B9300" s="333">
        <v>20</v>
      </c>
      <c r="C9300" s="334">
        <v>464.44</v>
      </c>
      <c r="D9300" s="335" t="s">
        <v>384</v>
      </c>
      <c r="E9300" s="335" t="s">
        <v>386</v>
      </c>
      <c r="F9300" s="335" t="s">
        <v>803</v>
      </c>
      <c r="G9300" s="179">
        <f t="shared" si="435"/>
        <v>464.44</v>
      </c>
      <c r="H9300" s="179">
        <f t="shared" si="436"/>
        <v>0</v>
      </c>
      <c r="I9300" s="179">
        <f t="shared" si="437"/>
        <v>464.44</v>
      </c>
    </row>
    <row r="9301" spans="1:9" ht="15.75" thickBot="1">
      <c r="A9301" s="398"/>
      <c r="B9301" s="333">
        <v>16</v>
      </c>
      <c r="C9301" s="334">
        <v>404.92</v>
      </c>
      <c r="D9301" s="335" t="s">
        <v>384</v>
      </c>
      <c r="E9301" s="335" t="s">
        <v>386</v>
      </c>
      <c r="F9301" s="335" t="s">
        <v>804</v>
      </c>
      <c r="G9301" s="179">
        <f t="shared" si="435"/>
        <v>404.92</v>
      </c>
      <c r="H9301" s="179">
        <f t="shared" si="436"/>
        <v>0</v>
      </c>
      <c r="I9301" s="179">
        <f t="shared" si="437"/>
        <v>404.92</v>
      </c>
    </row>
    <row r="9302" spans="1:9" ht="15.75" thickBot="1">
      <c r="A9302" s="398"/>
      <c r="B9302" s="333">
        <v>52.5</v>
      </c>
      <c r="C9302" s="334">
        <v>1264</v>
      </c>
      <c r="D9302" s="335" t="s">
        <v>384</v>
      </c>
      <c r="E9302" s="335" t="s">
        <v>386</v>
      </c>
      <c r="F9302" s="335" t="s">
        <v>843</v>
      </c>
      <c r="G9302" s="179">
        <f t="shared" si="435"/>
        <v>1264</v>
      </c>
      <c r="H9302" s="179">
        <f t="shared" si="436"/>
        <v>0</v>
      </c>
      <c r="I9302" s="179">
        <f t="shared" si="437"/>
        <v>1264</v>
      </c>
    </row>
    <row r="9303" spans="1:9" ht="15.75" thickBot="1">
      <c r="A9303" s="398"/>
      <c r="B9303" s="333">
        <v>39</v>
      </c>
      <c r="C9303" s="334">
        <v>936.94</v>
      </c>
      <c r="D9303" s="335" t="s">
        <v>384</v>
      </c>
      <c r="E9303" s="335" t="s">
        <v>386</v>
      </c>
      <c r="F9303" s="335" t="s">
        <v>881</v>
      </c>
      <c r="G9303" s="179">
        <f t="shared" si="435"/>
        <v>936.94</v>
      </c>
      <c r="H9303" s="179">
        <f t="shared" si="436"/>
        <v>0</v>
      </c>
      <c r="I9303" s="179">
        <f t="shared" si="437"/>
        <v>936.94</v>
      </c>
    </row>
    <row r="9304" spans="1:9" ht="15.75" thickBot="1">
      <c r="A9304" s="398"/>
      <c r="B9304" s="333">
        <v>47.5</v>
      </c>
      <c r="C9304" s="334">
        <v>1111.53</v>
      </c>
      <c r="D9304" s="335" t="s">
        <v>384</v>
      </c>
      <c r="E9304" s="335" t="s">
        <v>386</v>
      </c>
      <c r="F9304" s="335" t="s">
        <v>862</v>
      </c>
      <c r="G9304" s="179">
        <f t="shared" si="435"/>
        <v>1111.53</v>
      </c>
      <c r="H9304" s="179">
        <f t="shared" si="436"/>
        <v>0</v>
      </c>
      <c r="I9304" s="179">
        <f t="shared" si="437"/>
        <v>1111.53</v>
      </c>
    </row>
    <row r="9305" spans="1:9" ht="15.75" thickBot="1">
      <c r="A9305" s="398"/>
      <c r="B9305" s="333">
        <v>21</v>
      </c>
      <c r="C9305" s="334">
        <v>543.61</v>
      </c>
      <c r="D9305" s="335" t="s">
        <v>384</v>
      </c>
      <c r="E9305" s="335" t="s">
        <v>386</v>
      </c>
      <c r="F9305" s="335" t="s">
        <v>863</v>
      </c>
      <c r="G9305" s="179">
        <f t="shared" si="435"/>
        <v>543.61</v>
      </c>
      <c r="H9305" s="179">
        <f t="shared" si="436"/>
        <v>0</v>
      </c>
      <c r="I9305" s="179">
        <f t="shared" si="437"/>
        <v>543.61</v>
      </c>
    </row>
    <row r="9306" spans="1:9" ht="15.75" thickBot="1">
      <c r="A9306" s="398"/>
      <c r="B9306" s="333">
        <v>22.5</v>
      </c>
      <c r="C9306" s="334">
        <v>523.08000000000004</v>
      </c>
      <c r="D9306" s="335" t="s">
        <v>384</v>
      </c>
      <c r="E9306" s="335" t="s">
        <v>386</v>
      </c>
      <c r="F9306" s="335" t="s">
        <v>841</v>
      </c>
      <c r="G9306" s="179">
        <f t="shared" si="435"/>
        <v>523.08000000000004</v>
      </c>
      <c r="H9306" s="179">
        <f t="shared" si="436"/>
        <v>0</v>
      </c>
      <c r="I9306" s="179">
        <f t="shared" si="437"/>
        <v>523.08000000000004</v>
      </c>
    </row>
    <row r="9307" spans="1:9" ht="15.75" thickBot="1">
      <c r="A9307" s="398"/>
      <c r="B9307" s="333">
        <v>7.46</v>
      </c>
      <c r="C9307" s="334">
        <v>318.42</v>
      </c>
      <c r="D9307" s="335" t="s">
        <v>385</v>
      </c>
      <c r="E9307" s="335" t="s">
        <v>386</v>
      </c>
      <c r="F9307" s="335" t="s">
        <v>817</v>
      </c>
      <c r="G9307" s="179">
        <f t="shared" si="435"/>
        <v>0</v>
      </c>
      <c r="H9307" s="179">
        <f t="shared" si="436"/>
        <v>318.42</v>
      </c>
      <c r="I9307" s="179">
        <f t="shared" si="437"/>
        <v>318.42</v>
      </c>
    </row>
    <row r="9308" spans="1:9" ht="15.75" thickBot="1">
      <c r="A9308" s="398"/>
      <c r="B9308" s="333">
        <v>8.26</v>
      </c>
      <c r="C9308" s="334">
        <v>352.32</v>
      </c>
      <c r="D9308" s="335" t="s">
        <v>385</v>
      </c>
      <c r="E9308" s="335" t="s">
        <v>386</v>
      </c>
      <c r="F9308" s="335" t="s">
        <v>822</v>
      </c>
      <c r="G9308" s="179">
        <f t="shared" si="435"/>
        <v>0</v>
      </c>
      <c r="H9308" s="179">
        <f t="shared" si="436"/>
        <v>352.32</v>
      </c>
      <c r="I9308" s="179">
        <f t="shared" si="437"/>
        <v>352.32</v>
      </c>
    </row>
    <row r="9309" spans="1:9" ht="15.75" thickBot="1">
      <c r="A9309" s="398"/>
      <c r="B9309" s="333">
        <v>8.66</v>
      </c>
      <c r="C9309" s="334">
        <v>367.37</v>
      </c>
      <c r="D9309" s="335" t="s">
        <v>385</v>
      </c>
      <c r="E9309" s="335" t="s">
        <v>386</v>
      </c>
      <c r="F9309" s="335" t="s">
        <v>823</v>
      </c>
      <c r="G9309" s="179">
        <f t="shared" si="435"/>
        <v>0</v>
      </c>
      <c r="H9309" s="179">
        <f t="shared" si="436"/>
        <v>367.37</v>
      </c>
      <c r="I9309" s="179">
        <f t="shared" si="437"/>
        <v>367.37</v>
      </c>
    </row>
    <row r="9310" spans="1:9" ht="15.75" thickBot="1">
      <c r="A9310" s="398"/>
      <c r="B9310" s="333">
        <v>8.66</v>
      </c>
      <c r="C9310" s="334">
        <v>367.37</v>
      </c>
      <c r="D9310" s="335" t="s">
        <v>385</v>
      </c>
      <c r="E9310" s="335" t="s">
        <v>386</v>
      </c>
      <c r="F9310" s="335" t="s">
        <v>824</v>
      </c>
      <c r="G9310" s="179">
        <f t="shared" si="435"/>
        <v>0</v>
      </c>
      <c r="H9310" s="179">
        <f t="shared" si="436"/>
        <v>367.37</v>
      </c>
      <c r="I9310" s="179">
        <f t="shared" si="437"/>
        <v>367.37</v>
      </c>
    </row>
    <row r="9311" spans="1:9" ht="15.75" thickBot="1">
      <c r="A9311" s="398"/>
      <c r="B9311" s="333">
        <v>7.86</v>
      </c>
      <c r="C9311" s="334">
        <v>329.64</v>
      </c>
      <c r="D9311" s="335" t="s">
        <v>385</v>
      </c>
      <c r="E9311" s="335" t="s">
        <v>386</v>
      </c>
      <c r="F9311" s="335" t="s">
        <v>825</v>
      </c>
      <c r="G9311" s="179">
        <f t="shared" si="435"/>
        <v>0</v>
      </c>
      <c r="H9311" s="179">
        <f t="shared" si="436"/>
        <v>329.64</v>
      </c>
      <c r="I9311" s="179">
        <f t="shared" si="437"/>
        <v>329.64</v>
      </c>
    </row>
    <row r="9312" spans="1:9" ht="15.75" thickBot="1">
      <c r="A9312" s="398"/>
      <c r="B9312" s="333">
        <v>7.86</v>
      </c>
      <c r="C9312" s="334">
        <v>333.46</v>
      </c>
      <c r="D9312" s="335" t="s">
        <v>385</v>
      </c>
      <c r="E9312" s="335" t="s">
        <v>386</v>
      </c>
      <c r="F9312" s="335" t="s">
        <v>818</v>
      </c>
      <c r="G9312" s="179">
        <f t="shared" si="435"/>
        <v>0</v>
      </c>
      <c r="H9312" s="179">
        <f t="shared" si="436"/>
        <v>333.46</v>
      </c>
      <c r="I9312" s="179">
        <f t="shared" si="437"/>
        <v>333.46</v>
      </c>
    </row>
    <row r="9313" spans="1:9" ht="15.75" thickBot="1">
      <c r="A9313" s="398"/>
      <c r="B9313" s="333">
        <v>8.66</v>
      </c>
      <c r="C9313" s="334">
        <v>380.75</v>
      </c>
      <c r="D9313" s="335" t="s">
        <v>385</v>
      </c>
      <c r="E9313" s="335" t="s">
        <v>386</v>
      </c>
      <c r="F9313" s="335" t="s">
        <v>826</v>
      </c>
      <c r="G9313" s="179">
        <f t="shared" si="435"/>
        <v>0</v>
      </c>
      <c r="H9313" s="179">
        <f t="shared" si="436"/>
        <v>380.75</v>
      </c>
      <c r="I9313" s="179">
        <f t="shared" si="437"/>
        <v>380.75</v>
      </c>
    </row>
    <row r="9314" spans="1:9" ht="15.75" thickBot="1">
      <c r="A9314" s="398"/>
      <c r="B9314" s="333">
        <v>6.66</v>
      </c>
      <c r="C9314" s="334">
        <v>286.2</v>
      </c>
      <c r="D9314" s="335" t="s">
        <v>385</v>
      </c>
      <c r="E9314" s="335" t="s">
        <v>386</v>
      </c>
      <c r="F9314" s="335" t="s">
        <v>827</v>
      </c>
      <c r="G9314" s="179">
        <f t="shared" si="435"/>
        <v>0</v>
      </c>
      <c r="H9314" s="179">
        <f t="shared" si="436"/>
        <v>286.2</v>
      </c>
      <c r="I9314" s="179">
        <f t="shared" si="437"/>
        <v>286.2</v>
      </c>
    </row>
    <row r="9315" spans="1:9" ht="15.75" thickBot="1">
      <c r="A9315" s="398"/>
      <c r="B9315" s="333">
        <v>8.4600000000000009</v>
      </c>
      <c r="C9315" s="334">
        <v>373.08</v>
      </c>
      <c r="D9315" s="335" t="s">
        <v>385</v>
      </c>
      <c r="E9315" s="335" t="s">
        <v>386</v>
      </c>
      <c r="F9315" s="335" t="s">
        <v>828</v>
      </c>
      <c r="G9315" s="179">
        <f t="shared" si="435"/>
        <v>0</v>
      </c>
      <c r="H9315" s="179">
        <f t="shared" si="436"/>
        <v>373.08</v>
      </c>
      <c r="I9315" s="179">
        <f t="shared" si="437"/>
        <v>373.08</v>
      </c>
    </row>
    <row r="9316" spans="1:9" ht="15.75" thickBot="1">
      <c r="A9316" s="398"/>
      <c r="B9316" s="333">
        <v>7.86</v>
      </c>
      <c r="C9316" s="334">
        <v>345.6</v>
      </c>
      <c r="D9316" s="335" t="s">
        <v>385</v>
      </c>
      <c r="E9316" s="335" t="s">
        <v>386</v>
      </c>
      <c r="F9316" s="335" t="s">
        <v>819</v>
      </c>
      <c r="G9316" s="179">
        <f t="shared" si="435"/>
        <v>0</v>
      </c>
      <c r="H9316" s="179">
        <f t="shared" si="436"/>
        <v>345.6</v>
      </c>
      <c r="I9316" s="179">
        <f t="shared" si="437"/>
        <v>345.6</v>
      </c>
    </row>
    <row r="9317" spans="1:9" ht="15.75" thickBot="1">
      <c r="A9317" s="398"/>
      <c r="B9317" s="333">
        <v>8.26</v>
      </c>
      <c r="C9317" s="334">
        <v>365.4</v>
      </c>
      <c r="D9317" s="335" t="s">
        <v>385</v>
      </c>
      <c r="E9317" s="335" t="s">
        <v>386</v>
      </c>
      <c r="F9317" s="335" t="s">
        <v>829</v>
      </c>
      <c r="G9317" s="179">
        <f t="shared" si="435"/>
        <v>0</v>
      </c>
      <c r="H9317" s="179">
        <f t="shared" si="436"/>
        <v>365.4</v>
      </c>
      <c r="I9317" s="179">
        <f t="shared" si="437"/>
        <v>365.4</v>
      </c>
    </row>
    <row r="9318" spans="1:9" ht="15.75" thickBot="1">
      <c r="A9318" s="398"/>
      <c r="B9318" s="333">
        <v>8.66</v>
      </c>
      <c r="C9318" s="334">
        <v>380.75</v>
      </c>
      <c r="D9318" s="335" t="s">
        <v>385</v>
      </c>
      <c r="E9318" s="335" t="s">
        <v>386</v>
      </c>
      <c r="F9318" s="335" t="s">
        <v>830</v>
      </c>
      <c r="G9318" s="179">
        <f t="shared" si="435"/>
        <v>0</v>
      </c>
      <c r="H9318" s="179">
        <f t="shared" si="436"/>
        <v>380.75</v>
      </c>
      <c r="I9318" s="179">
        <f t="shared" si="437"/>
        <v>380.75</v>
      </c>
    </row>
    <row r="9319" spans="1:9" ht="15.75" thickBot="1">
      <c r="A9319" s="398"/>
      <c r="B9319" s="333">
        <v>7.86</v>
      </c>
      <c r="C9319" s="334">
        <v>345.6</v>
      </c>
      <c r="D9319" s="335" t="s">
        <v>385</v>
      </c>
      <c r="E9319" s="335" t="s">
        <v>386</v>
      </c>
      <c r="F9319" s="335" t="s">
        <v>820</v>
      </c>
      <c r="G9319" s="179">
        <f t="shared" si="435"/>
        <v>0</v>
      </c>
      <c r="H9319" s="179">
        <f t="shared" si="436"/>
        <v>345.6</v>
      </c>
      <c r="I9319" s="179">
        <f t="shared" si="437"/>
        <v>345.6</v>
      </c>
    </row>
    <row r="9320" spans="1:9" ht="15.75" thickBot="1">
      <c r="A9320" s="398"/>
      <c r="B9320" s="333">
        <v>8.66</v>
      </c>
      <c r="C9320" s="334">
        <v>380.75</v>
      </c>
      <c r="D9320" s="335" t="s">
        <v>385</v>
      </c>
      <c r="E9320" s="335" t="s">
        <v>386</v>
      </c>
      <c r="F9320" s="335" t="s">
        <v>805</v>
      </c>
      <c r="G9320" s="179">
        <f t="shared" si="435"/>
        <v>0</v>
      </c>
      <c r="H9320" s="179">
        <f t="shared" si="436"/>
        <v>380.75</v>
      </c>
      <c r="I9320" s="179">
        <f t="shared" si="437"/>
        <v>380.75</v>
      </c>
    </row>
    <row r="9321" spans="1:9" ht="15.75" thickBot="1">
      <c r="A9321" s="398"/>
      <c r="B9321" s="333">
        <v>6.66</v>
      </c>
      <c r="C9321" s="334">
        <v>304.02</v>
      </c>
      <c r="D9321" s="335" t="s">
        <v>385</v>
      </c>
      <c r="E9321" s="335" t="s">
        <v>386</v>
      </c>
      <c r="F9321" s="335" t="s">
        <v>831</v>
      </c>
      <c r="G9321" s="179">
        <f t="shared" si="435"/>
        <v>0</v>
      </c>
      <c r="H9321" s="179">
        <f t="shared" si="436"/>
        <v>304.02</v>
      </c>
      <c r="I9321" s="179">
        <f t="shared" si="437"/>
        <v>304.02</v>
      </c>
    </row>
    <row r="9322" spans="1:9" ht="15.75" thickBot="1">
      <c r="A9322" s="398"/>
      <c r="B9322" s="333">
        <v>8.66</v>
      </c>
      <c r="C9322" s="334">
        <v>380.75</v>
      </c>
      <c r="D9322" s="335" t="s">
        <v>385</v>
      </c>
      <c r="E9322" s="335" t="s">
        <v>386</v>
      </c>
      <c r="F9322" s="335" t="s">
        <v>832</v>
      </c>
      <c r="G9322" s="179">
        <f t="shared" si="435"/>
        <v>0</v>
      </c>
      <c r="H9322" s="179">
        <f t="shared" si="436"/>
        <v>380.75</v>
      </c>
      <c r="I9322" s="179">
        <f t="shared" si="437"/>
        <v>380.75</v>
      </c>
    </row>
    <row r="9323" spans="1:9" ht="15.75" thickBot="1">
      <c r="A9323" s="398"/>
      <c r="B9323" s="333">
        <v>7.86</v>
      </c>
      <c r="C9323" s="334">
        <v>345.6</v>
      </c>
      <c r="D9323" s="335" t="s">
        <v>385</v>
      </c>
      <c r="E9323" s="335" t="s">
        <v>386</v>
      </c>
      <c r="F9323" s="335" t="s">
        <v>821</v>
      </c>
      <c r="G9323" s="179">
        <f t="shared" si="435"/>
        <v>0</v>
      </c>
      <c r="H9323" s="179">
        <f t="shared" si="436"/>
        <v>345.6</v>
      </c>
      <c r="I9323" s="179">
        <f t="shared" si="437"/>
        <v>345.6</v>
      </c>
    </row>
    <row r="9324" spans="1:9" ht="15.75" thickBot="1">
      <c r="A9324" s="398"/>
      <c r="B9324" s="333">
        <v>8.26</v>
      </c>
      <c r="C9324" s="334">
        <v>360.95</v>
      </c>
      <c r="D9324" s="335" t="s">
        <v>385</v>
      </c>
      <c r="E9324" s="335" t="s">
        <v>386</v>
      </c>
      <c r="F9324" s="335" t="s">
        <v>833</v>
      </c>
      <c r="G9324" s="179">
        <f t="shared" si="435"/>
        <v>0</v>
      </c>
      <c r="H9324" s="179">
        <f t="shared" si="436"/>
        <v>360.95</v>
      </c>
      <c r="I9324" s="179">
        <f t="shared" si="437"/>
        <v>360.95</v>
      </c>
    </row>
    <row r="9325" spans="1:9" ht="15.75" thickBot="1">
      <c r="A9325" s="398"/>
      <c r="B9325" s="333">
        <v>8.26</v>
      </c>
      <c r="C9325" s="334">
        <v>360.95</v>
      </c>
      <c r="D9325" s="335" t="s">
        <v>385</v>
      </c>
      <c r="E9325" s="335" t="s">
        <v>386</v>
      </c>
      <c r="F9325" s="335" t="s">
        <v>916</v>
      </c>
      <c r="G9325" s="179">
        <f t="shared" si="435"/>
        <v>0</v>
      </c>
      <c r="H9325" s="179">
        <f t="shared" si="436"/>
        <v>360.95</v>
      </c>
      <c r="I9325" s="179">
        <f t="shared" si="437"/>
        <v>360.95</v>
      </c>
    </row>
    <row r="9326" spans="1:9" ht="15.75" thickBot="1">
      <c r="A9326" s="398"/>
      <c r="B9326" s="333">
        <v>0.43</v>
      </c>
      <c r="C9326" s="334">
        <v>21.46</v>
      </c>
      <c r="D9326" s="335" t="s">
        <v>385</v>
      </c>
      <c r="E9326" s="335" t="s">
        <v>386</v>
      </c>
      <c r="F9326" s="335" t="s">
        <v>917</v>
      </c>
      <c r="G9326" s="179">
        <f t="shared" si="435"/>
        <v>0</v>
      </c>
      <c r="H9326" s="179">
        <f t="shared" si="436"/>
        <v>21.46</v>
      </c>
      <c r="I9326" s="179">
        <f t="shared" si="437"/>
        <v>21.46</v>
      </c>
    </row>
    <row r="9327" spans="1:9" ht="15.75" thickBot="1">
      <c r="A9327" s="398"/>
      <c r="B9327" s="333">
        <v>0.4</v>
      </c>
      <c r="C9327" s="334">
        <v>15.35</v>
      </c>
      <c r="D9327" s="335" t="s">
        <v>834</v>
      </c>
      <c r="E9327" s="335" t="s">
        <v>386</v>
      </c>
      <c r="F9327" s="335" t="s">
        <v>829</v>
      </c>
      <c r="G9327" s="179">
        <f t="shared" si="435"/>
        <v>0</v>
      </c>
      <c r="H9327" s="179">
        <f t="shared" si="436"/>
        <v>0</v>
      </c>
      <c r="I9327" s="179">
        <f t="shared" si="437"/>
        <v>0</v>
      </c>
    </row>
    <row r="9328" spans="1:9" ht="15.75" thickBot="1">
      <c r="A9328" s="398"/>
      <c r="B9328" s="333">
        <v>0.4</v>
      </c>
      <c r="C9328" s="334">
        <v>19.8</v>
      </c>
      <c r="D9328" s="335" t="s">
        <v>834</v>
      </c>
      <c r="E9328" s="335" t="s">
        <v>386</v>
      </c>
      <c r="F9328" s="335" t="s">
        <v>916</v>
      </c>
      <c r="G9328" s="179">
        <f t="shared" si="435"/>
        <v>0</v>
      </c>
      <c r="H9328" s="179">
        <f t="shared" si="436"/>
        <v>0</v>
      </c>
      <c r="I9328" s="179">
        <f t="shared" si="437"/>
        <v>0</v>
      </c>
    </row>
    <row r="9329" spans="1:9" ht="15.75" thickBot="1">
      <c r="A9329" s="398"/>
      <c r="B9329" s="333">
        <v>0.4</v>
      </c>
      <c r="C9329" s="334">
        <v>15.04</v>
      </c>
      <c r="D9329" s="335" t="s">
        <v>392</v>
      </c>
      <c r="E9329" s="335" t="s">
        <v>386</v>
      </c>
      <c r="F9329" s="335" t="s">
        <v>817</v>
      </c>
      <c r="G9329" s="179">
        <f t="shared" si="435"/>
        <v>0</v>
      </c>
      <c r="H9329" s="179">
        <f t="shared" si="436"/>
        <v>0</v>
      </c>
      <c r="I9329" s="179">
        <f t="shared" si="437"/>
        <v>0</v>
      </c>
    </row>
    <row r="9330" spans="1:9" ht="15.75" thickBot="1">
      <c r="A9330" s="398"/>
      <c r="B9330" s="333">
        <v>0.4</v>
      </c>
      <c r="C9330" s="334">
        <v>15.04</v>
      </c>
      <c r="D9330" s="335" t="s">
        <v>392</v>
      </c>
      <c r="E9330" s="335" t="s">
        <v>386</v>
      </c>
      <c r="F9330" s="335" t="s">
        <v>822</v>
      </c>
      <c r="G9330" s="179">
        <f t="shared" si="435"/>
        <v>0</v>
      </c>
      <c r="H9330" s="179">
        <f t="shared" si="436"/>
        <v>0</v>
      </c>
      <c r="I9330" s="179">
        <f t="shared" si="437"/>
        <v>0</v>
      </c>
    </row>
    <row r="9331" spans="1:9" ht="15.75" thickBot="1">
      <c r="A9331" s="399"/>
      <c r="B9331" s="333">
        <v>0.3</v>
      </c>
      <c r="C9331" s="334">
        <v>14.85</v>
      </c>
      <c r="D9331" s="335" t="s">
        <v>392</v>
      </c>
      <c r="E9331" s="335" t="s">
        <v>386</v>
      </c>
      <c r="F9331" s="335" t="s">
        <v>917</v>
      </c>
      <c r="G9331" s="179">
        <f t="shared" si="435"/>
        <v>0</v>
      </c>
      <c r="H9331" s="179">
        <f t="shared" si="436"/>
        <v>0</v>
      </c>
      <c r="I9331" s="179">
        <f t="shared" si="437"/>
        <v>0</v>
      </c>
    </row>
    <row r="9332" spans="1:9" ht="15.75" thickBot="1">
      <c r="A9332" s="336" t="s">
        <v>586</v>
      </c>
      <c r="B9332" s="337">
        <v>617.16999999999996</v>
      </c>
      <c r="C9332" s="338">
        <v>18416.009999999998</v>
      </c>
      <c r="D9332" s="394"/>
      <c r="E9332" s="395"/>
      <c r="F9332" s="396"/>
      <c r="G9332" s="179">
        <f t="shared" si="435"/>
        <v>0</v>
      </c>
      <c r="H9332" s="179">
        <f t="shared" si="436"/>
        <v>0</v>
      </c>
      <c r="I9332" s="179">
        <f t="shared" si="437"/>
        <v>0</v>
      </c>
    </row>
    <row r="9333" spans="1:9" ht="15.75" thickBot="1">
      <c r="A9333" s="397" t="s">
        <v>587</v>
      </c>
      <c r="B9333" s="333">
        <v>0</v>
      </c>
      <c r="C9333" s="334">
        <v>15393.76</v>
      </c>
      <c r="D9333" s="335" t="s">
        <v>588</v>
      </c>
      <c r="E9333" s="335" t="s">
        <v>386</v>
      </c>
      <c r="F9333" s="335" t="s">
        <v>817</v>
      </c>
      <c r="G9333" s="179">
        <f t="shared" si="435"/>
        <v>0</v>
      </c>
      <c r="H9333" s="179">
        <f t="shared" si="436"/>
        <v>0</v>
      </c>
      <c r="I9333" s="179">
        <f t="shared" si="437"/>
        <v>0</v>
      </c>
    </row>
    <row r="9334" spans="1:9" ht="15.75" thickBot="1">
      <c r="A9334" s="398"/>
      <c r="B9334" s="333">
        <v>0</v>
      </c>
      <c r="C9334" s="334">
        <v>15393.76</v>
      </c>
      <c r="D9334" s="335" t="s">
        <v>588</v>
      </c>
      <c r="E9334" s="335" t="s">
        <v>386</v>
      </c>
      <c r="F9334" s="335" t="s">
        <v>823</v>
      </c>
      <c r="G9334" s="179">
        <f t="shared" si="435"/>
        <v>0</v>
      </c>
      <c r="H9334" s="179">
        <f t="shared" si="436"/>
        <v>0</v>
      </c>
      <c r="I9334" s="179">
        <f t="shared" si="437"/>
        <v>0</v>
      </c>
    </row>
    <row r="9335" spans="1:9" ht="15.75" thickBot="1">
      <c r="A9335" s="398"/>
      <c r="B9335" s="333">
        <v>0</v>
      </c>
      <c r="C9335" s="334">
        <v>15393.76</v>
      </c>
      <c r="D9335" s="335" t="s">
        <v>588</v>
      </c>
      <c r="E9335" s="335" t="s">
        <v>386</v>
      </c>
      <c r="F9335" s="335" t="s">
        <v>825</v>
      </c>
      <c r="G9335" s="179">
        <f t="shared" si="435"/>
        <v>0</v>
      </c>
      <c r="H9335" s="179">
        <f t="shared" si="436"/>
        <v>0</v>
      </c>
      <c r="I9335" s="179">
        <f t="shared" si="437"/>
        <v>0</v>
      </c>
    </row>
    <row r="9336" spans="1:9" ht="15.75" thickBot="1">
      <c r="A9336" s="398"/>
      <c r="B9336" s="333">
        <v>0</v>
      </c>
      <c r="C9336" s="334">
        <v>15393.76</v>
      </c>
      <c r="D9336" s="335" t="s">
        <v>588</v>
      </c>
      <c r="E9336" s="335" t="s">
        <v>386</v>
      </c>
      <c r="F9336" s="335" t="s">
        <v>826</v>
      </c>
      <c r="G9336" s="179">
        <f t="shared" si="435"/>
        <v>0</v>
      </c>
      <c r="H9336" s="179">
        <f t="shared" si="436"/>
        <v>0</v>
      </c>
      <c r="I9336" s="179">
        <f t="shared" si="437"/>
        <v>0</v>
      </c>
    </row>
    <row r="9337" spans="1:9" ht="15.75" thickBot="1">
      <c r="A9337" s="398"/>
      <c r="B9337" s="333">
        <v>0</v>
      </c>
      <c r="C9337" s="334">
        <v>15393.76</v>
      </c>
      <c r="D9337" s="335" t="s">
        <v>588</v>
      </c>
      <c r="E9337" s="335" t="s">
        <v>386</v>
      </c>
      <c r="F9337" s="335" t="s">
        <v>828</v>
      </c>
      <c r="G9337" s="179">
        <f t="shared" si="435"/>
        <v>0</v>
      </c>
      <c r="H9337" s="179">
        <f t="shared" si="436"/>
        <v>0</v>
      </c>
      <c r="I9337" s="179">
        <f t="shared" si="437"/>
        <v>0</v>
      </c>
    </row>
    <row r="9338" spans="1:9" ht="15.75" thickBot="1">
      <c r="A9338" s="398"/>
      <c r="B9338" s="333">
        <v>0</v>
      </c>
      <c r="C9338" s="334">
        <v>11244</v>
      </c>
      <c r="D9338" s="335" t="s">
        <v>588</v>
      </c>
      <c r="E9338" s="335" t="s">
        <v>386</v>
      </c>
      <c r="F9338" s="335" t="s">
        <v>830</v>
      </c>
      <c r="G9338" s="179">
        <f t="shared" si="435"/>
        <v>0</v>
      </c>
      <c r="H9338" s="179">
        <f t="shared" si="436"/>
        <v>0</v>
      </c>
      <c r="I9338" s="179">
        <f t="shared" si="437"/>
        <v>0</v>
      </c>
    </row>
    <row r="9339" spans="1:9" ht="15.75" thickBot="1">
      <c r="A9339" s="398"/>
      <c r="B9339" s="333">
        <v>0</v>
      </c>
      <c r="C9339" s="334">
        <v>916.67</v>
      </c>
      <c r="D9339" s="335" t="s">
        <v>390</v>
      </c>
      <c r="E9339" s="335" t="s">
        <v>386</v>
      </c>
      <c r="F9339" s="335" t="s">
        <v>817</v>
      </c>
      <c r="G9339" s="179">
        <f t="shared" si="435"/>
        <v>0</v>
      </c>
      <c r="H9339" s="179">
        <f t="shared" si="436"/>
        <v>0</v>
      </c>
      <c r="I9339" s="179">
        <f t="shared" si="437"/>
        <v>0</v>
      </c>
    </row>
    <row r="9340" spans="1:9" ht="15.75" thickBot="1">
      <c r="A9340" s="398"/>
      <c r="B9340" s="333">
        <v>0</v>
      </c>
      <c r="C9340" s="334">
        <v>-916.67</v>
      </c>
      <c r="D9340" s="335" t="s">
        <v>390</v>
      </c>
      <c r="E9340" s="335" t="s">
        <v>386</v>
      </c>
      <c r="F9340" s="335" t="s">
        <v>823</v>
      </c>
      <c r="G9340" s="179">
        <f t="shared" si="435"/>
        <v>0</v>
      </c>
      <c r="H9340" s="179">
        <f t="shared" si="436"/>
        <v>0</v>
      </c>
      <c r="I9340" s="179">
        <f t="shared" si="437"/>
        <v>0</v>
      </c>
    </row>
    <row r="9341" spans="1:9" ht="15.75" thickBot="1">
      <c r="A9341" s="398"/>
      <c r="B9341" s="333">
        <v>16</v>
      </c>
      <c r="C9341" s="334">
        <v>356.77</v>
      </c>
      <c r="D9341" s="335" t="s">
        <v>391</v>
      </c>
      <c r="E9341" s="335" t="s">
        <v>386</v>
      </c>
      <c r="F9341" s="335" t="s">
        <v>807</v>
      </c>
      <c r="G9341" s="179">
        <f t="shared" si="435"/>
        <v>0</v>
      </c>
      <c r="H9341" s="179">
        <f t="shared" si="436"/>
        <v>0</v>
      </c>
      <c r="I9341" s="179">
        <f t="shared" si="437"/>
        <v>0</v>
      </c>
    </row>
    <row r="9342" spans="1:9" ht="15.75" thickBot="1">
      <c r="A9342" s="398"/>
      <c r="B9342" s="333">
        <v>40</v>
      </c>
      <c r="C9342" s="334">
        <v>2132.86</v>
      </c>
      <c r="D9342" s="335" t="s">
        <v>391</v>
      </c>
      <c r="E9342" s="335" t="s">
        <v>386</v>
      </c>
      <c r="F9342" s="335" t="s">
        <v>817</v>
      </c>
      <c r="G9342" s="179">
        <f t="shared" si="435"/>
        <v>0</v>
      </c>
      <c r="H9342" s="179">
        <f t="shared" si="436"/>
        <v>0</v>
      </c>
      <c r="I9342" s="179">
        <f t="shared" si="437"/>
        <v>0</v>
      </c>
    </row>
    <row r="9343" spans="1:9" ht="15.75" thickBot="1">
      <c r="A9343" s="398"/>
      <c r="B9343" s="333">
        <v>8</v>
      </c>
      <c r="C9343" s="334">
        <v>178.38</v>
      </c>
      <c r="D9343" s="335" t="s">
        <v>391</v>
      </c>
      <c r="E9343" s="335" t="s">
        <v>386</v>
      </c>
      <c r="F9343" s="335" t="s">
        <v>837</v>
      </c>
      <c r="G9343" s="179">
        <f t="shared" si="435"/>
        <v>0</v>
      </c>
      <c r="H9343" s="179">
        <f t="shared" si="436"/>
        <v>0</v>
      </c>
      <c r="I9343" s="179">
        <f t="shared" si="437"/>
        <v>0</v>
      </c>
    </row>
    <row r="9344" spans="1:9" ht="15.75" thickBot="1">
      <c r="A9344" s="398"/>
      <c r="B9344" s="333">
        <v>40</v>
      </c>
      <c r="C9344" s="334">
        <v>2132.86</v>
      </c>
      <c r="D9344" s="335" t="s">
        <v>391</v>
      </c>
      <c r="E9344" s="335" t="s">
        <v>386</v>
      </c>
      <c r="F9344" s="335" t="s">
        <v>818</v>
      </c>
      <c r="G9344" s="179">
        <f t="shared" si="435"/>
        <v>0</v>
      </c>
      <c r="H9344" s="179">
        <f t="shared" si="436"/>
        <v>0</v>
      </c>
      <c r="I9344" s="179">
        <f t="shared" si="437"/>
        <v>0</v>
      </c>
    </row>
    <row r="9345" spans="1:9" ht="15.75" thickBot="1">
      <c r="A9345" s="398"/>
      <c r="B9345" s="333">
        <v>8</v>
      </c>
      <c r="C9345" s="334">
        <v>178.38</v>
      </c>
      <c r="D9345" s="335" t="s">
        <v>391</v>
      </c>
      <c r="E9345" s="335" t="s">
        <v>386</v>
      </c>
      <c r="F9345" s="335" t="s">
        <v>835</v>
      </c>
      <c r="G9345" s="179">
        <f t="shared" si="435"/>
        <v>0</v>
      </c>
      <c r="H9345" s="179">
        <f t="shared" si="436"/>
        <v>0</v>
      </c>
      <c r="I9345" s="179">
        <f t="shared" si="437"/>
        <v>0</v>
      </c>
    </row>
    <row r="9346" spans="1:9" ht="15.75" thickBot="1">
      <c r="A9346" s="398"/>
      <c r="B9346" s="333">
        <v>40</v>
      </c>
      <c r="C9346" s="334">
        <v>2223.23</v>
      </c>
      <c r="D9346" s="335" t="s">
        <v>391</v>
      </c>
      <c r="E9346" s="335" t="s">
        <v>386</v>
      </c>
      <c r="F9346" s="335" t="s">
        <v>819</v>
      </c>
      <c r="G9346" s="179">
        <f t="shared" si="435"/>
        <v>0</v>
      </c>
      <c r="H9346" s="179">
        <f t="shared" si="436"/>
        <v>0</v>
      </c>
      <c r="I9346" s="179">
        <f t="shared" si="437"/>
        <v>0</v>
      </c>
    </row>
    <row r="9347" spans="1:9" ht="15.75" thickBot="1">
      <c r="A9347" s="398"/>
      <c r="B9347" s="333">
        <v>8</v>
      </c>
      <c r="C9347" s="334">
        <v>184.63</v>
      </c>
      <c r="D9347" s="335" t="s">
        <v>391</v>
      </c>
      <c r="E9347" s="335" t="s">
        <v>386</v>
      </c>
      <c r="F9347" s="335" t="s">
        <v>845</v>
      </c>
      <c r="G9347" s="179">
        <f t="shared" si="435"/>
        <v>0</v>
      </c>
      <c r="H9347" s="179">
        <f t="shared" si="436"/>
        <v>0</v>
      </c>
      <c r="I9347" s="179">
        <f t="shared" si="437"/>
        <v>0</v>
      </c>
    </row>
    <row r="9348" spans="1:9" ht="15.75" thickBot="1">
      <c r="A9348" s="398"/>
      <c r="B9348" s="333">
        <v>40</v>
      </c>
      <c r="C9348" s="334">
        <v>2223.23</v>
      </c>
      <c r="D9348" s="335" t="s">
        <v>391</v>
      </c>
      <c r="E9348" s="335" t="s">
        <v>386</v>
      </c>
      <c r="F9348" s="335" t="s">
        <v>820</v>
      </c>
      <c r="G9348" s="179">
        <f t="shared" si="435"/>
        <v>0</v>
      </c>
      <c r="H9348" s="179">
        <f t="shared" si="436"/>
        <v>0</v>
      </c>
      <c r="I9348" s="179">
        <f t="shared" si="437"/>
        <v>0</v>
      </c>
    </row>
    <row r="9349" spans="1:9" ht="15.75" thickBot="1">
      <c r="A9349" s="398"/>
      <c r="B9349" s="333">
        <v>8</v>
      </c>
      <c r="C9349" s="334">
        <v>184.63</v>
      </c>
      <c r="D9349" s="335" t="s">
        <v>391</v>
      </c>
      <c r="E9349" s="335" t="s">
        <v>386</v>
      </c>
      <c r="F9349" s="335" t="s">
        <v>881</v>
      </c>
      <c r="G9349" s="179">
        <f t="shared" ref="G9349:G9412" si="438">IF(D9349="REG",C9349,0)</f>
        <v>0</v>
      </c>
      <c r="H9349" s="179">
        <f t="shared" ref="H9349:H9412" si="439">IF(D9349="SAL",C9349,0)</f>
        <v>0</v>
      </c>
      <c r="I9349" s="179">
        <f t="shared" ref="I9349:I9412" si="440">+G9349+H9349</f>
        <v>0</v>
      </c>
    </row>
    <row r="9350" spans="1:9" ht="15.75" thickBot="1">
      <c r="A9350" s="398"/>
      <c r="B9350" s="333">
        <v>8</v>
      </c>
      <c r="C9350" s="334">
        <v>148.08000000000001</v>
      </c>
      <c r="D9350" s="335" t="s">
        <v>391</v>
      </c>
      <c r="E9350" s="335" t="s">
        <v>386</v>
      </c>
      <c r="F9350" s="335" t="s">
        <v>863</v>
      </c>
      <c r="G9350" s="179">
        <f t="shared" si="438"/>
        <v>0</v>
      </c>
      <c r="H9350" s="179">
        <f t="shared" si="439"/>
        <v>0</v>
      </c>
      <c r="I9350" s="179">
        <f t="shared" si="440"/>
        <v>0</v>
      </c>
    </row>
    <row r="9351" spans="1:9" ht="15.75" thickBot="1">
      <c r="A9351" s="398"/>
      <c r="B9351" s="333">
        <v>48</v>
      </c>
      <c r="C9351" s="334">
        <v>2554.1799999999998</v>
      </c>
      <c r="D9351" s="335" t="s">
        <v>391</v>
      </c>
      <c r="E9351" s="335" t="s">
        <v>386</v>
      </c>
      <c r="F9351" s="335" t="s">
        <v>821</v>
      </c>
      <c r="G9351" s="179">
        <f t="shared" si="438"/>
        <v>0</v>
      </c>
      <c r="H9351" s="179">
        <f t="shared" si="439"/>
        <v>0</v>
      </c>
      <c r="I9351" s="179">
        <f t="shared" si="440"/>
        <v>0</v>
      </c>
    </row>
    <row r="9352" spans="1:9" ht="15.75" thickBot="1">
      <c r="A9352" s="398"/>
      <c r="B9352" s="333">
        <v>80</v>
      </c>
      <c r="C9352" s="334">
        <v>4228.9799999999996</v>
      </c>
      <c r="D9352" s="335" t="s">
        <v>391</v>
      </c>
      <c r="E9352" s="335" t="s">
        <v>386</v>
      </c>
      <c r="F9352" s="335" t="s">
        <v>919</v>
      </c>
      <c r="G9352" s="179">
        <f t="shared" si="438"/>
        <v>0</v>
      </c>
      <c r="H9352" s="179">
        <f t="shared" si="439"/>
        <v>0</v>
      </c>
      <c r="I9352" s="179">
        <f t="shared" si="440"/>
        <v>0</v>
      </c>
    </row>
    <row r="9353" spans="1:9" ht="15.75" thickBot="1">
      <c r="A9353" s="398"/>
      <c r="B9353" s="333">
        <v>16</v>
      </c>
      <c r="C9353" s="334">
        <v>304.95999999999998</v>
      </c>
      <c r="D9353" s="335" t="s">
        <v>391</v>
      </c>
      <c r="E9353" s="335" t="s">
        <v>386</v>
      </c>
      <c r="F9353" s="335" t="s">
        <v>838</v>
      </c>
      <c r="G9353" s="179">
        <f t="shared" si="438"/>
        <v>0</v>
      </c>
      <c r="H9353" s="179">
        <f t="shared" si="439"/>
        <v>0</v>
      </c>
      <c r="I9353" s="179">
        <f t="shared" si="440"/>
        <v>0</v>
      </c>
    </row>
    <row r="9354" spans="1:9" ht="15.75" thickBot="1">
      <c r="A9354" s="398"/>
      <c r="B9354" s="333">
        <v>96</v>
      </c>
      <c r="C9354" s="334">
        <v>4533.9399999999996</v>
      </c>
      <c r="D9354" s="335" t="s">
        <v>391</v>
      </c>
      <c r="E9354" s="335" t="s">
        <v>386</v>
      </c>
      <c r="F9354" s="335" t="s">
        <v>858</v>
      </c>
      <c r="G9354" s="179">
        <f t="shared" si="438"/>
        <v>0</v>
      </c>
      <c r="H9354" s="179">
        <f t="shared" si="439"/>
        <v>0</v>
      </c>
      <c r="I9354" s="179">
        <f t="shared" si="440"/>
        <v>0</v>
      </c>
    </row>
    <row r="9355" spans="1:9" ht="15.75" thickBot="1">
      <c r="A9355" s="398"/>
      <c r="B9355" s="333">
        <v>4</v>
      </c>
      <c r="C9355" s="334">
        <v>138.47</v>
      </c>
      <c r="D9355" s="335" t="s">
        <v>387</v>
      </c>
      <c r="E9355" s="335" t="s">
        <v>386</v>
      </c>
      <c r="F9355" s="335" t="s">
        <v>802</v>
      </c>
      <c r="G9355" s="179">
        <f t="shared" si="438"/>
        <v>0</v>
      </c>
      <c r="H9355" s="179">
        <f t="shared" si="439"/>
        <v>0</v>
      </c>
      <c r="I9355" s="179">
        <f t="shared" si="440"/>
        <v>0</v>
      </c>
    </row>
    <row r="9356" spans="1:9" ht="15.75" thickBot="1">
      <c r="A9356" s="398"/>
      <c r="B9356" s="333">
        <v>17</v>
      </c>
      <c r="C9356" s="334">
        <v>588.5</v>
      </c>
      <c r="D9356" s="335" t="s">
        <v>387</v>
      </c>
      <c r="E9356" s="335" t="s">
        <v>386</v>
      </c>
      <c r="F9356" s="335" t="s">
        <v>843</v>
      </c>
      <c r="G9356" s="179">
        <f t="shared" si="438"/>
        <v>0</v>
      </c>
      <c r="H9356" s="179">
        <f t="shared" si="439"/>
        <v>0</v>
      </c>
      <c r="I9356" s="179">
        <f t="shared" si="440"/>
        <v>0</v>
      </c>
    </row>
    <row r="9357" spans="1:9" ht="15.75" thickBot="1">
      <c r="A9357" s="398"/>
      <c r="B9357" s="333">
        <v>44.5</v>
      </c>
      <c r="C9357" s="334">
        <v>1706.76</v>
      </c>
      <c r="D9357" s="335" t="s">
        <v>387</v>
      </c>
      <c r="E9357" s="335" t="s">
        <v>386</v>
      </c>
      <c r="F9357" s="335" t="s">
        <v>830</v>
      </c>
      <c r="G9357" s="179">
        <f t="shared" si="438"/>
        <v>0</v>
      </c>
      <c r="H9357" s="179">
        <f t="shared" si="439"/>
        <v>0</v>
      </c>
      <c r="I9357" s="179">
        <f t="shared" si="440"/>
        <v>0</v>
      </c>
    </row>
    <row r="9358" spans="1:9" ht="15.75" thickBot="1">
      <c r="A9358" s="398"/>
      <c r="B9358" s="333">
        <v>5</v>
      </c>
      <c r="C9358" s="334">
        <v>173.09</v>
      </c>
      <c r="D9358" s="335" t="s">
        <v>387</v>
      </c>
      <c r="E9358" s="335" t="s">
        <v>386</v>
      </c>
      <c r="F9358" s="335" t="s">
        <v>894</v>
      </c>
      <c r="G9358" s="179">
        <f t="shared" si="438"/>
        <v>0</v>
      </c>
      <c r="H9358" s="179">
        <f t="shared" si="439"/>
        <v>0</v>
      </c>
      <c r="I9358" s="179">
        <f t="shared" si="440"/>
        <v>0</v>
      </c>
    </row>
    <row r="9359" spans="1:9" ht="15.75" thickBot="1">
      <c r="A9359" s="398"/>
      <c r="B9359" s="333">
        <v>18</v>
      </c>
      <c r="C9359" s="334">
        <v>623.12</v>
      </c>
      <c r="D9359" s="335" t="s">
        <v>387</v>
      </c>
      <c r="E9359" s="335" t="s">
        <v>386</v>
      </c>
      <c r="F9359" s="335" t="s">
        <v>881</v>
      </c>
      <c r="G9359" s="179">
        <f t="shared" si="438"/>
        <v>0</v>
      </c>
      <c r="H9359" s="179">
        <f t="shared" si="439"/>
        <v>0</v>
      </c>
      <c r="I9359" s="179">
        <f t="shared" si="440"/>
        <v>0</v>
      </c>
    </row>
    <row r="9360" spans="1:9" ht="15.75" thickBot="1">
      <c r="A9360" s="398"/>
      <c r="B9360" s="333">
        <v>18.5</v>
      </c>
      <c r="C9360" s="334">
        <v>1064.49</v>
      </c>
      <c r="D9360" s="335" t="s">
        <v>387</v>
      </c>
      <c r="E9360" s="335" t="s">
        <v>386</v>
      </c>
      <c r="F9360" s="335" t="s">
        <v>805</v>
      </c>
      <c r="G9360" s="179">
        <f t="shared" si="438"/>
        <v>0</v>
      </c>
      <c r="H9360" s="179">
        <f t="shared" si="439"/>
        <v>0</v>
      </c>
      <c r="I9360" s="179">
        <f t="shared" si="440"/>
        <v>0</v>
      </c>
    </row>
    <row r="9361" spans="1:9" ht="15.75" thickBot="1">
      <c r="A9361" s="398"/>
      <c r="B9361" s="333">
        <v>6</v>
      </c>
      <c r="C9361" s="334">
        <v>207.71</v>
      </c>
      <c r="D9361" s="335" t="s">
        <v>387</v>
      </c>
      <c r="E9361" s="335" t="s">
        <v>386</v>
      </c>
      <c r="F9361" s="335" t="s">
        <v>862</v>
      </c>
      <c r="G9361" s="179">
        <f t="shared" si="438"/>
        <v>0</v>
      </c>
      <c r="H9361" s="179">
        <f t="shared" si="439"/>
        <v>0</v>
      </c>
      <c r="I9361" s="179">
        <f t="shared" si="440"/>
        <v>0</v>
      </c>
    </row>
    <row r="9362" spans="1:9" ht="15.75" thickBot="1">
      <c r="A9362" s="398"/>
      <c r="B9362" s="333">
        <v>97.5</v>
      </c>
      <c r="C9362" s="334">
        <v>4242.93</v>
      </c>
      <c r="D9362" s="335" t="s">
        <v>387</v>
      </c>
      <c r="E9362" s="335" t="s">
        <v>386</v>
      </c>
      <c r="F9362" s="335" t="s">
        <v>831</v>
      </c>
      <c r="G9362" s="179">
        <f t="shared" si="438"/>
        <v>0</v>
      </c>
      <c r="H9362" s="179">
        <f t="shared" si="439"/>
        <v>0</v>
      </c>
      <c r="I9362" s="179">
        <f t="shared" si="440"/>
        <v>0</v>
      </c>
    </row>
    <row r="9363" spans="1:9" ht="15.75" thickBot="1">
      <c r="A9363" s="398"/>
      <c r="B9363" s="333">
        <v>3.75</v>
      </c>
      <c r="C9363" s="334">
        <v>104.12</v>
      </c>
      <c r="D9363" s="335" t="s">
        <v>387</v>
      </c>
      <c r="E9363" s="335" t="s">
        <v>386</v>
      </c>
      <c r="F9363" s="335" t="s">
        <v>864</v>
      </c>
      <c r="G9363" s="179">
        <f t="shared" si="438"/>
        <v>0</v>
      </c>
      <c r="H9363" s="179">
        <f t="shared" si="439"/>
        <v>0</v>
      </c>
      <c r="I9363" s="179">
        <f t="shared" si="440"/>
        <v>0</v>
      </c>
    </row>
    <row r="9364" spans="1:9" ht="15.75" thickBot="1">
      <c r="A9364" s="398"/>
      <c r="B9364" s="333">
        <v>19.5</v>
      </c>
      <c r="C9364" s="334">
        <v>708.77</v>
      </c>
      <c r="D9364" s="335" t="s">
        <v>387</v>
      </c>
      <c r="E9364" s="335" t="s">
        <v>386</v>
      </c>
      <c r="F9364" s="335" t="s">
        <v>858</v>
      </c>
      <c r="G9364" s="179">
        <f t="shared" si="438"/>
        <v>0</v>
      </c>
      <c r="H9364" s="179">
        <f t="shared" si="439"/>
        <v>0</v>
      </c>
      <c r="I9364" s="179">
        <f t="shared" si="440"/>
        <v>0</v>
      </c>
    </row>
    <row r="9365" spans="1:9" ht="15.75" thickBot="1">
      <c r="A9365" s="398"/>
      <c r="B9365" s="333">
        <v>56</v>
      </c>
      <c r="C9365" s="334">
        <v>1248.69</v>
      </c>
      <c r="D9365" s="335" t="s">
        <v>384</v>
      </c>
      <c r="E9365" s="335" t="s">
        <v>386</v>
      </c>
      <c r="F9365" s="335" t="s">
        <v>807</v>
      </c>
      <c r="G9365" s="179">
        <f t="shared" si="438"/>
        <v>1248.69</v>
      </c>
      <c r="H9365" s="179">
        <f t="shared" si="439"/>
        <v>0</v>
      </c>
      <c r="I9365" s="179">
        <f t="shared" si="440"/>
        <v>1248.69</v>
      </c>
    </row>
    <row r="9366" spans="1:9" ht="15.75" thickBot="1">
      <c r="A9366" s="398"/>
      <c r="B9366" s="333">
        <v>72</v>
      </c>
      <c r="C9366" s="334">
        <v>1605.46</v>
      </c>
      <c r="D9366" s="335" t="s">
        <v>384</v>
      </c>
      <c r="E9366" s="335" t="s">
        <v>386</v>
      </c>
      <c r="F9366" s="335" t="s">
        <v>837</v>
      </c>
      <c r="G9366" s="179">
        <f t="shared" si="438"/>
        <v>1605.46</v>
      </c>
      <c r="H9366" s="179">
        <f t="shared" si="439"/>
        <v>0</v>
      </c>
      <c r="I9366" s="179">
        <f t="shared" si="440"/>
        <v>1605.46</v>
      </c>
    </row>
    <row r="9367" spans="1:9" ht="15.75" thickBot="1">
      <c r="A9367" s="398"/>
      <c r="B9367" s="333">
        <v>68.5</v>
      </c>
      <c r="C9367" s="334">
        <v>1527.41</v>
      </c>
      <c r="D9367" s="335" t="s">
        <v>384</v>
      </c>
      <c r="E9367" s="335" t="s">
        <v>386</v>
      </c>
      <c r="F9367" s="335" t="s">
        <v>811</v>
      </c>
      <c r="G9367" s="179">
        <f t="shared" si="438"/>
        <v>1527.41</v>
      </c>
      <c r="H9367" s="179">
        <f t="shared" si="439"/>
        <v>0</v>
      </c>
      <c r="I9367" s="179">
        <f t="shared" si="440"/>
        <v>1527.41</v>
      </c>
    </row>
    <row r="9368" spans="1:9" ht="15.75" thickBot="1">
      <c r="A9368" s="398"/>
      <c r="B9368" s="333">
        <v>78</v>
      </c>
      <c r="C9368" s="334">
        <v>1739.24</v>
      </c>
      <c r="D9368" s="335" t="s">
        <v>384</v>
      </c>
      <c r="E9368" s="335" t="s">
        <v>386</v>
      </c>
      <c r="F9368" s="335" t="s">
        <v>813</v>
      </c>
      <c r="G9368" s="179">
        <f t="shared" si="438"/>
        <v>1739.24</v>
      </c>
      <c r="H9368" s="179">
        <f t="shared" si="439"/>
        <v>0</v>
      </c>
      <c r="I9368" s="179">
        <f t="shared" si="440"/>
        <v>1739.24</v>
      </c>
    </row>
    <row r="9369" spans="1:9" ht="15.75" thickBot="1">
      <c r="A9369" s="398"/>
      <c r="B9369" s="333">
        <v>80</v>
      </c>
      <c r="C9369" s="334">
        <v>1783.84</v>
      </c>
      <c r="D9369" s="335" t="s">
        <v>384</v>
      </c>
      <c r="E9369" s="335" t="s">
        <v>386</v>
      </c>
      <c r="F9369" s="335" t="s">
        <v>808</v>
      </c>
      <c r="G9369" s="179">
        <f t="shared" si="438"/>
        <v>1783.84</v>
      </c>
      <c r="H9369" s="179">
        <f t="shared" si="439"/>
        <v>0</v>
      </c>
      <c r="I9369" s="179">
        <f t="shared" si="440"/>
        <v>1783.84</v>
      </c>
    </row>
    <row r="9370" spans="1:9" ht="15.75" thickBot="1">
      <c r="A9370" s="398"/>
      <c r="B9370" s="333">
        <v>76</v>
      </c>
      <c r="C9370" s="334">
        <v>1694.65</v>
      </c>
      <c r="D9370" s="335" t="s">
        <v>384</v>
      </c>
      <c r="E9370" s="335" t="s">
        <v>386</v>
      </c>
      <c r="F9370" s="335" t="s">
        <v>809</v>
      </c>
      <c r="G9370" s="179">
        <f t="shared" si="438"/>
        <v>1694.65</v>
      </c>
      <c r="H9370" s="179">
        <f t="shared" si="439"/>
        <v>0</v>
      </c>
      <c r="I9370" s="179">
        <f t="shared" si="440"/>
        <v>1694.65</v>
      </c>
    </row>
    <row r="9371" spans="1:9" ht="15.75" thickBot="1">
      <c r="A9371" s="398"/>
      <c r="B9371" s="333">
        <v>64</v>
      </c>
      <c r="C9371" s="334">
        <v>1427.07</v>
      </c>
      <c r="D9371" s="335" t="s">
        <v>384</v>
      </c>
      <c r="E9371" s="335" t="s">
        <v>386</v>
      </c>
      <c r="F9371" s="335" t="s">
        <v>810</v>
      </c>
      <c r="G9371" s="179">
        <f t="shared" si="438"/>
        <v>1427.07</v>
      </c>
      <c r="H9371" s="179">
        <f t="shared" si="439"/>
        <v>0</v>
      </c>
      <c r="I9371" s="179">
        <f t="shared" si="440"/>
        <v>1427.07</v>
      </c>
    </row>
    <row r="9372" spans="1:9" ht="15.75" thickBot="1">
      <c r="A9372" s="398"/>
      <c r="B9372" s="333">
        <v>69</v>
      </c>
      <c r="C9372" s="334">
        <v>1538.56</v>
      </c>
      <c r="D9372" s="335" t="s">
        <v>384</v>
      </c>
      <c r="E9372" s="335" t="s">
        <v>386</v>
      </c>
      <c r="F9372" s="335" t="s">
        <v>835</v>
      </c>
      <c r="G9372" s="179">
        <f t="shared" si="438"/>
        <v>1538.56</v>
      </c>
      <c r="H9372" s="179">
        <f t="shared" si="439"/>
        <v>0</v>
      </c>
      <c r="I9372" s="179">
        <f t="shared" si="440"/>
        <v>1538.56</v>
      </c>
    </row>
    <row r="9373" spans="1:9" ht="15.75" thickBot="1">
      <c r="A9373" s="398"/>
      <c r="B9373" s="333">
        <v>72</v>
      </c>
      <c r="C9373" s="334">
        <v>1661.64</v>
      </c>
      <c r="D9373" s="335" t="s">
        <v>384</v>
      </c>
      <c r="E9373" s="335" t="s">
        <v>386</v>
      </c>
      <c r="F9373" s="335" t="s">
        <v>802</v>
      </c>
      <c r="G9373" s="179">
        <f t="shared" si="438"/>
        <v>1661.64</v>
      </c>
      <c r="H9373" s="179">
        <f t="shared" si="439"/>
        <v>0</v>
      </c>
      <c r="I9373" s="179">
        <f t="shared" si="440"/>
        <v>1661.64</v>
      </c>
    </row>
    <row r="9374" spans="1:9" ht="15.75" thickBot="1">
      <c r="A9374" s="398"/>
      <c r="B9374" s="333">
        <v>80</v>
      </c>
      <c r="C9374" s="334">
        <v>1846.27</v>
      </c>
      <c r="D9374" s="335" t="s">
        <v>384</v>
      </c>
      <c r="E9374" s="335" t="s">
        <v>386</v>
      </c>
      <c r="F9374" s="335" t="s">
        <v>803</v>
      </c>
      <c r="G9374" s="179">
        <f t="shared" si="438"/>
        <v>1846.27</v>
      </c>
      <c r="H9374" s="179">
        <f t="shared" si="439"/>
        <v>0</v>
      </c>
      <c r="I9374" s="179">
        <f t="shared" si="440"/>
        <v>1846.27</v>
      </c>
    </row>
    <row r="9375" spans="1:9" ht="15.75" thickBot="1">
      <c r="A9375" s="398"/>
      <c r="B9375" s="333">
        <v>77</v>
      </c>
      <c r="C9375" s="334">
        <v>1777.04</v>
      </c>
      <c r="D9375" s="335" t="s">
        <v>384</v>
      </c>
      <c r="E9375" s="335" t="s">
        <v>386</v>
      </c>
      <c r="F9375" s="335" t="s">
        <v>804</v>
      </c>
      <c r="G9375" s="179">
        <f t="shared" si="438"/>
        <v>1777.04</v>
      </c>
      <c r="H9375" s="179">
        <f t="shared" si="439"/>
        <v>0</v>
      </c>
      <c r="I9375" s="179">
        <f t="shared" si="440"/>
        <v>1777.04</v>
      </c>
    </row>
    <row r="9376" spans="1:9" ht="15.75" thickBot="1">
      <c r="A9376" s="398"/>
      <c r="B9376" s="333">
        <v>72</v>
      </c>
      <c r="C9376" s="334">
        <v>1544.62</v>
      </c>
      <c r="D9376" s="335" t="s">
        <v>384</v>
      </c>
      <c r="E9376" s="335" t="s">
        <v>386</v>
      </c>
      <c r="F9376" s="335" t="s">
        <v>845</v>
      </c>
      <c r="G9376" s="179">
        <f t="shared" si="438"/>
        <v>1544.62</v>
      </c>
      <c r="H9376" s="179">
        <f t="shared" si="439"/>
        <v>0</v>
      </c>
      <c r="I9376" s="179">
        <f t="shared" si="440"/>
        <v>1544.62</v>
      </c>
    </row>
    <row r="9377" spans="1:9" ht="15.75" thickBot="1">
      <c r="A9377" s="398"/>
      <c r="B9377" s="333">
        <v>144</v>
      </c>
      <c r="C9377" s="334">
        <v>2387.0700000000002</v>
      </c>
      <c r="D9377" s="335" t="s">
        <v>384</v>
      </c>
      <c r="E9377" s="335" t="s">
        <v>386</v>
      </c>
      <c r="F9377" s="335" t="s">
        <v>843</v>
      </c>
      <c r="G9377" s="179">
        <f t="shared" si="438"/>
        <v>2387.0700000000002</v>
      </c>
      <c r="H9377" s="179">
        <f t="shared" si="439"/>
        <v>0</v>
      </c>
      <c r="I9377" s="179">
        <f t="shared" si="440"/>
        <v>2387.0700000000002</v>
      </c>
    </row>
    <row r="9378" spans="1:9" ht="15.75" thickBot="1">
      <c r="A9378" s="398"/>
      <c r="B9378" s="333">
        <v>126</v>
      </c>
      <c r="C9378" s="334">
        <v>2205.7199999999998</v>
      </c>
      <c r="D9378" s="335" t="s">
        <v>384</v>
      </c>
      <c r="E9378" s="335" t="s">
        <v>386</v>
      </c>
      <c r="F9378" s="335" t="s">
        <v>894</v>
      </c>
      <c r="G9378" s="179">
        <f t="shared" si="438"/>
        <v>2205.7199999999998</v>
      </c>
      <c r="H9378" s="179">
        <f t="shared" si="439"/>
        <v>0</v>
      </c>
      <c r="I9378" s="179">
        <f t="shared" si="440"/>
        <v>2205.7199999999998</v>
      </c>
    </row>
    <row r="9379" spans="1:9" ht="15.75" thickBot="1">
      <c r="A9379" s="398"/>
      <c r="B9379" s="333">
        <v>127</v>
      </c>
      <c r="C9379" s="334">
        <v>2126.39</v>
      </c>
      <c r="D9379" s="335" t="s">
        <v>384</v>
      </c>
      <c r="E9379" s="335" t="s">
        <v>386</v>
      </c>
      <c r="F9379" s="335" t="s">
        <v>881</v>
      </c>
      <c r="G9379" s="179">
        <f t="shared" si="438"/>
        <v>2126.39</v>
      </c>
      <c r="H9379" s="179">
        <f t="shared" si="439"/>
        <v>0</v>
      </c>
      <c r="I9379" s="179">
        <f t="shared" si="440"/>
        <v>2126.39</v>
      </c>
    </row>
    <row r="9380" spans="1:9" ht="15.75" thickBot="1">
      <c r="A9380" s="398"/>
      <c r="B9380" s="333">
        <v>78</v>
      </c>
      <c r="C9380" s="334">
        <v>1800.12</v>
      </c>
      <c r="D9380" s="335" t="s">
        <v>384</v>
      </c>
      <c r="E9380" s="335" t="s">
        <v>386</v>
      </c>
      <c r="F9380" s="335" t="s">
        <v>805</v>
      </c>
      <c r="G9380" s="179">
        <f t="shared" si="438"/>
        <v>1800.12</v>
      </c>
      <c r="H9380" s="179">
        <f t="shared" si="439"/>
        <v>0</v>
      </c>
      <c r="I9380" s="179">
        <f t="shared" si="440"/>
        <v>1800.12</v>
      </c>
    </row>
    <row r="9381" spans="1:9" ht="15.75" thickBot="1">
      <c r="A9381" s="398"/>
      <c r="B9381" s="333">
        <v>83</v>
      </c>
      <c r="C9381" s="334">
        <v>1052.43</v>
      </c>
      <c r="D9381" s="335" t="s">
        <v>384</v>
      </c>
      <c r="E9381" s="335" t="s">
        <v>386</v>
      </c>
      <c r="F9381" s="335" t="s">
        <v>862</v>
      </c>
      <c r="G9381" s="179">
        <f t="shared" si="438"/>
        <v>1052.43</v>
      </c>
      <c r="H9381" s="179">
        <f t="shared" si="439"/>
        <v>0</v>
      </c>
      <c r="I9381" s="179">
        <f t="shared" si="440"/>
        <v>1052.43</v>
      </c>
    </row>
    <row r="9382" spans="1:9" ht="15.75" thickBot="1">
      <c r="A9382" s="398"/>
      <c r="B9382" s="333">
        <v>110</v>
      </c>
      <c r="C9382" s="334">
        <v>1734.3</v>
      </c>
      <c r="D9382" s="335" t="s">
        <v>384</v>
      </c>
      <c r="E9382" s="335" t="s">
        <v>386</v>
      </c>
      <c r="F9382" s="335" t="s">
        <v>816</v>
      </c>
      <c r="G9382" s="179">
        <f t="shared" si="438"/>
        <v>1734.3</v>
      </c>
      <c r="H9382" s="179">
        <f t="shared" si="439"/>
        <v>0</v>
      </c>
      <c r="I9382" s="179">
        <f t="shared" si="440"/>
        <v>1734.3</v>
      </c>
    </row>
    <row r="9383" spans="1:9" ht="15.75" thickBot="1">
      <c r="A9383" s="398"/>
      <c r="B9383" s="333">
        <v>72</v>
      </c>
      <c r="C9383" s="334">
        <v>1332.72</v>
      </c>
      <c r="D9383" s="335" t="s">
        <v>384</v>
      </c>
      <c r="E9383" s="335" t="s">
        <v>386</v>
      </c>
      <c r="F9383" s="335" t="s">
        <v>863</v>
      </c>
      <c r="G9383" s="179">
        <f t="shared" si="438"/>
        <v>1332.72</v>
      </c>
      <c r="H9383" s="179">
        <f t="shared" si="439"/>
        <v>0</v>
      </c>
      <c r="I9383" s="179">
        <f t="shared" si="440"/>
        <v>1332.72</v>
      </c>
    </row>
    <row r="9384" spans="1:9" ht="15.75" thickBot="1">
      <c r="A9384" s="398"/>
      <c r="B9384" s="333">
        <v>80</v>
      </c>
      <c r="C9384" s="334">
        <v>1480.8</v>
      </c>
      <c r="D9384" s="335" t="s">
        <v>384</v>
      </c>
      <c r="E9384" s="335" t="s">
        <v>386</v>
      </c>
      <c r="F9384" s="335" t="s">
        <v>864</v>
      </c>
      <c r="G9384" s="179">
        <f t="shared" si="438"/>
        <v>1480.8</v>
      </c>
      <c r="H9384" s="179">
        <f t="shared" si="439"/>
        <v>0</v>
      </c>
      <c r="I9384" s="179">
        <f t="shared" si="440"/>
        <v>1480.8</v>
      </c>
    </row>
    <row r="9385" spans="1:9" ht="15.75" thickBot="1">
      <c r="A9385" s="398"/>
      <c r="B9385" s="333">
        <v>80</v>
      </c>
      <c r="C9385" s="334">
        <v>1480.8</v>
      </c>
      <c r="D9385" s="335" t="s">
        <v>384</v>
      </c>
      <c r="E9385" s="335" t="s">
        <v>386</v>
      </c>
      <c r="F9385" s="335" t="s">
        <v>841</v>
      </c>
      <c r="G9385" s="179">
        <f t="shared" si="438"/>
        <v>1480.8</v>
      </c>
      <c r="H9385" s="179">
        <f t="shared" si="439"/>
        <v>0</v>
      </c>
      <c r="I9385" s="179">
        <f t="shared" si="440"/>
        <v>1480.8</v>
      </c>
    </row>
    <row r="9386" spans="1:9" ht="15.75" thickBot="1">
      <c r="A9386" s="398"/>
      <c r="B9386" s="333">
        <v>80</v>
      </c>
      <c r="C9386" s="334">
        <v>1480.8</v>
      </c>
      <c r="D9386" s="335" t="s">
        <v>384</v>
      </c>
      <c r="E9386" s="335" t="s">
        <v>386</v>
      </c>
      <c r="F9386" s="335" t="s">
        <v>856</v>
      </c>
      <c r="G9386" s="179">
        <f t="shared" si="438"/>
        <v>1480.8</v>
      </c>
      <c r="H9386" s="179">
        <f t="shared" si="439"/>
        <v>0</v>
      </c>
      <c r="I9386" s="179">
        <f t="shared" si="440"/>
        <v>1480.8</v>
      </c>
    </row>
    <row r="9387" spans="1:9" ht="15.75" thickBot="1">
      <c r="A9387" s="398"/>
      <c r="B9387" s="333">
        <v>80</v>
      </c>
      <c r="C9387" s="334">
        <v>1480.8</v>
      </c>
      <c r="D9387" s="335" t="s">
        <v>384</v>
      </c>
      <c r="E9387" s="335" t="s">
        <v>386</v>
      </c>
      <c r="F9387" s="335" t="s">
        <v>867</v>
      </c>
      <c r="G9387" s="179">
        <f t="shared" si="438"/>
        <v>1480.8</v>
      </c>
      <c r="H9387" s="179">
        <f t="shared" si="439"/>
        <v>0</v>
      </c>
      <c r="I9387" s="179">
        <f t="shared" si="440"/>
        <v>1480.8</v>
      </c>
    </row>
    <row r="9388" spans="1:9" ht="15.75" thickBot="1">
      <c r="A9388" s="398"/>
      <c r="B9388" s="333">
        <v>80</v>
      </c>
      <c r="C9388" s="334">
        <v>1480.8</v>
      </c>
      <c r="D9388" s="335" t="s">
        <v>384</v>
      </c>
      <c r="E9388" s="335" t="s">
        <v>386</v>
      </c>
      <c r="F9388" s="335" t="s">
        <v>868</v>
      </c>
      <c r="G9388" s="179">
        <f t="shared" si="438"/>
        <v>1480.8</v>
      </c>
      <c r="H9388" s="179">
        <f t="shared" si="439"/>
        <v>0</v>
      </c>
      <c r="I9388" s="179">
        <f t="shared" si="440"/>
        <v>1480.8</v>
      </c>
    </row>
    <row r="9389" spans="1:9" ht="15.75" thickBot="1">
      <c r="A9389" s="398"/>
      <c r="B9389" s="333">
        <v>56</v>
      </c>
      <c r="C9389" s="334">
        <v>1067.3599999999999</v>
      </c>
      <c r="D9389" s="335" t="s">
        <v>384</v>
      </c>
      <c r="E9389" s="335" t="s">
        <v>386</v>
      </c>
      <c r="F9389" s="335" t="s">
        <v>838</v>
      </c>
      <c r="G9389" s="179">
        <f t="shared" si="438"/>
        <v>1067.3599999999999</v>
      </c>
      <c r="H9389" s="179">
        <f t="shared" si="439"/>
        <v>0</v>
      </c>
      <c r="I9389" s="179">
        <f t="shared" si="440"/>
        <v>1067.3599999999999</v>
      </c>
    </row>
    <row r="9390" spans="1:9" ht="15.75" thickBot="1">
      <c r="A9390" s="398"/>
      <c r="B9390" s="333">
        <v>80</v>
      </c>
      <c r="C9390" s="334">
        <v>1524.8</v>
      </c>
      <c r="D9390" s="335" t="s">
        <v>384</v>
      </c>
      <c r="E9390" s="335" t="s">
        <v>386</v>
      </c>
      <c r="F9390" s="335" t="s">
        <v>872</v>
      </c>
      <c r="G9390" s="179">
        <f t="shared" si="438"/>
        <v>1524.8</v>
      </c>
      <c r="H9390" s="179">
        <f t="shared" si="439"/>
        <v>0</v>
      </c>
      <c r="I9390" s="179">
        <f t="shared" si="440"/>
        <v>1524.8</v>
      </c>
    </row>
    <row r="9391" spans="1:9" ht="15.75" thickBot="1">
      <c r="A9391" s="398"/>
      <c r="B9391" s="333">
        <v>64</v>
      </c>
      <c r="C9391" s="334">
        <v>1219.8399999999999</v>
      </c>
      <c r="D9391" s="335" t="s">
        <v>384</v>
      </c>
      <c r="E9391" s="335" t="s">
        <v>386</v>
      </c>
      <c r="F9391" s="335" t="s">
        <v>858</v>
      </c>
      <c r="G9391" s="179">
        <f t="shared" si="438"/>
        <v>1219.8399999999999</v>
      </c>
      <c r="H9391" s="179">
        <f t="shared" si="439"/>
        <v>0</v>
      </c>
      <c r="I9391" s="179">
        <f t="shared" si="440"/>
        <v>1219.8399999999999</v>
      </c>
    </row>
    <row r="9392" spans="1:9" ht="15.75" thickBot="1">
      <c r="A9392" s="398"/>
      <c r="B9392" s="333">
        <v>393.35</v>
      </c>
      <c r="C9392" s="334">
        <v>20974</v>
      </c>
      <c r="D9392" s="335" t="s">
        <v>385</v>
      </c>
      <c r="E9392" s="335" t="s">
        <v>386</v>
      </c>
      <c r="F9392" s="335" t="s">
        <v>817</v>
      </c>
      <c r="G9392" s="179">
        <f t="shared" si="438"/>
        <v>0</v>
      </c>
      <c r="H9392" s="179">
        <f t="shared" si="439"/>
        <v>20974</v>
      </c>
      <c r="I9392" s="179">
        <f t="shared" si="440"/>
        <v>20974</v>
      </c>
    </row>
    <row r="9393" spans="1:9" ht="15.75" thickBot="1">
      <c r="A9393" s="398"/>
      <c r="B9393" s="333">
        <v>433.35</v>
      </c>
      <c r="C9393" s="334">
        <v>23106.86</v>
      </c>
      <c r="D9393" s="335" t="s">
        <v>385</v>
      </c>
      <c r="E9393" s="335" t="s">
        <v>386</v>
      </c>
      <c r="F9393" s="335" t="s">
        <v>822</v>
      </c>
      <c r="G9393" s="179">
        <f t="shared" si="438"/>
        <v>0</v>
      </c>
      <c r="H9393" s="179">
        <f t="shared" si="439"/>
        <v>23106.86</v>
      </c>
      <c r="I9393" s="179">
        <f t="shared" si="440"/>
        <v>23106.86</v>
      </c>
    </row>
    <row r="9394" spans="1:9" ht="15.75" thickBot="1">
      <c r="A9394" s="398"/>
      <c r="B9394" s="333">
        <v>425.35</v>
      </c>
      <c r="C9394" s="334">
        <v>22841.16</v>
      </c>
      <c r="D9394" s="335" t="s">
        <v>385</v>
      </c>
      <c r="E9394" s="335" t="s">
        <v>386</v>
      </c>
      <c r="F9394" s="335" t="s">
        <v>823</v>
      </c>
      <c r="G9394" s="179">
        <f t="shared" si="438"/>
        <v>0</v>
      </c>
      <c r="H9394" s="179">
        <f t="shared" si="439"/>
        <v>22841.16</v>
      </c>
      <c r="I9394" s="179">
        <f t="shared" si="440"/>
        <v>22841.16</v>
      </c>
    </row>
    <row r="9395" spans="1:9" ht="15.75" thickBot="1">
      <c r="A9395" s="398"/>
      <c r="B9395" s="333">
        <v>433.35</v>
      </c>
      <c r="C9395" s="334">
        <v>23106.86</v>
      </c>
      <c r="D9395" s="335" t="s">
        <v>385</v>
      </c>
      <c r="E9395" s="335" t="s">
        <v>386</v>
      </c>
      <c r="F9395" s="335" t="s">
        <v>824</v>
      </c>
      <c r="G9395" s="179">
        <f t="shared" si="438"/>
        <v>0</v>
      </c>
      <c r="H9395" s="179">
        <f t="shared" si="439"/>
        <v>23106.86</v>
      </c>
      <c r="I9395" s="179">
        <f t="shared" si="440"/>
        <v>23106.86</v>
      </c>
    </row>
    <row r="9396" spans="1:9" ht="15.75" thickBot="1">
      <c r="A9396" s="398"/>
      <c r="B9396" s="333">
        <v>433.35</v>
      </c>
      <c r="C9396" s="334">
        <v>23106.86</v>
      </c>
      <c r="D9396" s="335" t="s">
        <v>385</v>
      </c>
      <c r="E9396" s="335" t="s">
        <v>386</v>
      </c>
      <c r="F9396" s="335" t="s">
        <v>825</v>
      </c>
      <c r="G9396" s="179">
        <f t="shared" si="438"/>
        <v>0</v>
      </c>
      <c r="H9396" s="179">
        <f t="shared" si="439"/>
        <v>23106.86</v>
      </c>
      <c r="I9396" s="179">
        <f t="shared" si="440"/>
        <v>23106.86</v>
      </c>
    </row>
    <row r="9397" spans="1:9" ht="15.75" thickBot="1">
      <c r="A9397" s="398"/>
      <c r="B9397" s="333">
        <v>393.35</v>
      </c>
      <c r="C9397" s="334">
        <v>20974</v>
      </c>
      <c r="D9397" s="335" t="s">
        <v>385</v>
      </c>
      <c r="E9397" s="335" t="s">
        <v>386</v>
      </c>
      <c r="F9397" s="335" t="s">
        <v>818</v>
      </c>
      <c r="G9397" s="179">
        <f t="shared" si="438"/>
        <v>0</v>
      </c>
      <c r="H9397" s="179">
        <f t="shared" si="439"/>
        <v>20974</v>
      </c>
      <c r="I9397" s="179">
        <f t="shared" si="440"/>
        <v>20974</v>
      </c>
    </row>
    <row r="9398" spans="1:9" ht="15.75" thickBot="1">
      <c r="A9398" s="398"/>
      <c r="B9398" s="333">
        <v>433.35</v>
      </c>
      <c r="C9398" s="334">
        <v>24085.9</v>
      </c>
      <c r="D9398" s="335" t="s">
        <v>385</v>
      </c>
      <c r="E9398" s="335" t="s">
        <v>386</v>
      </c>
      <c r="F9398" s="335" t="s">
        <v>826</v>
      </c>
      <c r="G9398" s="179">
        <f t="shared" si="438"/>
        <v>0</v>
      </c>
      <c r="H9398" s="179">
        <f t="shared" si="439"/>
        <v>24085.9</v>
      </c>
      <c r="I9398" s="179">
        <f t="shared" si="440"/>
        <v>24085.9</v>
      </c>
    </row>
    <row r="9399" spans="1:9" ht="15.75" thickBot="1">
      <c r="A9399" s="398"/>
      <c r="B9399" s="333">
        <v>409.35</v>
      </c>
      <c r="C9399" s="334">
        <v>22515.08</v>
      </c>
      <c r="D9399" s="335" t="s">
        <v>385</v>
      </c>
      <c r="E9399" s="335" t="s">
        <v>386</v>
      </c>
      <c r="F9399" s="335" t="s">
        <v>827</v>
      </c>
      <c r="G9399" s="179">
        <f t="shared" si="438"/>
        <v>0</v>
      </c>
      <c r="H9399" s="179">
        <f t="shared" si="439"/>
        <v>22515.08</v>
      </c>
      <c r="I9399" s="179">
        <f t="shared" si="440"/>
        <v>22515.08</v>
      </c>
    </row>
    <row r="9400" spans="1:9" ht="15.75" thickBot="1">
      <c r="A9400" s="398"/>
      <c r="B9400" s="333">
        <v>433.35</v>
      </c>
      <c r="C9400" s="334">
        <v>24085.9</v>
      </c>
      <c r="D9400" s="335" t="s">
        <v>385</v>
      </c>
      <c r="E9400" s="335" t="s">
        <v>386</v>
      </c>
      <c r="F9400" s="335" t="s">
        <v>828</v>
      </c>
      <c r="G9400" s="179">
        <f t="shared" si="438"/>
        <v>0</v>
      </c>
      <c r="H9400" s="179">
        <f t="shared" si="439"/>
        <v>24085.9</v>
      </c>
      <c r="I9400" s="179">
        <f t="shared" si="440"/>
        <v>24085.9</v>
      </c>
    </row>
    <row r="9401" spans="1:9" ht="15.75" thickBot="1">
      <c r="A9401" s="398"/>
      <c r="B9401" s="333">
        <v>377.35</v>
      </c>
      <c r="C9401" s="334">
        <v>21312.67</v>
      </c>
      <c r="D9401" s="335" t="s">
        <v>385</v>
      </c>
      <c r="E9401" s="335" t="s">
        <v>386</v>
      </c>
      <c r="F9401" s="335" t="s">
        <v>819</v>
      </c>
      <c r="G9401" s="179">
        <f t="shared" si="438"/>
        <v>0</v>
      </c>
      <c r="H9401" s="179">
        <f t="shared" si="439"/>
        <v>21312.67</v>
      </c>
      <c r="I9401" s="179">
        <f t="shared" si="440"/>
        <v>21312.67</v>
      </c>
    </row>
    <row r="9402" spans="1:9" ht="15.75" thickBot="1">
      <c r="A9402" s="398"/>
      <c r="B9402" s="333">
        <v>369.35</v>
      </c>
      <c r="C9402" s="334">
        <v>18980.28</v>
      </c>
      <c r="D9402" s="335" t="s">
        <v>385</v>
      </c>
      <c r="E9402" s="335" t="s">
        <v>386</v>
      </c>
      <c r="F9402" s="335" t="s">
        <v>829</v>
      </c>
      <c r="G9402" s="179">
        <f t="shared" si="438"/>
        <v>0</v>
      </c>
      <c r="H9402" s="179">
        <f t="shared" si="439"/>
        <v>18980.28</v>
      </c>
      <c r="I9402" s="179">
        <f t="shared" si="440"/>
        <v>18980.28</v>
      </c>
    </row>
    <row r="9403" spans="1:9" ht="15.75" thickBot="1">
      <c r="A9403" s="398"/>
      <c r="B9403" s="333">
        <v>433.35</v>
      </c>
      <c r="C9403" s="334">
        <v>24085.9</v>
      </c>
      <c r="D9403" s="335" t="s">
        <v>385</v>
      </c>
      <c r="E9403" s="335" t="s">
        <v>386</v>
      </c>
      <c r="F9403" s="335" t="s">
        <v>830</v>
      </c>
      <c r="G9403" s="179">
        <f t="shared" si="438"/>
        <v>0</v>
      </c>
      <c r="H9403" s="179">
        <f t="shared" si="439"/>
        <v>24085.9</v>
      </c>
      <c r="I9403" s="179">
        <f t="shared" si="440"/>
        <v>24085.9</v>
      </c>
    </row>
    <row r="9404" spans="1:9" ht="15.75" thickBot="1">
      <c r="A9404" s="398"/>
      <c r="B9404" s="333">
        <v>369.35</v>
      </c>
      <c r="C9404" s="334">
        <v>20864.810000000001</v>
      </c>
      <c r="D9404" s="335" t="s">
        <v>385</v>
      </c>
      <c r="E9404" s="335" t="s">
        <v>386</v>
      </c>
      <c r="F9404" s="335" t="s">
        <v>820</v>
      </c>
      <c r="G9404" s="179">
        <f t="shared" si="438"/>
        <v>0</v>
      </c>
      <c r="H9404" s="179">
        <f t="shared" si="439"/>
        <v>20864.810000000001</v>
      </c>
      <c r="I9404" s="179">
        <f t="shared" si="440"/>
        <v>20864.810000000001</v>
      </c>
    </row>
    <row r="9405" spans="1:9" ht="15.75" thickBot="1">
      <c r="A9405" s="398"/>
      <c r="B9405" s="333">
        <v>417.35</v>
      </c>
      <c r="C9405" s="334">
        <v>23676.79</v>
      </c>
      <c r="D9405" s="335" t="s">
        <v>385</v>
      </c>
      <c r="E9405" s="335" t="s">
        <v>386</v>
      </c>
      <c r="F9405" s="335" t="s">
        <v>805</v>
      </c>
      <c r="G9405" s="179">
        <f t="shared" si="438"/>
        <v>0</v>
      </c>
      <c r="H9405" s="179">
        <f t="shared" si="439"/>
        <v>23676.79</v>
      </c>
      <c r="I9405" s="179">
        <f t="shared" si="440"/>
        <v>23676.79</v>
      </c>
    </row>
    <row r="9406" spans="1:9" ht="15.75" thickBot="1">
      <c r="A9406" s="398"/>
      <c r="B9406" s="333">
        <v>433.35</v>
      </c>
      <c r="C9406" s="334">
        <v>23072.57</v>
      </c>
      <c r="D9406" s="335" t="s">
        <v>385</v>
      </c>
      <c r="E9406" s="335" t="s">
        <v>386</v>
      </c>
      <c r="F9406" s="335" t="s">
        <v>831</v>
      </c>
      <c r="G9406" s="179">
        <f t="shared" si="438"/>
        <v>0</v>
      </c>
      <c r="H9406" s="179">
        <f t="shared" si="439"/>
        <v>23072.57</v>
      </c>
      <c r="I9406" s="179">
        <f t="shared" si="440"/>
        <v>23072.57</v>
      </c>
    </row>
    <row r="9407" spans="1:9" ht="15.75" thickBot="1">
      <c r="A9407" s="398"/>
      <c r="B9407" s="333">
        <v>385.35</v>
      </c>
      <c r="C9407" s="334">
        <v>18995.96</v>
      </c>
      <c r="D9407" s="335" t="s">
        <v>385</v>
      </c>
      <c r="E9407" s="335" t="s">
        <v>386</v>
      </c>
      <c r="F9407" s="335" t="s">
        <v>832</v>
      </c>
      <c r="G9407" s="179">
        <f t="shared" si="438"/>
        <v>0</v>
      </c>
      <c r="H9407" s="179">
        <f t="shared" si="439"/>
        <v>18995.96</v>
      </c>
      <c r="I9407" s="179">
        <f t="shared" si="440"/>
        <v>18995.96</v>
      </c>
    </row>
    <row r="9408" spans="1:9" ht="15.75" thickBot="1">
      <c r="A9408" s="398"/>
      <c r="B9408" s="333">
        <v>385.35</v>
      </c>
      <c r="C9408" s="334">
        <v>20599.55</v>
      </c>
      <c r="D9408" s="335" t="s">
        <v>385</v>
      </c>
      <c r="E9408" s="335" t="s">
        <v>386</v>
      </c>
      <c r="F9408" s="335" t="s">
        <v>821</v>
      </c>
      <c r="G9408" s="179">
        <f t="shared" si="438"/>
        <v>0</v>
      </c>
      <c r="H9408" s="179">
        <f t="shared" si="439"/>
        <v>20599.55</v>
      </c>
      <c r="I9408" s="179">
        <f t="shared" si="440"/>
        <v>20599.55</v>
      </c>
    </row>
    <row r="9409" spans="1:9" ht="15.75" thickBot="1">
      <c r="A9409" s="398"/>
      <c r="B9409" s="333">
        <v>409.35</v>
      </c>
      <c r="C9409" s="334">
        <v>21156.06</v>
      </c>
      <c r="D9409" s="335" t="s">
        <v>385</v>
      </c>
      <c r="E9409" s="335" t="s">
        <v>386</v>
      </c>
      <c r="F9409" s="335" t="s">
        <v>833</v>
      </c>
      <c r="G9409" s="179">
        <f t="shared" si="438"/>
        <v>0</v>
      </c>
      <c r="H9409" s="179">
        <f t="shared" si="439"/>
        <v>21156.06</v>
      </c>
      <c r="I9409" s="179">
        <f t="shared" si="440"/>
        <v>21156.06</v>
      </c>
    </row>
    <row r="9410" spans="1:9" ht="15.75" thickBot="1">
      <c r="A9410" s="398"/>
      <c r="B9410" s="333">
        <v>433.35</v>
      </c>
      <c r="C9410" s="334">
        <v>23153.73</v>
      </c>
      <c r="D9410" s="335" t="s">
        <v>385</v>
      </c>
      <c r="E9410" s="335" t="s">
        <v>386</v>
      </c>
      <c r="F9410" s="335" t="s">
        <v>916</v>
      </c>
      <c r="G9410" s="179">
        <f t="shared" si="438"/>
        <v>0</v>
      </c>
      <c r="H9410" s="179">
        <f t="shared" si="439"/>
        <v>23153.73</v>
      </c>
      <c r="I9410" s="179">
        <f t="shared" si="440"/>
        <v>23153.73</v>
      </c>
    </row>
    <row r="9411" spans="1:9" ht="15.75" thickBot="1">
      <c r="A9411" s="398"/>
      <c r="B9411" s="333">
        <v>393.35</v>
      </c>
      <c r="C9411" s="334">
        <v>21532.880000000001</v>
      </c>
      <c r="D9411" s="335" t="s">
        <v>385</v>
      </c>
      <c r="E9411" s="335" t="s">
        <v>386</v>
      </c>
      <c r="F9411" s="335" t="s">
        <v>917</v>
      </c>
      <c r="G9411" s="179">
        <f t="shared" si="438"/>
        <v>0</v>
      </c>
      <c r="H9411" s="179">
        <f t="shared" si="439"/>
        <v>21532.880000000001</v>
      </c>
      <c r="I9411" s="179">
        <f t="shared" si="440"/>
        <v>21532.880000000001</v>
      </c>
    </row>
    <row r="9412" spans="1:9" ht="15.75" thickBot="1">
      <c r="A9412" s="398"/>
      <c r="B9412" s="333">
        <v>417.35</v>
      </c>
      <c r="C9412" s="334">
        <v>22266.19</v>
      </c>
      <c r="D9412" s="335" t="s">
        <v>385</v>
      </c>
      <c r="E9412" s="335" t="s">
        <v>386</v>
      </c>
      <c r="F9412" s="335" t="s">
        <v>918</v>
      </c>
      <c r="G9412" s="179">
        <f t="shared" si="438"/>
        <v>0</v>
      </c>
      <c r="H9412" s="179">
        <f t="shared" si="439"/>
        <v>22266.19</v>
      </c>
      <c r="I9412" s="179">
        <f t="shared" si="440"/>
        <v>22266.19</v>
      </c>
    </row>
    <row r="9413" spans="1:9" ht="15.75" thickBot="1">
      <c r="A9413" s="398"/>
      <c r="B9413" s="333">
        <v>321.35000000000002</v>
      </c>
      <c r="C9413" s="334">
        <v>15254.42</v>
      </c>
      <c r="D9413" s="335" t="s">
        <v>385</v>
      </c>
      <c r="E9413" s="335" t="s">
        <v>386</v>
      </c>
      <c r="F9413" s="335" t="s">
        <v>919</v>
      </c>
      <c r="G9413" s="179">
        <f t="shared" ref="G9413:G9476" si="441">IF(D9413="REG",C9413,0)</f>
        <v>0</v>
      </c>
      <c r="H9413" s="179">
        <f t="shared" ref="H9413:H9476" si="442">IF(D9413="SAL",C9413,0)</f>
        <v>15254.42</v>
      </c>
      <c r="I9413" s="179">
        <f t="shared" ref="I9413:I9476" si="443">+G9413+H9413</f>
        <v>15254.42</v>
      </c>
    </row>
    <row r="9414" spans="1:9" ht="15.75" thickBot="1">
      <c r="A9414" s="398"/>
      <c r="B9414" s="333">
        <v>417.35</v>
      </c>
      <c r="C9414" s="334">
        <v>22520.19</v>
      </c>
      <c r="D9414" s="335" t="s">
        <v>385</v>
      </c>
      <c r="E9414" s="335" t="s">
        <v>386</v>
      </c>
      <c r="F9414" s="335" t="s">
        <v>920</v>
      </c>
      <c r="G9414" s="179">
        <f t="shared" si="441"/>
        <v>0</v>
      </c>
      <c r="H9414" s="179">
        <f t="shared" si="442"/>
        <v>22520.19</v>
      </c>
      <c r="I9414" s="179">
        <f t="shared" si="443"/>
        <v>22520.19</v>
      </c>
    </row>
    <row r="9415" spans="1:9" ht="15.75" thickBot="1">
      <c r="A9415" s="398"/>
      <c r="B9415" s="333">
        <v>337.35</v>
      </c>
      <c r="C9415" s="334">
        <v>16966.669999999998</v>
      </c>
      <c r="D9415" s="335" t="s">
        <v>385</v>
      </c>
      <c r="E9415" s="335" t="s">
        <v>386</v>
      </c>
      <c r="F9415" s="335" t="s">
        <v>858</v>
      </c>
      <c r="G9415" s="179">
        <f t="shared" si="441"/>
        <v>0</v>
      </c>
      <c r="H9415" s="179">
        <f t="shared" si="442"/>
        <v>16966.669999999998</v>
      </c>
      <c r="I9415" s="179">
        <f t="shared" si="443"/>
        <v>16966.669999999998</v>
      </c>
    </row>
    <row r="9416" spans="1:9" ht="15.75" thickBot="1">
      <c r="A9416" s="398"/>
      <c r="B9416" s="333">
        <v>8</v>
      </c>
      <c r="C9416" s="334">
        <v>856.12</v>
      </c>
      <c r="D9416" s="335" t="s">
        <v>834</v>
      </c>
      <c r="E9416" s="335" t="s">
        <v>386</v>
      </c>
      <c r="F9416" s="335" t="s">
        <v>827</v>
      </c>
      <c r="G9416" s="179">
        <f t="shared" si="441"/>
        <v>0</v>
      </c>
      <c r="H9416" s="179">
        <f t="shared" si="442"/>
        <v>0</v>
      </c>
      <c r="I9416" s="179">
        <f t="shared" si="443"/>
        <v>0</v>
      </c>
    </row>
    <row r="9417" spans="1:9" ht="15.75" thickBot="1">
      <c r="A9417" s="398"/>
      <c r="B9417" s="333">
        <v>16</v>
      </c>
      <c r="C9417" s="334">
        <v>550</v>
      </c>
      <c r="D9417" s="335" t="s">
        <v>834</v>
      </c>
      <c r="E9417" s="335" t="s">
        <v>386</v>
      </c>
      <c r="F9417" s="335" t="s">
        <v>829</v>
      </c>
      <c r="G9417" s="179">
        <f t="shared" si="441"/>
        <v>0</v>
      </c>
      <c r="H9417" s="179">
        <f t="shared" si="442"/>
        <v>0</v>
      </c>
      <c r="I9417" s="179">
        <f t="shared" si="443"/>
        <v>0</v>
      </c>
    </row>
    <row r="9418" spans="1:9" ht="15.75" thickBot="1">
      <c r="A9418" s="398"/>
      <c r="B9418" s="333">
        <v>2</v>
      </c>
      <c r="C9418" s="334">
        <v>46.16</v>
      </c>
      <c r="D9418" s="335" t="s">
        <v>834</v>
      </c>
      <c r="E9418" s="335" t="s">
        <v>386</v>
      </c>
      <c r="F9418" s="335" t="s">
        <v>894</v>
      </c>
      <c r="G9418" s="179">
        <f t="shared" si="441"/>
        <v>0</v>
      </c>
      <c r="H9418" s="179">
        <f t="shared" si="442"/>
        <v>0</v>
      </c>
      <c r="I9418" s="179">
        <f t="shared" si="443"/>
        <v>0</v>
      </c>
    </row>
    <row r="9419" spans="1:9" ht="15.75" thickBot="1">
      <c r="A9419" s="399"/>
      <c r="B9419" s="333">
        <v>0</v>
      </c>
      <c r="C9419" s="334">
        <v>1096.99</v>
      </c>
      <c r="D9419" s="335" t="s">
        <v>393</v>
      </c>
      <c r="E9419" s="335" t="s">
        <v>386</v>
      </c>
      <c r="F9419" s="335" t="s">
        <v>859</v>
      </c>
      <c r="G9419" s="179">
        <f t="shared" si="441"/>
        <v>0</v>
      </c>
      <c r="H9419" s="179">
        <f t="shared" si="442"/>
        <v>0</v>
      </c>
      <c r="I9419" s="179">
        <f t="shared" si="443"/>
        <v>0</v>
      </c>
    </row>
    <row r="9420" spans="1:9" ht="15.75" thickBot="1">
      <c r="A9420" s="336" t="s">
        <v>587</v>
      </c>
      <c r="B9420" s="337">
        <v>12608.65</v>
      </c>
      <c r="C9420" s="338">
        <v>684369.67</v>
      </c>
      <c r="D9420" s="394"/>
      <c r="E9420" s="395"/>
      <c r="F9420" s="396"/>
      <c r="G9420" s="179">
        <f t="shared" si="441"/>
        <v>0</v>
      </c>
      <c r="H9420" s="179">
        <f t="shared" si="442"/>
        <v>0</v>
      </c>
      <c r="I9420" s="179">
        <f t="shared" si="443"/>
        <v>0</v>
      </c>
    </row>
    <row r="9421" spans="1:9" ht="15.75" thickBot="1">
      <c r="A9421" s="397" t="s">
        <v>589</v>
      </c>
      <c r="B9421" s="333">
        <v>8</v>
      </c>
      <c r="C9421" s="334">
        <v>396.08</v>
      </c>
      <c r="D9421" s="335" t="s">
        <v>391</v>
      </c>
      <c r="E9421" s="335" t="s">
        <v>386</v>
      </c>
      <c r="F9421" s="335" t="s">
        <v>817</v>
      </c>
      <c r="G9421" s="179">
        <f t="shared" si="441"/>
        <v>0</v>
      </c>
      <c r="H9421" s="179">
        <f t="shared" si="442"/>
        <v>0</v>
      </c>
      <c r="I9421" s="179">
        <f t="shared" si="443"/>
        <v>0</v>
      </c>
    </row>
    <row r="9422" spans="1:9" ht="15.75" thickBot="1">
      <c r="A9422" s="398"/>
      <c r="B9422" s="333">
        <v>8</v>
      </c>
      <c r="C9422" s="334">
        <v>396.08</v>
      </c>
      <c r="D9422" s="335" t="s">
        <v>391</v>
      </c>
      <c r="E9422" s="335" t="s">
        <v>386</v>
      </c>
      <c r="F9422" s="335" t="s">
        <v>818</v>
      </c>
      <c r="G9422" s="179">
        <f t="shared" si="441"/>
        <v>0</v>
      </c>
      <c r="H9422" s="179">
        <f t="shared" si="442"/>
        <v>0</v>
      </c>
      <c r="I9422" s="179">
        <f t="shared" si="443"/>
        <v>0</v>
      </c>
    </row>
    <row r="9423" spans="1:9" ht="15.75" thickBot="1">
      <c r="A9423" s="398"/>
      <c r="B9423" s="333">
        <v>8</v>
      </c>
      <c r="C9423" s="334">
        <v>423.8</v>
      </c>
      <c r="D9423" s="335" t="s">
        <v>391</v>
      </c>
      <c r="E9423" s="335" t="s">
        <v>386</v>
      </c>
      <c r="F9423" s="335" t="s">
        <v>819</v>
      </c>
      <c r="G9423" s="179">
        <f t="shared" si="441"/>
        <v>0</v>
      </c>
      <c r="H9423" s="179">
        <f t="shared" si="442"/>
        <v>0</v>
      </c>
      <c r="I9423" s="179">
        <f t="shared" si="443"/>
        <v>0</v>
      </c>
    </row>
    <row r="9424" spans="1:9" ht="15.75" thickBot="1">
      <c r="A9424" s="398"/>
      <c r="B9424" s="333">
        <v>8</v>
      </c>
      <c r="C9424" s="334">
        <v>423.8</v>
      </c>
      <c r="D9424" s="335" t="s">
        <v>391</v>
      </c>
      <c r="E9424" s="335" t="s">
        <v>386</v>
      </c>
      <c r="F9424" s="335" t="s">
        <v>820</v>
      </c>
      <c r="G9424" s="179">
        <f t="shared" si="441"/>
        <v>0</v>
      </c>
      <c r="H9424" s="179">
        <f t="shared" si="442"/>
        <v>0</v>
      </c>
      <c r="I9424" s="179">
        <f t="shared" si="443"/>
        <v>0</v>
      </c>
    </row>
    <row r="9425" spans="1:9" ht="15.75" thickBot="1">
      <c r="A9425" s="398"/>
      <c r="B9425" s="333">
        <v>8</v>
      </c>
      <c r="C9425" s="334">
        <v>423.8</v>
      </c>
      <c r="D9425" s="335" t="s">
        <v>391</v>
      </c>
      <c r="E9425" s="335" t="s">
        <v>386</v>
      </c>
      <c r="F9425" s="335" t="s">
        <v>821</v>
      </c>
      <c r="G9425" s="179">
        <f t="shared" si="441"/>
        <v>0</v>
      </c>
      <c r="H9425" s="179">
        <f t="shared" si="442"/>
        <v>0</v>
      </c>
      <c r="I9425" s="179">
        <f t="shared" si="443"/>
        <v>0</v>
      </c>
    </row>
    <row r="9426" spans="1:9" ht="15.75" thickBot="1">
      <c r="A9426" s="398"/>
      <c r="B9426" s="333">
        <v>16</v>
      </c>
      <c r="C9426" s="334">
        <v>847.61</v>
      </c>
      <c r="D9426" s="335" t="s">
        <v>391</v>
      </c>
      <c r="E9426" s="335" t="s">
        <v>386</v>
      </c>
      <c r="F9426" s="335" t="s">
        <v>919</v>
      </c>
      <c r="G9426" s="179">
        <f t="shared" si="441"/>
        <v>0</v>
      </c>
      <c r="H9426" s="179">
        <f t="shared" si="442"/>
        <v>0</v>
      </c>
      <c r="I9426" s="179">
        <f t="shared" si="443"/>
        <v>0</v>
      </c>
    </row>
    <row r="9427" spans="1:9" ht="15.75" thickBot="1">
      <c r="A9427" s="398"/>
      <c r="B9427" s="333">
        <v>16</v>
      </c>
      <c r="C9427" s="334">
        <v>847.61</v>
      </c>
      <c r="D9427" s="335" t="s">
        <v>391</v>
      </c>
      <c r="E9427" s="335" t="s">
        <v>386</v>
      </c>
      <c r="F9427" s="335" t="s">
        <v>858</v>
      </c>
      <c r="G9427" s="179">
        <f t="shared" si="441"/>
        <v>0</v>
      </c>
      <c r="H9427" s="179">
        <f t="shared" si="442"/>
        <v>0</v>
      </c>
      <c r="I9427" s="179">
        <f t="shared" si="443"/>
        <v>0</v>
      </c>
    </row>
    <row r="9428" spans="1:9" ht="15.75" thickBot="1">
      <c r="A9428" s="398"/>
      <c r="B9428" s="333">
        <v>78.67</v>
      </c>
      <c r="C9428" s="334">
        <v>3894.94</v>
      </c>
      <c r="D9428" s="335" t="s">
        <v>385</v>
      </c>
      <c r="E9428" s="335" t="s">
        <v>386</v>
      </c>
      <c r="F9428" s="335" t="s">
        <v>817</v>
      </c>
      <c r="G9428" s="179">
        <f t="shared" si="441"/>
        <v>0</v>
      </c>
      <c r="H9428" s="179">
        <f t="shared" si="442"/>
        <v>3894.94</v>
      </c>
      <c r="I9428" s="179">
        <f t="shared" si="443"/>
        <v>3894.94</v>
      </c>
    </row>
    <row r="9429" spans="1:9" ht="15.75" thickBot="1">
      <c r="A9429" s="398"/>
      <c r="B9429" s="333">
        <v>86.67</v>
      </c>
      <c r="C9429" s="334">
        <v>4291.01</v>
      </c>
      <c r="D9429" s="335" t="s">
        <v>385</v>
      </c>
      <c r="E9429" s="335" t="s">
        <v>386</v>
      </c>
      <c r="F9429" s="335" t="s">
        <v>822</v>
      </c>
      <c r="G9429" s="179">
        <f t="shared" si="441"/>
        <v>0</v>
      </c>
      <c r="H9429" s="179">
        <f t="shared" si="442"/>
        <v>4291.01</v>
      </c>
      <c r="I9429" s="179">
        <f t="shared" si="443"/>
        <v>4291.01</v>
      </c>
    </row>
    <row r="9430" spans="1:9" ht="15.75" thickBot="1">
      <c r="A9430" s="398"/>
      <c r="B9430" s="333">
        <v>86.67</v>
      </c>
      <c r="C9430" s="334">
        <v>4291.01</v>
      </c>
      <c r="D9430" s="335" t="s">
        <v>385</v>
      </c>
      <c r="E9430" s="335" t="s">
        <v>386</v>
      </c>
      <c r="F9430" s="335" t="s">
        <v>823</v>
      </c>
      <c r="G9430" s="179">
        <f t="shared" si="441"/>
        <v>0</v>
      </c>
      <c r="H9430" s="179">
        <f t="shared" si="442"/>
        <v>4291.01</v>
      </c>
      <c r="I9430" s="179">
        <f t="shared" si="443"/>
        <v>4291.01</v>
      </c>
    </row>
    <row r="9431" spans="1:9" ht="15.75" thickBot="1">
      <c r="A9431" s="398"/>
      <c r="B9431" s="333">
        <v>78.67</v>
      </c>
      <c r="C9431" s="334">
        <v>3894.94</v>
      </c>
      <c r="D9431" s="335" t="s">
        <v>385</v>
      </c>
      <c r="E9431" s="335" t="s">
        <v>386</v>
      </c>
      <c r="F9431" s="335" t="s">
        <v>824</v>
      </c>
      <c r="G9431" s="179">
        <f t="shared" si="441"/>
        <v>0</v>
      </c>
      <c r="H9431" s="179">
        <f t="shared" si="442"/>
        <v>3894.94</v>
      </c>
      <c r="I9431" s="179">
        <f t="shared" si="443"/>
        <v>3894.94</v>
      </c>
    </row>
    <row r="9432" spans="1:9" ht="15.75" thickBot="1">
      <c r="A9432" s="398"/>
      <c r="B9432" s="333">
        <v>86.67</v>
      </c>
      <c r="C9432" s="334">
        <v>4291.01</v>
      </c>
      <c r="D9432" s="335" t="s">
        <v>385</v>
      </c>
      <c r="E9432" s="335" t="s">
        <v>386</v>
      </c>
      <c r="F9432" s="335" t="s">
        <v>825</v>
      </c>
      <c r="G9432" s="179">
        <f t="shared" si="441"/>
        <v>0</v>
      </c>
      <c r="H9432" s="179">
        <f t="shared" si="442"/>
        <v>4291.01</v>
      </c>
      <c r="I9432" s="179">
        <f t="shared" si="443"/>
        <v>4291.01</v>
      </c>
    </row>
    <row r="9433" spans="1:9" ht="15.75" thickBot="1">
      <c r="A9433" s="398"/>
      <c r="B9433" s="333">
        <v>78.67</v>
      </c>
      <c r="C9433" s="334">
        <v>3894.94</v>
      </c>
      <c r="D9433" s="335" t="s">
        <v>385</v>
      </c>
      <c r="E9433" s="335" t="s">
        <v>386</v>
      </c>
      <c r="F9433" s="335" t="s">
        <v>818</v>
      </c>
      <c r="G9433" s="179">
        <f t="shared" si="441"/>
        <v>0</v>
      </c>
      <c r="H9433" s="179">
        <f t="shared" si="442"/>
        <v>3894.94</v>
      </c>
      <c r="I9433" s="179">
        <f t="shared" si="443"/>
        <v>3894.94</v>
      </c>
    </row>
    <row r="9434" spans="1:9" ht="15.75" thickBot="1">
      <c r="A9434" s="398"/>
      <c r="B9434" s="333">
        <v>86.67</v>
      </c>
      <c r="C9434" s="334">
        <v>4591.3900000000003</v>
      </c>
      <c r="D9434" s="335" t="s">
        <v>385</v>
      </c>
      <c r="E9434" s="335" t="s">
        <v>386</v>
      </c>
      <c r="F9434" s="335" t="s">
        <v>826</v>
      </c>
      <c r="G9434" s="179">
        <f t="shared" si="441"/>
        <v>0</v>
      </c>
      <c r="H9434" s="179">
        <f t="shared" si="442"/>
        <v>4591.3900000000003</v>
      </c>
      <c r="I9434" s="179">
        <f t="shared" si="443"/>
        <v>4591.3900000000003</v>
      </c>
    </row>
    <row r="9435" spans="1:9" ht="15.75" thickBot="1">
      <c r="A9435" s="398"/>
      <c r="B9435" s="333">
        <v>86.67</v>
      </c>
      <c r="C9435" s="334">
        <v>4591.3900000000003</v>
      </c>
      <c r="D9435" s="335" t="s">
        <v>385</v>
      </c>
      <c r="E9435" s="335" t="s">
        <v>386</v>
      </c>
      <c r="F9435" s="335" t="s">
        <v>827</v>
      </c>
      <c r="G9435" s="179">
        <f t="shared" si="441"/>
        <v>0</v>
      </c>
      <c r="H9435" s="179">
        <f t="shared" si="442"/>
        <v>4591.3900000000003</v>
      </c>
      <c r="I9435" s="179">
        <f t="shared" si="443"/>
        <v>4591.3900000000003</v>
      </c>
    </row>
    <row r="9436" spans="1:9" ht="15.75" thickBot="1">
      <c r="A9436" s="398"/>
      <c r="B9436" s="333">
        <v>86.67</v>
      </c>
      <c r="C9436" s="334">
        <v>4591.3900000000003</v>
      </c>
      <c r="D9436" s="335" t="s">
        <v>385</v>
      </c>
      <c r="E9436" s="335" t="s">
        <v>386</v>
      </c>
      <c r="F9436" s="335" t="s">
        <v>828</v>
      </c>
      <c r="G9436" s="179">
        <f t="shared" si="441"/>
        <v>0</v>
      </c>
      <c r="H9436" s="179">
        <f t="shared" si="442"/>
        <v>4591.3900000000003</v>
      </c>
      <c r="I9436" s="179">
        <f t="shared" si="443"/>
        <v>4591.3900000000003</v>
      </c>
    </row>
    <row r="9437" spans="1:9" ht="15.75" thickBot="1">
      <c r="A9437" s="398"/>
      <c r="B9437" s="333">
        <v>78.67</v>
      </c>
      <c r="C9437" s="334">
        <v>4167.58</v>
      </c>
      <c r="D9437" s="335" t="s">
        <v>385</v>
      </c>
      <c r="E9437" s="335" t="s">
        <v>386</v>
      </c>
      <c r="F9437" s="335" t="s">
        <v>819</v>
      </c>
      <c r="G9437" s="179">
        <f t="shared" si="441"/>
        <v>0</v>
      </c>
      <c r="H9437" s="179">
        <f t="shared" si="442"/>
        <v>4167.58</v>
      </c>
      <c r="I9437" s="179">
        <f t="shared" si="443"/>
        <v>4167.58</v>
      </c>
    </row>
    <row r="9438" spans="1:9" ht="15.75" thickBot="1">
      <c r="A9438" s="398"/>
      <c r="B9438" s="333">
        <v>86.67</v>
      </c>
      <c r="C9438" s="334">
        <v>4591.3900000000003</v>
      </c>
      <c r="D9438" s="335" t="s">
        <v>385</v>
      </c>
      <c r="E9438" s="335" t="s">
        <v>386</v>
      </c>
      <c r="F9438" s="335" t="s">
        <v>829</v>
      </c>
      <c r="G9438" s="179">
        <f t="shared" si="441"/>
        <v>0</v>
      </c>
      <c r="H9438" s="179">
        <f t="shared" si="442"/>
        <v>4591.3900000000003</v>
      </c>
      <c r="I9438" s="179">
        <f t="shared" si="443"/>
        <v>4591.3900000000003</v>
      </c>
    </row>
    <row r="9439" spans="1:9" ht="15.75" thickBot="1">
      <c r="A9439" s="398"/>
      <c r="B9439" s="333">
        <v>14.67</v>
      </c>
      <c r="C9439" s="334">
        <v>777.15</v>
      </c>
      <c r="D9439" s="335" t="s">
        <v>385</v>
      </c>
      <c r="E9439" s="335" t="s">
        <v>386</v>
      </c>
      <c r="F9439" s="335" t="s">
        <v>830</v>
      </c>
      <c r="G9439" s="179">
        <f t="shared" si="441"/>
        <v>0</v>
      </c>
      <c r="H9439" s="179">
        <f t="shared" si="442"/>
        <v>777.15</v>
      </c>
      <c r="I9439" s="179">
        <f t="shared" si="443"/>
        <v>777.15</v>
      </c>
    </row>
    <row r="9440" spans="1:9" ht="15.75" thickBot="1">
      <c r="A9440" s="398"/>
      <c r="B9440" s="333">
        <v>78.67</v>
      </c>
      <c r="C9440" s="334">
        <v>4167.58</v>
      </c>
      <c r="D9440" s="335" t="s">
        <v>385</v>
      </c>
      <c r="E9440" s="335" t="s">
        <v>386</v>
      </c>
      <c r="F9440" s="335" t="s">
        <v>820</v>
      </c>
      <c r="G9440" s="179">
        <f t="shared" si="441"/>
        <v>0</v>
      </c>
      <c r="H9440" s="179">
        <f t="shared" si="442"/>
        <v>4167.58</v>
      </c>
      <c r="I9440" s="179">
        <f t="shared" si="443"/>
        <v>4167.58</v>
      </c>
    </row>
    <row r="9441" spans="1:9" ht="15.75" thickBot="1">
      <c r="A9441" s="398"/>
      <c r="B9441" s="333">
        <v>86.67</v>
      </c>
      <c r="C9441" s="334">
        <v>4591.3900000000003</v>
      </c>
      <c r="D9441" s="335" t="s">
        <v>385</v>
      </c>
      <c r="E9441" s="335" t="s">
        <v>386</v>
      </c>
      <c r="F9441" s="335" t="s">
        <v>805</v>
      </c>
      <c r="G9441" s="179">
        <f t="shared" si="441"/>
        <v>0</v>
      </c>
      <c r="H9441" s="179">
        <f t="shared" si="442"/>
        <v>4591.3900000000003</v>
      </c>
      <c r="I9441" s="179">
        <f t="shared" si="443"/>
        <v>4591.3900000000003</v>
      </c>
    </row>
    <row r="9442" spans="1:9" ht="15.75" thickBot="1">
      <c r="A9442" s="398"/>
      <c r="B9442" s="333">
        <v>86.67</v>
      </c>
      <c r="C9442" s="334">
        <v>4591.3900000000003</v>
      </c>
      <c r="D9442" s="335" t="s">
        <v>385</v>
      </c>
      <c r="E9442" s="335" t="s">
        <v>386</v>
      </c>
      <c r="F9442" s="335" t="s">
        <v>831</v>
      </c>
      <c r="G9442" s="179">
        <f t="shared" si="441"/>
        <v>0</v>
      </c>
      <c r="H9442" s="179">
        <f t="shared" si="442"/>
        <v>4591.3900000000003</v>
      </c>
      <c r="I9442" s="179">
        <f t="shared" si="443"/>
        <v>4591.3900000000003</v>
      </c>
    </row>
    <row r="9443" spans="1:9" ht="15.75" thickBot="1">
      <c r="A9443" s="398"/>
      <c r="B9443" s="333">
        <v>86.67</v>
      </c>
      <c r="C9443" s="334">
        <v>4591.3900000000003</v>
      </c>
      <c r="D9443" s="335" t="s">
        <v>385</v>
      </c>
      <c r="E9443" s="335" t="s">
        <v>386</v>
      </c>
      <c r="F9443" s="335" t="s">
        <v>832</v>
      </c>
      <c r="G9443" s="179">
        <f t="shared" si="441"/>
        <v>0</v>
      </c>
      <c r="H9443" s="179">
        <f t="shared" si="442"/>
        <v>4591.3900000000003</v>
      </c>
      <c r="I9443" s="179">
        <f t="shared" si="443"/>
        <v>4591.3900000000003</v>
      </c>
    </row>
    <row r="9444" spans="1:9" ht="15.75" thickBot="1">
      <c r="A9444" s="398"/>
      <c r="B9444" s="333">
        <v>78.67</v>
      </c>
      <c r="C9444" s="334">
        <v>4167.58</v>
      </c>
      <c r="D9444" s="335" t="s">
        <v>385</v>
      </c>
      <c r="E9444" s="335" t="s">
        <v>386</v>
      </c>
      <c r="F9444" s="335" t="s">
        <v>821</v>
      </c>
      <c r="G9444" s="179">
        <f t="shared" si="441"/>
        <v>0</v>
      </c>
      <c r="H9444" s="179">
        <f t="shared" si="442"/>
        <v>4167.58</v>
      </c>
      <c r="I9444" s="179">
        <f t="shared" si="443"/>
        <v>4167.58</v>
      </c>
    </row>
    <row r="9445" spans="1:9" ht="15.75" thickBot="1">
      <c r="A9445" s="398"/>
      <c r="B9445" s="333">
        <v>86.67</v>
      </c>
      <c r="C9445" s="334">
        <v>4591.3900000000003</v>
      </c>
      <c r="D9445" s="335" t="s">
        <v>385</v>
      </c>
      <c r="E9445" s="335" t="s">
        <v>386</v>
      </c>
      <c r="F9445" s="335" t="s">
        <v>833</v>
      </c>
      <c r="G9445" s="179">
        <f t="shared" si="441"/>
        <v>0</v>
      </c>
      <c r="H9445" s="179">
        <f t="shared" si="442"/>
        <v>4591.3900000000003</v>
      </c>
      <c r="I9445" s="179">
        <f t="shared" si="443"/>
        <v>4591.3900000000003</v>
      </c>
    </row>
    <row r="9446" spans="1:9" ht="15.75" thickBot="1">
      <c r="A9446" s="398"/>
      <c r="B9446" s="333">
        <v>86.67</v>
      </c>
      <c r="C9446" s="334">
        <v>4591.3900000000003</v>
      </c>
      <c r="D9446" s="335" t="s">
        <v>385</v>
      </c>
      <c r="E9446" s="335" t="s">
        <v>386</v>
      </c>
      <c r="F9446" s="335" t="s">
        <v>916</v>
      </c>
      <c r="G9446" s="179">
        <f t="shared" si="441"/>
        <v>0</v>
      </c>
      <c r="H9446" s="179">
        <f t="shared" si="442"/>
        <v>4591.3900000000003</v>
      </c>
      <c r="I9446" s="179">
        <f t="shared" si="443"/>
        <v>4591.3900000000003</v>
      </c>
    </row>
    <row r="9447" spans="1:9" ht="15.75" thickBot="1">
      <c r="A9447" s="398"/>
      <c r="B9447" s="333">
        <v>86.67</v>
      </c>
      <c r="C9447" s="334">
        <v>4591.3900000000003</v>
      </c>
      <c r="D9447" s="335" t="s">
        <v>385</v>
      </c>
      <c r="E9447" s="335" t="s">
        <v>386</v>
      </c>
      <c r="F9447" s="335" t="s">
        <v>917</v>
      </c>
      <c r="G9447" s="179">
        <f t="shared" si="441"/>
        <v>0</v>
      </c>
      <c r="H9447" s="179">
        <f t="shared" si="442"/>
        <v>4591.3900000000003</v>
      </c>
      <c r="I9447" s="179">
        <f t="shared" si="443"/>
        <v>4591.3900000000003</v>
      </c>
    </row>
    <row r="9448" spans="1:9" ht="15.75" thickBot="1">
      <c r="A9448" s="398"/>
      <c r="B9448" s="333">
        <v>78.67</v>
      </c>
      <c r="C9448" s="334">
        <v>4167.58</v>
      </c>
      <c r="D9448" s="335" t="s">
        <v>385</v>
      </c>
      <c r="E9448" s="335" t="s">
        <v>386</v>
      </c>
      <c r="F9448" s="335" t="s">
        <v>918</v>
      </c>
      <c r="G9448" s="179">
        <f t="shared" si="441"/>
        <v>0</v>
      </c>
      <c r="H9448" s="179">
        <f t="shared" si="442"/>
        <v>4167.58</v>
      </c>
      <c r="I9448" s="179">
        <f t="shared" si="443"/>
        <v>4167.58</v>
      </c>
    </row>
    <row r="9449" spans="1:9" ht="15.75" thickBot="1">
      <c r="A9449" s="398"/>
      <c r="B9449" s="333">
        <v>70.67</v>
      </c>
      <c r="C9449" s="334">
        <v>3743.78</v>
      </c>
      <c r="D9449" s="335" t="s">
        <v>385</v>
      </c>
      <c r="E9449" s="335" t="s">
        <v>386</v>
      </c>
      <c r="F9449" s="335" t="s">
        <v>919</v>
      </c>
      <c r="G9449" s="179">
        <f t="shared" si="441"/>
        <v>0</v>
      </c>
      <c r="H9449" s="179">
        <f t="shared" si="442"/>
        <v>3743.78</v>
      </c>
      <c r="I9449" s="179">
        <f t="shared" si="443"/>
        <v>3743.78</v>
      </c>
    </row>
    <row r="9450" spans="1:9" ht="15.75" thickBot="1">
      <c r="A9450" s="398"/>
      <c r="B9450" s="333">
        <v>46.67</v>
      </c>
      <c r="C9450" s="334">
        <v>2472.37</v>
      </c>
      <c r="D9450" s="335" t="s">
        <v>385</v>
      </c>
      <c r="E9450" s="335" t="s">
        <v>386</v>
      </c>
      <c r="F9450" s="335" t="s">
        <v>920</v>
      </c>
      <c r="G9450" s="179">
        <f t="shared" si="441"/>
        <v>0</v>
      </c>
      <c r="H9450" s="179">
        <f t="shared" si="442"/>
        <v>2472.37</v>
      </c>
      <c r="I9450" s="179">
        <f t="shared" si="443"/>
        <v>2472.37</v>
      </c>
    </row>
    <row r="9451" spans="1:9" ht="15.75" thickBot="1">
      <c r="A9451" s="398"/>
      <c r="B9451" s="333">
        <v>70.67</v>
      </c>
      <c r="C9451" s="334">
        <v>3743.78</v>
      </c>
      <c r="D9451" s="335" t="s">
        <v>385</v>
      </c>
      <c r="E9451" s="335" t="s">
        <v>386</v>
      </c>
      <c r="F9451" s="335" t="s">
        <v>858</v>
      </c>
      <c r="G9451" s="179">
        <f t="shared" si="441"/>
        <v>0</v>
      </c>
      <c r="H9451" s="179">
        <f t="shared" si="442"/>
        <v>3743.78</v>
      </c>
      <c r="I9451" s="179">
        <f t="shared" si="443"/>
        <v>3743.78</v>
      </c>
    </row>
    <row r="9452" spans="1:9" ht="15.75" thickBot="1">
      <c r="A9452" s="399"/>
      <c r="B9452" s="333">
        <v>0</v>
      </c>
      <c r="C9452" s="334">
        <v>335.68</v>
      </c>
      <c r="D9452" s="335" t="s">
        <v>393</v>
      </c>
      <c r="E9452" s="335" t="s">
        <v>386</v>
      </c>
      <c r="F9452" s="335" t="s">
        <v>859</v>
      </c>
      <c r="G9452" s="179">
        <f t="shared" si="441"/>
        <v>0</v>
      </c>
      <c r="H9452" s="179">
        <f t="shared" si="442"/>
        <v>0</v>
      </c>
      <c r="I9452" s="179">
        <f t="shared" si="443"/>
        <v>0</v>
      </c>
    </row>
    <row r="9453" spans="1:9" ht="15.75" thickBot="1">
      <c r="A9453" s="336" t="s">
        <v>589</v>
      </c>
      <c r="B9453" s="337">
        <v>1952.08</v>
      </c>
      <c r="C9453" s="338">
        <v>101973.61</v>
      </c>
      <c r="D9453" s="394"/>
      <c r="E9453" s="395"/>
      <c r="F9453" s="396"/>
      <c r="G9453" s="179">
        <f t="shared" si="441"/>
        <v>0</v>
      </c>
      <c r="H9453" s="179">
        <f t="shared" si="442"/>
        <v>0</v>
      </c>
      <c r="I9453" s="179">
        <f t="shared" si="443"/>
        <v>0</v>
      </c>
    </row>
    <row r="9454" spans="1:9" ht="15.75" thickBot="1">
      <c r="A9454" s="397" t="s">
        <v>590</v>
      </c>
      <c r="B9454" s="333">
        <v>8</v>
      </c>
      <c r="C9454" s="334">
        <v>387.5</v>
      </c>
      <c r="D9454" s="335" t="s">
        <v>391</v>
      </c>
      <c r="E9454" s="335" t="s">
        <v>386</v>
      </c>
      <c r="F9454" s="335" t="s">
        <v>817</v>
      </c>
      <c r="G9454" s="179">
        <f t="shared" si="441"/>
        <v>0</v>
      </c>
      <c r="H9454" s="179">
        <f t="shared" si="442"/>
        <v>0</v>
      </c>
      <c r="I9454" s="179">
        <f t="shared" si="443"/>
        <v>0</v>
      </c>
    </row>
    <row r="9455" spans="1:9" ht="15.75" thickBot="1">
      <c r="A9455" s="398"/>
      <c r="B9455" s="333">
        <v>8</v>
      </c>
      <c r="C9455" s="334">
        <v>387.5</v>
      </c>
      <c r="D9455" s="335" t="s">
        <v>391</v>
      </c>
      <c r="E9455" s="335" t="s">
        <v>386</v>
      </c>
      <c r="F9455" s="335" t="s">
        <v>818</v>
      </c>
      <c r="G9455" s="179">
        <f t="shared" si="441"/>
        <v>0</v>
      </c>
      <c r="H9455" s="179">
        <f t="shared" si="442"/>
        <v>0</v>
      </c>
      <c r="I9455" s="179">
        <f t="shared" si="443"/>
        <v>0</v>
      </c>
    </row>
    <row r="9456" spans="1:9" ht="15.75" thickBot="1">
      <c r="A9456" s="398"/>
      <c r="B9456" s="333">
        <v>8</v>
      </c>
      <c r="C9456" s="334">
        <v>403.77</v>
      </c>
      <c r="D9456" s="335" t="s">
        <v>391</v>
      </c>
      <c r="E9456" s="335" t="s">
        <v>386</v>
      </c>
      <c r="F9456" s="335" t="s">
        <v>819</v>
      </c>
      <c r="G9456" s="179">
        <f t="shared" si="441"/>
        <v>0</v>
      </c>
      <c r="H9456" s="179">
        <f t="shared" si="442"/>
        <v>0</v>
      </c>
      <c r="I9456" s="179">
        <f t="shared" si="443"/>
        <v>0</v>
      </c>
    </row>
    <row r="9457" spans="1:9" ht="15.75" thickBot="1">
      <c r="A9457" s="398"/>
      <c r="B9457" s="333">
        <v>8</v>
      </c>
      <c r="C9457" s="334">
        <v>403.77</v>
      </c>
      <c r="D9457" s="335" t="s">
        <v>391</v>
      </c>
      <c r="E9457" s="335" t="s">
        <v>386</v>
      </c>
      <c r="F9457" s="335" t="s">
        <v>820</v>
      </c>
      <c r="G9457" s="179">
        <f t="shared" si="441"/>
        <v>0</v>
      </c>
      <c r="H9457" s="179">
        <f t="shared" si="442"/>
        <v>0</v>
      </c>
      <c r="I9457" s="179">
        <f t="shared" si="443"/>
        <v>0</v>
      </c>
    </row>
    <row r="9458" spans="1:9" ht="15.75" thickBot="1">
      <c r="A9458" s="398"/>
      <c r="B9458" s="333">
        <v>8</v>
      </c>
      <c r="C9458" s="334">
        <v>403.77</v>
      </c>
      <c r="D9458" s="335" t="s">
        <v>391</v>
      </c>
      <c r="E9458" s="335" t="s">
        <v>386</v>
      </c>
      <c r="F9458" s="335" t="s">
        <v>821</v>
      </c>
      <c r="G9458" s="179">
        <f t="shared" si="441"/>
        <v>0</v>
      </c>
      <c r="H9458" s="179">
        <f t="shared" si="442"/>
        <v>0</v>
      </c>
      <c r="I9458" s="179">
        <f t="shared" si="443"/>
        <v>0</v>
      </c>
    </row>
    <row r="9459" spans="1:9" ht="15.75" thickBot="1">
      <c r="A9459" s="398"/>
      <c r="B9459" s="333">
        <v>16</v>
      </c>
      <c r="C9459" s="334">
        <v>807.54</v>
      </c>
      <c r="D9459" s="335" t="s">
        <v>391</v>
      </c>
      <c r="E9459" s="335" t="s">
        <v>386</v>
      </c>
      <c r="F9459" s="335" t="s">
        <v>919</v>
      </c>
      <c r="G9459" s="179">
        <f t="shared" si="441"/>
        <v>0</v>
      </c>
      <c r="H9459" s="179">
        <f t="shared" si="442"/>
        <v>0</v>
      </c>
      <c r="I9459" s="179">
        <f t="shared" si="443"/>
        <v>0</v>
      </c>
    </row>
    <row r="9460" spans="1:9" ht="15.75" thickBot="1">
      <c r="A9460" s="398"/>
      <c r="B9460" s="333">
        <v>16</v>
      </c>
      <c r="C9460" s="334">
        <v>807.54</v>
      </c>
      <c r="D9460" s="335" t="s">
        <v>391</v>
      </c>
      <c r="E9460" s="335" t="s">
        <v>386</v>
      </c>
      <c r="F9460" s="335" t="s">
        <v>858</v>
      </c>
      <c r="G9460" s="179">
        <f t="shared" si="441"/>
        <v>0</v>
      </c>
      <c r="H9460" s="179">
        <f t="shared" si="442"/>
        <v>0</v>
      </c>
      <c r="I9460" s="179">
        <f t="shared" si="443"/>
        <v>0</v>
      </c>
    </row>
    <row r="9461" spans="1:9" ht="15.75" thickBot="1">
      <c r="A9461" s="398"/>
      <c r="B9461" s="333">
        <v>46.67</v>
      </c>
      <c r="C9461" s="334">
        <v>2260.59</v>
      </c>
      <c r="D9461" s="335" t="s">
        <v>385</v>
      </c>
      <c r="E9461" s="335" t="s">
        <v>386</v>
      </c>
      <c r="F9461" s="335" t="s">
        <v>817</v>
      </c>
      <c r="G9461" s="179">
        <f t="shared" si="441"/>
        <v>0</v>
      </c>
      <c r="H9461" s="179">
        <f t="shared" si="442"/>
        <v>2260.59</v>
      </c>
      <c r="I9461" s="179">
        <f t="shared" si="443"/>
        <v>2260.59</v>
      </c>
    </row>
    <row r="9462" spans="1:9" ht="15.75" thickBot="1">
      <c r="A9462" s="398"/>
      <c r="B9462" s="333">
        <v>86.67</v>
      </c>
      <c r="C9462" s="334">
        <v>4198.1000000000004</v>
      </c>
      <c r="D9462" s="335" t="s">
        <v>385</v>
      </c>
      <c r="E9462" s="335" t="s">
        <v>386</v>
      </c>
      <c r="F9462" s="335" t="s">
        <v>822</v>
      </c>
      <c r="G9462" s="179">
        <f t="shared" si="441"/>
        <v>0</v>
      </c>
      <c r="H9462" s="179">
        <f t="shared" si="442"/>
        <v>4198.1000000000004</v>
      </c>
      <c r="I9462" s="179">
        <f t="shared" si="443"/>
        <v>4198.1000000000004</v>
      </c>
    </row>
    <row r="9463" spans="1:9" ht="15.75" thickBot="1">
      <c r="A9463" s="398"/>
      <c r="B9463" s="333">
        <v>86.67</v>
      </c>
      <c r="C9463" s="334">
        <v>4198.1000000000004</v>
      </c>
      <c r="D9463" s="335" t="s">
        <v>385</v>
      </c>
      <c r="E9463" s="335" t="s">
        <v>386</v>
      </c>
      <c r="F9463" s="335" t="s">
        <v>823</v>
      </c>
      <c r="G9463" s="179">
        <f t="shared" si="441"/>
        <v>0</v>
      </c>
      <c r="H9463" s="179">
        <f t="shared" si="442"/>
        <v>4198.1000000000004</v>
      </c>
      <c r="I9463" s="179">
        <f t="shared" si="443"/>
        <v>4198.1000000000004</v>
      </c>
    </row>
    <row r="9464" spans="1:9" ht="15.75" thickBot="1">
      <c r="A9464" s="398"/>
      <c r="B9464" s="333">
        <v>86.67</v>
      </c>
      <c r="C9464" s="334">
        <v>4198.1000000000004</v>
      </c>
      <c r="D9464" s="335" t="s">
        <v>385</v>
      </c>
      <c r="E9464" s="335" t="s">
        <v>386</v>
      </c>
      <c r="F9464" s="335" t="s">
        <v>824</v>
      </c>
      <c r="G9464" s="179">
        <f t="shared" si="441"/>
        <v>0</v>
      </c>
      <c r="H9464" s="179">
        <f t="shared" si="442"/>
        <v>4198.1000000000004</v>
      </c>
      <c r="I9464" s="179">
        <f t="shared" si="443"/>
        <v>4198.1000000000004</v>
      </c>
    </row>
    <row r="9465" spans="1:9" ht="15.75" thickBot="1">
      <c r="A9465" s="398"/>
      <c r="B9465" s="333">
        <v>86.67</v>
      </c>
      <c r="C9465" s="334">
        <v>4198.1000000000004</v>
      </c>
      <c r="D9465" s="335" t="s">
        <v>385</v>
      </c>
      <c r="E9465" s="335" t="s">
        <v>386</v>
      </c>
      <c r="F9465" s="335" t="s">
        <v>825</v>
      </c>
      <c r="G9465" s="179">
        <f t="shared" si="441"/>
        <v>0</v>
      </c>
      <c r="H9465" s="179">
        <f t="shared" si="442"/>
        <v>4198.1000000000004</v>
      </c>
      <c r="I9465" s="179">
        <f t="shared" si="443"/>
        <v>4198.1000000000004</v>
      </c>
    </row>
    <row r="9466" spans="1:9" ht="15.75" thickBot="1">
      <c r="A9466" s="398"/>
      <c r="B9466" s="333">
        <v>78.67</v>
      </c>
      <c r="C9466" s="334">
        <v>3810.6</v>
      </c>
      <c r="D9466" s="335" t="s">
        <v>385</v>
      </c>
      <c r="E9466" s="335" t="s">
        <v>386</v>
      </c>
      <c r="F9466" s="335" t="s">
        <v>818</v>
      </c>
      <c r="G9466" s="179">
        <f t="shared" si="441"/>
        <v>0</v>
      </c>
      <c r="H9466" s="179">
        <f t="shared" si="442"/>
        <v>3810.6</v>
      </c>
      <c r="I9466" s="179">
        <f t="shared" si="443"/>
        <v>3810.6</v>
      </c>
    </row>
    <row r="9467" spans="1:9" ht="15.75" thickBot="1">
      <c r="A9467" s="398"/>
      <c r="B9467" s="333">
        <v>86.67</v>
      </c>
      <c r="C9467" s="334">
        <v>4374.3599999999997</v>
      </c>
      <c r="D9467" s="335" t="s">
        <v>385</v>
      </c>
      <c r="E9467" s="335" t="s">
        <v>386</v>
      </c>
      <c r="F9467" s="335" t="s">
        <v>826</v>
      </c>
      <c r="G9467" s="179">
        <f t="shared" si="441"/>
        <v>0</v>
      </c>
      <c r="H9467" s="179">
        <f t="shared" si="442"/>
        <v>4374.3599999999997</v>
      </c>
      <c r="I9467" s="179">
        <f t="shared" si="443"/>
        <v>4374.3599999999997</v>
      </c>
    </row>
    <row r="9468" spans="1:9" ht="15.75" thickBot="1">
      <c r="A9468" s="398"/>
      <c r="B9468" s="333">
        <v>86.67</v>
      </c>
      <c r="C9468" s="334">
        <v>4374.3599999999997</v>
      </c>
      <c r="D9468" s="335" t="s">
        <v>385</v>
      </c>
      <c r="E9468" s="335" t="s">
        <v>386</v>
      </c>
      <c r="F9468" s="335" t="s">
        <v>827</v>
      </c>
      <c r="G9468" s="179">
        <f t="shared" si="441"/>
        <v>0</v>
      </c>
      <c r="H9468" s="179">
        <f t="shared" si="442"/>
        <v>4374.3599999999997</v>
      </c>
      <c r="I9468" s="179">
        <f t="shared" si="443"/>
        <v>4374.3599999999997</v>
      </c>
    </row>
    <row r="9469" spans="1:9" ht="15.75" thickBot="1">
      <c r="A9469" s="398"/>
      <c r="B9469" s="333">
        <v>78.67</v>
      </c>
      <c r="C9469" s="334">
        <v>3970.59</v>
      </c>
      <c r="D9469" s="335" t="s">
        <v>385</v>
      </c>
      <c r="E9469" s="335" t="s">
        <v>386</v>
      </c>
      <c r="F9469" s="335" t="s">
        <v>828</v>
      </c>
      <c r="G9469" s="179">
        <f t="shared" si="441"/>
        <v>0</v>
      </c>
      <c r="H9469" s="179">
        <f t="shared" si="442"/>
        <v>3970.59</v>
      </c>
      <c r="I9469" s="179">
        <f t="shared" si="443"/>
        <v>3970.59</v>
      </c>
    </row>
    <row r="9470" spans="1:9" ht="15.75" thickBot="1">
      <c r="A9470" s="398"/>
      <c r="B9470" s="333">
        <v>78.67</v>
      </c>
      <c r="C9470" s="334">
        <v>3970.59</v>
      </c>
      <c r="D9470" s="335" t="s">
        <v>385</v>
      </c>
      <c r="E9470" s="335" t="s">
        <v>386</v>
      </c>
      <c r="F9470" s="335" t="s">
        <v>819</v>
      </c>
      <c r="G9470" s="179">
        <f t="shared" si="441"/>
        <v>0</v>
      </c>
      <c r="H9470" s="179">
        <f t="shared" si="442"/>
        <v>3970.59</v>
      </c>
      <c r="I9470" s="179">
        <f t="shared" si="443"/>
        <v>3970.59</v>
      </c>
    </row>
    <row r="9471" spans="1:9" ht="15.75" thickBot="1">
      <c r="A9471" s="398"/>
      <c r="B9471" s="333">
        <v>86.67</v>
      </c>
      <c r="C9471" s="334">
        <v>4374.3599999999997</v>
      </c>
      <c r="D9471" s="335" t="s">
        <v>385</v>
      </c>
      <c r="E9471" s="335" t="s">
        <v>386</v>
      </c>
      <c r="F9471" s="335" t="s">
        <v>829</v>
      </c>
      <c r="G9471" s="179">
        <f t="shared" si="441"/>
        <v>0</v>
      </c>
      <c r="H9471" s="179">
        <f t="shared" si="442"/>
        <v>4374.3599999999997</v>
      </c>
      <c r="I9471" s="179">
        <f t="shared" si="443"/>
        <v>4374.3599999999997</v>
      </c>
    </row>
    <row r="9472" spans="1:9" ht="15.75" thickBot="1">
      <c r="A9472" s="398"/>
      <c r="B9472" s="333">
        <v>86.67</v>
      </c>
      <c r="C9472" s="334">
        <v>4374.3599999999997</v>
      </c>
      <c r="D9472" s="335" t="s">
        <v>385</v>
      </c>
      <c r="E9472" s="335" t="s">
        <v>386</v>
      </c>
      <c r="F9472" s="335" t="s">
        <v>830</v>
      </c>
      <c r="G9472" s="179">
        <f t="shared" si="441"/>
        <v>0</v>
      </c>
      <c r="H9472" s="179">
        <f t="shared" si="442"/>
        <v>4374.3599999999997</v>
      </c>
      <c r="I9472" s="179">
        <f t="shared" si="443"/>
        <v>4374.3599999999997</v>
      </c>
    </row>
    <row r="9473" spans="1:9" ht="15.75" thickBot="1">
      <c r="A9473" s="398"/>
      <c r="B9473" s="333">
        <v>78.67</v>
      </c>
      <c r="C9473" s="334">
        <v>3970.59</v>
      </c>
      <c r="D9473" s="335" t="s">
        <v>385</v>
      </c>
      <c r="E9473" s="335" t="s">
        <v>386</v>
      </c>
      <c r="F9473" s="335" t="s">
        <v>820</v>
      </c>
      <c r="G9473" s="179">
        <f t="shared" si="441"/>
        <v>0</v>
      </c>
      <c r="H9473" s="179">
        <f t="shared" si="442"/>
        <v>3970.59</v>
      </c>
      <c r="I9473" s="179">
        <f t="shared" si="443"/>
        <v>3970.59</v>
      </c>
    </row>
    <row r="9474" spans="1:9" ht="15.75" thickBot="1">
      <c r="A9474" s="398"/>
      <c r="B9474" s="333">
        <v>86.67</v>
      </c>
      <c r="C9474" s="334">
        <v>4374.3599999999997</v>
      </c>
      <c r="D9474" s="335" t="s">
        <v>385</v>
      </c>
      <c r="E9474" s="335" t="s">
        <v>386</v>
      </c>
      <c r="F9474" s="335" t="s">
        <v>805</v>
      </c>
      <c r="G9474" s="179">
        <f t="shared" si="441"/>
        <v>0</v>
      </c>
      <c r="H9474" s="179">
        <f t="shared" si="442"/>
        <v>4374.3599999999997</v>
      </c>
      <c r="I9474" s="179">
        <f t="shared" si="443"/>
        <v>4374.3599999999997</v>
      </c>
    </row>
    <row r="9475" spans="1:9" ht="15.75" thickBot="1">
      <c r="A9475" s="398"/>
      <c r="B9475" s="333">
        <v>86.67</v>
      </c>
      <c r="C9475" s="334">
        <v>4374.3599999999997</v>
      </c>
      <c r="D9475" s="335" t="s">
        <v>385</v>
      </c>
      <c r="E9475" s="335" t="s">
        <v>386</v>
      </c>
      <c r="F9475" s="335" t="s">
        <v>831</v>
      </c>
      <c r="G9475" s="179">
        <f t="shared" si="441"/>
        <v>0</v>
      </c>
      <c r="H9475" s="179">
        <f t="shared" si="442"/>
        <v>4374.3599999999997</v>
      </c>
      <c r="I9475" s="179">
        <f t="shared" si="443"/>
        <v>4374.3599999999997</v>
      </c>
    </row>
    <row r="9476" spans="1:9" ht="15.75" thickBot="1">
      <c r="A9476" s="398"/>
      <c r="B9476" s="333">
        <v>86.67</v>
      </c>
      <c r="C9476" s="334">
        <v>4374.3599999999997</v>
      </c>
      <c r="D9476" s="335" t="s">
        <v>385</v>
      </c>
      <c r="E9476" s="335" t="s">
        <v>386</v>
      </c>
      <c r="F9476" s="335" t="s">
        <v>832</v>
      </c>
      <c r="G9476" s="179">
        <f t="shared" si="441"/>
        <v>0</v>
      </c>
      <c r="H9476" s="179">
        <f t="shared" si="442"/>
        <v>4374.3599999999997</v>
      </c>
      <c r="I9476" s="179">
        <f t="shared" si="443"/>
        <v>4374.3599999999997</v>
      </c>
    </row>
    <row r="9477" spans="1:9" ht="15.75" thickBot="1">
      <c r="A9477" s="398"/>
      <c r="B9477" s="333">
        <v>70.67</v>
      </c>
      <c r="C9477" s="334">
        <v>3566.81</v>
      </c>
      <c r="D9477" s="335" t="s">
        <v>385</v>
      </c>
      <c r="E9477" s="335" t="s">
        <v>386</v>
      </c>
      <c r="F9477" s="335" t="s">
        <v>821</v>
      </c>
      <c r="G9477" s="179">
        <f t="shared" ref="G9477:G9540" si="444">IF(D9477="REG",C9477,0)</f>
        <v>0</v>
      </c>
      <c r="H9477" s="179">
        <f t="shared" ref="H9477:H9540" si="445">IF(D9477="SAL",C9477,0)</f>
        <v>3566.81</v>
      </c>
      <c r="I9477" s="179">
        <f t="shared" ref="I9477:I9540" si="446">+G9477+H9477</f>
        <v>3566.81</v>
      </c>
    </row>
    <row r="9478" spans="1:9" ht="15.75" thickBot="1">
      <c r="A9478" s="398"/>
      <c r="B9478" s="333">
        <v>86.67</v>
      </c>
      <c r="C9478" s="334">
        <v>4374.3599999999997</v>
      </c>
      <c r="D9478" s="335" t="s">
        <v>385</v>
      </c>
      <c r="E9478" s="335" t="s">
        <v>386</v>
      </c>
      <c r="F9478" s="335" t="s">
        <v>833</v>
      </c>
      <c r="G9478" s="179">
        <f t="shared" si="444"/>
        <v>0</v>
      </c>
      <c r="H9478" s="179">
        <f t="shared" si="445"/>
        <v>4374.3599999999997</v>
      </c>
      <c r="I9478" s="179">
        <f t="shared" si="446"/>
        <v>4374.3599999999997</v>
      </c>
    </row>
    <row r="9479" spans="1:9" ht="15.75" thickBot="1">
      <c r="A9479" s="398"/>
      <c r="B9479" s="333">
        <v>86.67</v>
      </c>
      <c r="C9479" s="334">
        <v>4374.3599999999997</v>
      </c>
      <c r="D9479" s="335" t="s">
        <v>385</v>
      </c>
      <c r="E9479" s="335" t="s">
        <v>386</v>
      </c>
      <c r="F9479" s="335" t="s">
        <v>916</v>
      </c>
      <c r="G9479" s="179">
        <f t="shared" si="444"/>
        <v>0</v>
      </c>
      <c r="H9479" s="179">
        <f t="shared" si="445"/>
        <v>4374.3599999999997</v>
      </c>
      <c r="I9479" s="179">
        <f t="shared" si="446"/>
        <v>4374.3599999999997</v>
      </c>
    </row>
    <row r="9480" spans="1:9" ht="15.75" thickBot="1">
      <c r="A9480" s="398"/>
      <c r="B9480" s="333">
        <v>86.67</v>
      </c>
      <c r="C9480" s="334">
        <v>4374.3599999999997</v>
      </c>
      <c r="D9480" s="335" t="s">
        <v>385</v>
      </c>
      <c r="E9480" s="335" t="s">
        <v>386</v>
      </c>
      <c r="F9480" s="335" t="s">
        <v>917</v>
      </c>
      <c r="G9480" s="179">
        <f t="shared" si="444"/>
        <v>0</v>
      </c>
      <c r="H9480" s="179">
        <f t="shared" si="445"/>
        <v>4374.3599999999997</v>
      </c>
      <c r="I9480" s="179">
        <f t="shared" si="446"/>
        <v>4374.3599999999997</v>
      </c>
    </row>
    <row r="9481" spans="1:9" ht="15.75" thickBot="1">
      <c r="A9481" s="398"/>
      <c r="B9481" s="333">
        <v>86.67</v>
      </c>
      <c r="C9481" s="334">
        <v>4374.3599999999997</v>
      </c>
      <c r="D9481" s="335" t="s">
        <v>385</v>
      </c>
      <c r="E9481" s="335" t="s">
        <v>386</v>
      </c>
      <c r="F9481" s="335" t="s">
        <v>918</v>
      </c>
      <c r="G9481" s="179">
        <f t="shared" si="444"/>
        <v>0</v>
      </c>
      <c r="H9481" s="179">
        <f t="shared" si="445"/>
        <v>4374.3599999999997</v>
      </c>
      <c r="I9481" s="179">
        <f t="shared" si="446"/>
        <v>4374.3599999999997</v>
      </c>
    </row>
    <row r="9482" spans="1:9" ht="15.75" thickBot="1">
      <c r="A9482" s="398"/>
      <c r="B9482" s="333">
        <v>70.67</v>
      </c>
      <c r="C9482" s="334">
        <v>3566.81</v>
      </c>
      <c r="D9482" s="335" t="s">
        <v>385</v>
      </c>
      <c r="E9482" s="335" t="s">
        <v>386</v>
      </c>
      <c r="F9482" s="335" t="s">
        <v>919</v>
      </c>
      <c r="G9482" s="179">
        <f t="shared" si="444"/>
        <v>0</v>
      </c>
      <c r="H9482" s="179">
        <f t="shared" si="445"/>
        <v>3566.81</v>
      </c>
      <c r="I9482" s="179">
        <f t="shared" si="446"/>
        <v>3566.81</v>
      </c>
    </row>
    <row r="9483" spans="1:9" ht="15.75" thickBot="1">
      <c r="A9483" s="398"/>
      <c r="B9483" s="333">
        <v>62.67</v>
      </c>
      <c r="C9483" s="334">
        <v>3163.04</v>
      </c>
      <c r="D9483" s="335" t="s">
        <v>385</v>
      </c>
      <c r="E9483" s="335" t="s">
        <v>386</v>
      </c>
      <c r="F9483" s="335" t="s">
        <v>920</v>
      </c>
      <c r="G9483" s="179">
        <f t="shared" si="444"/>
        <v>0</v>
      </c>
      <c r="H9483" s="179">
        <f t="shared" si="445"/>
        <v>3163.04</v>
      </c>
      <c r="I9483" s="179">
        <f t="shared" si="446"/>
        <v>3163.04</v>
      </c>
    </row>
    <row r="9484" spans="1:9" ht="15.75" thickBot="1">
      <c r="A9484" s="398"/>
      <c r="B9484" s="333">
        <v>70.67</v>
      </c>
      <c r="C9484" s="334">
        <v>3566.81</v>
      </c>
      <c r="D9484" s="335" t="s">
        <v>385</v>
      </c>
      <c r="E9484" s="335" t="s">
        <v>386</v>
      </c>
      <c r="F9484" s="335" t="s">
        <v>858</v>
      </c>
      <c r="G9484" s="179">
        <f t="shared" si="444"/>
        <v>0</v>
      </c>
      <c r="H9484" s="179">
        <f t="shared" si="445"/>
        <v>3566.81</v>
      </c>
      <c r="I9484" s="179">
        <f t="shared" si="446"/>
        <v>3566.81</v>
      </c>
    </row>
    <row r="9485" spans="1:9" ht="15.75" thickBot="1">
      <c r="A9485" s="399"/>
      <c r="B9485" s="333">
        <v>0</v>
      </c>
      <c r="C9485" s="334">
        <v>227.4</v>
      </c>
      <c r="D9485" s="335" t="s">
        <v>393</v>
      </c>
      <c r="E9485" s="335" t="s">
        <v>386</v>
      </c>
      <c r="F9485" s="335" t="s">
        <v>859</v>
      </c>
      <c r="G9485" s="179">
        <f t="shared" si="444"/>
        <v>0</v>
      </c>
      <c r="H9485" s="179">
        <f t="shared" si="445"/>
        <v>0</v>
      </c>
      <c r="I9485" s="179">
        <f t="shared" si="446"/>
        <v>0</v>
      </c>
    </row>
    <row r="9486" spans="1:9" ht="15.75" thickBot="1">
      <c r="A9486" s="336" t="s">
        <v>590</v>
      </c>
      <c r="B9486" s="337">
        <v>2008.08</v>
      </c>
      <c r="C9486" s="338">
        <v>100585.58</v>
      </c>
      <c r="D9486" s="394"/>
      <c r="E9486" s="395"/>
      <c r="F9486" s="396"/>
      <c r="G9486" s="179">
        <f t="shared" si="444"/>
        <v>0</v>
      </c>
      <c r="H9486" s="179">
        <f t="shared" si="445"/>
        <v>0</v>
      </c>
      <c r="I9486" s="179">
        <f t="shared" si="446"/>
        <v>0</v>
      </c>
    </row>
    <row r="9487" spans="1:9" ht="15.75" thickBot="1">
      <c r="A9487" s="397" t="s">
        <v>591</v>
      </c>
      <c r="B9487" s="333">
        <v>0</v>
      </c>
      <c r="C9487" s="334">
        <v>120000</v>
      </c>
      <c r="D9487" s="335" t="s">
        <v>588</v>
      </c>
      <c r="E9487" s="335" t="s">
        <v>386</v>
      </c>
      <c r="F9487" s="335" t="s">
        <v>917</v>
      </c>
      <c r="G9487" s="179">
        <f t="shared" si="444"/>
        <v>0</v>
      </c>
      <c r="H9487" s="179">
        <f t="shared" si="445"/>
        <v>0</v>
      </c>
      <c r="I9487" s="179">
        <f t="shared" si="446"/>
        <v>0</v>
      </c>
    </row>
    <row r="9488" spans="1:9" ht="15.75" thickBot="1">
      <c r="A9488" s="398"/>
      <c r="B9488" s="333">
        <v>0</v>
      </c>
      <c r="C9488" s="334">
        <v>1796.88</v>
      </c>
      <c r="D9488" s="335" t="s">
        <v>390</v>
      </c>
      <c r="E9488" s="335" t="s">
        <v>386</v>
      </c>
      <c r="F9488" s="335" t="s">
        <v>817</v>
      </c>
      <c r="G9488" s="179">
        <f t="shared" si="444"/>
        <v>0</v>
      </c>
      <c r="H9488" s="179">
        <f t="shared" si="445"/>
        <v>0</v>
      </c>
      <c r="I9488" s="179">
        <f t="shared" si="446"/>
        <v>0</v>
      </c>
    </row>
    <row r="9489" spans="1:9" ht="15.75" thickBot="1">
      <c r="A9489" s="398"/>
      <c r="B9489" s="333">
        <v>0</v>
      </c>
      <c r="C9489" s="334">
        <v>1796.88</v>
      </c>
      <c r="D9489" s="335" t="s">
        <v>390</v>
      </c>
      <c r="E9489" s="335" t="s">
        <v>386</v>
      </c>
      <c r="F9489" s="335" t="s">
        <v>822</v>
      </c>
      <c r="G9489" s="179">
        <f t="shared" si="444"/>
        <v>0</v>
      </c>
      <c r="H9489" s="179">
        <f t="shared" si="445"/>
        <v>0</v>
      </c>
      <c r="I9489" s="179">
        <f t="shared" si="446"/>
        <v>0</v>
      </c>
    </row>
    <row r="9490" spans="1:9" ht="15.75" thickBot="1">
      <c r="A9490" s="398"/>
      <c r="B9490" s="333">
        <v>0</v>
      </c>
      <c r="C9490" s="334">
        <v>1796.88</v>
      </c>
      <c r="D9490" s="335" t="s">
        <v>390</v>
      </c>
      <c r="E9490" s="335" t="s">
        <v>386</v>
      </c>
      <c r="F9490" s="335" t="s">
        <v>823</v>
      </c>
      <c r="G9490" s="179">
        <f t="shared" si="444"/>
        <v>0</v>
      </c>
      <c r="H9490" s="179">
        <f t="shared" si="445"/>
        <v>0</v>
      </c>
      <c r="I9490" s="179">
        <f t="shared" si="446"/>
        <v>0</v>
      </c>
    </row>
    <row r="9491" spans="1:9" ht="15.75" thickBot="1">
      <c r="A9491" s="398"/>
      <c r="B9491" s="333">
        <v>0</v>
      </c>
      <c r="C9491" s="334">
        <v>1796.88</v>
      </c>
      <c r="D9491" s="335" t="s">
        <v>390</v>
      </c>
      <c r="E9491" s="335" t="s">
        <v>386</v>
      </c>
      <c r="F9491" s="335" t="s">
        <v>824</v>
      </c>
      <c r="G9491" s="179">
        <f t="shared" si="444"/>
        <v>0</v>
      </c>
      <c r="H9491" s="179">
        <f t="shared" si="445"/>
        <v>0</v>
      </c>
      <c r="I9491" s="179">
        <f t="shared" si="446"/>
        <v>0</v>
      </c>
    </row>
    <row r="9492" spans="1:9" ht="15.75" thickBot="1">
      <c r="A9492" s="398"/>
      <c r="B9492" s="333">
        <v>0</v>
      </c>
      <c r="C9492" s="334">
        <v>1796.88</v>
      </c>
      <c r="D9492" s="335" t="s">
        <v>390</v>
      </c>
      <c r="E9492" s="335" t="s">
        <v>386</v>
      </c>
      <c r="F9492" s="335" t="s">
        <v>825</v>
      </c>
      <c r="G9492" s="179">
        <f t="shared" si="444"/>
        <v>0</v>
      </c>
      <c r="H9492" s="179">
        <f t="shared" si="445"/>
        <v>0</v>
      </c>
      <c r="I9492" s="179">
        <f t="shared" si="446"/>
        <v>0</v>
      </c>
    </row>
    <row r="9493" spans="1:9" ht="15.75" thickBot="1">
      <c r="A9493" s="398"/>
      <c r="B9493" s="333">
        <v>0</v>
      </c>
      <c r="C9493" s="334">
        <v>1796.88</v>
      </c>
      <c r="D9493" s="335" t="s">
        <v>390</v>
      </c>
      <c r="E9493" s="335" t="s">
        <v>386</v>
      </c>
      <c r="F9493" s="335" t="s">
        <v>818</v>
      </c>
      <c r="G9493" s="179">
        <f t="shared" si="444"/>
        <v>0</v>
      </c>
      <c r="H9493" s="179">
        <f t="shared" si="445"/>
        <v>0</v>
      </c>
      <c r="I9493" s="179">
        <f t="shared" si="446"/>
        <v>0</v>
      </c>
    </row>
    <row r="9494" spans="1:9" ht="15.75" thickBot="1">
      <c r="A9494" s="398"/>
      <c r="B9494" s="333">
        <v>0</v>
      </c>
      <c r="C9494" s="334">
        <v>1796.88</v>
      </c>
      <c r="D9494" s="335" t="s">
        <v>390</v>
      </c>
      <c r="E9494" s="335" t="s">
        <v>386</v>
      </c>
      <c r="F9494" s="335" t="s">
        <v>826</v>
      </c>
      <c r="G9494" s="179">
        <f t="shared" si="444"/>
        <v>0</v>
      </c>
      <c r="H9494" s="179">
        <f t="shared" si="445"/>
        <v>0</v>
      </c>
      <c r="I9494" s="179">
        <f t="shared" si="446"/>
        <v>0</v>
      </c>
    </row>
    <row r="9495" spans="1:9" ht="15.75" thickBot="1">
      <c r="A9495" s="398"/>
      <c r="B9495" s="333">
        <v>0</v>
      </c>
      <c r="C9495" s="334">
        <v>1796.88</v>
      </c>
      <c r="D9495" s="335" t="s">
        <v>390</v>
      </c>
      <c r="E9495" s="335" t="s">
        <v>386</v>
      </c>
      <c r="F9495" s="335" t="s">
        <v>827</v>
      </c>
      <c r="G9495" s="179">
        <f t="shared" si="444"/>
        <v>0</v>
      </c>
      <c r="H9495" s="179">
        <f t="shared" si="445"/>
        <v>0</v>
      </c>
      <c r="I9495" s="179">
        <f t="shared" si="446"/>
        <v>0</v>
      </c>
    </row>
    <row r="9496" spans="1:9" ht="15.75" thickBot="1">
      <c r="A9496" s="398"/>
      <c r="B9496" s="333">
        <v>0</v>
      </c>
      <c r="C9496" s="334">
        <v>1796.88</v>
      </c>
      <c r="D9496" s="335" t="s">
        <v>390</v>
      </c>
      <c r="E9496" s="335" t="s">
        <v>386</v>
      </c>
      <c r="F9496" s="335" t="s">
        <v>828</v>
      </c>
      <c r="G9496" s="179">
        <f t="shared" si="444"/>
        <v>0</v>
      </c>
      <c r="H9496" s="179">
        <f t="shared" si="445"/>
        <v>0</v>
      </c>
      <c r="I9496" s="179">
        <f t="shared" si="446"/>
        <v>0</v>
      </c>
    </row>
    <row r="9497" spans="1:9" ht="15.75" thickBot="1">
      <c r="A9497" s="398"/>
      <c r="B9497" s="333">
        <v>0</v>
      </c>
      <c r="C9497" s="334">
        <v>1796.88</v>
      </c>
      <c r="D9497" s="335" t="s">
        <v>390</v>
      </c>
      <c r="E9497" s="335" t="s">
        <v>386</v>
      </c>
      <c r="F9497" s="335" t="s">
        <v>819</v>
      </c>
      <c r="G9497" s="179">
        <f t="shared" si="444"/>
        <v>0</v>
      </c>
      <c r="H9497" s="179">
        <f t="shared" si="445"/>
        <v>0</v>
      </c>
      <c r="I9497" s="179">
        <f t="shared" si="446"/>
        <v>0</v>
      </c>
    </row>
    <row r="9498" spans="1:9" ht="15.75" thickBot="1">
      <c r="A9498" s="398"/>
      <c r="B9498" s="333">
        <v>0</v>
      </c>
      <c r="C9498" s="334">
        <v>1796.88</v>
      </c>
      <c r="D9498" s="335" t="s">
        <v>390</v>
      </c>
      <c r="E9498" s="335" t="s">
        <v>386</v>
      </c>
      <c r="F9498" s="335" t="s">
        <v>829</v>
      </c>
      <c r="G9498" s="179">
        <f t="shared" si="444"/>
        <v>0</v>
      </c>
      <c r="H9498" s="179">
        <f t="shared" si="445"/>
        <v>0</v>
      </c>
      <c r="I9498" s="179">
        <f t="shared" si="446"/>
        <v>0</v>
      </c>
    </row>
    <row r="9499" spans="1:9" ht="15.75" thickBot="1">
      <c r="A9499" s="398"/>
      <c r="B9499" s="333">
        <v>0</v>
      </c>
      <c r="C9499" s="334">
        <v>1796.88</v>
      </c>
      <c r="D9499" s="335" t="s">
        <v>390</v>
      </c>
      <c r="E9499" s="335" t="s">
        <v>386</v>
      </c>
      <c r="F9499" s="335" t="s">
        <v>830</v>
      </c>
      <c r="G9499" s="179">
        <f t="shared" si="444"/>
        <v>0</v>
      </c>
      <c r="H9499" s="179">
        <f t="shared" si="445"/>
        <v>0</v>
      </c>
      <c r="I9499" s="179">
        <f t="shared" si="446"/>
        <v>0</v>
      </c>
    </row>
    <row r="9500" spans="1:9" ht="15.75" thickBot="1">
      <c r="A9500" s="398"/>
      <c r="B9500" s="333">
        <v>0</v>
      </c>
      <c r="C9500" s="334">
        <v>1796.88</v>
      </c>
      <c r="D9500" s="335" t="s">
        <v>390</v>
      </c>
      <c r="E9500" s="335" t="s">
        <v>386</v>
      </c>
      <c r="F9500" s="335" t="s">
        <v>820</v>
      </c>
      <c r="G9500" s="179">
        <f t="shared" si="444"/>
        <v>0</v>
      </c>
      <c r="H9500" s="179">
        <f t="shared" si="445"/>
        <v>0</v>
      </c>
      <c r="I9500" s="179">
        <f t="shared" si="446"/>
        <v>0</v>
      </c>
    </row>
    <row r="9501" spans="1:9" ht="15.75" thickBot="1">
      <c r="A9501" s="398"/>
      <c r="B9501" s="333">
        <v>0</v>
      </c>
      <c r="C9501" s="334">
        <v>1796.88</v>
      </c>
      <c r="D9501" s="335" t="s">
        <v>390</v>
      </c>
      <c r="E9501" s="335" t="s">
        <v>386</v>
      </c>
      <c r="F9501" s="335" t="s">
        <v>805</v>
      </c>
      <c r="G9501" s="179">
        <f t="shared" si="444"/>
        <v>0</v>
      </c>
      <c r="H9501" s="179">
        <f t="shared" si="445"/>
        <v>0</v>
      </c>
      <c r="I9501" s="179">
        <f t="shared" si="446"/>
        <v>0</v>
      </c>
    </row>
    <row r="9502" spans="1:9" ht="15.75" thickBot="1">
      <c r="A9502" s="398"/>
      <c r="B9502" s="333">
        <v>0</v>
      </c>
      <c r="C9502" s="334">
        <v>1796.88</v>
      </c>
      <c r="D9502" s="335" t="s">
        <v>390</v>
      </c>
      <c r="E9502" s="335" t="s">
        <v>386</v>
      </c>
      <c r="F9502" s="335" t="s">
        <v>831</v>
      </c>
      <c r="G9502" s="179">
        <f t="shared" si="444"/>
        <v>0</v>
      </c>
      <c r="H9502" s="179">
        <f t="shared" si="445"/>
        <v>0</v>
      </c>
      <c r="I9502" s="179">
        <f t="shared" si="446"/>
        <v>0</v>
      </c>
    </row>
    <row r="9503" spans="1:9" ht="15.75" thickBot="1">
      <c r="A9503" s="398"/>
      <c r="B9503" s="333">
        <v>0</v>
      </c>
      <c r="C9503" s="334">
        <v>1796.88</v>
      </c>
      <c r="D9503" s="335" t="s">
        <v>390</v>
      </c>
      <c r="E9503" s="335" t="s">
        <v>386</v>
      </c>
      <c r="F9503" s="335" t="s">
        <v>832</v>
      </c>
      <c r="G9503" s="179">
        <f t="shared" si="444"/>
        <v>0</v>
      </c>
      <c r="H9503" s="179">
        <f t="shared" si="445"/>
        <v>0</v>
      </c>
      <c r="I9503" s="179">
        <f t="shared" si="446"/>
        <v>0</v>
      </c>
    </row>
    <row r="9504" spans="1:9" ht="15.75" thickBot="1">
      <c r="A9504" s="398"/>
      <c r="B9504" s="333">
        <v>0</v>
      </c>
      <c r="C9504" s="334">
        <v>1796.88</v>
      </c>
      <c r="D9504" s="335" t="s">
        <v>390</v>
      </c>
      <c r="E9504" s="335" t="s">
        <v>386</v>
      </c>
      <c r="F9504" s="335" t="s">
        <v>821</v>
      </c>
      <c r="G9504" s="179">
        <f t="shared" si="444"/>
        <v>0</v>
      </c>
      <c r="H9504" s="179">
        <f t="shared" si="445"/>
        <v>0</v>
      </c>
      <c r="I9504" s="179">
        <f t="shared" si="446"/>
        <v>0</v>
      </c>
    </row>
    <row r="9505" spans="1:9" ht="15.75" thickBot="1">
      <c r="A9505" s="398"/>
      <c r="B9505" s="333">
        <v>0</v>
      </c>
      <c r="C9505" s="334">
        <v>1796.88</v>
      </c>
      <c r="D9505" s="335" t="s">
        <v>390</v>
      </c>
      <c r="E9505" s="335" t="s">
        <v>386</v>
      </c>
      <c r="F9505" s="335" t="s">
        <v>833</v>
      </c>
      <c r="G9505" s="179">
        <f t="shared" si="444"/>
        <v>0</v>
      </c>
      <c r="H9505" s="179">
        <f t="shared" si="445"/>
        <v>0</v>
      </c>
      <c r="I9505" s="179">
        <f t="shared" si="446"/>
        <v>0</v>
      </c>
    </row>
    <row r="9506" spans="1:9" ht="15.75" thickBot="1">
      <c r="A9506" s="398"/>
      <c r="B9506" s="333">
        <v>0</v>
      </c>
      <c r="C9506" s="334">
        <v>1796.88</v>
      </c>
      <c r="D9506" s="335" t="s">
        <v>390</v>
      </c>
      <c r="E9506" s="335" t="s">
        <v>386</v>
      </c>
      <c r="F9506" s="335" t="s">
        <v>916</v>
      </c>
      <c r="G9506" s="179">
        <f t="shared" si="444"/>
        <v>0</v>
      </c>
      <c r="H9506" s="179">
        <f t="shared" si="445"/>
        <v>0</v>
      </c>
      <c r="I9506" s="179">
        <f t="shared" si="446"/>
        <v>0</v>
      </c>
    </row>
    <row r="9507" spans="1:9" ht="15.75" thickBot="1">
      <c r="A9507" s="398"/>
      <c r="B9507" s="333">
        <v>0</v>
      </c>
      <c r="C9507" s="334">
        <v>1796.88</v>
      </c>
      <c r="D9507" s="335" t="s">
        <v>390</v>
      </c>
      <c r="E9507" s="335" t="s">
        <v>386</v>
      </c>
      <c r="F9507" s="335" t="s">
        <v>917</v>
      </c>
      <c r="G9507" s="179">
        <f t="shared" si="444"/>
        <v>0</v>
      </c>
      <c r="H9507" s="179">
        <f t="shared" si="445"/>
        <v>0</v>
      </c>
      <c r="I9507" s="179">
        <f t="shared" si="446"/>
        <v>0</v>
      </c>
    </row>
    <row r="9508" spans="1:9" ht="15.75" thickBot="1">
      <c r="A9508" s="398"/>
      <c r="B9508" s="333">
        <v>0</v>
      </c>
      <c r="C9508" s="334">
        <v>1796.88</v>
      </c>
      <c r="D9508" s="335" t="s">
        <v>390</v>
      </c>
      <c r="E9508" s="335" t="s">
        <v>386</v>
      </c>
      <c r="F9508" s="335" t="s">
        <v>918</v>
      </c>
      <c r="G9508" s="179">
        <f t="shared" si="444"/>
        <v>0</v>
      </c>
      <c r="H9508" s="179">
        <f t="shared" si="445"/>
        <v>0</v>
      </c>
      <c r="I9508" s="179">
        <f t="shared" si="446"/>
        <v>0</v>
      </c>
    </row>
    <row r="9509" spans="1:9" ht="15.75" thickBot="1">
      <c r="A9509" s="398"/>
      <c r="B9509" s="333">
        <v>0</v>
      </c>
      <c r="C9509" s="334">
        <v>1796.88</v>
      </c>
      <c r="D9509" s="335" t="s">
        <v>390</v>
      </c>
      <c r="E9509" s="335" t="s">
        <v>386</v>
      </c>
      <c r="F9509" s="335" t="s">
        <v>919</v>
      </c>
      <c r="G9509" s="179">
        <f t="shared" si="444"/>
        <v>0</v>
      </c>
      <c r="H9509" s="179">
        <f t="shared" si="445"/>
        <v>0</v>
      </c>
      <c r="I9509" s="179">
        <f t="shared" si="446"/>
        <v>0</v>
      </c>
    </row>
    <row r="9510" spans="1:9" ht="15.75" thickBot="1">
      <c r="A9510" s="398"/>
      <c r="B9510" s="333">
        <v>0</v>
      </c>
      <c r="C9510" s="334">
        <v>1796.88</v>
      </c>
      <c r="D9510" s="335" t="s">
        <v>390</v>
      </c>
      <c r="E9510" s="335" t="s">
        <v>386</v>
      </c>
      <c r="F9510" s="335" t="s">
        <v>920</v>
      </c>
      <c r="G9510" s="179">
        <f t="shared" si="444"/>
        <v>0</v>
      </c>
      <c r="H9510" s="179">
        <f t="shared" si="445"/>
        <v>0</v>
      </c>
      <c r="I9510" s="179">
        <f t="shared" si="446"/>
        <v>0</v>
      </c>
    </row>
    <row r="9511" spans="1:9" ht="15.75" thickBot="1">
      <c r="A9511" s="398"/>
      <c r="B9511" s="333">
        <v>0</v>
      </c>
      <c r="C9511" s="334">
        <v>1796.76</v>
      </c>
      <c r="D9511" s="335" t="s">
        <v>390</v>
      </c>
      <c r="E9511" s="335" t="s">
        <v>386</v>
      </c>
      <c r="F9511" s="335" t="s">
        <v>858</v>
      </c>
      <c r="G9511" s="179">
        <f t="shared" si="444"/>
        <v>0</v>
      </c>
      <c r="H9511" s="179">
        <f t="shared" si="445"/>
        <v>0</v>
      </c>
      <c r="I9511" s="179">
        <f t="shared" si="446"/>
        <v>0</v>
      </c>
    </row>
    <row r="9512" spans="1:9" ht="15.75" thickBot="1">
      <c r="A9512" s="398"/>
      <c r="B9512" s="333">
        <v>16</v>
      </c>
      <c r="C9512" s="334">
        <v>2891.66</v>
      </c>
      <c r="D9512" s="335" t="s">
        <v>391</v>
      </c>
      <c r="E9512" s="335" t="s">
        <v>386</v>
      </c>
      <c r="F9512" s="335" t="s">
        <v>817</v>
      </c>
      <c r="G9512" s="179">
        <f t="shared" si="444"/>
        <v>0</v>
      </c>
      <c r="H9512" s="179">
        <f t="shared" si="445"/>
        <v>0</v>
      </c>
      <c r="I9512" s="179">
        <f t="shared" si="446"/>
        <v>0</v>
      </c>
    </row>
    <row r="9513" spans="1:9" ht="15.75" thickBot="1">
      <c r="A9513" s="398"/>
      <c r="B9513" s="333">
        <v>16</v>
      </c>
      <c r="C9513" s="334">
        <v>2891.66</v>
      </c>
      <c r="D9513" s="335" t="s">
        <v>391</v>
      </c>
      <c r="E9513" s="335" t="s">
        <v>386</v>
      </c>
      <c r="F9513" s="335" t="s">
        <v>818</v>
      </c>
      <c r="G9513" s="179">
        <f t="shared" si="444"/>
        <v>0</v>
      </c>
      <c r="H9513" s="179">
        <f t="shared" si="445"/>
        <v>0</v>
      </c>
      <c r="I9513" s="179">
        <f t="shared" si="446"/>
        <v>0</v>
      </c>
    </row>
    <row r="9514" spans="1:9" ht="15.75" thickBot="1">
      <c r="A9514" s="398"/>
      <c r="B9514" s="333">
        <v>16</v>
      </c>
      <c r="C9514" s="334">
        <v>2902.36</v>
      </c>
      <c r="D9514" s="335" t="s">
        <v>391</v>
      </c>
      <c r="E9514" s="335" t="s">
        <v>386</v>
      </c>
      <c r="F9514" s="335" t="s">
        <v>819</v>
      </c>
      <c r="G9514" s="179">
        <f t="shared" si="444"/>
        <v>0</v>
      </c>
      <c r="H9514" s="179">
        <f t="shared" si="445"/>
        <v>0</v>
      </c>
      <c r="I9514" s="179">
        <f t="shared" si="446"/>
        <v>0</v>
      </c>
    </row>
    <row r="9515" spans="1:9" ht="15.75" thickBot="1">
      <c r="A9515" s="398"/>
      <c r="B9515" s="333">
        <v>16</v>
      </c>
      <c r="C9515" s="334">
        <v>2902.36</v>
      </c>
      <c r="D9515" s="335" t="s">
        <v>391</v>
      </c>
      <c r="E9515" s="335" t="s">
        <v>386</v>
      </c>
      <c r="F9515" s="335" t="s">
        <v>820</v>
      </c>
      <c r="G9515" s="179">
        <f t="shared" si="444"/>
        <v>0</v>
      </c>
      <c r="H9515" s="179">
        <f t="shared" si="445"/>
        <v>0</v>
      </c>
      <c r="I9515" s="179">
        <f t="shared" si="446"/>
        <v>0</v>
      </c>
    </row>
    <row r="9516" spans="1:9" ht="15.75" thickBot="1">
      <c r="A9516" s="398"/>
      <c r="B9516" s="333">
        <v>16</v>
      </c>
      <c r="C9516" s="334">
        <v>2902.36</v>
      </c>
      <c r="D9516" s="335" t="s">
        <v>391</v>
      </c>
      <c r="E9516" s="335" t="s">
        <v>386</v>
      </c>
      <c r="F9516" s="335" t="s">
        <v>821</v>
      </c>
      <c r="G9516" s="179">
        <f t="shared" si="444"/>
        <v>0</v>
      </c>
      <c r="H9516" s="179">
        <f t="shared" si="445"/>
        <v>0</v>
      </c>
      <c r="I9516" s="179">
        <f t="shared" si="446"/>
        <v>0</v>
      </c>
    </row>
    <row r="9517" spans="1:9" ht="15.75" thickBot="1">
      <c r="A9517" s="398"/>
      <c r="B9517" s="333">
        <v>32</v>
      </c>
      <c r="C9517" s="334">
        <v>6650.86</v>
      </c>
      <c r="D9517" s="335" t="s">
        <v>391</v>
      </c>
      <c r="E9517" s="335" t="s">
        <v>386</v>
      </c>
      <c r="F9517" s="335" t="s">
        <v>919</v>
      </c>
      <c r="G9517" s="179">
        <f t="shared" si="444"/>
        <v>0</v>
      </c>
      <c r="H9517" s="179">
        <f t="shared" si="445"/>
        <v>0</v>
      </c>
      <c r="I9517" s="179">
        <f t="shared" si="446"/>
        <v>0</v>
      </c>
    </row>
    <row r="9518" spans="1:9" ht="15.75" thickBot="1">
      <c r="A9518" s="398"/>
      <c r="B9518" s="333">
        <v>32</v>
      </c>
      <c r="C9518" s="334">
        <v>6650.86</v>
      </c>
      <c r="D9518" s="335" t="s">
        <v>391</v>
      </c>
      <c r="E9518" s="335" t="s">
        <v>386</v>
      </c>
      <c r="F9518" s="335" t="s">
        <v>858</v>
      </c>
      <c r="G9518" s="179">
        <f t="shared" si="444"/>
        <v>0</v>
      </c>
      <c r="H9518" s="179">
        <f t="shared" si="445"/>
        <v>0</v>
      </c>
      <c r="I9518" s="179">
        <f t="shared" si="446"/>
        <v>0</v>
      </c>
    </row>
    <row r="9519" spans="1:9" ht="15.75" thickBot="1">
      <c r="A9519" s="398"/>
      <c r="B9519" s="333">
        <v>7.75</v>
      </c>
      <c r="C9519" s="334">
        <v>361.28</v>
      </c>
      <c r="D9519" s="335" t="s">
        <v>387</v>
      </c>
      <c r="E9519" s="335" t="s">
        <v>386</v>
      </c>
      <c r="F9519" s="335" t="s">
        <v>831</v>
      </c>
      <c r="G9519" s="179">
        <f t="shared" si="444"/>
        <v>0</v>
      </c>
      <c r="H9519" s="179">
        <f t="shared" si="445"/>
        <v>0</v>
      </c>
      <c r="I9519" s="179">
        <f t="shared" si="446"/>
        <v>0</v>
      </c>
    </row>
    <row r="9520" spans="1:9" ht="15.75" thickBot="1">
      <c r="A9520" s="398"/>
      <c r="B9520" s="333">
        <v>90</v>
      </c>
      <c r="C9520" s="334">
        <v>5995.26</v>
      </c>
      <c r="D9520" s="335" t="s">
        <v>387</v>
      </c>
      <c r="E9520" s="335" t="s">
        <v>386</v>
      </c>
      <c r="F9520" s="335" t="s">
        <v>832</v>
      </c>
      <c r="G9520" s="179">
        <f t="shared" si="444"/>
        <v>0</v>
      </c>
      <c r="H9520" s="179">
        <f t="shared" si="445"/>
        <v>0</v>
      </c>
      <c r="I9520" s="179">
        <f t="shared" si="446"/>
        <v>0</v>
      </c>
    </row>
    <row r="9521" spans="1:9" ht="15.75" thickBot="1">
      <c r="A9521" s="398"/>
      <c r="B9521" s="333">
        <v>0</v>
      </c>
      <c r="C9521" s="334">
        <v>59.35</v>
      </c>
      <c r="D9521" s="335" t="s">
        <v>426</v>
      </c>
      <c r="E9521" s="335" t="s">
        <v>386</v>
      </c>
      <c r="F9521" s="335" t="s">
        <v>921</v>
      </c>
      <c r="G9521" s="179">
        <f t="shared" si="444"/>
        <v>0</v>
      </c>
      <c r="H9521" s="179">
        <f t="shared" si="445"/>
        <v>0</v>
      </c>
      <c r="I9521" s="179">
        <f t="shared" si="446"/>
        <v>0</v>
      </c>
    </row>
    <row r="9522" spans="1:9" ht="15.75" thickBot="1">
      <c r="A9522" s="398"/>
      <c r="B9522" s="333">
        <v>133.34</v>
      </c>
      <c r="C9522" s="334">
        <v>20474.650000000001</v>
      </c>
      <c r="D9522" s="335" t="s">
        <v>385</v>
      </c>
      <c r="E9522" s="335" t="s">
        <v>386</v>
      </c>
      <c r="F9522" s="335" t="s">
        <v>817</v>
      </c>
      <c r="G9522" s="179">
        <f t="shared" si="444"/>
        <v>0</v>
      </c>
      <c r="H9522" s="179">
        <f t="shared" si="445"/>
        <v>20474.650000000001</v>
      </c>
      <c r="I9522" s="179">
        <f t="shared" si="446"/>
        <v>20474.650000000001</v>
      </c>
    </row>
    <row r="9523" spans="1:9" ht="15.75" thickBot="1">
      <c r="A9523" s="398"/>
      <c r="B9523" s="333">
        <v>173.34</v>
      </c>
      <c r="C9523" s="334">
        <v>31327.55</v>
      </c>
      <c r="D9523" s="335" t="s">
        <v>385</v>
      </c>
      <c r="E9523" s="335" t="s">
        <v>386</v>
      </c>
      <c r="F9523" s="335" t="s">
        <v>822</v>
      </c>
      <c r="G9523" s="179">
        <f t="shared" si="444"/>
        <v>0</v>
      </c>
      <c r="H9523" s="179">
        <f t="shared" si="445"/>
        <v>31327.55</v>
      </c>
      <c r="I9523" s="179">
        <f t="shared" si="446"/>
        <v>31327.55</v>
      </c>
    </row>
    <row r="9524" spans="1:9" ht="15.75" thickBot="1">
      <c r="A9524" s="398"/>
      <c r="B9524" s="333">
        <v>157.34</v>
      </c>
      <c r="C9524" s="334">
        <v>26020.06</v>
      </c>
      <c r="D9524" s="335" t="s">
        <v>385</v>
      </c>
      <c r="E9524" s="335" t="s">
        <v>386</v>
      </c>
      <c r="F9524" s="335" t="s">
        <v>823</v>
      </c>
      <c r="G9524" s="179">
        <f t="shared" si="444"/>
        <v>0</v>
      </c>
      <c r="H9524" s="179">
        <f t="shared" si="445"/>
        <v>26020.06</v>
      </c>
      <c r="I9524" s="179">
        <f t="shared" si="446"/>
        <v>26020.06</v>
      </c>
    </row>
    <row r="9525" spans="1:9" ht="15.75" thickBot="1">
      <c r="A9525" s="398"/>
      <c r="B9525" s="333">
        <v>173.34</v>
      </c>
      <c r="C9525" s="334">
        <v>31327.55</v>
      </c>
      <c r="D9525" s="335" t="s">
        <v>385</v>
      </c>
      <c r="E9525" s="335" t="s">
        <v>386</v>
      </c>
      <c r="F9525" s="335" t="s">
        <v>824</v>
      </c>
      <c r="G9525" s="179">
        <f t="shared" si="444"/>
        <v>0</v>
      </c>
      <c r="H9525" s="179">
        <f t="shared" si="445"/>
        <v>31327.55</v>
      </c>
      <c r="I9525" s="179">
        <f t="shared" si="446"/>
        <v>31327.55</v>
      </c>
    </row>
    <row r="9526" spans="1:9" ht="15.75" thickBot="1">
      <c r="A9526" s="398"/>
      <c r="B9526" s="333">
        <v>173.34</v>
      </c>
      <c r="C9526" s="334">
        <v>31327.55</v>
      </c>
      <c r="D9526" s="335" t="s">
        <v>385</v>
      </c>
      <c r="E9526" s="335" t="s">
        <v>386</v>
      </c>
      <c r="F9526" s="335" t="s">
        <v>825</v>
      </c>
      <c r="G9526" s="179">
        <f t="shared" si="444"/>
        <v>0</v>
      </c>
      <c r="H9526" s="179">
        <f t="shared" si="445"/>
        <v>31327.55</v>
      </c>
      <c r="I9526" s="179">
        <f t="shared" si="446"/>
        <v>31327.55</v>
      </c>
    </row>
    <row r="9527" spans="1:9" ht="15.75" thickBot="1">
      <c r="A9527" s="398"/>
      <c r="B9527" s="333">
        <v>157.34</v>
      </c>
      <c r="C9527" s="334">
        <v>28435.89</v>
      </c>
      <c r="D9527" s="335" t="s">
        <v>385</v>
      </c>
      <c r="E9527" s="335" t="s">
        <v>386</v>
      </c>
      <c r="F9527" s="335" t="s">
        <v>818</v>
      </c>
      <c r="G9527" s="179">
        <f t="shared" si="444"/>
        <v>0</v>
      </c>
      <c r="H9527" s="179">
        <f t="shared" si="445"/>
        <v>28435.89</v>
      </c>
      <c r="I9527" s="179">
        <f t="shared" si="446"/>
        <v>28435.89</v>
      </c>
    </row>
    <row r="9528" spans="1:9" ht="15.75" thickBot="1">
      <c r="A9528" s="398"/>
      <c r="B9528" s="333">
        <v>149.34</v>
      </c>
      <c r="C9528" s="334">
        <v>25887.42</v>
      </c>
      <c r="D9528" s="335" t="s">
        <v>385</v>
      </c>
      <c r="E9528" s="335" t="s">
        <v>386</v>
      </c>
      <c r="F9528" s="335" t="s">
        <v>826</v>
      </c>
      <c r="G9528" s="179">
        <f t="shared" si="444"/>
        <v>0</v>
      </c>
      <c r="H9528" s="179">
        <f t="shared" si="445"/>
        <v>25887.42</v>
      </c>
      <c r="I9528" s="179">
        <f t="shared" si="446"/>
        <v>25887.42</v>
      </c>
    </row>
    <row r="9529" spans="1:9" ht="15.75" thickBot="1">
      <c r="A9529" s="398"/>
      <c r="B9529" s="333">
        <v>125.34</v>
      </c>
      <c r="C9529" s="334">
        <v>29951.79</v>
      </c>
      <c r="D9529" s="335" t="s">
        <v>385</v>
      </c>
      <c r="E9529" s="335" t="s">
        <v>386</v>
      </c>
      <c r="F9529" s="335" t="s">
        <v>827</v>
      </c>
      <c r="G9529" s="179">
        <f t="shared" si="444"/>
        <v>0</v>
      </c>
      <c r="H9529" s="179">
        <f t="shared" si="445"/>
        <v>29951.79</v>
      </c>
      <c r="I9529" s="179">
        <f t="shared" si="446"/>
        <v>29951.79</v>
      </c>
    </row>
    <row r="9530" spans="1:9" ht="15.75" thickBot="1">
      <c r="A9530" s="398"/>
      <c r="B9530" s="333">
        <v>173.34</v>
      </c>
      <c r="C9530" s="334">
        <v>31443.54</v>
      </c>
      <c r="D9530" s="335" t="s">
        <v>385</v>
      </c>
      <c r="E9530" s="335" t="s">
        <v>386</v>
      </c>
      <c r="F9530" s="335" t="s">
        <v>828</v>
      </c>
      <c r="G9530" s="179">
        <f t="shared" si="444"/>
        <v>0</v>
      </c>
      <c r="H9530" s="179">
        <f t="shared" si="445"/>
        <v>31443.54</v>
      </c>
      <c r="I9530" s="179">
        <f t="shared" si="446"/>
        <v>31443.54</v>
      </c>
    </row>
    <row r="9531" spans="1:9" ht="15.75" thickBot="1">
      <c r="A9531" s="398"/>
      <c r="B9531" s="333">
        <v>157.34</v>
      </c>
      <c r="C9531" s="334">
        <v>28541.17</v>
      </c>
      <c r="D9531" s="335" t="s">
        <v>385</v>
      </c>
      <c r="E9531" s="335" t="s">
        <v>386</v>
      </c>
      <c r="F9531" s="335" t="s">
        <v>819</v>
      </c>
      <c r="G9531" s="179">
        <f t="shared" si="444"/>
        <v>0</v>
      </c>
      <c r="H9531" s="179">
        <f t="shared" si="445"/>
        <v>28541.17</v>
      </c>
      <c r="I9531" s="179">
        <f t="shared" si="446"/>
        <v>28541.17</v>
      </c>
    </row>
    <row r="9532" spans="1:9" ht="15.75" thickBot="1">
      <c r="A9532" s="398"/>
      <c r="B9532" s="333">
        <v>173.34</v>
      </c>
      <c r="C9532" s="334">
        <v>31443.54</v>
      </c>
      <c r="D9532" s="335" t="s">
        <v>385</v>
      </c>
      <c r="E9532" s="335" t="s">
        <v>386</v>
      </c>
      <c r="F9532" s="335" t="s">
        <v>829</v>
      </c>
      <c r="G9532" s="179">
        <f t="shared" si="444"/>
        <v>0</v>
      </c>
      <c r="H9532" s="179">
        <f t="shared" si="445"/>
        <v>31443.54</v>
      </c>
      <c r="I9532" s="179">
        <f t="shared" si="446"/>
        <v>31443.54</v>
      </c>
    </row>
    <row r="9533" spans="1:9" ht="15.75" thickBot="1">
      <c r="A9533" s="398"/>
      <c r="B9533" s="333">
        <v>173.34</v>
      </c>
      <c r="C9533" s="334">
        <v>31443.54</v>
      </c>
      <c r="D9533" s="335" t="s">
        <v>385</v>
      </c>
      <c r="E9533" s="335" t="s">
        <v>386</v>
      </c>
      <c r="F9533" s="335" t="s">
        <v>830</v>
      </c>
      <c r="G9533" s="179">
        <f t="shared" si="444"/>
        <v>0</v>
      </c>
      <c r="H9533" s="179">
        <f t="shared" si="445"/>
        <v>31443.54</v>
      </c>
      <c r="I9533" s="179">
        <f t="shared" si="446"/>
        <v>31443.54</v>
      </c>
    </row>
    <row r="9534" spans="1:9" ht="15.75" thickBot="1">
      <c r="A9534" s="398"/>
      <c r="B9534" s="333">
        <v>85.34</v>
      </c>
      <c r="C9534" s="334">
        <v>4657.47</v>
      </c>
      <c r="D9534" s="335" t="s">
        <v>385</v>
      </c>
      <c r="E9534" s="335" t="s">
        <v>386</v>
      </c>
      <c r="F9534" s="335" t="s">
        <v>820</v>
      </c>
      <c r="G9534" s="179">
        <f t="shared" si="444"/>
        <v>0</v>
      </c>
      <c r="H9534" s="179">
        <f t="shared" si="445"/>
        <v>4657.47</v>
      </c>
      <c r="I9534" s="179">
        <f t="shared" si="446"/>
        <v>4657.47</v>
      </c>
    </row>
    <row r="9535" spans="1:9" ht="15.75" thickBot="1">
      <c r="A9535" s="398"/>
      <c r="B9535" s="333">
        <v>173.34</v>
      </c>
      <c r="C9535" s="334">
        <v>31443.54</v>
      </c>
      <c r="D9535" s="335" t="s">
        <v>385</v>
      </c>
      <c r="E9535" s="335" t="s">
        <v>386</v>
      </c>
      <c r="F9535" s="335" t="s">
        <v>805</v>
      </c>
      <c r="G9535" s="179">
        <f t="shared" si="444"/>
        <v>0</v>
      </c>
      <c r="H9535" s="179">
        <f t="shared" si="445"/>
        <v>31443.54</v>
      </c>
      <c r="I9535" s="179">
        <f t="shared" si="446"/>
        <v>31443.54</v>
      </c>
    </row>
    <row r="9536" spans="1:9" ht="15.75" thickBot="1">
      <c r="A9536" s="398"/>
      <c r="B9536" s="333">
        <v>173.34</v>
      </c>
      <c r="C9536" s="334">
        <v>31443.54</v>
      </c>
      <c r="D9536" s="335" t="s">
        <v>385</v>
      </c>
      <c r="E9536" s="335" t="s">
        <v>386</v>
      </c>
      <c r="F9536" s="335" t="s">
        <v>831</v>
      </c>
      <c r="G9536" s="179">
        <f t="shared" si="444"/>
        <v>0</v>
      </c>
      <c r="H9536" s="179">
        <f t="shared" si="445"/>
        <v>31443.54</v>
      </c>
      <c r="I9536" s="179">
        <f t="shared" si="446"/>
        <v>31443.54</v>
      </c>
    </row>
    <row r="9537" spans="1:9" ht="15.75" thickBot="1">
      <c r="A9537" s="398"/>
      <c r="B9537" s="333">
        <v>173.34</v>
      </c>
      <c r="C9537" s="334">
        <v>31443.54</v>
      </c>
      <c r="D9537" s="335" t="s">
        <v>385</v>
      </c>
      <c r="E9537" s="335" t="s">
        <v>386</v>
      </c>
      <c r="F9537" s="335" t="s">
        <v>832</v>
      </c>
      <c r="G9537" s="179">
        <f t="shared" si="444"/>
        <v>0</v>
      </c>
      <c r="H9537" s="179">
        <f t="shared" si="445"/>
        <v>31443.54</v>
      </c>
      <c r="I9537" s="179">
        <f t="shared" si="446"/>
        <v>31443.54</v>
      </c>
    </row>
    <row r="9538" spans="1:9" ht="15.75" thickBot="1">
      <c r="A9538" s="398"/>
      <c r="B9538" s="333">
        <v>157.34</v>
      </c>
      <c r="C9538" s="334">
        <v>28541.17</v>
      </c>
      <c r="D9538" s="335" t="s">
        <v>385</v>
      </c>
      <c r="E9538" s="335" t="s">
        <v>386</v>
      </c>
      <c r="F9538" s="335" t="s">
        <v>821</v>
      </c>
      <c r="G9538" s="179">
        <f t="shared" si="444"/>
        <v>0</v>
      </c>
      <c r="H9538" s="179">
        <f t="shared" si="445"/>
        <v>28541.17</v>
      </c>
      <c r="I9538" s="179">
        <f t="shared" si="446"/>
        <v>28541.17</v>
      </c>
    </row>
    <row r="9539" spans="1:9" ht="15.75" thickBot="1">
      <c r="A9539" s="398"/>
      <c r="B9539" s="333">
        <v>173.34</v>
      </c>
      <c r="C9539" s="334">
        <v>31443.54</v>
      </c>
      <c r="D9539" s="335" t="s">
        <v>385</v>
      </c>
      <c r="E9539" s="335" t="s">
        <v>386</v>
      </c>
      <c r="F9539" s="335" t="s">
        <v>833</v>
      </c>
      <c r="G9539" s="179">
        <f t="shared" si="444"/>
        <v>0</v>
      </c>
      <c r="H9539" s="179">
        <f t="shared" si="445"/>
        <v>31443.54</v>
      </c>
      <c r="I9539" s="179">
        <f t="shared" si="446"/>
        <v>31443.54</v>
      </c>
    </row>
    <row r="9540" spans="1:9" ht="15.75" thickBot="1">
      <c r="A9540" s="398"/>
      <c r="B9540" s="333">
        <v>173.34</v>
      </c>
      <c r="C9540" s="334">
        <v>36026.870000000003</v>
      </c>
      <c r="D9540" s="335" t="s">
        <v>385</v>
      </c>
      <c r="E9540" s="335" t="s">
        <v>386</v>
      </c>
      <c r="F9540" s="335" t="s">
        <v>916</v>
      </c>
      <c r="G9540" s="179">
        <f t="shared" si="444"/>
        <v>0</v>
      </c>
      <c r="H9540" s="179">
        <f t="shared" si="445"/>
        <v>36026.870000000003</v>
      </c>
      <c r="I9540" s="179">
        <f t="shared" si="446"/>
        <v>36026.870000000003</v>
      </c>
    </row>
    <row r="9541" spans="1:9" ht="15.75" thickBot="1">
      <c r="A9541" s="398"/>
      <c r="B9541" s="333">
        <v>173.34</v>
      </c>
      <c r="C9541" s="334">
        <v>36026.870000000003</v>
      </c>
      <c r="D9541" s="335" t="s">
        <v>385</v>
      </c>
      <c r="E9541" s="335" t="s">
        <v>386</v>
      </c>
      <c r="F9541" s="335" t="s">
        <v>917</v>
      </c>
      <c r="G9541" s="179">
        <f t="shared" ref="G9541:G9604" si="447">IF(D9541="REG",C9541,0)</f>
        <v>0</v>
      </c>
      <c r="H9541" s="179">
        <f t="shared" ref="H9541:H9604" si="448">IF(D9541="SAL",C9541,0)</f>
        <v>36026.870000000003</v>
      </c>
      <c r="I9541" s="179">
        <f t="shared" ref="I9541:I9604" si="449">+G9541+H9541</f>
        <v>36026.870000000003</v>
      </c>
    </row>
    <row r="9542" spans="1:9" ht="15.75" thickBot="1">
      <c r="A9542" s="398"/>
      <c r="B9542" s="333">
        <v>165.34</v>
      </c>
      <c r="C9542" s="334">
        <v>32950.07</v>
      </c>
      <c r="D9542" s="335" t="s">
        <v>385</v>
      </c>
      <c r="E9542" s="335" t="s">
        <v>386</v>
      </c>
      <c r="F9542" s="335" t="s">
        <v>918</v>
      </c>
      <c r="G9542" s="179">
        <f t="shared" si="447"/>
        <v>0</v>
      </c>
      <c r="H9542" s="179">
        <f t="shared" si="448"/>
        <v>32950.07</v>
      </c>
      <c r="I9542" s="179">
        <f t="shared" si="449"/>
        <v>32950.07</v>
      </c>
    </row>
    <row r="9543" spans="1:9" ht="15.75" thickBot="1">
      <c r="A9543" s="398"/>
      <c r="B9543" s="333">
        <v>141.34</v>
      </c>
      <c r="C9543" s="334">
        <v>29376.01</v>
      </c>
      <c r="D9543" s="335" t="s">
        <v>385</v>
      </c>
      <c r="E9543" s="335" t="s">
        <v>386</v>
      </c>
      <c r="F9543" s="335" t="s">
        <v>919</v>
      </c>
      <c r="G9543" s="179">
        <f t="shared" si="447"/>
        <v>0</v>
      </c>
      <c r="H9543" s="179">
        <f t="shared" si="448"/>
        <v>29376.01</v>
      </c>
      <c r="I9543" s="179">
        <f t="shared" si="449"/>
        <v>29376.01</v>
      </c>
    </row>
    <row r="9544" spans="1:9" ht="15.75" thickBot="1">
      <c r="A9544" s="398"/>
      <c r="B9544" s="333">
        <v>149.34</v>
      </c>
      <c r="C9544" s="334">
        <v>26796.46</v>
      </c>
      <c r="D9544" s="335" t="s">
        <v>385</v>
      </c>
      <c r="E9544" s="335" t="s">
        <v>386</v>
      </c>
      <c r="F9544" s="335" t="s">
        <v>920</v>
      </c>
      <c r="G9544" s="179">
        <f t="shared" si="447"/>
        <v>0</v>
      </c>
      <c r="H9544" s="179">
        <f t="shared" si="448"/>
        <v>26796.46</v>
      </c>
      <c r="I9544" s="179">
        <f t="shared" si="449"/>
        <v>26796.46</v>
      </c>
    </row>
    <row r="9545" spans="1:9" ht="15.75" thickBot="1">
      <c r="A9545" s="398"/>
      <c r="B9545" s="333">
        <v>133.34</v>
      </c>
      <c r="C9545" s="334">
        <v>26299.21</v>
      </c>
      <c r="D9545" s="335" t="s">
        <v>385</v>
      </c>
      <c r="E9545" s="335" t="s">
        <v>386</v>
      </c>
      <c r="F9545" s="335" t="s">
        <v>858</v>
      </c>
      <c r="G9545" s="179">
        <f t="shared" si="447"/>
        <v>0</v>
      </c>
      <c r="H9545" s="179">
        <f t="shared" si="448"/>
        <v>26299.21</v>
      </c>
      <c r="I9545" s="179">
        <f t="shared" si="449"/>
        <v>26299.21</v>
      </c>
    </row>
    <row r="9546" spans="1:9" ht="15.75" thickBot="1">
      <c r="A9546" s="399"/>
      <c r="B9546" s="333">
        <v>0</v>
      </c>
      <c r="C9546" s="334">
        <v>579.67999999999995</v>
      </c>
      <c r="D9546" s="335" t="s">
        <v>393</v>
      </c>
      <c r="E9546" s="335" t="s">
        <v>386</v>
      </c>
      <c r="F9546" s="335" t="s">
        <v>859</v>
      </c>
      <c r="G9546" s="179">
        <f t="shared" si="447"/>
        <v>0</v>
      </c>
      <c r="H9546" s="179">
        <f t="shared" si="448"/>
        <v>0</v>
      </c>
      <c r="I9546" s="179">
        <f t="shared" si="449"/>
        <v>0</v>
      </c>
    </row>
    <row r="9547" spans="1:9" ht="15.75" thickBot="1">
      <c r="A9547" s="336" t="s">
        <v>591</v>
      </c>
      <c r="B9547" s="337">
        <v>4033.91</v>
      </c>
      <c r="C9547" s="338">
        <v>891985.23</v>
      </c>
      <c r="D9547" s="394"/>
      <c r="E9547" s="395"/>
      <c r="F9547" s="396"/>
      <c r="G9547" s="179">
        <f t="shared" si="447"/>
        <v>0</v>
      </c>
      <c r="H9547" s="179">
        <f t="shared" si="448"/>
        <v>0</v>
      </c>
      <c r="I9547" s="179">
        <f t="shared" si="449"/>
        <v>0</v>
      </c>
    </row>
    <row r="9548" spans="1:9" ht="15.75" thickBot="1">
      <c r="A9548" s="397" t="s">
        <v>592</v>
      </c>
      <c r="B9548" s="333">
        <v>0</v>
      </c>
      <c r="C9548" s="334">
        <v>792.12</v>
      </c>
      <c r="D9548" s="335" t="s">
        <v>390</v>
      </c>
      <c r="E9548" s="335" t="s">
        <v>386</v>
      </c>
      <c r="F9548" s="335" t="s">
        <v>817</v>
      </c>
      <c r="G9548" s="179">
        <f t="shared" si="447"/>
        <v>0</v>
      </c>
      <c r="H9548" s="179">
        <f t="shared" si="448"/>
        <v>0</v>
      </c>
      <c r="I9548" s="179">
        <f t="shared" si="449"/>
        <v>0</v>
      </c>
    </row>
    <row r="9549" spans="1:9" ht="15.75" thickBot="1">
      <c r="A9549" s="398"/>
      <c r="B9549" s="333">
        <v>0</v>
      </c>
      <c r="C9549" s="334">
        <v>792.12</v>
      </c>
      <c r="D9549" s="335" t="s">
        <v>390</v>
      </c>
      <c r="E9549" s="335" t="s">
        <v>386</v>
      </c>
      <c r="F9549" s="335" t="s">
        <v>822</v>
      </c>
      <c r="G9549" s="179">
        <f t="shared" si="447"/>
        <v>0</v>
      </c>
      <c r="H9549" s="179">
        <f t="shared" si="448"/>
        <v>0</v>
      </c>
      <c r="I9549" s="179">
        <f t="shared" si="449"/>
        <v>0</v>
      </c>
    </row>
    <row r="9550" spans="1:9" ht="15.75" thickBot="1">
      <c r="A9550" s="398"/>
      <c r="B9550" s="333">
        <v>0</v>
      </c>
      <c r="C9550" s="334">
        <v>792.12</v>
      </c>
      <c r="D9550" s="335" t="s">
        <v>390</v>
      </c>
      <c r="E9550" s="335" t="s">
        <v>386</v>
      </c>
      <c r="F9550" s="335" t="s">
        <v>823</v>
      </c>
      <c r="G9550" s="179">
        <f t="shared" si="447"/>
        <v>0</v>
      </c>
      <c r="H9550" s="179">
        <f t="shared" si="448"/>
        <v>0</v>
      </c>
      <c r="I9550" s="179">
        <f t="shared" si="449"/>
        <v>0</v>
      </c>
    </row>
    <row r="9551" spans="1:9" ht="15.75" thickBot="1">
      <c r="A9551" s="398"/>
      <c r="B9551" s="333">
        <v>0</v>
      </c>
      <c r="C9551" s="334">
        <v>792.12</v>
      </c>
      <c r="D9551" s="335" t="s">
        <v>390</v>
      </c>
      <c r="E9551" s="335" t="s">
        <v>386</v>
      </c>
      <c r="F9551" s="335" t="s">
        <v>824</v>
      </c>
      <c r="G9551" s="179">
        <f t="shared" si="447"/>
        <v>0</v>
      </c>
      <c r="H9551" s="179">
        <f t="shared" si="448"/>
        <v>0</v>
      </c>
      <c r="I9551" s="179">
        <f t="shared" si="449"/>
        <v>0</v>
      </c>
    </row>
    <row r="9552" spans="1:9" ht="15.75" thickBot="1">
      <c r="A9552" s="398"/>
      <c r="B9552" s="333">
        <v>0</v>
      </c>
      <c r="C9552" s="334">
        <v>792.12</v>
      </c>
      <c r="D9552" s="335" t="s">
        <v>390</v>
      </c>
      <c r="E9552" s="335" t="s">
        <v>386</v>
      </c>
      <c r="F9552" s="335" t="s">
        <v>825</v>
      </c>
      <c r="G9552" s="179">
        <f t="shared" si="447"/>
        <v>0</v>
      </c>
      <c r="H9552" s="179">
        <f t="shared" si="448"/>
        <v>0</v>
      </c>
      <c r="I9552" s="179">
        <f t="shared" si="449"/>
        <v>0</v>
      </c>
    </row>
    <row r="9553" spans="1:9" ht="15.75" thickBot="1">
      <c r="A9553" s="398"/>
      <c r="B9553" s="333">
        <v>0</v>
      </c>
      <c r="C9553" s="334">
        <v>792.12</v>
      </c>
      <c r="D9553" s="335" t="s">
        <v>390</v>
      </c>
      <c r="E9553" s="335" t="s">
        <v>386</v>
      </c>
      <c r="F9553" s="335" t="s">
        <v>818</v>
      </c>
      <c r="G9553" s="179">
        <f t="shared" si="447"/>
        <v>0</v>
      </c>
      <c r="H9553" s="179">
        <f t="shared" si="448"/>
        <v>0</v>
      </c>
      <c r="I9553" s="179">
        <f t="shared" si="449"/>
        <v>0</v>
      </c>
    </row>
    <row r="9554" spans="1:9" ht="15.75" thickBot="1">
      <c r="A9554" s="398"/>
      <c r="B9554" s="333">
        <v>0</v>
      </c>
      <c r="C9554" s="334">
        <v>792.12</v>
      </c>
      <c r="D9554" s="335" t="s">
        <v>390</v>
      </c>
      <c r="E9554" s="335" t="s">
        <v>386</v>
      </c>
      <c r="F9554" s="335" t="s">
        <v>826</v>
      </c>
      <c r="G9554" s="179">
        <f t="shared" si="447"/>
        <v>0</v>
      </c>
      <c r="H9554" s="179">
        <f t="shared" si="448"/>
        <v>0</v>
      </c>
      <c r="I9554" s="179">
        <f t="shared" si="449"/>
        <v>0</v>
      </c>
    </row>
    <row r="9555" spans="1:9" ht="15.75" thickBot="1">
      <c r="A9555" s="398"/>
      <c r="B9555" s="333">
        <v>0</v>
      </c>
      <c r="C9555" s="334">
        <v>792.12</v>
      </c>
      <c r="D9555" s="335" t="s">
        <v>390</v>
      </c>
      <c r="E9555" s="335" t="s">
        <v>386</v>
      </c>
      <c r="F9555" s="335" t="s">
        <v>827</v>
      </c>
      <c r="G9555" s="179">
        <f t="shared" si="447"/>
        <v>0</v>
      </c>
      <c r="H9555" s="179">
        <f t="shared" si="448"/>
        <v>0</v>
      </c>
      <c r="I9555" s="179">
        <f t="shared" si="449"/>
        <v>0</v>
      </c>
    </row>
    <row r="9556" spans="1:9" ht="15.75" thickBot="1">
      <c r="A9556" s="398"/>
      <c r="B9556" s="333">
        <v>0</v>
      </c>
      <c r="C9556" s="334">
        <v>792.12</v>
      </c>
      <c r="D9556" s="335" t="s">
        <v>390</v>
      </c>
      <c r="E9556" s="335" t="s">
        <v>386</v>
      </c>
      <c r="F9556" s="335" t="s">
        <v>828</v>
      </c>
      <c r="G9556" s="179">
        <f t="shared" si="447"/>
        <v>0</v>
      </c>
      <c r="H9556" s="179">
        <f t="shared" si="448"/>
        <v>0</v>
      </c>
      <c r="I9556" s="179">
        <f t="shared" si="449"/>
        <v>0</v>
      </c>
    </row>
    <row r="9557" spans="1:9" ht="15.75" thickBot="1">
      <c r="A9557" s="398"/>
      <c r="B9557" s="333">
        <v>0</v>
      </c>
      <c r="C9557" s="334">
        <v>792.12</v>
      </c>
      <c r="D9557" s="335" t="s">
        <v>390</v>
      </c>
      <c r="E9557" s="335" t="s">
        <v>386</v>
      </c>
      <c r="F9557" s="335" t="s">
        <v>819</v>
      </c>
      <c r="G9557" s="179">
        <f t="shared" si="447"/>
        <v>0</v>
      </c>
      <c r="H9557" s="179">
        <f t="shared" si="448"/>
        <v>0</v>
      </c>
      <c r="I9557" s="179">
        <f t="shared" si="449"/>
        <v>0</v>
      </c>
    </row>
    <row r="9558" spans="1:9" ht="15.75" thickBot="1">
      <c r="A9558" s="398"/>
      <c r="B9558" s="333">
        <v>0</v>
      </c>
      <c r="C9558" s="334">
        <v>792.12</v>
      </c>
      <c r="D9558" s="335" t="s">
        <v>390</v>
      </c>
      <c r="E9558" s="335" t="s">
        <v>386</v>
      </c>
      <c r="F9558" s="335" t="s">
        <v>829</v>
      </c>
      <c r="G9558" s="179">
        <f t="shared" si="447"/>
        <v>0</v>
      </c>
      <c r="H9558" s="179">
        <f t="shared" si="448"/>
        <v>0</v>
      </c>
      <c r="I9558" s="179">
        <f t="shared" si="449"/>
        <v>0</v>
      </c>
    </row>
    <row r="9559" spans="1:9" ht="15.75" thickBot="1">
      <c r="A9559" s="398"/>
      <c r="B9559" s="333">
        <v>0</v>
      </c>
      <c r="C9559" s="334">
        <v>792.12</v>
      </c>
      <c r="D9559" s="335" t="s">
        <v>390</v>
      </c>
      <c r="E9559" s="335" t="s">
        <v>386</v>
      </c>
      <c r="F9559" s="335" t="s">
        <v>830</v>
      </c>
      <c r="G9559" s="179">
        <f t="shared" si="447"/>
        <v>0</v>
      </c>
      <c r="H9559" s="179">
        <f t="shared" si="448"/>
        <v>0</v>
      </c>
      <c r="I9559" s="179">
        <f t="shared" si="449"/>
        <v>0</v>
      </c>
    </row>
    <row r="9560" spans="1:9" ht="15.75" thickBot="1">
      <c r="A9560" s="398"/>
      <c r="B9560" s="333">
        <v>0</v>
      </c>
      <c r="C9560" s="334">
        <v>792.12</v>
      </c>
      <c r="D9560" s="335" t="s">
        <v>390</v>
      </c>
      <c r="E9560" s="335" t="s">
        <v>386</v>
      </c>
      <c r="F9560" s="335" t="s">
        <v>820</v>
      </c>
      <c r="G9560" s="179">
        <f t="shared" si="447"/>
        <v>0</v>
      </c>
      <c r="H9560" s="179">
        <f t="shared" si="448"/>
        <v>0</v>
      </c>
      <c r="I9560" s="179">
        <f t="shared" si="449"/>
        <v>0</v>
      </c>
    </row>
    <row r="9561" spans="1:9" ht="15.75" thickBot="1">
      <c r="A9561" s="398"/>
      <c r="B9561" s="333">
        <v>0</v>
      </c>
      <c r="C9561" s="334">
        <v>792.12</v>
      </c>
      <c r="D9561" s="335" t="s">
        <v>390</v>
      </c>
      <c r="E9561" s="335" t="s">
        <v>386</v>
      </c>
      <c r="F9561" s="335" t="s">
        <v>805</v>
      </c>
      <c r="G9561" s="179">
        <f t="shared" si="447"/>
        <v>0</v>
      </c>
      <c r="H9561" s="179">
        <f t="shared" si="448"/>
        <v>0</v>
      </c>
      <c r="I9561" s="179">
        <f t="shared" si="449"/>
        <v>0</v>
      </c>
    </row>
    <row r="9562" spans="1:9" ht="15.75" thickBot="1">
      <c r="A9562" s="398"/>
      <c r="B9562" s="333">
        <v>0</v>
      </c>
      <c r="C9562" s="334">
        <v>792.12</v>
      </c>
      <c r="D9562" s="335" t="s">
        <v>390</v>
      </c>
      <c r="E9562" s="335" t="s">
        <v>386</v>
      </c>
      <c r="F9562" s="335" t="s">
        <v>831</v>
      </c>
      <c r="G9562" s="179">
        <f t="shared" si="447"/>
        <v>0</v>
      </c>
      <c r="H9562" s="179">
        <f t="shared" si="448"/>
        <v>0</v>
      </c>
      <c r="I9562" s="179">
        <f t="shared" si="449"/>
        <v>0</v>
      </c>
    </row>
    <row r="9563" spans="1:9" ht="15.75" thickBot="1">
      <c r="A9563" s="398"/>
      <c r="B9563" s="333">
        <v>0</v>
      </c>
      <c r="C9563" s="334">
        <v>792.12</v>
      </c>
      <c r="D9563" s="335" t="s">
        <v>390</v>
      </c>
      <c r="E9563" s="335" t="s">
        <v>386</v>
      </c>
      <c r="F9563" s="335" t="s">
        <v>832</v>
      </c>
      <c r="G9563" s="179">
        <f t="shared" si="447"/>
        <v>0</v>
      </c>
      <c r="H9563" s="179">
        <f t="shared" si="448"/>
        <v>0</v>
      </c>
      <c r="I9563" s="179">
        <f t="shared" si="449"/>
        <v>0</v>
      </c>
    </row>
    <row r="9564" spans="1:9" ht="15.75" thickBot="1">
      <c r="A9564" s="398"/>
      <c r="B9564" s="333">
        <v>0</v>
      </c>
      <c r="C9564" s="334">
        <v>792.12</v>
      </c>
      <c r="D9564" s="335" t="s">
        <v>390</v>
      </c>
      <c r="E9564" s="335" t="s">
        <v>386</v>
      </c>
      <c r="F9564" s="335" t="s">
        <v>821</v>
      </c>
      <c r="G9564" s="179">
        <f t="shared" si="447"/>
        <v>0</v>
      </c>
      <c r="H9564" s="179">
        <f t="shared" si="448"/>
        <v>0</v>
      </c>
      <c r="I9564" s="179">
        <f t="shared" si="449"/>
        <v>0</v>
      </c>
    </row>
    <row r="9565" spans="1:9" ht="15.75" thickBot="1">
      <c r="A9565" s="398"/>
      <c r="B9565" s="333">
        <v>0</v>
      </c>
      <c r="C9565" s="334">
        <v>792.12</v>
      </c>
      <c r="D9565" s="335" t="s">
        <v>390</v>
      </c>
      <c r="E9565" s="335" t="s">
        <v>386</v>
      </c>
      <c r="F9565" s="335" t="s">
        <v>833</v>
      </c>
      <c r="G9565" s="179">
        <f t="shared" si="447"/>
        <v>0</v>
      </c>
      <c r="H9565" s="179">
        <f t="shared" si="448"/>
        <v>0</v>
      </c>
      <c r="I9565" s="179">
        <f t="shared" si="449"/>
        <v>0</v>
      </c>
    </row>
    <row r="9566" spans="1:9" ht="15.75" thickBot="1">
      <c r="A9566" s="398"/>
      <c r="B9566" s="333">
        <v>0</v>
      </c>
      <c r="C9566" s="334">
        <v>792.12</v>
      </c>
      <c r="D9566" s="335" t="s">
        <v>390</v>
      </c>
      <c r="E9566" s="335" t="s">
        <v>386</v>
      </c>
      <c r="F9566" s="335" t="s">
        <v>916</v>
      </c>
      <c r="G9566" s="179">
        <f t="shared" si="447"/>
        <v>0</v>
      </c>
      <c r="H9566" s="179">
        <f t="shared" si="448"/>
        <v>0</v>
      </c>
      <c r="I9566" s="179">
        <f t="shared" si="449"/>
        <v>0</v>
      </c>
    </row>
    <row r="9567" spans="1:9" ht="15.75" thickBot="1">
      <c r="A9567" s="398"/>
      <c r="B9567" s="333">
        <v>0</v>
      </c>
      <c r="C9567" s="334">
        <v>792.12</v>
      </c>
      <c r="D9567" s="335" t="s">
        <v>390</v>
      </c>
      <c r="E9567" s="335" t="s">
        <v>386</v>
      </c>
      <c r="F9567" s="335" t="s">
        <v>917</v>
      </c>
      <c r="G9567" s="179">
        <f t="shared" si="447"/>
        <v>0</v>
      </c>
      <c r="H9567" s="179">
        <f t="shared" si="448"/>
        <v>0</v>
      </c>
      <c r="I9567" s="179">
        <f t="shared" si="449"/>
        <v>0</v>
      </c>
    </row>
    <row r="9568" spans="1:9" ht="15.75" thickBot="1">
      <c r="A9568" s="398"/>
      <c r="B9568" s="333">
        <v>0</v>
      </c>
      <c r="C9568" s="334">
        <v>792.12</v>
      </c>
      <c r="D9568" s="335" t="s">
        <v>390</v>
      </c>
      <c r="E9568" s="335" t="s">
        <v>386</v>
      </c>
      <c r="F9568" s="335" t="s">
        <v>918</v>
      </c>
      <c r="G9568" s="179">
        <f t="shared" si="447"/>
        <v>0</v>
      </c>
      <c r="H9568" s="179">
        <f t="shared" si="448"/>
        <v>0</v>
      </c>
      <c r="I9568" s="179">
        <f t="shared" si="449"/>
        <v>0</v>
      </c>
    </row>
    <row r="9569" spans="1:9" ht="15.75" thickBot="1">
      <c r="A9569" s="398"/>
      <c r="B9569" s="333">
        <v>0</v>
      </c>
      <c r="C9569" s="334">
        <v>792.12</v>
      </c>
      <c r="D9569" s="335" t="s">
        <v>390</v>
      </c>
      <c r="E9569" s="335" t="s">
        <v>386</v>
      </c>
      <c r="F9569" s="335" t="s">
        <v>919</v>
      </c>
      <c r="G9569" s="179">
        <f t="shared" si="447"/>
        <v>0</v>
      </c>
      <c r="H9569" s="179">
        <f t="shared" si="448"/>
        <v>0</v>
      </c>
      <c r="I9569" s="179">
        <f t="shared" si="449"/>
        <v>0</v>
      </c>
    </row>
    <row r="9570" spans="1:9" ht="15.75" thickBot="1">
      <c r="A9570" s="398"/>
      <c r="B9570" s="333">
        <v>0</v>
      </c>
      <c r="C9570" s="334">
        <v>792.12</v>
      </c>
      <c r="D9570" s="335" t="s">
        <v>390</v>
      </c>
      <c r="E9570" s="335" t="s">
        <v>386</v>
      </c>
      <c r="F9570" s="335" t="s">
        <v>920</v>
      </c>
      <c r="G9570" s="179">
        <f t="shared" si="447"/>
        <v>0</v>
      </c>
      <c r="H9570" s="179">
        <f t="shared" si="448"/>
        <v>0</v>
      </c>
      <c r="I9570" s="179">
        <f t="shared" si="449"/>
        <v>0</v>
      </c>
    </row>
    <row r="9571" spans="1:9" ht="15.75" thickBot="1">
      <c r="A9571" s="398"/>
      <c r="B9571" s="333">
        <v>0</v>
      </c>
      <c r="C9571" s="334">
        <v>792.05</v>
      </c>
      <c r="D9571" s="335" t="s">
        <v>390</v>
      </c>
      <c r="E9571" s="335" t="s">
        <v>386</v>
      </c>
      <c r="F9571" s="335" t="s">
        <v>858</v>
      </c>
      <c r="G9571" s="179">
        <f t="shared" si="447"/>
        <v>0</v>
      </c>
      <c r="H9571" s="179">
        <f t="shared" si="448"/>
        <v>0</v>
      </c>
      <c r="I9571" s="179">
        <f t="shared" si="449"/>
        <v>0</v>
      </c>
    </row>
    <row r="9572" spans="1:9" ht="15.75" thickBot="1">
      <c r="A9572" s="398"/>
      <c r="B9572" s="333">
        <v>16</v>
      </c>
      <c r="C9572" s="334">
        <v>1342.92</v>
      </c>
      <c r="D9572" s="335" t="s">
        <v>391</v>
      </c>
      <c r="E9572" s="335" t="s">
        <v>386</v>
      </c>
      <c r="F9572" s="335" t="s">
        <v>817</v>
      </c>
      <c r="G9572" s="179">
        <f t="shared" si="447"/>
        <v>0</v>
      </c>
      <c r="H9572" s="179">
        <f t="shared" si="448"/>
        <v>0</v>
      </c>
      <c r="I9572" s="179">
        <f t="shared" si="449"/>
        <v>0</v>
      </c>
    </row>
    <row r="9573" spans="1:9" ht="15.75" thickBot="1">
      <c r="A9573" s="398"/>
      <c r="B9573" s="333">
        <v>16</v>
      </c>
      <c r="C9573" s="334">
        <v>1342.92</v>
      </c>
      <c r="D9573" s="335" t="s">
        <v>391</v>
      </c>
      <c r="E9573" s="335" t="s">
        <v>386</v>
      </c>
      <c r="F9573" s="335" t="s">
        <v>818</v>
      </c>
      <c r="G9573" s="179">
        <f t="shared" si="447"/>
        <v>0</v>
      </c>
      <c r="H9573" s="179">
        <f t="shared" si="448"/>
        <v>0</v>
      </c>
      <c r="I9573" s="179">
        <f t="shared" si="449"/>
        <v>0</v>
      </c>
    </row>
    <row r="9574" spans="1:9" ht="15.75" thickBot="1">
      <c r="A9574" s="398"/>
      <c r="B9574" s="333">
        <v>16</v>
      </c>
      <c r="C9574" s="334">
        <v>1400.75</v>
      </c>
      <c r="D9574" s="335" t="s">
        <v>391</v>
      </c>
      <c r="E9574" s="335" t="s">
        <v>386</v>
      </c>
      <c r="F9574" s="335" t="s">
        <v>819</v>
      </c>
      <c r="G9574" s="179">
        <f t="shared" si="447"/>
        <v>0</v>
      </c>
      <c r="H9574" s="179">
        <f t="shared" si="448"/>
        <v>0</v>
      </c>
      <c r="I9574" s="179">
        <f t="shared" si="449"/>
        <v>0</v>
      </c>
    </row>
    <row r="9575" spans="1:9" ht="15.75" thickBot="1">
      <c r="A9575" s="398"/>
      <c r="B9575" s="333">
        <v>16</v>
      </c>
      <c r="C9575" s="334">
        <v>1400.75</v>
      </c>
      <c r="D9575" s="335" t="s">
        <v>391</v>
      </c>
      <c r="E9575" s="335" t="s">
        <v>386</v>
      </c>
      <c r="F9575" s="335" t="s">
        <v>820</v>
      </c>
      <c r="G9575" s="179">
        <f t="shared" si="447"/>
        <v>0</v>
      </c>
      <c r="H9575" s="179">
        <f t="shared" si="448"/>
        <v>0</v>
      </c>
      <c r="I9575" s="179">
        <f t="shared" si="449"/>
        <v>0</v>
      </c>
    </row>
    <row r="9576" spans="1:9" ht="15.75" thickBot="1">
      <c r="A9576" s="398"/>
      <c r="B9576" s="333">
        <v>16</v>
      </c>
      <c r="C9576" s="334">
        <v>1400.75</v>
      </c>
      <c r="D9576" s="335" t="s">
        <v>391</v>
      </c>
      <c r="E9576" s="335" t="s">
        <v>386</v>
      </c>
      <c r="F9576" s="335" t="s">
        <v>821</v>
      </c>
      <c r="G9576" s="179">
        <f t="shared" si="447"/>
        <v>0</v>
      </c>
      <c r="H9576" s="179">
        <f t="shared" si="448"/>
        <v>0</v>
      </c>
      <c r="I9576" s="179">
        <f t="shared" si="449"/>
        <v>0</v>
      </c>
    </row>
    <row r="9577" spans="1:9" ht="15.75" thickBot="1">
      <c r="A9577" s="398"/>
      <c r="B9577" s="333">
        <v>32</v>
      </c>
      <c r="C9577" s="334">
        <v>3290.5</v>
      </c>
      <c r="D9577" s="335" t="s">
        <v>391</v>
      </c>
      <c r="E9577" s="335" t="s">
        <v>386</v>
      </c>
      <c r="F9577" s="335" t="s">
        <v>919</v>
      </c>
      <c r="G9577" s="179">
        <f t="shared" si="447"/>
        <v>0</v>
      </c>
      <c r="H9577" s="179">
        <f t="shared" si="448"/>
        <v>0</v>
      </c>
      <c r="I9577" s="179">
        <f t="shared" si="449"/>
        <v>0</v>
      </c>
    </row>
    <row r="9578" spans="1:9" ht="15.75" thickBot="1">
      <c r="A9578" s="398"/>
      <c r="B9578" s="333">
        <v>32</v>
      </c>
      <c r="C9578" s="334">
        <v>3290.5</v>
      </c>
      <c r="D9578" s="335" t="s">
        <v>391</v>
      </c>
      <c r="E9578" s="335" t="s">
        <v>386</v>
      </c>
      <c r="F9578" s="335" t="s">
        <v>858</v>
      </c>
      <c r="G9578" s="179">
        <f t="shared" si="447"/>
        <v>0</v>
      </c>
      <c r="H9578" s="179">
        <f t="shared" si="448"/>
        <v>0</v>
      </c>
      <c r="I9578" s="179">
        <f t="shared" si="449"/>
        <v>0</v>
      </c>
    </row>
    <row r="9579" spans="1:9" ht="15.75" thickBot="1">
      <c r="A9579" s="398"/>
      <c r="B9579" s="333">
        <v>149.34</v>
      </c>
      <c r="C9579" s="334">
        <v>13032.87</v>
      </c>
      <c r="D9579" s="335" t="s">
        <v>385</v>
      </c>
      <c r="E9579" s="335" t="s">
        <v>386</v>
      </c>
      <c r="F9579" s="335" t="s">
        <v>817</v>
      </c>
      <c r="G9579" s="179">
        <f t="shared" si="447"/>
        <v>0</v>
      </c>
      <c r="H9579" s="179">
        <f t="shared" si="448"/>
        <v>13032.87</v>
      </c>
      <c r="I9579" s="179">
        <f t="shared" si="449"/>
        <v>13032.87</v>
      </c>
    </row>
    <row r="9580" spans="1:9" ht="15.75" thickBot="1">
      <c r="A9580" s="398"/>
      <c r="B9580" s="333">
        <v>173.34</v>
      </c>
      <c r="C9580" s="334">
        <v>14548.86</v>
      </c>
      <c r="D9580" s="335" t="s">
        <v>385</v>
      </c>
      <c r="E9580" s="335" t="s">
        <v>386</v>
      </c>
      <c r="F9580" s="335" t="s">
        <v>822</v>
      </c>
      <c r="G9580" s="179">
        <f t="shared" si="447"/>
        <v>0</v>
      </c>
      <c r="H9580" s="179">
        <f t="shared" si="448"/>
        <v>14548.86</v>
      </c>
      <c r="I9580" s="179">
        <f t="shared" si="449"/>
        <v>14548.86</v>
      </c>
    </row>
    <row r="9581" spans="1:9" ht="15.75" thickBot="1">
      <c r="A9581" s="398"/>
      <c r="B9581" s="333">
        <v>173.34</v>
      </c>
      <c r="C9581" s="334">
        <v>14548.86</v>
      </c>
      <c r="D9581" s="335" t="s">
        <v>385</v>
      </c>
      <c r="E9581" s="335" t="s">
        <v>386</v>
      </c>
      <c r="F9581" s="335" t="s">
        <v>823</v>
      </c>
      <c r="G9581" s="179">
        <f t="shared" si="447"/>
        <v>0</v>
      </c>
      <c r="H9581" s="179">
        <f t="shared" si="448"/>
        <v>14548.86</v>
      </c>
      <c r="I9581" s="179">
        <f t="shared" si="449"/>
        <v>14548.86</v>
      </c>
    </row>
    <row r="9582" spans="1:9" ht="15.75" thickBot="1">
      <c r="A9582" s="398"/>
      <c r="B9582" s="333">
        <v>173.34</v>
      </c>
      <c r="C9582" s="334">
        <v>14548.86</v>
      </c>
      <c r="D9582" s="335" t="s">
        <v>385</v>
      </c>
      <c r="E9582" s="335" t="s">
        <v>386</v>
      </c>
      <c r="F9582" s="335" t="s">
        <v>824</v>
      </c>
      <c r="G9582" s="179">
        <f t="shared" si="447"/>
        <v>0</v>
      </c>
      <c r="H9582" s="179">
        <f t="shared" si="448"/>
        <v>14548.86</v>
      </c>
      <c r="I9582" s="179">
        <f t="shared" si="449"/>
        <v>14548.86</v>
      </c>
    </row>
    <row r="9583" spans="1:9" ht="15.75" thickBot="1">
      <c r="A9583" s="398"/>
      <c r="B9583" s="333">
        <v>165.34</v>
      </c>
      <c r="C9583" s="334">
        <v>14375.79</v>
      </c>
      <c r="D9583" s="335" t="s">
        <v>385</v>
      </c>
      <c r="E9583" s="335" t="s">
        <v>386</v>
      </c>
      <c r="F9583" s="335" t="s">
        <v>825</v>
      </c>
      <c r="G9583" s="179">
        <f t="shared" si="447"/>
        <v>0</v>
      </c>
      <c r="H9583" s="179">
        <f t="shared" si="448"/>
        <v>14375.79</v>
      </c>
      <c r="I9583" s="179">
        <f t="shared" si="449"/>
        <v>14375.79</v>
      </c>
    </row>
    <row r="9584" spans="1:9" ht="15.75" thickBot="1">
      <c r="A9584" s="398"/>
      <c r="B9584" s="333">
        <v>157.34</v>
      </c>
      <c r="C9584" s="334">
        <v>13205.94</v>
      </c>
      <c r="D9584" s="335" t="s">
        <v>385</v>
      </c>
      <c r="E9584" s="335" t="s">
        <v>386</v>
      </c>
      <c r="F9584" s="335" t="s">
        <v>818</v>
      </c>
      <c r="G9584" s="179">
        <f t="shared" si="447"/>
        <v>0</v>
      </c>
      <c r="H9584" s="179">
        <f t="shared" si="448"/>
        <v>13205.94</v>
      </c>
      <c r="I9584" s="179">
        <f t="shared" si="449"/>
        <v>13205.94</v>
      </c>
    </row>
    <row r="9585" spans="1:9" ht="15.75" thickBot="1">
      <c r="A9585" s="398"/>
      <c r="B9585" s="333">
        <v>173.34</v>
      </c>
      <c r="C9585" s="334">
        <v>15175.43</v>
      </c>
      <c r="D9585" s="335" t="s">
        <v>385</v>
      </c>
      <c r="E9585" s="335" t="s">
        <v>386</v>
      </c>
      <c r="F9585" s="335" t="s">
        <v>826</v>
      </c>
      <c r="G9585" s="179">
        <f t="shared" si="447"/>
        <v>0</v>
      </c>
      <c r="H9585" s="179">
        <f t="shared" si="448"/>
        <v>15175.43</v>
      </c>
      <c r="I9585" s="179">
        <f t="shared" si="449"/>
        <v>15175.43</v>
      </c>
    </row>
    <row r="9586" spans="1:9" ht="15.75" thickBot="1">
      <c r="A9586" s="398"/>
      <c r="B9586" s="333">
        <v>173.34</v>
      </c>
      <c r="C9586" s="334">
        <v>15175.43</v>
      </c>
      <c r="D9586" s="335" t="s">
        <v>385</v>
      </c>
      <c r="E9586" s="335" t="s">
        <v>386</v>
      </c>
      <c r="F9586" s="335" t="s">
        <v>827</v>
      </c>
      <c r="G9586" s="179">
        <f t="shared" si="447"/>
        <v>0</v>
      </c>
      <c r="H9586" s="179">
        <f t="shared" si="448"/>
        <v>15175.43</v>
      </c>
      <c r="I9586" s="179">
        <f t="shared" si="449"/>
        <v>15175.43</v>
      </c>
    </row>
    <row r="9587" spans="1:9" ht="15.75" thickBot="1">
      <c r="A9587" s="398"/>
      <c r="B9587" s="333">
        <v>125.34</v>
      </c>
      <c r="C9587" s="334">
        <v>8884.7099999999991</v>
      </c>
      <c r="D9587" s="335" t="s">
        <v>385</v>
      </c>
      <c r="E9587" s="335" t="s">
        <v>386</v>
      </c>
      <c r="F9587" s="335" t="s">
        <v>828</v>
      </c>
      <c r="G9587" s="179">
        <f t="shared" si="447"/>
        <v>0</v>
      </c>
      <c r="H9587" s="179">
        <f t="shared" si="448"/>
        <v>8884.7099999999991</v>
      </c>
      <c r="I9587" s="179">
        <f t="shared" si="449"/>
        <v>8884.7099999999991</v>
      </c>
    </row>
    <row r="9588" spans="1:9" ht="15.75" thickBot="1">
      <c r="A9588" s="398"/>
      <c r="B9588" s="333">
        <v>157.34</v>
      </c>
      <c r="C9588" s="334">
        <v>13774.68</v>
      </c>
      <c r="D9588" s="335" t="s">
        <v>385</v>
      </c>
      <c r="E9588" s="335" t="s">
        <v>386</v>
      </c>
      <c r="F9588" s="335" t="s">
        <v>819</v>
      </c>
      <c r="G9588" s="179">
        <f t="shared" si="447"/>
        <v>0</v>
      </c>
      <c r="H9588" s="179">
        <f t="shared" si="448"/>
        <v>13774.68</v>
      </c>
      <c r="I9588" s="179">
        <f t="shared" si="449"/>
        <v>13774.68</v>
      </c>
    </row>
    <row r="9589" spans="1:9" ht="15.75" thickBot="1">
      <c r="A9589" s="398"/>
      <c r="B9589" s="333">
        <v>149.34</v>
      </c>
      <c r="C9589" s="334">
        <v>11507.95</v>
      </c>
      <c r="D9589" s="335" t="s">
        <v>385</v>
      </c>
      <c r="E9589" s="335" t="s">
        <v>386</v>
      </c>
      <c r="F9589" s="335" t="s">
        <v>829</v>
      </c>
      <c r="G9589" s="179">
        <f t="shared" si="447"/>
        <v>0</v>
      </c>
      <c r="H9589" s="179">
        <f t="shared" si="448"/>
        <v>11507.95</v>
      </c>
      <c r="I9589" s="179">
        <f t="shared" si="449"/>
        <v>11507.95</v>
      </c>
    </row>
    <row r="9590" spans="1:9" ht="15.75" thickBot="1">
      <c r="A9590" s="398"/>
      <c r="B9590" s="333">
        <v>173.34</v>
      </c>
      <c r="C9590" s="334">
        <v>15175.43</v>
      </c>
      <c r="D9590" s="335" t="s">
        <v>385</v>
      </c>
      <c r="E9590" s="335" t="s">
        <v>386</v>
      </c>
      <c r="F9590" s="335" t="s">
        <v>830</v>
      </c>
      <c r="G9590" s="179">
        <f t="shared" si="447"/>
        <v>0</v>
      </c>
      <c r="H9590" s="179">
        <f t="shared" si="448"/>
        <v>15175.43</v>
      </c>
      <c r="I9590" s="179">
        <f t="shared" si="449"/>
        <v>15175.43</v>
      </c>
    </row>
    <row r="9591" spans="1:9" ht="15.75" thickBot="1">
      <c r="A9591" s="398"/>
      <c r="B9591" s="333">
        <v>149.34</v>
      </c>
      <c r="C9591" s="334">
        <v>13596.42</v>
      </c>
      <c r="D9591" s="335" t="s">
        <v>385</v>
      </c>
      <c r="E9591" s="335" t="s">
        <v>386</v>
      </c>
      <c r="F9591" s="335" t="s">
        <v>820</v>
      </c>
      <c r="G9591" s="179">
        <f t="shared" si="447"/>
        <v>0</v>
      </c>
      <c r="H9591" s="179">
        <f t="shared" si="448"/>
        <v>13596.42</v>
      </c>
      <c r="I9591" s="179">
        <f t="shared" si="449"/>
        <v>13596.42</v>
      </c>
    </row>
    <row r="9592" spans="1:9" ht="15.75" thickBot="1">
      <c r="A9592" s="398"/>
      <c r="B9592" s="333">
        <v>173.34</v>
      </c>
      <c r="C9592" s="334">
        <v>15175.43</v>
      </c>
      <c r="D9592" s="335" t="s">
        <v>385</v>
      </c>
      <c r="E9592" s="335" t="s">
        <v>386</v>
      </c>
      <c r="F9592" s="335" t="s">
        <v>805</v>
      </c>
      <c r="G9592" s="179">
        <f t="shared" si="447"/>
        <v>0</v>
      </c>
      <c r="H9592" s="179">
        <f t="shared" si="448"/>
        <v>15175.43</v>
      </c>
      <c r="I9592" s="179">
        <f t="shared" si="449"/>
        <v>15175.43</v>
      </c>
    </row>
    <row r="9593" spans="1:9" ht="15.75" thickBot="1">
      <c r="A9593" s="398"/>
      <c r="B9593" s="333">
        <v>173.34</v>
      </c>
      <c r="C9593" s="334">
        <v>15175.43</v>
      </c>
      <c r="D9593" s="335" t="s">
        <v>385</v>
      </c>
      <c r="E9593" s="335" t="s">
        <v>386</v>
      </c>
      <c r="F9593" s="335" t="s">
        <v>831</v>
      </c>
      <c r="G9593" s="179">
        <f t="shared" si="447"/>
        <v>0</v>
      </c>
      <c r="H9593" s="179">
        <f t="shared" si="448"/>
        <v>15175.43</v>
      </c>
      <c r="I9593" s="179">
        <f t="shared" si="449"/>
        <v>15175.43</v>
      </c>
    </row>
    <row r="9594" spans="1:9" ht="15.75" thickBot="1">
      <c r="A9594" s="398"/>
      <c r="B9594" s="333">
        <v>173.34</v>
      </c>
      <c r="C9594" s="334">
        <v>15175.43</v>
      </c>
      <c r="D9594" s="335" t="s">
        <v>385</v>
      </c>
      <c r="E9594" s="335" t="s">
        <v>386</v>
      </c>
      <c r="F9594" s="335" t="s">
        <v>832</v>
      </c>
      <c r="G9594" s="179">
        <f t="shared" si="447"/>
        <v>0</v>
      </c>
      <c r="H9594" s="179">
        <f t="shared" si="448"/>
        <v>15175.43</v>
      </c>
      <c r="I9594" s="179">
        <f t="shared" si="449"/>
        <v>15175.43</v>
      </c>
    </row>
    <row r="9595" spans="1:9" ht="15.75" thickBot="1">
      <c r="A9595" s="398"/>
      <c r="B9595" s="333">
        <v>157.34</v>
      </c>
      <c r="C9595" s="334">
        <v>13774.68</v>
      </c>
      <c r="D9595" s="335" t="s">
        <v>385</v>
      </c>
      <c r="E9595" s="335" t="s">
        <v>386</v>
      </c>
      <c r="F9595" s="335" t="s">
        <v>821</v>
      </c>
      <c r="G9595" s="179">
        <f t="shared" si="447"/>
        <v>0</v>
      </c>
      <c r="H9595" s="179">
        <f t="shared" si="448"/>
        <v>13774.68</v>
      </c>
      <c r="I9595" s="179">
        <f t="shared" si="449"/>
        <v>13774.68</v>
      </c>
    </row>
    <row r="9596" spans="1:9" ht="15.75" thickBot="1">
      <c r="A9596" s="398"/>
      <c r="B9596" s="333">
        <v>173.34</v>
      </c>
      <c r="C9596" s="334">
        <v>15175.43</v>
      </c>
      <c r="D9596" s="335" t="s">
        <v>385</v>
      </c>
      <c r="E9596" s="335" t="s">
        <v>386</v>
      </c>
      <c r="F9596" s="335" t="s">
        <v>833</v>
      </c>
      <c r="G9596" s="179">
        <f t="shared" si="447"/>
        <v>0</v>
      </c>
      <c r="H9596" s="179">
        <f t="shared" si="448"/>
        <v>15175.43</v>
      </c>
      <c r="I9596" s="179">
        <f t="shared" si="449"/>
        <v>15175.43</v>
      </c>
    </row>
    <row r="9597" spans="1:9" ht="15.75" thickBot="1">
      <c r="A9597" s="398"/>
      <c r="B9597" s="333">
        <v>157.34</v>
      </c>
      <c r="C9597" s="334">
        <v>14818.91</v>
      </c>
      <c r="D9597" s="335" t="s">
        <v>385</v>
      </c>
      <c r="E9597" s="335" t="s">
        <v>386</v>
      </c>
      <c r="F9597" s="335" t="s">
        <v>916</v>
      </c>
      <c r="G9597" s="179">
        <f t="shared" si="447"/>
        <v>0</v>
      </c>
      <c r="H9597" s="179">
        <f t="shared" si="448"/>
        <v>14818.91</v>
      </c>
      <c r="I9597" s="179">
        <f t="shared" si="449"/>
        <v>14818.91</v>
      </c>
    </row>
    <row r="9598" spans="1:9" ht="15.75" thickBot="1">
      <c r="A9598" s="398"/>
      <c r="B9598" s="333">
        <v>173.34</v>
      </c>
      <c r="C9598" s="334">
        <v>15175.43</v>
      </c>
      <c r="D9598" s="335" t="s">
        <v>385</v>
      </c>
      <c r="E9598" s="335" t="s">
        <v>386</v>
      </c>
      <c r="F9598" s="335" t="s">
        <v>917</v>
      </c>
      <c r="G9598" s="179">
        <f t="shared" si="447"/>
        <v>0</v>
      </c>
      <c r="H9598" s="179">
        <f t="shared" si="448"/>
        <v>15175.43</v>
      </c>
      <c r="I9598" s="179">
        <f t="shared" si="449"/>
        <v>15175.43</v>
      </c>
    </row>
    <row r="9599" spans="1:9" ht="15.75" thickBot="1">
      <c r="A9599" s="398"/>
      <c r="B9599" s="333">
        <v>173.34</v>
      </c>
      <c r="C9599" s="334">
        <v>15175.43</v>
      </c>
      <c r="D9599" s="335" t="s">
        <v>385</v>
      </c>
      <c r="E9599" s="335" t="s">
        <v>386</v>
      </c>
      <c r="F9599" s="335" t="s">
        <v>918</v>
      </c>
      <c r="G9599" s="179">
        <f t="shared" si="447"/>
        <v>0</v>
      </c>
      <c r="H9599" s="179">
        <f t="shared" si="448"/>
        <v>15175.43</v>
      </c>
      <c r="I9599" s="179">
        <f t="shared" si="449"/>
        <v>15175.43</v>
      </c>
    </row>
    <row r="9600" spans="1:9" ht="15.75" thickBot="1">
      <c r="A9600" s="398"/>
      <c r="B9600" s="333">
        <v>117.34</v>
      </c>
      <c r="C9600" s="334">
        <v>11421.51</v>
      </c>
      <c r="D9600" s="335" t="s">
        <v>385</v>
      </c>
      <c r="E9600" s="335" t="s">
        <v>386</v>
      </c>
      <c r="F9600" s="335" t="s">
        <v>919</v>
      </c>
      <c r="G9600" s="179">
        <f t="shared" si="447"/>
        <v>0</v>
      </c>
      <c r="H9600" s="179">
        <f t="shared" si="448"/>
        <v>11421.51</v>
      </c>
      <c r="I9600" s="179">
        <f t="shared" si="449"/>
        <v>11421.51</v>
      </c>
    </row>
    <row r="9601" spans="1:9" ht="15.75" thickBot="1">
      <c r="A9601" s="398"/>
      <c r="B9601" s="333">
        <v>149.34</v>
      </c>
      <c r="C9601" s="334">
        <v>17289.48</v>
      </c>
      <c r="D9601" s="335" t="s">
        <v>385</v>
      </c>
      <c r="E9601" s="335" t="s">
        <v>386</v>
      </c>
      <c r="F9601" s="335" t="s">
        <v>920</v>
      </c>
      <c r="G9601" s="179">
        <f t="shared" si="447"/>
        <v>0</v>
      </c>
      <c r="H9601" s="179">
        <f t="shared" si="448"/>
        <v>17289.48</v>
      </c>
      <c r="I9601" s="179">
        <f t="shared" si="449"/>
        <v>17289.48</v>
      </c>
    </row>
    <row r="9602" spans="1:9" ht="15.75" thickBot="1">
      <c r="A9602" s="398"/>
      <c r="B9602" s="333">
        <v>141.34</v>
      </c>
      <c r="C9602" s="334">
        <v>14533.76</v>
      </c>
      <c r="D9602" s="335" t="s">
        <v>385</v>
      </c>
      <c r="E9602" s="335" t="s">
        <v>386</v>
      </c>
      <c r="F9602" s="335" t="s">
        <v>858</v>
      </c>
      <c r="G9602" s="179">
        <f t="shared" si="447"/>
        <v>0</v>
      </c>
      <c r="H9602" s="179">
        <f t="shared" si="448"/>
        <v>14533.76</v>
      </c>
      <c r="I9602" s="179">
        <f t="shared" si="449"/>
        <v>14533.76</v>
      </c>
    </row>
    <row r="9603" spans="1:9" ht="15.75" thickBot="1">
      <c r="A9603" s="398"/>
      <c r="B9603" s="333">
        <v>8</v>
      </c>
      <c r="C9603" s="334">
        <v>178.26</v>
      </c>
      <c r="D9603" s="335" t="s">
        <v>834</v>
      </c>
      <c r="E9603" s="335" t="s">
        <v>386</v>
      </c>
      <c r="F9603" s="335" t="s">
        <v>819</v>
      </c>
      <c r="G9603" s="179">
        <f t="shared" si="447"/>
        <v>0</v>
      </c>
      <c r="H9603" s="179">
        <f t="shared" si="448"/>
        <v>0</v>
      </c>
      <c r="I9603" s="179">
        <f t="shared" si="449"/>
        <v>0</v>
      </c>
    </row>
    <row r="9604" spans="1:9" ht="15.75" thickBot="1">
      <c r="A9604" s="398"/>
      <c r="B9604" s="333">
        <v>8</v>
      </c>
      <c r="C9604" s="334">
        <v>178.26</v>
      </c>
      <c r="D9604" s="335" t="s">
        <v>834</v>
      </c>
      <c r="E9604" s="335" t="s">
        <v>386</v>
      </c>
      <c r="F9604" s="335" t="s">
        <v>919</v>
      </c>
      <c r="G9604" s="179">
        <f t="shared" si="447"/>
        <v>0</v>
      </c>
      <c r="H9604" s="179">
        <f t="shared" si="448"/>
        <v>0</v>
      </c>
      <c r="I9604" s="179">
        <f t="shared" si="449"/>
        <v>0</v>
      </c>
    </row>
    <row r="9605" spans="1:9" ht="15.75" thickBot="1">
      <c r="A9605" s="399"/>
      <c r="B9605" s="333">
        <v>0</v>
      </c>
      <c r="C9605" s="334">
        <v>445.65</v>
      </c>
      <c r="D9605" s="335" t="s">
        <v>393</v>
      </c>
      <c r="E9605" s="335" t="s">
        <v>386</v>
      </c>
      <c r="F9605" s="335" t="s">
        <v>859</v>
      </c>
      <c r="G9605" s="179">
        <f t="shared" ref="G9605:G9668" si="450">IF(D9605="REG",C9605,0)</f>
        <v>0</v>
      </c>
      <c r="H9605" s="179">
        <f t="shared" ref="H9605:H9668" si="451">IF(D9605="SAL",C9605,0)</f>
        <v>0</v>
      </c>
      <c r="I9605" s="179">
        <f t="shared" ref="I9605:I9668" si="452">+G9605+H9605</f>
        <v>0</v>
      </c>
    </row>
    <row r="9606" spans="1:9" ht="15.75" thickBot="1">
      <c r="A9606" s="336" t="s">
        <v>592</v>
      </c>
      <c r="B9606" s="337">
        <v>4016.16</v>
      </c>
      <c r="C9606" s="338">
        <v>373724.22</v>
      </c>
      <c r="D9606" s="394"/>
      <c r="E9606" s="395"/>
      <c r="F9606" s="396"/>
      <c r="G9606" s="179">
        <f t="shared" si="450"/>
        <v>0</v>
      </c>
      <c r="H9606" s="179">
        <f t="shared" si="451"/>
        <v>0</v>
      </c>
      <c r="I9606" s="179">
        <f t="shared" si="452"/>
        <v>0</v>
      </c>
    </row>
    <row r="9607" spans="1:9" ht="15.75" thickBot="1">
      <c r="A9607" s="397" t="s">
        <v>593</v>
      </c>
      <c r="B9607" s="333">
        <v>0</v>
      </c>
      <c r="C9607" s="334">
        <v>2097.5500000000002</v>
      </c>
      <c r="D9607" s="335" t="s">
        <v>588</v>
      </c>
      <c r="E9607" s="335" t="s">
        <v>386</v>
      </c>
      <c r="F9607" s="335" t="s">
        <v>858</v>
      </c>
      <c r="G9607" s="179">
        <f t="shared" si="450"/>
        <v>0</v>
      </c>
      <c r="H9607" s="179">
        <f t="shared" si="451"/>
        <v>0</v>
      </c>
      <c r="I9607" s="179">
        <f t="shared" si="452"/>
        <v>0</v>
      </c>
    </row>
    <row r="9608" spans="1:9" ht="15.75" thickBot="1">
      <c r="A9608" s="398"/>
      <c r="B9608" s="333">
        <v>32</v>
      </c>
      <c r="C9608" s="334">
        <v>603.99</v>
      </c>
      <c r="D9608" s="335" t="s">
        <v>391</v>
      </c>
      <c r="E9608" s="335" t="s">
        <v>386</v>
      </c>
      <c r="F9608" s="335" t="s">
        <v>807</v>
      </c>
      <c r="G9608" s="179">
        <f t="shared" si="450"/>
        <v>0</v>
      </c>
      <c r="H9608" s="179">
        <f t="shared" si="451"/>
        <v>0</v>
      </c>
      <c r="I9608" s="179">
        <f t="shared" si="452"/>
        <v>0</v>
      </c>
    </row>
    <row r="9609" spans="1:9" ht="15.75" thickBot="1">
      <c r="A9609" s="398"/>
      <c r="B9609" s="333">
        <v>16</v>
      </c>
      <c r="C9609" s="334">
        <v>836.02</v>
      </c>
      <c r="D9609" s="335" t="s">
        <v>391</v>
      </c>
      <c r="E9609" s="335" t="s">
        <v>386</v>
      </c>
      <c r="F9609" s="335" t="s">
        <v>817</v>
      </c>
      <c r="G9609" s="179">
        <f t="shared" si="450"/>
        <v>0</v>
      </c>
      <c r="H9609" s="179">
        <f t="shared" si="451"/>
        <v>0</v>
      </c>
      <c r="I9609" s="179">
        <f t="shared" si="452"/>
        <v>0</v>
      </c>
    </row>
    <row r="9610" spans="1:9" ht="15.75" thickBot="1">
      <c r="A9610" s="398"/>
      <c r="B9610" s="333">
        <v>16</v>
      </c>
      <c r="C9610" s="334">
        <v>302</v>
      </c>
      <c r="D9610" s="335" t="s">
        <v>391</v>
      </c>
      <c r="E9610" s="335" t="s">
        <v>386</v>
      </c>
      <c r="F9610" s="335" t="s">
        <v>837</v>
      </c>
      <c r="G9610" s="179">
        <f t="shared" si="450"/>
        <v>0</v>
      </c>
      <c r="H9610" s="179">
        <f t="shared" si="451"/>
        <v>0</v>
      </c>
      <c r="I9610" s="179">
        <f t="shared" si="452"/>
        <v>0</v>
      </c>
    </row>
    <row r="9611" spans="1:9" ht="15.75" thickBot="1">
      <c r="A9611" s="398"/>
      <c r="B9611" s="333">
        <v>16</v>
      </c>
      <c r="C9611" s="334">
        <v>836.02</v>
      </c>
      <c r="D9611" s="335" t="s">
        <v>391</v>
      </c>
      <c r="E9611" s="335" t="s">
        <v>386</v>
      </c>
      <c r="F9611" s="335" t="s">
        <v>818</v>
      </c>
      <c r="G9611" s="179">
        <f t="shared" si="450"/>
        <v>0</v>
      </c>
      <c r="H9611" s="179">
        <f t="shared" si="451"/>
        <v>0</v>
      </c>
      <c r="I9611" s="179">
        <f t="shared" si="452"/>
        <v>0</v>
      </c>
    </row>
    <row r="9612" spans="1:9" ht="15.75" thickBot="1">
      <c r="A9612" s="398"/>
      <c r="B9612" s="333">
        <v>16</v>
      </c>
      <c r="C9612" s="334">
        <v>302</v>
      </c>
      <c r="D9612" s="335" t="s">
        <v>391</v>
      </c>
      <c r="E9612" s="335" t="s">
        <v>386</v>
      </c>
      <c r="F9612" s="335" t="s">
        <v>835</v>
      </c>
      <c r="G9612" s="179">
        <f t="shared" si="450"/>
        <v>0</v>
      </c>
      <c r="H9612" s="179">
        <f t="shared" si="451"/>
        <v>0</v>
      </c>
      <c r="I9612" s="179">
        <f t="shared" si="452"/>
        <v>0</v>
      </c>
    </row>
    <row r="9613" spans="1:9" ht="15.75" thickBot="1">
      <c r="A9613" s="398"/>
      <c r="B9613" s="333">
        <v>16</v>
      </c>
      <c r="C9613" s="334">
        <v>892.49</v>
      </c>
      <c r="D9613" s="335" t="s">
        <v>391</v>
      </c>
      <c r="E9613" s="335" t="s">
        <v>386</v>
      </c>
      <c r="F9613" s="335" t="s">
        <v>819</v>
      </c>
      <c r="G9613" s="179">
        <f t="shared" si="450"/>
        <v>0</v>
      </c>
      <c r="H9613" s="179">
        <f t="shared" si="451"/>
        <v>0</v>
      </c>
      <c r="I9613" s="179">
        <f t="shared" si="452"/>
        <v>0</v>
      </c>
    </row>
    <row r="9614" spans="1:9" ht="15.75" thickBot="1">
      <c r="A9614" s="398"/>
      <c r="B9614" s="333">
        <v>16</v>
      </c>
      <c r="C9614" s="334">
        <v>308.13</v>
      </c>
      <c r="D9614" s="335" t="s">
        <v>391</v>
      </c>
      <c r="E9614" s="335" t="s">
        <v>386</v>
      </c>
      <c r="F9614" s="335" t="s">
        <v>845</v>
      </c>
      <c r="G9614" s="179">
        <f t="shared" si="450"/>
        <v>0</v>
      </c>
      <c r="H9614" s="179">
        <f t="shared" si="451"/>
        <v>0</v>
      </c>
      <c r="I9614" s="179">
        <f t="shared" si="452"/>
        <v>0</v>
      </c>
    </row>
    <row r="9615" spans="1:9" ht="15.75" thickBot="1">
      <c r="A9615" s="398"/>
      <c r="B9615" s="333">
        <v>16</v>
      </c>
      <c r="C9615" s="334">
        <v>892.49</v>
      </c>
      <c r="D9615" s="335" t="s">
        <v>391</v>
      </c>
      <c r="E9615" s="335" t="s">
        <v>386</v>
      </c>
      <c r="F9615" s="335" t="s">
        <v>820</v>
      </c>
      <c r="G9615" s="179">
        <f t="shared" si="450"/>
        <v>0</v>
      </c>
      <c r="H9615" s="179">
        <f t="shared" si="451"/>
        <v>0</v>
      </c>
      <c r="I9615" s="179">
        <f t="shared" si="452"/>
        <v>0</v>
      </c>
    </row>
    <row r="9616" spans="1:9" ht="15.75" thickBot="1">
      <c r="A9616" s="398"/>
      <c r="B9616" s="333">
        <v>16</v>
      </c>
      <c r="C9616" s="334">
        <v>308.13</v>
      </c>
      <c r="D9616" s="335" t="s">
        <v>391</v>
      </c>
      <c r="E9616" s="335" t="s">
        <v>386</v>
      </c>
      <c r="F9616" s="335" t="s">
        <v>881</v>
      </c>
      <c r="G9616" s="179">
        <f t="shared" si="450"/>
        <v>0</v>
      </c>
      <c r="H9616" s="179">
        <f t="shared" si="451"/>
        <v>0</v>
      </c>
      <c r="I9616" s="179">
        <f t="shared" si="452"/>
        <v>0</v>
      </c>
    </row>
    <row r="9617" spans="1:9" ht="15.75" thickBot="1">
      <c r="A9617" s="398"/>
      <c r="B9617" s="333">
        <v>16</v>
      </c>
      <c r="C9617" s="334">
        <v>308.13</v>
      </c>
      <c r="D9617" s="335" t="s">
        <v>391</v>
      </c>
      <c r="E9617" s="335" t="s">
        <v>386</v>
      </c>
      <c r="F9617" s="335" t="s">
        <v>863</v>
      </c>
      <c r="G9617" s="179">
        <f t="shared" si="450"/>
        <v>0</v>
      </c>
      <c r="H9617" s="179">
        <f t="shared" si="451"/>
        <v>0</v>
      </c>
      <c r="I9617" s="179">
        <f t="shared" si="452"/>
        <v>0</v>
      </c>
    </row>
    <row r="9618" spans="1:9" ht="15.75" thickBot="1">
      <c r="A9618" s="398"/>
      <c r="B9618" s="333">
        <v>16</v>
      </c>
      <c r="C9618" s="334">
        <v>892.49</v>
      </c>
      <c r="D9618" s="335" t="s">
        <v>391</v>
      </c>
      <c r="E9618" s="335" t="s">
        <v>386</v>
      </c>
      <c r="F9618" s="335" t="s">
        <v>821</v>
      </c>
      <c r="G9618" s="179">
        <f t="shared" si="450"/>
        <v>0</v>
      </c>
      <c r="H9618" s="179">
        <f t="shared" si="451"/>
        <v>0</v>
      </c>
      <c r="I9618" s="179">
        <f t="shared" si="452"/>
        <v>0</v>
      </c>
    </row>
    <row r="9619" spans="1:9" ht="15.75" thickBot="1">
      <c r="A9619" s="398"/>
      <c r="B9619" s="333">
        <v>32</v>
      </c>
      <c r="C9619" s="334">
        <v>1784.98</v>
      </c>
      <c r="D9619" s="335" t="s">
        <v>391</v>
      </c>
      <c r="E9619" s="335" t="s">
        <v>386</v>
      </c>
      <c r="F9619" s="335" t="s">
        <v>919</v>
      </c>
      <c r="G9619" s="179">
        <f t="shared" si="450"/>
        <v>0</v>
      </c>
      <c r="H9619" s="179">
        <f t="shared" si="451"/>
        <v>0</v>
      </c>
      <c r="I9619" s="179">
        <f t="shared" si="452"/>
        <v>0</v>
      </c>
    </row>
    <row r="9620" spans="1:9" ht="15.75" thickBot="1">
      <c r="A9620" s="398"/>
      <c r="B9620" s="333">
        <v>32</v>
      </c>
      <c r="C9620" s="334">
        <v>616.26</v>
      </c>
      <c r="D9620" s="335" t="s">
        <v>391</v>
      </c>
      <c r="E9620" s="335" t="s">
        <v>386</v>
      </c>
      <c r="F9620" s="335" t="s">
        <v>838</v>
      </c>
      <c r="G9620" s="179">
        <f t="shared" si="450"/>
        <v>0</v>
      </c>
      <c r="H9620" s="179">
        <f t="shared" si="451"/>
        <v>0</v>
      </c>
      <c r="I9620" s="179">
        <f t="shared" si="452"/>
        <v>0</v>
      </c>
    </row>
    <row r="9621" spans="1:9" ht="15.75" thickBot="1">
      <c r="A9621" s="398"/>
      <c r="B9621" s="333">
        <v>64</v>
      </c>
      <c r="C9621" s="334">
        <v>2401.2399999999998</v>
      </c>
      <c r="D9621" s="335" t="s">
        <v>391</v>
      </c>
      <c r="E9621" s="335" t="s">
        <v>386</v>
      </c>
      <c r="F9621" s="335" t="s">
        <v>858</v>
      </c>
      <c r="G9621" s="179">
        <f t="shared" si="450"/>
        <v>0</v>
      </c>
      <c r="H9621" s="179">
        <f t="shared" si="451"/>
        <v>0</v>
      </c>
      <c r="I9621" s="179">
        <f t="shared" si="452"/>
        <v>0</v>
      </c>
    </row>
    <row r="9622" spans="1:9" ht="15.75" thickBot="1">
      <c r="A9622" s="398"/>
      <c r="B9622" s="333">
        <v>2</v>
      </c>
      <c r="C9622" s="334">
        <v>73.099999999999994</v>
      </c>
      <c r="D9622" s="335" t="s">
        <v>387</v>
      </c>
      <c r="E9622" s="335" t="s">
        <v>386</v>
      </c>
      <c r="F9622" s="335" t="s">
        <v>837</v>
      </c>
      <c r="G9622" s="179">
        <f t="shared" si="450"/>
        <v>0</v>
      </c>
      <c r="H9622" s="179">
        <f t="shared" si="451"/>
        <v>0</v>
      </c>
      <c r="I9622" s="179">
        <f t="shared" si="452"/>
        <v>0</v>
      </c>
    </row>
    <row r="9623" spans="1:9" ht="15.75" thickBot="1">
      <c r="A9623" s="398"/>
      <c r="B9623" s="333">
        <v>3</v>
      </c>
      <c r="C9623" s="334">
        <v>109.65</v>
      </c>
      <c r="D9623" s="335" t="s">
        <v>387</v>
      </c>
      <c r="E9623" s="335" t="s">
        <v>386</v>
      </c>
      <c r="F9623" s="335" t="s">
        <v>811</v>
      </c>
      <c r="G9623" s="179">
        <f t="shared" si="450"/>
        <v>0</v>
      </c>
      <c r="H9623" s="179">
        <f t="shared" si="451"/>
        <v>0</v>
      </c>
      <c r="I9623" s="179">
        <f t="shared" si="452"/>
        <v>0</v>
      </c>
    </row>
    <row r="9624" spans="1:9" ht="15.75" thickBot="1">
      <c r="A9624" s="398"/>
      <c r="B9624" s="333">
        <v>8.5</v>
      </c>
      <c r="C9624" s="334">
        <v>310.68</v>
      </c>
      <c r="D9624" s="335" t="s">
        <v>387</v>
      </c>
      <c r="E9624" s="335" t="s">
        <v>386</v>
      </c>
      <c r="F9624" s="335" t="s">
        <v>809</v>
      </c>
      <c r="G9624" s="179">
        <f t="shared" si="450"/>
        <v>0</v>
      </c>
      <c r="H9624" s="179">
        <f t="shared" si="451"/>
        <v>0</v>
      </c>
      <c r="I9624" s="179">
        <f t="shared" si="452"/>
        <v>0</v>
      </c>
    </row>
    <row r="9625" spans="1:9" ht="15.75" thickBot="1">
      <c r="A9625" s="398"/>
      <c r="B9625" s="333">
        <v>13</v>
      </c>
      <c r="C9625" s="334">
        <v>482.28</v>
      </c>
      <c r="D9625" s="335" t="s">
        <v>387</v>
      </c>
      <c r="E9625" s="335" t="s">
        <v>386</v>
      </c>
      <c r="F9625" s="335" t="s">
        <v>802</v>
      </c>
      <c r="G9625" s="179">
        <f t="shared" si="450"/>
        <v>0</v>
      </c>
      <c r="H9625" s="179">
        <f t="shared" si="451"/>
        <v>0</v>
      </c>
      <c r="I9625" s="179">
        <f t="shared" si="452"/>
        <v>0</v>
      </c>
    </row>
    <row r="9626" spans="1:9" ht="15.75" thickBot="1">
      <c r="A9626" s="398"/>
      <c r="B9626" s="333">
        <v>2</v>
      </c>
      <c r="C9626" s="334">
        <v>74.2</v>
      </c>
      <c r="D9626" s="335" t="s">
        <v>387</v>
      </c>
      <c r="E9626" s="335" t="s">
        <v>386</v>
      </c>
      <c r="F9626" s="335" t="s">
        <v>864</v>
      </c>
      <c r="G9626" s="179">
        <f t="shared" si="450"/>
        <v>0</v>
      </c>
      <c r="H9626" s="179">
        <f t="shared" si="451"/>
        <v>0</v>
      </c>
      <c r="I9626" s="179">
        <f t="shared" si="452"/>
        <v>0</v>
      </c>
    </row>
    <row r="9627" spans="1:9" ht="15.75" thickBot="1">
      <c r="A9627" s="398"/>
      <c r="B9627" s="333">
        <v>4</v>
      </c>
      <c r="C9627" s="334">
        <v>148.4</v>
      </c>
      <c r="D9627" s="335" t="s">
        <v>387</v>
      </c>
      <c r="E9627" s="335" t="s">
        <v>386</v>
      </c>
      <c r="F9627" s="335" t="s">
        <v>872</v>
      </c>
      <c r="G9627" s="179">
        <f t="shared" si="450"/>
        <v>0</v>
      </c>
      <c r="H9627" s="179">
        <f t="shared" si="451"/>
        <v>0</v>
      </c>
      <c r="I9627" s="179">
        <f t="shared" si="452"/>
        <v>0</v>
      </c>
    </row>
    <row r="9628" spans="1:9" ht="15.75" thickBot="1">
      <c r="A9628" s="398"/>
      <c r="B9628" s="333">
        <v>4</v>
      </c>
      <c r="C9628" s="334">
        <v>148.4</v>
      </c>
      <c r="D9628" s="335" t="s">
        <v>387</v>
      </c>
      <c r="E9628" s="335" t="s">
        <v>386</v>
      </c>
      <c r="F9628" s="335" t="s">
        <v>858</v>
      </c>
      <c r="G9628" s="179">
        <f t="shared" si="450"/>
        <v>0</v>
      </c>
      <c r="H9628" s="179">
        <f t="shared" si="451"/>
        <v>0</v>
      </c>
      <c r="I9628" s="179">
        <f t="shared" si="452"/>
        <v>0</v>
      </c>
    </row>
    <row r="9629" spans="1:9" ht="15.75" thickBot="1">
      <c r="A9629" s="398"/>
      <c r="B9629" s="333">
        <v>120</v>
      </c>
      <c r="C9629" s="334">
        <v>2286.9299999999998</v>
      </c>
      <c r="D9629" s="335" t="s">
        <v>384</v>
      </c>
      <c r="E9629" s="335" t="s">
        <v>386</v>
      </c>
      <c r="F9629" s="335" t="s">
        <v>807</v>
      </c>
      <c r="G9629" s="179">
        <f t="shared" si="450"/>
        <v>2286.9299999999998</v>
      </c>
      <c r="H9629" s="179">
        <f t="shared" si="451"/>
        <v>0</v>
      </c>
      <c r="I9629" s="179">
        <f t="shared" si="452"/>
        <v>2286.9299999999998</v>
      </c>
    </row>
    <row r="9630" spans="1:9" ht="15.75" thickBot="1">
      <c r="A9630" s="398"/>
      <c r="B9630" s="333">
        <v>121.5</v>
      </c>
      <c r="C9630" s="334">
        <v>2416.85</v>
      </c>
      <c r="D9630" s="335" t="s">
        <v>384</v>
      </c>
      <c r="E9630" s="335" t="s">
        <v>386</v>
      </c>
      <c r="F9630" s="335" t="s">
        <v>837</v>
      </c>
      <c r="G9630" s="179">
        <f t="shared" si="450"/>
        <v>2416.85</v>
      </c>
      <c r="H9630" s="179">
        <f t="shared" si="451"/>
        <v>0</v>
      </c>
      <c r="I9630" s="179">
        <f t="shared" si="452"/>
        <v>2416.85</v>
      </c>
    </row>
    <row r="9631" spans="1:9" ht="15.75" thickBot="1">
      <c r="A9631" s="398"/>
      <c r="B9631" s="333">
        <v>160</v>
      </c>
      <c r="C9631" s="334">
        <v>3019.95</v>
      </c>
      <c r="D9631" s="335" t="s">
        <v>384</v>
      </c>
      <c r="E9631" s="335" t="s">
        <v>386</v>
      </c>
      <c r="F9631" s="335" t="s">
        <v>811</v>
      </c>
      <c r="G9631" s="179">
        <f t="shared" si="450"/>
        <v>3019.95</v>
      </c>
      <c r="H9631" s="179">
        <f t="shared" si="451"/>
        <v>0</v>
      </c>
      <c r="I9631" s="179">
        <f t="shared" si="452"/>
        <v>3019.95</v>
      </c>
    </row>
    <row r="9632" spans="1:9" ht="15.75" thickBot="1">
      <c r="A9632" s="398"/>
      <c r="B9632" s="333">
        <v>160</v>
      </c>
      <c r="C9632" s="334">
        <v>3019.95</v>
      </c>
      <c r="D9632" s="335" t="s">
        <v>384</v>
      </c>
      <c r="E9632" s="335" t="s">
        <v>386</v>
      </c>
      <c r="F9632" s="335" t="s">
        <v>813</v>
      </c>
      <c r="G9632" s="179">
        <f t="shared" si="450"/>
        <v>3019.95</v>
      </c>
      <c r="H9632" s="179">
        <f t="shared" si="451"/>
        <v>0</v>
      </c>
      <c r="I9632" s="179">
        <f t="shared" si="452"/>
        <v>3019.95</v>
      </c>
    </row>
    <row r="9633" spans="1:9" ht="15.75" thickBot="1">
      <c r="A9633" s="398"/>
      <c r="B9633" s="333">
        <v>158</v>
      </c>
      <c r="C9633" s="334">
        <v>2993.19</v>
      </c>
      <c r="D9633" s="335" t="s">
        <v>384</v>
      </c>
      <c r="E9633" s="335" t="s">
        <v>386</v>
      </c>
      <c r="F9633" s="335" t="s">
        <v>808</v>
      </c>
      <c r="G9633" s="179">
        <f t="shared" si="450"/>
        <v>2993.19</v>
      </c>
      <c r="H9633" s="179">
        <f t="shared" si="451"/>
        <v>0</v>
      </c>
      <c r="I9633" s="179">
        <f t="shared" si="452"/>
        <v>2993.19</v>
      </c>
    </row>
    <row r="9634" spans="1:9" ht="15.75" thickBot="1">
      <c r="A9634" s="398"/>
      <c r="B9634" s="333">
        <v>149.5</v>
      </c>
      <c r="C9634" s="334">
        <v>2851.97</v>
      </c>
      <c r="D9634" s="335" t="s">
        <v>384</v>
      </c>
      <c r="E9634" s="335" t="s">
        <v>386</v>
      </c>
      <c r="F9634" s="335" t="s">
        <v>809</v>
      </c>
      <c r="G9634" s="179">
        <f t="shared" si="450"/>
        <v>2851.97</v>
      </c>
      <c r="H9634" s="179">
        <f t="shared" si="451"/>
        <v>0</v>
      </c>
      <c r="I9634" s="179">
        <f t="shared" si="452"/>
        <v>2851.97</v>
      </c>
    </row>
    <row r="9635" spans="1:9" ht="15.75" thickBot="1">
      <c r="A9635" s="398"/>
      <c r="B9635" s="333">
        <v>146</v>
      </c>
      <c r="C9635" s="334">
        <v>2755.71</v>
      </c>
      <c r="D9635" s="335" t="s">
        <v>384</v>
      </c>
      <c r="E9635" s="335" t="s">
        <v>386</v>
      </c>
      <c r="F9635" s="335" t="s">
        <v>810</v>
      </c>
      <c r="G9635" s="179">
        <f t="shared" si="450"/>
        <v>2755.71</v>
      </c>
      <c r="H9635" s="179">
        <f t="shared" si="451"/>
        <v>0</v>
      </c>
      <c r="I9635" s="179">
        <f t="shared" si="452"/>
        <v>2755.71</v>
      </c>
    </row>
    <row r="9636" spans="1:9" ht="15.75" thickBot="1">
      <c r="A9636" s="398"/>
      <c r="B9636" s="333">
        <v>98</v>
      </c>
      <c r="C9636" s="334">
        <v>1662.98</v>
      </c>
      <c r="D9636" s="335" t="s">
        <v>384</v>
      </c>
      <c r="E9636" s="335" t="s">
        <v>386</v>
      </c>
      <c r="F9636" s="335" t="s">
        <v>835</v>
      </c>
      <c r="G9636" s="179">
        <f t="shared" si="450"/>
        <v>1662.98</v>
      </c>
      <c r="H9636" s="179">
        <f t="shared" si="451"/>
        <v>0</v>
      </c>
      <c r="I9636" s="179">
        <f t="shared" si="452"/>
        <v>1662.98</v>
      </c>
    </row>
    <row r="9637" spans="1:9" ht="15.75" thickBot="1">
      <c r="A9637" s="398"/>
      <c r="B9637" s="333">
        <v>149.5</v>
      </c>
      <c r="C9637" s="334">
        <v>2832.57</v>
      </c>
      <c r="D9637" s="335" t="s">
        <v>384</v>
      </c>
      <c r="E9637" s="335" t="s">
        <v>386</v>
      </c>
      <c r="F9637" s="335" t="s">
        <v>802</v>
      </c>
      <c r="G9637" s="179">
        <f t="shared" si="450"/>
        <v>2832.57</v>
      </c>
      <c r="H9637" s="179">
        <f t="shared" si="451"/>
        <v>0</v>
      </c>
      <c r="I9637" s="179">
        <f t="shared" si="452"/>
        <v>2832.57</v>
      </c>
    </row>
    <row r="9638" spans="1:9" ht="15.75" thickBot="1">
      <c r="A9638" s="398"/>
      <c r="B9638" s="333">
        <v>151</v>
      </c>
      <c r="C9638" s="334">
        <v>2946.31</v>
      </c>
      <c r="D9638" s="335" t="s">
        <v>384</v>
      </c>
      <c r="E9638" s="335" t="s">
        <v>386</v>
      </c>
      <c r="F9638" s="335" t="s">
        <v>803</v>
      </c>
      <c r="G9638" s="179">
        <f t="shared" si="450"/>
        <v>2946.31</v>
      </c>
      <c r="H9638" s="179">
        <f t="shared" si="451"/>
        <v>0</v>
      </c>
      <c r="I9638" s="179">
        <f t="shared" si="452"/>
        <v>2946.31</v>
      </c>
    </row>
    <row r="9639" spans="1:9" ht="15.75" thickBot="1">
      <c r="A9639" s="398"/>
      <c r="B9639" s="333">
        <v>157.5</v>
      </c>
      <c r="C9639" s="334">
        <v>3019.48</v>
      </c>
      <c r="D9639" s="335" t="s">
        <v>384</v>
      </c>
      <c r="E9639" s="335" t="s">
        <v>386</v>
      </c>
      <c r="F9639" s="335" t="s">
        <v>804</v>
      </c>
      <c r="G9639" s="179">
        <f t="shared" si="450"/>
        <v>3019.48</v>
      </c>
      <c r="H9639" s="179">
        <f t="shared" si="451"/>
        <v>0</v>
      </c>
      <c r="I9639" s="179">
        <f t="shared" si="452"/>
        <v>3019.48</v>
      </c>
    </row>
    <row r="9640" spans="1:9" ht="15.75" thickBot="1">
      <c r="A9640" s="398"/>
      <c r="B9640" s="333">
        <v>139</v>
      </c>
      <c r="C9640" s="334">
        <v>2649.52</v>
      </c>
      <c r="D9640" s="335" t="s">
        <v>384</v>
      </c>
      <c r="E9640" s="335" t="s">
        <v>386</v>
      </c>
      <c r="F9640" s="335" t="s">
        <v>845</v>
      </c>
      <c r="G9640" s="179">
        <f t="shared" si="450"/>
        <v>2649.52</v>
      </c>
      <c r="H9640" s="179">
        <f t="shared" si="451"/>
        <v>0</v>
      </c>
      <c r="I9640" s="179">
        <f t="shared" si="452"/>
        <v>2649.52</v>
      </c>
    </row>
    <row r="9641" spans="1:9" ht="15.75" thickBot="1">
      <c r="A9641" s="398"/>
      <c r="B9641" s="333">
        <v>144</v>
      </c>
      <c r="C9641" s="334">
        <v>2685.59</v>
      </c>
      <c r="D9641" s="335" t="s">
        <v>384</v>
      </c>
      <c r="E9641" s="335" t="s">
        <v>386</v>
      </c>
      <c r="F9641" s="335" t="s">
        <v>843</v>
      </c>
      <c r="G9641" s="179">
        <f t="shared" si="450"/>
        <v>2685.59</v>
      </c>
      <c r="H9641" s="179">
        <f t="shared" si="451"/>
        <v>0</v>
      </c>
      <c r="I9641" s="179">
        <f t="shared" si="452"/>
        <v>2685.59</v>
      </c>
    </row>
    <row r="9642" spans="1:9" ht="15.75" thickBot="1">
      <c r="A9642" s="398"/>
      <c r="B9642" s="333">
        <v>160</v>
      </c>
      <c r="C9642" s="334">
        <v>3081.31</v>
      </c>
      <c r="D9642" s="335" t="s">
        <v>384</v>
      </c>
      <c r="E9642" s="335" t="s">
        <v>386</v>
      </c>
      <c r="F9642" s="335" t="s">
        <v>894</v>
      </c>
      <c r="G9642" s="179">
        <f t="shared" si="450"/>
        <v>3081.31</v>
      </c>
      <c r="H9642" s="179">
        <f t="shared" si="451"/>
        <v>0</v>
      </c>
      <c r="I9642" s="179">
        <f t="shared" si="452"/>
        <v>3081.31</v>
      </c>
    </row>
    <row r="9643" spans="1:9" ht="15.75" thickBot="1">
      <c r="A9643" s="398"/>
      <c r="B9643" s="333">
        <v>136</v>
      </c>
      <c r="C9643" s="334">
        <v>2662.91</v>
      </c>
      <c r="D9643" s="335" t="s">
        <v>384</v>
      </c>
      <c r="E9643" s="335" t="s">
        <v>386</v>
      </c>
      <c r="F9643" s="335" t="s">
        <v>881</v>
      </c>
      <c r="G9643" s="179">
        <f t="shared" si="450"/>
        <v>2662.91</v>
      </c>
      <c r="H9643" s="179">
        <f t="shared" si="451"/>
        <v>0</v>
      </c>
      <c r="I9643" s="179">
        <f t="shared" si="452"/>
        <v>2662.91</v>
      </c>
    </row>
    <row r="9644" spans="1:9" ht="15.75" thickBot="1">
      <c r="A9644" s="398"/>
      <c r="B9644" s="333">
        <v>128</v>
      </c>
      <c r="C9644" s="334">
        <v>2289.87</v>
      </c>
      <c r="D9644" s="335" t="s">
        <v>384</v>
      </c>
      <c r="E9644" s="335" t="s">
        <v>386</v>
      </c>
      <c r="F9644" s="335" t="s">
        <v>805</v>
      </c>
      <c r="G9644" s="179">
        <f t="shared" si="450"/>
        <v>2289.87</v>
      </c>
      <c r="H9644" s="179">
        <f t="shared" si="451"/>
        <v>0</v>
      </c>
      <c r="I9644" s="179">
        <f t="shared" si="452"/>
        <v>2289.87</v>
      </c>
    </row>
    <row r="9645" spans="1:9" ht="15.75" thickBot="1">
      <c r="A9645" s="398"/>
      <c r="B9645" s="333">
        <v>112</v>
      </c>
      <c r="C9645" s="334">
        <v>2244.5100000000002</v>
      </c>
      <c r="D9645" s="335" t="s">
        <v>384</v>
      </c>
      <c r="E9645" s="335" t="s">
        <v>386</v>
      </c>
      <c r="F9645" s="335" t="s">
        <v>862</v>
      </c>
      <c r="G9645" s="179">
        <f t="shared" si="450"/>
        <v>2244.5100000000002</v>
      </c>
      <c r="H9645" s="179">
        <f t="shared" si="451"/>
        <v>0</v>
      </c>
      <c r="I9645" s="179">
        <f t="shared" si="452"/>
        <v>2244.5100000000002</v>
      </c>
    </row>
    <row r="9646" spans="1:9" ht="15.75" thickBot="1">
      <c r="A9646" s="398"/>
      <c r="B9646" s="333">
        <v>145.5</v>
      </c>
      <c r="C9646" s="334">
        <v>2722.69</v>
      </c>
      <c r="D9646" s="335" t="s">
        <v>384</v>
      </c>
      <c r="E9646" s="335" t="s">
        <v>386</v>
      </c>
      <c r="F9646" s="335" t="s">
        <v>816</v>
      </c>
      <c r="G9646" s="179">
        <f t="shared" si="450"/>
        <v>2722.69</v>
      </c>
      <c r="H9646" s="179">
        <f t="shared" si="451"/>
        <v>0</v>
      </c>
      <c r="I9646" s="179">
        <f t="shared" si="452"/>
        <v>2722.69</v>
      </c>
    </row>
    <row r="9647" spans="1:9" ht="15.75" thickBot="1">
      <c r="A9647" s="398"/>
      <c r="B9647" s="333">
        <v>140</v>
      </c>
      <c r="C9647" s="334">
        <v>2696.15</v>
      </c>
      <c r="D9647" s="335" t="s">
        <v>384</v>
      </c>
      <c r="E9647" s="335" t="s">
        <v>386</v>
      </c>
      <c r="F9647" s="335" t="s">
        <v>863</v>
      </c>
      <c r="G9647" s="179">
        <f t="shared" si="450"/>
        <v>2696.15</v>
      </c>
      <c r="H9647" s="179">
        <f t="shared" si="451"/>
        <v>0</v>
      </c>
      <c r="I9647" s="179">
        <f t="shared" si="452"/>
        <v>2696.15</v>
      </c>
    </row>
    <row r="9648" spans="1:9" ht="15.75" thickBot="1">
      <c r="A9648" s="398"/>
      <c r="B9648" s="333">
        <v>148</v>
      </c>
      <c r="C9648" s="334">
        <v>2828.32</v>
      </c>
      <c r="D9648" s="335" t="s">
        <v>384</v>
      </c>
      <c r="E9648" s="335" t="s">
        <v>386</v>
      </c>
      <c r="F9648" s="335" t="s">
        <v>864</v>
      </c>
      <c r="G9648" s="179">
        <f t="shared" si="450"/>
        <v>2828.32</v>
      </c>
      <c r="H9648" s="179">
        <f t="shared" si="451"/>
        <v>0</v>
      </c>
      <c r="I9648" s="179">
        <f t="shared" si="452"/>
        <v>2828.32</v>
      </c>
    </row>
    <row r="9649" spans="1:9" ht="15.75" thickBot="1">
      <c r="A9649" s="398"/>
      <c r="B9649" s="333">
        <v>153.5</v>
      </c>
      <c r="C9649" s="334">
        <v>2975.29</v>
      </c>
      <c r="D9649" s="335" t="s">
        <v>384</v>
      </c>
      <c r="E9649" s="335" t="s">
        <v>386</v>
      </c>
      <c r="F9649" s="335" t="s">
        <v>841</v>
      </c>
      <c r="G9649" s="179">
        <f t="shared" si="450"/>
        <v>2975.29</v>
      </c>
      <c r="H9649" s="179">
        <f t="shared" si="451"/>
        <v>0</v>
      </c>
      <c r="I9649" s="179">
        <f t="shared" si="452"/>
        <v>2975.29</v>
      </c>
    </row>
    <row r="9650" spans="1:9" ht="15.75" thickBot="1">
      <c r="A9650" s="398"/>
      <c r="B9650" s="333">
        <v>154</v>
      </c>
      <c r="C9650" s="334">
        <v>2998.61</v>
      </c>
      <c r="D9650" s="335" t="s">
        <v>384</v>
      </c>
      <c r="E9650" s="335" t="s">
        <v>386</v>
      </c>
      <c r="F9650" s="335" t="s">
        <v>856</v>
      </c>
      <c r="G9650" s="179">
        <f t="shared" si="450"/>
        <v>2998.61</v>
      </c>
      <c r="H9650" s="179">
        <f t="shared" si="451"/>
        <v>0</v>
      </c>
      <c r="I9650" s="179">
        <f t="shared" si="452"/>
        <v>2998.61</v>
      </c>
    </row>
    <row r="9651" spans="1:9" ht="15.75" thickBot="1">
      <c r="A9651" s="398"/>
      <c r="B9651" s="333">
        <v>146</v>
      </c>
      <c r="C9651" s="334">
        <v>2866.45</v>
      </c>
      <c r="D9651" s="335" t="s">
        <v>384</v>
      </c>
      <c r="E9651" s="335" t="s">
        <v>386</v>
      </c>
      <c r="F9651" s="335" t="s">
        <v>867</v>
      </c>
      <c r="G9651" s="179">
        <f t="shared" si="450"/>
        <v>2866.45</v>
      </c>
      <c r="H9651" s="179">
        <f t="shared" si="451"/>
        <v>0</v>
      </c>
      <c r="I9651" s="179">
        <f t="shared" si="452"/>
        <v>2866.45</v>
      </c>
    </row>
    <row r="9652" spans="1:9" ht="15.75" thickBot="1">
      <c r="A9652" s="398"/>
      <c r="B9652" s="333">
        <v>145.5</v>
      </c>
      <c r="C9652" s="334">
        <v>2722.69</v>
      </c>
      <c r="D9652" s="335" t="s">
        <v>384</v>
      </c>
      <c r="E9652" s="335" t="s">
        <v>386</v>
      </c>
      <c r="F9652" s="335" t="s">
        <v>868</v>
      </c>
      <c r="G9652" s="179">
        <f t="shared" si="450"/>
        <v>2722.69</v>
      </c>
      <c r="H9652" s="179">
        <f t="shared" si="451"/>
        <v>0</v>
      </c>
      <c r="I9652" s="179">
        <f t="shared" si="452"/>
        <v>2722.69</v>
      </c>
    </row>
    <row r="9653" spans="1:9" ht="15.75" thickBot="1">
      <c r="A9653" s="398"/>
      <c r="B9653" s="333">
        <v>120</v>
      </c>
      <c r="C9653" s="334">
        <v>2267.19</v>
      </c>
      <c r="D9653" s="335" t="s">
        <v>384</v>
      </c>
      <c r="E9653" s="335" t="s">
        <v>386</v>
      </c>
      <c r="F9653" s="335" t="s">
        <v>838</v>
      </c>
      <c r="G9653" s="179">
        <f t="shared" si="450"/>
        <v>2267.19</v>
      </c>
      <c r="H9653" s="179">
        <f t="shared" si="451"/>
        <v>0</v>
      </c>
      <c r="I9653" s="179">
        <f t="shared" si="452"/>
        <v>2267.19</v>
      </c>
    </row>
    <row r="9654" spans="1:9" ht="15.75" thickBot="1">
      <c r="A9654" s="398"/>
      <c r="B9654" s="333">
        <v>151</v>
      </c>
      <c r="C9654" s="334">
        <v>2858.72</v>
      </c>
      <c r="D9654" s="335" t="s">
        <v>384</v>
      </c>
      <c r="E9654" s="335" t="s">
        <v>386</v>
      </c>
      <c r="F9654" s="335" t="s">
        <v>872</v>
      </c>
      <c r="G9654" s="179">
        <f t="shared" si="450"/>
        <v>2858.72</v>
      </c>
      <c r="H9654" s="179">
        <f t="shared" si="451"/>
        <v>0</v>
      </c>
      <c r="I9654" s="179">
        <f t="shared" si="452"/>
        <v>2858.72</v>
      </c>
    </row>
    <row r="9655" spans="1:9" ht="15.75" thickBot="1">
      <c r="A9655" s="398"/>
      <c r="B9655" s="333">
        <v>96</v>
      </c>
      <c r="C9655" s="334">
        <v>1761.2</v>
      </c>
      <c r="D9655" s="335" t="s">
        <v>384</v>
      </c>
      <c r="E9655" s="335" t="s">
        <v>386</v>
      </c>
      <c r="F9655" s="335" t="s">
        <v>858</v>
      </c>
      <c r="G9655" s="179">
        <f t="shared" si="450"/>
        <v>1761.2</v>
      </c>
      <c r="H9655" s="179">
        <f t="shared" si="451"/>
        <v>0</v>
      </c>
      <c r="I9655" s="179">
        <f t="shared" si="452"/>
        <v>1761.2</v>
      </c>
    </row>
    <row r="9656" spans="1:9" ht="15.75" thickBot="1">
      <c r="A9656" s="398"/>
      <c r="B9656" s="333">
        <v>149.34</v>
      </c>
      <c r="C9656" s="334">
        <v>7699.8</v>
      </c>
      <c r="D9656" s="335" t="s">
        <v>385</v>
      </c>
      <c r="E9656" s="335" t="s">
        <v>386</v>
      </c>
      <c r="F9656" s="335" t="s">
        <v>817</v>
      </c>
      <c r="G9656" s="179">
        <f t="shared" si="450"/>
        <v>0</v>
      </c>
      <c r="H9656" s="179">
        <f t="shared" si="451"/>
        <v>7699.8</v>
      </c>
      <c r="I9656" s="179">
        <f t="shared" si="452"/>
        <v>7699.8</v>
      </c>
    </row>
    <row r="9657" spans="1:9" ht="15.75" thickBot="1">
      <c r="A9657" s="398"/>
      <c r="B9657" s="333">
        <v>165.34</v>
      </c>
      <c r="C9657" s="334">
        <v>8742.64</v>
      </c>
      <c r="D9657" s="335" t="s">
        <v>385</v>
      </c>
      <c r="E9657" s="335" t="s">
        <v>386</v>
      </c>
      <c r="F9657" s="335" t="s">
        <v>822</v>
      </c>
      <c r="G9657" s="179">
        <f t="shared" si="450"/>
        <v>0</v>
      </c>
      <c r="H9657" s="179">
        <f t="shared" si="451"/>
        <v>8742.64</v>
      </c>
      <c r="I9657" s="179">
        <f t="shared" si="452"/>
        <v>8742.64</v>
      </c>
    </row>
    <row r="9658" spans="1:9" ht="15.75" thickBot="1">
      <c r="A9658" s="398"/>
      <c r="B9658" s="333">
        <v>173.34</v>
      </c>
      <c r="C9658" s="334">
        <v>9057.24</v>
      </c>
      <c r="D9658" s="335" t="s">
        <v>385</v>
      </c>
      <c r="E9658" s="335" t="s">
        <v>386</v>
      </c>
      <c r="F9658" s="335" t="s">
        <v>823</v>
      </c>
      <c r="G9658" s="179">
        <f t="shared" si="450"/>
        <v>0</v>
      </c>
      <c r="H9658" s="179">
        <f t="shared" si="451"/>
        <v>9057.24</v>
      </c>
      <c r="I9658" s="179">
        <f t="shared" si="452"/>
        <v>9057.24</v>
      </c>
    </row>
    <row r="9659" spans="1:9" ht="15.75" thickBot="1">
      <c r="A9659" s="398"/>
      <c r="B9659" s="333">
        <v>173.34</v>
      </c>
      <c r="C9659" s="334">
        <v>9057.24</v>
      </c>
      <c r="D9659" s="335" t="s">
        <v>385</v>
      </c>
      <c r="E9659" s="335" t="s">
        <v>386</v>
      </c>
      <c r="F9659" s="335" t="s">
        <v>824</v>
      </c>
      <c r="G9659" s="179">
        <f t="shared" si="450"/>
        <v>0</v>
      </c>
      <c r="H9659" s="179">
        <f t="shared" si="451"/>
        <v>9057.24</v>
      </c>
      <c r="I9659" s="179">
        <f t="shared" si="452"/>
        <v>9057.24</v>
      </c>
    </row>
    <row r="9660" spans="1:9" ht="15.75" thickBot="1">
      <c r="A9660" s="398"/>
      <c r="B9660" s="333">
        <v>173.34</v>
      </c>
      <c r="C9660" s="334">
        <v>9057.24</v>
      </c>
      <c r="D9660" s="335" t="s">
        <v>385</v>
      </c>
      <c r="E9660" s="335" t="s">
        <v>386</v>
      </c>
      <c r="F9660" s="335" t="s">
        <v>825</v>
      </c>
      <c r="G9660" s="179">
        <f t="shared" si="450"/>
        <v>0</v>
      </c>
      <c r="H9660" s="179">
        <f t="shared" si="451"/>
        <v>9057.24</v>
      </c>
      <c r="I9660" s="179">
        <f t="shared" si="452"/>
        <v>9057.24</v>
      </c>
    </row>
    <row r="9661" spans="1:9" ht="15.75" thickBot="1">
      <c r="A9661" s="398"/>
      <c r="B9661" s="333">
        <v>152.34</v>
      </c>
      <c r="C9661" s="334">
        <v>8024.59</v>
      </c>
      <c r="D9661" s="335" t="s">
        <v>385</v>
      </c>
      <c r="E9661" s="335" t="s">
        <v>386</v>
      </c>
      <c r="F9661" s="335" t="s">
        <v>818</v>
      </c>
      <c r="G9661" s="179">
        <f t="shared" si="450"/>
        <v>0</v>
      </c>
      <c r="H9661" s="179">
        <f t="shared" si="451"/>
        <v>8024.59</v>
      </c>
      <c r="I9661" s="179">
        <f t="shared" si="452"/>
        <v>8024.59</v>
      </c>
    </row>
    <row r="9662" spans="1:9" ht="15.75" thickBot="1">
      <c r="A9662" s="398"/>
      <c r="B9662" s="333">
        <v>173.34</v>
      </c>
      <c r="C9662" s="334">
        <v>9669.01</v>
      </c>
      <c r="D9662" s="335" t="s">
        <v>385</v>
      </c>
      <c r="E9662" s="335" t="s">
        <v>386</v>
      </c>
      <c r="F9662" s="335" t="s">
        <v>826</v>
      </c>
      <c r="G9662" s="179">
        <f t="shared" si="450"/>
        <v>0</v>
      </c>
      <c r="H9662" s="179">
        <f t="shared" si="451"/>
        <v>9669.01</v>
      </c>
      <c r="I9662" s="179">
        <f t="shared" si="452"/>
        <v>9669.01</v>
      </c>
    </row>
    <row r="9663" spans="1:9" ht="15.75" thickBot="1">
      <c r="A9663" s="398"/>
      <c r="B9663" s="333">
        <v>165.34</v>
      </c>
      <c r="C9663" s="334">
        <v>9118.92</v>
      </c>
      <c r="D9663" s="335" t="s">
        <v>385</v>
      </c>
      <c r="E9663" s="335" t="s">
        <v>386</v>
      </c>
      <c r="F9663" s="335" t="s">
        <v>827</v>
      </c>
      <c r="G9663" s="179">
        <f t="shared" si="450"/>
        <v>0</v>
      </c>
      <c r="H9663" s="179">
        <f t="shared" si="451"/>
        <v>9118.92</v>
      </c>
      <c r="I9663" s="179">
        <f t="shared" si="452"/>
        <v>9118.92</v>
      </c>
    </row>
    <row r="9664" spans="1:9" ht="15.75" thickBot="1">
      <c r="A9664" s="398"/>
      <c r="B9664" s="333">
        <v>173.34</v>
      </c>
      <c r="C9664" s="334">
        <v>9669.01</v>
      </c>
      <c r="D9664" s="335" t="s">
        <v>385</v>
      </c>
      <c r="E9664" s="335" t="s">
        <v>386</v>
      </c>
      <c r="F9664" s="335" t="s">
        <v>828</v>
      </c>
      <c r="G9664" s="179">
        <f t="shared" si="450"/>
        <v>0</v>
      </c>
      <c r="H9664" s="179">
        <f t="shared" si="451"/>
        <v>9669.01</v>
      </c>
      <c r="I9664" s="179">
        <f t="shared" si="452"/>
        <v>9669.01</v>
      </c>
    </row>
    <row r="9665" spans="1:9" ht="15.75" thickBot="1">
      <c r="A9665" s="398"/>
      <c r="B9665" s="333">
        <v>157.34</v>
      </c>
      <c r="C9665" s="334">
        <v>8776.52</v>
      </c>
      <c r="D9665" s="335" t="s">
        <v>385</v>
      </c>
      <c r="E9665" s="335" t="s">
        <v>386</v>
      </c>
      <c r="F9665" s="335" t="s">
        <v>819</v>
      </c>
      <c r="G9665" s="179">
        <f t="shared" si="450"/>
        <v>0</v>
      </c>
      <c r="H9665" s="179">
        <f t="shared" si="451"/>
        <v>8776.52</v>
      </c>
      <c r="I9665" s="179">
        <f t="shared" si="452"/>
        <v>8776.52</v>
      </c>
    </row>
    <row r="9666" spans="1:9" ht="15.75" thickBot="1">
      <c r="A9666" s="398"/>
      <c r="B9666" s="333">
        <v>157.34</v>
      </c>
      <c r="C9666" s="334">
        <v>8776.52</v>
      </c>
      <c r="D9666" s="335" t="s">
        <v>385</v>
      </c>
      <c r="E9666" s="335" t="s">
        <v>386</v>
      </c>
      <c r="F9666" s="335" t="s">
        <v>829</v>
      </c>
      <c r="G9666" s="179">
        <f t="shared" si="450"/>
        <v>0</v>
      </c>
      <c r="H9666" s="179">
        <f t="shared" si="451"/>
        <v>8776.52</v>
      </c>
      <c r="I9666" s="179">
        <f t="shared" si="452"/>
        <v>8776.52</v>
      </c>
    </row>
    <row r="9667" spans="1:9" ht="15.75" thickBot="1">
      <c r="A9667" s="398"/>
      <c r="B9667" s="333">
        <v>157.34</v>
      </c>
      <c r="C9667" s="334">
        <v>8984.2199999999993</v>
      </c>
      <c r="D9667" s="335" t="s">
        <v>385</v>
      </c>
      <c r="E9667" s="335" t="s">
        <v>386</v>
      </c>
      <c r="F9667" s="335" t="s">
        <v>830</v>
      </c>
      <c r="G9667" s="179">
        <f t="shared" si="450"/>
        <v>0</v>
      </c>
      <c r="H9667" s="179">
        <f t="shared" si="451"/>
        <v>8984.2199999999993</v>
      </c>
      <c r="I9667" s="179">
        <f t="shared" si="452"/>
        <v>8984.2199999999993</v>
      </c>
    </row>
    <row r="9668" spans="1:9" ht="15.75" thickBot="1">
      <c r="A9668" s="398"/>
      <c r="B9668" s="333">
        <v>125.34</v>
      </c>
      <c r="C9668" s="334">
        <v>6576.14</v>
      </c>
      <c r="D9668" s="335" t="s">
        <v>385</v>
      </c>
      <c r="E9668" s="335" t="s">
        <v>386</v>
      </c>
      <c r="F9668" s="335" t="s">
        <v>820</v>
      </c>
      <c r="G9668" s="179">
        <f t="shared" si="450"/>
        <v>0</v>
      </c>
      <c r="H9668" s="179">
        <f t="shared" si="451"/>
        <v>6576.14</v>
      </c>
      <c r="I9668" s="179">
        <f t="shared" si="452"/>
        <v>6576.14</v>
      </c>
    </row>
    <row r="9669" spans="1:9" ht="15.75" thickBot="1">
      <c r="A9669" s="398"/>
      <c r="B9669" s="333">
        <v>165.34</v>
      </c>
      <c r="C9669" s="334">
        <v>9118.92</v>
      </c>
      <c r="D9669" s="335" t="s">
        <v>385</v>
      </c>
      <c r="E9669" s="335" t="s">
        <v>386</v>
      </c>
      <c r="F9669" s="335" t="s">
        <v>805</v>
      </c>
      <c r="G9669" s="179">
        <f t="shared" ref="G9669:G9732" si="453">IF(D9669="REG",C9669,0)</f>
        <v>0</v>
      </c>
      <c r="H9669" s="179">
        <f t="shared" ref="H9669:H9732" si="454">IF(D9669="SAL",C9669,0)</f>
        <v>9118.92</v>
      </c>
      <c r="I9669" s="179">
        <f t="shared" ref="I9669:I9732" si="455">+G9669+H9669</f>
        <v>9118.92</v>
      </c>
    </row>
    <row r="9670" spans="1:9" ht="15.75" thickBot="1">
      <c r="A9670" s="398"/>
      <c r="B9670" s="333">
        <v>173.34</v>
      </c>
      <c r="C9670" s="334">
        <v>9669.01</v>
      </c>
      <c r="D9670" s="335" t="s">
        <v>385</v>
      </c>
      <c r="E9670" s="335" t="s">
        <v>386</v>
      </c>
      <c r="F9670" s="335" t="s">
        <v>831</v>
      </c>
      <c r="G9670" s="179">
        <f t="shared" si="453"/>
        <v>0</v>
      </c>
      <c r="H9670" s="179">
        <f t="shared" si="454"/>
        <v>9669.01</v>
      </c>
      <c r="I9670" s="179">
        <f t="shared" si="455"/>
        <v>9669.01</v>
      </c>
    </row>
    <row r="9671" spans="1:9" ht="15.75" thickBot="1">
      <c r="A9671" s="398"/>
      <c r="B9671" s="333">
        <v>173.34</v>
      </c>
      <c r="C9671" s="334">
        <v>9669.01</v>
      </c>
      <c r="D9671" s="335" t="s">
        <v>385</v>
      </c>
      <c r="E9671" s="335" t="s">
        <v>386</v>
      </c>
      <c r="F9671" s="335" t="s">
        <v>832</v>
      </c>
      <c r="G9671" s="179">
        <f t="shared" si="453"/>
        <v>0</v>
      </c>
      <c r="H9671" s="179">
        <f t="shared" si="454"/>
        <v>9669.01</v>
      </c>
      <c r="I9671" s="179">
        <f t="shared" si="455"/>
        <v>9669.01</v>
      </c>
    </row>
    <row r="9672" spans="1:9" ht="15.75" thickBot="1">
      <c r="A9672" s="398"/>
      <c r="B9672" s="333">
        <v>153.34</v>
      </c>
      <c r="C9672" s="334">
        <v>8501.4699999999993</v>
      </c>
      <c r="D9672" s="335" t="s">
        <v>385</v>
      </c>
      <c r="E9672" s="335" t="s">
        <v>386</v>
      </c>
      <c r="F9672" s="335" t="s">
        <v>821</v>
      </c>
      <c r="G9672" s="179">
        <f t="shared" si="453"/>
        <v>0</v>
      </c>
      <c r="H9672" s="179">
        <f t="shared" si="454"/>
        <v>8501.4699999999993</v>
      </c>
      <c r="I9672" s="179">
        <f t="shared" si="455"/>
        <v>8501.4699999999993</v>
      </c>
    </row>
    <row r="9673" spans="1:9" ht="15.75" thickBot="1">
      <c r="A9673" s="398"/>
      <c r="B9673" s="333">
        <v>173.34</v>
      </c>
      <c r="C9673" s="334">
        <v>9669.01</v>
      </c>
      <c r="D9673" s="335" t="s">
        <v>385</v>
      </c>
      <c r="E9673" s="335" t="s">
        <v>386</v>
      </c>
      <c r="F9673" s="335" t="s">
        <v>833</v>
      </c>
      <c r="G9673" s="179">
        <f t="shared" si="453"/>
        <v>0</v>
      </c>
      <c r="H9673" s="179">
        <f t="shared" si="454"/>
        <v>9669.01</v>
      </c>
      <c r="I9673" s="179">
        <f t="shared" si="455"/>
        <v>9669.01</v>
      </c>
    </row>
    <row r="9674" spans="1:9" ht="15.75" thickBot="1">
      <c r="A9674" s="398"/>
      <c r="B9674" s="333">
        <v>165.34</v>
      </c>
      <c r="C9674" s="334">
        <v>9118.92</v>
      </c>
      <c r="D9674" s="335" t="s">
        <v>385</v>
      </c>
      <c r="E9674" s="335" t="s">
        <v>386</v>
      </c>
      <c r="F9674" s="335" t="s">
        <v>916</v>
      </c>
      <c r="G9674" s="179">
        <f t="shared" si="453"/>
        <v>0</v>
      </c>
      <c r="H9674" s="179">
        <f t="shared" si="454"/>
        <v>9118.92</v>
      </c>
      <c r="I9674" s="179">
        <f t="shared" si="455"/>
        <v>9118.92</v>
      </c>
    </row>
    <row r="9675" spans="1:9" ht="15.75" thickBot="1">
      <c r="A9675" s="398"/>
      <c r="B9675" s="333">
        <v>173.34</v>
      </c>
      <c r="C9675" s="334">
        <v>9669.01</v>
      </c>
      <c r="D9675" s="335" t="s">
        <v>385</v>
      </c>
      <c r="E9675" s="335" t="s">
        <v>386</v>
      </c>
      <c r="F9675" s="335" t="s">
        <v>917</v>
      </c>
      <c r="G9675" s="179">
        <f t="shared" si="453"/>
        <v>0</v>
      </c>
      <c r="H9675" s="179">
        <f t="shared" si="454"/>
        <v>9669.01</v>
      </c>
      <c r="I9675" s="179">
        <f t="shared" si="455"/>
        <v>9669.01</v>
      </c>
    </row>
    <row r="9676" spans="1:9" ht="15.75" thickBot="1">
      <c r="A9676" s="398"/>
      <c r="B9676" s="333">
        <v>165.34</v>
      </c>
      <c r="C9676" s="334">
        <v>9118.92</v>
      </c>
      <c r="D9676" s="335" t="s">
        <v>385</v>
      </c>
      <c r="E9676" s="335" t="s">
        <v>386</v>
      </c>
      <c r="F9676" s="335" t="s">
        <v>918</v>
      </c>
      <c r="G9676" s="179">
        <f t="shared" si="453"/>
        <v>0</v>
      </c>
      <c r="H9676" s="179">
        <f t="shared" si="454"/>
        <v>9118.92</v>
      </c>
      <c r="I9676" s="179">
        <f t="shared" si="455"/>
        <v>9118.92</v>
      </c>
    </row>
    <row r="9677" spans="1:9" ht="15.75" thickBot="1">
      <c r="A9677" s="398"/>
      <c r="B9677" s="333">
        <v>141.34</v>
      </c>
      <c r="C9677" s="334">
        <v>7884.03</v>
      </c>
      <c r="D9677" s="335" t="s">
        <v>385</v>
      </c>
      <c r="E9677" s="335" t="s">
        <v>386</v>
      </c>
      <c r="F9677" s="335" t="s">
        <v>919</v>
      </c>
      <c r="G9677" s="179">
        <f t="shared" si="453"/>
        <v>0</v>
      </c>
      <c r="H9677" s="179">
        <f t="shared" si="454"/>
        <v>7884.03</v>
      </c>
      <c r="I9677" s="179">
        <f t="shared" si="455"/>
        <v>7884.03</v>
      </c>
    </row>
    <row r="9678" spans="1:9" ht="15.75" thickBot="1">
      <c r="A9678" s="398"/>
      <c r="B9678" s="333">
        <v>173.34</v>
      </c>
      <c r="C9678" s="334">
        <v>9669.01</v>
      </c>
      <c r="D9678" s="335" t="s">
        <v>385</v>
      </c>
      <c r="E9678" s="335" t="s">
        <v>386</v>
      </c>
      <c r="F9678" s="335" t="s">
        <v>920</v>
      </c>
      <c r="G9678" s="179">
        <f t="shared" si="453"/>
        <v>0</v>
      </c>
      <c r="H9678" s="179">
        <f t="shared" si="454"/>
        <v>9669.01</v>
      </c>
      <c r="I9678" s="179">
        <f t="shared" si="455"/>
        <v>9669.01</v>
      </c>
    </row>
    <row r="9679" spans="1:9" ht="15.75" thickBot="1">
      <c r="A9679" s="398"/>
      <c r="B9679" s="333">
        <v>141.34</v>
      </c>
      <c r="C9679" s="334">
        <v>7884.03</v>
      </c>
      <c r="D9679" s="335" t="s">
        <v>385</v>
      </c>
      <c r="E9679" s="335" t="s">
        <v>386</v>
      </c>
      <c r="F9679" s="335" t="s">
        <v>858</v>
      </c>
      <c r="G9679" s="179">
        <f t="shared" si="453"/>
        <v>0</v>
      </c>
      <c r="H9679" s="179">
        <f t="shared" si="454"/>
        <v>7884.03</v>
      </c>
      <c r="I9679" s="179">
        <f t="shared" si="455"/>
        <v>7884.03</v>
      </c>
    </row>
    <row r="9680" spans="1:9" ht="15.75" thickBot="1">
      <c r="A9680" s="398"/>
      <c r="B9680" s="333">
        <v>2.5</v>
      </c>
      <c r="C9680" s="334">
        <v>60.92</v>
      </c>
      <c r="D9680" s="335" t="s">
        <v>834</v>
      </c>
      <c r="E9680" s="335" t="s">
        <v>386</v>
      </c>
      <c r="F9680" s="335" t="s">
        <v>809</v>
      </c>
      <c r="G9680" s="179">
        <f t="shared" si="453"/>
        <v>0</v>
      </c>
      <c r="H9680" s="179">
        <f t="shared" si="454"/>
        <v>0</v>
      </c>
      <c r="I9680" s="179">
        <f t="shared" si="455"/>
        <v>0</v>
      </c>
    </row>
    <row r="9681" spans="1:9" ht="15.75" thickBot="1">
      <c r="A9681" s="398"/>
      <c r="B9681" s="333">
        <v>3.5</v>
      </c>
      <c r="C9681" s="334">
        <v>85.28</v>
      </c>
      <c r="D9681" s="335" t="s">
        <v>834</v>
      </c>
      <c r="E9681" s="335" t="s">
        <v>386</v>
      </c>
      <c r="F9681" s="335" t="s">
        <v>810</v>
      </c>
      <c r="G9681" s="179">
        <f t="shared" si="453"/>
        <v>0</v>
      </c>
      <c r="H9681" s="179">
        <f t="shared" si="454"/>
        <v>0</v>
      </c>
      <c r="I9681" s="179">
        <f t="shared" si="455"/>
        <v>0</v>
      </c>
    </row>
    <row r="9682" spans="1:9" ht="15.75" thickBot="1">
      <c r="A9682" s="398"/>
      <c r="B9682" s="333">
        <v>6</v>
      </c>
      <c r="C9682" s="334">
        <v>102.26</v>
      </c>
      <c r="D9682" s="335" t="s">
        <v>834</v>
      </c>
      <c r="E9682" s="335" t="s">
        <v>386</v>
      </c>
      <c r="F9682" s="335" t="s">
        <v>835</v>
      </c>
      <c r="G9682" s="179">
        <f t="shared" si="453"/>
        <v>0</v>
      </c>
      <c r="H9682" s="179">
        <f t="shared" si="454"/>
        <v>0</v>
      </c>
      <c r="I9682" s="179">
        <f t="shared" si="455"/>
        <v>0</v>
      </c>
    </row>
    <row r="9683" spans="1:9" ht="15.75" thickBot="1">
      <c r="A9683" s="398"/>
      <c r="B9683" s="333">
        <v>2.5</v>
      </c>
      <c r="C9683" s="334">
        <v>50.88</v>
      </c>
      <c r="D9683" s="335" t="s">
        <v>834</v>
      </c>
      <c r="E9683" s="335" t="s">
        <v>386</v>
      </c>
      <c r="F9683" s="335" t="s">
        <v>802</v>
      </c>
      <c r="G9683" s="179">
        <f t="shared" si="453"/>
        <v>0</v>
      </c>
      <c r="H9683" s="179">
        <f t="shared" si="454"/>
        <v>0</v>
      </c>
      <c r="I9683" s="179">
        <f t="shared" si="455"/>
        <v>0</v>
      </c>
    </row>
    <row r="9684" spans="1:9" ht="15.75" thickBot="1">
      <c r="A9684" s="398"/>
      <c r="B9684" s="333">
        <v>9</v>
      </c>
      <c r="C9684" s="334">
        <v>135</v>
      </c>
      <c r="D9684" s="335" t="s">
        <v>834</v>
      </c>
      <c r="E9684" s="335" t="s">
        <v>386</v>
      </c>
      <c r="F9684" s="335" t="s">
        <v>803</v>
      </c>
      <c r="G9684" s="179">
        <f t="shared" si="453"/>
        <v>0</v>
      </c>
      <c r="H9684" s="179">
        <f t="shared" si="454"/>
        <v>0</v>
      </c>
      <c r="I9684" s="179">
        <f t="shared" si="455"/>
        <v>0</v>
      </c>
    </row>
    <row r="9685" spans="1:9" ht="15.75" thickBot="1">
      <c r="A9685" s="398"/>
      <c r="B9685" s="333">
        <v>2.5</v>
      </c>
      <c r="C9685" s="334">
        <v>61.83</v>
      </c>
      <c r="D9685" s="335" t="s">
        <v>834</v>
      </c>
      <c r="E9685" s="335" t="s">
        <v>386</v>
      </c>
      <c r="F9685" s="335" t="s">
        <v>804</v>
      </c>
      <c r="G9685" s="179">
        <f t="shared" si="453"/>
        <v>0</v>
      </c>
      <c r="H9685" s="179">
        <f t="shared" si="454"/>
        <v>0</v>
      </c>
      <c r="I9685" s="179">
        <f t="shared" si="455"/>
        <v>0</v>
      </c>
    </row>
    <row r="9686" spans="1:9" ht="15.75" thickBot="1">
      <c r="A9686" s="398"/>
      <c r="B9686" s="333">
        <v>2</v>
      </c>
      <c r="C9686" s="334">
        <v>49.46</v>
      </c>
      <c r="D9686" s="335" t="s">
        <v>834</v>
      </c>
      <c r="E9686" s="335" t="s">
        <v>386</v>
      </c>
      <c r="F9686" s="335" t="s">
        <v>845</v>
      </c>
      <c r="G9686" s="179">
        <f t="shared" si="453"/>
        <v>0</v>
      </c>
      <c r="H9686" s="179">
        <f t="shared" si="454"/>
        <v>0</v>
      </c>
      <c r="I9686" s="179">
        <f t="shared" si="455"/>
        <v>0</v>
      </c>
    </row>
    <row r="9687" spans="1:9" ht="15.75" thickBot="1">
      <c r="A9687" s="398"/>
      <c r="B9687" s="333">
        <v>14.5</v>
      </c>
      <c r="C9687" s="334">
        <v>358.62</v>
      </c>
      <c r="D9687" s="335" t="s">
        <v>834</v>
      </c>
      <c r="E9687" s="335" t="s">
        <v>386</v>
      </c>
      <c r="F9687" s="335" t="s">
        <v>816</v>
      </c>
      <c r="G9687" s="179">
        <f t="shared" si="453"/>
        <v>0</v>
      </c>
      <c r="H9687" s="179">
        <f t="shared" si="454"/>
        <v>0</v>
      </c>
      <c r="I9687" s="179">
        <f t="shared" si="455"/>
        <v>0</v>
      </c>
    </row>
    <row r="9688" spans="1:9" ht="15.75" thickBot="1">
      <c r="A9688" s="398"/>
      <c r="B9688" s="333">
        <v>4</v>
      </c>
      <c r="C9688" s="334">
        <v>77.03</v>
      </c>
      <c r="D9688" s="335" t="s">
        <v>834</v>
      </c>
      <c r="E9688" s="335" t="s">
        <v>386</v>
      </c>
      <c r="F9688" s="335" t="s">
        <v>863</v>
      </c>
      <c r="G9688" s="179">
        <f t="shared" si="453"/>
        <v>0</v>
      </c>
      <c r="H9688" s="179">
        <f t="shared" si="454"/>
        <v>0</v>
      </c>
      <c r="I9688" s="179">
        <f t="shared" si="455"/>
        <v>0</v>
      </c>
    </row>
    <row r="9689" spans="1:9" ht="15.75" thickBot="1">
      <c r="A9689" s="398"/>
      <c r="B9689" s="333">
        <v>5.5</v>
      </c>
      <c r="C9689" s="334">
        <v>136.03</v>
      </c>
      <c r="D9689" s="335" t="s">
        <v>834</v>
      </c>
      <c r="E9689" s="335" t="s">
        <v>386</v>
      </c>
      <c r="F9689" s="335" t="s">
        <v>864</v>
      </c>
      <c r="G9689" s="179">
        <f t="shared" si="453"/>
        <v>0</v>
      </c>
      <c r="H9689" s="179">
        <f t="shared" si="454"/>
        <v>0</v>
      </c>
      <c r="I9689" s="179">
        <f t="shared" si="455"/>
        <v>0</v>
      </c>
    </row>
    <row r="9690" spans="1:9" ht="15.75" thickBot="1">
      <c r="A9690" s="398"/>
      <c r="B9690" s="333">
        <v>6.5</v>
      </c>
      <c r="C9690" s="334">
        <v>106.02</v>
      </c>
      <c r="D9690" s="335" t="s">
        <v>834</v>
      </c>
      <c r="E9690" s="335" t="s">
        <v>386</v>
      </c>
      <c r="F9690" s="335" t="s">
        <v>841</v>
      </c>
      <c r="G9690" s="179">
        <f t="shared" si="453"/>
        <v>0</v>
      </c>
      <c r="H9690" s="179">
        <f t="shared" si="454"/>
        <v>0</v>
      </c>
      <c r="I9690" s="179">
        <f t="shared" si="455"/>
        <v>0</v>
      </c>
    </row>
    <row r="9691" spans="1:9" ht="15.75" thickBot="1">
      <c r="A9691" s="398"/>
      <c r="B9691" s="333">
        <v>6</v>
      </c>
      <c r="C9691" s="334">
        <v>82.7</v>
      </c>
      <c r="D9691" s="335" t="s">
        <v>834</v>
      </c>
      <c r="E9691" s="335" t="s">
        <v>386</v>
      </c>
      <c r="F9691" s="335" t="s">
        <v>856</v>
      </c>
      <c r="G9691" s="179">
        <f t="shared" si="453"/>
        <v>0</v>
      </c>
      <c r="H9691" s="179">
        <f t="shared" si="454"/>
        <v>0</v>
      </c>
      <c r="I9691" s="179">
        <f t="shared" si="455"/>
        <v>0</v>
      </c>
    </row>
    <row r="9692" spans="1:9" ht="15.75" thickBot="1">
      <c r="A9692" s="398"/>
      <c r="B9692" s="333">
        <v>6</v>
      </c>
      <c r="C9692" s="334">
        <v>104.6</v>
      </c>
      <c r="D9692" s="335" t="s">
        <v>834</v>
      </c>
      <c r="E9692" s="335" t="s">
        <v>386</v>
      </c>
      <c r="F9692" s="335" t="s">
        <v>867</v>
      </c>
      <c r="G9692" s="179">
        <f t="shared" si="453"/>
        <v>0</v>
      </c>
      <c r="H9692" s="179">
        <f t="shared" si="454"/>
        <v>0</v>
      </c>
      <c r="I9692" s="179">
        <f t="shared" si="455"/>
        <v>0</v>
      </c>
    </row>
    <row r="9693" spans="1:9" ht="15.75" thickBot="1">
      <c r="A9693" s="398"/>
      <c r="B9693" s="333">
        <v>3.75</v>
      </c>
      <c r="C9693" s="334">
        <v>92.75</v>
      </c>
      <c r="D9693" s="335" t="s">
        <v>834</v>
      </c>
      <c r="E9693" s="335" t="s">
        <v>386</v>
      </c>
      <c r="F9693" s="335" t="s">
        <v>868</v>
      </c>
      <c r="G9693" s="179">
        <f t="shared" si="453"/>
        <v>0</v>
      </c>
      <c r="H9693" s="179">
        <f t="shared" si="454"/>
        <v>0</v>
      </c>
      <c r="I9693" s="179">
        <f t="shared" si="455"/>
        <v>0</v>
      </c>
    </row>
    <row r="9694" spans="1:9" ht="15.75" thickBot="1">
      <c r="A9694" s="398"/>
      <c r="B9694" s="333">
        <v>2</v>
      </c>
      <c r="C9694" s="334">
        <v>49.46</v>
      </c>
      <c r="D9694" s="335" t="s">
        <v>834</v>
      </c>
      <c r="E9694" s="335" t="s">
        <v>386</v>
      </c>
      <c r="F9694" s="335" t="s">
        <v>838</v>
      </c>
      <c r="G9694" s="179">
        <f t="shared" si="453"/>
        <v>0</v>
      </c>
      <c r="H9694" s="179">
        <f t="shared" si="454"/>
        <v>0</v>
      </c>
      <c r="I9694" s="179">
        <f t="shared" si="455"/>
        <v>0</v>
      </c>
    </row>
    <row r="9695" spans="1:9" ht="15.75" thickBot="1">
      <c r="A9695" s="398"/>
      <c r="B9695" s="333">
        <v>1.75</v>
      </c>
      <c r="C9695" s="334">
        <v>43.28</v>
      </c>
      <c r="D9695" s="335" t="s">
        <v>834</v>
      </c>
      <c r="E9695" s="335" t="s">
        <v>386</v>
      </c>
      <c r="F9695" s="335" t="s">
        <v>872</v>
      </c>
      <c r="G9695" s="179">
        <f t="shared" si="453"/>
        <v>0</v>
      </c>
      <c r="H9695" s="179">
        <f t="shared" si="454"/>
        <v>0</v>
      </c>
      <c r="I9695" s="179">
        <f t="shared" si="455"/>
        <v>0</v>
      </c>
    </row>
    <row r="9696" spans="1:9" ht="15.75" thickBot="1">
      <c r="A9696" s="398"/>
      <c r="B9696" s="333">
        <v>6</v>
      </c>
      <c r="C9696" s="334">
        <v>80.290000000000006</v>
      </c>
      <c r="D9696" s="335" t="s">
        <v>392</v>
      </c>
      <c r="E9696" s="335" t="s">
        <v>386</v>
      </c>
      <c r="F9696" s="335" t="s">
        <v>807</v>
      </c>
      <c r="G9696" s="179">
        <f t="shared" si="453"/>
        <v>0</v>
      </c>
      <c r="H9696" s="179">
        <f t="shared" si="454"/>
        <v>0</v>
      </c>
      <c r="I9696" s="179">
        <f t="shared" si="455"/>
        <v>0</v>
      </c>
    </row>
    <row r="9697" spans="1:9" ht="15.75" thickBot="1">
      <c r="A9697" s="398"/>
      <c r="B9697" s="333">
        <v>14.5</v>
      </c>
      <c r="C9697" s="334">
        <v>194.04</v>
      </c>
      <c r="D9697" s="335" t="s">
        <v>392</v>
      </c>
      <c r="E9697" s="335" t="s">
        <v>386</v>
      </c>
      <c r="F9697" s="335" t="s">
        <v>837</v>
      </c>
      <c r="G9697" s="179">
        <f t="shared" si="453"/>
        <v>0</v>
      </c>
      <c r="H9697" s="179">
        <f t="shared" si="454"/>
        <v>0</v>
      </c>
      <c r="I9697" s="179">
        <f t="shared" si="455"/>
        <v>0</v>
      </c>
    </row>
    <row r="9698" spans="1:9" ht="15.75" thickBot="1">
      <c r="A9698" s="398"/>
      <c r="B9698" s="333">
        <v>8</v>
      </c>
      <c r="C9698" s="334">
        <v>314.60000000000002</v>
      </c>
      <c r="D9698" s="335" t="s">
        <v>392</v>
      </c>
      <c r="E9698" s="335" t="s">
        <v>386</v>
      </c>
      <c r="F9698" s="335" t="s">
        <v>822</v>
      </c>
      <c r="G9698" s="179">
        <f t="shared" si="453"/>
        <v>0</v>
      </c>
      <c r="H9698" s="179">
        <f t="shared" si="454"/>
        <v>0</v>
      </c>
      <c r="I9698" s="179">
        <f t="shared" si="455"/>
        <v>0</v>
      </c>
    </row>
    <row r="9699" spans="1:9" ht="15.75" thickBot="1">
      <c r="A9699" s="398"/>
      <c r="B9699" s="333">
        <v>2</v>
      </c>
      <c r="C9699" s="334">
        <v>26.76</v>
      </c>
      <c r="D9699" s="335" t="s">
        <v>392</v>
      </c>
      <c r="E9699" s="335" t="s">
        <v>386</v>
      </c>
      <c r="F9699" s="335" t="s">
        <v>808</v>
      </c>
      <c r="G9699" s="179">
        <f t="shared" si="453"/>
        <v>0</v>
      </c>
      <c r="H9699" s="179">
        <f t="shared" si="454"/>
        <v>0</v>
      </c>
      <c r="I9699" s="179">
        <f t="shared" si="455"/>
        <v>0</v>
      </c>
    </row>
    <row r="9700" spans="1:9" ht="15.75" thickBot="1">
      <c r="A9700" s="398"/>
      <c r="B9700" s="333">
        <v>2.5</v>
      </c>
      <c r="C9700" s="334">
        <v>61.83</v>
      </c>
      <c r="D9700" s="335" t="s">
        <v>392</v>
      </c>
      <c r="E9700" s="335" t="s">
        <v>386</v>
      </c>
      <c r="F9700" s="335" t="s">
        <v>864</v>
      </c>
      <c r="G9700" s="179">
        <f t="shared" si="453"/>
        <v>0</v>
      </c>
      <c r="H9700" s="179">
        <f t="shared" si="454"/>
        <v>0</v>
      </c>
      <c r="I9700" s="179">
        <f t="shared" si="455"/>
        <v>0</v>
      </c>
    </row>
    <row r="9701" spans="1:9" ht="15.75" thickBot="1">
      <c r="A9701" s="398"/>
      <c r="B9701" s="333">
        <v>0.25</v>
      </c>
      <c r="C9701" s="334">
        <v>6.18</v>
      </c>
      <c r="D9701" s="335" t="s">
        <v>392</v>
      </c>
      <c r="E9701" s="335" t="s">
        <v>386</v>
      </c>
      <c r="F9701" s="335" t="s">
        <v>868</v>
      </c>
      <c r="G9701" s="179">
        <f t="shared" si="453"/>
        <v>0</v>
      </c>
      <c r="H9701" s="179">
        <f t="shared" si="454"/>
        <v>0</v>
      </c>
      <c r="I9701" s="179">
        <f t="shared" si="455"/>
        <v>0</v>
      </c>
    </row>
    <row r="9702" spans="1:9" ht="15.75" thickBot="1">
      <c r="A9702" s="398"/>
      <c r="B9702" s="333">
        <v>6</v>
      </c>
      <c r="C9702" s="334">
        <v>148.4</v>
      </c>
      <c r="D9702" s="335" t="s">
        <v>392</v>
      </c>
      <c r="E9702" s="335" t="s">
        <v>386</v>
      </c>
      <c r="F9702" s="335" t="s">
        <v>838</v>
      </c>
      <c r="G9702" s="179">
        <f t="shared" si="453"/>
        <v>0</v>
      </c>
      <c r="H9702" s="179">
        <f t="shared" si="454"/>
        <v>0</v>
      </c>
      <c r="I9702" s="179">
        <f t="shared" si="455"/>
        <v>0</v>
      </c>
    </row>
    <row r="9703" spans="1:9" ht="15.75" thickBot="1">
      <c r="A9703" s="398"/>
      <c r="B9703" s="333">
        <v>7.25</v>
      </c>
      <c r="C9703" s="334">
        <v>179.31</v>
      </c>
      <c r="D9703" s="335" t="s">
        <v>392</v>
      </c>
      <c r="E9703" s="335" t="s">
        <v>386</v>
      </c>
      <c r="F9703" s="335" t="s">
        <v>872</v>
      </c>
      <c r="G9703" s="179">
        <f t="shared" si="453"/>
        <v>0</v>
      </c>
      <c r="H9703" s="179">
        <f t="shared" si="454"/>
        <v>0</v>
      </c>
      <c r="I9703" s="179">
        <f t="shared" si="455"/>
        <v>0</v>
      </c>
    </row>
    <row r="9704" spans="1:9" ht="15.75" thickBot="1">
      <c r="A9704" s="399"/>
      <c r="B9704" s="333">
        <v>0</v>
      </c>
      <c r="C9704" s="334">
        <v>859.39</v>
      </c>
      <c r="D9704" s="335" t="s">
        <v>393</v>
      </c>
      <c r="E9704" s="335" t="s">
        <v>386</v>
      </c>
      <c r="F9704" s="335" t="s">
        <v>859</v>
      </c>
      <c r="G9704" s="179">
        <f t="shared" si="453"/>
        <v>0</v>
      </c>
      <c r="H9704" s="179">
        <f t="shared" si="454"/>
        <v>0</v>
      </c>
      <c r="I9704" s="179">
        <f t="shared" si="455"/>
        <v>0</v>
      </c>
    </row>
    <row r="9705" spans="1:9" ht="15.75" thickBot="1">
      <c r="A9705" s="336" t="s">
        <v>593</v>
      </c>
      <c r="B9705" s="337">
        <v>8165.66</v>
      </c>
      <c r="C9705" s="338">
        <v>303492.89</v>
      </c>
      <c r="D9705" s="394"/>
      <c r="E9705" s="395"/>
      <c r="F9705" s="396"/>
      <c r="G9705" s="179">
        <f t="shared" si="453"/>
        <v>0</v>
      </c>
      <c r="H9705" s="179">
        <f t="shared" si="454"/>
        <v>0</v>
      </c>
      <c r="I9705" s="179">
        <f t="shared" si="455"/>
        <v>0</v>
      </c>
    </row>
    <row r="9706" spans="1:9" ht="15.75" thickBot="1">
      <c r="A9706" s="397" t="s">
        <v>594</v>
      </c>
      <c r="B9706" s="333">
        <v>16</v>
      </c>
      <c r="C9706" s="334">
        <v>853.48</v>
      </c>
      <c r="D9706" s="335" t="s">
        <v>391</v>
      </c>
      <c r="E9706" s="335" t="s">
        <v>386</v>
      </c>
      <c r="F9706" s="335" t="s">
        <v>817</v>
      </c>
      <c r="G9706" s="179">
        <f t="shared" si="453"/>
        <v>0</v>
      </c>
      <c r="H9706" s="179">
        <f t="shared" si="454"/>
        <v>0</v>
      </c>
      <c r="I9706" s="179">
        <f t="shared" si="455"/>
        <v>0</v>
      </c>
    </row>
    <row r="9707" spans="1:9" ht="15.75" thickBot="1">
      <c r="A9707" s="398"/>
      <c r="B9707" s="333">
        <v>16</v>
      </c>
      <c r="C9707" s="334">
        <v>853.48</v>
      </c>
      <c r="D9707" s="335" t="s">
        <v>391</v>
      </c>
      <c r="E9707" s="335" t="s">
        <v>386</v>
      </c>
      <c r="F9707" s="335" t="s">
        <v>818</v>
      </c>
      <c r="G9707" s="179">
        <f t="shared" si="453"/>
        <v>0</v>
      </c>
      <c r="H9707" s="179">
        <f t="shared" si="454"/>
        <v>0</v>
      </c>
      <c r="I9707" s="179">
        <f t="shared" si="455"/>
        <v>0</v>
      </c>
    </row>
    <row r="9708" spans="1:9" ht="15.75" thickBot="1">
      <c r="A9708" s="398"/>
      <c r="B9708" s="333">
        <v>16</v>
      </c>
      <c r="C9708" s="334">
        <v>909.73</v>
      </c>
      <c r="D9708" s="335" t="s">
        <v>391</v>
      </c>
      <c r="E9708" s="335" t="s">
        <v>386</v>
      </c>
      <c r="F9708" s="335" t="s">
        <v>819</v>
      </c>
      <c r="G9708" s="179">
        <f t="shared" si="453"/>
        <v>0</v>
      </c>
      <c r="H9708" s="179">
        <f t="shared" si="454"/>
        <v>0</v>
      </c>
      <c r="I9708" s="179">
        <f t="shared" si="455"/>
        <v>0</v>
      </c>
    </row>
    <row r="9709" spans="1:9" ht="15.75" thickBot="1">
      <c r="A9709" s="398"/>
      <c r="B9709" s="333">
        <v>16</v>
      </c>
      <c r="C9709" s="334">
        <v>909.73</v>
      </c>
      <c r="D9709" s="335" t="s">
        <v>391</v>
      </c>
      <c r="E9709" s="335" t="s">
        <v>386</v>
      </c>
      <c r="F9709" s="335" t="s">
        <v>820</v>
      </c>
      <c r="G9709" s="179">
        <f t="shared" si="453"/>
        <v>0</v>
      </c>
      <c r="H9709" s="179">
        <f t="shared" si="454"/>
        <v>0</v>
      </c>
      <c r="I9709" s="179">
        <f t="shared" si="455"/>
        <v>0</v>
      </c>
    </row>
    <row r="9710" spans="1:9" ht="15.75" thickBot="1">
      <c r="A9710" s="398"/>
      <c r="B9710" s="333">
        <v>16</v>
      </c>
      <c r="C9710" s="334">
        <v>909.73</v>
      </c>
      <c r="D9710" s="335" t="s">
        <v>391</v>
      </c>
      <c r="E9710" s="335" t="s">
        <v>386</v>
      </c>
      <c r="F9710" s="335" t="s">
        <v>821</v>
      </c>
      <c r="G9710" s="179">
        <f t="shared" si="453"/>
        <v>0</v>
      </c>
      <c r="H9710" s="179">
        <f t="shared" si="454"/>
        <v>0</v>
      </c>
      <c r="I9710" s="179">
        <f t="shared" si="455"/>
        <v>0</v>
      </c>
    </row>
    <row r="9711" spans="1:9" ht="15.75" thickBot="1">
      <c r="A9711" s="398"/>
      <c r="B9711" s="333">
        <v>32</v>
      </c>
      <c r="C9711" s="334">
        <v>1819.48</v>
      </c>
      <c r="D9711" s="335" t="s">
        <v>391</v>
      </c>
      <c r="E9711" s="335" t="s">
        <v>386</v>
      </c>
      <c r="F9711" s="335" t="s">
        <v>919</v>
      </c>
      <c r="G9711" s="179">
        <f t="shared" si="453"/>
        <v>0</v>
      </c>
      <c r="H9711" s="179">
        <f t="shared" si="454"/>
        <v>0</v>
      </c>
      <c r="I9711" s="179">
        <f t="shared" si="455"/>
        <v>0</v>
      </c>
    </row>
    <row r="9712" spans="1:9" ht="15.75" thickBot="1">
      <c r="A9712" s="398"/>
      <c r="B9712" s="333">
        <v>32</v>
      </c>
      <c r="C9712" s="334">
        <v>1819.48</v>
      </c>
      <c r="D9712" s="335" t="s">
        <v>391</v>
      </c>
      <c r="E9712" s="335" t="s">
        <v>386</v>
      </c>
      <c r="F9712" s="335" t="s">
        <v>858</v>
      </c>
      <c r="G9712" s="179">
        <f t="shared" si="453"/>
        <v>0</v>
      </c>
      <c r="H9712" s="179">
        <f t="shared" si="454"/>
        <v>0</v>
      </c>
      <c r="I9712" s="179">
        <f t="shared" si="455"/>
        <v>0</v>
      </c>
    </row>
    <row r="9713" spans="1:9" ht="15.75" thickBot="1">
      <c r="A9713" s="398"/>
      <c r="B9713" s="333">
        <v>153.34</v>
      </c>
      <c r="C9713" s="334">
        <v>8221.7900000000009</v>
      </c>
      <c r="D9713" s="335" t="s">
        <v>385</v>
      </c>
      <c r="E9713" s="335" t="s">
        <v>386</v>
      </c>
      <c r="F9713" s="335" t="s">
        <v>817</v>
      </c>
      <c r="G9713" s="179">
        <f t="shared" si="453"/>
        <v>0</v>
      </c>
      <c r="H9713" s="179">
        <f t="shared" si="454"/>
        <v>8221.7900000000009</v>
      </c>
      <c r="I9713" s="179">
        <f t="shared" si="455"/>
        <v>8221.7900000000009</v>
      </c>
    </row>
    <row r="9714" spans="1:9" ht="15.75" thickBot="1">
      <c r="A9714" s="398"/>
      <c r="B9714" s="333">
        <v>161.34</v>
      </c>
      <c r="C9714" s="334">
        <v>8733.02</v>
      </c>
      <c r="D9714" s="335" t="s">
        <v>385</v>
      </c>
      <c r="E9714" s="335" t="s">
        <v>386</v>
      </c>
      <c r="F9714" s="335" t="s">
        <v>822</v>
      </c>
      <c r="G9714" s="179">
        <f t="shared" si="453"/>
        <v>0</v>
      </c>
      <c r="H9714" s="179">
        <f t="shared" si="454"/>
        <v>8733.02</v>
      </c>
      <c r="I9714" s="179">
        <f t="shared" si="455"/>
        <v>8733.02</v>
      </c>
    </row>
    <row r="9715" spans="1:9" ht="15.75" thickBot="1">
      <c r="A9715" s="398"/>
      <c r="B9715" s="333">
        <v>149.34</v>
      </c>
      <c r="C9715" s="334">
        <v>7881.68</v>
      </c>
      <c r="D9715" s="335" t="s">
        <v>385</v>
      </c>
      <c r="E9715" s="335" t="s">
        <v>386</v>
      </c>
      <c r="F9715" s="335" t="s">
        <v>823</v>
      </c>
      <c r="G9715" s="179">
        <f t="shared" si="453"/>
        <v>0</v>
      </c>
      <c r="H9715" s="179">
        <f t="shared" si="454"/>
        <v>7881.68</v>
      </c>
      <c r="I9715" s="179">
        <f t="shared" si="455"/>
        <v>7881.68</v>
      </c>
    </row>
    <row r="9716" spans="1:9" ht="15.75" thickBot="1">
      <c r="A9716" s="398"/>
      <c r="B9716" s="333">
        <v>159.34</v>
      </c>
      <c r="C9716" s="334">
        <v>8647.4599999999991</v>
      </c>
      <c r="D9716" s="335" t="s">
        <v>385</v>
      </c>
      <c r="E9716" s="335" t="s">
        <v>386</v>
      </c>
      <c r="F9716" s="335" t="s">
        <v>824</v>
      </c>
      <c r="G9716" s="179">
        <f t="shared" si="453"/>
        <v>0</v>
      </c>
      <c r="H9716" s="179">
        <f t="shared" si="454"/>
        <v>8647.4599999999991</v>
      </c>
      <c r="I9716" s="179">
        <f t="shared" si="455"/>
        <v>8647.4599999999991</v>
      </c>
    </row>
    <row r="9717" spans="1:9" ht="15.75" thickBot="1">
      <c r="A9717" s="398"/>
      <c r="B9717" s="333">
        <v>162.34</v>
      </c>
      <c r="C9717" s="334">
        <v>8775.7999999999993</v>
      </c>
      <c r="D9717" s="335" t="s">
        <v>385</v>
      </c>
      <c r="E9717" s="335" t="s">
        <v>386</v>
      </c>
      <c r="F9717" s="335" t="s">
        <v>825</v>
      </c>
      <c r="G9717" s="179">
        <f t="shared" si="453"/>
        <v>0</v>
      </c>
      <c r="H9717" s="179">
        <f t="shared" si="454"/>
        <v>8775.7999999999993</v>
      </c>
      <c r="I9717" s="179">
        <f t="shared" si="455"/>
        <v>8775.7999999999993</v>
      </c>
    </row>
    <row r="9718" spans="1:9" ht="15.75" thickBot="1">
      <c r="A9718" s="398"/>
      <c r="B9718" s="333">
        <v>122.34</v>
      </c>
      <c r="C9718" s="334">
        <v>6388.63</v>
      </c>
      <c r="D9718" s="335" t="s">
        <v>385</v>
      </c>
      <c r="E9718" s="335" t="s">
        <v>386</v>
      </c>
      <c r="F9718" s="335" t="s">
        <v>818</v>
      </c>
      <c r="G9718" s="179">
        <f t="shared" si="453"/>
        <v>0</v>
      </c>
      <c r="H9718" s="179">
        <f t="shared" si="454"/>
        <v>6388.63</v>
      </c>
      <c r="I9718" s="179">
        <f t="shared" si="455"/>
        <v>6388.63</v>
      </c>
    </row>
    <row r="9719" spans="1:9" ht="15.75" thickBot="1">
      <c r="A9719" s="398"/>
      <c r="B9719" s="333">
        <v>163.34</v>
      </c>
      <c r="C9719" s="334">
        <v>9421.65</v>
      </c>
      <c r="D9719" s="335" t="s">
        <v>385</v>
      </c>
      <c r="E9719" s="335" t="s">
        <v>386</v>
      </c>
      <c r="F9719" s="335" t="s">
        <v>826</v>
      </c>
      <c r="G9719" s="179">
        <f t="shared" si="453"/>
        <v>0</v>
      </c>
      <c r="H9719" s="179">
        <f t="shared" si="454"/>
        <v>9421.65</v>
      </c>
      <c r="I9719" s="179">
        <f t="shared" si="455"/>
        <v>9421.65</v>
      </c>
    </row>
    <row r="9720" spans="1:9" ht="15.75" thickBot="1">
      <c r="A9720" s="398"/>
      <c r="B9720" s="333">
        <v>153.34</v>
      </c>
      <c r="C9720" s="334">
        <v>8987.42</v>
      </c>
      <c r="D9720" s="335" t="s">
        <v>385</v>
      </c>
      <c r="E9720" s="335" t="s">
        <v>386</v>
      </c>
      <c r="F9720" s="335" t="s">
        <v>827</v>
      </c>
      <c r="G9720" s="179">
        <f t="shared" si="453"/>
        <v>0</v>
      </c>
      <c r="H9720" s="179">
        <f t="shared" si="454"/>
        <v>8987.42</v>
      </c>
      <c r="I9720" s="179">
        <f t="shared" si="455"/>
        <v>8987.42</v>
      </c>
    </row>
    <row r="9721" spans="1:9" ht="15.75" thickBot="1">
      <c r="A9721" s="398"/>
      <c r="B9721" s="333">
        <v>162.34</v>
      </c>
      <c r="C9721" s="334">
        <v>9297.6200000000008</v>
      </c>
      <c r="D9721" s="335" t="s">
        <v>385</v>
      </c>
      <c r="E9721" s="335" t="s">
        <v>386</v>
      </c>
      <c r="F9721" s="335" t="s">
        <v>828</v>
      </c>
      <c r="G9721" s="179">
        <f t="shared" si="453"/>
        <v>0</v>
      </c>
      <c r="H9721" s="179">
        <f t="shared" si="454"/>
        <v>9297.6200000000008</v>
      </c>
      <c r="I9721" s="179">
        <f t="shared" si="455"/>
        <v>9297.6200000000008</v>
      </c>
    </row>
    <row r="9722" spans="1:9" ht="15.75" thickBot="1">
      <c r="A9722" s="398"/>
      <c r="B9722" s="333">
        <v>147.34</v>
      </c>
      <c r="C9722" s="334">
        <v>8511.9</v>
      </c>
      <c r="D9722" s="335" t="s">
        <v>385</v>
      </c>
      <c r="E9722" s="335" t="s">
        <v>386</v>
      </c>
      <c r="F9722" s="335" t="s">
        <v>819</v>
      </c>
      <c r="G9722" s="179">
        <f t="shared" si="453"/>
        <v>0</v>
      </c>
      <c r="H9722" s="179">
        <f t="shared" si="454"/>
        <v>8511.9</v>
      </c>
      <c r="I9722" s="179">
        <f t="shared" si="455"/>
        <v>8511.9</v>
      </c>
    </row>
    <row r="9723" spans="1:9" ht="15.75" thickBot="1">
      <c r="A9723" s="398"/>
      <c r="B9723" s="333">
        <v>164.84</v>
      </c>
      <c r="C9723" s="334">
        <v>9419.6</v>
      </c>
      <c r="D9723" s="335" t="s">
        <v>385</v>
      </c>
      <c r="E9723" s="335" t="s">
        <v>386</v>
      </c>
      <c r="F9723" s="335" t="s">
        <v>829</v>
      </c>
      <c r="G9723" s="179">
        <f t="shared" si="453"/>
        <v>0</v>
      </c>
      <c r="H9723" s="179">
        <f t="shared" si="454"/>
        <v>9419.6</v>
      </c>
      <c r="I9723" s="179">
        <f t="shared" si="455"/>
        <v>9419.6</v>
      </c>
    </row>
    <row r="9724" spans="1:9" ht="15.75" thickBot="1">
      <c r="A9724" s="398"/>
      <c r="B9724" s="333">
        <v>160.34</v>
      </c>
      <c r="C9724" s="334">
        <v>9291.3799999999992</v>
      </c>
      <c r="D9724" s="335" t="s">
        <v>385</v>
      </c>
      <c r="E9724" s="335" t="s">
        <v>386</v>
      </c>
      <c r="F9724" s="335" t="s">
        <v>830</v>
      </c>
      <c r="G9724" s="179">
        <f t="shared" si="453"/>
        <v>0</v>
      </c>
      <c r="H9724" s="179">
        <f t="shared" si="454"/>
        <v>9291.3799999999992</v>
      </c>
      <c r="I9724" s="179">
        <f t="shared" si="455"/>
        <v>9291.3799999999992</v>
      </c>
    </row>
    <row r="9725" spans="1:9" ht="15.75" thickBot="1">
      <c r="A9725" s="398"/>
      <c r="B9725" s="333">
        <v>149.34</v>
      </c>
      <c r="C9725" s="334">
        <v>8383.7900000000009</v>
      </c>
      <c r="D9725" s="335" t="s">
        <v>385</v>
      </c>
      <c r="E9725" s="335" t="s">
        <v>386</v>
      </c>
      <c r="F9725" s="335" t="s">
        <v>820</v>
      </c>
      <c r="G9725" s="179">
        <f t="shared" si="453"/>
        <v>0</v>
      </c>
      <c r="H9725" s="179">
        <f t="shared" si="454"/>
        <v>8383.7900000000009</v>
      </c>
      <c r="I9725" s="179">
        <f t="shared" si="455"/>
        <v>8383.7900000000009</v>
      </c>
    </row>
    <row r="9726" spans="1:9" ht="15.75" thickBot="1">
      <c r="A9726" s="398"/>
      <c r="B9726" s="333">
        <v>159.34</v>
      </c>
      <c r="C9726" s="334">
        <v>9032.98</v>
      </c>
      <c r="D9726" s="335" t="s">
        <v>385</v>
      </c>
      <c r="E9726" s="335" t="s">
        <v>386</v>
      </c>
      <c r="F9726" s="335" t="s">
        <v>805</v>
      </c>
      <c r="G9726" s="179">
        <f t="shared" si="453"/>
        <v>0</v>
      </c>
      <c r="H9726" s="179">
        <f t="shared" si="454"/>
        <v>9032.98</v>
      </c>
      <c r="I9726" s="179">
        <f t="shared" si="455"/>
        <v>9032.98</v>
      </c>
    </row>
    <row r="9727" spans="1:9" ht="15.75" thickBot="1">
      <c r="A9727" s="398"/>
      <c r="B9727" s="333">
        <v>149.34</v>
      </c>
      <c r="C9727" s="334">
        <v>8383.7900000000009</v>
      </c>
      <c r="D9727" s="335" t="s">
        <v>385</v>
      </c>
      <c r="E9727" s="335" t="s">
        <v>386</v>
      </c>
      <c r="F9727" s="335" t="s">
        <v>831</v>
      </c>
      <c r="G9727" s="179">
        <f t="shared" si="453"/>
        <v>0</v>
      </c>
      <c r="H9727" s="179">
        <f t="shared" si="454"/>
        <v>8383.7900000000009</v>
      </c>
      <c r="I9727" s="179">
        <f t="shared" si="455"/>
        <v>8383.7900000000009</v>
      </c>
    </row>
    <row r="9728" spans="1:9" ht="15.75" thickBot="1">
      <c r="A9728" s="398"/>
      <c r="B9728" s="333">
        <v>173.34</v>
      </c>
      <c r="C9728" s="334">
        <v>9855.8799999999992</v>
      </c>
      <c r="D9728" s="335" t="s">
        <v>385</v>
      </c>
      <c r="E9728" s="335" t="s">
        <v>386</v>
      </c>
      <c r="F9728" s="335" t="s">
        <v>832</v>
      </c>
      <c r="G9728" s="179">
        <f t="shared" si="453"/>
        <v>0</v>
      </c>
      <c r="H9728" s="179">
        <f t="shared" si="454"/>
        <v>9855.8799999999992</v>
      </c>
      <c r="I9728" s="179">
        <f t="shared" si="455"/>
        <v>9855.8799999999992</v>
      </c>
    </row>
    <row r="9729" spans="1:9" ht="15.75" thickBot="1">
      <c r="A9729" s="398"/>
      <c r="B9729" s="333">
        <v>152.34</v>
      </c>
      <c r="C9729" s="334">
        <v>8729.02</v>
      </c>
      <c r="D9729" s="335" t="s">
        <v>385</v>
      </c>
      <c r="E9729" s="335" t="s">
        <v>386</v>
      </c>
      <c r="F9729" s="335" t="s">
        <v>821</v>
      </c>
      <c r="G9729" s="179">
        <f t="shared" si="453"/>
        <v>0</v>
      </c>
      <c r="H9729" s="179">
        <f t="shared" si="454"/>
        <v>8729.02</v>
      </c>
      <c r="I9729" s="179">
        <f t="shared" si="455"/>
        <v>8729.02</v>
      </c>
    </row>
    <row r="9730" spans="1:9" ht="15.75" thickBot="1">
      <c r="A9730" s="398"/>
      <c r="B9730" s="333">
        <v>148.34</v>
      </c>
      <c r="C9730" s="334">
        <v>8232.8700000000008</v>
      </c>
      <c r="D9730" s="335" t="s">
        <v>385</v>
      </c>
      <c r="E9730" s="335" t="s">
        <v>386</v>
      </c>
      <c r="F9730" s="335" t="s">
        <v>833</v>
      </c>
      <c r="G9730" s="179">
        <f t="shared" si="453"/>
        <v>0</v>
      </c>
      <c r="H9730" s="179">
        <f t="shared" si="454"/>
        <v>8232.8700000000008</v>
      </c>
      <c r="I9730" s="179">
        <f t="shared" si="455"/>
        <v>8232.8700000000008</v>
      </c>
    </row>
    <row r="9731" spans="1:9" ht="15.75" thickBot="1">
      <c r="A9731" s="398"/>
      <c r="B9731" s="333">
        <v>157.34</v>
      </c>
      <c r="C9731" s="334">
        <v>8946.14</v>
      </c>
      <c r="D9731" s="335" t="s">
        <v>385</v>
      </c>
      <c r="E9731" s="335" t="s">
        <v>386</v>
      </c>
      <c r="F9731" s="335" t="s">
        <v>916</v>
      </c>
      <c r="G9731" s="179">
        <f t="shared" si="453"/>
        <v>0</v>
      </c>
      <c r="H9731" s="179">
        <f t="shared" si="454"/>
        <v>8946.14</v>
      </c>
      <c r="I9731" s="179">
        <f t="shared" si="455"/>
        <v>8946.14</v>
      </c>
    </row>
    <row r="9732" spans="1:9" ht="15.75" thickBot="1">
      <c r="A9732" s="398"/>
      <c r="B9732" s="333">
        <v>163.84</v>
      </c>
      <c r="C9732" s="334">
        <v>9188.08</v>
      </c>
      <c r="D9732" s="335" t="s">
        <v>385</v>
      </c>
      <c r="E9732" s="335" t="s">
        <v>386</v>
      </c>
      <c r="F9732" s="335" t="s">
        <v>917</v>
      </c>
      <c r="G9732" s="179">
        <f t="shared" si="453"/>
        <v>0</v>
      </c>
      <c r="H9732" s="179">
        <f t="shared" si="454"/>
        <v>9188.08</v>
      </c>
      <c r="I9732" s="179">
        <f t="shared" si="455"/>
        <v>9188.08</v>
      </c>
    </row>
    <row r="9733" spans="1:9" ht="15.75" thickBot="1">
      <c r="A9733" s="398"/>
      <c r="B9733" s="333">
        <v>161.34</v>
      </c>
      <c r="C9733" s="334">
        <v>9012.35</v>
      </c>
      <c r="D9733" s="335" t="s">
        <v>385</v>
      </c>
      <c r="E9733" s="335" t="s">
        <v>386</v>
      </c>
      <c r="F9733" s="335" t="s">
        <v>918</v>
      </c>
      <c r="G9733" s="179">
        <f t="shared" ref="G9733:G9796" si="456">IF(D9733="REG",C9733,0)</f>
        <v>0</v>
      </c>
      <c r="H9733" s="179">
        <f t="shared" ref="H9733:H9796" si="457">IF(D9733="SAL",C9733,0)</f>
        <v>9012.35</v>
      </c>
      <c r="I9733" s="179">
        <f t="shared" ref="I9733:I9796" si="458">+G9733+H9733</f>
        <v>9012.35</v>
      </c>
    </row>
    <row r="9734" spans="1:9" ht="15.75" thickBot="1">
      <c r="A9734" s="398"/>
      <c r="B9734" s="333">
        <v>131.34</v>
      </c>
      <c r="C9734" s="334">
        <v>7440.95</v>
      </c>
      <c r="D9734" s="335" t="s">
        <v>385</v>
      </c>
      <c r="E9734" s="335" t="s">
        <v>386</v>
      </c>
      <c r="F9734" s="335" t="s">
        <v>919</v>
      </c>
      <c r="G9734" s="179">
        <f t="shared" si="456"/>
        <v>0</v>
      </c>
      <c r="H9734" s="179">
        <f t="shared" si="457"/>
        <v>7440.95</v>
      </c>
      <c r="I9734" s="179">
        <f t="shared" si="458"/>
        <v>7440.95</v>
      </c>
    </row>
    <row r="9735" spans="1:9" ht="15.75" thickBot="1">
      <c r="A9735" s="398"/>
      <c r="B9735" s="333">
        <v>125.34</v>
      </c>
      <c r="C9735" s="334">
        <v>6481.76</v>
      </c>
      <c r="D9735" s="335" t="s">
        <v>385</v>
      </c>
      <c r="E9735" s="335" t="s">
        <v>386</v>
      </c>
      <c r="F9735" s="335" t="s">
        <v>920</v>
      </c>
      <c r="G9735" s="179">
        <f t="shared" si="456"/>
        <v>0</v>
      </c>
      <c r="H9735" s="179">
        <f t="shared" si="457"/>
        <v>6481.76</v>
      </c>
      <c r="I9735" s="179">
        <f t="shared" si="458"/>
        <v>6481.76</v>
      </c>
    </row>
    <row r="9736" spans="1:9" ht="15.75" thickBot="1">
      <c r="A9736" s="398"/>
      <c r="B9736" s="333">
        <v>136.34</v>
      </c>
      <c r="C9736" s="334">
        <v>7819.28</v>
      </c>
      <c r="D9736" s="335" t="s">
        <v>385</v>
      </c>
      <c r="E9736" s="335" t="s">
        <v>386</v>
      </c>
      <c r="F9736" s="335" t="s">
        <v>858</v>
      </c>
      <c r="G9736" s="179">
        <f t="shared" si="456"/>
        <v>0</v>
      </c>
      <c r="H9736" s="179">
        <f t="shared" si="457"/>
        <v>7819.28</v>
      </c>
      <c r="I9736" s="179">
        <f t="shared" si="458"/>
        <v>7819.28</v>
      </c>
    </row>
    <row r="9737" spans="1:9" ht="15.75" thickBot="1">
      <c r="A9737" s="398"/>
      <c r="B9737" s="333">
        <v>4</v>
      </c>
      <c r="C9737" s="334">
        <v>171.13</v>
      </c>
      <c r="D9737" s="335" t="s">
        <v>834</v>
      </c>
      <c r="E9737" s="335" t="s">
        <v>386</v>
      </c>
      <c r="F9737" s="335" t="s">
        <v>825</v>
      </c>
      <c r="G9737" s="179">
        <f t="shared" si="456"/>
        <v>0</v>
      </c>
      <c r="H9737" s="179">
        <f t="shared" si="457"/>
        <v>0</v>
      </c>
      <c r="I9737" s="179">
        <f t="shared" si="458"/>
        <v>0</v>
      </c>
    </row>
    <row r="9738" spans="1:9" ht="15.75" thickBot="1">
      <c r="A9738" s="398"/>
      <c r="B9738" s="333">
        <v>6</v>
      </c>
      <c r="C9738" s="334">
        <v>260.54000000000002</v>
      </c>
      <c r="D9738" s="335" t="s">
        <v>834</v>
      </c>
      <c r="E9738" s="335" t="s">
        <v>386</v>
      </c>
      <c r="F9738" s="335" t="s">
        <v>826</v>
      </c>
      <c r="G9738" s="179">
        <f t="shared" si="456"/>
        <v>0</v>
      </c>
      <c r="H9738" s="179">
        <f t="shared" si="457"/>
        <v>0</v>
      </c>
      <c r="I9738" s="179">
        <f t="shared" si="458"/>
        <v>0</v>
      </c>
    </row>
    <row r="9739" spans="1:9" ht="15.75" thickBot="1">
      <c r="A9739" s="398"/>
      <c r="B9739" s="333">
        <v>6</v>
      </c>
      <c r="C9739" s="334">
        <v>260.54000000000002</v>
      </c>
      <c r="D9739" s="335" t="s">
        <v>834</v>
      </c>
      <c r="E9739" s="335" t="s">
        <v>386</v>
      </c>
      <c r="F9739" s="335" t="s">
        <v>827</v>
      </c>
      <c r="G9739" s="179">
        <f t="shared" si="456"/>
        <v>0</v>
      </c>
      <c r="H9739" s="179">
        <f t="shared" si="457"/>
        <v>0</v>
      </c>
      <c r="I9739" s="179">
        <f t="shared" si="458"/>
        <v>0</v>
      </c>
    </row>
    <row r="9740" spans="1:9" ht="15.75" thickBot="1">
      <c r="A9740" s="398"/>
      <c r="B9740" s="333">
        <v>3</v>
      </c>
      <c r="C9740" s="334">
        <v>210.88</v>
      </c>
      <c r="D9740" s="335" t="s">
        <v>834</v>
      </c>
      <c r="E9740" s="335" t="s">
        <v>386</v>
      </c>
      <c r="F9740" s="335" t="s">
        <v>828</v>
      </c>
      <c r="G9740" s="179">
        <f t="shared" si="456"/>
        <v>0</v>
      </c>
      <c r="H9740" s="179">
        <f t="shared" si="457"/>
        <v>0</v>
      </c>
      <c r="I9740" s="179">
        <f t="shared" si="458"/>
        <v>0</v>
      </c>
    </row>
    <row r="9741" spans="1:9" ht="15.75" thickBot="1">
      <c r="A9741" s="398"/>
      <c r="B9741" s="333">
        <v>2</v>
      </c>
      <c r="C9741" s="334">
        <v>86.85</v>
      </c>
      <c r="D9741" s="335" t="s">
        <v>834</v>
      </c>
      <c r="E9741" s="335" t="s">
        <v>386</v>
      </c>
      <c r="F9741" s="335" t="s">
        <v>819</v>
      </c>
      <c r="G9741" s="179">
        <f t="shared" si="456"/>
        <v>0</v>
      </c>
      <c r="H9741" s="179">
        <f t="shared" si="457"/>
        <v>0</v>
      </c>
      <c r="I9741" s="179">
        <f t="shared" si="458"/>
        <v>0</v>
      </c>
    </row>
    <row r="9742" spans="1:9" ht="15.75" thickBot="1">
      <c r="A9742" s="398"/>
      <c r="B9742" s="333">
        <v>4.5</v>
      </c>
      <c r="C9742" s="334">
        <v>262.58999999999997</v>
      </c>
      <c r="D9742" s="335" t="s">
        <v>834</v>
      </c>
      <c r="E9742" s="335" t="s">
        <v>386</v>
      </c>
      <c r="F9742" s="335" t="s">
        <v>829</v>
      </c>
      <c r="G9742" s="179">
        <f t="shared" si="456"/>
        <v>0</v>
      </c>
      <c r="H9742" s="179">
        <f t="shared" si="457"/>
        <v>0</v>
      </c>
      <c r="I9742" s="179">
        <f t="shared" si="458"/>
        <v>0</v>
      </c>
    </row>
    <row r="9743" spans="1:9" ht="15.75" thickBot="1">
      <c r="A9743" s="398"/>
      <c r="B9743" s="333">
        <v>4</v>
      </c>
      <c r="C9743" s="334">
        <v>173.69</v>
      </c>
      <c r="D9743" s="335" t="s">
        <v>834</v>
      </c>
      <c r="E9743" s="335" t="s">
        <v>386</v>
      </c>
      <c r="F9743" s="335" t="s">
        <v>830</v>
      </c>
      <c r="G9743" s="179">
        <f t="shared" si="456"/>
        <v>0</v>
      </c>
      <c r="H9743" s="179">
        <f t="shared" si="457"/>
        <v>0</v>
      </c>
      <c r="I9743" s="179">
        <f t="shared" si="458"/>
        <v>0</v>
      </c>
    </row>
    <row r="9744" spans="1:9" ht="15.75" thickBot="1">
      <c r="A9744" s="398"/>
      <c r="B9744" s="333">
        <v>2</v>
      </c>
      <c r="C9744" s="334">
        <v>86.85</v>
      </c>
      <c r="D9744" s="335" t="s">
        <v>834</v>
      </c>
      <c r="E9744" s="335" t="s">
        <v>386</v>
      </c>
      <c r="F9744" s="335" t="s">
        <v>805</v>
      </c>
      <c r="G9744" s="179">
        <f t="shared" si="456"/>
        <v>0</v>
      </c>
      <c r="H9744" s="179">
        <f t="shared" si="457"/>
        <v>0</v>
      </c>
      <c r="I9744" s="179">
        <f t="shared" si="458"/>
        <v>0</v>
      </c>
    </row>
    <row r="9745" spans="1:9" ht="15.75" thickBot="1">
      <c r="A9745" s="398"/>
      <c r="B9745" s="333">
        <v>16</v>
      </c>
      <c r="C9745" s="334">
        <v>1124.71</v>
      </c>
      <c r="D9745" s="335" t="s">
        <v>834</v>
      </c>
      <c r="E9745" s="335" t="s">
        <v>386</v>
      </c>
      <c r="F9745" s="335" t="s">
        <v>833</v>
      </c>
      <c r="G9745" s="179">
        <f t="shared" si="456"/>
        <v>0</v>
      </c>
      <c r="H9745" s="179">
        <f t="shared" si="457"/>
        <v>0</v>
      </c>
      <c r="I9745" s="179">
        <f t="shared" si="458"/>
        <v>0</v>
      </c>
    </row>
    <row r="9746" spans="1:9" ht="15.75" thickBot="1">
      <c r="A9746" s="398"/>
      <c r="B9746" s="333">
        <v>8</v>
      </c>
      <c r="C9746" s="334">
        <v>347.38</v>
      </c>
      <c r="D9746" s="335" t="s">
        <v>834</v>
      </c>
      <c r="E9746" s="335" t="s">
        <v>386</v>
      </c>
      <c r="F9746" s="335" t="s">
        <v>916</v>
      </c>
      <c r="G9746" s="179">
        <f t="shared" si="456"/>
        <v>0</v>
      </c>
      <c r="H9746" s="179">
        <f t="shared" si="457"/>
        <v>0</v>
      </c>
      <c r="I9746" s="179">
        <f t="shared" si="458"/>
        <v>0</v>
      </c>
    </row>
    <row r="9747" spans="1:9" ht="15.75" thickBot="1">
      <c r="A9747" s="398"/>
      <c r="B9747" s="333">
        <v>1.5</v>
      </c>
      <c r="C9747" s="334">
        <v>105.44</v>
      </c>
      <c r="D9747" s="335" t="s">
        <v>834</v>
      </c>
      <c r="E9747" s="335" t="s">
        <v>386</v>
      </c>
      <c r="F9747" s="335" t="s">
        <v>917</v>
      </c>
      <c r="G9747" s="179">
        <f t="shared" si="456"/>
        <v>0</v>
      </c>
      <c r="H9747" s="179">
        <f t="shared" si="457"/>
        <v>0</v>
      </c>
      <c r="I9747" s="179">
        <f t="shared" si="458"/>
        <v>0</v>
      </c>
    </row>
    <row r="9748" spans="1:9" ht="15.75" thickBot="1">
      <c r="A9748" s="398"/>
      <c r="B9748" s="333">
        <v>10</v>
      </c>
      <c r="C9748" s="334">
        <v>595.46</v>
      </c>
      <c r="D9748" s="335" t="s">
        <v>834</v>
      </c>
      <c r="E9748" s="335" t="s">
        <v>386</v>
      </c>
      <c r="F9748" s="335" t="s">
        <v>919</v>
      </c>
      <c r="G9748" s="179">
        <f t="shared" si="456"/>
        <v>0</v>
      </c>
      <c r="H9748" s="179">
        <f t="shared" si="457"/>
        <v>0</v>
      </c>
      <c r="I9748" s="179">
        <f t="shared" si="458"/>
        <v>0</v>
      </c>
    </row>
    <row r="9749" spans="1:9" ht="15.75" thickBot="1">
      <c r="A9749" s="398"/>
      <c r="B9749" s="333">
        <v>17</v>
      </c>
      <c r="C9749" s="334">
        <v>1195</v>
      </c>
      <c r="D9749" s="335" t="s">
        <v>834</v>
      </c>
      <c r="E9749" s="335" t="s">
        <v>386</v>
      </c>
      <c r="F9749" s="335" t="s">
        <v>920</v>
      </c>
      <c r="G9749" s="179">
        <f t="shared" si="456"/>
        <v>0</v>
      </c>
      <c r="H9749" s="179">
        <f t="shared" si="457"/>
        <v>0</v>
      </c>
      <c r="I9749" s="179">
        <f t="shared" si="458"/>
        <v>0</v>
      </c>
    </row>
    <row r="9750" spans="1:9" ht="15.75" thickBot="1">
      <c r="A9750" s="398"/>
      <c r="B9750" s="333">
        <v>5</v>
      </c>
      <c r="C9750" s="334">
        <v>217.12</v>
      </c>
      <c r="D9750" s="335" t="s">
        <v>834</v>
      </c>
      <c r="E9750" s="335" t="s">
        <v>386</v>
      </c>
      <c r="F9750" s="335" t="s">
        <v>858</v>
      </c>
      <c r="G9750" s="179">
        <f t="shared" si="456"/>
        <v>0</v>
      </c>
      <c r="H9750" s="179">
        <f t="shared" si="457"/>
        <v>0</v>
      </c>
      <c r="I9750" s="179">
        <f t="shared" si="458"/>
        <v>0</v>
      </c>
    </row>
    <row r="9751" spans="1:9" ht="15.75" thickBot="1">
      <c r="A9751" s="398"/>
      <c r="B9751" s="333">
        <v>12</v>
      </c>
      <c r="C9751" s="334">
        <v>513.38</v>
      </c>
      <c r="D9751" s="335" t="s">
        <v>392</v>
      </c>
      <c r="E9751" s="335" t="s">
        <v>386</v>
      </c>
      <c r="F9751" s="335" t="s">
        <v>824</v>
      </c>
      <c r="G9751" s="179">
        <f t="shared" si="456"/>
        <v>0</v>
      </c>
      <c r="H9751" s="179">
        <f t="shared" si="457"/>
        <v>0</v>
      </c>
      <c r="I9751" s="179">
        <f t="shared" si="458"/>
        <v>0</v>
      </c>
    </row>
    <row r="9752" spans="1:9" ht="15.75" thickBot="1">
      <c r="A9752" s="398"/>
      <c r="B9752" s="333">
        <v>6</v>
      </c>
      <c r="C9752" s="334">
        <v>260.54000000000002</v>
      </c>
      <c r="D9752" s="335" t="s">
        <v>392</v>
      </c>
      <c r="E9752" s="335" t="s">
        <v>386</v>
      </c>
      <c r="F9752" s="335" t="s">
        <v>827</v>
      </c>
      <c r="G9752" s="179">
        <f t="shared" si="456"/>
        <v>0</v>
      </c>
      <c r="H9752" s="179">
        <f t="shared" si="457"/>
        <v>0</v>
      </c>
      <c r="I9752" s="179">
        <f t="shared" si="458"/>
        <v>0</v>
      </c>
    </row>
    <row r="9753" spans="1:9" ht="15.75" thickBot="1">
      <c r="A9753" s="398"/>
      <c r="B9753" s="333">
        <v>1</v>
      </c>
      <c r="C9753" s="334">
        <v>43.42</v>
      </c>
      <c r="D9753" s="335" t="s">
        <v>392</v>
      </c>
      <c r="E9753" s="335" t="s">
        <v>386</v>
      </c>
      <c r="F9753" s="335" t="s">
        <v>830</v>
      </c>
      <c r="G9753" s="179">
        <f t="shared" si="456"/>
        <v>0</v>
      </c>
      <c r="H9753" s="179">
        <f t="shared" si="457"/>
        <v>0</v>
      </c>
      <c r="I9753" s="179">
        <f t="shared" si="458"/>
        <v>0</v>
      </c>
    </row>
    <row r="9754" spans="1:9" ht="15.75" thickBot="1">
      <c r="A9754" s="398"/>
      <c r="B9754" s="333">
        <v>23</v>
      </c>
      <c r="C9754" s="334">
        <v>1616.77</v>
      </c>
      <c r="D9754" s="335" t="s">
        <v>392</v>
      </c>
      <c r="E9754" s="335" t="s">
        <v>386</v>
      </c>
      <c r="F9754" s="335" t="s">
        <v>920</v>
      </c>
      <c r="G9754" s="179">
        <f t="shared" si="456"/>
        <v>0</v>
      </c>
      <c r="H9754" s="179">
        <f t="shared" si="457"/>
        <v>0</v>
      </c>
      <c r="I9754" s="179">
        <f t="shared" si="458"/>
        <v>0</v>
      </c>
    </row>
    <row r="9755" spans="1:9" ht="15.75" thickBot="1">
      <c r="A9755" s="399"/>
      <c r="B9755" s="333">
        <v>0</v>
      </c>
      <c r="C9755" s="334">
        <v>618.42999999999995</v>
      </c>
      <c r="D9755" s="335" t="s">
        <v>393</v>
      </c>
      <c r="E9755" s="335" t="s">
        <v>386</v>
      </c>
      <c r="F9755" s="335" t="s">
        <v>859</v>
      </c>
      <c r="G9755" s="179">
        <f t="shared" si="456"/>
        <v>0</v>
      </c>
      <c r="H9755" s="179">
        <f t="shared" si="457"/>
        <v>0</v>
      </c>
      <c r="I9755" s="179">
        <f t="shared" si="458"/>
        <v>0</v>
      </c>
    </row>
    <row r="9756" spans="1:9" ht="15.75" thickBot="1">
      <c r="A9756" s="336" t="s">
        <v>594</v>
      </c>
      <c r="B9756" s="337">
        <v>3942.16</v>
      </c>
      <c r="C9756" s="338">
        <v>221310.67</v>
      </c>
      <c r="D9756" s="394"/>
      <c r="E9756" s="395"/>
      <c r="F9756" s="396"/>
      <c r="G9756" s="179">
        <f t="shared" si="456"/>
        <v>0</v>
      </c>
      <c r="H9756" s="179">
        <f t="shared" si="457"/>
        <v>0</v>
      </c>
      <c r="I9756" s="179">
        <f t="shared" si="458"/>
        <v>0</v>
      </c>
    </row>
    <row r="9757" spans="1:9" ht="15.75" thickBot="1">
      <c r="A9757" s="397" t="s">
        <v>595</v>
      </c>
      <c r="B9757" s="333">
        <v>16</v>
      </c>
      <c r="C9757" s="334">
        <v>566.44000000000005</v>
      </c>
      <c r="D9757" s="335" t="s">
        <v>391</v>
      </c>
      <c r="E9757" s="335" t="s">
        <v>386</v>
      </c>
      <c r="F9757" s="335" t="s">
        <v>817</v>
      </c>
      <c r="G9757" s="179">
        <f t="shared" si="456"/>
        <v>0</v>
      </c>
      <c r="H9757" s="179">
        <f t="shared" si="457"/>
        <v>0</v>
      </c>
      <c r="I9757" s="179">
        <f t="shared" si="458"/>
        <v>0</v>
      </c>
    </row>
    <row r="9758" spans="1:9" ht="15.75" thickBot="1">
      <c r="A9758" s="398"/>
      <c r="B9758" s="333">
        <v>16</v>
      </c>
      <c r="C9758" s="334">
        <v>566.44000000000005</v>
      </c>
      <c r="D9758" s="335" t="s">
        <v>391</v>
      </c>
      <c r="E9758" s="335" t="s">
        <v>386</v>
      </c>
      <c r="F9758" s="335" t="s">
        <v>818</v>
      </c>
      <c r="G9758" s="179">
        <f t="shared" si="456"/>
        <v>0</v>
      </c>
      <c r="H9758" s="179">
        <f t="shared" si="457"/>
        <v>0</v>
      </c>
      <c r="I9758" s="179">
        <f t="shared" si="458"/>
        <v>0</v>
      </c>
    </row>
    <row r="9759" spans="1:9" ht="15.75" thickBot="1">
      <c r="A9759" s="398"/>
      <c r="B9759" s="333">
        <v>16</v>
      </c>
      <c r="C9759" s="334">
        <v>583.42999999999995</v>
      </c>
      <c r="D9759" s="335" t="s">
        <v>391</v>
      </c>
      <c r="E9759" s="335" t="s">
        <v>386</v>
      </c>
      <c r="F9759" s="335" t="s">
        <v>819</v>
      </c>
      <c r="G9759" s="179">
        <f t="shared" si="456"/>
        <v>0</v>
      </c>
      <c r="H9759" s="179">
        <f t="shared" si="457"/>
        <v>0</v>
      </c>
      <c r="I9759" s="179">
        <f t="shared" si="458"/>
        <v>0</v>
      </c>
    </row>
    <row r="9760" spans="1:9" ht="15.75" thickBot="1">
      <c r="A9760" s="398"/>
      <c r="B9760" s="333">
        <v>16</v>
      </c>
      <c r="C9760" s="334">
        <v>595.91999999999996</v>
      </c>
      <c r="D9760" s="335" t="s">
        <v>391</v>
      </c>
      <c r="E9760" s="335" t="s">
        <v>386</v>
      </c>
      <c r="F9760" s="335" t="s">
        <v>820</v>
      </c>
      <c r="G9760" s="179">
        <f t="shared" si="456"/>
        <v>0</v>
      </c>
      <c r="H9760" s="179">
        <f t="shared" si="457"/>
        <v>0</v>
      </c>
      <c r="I9760" s="179">
        <f t="shared" si="458"/>
        <v>0</v>
      </c>
    </row>
    <row r="9761" spans="1:9" ht="15.75" thickBot="1">
      <c r="A9761" s="398"/>
      <c r="B9761" s="333">
        <v>16</v>
      </c>
      <c r="C9761" s="334">
        <v>595.91999999999996</v>
      </c>
      <c r="D9761" s="335" t="s">
        <v>391</v>
      </c>
      <c r="E9761" s="335" t="s">
        <v>386</v>
      </c>
      <c r="F9761" s="335" t="s">
        <v>821</v>
      </c>
      <c r="G9761" s="179">
        <f t="shared" si="456"/>
        <v>0</v>
      </c>
      <c r="H9761" s="179">
        <f t="shared" si="457"/>
        <v>0</v>
      </c>
      <c r="I9761" s="179">
        <f t="shared" si="458"/>
        <v>0</v>
      </c>
    </row>
    <row r="9762" spans="1:9" ht="15.75" thickBot="1">
      <c r="A9762" s="398"/>
      <c r="B9762" s="333">
        <v>32</v>
      </c>
      <c r="C9762" s="334">
        <v>1191.8499999999999</v>
      </c>
      <c r="D9762" s="335" t="s">
        <v>391</v>
      </c>
      <c r="E9762" s="335" t="s">
        <v>386</v>
      </c>
      <c r="F9762" s="335" t="s">
        <v>919</v>
      </c>
      <c r="G9762" s="179">
        <f t="shared" si="456"/>
        <v>0</v>
      </c>
      <c r="H9762" s="179">
        <f t="shared" si="457"/>
        <v>0</v>
      </c>
      <c r="I9762" s="179">
        <f t="shared" si="458"/>
        <v>0</v>
      </c>
    </row>
    <row r="9763" spans="1:9" ht="15.75" thickBot="1">
      <c r="A9763" s="398"/>
      <c r="B9763" s="333">
        <v>32</v>
      </c>
      <c r="C9763" s="334">
        <v>1191.8499999999999</v>
      </c>
      <c r="D9763" s="335" t="s">
        <v>391</v>
      </c>
      <c r="E9763" s="335" t="s">
        <v>386</v>
      </c>
      <c r="F9763" s="335" t="s">
        <v>858</v>
      </c>
      <c r="G9763" s="179">
        <f t="shared" si="456"/>
        <v>0</v>
      </c>
      <c r="H9763" s="179">
        <f t="shared" si="457"/>
        <v>0</v>
      </c>
      <c r="I9763" s="179">
        <f t="shared" si="458"/>
        <v>0</v>
      </c>
    </row>
    <row r="9764" spans="1:9" ht="15.75" thickBot="1">
      <c r="A9764" s="398"/>
      <c r="B9764" s="333">
        <v>117.34</v>
      </c>
      <c r="C9764" s="334">
        <v>4710.93</v>
      </c>
      <c r="D9764" s="335" t="s">
        <v>385</v>
      </c>
      <c r="E9764" s="335" t="s">
        <v>386</v>
      </c>
      <c r="F9764" s="335" t="s">
        <v>817</v>
      </c>
      <c r="G9764" s="179">
        <f t="shared" si="456"/>
        <v>0</v>
      </c>
      <c r="H9764" s="179">
        <f t="shared" si="457"/>
        <v>4710.93</v>
      </c>
      <c r="I9764" s="179">
        <f t="shared" si="458"/>
        <v>4710.93</v>
      </c>
    </row>
    <row r="9765" spans="1:9" ht="15.75" thickBot="1">
      <c r="A9765" s="398"/>
      <c r="B9765" s="333">
        <v>165.34</v>
      </c>
      <c r="C9765" s="334">
        <v>5742.07</v>
      </c>
      <c r="D9765" s="335" t="s">
        <v>385</v>
      </c>
      <c r="E9765" s="335" t="s">
        <v>386</v>
      </c>
      <c r="F9765" s="335" t="s">
        <v>822</v>
      </c>
      <c r="G9765" s="179">
        <f t="shared" si="456"/>
        <v>0</v>
      </c>
      <c r="H9765" s="179">
        <f t="shared" si="457"/>
        <v>5742.07</v>
      </c>
      <c r="I9765" s="179">
        <f t="shared" si="458"/>
        <v>5742.07</v>
      </c>
    </row>
    <row r="9766" spans="1:9" ht="15.75" thickBot="1">
      <c r="A9766" s="398"/>
      <c r="B9766" s="333">
        <v>165.34</v>
      </c>
      <c r="C9766" s="334">
        <v>5742.07</v>
      </c>
      <c r="D9766" s="335" t="s">
        <v>385</v>
      </c>
      <c r="E9766" s="335" t="s">
        <v>386</v>
      </c>
      <c r="F9766" s="335" t="s">
        <v>823</v>
      </c>
      <c r="G9766" s="179">
        <f t="shared" si="456"/>
        <v>0</v>
      </c>
      <c r="H9766" s="179">
        <f t="shared" si="457"/>
        <v>5742.07</v>
      </c>
      <c r="I9766" s="179">
        <f t="shared" si="458"/>
        <v>5742.07</v>
      </c>
    </row>
    <row r="9767" spans="1:9" ht="15.75" thickBot="1">
      <c r="A9767" s="398"/>
      <c r="B9767" s="333">
        <v>173.34</v>
      </c>
      <c r="C9767" s="334">
        <v>6136.65</v>
      </c>
      <c r="D9767" s="335" t="s">
        <v>385</v>
      </c>
      <c r="E9767" s="335" t="s">
        <v>386</v>
      </c>
      <c r="F9767" s="335" t="s">
        <v>824</v>
      </c>
      <c r="G9767" s="179">
        <f t="shared" si="456"/>
        <v>0</v>
      </c>
      <c r="H9767" s="179">
        <f t="shared" si="457"/>
        <v>6136.65</v>
      </c>
      <c r="I9767" s="179">
        <f t="shared" si="458"/>
        <v>6136.65</v>
      </c>
    </row>
    <row r="9768" spans="1:9" ht="15.75" thickBot="1">
      <c r="A9768" s="398"/>
      <c r="B9768" s="333">
        <v>173.34</v>
      </c>
      <c r="C9768" s="334">
        <v>6136.65</v>
      </c>
      <c r="D9768" s="335" t="s">
        <v>385</v>
      </c>
      <c r="E9768" s="335" t="s">
        <v>386</v>
      </c>
      <c r="F9768" s="335" t="s">
        <v>825</v>
      </c>
      <c r="G9768" s="179">
        <f t="shared" si="456"/>
        <v>0</v>
      </c>
      <c r="H9768" s="179">
        <f t="shared" si="457"/>
        <v>6136.65</v>
      </c>
      <c r="I9768" s="179">
        <f t="shared" si="458"/>
        <v>6136.65</v>
      </c>
    </row>
    <row r="9769" spans="1:9" ht="15.75" thickBot="1">
      <c r="A9769" s="398"/>
      <c r="B9769" s="333">
        <v>136.84</v>
      </c>
      <c r="C9769" s="334">
        <v>4781.83</v>
      </c>
      <c r="D9769" s="335" t="s">
        <v>385</v>
      </c>
      <c r="E9769" s="335" t="s">
        <v>386</v>
      </c>
      <c r="F9769" s="335" t="s">
        <v>818</v>
      </c>
      <c r="G9769" s="179">
        <f t="shared" si="456"/>
        <v>0</v>
      </c>
      <c r="H9769" s="179">
        <f t="shared" si="457"/>
        <v>4781.83</v>
      </c>
      <c r="I9769" s="179">
        <f t="shared" si="458"/>
        <v>4781.83</v>
      </c>
    </row>
    <row r="9770" spans="1:9" ht="15.75" thickBot="1">
      <c r="A9770" s="398"/>
      <c r="B9770" s="333">
        <v>173.34</v>
      </c>
      <c r="C9770" s="334">
        <v>6320.75</v>
      </c>
      <c r="D9770" s="335" t="s">
        <v>385</v>
      </c>
      <c r="E9770" s="335" t="s">
        <v>386</v>
      </c>
      <c r="F9770" s="335" t="s">
        <v>826</v>
      </c>
      <c r="G9770" s="179">
        <f t="shared" si="456"/>
        <v>0</v>
      </c>
      <c r="H9770" s="179">
        <f t="shared" si="457"/>
        <v>6320.75</v>
      </c>
      <c r="I9770" s="179">
        <f t="shared" si="458"/>
        <v>6320.75</v>
      </c>
    </row>
    <row r="9771" spans="1:9" ht="15.75" thickBot="1">
      <c r="A9771" s="398"/>
      <c r="B9771" s="333">
        <v>165.34</v>
      </c>
      <c r="C9771" s="334">
        <v>5914.33</v>
      </c>
      <c r="D9771" s="335" t="s">
        <v>385</v>
      </c>
      <c r="E9771" s="335" t="s">
        <v>386</v>
      </c>
      <c r="F9771" s="335" t="s">
        <v>827</v>
      </c>
      <c r="G9771" s="179">
        <f t="shared" si="456"/>
        <v>0</v>
      </c>
      <c r="H9771" s="179">
        <f t="shared" si="457"/>
        <v>5914.33</v>
      </c>
      <c r="I9771" s="179">
        <f t="shared" si="458"/>
        <v>5914.33</v>
      </c>
    </row>
    <row r="9772" spans="1:9" ht="15.75" thickBot="1">
      <c r="A9772" s="398"/>
      <c r="B9772" s="333">
        <v>173.34</v>
      </c>
      <c r="C9772" s="334">
        <v>6320.75</v>
      </c>
      <c r="D9772" s="335" t="s">
        <v>385</v>
      </c>
      <c r="E9772" s="335" t="s">
        <v>386</v>
      </c>
      <c r="F9772" s="335" t="s">
        <v>828</v>
      </c>
      <c r="G9772" s="179">
        <f t="shared" si="456"/>
        <v>0</v>
      </c>
      <c r="H9772" s="179">
        <f t="shared" si="457"/>
        <v>6320.75</v>
      </c>
      <c r="I9772" s="179">
        <f t="shared" si="458"/>
        <v>6320.75</v>
      </c>
    </row>
    <row r="9773" spans="1:9" ht="15.75" thickBot="1">
      <c r="A9773" s="398"/>
      <c r="B9773" s="333">
        <v>149.34</v>
      </c>
      <c r="C9773" s="334">
        <v>5330.9</v>
      </c>
      <c r="D9773" s="335" t="s">
        <v>385</v>
      </c>
      <c r="E9773" s="335" t="s">
        <v>386</v>
      </c>
      <c r="F9773" s="335" t="s">
        <v>819</v>
      </c>
      <c r="G9773" s="179">
        <f t="shared" si="456"/>
        <v>0</v>
      </c>
      <c r="H9773" s="179">
        <f t="shared" si="457"/>
        <v>5330.9</v>
      </c>
      <c r="I9773" s="179">
        <f t="shared" si="458"/>
        <v>5330.9</v>
      </c>
    </row>
    <row r="9774" spans="1:9" ht="15.75" thickBot="1">
      <c r="A9774" s="398"/>
      <c r="B9774" s="333">
        <v>165.34</v>
      </c>
      <c r="C9774" s="334">
        <v>6049.66</v>
      </c>
      <c r="D9774" s="335" t="s">
        <v>385</v>
      </c>
      <c r="E9774" s="335" t="s">
        <v>386</v>
      </c>
      <c r="F9774" s="335" t="s">
        <v>829</v>
      </c>
      <c r="G9774" s="179">
        <f t="shared" si="456"/>
        <v>0</v>
      </c>
      <c r="H9774" s="179">
        <f t="shared" si="457"/>
        <v>6049.66</v>
      </c>
      <c r="I9774" s="179">
        <f t="shared" si="458"/>
        <v>6049.66</v>
      </c>
    </row>
    <row r="9775" spans="1:9" ht="15.75" thickBot="1">
      <c r="A9775" s="398"/>
      <c r="B9775" s="333">
        <v>141.34</v>
      </c>
      <c r="C9775" s="334">
        <v>4830.3999999999996</v>
      </c>
      <c r="D9775" s="335" t="s">
        <v>385</v>
      </c>
      <c r="E9775" s="335" t="s">
        <v>386</v>
      </c>
      <c r="F9775" s="335" t="s">
        <v>830</v>
      </c>
      <c r="G9775" s="179">
        <f t="shared" si="456"/>
        <v>0</v>
      </c>
      <c r="H9775" s="179">
        <f t="shared" si="457"/>
        <v>4830.3999999999996</v>
      </c>
      <c r="I9775" s="179">
        <f t="shared" si="458"/>
        <v>4830.3999999999996</v>
      </c>
    </row>
    <row r="9776" spans="1:9" ht="15.75" thickBot="1">
      <c r="A9776" s="398"/>
      <c r="B9776" s="333">
        <v>157.34</v>
      </c>
      <c r="C9776" s="334">
        <v>5860.15</v>
      </c>
      <c r="D9776" s="335" t="s">
        <v>385</v>
      </c>
      <c r="E9776" s="335" t="s">
        <v>386</v>
      </c>
      <c r="F9776" s="335" t="s">
        <v>820</v>
      </c>
      <c r="G9776" s="179">
        <f t="shared" si="456"/>
        <v>0</v>
      </c>
      <c r="H9776" s="179">
        <f t="shared" si="457"/>
        <v>5860.15</v>
      </c>
      <c r="I9776" s="179">
        <f t="shared" si="458"/>
        <v>5860.15</v>
      </c>
    </row>
    <row r="9777" spans="1:9" ht="15.75" thickBot="1">
      <c r="A9777" s="398"/>
      <c r="B9777" s="333">
        <v>159.34</v>
      </c>
      <c r="C9777" s="334">
        <v>5961.75</v>
      </c>
      <c r="D9777" s="335" t="s">
        <v>385</v>
      </c>
      <c r="E9777" s="335" t="s">
        <v>386</v>
      </c>
      <c r="F9777" s="335" t="s">
        <v>805</v>
      </c>
      <c r="G9777" s="179">
        <f t="shared" si="456"/>
        <v>0</v>
      </c>
      <c r="H9777" s="179">
        <f t="shared" si="457"/>
        <v>5961.75</v>
      </c>
      <c r="I9777" s="179">
        <f t="shared" si="458"/>
        <v>5961.75</v>
      </c>
    </row>
    <row r="9778" spans="1:9" ht="15.75" thickBot="1">
      <c r="A9778" s="398"/>
      <c r="B9778" s="333">
        <v>141.34</v>
      </c>
      <c r="C9778" s="334">
        <v>5047.3100000000004</v>
      </c>
      <c r="D9778" s="335" t="s">
        <v>385</v>
      </c>
      <c r="E9778" s="335" t="s">
        <v>386</v>
      </c>
      <c r="F9778" s="335" t="s">
        <v>831</v>
      </c>
      <c r="G9778" s="179">
        <f t="shared" si="456"/>
        <v>0</v>
      </c>
      <c r="H9778" s="179">
        <f t="shared" si="457"/>
        <v>5047.3100000000004</v>
      </c>
      <c r="I9778" s="179">
        <f t="shared" si="458"/>
        <v>5047.3100000000004</v>
      </c>
    </row>
    <row r="9779" spans="1:9" ht="15.75" thickBot="1">
      <c r="A9779" s="398"/>
      <c r="B9779" s="333">
        <v>173.34</v>
      </c>
      <c r="C9779" s="334">
        <v>6456.08</v>
      </c>
      <c r="D9779" s="335" t="s">
        <v>385</v>
      </c>
      <c r="E9779" s="335" t="s">
        <v>386</v>
      </c>
      <c r="F9779" s="335" t="s">
        <v>832</v>
      </c>
      <c r="G9779" s="179">
        <f t="shared" si="456"/>
        <v>0</v>
      </c>
      <c r="H9779" s="179">
        <f t="shared" si="457"/>
        <v>6456.08</v>
      </c>
      <c r="I9779" s="179">
        <f t="shared" si="458"/>
        <v>6456.08</v>
      </c>
    </row>
    <row r="9780" spans="1:9" ht="15.75" thickBot="1">
      <c r="A9780" s="398"/>
      <c r="B9780" s="333">
        <v>157.34</v>
      </c>
      <c r="C9780" s="334">
        <v>5860.15</v>
      </c>
      <c r="D9780" s="335" t="s">
        <v>385</v>
      </c>
      <c r="E9780" s="335" t="s">
        <v>386</v>
      </c>
      <c r="F9780" s="335" t="s">
        <v>821</v>
      </c>
      <c r="G9780" s="179">
        <f t="shared" si="456"/>
        <v>0</v>
      </c>
      <c r="H9780" s="179">
        <f t="shared" si="457"/>
        <v>5860.15</v>
      </c>
      <c r="I9780" s="179">
        <f t="shared" si="458"/>
        <v>5860.15</v>
      </c>
    </row>
    <row r="9781" spans="1:9" ht="15.75" thickBot="1">
      <c r="A9781" s="398"/>
      <c r="B9781" s="333">
        <v>152.84</v>
      </c>
      <c r="C9781" s="334">
        <v>5631.54</v>
      </c>
      <c r="D9781" s="335" t="s">
        <v>385</v>
      </c>
      <c r="E9781" s="335" t="s">
        <v>386</v>
      </c>
      <c r="F9781" s="335" t="s">
        <v>833</v>
      </c>
      <c r="G9781" s="179">
        <f t="shared" si="456"/>
        <v>0</v>
      </c>
      <c r="H9781" s="179">
        <f t="shared" si="457"/>
        <v>5631.54</v>
      </c>
      <c r="I9781" s="179">
        <f t="shared" si="458"/>
        <v>5631.54</v>
      </c>
    </row>
    <row r="9782" spans="1:9" ht="15.75" thickBot="1">
      <c r="A9782" s="398"/>
      <c r="B9782" s="333">
        <v>160.34</v>
      </c>
      <c r="C9782" s="334">
        <v>5795.65</v>
      </c>
      <c r="D9782" s="335" t="s">
        <v>385</v>
      </c>
      <c r="E9782" s="335" t="s">
        <v>386</v>
      </c>
      <c r="F9782" s="335" t="s">
        <v>916</v>
      </c>
      <c r="G9782" s="179">
        <f t="shared" si="456"/>
        <v>0</v>
      </c>
      <c r="H9782" s="179">
        <f t="shared" si="457"/>
        <v>5795.65</v>
      </c>
      <c r="I9782" s="179">
        <f t="shared" si="458"/>
        <v>5795.65</v>
      </c>
    </row>
    <row r="9783" spans="1:9" ht="15.75" thickBot="1">
      <c r="A9783" s="398"/>
      <c r="B9783" s="333">
        <v>125.34</v>
      </c>
      <c r="C9783" s="334">
        <v>5102.1400000000003</v>
      </c>
      <c r="D9783" s="335" t="s">
        <v>385</v>
      </c>
      <c r="E9783" s="335" t="s">
        <v>386</v>
      </c>
      <c r="F9783" s="335" t="s">
        <v>917</v>
      </c>
      <c r="G9783" s="179">
        <f t="shared" si="456"/>
        <v>0</v>
      </c>
      <c r="H9783" s="179">
        <f t="shared" si="457"/>
        <v>5102.1400000000003</v>
      </c>
      <c r="I9783" s="179">
        <f t="shared" si="458"/>
        <v>5102.1400000000003</v>
      </c>
    </row>
    <row r="9784" spans="1:9" ht="15.75" thickBot="1">
      <c r="A9784" s="398"/>
      <c r="B9784" s="333">
        <v>173.34</v>
      </c>
      <c r="C9784" s="334">
        <v>6456.08</v>
      </c>
      <c r="D9784" s="335" t="s">
        <v>385</v>
      </c>
      <c r="E9784" s="335" t="s">
        <v>386</v>
      </c>
      <c r="F9784" s="335" t="s">
        <v>918</v>
      </c>
      <c r="G9784" s="179">
        <f t="shared" si="456"/>
        <v>0</v>
      </c>
      <c r="H9784" s="179">
        <f t="shared" si="457"/>
        <v>6456.08</v>
      </c>
      <c r="I9784" s="179">
        <f t="shared" si="458"/>
        <v>6456.08</v>
      </c>
    </row>
    <row r="9785" spans="1:9" ht="15.75" thickBot="1">
      <c r="A9785" s="398"/>
      <c r="B9785" s="333">
        <v>136.84</v>
      </c>
      <c r="C9785" s="334">
        <v>5035.62</v>
      </c>
      <c r="D9785" s="335" t="s">
        <v>385</v>
      </c>
      <c r="E9785" s="335" t="s">
        <v>386</v>
      </c>
      <c r="F9785" s="335" t="s">
        <v>919</v>
      </c>
      <c r="G9785" s="179">
        <f t="shared" si="456"/>
        <v>0</v>
      </c>
      <c r="H9785" s="179">
        <f t="shared" si="457"/>
        <v>5035.62</v>
      </c>
      <c r="I9785" s="179">
        <f t="shared" si="458"/>
        <v>5035.62</v>
      </c>
    </row>
    <row r="9786" spans="1:9" ht="15.75" thickBot="1">
      <c r="A9786" s="398"/>
      <c r="B9786" s="333">
        <v>173.34</v>
      </c>
      <c r="C9786" s="334">
        <v>6456.08</v>
      </c>
      <c r="D9786" s="335" t="s">
        <v>385</v>
      </c>
      <c r="E9786" s="335" t="s">
        <v>386</v>
      </c>
      <c r="F9786" s="335" t="s">
        <v>920</v>
      </c>
      <c r="G9786" s="179">
        <f t="shared" si="456"/>
        <v>0</v>
      </c>
      <c r="H9786" s="179">
        <f t="shared" si="457"/>
        <v>6456.08</v>
      </c>
      <c r="I9786" s="179">
        <f t="shared" si="458"/>
        <v>6456.08</v>
      </c>
    </row>
    <row r="9787" spans="1:9" ht="15.75" thickBot="1">
      <c r="A9787" s="398"/>
      <c r="B9787" s="333">
        <v>119.84</v>
      </c>
      <c r="C9787" s="334">
        <v>4171.9799999999996</v>
      </c>
      <c r="D9787" s="335" t="s">
        <v>385</v>
      </c>
      <c r="E9787" s="335" t="s">
        <v>386</v>
      </c>
      <c r="F9787" s="335" t="s">
        <v>858</v>
      </c>
      <c r="G9787" s="179">
        <f t="shared" si="456"/>
        <v>0</v>
      </c>
      <c r="H9787" s="179">
        <f t="shared" si="457"/>
        <v>4171.9799999999996</v>
      </c>
      <c r="I9787" s="179">
        <f t="shared" si="458"/>
        <v>4171.9799999999996</v>
      </c>
    </row>
    <row r="9788" spans="1:9" ht="15.75" thickBot="1">
      <c r="A9788" s="398"/>
      <c r="B9788" s="333">
        <v>8</v>
      </c>
      <c r="C9788" s="334">
        <v>171.86</v>
      </c>
      <c r="D9788" s="335" t="s">
        <v>834</v>
      </c>
      <c r="E9788" s="335" t="s">
        <v>386</v>
      </c>
      <c r="F9788" s="335" t="s">
        <v>818</v>
      </c>
      <c r="G9788" s="179">
        <f t="shared" si="456"/>
        <v>0</v>
      </c>
      <c r="H9788" s="179">
        <f t="shared" si="457"/>
        <v>0</v>
      </c>
      <c r="I9788" s="179">
        <f t="shared" si="458"/>
        <v>0</v>
      </c>
    </row>
    <row r="9789" spans="1:9" ht="15.75" thickBot="1">
      <c r="A9789" s="398"/>
      <c r="B9789" s="333">
        <v>8</v>
      </c>
      <c r="C9789" s="334">
        <v>406.42</v>
      </c>
      <c r="D9789" s="335" t="s">
        <v>834</v>
      </c>
      <c r="E9789" s="335" t="s">
        <v>386</v>
      </c>
      <c r="F9789" s="335" t="s">
        <v>827</v>
      </c>
      <c r="G9789" s="179">
        <f t="shared" si="456"/>
        <v>0</v>
      </c>
      <c r="H9789" s="179">
        <f t="shared" si="457"/>
        <v>0</v>
      </c>
      <c r="I9789" s="179">
        <f t="shared" si="458"/>
        <v>0</v>
      </c>
    </row>
    <row r="9790" spans="1:9" ht="15.75" thickBot="1">
      <c r="A9790" s="398"/>
      <c r="B9790" s="333">
        <v>8</v>
      </c>
      <c r="C9790" s="334">
        <v>406.42</v>
      </c>
      <c r="D9790" s="335" t="s">
        <v>834</v>
      </c>
      <c r="E9790" s="335" t="s">
        <v>386</v>
      </c>
      <c r="F9790" s="335" t="s">
        <v>831</v>
      </c>
      <c r="G9790" s="179">
        <f t="shared" si="456"/>
        <v>0</v>
      </c>
      <c r="H9790" s="179">
        <f t="shared" si="457"/>
        <v>0</v>
      </c>
      <c r="I9790" s="179">
        <f t="shared" si="458"/>
        <v>0</v>
      </c>
    </row>
    <row r="9791" spans="1:9" ht="15.75" thickBot="1">
      <c r="A9791" s="398"/>
      <c r="B9791" s="333">
        <v>8</v>
      </c>
      <c r="C9791" s="334">
        <v>189.5</v>
      </c>
      <c r="D9791" s="335" t="s">
        <v>834</v>
      </c>
      <c r="E9791" s="335" t="s">
        <v>386</v>
      </c>
      <c r="F9791" s="335" t="s">
        <v>833</v>
      </c>
      <c r="G9791" s="179">
        <f t="shared" si="456"/>
        <v>0</v>
      </c>
      <c r="H9791" s="179">
        <f t="shared" si="457"/>
        <v>0</v>
      </c>
      <c r="I9791" s="179">
        <f t="shared" si="458"/>
        <v>0</v>
      </c>
    </row>
    <row r="9792" spans="1:9" ht="15.75" thickBot="1">
      <c r="A9792" s="398"/>
      <c r="B9792" s="333">
        <v>5</v>
      </c>
      <c r="C9792" s="334">
        <v>254.01</v>
      </c>
      <c r="D9792" s="335" t="s">
        <v>834</v>
      </c>
      <c r="E9792" s="335" t="s">
        <v>386</v>
      </c>
      <c r="F9792" s="335" t="s">
        <v>916</v>
      </c>
      <c r="G9792" s="179">
        <f t="shared" si="456"/>
        <v>0</v>
      </c>
      <c r="H9792" s="179">
        <f t="shared" si="457"/>
        <v>0</v>
      </c>
      <c r="I9792" s="179">
        <f t="shared" si="458"/>
        <v>0</v>
      </c>
    </row>
    <row r="9793" spans="1:9" ht="15.75" thickBot="1">
      <c r="A9793" s="399"/>
      <c r="B9793" s="333">
        <v>0</v>
      </c>
      <c r="C9793" s="334">
        <v>465.62</v>
      </c>
      <c r="D9793" s="335" t="s">
        <v>393</v>
      </c>
      <c r="E9793" s="335" t="s">
        <v>386</v>
      </c>
      <c r="F9793" s="335" t="s">
        <v>859</v>
      </c>
      <c r="G9793" s="179">
        <f t="shared" si="456"/>
        <v>0</v>
      </c>
      <c r="H9793" s="179">
        <f t="shared" si="457"/>
        <v>0</v>
      </c>
      <c r="I9793" s="179">
        <f t="shared" si="458"/>
        <v>0</v>
      </c>
    </row>
    <row r="9794" spans="1:9" ht="15.75" thickBot="1">
      <c r="A9794" s="336" t="s">
        <v>595</v>
      </c>
      <c r="B9794" s="337">
        <v>3911.16</v>
      </c>
      <c r="C9794" s="338">
        <v>143037.20000000001</v>
      </c>
      <c r="D9794" s="394"/>
      <c r="E9794" s="395"/>
      <c r="F9794" s="396"/>
      <c r="G9794" s="179">
        <f t="shared" si="456"/>
        <v>0</v>
      </c>
      <c r="H9794" s="179">
        <f t="shared" si="457"/>
        <v>0</v>
      </c>
      <c r="I9794" s="179">
        <f t="shared" si="458"/>
        <v>0</v>
      </c>
    </row>
    <row r="9795" spans="1:9" ht="15.75" thickBot="1">
      <c r="A9795" s="397" t="s">
        <v>596</v>
      </c>
      <c r="B9795" s="333">
        <v>16</v>
      </c>
      <c r="C9795" s="334">
        <v>185.49</v>
      </c>
      <c r="D9795" s="335" t="s">
        <v>391</v>
      </c>
      <c r="E9795" s="335" t="s">
        <v>386</v>
      </c>
      <c r="F9795" s="335" t="s">
        <v>807</v>
      </c>
      <c r="G9795" s="179">
        <f t="shared" si="456"/>
        <v>0</v>
      </c>
      <c r="H9795" s="179">
        <f t="shared" si="457"/>
        <v>0</v>
      </c>
      <c r="I9795" s="179">
        <f t="shared" si="458"/>
        <v>0</v>
      </c>
    </row>
    <row r="9796" spans="1:9" ht="15.75" thickBot="1">
      <c r="A9796" s="398"/>
      <c r="B9796" s="333">
        <v>8</v>
      </c>
      <c r="C9796" s="334">
        <v>258.76</v>
      </c>
      <c r="D9796" s="335" t="s">
        <v>391</v>
      </c>
      <c r="E9796" s="335" t="s">
        <v>386</v>
      </c>
      <c r="F9796" s="335" t="s">
        <v>817</v>
      </c>
      <c r="G9796" s="179">
        <f t="shared" si="456"/>
        <v>0</v>
      </c>
      <c r="H9796" s="179">
        <f t="shared" si="457"/>
        <v>0</v>
      </c>
      <c r="I9796" s="179">
        <f t="shared" si="458"/>
        <v>0</v>
      </c>
    </row>
    <row r="9797" spans="1:9" ht="15.75" thickBot="1">
      <c r="A9797" s="398"/>
      <c r="B9797" s="333">
        <v>8</v>
      </c>
      <c r="C9797" s="334">
        <v>92.74</v>
      </c>
      <c r="D9797" s="335" t="s">
        <v>391</v>
      </c>
      <c r="E9797" s="335" t="s">
        <v>386</v>
      </c>
      <c r="F9797" s="335" t="s">
        <v>837</v>
      </c>
      <c r="G9797" s="179">
        <f t="shared" ref="G9797:G9860" si="459">IF(D9797="REG",C9797,0)</f>
        <v>0</v>
      </c>
      <c r="H9797" s="179">
        <f t="shared" ref="H9797:H9860" si="460">IF(D9797="SAL",C9797,0)</f>
        <v>0</v>
      </c>
      <c r="I9797" s="179">
        <f t="shared" ref="I9797:I9860" si="461">+G9797+H9797</f>
        <v>0</v>
      </c>
    </row>
    <row r="9798" spans="1:9" ht="15.75" thickBot="1">
      <c r="A9798" s="398"/>
      <c r="B9798" s="333">
        <v>7.25</v>
      </c>
      <c r="C9798" s="334">
        <v>126.07</v>
      </c>
      <c r="D9798" s="335" t="s">
        <v>387</v>
      </c>
      <c r="E9798" s="335" t="s">
        <v>386</v>
      </c>
      <c r="F9798" s="335" t="s">
        <v>807</v>
      </c>
      <c r="G9798" s="179">
        <f t="shared" si="459"/>
        <v>0</v>
      </c>
      <c r="H9798" s="179">
        <f t="shared" si="460"/>
        <v>0</v>
      </c>
      <c r="I9798" s="179">
        <f t="shared" si="461"/>
        <v>0</v>
      </c>
    </row>
    <row r="9799" spans="1:9" ht="15.75" thickBot="1">
      <c r="A9799" s="398"/>
      <c r="B9799" s="333">
        <v>64</v>
      </c>
      <c r="C9799" s="334">
        <v>741.96</v>
      </c>
      <c r="D9799" s="335" t="s">
        <v>384</v>
      </c>
      <c r="E9799" s="335" t="s">
        <v>386</v>
      </c>
      <c r="F9799" s="335" t="s">
        <v>807</v>
      </c>
      <c r="G9799" s="179">
        <f t="shared" si="459"/>
        <v>741.96</v>
      </c>
      <c r="H9799" s="179">
        <f t="shared" si="460"/>
        <v>0</v>
      </c>
      <c r="I9799" s="179">
        <f t="shared" si="461"/>
        <v>741.96</v>
      </c>
    </row>
    <row r="9800" spans="1:9" ht="15.75" thickBot="1">
      <c r="A9800" s="398"/>
      <c r="B9800" s="333">
        <v>61.5</v>
      </c>
      <c r="C9800" s="334">
        <v>712.98</v>
      </c>
      <c r="D9800" s="335" t="s">
        <v>384</v>
      </c>
      <c r="E9800" s="335" t="s">
        <v>386</v>
      </c>
      <c r="F9800" s="335" t="s">
        <v>837</v>
      </c>
      <c r="G9800" s="179">
        <f t="shared" si="459"/>
        <v>712.98</v>
      </c>
      <c r="H9800" s="179">
        <f t="shared" si="460"/>
        <v>0</v>
      </c>
      <c r="I9800" s="179">
        <f t="shared" si="461"/>
        <v>712.98</v>
      </c>
    </row>
    <row r="9801" spans="1:9" ht="15.75" thickBot="1">
      <c r="A9801" s="399"/>
      <c r="B9801" s="333">
        <v>8</v>
      </c>
      <c r="C9801" s="334">
        <v>258.76</v>
      </c>
      <c r="D9801" s="335" t="s">
        <v>385</v>
      </c>
      <c r="E9801" s="335" t="s">
        <v>386</v>
      </c>
      <c r="F9801" s="335" t="s">
        <v>817</v>
      </c>
      <c r="G9801" s="179">
        <f t="shared" si="459"/>
        <v>0</v>
      </c>
      <c r="H9801" s="179">
        <f t="shared" si="460"/>
        <v>258.76</v>
      </c>
      <c r="I9801" s="179">
        <f t="shared" si="461"/>
        <v>258.76</v>
      </c>
    </row>
    <row r="9802" spans="1:9" ht="15.75" thickBot="1">
      <c r="A9802" s="336" t="s">
        <v>596</v>
      </c>
      <c r="B9802" s="337">
        <v>172.75</v>
      </c>
      <c r="C9802" s="338">
        <v>2376.7600000000002</v>
      </c>
      <c r="D9802" s="394"/>
      <c r="E9802" s="395"/>
      <c r="F9802" s="396"/>
      <c r="G9802" s="179">
        <f t="shared" si="459"/>
        <v>0</v>
      </c>
      <c r="H9802" s="179">
        <f t="shared" si="460"/>
        <v>0</v>
      </c>
      <c r="I9802" s="179">
        <f t="shared" si="461"/>
        <v>0</v>
      </c>
    </row>
    <row r="9803" spans="1:9" ht="15.75" thickBot="1">
      <c r="A9803" s="397" t="s">
        <v>597</v>
      </c>
      <c r="B9803" s="333">
        <v>32</v>
      </c>
      <c r="C9803" s="334">
        <v>640.58000000000004</v>
      </c>
      <c r="D9803" s="335" t="s">
        <v>391</v>
      </c>
      <c r="E9803" s="335" t="s">
        <v>386</v>
      </c>
      <c r="F9803" s="335" t="s">
        <v>807</v>
      </c>
      <c r="G9803" s="179">
        <f t="shared" si="459"/>
        <v>0</v>
      </c>
      <c r="H9803" s="179">
        <f t="shared" si="460"/>
        <v>0</v>
      </c>
      <c r="I9803" s="179">
        <f t="shared" si="461"/>
        <v>0</v>
      </c>
    </row>
    <row r="9804" spans="1:9" ht="15.75" thickBot="1">
      <c r="A9804" s="398"/>
      <c r="B9804" s="333">
        <v>8</v>
      </c>
      <c r="C9804" s="334">
        <v>288.74</v>
      </c>
      <c r="D9804" s="335" t="s">
        <v>391</v>
      </c>
      <c r="E9804" s="335" t="s">
        <v>386</v>
      </c>
      <c r="F9804" s="335" t="s">
        <v>817</v>
      </c>
      <c r="G9804" s="179">
        <f t="shared" si="459"/>
        <v>0</v>
      </c>
      <c r="H9804" s="179">
        <f t="shared" si="460"/>
        <v>0</v>
      </c>
      <c r="I9804" s="179">
        <f t="shared" si="461"/>
        <v>0</v>
      </c>
    </row>
    <row r="9805" spans="1:9" ht="15.75" thickBot="1">
      <c r="A9805" s="398"/>
      <c r="B9805" s="333">
        <v>16</v>
      </c>
      <c r="C9805" s="334">
        <v>320.29000000000002</v>
      </c>
      <c r="D9805" s="335" t="s">
        <v>391</v>
      </c>
      <c r="E9805" s="335" t="s">
        <v>386</v>
      </c>
      <c r="F9805" s="335" t="s">
        <v>837</v>
      </c>
      <c r="G9805" s="179">
        <f t="shared" si="459"/>
        <v>0</v>
      </c>
      <c r="H9805" s="179">
        <f t="shared" si="460"/>
        <v>0</v>
      </c>
      <c r="I9805" s="179">
        <f t="shared" si="461"/>
        <v>0</v>
      </c>
    </row>
    <row r="9806" spans="1:9" ht="15.75" thickBot="1">
      <c r="A9806" s="398"/>
      <c r="B9806" s="333">
        <v>8</v>
      </c>
      <c r="C9806" s="334">
        <v>288.74</v>
      </c>
      <c r="D9806" s="335" t="s">
        <v>391</v>
      </c>
      <c r="E9806" s="335" t="s">
        <v>386</v>
      </c>
      <c r="F9806" s="335" t="s">
        <v>818</v>
      </c>
      <c r="G9806" s="179">
        <f t="shared" si="459"/>
        <v>0</v>
      </c>
      <c r="H9806" s="179">
        <f t="shared" si="460"/>
        <v>0</v>
      </c>
      <c r="I9806" s="179">
        <f t="shared" si="461"/>
        <v>0</v>
      </c>
    </row>
    <row r="9807" spans="1:9" ht="15.75" thickBot="1">
      <c r="A9807" s="398"/>
      <c r="B9807" s="333">
        <v>16</v>
      </c>
      <c r="C9807" s="334">
        <v>320.29000000000002</v>
      </c>
      <c r="D9807" s="335" t="s">
        <v>391</v>
      </c>
      <c r="E9807" s="335" t="s">
        <v>386</v>
      </c>
      <c r="F9807" s="335" t="s">
        <v>835</v>
      </c>
      <c r="G9807" s="179">
        <f t="shared" si="459"/>
        <v>0</v>
      </c>
      <c r="H9807" s="179">
        <f t="shared" si="460"/>
        <v>0</v>
      </c>
      <c r="I9807" s="179">
        <f t="shared" si="461"/>
        <v>0</v>
      </c>
    </row>
    <row r="9808" spans="1:9" ht="15.75" thickBot="1">
      <c r="A9808" s="398"/>
      <c r="B9808" s="333">
        <v>8</v>
      </c>
      <c r="C9808" s="334">
        <v>298.26</v>
      </c>
      <c r="D9808" s="335" t="s">
        <v>391</v>
      </c>
      <c r="E9808" s="335" t="s">
        <v>386</v>
      </c>
      <c r="F9808" s="335" t="s">
        <v>819</v>
      </c>
      <c r="G9808" s="179">
        <f t="shared" si="459"/>
        <v>0</v>
      </c>
      <c r="H9808" s="179">
        <f t="shared" si="460"/>
        <v>0</v>
      </c>
      <c r="I9808" s="179">
        <f t="shared" si="461"/>
        <v>0</v>
      </c>
    </row>
    <row r="9809" spans="1:9" ht="15.75" thickBot="1">
      <c r="A9809" s="398"/>
      <c r="B9809" s="333">
        <v>16</v>
      </c>
      <c r="C9809" s="334">
        <v>332.1</v>
      </c>
      <c r="D9809" s="335" t="s">
        <v>391</v>
      </c>
      <c r="E9809" s="335" t="s">
        <v>386</v>
      </c>
      <c r="F9809" s="335" t="s">
        <v>845</v>
      </c>
      <c r="G9809" s="179">
        <f t="shared" si="459"/>
        <v>0</v>
      </c>
      <c r="H9809" s="179">
        <f t="shared" si="460"/>
        <v>0</v>
      </c>
      <c r="I9809" s="179">
        <f t="shared" si="461"/>
        <v>0</v>
      </c>
    </row>
    <row r="9810" spans="1:9" ht="15.75" thickBot="1">
      <c r="A9810" s="398"/>
      <c r="B9810" s="333">
        <v>8</v>
      </c>
      <c r="C9810" s="334">
        <v>298.26</v>
      </c>
      <c r="D9810" s="335" t="s">
        <v>391</v>
      </c>
      <c r="E9810" s="335" t="s">
        <v>386</v>
      </c>
      <c r="F9810" s="335" t="s">
        <v>820</v>
      </c>
      <c r="G9810" s="179">
        <f t="shared" si="459"/>
        <v>0</v>
      </c>
      <c r="H9810" s="179">
        <f t="shared" si="460"/>
        <v>0</v>
      </c>
      <c r="I9810" s="179">
        <f t="shared" si="461"/>
        <v>0</v>
      </c>
    </row>
    <row r="9811" spans="1:9" ht="15.75" thickBot="1">
      <c r="A9811" s="398"/>
      <c r="B9811" s="333">
        <v>24</v>
      </c>
      <c r="C9811" s="334">
        <v>426.18</v>
      </c>
      <c r="D9811" s="335" t="s">
        <v>391</v>
      </c>
      <c r="E9811" s="335" t="s">
        <v>386</v>
      </c>
      <c r="F9811" s="335" t="s">
        <v>881</v>
      </c>
      <c r="G9811" s="179">
        <f t="shared" si="459"/>
        <v>0</v>
      </c>
      <c r="H9811" s="179">
        <f t="shared" si="460"/>
        <v>0</v>
      </c>
      <c r="I9811" s="179">
        <f t="shared" si="461"/>
        <v>0</v>
      </c>
    </row>
    <row r="9812" spans="1:9" ht="15.75" thickBot="1">
      <c r="A9812" s="398"/>
      <c r="B9812" s="333">
        <v>24</v>
      </c>
      <c r="C9812" s="334">
        <v>426.18</v>
      </c>
      <c r="D9812" s="335" t="s">
        <v>391</v>
      </c>
      <c r="E9812" s="335" t="s">
        <v>386</v>
      </c>
      <c r="F9812" s="335" t="s">
        <v>863</v>
      </c>
      <c r="G9812" s="179">
        <f t="shared" si="459"/>
        <v>0</v>
      </c>
      <c r="H9812" s="179">
        <f t="shared" si="460"/>
        <v>0</v>
      </c>
      <c r="I9812" s="179">
        <f t="shared" si="461"/>
        <v>0</v>
      </c>
    </row>
    <row r="9813" spans="1:9" ht="15.75" thickBot="1">
      <c r="A9813" s="398"/>
      <c r="B9813" s="333">
        <v>8</v>
      </c>
      <c r="C9813" s="334">
        <v>298.26</v>
      </c>
      <c r="D9813" s="335" t="s">
        <v>391</v>
      </c>
      <c r="E9813" s="335" t="s">
        <v>386</v>
      </c>
      <c r="F9813" s="335" t="s">
        <v>821</v>
      </c>
      <c r="G9813" s="179">
        <f t="shared" si="459"/>
        <v>0</v>
      </c>
      <c r="H9813" s="179">
        <f t="shared" si="460"/>
        <v>0</v>
      </c>
      <c r="I9813" s="179">
        <f t="shared" si="461"/>
        <v>0</v>
      </c>
    </row>
    <row r="9814" spans="1:9" ht="15.75" thickBot="1">
      <c r="A9814" s="398"/>
      <c r="B9814" s="333">
        <v>16</v>
      </c>
      <c r="C9814" s="334">
        <v>596.53</v>
      </c>
      <c r="D9814" s="335" t="s">
        <v>391</v>
      </c>
      <c r="E9814" s="335" t="s">
        <v>386</v>
      </c>
      <c r="F9814" s="335" t="s">
        <v>919</v>
      </c>
      <c r="G9814" s="179">
        <f t="shared" si="459"/>
        <v>0</v>
      </c>
      <c r="H9814" s="179">
        <f t="shared" si="460"/>
        <v>0</v>
      </c>
      <c r="I9814" s="179">
        <f t="shared" si="461"/>
        <v>0</v>
      </c>
    </row>
    <row r="9815" spans="1:9" ht="15.75" thickBot="1">
      <c r="A9815" s="398"/>
      <c r="B9815" s="333">
        <v>48</v>
      </c>
      <c r="C9815" s="334">
        <v>852.37</v>
      </c>
      <c r="D9815" s="335" t="s">
        <v>391</v>
      </c>
      <c r="E9815" s="335" t="s">
        <v>386</v>
      </c>
      <c r="F9815" s="335" t="s">
        <v>838</v>
      </c>
      <c r="G9815" s="179">
        <f t="shared" si="459"/>
        <v>0</v>
      </c>
      <c r="H9815" s="179">
        <f t="shared" si="460"/>
        <v>0</v>
      </c>
      <c r="I9815" s="179">
        <f t="shared" si="461"/>
        <v>0</v>
      </c>
    </row>
    <row r="9816" spans="1:9" ht="15.75" thickBot="1">
      <c r="A9816" s="398"/>
      <c r="B9816" s="333">
        <v>64</v>
      </c>
      <c r="C9816" s="334">
        <v>1448.9</v>
      </c>
      <c r="D9816" s="335" t="s">
        <v>391</v>
      </c>
      <c r="E9816" s="335" t="s">
        <v>386</v>
      </c>
      <c r="F9816" s="335" t="s">
        <v>858</v>
      </c>
      <c r="G9816" s="179">
        <f t="shared" si="459"/>
        <v>0</v>
      </c>
      <c r="H9816" s="179">
        <f t="shared" si="460"/>
        <v>0</v>
      </c>
      <c r="I9816" s="179">
        <f t="shared" si="461"/>
        <v>0</v>
      </c>
    </row>
    <row r="9817" spans="1:9" ht="15.75" thickBot="1">
      <c r="A9817" s="398"/>
      <c r="B9817" s="333">
        <v>11.25</v>
      </c>
      <c r="C9817" s="334">
        <v>339.63</v>
      </c>
      <c r="D9817" s="335" t="s">
        <v>387</v>
      </c>
      <c r="E9817" s="335" t="s">
        <v>386</v>
      </c>
      <c r="F9817" s="335" t="s">
        <v>807</v>
      </c>
      <c r="G9817" s="179">
        <f t="shared" si="459"/>
        <v>0</v>
      </c>
      <c r="H9817" s="179">
        <f t="shared" si="460"/>
        <v>0</v>
      </c>
      <c r="I9817" s="179">
        <f t="shared" si="461"/>
        <v>0</v>
      </c>
    </row>
    <row r="9818" spans="1:9" ht="15.75" thickBot="1">
      <c r="A9818" s="398"/>
      <c r="B9818" s="333">
        <v>19</v>
      </c>
      <c r="C9818" s="334">
        <v>568.07000000000005</v>
      </c>
      <c r="D9818" s="335" t="s">
        <v>387</v>
      </c>
      <c r="E9818" s="335" t="s">
        <v>386</v>
      </c>
      <c r="F9818" s="335" t="s">
        <v>837</v>
      </c>
      <c r="G9818" s="179">
        <f t="shared" si="459"/>
        <v>0</v>
      </c>
      <c r="H9818" s="179">
        <f t="shared" si="460"/>
        <v>0</v>
      </c>
      <c r="I9818" s="179">
        <f t="shared" si="461"/>
        <v>0</v>
      </c>
    </row>
    <row r="9819" spans="1:9" ht="15.75" thickBot="1">
      <c r="A9819" s="398"/>
      <c r="B9819" s="333">
        <v>13.75</v>
      </c>
      <c r="C9819" s="334">
        <v>408.59</v>
      </c>
      <c r="D9819" s="335" t="s">
        <v>387</v>
      </c>
      <c r="E9819" s="335" t="s">
        <v>386</v>
      </c>
      <c r="F9819" s="335" t="s">
        <v>811</v>
      </c>
      <c r="G9819" s="179">
        <f t="shared" si="459"/>
        <v>0</v>
      </c>
      <c r="H9819" s="179">
        <f t="shared" si="460"/>
        <v>0</v>
      </c>
      <c r="I9819" s="179">
        <f t="shared" si="461"/>
        <v>0</v>
      </c>
    </row>
    <row r="9820" spans="1:9" ht="15.75" thickBot="1">
      <c r="A9820" s="398"/>
      <c r="B9820" s="333">
        <v>2.5</v>
      </c>
      <c r="C9820" s="334">
        <v>68.959999999999994</v>
      </c>
      <c r="D9820" s="335" t="s">
        <v>387</v>
      </c>
      <c r="E9820" s="335" t="s">
        <v>386</v>
      </c>
      <c r="F9820" s="335" t="s">
        <v>1149</v>
      </c>
      <c r="G9820" s="179">
        <f t="shared" si="459"/>
        <v>0</v>
      </c>
      <c r="H9820" s="179">
        <f t="shared" si="460"/>
        <v>0</v>
      </c>
      <c r="I9820" s="179">
        <f t="shared" si="461"/>
        <v>0</v>
      </c>
    </row>
    <row r="9821" spans="1:9" ht="15.75" thickBot="1">
      <c r="A9821" s="398"/>
      <c r="B9821" s="333">
        <v>24.5</v>
      </c>
      <c r="C9821" s="334">
        <v>724.14</v>
      </c>
      <c r="D9821" s="335" t="s">
        <v>387</v>
      </c>
      <c r="E9821" s="335" t="s">
        <v>386</v>
      </c>
      <c r="F9821" s="335" t="s">
        <v>813</v>
      </c>
      <c r="G9821" s="179">
        <f t="shared" si="459"/>
        <v>0</v>
      </c>
      <c r="H9821" s="179">
        <f t="shared" si="460"/>
        <v>0</v>
      </c>
      <c r="I9821" s="179">
        <f t="shared" si="461"/>
        <v>0</v>
      </c>
    </row>
    <row r="9822" spans="1:9" ht="15.75" thickBot="1">
      <c r="A9822" s="398"/>
      <c r="B9822" s="333">
        <v>36.5</v>
      </c>
      <c r="C9822" s="334">
        <v>922.73</v>
      </c>
      <c r="D9822" s="335" t="s">
        <v>387</v>
      </c>
      <c r="E9822" s="335" t="s">
        <v>386</v>
      </c>
      <c r="F9822" s="335" t="s">
        <v>808</v>
      </c>
      <c r="G9822" s="179">
        <f t="shared" si="459"/>
        <v>0</v>
      </c>
      <c r="H9822" s="179">
        <f t="shared" si="460"/>
        <v>0</v>
      </c>
      <c r="I9822" s="179">
        <f t="shared" si="461"/>
        <v>0</v>
      </c>
    </row>
    <row r="9823" spans="1:9" ht="15.75" thickBot="1">
      <c r="A9823" s="398"/>
      <c r="B9823" s="333">
        <v>31.25</v>
      </c>
      <c r="C9823" s="334">
        <v>758.78</v>
      </c>
      <c r="D9823" s="335" t="s">
        <v>387</v>
      </c>
      <c r="E9823" s="335" t="s">
        <v>386</v>
      </c>
      <c r="F9823" s="335" t="s">
        <v>809</v>
      </c>
      <c r="G9823" s="179">
        <f t="shared" si="459"/>
        <v>0</v>
      </c>
      <c r="H9823" s="179">
        <f t="shared" si="460"/>
        <v>0</v>
      </c>
      <c r="I9823" s="179">
        <f t="shared" si="461"/>
        <v>0</v>
      </c>
    </row>
    <row r="9824" spans="1:9" ht="15.75" thickBot="1">
      <c r="A9824" s="398"/>
      <c r="B9824" s="333">
        <v>39</v>
      </c>
      <c r="C9824" s="334">
        <v>981.49</v>
      </c>
      <c r="D9824" s="335" t="s">
        <v>387</v>
      </c>
      <c r="E9824" s="335" t="s">
        <v>386</v>
      </c>
      <c r="F9824" s="335" t="s">
        <v>810</v>
      </c>
      <c r="G9824" s="179">
        <f t="shared" si="459"/>
        <v>0</v>
      </c>
      <c r="H9824" s="179">
        <f t="shared" si="460"/>
        <v>0</v>
      </c>
      <c r="I9824" s="179">
        <f t="shared" si="461"/>
        <v>0</v>
      </c>
    </row>
    <row r="9825" spans="1:9" ht="15.75" thickBot="1">
      <c r="A9825" s="398"/>
      <c r="B9825" s="333">
        <v>32.25</v>
      </c>
      <c r="C9825" s="334">
        <v>990.98</v>
      </c>
      <c r="D9825" s="335" t="s">
        <v>387</v>
      </c>
      <c r="E9825" s="335" t="s">
        <v>386</v>
      </c>
      <c r="F9825" s="335" t="s">
        <v>835</v>
      </c>
      <c r="G9825" s="179">
        <f t="shared" si="459"/>
        <v>0</v>
      </c>
      <c r="H9825" s="179">
        <f t="shared" si="460"/>
        <v>0</v>
      </c>
      <c r="I9825" s="179">
        <f t="shared" si="461"/>
        <v>0</v>
      </c>
    </row>
    <row r="9826" spans="1:9" ht="15.75" thickBot="1">
      <c r="A9826" s="398"/>
      <c r="B9826" s="333">
        <v>23.5</v>
      </c>
      <c r="C9826" s="334">
        <v>735.13</v>
      </c>
      <c r="D9826" s="335" t="s">
        <v>387</v>
      </c>
      <c r="E9826" s="335" t="s">
        <v>386</v>
      </c>
      <c r="F9826" s="335" t="s">
        <v>802</v>
      </c>
      <c r="G9826" s="179">
        <f t="shared" si="459"/>
        <v>0</v>
      </c>
      <c r="H9826" s="179">
        <f t="shared" si="460"/>
        <v>0</v>
      </c>
      <c r="I9826" s="179">
        <f t="shared" si="461"/>
        <v>0</v>
      </c>
    </row>
    <row r="9827" spans="1:9" ht="15.75" thickBot="1">
      <c r="A9827" s="398"/>
      <c r="B9827" s="333">
        <v>17</v>
      </c>
      <c r="C9827" s="334">
        <v>517.74</v>
      </c>
      <c r="D9827" s="335" t="s">
        <v>387</v>
      </c>
      <c r="E9827" s="335" t="s">
        <v>386</v>
      </c>
      <c r="F9827" s="335" t="s">
        <v>803</v>
      </c>
      <c r="G9827" s="179">
        <f t="shared" si="459"/>
        <v>0</v>
      </c>
      <c r="H9827" s="179">
        <f t="shared" si="460"/>
        <v>0</v>
      </c>
      <c r="I9827" s="179">
        <f t="shared" si="461"/>
        <v>0</v>
      </c>
    </row>
    <row r="9828" spans="1:9" ht="15.75" thickBot="1">
      <c r="A9828" s="398"/>
      <c r="B9828" s="333">
        <v>17.75</v>
      </c>
      <c r="C9828" s="334">
        <v>530.12</v>
      </c>
      <c r="D9828" s="335" t="s">
        <v>387</v>
      </c>
      <c r="E9828" s="335" t="s">
        <v>386</v>
      </c>
      <c r="F9828" s="335" t="s">
        <v>804</v>
      </c>
      <c r="G9828" s="179">
        <f t="shared" si="459"/>
        <v>0</v>
      </c>
      <c r="H9828" s="179">
        <f t="shared" si="460"/>
        <v>0</v>
      </c>
      <c r="I9828" s="179">
        <f t="shared" si="461"/>
        <v>0</v>
      </c>
    </row>
    <row r="9829" spans="1:9" ht="15.75" thickBot="1">
      <c r="A9829" s="398"/>
      <c r="B9829" s="333">
        <v>14</v>
      </c>
      <c r="C9829" s="334">
        <v>443.97</v>
      </c>
      <c r="D9829" s="335" t="s">
        <v>387</v>
      </c>
      <c r="E9829" s="335" t="s">
        <v>386</v>
      </c>
      <c r="F9829" s="335" t="s">
        <v>845</v>
      </c>
      <c r="G9829" s="179">
        <f t="shared" si="459"/>
        <v>0</v>
      </c>
      <c r="H9829" s="179">
        <f t="shared" si="460"/>
        <v>0</v>
      </c>
      <c r="I9829" s="179">
        <f t="shared" si="461"/>
        <v>0</v>
      </c>
    </row>
    <row r="9830" spans="1:9" ht="15.75" thickBot="1">
      <c r="A9830" s="398"/>
      <c r="B9830" s="333">
        <v>15</v>
      </c>
      <c r="C9830" s="334">
        <v>471.64</v>
      </c>
      <c r="D9830" s="335" t="s">
        <v>387</v>
      </c>
      <c r="E9830" s="335" t="s">
        <v>386</v>
      </c>
      <c r="F9830" s="335" t="s">
        <v>843</v>
      </c>
      <c r="G9830" s="179">
        <f t="shared" si="459"/>
        <v>0</v>
      </c>
      <c r="H9830" s="179">
        <f t="shared" si="460"/>
        <v>0</v>
      </c>
      <c r="I9830" s="179">
        <f t="shared" si="461"/>
        <v>0</v>
      </c>
    </row>
    <row r="9831" spans="1:9" ht="15.75" thickBot="1">
      <c r="A9831" s="398"/>
      <c r="B9831" s="333">
        <v>19.75</v>
      </c>
      <c r="C9831" s="334">
        <v>536.47</v>
      </c>
      <c r="D9831" s="335" t="s">
        <v>387</v>
      </c>
      <c r="E9831" s="335" t="s">
        <v>386</v>
      </c>
      <c r="F9831" s="335" t="s">
        <v>894</v>
      </c>
      <c r="G9831" s="179">
        <f t="shared" si="459"/>
        <v>0</v>
      </c>
      <c r="H9831" s="179">
        <f t="shared" si="460"/>
        <v>0</v>
      </c>
      <c r="I9831" s="179">
        <f t="shared" si="461"/>
        <v>0</v>
      </c>
    </row>
    <row r="9832" spans="1:9" ht="15.75" thickBot="1">
      <c r="A9832" s="398"/>
      <c r="B9832" s="333">
        <v>55.75</v>
      </c>
      <c r="C9832" s="334">
        <v>1190.5899999999999</v>
      </c>
      <c r="D9832" s="335" t="s">
        <v>387</v>
      </c>
      <c r="E9832" s="335" t="s">
        <v>386</v>
      </c>
      <c r="F9832" s="335" t="s">
        <v>881</v>
      </c>
      <c r="G9832" s="179">
        <f t="shared" si="459"/>
        <v>0</v>
      </c>
      <c r="H9832" s="179">
        <f t="shared" si="460"/>
        <v>0</v>
      </c>
      <c r="I9832" s="179">
        <f t="shared" si="461"/>
        <v>0</v>
      </c>
    </row>
    <row r="9833" spans="1:9" ht="15.75" thickBot="1">
      <c r="A9833" s="398"/>
      <c r="B9833" s="333">
        <v>42.5</v>
      </c>
      <c r="C9833" s="334">
        <v>1009.87</v>
      </c>
      <c r="D9833" s="335" t="s">
        <v>387</v>
      </c>
      <c r="E9833" s="335" t="s">
        <v>386</v>
      </c>
      <c r="F9833" s="335" t="s">
        <v>805</v>
      </c>
      <c r="G9833" s="179">
        <f t="shared" si="459"/>
        <v>0</v>
      </c>
      <c r="H9833" s="179">
        <f t="shared" si="460"/>
        <v>0</v>
      </c>
      <c r="I9833" s="179">
        <f t="shared" si="461"/>
        <v>0</v>
      </c>
    </row>
    <row r="9834" spans="1:9" ht="15.75" thickBot="1">
      <c r="A9834" s="398"/>
      <c r="B9834" s="333">
        <v>26.25</v>
      </c>
      <c r="C9834" s="334">
        <v>693.55</v>
      </c>
      <c r="D9834" s="335" t="s">
        <v>387</v>
      </c>
      <c r="E9834" s="335" t="s">
        <v>386</v>
      </c>
      <c r="F9834" s="335" t="s">
        <v>862</v>
      </c>
      <c r="G9834" s="179">
        <f t="shared" si="459"/>
        <v>0</v>
      </c>
      <c r="H9834" s="179">
        <f t="shared" si="460"/>
        <v>0</v>
      </c>
      <c r="I9834" s="179">
        <f t="shared" si="461"/>
        <v>0</v>
      </c>
    </row>
    <row r="9835" spans="1:9" ht="15.75" thickBot="1">
      <c r="A9835" s="398"/>
      <c r="B9835" s="333">
        <v>56.25</v>
      </c>
      <c r="C9835" s="334">
        <v>1340.2</v>
      </c>
      <c r="D9835" s="335" t="s">
        <v>387</v>
      </c>
      <c r="E9835" s="335" t="s">
        <v>386</v>
      </c>
      <c r="F9835" s="335" t="s">
        <v>816</v>
      </c>
      <c r="G9835" s="179">
        <f t="shared" si="459"/>
        <v>0</v>
      </c>
      <c r="H9835" s="179">
        <f t="shared" si="460"/>
        <v>0</v>
      </c>
      <c r="I9835" s="179">
        <f t="shared" si="461"/>
        <v>0</v>
      </c>
    </row>
    <row r="9836" spans="1:9" ht="15.75" thickBot="1">
      <c r="A9836" s="398"/>
      <c r="B9836" s="333">
        <v>56</v>
      </c>
      <c r="C9836" s="334">
        <v>1448.49</v>
      </c>
      <c r="D9836" s="335" t="s">
        <v>387</v>
      </c>
      <c r="E9836" s="335" t="s">
        <v>386</v>
      </c>
      <c r="F9836" s="335" t="s">
        <v>863</v>
      </c>
      <c r="G9836" s="179">
        <f t="shared" si="459"/>
        <v>0</v>
      </c>
      <c r="H9836" s="179">
        <f t="shared" si="460"/>
        <v>0</v>
      </c>
      <c r="I9836" s="179">
        <f t="shared" si="461"/>
        <v>0</v>
      </c>
    </row>
    <row r="9837" spans="1:9" ht="15.75" thickBot="1">
      <c r="A9837" s="398"/>
      <c r="B9837" s="333">
        <v>42.75</v>
      </c>
      <c r="C9837" s="334">
        <v>1028.08</v>
      </c>
      <c r="D9837" s="335" t="s">
        <v>387</v>
      </c>
      <c r="E9837" s="335" t="s">
        <v>386</v>
      </c>
      <c r="F9837" s="335" t="s">
        <v>864</v>
      </c>
      <c r="G9837" s="179">
        <f t="shared" si="459"/>
        <v>0</v>
      </c>
      <c r="H9837" s="179">
        <f t="shared" si="460"/>
        <v>0</v>
      </c>
      <c r="I9837" s="179">
        <f t="shared" si="461"/>
        <v>0</v>
      </c>
    </row>
    <row r="9838" spans="1:9" ht="15.75" thickBot="1">
      <c r="A9838" s="398"/>
      <c r="B9838" s="333">
        <v>66.5</v>
      </c>
      <c r="C9838" s="334">
        <v>1400.28</v>
      </c>
      <c r="D9838" s="335" t="s">
        <v>387</v>
      </c>
      <c r="E9838" s="335" t="s">
        <v>386</v>
      </c>
      <c r="F9838" s="335" t="s">
        <v>841</v>
      </c>
      <c r="G9838" s="179">
        <f t="shared" si="459"/>
        <v>0</v>
      </c>
      <c r="H9838" s="179">
        <f t="shared" si="460"/>
        <v>0</v>
      </c>
      <c r="I9838" s="179">
        <f t="shared" si="461"/>
        <v>0</v>
      </c>
    </row>
    <row r="9839" spans="1:9" ht="15.75" thickBot="1">
      <c r="A9839" s="398"/>
      <c r="B9839" s="333">
        <v>65.75</v>
      </c>
      <c r="C9839" s="334">
        <v>1425.77</v>
      </c>
      <c r="D9839" s="335" t="s">
        <v>387</v>
      </c>
      <c r="E9839" s="335" t="s">
        <v>386</v>
      </c>
      <c r="F9839" s="335" t="s">
        <v>856</v>
      </c>
      <c r="G9839" s="179">
        <f t="shared" si="459"/>
        <v>0</v>
      </c>
      <c r="H9839" s="179">
        <f t="shared" si="460"/>
        <v>0</v>
      </c>
      <c r="I9839" s="179">
        <f t="shared" si="461"/>
        <v>0</v>
      </c>
    </row>
    <row r="9840" spans="1:9" ht="15.75" thickBot="1">
      <c r="A9840" s="398"/>
      <c r="B9840" s="333">
        <v>26.75</v>
      </c>
      <c r="C9840" s="334">
        <v>696.3</v>
      </c>
      <c r="D9840" s="335" t="s">
        <v>387</v>
      </c>
      <c r="E9840" s="335" t="s">
        <v>386</v>
      </c>
      <c r="F9840" s="335" t="s">
        <v>867</v>
      </c>
      <c r="G9840" s="179">
        <f t="shared" si="459"/>
        <v>0</v>
      </c>
      <c r="H9840" s="179">
        <f t="shared" si="460"/>
        <v>0</v>
      </c>
      <c r="I9840" s="179">
        <f t="shared" si="461"/>
        <v>0</v>
      </c>
    </row>
    <row r="9841" spans="1:9" ht="15.75" thickBot="1">
      <c r="A9841" s="398"/>
      <c r="B9841" s="333">
        <v>27.75</v>
      </c>
      <c r="C9841" s="334">
        <v>626.52</v>
      </c>
      <c r="D9841" s="335" t="s">
        <v>387</v>
      </c>
      <c r="E9841" s="335" t="s">
        <v>386</v>
      </c>
      <c r="F9841" s="335" t="s">
        <v>868</v>
      </c>
      <c r="G9841" s="179">
        <f t="shared" si="459"/>
        <v>0</v>
      </c>
      <c r="H9841" s="179">
        <f t="shared" si="460"/>
        <v>0</v>
      </c>
      <c r="I9841" s="179">
        <f t="shared" si="461"/>
        <v>0</v>
      </c>
    </row>
    <row r="9842" spans="1:9" ht="15.75" thickBot="1">
      <c r="A9842" s="398"/>
      <c r="B9842" s="333">
        <v>31.75</v>
      </c>
      <c r="C9842" s="334">
        <v>881.33</v>
      </c>
      <c r="D9842" s="335" t="s">
        <v>387</v>
      </c>
      <c r="E9842" s="335" t="s">
        <v>386</v>
      </c>
      <c r="F9842" s="335" t="s">
        <v>838</v>
      </c>
      <c r="G9842" s="179">
        <f t="shared" si="459"/>
        <v>0</v>
      </c>
      <c r="H9842" s="179">
        <f t="shared" si="460"/>
        <v>0</v>
      </c>
      <c r="I9842" s="179">
        <f t="shared" si="461"/>
        <v>0</v>
      </c>
    </row>
    <row r="9843" spans="1:9" ht="15.75" thickBot="1">
      <c r="A9843" s="398"/>
      <c r="B9843" s="333">
        <v>30.25</v>
      </c>
      <c r="C9843" s="334">
        <v>731.71</v>
      </c>
      <c r="D9843" s="335" t="s">
        <v>387</v>
      </c>
      <c r="E9843" s="335" t="s">
        <v>386</v>
      </c>
      <c r="F9843" s="335" t="s">
        <v>872</v>
      </c>
      <c r="G9843" s="179">
        <f t="shared" si="459"/>
        <v>0</v>
      </c>
      <c r="H9843" s="179">
        <f t="shared" si="460"/>
        <v>0</v>
      </c>
      <c r="I9843" s="179">
        <f t="shared" si="461"/>
        <v>0</v>
      </c>
    </row>
    <row r="9844" spans="1:9" ht="15.75" thickBot="1">
      <c r="A9844" s="398"/>
      <c r="B9844" s="333">
        <v>32.5</v>
      </c>
      <c r="C9844" s="334">
        <v>719.44</v>
      </c>
      <c r="D9844" s="335" t="s">
        <v>387</v>
      </c>
      <c r="E9844" s="335" t="s">
        <v>386</v>
      </c>
      <c r="F9844" s="335" t="s">
        <v>858</v>
      </c>
      <c r="G9844" s="179">
        <f t="shared" si="459"/>
        <v>0</v>
      </c>
      <c r="H9844" s="179">
        <f t="shared" si="460"/>
        <v>0</v>
      </c>
      <c r="I9844" s="179">
        <f t="shared" si="461"/>
        <v>0</v>
      </c>
    </row>
    <row r="9845" spans="1:9" ht="15.75" thickBot="1">
      <c r="A9845" s="398"/>
      <c r="B9845" s="333">
        <v>123.5</v>
      </c>
      <c r="C9845" s="334">
        <v>2464.89</v>
      </c>
      <c r="D9845" s="335" t="s">
        <v>384</v>
      </c>
      <c r="E9845" s="335" t="s">
        <v>386</v>
      </c>
      <c r="F9845" s="335" t="s">
        <v>807</v>
      </c>
      <c r="G9845" s="179">
        <f t="shared" si="459"/>
        <v>2464.89</v>
      </c>
      <c r="H9845" s="179">
        <f t="shared" si="460"/>
        <v>0</v>
      </c>
      <c r="I9845" s="179">
        <f t="shared" si="461"/>
        <v>2464.89</v>
      </c>
    </row>
    <row r="9846" spans="1:9" ht="15.75" thickBot="1">
      <c r="A9846" s="398"/>
      <c r="B9846" s="333">
        <v>144</v>
      </c>
      <c r="C9846" s="334">
        <v>2882.59</v>
      </c>
      <c r="D9846" s="335" t="s">
        <v>384</v>
      </c>
      <c r="E9846" s="335" t="s">
        <v>386</v>
      </c>
      <c r="F9846" s="335" t="s">
        <v>837</v>
      </c>
      <c r="G9846" s="179">
        <f t="shared" si="459"/>
        <v>2882.59</v>
      </c>
      <c r="H9846" s="179">
        <f t="shared" si="460"/>
        <v>0</v>
      </c>
      <c r="I9846" s="179">
        <f t="shared" si="461"/>
        <v>2882.59</v>
      </c>
    </row>
    <row r="9847" spans="1:9" ht="15.75" thickBot="1">
      <c r="A9847" s="398"/>
      <c r="B9847" s="333">
        <v>146.5</v>
      </c>
      <c r="C9847" s="334">
        <v>2910.64</v>
      </c>
      <c r="D9847" s="335" t="s">
        <v>384</v>
      </c>
      <c r="E9847" s="335" t="s">
        <v>386</v>
      </c>
      <c r="F9847" s="335" t="s">
        <v>811</v>
      </c>
      <c r="G9847" s="179">
        <f t="shared" si="459"/>
        <v>2910.64</v>
      </c>
      <c r="H9847" s="179">
        <f t="shared" si="460"/>
        <v>0</v>
      </c>
      <c r="I9847" s="179">
        <f t="shared" si="461"/>
        <v>2910.64</v>
      </c>
    </row>
    <row r="9848" spans="1:9" ht="15.75" thickBot="1">
      <c r="A9848" s="398"/>
      <c r="B9848" s="333">
        <v>8</v>
      </c>
      <c r="C9848" s="334">
        <v>173.18</v>
      </c>
      <c r="D9848" s="335" t="s">
        <v>384</v>
      </c>
      <c r="E9848" s="335" t="s">
        <v>386</v>
      </c>
      <c r="F9848" s="335" t="s">
        <v>1149</v>
      </c>
      <c r="G9848" s="179">
        <f t="shared" si="459"/>
        <v>173.18</v>
      </c>
      <c r="H9848" s="179">
        <f t="shared" si="460"/>
        <v>0</v>
      </c>
      <c r="I9848" s="179">
        <f t="shared" si="461"/>
        <v>173.18</v>
      </c>
    </row>
    <row r="9849" spans="1:9" ht="15.75" thickBot="1">
      <c r="A9849" s="398"/>
      <c r="B9849" s="333">
        <v>235.75</v>
      </c>
      <c r="C9849" s="334">
        <v>4081.06</v>
      </c>
      <c r="D9849" s="335" t="s">
        <v>384</v>
      </c>
      <c r="E9849" s="335" t="s">
        <v>386</v>
      </c>
      <c r="F9849" s="335" t="s">
        <v>813</v>
      </c>
      <c r="G9849" s="179">
        <f t="shared" si="459"/>
        <v>4081.06</v>
      </c>
      <c r="H9849" s="179">
        <f t="shared" si="460"/>
        <v>0</v>
      </c>
      <c r="I9849" s="179">
        <f t="shared" si="461"/>
        <v>4081.06</v>
      </c>
    </row>
    <row r="9850" spans="1:9" ht="15.75" thickBot="1">
      <c r="A9850" s="398"/>
      <c r="B9850" s="333">
        <v>240</v>
      </c>
      <c r="C9850" s="334">
        <v>4130.33</v>
      </c>
      <c r="D9850" s="335" t="s">
        <v>384</v>
      </c>
      <c r="E9850" s="335" t="s">
        <v>386</v>
      </c>
      <c r="F9850" s="335" t="s">
        <v>808</v>
      </c>
      <c r="G9850" s="179">
        <f t="shared" si="459"/>
        <v>4130.33</v>
      </c>
      <c r="H9850" s="179">
        <f t="shared" si="460"/>
        <v>0</v>
      </c>
      <c r="I9850" s="179">
        <f t="shared" si="461"/>
        <v>4130.33</v>
      </c>
    </row>
    <row r="9851" spans="1:9" ht="15.75" thickBot="1">
      <c r="A9851" s="398"/>
      <c r="B9851" s="333">
        <v>234.5</v>
      </c>
      <c r="C9851" s="334">
        <v>4011.27</v>
      </c>
      <c r="D9851" s="335" t="s">
        <v>384</v>
      </c>
      <c r="E9851" s="335" t="s">
        <v>386</v>
      </c>
      <c r="F9851" s="335" t="s">
        <v>809</v>
      </c>
      <c r="G9851" s="179">
        <f t="shared" si="459"/>
        <v>4011.27</v>
      </c>
      <c r="H9851" s="179">
        <f t="shared" si="460"/>
        <v>0</v>
      </c>
      <c r="I9851" s="179">
        <f t="shared" si="461"/>
        <v>4011.27</v>
      </c>
    </row>
    <row r="9852" spans="1:9" ht="15.75" thickBot="1">
      <c r="A9852" s="398"/>
      <c r="B9852" s="333">
        <v>240</v>
      </c>
      <c r="C9852" s="334">
        <v>4130.33</v>
      </c>
      <c r="D9852" s="335" t="s">
        <v>384</v>
      </c>
      <c r="E9852" s="335" t="s">
        <v>386</v>
      </c>
      <c r="F9852" s="335" t="s">
        <v>810</v>
      </c>
      <c r="G9852" s="179">
        <f t="shared" si="459"/>
        <v>4130.33</v>
      </c>
      <c r="H9852" s="179">
        <f t="shared" si="460"/>
        <v>0</v>
      </c>
      <c r="I9852" s="179">
        <f t="shared" si="461"/>
        <v>4130.33</v>
      </c>
    </row>
    <row r="9853" spans="1:9" ht="15.75" thickBot="1">
      <c r="A9853" s="398"/>
      <c r="B9853" s="333">
        <v>176.75</v>
      </c>
      <c r="C9853" s="334">
        <v>3262.26</v>
      </c>
      <c r="D9853" s="335" t="s">
        <v>384</v>
      </c>
      <c r="E9853" s="335" t="s">
        <v>386</v>
      </c>
      <c r="F9853" s="335" t="s">
        <v>835</v>
      </c>
      <c r="G9853" s="179">
        <f t="shared" si="459"/>
        <v>3262.26</v>
      </c>
      <c r="H9853" s="179">
        <f t="shared" si="460"/>
        <v>0</v>
      </c>
      <c r="I9853" s="179">
        <f t="shared" si="461"/>
        <v>3262.26</v>
      </c>
    </row>
    <row r="9854" spans="1:9" ht="15.75" thickBot="1">
      <c r="A9854" s="398"/>
      <c r="B9854" s="333">
        <v>160</v>
      </c>
      <c r="C9854" s="334">
        <v>3321.04</v>
      </c>
      <c r="D9854" s="335" t="s">
        <v>384</v>
      </c>
      <c r="E9854" s="335" t="s">
        <v>386</v>
      </c>
      <c r="F9854" s="335" t="s">
        <v>802</v>
      </c>
      <c r="G9854" s="179">
        <f t="shared" si="459"/>
        <v>3321.04</v>
      </c>
      <c r="H9854" s="179">
        <f t="shared" si="460"/>
        <v>0</v>
      </c>
      <c r="I9854" s="179">
        <f t="shared" si="461"/>
        <v>3321.04</v>
      </c>
    </row>
    <row r="9855" spans="1:9" ht="15.75" thickBot="1">
      <c r="A9855" s="398"/>
      <c r="B9855" s="333">
        <v>154.5</v>
      </c>
      <c r="C9855" s="334">
        <v>3198.4</v>
      </c>
      <c r="D9855" s="335" t="s">
        <v>384</v>
      </c>
      <c r="E9855" s="335" t="s">
        <v>386</v>
      </c>
      <c r="F9855" s="335" t="s">
        <v>803</v>
      </c>
      <c r="G9855" s="179">
        <f t="shared" si="459"/>
        <v>3198.4</v>
      </c>
      <c r="H9855" s="179">
        <f t="shared" si="460"/>
        <v>0</v>
      </c>
      <c r="I9855" s="179">
        <f t="shared" si="461"/>
        <v>3198.4</v>
      </c>
    </row>
    <row r="9856" spans="1:9" ht="15.75" thickBot="1">
      <c r="A9856" s="398"/>
      <c r="B9856" s="333">
        <v>153.5</v>
      </c>
      <c r="C9856" s="334">
        <v>3176.11</v>
      </c>
      <c r="D9856" s="335" t="s">
        <v>384</v>
      </c>
      <c r="E9856" s="335" t="s">
        <v>386</v>
      </c>
      <c r="F9856" s="335" t="s">
        <v>804</v>
      </c>
      <c r="G9856" s="179">
        <f t="shared" si="459"/>
        <v>3176.11</v>
      </c>
      <c r="H9856" s="179">
        <f t="shared" si="460"/>
        <v>0</v>
      </c>
      <c r="I9856" s="179">
        <f t="shared" si="461"/>
        <v>3176.11</v>
      </c>
    </row>
    <row r="9857" spans="1:9" ht="15.75" thickBot="1">
      <c r="A9857" s="398"/>
      <c r="B9857" s="333">
        <v>138</v>
      </c>
      <c r="C9857" s="334">
        <v>2873.64</v>
      </c>
      <c r="D9857" s="335" t="s">
        <v>384</v>
      </c>
      <c r="E9857" s="335" t="s">
        <v>386</v>
      </c>
      <c r="F9857" s="335" t="s">
        <v>845</v>
      </c>
      <c r="G9857" s="179">
        <f t="shared" si="459"/>
        <v>2873.64</v>
      </c>
      <c r="H9857" s="179">
        <f t="shared" si="460"/>
        <v>0</v>
      </c>
      <c r="I9857" s="179">
        <f t="shared" si="461"/>
        <v>2873.64</v>
      </c>
    </row>
    <row r="9858" spans="1:9" ht="15.75" thickBot="1">
      <c r="A9858" s="398"/>
      <c r="B9858" s="333">
        <v>157.25</v>
      </c>
      <c r="C9858" s="334">
        <v>3268.2</v>
      </c>
      <c r="D9858" s="335" t="s">
        <v>384</v>
      </c>
      <c r="E9858" s="335" t="s">
        <v>386</v>
      </c>
      <c r="F9858" s="335" t="s">
        <v>843</v>
      </c>
      <c r="G9858" s="179">
        <f t="shared" si="459"/>
        <v>3268.2</v>
      </c>
      <c r="H9858" s="179">
        <f t="shared" si="460"/>
        <v>0</v>
      </c>
      <c r="I9858" s="179">
        <f t="shared" si="461"/>
        <v>3268.2</v>
      </c>
    </row>
    <row r="9859" spans="1:9" ht="15.75" thickBot="1">
      <c r="A9859" s="398"/>
      <c r="B9859" s="333">
        <v>182.25</v>
      </c>
      <c r="C9859" s="334">
        <v>3395.67</v>
      </c>
      <c r="D9859" s="335" t="s">
        <v>384</v>
      </c>
      <c r="E9859" s="335" t="s">
        <v>386</v>
      </c>
      <c r="F9859" s="335" t="s">
        <v>894</v>
      </c>
      <c r="G9859" s="179">
        <f t="shared" si="459"/>
        <v>3395.67</v>
      </c>
      <c r="H9859" s="179">
        <f t="shared" si="460"/>
        <v>0</v>
      </c>
      <c r="I9859" s="179">
        <f t="shared" si="461"/>
        <v>3395.67</v>
      </c>
    </row>
    <row r="9860" spans="1:9" ht="15.75" thickBot="1">
      <c r="A9860" s="398"/>
      <c r="B9860" s="333">
        <v>216</v>
      </c>
      <c r="C9860" s="334">
        <v>3835.65</v>
      </c>
      <c r="D9860" s="335" t="s">
        <v>384</v>
      </c>
      <c r="E9860" s="335" t="s">
        <v>386</v>
      </c>
      <c r="F9860" s="335" t="s">
        <v>881</v>
      </c>
      <c r="G9860" s="179">
        <f t="shared" si="459"/>
        <v>3835.65</v>
      </c>
      <c r="H9860" s="179">
        <f t="shared" si="460"/>
        <v>0</v>
      </c>
      <c r="I9860" s="179">
        <f t="shared" si="461"/>
        <v>3835.65</v>
      </c>
    </row>
    <row r="9861" spans="1:9" ht="15.75" thickBot="1">
      <c r="A9861" s="398"/>
      <c r="B9861" s="333">
        <v>240</v>
      </c>
      <c r="C9861" s="334">
        <v>4261.84</v>
      </c>
      <c r="D9861" s="335" t="s">
        <v>384</v>
      </c>
      <c r="E9861" s="335" t="s">
        <v>386</v>
      </c>
      <c r="F9861" s="335" t="s">
        <v>805</v>
      </c>
      <c r="G9861" s="179">
        <f t="shared" ref="G9861:G9924" si="462">IF(D9861="REG",C9861,0)</f>
        <v>4261.84</v>
      </c>
      <c r="H9861" s="179">
        <f t="shared" ref="H9861:H9924" si="463">IF(D9861="SAL",C9861,0)</f>
        <v>0</v>
      </c>
      <c r="I9861" s="179">
        <f t="shared" ref="I9861:I9924" si="464">+G9861+H9861</f>
        <v>4261.84</v>
      </c>
    </row>
    <row r="9862" spans="1:9" ht="15.75" thickBot="1">
      <c r="A9862" s="398"/>
      <c r="B9862" s="333">
        <v>182.25</v>
      </c>
      <c r="C9862" s="334">
        <v>3395.67</v>
      </c>
      <c r="D9862" s="335" t="s">
        <v>384</v>
      </c>
      <c r="E9862" s="335" t="s">
        <v>386</v>
      </c>
      <c r="F9862" s="335" t="s">
        <v>862</v>
      </c>
      <c r="G9862" s="179">
        <f t="shared" si="462"/>
        <v>3395.67</v>
      </c>
      <c r="H9862" s="179">
        <f t="shared" si="463"/>
        <v>0</v>
      </c>
      <c r="I9862" s="179">
        <f t="shared" si="464"/>
        <v>3395.67</v>
      </c>
    </row>
    <row r="9863" spans="1:9" ht="15.75" thickBot="1">
      <c r="A9863" s="398"/>
      <c r="B9863" s="333">
        <v>200</v>
      </c>
      <c r="C9863" s="334">
        <v>3369.97</v>
      </c>
      <c r="D9863" s="335" t="s">
        <v>384</v>
      </c>
      <c r="E9863" s="335" t="s">
        <v>386</v>
      </c>
      <c r="F9863" s="335" t="s">
        <v>816</v>
      </c>
      <c r="G9863" s="179">
        <f t="shared" si="462"/>
        <v>3369.97</v>
      </c>
      <c r="H9863" s="179">
        <f t="shared" si="463"/>
        <v>0</v>
      </c>
      <c r="I9863" s="179">
        <f t="shared" si="464"/>
        <v>3369.97</v>
      </c>
    </row>
    <row r="9864" spans="1:9" ht="15.75" thickBot="1">
      <c r="A9864" s="398"/>
      <c r="B9864" s="333">
        <v>216</v>
      </c>
      <c r="C9864" s="334">
        <v>3835.65</v>
      </c>
      <c r="D9864" s="335" t="s">
        <v>384</v>
      </c>
      <c r="E9864" s="335" t="s">
        <v>386</v>
      </c>
      <c r="F9864" s="335" t="s">
        <v>863</v>
      </c>
      <c r="G9864" s="179">
        <f t="shared" si="462"/>
        <v>3835.65</v>
      </c>
      <c r="H9864" s="179">
        <f t="shared" si="463"/>
        <v>0</v>
      </c>
      <c r="I9864" s="179">
        <f t="shared" si="464"/>
        <v>3835.65</v>
      </c>
    </row>
    <row r="9865" spans="1:9" ht="15.75" thickBot="1">
      <c r="A9865" s="398"/>
      <c r="B9865" s="333">
        <v>240</v>
      </c>
      <c r="C9865" s="334">
        <v>4261.84</v>
      </c>
      <c r="D9865" s="335" t="s">
        <v>384</v>
      </c>
      <c r="E9865" s="335" t="s">
        <v>386</v>
      </c>
      <c r="F9865" s="335" t="s">
        <v>864</v>
      </c>
      <c r="G9865" s="179">
        <f t="shared" si="462"/>
        <v>4261.84</v>
      </c>
      <c r="H9865" s="179">
        <f t="shared" si="463"/>
        <v>0</v>
      </c>
      <c r="I9865" s="179">
        <f t="shared" si="464"/>
        <v>4261.84</v>
      </c>
    </row>
    <row r="9866" spans="1:9" ht="15.75" thickBot="1">
      <c r="A9866" s="398"/>
      <c r="B9866" s="333">
        <v>235.25</v>
      </c>
      <c r="C9866" s="334">
        <v>4155.93</v>
      </c>
      <c r="D9866" s="335" t="s">
        <v>384</v>
      </c>
      <c r="E9866" s="335" t="s">
        <v>386</v>
      </c>
      <c r="F9866" s="335" t="s">
        <v>841</v>
      </c>
      <c r="G9866" s="179">
        <f t="shared" si="462"/>
        <v>4155.93</v>
      </c>
      <c r="H9866" s="179">
        <f t="shared" si="463"/>
        <v>0</v>
      </c>
      <c r="I9866" s="179">
        <f t="shared" si="464"/>
        <v>4155.93</v>
      </c>
    </row>
    <row r="9867" spans="1:9" ht="15.75" thickBot="1">
      <c r="A9867" s="398"/>
      <c r="B9867" s="333">
        <v>240</v>
      </c>
      <c r="C9867" s="334">
        <v>4261.84</v>
      </c>
      <c r="D9867" s="335" t="s">
        <v>384</v>
      </c>
      <c r="E9867" s="335" t="s">
        <v>386</v>
      </c>
      <c r="F9867" s="335" t="s">
        <v>856</v>
      </c>
      <c r="G9867" s="179">
        <f t="shared" si="462"/>
        <v>4261.84</v>
      </c>
      <c r="H9867" s="179">
        <f t="shared" si="463"/>
        <v>0</v>
      </c>
      <c r="I9867" s="179">
        <f t="shared" si="464"/>
        <v>4261.84</v>
      </c>
    </row>
    <row r="9868" spans="1:9" ht="15.75" thickBot="1">
      <c r="A9868" s="398"/>
      <c r="B9868" s="333">
        <v>232.75</v>
      </c>
      <c r="C9868" s="334">
        <v>4100.18</v>
      </c>
      <c r="D9868" s="335" t="s">
        <v>384</v>
      </c>
      <c r="E9868" s="335" t="s">
        <v>386</v>
      </c>
      <c r="F9868" s="335" t="s">
        <v>867</v>
      </c>
      <c r="G9868" s="179">
        <f t="shared" si="462"/>
        <v>4100.18</v>
      </c>
      <c r="H9868" s="179">
        <f t="shared" si="463"/>
        <v>0</v>
      </c>
      <c r="I9868" s="179">
        <f t="shared" si="464"/>
        <v>4100.18</v>
      </c>
    </row>
    <row r="9869" spans="1:9" ht="15.75" thickBot="1">
      <c r="A9869" s="398"/>
      <c r="B9869" s="333">
        <v>203</v>
      </c>
      <c r="C9869" s="334">
        <v>3436.86</v>
      </c>
      <c r="D9869" s="335" t="s">
        <v>384</v>
      </c>
      <c r="E9869" s="335" t="s">
        <v>386</v>
      </c>
      <c r="F9869" s="335" t="s">
        <v>868</v>
      </c>
      <c r="G9869" s="179">
        <f t="shared" si="462"/>
        <v>3436.86</v>
      </c>
      <c r="H9869" s="179">
        <f t="shared" si="463"/>
        <v>0</v>
      </c>
      <c r="I9869" s="179">
        <f t="shared" si="464"/>
        <v>3436.86</v>
      </c>
    </row>
    <row r="9870" spans="1:9" ht="15.75" thickBot="1">
      <c r="A9870" s="398"/>
      <c r="B9870" s="333">
        <v>192</v>
      </c>
      <c r="C9870" s="334">
        <v>3409.47</v>
      </c>
      <c r="D9870" s="335" t="s">
        <v>384</v>
      </c>
      <c r="E9870" s="335" t="s">
        <v>386</v>
      </c>
      <c r="F9870" s="335" t="s">
        <v>838</v>
      </c>
      <c r="G9870" s="179">
        <f t="shared" si="462"/>
        <v>3409.47</v>
      </c>
      <c r="H9870" s="179">
        <f t="shared" si="463"/>
        <v>0</v>
      </c>
      <c r="I9870" s="179">
        <f t="shared" si="464"/>
        <v>3409.47</v>
      </c>
    </row>
    <row r="9871" spans="1:9" ht="15.75" thickBot="1">
      <c r="A9871" s="398"/>
      <c r="B9871" s="333">
        <v>233.25</v>
      </c>
      <c r="C9871" s="334">
        <v>4116.6000000000004</v>
      </c>
      <c r="D9871" s="335" t="s">
        <v>384</v>
      </c>
      <c r="E9871" s="335" t="s">
        <v>386</v>
      </c>
      <c r="F9871" s="335" t="s">
        <v>872</v>
      </c>
      <c r="G9871" s="179">
        <f t="shared" si="462"/>
        <v>4116.6000000000004</v>
      </c>
      <c r="H9871" s="179">
        <f t="shared" si="463"/>
        <v>0</v>
      </c>
      <c r="I9871" s="179">
        <f t="shared" si="464"/>
        <v>4116.6000000000004</v>
      </c>
    </row>
    <row r="9872" spans="1:9" ht="15.75" thickBot="1">
      <c r="A9872" s="398"/>
      <c r="B9872" s="333">
        <v>155.25</v>
      </c>
      <c r="C9872" s="334">
        <v>2664</v>
      </c>
      <c r="D9872" s="335" t="s">
        <v>384</v>
      </c>
      <c r="E9872" s="335" t="s">
        <v>386</v>
      </c>
      <c r="F9872" s="335" t="s">
        <v>858</v>
      </c>
      <c r="G9872" s="179">
        <f t="shared" si="462"/>
        <v>2664</v>
      </c>
      <c r="H9872" s="179">
        <f t="shared" si="463"/>
        <v>0</v>
      </c>
      <c r="I9872" s="179">
        <f t="shared" si="464"/>
        <v>2664</v>
      </c>
    </row>
    <row r="9873" spans="1:9" ht="15.75" thickBot="1">
      <c r="A9873" s="398"/>
      <c r="B9873" s="333">
        <v>78.67</v>
      </c>
      <c r="C9873" s="334">
        <v>2839.35</v>
      </c>
      <c r="D9873" s="335" t="s">
        <v>385</v>
      </c>
      <c r="E9873" s="335" t="s">
        <v>386</v>
      </c>
      <c r="F9873" s="335" t="s">
        <v>817</v>
      </c>
      <c r="G9873" s="179">
        <f t="shared" si="462"/>
        <v>0</v>
      </c>
      <c r="H9873" s="179">
        <f t="shared" si="463"/>
        <v>2839.35</v>
      </c>
      <c r="I9873" s="179">
        <f t="shared" si="464"/>
        <v>2839.35</v>
      </c>
    </row>
    <row r="9874" spans="1:9" ht="15.75" thickBot="1">
      <c r="A9874" s="398"/>
      <c r="B9874" s="333">
        <v>86.67</v>
      </c>
      <c r="C9874" s="334">
        <v>3128.08</v>
      </c>
      <c r="D9874" s="335" t="s">
        <v>385</v>
      </c>
      <c r="E9874" s="335" t="s">
        <v>386</v>
      </c>
      <c r="F9874" s="335" t="s">
        <v>822</v>
      </c>
      <c r="G9874" s="179">
        <f t="shared" si="462"/>
        <v>0</v>
      </c>
      <c r="H9874" s="179">
        <f t="shared" si="463"/>
        <v>3128.08</v>
      </c>
      <c r="I9874" s="179">
        <f t="shared" si="464"/>
        <v>3128.08</v>
      </c>
    </row>
    <row r="9875" spans="1:9" ht="15.75" thickBot="1">
      <c r="A9875" s="398"/>
      <c r="B9875" s="333">
        <v>86.67</v>
      </c>
      <c r="C9875" s="334">
        <v>3128.08</v>
      </c>
      <c r="D9875" s="335" t="s">
        <v>385</v>
      </c>
      <c r="E9875" s="335" t="s">
        <v>386</v>
      </c>
      <c r="F9875" s="335" t="s">
        <v>823</v>
      </c>
      <c r="G9875" s="179">
        <f t="shared" si="462"/>
        <v>0</v>
      </c>
      <c r="H9875" s="179">
        <f t="shared" si="463"/>
        <v>3128.08</v>
      </c>
      <c r="I9875" s="179">
        <f t="shared" si="464"/>
        <v>3128.08</v>
      </c>
    </row>
    <row r="9876" spans="1:9" ht="15.75" thickBot="1">
      <c r="A9876" s="398"/>
      <c r="B9876" s="333">
        <v>86.67</v>
      </c>
      <c r="C9876" s="334">
        <v>3128.08</v>
      </c>
      <c r="D9876" s="335" t="s">
        <v>385</v>
      </c>
      <c r="E9876" s="335" t="s">
        <v>386</v>
      </c>
      <c r="F9876" s="335" t="s">
        <v>824</v>
      </c>
      <c r="G9876" s="179">
        <f t="shared" si="462"/>
        <v>0</v>
      </c>
      <c r="H9876" s="179">
        <f t="shared" si="463"/>
        <v>3128.08</v>
      </c>
      <c r="I9876" s="179">
        <f t="shared" si="464"/>
        <v>3128.08</v>
      </c>
    </row>
    <row r="9877" spans="1:9" ht="15.75" thickBot="1">
      <c r="A9877" s="398"/>
      <c r="B9877" s="333">
        <v>86.67</v>
      </c>
      <c r="C9877" s="334">
        <v>3128.08</v>
      </c>
      <c r="D9877" s="335" t="s">
        <v>385</v>
      </c>
      <c r="E9877" s="335" t="s">
        <v>386</v>
      </c>
      <c r="F9877" s="335" t="s">
        <v>825</v>
      </c>
      <c r="G9877" s="179">
        <f t="shared" si="462"/>
        <v>0</v>
      </c>
      <c r="H9877" s="179">
        <f t="shared" si="463"/>
        <v>3128.08</v>
      </c>
      <c r="I9877" s="179">
        <f t="shared" si="464"/>
        <v>3128.08</v>
      </c>
    </row>
    <row r="9878" spans="1:9" ht="15.75" thickBot="1">
      <c r="A9878" s="398"/>
      <c r="B9878" s="333">
        <v>78.67</v>
      </c>
      <c r="C9878" s="334">
        <v>2839.35</v>
      </c>
      <c r="D9878" s="335" t="s">
        <v>385</v>
      </c>
      <c r="E9878" s="335" t="s">
        <v>386</v>
      </c>
      <c r="F9878" s="335" t="s">
        <v>818</v>
      </c>
      <c r="G9878" s="179">
        <f t="shared" si="462"/>
        <v>0</v>
      </c>
      <c r="H9878" s="179">
        <f t="shared" si="463"/>
        <v>2839.35</v>
      </c>
      <c r="I9878" s="179">
        <f t="shared" si="464"/>
        <v>2839.35</v>
      </c>
    </row>
    <row r="9879" spans="1:9" ht="15.75" thickBot="1">
      <c r="A9879" s="398"/>
      <c r="B9879" s="333">
        <v>78.67</v>
      </c>
      <c r="C9879" s="334">
        <v>2933.05</v>
      </c>
      <c r="D9879" s="335" t="s">
        <v>385</v>
      </c>
      <c r="E9879" s="335" t="s">
        <v>386</v>
      </c>
      <c r="F9879" s="335" t="s">
        <v>826</v>
      </c>
      <c r="G9879" s="179">
        <f t="shared" si="462"/>
        <v>0</v>
      </c>
      <c r="H9879" s="179">
        <f t="shared" si="463"/>
        <v>2933.05</v>
      </c>
      <c r="I9879" s="179">
        <f t="shared" si="464"/>
        <v>2933.05</v>
      </c>
    </row>
    <row r="9880" spans="1:9" ht="15.75" thickBot="1">
      <c r="A9880" s="398"/>
      <c r="B9880" s="333">
        <v>86.67</v>
      </c>
      <c r="C9880" s="334">
        <v>3231.31</v>
      </c>
      <c r="D9880" s="335" t="s">
        <v>385</v>
      </c>
      <c r="E9880" s="335" t="s">
        <v>386</v>
      </c>
      <c r="F9880" s="335" t="s">
        <v>827</v>
      </c>
      <c r="G9880" s="179">
        <f t="shared" si="462"/>
        <v>0</v>
      </c>
      <c r="H9880" s="179">
        <f t="shared" si="463"/>
        <v>3231.31</v>
      </c>
      <c r="I9880" s="179">
        <f t="shared" si="464"/>
        <v>3231.31</v>
      </c>
    </row>
    <row r="9881" spans="1:9" ht="15.75" thickBot="1">
      <c r="A9881" s="398"/>
      <c r="B9881" s="333">
        <v>70.67</v>
      </c>
      <c r="C9881" s="334">
        <v>2634.78</v>
      </c>
      <c r="D9881" s="335" t="s">
        <v>385</v>
      </c>
      <c r="E9881" s="335" t="s">
        <v>386</v>
      </c>
      <c r="F9881" s="335" t="s">
        <v>828</v>
      </c>
      <c r="G9881" s="179">
        <f t="shared" si="462"/>
        <v>0</v>
      </c>
      <c r="H9881" s="179">
        <f t="shared" si="463"/>
        <v>2634.78</v>
      </c>
      <c r="I9881" s="179">
        <f t="shared" si="464"/>
        <v>2634.78</v>
      </c>
    </row>
    <row r="9882" spans="1:9" ht="15.75" thickBot="1">
      <c r="A9882" s="398"/>
      <c r="B9882" s="333">
        <v>78.67</v>
      </c>
      <c r="C9882" s="334">
        <v>2933.05</v>
      </c>
      <c r="D9882" s="335" t="s">
        <v>385</v>
      </c>
      <c r="E9882" s="335" t="s">
        <v>386</v>
      </c>
      <c r="F9882" s="335" t="s">
        <v>819</v>
      </c>
      <c r="G9882" s="179">
        <f t="shared" si="462"/>
        <v>0</v>
      </c>
      <c r="H9882" s="179">
        <f t="shared" si="463"/>
        <v>2933.05</v>
      </c>
      <c r="I9882" s="179">
        <f t="shared" si="464"/>
        <v>2933.05</v>
      </c>
    </row>
    <row r="9883" spans="1:9" ht="15.75" thickBot="1">
      <c r="A9883" s="398"/>
      <c r="B9883" s="333">
        <v>86.67</v>
      </c>
      <c r="C9883" s="334">
        <v>3231.31</v>
      </c>
      <c r="D9883" s="335" t="s">
        <v>385</v>
      </c>
      <c r="E9883" s="335" t="s">
        <v>386</v>
      </c>
      <c r="F9883" s="335" t="s">
        <v>829</v>
      </c>
      <c r="G9883" s="179">
        <f t="shared" si="462"/>
        <v>0</v>
      </c>
      <c r="H9883" s="179">
        <f t="shared" si="463"/>
        <v>3231.31</v>
      </c>
      <c r="I9883" s="179">
        <f t="shared" si="464"/>
        <v>3231.31</v>
      </c>
    </row>
    <row r="9884" spans="1:9" ht="15.75" thickBot="1">
      <c r="A9884" s="398"/>
      <c r="B9884" s="333">
        <v>86.67</v>
      </c>
      <c r="C9884" s="334">
        <v>3231.31</v>
      </c>
      <c r="D9884" s="335" t="s">
        <v>385</v>
      </c>
      <c r="E9884" s="335" t="s">
        <v>386</v>
      </c>
      <c r="F9884" s="335" t="s">
        <v>830</v>
      </c>
      <c r="G9884" s="179">
        <f t="shared" si="462"/>
        <v>0</v>
      </c>
      <c r="H9884" s="179">
        <f t="shared" si="463"/>
        <v>3231.31</v>
      </c>
      <c r="I9884" s="179">
        <f t="shared" si="464"/>
        <v>3231.31</v>
      </c>
    </row>
    <row r="9885" spans="1:9" ht="15.75" thickBot="1">
      <c r="A9885" s="398"/>
      <c r="B9885" s="333">
        <v>38.67</v>
      </c>
      <c r="C9885" s="334">
        <v>1441.73</v>
      </c>
      <c r="D9885" s="335" t="s">
        <v>385</v>
      </c>
      <c r="E9885" s="335" t="s">
        <v>386</v>
      </c>
      <c r="F9885" s="335" t="s">
        <v>820</v>
      </c>
      <c r="G9885" s="179">
        <f t="shared" si="462"/>
        <v>0</v>
      </c>
      <c r="H9885" s="179">
        <f t="shared" si="463"/>
        <v>1441.73</v>
      </c>
      <c r="I9885" s="179">
        <f t="shared" si="464"/>
        <v>1441.73</v>
      </c>
    </row>
    <row r="9886" spans="1:9" ht="15.75" thickBot="1">
      <c r="A9886" s="398"/>
      <c r="B9886" s="333">
        <v>86.67</v>
      </c>
      <c r="C9886" s="334">
        <v>3231.31</v>
      </c>
      <c r="D9886" s="335" t="s">
        <v>385</v>
      </c>
      <c r="E9886" s="335" t="s">
        <v>386</v>
      </c>
      <c r="F9886" s="335" t="s">
        <v>805</v>
      </c>
      <c r="G9886" s="179">
        <f t="shared" si="462"/>
        <v>0</v>
      </c>
      <c r="H9886" s="179">
        <f t="shared" si="463"/>
        <v>3231.31</v>
      </c>
      <c r="I9886" s="179">
        <f t="shared" si="464"/>
        <v>3231.31</v>
      </c>
    </row>
    <row r="9887" spans="1:9" ht="15.75" thickBot="1">
      <c r="A9887" s="398"/>
      <c r="B9887" s="333">
        <v>62.67</v>
      </c>
      <c r="C9887" s="334">
        <v>2336.52</v>
      </c>
      <c r="D9887" s="335" t="s">
        <v>385</v>
      </c>
      <c r="E9887" s="335" t="s">
        <v>386</v>
      </c>
      <c r="F9887" s="335" t="s">
        <v>831</v>
      </c>
      <c r="G9887" s="179">
        <f t="shared" si="462"/>
        <v>0</v>
      </c>
      <c r="H9887" s="179">
        <f t="shared" si="463"/>
        <v>2336.52</v>
      </c>
      <c r="I9887" s="179">
        <f t="shared" si="464"/>
        <v>2336.52</v>
      </c>
    </row>
    <row r="9888" spans="1:9" ht="15.75" thickBot="1">
      <c r="A9888" s="398"/>
      <c r="B9888" s="333">
        <v>86.67</v>
      </c>
      <c r="C9888" s="334">
        <v>3231.31</v>
      </c>
      <c r="D9888" s="335" t="s">
        <v>385</v>
      </c>
      <c r="E9888" s="335" t="s">
        <v>386</v>
      </c>
      <c r="F9888" s="335" t="s">
        <v>832</v>
      </c>
      <c r="G9888" s="179">
        <f t="shared" si="462"/>
        <v>0</v>
      </c>
      <c r="H9888" s="179">
        <f t="shared" si="463"/>
        <v>3231.31</v>
      </c>
      <c r="I9888" s="179">
        <f t="shared" si="464"/>
        <v>3231.31</v>
      </c>
    </row>
    <row r="9889" spans="1:9" ht="15.75" thickBot="1">
      <c r="A9889" s="398"/>
      <c r="B9889" s="333">
        <v>78.67</v>
      </c>
      <c r="C9889" s="334">
        <v>2933.05</v>
      </c>
      <c r="D9889" s="335" t="s">
        <v>385</v>
      </c>
      <c r="E9889" s="335" t="s">
        <v>386</v>
      </c>
      <c r="F9889" s="335" t="s">
        <v>821</v>
      </c>
      <c r="G9889" s="179">
        <f t="shared" si="462"/>
        <v>0</v>
      </c>
      <c r="H9889" s="179">
        <f t="shared" si="463"/>
        <v>2933.05</v>
      </c>
      <c r="I9889" s="179">
        <f t="shared" si="464"/>
        <v>2933.05</v>
      </c>
    </row>
    <row r="9890" spans="1:9" ht="15.75" thickBot="1">
      <c r="A9890" s="398"/>
      <c r="B9890" s="333">
        <v>86.67</v>
      </c>
      <c r="C9890" s="334">
        <v>3231.31</v>
      </c>
      <c r="D9890" s="335" t="s">
        <v>385</v>
      </c>
      <c r="E9890" s="335" t="s">
        <v>386</v>
      </c>
      <c r="F9890" s="335" t="s">
        <v>833</v>
      </c>
      <c r="G9890" s="179">
        <f t="shared" si="462"/>
        <v>0</v>
      </c>
      <c r="H9890" s="179">
        <f t="shared" si="463"/>
        <v>3231.31</v>
      </c>
      <c r="I9890" s="179">
        <f t="shared" si="464"/>
        <v>3231.31</v>
      </c>
    </row>
    <row r="9891" spans="1:9" ht="15.75" thickBot="1">
      <c r="A9891" s="398"/>
      <c r="B9891" s="333">
        <v>86.67</v>
      </c>
      <c r="C9891" s="334">
        <v>3231.31</v>
      </c>
      <c r="D9891" s="335" t="s">
        <v>385</v>
      </c>
      <c r="E9891" s="335" t="s">
        <v>386</v>
      </c>
      <c r="F9891" s="335" t="s">
        <v>916</v>
      </c>
      <c r="G9891" s="179">
        <f t="shared" si="462"/>
        <v>0</v>
      </c>
      <c r="H9891" s="179">
        <f t="shared" si="463"/>
        <v>3231.31</v>
      </c>
      <c r="I9891" s="179">
        <f t="shared" si="464"/>
        <v>3231.31</v>
      </c>
    </row>
    <row r="9892" spans="1:9" ht="15.75" thickBot="1">
      <c r="A9892" s="398"/>
      <c r="B9892" s="333">
        <v>86.67</v>
      </c>
      <c r="C9892" s="334">
        <v>3231.31</v>
      </c>
      <c r="D9892" s="335" t="s">
        <v>385</v>
      </c>
      <c r="E9892" s="335" t="s">
        <v>386</v>
      </c>
      <c r="F9892" s="335" t="s">
        <v>917</v>
      </c>
      <c r="G9892" s="179">
        <f t="shared" si="462"/>
        <v>0</v>
      </c>
      <c r="H9892" s="179">
        <f t="shared" si="463"/>
        <v>3231.31</v>
      </c>
      <c r="I9892" s="179">
        <f t="shared" si="464"/>
        <v>3231.31</v>
      </c>
    </row>
    <row r="9893" spans="1:9" ht="15.75" thickBot="1">
      <c r="A9893" s="398"/>
      <c r="B9893" s="333">
        <v>86.67</v>
      </c>
      <c r="C9893" s="334">
        <v>3231.31</v>
      </c>
      <c r="D9893" s="335" t="s">
        <v>385</v>
      </c>
      <c r="E9893" s="335" t="s">
        <v>386</v>
      </c>
      <c r="F9893" s="335" t="s">
        <v>918</v>
      </c>
      <c r="G9893" s="179">
        <f t="shared" si="462"/>
        <v>0</v>
      </c>
      <c r="H9893" s="179">
        <f t="shared" si="463"/>
        <v>3231.31</v>
      </c>
      <c r="I9893" s="179">
        <f t="shared" si="464"/>
        <v>3231.31</v>
      </c>
    </row>
    <row r="9894" spans="1:9" ht="15.75" thickBot="1">
      <c r="A9894" s="398"/>
      <c r="B9894" s="333">
        <v>70.67</v>
      </c>
      <c r="C9894" s="334">
        <v>2634.78</v>
      </c>
      <c r="D9894" s="335" t="s">
        <v>385</v>
      </c>
      <c r="E9894" s="335" t="s">
        <v>386</v>
      </c>
      <c r="F9894" s="335" t="s">
        <v>919</v>
      </c>
      <c r="G9894" s="179">
        <f t="shared" si="462"/>
        <v>0</v>
      </c>
      <c r="H9894" s="179">
        <f t="shared" si="463"/>
        <v>2634.78</v>
      </c>
      <c r="I9894" s="179">
        <f t="shared" si="464"/>
        <v>2634.78</v>
      </c>
    </row>
    <row r="9895" spans="1:9" ht="15.75" thickBot="1">
      <c r="A9895" s="398"/>
      <c r="B9895" s="333">
        <v>86.67</v>
      </c>
      <c r="C9895" s="334">
        <v>3231.31</v>
      </c>
      <c r="D9895" s="335" t="s">
        <v>385</v>
      </c>
      <c r="E9895" s="335" t="s">
        <v>386</v>
      </c>
      <c r="F9895" s="335" t="s">
        <v>920</v>
      </c>
      <c r="G9895" s="179">
        <f t="shared" si="462"/>
        <v>0</v>
      </c>
      <c r="H9895" s="179">
        <f t="shared" si="463"/>
        <v>3231.31</v>
      </c>
      <c r="I9895" s="179">
        <f t="shared" si="464"/>
        <v>3231.31</v>
      </c>
    </row>
    <row r="9896" spans="1:9" ht="15.75" thickBot="1">
      <c r="A9896" s="398"/>
      <c r="B9896" s="333">
        <v>46.67</v>
      </c>
      <c r="C9896" s="334">
        <v>1739.99</v>
      </c>
      <c r="D9896" s="335" t="s">
        <v>385</v>
      </c>
      <c r="E9896" s="335" t="s">
        <v>386</v>
      </c>
      <c r="F9896" s="335" t="s">
        <v>858</v>
      </c>
      <c r="G9896" s="179">
        <f t="shared" si="462"/>
        <v>0</v>
      </c>
      <c r="H9896" s="179">
        <f t="shared" si="463"/>
        <v>1739.99</v>
      </c>
      <c r="I9896" s="179">
        <f t="shared" si="464"/>
        <v>1739.99</v>
      </c>
    </row>
    <row r="9897" spans="1:9" ht="15.75" thickBot="1">
      <c r="A9897" s="398"/>
      <c r="B9897" s="333">
        <v>8</v>
      </c>
      <c r="C9897" s="334">
        <v>173.18</v>
      </c>
      <c r="D9897" s="335" t="s">
        <v>834</v>
      </c>
      <c r="E9897" s="335" t="s">
        <v>386</v>
      </c>
      <c r="F9897" s="335" t="s">
        <v>809</v>
      </c>
      <c r="G9897" s="179">
        <f t="shared" si="462"/>
        <v>0</v>
      </c>
      <c r="H9897" s="179">
        <f t="shared" si="463"/>
        <v>0</v>
      </c>
      <c r="I9897" s="179">
        <f t="shared" si="464"/>
        <v>0</v>
      </c>
    </row>
    <row r="9898" spans="1:9" ht="15.75" thickBot="1">
      <c r="A9898" s="398"/>
      <c r="B9898" s="333">
        <v>10</v>
      </c>
      <c r="C9898" s="334">
        <v>222.97</v>
      </c>
      <c r="D9898" s="335" t="s">
        <v>834</v>
      </c>
      <c r="E9898" s="335" t="s">
        <v>386</v>
      </c>
      <c r="F9898" s="335" t="s">
        <v>803</v>
      </c>
      <c r="G9898" s="179">
        <f t="shared" si="462"/>
        <v>0</v>
      </c>
      <c r="H9898" s="179">
        <f t="shared" si="463"/>
        <v>0</v>
      </c>
      <c r="I9898" s="179">
        <f t="shared" si="464"/>
        <v>0</v>
      </c>
    </row>
    <row r="9899" spans="1:9" ht="15.75" thickBot="1">
      <c r="A9899" s="398"/>
      <c r="B9899" s="333">
        <v>2.25</v>
      </c>
      <c r="C9899" s="334">
        <v>50.17</v>
      </c>
      <c r="D9899" s="335" t="s">
        <v>834</v>
      </c>
      <c r="E9899" s="335" t="s">
        <v>386</v>
      </c>
      <c r="F9899" s="335" t="s">
        <v>804</v>
      </c>
      <c r="G9899" s="179">
        <f t="shared" si="462"/>
        <v>0</v>
      </c>
      <c r="H9899" s="179">
        <f t="shared" si="463"/>
        <v>0</v>
      </c>
      <c r="I9899" s="179">
        <f t="shared" si="464"/>
        <v>0</v>
      </c>
    </row>
    <row r="9900" spans="1:9" ht="15.75" thickBot="1">
      <c r="A9900" s="398"/>
      <c r="B9900" s="333">
        <v>11</v>
      </c>
      <c r="C9900" s="334">
        <v>245.26</v>
      </c>
      <c r="D9900" s="335" t="s">
        <v>834</v>
      </c>
      <c r="E9900" s="335" t="s">
        <v>386</v>
      </c>
      <c r="F9900" s="335" t="s">
        <v>862</v>
      </c>
      <c r="G9900" s="179">
        <f t="shared" si="462"/>
        <v>0</v>
      </c>
      <c r="H9900" s="179">
        <f t="shared" si="463"/>
        <v>0</v>
      </c>
      <c r="I9900" s="179">
        <f t="shared" si="464"/>
        <v>0</v>
      </c>
    </row>
    <row r="9901" spans="1:9" ht="15.75" thickBot="1">
      <c r="A9901" s="398"/>
      <c r="B9901" s="333">
        <v>10</v>
      </c>
      <c r="C9901" s="334">
        <v>222.97</v>
      </c>
      <c r="D9901" s="335" t="s">
        <v>834</v>
      </c>
      <c r="E9901" s="335" t="s">
        <v>386</v>
      </c>
      <c r="F9901" s="335" t="s">
        <v>872</v>
      </c>
      <c r="G9901" s="179">
        <f t="shared" si="462"/>
        <v>0</v>
      </c>
      <c r="H9901" s="179">
        <f t="shared" si="463"/>
        <v>0</v>
      </c>
      <c r="I9901" s="179">
        <f t="shared" si="464"/>
        <v>0</v>
      </c>
    </row>
    <row r="9902" spans="1:9" ht="15.75" thickBot="1">
      <c r="A9902" s="398"/>
      <c r="B9902" s="333">
        <v>8</v>
      </c>
      <c r="C9902" s="334">
        <v>173.18</v>
      </c>
      <c r="D9902" s="335" t="s">
        <v>392</v>
      </c>
      <c r="E9902" s="335" t="s">
        <v>386</v>
      </c>
      <c r="F9902" s="335" t="s">
        <v>1149</v>
      </c>
      <c r="G9902" s="179">
        <f t="shared" si="462"/>
        <v>0</v>
      </c>
      <c r="H9902" s="179">
        <f t="shared" si="463"/>
        <v>0</v>
      </c>
      <c r="I9902" s="179">
        <f t="shared" si="464"/>
        <v>0</v>
      </c>
    </row>
    <row r="9903" spans="1:9" ht="15.75" thickBot="1">
      <c r="A9903" s="398"/>
      <c r="B9903" s="333">
        <v>10.5</v>
      </c>
      <c r="C9903" s="334">
        <v>121.73</v>
      </c>
      <c r="D9903" s="335" t="s">
        <v>392</v>
      </c>
      <c r="E9903" s="335" t="s">
        <v>386</v>
      </c>
      <c r="F9903" s="335" t="s">
        <v>813</v>
      </c>
      <c r="G9903" s="179">
        <f t="shared" si="462"/>
        <v>0</v>
      </c>
      <c r="H9903" s="179">
        <f t="shared" si="463"/>
        <v>0</v>
      </c>
      <c r="I9903" s="179">
        <f t="shared" si="464"/>
        <v>0</v>
      </c>
    </row>
    <row r="9904" spans="1:9" ht="15.75" thickBot="1">
      <c r="A9904" s="398"/>
      <c r="B9904" s="333">
        <v>7.75</v>
      </c>
      <c r="C9904" s="334">
        <v>172.8</v>
      </c>
      <c r="D9904" s="335" t="s">
        <v>392</v>
      </c>
      <c r="E9904" s="335" t="s">
        <v>386</v>
      </c>
      <c r="F9904" s="335" t="s">
        <v>804</v>
      </c>
      <c r="G9904" s="179">
        <f t="shared" si="462"/>
        <v>0</v>
      </c>
      <c r="H9904" s="179">
        <f t="shared" si="463"/>
        <v>0</v>
      </c>
      <c r="I9904" s="179">
        <f t="shared" si="464"/>
        <v>0</v>
      </c>
    </row>
    <row r="9905" spans="1:9" ht="15.75" thickBot="1">
      <c r="A9905" s="398"/>
      <c r="B9905" s="333">
        <v>9</v>
      </c>
      <c r="C9905" s="334">
        <v>200.67</v>
      </c>
      <c r="D9905" s="335" t="s">
        <v>392</v>
      </c>
      <c r="E9905" s="335" t="s">
        <v>386</v>
      </c>
      <c r="F9905" s="335" t="s">
        <v>862</v>
      </c>
      <c r="G9905" s="179">
        <f t="shared" si="462"/>
        <v>0</v>
      </c>
      <c r="H9905" s="179">
        <f t="shared" si="463"/>
        <v>0</v>
      </c>
      <c r="I9905" s="179">
        <f t="shared" si="464"/>
        <v>0</v>
      </c>
    </row>
    <row r="9906" spans="1:9" ht="15.75" thickBot="1">
      <c r="A9906" s="399"/>
      <c r="B9906" s="333">
        <v>0</v>
      </c>
      <c r="C9906" s="334">
        <v>693.01</v>
      </c>
      <c r="D9906" s="335" t="s">
        <v>393</v>
      </c>
      <c r="E9906" s="335" t="s">
        <v>386</v>
      </c>
      <c r="F9906" s="335" t="s">
        <v>859</v>
      </c>
      <c r="G9906" s="179">
        <f t="shared" si="462"/>
        <v>0</v>
      </c>
      <c r="H9906" s="179">
        <f t="shared" si="463"/>
        <v>0</v>
      </c>
      <c r="I9906" s="179">
        <f t="shared" si="464"/>
        <v>0</v>
      </c>
    </row>
    <row r="9907" spans="1:9" ht="15.75" thickBot="1">
      <c r="A9907" s="336" t="s">
        <v>597</v>
      </c>
      <c r="B9907" s="337">
        <v>8426.58</v>
      </c>
      <c r="C9907" s="338">
        <v>197778.37</v>
      </c>
      <c r="D9907" s="394"/>
      <c r="E9907" s="395"/>
      <c r="F9907" s="396"/>
      <c r="G9907" s="179">
        <f t="shared" si="462"/>
        <v>0</v>
      </c>
      <c r="H9907" s="179">
        <f t="shared" si="463"/>
        <v>0</v>
      </c>
      <c r="I9907" s="179">
        <f t="shared" si="464"/>
        <v>0</v>
      </c>
    </row>
    <row r="9908" spans="1:9" ht="15.75" thickBot="1">
      <c r="A9908" s="397" t="s">
        <v>1150</v>
      </c>
      <c r="B9908" s="333">
        <v>0</v>
      </c>
      <c r="C9908" s="334">
        <v>237.5</v>
      </c>
      <c r="D9908" s="335" t="s">
        <v>390</v>
      </c>
      <c r="E9908" s="335" t="s">
        <v>386</v>
      </c>
      <c r="F9908" s="335" t="s">
        <v>918</v>
      </c>
      <c r="G9908" s="179">
        <f t="shared" si="462"/>
        <v>0</v>
      </c>
      <c r="H9908" s="179">
        <f t="shared" si="463"/>
        <v>0</v>
      </c>
      <c r="I9908" s="179">
        <f t="shared" si="464"/>
        <v>0</v>
      </c>
    </row>
    <row r="9909" spans="1:9" ht="15.75" thickBot="1">
      <c r="A9909" s="398"/>
      <c r="B9909" s="333">
        <v>0</v>
      </c>
      <c r="C9909" s="334">
        <v>237.5</v>
      </c>
      <c r="D9909" s="335" t="s">
        <v>390</v>
      </c>
      <c r="E9909" s="335" t="s">
        <v>386</v>
      </c>
      <c r="F9909" s="335" t="s">
        <v>919</v>
      </c>
      <c r="G9909" s="179">
        <f t="shared" si="462"/>
        <v>0</v>
      </c>
      <c r="H9909" s="179">
        <f t="shared" si="463"/>
        <v>0</v>
      </c>
      <c r="I9909" s="179">
        <f t="shared" si="464"/>
        <v>0</v>
      </c>
    </row>
    <row r="9910" spans="1:9" ht="15.75" thickBot="1">
      <c r="A9910" s="398"/>
      <c r="B9910" s="333">
        <v>0</v>
      </c>
      <c r="C9910" s="334">
        <v>237.5</v>
      </c>
      <c r="D9910" s="335" t="s">
        <v>390</v>
      </c>
      <c r="E9910" s="335" t="s">
        <v>386</v>
      </c>
      <c r="F9910" s="335" t="s">
        <v>920</v>
      </c>
      <c r="G9910" s="179">
        <f t="shared" si="462"/>
        <v>0</v>
      </c>
      <c r="H9910" s="179">
        <f t="shared" si="463"/>
        <v>0</v>
      </c>
      <c r="I9910" s="179">
        <f t="shared" si="464"/>
        <v>0</v>
      </c>
    </row>
    <row r="9911" spans="1:9" ht="15.75" thickBot="1">
      <c r="A9911" s="398"/>
      <c r="B9911" s="333">
        <v>0</v>
      </c>
      <c r="C9911" s="334">
        <v>237.5</v>
      </c>
      <c r="D9911" s="335" t="s">
        <v>390</v>
      </c>
      <c r="E9911" s="335" t="s">
        <v>386</v>
      </c>
      <c r="F9911" s="335" t="s">
        <v>858</v>
      </c>
      <c r="G9911" s="179">
        <f t="shared" si="462"/>
        <v>0</v>
      </c>
      <c r="H9911" s="179">
        <f t="shared" si="463"/>
        <v>0</v>
      </c>
      <c r="I9911" s="179">
        <f t="shared" si="464"/>
        <v>0</v>
      </c>
    </row>
    <row r="9912" spans="1:9" ht="15.75" thickBot="1">
      <c r="A9912" s="398"/>
      <c r="B9912" s="333">
        <v>31.2</v>
      </c>
      <c r="C9912" s="334">
        <v>2132.6999999999998</v>
      </c>
      <c r="D9912" s="335" t="s">
        <v>391</v>
      </c>
      <c r="E9912" s="335" t="s">
        <v>386</v>
      </c>
      <c r="F9912" s="335" t="s">
        <v>919</v>
      </c>
      <c r="G9912" s="179">
        <f t="shared" si="462"/>
        <v>0</v>
      </c>
      <c r="H9912" s="179">
        <f t="shared" si="463"/>
        <v>0</v>
      </c>
      <c r="I9912" s="179">
        <f t="shared" si="464"/>
        <v>0</v>
      </c>
    </row>
    <row r="9913" spans="1:9" ht="15.75" thickBot="1">
      <c r="A9913" s="398"/>
      <c r="B9913" s="333">
        <v>31.2</v>
      </c>
      <c r="C9913" s="334">
        <v>2132.6999999999998</v>
      </c>
      <c r="D9913" s="335" t="s">
        <v>391</v>
      </c>
      <c r="E9913" s="335" t="s">
        <v>386</v>
      </c>
      <c r="F9913" s="335" t="s">
        <v>858</v>
      </c>
      <c r="G9913" s="179">
        <f t="shared" si="462"/>
        <v>0</v>
      </c>
      <c r="H9913" s="179">
        <f t="shared" si="463"/>
        <v>0</v>
      </c>
      <c r="I9913" s="179">
        <f t="shared" si="464"/>
        <v>0</v>
      </c>
    </row>
    <row r="9914" spans="1:9" ht="15.75" thickBot="1">
      <c r="A9914" s="398"/>
      <c r="B9914" s="333">
        <v>1.01</v>
      </c>
      <c r="C9914" s="334">
        <v>7668.04</v>
      </c>
      <c r="D9914" s="335" t="s">
        <v>385</v>
      </c>
      <c r="E9914" s="335" t="s">
        <v>386</v>
      </c>
      <c r="F9914" s="335" t="s">
        <v>918</v>
      </c>
      <c r="G9914" s="179">
        <f t="shared" si="462"/>
        <v>0</v>
      </c>
      <c r="H9914" s="179">
        <f t="shared" si="463"/>
        <v>7668.04</v>
      </c>
      <c r="I9914" s="179">
        <f t="shared" si="464"/>
        <v>7668.04</v>
      </c>
    </row>
    <row r="9915" spans="1:9" ht="15.75" thickBot="1">
      <c r="A9915" s="398"/>
      <c r="B9915" s="333">
        <v>129.81</v>
      </c>
      <c r="C9915" s="334">
        <v>9234.89</v>
      </c>
      <c r="D9915" s="335" t="s">
        <v>385</v>
      </c>
      <c r="E9915" s="335" t="s">
        <v>386</v>
      </c>
      <c r="F9915" s="335" t="s">
        <v>919</v>
      </c>
      <c r="G9915" s="179">
        <f t="shared" si="462"/>
        <v>0</v>
      </c>
      <c r="H9915" s="179">
        <f t="shared" si="463"/>
        <v>9234.89</v>
      </c>
      <c r="I9915" s="179">
        <f t="shared" si="464"/>
        <v>9234.89</v>
      </c>
    </row>
    <row r="9916" spans="1:9" ht="15.75" thickBot="1">
      <c r="A9916" s="398"/>
      <c r="B9916" s="333">
        <v>153.41</v>
      </c>
      <c r="C9916" s="334">
        <v>10486.21</v>
      </c>
      <c r="D9916" s="335" t="s">
        <v>385</v>
      </c>
      <c r="E9916" s="335" t="s">
        <v>386</v>
      </c>
      <c r="F9916" s="335" t="s">
        <v>920</v>
      </c>
      <c r="G9916" s="179">
        <f t="shared" si="462"/>
        <v>0</v>
      </c>
      <c r="H9916" s="179">
        <f t="shared" si="463"/>
        <v>10486.21</v>
      </c>
      <c r="I9916" s="179">
        <f t="shared" si="464"/>
        <v>10486.21</v>
      </c>
    </row>
    <row r="9917" spans="1:9" ht="15.75" thickBot="1">
      <c r="A9917" s="398"/>
      <c r="B9917" s="333">
        <v>129.81</v>
      </c>
      <c r="C9917" s="334">
        <v>9234.89</v>
      </c>
      <c r="D9917" s="335" t="s">
        <v>385</v>
      </c>
      <c r="E9917" s="335" t="s">
        <v>386</v>
      </c>
      <c r="F9917" s="335" t="s">
        <v>858</v>
      </c>
      <c r="G9917" s="179">
        <f t="shared" si="462"/>
        <v>0</v>
      </c>
      <c r="H9917" s="179">
        <f t="shared" si="463"/>
        <v>9234.89</v>
      </c>
      <c r="I9917" s="179">
        <f t="shared" si="464"/>
        <v>9234.89</v>
      </c>
    </row>
    <row r="9918" spans="1:9" ht="15.75" thickBot="1">
      <c r="A9918" s="398"/>
      <c r="B9918" s="333">
        <v>26</v>
      </c>
      <c r="C9918" s="334">
        <v>601.17999999999995</v>
      </c>
      <c r="D9918" s="335" t="s">
        <v>834</v>
      </c>
      <c r="E9918" s="335" t="s">
        <v>386</v>
      </c>
      <c r="F9918" s="335" t="s">
        <v>918</v>
      </c>
      <c r="G9918" s="179">
        <f t="shared" si="462"/>
        <v>0</v>
      </c>
      <c r="H9918" s="179">
        <f t="shared" si="463"/>
        <v>0</v>
      </c>
      <c r="I9918" s="179">
        <f t="shared" si="464"/>
        <v>0</v>
      </c>
    </row>
    <row r="9919" spans="1:9" ht="15.75" thickBot="1">
      <c r="A9919" s="398"/>
      <c r="B9919" s="333">
        <v>71.599999999999994</v>
      </c>
      <c r="C9919" s="334">
        <v>1655.55</v>
      </c>
      <c r="D9919" s="335" t="s">
        <v>392</v>
      </c>
      <c r="E9919" s="335" t="s">
        <v>386</v>
      </c>
      <c r="F9919" s="335" t="s">
        <v>918</v>
      </c>
      <c r="G9919" s="179">
        <f t="shared" si="462"/>
        <v>0</v>
      </c>
      <c r="H9919" s="179">
        <f t="shared" si="463"/>
        <v>0</v>
      </c>
      <c r="I9919" s="179">
        <f t="shared" si="464"/>
        <v>0</v>
      </c>
    </row>
    <row r="9920" spans="1:9" ht="15.75" thickBot="1">
      <c r="A9920" s="398"/>
      <c r="B9920" s="333">
        <v>70.400000000000006</v>
      </c>
      <c r="C9920" s="334">
        <v>1627.8</v>
      </c>
      <c r="D9920" s="335" t="s">
        <v>1089</v>
      </c>
      <c r="E9920" s="335" t="s">
        <v>386</v>
      </c>
      <c r="F9920" s="335" t="s">
        <v>918</v>
      </c>
      <c r="G9920" s="179">
        <f t="shared" si="462"/>
        <v>0</v>
      </c>
      <c r="H9920" s="179">
        <f t="shared" si="463"/>
        <v>0</v>
      </c>
      <c r="I9920" s="179">
        <f t="shared" si="464"/>
        <v>0</v>
      </c>
    </row>
    <row r="9921" spans="1:9" ht="15.75" thickBot="1">
      <c r="A9921" s="399"/>
      <c r="B9921" s="333">
        <v>0</v>
      </c>
      <c r="C9921" s="334">
        <v>471.71</v>
      </c>
      <c r="D9921" s="335" t="s">
        <v>393</v>
      </c>
      <c r="E9921" s="335" t="s">
        <v>386</v>
      </c>
      <c r="F9921" s="335" t="s">
        <v>859</v>
      </c>
      <c r="G9921" s="179">
        <f t="shared" si="462"/>
        <v>0</v>
      </c>
      <c r="H9921" s="179">
        <f t="shared" si="463"/>
        <v>0</v>
      </c>
      <c r="I9921" s="179">
        <f t="shared" si="464"/>
        <v>0</v>
      </c>
    </row>
    <row r="9922" spans="1:9" ht="15.75" thickBot="1">
      <c r="A9922" s="336" t="s">
        <v>1150</v>
      </c>
      <c r="B9922" s="337">
        <v>644.44000000000005</v>
      </c>
      <c r="C9922" s="338">
        <v>46195.67</v>
      </c>
      <c r="D9922" s="394"/>
      <c r="E9922" s="395"/>
      <c r="F9922" s="396"/>
      <c r="G9922" s="179">
        <f t="shared" si="462"/>
        <v>0</v>
      </c>
      <c r="H9922" s="179">
        <f t="shared" si="463"/>
        <v>0</v>
      </c>
      <c r="I9922" s="179">
        <f t="shared" si="464"/>
        <v>0</v>
      </c>
    </row>
    <row r="9923" spans="1:9" ht="15.75" thickBot="1">
      <c r="A9923" s="397" t="s">
        <v>1151</v>
      </c>
      <c r="B9923" s="333">
        <v>13.92</v>
      </c>
      <c r="C9923" s="334">
        <v>1006.7</v>
      </c>
      <c r="D9923" s="335" t="s">
        <v>391</v>
      </c>
      <c r="E9923" s="335" t="s">
        <v>386</v>
      </c>
      <c r="F9923" s="335" t="s">
        <v>919</v>
      </c>
      <c r="G9923" s="179">
        <f t="shared" si="462"/>
        <v>0</v>
      </c>
      <c r="H9923" s="179">
        <f t="shared" si="463"/>
        <v>0</v>
      </c>
      <c r="I9923" s="179">
        <f t="shared" si="464"/>
        <v>0</v>
      </c>
    </row>
    <row r="9924" spans="1:9" ht="15.75" thickBot="1">
      <c r="A9924" s="398"/>
      <c r="B9924" s="333">
        <v>16</v>
      </c>
      <c r="C9924" s="334">
        <v>326.05</v>
      </c>
      <c r="D9924" s="335" t="s">
        <v>391</v>
      </c>
      <c r="E9924" s="335" t="s">
        <v>386</v>
      </c>
      <c r="F9924" s="335" t="s">
        <v>838</v>
      </c>
      <c r="G9924" s="179">
        <f t="shared" si="462"/>
        <v>0</v>
      </c>
      <c r="H9924" s="179">
        <f t="shared" si="463"/>
        <v>0</v>
      </c>
      <c r="I9924" s="179">
        <f t="shared" si="464"/>
        <v>0</v>
      </c>
    </row>
    <row r="9925" spans="1:9" ht="15.75" thickBot="1">
      <c r="A9925" s="398"/>
      <c r="B9925" s="333">
        <v>29.92</v>
      </c>
      <c r="C9925" s="334">
        <v>1332.75</v>
      </c>
      <c r="D9925" s="335" t="s">
        <v>391</v>
      </c>
      <c r="E9925" s="335" t="s">
        <v>386</v>
      </c>
      <c r="F9925" s="335" t="s">
        <v>858</v>
      </c>
      <c r="G9925" s="179">
        <f t="shared" ref="G9925:G9988" si="465">IF(D9925="REG",C9925,0)</f>
        <v>0</v>
      </c>
      <c r="H9925" s="179">
        <f t="shared" ref="H9925:H9988" si="466">IF(D9925="SAL",C9925,0)</f>
        <v>0</v>
      </c>
      <c r="I9925" s="179">
        <f t="shared" ref="I9925:I9988" si="467">+G9925+H9925</f>
        <v>0</v>
      </c>
    </row>
    <row r="9926" spans="1:9" ht="15.75" thickBot="1">
      <c r="A9926" s="398"/>
      <c r="B9926" s="333">
        <v>1</v>
      </c>
      <c r="C9926" s="334">
        <v>30.57</v>
      </c>
      <c r="D9926" s="335" t="s">
        <v>387</v>
      </c>
      <c r="E9926" s="335" t="s">
        <v>386</v>
      </c>
      <c r="F9926" s="335" t="s">
        <v>867</v>
      </c>
      <c r="G9926" s="179">
        <f t="shared" si="465"/>
        <v>0</v>
      </c>
      <c r="H9926" s="179">
        <f t="shared" si="466"/>
        <v>0</v>
      </c>
      <c r="I9926" s="179">
        <f t="shared" si="467"/>
        <v>0</v>
      </c>
    </row>
    <row r="9927" spans="1:9" ht="15.75" thickBot="1">
      <c r="A9927" s="398"/>
      <c r="B9927" s="333">
        <v>1</v>
      </c>
      <c r="C9927" s="334">
        <v>30.57</v>
      </c>
      <c r="D9927" s="335" t="s">
        <v>387</v>
      </c>
      <c r="E9927" s="335" t="s">
        <v>386</v>
      </c>
      <c r="F9927" s="335" t="s">
        <v>868</v>
      </c>
      <c r="G9927" s="179">
        <f t="shared" si="465"/>
        <v>0</v>
      </c>
      <c r="H9927" s="179">
        <f t="shared" si="466"/>
        <v>0</v>
      </c>
      <c r="I9927" s="179">
        <f t="shared" si="467"/>
        <v>0</v>
      </c>
    </row>
    <row r="9928" spans="1:9" ht="15.75" thickBot="1">
      <c r="A9928" s="398"/>
      <c r="B9928" s="333">
        <v>1.75</v>
      </c>
      <c r="C9928" s="334">
        <v>53.49</v>
      </c>
      <c r="D9928" s="335" t="s">
        <v>387</v>
      </c>
      <c r="E9928" s="335" t="s">
        <v>386</v>
      </c>
      <c r="F9928" s="335" t="s">
        <v>858</v>
      </c>
      <c r="G9928" s="179">
        <f t="shared" si="465"/>
        <v>0</v>
      </c>
      <c r="H9928" s="179">
        <f t="shared" si="466"/>
        <v>0</v>
      </c>
      <c r="I9928" s="179">
        <f t="shared" si="467"/>
        <v>0</v>
      </c>
    </row>
    <row r="9929" spans="1:9" ht="15.75" thickBot="1">
      <c r="A9929" s="398"/>
      <c r="B9929" s="333">
        <v>72.75</v>
      </c>
      <c r="C9929" s="334">
        <v>1482.51</v>
      </c>
      <c r="D9929" s="335" t="s">
        <v>384</v>
      </c>
      <c r="E9929" s="335" t="s">
        <v>386</v>
      </c>
      <c r="F9929" s="335" t="s">
        <v>867</v>
      </c>
      <c r="G9929" s="179">
        <f t="shared" si="465"/>
        <v>1482.51</v>
      </c>
      <c r="H9929" s="179">
        <f t="shared" si="466"/>
        <v>0</v>
      </c>
      <c r="I9929" s="179">
        <f t="shared" si="467"/>
        <v>1482.51</v>
      </c>
    </row>
    <row r="9930" spans="1:9" ht="15.75" thickBot="1">
      <c r="A9930" s="398"/>
      <c r="B9930" s="333">
        <v>79.25</v>
      </c>
      <c r="C9930" s="334">
        <v>1614.97</v>
      </c>
      <c r="D9930" s="335" t="s">
        <v>384</v>
      </c>
      <c r="E9930" s="335" t="s">
        <v>386</v>
      </c>
      <c r="F9930" s="335" t="s">
        <v>868</v>
      </c>
      <c r="G9930" s="179">
        <f t="shared" si="465"/>
        <v>1614.97</v>
      </c>
      <c r="H9930" s="179">
        <f t="shared" si="466"/>
        <v>0</v>
      </c>
      <c r="I9930" s="179">
        <f t="shared" si="467"/>
        <v>1614.97</v>
      </c>
    </row>
    <row r="9931" spans="1:9" ht="15.75" thickBot="1">
      <c r="A9931" s="398"/>
      <c r="B9931" s="333">
        <v>49.5</v>
      </c>
      <c r="C9931" s="334">
        <v>1008.72</v>
      </c>
      <c r="D9931" s="335" t="s">
        <v>384</v>
      </c>
      <c r="E9931" s="335" t="s">
        <v>386</v>
      </c>
      <c r="F9931" s="335" t="s">
        <v>838</v>
      </c>
      <c r="G9931" s="179">
        <f t="shared" si="465"/>
        <v>1008.72</v>
      </c>
      <c r="H9931" s="179">
        <f t="shared" si="466"/>
        <v>0</v>
      </c>
      <c r="I9931" s="179">
        <f t="shared" si="467"/>
        <v>1008.72</v>
      </c>
    </row>
    <row r="9932" spans="1:9" ht="15.75" thickBot="1">
      <c r="A9932" s="398"/>
      <c r="B9932" s="333">
        <v>74.5</v>
      </c>
      <c r="C9932" s="334">
        <v>1518.18</v>
      </c>
      <c r="D9932" s="335" t="s">
        <v>384</v>
      </c>
      <c r="E9932" s="335" t="s">
        <v>386</v>
      </c>
      <c r="F9932" s="335" t="s">
        <v>872</v>
      </c>
      <c r="G9932" s="179">
        <f t="shared" si="465"/>
        <v>1518.18</v>
      </c>
      <c r="H9932" s="179">
        <f t="shared" si="466"/>
        <v>0</v>
      </c>
      <c r="I9932" s="179">
        <f t="shared" si="467"/>
        <v>1518.18</v>
      </c>
    </row>
    <row r="9933" spans="1:9" ht="15.75" thickBot="1">
      <c r="A9933" s="398"/>
      <c r="B9933" s="333">
        <v>56.75</v>
      </c>
      <c r="C9933" s="334">
        <v>1156.46</v>
      </c>
      <c r="D9933" s="335" t="s">
        <v>384</v>
      </c>
      <c r="E9933" s="335" t="s">
        <v>386</v>
      </c>
      <c r="F9933" s="335" t="s">
        <v>858</v>
      </c>
      <c r="G9933" s="179">
        <f t="shared" si="465"/>
        <v>1156.46</v>
      </c>
      <c r="H9933" s="179">
        <f t="shared" si="466"/>
        <v>0</v>
      </c>
      <c r="I9933" s="179">
        <f t="shared" si="467"/>
        <v>1156.46</v>
      </c>
    </row>
    <row r="9934" spans="1:9" ht="15.75" thickBot="1">
      <c r="A9934" s="398"/>
      <c r="B9934" s="333">
        <v>40.619999999999997</v>
      </c>
      <c r="C9934" s="334">
        <v>2936.43</v>
      </c>
      <c r="D9934" s="335" t="s">
        <v>385</v>
      </c>
      <c r="E9934" s="335" t="s">
        <v>386</v>
      </c>
      <c r="F9934" s="335" t="s">
        <v>918</v>
      </c>
      <c r="G9934" s="179">
        <f t="shared" si="465"/>
        <v>0</v>
      </c>
      <c r="H9934" s="179">
        <f t="shared" si="466"/>
        <v>2936.43</v>
      </c>
      <c r="I9934" s="179">
        <f t="shared" si="467"/>
        <v>2936.43</v>
      </c>
    </row>
    <row r="9935" spans="1:9" ht="15.75" thickBot="1">
      <c r="A9935" s="398"/>
      <c r="B9935" s="333">
        <v>61.5</v>
      </c>
      <c r="C9935" s="334">
        <v>4446.46</v>
      </c>
      <c r="D9935" s="335" t="s">
        <v>385</v>
      </c>
      <c r="E9935" s="335" t="s">
        <v>386</v>
      </c>
      <c r="F9935" s="335" t="s">
        <v>919</v>
      </c>
      <c r="G9935" s="179">
        <f t="shared" si="465"/>
        <v>0</v>
      </c>
      <c r="H9935" s="179">
        <f t="shared" si="466"/>
        <v>4446.46</v>
      </c>
      <c r="I9935" s="179">
        <f t="shared" si="467"/>
        <v>4446.46</v>
      </c>
    </row>
    <row r="9936" spans="1:9" ht="15.75" thickBot="1">
      <c r="A9936" s="398"/>
      <c r="B9936" s="333">
        <v>-41.76</v>
      </c>
      <c r="C9936" s="334">
        <v>-3020.09</v>
      </c>
      <c r="D9936" s="335" t="s">
        <v>385</v>
      </c>
      <c r="E9936" s="335" t="s">
        <v>386</v>
      </c>
      <c r="F9936" s="335" t="s">
        <v>920</v>
      </c>
      <c r="G9936" s="179">
        <f t="shared" si="465"/>
        <v>0</v>
      </c>
      <c r="H9936" s="179">
        <f t="shared" si="466"/>
        <v>-3020.09</v>
      </c>
      <c r="I9936" s="179">
        <f t="shared" si="467"/>
        <v>-3020.09</v>
      </c>
    </row>
    <row r="9937" spans="1:9" ht="15.75" thickBot="1">
      <c r="A9937" s="398"/>
      <c r="B9937" s="333">
        <v>2.25</v>
      </c>
      <c r="C9937" s="334">
        <v>45.85</v>
      </c>
      <c r="D9937" s="335" t="s">
        <v>834</v>
      </c>
      <c r="E9937" s="335" t="s">
        <v>386</v>
      </c>
      <c r="F9937" s="335" t="s">
        <v>868</v>
      </c>
      <c r="G9937" s="179">
        <f t="shared" si="465"/>
        <v>0</v>
      </c>
      <c r="H9937" s="179">
        <f t="shared" si="466"/>
        <v>0</v>
      </c>
      <c r="I9937" s="179">
        <f t="shared" si="467"/>
        <v>0</v>
      </c>
    </row>
    <row r="9938" spans="1:9" ht="15.75" thickBot="1">
      <c r="A9938" s="398"/>
      <c r="B9938" s="333">
        <v>5.75</v>
      </c>
      <c r="C9938" s="334">
        <v>117.17</v>
      </c>
      <c r="D9938" s="335" t="s">
        <v>834</v>
      </c>
      <c r="E9938" s="335" t="s">
        <v>386</v>
      </c>
      <c r="F9938" s="335" t="s">
        <v>838</v>
      </c>
      <c r="G9938" s="179">
        <f t="shared" si="465"/>
        <v>0</v>
      </c>
      <c r="H9938" s="179">
        <f t="shared" si="466"/>
        <v>0</v>
      </c>
      <c r="I9938" s="179">
        <f t="shared" si="467"/>
        <v>0</v>
      </c>
    </row>
    <row r="9939" spans="1:9" ht="15.75" thickBot="1">
      <c r="A9939" s="398"/>
      <c r="B9939" s="333">
        <v>29.58</v>
      </c>
      <c r="C9939" s="334">
        <v>2139.23</v>
      </c>
      <c r="D9939" s="335" t="s">
        <v>834</v>
      </c>
      <c r="E9939" s="335" t="s">
        <v>386</v>
      </c>
      <c r="F9939" s="335" t="s">
        <v>920</v>
      </c>
      <c r="G9939" s="179">
        <f t="shared" si="465"/>
        <v>0</v>
      </c>
      <c r="H9939" s="179">
        <f t="shared" si="466"/>
        <v>0</v>
      </c>
      <c r="I9939" s="179">
        <f t="shared" si="467"/>
        <v>0</v>
      </c>
    </row>
    <row r="9940" spans="1:9" ht="15.75" thickBot="1">
      <c r="A9940" s="398"/>
      <c r="B9940" s="333">
        <v>1.25</v>
      </c>
      <c r="C9940" s="334">
        <v>25.47</v>
      </c>
      <c r="D9940" s="335" t="s">
        <v>834</v>
      </c>
      <c r="E9940" s="335" t="s">
        <v>386</v>
      </c>
      <c r="F9940" s="335" t="s">
        <v>872</v>
      </c>
      <c r="G9940" s="179">
        <f t="shared" si="465"/>
        <v>0</v>
      </c>
      <c r="H9940" s="179">
        <f t="shared" si="466"/>
        <v>0</v>
      </c>
      <c r="I9940" s="179">
        <f t="shared" si="467"/>
        <v>0</v>
      </c>
    </row>
    <row r="9941" spans="1:9" ht="15.75" thickBot="1">
      <c r="A9941" s="398"/>
      <c r="B9941" s="333">
        <v>1.1399999999999999</v>
      </c>
      <c r="C9941" s="334">
        <v>83.7</v>
      </c>
      <c r="D9941" s="335" t="s">
        <v>834</v>
      </c>
      <c r="E9941" s="335" t="s">
        <v>386</v>
      </c>
      <c r="F9941" s="335" t="s">
        <v>858</v>
      </c>
      <c r="G9941" s="179">
        <f t="shared" si="465"/>
        <v>0</v>
      </c>
      <c r="H9941" s="179">
        <f t="shared" si="466"/>
        <v>0</v>
      </c>
      <c r="I9941" s="179">
        <f t="shared" si="467"/>
        <v>0</v>
      </c>
    </row>
    <row r="9942" spans="1:9" ht="15.75" thickBot="1">
      <c r="A9942" s="398"/>
      <c r="B9942" s="333">
        <v>2.25</v>
      </c>
      <c r="C9942" s="334">
        <v>45.85</v>
      </c>
      <c r="D9942" s="335" t="s">
        <v>392</v>
      </c>
      <c r="E9942" s="335" t="s">
        <v>386</v>
      </c>
      <c r="F9942" s="335" t="s">
        <v>838</v>
      </c>
      <c r="G9942" s="179">
        <f t="shared" si="465"/>
        <v>0</v>
      </c>
      <c r="H9942" s="179">
        <f t="shared" si="466"/>
        <v>0</v>
      </c>
      <c r="I9942" s="179">
        <f t="shared" si="467"/>
        <v>0</v>
      </c>
    </row>
    <row r="9943" spans="1:9" ht="15.75" thickBot="1">
      <c r="A9943" s="398"/>
      <c r="B9943" s="333">
        <v>61.5</v>
      </c>
      <c r="C9943" s="334">
        <v>4446.46</v>
      </c>
      <c r="D9943" s="335" t="s">
        <v>1089</v>
      </c>
      <c r="E9943" s="335" t="s">
        <v>386</v>
      </c>
      <c r="F9943" s="335" t="s">
        <v>920</v>
      </c>
      <c r="G9943" s="179">
        <f t="shared" si="465"/>
        <v>0</v>
      </c>
      <c r="H9943" s="179">
        <f t="shared" si="466"/>
        <v>0</v>
      </c>
      <c r="I9943" s="179">
        <f t="shared" si="467"/>
        <v>0</v>
      </c>
    </row>
    <row r="9944" spans="1:9" ht="15.75" thickBot="1">
      <c r="A9944" s="398"/>
      <c r="B9944" s="333">
        <v>60.31</v>
      </c>
      <c r="C9944" s="334">
        <v>4362.8</v>
      </c>
      <c r="D9944" s="335" t="s">
        <v>1089</v>
      </c>
      <c r="E9944" s="335" t="s">
        <v>386</v>
      </c>
      <c r="F9944" s="335" t="s">
        <v>858</v>
      </c>
      <c r="G9944" s="179">
        <f t="shared" si="465"/>
        <v>0</v>
      </c>
      <c r="H9944" s="179">
        <f t="shared" si="466"/>
        <v>0</v>
      </c>
      <c r="I9944" s="179">
        <f t="shared" si="467"/>
        <v>0</v>
      </c>
    </row>
    <row r="9945" spans="1:9" ht="15.75" thickBot="1">
      <c r="A9945" s="399"/>
      <c r="B9945" s="333">
        <v>0</v>
      </c>
      <c r="C9945" s="334">
        <v>139.59</v>
      </c>
      <c r="D9945" s="335" t="s">
        <v>393</v>
      </c>
      <c r="E9945" s="335" t="s">
        <v>386</v>
      </c>
      <c r="F9945" s="335" t="s">
        <v>859</v>
      </c>
      <c r="G9945" s="179">
        <f t="shared" si="465"/>
        <v>0</v>
      </c>
      <c r="H9945" s="179">
        <f t="shared" si="466"/>
        <v>0</v>
      </c>
      <c r="I9945" s="179">
        <f t="shared" si="467"/>
        <v>0</v>
      </c>
    </row>
    <row r="9946" spans="1:9" ht="15.75" thickBot="1">
      <c r="A9946" s="336" t="s">
        <v>1151</v>
      </c>
      <c r="B9946" s="337">
        <v>620.73</v>
      </c>
      <c r="C9946" s="338">
        <v>25329.89</v>
      </c>
      <c r="D9946" s="394"/>
      <c r="E9946" s="395"/>
      <c r="F9946" s="396"/>
      <c r="G9946" s="179">
        <f t="shared" si="465"/>
        <v>0</v>
      </c>
      <c r="H9946" s="179">
        <f t="shared" si="466"/>
        <v>0</v>
      </c>
      <c r="I9946" s="179">
        <f t="shared" si="467"/>
        <v>0</v>
      </c>
    </row>
    <row r="9947" spans="1:9" ht="15.75" thickBot="1">
      <c r="A9947" s="397" t="s">
        <v>1152</v>
      </c>
      <c r="B9947" s="333">
        <v>112</v>
      </c>
      <c r="C9947" s="334">
        <v>4200.53</v>
      </c>
      <c r="D9947" s="335" t="s">
        <v>391</v>
      </c>
      <c r="E9947" s="335" t="s">
        <v>386</v>
      </c>
      <c r="F9947" s="335" t="s">
        <v>919</v>
      </c>
      <c r="G9947" s="179">
        <f t="shared" si="465"/>
        <v>0</v>
      </c>
      <c r="H9947" s="179">
        <f t="shared" si="466"/>
        <v>0</v>
      </c>
      <c r="I9947" s="179">
        <f t="shared" si="467"/>
        <v>0</v>
      </c>
    </row>
    <row r="9948" spans="1:9" ht="15.75" thickBot="1">
      <c r="A9948" s="398"/>
      <c r="B9948" s="333">
        <v>128</v>
      </c>
      <c r="C9948" s="334">
        <v>4707.37</v>
      </c>
      <c r="D9948" s="335" t="s">
        <v>391</v>
      </c>
      <c r="E9948" s="335" t="s">
        <v>386</v>
      </c>
      <c r="F9948" s="335" t="s">
        <v>858</v>
      </c>
      <c r="G9948" s="179">
        <f t="shared" si="465"/>
        <v>0</v>
      </c>
      <c r="H9948" s="179">
        <f t="shared" si="466"/>
        <v>0</v>
      </c>
      <c r="I9948" s="179">
        <f t="shared" si="467"/>
        <v>0</v>
      </c>
    </row>
    <row r="9949" spans="1:9" ht="15.75" thickBot="1">
      <c r="A9949" s="398"/>
      <c r="B9949" s="333">
        <v>44</v>
      </c>
      <c r="C9949" s="334">
        <v>1253.3699999999999</v>
      </c>
      <c r="D9949" s="335" t="s">
        <v>384</v>
      </c>
      <c r="E9949" s="335" t="s">
        <v>386</v>
      </c>
      <c r="F9949" s="335" t="s">
        <v>867</v>
      </c>
      <c r="G9949" s="179">
        <f t="shared" si="465"/>
        <v>1253.3699999999999</v>
      </c>
      <c r="H9949" s="179">
        <f t="shared" si="466"/>
        <v>0</v>
      </c>
      <c r="I9949" s="179">
        <f t="shared" si="467"/>
        <v>1253.3699999999999</v>
      </c>
    </row>
    <row r="9950" spans="1:9" ht="15.75" thickBot="1">
      <c r="A9950" s="398"/>
      <c r="B9950" s="333">
        <v>52.5</v>
      </c>
      <c r="C9950" s="334">
        <v>1495.49</v>
      </c>
      <c r="D9950" s="335" t="s">
        <v>384</v>
      </c>
      <c r="E9950" s="335" t="s">
        <v>386</v>
      </c>
      <c r="F9950" s="335" t="s">
        <v>868</v>
      </c>
      <c r="G9950" s="179">
        <f t="shared" si="465"/>
        <v>1495.49</v>
      </c>
      <c r="H9950" s="179">
        <f t="shared" si="466"/>
        <v>0</v>
      </c>
      <c r="I9950" s="179">
        <f t="shared" si="467"/>
        <v>1495.49</v>
      </c>
    </row>
    <row r="9951" spans="1:9" ht="15.75" thickBot="1">
      <c r="A9951" s="398"/>
      <c r="B9951" s="333">
        <v>27</v>
      </c>
      <c r="C9951" s="334">
        <v>769.11</v>
      </c>
      <c r="D9951" s="335" t="s">
        <v>384</v>
      </c>
      <c r="E9951" s="335" t="s">
        <v>386</v>
      </c>
      <c r="F9951" s="335" t="s">
        <v>838</v>
      </c>
      <c r="G9951" s="179">
        <f t="shared" si="465"/>
        <v>769.11</v>
      </c>
      <c r="H9951" s="179">
        <f t="shared" si="466"/>
        <v>0</v>
      </c>
      <c r="I9951" s="179">
        <f t="shared" si="467"/>
        <v>769.11</v>
      </c>
    </row>
    <row r="9952" spans="1:9" ht="15.75" thickBot="1">
      <c r="A9952" s="398"/>
      <c r="B9952" s="333">
        <v>45</v>
      </c>
      <c r="C9952" s="334">
        <v>1281.8499999999999</v>
      </c>
      <c r="D9952" s="335" t="s">
        <v>384</v>
      </c>
      <c r="E9952" s="335" t="s">
        <v>386</v>
      </c>
      <c r="F9952" s="335" t="s">
        <v>872</v>
      </c>
      <c r="G9952" s="179">
        <f t="shared" si="465"/>
        <v>1281.8499999999999</v>
      </c>
      <c r="H9952" s="179">
        <f t="shared" si="466"/>
        <v>0</v>
      </c>
      <c r="I9952" s="179">
        <f t="shared" si="467"/>
        <v>1281.8499999999999</v>
      </c>
    </row>
    <row r="9953" spans="1:9" ht="15.75" thickBot="1">
      <c r="A9953" s="398"/>
      <c r="B9953" s="333">
        <v>41.5</v>
      </c>
      <c r="C9953" s="334">
        <v>1182.1500000000001</v>
      </c>
      <c r="D9953" s="335" t="s">
        <v>384</v>
      </c>
      <c r="E9953" s="335" t="s">
        <v>386</v>
      </c>
      <c r="F9953" s="335" t="s">
        <v>858</v>
      </c>
      <c r="G9953" s="179">
        <f t="shared" si="465"/>
        <v>1182.1500000000001</v>
      </c>
      <c r="H9953" s="179">
        <f t="shared" si="466"/>
        <v>0</v>
      </c>
      <c r="I9953" s="179">
        <f t="shared" si="467"/>
        <v>1182.1500000000001</v>
      </c>
    </row>
    <row r="9954" spans="1:9" ht="15.75" thickBot="1">
      <c r="A9954" s="398"/>
      <c r="B9954" s="333">
        <v>582.69000000000005</v>
      </c>
      <c r="C9954" s="334">
        <v>21735.39</v>
      </c>
      <c r="D9954" s="335" t="s">
        <v>385</v>
      </c>
      <c r="E9954" s="335" t="s">
        <v>386</v>
      </c>
      <c r="F9954" s="335" t="s">
        <v>918</v>
      </c>
      <c r="G9954" s="179">
        <f t="shared" si="465"/>
        <v>0</v>
      </c>
      <c r="H9954" s="179">
        <f t="shared" si="466"/>
        <v>21735.39</v>
      </c>
      <c r="I9954" s="179">
        <f t="shared" si="467"/>
        <v>21735.39</v>
      </c>
    </row>
    <row r="9955" spans="1:9" ht="15.75" thickBot="1">
      <c r="A9955" s="398"/>
      <c r="B9955" s="333">
        <v>478.69</v>
      </c>
      <c r="C9955" s="334">
        <v>17866.45</v>
      </c>
      <c r="D9955" s="335" t="s">
        <v>385</v>
      </c>
      <c r="E9955" s="335" t="s">
        <v>386</v>
      </c>
      <c r="F9955" s="335" t="s">
        <v>919</v>
      </c>
      <c r="G9955" s="179">
        <f t="shared" si="465"/>
        <v>0</v>
      </c>
      <c r="H9955" s="179">
        <f t="shared" si="466"/>
        <v>17866.45</v>
      </c>
      <c r="I9955" s="179">
        <f t="shared" si="467"/>
        <v>17866.45</v>
      </c>
    </row>
    <row r="9956" spans="1:9" ht="15.75" thickBot="1">
      <c r="A9956" s="398"/>
      <c r="B9956" s="333">
        <v>661.36</v>
      </c>
      <c r="C9956" s="334">
        <v>23614.73</v>
      </c>
      <c r="D9956" s="335" t="s">
        <v>385</v>
      </c>
      <c r="E9956" s="335" t="s">
        <v>386</v>
      </c>
      <c r="F9956" s="335" t="s">
        <v>920</v>
      </c>
      <c r="G9956" s="179">
        <f t="shared" si="465"/>
        <v>0</v>
      </c>
      <c r="H9956" s="179">
        <f t="shared" si="466"/>
        <v>23614.73</v>
      </c>
      <c r="I9956" s="179">
        <f t="shared" si="467"/>
        <v>23614.73</v>
      </c>
    </row>
    <row r="9957" spans="1:9" ht="15.75" thickBot="1">
      <c r="A9957" s="398"/>
      <c r="B9957" s="333">
        <v>493.36</v>
      </c>
      <c r="C9957" s="334">
        <v>18085.490000000002</v>
      </c>
      <c r="D9957" s="335" t="s">
        <v>385</v>
      </c>
      <c r="E9957" s="335" t="s">
        <v>386</v>
      </c>
      <c r="F9957" s="335" t="s">
        <v>858</v>
      </c>
      <c r="G9957" s="179">
        <f t="shared" si="465"/>
        <v>0</v>
      </c>
      <c r="H9957" s="179">
        <f t="shared" si="466"/>
        <v>18085.490000000002</v>
      </c>
      <c r="I9957" s="179">
        <f t="shared" si="467"/>
        <v>18085.490000000002</v>
      </c>
    </row>
    <row r="9958" spans="1:9" ht="15.75" thickBot="1">
      <c r="A9958" s="398"/>
      <c r="B9958" s="333">
        <v>18</v>
      </c>
      <c r="C9958" s="334">
        <v>664.59</v>
      </c>
      <c r="D9958" s="335" t="s">
        <v>834</v>
      </c>
      <c r="E9958" s="335" t="s">
        <v>386</v>
      </c>
      <c r="F9958" s="335" t="s">
        <v>858</v>
      </c>
      <c r="G9958" s="179">
        <f t="shared" si="465"/>
        <v>0</v>
      </c>
      <c r="H9958" s="179">
        <f t="shared" si="466"/>
        <v>0</v>
      </c>
      <c r="I9958" s="179">
        <f t="shared" si="467"/>
        <v>0</v>
      </c>
    </row>
    <row r="9959" spans="1:9" ht="15.75" thickBot="1">
      <c r="A9959" s="398"/>
      <c r="B9959" s="333">
        <v>46</v>
      </c>
      <c r="C9959" s="334">
        <v>1698.4</v>
      </c>
      <c r="D9959" s="335" t="s">
        <v>392</v>
      </c>
      <c r="E9959" s="335" t="s">
        <v>386</v>
      </c>
      <c r="F9959" s="335" t="s">
        <v>858</v>
      </c>
      <c r="G9959" s="179">
        <f t="shared" si="465"/>
        <v>0</v>
      </c>
      <c r="H9959" s="179">
        <f t="shared" si="466"/>
        <v>0</v>
      </c>
      <c r="I9959" s="179">
        <f t="shared" si="467"/>
        <v>0</v>
      </c>
    </row>
    <row r="9960" spans="1:9" ht="15.75" thickBot="1">
      <c r="A9960" s="399"/>
      <c r="B9960" s="333">
        <v>0</v>
      </c>
      <c r="C9960" s="334">
        <v>812.12</v>
      </c>
      <c r="D9960" s="335" t="s">
        <v>393</v>
      </c>
      <c r="E9960" s="335" t="s">
        <v>386</v>
      </c>
      <c r="F9960" s="335" t="s">
        <v>859</v>
      </c>
      <c r="G9960" s="179">
        <f t="shared" si="465"/>
        <v>0</v>
      </c>
      <c r="H9960" s="179">
        <f t="shared" si="466"/>
        <v>0</v>
      </c>
      <c r="I9960" s="179">
        <f t="shared" si="467"/>
        <v>0</v>
      </c>
    </row>
    <row r="9961" spans="1:9" ht="15.75" thickBot="1">
      <c r="A9961" s="336" t="s">
        <v>1152</v>
      </c>
      <c r="B9961" s="337">
        <v>2730.1</v>
      </c>
      <c r="C9961" s="338">
        <v>99367.039999999994</v>
      </c>
      <c r="D9961" s="394"/>
      <c r="E9961" s="395"/>
      <c r="F9961" s="396"/>
      <c r="G9961" s="179">
        <f t="shared" si="465"/>
        <v>0</v>
      </c>
      <c r="H9961" s="179">
        <f t="shared" si="466"/>
        <v>0</v>
      </c>
      <c r="I9961" s="179">
        <f t="shared" si="467"/>
        <v>0</v>
      </c>
    </row>
    <row r="9962" spans="1:9" ht="15.75" thickBot="1">
      <c r="A9962" s="397" t="s">
        <v>1153</v>
      </c>
      <c r="B9962" s="333">
        <v>8</v>
      </c>
      <c r="C9962" s="334">
        <v>261.8</v>
      </c>
      <c r="D9962" s="335" t="s">
        <v>391</v>
      </c>
      <c r="E9962" s="335" t="s">
        <v>386</v>
      </c>
      <c r="F9962" s="335" t="s">
        <v>919</v>
      </c>
      <c r="G9962" s="179">
        <f t="shared" si="465"/>
        <v>0</v>
      </c>
      <c r="H9962" s="179">
        <f t="shared" si="466"/>
        <v>0</v>
      </c>
      <c r="I9962" s="179">
        <f t="shared" si="467"/>
        <v>0</v>
      </c>
    </row>
    <row r="9963" spans="1:9" ht="15.75" thickBot="1">
      <c r="A9963" s="398"/>
      <c r="B9963" s="333">
        <v>8</v>
      </c>
      <c r="C9963" s="334">
        <v>261.8</v>
      </c>
      <c r="D9963" s="335" t="s">
        <v>391</v>
      </c>
      <c r="E9963" s="335" t="s">
        <v>386</v>
      </c>
      <c r="F9963" s="335" t="s">
        <v>858</v>
      </c>
      <c r="G9963" s="179">
        <f t="shared" si="465"/>
        <v>0</v>
      </c>
      <c r="H9963" s="179">
        <f t="shared" si="466"/>
        <v>0</v>
      </c>
      <c r="I9963" s="179">
        <f t="shared" si="467"/>
        <v>0</v>
      </c>
    </row>
    <row r="9964" spans="1:9" ht="15.75" thickBot="1">
      <c r="A9964" s="398"/>
      <c r="B9964" s="333">
        <v>39.33</v>
      </c>
      <c r="C9964" s="334">
        <v>1287.23</v>
      </c>
      <c r="D9964" s="335" t="s">
        <v>385</v>
      </c>
      <c r="E9964" s="335" t="s">
        <v>386</v>
      </c>
      <c r="F9964" s="335" t="s">
        <v>918</v>
      </c>
      <c r="G9964" s="179">
        <f t="shared" si="465"/>
        <v>0</v>
      </c>
      <c r="H9964" s="179">
        <f t="shared" si="466"/>
        <v>1287.23</v>
      </c>
      <c r="I9964" s="179">
        <f t="shared" si="467"/>
        <v>1287.23</v>
      </c>
    </row>
    <row r="9965" spans="1:9" ht="15.75" thickBot="1">
      <c r="A9965" s="398"/>
      <c r="B9965" s="333">
        <v>35.33</v>
      </c>
      <c r="C9965" s="334">
        <v>1156.33</v>
      </c>
      <c r="D9965" s="335" t="s">
        <v>385</v>
      </c>
      <c r="E9965" s="335" t="s">
        <v>386</v>
      </c>
      <c r="F9965" s="335" t="s">
        <v>919</v>
      </c>
      <c r="G9965" s="179">
        <f t="shared" si="465"/>
        <v>0</v>
      </c>
      <c r="H9965" s="179">
        <f t="shared" si="466"/>
        <v>1156.33</v>
      </c>
      <c r="I9965" s="179">
        <f t="shared" si="467"/>
        <v>1156.33</v>
      </c>
    </row>
    <row r="9966" spans="1:9" ht="15.75" thickBot="1">
      <c r="A9966" s="398"/>
      <c r="B9966" s="333">
        <v>31.33</v>
      </c>
      <c r="C9966" s="334">
        <v>1025.42</v>
      </c>
      <c r="D9966" s="335" t="s">
        <v>385</v>
      </c>
      <c r="E9966" s="335" t="s">
        <v>386</v>
      </c>
      <c r="F9966" s="335" t="s">
        <v>920</v>
      </c>
      <c r="G9966" s="179">
        <f t="shared" si="465"/>
        <v>0</v>
      </c>
      <c r="H9966" s="179">
        <f t="shared" si="466"/>
        <v>1025.42</v>
      </c>
      <c r="I9966" s="179">
        <f t="shared" si="467"/>
        <v>1025.42</v>
      </c>
    </row>
    <row r="9967" spans="1:9" ht="15.75" thickBot="1">
      <c r="A9967" s="398"/>
      <c r="B9967" s="333">
        <v>35.33</v>
      </c>
      <c r="C9967" s="334">
        <v>1156.33</v>
      </c>
      <c r="D9967" s="335" t="s">
        <v>385</v>
      </c>
      <c r="E9967" s="335" t="s">
        <v>386</v>
      </c>
      <c r="F9967" s="335" t="s">
        <v>858</v>
      </c>
      <c r="G9967" s="179">
        <f t="shared" si="465"/>
        <v>0</v>
      </c>
      <c r="H9967" s="179">
        <f t="shared" si="466"/>
        <v>1156.33</v>
      </c>
      <c r="I9967" s="179">
        <f t="shared" si="467"/>
        <v>1156.33</v>
      </c>
    </row>
    <row r="9968" spans="1:9" ht="15.75" thickBot="1">
      <c r="A9968" s="398"/>
      <c r="B9968" s="333">
        <v>4</v>
      </c>
      <c r="C9968" s="334">
        <v>130.9</v>
      </c>
      <c r="D9968" s="335" t="s">
        <v>834</v>
      </c>
      <c r="E9968" s="335" t="s">
        <v>386</v>
      </c>
      <c r="F9968" s="335" t="s">
        <v>920</v>
      </c>
      <c r="G9968" s="179">
        <f t="shared" si="465"/>
        <v>0</v>
      </c>
      <c r="H9968" s="179">
        <f t="shared" si="466"/>
        <v>0</v>
      </c>
      <c r="I9968" s="179">
        <f t="shared" si="467"/>
        <v>0</v>
      </c>
    </row>
    <row r="9969" spans="1:9" ht="15.75" thickBot="1">
      <c r="A9969" s="399"/>
      <c r="B9969" s="333">
        <v>0</v>
      </c>
      <c r="C9969" s="334">
        <v>37.9</v>
      </c>
      <c r="D9969" s="335" t="s">
        <v>393</v>
      </c>
      <c r="E9969" s="335" t="s">
        <v>386</v>
      </c>
      <c r="F9969" s="335" t="s">
        <v>859</v>
      </c>
      <c r="G9969" s="179">
        <f t="shared" si="465"/>
        <v>0</v>
      </c>
      <c r="H9969" s="179">
        <f t="shared" si="466"/>
        <v>0</v>
      </c>
      <c r="I9969" s="179">
        <f t="shared" si="467"/>
        <v>0</v>
      </c>
    </row>
    <row r="9970" spans="1:9" ht="15.75" thickBot="1">
      <c r="A9970" s="336" t="s">
        <v>1153</v>
      </c>
      <c r="B9970" s="337">
        <v>161.32</v>
      </c>
      <c r="C9970" s="338">
        <v>5317.71</v>
      </c>
      <c r="D9970" s="394"/>
      <c r="E9970" s="395"/>
      <c r="F9970" s="396"/>
      <c r="G9970" s="179">
        <f t="shared" si="465"/>
        <v>0</v>
      </c>
      <c r="H9970" s="179">
        <f t="shared" si="466"/>
        <v>0</v>
      </c>
      <c r="I9970" s="179">
        <f t="shared" si="467"/>
        <v>0</v>
      </c>
    </row>
    <row r="9971" spans="1:9" ht="15.75" thickBot="1">
      <c r="A9971" s="397" t="s">
        <v>598</v>
      </c>
      <c r="B9971" s="333">
        <v>0</v>
      </c>
      <c r="C9971" s="334">
        <v>237.5</v>
      </c>
      <c r="D9971" s="335" t="s">
        <v>390</v>
      </c>
      <c r="E9971" s="335" t="s">
        <v>386</v>
      </c>
      <c r="F9971" s="335" t="s">
        <v>817</v>
      </c>
      <c r="G9971" s="179">
        <f t="shared" si="465"/>
        <v>0</v>
      </c>
      <c r="H9971" s="179">
        <f t="shared" si="466"/>
        <v>0</v>
      </c>
      <c r="I9971" s="179">
        <f t="shared" si="467"/>
        <v>0</v>
      </c>
    </row>
    <row r="9972" spans="1:9" ht="15.75" thickBot="1">
      <c r="A9972" s="398"/>
      <c r="B9972" s="333">
        <v>0</v>
      </c>
      <c r="C9972" s="334">
        <v>237.5</v>
      </c>
      <c r="D9972" s="335" t="s">
        <v>390</v>
      </c>
      <c r="E9972" s="335" t="s">
        <v>386</v>
      </c>
      <c r="F9972" s="335" t="s">
        <v>822</v>
      </c>
      <c r="G9972" s="179">
        <f t="shared" si="465"/>
        <v>0</v>
      </c>
      <c r="H9972" s="179">
        <f t="shared" si="466"/>
        <v>0</v>
      </c>
      <c r="I9972" s="179">
        <f t="shared" si="467"/>
        <v>0</v>
      </c>
    </row>
    <row r="9973" spans="1:9" ht="15.75" thickBot="1">
      <c r="A9973" s="398"/>
      <c r="B9973" s="333">
        <v>0</v>
      </c>
      <c r="C9973" s="334">
        <v>237.5</v>
      </c>
      <c r="D9973" s="335" t="s">
        <v>390</v>
      </c>
      <c r="E9973" s="335" t="s">
        <v>386</v>
      </c>
      <c r="F9973" s="335" t="s">
        <v>823</v>
      </c>
      <c r="G9973" s="179">
        <f t="shared" si="465"/>
        <v>0</v>
      </c>
      <c r="H9973" s="179">
        <f t="shared" si="466"/>
        <v>0</v>
      </c>
      <c r="I9973" s="179">
        <f t="shared" si="467"/>
        <v>0</v>
      </c>
    </row>
    <row r="9974" spans="1:9" ht="15.75" thickBot="1">
      <c r="A9974" s="398"/>
      <c r="B9974" s="333">
        <v>0</v>
      </c>
      <c r="C9974" s="334">
        <v>237.5</v>
      </c>
      <c r="D9974" s="335" t="s">
        <v>390</v>
      </c>
      <c r="E9974" s="335" t="s">
        <v>386</v>
      </c>
      <c r="F9974" s="335" t="s">
        <v>824</v>
      </c>
      <c r="G9974" s="179">
        <f t="shared" si="465"/>
        <v>0</v>
      </c>
      <c r="H9974" s="179">
        <f t="shared" si="466"/>
        <v>0</v>
      </c>
      <c r="I9974" s="179">
        <f t="shared" si="467"/>
        <v>0</v>
      </c>
    </row>
    <row r="9975" spans="1:9" ht="15.75" thickBot="1">
      <c r="A9975" s="398"/>
      <c r="B9975" s="333">
        <v>0</v>
      </c>
      <c r="C9975" s="334">
        <v>237.5</v>
      </c>
      <c r="D9975" s="335" t="s">
        <v>390</v>
      </c>
      <c r="E9975" s="335" t="s">
        <v>386</v>
      </c>
      <c r="F9975" s="335" t="s">
        <v>825</v>
      </c>
      <c r="G9975" s="179">
        <f t="shared" si="465"/>
        <v>0</v>
      </c>
      <c r="H9975" s="179">
        <f t="shared" si="466"/>
        <v>0</v>
      </c>
      <c r="I9975" s="179">
        <f t="shared" si="467"/>
        <v>0</v>
      </c>
    </row>
    <row r="9976" spans="1:9" ht="15.75" thickBot="1">
      <c r="A9976" s="398"/>
      <c r="B9976" s="333">
        <v>0</v>
      </c>
      <c r="C9976" s="334">
        <v>237.5</v>
      </c>
      <c r="D9976" s="335" t="s">
        <v>390</v>
      </c>
      <c r="E9976" s="335" t="s">
        <v>386</v>
      </c>
      <c r="F9976" s="335" t="s">
        <v>818</v>
      </c>
      <c r="G9976" s="179">
        <f t="shared" si="465"/>
        <v>0</v>
      </c>
      <c r="H9976" s="179">
        <f t="shared" si="466"/>
        <v>0</v>
      </c>
      <c r="I9976" s="179">
        <f t="shared" si="467"/>
        <v>0</v>
      </c>
    </row>
    <row r="9977" spans="1:9" ht="15.75" thickBot="1">
      <c r="A9977" s="398"/>
      <c r="B9977" s="333">
        <v>0</v>
      </c>
      <c r="C9977" s="334">
        <v>237.5</v>
      </c>
      <c r="D9977" s="335" t="s">
        <v>390</v>
      </c>
      <c r="E9977" s="335" t="s">
        <v>386</v>
      </c>
      <c r="F9977" s="335" t="s">
        <v>826</v>
      </c>
      <c r="G9977" s="179">
        <f t="shared" si="465"/>
        <v>0</v>
      </c>
      <c r="H9977" s="179">
        <f t="shared" si="466"/>
        <v>0</v>
      </c>
      <c r="I9977" s="179">
        <f t="shared" si="467"/>
        <v>0</v>
      </c>
    </row>
    <row r="9978" spans="1:9" ht="15.75" thickBot="1">
      <c r="A9978" s="398"/>
      <c r="B9978" s="333">
        <v>0</v>
      </c>
      <c r="C9978" s="334">
        <v>237.5</v>
      </c>
      <c r="D9978" s="335" t="s">
        <v>390</v>
      </c>
      <c r="E9978" s="335" t="s">
        <v>386</v>
      </c>
      <c r="F9978" s="335" t="s">
        <v>827</v>
      </c>
      <c r="G9978" s="179">
        <f t="shared" si="465"/>
        <v>0</v>
      </c>
      <c r="H9978" s="179">
        <f t="shared" si="466"/>
        <v>0</v>
      </c>
      <c r="I9978" s="179">
        <f t="shared" si="467"/>
        <v>0</v>
      </c>
    </row>
    <row r="9979" spans="1:9" ht="15.75" thickBot="1">
      <c r="A9979" s="398"/>
      <c r="B9979" s="333">
        <v>0</v>
      </c>
      <c r="C9979" s="334">
        <v>237.5</v>
      </c>
      <c r="D9979" s="335" t="s">
        <v>390</v>
      </c>
      <c r="E9979" s="335" t="s">
        <v>386</v>
      </c>
      <c r="F9979" s="335" t="s">
        <v>828</v>
      </c>
      <c r="G9979" s="179">
        <f t="shared" si="465"/>
        <v>0</v>
      </c>
      <c r="H9979" s="179">
        <f t="shared" si="466"/>
        <v>0</v>
      </c>
      <c r="I9979" s="179">
        <f t="shared" si="467"/>
        <v>0</v>
      </c>
    </row>
    <row r="9980" spans="1:9" ht="15.75" thickBot="1">
      <c r="A9980" s="398"/>
      <c r="B9980" s="333">
        <v>0</v>
      </c>
      <c r="C9980" s="334">
        <v>237.5</v>
      </c>
      <c r="D9980" s="335" t="s">
        <v>390</v>
      </c>
      <c r="E9980" s="335" t="s">
        <v>386</v>
      </c>
      <c r="F9980" s="335" t="s">
        <v>819</v>
      </c>
      <c r="G9980" s="179">
        <f t="shared" si="465"/>
        <v>0</v>
      </c>
      <c r="H9980" s="179">
        <f t="shared" si="466"/>
        <v>0</v>
      </c>
      <c r="I9980" s="179">
        <f t="shared" si="467"/>
        <v>0</v>
      </c>
    </row>
    <row r="9981" spans="1:9" ht="15.75" thickBot="1">
      <c r="A9981" s="398"/>
      <c r="B9981" s="333">
        <v>0</v>
      </c>
      <c r="C9981" s="334">
        <v>237.5</v>
      </c>
      <c r="D9981" s="335" t="s">
        <v>390</v>
      </c>
      <c r="E9981" s="335" t="s">
        <v>386</v>
      </c>
      <c r="F9981" s="335" t="s">
        <v>829</v>
      </c>
      <c r="G9981" s="179">
        <f t="shared" si="465"/>
        <v>0</v>
      </c>
      <c r="H9981" s="179">
        <f t="shared" si="466"/>
        <v>0</v>
      </c>
      <c r="I9981" s="179">
        <f t="shared" si="467"/>
        <v>0</v>
      </c>
    </row>
    <row r="9982" spans="1:9" ht="15.75" thickBot="1">
      <c r="A9982" s="398"/>
      <c r="B9982" s="333">
        <v>0</v>
      </c>
      <c r="C9982" s="334">
        <v>237.5</v>
      </c>
      <c r="D9982" s="335" t="s">
        <v>390</v>
      </c>
      <c r="E9982" s="335" t="s">
        <v>386</v>
      </c>
      <c r="F9982" s="335" t="s">
        <v>830</v>
      </c>
      <c r="G9982" s="179">
        <f t="shared" si="465"/>
        <v>0</v>
      </c>
      <c r="H9982" s="179">
        <f t="shared" si="466"/>
        <v>0</v>
      </c>
      <c r="I9982" s="179">
        <f t="shared" si="467"/>
        <v>0</v>
      </c>
    </row>
    <row r="9983" spans="1:9" ht="15.75" thickBot="1">
      <c r="A9983" s="398"/>
      <c r="B9983" s="333">
        <v>0</v>
      </c>
      <c r="C9983" s="334">
        <v>237.5</v>
      </c>
      <c r="D9983" s="335" t="s">
        <v>390</v>
      </c>
      <c r="E9983" s="335" t="s">
        <v>386</v>
      </c>
      <c r="F9983" s="335" t="s">
        <v>820</v>
      </c>
      <c r="G9983" s="179">
        <f t="shared" si="465"/>
        <v>0</v>
      </c>
      <c r="H9983" s="179">
        <f t="shared" si="466"/>
        <v>0</v>
      </c>
      <c r="I9983" s="179">
        <f t="shared" si="467"/>
        <v>0</v>
      </c>
    </row>
    <row r="9984" spans="1:9" ht="15.75" thickBot="1">
      <c r="A9984" s="398"/>
      <c r="B9984" s="333">
        <v>0</v>
      </c>
      <c r="C9984" s="334">
        <v>237.5</v>
      </c>
      <c r="D9984" s="335" t="s">
        <v>390</v>
      </c>
      <c r="E9984" s="335" t="s">
        <v>386</v>
      </c>
      <c r="F9984" s="335" t="s">
        <v>805</v>
      </c>
      <c r="G9984" s="179">
        <f t="shared" si="465"/>
        <v>0</v>
      </c>
      <c r="H9984" s="179">
        <f t="shared" si="466"/>
        <v>0</v>
      </c>
      <c r="I9984" s="179">
        <f t="shared" si="467"/>
        <v>0</v>
      </c>
    </row>
    <row r="9985" spans="1:9" ht="15.75" thickBot="1">
      <c r="A9985" s="398"/>
      <c r="B9985" s="333">
        <v>0</v>
      </c>
      <c r="C9985" s="334">
        <v>237.5</v>
      </c>
      <c r="D9985" s="335" t="s">
        <v>390</v>
      </c>
      <c r="E9985" s="335" t="s">
        <v>386</v>
      </c>
      <c r="F9985" s="335" t="s">
        <v>831</v>
      </c>
      <c r="G9985" s="179">
        <f t="shared" si="465"/>
        <v>0</v>
      </c>
      <c r="H9985" s="179">
        <f t="shared" si="466"/>
        <v>0</v>
      </c>
      <c r="I9985" s="179">
        <f t="shared" si="467"/>
        <v>0</v>
      </c>
    </row>
    <row r="9986" spans="1:9" ht="15.75" thickBot="1">
      <c r="A9986" s="398"/>
      <c r="B9986" s="333">
        <v>0</v>
      </c>
      <c r="C9986" s="334">
        <v>237.5</v>
      </c>
      <c r="D9986" s="335" t="s">
        <v>390</v>
      </c>
      <c r="E9986" s="335" t="s">
        <v>386</v>
      </c>
      <c r="F9986" s="335" t="s">
        <v>832</v>
      </c>
      <c r="G9986" s="179">
        <f t="shared" si="465"/>
        <v>0</v>
      </c>
      <c r="H9986" s="179">
        <f t="shared" si="466"/>
        <v>0</v>
      </c>
      <c r="I9986" s="179">
        <f t="shared" si="467"/>
        <v>0</v>
      </c>
    </row>
    <row r="9987" spans="1:9" ht="15.75" thickBot="1">
      <c r="A9987" s="398"/>
      <c r="B9987" s="333">
        <v>0</v>
      </c>
      <c r="C9987" s="334">
        <v>237.5</v>
      </c>
      <c r="D9987" s="335" t="s">
        <v>390</v>
      </c>
      <c r="E9987" s="335" t="s">
        <v>386</v>
      </c>
      <c r="F9987" s="335" t="s">
        <v>821</v>
      </c>
      <c r="G9987" s="179">
        <f t="shared" si="465"/>
        <v>0</v>
      </c>
      <c r="H9987" s="179">
        <f t="shared" si="466"/>
        <v>0</v>
      </c>
      <c r="I9987" s="179">
        <f t="shared" si="467"/>
        <v>0</v>
      </c>
    </row>
    <row r="9988" spans="1:9" ht="15.75" thickBot="1">
      <c r="A9988" s="398"/>
      <c r="B9988" s="333">
        <v>0</v>
      </c>
      <c r="C9988" s="334">
        <v>237.5</v>
      </c>
      <c r="D9988" s="335" t="s">
        <v>390</v>
      </c>
      <c r="E9988" s="335" t="s">
        <v>386</v>
      </c>
      <c r="F9988" s="335" t="s">
        <v>833</v>
      </c>
      <c r="G9988" s="179">
        <f t="shared" si="465"/>
        <v>0</v>
      </c>
      <c r="H9988" s="179">
        <f t="shared" si="466"/>
        <v>0</v>
      </c>
      <c r="I9988" s="179">
        <f t="shared" si="467"/>
        <v>0</v>
      </c>
    </row>
    <row r="9989" spans="1:9" ht="15.75" thickBot="1">
      <c r="A9989" s="398"/>
      <c r="B9989" s="333">
        <v>0</v>
      </c>
      <c r="C9989" s="334">
        <v>237.5</v>
      </c>
      <c r="D9989" s="335" t="s">
        <v>390</v>
      </c>
      <c r="E9989" s="335" t="s">
        <v>386</v>
      </c>
      <c r="F9989" s="335" t="s">
        <v>916</v>
      </c>
      <c r="G9989" s="179">
        <f t="shared" ref="G9989:G10052" si="468">IF(D9989="REG",C9989,0)</f>
        <v>0</v>
      </c>
      <c r="H9989" s="179">
        <f t="shared" ref="H9989:H10052" si="469">IF(D9989="SAL",C9989,0)</f>
        <v>0</v>
      </c>
      <c r="I9989" s="179">
        <f t="shared" ref="I9989:I10052" si="470">+G9989+H9989</f>
        <v>0</v>
      </c>
    </row>
    <row r="9990" spans="1:9" ht="15.75" thickBot="1">
      <c r="A9990" s="398"/>
      <c r="B9990" s="333">
        <v>0</v>
      </c>
      <c r="C9990" s="334">
        <v>237.5</v>
      </c>
      <c r="D9990" s="335" t="s">
        <v>390</v>
      </c>
      <c r="E9990" s="335" t="s">
        <v>386</v>
      </c>
      <c r="F9990" s="335" t="s">
        <v>917</v>
      </c>
      <c r="G9990" s="179">
        <f t="shared" si="468"/>
        <v>0</v>
      </c>
      <c r="H9990" s="179">
        <f t="shared" si="469"/>
        <v>0</v>
      </c>
      <c r="I9990" s="179">
        <f t="shared" si="470"/>
        <v>0</v>
      </c>
    </row>
    <row r="9991" spans="1:9" ht="15.75" thickBot="1">
      <c r="A9991" s="398"/>
      <c r="B9991" s="333">
        <v>15.6</v>
      </c>
      <c r="C9991" s="334">
        <v>984.33</v>
      </c>
      <c r="D9991" s="335" t="s">
        <v>391</v>
      </c>
      <c r="E9991" s="335" t="s">
        <v>386</v>
      </c>
      <c r="F9991" s="335" t="s">
        <v>817</v>
      </c>
      <c r="G9991" s="179">
        <f t="shared" si="468"/>
        <v>0</v>
      </c>
      <c r="H9991" s="179">
        <f t="shared" si="469"/>
        <v>0</v>
      </c>
      <c r="I9991" s="179">
        <f t="shared" si="470"/>
        <v>0</v>
      </c>
    </row>
    <row r="9992" spans="1:9" ht="15.75" thickBot="1">
      <c r="A9992" s="398"/>
      <c r="B9992" s="333">
        <v>15.6</v>
      </c>
      <c r="C9992" s="334">
        <v>984.33</v>
      </c>
      <c r="D9992" s="335" t="s">
        <v>391</v>
      </c>
      <c r="E9992" s="335" t="s">
        <v>386</v>
      </c>
      <c r="F9992" s="335" t="s">
        <v>818</v>
      </c>
      <c r="G9992" s="179">
        <f t="shared" si="468"/>
        <v>0</v>
      </c>
      <c r="H9992" s="179">
        <f t="shared" si="469"/>
        <v>0</v>
      </c>
      <c r="I9992" s="179">
        <f t="shared" si="470"/>
        <v>0</v>
      </c>
    </row>
    <row r="9993" spans="1:9" ht="15.75" thickBot="1">
      <c r="A9993" s="398"/>
      <c r="B9993" s="333">
        <v>15.6</v>
      </c>
      <c r="C9993" s="334">
        <v>1066.3499999999999</v>
      </c>
      <c r="D9993" s="335" t="s">
        <v>391</v>
      </c>
      <c r="E9993" s="335" t="s">
        <v>386</v>
      </c>
      <c r="F9993" s="335" t="s">
        <v>819</v>
      </c>
      <c r="G9993" s="179">
        <f t="shared" si="468"/>
        <v>0</v>
      </c>
      <c r="H9993" s="179">
        <f t="shared" si="469"/>
        <v>0</v>
      </c>
      <c r="I9993" s="179">
        <f t="shared" si="470"/>
        <v>0</v>
      </c>
    </row>
    <row r="9994" spans="1:9" ht="15.75" thickBot="1">
      <c r="A9994" s="398"/>
      <c r="B9994" s="333">
        <v>15.6</v>
      </c>
      <c r="C9994" s="334">
        <v>1066.3499999999999</v>
      </c>
      <c r="D9994" s="335" t="s">
        <v>391</v>
      </c>
      <c r="E9994" s="335" t="s">
        <v>386</v>
      </c>
      <c r="F9994" s="335" t="s">
        <v>820</v>
      </c>
      <c r="G9994" s="179">
        <f t="shared" si="468"/>
        <v>0</v>
      </c>
      <c r="H9994" s="179">
        <f t="shared" si="469"/>
        <v>0</v>
      </c>
      <c r="I9994" s="179">
        <f t="shared" si="470"/>
        <v>0</v>
      </c>
    </row>
    <row r="9995" spans="1:9" ht="15.75" thickBot="1">
      <c r="A9995" s="398"/>
      <c r="B9995" s="333">
        <v>15.6</v>
      </c>
      <c r="C9995" s="334">
        <v>1066.3499999999999</v>
      </c>
      <c r="D9995" s="335" t="s">
        <v>391</v>
      </c>
      <c r="E9995" s="335" t="s">
        <v>386</v>
      </c>
      <c r="F9995" s="335" t="s">
        <v>821</v>
      </c>
      <c r="G9995" s="179">
        <f t="shared" si="468"/>
        <v>0</v>
      </c>
      <c r="H9995" s="179">
        <f t="shared" si="469"/>
        <v>0</v>
      </c>
      <c r="I9995" s="179">
        <f t="shared" si="470"/>
        <v>0</v>
      </c>
    </row>
    <row r="9996" spans="1:9" ht="15.75" thickBot="1">
      <c r="A9996" s="398"/>
      <c r="B9996" s="333">
        <v>48</v>
      </c>
      <c r="C9996" s="334">
        <v>2387.2800000000002</v>
      </c>
      <c r="D9996" s="335" t="s">
        <v>387</v>
      </c>
      <c r="E9996" s="335" t="s">
        <v>386</v>
      </c>
      <c r="F9996" s="335" t="s">
        <v>832</v>
      </c>
      <c r="G9996" s="179">
        <f t="shared" si="468"/>
        <v>0</v>
      </c>
      <c r="H9996" s="179">
        <f t="shared" si="469"/>
        <v>0</v>
      </c>
      <c r="I9996" s="179">
        <f t="shared" si="470"/>
        <v>0</v>
      </c>
    </row>
    <row r="9997" spans="1:9" ht="15.75" thickBot="1">
      <c r="A9997" s="398"/>
      <c r="B9997" s="333">
        <v>8</v>
      </c>
      <c r="C9997" s="334">
        <v>416.16</v>
      </c>
      <c r="D9997" s="335" t="s">
        <v>387</v>
      </c>
      <c r="E9997" s="335" t="s">
        <v>386</v>
      </c>
      <c r="F9997" s="335" t="s">
        <v>916</v>
      </c>
      <c r="G9997" s="179">
        <f t="shared" si="468"/>
        <v>0</v>
      </c>
      <c r="H9997" s="179">
        <f t="shared" si="469"/>
        <v>0</v>
      </c>
      <c r="I9997" s="179">
        <f t="shared" si="470"/>
        <v>0</v>
      </c>
    </row>
    <row r="9998" spans="1:9" ht="15.75" thickBot="1">
      <c r="A9998" s="398"/>
      <c r="B9998" s="333">
        <v>153.41</v>
      </c>
      <c r="C9998" s="334">
        <v>9679.61</v>
      </c>
      <c r="D9998" s="335" t="s">
        <v>385</v>
      </c>
      <c r="E9998" s="335" t="s">
        <v>386</v>
      </c>
      <c r="F9998" s="335" t="s">
        <v>817</v>
      </c>
      <c r="G9998" s="179">
        <f t="shared" si="468"/>
        <v>0</v>
      </c>
      <c r="H9998" s="179">
        <f t="shared" si="469"/>
        <v>9679.61</v>
      </c>
      <c r="I9998" s="179">
        <f t="shared" si="470"/>
        <v>9679.61</v>
      </c>
    </row>
    <row r="9999" spans="1:9" ht="15.75" thickBot="1">
      <c r="A9999" s="398"/>
      <c r="B9999" s="333">
        <v>169.01</v>
      </c>
      <c r="C9999" s="334">
        <v>10663.95</v>
      </c>
      <c r="D9999" s="335" t="s">
        <v>385</v>
      </c>
      <c r="E9999" s="335" t="s">
        <v>386</v>
      </c>
      <c r="F9999" s="335" t="s">
        <v>822</v>
      </c>
      <c r="G9999" s="179">
        <f t="shared" si="468"/>
        <v>0</v>
      </c>
      <c r="H9999" s="179">
        <f t="shared" si="469"/>
        <v>10663.95</v>
      </c>
      <c r="I9999" s="179">
        <f t="shared" si="470"/>
        <v>10663.95</v>
      </c>
    </row>
    <row r="10000" spans="1:9" ht="15.75" thickBot="1">
      <c r="A10000" s="398"/>
      <c r="B10000" s="333">
        <v>169.01</v>
      </c>
      <c r="C10000" s="334">
        <v>10663.95</v>
      </c>
      <c r="D10000" s="335" t="s">
        <v>385</v>
      </c>
      <c r="E10000" s="335" t="s">
        <v>386</v>
      </c>
      <c r="F10000" s="335" t="s">
        <v>823</v>
      </c>
      <c r="G10000" s="179">
        <f t="shared" si="468"/>
        <v>0</v>
      </c>
      <c r="H10000" s="179">
        <f t="shared" si="469"/>
        <v>10663.95</v>
      </c>
      <c r="I10000" s="179">
        <f t="shared" si="470"/>
        <v>10663.95</v>
      </c>
    </row>
    <row r="10001" spans="1:9" ht="15.75" thickBot="1">
      <c r="A10001" s="398"/>
      <c r="B10001" s="333">
        <v>169.01</v>
      </c>
      <c r="C10001" s="334">
        <v>10663.95</v>
      </c>
      <c r="D10001" s="335" t="s">
        <v>385</v>
      </c>
      <c r="E10001" s="335" t="s">
        <v>386</v>
      </c>
      <c r="F10001" s="335" t="s">
        <v>824</v>
      </c>
      <c r="G10001" s="179">
        <f t="shared" si="468"/>
        <v>0</v>
      </c>
      <c r="H10001" s="179">
        <f t="shared" si="469"/>
        <v>10663.95</v>
      </c>
      <c r="I10001" s="179">
        <f t="shared" si="470"/>
        <v>10663.95</v>
      </c>
    </row>
    <row r="10002" spans="1:9" ht="15.75" thickBot="1">
      <c r="A10002" s="398"/>
      <c r="B10002" s="333">
        <v>161.01</v>
      </c>
      <c r="C10002" s="334">
        <v>10485.25</v>
      </c>
      <c r="D10002" s="335" t="s">
        <v>385</v>
      </c>
      <c r="E10002" s="335" t="s">
        <v>386</v>
      </c>
      <c r="F10002" s="335" t="s">
        <v>825</v>
      </c>
      <c r="G10002" s="179">
        <f t="shared" si="468"/>
        <v>0</v>
      </c>
      <c r="H10002" s="179">
        <f t="shared" si="469"/>
        <v>10485.25</v>
      </c>
      <c r="I10002" s="179">
        <f t="shared" si="470"/>
        <v>10485.25</v>
      </c>
    </row>
    <row r="10003" spans="1:9" ht="15.75" thickBot="1">
      <c r="A10003" s="398"/>
      <c r="B10003" s="333">
        <v>153.41</v>
      </c>
      <c r="C10003" s="334">
        <v>9679.61</v>
      </c>
      <c r="D10003" s="335" t="s">
        <v>385</v>
      </c>
      <c r="E10003" s="335" t="s">
        <v>386</v>
      </c>
      <c r="F10003" s="335" t="s">
        <v>818</v>
      </c>
      <c r="G10003" s="179">
        <f t="shared" si="468"/>
        <v>0</v>
      </c>
      <c r="H10003" s="179">
        <f t="shared" si="469"/>
        <v>9679.61</v>
      </c>
      <c r="I10003" s="179">
        <f t="shared" si="470"/>
        <v>9679.61</v>
      </c>
    </row>
    <row r="10004" spans="1:9" ht="15.75" thickBot="1">
      <c r="A10004" s="398"/>
      <c r="B10004" s="333">
        <v>169.01</v>
      </c>
      <c r="C10004" s="334">
        <v>11552.56</v>
      </c>
      <c r="D10004" s="335" t="s">
        <v>385</v>
      </c>
      <c r="E10004" s="335" t="s">
        <v>386</v>
      </c>
      <c r="F10004" s="335" t="s">
        <v>826</v>
      </c>
      <c r="G10004" s="179">
        <f t="shared" si="468"/>
        <v>0</v>
      </c>
      <c r="H10004" s="179">
        <f t="shared" si="469"/>
        <v>11552.56</v>
      </c>
      <c r="I10004" s="179">
        <f t="shared" si="470"/>
        <v>11552.56</v>
      </c>
    </row>
    <row r="10005" spans="1:9" ht="15.75" thickBot="1">
      <c r="A10005" s="398"/>
      <c r="B10005" s="333">
        <v>108.21</v>
      </c>
      <c r="C10005" s="334">
        <v>4501.59</v>
      </c>
      <c r="D10005" s="335" t="s">
        <v>385</v>
      </c>
      <c r="E10005" s="335" t="s">
        <v>386</v>
      </c>
      <c r="F10005" s="335" t="s">
        <v>827</v>
      </c>
      <c r="G10005" s="179">
        <f t="shared" si="468"/>
        <v>0</v>
      </c>
      <c r="H10005" s="179">
        <f t="shared" si="469"/>
        <v>4501.59</v>
      </c>
      <c r="I10005" s="179">
        <f t="shared" si="470"/>
        <v>4501.59</v>
      </c>
    </row>
    <row r="10006" spans="1:9" ht="15.75" thickBot="1">
      <c r="A10006" s="398"/>
      <c r="B10006" s="333">
        <v>161.01</v>
      </c>
      <c r="C10006" s="334">
        <v>11367.58</v>
      </c>
      <c r="D10006" s="335" t="s">
        <v>385</v>
      </c>
      <c r="E10006" s="335" t="s">
        <v>386</v>
      </c>
      <c r="F10006" s="335" t="s">
        <v>828</v>
      </c>
      <c r="G10006" s="179">
        <f t="shared" si="468"/>
        <v>0</v>
      </c>
      <c r="H10006" s="179">
        <f t="shared" si="469"/>
        <v>11367.58</v>
      </c>
      <c r="I10006" s="179">
        <f t="shared" si="470"/>
        <v>11367.58</v>
      </c>
    </row>
    <row r="10007" spans="1:9" ht="15.75" thickBot="1">
      <c r="A10007" s="398"/>
      <c r="B10007" s="333">
        <v>153.41</v>
      </c>
      <c r="C10007" s="334">
        <v>10486.21</v>
      </c>
      <c r="D10007" s="335" t="s">
        <v>385</v>
      </c>
      <c r="E10007" s="335" t="s">
        <v>386</v>
      </c>
      <c r="F10007" s="335" t="s">
        <v>819</v>
      </c>
      <c r="G10007" s="179">
        <f t="shared" si="468"/>
        <v>0</v>
      </c>
      <c r="H10007" s="179">
        <f t="shared" si="469"/>
        <v>10486.21</v>
      </c>
      <c r="I10007" s="179">
        <f t="shared" si="470"/>
        <v>10486.21</v>
      </c>
    </row>
    <row r="10008" spans="1:9" ht="15.75" thickBot="1">
      <c r="A10008" s="398"/>
      <c r="B10008" s="333">
        <v>129.01</v>
      </c>
      <c r="C10008" s="334">
        <v>10627.67</v>
      </c>
      <c r="D10008" s="335" t="s">
        <v>385</v>
      </c>
      <c r="E10008" s="335" t="s">
        <v>386</v>
      </c>
      <c r="F10008" s="335" t="s">
        <v>829</v>
      </c>
      <c r="G10008" s="179">
        <f t="shared" si="468"/>
        <v>0</v>
      </c>
      <c r="H10008" s="179">
        <f t="shared" si="469"/>
        <v>10627.67</v>
      </c>
      <c r="I10008" s="179">
        <f t="shared" si="470"/>
        <v>10627.67</v>
      </c>
    </row>
    <row r="10009" spans="1:9" ht="15.75" thickBot="1">
      <c r="A10009" s="398"/>
      <c r="B10009" s="333">
        <v>169.01</v>
      </c>
      <c r="C10009" s="334">
        <v>11552.56</v>
      </c>
      <c r="D10009" s="335" t="s">
        <v>385</v>
      </c>
      <c r="E10009" s="335" t="s">
        <v>386</v>
      </c>
      <c r="F10009" s="335" t="s">
        <v>830</v>
      </c>
      <c r="G10009" s="179">
        <f t="shared" si="468"/>
        <v>0</v>
      </c>
      <c r="H10009" s="179">
        <f t="shared" si="469"/>
        <v>11552.56</v>
      </c>
      <c r="I10009" s="179">
        <f t="shared" si="470"/>
        <v>11552.56</v>
      </c>
    </row>
    <row r="10010" spans="1:9" ht="15.75" thickBot="1">
      <c r="A10010" s="398"/>
      <c r="B10010" s="333">
        <v>145.41</v>
      </c>
      <c r="C10010" s="334">
        <v>10301.24</v>
      </c>
      <c r="D10010" s="335" t="s">
        <v>385</v>
      </c>
      <c r="E10010" s="335" t="s">
        <v>386</v>
      </c>
      <c r="F10010" s="335" t="s">
        <v>820</v>
      </c>
      <c r="G10010" s="179">
        <f t="shared" si="468"/>
        <v>0</v>
      </c>
      <c r="H10010" s="179">
        <f t="shared" si="469"/>
        <v>10301.24</v>
      </c>
      <c r="I10010" s="179">
        <f t="shared" si="470"/>
        <v>10301.24</v>
      </c>
    </row>
    <row r="10011" spans="1:9" ht="15.75" thickBot="1">
      <c r="A10011" s="398"/>
      <c r="B10011" s="333">
        <v>153.81</v>
      </c>
      <c r="C10011" s="334">
        <v>9789.82</v>
      </c>
      <c r="D10011" s="335" t="s">
        <v>385</v>
      </c>
      <c r="E10011" s="335" t="s">
        <v>386</v>
      </c>
      <c r="F10011" s="335" t="s">
        <v>805</v>
      </c>
      <c r="G10011" s="179">
        <f t="shared" si="468"/>
        <v>0</v>
      </c>
      <c r="H10011" s="179">
        <f t="shared" si="469"/>
        <v>9789.82</v>
      </c>
      <c r="I10011" s="179">
        <f t="shared" si="470"/>
        <v>9789.82</v>
      </c>
    </row>
    <row r="10012" spans="1:9" ht="15.75" thickBot="1">
      <c r="A10012" s="398"/>
      <c r="B10012" s="333">
        <v>169.01</v>
      </c>
      <c r="C10012" s="334">
        <v>11552.56</v>
      </c>
      <c r="D10012" s="335" t="s">
        <v>385</v>
      </c>
      <c r="E10012" s="335" t="s">
        <v>386</v>
      </c>
      <c r="F10012" s="335" t="s">
        <v>831</v>
      </c>
      <c r="G10012" s="179">
        <f t="shared" si="468"/>
        <v>0</v>
      </c>
      <c r="H10012" s="179">
        <f t="shared" si="469"/>
        <v>11552.56</v>
      </c>
      <c r="I10012" s="179">
        <f t="shared" si="470"/>
        <v>11552.56</v>
      </c>
    </row>
    <row r="10013" spans="1:9" ht="15.75" thickBot="1">
      <c r="A10013" s="398"/>
      <c r="B10013" s="333">
        <v>161.01</v>
      </c>
      <c r="C10013" s="334">
        <v>11367.58</v>
      </c>
      <c r="D10013" s="335" t="s">
        <v>385</v>
      </c>
      <c r="E10013" s="335" t="s">
        <v>386</v>
      </c>
      <c r="F10013" s="335" t="s">
        <v>832</v>
      </c>
      <c r="G10013" s="179">
        <f t="shared" si="468"/>
        <v>0</v>
      </c>
      <c r="H10013" s="179">
        <f t="shared" si="469"/>
        <v>11367.58</v>
      </c>
      <c r="I10013" s="179">
        <f t="shared" si="470"/>
        <v>11367.58</v>
      </c>
    </row>
    <row r="10014" spans="1:9" ht="15.75" thickBot="1">
      <c r="A10014" s="398"/>
      <c r="B10014" s="333">
        <v>145.41</v>
      </c>
      <c r="C10014" s="334">
        <v>10301.24</v>
      </c>
      <c r="D10014" s="335" t="s">
        <v>385</v>
      </c>
      <c r="E10014" s="335" t="s">
        <v>386</v>
      </c>
      <c r="F10014" s="335" t="s">
        <v>821</v>
      </c>
      <c r="G10014" s="179">
        <f t="shared" si="468"/>
        <v>0</v>
      </c>
      <c r="H10014" s="179">
        <f t="shared" si="469"/>
        <v>10301.24</v>
      </c>
      <c r="I10014" s="179">
        <f t="shared" si="470"/>
        <v>10301.24</v>
      </c>
    </row>
    <row r="10015" spans="1:9" ht="15.75" thickBot="1">
      <c r="A10015" s="398"/>
      <c r="B10015" s="333">
        <v>169.01</v>
      </c>
      <c r="C10015" s="334">
        <v>11552.56</v>
      </c>
      <c r="D10015" s="335" t="s">
        <v>385</v>
      </c>
      <c r="E10015" s="335" t="s">
        <v>386</v>
      </c>
      <c r="F10015" s="335" t="s">
        <v>833</v>
      </c>
      <c r="G10015" s="179">
        <f t="shared" si="468"/>
        <v>0</v>
      </c>
      <c r="H10015" s="179">
        <f t="shared" si="469"/>
        <v>11552.56</v>
      </c>
      <c r="I10015" s="179">
        <f t="shared" si="470"/>
        <v>11552.56</v>
      </c>
    </row>
    <row r="10016" spans="1:9" ht="15.75" thickBot="1">
      <c r="A10016" s="398"/>
      <c r="B10016" s="333">
        <v>161.01</v>
      </c>
      <c r="C10016" s="334">
        <v>11367.58</v>
      </c>
      <c r="D10016" s="335" t="s">
        <v>385</v>
      </c>
      <c r="E10016" s="335" t="s">
        <v>386</v>
      </c>
      <c r="F10016" s="335" t="s">
        <v>916</v>
      </c>
      <c r="G10016" s="179">
        <f t="shared" si="468"/>
        <v>0</v>
      </c>
      <c r="H10016" s="179">
        <f t="shared" si="469"/>
        <v>11367.58</v>
      </c>
      <c r="I10016" s="179">
        <f t="shared" si="470"/>
        <v>11367.58</v>
      </c>
    </row>
    <row r="10017" spans="1:9" ht="15.75" thickBot="1">
      <c r="A10017" s="398"/>
      <c r="B10017" s="333">
        <v>169.01</v>
      </c>
      <c r="C10017" s="334">
        <v>11552.56</v>
      </c>
      <c r="D10017" s="335" t="s">
        <v>385</v>
      </c>
      <c r="E10017" s="335" t="s">
        <v>386</v>
      </c>
      <c r="F10017" s="335" t="s">
        <v>917</v>
      </c>
      <c r="G10017" s="179">
        <f t="shared" si="468"/>
        <v>0</v>
      </c>
      <c r="H10017" s="179">
        <f t="shared" si="469"/>
        <v>11552.56</v>
      </c>
      <c r="I10017" s="179">
        <f t="shared" si="470"/>
        <v>11552.56</v>
      </c>
    </row>
    <row r="10018" spans="1:9" ht="15.75" thickBot="1">
      <c r="A10018" s="398"/>
      <c r="B10018" s="333">
        <v>8</v>
      </c>
      <c r="C10018" s="334">
        <v>178.7</v>
      </c>
      <c r="D10018" s="335" t="s">
        <v>834</v>
      </c>
      <c r="E10018" s="335" t="s">
        <v>386</v>
      </c>
      <c r="F10018" s="335" t="s">
        <v>825</v>
      </c>
      <c r="G10018" s="179">
        <f t="shared" si="468"/>
        <v>0</v>
      </c>
      <c r="H10018" s="179">
        <f t="shared" si="469"/>
        <v>0</v>
      </c>
      <c r="I10018" s="179">
        <f t="shared" si="470"/>
        <v>0</v>
      </c>
    </row>
    <row r="10019" spans="1:9" ht="15.75" thickBot="1">
      <c r="A10019" s="399"/>
      <c r="B10019" s="333">
        <v>8</v>
      </c>
      <c r="C10019" s="334">
        <v>184.98</v>
      </c>
      <c r="D10019" s="335" t="s">
        <v>834</v>
      </c>
      <c r="E10019" s="335" t="s">
        <v>386</v>
      </c>
      <c r="F10019" s="335" t="s">
        <v>821</v>
      </c>
      <c r="G10019" s="179">
        <f t="shared" si="468"/>
        <v>0</v>
      </c>
      <c r="H10019" s="179">
        <f t="shared" si="469"/>
        <v>0</v>
      </c>
      <c r="I10019" s="179">
        <f t="shared" si="470"/>
        <v>0</v>
      </c>
    </row>
    <row r="10020" spans="1:9" ht="15.75" thickBot="1">
      <c r="A10020" s="336" t="s">
        <v>598</v>
      </c>
      <c r="B10020" s="337">
        <v>3288.2</v>
      </c>
      <c r="C10020" s="338">
        <v>222794.46</v>
      </c>
      <c r="D10020" s="394"/>
      <c r="E10020" s="395"/>
      <c r="F10020" s="396"/>
      <c r="G10020" s="179">
        <f t="shared" si="468"/>
        <v>0</v>
      </c>
      <c r="H10020" s="179">
        <f t="shared" si="469"/>
        <v>0</v>
      </c>
      <c r="I10020" s="179">
        <f t="shared" si="470"/>
        <v>0</v>
      </c>
    </row>
    <row r="10021" spans="1:9" ht="15.75" thickBot="1">
      <c r="A10021" s="397" t="s">
        <v>599</v>
      </c>
      <c r="B10021" s="333">
        <v>0</v>
      </c>
      <c r="C10021" s="334">
        <v>1072.01</v>
      </c>
      <c r="D10021" s="335" t="s">
        <v>588</v>
      </c>
      <c r="E10021" s="335" t="s">
        <v>386</v>
      </c>
      <c r="F10021" s="335" t="s">
        <v>817</v>
      </c>
      <c r="G10021" s="179">
        <f t="shared" si="468"/>
        <v>0</v>
      </c>
      <c r="H10021" s="179">
        <f t="shared" si="469"/>
        <v>0</v>
      </c>
      <c r="I10021" s="179">
        <f t="shared" si="470"/>
        <v>0</v>
      </c>
    </row>
    <row r="10022" spans="1:9" ht="15.75" thickBot="1">
      <c r="A10022" s="398"/>
      <c r="B10022" s="333">
        <v>0</v>
      </c>
      <c r="C10022" s="334">
        <v>270.70999999999998</v>
      </c>
      <c r="D10022" s="335" t="s">
        <v>588</v>
      </c>
      <c r="E10022" s="335" t="s">
        <v>386</v>
      </c>
      <c r="F10022" s="335" t="s">
        <v>837</v>
      </c>
      <c r="G10022" s="179">
        <f t="shared" si="468"/>
        <v>0</v>
      </c>
      <c r="H10022" s="179">
        <f t="shared" si="469"/>
        <v>0</v>
      </c>
      <c r="I10022" s="179">
        <f t="shared" si="470"/>
        <v>0</v>
      </c>
    </row>
    <row r="10023" spans="1:9" ht="15.75" thickBot="1">
      <c r="A10023" s="398"/>
      <c r="B10023" s="333">
        <v>57.44</v>
      </c>
      <c r="C10023" s="334">
        <v>2240.88</v>
      </c>
      <c r="D10023" s="335" t="s">
        <v>391</v>
      </c>
      <c r="E10023" s="335" t="s">
        <v>386</v>
      </c>
      <c r="F10023" s="335" t="s">
        <v>817</v>
      </c>
      <c r="G10023" s="179">
        <f t="shared" si="468"/>
        <v>0</v>
      </c>
      <c r="H10023" s="179">
        <f t="shared" si="469"/>
        <v>0</v>
      </c>
      <c r="I10023" s="179">
        <f t="shared" si="470"/>
        <v>0</v>
      </c>
    </row>
    <row r="10024" spans="1:9" ht="15.75" thickBot="1">
      <c r="A10024" s="398"/>
      <c r="B10024" s="333">
        <v>55.84</v>
      </c>
      <c r="C10024" s="334">
        <v>2203</v>
      </c>
      <c r="D10024" s="335" t="s">
        <v>391</v>
      </c>
      <c r="E10024" s="335" t="s">
        <v>386</v>
      </c>
      <c r="F10024" s="335" t="s">
        <v>818</v>
      </c>
      <c r="G10024" s="179">
        <f t="shared" si="468"/>
        <v>0</v>
      </c>
      <c r="H10024" s="179">
        <f t="shared" si="469"/>
        <v>0</v>
      </c>
      <c r="I10024" s="179">
        <f t="shared" si="470"/>
        <v>0</v>
      </c>
    </row>
    <row r="10025" spans="1:9" ht="15.75" thickBot="1">
      <c r="A10025" s="398"/>
      <c r="B10025" s="333">
        <v>63.84</v>
      </c>
      <c r="C10025" s="334">
        <v>2429.2800000000002</v>
      </c>
      <c r="D10025" s="335" t="s">
        <v>391</v>
      </c>
      <c r="E10025" s="335" t="s">
        <v>386</v>
      </c>
      <c r="F10025" s="335" t="s">
        <v>819</v>
      </c>
      <c r="G10025" s="179">
        <f t="shared" si="468"/>
        <v>0</v>
      </c>
      <c r="H10025" s="179">
        <f t="shared" si="469"/>
        <v>0</v>
      </c>
      <c r="I10025" s="179">
        <f t="shared" si="470"/>
        <v>0</v>
      </c>
    </row>
    <row r="10026" spans="1:9" ht="15.75" thickBot="1">
      <c r="A10026" s="398"/>
      <c r="B10026" s="333">
        <v>63.84</v>
      </c>
      <c r="C10026" s="334">
        <v>2429.2800000000002</v>
      </c>
      <c r="D10026" s="335" t="s">
        <v>391</v>
      </c>
      <c r="E10026" s="335" t="s">
        <v>386</v>
      </c>
      <c r="F10026" s="335" t="s">
        <v>820</v>
      </c>
      <c r="G10026" s="179">
        <f t="shared" si="468"/>
        <v>0</v>
      </c>
      <c r="H10026" s="179">
        <f t="shared" si="469"/>
        <v>0</v>
      </c>
      <c r="I10026" s="179">
        <f t="shared" si="470"/>
        <v>0</v>
      </c>
    </row>
    <row r="10027" spans="1:9" ht="15.75" thickBot="1">
      <c r="A10027" s="398"/>
      <c r="B10027" s="333">
        <v>4.25</v>
      </c>
      <c r="C10027" s="334">
        <v>121.06</v>
      </c>
      <c r="D10027" s="335" t="s">
        <v>391</v>
      </c>
      <c r="E10027" s="335" t="s">
        <v>386</v>
      </c>
      <c r="F10027" s="335" t="s">
        <v>881</v>
      </c>
      <c r="G10027" s="179">
        <f t="shared" si="468"/>
        <v>0</v>
      </c>
      <c r="H10027" s="179">
        <f t="shared" si="469"/>
        <v>0</v>
      </c>
      <c r="I10027" s="179">
        <f t="shared" si="470"/>
        <v>0</v>
      </c>
    </row>
    <row r="10028" spans="1:9" ht="15.75" thickBot="1">
      <c r="A10028" s="398"/>
      <c r="B10028" s="333">
        <v>8</v>
      </c>
      <c r="C10028" s="334">
        <v>163.03</v>
      </c>
      <c r="D10028" s="335" t="s">
        <v>391</v>
      </c>
      <c r="E10028" s="335" t="s">
        <v>386</v>
      </c>
      <c r="F10028" s="335" t="s">
        <v>863</v>
      </c>
      <c r="G10028" s="179">
        <f t="shared" si="468"/>
        <v>0</v>
      </c>
      <c r="H10028" s="179">
        <f t="shared" si="469"/>
        <v>0</v>
      </c>
      <c r="I10028" s="179">
        <f t="shared" si="470"/>
        <v>0</v>
      </c>
    </row>
    <row r="10029" spans="1:9" ht="15.75" thickBot="1">
      <c r="A10029" s="398"/>
      <c r="B10029" s="333">
        <v>56</v>
      </c>
      <c r="C10029" s="334">
        <v>1943.8</v>
      </c>
      <c r="D10029" s="335" t="s">
        <v>391</v>
      </c>
      <c r="E10029" s="335" t="s">
        <v>386</v>
      </c>
      <c r="F10029" s="335" t="s">
        <v>821</v>
      </c>
      <c r="G10029" s="179">
        <f t="shared" si="468"/>
        <v>0</v>
      </c>
      <c r="H10029" s="179">
        <f t="shared" si="469"/>
        <v>0</v>
      </c>
      <c r="I10029" s="179">
        <f t="shared" si="470"/>
        <v>0</v>
      </c>
    </row>
    <row r="10030" spans="1:9" ht="15.75" thickBot="1">
      <c r="A10030" s="398"/>
      <c r="B10030" s="333">
        <v>4.75</v>
      </c>
      <c r="C10030" s="334">
        <v>145.19</v>
      </c>
      <c r="D10030" s="335" t="s">
        <v>387</v>
      </c>
      <c r="E10030" s="335" t="s">
        <v>386</v>
      </c>
      <c r="F10030" s="335" t="s">
        <v>805</v>
      </c>
      <c r="G10030" s="179">
        <f t="shared" si="468"/>
        <v>0</v>
      </c>
      <c r="H10030" s="179">
        <f t="shared" si="469"/>
        <v>0</v>
      </c>
      <c r="I10030" s="179">
        <f t="shared" si="470"/>
        <v>0</v>
      </c>
    </row>
    <row r="10031" spans="1:9" ht="15.75" thickBot="1">
      <c r="A10031" s="398"/>
      <c r="B10031" s="333">
        <v>0.25</v>
      </c>
      <c r="C10031" s="334">
        <v>7.64</v>
      </c>
      <c r="D10031" s="335" t="s">
        <v>387</v>
      </c>
      <c r="E10031" s="335" t="s">
        <v>386</v>
      </c>
      <c r="F10031" s="335" t="s">
        <v>862</v>
      </c>
      <c r="G10031" s="179">
        <f t="shared" si="468"/>
        <v>0</v>
      </c>
      <c r="H10031" s="179">
        <f t="shared" si="469"/>
        <v>0</v>
      </c>
      <c r="I10031" s="179">
        <f t="shared" si="470"/>
        <v>0</v>
      </c>
    </row>
    <row r="10032" spans="1:9" ht="15.75" thickBot="1">
      <c r="A10032" s="398"/>
      <c r="B10032" s="333">
        <v>1.5</v>
      </c>
      <c r="C10032" s="334">
        <v>45.85</v>
      </c>
      <c r="D10032" s="335" t="s">
        <v>387</v>
      </c>
      <c r="E10032" s="335" t="s">
        <v>386</v>
      </c>
      <c r="F10032" s="335" t="s">
        <v>816</v>
      </c>
      <c r="G10032" s="179">
        <f t="shared" si="468"/>
        <v>0</v>
      </c>
      <c r="H10032" s="179">
        <f t="shared" si="469"/>
        <v>0</v>
      </c>
      <c r="I10032" s="179">
        <f t="shared" si="470"/>
        <v>0</v>
      </c>
    </row>
    <row r="10033" spans="1:9" ht="15.75" thickBot="1">
      <c r="A10033" s="398"/>
      <c r="B10033" s="333">
        <v>2.5</v>
      </c>
      <c r="C10033" s="334">
        <v>76.42</v>
      </c>
      <c r="D10033" s="335" t="s">
        <v>387</v>
      </c>
      <c r="E10033" s="335" t="s">
        <v>386</v>
      </c>
      <c r="F10033" s="335" t="s">
        <v>863</v>
      </c>
      <c r="G10033" s="179">
        <f t="shared" si="468"/>
        <v>0</v>
      </c>
      <c r="H10033" s="179">
        <f t="shared" si="469"/>
        <v>0</v>
      </c>
      <c r="I10033" s="179">
        <f t="shared" si="470"/>
        <v>0</v>
      </c>
    </row>
    <row r="10034" spans="1:9" ht="15.75" thickBot="1">
      <c r="A10034" s="398"/>
      <c r="B10034" s="333">
        <v>0.25</v>
      </c>
      <c r="C10034" s="334">
        <v>7.64</v>
      </c>
      <c r="D10034" s="335" t="s">
        <v>387</v>
      </c>
      <c r="E10034" s="335" t="s">
        <v>386</v>
      </c>
      <c r="F10034" s="335" t="s">
        <v>864</v>
      </c>
      <c r="G10034" s="179">
        <f t="shared" si="468"/>
        <v>0</v>
      </c>
      <c r="H10034" s="179">
        <f t="shared" si="469"/>
        <v>0</v>
      </c>
      <c r="I10034" s="179">
        <f t="shared" si="470"/>
        <v>0</v>
      </c>
    </row>
    <row r="10035" spans="1:9" ht="15.75" thickBot="1">
      <c r="A10035" s="398"/>
      <c r="B10035" s="333">
        <v>1.5</v>
      </c>
      <c r="C10035" s="334">
        <v>45.85</v>
      </c>
      <c r="D10035" s="335" t="s">
        <v>387</v>
      </c>
      <c r="E10035" s="335" t="s">
        <v>386</v>
      </c>
      <c r="F10035" s="335" t="s">
        <v>841</v>
      </c>
      <c r="G10035" s="179">
        <f t="shared" si="468"/>
        <v>0</v>
      </c>
      <c r="H10035" s="179">
        <f t="shared" si="469"/>
        <v>0</v>
      </c>
      <c r="I10035" s="179">
        <f t="shared" si="470"/>
        <v>0</v>
      </c>
    </row>
    <row r="10036" spans="1:9" ht="15.75" thickBot="1">
      <c r="A10036" s="398"/>
      <c r="B10036" s="333">
        <v>1.5</v>
      </c>
      <c r="C10036" s="334">
        <v>45.85</v>
      </c>
      <c r="D10036" s="335" t="s">
        <v>387</v>
      </c>
      <c r="E10036" s="335" t="s">
        <v>386</v>
      </c>
      <c r="F10036" s="335" t="s">
        <v>856</v>
      </c>
      <c r="G10036" s="179">
        <f t="shared" si="468"/>
        <v>0</v>
      </c>
      <c r="H10036" s="179">
        <f t="shared" si="469"/>
        <v>0</v>
      </c>
      <c r="I10036" s="179">
        <f t="shared" si="470"/>
        <v>0</v>
      </c>
    </row>
    <row r="10037" spans="1:9" ht="15.75" thickBot="1">
      <c r="A10037" s="398"/>
      <c r="B10037" s="333">
        <v>42.5</v>
      </c>
      <c r="C10037" s="334">
        <v>1115.2</v>
      </c>
      <c r="D10037" s="335" t="s">
        <v>384</v>
      </c>
      <c r="E10037" s="335" t="s">
        <v>386</v>
      </c>
      <c r="F10037" s="335" t="s">
        <v>807</v>
      </c>
      <c r="G10037" s="179">
        <f t="shared" si="468"/>
        <v>1115.2</v>
      </c>
      <c r="H10037" s="179">
        <f t="shared" si="469"/>
        <v>0</v>
      </c>
      <c r="I10037" s="179">
        <f t="shared" si="470"/>
        <v>1115.2</v>
      </c>
    </row>
    <row r="10038" spans="1:9" ht="15.75" thickBot="1">
      <c r="A10038" s="398"/>
      <c r="B10038" s="333">
        <v>43</v>
      </c>
      <c r="C10038" s="334">
        <v>1128.32</v>
      </c>
      <c r="D10038" s="335" t="s">
        <v>384</v>
      </c>
      <c r="E10038" s="335" t="s">
        <v>386</v>
      </c>
      <c r="F10038" s="335" t="s">
        <v>837</v>
      </c>
      <c r="G10038" s="179">
        <f t="shared" si="468"/>
        <v>1128.32</v>
      </c>
      <c r="H10038" s="179">
        <f t="shared" si="469"/>
        <v>0</v>
      </c>
      <c r="I10038" s="179">
        <f t="shared" si="470"/>
        <v>1128.32</v>
      </c>
    </row>
    <row r="10039" spans="1:9" ht="15.75" thickBot="1">
      <c r="A10039" s="398"/>
      <c r="B10039" s="333">
        <v>40</v>
      </c>
      <c r="C10039" s="334">
        <v>1049.5999999999999</v>
      </c>
      <c r="D10039" s="335" t="s">
        <v>384</v>
      </c>
      <c r="E10039" s="335" t="s">
        <v>386</v>
      </c>
      <c r="F10039" s="335" t="s">
        <v>811</v>
      </c>
      <c r="G10039" s="179">
        <f t="shared" si="468"/>
        <v>1049.5999999999999</v>
      </c>
      <c r="H10039" s="179">
        <f t="shared" si="469"/>
        <v>0</v>
      </c>
      <c r="I10039" s="179">
        <f t="shared" si="470"/>
        <v>1049.5999999999999</v>
      </c>
    </row>
    <row r="10040" spans="1:9" ht="15.75" thickBot="1">
      <c r="A10040" s="398"/>
      <c r="B10040" s="333">
        <v>40</v>
      </c>
      <c r="C10040" s="334">
        <v>1049.5999999999999</v>
      </c>
      <c r="D10040" s="335" t="s">
        <v>384</v>
      </c>
      <c r="E10040" s="335" t="s">
        <v>386</v>
      </c>
      <c r="F10040" s="335" t="s">
        <v>813</v>
      </c>
      <c r="G10040" s="179">
        <f t="shared" si="468"/>
        <v>1049.5999999999999</v>
      </c>
      <c r="H10040" s="179">
        <f t="shared" si="469"/>
        <v>0</v>
      </c>
      <c r="I10040" s="179">
        <f t="shared" si="470"/>
        <v>1049.5999999999999</v>
      </c>
    </row>
    <row r="10041" spans="1:9" ht="15.75" thickBot="1">
      <c r="A10041" s="398"/>
      <c r="B10041" s="333">
        <v>48.5</v>
      </c>
      <c r="C10041" s="334">
        <v>1272.6400000000001</v>
      </c>
      <c r="D10041" s="335" t="s">
        <v>384</v>
      </c>
      <c r="E10041" s="335" t="s">
        <v>386</v>
      </c>
      <c r="F10041" s="335" t="s">
        <v>808</v>
      </c>
      <c r="G10041" s="179">
        <f t="shared" si="468"/>
        <v>1272.6400000000001</v>
      </c>
      <c r="H10041" s="179">
        <f t="shared" si="469"/>
        <v>0</v>
      </c>
      <c r="I10041" s="179">
        <f t="shared" si="470"/>
        <v>1272.6400000000001</v>
      </c>
    </row>
    <row r="10042" spans="1:9" ht="15.75" thickBot="1">
      <c r="A10042" s="398"/>
      <c r="B10042" s="333">
        <v>46</v>
      </c>
      <c r="C10042" s="334">
        <v>1207.04</v>
      </c>
      <c r="D10042" s="335" t="s">
        <v>384</v>
      </c>
      <c r="E10042" s="335" t="s">
        <v>386</v>
      </c>
      <c r="F10042" s="335" t="s">
        <v>809</v>
      </c>
      <c r="G10042" s="179">
        <f t="shared" si="468"/>
        <v>1207.04</v>
      </c>
      <c r="H10042" s="179">
        <f t="shared" si="469"/>
        <v>0</v>
      </c>
      <c r="I10042" s="179">
        <f t="shared" si="470"/>
        <v>1207.04</v>
      </c>
    </row>
    <row r="10043" spans="1:9" ht="15.75" thickBot="1">
      <c r="A10043" s="398"/>
      <c r="B10043" s="333">
        <v>39.4</v>
      </c>
      <c r="C10043" s="334">
        <v>1003.9</v>
      </c>
      <c r="D10043" s="335" t="s">
        <v>384</v>
      </c>
      <c r="E10043" s="335" t="s">
        <v>386</v>
      </c>
      <c r="F10043" s="335" t="s">
        <v>825</v>
      </c>
      <c r="G10043" s="179">
        <f t="shared" si="468"/>
        <v>1003.9</v>
      </c>
      <c r="H10043" s="179">
        <f t="shared" si="469"/>
        <v>0</v>
      </c>
      <c r="I10043" s="179">
        <f t="shared" si="470"/>
        <v>1003.9</v>
      </c>
    </row>
    <row r="10044" spans="1:9" ht="15.75" thickBot="1">
      <c r="A10044" s="398"/>
      <c r="B10044" s="333">
        <v>46.5</v>
      </c>
      <c r="C10044" s="334">
        <v>1220.1600000000001</v>
      </c>
      <c r="D10044" s="335" t="s">
        <v>384</v>
      </c>
      <c r="E10044" s="335" t="s">
        <v>386</v>
      </c>
      <c r="F10044" s="335" t="s">
        <v>810</v>
      </c>
      <c r="G10044" s="179">
        <f t="shared" si="468"/>
        <v>1220.1600000000001</v>
      </c>
      <c r="H10044" s="179">
        <f t="shared" si="469"/>
        <v>0</v>
      </c>
      <c r="I10044" s="179">
        <f t="shared" si="470"/>
        <v>1220.1600000000001</v>
      </c>
    </row>
    <row r="10045" spans="1:9" ht="15.75" thickBot="1">
      <c r="A10045" s="398"/>
      <c r="B10045" s="333">
        <v>78.67</v>
      </c>
      <c r="C10045" s="334">
        <v>2004.5</v>
      </c>
      <c r="D10045" s="335" t="s">
        <v>384</v>
      </c>
      <c r="E10045" s="335" t="s">
        <v>386</v>
      </c>
      <c r="F10045" s="335" t="s">
        <v>818</v>
      </c>
      <c r="G10045" s="179">
        <f t="shared" si="468"/>
        <v>2004.5</v>
      </c>
      <c r="H10045" s="179">
        <f t="shared" si="469"/>
        <v>0</v>
      </c>
      <c r="I10045" s="179">
        <f t="shared" si="470"/>
        <v>2004.5</v>
      </c>
    </row>
    <row r="10046" spans="1:9" ht="15.75" thickBot="1">
      <c r="A10046" s="398"/>
      <c r="B10046" s="333">
        <v>46.5</v>
      </c>
      <c r="C10046" s="334">
        <v>1220.1600000000001</v>
      </c>
      <c r="D10046" s="335" t="s">
        <v>384</v>
      </c>
      <c r="E10046" s="335" t="s">
        <v>386</v>
      </c>
      <c r="F10046" s="335" t="s">
        <v>835</v>
      </c>
      <c r="G10046" s="179">
        <f t="shared" si="468"/>
        <v>1220.1600000000001</v>
      </c>
      <c r="H10046" s="179">
        <f t="shared" si="469"/>
        <v>0</v>
      </c>
      <c r="I10046" s="179">
        <f t="shared" si="470"/>
        <v>1220.1600000000001</v>
      </c>
    </row>
    <row r="10047" spans="1:9" ht="15.75" thickBot="1">
      <c r="A10047" s="398"/>
      <c r="B10047" s="333">
        <v>50</v>
      </c>
      <c r="C10047" s="334">
        <v>1424.28</v>
      </c>
      <c r="D10047" s="335" t="s">
        <v>384</v>
      </c>
      <c r="E10047" s="335" t="s">
        <v>386</v>
      </c>
      <c r="F10047" s="335" t="s">
        <v>802</v>
      </c>
      <c r="G10047" s="179">
        <f t="shared" si="468"/>
        <v>1424.28</v>
      </c>
      <c r="H10047" s="179">
        <f t="shared" si="469"/>
        <v>0</v>
      </c>
      <c r="I10047" s="179">
        <f t="shared" si="470"/>
        <v>1424.28</v>
      </c>
    </row>
    <row r="10048" spans="1:9" ht="15.75" thickBot="1">
      <c r="A10048" s="398"/>
      <c r="B10048" s="333">
        <v>45</v>
      </c>
      <c r="C10048" s="334">
        <v>1281.8499999999999</v>
      </c>
      <c r="D10048" s="335" t="s">
        <v>384</v>
      </c>
      <c r="E10048" s="335" t="s">
        <v>386</v>
      </c>
      <c r="F10048" s="335" t="s">
        <v>803</v>
      </c>
      <c r="G10048" s="179">
        <f t="shared" si="468"/>
        <v>1281.8499999999999</v>
      </c>
      <c r="H10048" s="179">
        <f t="shared" si="469"/>
        <v>0</v>
      </c>
      <c r="I10048" s="179">
        <f t="shared" si="470"/>
        <v>1281.8499999999999</v>
      </c>
    </row>
    <row r="10049" spans="1:9" ht="15.75" thickBot="1">
      <c r="A10049" s="398"/>
      <c r="B10049" s="333">
        <v>87.5</v>
      </c>
      <c r="C10049" s="334">
        <v>1939.07</v>
      </c>
      <c r="D10049" s="335" t="s">
        <v>384</v>
      </c>
      <c r="E10049" s="335" t="s">
        <v>386</v>
      </c>
      <c r="F10049" s="335" t="s">
        <v>804</v>
      </c>
      <c r="G10049" s="179">
        <f t="shared" si="468"/>
        <v>1939.07</v>
      </c>
      <c r="H10049" s="179">
        <f t="shared" si="469"/>
        <v>0</v>
      </c>
      <c r="I10049" s="179">
        <f t="shared" si="470"/>
        <v>1939.07</v>
      </c>
    </row>
    <row r="10050" spans="1:9" ht="15.75" thickBot="1">
      <c r="A10050" s="398"/>
      <c r="B10050" s="333">
        <v>143.5</v>
      </c>
      <c r="C10050" s="334">
        <v>2615.1799999999998</v>
      </c>
      <c r="D10050" s="335" t="s">
        <v>384</v>
      </c>
      <c r="E10050" s="335" t="s">
        <v>386</v>
      </c>
      <c r="F10050" s="335" t="s">
        <v>845</v>
      </c>
      <c r="G10050" s="179">
        <f t="shared" si="468"/>
        <v>2615.1799999999998</v>
      </c>
      <c r="H10050" s="179">
        <f t="shared" si="469"/>
        <v>0</v>
      </c>
      <c r="I10050" s="179">
        <f t="shared" si="470"/>
        <v>2615.1799999999998</v>
      </c>
    </row>
    <row r="10051" spans="1:9" ht="15.75" thickBot="1">
      <c r="A10051" s="398"/>
      <c r="B10051" s="333">
        <v>206</v>
      </c>
      <c r="C10051" s="334">
        <v>3591.09</v>
      </c>
      <c r="D10051" s="335" t="s">
        <v>384</v>
      </c>
      <c r="E10051" s="335" t="s">
        <v>386</v>
      </c>
      <c r="F10051" s="335" t="s">
        <v>843</v>
      </c>
      <c r="G10051" s="179">
        <f t="shared" si="468"/>
        <v>3591.09</v>
      </c>
      <c r="H10051" s="179">
        <f t="shared" si="469"/>
        <v>0</v>
      </c>
      <c r="I10051" s="179">
        <f t="shared" si="470"/>
        <v>3591.09</v>
      </c>
    </row>
    <row r="10052" spans="1:9" ht="15.75" thickBot="1">
      <c r="A10052" s="398"/>
      <c r="B10052" s="333">
        <v>188</v>
      </c>
      <c r="C10052" s="334">
        <v>3057.6</v>
      </c>
      <c r="D10052" s="335" t="s">
        <v>384</v>
      </c>
      <c r="E10052" s="335" t="s">
        <v>386</v>
      </c>
      <c r="F10052" s="335" t="s">
        <v>894</v>
      </c>
      <c r="G10052" s="179">
        <f t="shared" si="468"/>
        <v>3057.6</v>
      </c>
      <c r="H10052" s="179">
        <f t="shared" si="469"/>
        <v>0</v>
      </c>
      <c r="I10052" s="179">
        <f t="shared" si="470"/>
        <v>3057.6</v>
      </c>
    </row>
    <row r="10053" spans="1:9" ht="15.75" thickBot="1">
      <c r="A10053" s="398"/>
      <c r="B10053" s="333">
        <v>196.5</v>
      </c>
      <c r="C10053" s="334">
        <v>3536.42</v>
      </c>
      <c r="D10053" s="335" t="s">
        <v>384</v>
      </c>
      <c r="E10053" s="335" t="s">
        <v>386</v>
      </c>
      <c r="F10053" s="335" t="s">
        <v>881</v>
      </c>
      <c r="G10053" s="179">
        <f t="shared" ref="G10053:G10116" si="471">IF(D10053="REG",C10053,0)</f>
        <v>3536.42</v>
      </c>
      <c r="H10053" s="179">
        <f t="shared" ref="H10053:H10116" si="472">IF(D10053="SAL",C10053,0)</f>
        <v>0</v>
      </c>
      <c r="I10053" s="179">
        <f t="shared" ref="I10053:I10116" si="473">+G10053+H10053</f>
        <v>3536.42</v>
      </c>
    </row>
    <row r="10054" spans="1:9" ht="15.75" thickBot="1">
      <c r="A10054" s="398"/>
      <c r="B10054" s="333">
        <v>256.5</v>
      </c>
      <c r="C10054" s="334">
        <v>4698.3999999999996</v>
      </c>
      <c r="D10054" s="335" t="s">
        <v>384</v>
      </c>
      <c r="E10054" s="335" t="s">
        <v>386</v>
      </c>
      <c r="F10054" s="335" t="s">
        <v>805</v>
      </c>
      <c r="G10054" s="179">
        <f t="shared" si="471"/>
        <v>4698.3999999999996</v>
      </c>
      <c r="H10054" s="179">
        <f t="shared" si="472"/>
        <v>0</v>
      </c>
      <c r="I10054" s="179">
        <f t="shared" si="473"/>
        <v>4698.3999999999996</v>
      </c>
    </row>
    <row r="10055" spans="1:9" ht="15.75" thickBot="1">
      <c r="A10055" s="398"/>
      <c r="B10055" s="333">
        <v>254</v>
      </c>
      <c r="C10055" s="334">
        <v>4930.74</v>
      </c>
      <c r="D10055" s="335" t="s">
        <v>384</v>
      </c>
      <c r="E10055" s="335" t="s">
        <v>386</v>
      </c>
      <c r="F10055" s="335" t="s">
        <v>862</v>
      </c>
      <c r="G10055" s="179">
        <f t="shared" si="471"/>
        <v>4930.74</v>
      </c>
      <c r="H10055" s="179">
        <f t="shared" si="472"/>
        <v>0</v>
      </c>
      <c r="I10055" s="179">
        <f t="shared" si="473"/>
        <v>4930.74</v>
      </c>
    </row>
    <row r="10056" spans="1:9" ht="15.75" thickBot="1">
      <c r="A10056" s="398"/>
      <c r="B10056" s="333">
        <v>121.25</v>
      </c>
      <c r="C10056" s="334">
        <v>2811.37</v>
      </c>
      <c r="D10056" s="335" t="s">
        <v>384</v>
      </c>
      <c r="E10056" s="335" t="s">
        <v>386</v>
      </c>
      <c r="F10056" s="335" t="s">
        <v>816</v>
      </c>
      <c r="G10056" s="179">
        <f t="shared" si="471"/>
        <v>2811.37</v>
      </c>
      <c r="H10056" s="179">
        <f t="shared" si="472"/>
        <v>0</v>
      </c>
      <c r="I10056" s="179">
        <f t="shared" si="473"/>
        <v>2811.37</v>
      </c>
    </row>
    <row r="10057" spans="1:9" ht="15.75" thickBot="1">
      <c r="A10057" s="398"/>
      <c r="B10057" s="333">
        <v>114.5</v>
      </c>
      <c r="C10057" s="334">
        <v>2726.51</v>
      </c>
      <c r="D10057" s="335" t="s">
        <v>384</v>
      </c>
      <c r="E10057" s="335" t="s">
        <v>386</v>
      </c>
      <c r="F10057" s="335" t="s">
        <v>863</v>
      </c>
      <c r="G10057" s="179">
        <f t="shared" si="471"/>
        <v>2726.51</v>
      </c>
      <c r="H10057" s="179">
        <f t="shared" si="472"/>
        <v>0</v>
      </c>
      <c r="I10057" s="179">
        <f t="shared" si="473"/>
        <v>2726.51</v>
      </c>
    </row>
    <row r="10058" spans="1:9" ht="15.75" thickBot="1">
      <c r="A10058" s="398"/>
      <c r="B10058" s="333">
        <v>101.75</v>
      </c>
      <c r="C10058" s="334">
        <v>2369.4</v>
      </c>
      <c r="D10058" s="335" t="s">
        <v>384</v>
      </c>
      <c r="E10058" s="335" t="s">
        <v>386</v>
      </c>
      <c r="F10058" s="335" t="s">
        <v>864</v>
      </c>
      <c r="G10058" s="179">
        <f t="shared" si="471"/>
        <v>2369.4</v>
      </c>
      <c r="H10058" s="179">
        <f t="shared" si="472"/>
        <v>0</v>
      </c>
      <c r="I10058" s="179">
        <f t="shared" si="473"/>
        <v>2369.4</v>
      </c>
    </row>
    <row r="10059" spans="1:9" ht="15.75" thickBot="1">
      <c r="A10059" s="398"/>
      <c r="B10059" s="333">
        <v>136</v>
      </c>
      <c r="C10059" s="334">
        <v>3225.45</v>
      </c>
      <c r="D10059" s="335" t="s">
        <v>384</v>
      </c>
      <c r="E10059" s="335" t="s">
        <v>386</v>
      </c>
      <c r="F10059" s="335" t="s">
        <v>841</v>
      </c>
      <c r="G10059" s="179">
        <f t="shared" si="471"/>
        <v>3225.45</v>
      </c>
      <c r="H10059" s="179">
        <f t="shared" si="472"/>
        <v>0</v>
      </c>
      <c r="I10059" s="179">
        <f t="shared" si="473"/>
        <v>3225.45</v>
      </c>
    </row>
    <row r="10060" spans="1:9" ht="15.75" thickBot="1">
      <c r="A10060" s="398"/>
      <c r="B10060" s="333">
        <v>129.25</v>
      </c>
      <c r="C10060" s="334">
        <v>3039.25</v>
      </c>
      <c r="D10060" s="335" t="s">
        <v>384</v>
      </c>
      <c r="E10060" s="335" t="s">
        <v>386</v>
      </c>
      <c r="F10060" s="335" t="s">
        <v>856</v>
      </c>
      <c r="G10060" s="179">
        <f t="shared" si="471"/>
        <v>3039.25</v>
      </c>
      <c r="H10060" s="179">
        <f t="shared" si="472"/>
        <v>0</v>
      </c>
      <c r="I10060" s="179">
        <f t="shared" si="473"/>
        <v>3039.25</v>
      </c>
    </row>
    <row r="10061" spans="1:9" ht="15.75" thickBot="1">
      <c r="A10061" s="398"/>
      <c r="B10061" s="333">
        <v>0</v>
      </c>
      <c r="C10061" s="334">
        <v>53.11</v>
      </c>
      <c r="D10061" s="335" t="s">
        <v>418</v>
      </c>
      <c r="E10061" s="335" t="s">
        <v>386</v>
      </c>
      <c r="F10061" s="335" t="s">
        <v>822</v>
      </c>
      <c r="G10061" s="179">
        <f t="shared" si="471"/>
        <v>0</v>
      </c>
      <c r="H10061" s="179">
        <f t="shared" si="472"/>
        <v>0</v>
      </c>
      <c r="I10061" s="179">
        <f t="shared" si="473"/>
        <v>0</v>
      </c>
    </row>
    <row r="10062" spans="1:9" ht="15.75" thickBot="1">
      <c r="A10062" s="398"/>
      <c r="B10062" s="333">
        <v>506.25</v>
      </c>
      <c r="C10062" s="334">
        <v>19921.46</v>
      </c>
      <c r="D10062" s="335" t="s">
        <v>385</v>
      </c>
      <c r="E10062" s="335" t="s">
        <v>386</v>
      </c>
      <c r="F10062" s="335" t="s">
        <v>817</v>
      </c>
      <c r="G10062" s="179">
        <f t="shared" si="471"/>
        <v>0</v>
      </c>
      <c r="H10062" s="179">
        <f t="shared" si="472"/>
        <v>19921.46</v>
      </c>
      <c r="I10062" s="179">
        <f t="shared" si="473"/>
        <v>19921.46</v>
      </c>
    </row>
    <row r="10063" spans="1:9" ht="15.75" thickBot="1">
      <c r="A10063" s="398"/>
      <c r="B10063" s="333">
        <v>566.55999999999995</v>
      </c>
      <c r="C10063" s="334">
        <v>21647.91</v>
      </c>
      <c r="D10063" s="335" t="s">
        <v>385</v>
      </c>
      <c r="E10063" s="335" t="s">
        <v>386</v>
      </c>
      <c r="F10063" s="335" t="s">
        <v>822</v>
      </c>
      <c r="G10063" s="179">
        <f t="shared" si="471"/>
        <v>0</v>
      </c>
      <c r="H10063" s="179">
        <f t="shared" si="472"/>
        <v>21647.91</v>
      </c>
      <c r="I10063" s="179">
        <f t="shared" si="473"/>
        <v>21647.91</v>
      </c>
    </row>
    <row r="10064" spans="1:9" ht="15.75" thickBot="1">
      <c r="A10064" s="398"/>
      <c r="B10064" s="333">
        <v>588.96</v>
      </c>
      <c r="C10064" s="334">
        <v>22999.66</v>
      </c>
      <c r="D10064" s="335" t="s">
        <v>385</v>
      </c>
      <c r="E10064" s="335" t="s">
        <v>386</v>
      </c>
      <c r="F10064" s="335" t="s">
        <v>823</v>
      </c>
      <c r="G10064" s="179">
        <f t="shared" si="471"/>
        <v>0</v>
      </c>
      <c r="H10064" s="179">
        <f t="shared" si="472"/>
        <v>22999.66</v>
      </c>
      <c r="I10064" s="179">
        <f t="shared" si="473"/>
        <v>22999.66</v>
      </c>
    </row>
    <row r="10065" spans="1:9" ht="15.75" thickBot="1">
      <c r="A10065" s="398"/>
      <c r="B10065" s="333">
        <v>494.29</v>
      </c>
      <c r="C10065" s="334">
        <v>20291.52</v>
      </c>
      <c r="D10065" s="335" t="s">
        <v>385</v>
      </c>
      <c r="E10065" s="335" t="s">
        <v>386</v>
      </c>
      <c r="F10065" s="335" t="s">
        <v>824</v>
      </c>
      <c r="G10065" s="179">
        <f t="shared" si="471"/>
        <v>0</v>
      </c>
      <c r="H10065" s="179">
        <f t="shared" si="472"/>
        <v>20291.52</v>
      </c>
      <c r="I10065" s="179">
        <f t="shared" si="473"/>
        <v>20291.52</v>
      </c>
    </row>
    <row r="10066" spans="1:9" ht="15.75" thickBot="1">
      <c r="A10066" s="398"/>
      <c r="B10066" s="333">
        <v>494.29</v>
      </c>
      <c r="C10066" s="334">
        <v>20714.77</v>
      </c>
      <c r="D10066" s="335" t="s">
        <v>385</v>
      </c>
      <c r="E10066" s="335" t="s">
        <v>386</v>
      </c>
      <c r="F10066" s="335" t="s">
        <v>825</v>
      </c>
      <c r="G10066" s="179">
        <f t="shared" si="471"/>
        <v>0</v>
      </c>
      <c r="H10066" s="179">
        <f t="shared" si="472"/>
        <v>20714.77</v>
      </c>
      <c r="I10066" s="179">
        <f t="shared" si="473"/>
        <v>20714.77</v>
      </c>
    </row>
    <row r="10067" spans="1:9" ht="15.75" thickBot="1">
      <c r="A10067" s="398"/>
      <c r="B10067" s="333">
        <v>431.25</v>
      </c>
      <c r="C10067" s="334">
        <v>17243.96</v>
      </c>
      <c r="D10067" s="335" t="s">
        <v>385</v>
      </c>
      <c r="E10067" s="335" t="s">
        <v>386</v>
      </c>
      <c r="F10067" s="335" t="s">
        <v>818</v>
      </c>
      <c r="G10067" s="179">
        <f t="shared" si="471"/>
        <v>0</v>
      </c>
      <c r="H10067" s="179">
        <f t="shared" si="472"/>
        <v>17243.96</v>
      </c>
      <c r="I10067" s="179">
        <f t="shared" si="473"/>
        <v>17243.96</v>
      </c>
    </row>
    <row r="10068" spans="1:9" ht="15.75" thickBot="1">
      <c r="A10068" s="398"/>
      <c r="B10068" s="333">
        <v>643.79</v>
      </c>
      <c r="C10068" s="334">
        <v>24163.88</v>
      </c>
      <c r="D10068" s="335" t="s">
        <v>385</v>
      </c>
      <c r="E10068" s="335" t="s">
        <v>386</v>
      </c>
      <c r="F10068" s="335" t="s">
        <v>826</v>
      </c>
      <c r="G10068" s="179">
        <f t="shared" si="471"/>
        <v>0</v>
      </c>
      <c r="H10068" s="179">
        <f t="shared" si="472"/>
        <v>24163.88</v>
      </c>
      <c r="I10068" s="179">
        <f t="shared" si="473"/>
        <v>24163.88</v>
      </c>
    </row>
    <row r="10069" spans="1:9" ht="15.75" thickBot="1">
      <c r="A10069" s="398"/>
      <c r="B10069" s="333">
        <v>691.63</v>
      </c>
      <c r="C10069" s="334">
        <v>26318.21</v>
      </c>
      <c r="D10069" s="335" t="s">
        <v>385</v>
      </c>
      <c r="E10069" s="335" t="s">
        <v>386</v>
      </c>
      <c r="F10069" s="335" t="s">
        <v>827</v>
      </c>
      <c r="G10069" s="179">
        <f t="shared" si="471"/>
        <v>0</v>
      </c>
      <c r="H10069" s="179">
        <f t="shared" si="472"/>
        <v>26318.21</v>
      </c>
      <c r="I10069" s="179">
        <f t="shared" si="473"/>
        <v>26318.21</v>
      </c>
    </row>
    <row r="10070" spans="1:9" ht="15.75" thickBot="1">
      <c r="A10070" s="398"/>
      <c r="B10070" s="333">
        <v>683.63</v>
      </c>
      <c r="C10070" s="334">
        <v>26098.53</v>
      </c>
      <c r="D10070" s="335" t="s">
        <v>385</v>
      </c>
      <c r="E10070" s="335" t="s">
        <v>386</v>
      </c>
      <c r="F10070" s="335" t="s">
        <v>828</v>
      </c>
      <c r="G10070" s="179">
        <f t="shared" si="471"/>
        <v>0</v>
      </c>
      <c r="H10070" s="179">
        <f t="shared" si="472"/>
        <v>26098.53</v>
      </c>
      <c r="I10070" s="179">
        <f t="shared" si="473"/>
        <v>26098.53</v>
      </c>
    </row>
    <row r="10071" spans="1:9" ht="15.75" thickBot="1">
      <c r="A10071" s="398"/>
      <c r="B10071" s="333">
        <v>611.79</v>
      </c>
      <c r="C10071" s="334">
        <v>23449.58</v>
      </c>
      <c r="D10071" s="335" t="s">
        <v>385</v>
      </c>
      <c r="E10071" s="335" t="s">
        <v>386</v>
      </c>
      <c r="F10071" s="335" t="s">
        <v>819</v>
      </c>
      <c r="G10071" s="179">
        <f t="shared" si="471"/>
        <v>0</v>
      </c>
      <c r="H10071" s="179">
        <f t="shared" si="472"/>
        <v>23449.58</v>
      </c>
      <c r="I10071" s="179">
        <f t="shared" si="473"/>
        <v>23449.58</v>
      </c>
    </row>
    <row r="10072" spans="1:9" ht="15.75" thickBot="1">
      <c r="A10072" s="398"/>
      <c r="B10072" s="333">
        <v>643.63</v>
      </c>
      <c r="C10072" s="334">
        <v>24972.42</v>
      </c>
      <c r="D10072" s="335" t="s">
        <v>385</v>
      </c>
      <c r="E10072" s="335" t="s">
        <v>386</v>
      </c>
      <c r="F10072" s="335" t="s">
        <v>829</v>
      </c>
      <c r="G10072" s="179">
        <f t="shared" si="471"/>
        <v>0</v>
      </c>
      <c r="H10072" s="179">
        <f t="shared" si="472"/>
        <v>24972.42</v>
      </c>
      <c r="I10072" s="179">
        <f t="shared" si="473"/>
        <v>24972.42</v>
      </c>
    </row>
    <row r="10073" spans="1:9" ht="15.75" thickBot="1">
      <c r="A10073" s="398"/>
      <c r="B10073" s="333">
        <v>691.63</v>
      </c>
      <c r="C10073" s="334">
        <v>26318.21</v>
      </c>
      <c r="D10073" s="335" t="s">
        <v>385</v>
      </c>
      <c r="E10073" s="335" t="s">
        <v>386</v>
      </c>
      <c r="F10073" s="335" t="s">
        <v>830</v>
      </c>
      <c r="G10073" s="179">
        <f t="shared" si="471"/>
        <v>0</v>
      </c>
      <c r="H10073" s="179">
        <f t="shared" si="472"/>
        <v>26318.21</v>
      </c>
      <c r="I10073" s="179">
        <f t="shared" si="473"/>
        <v>26318.21</v>
      </c>
    </row>
    <row r="10074" spans="1:9" ht="15.75" thickBot="1">
      <c r="A10074" s="398"/>
      <c r="B10074" s="333">
        <v>612.11</v>
      </c>
      <c r="C10074" s="334">
        <v>22889.39</v>
      </c>
      <c r="D10074" s="335" t="s">
        <v>385</v>
      </c>
      <c r="E10074" s="335" t="s">
        <v>386</v>
      </c>
      <c r="F10074" s="335" t="s">
        <v>820</v>
      </c>
      <c r="G10074" s="179">
        <f t="shared" si="471"/>
        <v>0</v>
      </c>
      <c r="H10074" s="179">
        <f t="shared" si="472"/>
        <v>22889.39</v>
      </c>
      <c r="I10074" s="179">
        <f t="shared" si="473"/>
        <v>22889.39</v>
      </c>
    </row>
    <row r="10075" spans="1:9" ht="15.75" thickBot="1">
      <c r="A10075" s="398"/>
      <c r="B10075" s="333">
        <v>644.59</v>
      </c>
      <c r="C10075" s="334">
        <v>23319.53</v>
      </c>
      <c r="D10075" s="335" t="s">
        <v>385</v>
      </c>
      <c r="E10075" s="335" t="s">
        <v>386</v>
      </c>
      <c r="F10075" s="335" t="s">
        <v>805</v>
      </c>
      <c r="G10075" s="179">
        <f t="shared" si="471"/>
        <v>0</v>
      </c>
      <c r="H10075" s="179">
        <f t="shared" si="472"/>
        <v>23319.53</v>
      </c>
      <c r="I10075" s="179">
        <f t="shared" si="473"/>
        <v>23319.53</v>
      </c>
    </row>
    <row r="10076" spans="1:9" ht="15.75" thickBot="1">
      <c r="A10076" s="398"/>
      <c r="B10076" s="333">
        <v>675.63</v>
      </c>
      <c r="C10076" s="334">
        <v>25756.080000000002</v>
      </c>
      <c r="D10076" s="335" t="s">
        <v>385</v>
      </c>
      <c r="E10076" s="335" t="s">
        <v>386</v>
      </c>
      <c r="F10076" s="335" t="s">
        <v>831</v>
      </c>
      <c r="G10076" s="179">
        <f t="shared" si="471"/>
        <v>0</v>
      </c>
      <c r="H10076" s="179">
        <f t="shared" si="472"/>
        <v>25756.080000000002</v>
      </c>
      <c r="I10076" s="179">
        <f t="shared" si="473"/>
        <v>25756.080000000002</v>
      </c>
    </row>
    <row r="10077" spans="1:9" ht="15.75" thickBot="1">
      <c r="A10077" s="398"/>
      <c r="B10077" s="333">
        <v>606.69000000000005</v>
      </c>
      <c r="C10077" s="334">
        <v>21058.71</v>
      </c>
      <c r="D10077" s="335" t="s">
        <v>385</v>
      </c>
      <c r="E10077" s="335" t="s">
        <v>386</v>
      </c>
      <c r="F10077" s="335" t="s">
        <v>832</v>
      </c>
      <c r="G10077" s="179">
        <f t="shared" si="471"/>
        <v>0</v>
      </c>
      <c r="H10077" s="179">
        <f t="shared" si="472"/>
        <v>21058.71</v>
      </c>
      <c r="I10077" s="179">
        <f t="shared" si="473"/>
        <v>21058.71</v>
      </c>
    </row>
    <row r="10078" spans="1:9" ht="15.75" thickBot="1">
      <c r="A10078" s="398"/>
      <c r="B10078" s="333">
        <v>586.03</v>
      </c>
      <c r="C10078" s="334">
        <v>21055.29</v>
      </c>
      <c r="D10078" s="335" t="s">
        <v>385</v>
      </c>
      <c r="E10078" s="335" t="s">
        <v>386</v>
      </c>
      <c r="F10078" s="335" t="s">
        <v>821</v>
      </c>
      <c r="G10078" s="179">
        <f t="shared" si="471"/>
        <v>0</v>
      </c>
      <c r="H10078" s="179">
        <f t="shared" si="472"/>
        <v>21055.29</v>
      </c>
      <c r="I10078" s="179">
        <f t="shared" si="473"/>
        <v>21055.29</v>
      </c>
    </row>
    <row r="10079" spans="1:9" ht="15.75" thickBot="1">
      <c r="A10079" s="398"/>
      <c r="B10079" s="333">
        <v>606.69000000000005</v>
      </c>
      <c r="C10079" s="334">
        <v>22753.71</v>
      </c>
      <c r="D10079" s="335" t="s">
        <v>385</v>
      </c>
      <c r="E10079" s="335" t="s">
        <v>386</v>
      </c>
      <c r="F10079" s="335" t="s">
        <v>833</v>
      </c>
      <c r="G10079" s="179">
        <f t="shared" si="471"/>
        <v>0</v>
      </c>
      <c r="H10079" s="179">
        <f t="shared" si="472"/>
        <v>22753.71</v>
      </c>
      <c r="I10079" s="179">
        <f t="shared" si="473"/>
        <v>22753.71</v>
      </c>
    </row>
    <row r="10080" spans="1:9" ht="15.75" thickBot="1">
      <c r="A10080" s="398"/>
      <c r="B10080" s="333">
        <v>606.69000000000005</v>
      </c>
      <c r="C10080" s="334">
        <v>22753.71</v>
      </c>
      <c r="D10080" s="335" t="s">
        <v>385</v>
      </c>
      <c r="E10080" s="335" t="s">
        <v>386</v>
      </c>
      <c r="F10080" s="335" t="s">
        <v>916</v>
      </c>
      <c r="G10080" s="179">
        <f t="shared" si="471"/>
        <v>0</v>
      </c>
      <c r="H10080" s="179">
        <f t="shared" si="472"/>
        <v>22753.71</v>
      </c>
      <c r="I10080" s="179">
        <f t="shared" si="473"/>
        <v>22753.71</v>
      </c>
    </row>
    <row r="10081" spans="1:9" ht="15.75" thickBot="1">
      <c r="A10081" s="398"/>
      <c r="B10081" s="333">
        <v>590.69000000000005</v>
      </c>
      <c r="C10081" s="334">
        <v>22314.34</v>
      </c>
      <c r="D10081" s="335" t="s">
        <v>385</v>
      </c>
      <c r="E10081" s="335" t="s">
        <v>386</v>
      </c>
      <c r="F10081" s="335" t="s">
        <v>917</v>
      </c>
      <c r="G10081" s="179">
        <f t="shared" si="471"/>
        <v>0</v>
      </c>
      <c r="H10081" s="179">
        <f t="shared" si="472"/>
        <v>22314.34</v>
      </c>
      <c r="I10081" s="179">
        <f t="shared" si="473"/>
        <v>22314.34</v>
      </c>
    </row>
    <row r="10082" spans="1:9" ht="15.75" thickBot="1">
      <c r="A10082" s="398"/>
      <c r="B10082" s="333">
        <v>16</v>
      </c>
      <c r="C10082" s="334">
        <v>487.97</v>
      </c>
      <c r="D10082" s="335" t="s">
        <v>834</v>
      </c>
      <c r="E10082" s="335" t="s">
        <v>386</v>
      </c>
      <c r="F10082" s="335" t="s">
        <v>825</v>
      </c>
      <c r="G10082" s="179">
        <f t="shared" si="471"/>
        <v>0</v>
      </c>
      <c r="H10082" s="179">
        <f t="shared" si="472"/>
        <v>0</v>
      </c>
      <c r="I10082" s="179">
        <f t="shared" si="473"/>
        <v>0</v>
      </c>
    </row>
    <row r="10083" spans="1:9" ht="15.75" thickBot="1">
      <c r="A10083" s="398"/>
      <c r="B10083" s="333">
        <v>6</v>
      </c>
      <c r="C10083" s="334">
        <v>210.8</v>
      </c>
      <c r="D10083" s="335" t="s">
        <v>834</v>
      </c>
      <c r="E10083" s="335" t="s">
        <v>386</v>
      </c>
      <c r="F10083" s="335" t="s">
        <v>826</v>
      </c>
      <c r="G10083" s="179">
        <f t="shared" si="471"/>
        <v>0</v>
      </c>
      <c r="H10083" s="179">
        <f t="shared" si="472"/>
        <v>0</v>
      </c>
      <c r="I10083" s="179">
        <f t="shared" si="473"/>
        <v>0</v>
      </c>
    </row>
    <row r="10084" spans="1:9" ht="15.75" thickBot="1">
      <c r="A10084" s="398"/>
      <c r="B10084" s="333">
        <v>4.5</v>
      </c>
      <c r="C10084" s="334">
        <v>91.7</v>
      </c>
      <c r="D10084" s="335" t="s">
        <v>834</v>
      </c>
      <c r="E10084" s="335" t="s">
        <v>386</v>
      </c>
      <c r="F10084" s="335" t="s">
        <v>862</v>
      </c>
      <c r="G10084" s="179">
        <f t="shared" si="471"/>
        <v>0</v>
      </c>
      <c r="H10084" s="179">
        <f t="shared" si="472"/>
        <v>0</v>
      </c>
      <c r="I10084" s="179">
        <f t="shared" si="473"/>
        <v>0</v>
      </c>
    </row>
    <row r="10085" spans="1:9" ht="15.75" thickBot="1">
      <c r="A10085" s="398"/>
      <c r="B10085" s="333">
        <v>16</v>
      </c>
      <c r="C10085" s="334">
        <v>562.13</v>
      </c>
      <c r="D10085" s="335" t="s">
        <v>834</v>
      </c>
      <c r="E10085" s="335" t="s">
        <v>386</v>
      </c>
      <c r="F10085" s="335" t="s">
        <v>831</v>
      </c>
      <c r="G10085" s="179">
        <f t="shared" si="471"/>
        <v>0</v>
      </c>
      <c r="H10085" s="179">
        <f t="shared" si="472"/>
        <v>0</v>
      </c>
      <c r="I10085" s="179">
        <f t="shared" si="473"/>
        <v>0</v>
      </c>
    </row>
    <row r="10086" spans="1:9" ht="15.75" thickBot="1">
      <c r="A10086" s="398"/>
      <c r="B10086" s="333">
        <v>2.5</v>
      </c>
      <c r="C10086" s="334">
        <v>50.95</v>
      </c>
      <c r="D10086" s="335" t="s">
        <v>834</v>
      </c>
      <c r="E10086" s="335" t="s">
        <v>386</v>
      </c>
      <c r="F10086" s="335" t="s">
        <v>816</v>
      </c>
      <c r="G10086" s="179">
        <f t="shared" si="471"/>
        <v>0</v>
      </c>
      <c r="H10086" s="179">
        <f t="shared" si="472"/>
        <v>0</v>
      </c>
      <c r="I10086" s="179">
        <f t="shared" si="473"/>
        <v>0</v>
      </c>
    </row>
    <row r="10087" spans="1:9" ht="15.75" thickBot="1">
      <c r="A10087" s="398"/>
      <c r="B10087" s="333">
        <v>4.25</v>
      </c>
      <c r="C10087" s="334">
        <v>86.61</v>
      </c>
      <c r="D10087" s="335" t="s">
        <v>834</v>
      </c>
      <c r="E10087" s="335" t="s">
        <v>386</v>
      </c>
      <c r="F10087" s="335" t="s">
        <v>864</v>
      </c>
      <c r="G10087" s="179">
        <f t="shared" si="471"/>
        <v>0</v>
      </c>
      <c r="H10087" s="179">
        <f t="shared" si="472"/>
        <v>0</v>
      </c>
      <c r="I10087" s="179">
        <f t="shared" si="473"/>
        <v>0</v>
      </c>
    </row>
    <row r="10088" spans="1:9" ht="15.75" thickBot="1">
      <c r="A10088" s="398"/>
      <c r="B10088" s="333">
        <v>1.25</v>
      </c>
      <c r="C10088" s="334">
        <v>25.47</v>
      </c>
      <c r="D10088" s="335" t="s">
        <v>834</v>
      </c>
      <c r="E10088" s="335" t="s">
        <v>386</v>
      </c>
      <c r="F10088" s="335" t="s">
        <v>856</v>
      </c>
      <c r="G10088" s="179">
        <f t="shared" si="471"/>
        <v>0</v>
      </c>
      <c r="H10088" s="179">
        <f t="shared" si="472"/>
        <v>0</v>
      </c>
      <c r="I10088" s="179">
        <f t="shared" si="473"/>
        <v>0</v>
      </c>
    </row>
    <row r="10089" spans="1:9" ht="15.75" thickBot="1">
      <c r="A10089" s="398"/>
      <c r="B10089" s="333">
        <v>8</v>
      </c>
      <c r="C10089" s="334">
        <v>163.04</v>
      </c>
      <c r="D10089" s="335" t="s">
        <v>392</v>
      </c>
      <c r="E10089" s="335" t="s">
        <v>386</v>
      </c>
      <c r="F10089" s="335" t="s">
        <v>817</v>
      </c>
      <c r="G10089" s="179">
        <f t="shared" si="471"/>
        <v>0</v>
      </c>
      <c r="H10089" s="179">
        <f t="shared" si="472"/>
        <v>0</v>
      </c>
      <c r="I10089" s="179">
        <f t="shared" si="473"/>
        <v>0</v>
      </c>
    </row>
    <row r="10090" spans="1:9" ht="15.75" thickBot="1">
      <c r="A10090" s="398"/>
      <c r="B10090" s="333">
        <v>25.6</v>
      </c>
      <c r="C10090" s="334">
        <v>1265.33</v>
      </c>
      <c r="D10090" s="335" t="s">
        <v>392</v>
      </c>
      <c r="E10090" s="335" t="s">
        <v>386</v>
      </c>
      <c r="F10090" s="335" t="s">
        <v>822</v>
      </c>
      <c r="G10090" s="179">
        <f t="shared" si="471"/>
        <v>0</v>
      </c>
      <c r="H10090" s="179">
        <f t="shared" si="472"/>
        <v>0</v>
      </c>
      <c r="I10090" s="179">
        <f t="shared" si="473"/>
        <v>0</v>
      </c>
    </row>
    <row r="10091" spans="1:9" ht="15.75" thickBot="1">
      <c r="A10091" s="398"/>
      <c r="B10091" s="333">
        <v>16</v>
      </c>
      <c r="C10091" s="334">
        <v>911.21</v>
      </c>
      <c r="D10091" s="335" t="s">
        <v>392</v>
      </c>
      <c r="E10091" s="335" t="s">
        <v>386</v>
      </c>
      <c r="F10091" s="335" t="s">
        <v>824</v>
      </c>
      <c r="G10091" s="179">
        <f t="shared" si="471"/>
        <v>0</v>
      </c>
      <c r="H10091" s="179">
        <f t="shared" si="472"/>
        <v>0</v>
      </c>
      <c r="I10091" s="179">
        <f t="shared" si="473"/>
        <v>0</v>
      </c>
    </row>
    <row r="10092" spans="1:9" ht="15.75" thickBot="1">
      <c r="A10092" s="398"/>
      <c r="B10092" s="333">
        <v>2</v>
      </c>
      <c r="C10092" s="334">
        <v>70.27</v>
      </c>
      <c r="D10092" s="335" t="s">
        <v>392</v>
      </c>
      <c r="E10092" s="335" t="s">
        <v>386</v>
      </c>
      <c r="F10092" s="335" t="s">
        <v>826</v>
      </c>
      <c r="G10092" s="179">
        <f t="shared" si="471"/>
        <v>0</v>
      </c>
      <c r="H10092" s="179">
        <f t="shared" si="472"/>
        <v>0</v>
      </c>
      <c r="I10092" s="179">
        <f t="shared" si="473"/>
        <v>0</v>
      </c>
    </row>
    <row r="10093" spans="1:9" ht="15.75" thickBot="1">
      <c r="A10093" s="398"/>
      <c r="B10093" s="333">
        <v>1</v>
      </c>
      <c r="C10093" s="334">
        <v>20.38</v>
      </c>
      <c r="D10093" s="335" t="s">
        <v>392</v>
      </c>
      <c r="E10093" s="335" t="s">
        <v>386</v>
      </c>
      <c r="F10093" s="335" t="s">
        <v>802</v>
      </c>
      <c r="G10093" s="179">
        <f t="shared" si="471"/>
        <v>0</v>
      </c>
      <c r="H10093" s="179">
        <f t="shared" si="472"/>
        <v>0</v>
      </c>
      <c r="I10093" s="179">
        <f t="shared" si="473"/>
        <v>0</v>
      </c>
    </row>
    <row r="10094" spans="1:9" ht="15.75" thickBot="1">
      <c r="A10094" s="398"/>
      <c r="B10094" s="333">
        <v>0.5</v>
      </c>
      <c r="C10094" s="334">
        <v>10.19</v>
      </c>
      <c r="D10094" s="335" t="s">
        <v>392</v>
      </c>
      <c r="E10094" s="335" t="s">
        <v>386</v>
      </c>
      <c r="F10094" s="335" t="s">
        <v>803</v>
      </c>
      <c r="G10094" s="179">
        <f t="shared" si="471"/>
        <v>0</v>
      </c>
      <c r="H10094" s="179">
        <f t="shared" si="472"/>
        <v>0</v>
      </c>
      <c r="I10094" s="179">
        <f t="shared" si="473"/>
        <v>0</v>
      </c>
    </row>
    <row r="10095" spans="1:9" ht="15.75" thickBot="1">
      <c r="A10095" s="398"/>
      <c r="B10095" s="333">
        <v>5</v>
      </c>
      <c r="C10095" s="334">
        <v>101.89</v>
      </c>
      <c r="D10095" s="335" t="s">
        <v>392</v>
      </c>
      <c r="E10095" s="335" t="s">
        <v>386</v>
      </c>
      <c r="F10095" s="335" t="s">
        <v>845</v>
      </c>
      <c r="G10095" s="179">
        <f t="shared" si="471"/>
        <v>0</v>
      </c>
      <c r="H10095" s="179">
        <f t="shared" si="472"/>
        <v>0</v>
      </c>
      <c r="I10095" s="179">
        <f t="shared" si="473"/>
        <v>0</v>
      </c>
    </row>
    <row r="10096" spans="1:9" ht="15.75" thickBot="1">
      <c r="A10096" s="398"/>
      <c r="B10096" s="333">
        <v>4.25</v>
      </c>
      <c r="C10096" s="334">
        <v>86.61</v>
      </c>
      <c r="D10096" s="335" t="s">
        <v>392</v>
      </c>
      <c r="E10096" s="335" t="s">
        <v>386</v>
      </c>
      <c r="F10096" s="335" t="s">
        <v>894</v>
      </c>
      <c r="G10096" s="179">
        <f t="shared" si="471"/>
        <v>0</v>
      </c>
      <c r="H10096" s="179">
        <f t="shared" si="472"/>
        <v>0</v>
      </c>
      <c r="I10096" s="179">
        <f t="shared" si="473"/>
        <v>0</v>
      </c>
    </row>
    <row r="10097" spans="1:9" ht="15.75" thickBot="1">
      <c r="A10097" s="399"/>
      <c r="B10097" s="333">
        <v>11.75</v>
      </c>
      <c r="C10097" s="334">
        <v>239.44</v>
      </c>
      <c r="D10097" s="335" t="s">
        <v>392</v>
      </c>
      <c r="E10097" s="335" t="s">
        <v>386</v>
      </c>
      <c r="F10097" s="335" t="s">
        <v>864</v>
      </c>
      <c r="G10097" s="179">
        <f t="shared" si="471"/>
        <v>0</v>
      </c>
      <c r="H10097" s="179">
        <f t="shared" si="472"/>
        <v>0</v>
      </c>
      <c r="I10097" s="179">
        <f t="shared" si="473"/>
        <v>0</v>
      </c>
    </row>
    <row r="10098" spans="1:9" ht="15.75" thickBot="1">
      <c r="A10098" s="336" t="s">
        <v>599</v>
      </c>
      <c r="B10098" s="337">
        <v>14923.7</v>
      </c>
      <c r="C10098" s="338">
        <v>527243.18999999994</v>
      </c>
      <c r="D10098" s="394"/>
      <c r="E10098" s="395"/>
      <c r="F10098" s="396"/>
      <c r="G10098" s="179">
        <f t="shared" si="471"/>
        <v>0</v>
      </c>
      <c r="H10098" s="179">
        <f t="shared" si="472"/>
        <v>0</v>
      </c>
      <c r="I10098" s="179">
        <f t="shared" si="473"/>
        <v>0</v>
      </c>
    </row>
    <row r="10099" spans="1:9" ht="15.75" thickBot="1">
      <c r="A10099" s="397" t="s">
        <v>600</v>
      </c>
      <c r="B10099" s="333">
        <v>6.96</v>
      </c>
      <c r="C10099" s="334">
        <v>501.89</v>
      </c>
      <c r="D10099" s="335" t="s">
        <v>391</v>
      </c>
      <c r="E10099" s="335" t="s">
        <v>386</v>
      </c>
      <c r="F10099" s="335" t="s">
        <v>817</v>
      </c>
      <c r="G10099" s="179">
        <f t="shared" si="471"/>
        <v>0</v>
      </c>
      <c r="H10099" s="179">
        <f t="shared" si="472"/>
        <v>0</v>
      </c>
      <c r="I10099" s="179">
        <f t="shared" si="473"/>
        <v>0</v>
      </c>
    </row>
    <row r="10100" spans="1:9" ht="15.75" thickBot="1">
      <c r="A10100" s="398"/>
      <c r="B10100" s="333">
        <v>6.96</v>
      </c>
      <c r="C10100" s="334">
        <v>501.89</v>
      </c>
      <c r="D10100" s="335" t="s">
        <v>391</v>
      </c>
      <c r="E10100" s="335" t="s">
        <v>386</v>
      </c>
      <c r="F10100" s="335" t="s">
        <v>818</v>
      </c>
      <c r="G10100" s="179">
        <f t="shared" si="471"/>
        <v>0</v>
      </c>
      <c r="H10100" s="179">
        <f t="shared" si="472"/>
        <v>0</v>
      </c>
      <c r="I10100" s="179">
        <f t="shared" si="473"/>
        <v>0</v>
      </c>
    </row>
    <row r="10101" spans="1:9" ht="15.75" thickBot="1">
      <c r="A10101" s="398"/>
      <c r="B10101" s="333">
        <v>6.96</v>
      </c>
      <c r="C10101" s="334">
        <v>503.35</v>
      </c>
      <c r="D10101" s="335" t="s">
        <v>391</v>
      </c>
      <c r="E10101" s="335" t="s">
        <v>386</v>
      </c>
      <c r="F10101" s="335" t="s">
        <v>819</v>
      </c>
      <c r="G10101" s="179">
        <f t="shared" si="471"/>
        <v>0</v>
      </c>
      <c r="H10101" s="179">
        <f t="shared" si="472"/>
        <v>0</v>
      </c>
      <c r="I10101" s="179">
        <f t="shared" si="473"/>
        <v>0</v>
      </c>
    </row>
    <row r="10102" spans="1:9" ht="15.75" thickBot="1">
      <c r="A10102" s="398"/>
      <c r="B10102" s="333">
        <v>6.96</v>
      </c>
      <c r="C10102" s="334">
        <v>503.35</v>
      </c>
      <c r="D10102" s="335" t="s">
        <v>391</v>
      </c>
      <c r="E10102" s="335" t="s">
        <v>386</v>
      </c>
      <c r="F10102" s="335" t="s">
        <v>820</v>
      </c>
      <c r="G10102" s="179">
        <f t="shared" si="471"/>
        <v>0</v>
      </c>
      <c r="H10102" s="179">
        <f t="shared" si="472"/>
        <v>0</v>
      </c>
      <c r="I10102" s="179">
        <f t="shared" si="473"/>
        <v>0</v>
      </c>
    </row>
    <row r="10103" spans="1:9" ht="15.75" thickBot="1">
      <c r="A10103" s="398"/>
      <c r="B10103" s="333">
        <v>14.8</v>
      </c>
      <c r="C10103" s="334">
        <v>1003.13</v>
      </c>
      <c r="D10103" s="335" t="s">
        <v>391</v>
      </c>
      <c r="E10103" s="335" t="s">
        <v>386</v>
      </c>
      <c r="F10103" s="335" t="s">
        <v>821</v>
      </c>
      <c r="G10103" s="179">
        <f t="shared" si="471"/>
        <v>0</v>
      </c>
      <c r="H10103" s="179">
        <f t="shared" si="472"/>
        <v>0</v>
      </c>
      <c r="I10103" s="179">
        <f t="shared" si="473"/>
        <v>0</v>
      </c>
    </row>
    <row r="10104" spans="1:9" ht="15.75" thickBot="1">
      <c r="A10104" s="398"/>
      <c r="B10104" s="333">
        <v>68.459999999999994</v>
      </c>
      <c r="C10104" s="334">
        <v>4935.6000000000004</v>
      </c>
      <c r="D10104" s="335" t="s">
        <v>385</v>
      </c>
      <c r="E10104" s="335" t="s">
        <v>386</v>
      </c>
      <c r="F10104" s="335" t="s">
        <v>817</v>
      </c>
      <c r="G10104" s="179">
        <f t="shared" si="471"/>
        <v>0</v>
      </c>
      <c r="H10104" s="179">
        <f t="shared" si="472"/>
        <v>4935.6000000000004</v>
      </c>
      <c r="I10104" s="179">
        <f t="shared" si="473"/>
        <v>4935.6000000000004</v>
      </c>
    </row>
    <row r="10105" spans="1:9" ht="15.75" thickBot="1">
      <c r="A10105" s="398"/>
      <c r="B10105" s="333">
        <v>75.42</v>
      </c>
      <c r="C10105" s="334">
        <v>5437.5</v>
      </c>
      <c r="D10105" s="335" t="s">
        <v>385</v>
      </c>
      <c r="E10105" s="335" t="s">
        <v>386</v>
      </c>
      <c r="F10105" s="335" t="s">
        <v>822</v>
      </c>
      <c r="G10105" s="179">
        <f t="shared" si="471"/>
        <v>0</v>
      </c>
      <c r="H10105" s="179">
        <f t="shared" si="472"/>
        <v>5437.5</v>
      </c>
      <c r="I10105" s="179">
        <f t="shared" si="473"/>
        <v>5437.5</v>
      </c>
    </row>
    <row r="10106" spans="1:9" ht="15.75" thickBot="1">
      <c r="A10106" s="398"/>
      <c r="B10106" s="333">
        <v>75.42</v>
      </c>
      <c r="C10106" s="334">
        <v>5437.5</v>
      </c>
      <c r="D10106" s="335" t="s">
        <v>385</v>
      </c>
      <c r="E10106" s="335" t="s">
        <v>386</v>
      </c>
      <c r="F10106" s="335" t="s">
        <v>823</v>
      </c>
      <c r="G10106" s="179">
        <f t="shared" si="471"/>
        <v>0</v>
      </c>
      <c r="H10106" s="179">
        <f t="shared" si="472"/>
        <v>5437.5</v>
      </c>
      <c r="I10106" s="179">
        <f t="shared" si="473"/>
        <v>5437.5</v>
      </c>
    </row>
    <row r="10107" spans="1:9" ht="15.75" thickBot="1">
      <c r="A10107" s="398"/>
      <c r="B10107" s="333">
        <v>75.42</v>
      </c>
      <c r="C10107" s="334">
        <v>5437.5</v>
      </c>
      <c r="D10107" s="335" t="s">
        <v>385</v>
      </c>
      <c r="E10107" s="335" t="s">
        <v>386</v>
      </c>
      <c r="F10107" s="335" t="s">
        <v>824</v>
      </c>
      <c r="G10107" s="179">
        <f t="shared" si="471"/>
        <v>0</v>
      </c>
      <c r="H10107" s="179">
        <f t="shared" si="472"/>
        <v>5437.5</v>
      </c>
      <c r="I10107" s="179">
        <f t="shared" si="473"/>
        <v>5437.5</v>
      </c>
    </row>
    <row r="10108" spans="1:9" ht="15.75" thickBot="1">
      <c r="A10108" s="398"/>
      <c r="B10108" s="333">
        <v>75.42</v>
      </c>
      <c r="C10108" s="334">
        <v>5437.5</v>
      </c>
      <c r="D10108" s="335" t="s">
        <v>385</v>
      </c>
      <c r="E10108" s="335" t="s">
        <v>386</v>
      </c>
      <c r="F10108" s="335" t="s">
        <v>825</v>
      </c>
      <c r="G10108" s="179">
        <f t="shared" si="471"/>
        <v>0</v>
      </c>
      <c r="H10108" s="179">
        <f t="shared" si="472"/>
        <v>5437.5</v>
      </c>
      <c r="I10108" s="179">
        <f t="shared" si="473"/>
        <v>5437.5</v>
      </c>
    </row>
    <row r="10109" spans="1:9" ht="15.75" thickBot="1">
      <c r="A10109" s="398"/>
      <c r="B10109" s="333">
        <v>54.54</v>
      </c>
      <c r="C10109" s="334">
        <v>3931.77</v>
      </c>
      <c r="D10109" s="335" t="s">
        <v>385</v>
      </c>
      <c r="E10109" s="335" t="s">
        <v>386</v>
      </c>
      <c r="F10109" s="335" t="s">
        <v>818</v>
      </c>
      <c r="G10109" s="179">
        <f t="shared" si="471"/>
        <v>0</v>
      </c>
      <c r="H10109" s="179">
        <f t="shared" si="472"/>
        <v>3931.77</v>
      </c>
      <c r="I10109" s="179">
        <f t="shared" si="473"/>
        <v>3931.77</v>
      </c>
    </row>
    <row r="10110" spans="1:9" ht="15.75" thickBot="1">
      <c r="A10110" s="398"/>
      <c r="B10110" s="333">
        <v>75.42</v>
      </c>
      <c r="C10110" s="334">
        <v>5453.16</v>
      </c>
      <c r="D10110" s="335" t="s">
        <v>385</v>
      </c>
      <c r="E10110" s="335" t="s">
        <v>386</v>
      </c>
      <c r="F10110" s="335" t="s">
        <v>826</v>
      </c>
      <c r="G10110" s="179">
        <f t="shared" si="471"/>
        <v>0</v>
      </c>
      <c r="H10110" s="179">
        <f t="shared" si="472"/>
        <v>5453.16</v>
      </c>
      <c r="I10110" s="179">
        <f t="shared" si="473"/>
        <v>5453.16</v>
      </c>
    </row>
    <row r="10111" spans="1:9" ht="15.75" thickBot="1">
      <c r="A10111" s="398"/>
      <c r="B10111" s="333">
        <v>75.42</v>
      </c>
      <c r="C10111" s="334">
        <v>5453.16</v>
      </c>
      <c r="D10111" s="335" t="s">
        <v>385</v>
      </c>
      <c r="E10111" s="335" t="s">
        <v>386</v>
      </c>
      <c r="F10111" s="335" t="s">
        <v>827</v>
      </c>
      <c r="G10111" s="179">
        <f t="shared" si="471"/>
        <v>0</v>
      </c>
      <c r="H10111" s="179">
        <f t="shared" si="472"/>
        <v>5453.16</v>
      </c>
      <c r="I10111" s="179">
        <f t="shared" si="473"/>
        <v>5453.16</v>
      </c>
    </row>
    <row r="10112" spans="1:9" ht="15.75" thickBot="1">
      <c r="A10112" s="398"/>
      <c r="B10112" s="333">
        <v>75.42</v>
      </c>
      <c r="C10112" s="334">
        <v>5453.16</v>
      </c>
      <c r="D10112" s="335" t="s">
        <v>385</v>
      </c>
      <c r="E10112" s="335" t="s">
        <v>386</v>
      </c>
      <c r="F10112" s="335" t="s">
        <v>828</v>
      </c>
      <c r="G10112" s="179">
        <f t="shared" si="471"/>
        <v>0</v>
      </c>
      <c r="H10112" s="179">
        <f t="shared" si="472"/>
        <v>5453.16</v>
      </c>
      <c r="I10112" s="179">
        <f t="shared" si="473"/>
        <v>5453.16</v>
      </c>
    </row>
    <row r="10113" spans="1:9" ht="15.75" thickBot="1">
      <c r="A10113" s="398"/>
      <c r="B10113" s="333">
        <v>68.459999999999994</v>
      </c>
      <c r="C10113" s="334">
        <v>4949.8100000000004</v>
      </c>
      <c r="D10113" s="335" t="s">
        <v>385</v>
      </c>
      <c r="E10113" s="335" t="s">
        <v>386</v>
      </c>
      <c r="F10113" s="335" t="s">
        <v>819</v>
      </c>
      <c r="G10113" s="179">
        <f t="shared" si="471"/>
        <v>0</v>
      </c>
      <c r="H10113" s="179">
        <f t="shared" si="472"/>
        <v>4949.8100000000004</v>
      </c>
      <c r="I10113" s="179">
        <f t="shared" si="473"/>
        <v>4949.8100000000004</v>
      </c>
    </row>
    <row r="10114" spans="1:9" ht="15.75" thickBot="1">
      <c r="A10114" s="398"/>
      <c r="B10114" s="333">
        <v>75.42</v>
      </c>
      <c r="C10114" s="334">
        <v>5453.16</v>
      </c>
      <c r="D10114" s="335" t="s">
        <v>385</v>
      </c>
      <c r="E10114" s="335" t="s">
        <v>386</v>
      </c>
      <c r="F10114" s="335" t="s">
        <v>829</v>
      </c>
      <c r="G10114" s="179">
        <f t="shared" si="471"/>
        <v>0</v>
      </c>
      <c r="H10114" s="179">
        <f t="shared" si="472"/>
        <v>5453.16</v>
      </c>
      <c r="I10114" s="179">
        <f t="shared" si="473"/>
        <v>5453.16</v>
      </c>
    </row>
    <row r="10115" spans="1:9" ht="15.75" thickBot="1">
      <c r="A10115" s="398"/>
      <c r="B10115" s="333">
        <v>75.42</v>
      </c>
      <c r="C10115" s="334">
        <v>5453.16</v>
      </c>
      <c r="D10115" s="335" t="s">
        <v>385</v>
      </c>
      <c r="E10115" s="335" t="s">
        <v>386</v>
      </c>
      <c r="F10115" s="335" t="s">
        <v>830</v>
      </c>
      <c r="G10115" s="179">
        <f t="shared" si="471"/>
        <v>0</v>
      </c>
      <c r="H10115" s="179">
        <f t="shared" si="472"/>
        <v>5453.16</v>
      </c>
      <c r="I10115" s="179">
        <f t="shared" si="473"/>
        <v>5453.16</v>
      </c>
    </row>
    <row r="10116" spans="1:9" ht="15.75" thickBot="1">
      <c r="A10116" s="398"/>
      <c r="B10116" s="333">
        <v>68.459999999999994</v>
      </c>
      <c r="C10116" s="334">
        <v>4949.8100000000004</v>
      </c>
      <c r="D10116" s="335" t="s">
        <v>385</v>
      </c>
      <c r="E10116" s="335" t="s">
        <v>386</v>
      </c>
      <c r="F10116" s="335" t="s">
        <v>820</v>
      </c>
      <c r="G10116" s="179">
        <f t="shared" si="471"/>
        <v>0</v>
      </c>
      <c r="H10116" s="179">
        <f t="shared" si="472"/>
        <v>4949.8100000000004</v>
      </c>
      <c r="I10116" s="179">
        <f t="shared" si="473"/>
        <v>4949.8100000000004</v>
      </c>
    </row>
    <row r="10117" spans="1:9" ht="15.75" thickBot="1">
      <c r="A10117" s="398"/>
      <c r="B10117" s="333">
        <v>75.42</v>
      </c>
      <c r="C10117" s="334">
        <v>5453.16</v>
      </c>
      <c r="D10117" s="335" t="s">
        <v>385</v>
      </c>
      <c r="E10117" s="335" t="s">
        <v>386</v>
      </c>
      <c r="F10117" s="335" t="s">
        <v>805</v>
      </c>
      <c r="G10117" s="179">
        <f t="shared" ref="G10117:G10180" si="474">IF(D10117="REG",C10117,0)</f>
        <v>0</v>
      </c>
      <c r="H10117" s="179">
        <f t="shared" ref="H10117:H10180" si="475">IF(D10117="SAL",C10117,0)</f>
        <v>5453.16</v>
      </c>
      <c r="I10117" s="179">
        <f t="shared" ref="I10117:I10180" si="476">+G10117+H10117</f>
        <v>5453.16</v>
      </c>
    </row>
    <row r="10118" spans="1:9" ht="15.75" thickBot="1">
      <c r="A10118" s="398"/>
      <c r="B10118" s="333">
        <v>75.42</v>
      </c>
      <c r="C10118" s="334">
        <v>5453.16</v>
      </c>
      <c r="D10118" s="335" t="s">
        <v>385</v>
      </c>
      <c r="E10118" s="335" t="s">
        <v>386</v>
      </c>
      <c r="F10118" s="335" t="s">
        <v>831</v>
      </c>
      <c r="G10118" s="179">
        <f t="shared" si="474"/>
        <v>0</v>
      </c>
      <c r="H10118" s="179">
        <f t="shared" si="475"/>
        <v>5453.16</v>
      </c>
      <c r="I10118" s="179">
        <f t="shared" si="476"/>
        <v>5453.16</v>
      </c>
    </row>
    <row r="10119" spans="1:9" ht="15.75" thickBot="1">
      <c r="A10119" s="398"/>
      <c r="B10119" s="333">
        <v>160.36000000000001</v>
      </c>
      <c r="C10119" s="334">
        <v>10867.66</v>
      </c>
      <c r="D10119" s="335" t="s">
        <v>385</v>
      </c>
      <c r="E10119" s="335" t="s">
        <v>386</v>
      </c>
      <c r="F10119" s="335" t="s">
        <v>832</v>
      </c>
      <c r="G10119" s="179">
        <f t="shared" si="474"/>
        <v>0</v>
      </c>
      <c r="H10119" s="179">
        <f t="shared" si="475"/>
        <v>10867.66</v>
      </c>
      <c r="I10119" s="179">
        <f t="shared" si="476"/>
        <v>10867.66</v>
      </c>
    </row>
    <row r="10120" spans="1:9" ht="15.75" thickBot="1">
      <c r="A10120" s="398"/>
      <c r="B10120" s="333">
        <v>145.56</v>
      </c>
      <c r="C10120" s="334">
        <v>9864.5300000000007</v>
      </c>
      <c r="D10120" s="335" t="s">
        <v>385</v>
      </c>
      <c r="E10120" s="335" t="s">
        <v>386</v>
      </c>
      <c r="F10120" s="335" t="s">
        <v>821</v>
      </c>
      <c r="G10120" s="179">
        <f t="shared" si="474"/>
        <v>0</v>
      </c>
      <c r="H10120" s="179">
        <f t="shared" si="475"/>
        <v>9864.5300000000007</v>
      </c>
      <c r="I10120" s="179">
        <f t="shared" si="476"/>
        <v>9864.5300000000007</v>
      </c>
    </row>
    <row r="10121" spans="1:9" ht="15.75" thickBot="1">
      <c r="A10121" s="398"/>
      <c r="B10121" s="333">
        <v>203.69</v>
      </c>
      <c r="C10121" s="334">
        <v>12285.79</v>
      </c>
      <c r="D10121" s="335" t="s">
        <v>385</v>
      </c>
      <c r="E10121" s="335" t="s">
        <v>386</v>
      </c>
      <c r="F10121" s="335" t="s">
        <v>833</v>
      </c>
      <c r="G10121" s="179">
        <f t="shared" si="474"/>
        <v>0</v>
      </c>
      <c r="H10121" s="179">
        <f t="shared" si="475"/>
        <v>12285.79</v>
      </c>
      <c r="I10121" s="179">
        <f t="shared" si="476"/>
        <v>12285.79</v>
      </c>
    </row>
    <row r="10122" spans="1:9" ht="15.75" thickBot="1">
      <c r="A10122" s="398"/>
      <c r="B10122" s="333">
        <v>94.75</v>
      </c>
      <c r="C10122" s="334">
        <v>6085.88</v>
      </c>
      <c r="D10122" s="335" t="s">
        <v>385</v>
      </c>
      <c r="E10122" s="335" t="s">
        <v>386</v>
      </c>
      <c r="F10122" s="335" t="s">
        <v>916</v>
      </c>
      <c r="G10122" s="179">
        <f t="shared" si="474"/>
        <v>0</v>
      </c>
      <c r="H10122" s="179">
        <f t="shared" si="475"/>
        <v>6085.88</v>
      </c>
      <c r="I10122" s="179">
        <f t="shared" si="476"/>
        <v>6085.88</v>
      </c>
    </row>
    <row r="10123" spans="1:9" ht="15.75" thickBot="1">
      <c r="A10123" s="398"/>
      <c r="B10123" s="333">
        <v>118.75</v>
      </c>
      <c r="C10123" s="334">
        <v>6871.29</v>
      </c>
      <c r="D10123" s="335" t="s">
        <v>385</v>
      </c>
      <c r="E10123" s="335" t="s">
        <v>386</v>
      </c>
      <c r="F10123" s="335" t="s">
        <v>917</v>
      </c>
      <c r="G10123" s="179">
        <f t="shared" si="474"/>
        <v>0</v>
      </c>
      <c r="H10123" s="179">
        <f t="shared" si="475"/>
        <v>6871.29</v>
      </c>
      <c r="I10123" s="179">
        <f t="shared" si="476"/>
        <v>6871.29</v>
      </c>
    </row>
    <row r="10124" spans="1:9" ht="15.75" thickBot="1">
      <c r="A10124" s="398"/>
      <c r="B10124" s="333">
        <v>10.44</v>
      </c>
      <c r="C10124" s="334">
        <v>752.84</v>
      </c>
      <c r="D10124" s="335" t="s">
        <v>834</v>
      </c>
      <c r="E10124" s="335" t="s">
        <v>386</v>
      </c>
      <c r="F10124" s="335" t="s">
        <v>818</v>
      </c>
      <c r="G10124" s="179">
        <f t="shared" si="474"/>
        <v>0</v>
      </c>
      <c r="H10124" s="179">
        <f t="shared" si="475"/>
        <v>0</v>
      </c>
      <c r="I10124" s="179">
        <f t="shared" si="476"/>
        <v>0</v>
      </c>
    </row>
    <row r="10125" spans="1:9" ht="15.75" thickBot="1">
      <c r="A10125" s="398"/>
      <c r="B10125" s="333">
        <v>19</v>
      </c>
      <c r="C10125" s="334">
        <v>621.76</v>
      </c>
      <c r="D10125" s="335" t="s">
        <v>834</v>
      </c>
      <c r="E10125" s="335" t="s">
        <v>386</v>
      </c>
      <c r="F10125" s="335" t="s">
        <v>916</v>
      </c>
      <c r="G10125" s="179">
        <f t="shared" si="474"/>
        <v>0</v>
      </c>
      <c r="H10125" s="179">
        <f t="shared" si="475"/>
        <v>0</v>
      </c>
      <c r="I10125" s="179">
        <f t="shared" si="476"/>
        <v>0</v>
      </c>
    </row>
    <row r="10126" spans="1:9" ht="15.75" thickBot="1">
      <c r="A10126" s="398"/>
      <c r="B10126" s="333">
        <v>3.48</v>
      </c>
      <c r="C10126" s="334">
        <v>250.95</v>
      </c>
      <c r="D10126" s="335" t="s">
        <v>392</v>
      </c>
      <c r="E10126" s="335" t="s">
        <v>386</v>
      </c>
      <c r="F10126" s="335" t="s">
        <v>818</v>
      </c>
      <c r="G10126" s="179">
        <f t="shared" si="474"/>
        <v>0</v>
      </c>
      <c r="H10126" s="179">
        <f t="shared" si="475"/>
        <v>0</v>
      </c>
      <c r="I10126" s="179">
        <f t="shared" si="476"/>
        <v>0</v>
      </c>
    </row>
    <row r="10127" spans="1:9" ht="15.75" thickBot="1">
      <c r="A10127" s="398"/>
      <c r="B10127" s="333">
        <v>1</v>
      </c>
      <c r="C10127" s="334">
        <v>32.729999999999997</v>
      </c>
      <c r="D10127" s="335" t="s">
        <v>392</v>
      </c>
      <c r="E10127" s="335" t="s">
        <v>386</v>
      </c>
      <c r="F10127" s="335" t="s">
        <v>916</v>
      </c>
      <c r="G10127" s="179">
        <f t="shared" si="474"/>
        <v>0</v>
      </c>
      <c r="H10127" s="179">
        <f t="shared" si="475"/>
        <v>0</v>
      </c>
      <c r="I10127" s="179">
        <f t="shared" si="476"/>
        <v>0</v>
      </c>
    </row>
    <row r="10128" spans="1:9" ht="15.75" thickBot="1">
      <c r="A10128" s="399"/>
      <c r="B10128" s="333">
        <v>0</v>
      </c>
      <c r="C10128" s="334">
        <v>54.14</v>
      </c>
      <c r="D10128" s="335" t="s">
        <v>393</v>
      </c>
      <c r="E10128" s="335" t="s">
        <v>386</v>
      </c>
      <c r="F10128" s="335" t="s">
        <v>859</v>
      </c>
      <c r="G10128" s="179">
        <f t="shared" si="474"/>
        <v>0</v>
      </c>
      <c r="H10128" s="179">
        <f t="shared" si="475"/>
        <v>0</v>
      </c>
      <c r="I10128" s="179">
        <f t="shared" si="476"/>
        <v>0</v>
      </c>
    </row>
    <row r="10129" spans="1:9" ht="15.75" thickBot="1">
      <c r="A10129" s="336" t="s">
        <v>600</v>
      </c>
      <c r="B10129" s="337">
        <v>1889.21</v>
      </c>
      <c r="C10129" s="338">
        <v>129390.29</v>
      </c>
      <c r="D10129" s="394"/>
      <c r="E10129" s="395"/>
      <c r="F10129" s="396"/>
      <c r="G10129" s="179">
        <f t="shared" si="474"/>
        <v>0</v>
      </c>
      <c r="H10129" s="179">
        <f t="shared" si="475"/>
        <v>0</v>
      </c>
      <c r="I10129" s="179">
        <f t="shared" si="476"/>
        <v>0</v>
      </c>
    </row>
    <row r="10130" spans="1:9" ht="15.75" thickBot="1">
      <c r="A10130" s="397" t="s">
        <v>601</v>
      </c>
      <c r="B10130" s="333">
        <v>8</v>
      </c>
      <c r="C10130" s="334">
        <v>145.94999999999999</v>
      </c>
      <c r="D10130" s="335" t="s">
        <v>389</v>
      </c>
      <c r="E10130" s="335" t="s">
        <v>386</v>
      </c>
      <c r="F10130" s="335" t="s">
        <v>881</v>
      </c>
      <c r="G10130" s="179">
        <f t="shared" si="474"/>
        <v>0</v>
      </c>
      <c r="H10130" s="179">
        <f t="shared" si="475"/>
        <v>0</v>
      </c>
      <c r="I10130" s="179">
        <f t="shared" si="476"/>
        <v>0</v>
      </c>
    </row>
    <row r="10131" spans="1:9" ht="15.75" thickBot="1">
      <c r="A10131" s="398"/>
      <c r="B10131" s="333">
        <v>8</v>
      </c>
      <c r="C10131" s="334">
        <v>145.94999999999999</v>
      </c>
      <c r="D10131" s="335" t="s">
        <v>389</v>
      </c>
      <c r="E10131" s="335" t="s">
        <v>386</v>
      </c>
      <c r="F10131" s="335" t="s">
        <v>805</v>
      </c>
      <c r="G10131" s="179">
        <f t="shared" si="474"/>
        <v>0</v>
      </c>
      <c r="H10131" s="179">
        <f t="shared" si="475"/>
        <v>0</v>
      </c>
      <c r="I10131" s="179">
        <f t="shared" si="476"/>
        <v>0</v>
      </c>
    </row>
    <row r="10132" spans="1:9" ht="15.75" thickBot="1">
      <c r="A10132" s="398"/>
      <c r="B10132" s="333">
        <v>16</v>
      </c>
      <c r="C10132" s="334">
        <v>267.3</v>
      </c>
      <c r="D10132" s="335" t="s">
        <v>391</v>
      </c>
      <c r="E10132" s="335" t="s">
        <v>386</v>
      </c>
      <c r="F10132" s="335" t="s">
        <v>807</v>
      </c>
      <c r="G10132" s="179">
        <f t="shared" si="474"/>
        <v>0</v>
      </c>
      <c r="H10132" s="179">
        <f t="shared" si="475"/>
        <v>0</v>
      </c>
      <c r="I10132" s="179">
        <f t="shared" si="476"/>
        <v>0</v>
      </c>
    </row>
    <row r="10133" spans="1:9" ht="15.75" thickBot="1">
      <c r="A10133" s="398"/>
      <c r="B10133" s="333">
        <v>15.68</v>
      </c>
      <c r="C10133" s="334">
        <v>849.49</v>
      </c>
      <c r="D10133" s="335" t="s">
        <v>391</v>
      </c>
      <c r="E10133" s="335" t="s">
        <v>386</v>
      </c>
      <c r="F10133" s="335" t="s">
        <v>817</v>
      </c>
      <c r="G10133" s="179">
        <f t="shared" si="474"/>
        <v>0</v>
      </c>
      <c r="H10133" s="179">
        <f t="shared" si="475"/>
        <v>0</v>
      </c>
      <c r="I10133" s="179">
        <f t="shared" si="476"/>
        <v>0</v>
      </c>
    </row>
    <row r="10134" spans="1:9" ht="15.75" thickBot="1">
      <c r="A10134" s="398"/>
      <c r="B10134" s="333">
        <v>8</v>
      </c>
      <c r="C10134" s="334">
        <v>133.65</v>
      </c>
      <c r="D10134" s="335" t="s">
        <v>391</v>
      </c>
      <c r="E10134" s="335" t="s">
        <v>386</v>
      </c>
      <c r="F10134" s="335" t="s">
        <v>837</v>
      </c>
      <c r="G10134" s="179">
        <f t="shared" si="474"/>
        <v>0</v>
      </c>
      <c r="H10134" s="179">
        <f t="shared" si="475"/>
        <v>0</v>
      </c>
      <c r="I10134" s="179">
        <f t="shared" si="476"/>
        <v>0</v>
      </c>
    </row>
    <row r="10135" spans="1:9" ht="15.75" thickBot="1">
      <c r="A10135" s="398"/>
      <c r="B10135" s="333">
        <v>23.68</v>
      </c>
      <c r="C10135" s="334">
        <v>1054.8699999999999</v>
      </c>
      <c r="D10135" s="335" t="s">
        <v>391</v>
      </c>
      <c r="E10135" s="335" t="s">
        <v>386</v>
      </c>
      <c r="F10135" s="335" t="s">
        <v>818</v>
      </c>
      <c r="G10135" s="179">
        <f t="shared" si="474"/>
        <v>0</v>
      </c>
      <c r="H10135" s="179">
        <f t="shared" si="475"/>
        <v>0</v>
      </c>
      <c r="I10135" s="179">
        <f t="shared" si="476"/>
        <v>0</v>
      </c>
    </row>
    <row r="10136" spans="1:9" ht="15.75" thickBot="1">
      <c r="A10136" s="398"/>
      <c r="B10136" s="333">
        <v>8</v>
      </c>
      <c r="C10136" s="334">
        <v>133.65</v>
      </c>
      <c r="D10136" s="335" t="s">
        <v>391</v>
      </c>
      <c r="E10136" s="335" t="s">
        <v>386</v>
      </c>
      <c r="F10136" s="335" t="s">
        <v>835</v>
      </c>
      <c r="G10136" s="179">
        <f t="shared" si="474"/>
        <v>0</v>
      </c>
      <c r="H10136" s="179">
        <f t="shared" si="475"/>
        <v>0</v>
      </c>
      <c r="I10136" s="179">
        <f t="shared" si="476"/>
        <v>0</v>
      </c>
    </row>
    <row r="10137" spans="1:9" ht="15.75" thickBot="1">
      <c r="A10137" s="398"/>
      <c r="B10137" s="333">
        <v>23.68</v>
      </c>
      <c r="C10137" s="334">
        <v>1106.9100000000001</v>
      </c>
      <c r="D10137" s="335" t="s">
        <v>391</v>
      </c>
      <c r="E10137" s="335" t="s">
        <v>386</v>
      </c>
      <c r="F10137" s="335" t="s">
        <v>819</v>
      </c>
      <c r="G10137" s="179">
        <f t="shared" si="474"/>
        <v>0</v>
      </c>
      <c r="H10137" s="179">
        <f t="shared" si="475"/>
        <v>0</v>
      </c>
      <c r="I10137" s="179">
        <f t="shared" si="476"/>
        <v>0</v>
      </c>
    </row>
    <row r="10138" spans="1:9" ht="15.75" thickBot="1">
      <c r="A10138" s="398"/>
      <c r="B10138" s="333">
        <v>8</v>
      </c>
      <c r="C10138" s="334">
        <v>145.94999999999999</v>
      </c>
      <c r="D10138" s="335" t="s">
        <v>391</v>
      </c>
      <c r="E10138" s="335" t="s">
        <v>386</v>
      </c>
      <c r="F10138" s="335" t="s">
        <v>845</v>
      </c>
      <c r="G10138" s="179">
        <f t="shared" si="474"/>
        <v>0</v>
      </c>
      <c r="H10138" s="179">
        <f t="shared" si="475"/>
        <v>0</v>
      </c>
      <c r="I10138" s="179">
        <f t="shared" si="476"/>
        <v>0</v>
      </c>
    </row>
    <row r="10139" spans="1:9" ht="15.75" thickBot="1">
      <c r="A10139" s="398"/>
      <c r="B10139" s="333">
        <v>23.68</v>
      </c>
      <c r="C10139" s="334">
        <v>1106.9100000000001</v>
      </c>
      <c r="D10139" s="335" t="s">
        <v>391</v>
      </c>
      <c r="E10139" s="335" t="s">
        <v>386</v>
      </c>
      <c r="F10139" s="335" t="s">
        <v>820</v>
      </c>
      <c r="G10139" s="179">
        <f t="shared" si="474"/>
        <v>0</v>
      </c>
      <c r="H10139" s="179">
        <f t="shared" si="475"/>
        <v>0</v>
      </c>
      <c r="I10139" s="179">
        <f t="shared" si="476"/>
        <v>0</v>
      </c>
    </row>
    <row r="10140" spans="1:9" ht="15.75" thickBot="1">
      <c r="A10140" s="398"/>
      <c r="B10140" s="333">
        <v>8</v>
      </c>
      <c r="C10140" s="334">
        <v>145.94999999999999</v>
      </c>
      <c r="D10140" s="335" t="s">
        <v>391</v>
      </c>
      <c r="E10140" s="335" t="s">
        <v>386</v>
      </c>
      <c r="F10140" s="335" t="s">
        <v>881</v>
      </c>
      <c r="G10140" s="179">
        <f t="shared" si="474"/>
        <v>0</v>
      </c>
      <c r="H10140" s="179">
        <f t="shared" si="475"/>
        <v>0</v>
      </c>
      <c r="I10140" s="179">
        <f t="shared" si="476"/>
        <v>0</v>
      </c>
    </row>
    <row r="10141" spans="1:9" ht="15.75" thickBot="1">
      <c r="A10141" s="398"/>
      <c r="B10141" s="333">
        <v>8</v>
      </c>
      <c r="C10141" s="334">
        <v>145.94999999999999</v>
      </c>
      <c r="D10141" s="335" t="s">
        <v>391</v>
      </c>
      <c r="E10141" s="335" t="s">
        <v>386</v>
      </c>
      <c r="F10141" s="335" t="s">
        <v>863</v>
      </c>
      <c r="G10141" s="179">
        <f t="shared" si="474"/>
        <v>0</v>
      </c>
      <c r="H10141" s="179">
        <f t="shared" si="475"/>
        <v>0</v>
      </c>
      <c r="I10141" s="179">
        <f t="shared" si="476"/>
        <v>0</v>
      </c>
    </row>
    <row r="10142" spans="1:9" ht="15.75" thickBot="1">
      <c r="A10142" s="398"/>
      <c r="B10142" s="333">
        <v>23.68</v>
      </c>
      <c r="C10142" s="334">
        <v>1106.9100000000001</v>
      </c>
      <c r="D10142" s="335" t="s">
        <v>391</v>
      </c>
      <c r="E10142" s="335" t="s">
        <v>386</v>
      </c>
      <c r="F10142" s="335" t="s">
        <v>821</v>
      </c>
      <c r="G10142" s="179">
        <f t="shared" si="474"/>
        <v>0</v>
      </c>
      <c r="H10142" s="179">
        <f t="shared" si="475"/>
        <v>0</v>
      </c>
      <c r="I10142" s="179">
        <f t="shared" si="476"/>
        <v>0</v>
      </c>
    </row>
    <row r="10143" spans="1:9" ht="15.75" thickBot="1">
      <c r="A10143" s="398"/>
      <c r="B10143" s="333">
        <v>7.92</v>
      </c>
      <c r="C10143" s="334">
        <v>320.89999999999998</v>
      </c>
      <c r="D10143" s="335" t="s">
        <v>524</v>
      </c>
      <c r="E10143" s="335" t="s">
        <v>386</v>
      </c>
      <c r="F10143" s="335" t="s">
        <v>827</v>
      </c>
      <c r="G10143" s="179">
        <f t="shared" si="474"/>
        <v>0</v>
      </c>
      <c r="H10143" s="179">
        <f t="shared" si="475"/>
        <v>0</v>
      </c>
      <c r="I10143" s="179">
        <f t="shared" si="476"/>
        <v>0</v>
      </c>
    </row>
    <row r="10144" spans="1:9" ht="15.75" thickBot="1">
      <c r="A10144" s="398"/>
      <c r="B10144" s="333">
        <v>64</v>
      </c>
      <c r="C10144" s="334">
        <v>1069.2</v>
      </c>
      <c r="D10144" s="335" t="s">
        <v>384</v>
      </c>
      <c r="E10144" s="335" t="s">
        <v>386</v>
      </c>
      <c r="F10144" s="335" t="s">
        <v>807</v>
      </c>
      <c r="G10144" s="179">
        <f t="shared" si="474"/>
        <v>1069.2</v>
      </c>
      <c r="H10144" s="179">
        <f t="shared" si="475"/>
        <v>0</v>
      </c>
      <c r="I10144" s="179">
        <f t="shared" si="476"/>
        <v>1069.2</v>
      </c>
    </row>
    <row r="10145" spans="1:9" ht="15.75" thickBot="1">
      <c r="A10145" s="398"/>
      <c r="B10145" s="333">
        <v>72</v>
      </c>
      <c r="C10145" s="334">
        <v>1202.8499999999999</v>
      </c>
      <c r="D10145" s="335" t="s">
        <v>384</v>
      </c>
      <c r="E10145" s="335" t="s">
        <v>386</v>
      </c>
      <c r="F10145" s="335" t="s">
        <v>837</v>
      </c>
      <c r="G10145" s="179">
        <f t="shared" si="474"/>
        <v>1202.8499999999999</v>
      </c>
      <c r="H10145" s="179">
        <f t="shared" si="475"/>
        <v>0</v>
      </c>
      <c r="I10145" s="179">
        <f t="shared" si="476"/>
        <v>1202.8499999999999</v>
      </c>
    </row>
    <row r="10146" spans="1:9" ht="15.75" thickBot="1">
      <c r="A10146" s="398"/>
      <c r="B10146" s="333">
        <v>72</v>
      </c>
      <c r="C10146" s="334">
        <v>1202.8499999999999</v>
      </c>
      <c r="D10146" s="335" t="s">
        <v>384</v>
      </c>
      <c r="E10146" s="335" t="s">
        <v>386</v>
      </c>
      <c r="F10146" s="335" t="s">
        <v>811</v>
      </c>
      <c r="G10146" s="179">
        <f t="shared" si="474"/>
        <v>1202.8499999999999</v>
      </c>
      <c r="H10146" s="179">
        <f t="shared" si="475"/>
        <v>0</v>
      </c>
      <c r="I10146" s="179">
        <f t="shared" si="476"/>
        <v>1202.8499999999999</v>
      </c>
    </row>
    <row r="10147" spans="1:9" ht="15.75" thickBot="1">
      <c r="A10147" s="398"/>
      <c r="B10147" s="333">
        <v>61</v>
      </c>
      <c r="C10147" s="334">
        <v>1019.08</v>
      </c>
      <c r="D10147" s="335" t="s">
        <v>384</v>
      </c>
      <c r="E10147" s="335" t="s">
        <v>386</v>
      </c>
      <c r="F10147" s="335" t="s">
        <v>813</v>
      </c>
      <c r="G10147" s="179">
        <f t="shared" si="474"/>
        <v>1019.08</v>
      </c>
      <c r="H10147" s="179">
        <f t="shared" si="475"/>
        <v>0</v>
      </c>
      <c r="I10147" s="179">
        <f t="shared" si="476"/>
        <v>1019.08</v>
      </c>
    </row>
    <row r="10148" spans="1:9" ht="15.75" thickBot="1">
      <c r="A10148" s="398"/>
      <c r="B10148" s="333">
        <v>77</v>
      </c>
      <c r="C10148" s="334">
        <v>1286.3800000000001</v>
      </c>
      <c r="D10148" s="335" t="s">
        <v>384</v>
      </c>
      <c r="E10148" s="335" t="s">
        <v>386</v>
      </c>
      <c r="F10148" s="335" t="s">
        <v>808</v>
      </c>
      <c r="G10148" s="179">
        <f t="shared" si="474"/>
        <v>1286.3800000000001</v>
      </c>
      <c r="H10148" s="179">
        <f t="shared" si="475"/>
        <v>0</v>
      </c>
      <c r="I10148" s="179">
        <f t="shared" si="476"/>
        <v>1286.3800000000001</v>
      </c>
    </row>
    <row r="10149" spans="1:9" ht="15.75" thickBot="1">
      <c r="A10149" s="398"/>
      <c r="B10149" s="333">
        <v>73</v>
      </c>
      <c r="C10149" s="334">
        <v>1219.55</v>
      </c>
      <c r="D10149" s="335" t="s">
        <v>384</v>
      </c>
      <c r="E10149" s="335" t="s">
        <v>386</v>
      </c>
      <c r="F10149" s="335" t="s">
        <v>809</v>
      </c>
      <c r="G10149" s="179">
        <f t="shared" si="474"/>
        <v>1219.55</v>
      </c>
      <c r="H10149" s="179">
        <f t="shared" si="475"/>
        <v>0</v>
      </c>
      <c r="I10149" s="179">
        <f t="shared" si="476"/>
        <v>1219.55</v>
      </c>
    </row>
    <row r="10150" spans="1:9" ht="15.75" thickBot="1">
      <c r="A10150" s="398"/>
      <c r="B10150" s="333">
        <v>77</v>
      </c>
      <c r="C10150" s="334">
        <v>1286.3800000000001</v>
      </c>
      <c r="D10150" s="335" t="s">
        <v>384</v>
      </c>
      <c r="E10150" s="335" t="s">
        <v>386</v>
      </c>
      <c r="F10150" s="335" t="s">
        <v>810</v>
      </c>
      <c r="G10150" s="179">
        <f t="shared" si="474"/>
        <v>1286.3800000000001</v>
      </c>
      <c r="H10150" s="179">
        <f t="shared" si="475"/>
        <v>0</v>
      </c>
      <c r="I10150" s="179">
        <f t="shared" si="476"/>
        <v>1286.3800000000001</v>
      </c>
    </row>
    <row r="10151" spans="1:9" ht="15.75" thickBot="1">
      <c r="A10151" s="398"/>
      <c r="B10151" s="333">
        <v>64</v>
      </c>
      <c r="C10151" s="334">
        <v>1069.2</v>
      </c>
      <c r="D10151" s="335" t="s">
        <v>384</v>
      </c>
      <c r="E10151" s="335" t="s">
        <v>386</v>
      </c>
      <c r="F10151" s="335" t="s">
        <v>835</v>
      </c>
      <c r="G10151" s="179">
        <f t="shared" si="474"/>
        <v>1069.2</v>
      </c>
      <c r="H10151" s="179">
        <f t="shared" si="475"/>
        <v>0</v>
      </c>
      <c r="I10151" s="179">
        <f t="shared" si="476"/>
        <v>1069.2</v>
      </c>
    </row>
    <row r="10152" spans="1:9" ht="15.75" thickBot="1">
      <c r="A10152" s="398"/>
      <c r="B10152" s="333">
        <v>80</v>
      </c>
      <c r="C10152" s="334">
        <v>1403.33</v>
      </c>
      <c r="D10152" s="335" t="s">
        <v>384</v>
      </c>
      <c r="E10152" s="335" t="s">
        <v>386</v>
      </c>
      <c r="F10152" s="335" t="s">
        <v>802</v>
      </c>
      <c r="G10152" s="179">
        <f t="shared" si="474"/>
        <v>1403.33</v>
      </c>
      <c r="H10152" s="179">
        <f t="shared" si="475"/>
        <v>0</v>
      </c>
      <c r="I10152" s="179">
        <f t="shared" si="476"/>
        <v>1403.33</v>
      </c>
    </row>
    <row r="10153" spans="1:9" ht="15.75" thickBot="1">
      <c r="A10153" s="398"/>
      <c r="B10153" s="333">
        <v>80</v>
      </c>
      <c r="C10153" s="334">
        <v>1403.33</v>
      </c>
      <c r="D10153" s="335" t="s">
        <v>384</v>
      </c>
      <c r="E10153" s="335" t="s">
        <v>386</v>
      </c>
      <c r="F10153" s="335" t="s">
        <v>803</v>
      </c>
      <c r="G10153" s="179">
        <f t="shared" si="474"/>
        <v>1403.33</v>
      </c>
      <c r="H10153" s="179">
        <f t="shared" si="475"/>
        <v>0</v>
      </c>
      <c r="I10153" s="179">
        <f t="shared" si="476"/>
        <v>1403.33</v>
      </c>
    </row>
    <row r="10154" spans="1:9" ht="15.75" thickBot="1">
      <c r="A10154" s="398"/>
      <c r="B10154" s="333">
        <v>72</v>
      </c>
      <c r="C10154" s="334">
        <v>1313.51</v>
      </c>
      <c r="D10154" s="335" t="s">
        <v>384</v>
      </c>
      <c r="E10154" s="335" t="s">
        <v>386</v>
      </c>
      <c r="F10154" s="335" t="s">
        <v>804</v>
      </c>
      <c r="G10154" s="179">
        <f t="shared" si="474"/>
        <v>1313.51</v>
      </c>
      <c r="H10154" s="179">
        <f t="shared" si="475"/>
        <v>0</v>
      </c>
      <c r="I10154" s="179">
        <f t="shared" si="476"/>
        <v>1313.51</v>
      </c>
    </row>
    <row r="10155" spans="1:9" ht="15.75" thickBot="1">
      <c r="A10155" s="398"/>
      <c r="B10155" s="333">
        <v>70</v>
      </c>
      <c r="C10155" s="334">
        <v>1277.02</v>
      </c>
      <c r="D10155" s="335" t="s">
        <v>384</v>
      </c>
      <c r="E10155" s="335" t="s">
        <v>386</v>
      </c>
      <c r="F10155" s="335" t="s">
        <v>845</v>
      </c>
      <c r="G10155" s="179">
        <f t="shared" si="474"/>
        <v>1277.02</v>
      </c>
      <c r="H10155" s="179">
        <f t="shared" si="475"/>
        <v>0</v>
      </c>
      <c r="I10155" s="179">
        <f t="shared" si="476"/>
        <v>1277.02</v>
      </c>
    </row>
    <row r="10156" spans="1:9" ht="15.75" thickBot="1">
      <c r="A10156" s="398"/>
      <c r="B10156" s="333">
        <v>56.5</v>
      </c>
      <c r="C10156" s="334">
        <v>1030.74</v>
      </c>
      <c r="D10156" s="335" t="s">
        <v>384</v>
      </c>
      <c r="E10156" s="335" t="s">
        <v>386</v>
      </c>
      <c r="F10156" s="335" t="s">
        <v>843</v>
      </c>
      <c r="G10156" s="179">
        <f t="shared" si="474"/>
        <v>1030.74</v>
      </c>
      <c r="H10156" s="179">
        <f t="shared" si="475"/>
        <v>0</v>
      </c>
      <c r="I10156" s="179">
        <f t="shared" si="476"/>
        <v>1030.74</v>
      </c>
    </row>
    <row r="10157" spans="1:9" ht="15.75" thickBot="1">
      <c r="A10157" s="398"/>
      <c r="B10157" s="333">
        <v>80</v>
      </c>
      <c r="C10157" s="334">
        <v>1459.46</v>
      </c>
      <c r="D10157" s="335" t="s">
        <v>384</v>
      </c>
      <c r="E10157" s="335" t="s">
        <v>386</v>
      </c>
      <c r="F10157" s="335" t="s">
        <v>894</v>
      </c>
      <c r="G10157" s="179">
        <f t="shared" si="474"/>
        <v>1459.46</v>
      </c>
      <c r="H10157" s="179">
        <f t="shared" si="475"/>
        <v>0</v>
      </c>
      <c r="I10157" s="179">
        <f t="shared" si="476"/>
        <v>1459.46</v>
      </c>
    </row>
    <row r="10158" spans="1:9" ht="15.75" thickBot="1">
      <c r="A10158" s="398"/>
      <c r="B10158" s="333">
        <v>64</v>
      </c>
      <c r="C10158" s="334">
        <v>1167.56</v>
      </c>
      <c r="D10158" s="335" t="s">
        <v>384</v>
      </c>
      <c r="E10158" s="335" t="s">
        <v>386</v>
      </c>
      <c r="F10158" s="335" t="s">
        <v>881</v>
      </c>
      <c r="G10158" s="179">
        <f t="shared" si="474"/>
        <v>1167.56</v>
      </c>
      <c r="H10158" s="179">
        <f t="shared" si="475"/>
        <v>0</v>
      </c>
      <c r="I10158" s="179">
        <f t="shared" si="476"/>
        <v>1167.56</v>
      </c>
    </row>
    <row r="10159" spans="1:9" ht="15.75" thickBot="1">
      <c r="A10159" s="398"/>
      <c r="B10159" s="333">
        <v>56</v>
      </c>
      <c r="C10159" s="334">
        <v>1021.62</v>
      </c>
      <c r="D10159" s="335" t="s">
        <v>384</v>
      </c>
      <c r="E10159" s="335" t="s">
        <v>386</v>
      </c>
      <c r="F10159" s="335" t="s">
        <v>805</v>
      </c>
      <c r="G10159" s="179">
        <f t="shared" si="474"/>
        <v>1021.62</v>
      </c>
      <c r="H10159" s="179">
        <f t="shared" si="475"/>
        <v>0</v>
      </c>
      <c r="I10159" s="179">
        <f t="shared" si="476"/>
        <v>1021.62</v>
      </c>
    </row>
    <row r="10160" spans="1:9" ht="15.75" thickBot="1">
      <c r="A10160" s="398"/>
      <c r="B10160" s="333">
        <v>80</v>
      </c>
      <c r="C10160" s="334">
        <v>1459.46</v>
      </c>
      <c r="D10160" s="335" t="s">
        <v>384</v>
      </c>
      <c r="E10160" s="335" t="s">
        <v>386</v>
      </c>
      <c r="F10160" s="335" t="s">
        <v>862</v>
      </c>
      <c r="G10160" s="179">
        <f t="shared" si="474"/>
        <v>1459.46</v>
      </c>
      <c r="H10160" s="179">
        <f t="shared" si="475"/>
        <v>0</v>
      </c>
      <c r="I10160" s="179">
        <f t="shared" si="476"/>
        <v>1459.46</v>
      </c>
    </row>
    <row r="10161" spans="1:9" ht="15.75" thickBot="1">
      <c r="A10161" s="398"/>
      <c r="B10161" s="333">
        <v>80</v>
      </c>
      <c r="C10161" s="334">
        <v>1459.46</v>
      </c>
      <c r="D10161" s="335" t="s">
        <v>384</v>
      </c>
      <c r="E10161" s="335" t="s">
        <v>386</v>
      </c>
      <c r="F10161" s="335" t="s">
        <v>816</v>
      </c>
      <c r="G10161" s="179">
        <f t="shared" si="474"/>
        <v>1459.46</v>
      </c>
      <c r="H10161" s="179">
        <f t="shared" si="475"/>
        <v>0</v>
      </c>
      <c r="I10161" s="179">
        <f t="shared" si="476"/>
        <v>1459.46</v>
      </c>
    </row>
    <row r="10162" spans="1:9" ht="15.75" thickBot="1">
      <c r="A10162" s="398"/>
      <c r="B10162" s="333">
        <v>59</v>
      </c>
      <c r="C10162" s="334">
        <v>1076.3499999999999</v>
      </c>
      <c r="D10162" s="335" t="s">
        <v>384</v>
      </c>
      <c r="E10162" s="335" t="s">
        <v>386</v>
      </c>
      <c r="F10162" s="335" t="s">
        <v>863</v>
      </c>
      <c r="G10162" s="179">
        <f t="shared" si="474"/>
        <v>1076.3499999999999</v>
      </c>
      <c r="H10162" s="179">
        <f t="shared" si="475"/>
        <v>0</v>
      </c>
      <c r="I10162" s="179">
        <f t="shared" si="476"/>
        <v>1076.3499999999999</v>
      </c>
    </row>
    <row r="10163" spans="1:9" ht="15.75" thickBot="1">
      <c r="A10163" s="398"/>
      <c r="B10163" s="333">
        <v>80</v>
      </c>
      <c r="C10163" s="334">
        <v>1459.46</v>
      </c>
      <c r="D10163" s="335" t="s">
        <v>384</v>
      </c>
      <c r="E10163" s="335" t="s">
        <v>386</v>
      </c>
      <c r="F10163" s="335" t="s">
        <v>864</v>
      </c>
      <c r="G10163" s="179">
        <f t="shared" si="474"/>
        <v>1459.46</v>
      </c>
      <c r="H10163" s="179">
        <f t="shared" si="475"/>
        <v>0</v>
      </c>
      <c r="I10163" s="179">
        <f t="shared" si="476"/>
        <v>1459.46</v>
      </c>
    </row>
    <row r="10164" spans="1:9" ht="15.75" thickBot="1">
      <c r="A10164" s="398"/>
      <c r="B10164" s="333">
        <v>62</v>
      </c>
      <c r="C10164" s="334">
        <v>1131.08</v>
      </c>
      <c r="D10164" s="335" t="s">
        <v>384</v>
      </c>
      <c r="E10164" s="335" t="s">
        <v>386</v>
      </c>
      <c r="F10164" s="335" t="s">
        <v>841</v>
      </c>
      <c r="G10164" s="179">
        <f t="shared" si="474"/>
        <v>1131.08</v>
      </c>
      <c r="H10164" s="179">
        <f t="shared" si="475"/>
        <v>0</v>
      </c>
      <c r="I10164" s="179">
        <f t="shared" si="476"/>
        <v>1131.08</v>
      </c>
    </row>
    <row r="10165" spans="1:9" ht="15.75" thickBot="1">
      <c r="A10165" s="398"/>
      <c r="B10165" s="333">
        <v>71</v>
      </c>
      <c r="C10165" s="334">
        <v>1295.27</v>
      </c>
      <c r="D10165" s="335" t="s">
        <v>384</v>
      </c>
      <c r="E10165" s="335" t="s">
        <v>386</v>
      </c>
      <c r="F10165" s="335" t="s">
        <v>856</v>
      </c>
      <c r="G10165" s="179">
        <f t="shared" si="474"/>
        <v>1295.27</v>
      </c>
      <c r="H10165" s="179">
        <f t="shared" si="475"/>
        <v>0</v>
      </c>
      <c r="I10165" s="179">
        <f t="shared" si="476"/>
        <v>1295.27</v>
      </c>
    </row>
    <row r="10166" spans="1:9" ht="15.75" thickBot="1">
      <c r="A10166" s="398"/>
      <c r="B10166" s="333">
        <v>80</v>
      </c>
      <c r="C10166" s="334">
        <v>56</v>
      </c>
      <c r="D10166" s="335" t="s">
        <v>418</v>
      </c>
      <c r="E10166" s="335" t="s">
        <v>386</v>
      </c>
      <c r="F10166" s="335" t="s">
        <v>804</v>
      </c>
      <c r="G10166" s="179">
        <f t="shared" si="474"/>
        <v>0</v>
      </c>
      <c r="H10166" s="179">
        <f t="shared" si="475"/>
        <v>0</v>
      </c>
      <c r="I10166" s="179">
        <f t="shared" si="476"/>
        <v>0</v>
      </c>
    </row>
    <row r="10167" spans="1:9" ht="15.75" thickBot="1">
      <c r="A10167" s="398"/>
      <c r="B10167" s="333">
        <v>232.86</v>
      </c>
      <c r="C10167" s="334">
        <v>10373.23</v>
      </c>
      <c r="D10167" s="335" t="s">
        <v>385</v>
      </c>
      <c r="E10167" s="335" t="s">
        <v>386</v>
      </c>
      <c r="F10167" s="335" t="s">
        <v>817</v>
      </c>
      <c r="G10167" s="179">
        <f t="shared" si="474"/>
        <v>0</v>
      </c>
      <c r="H10167" s="179">
        <f t="shared" si="475"/>
        <v>10373.23</v>
      </c>
      <c r="I10167" s="179">
        <f t="shared" si="476"/>
        <v>10373.23</v>
      </c>
    </row>
    <row r="10168" spans="1:9" ht="15.75" thickBot="1">
      <c r="A10168" s="398"/>
      <c r="B10168" s="333">
        <v>240.86</v>
      </c>
      <c r="C10168" s="334">
        <v>10578.61</v>
      </c>
      <c r="D10168" s="335" t="s">
        <v>385</v>
      </c>
      <c r="E10168" s="335" t="s">
        <v>386</v>
      </c>
      <c r="F10168" s="335" t="s">
        <v>822</v>
      </c>
      <c r="G10168" s="179">
        <f t="shared" si="474"/>
        <v>0</v>
      </c>
      <c r="H10168" s="179">
        <f t="shared" si="475"/>
        <v>10578.61</v>
      </c>
      <c r="I10168" s="179">
        <f t="shared" si="476"/>
        <v>10578.61</v>
      </c>
    </row>
    <row r="10169" spans="1:9" ht="15.75" thickBot="1">
      <c r="A10169" s="398"/>
      <c r="B10169" s="333">
        <v>256.54000000000002</v>
      </c>
      <c r="C10169" s="334">
        <v>11428.09</v>
      </c>
      <c r="D10169" s="335" t="s">
        <v>385</v>
      </c>
      <c r="E10169" s="335" t="s">
        <v>386</v>
      </c>
      <c r="F10169" s="335" t="s">
        <v>823</v>
      </c>
      <c r="G10169" s="179">
        <f t="shared" si="474"/>
        <v>0</v>
      </c>
      <c r="H10169" s="179">
        <f t="shared" si="475"/>
        <v>11428.09</v>
      </c>
      <c r="I10169" s="179">
        <f t="shared" si="476"/>
        <v>11428.09</v>
      </c>
    </row>
    <row r="10170" spans="1:9" ht="15.75" thickBot="1">
      <c r="A10170" s="398"/>
      <c r="B10170" s="333">
        <v>248.78</v>
      </c>
      <c r="C10170" s="334">
        <v>10864.45</v>
      </c>
      <c r="D10170" s="335" t="s">
        <v>385</v>
      </c>
      <c r="E10170" s="335" t="s">
        <v>386</v>
      </c>
      <c r="F10170" s="335" t="s">
        <v>824</v>
      </c>
      <c r="G10170" s="179">
        <f t="shared" si="474"/>
        <v>0</v>
      </c>
      <c r="H10170" s="179">
        <f t="shared" si="475"/>
        <v>10864.45</v>
      </c>
      <c r="I10170" s="179">
        <f t="shared" si="476"/>
        <v>10864.45</v>
      </c>
    </row>
    <row r="10171" spans="1:9" ht="15.75" thickBot="1">
      <c r="A10171" s="398"/>
      <c r="B10171" s="333">
        <v>248.78</v>
      </c>
      <c r="C10171" s="334">
        <v>10864.45</v>
      </c>
      <c r="D10171" s="335" t="s">
        <v>385</v>
      </c>
      <c r="E10171" s="335" t="s">
        <v>386</v>
      </c>
      <c r="F10171" s="335" t="s">
        <v>825</v>
      </c>
      <c r="G10171" s="179">
        <f t="shared" si="474"/>
        <v>0</v>
      </c>
      <c r="H10171" s="179">
        <f t="shared" si="475"/>
        <v>10864.45</v>
      </c>
      <c r="I10171" s="179">
        <f t="shared" si="476"/>
        <v>10864.45</v>
      </c>
    </row>
    <row r="10172" spans="1:9" ht="15.75" thickBot="1">
      <c r="A10172" s="398"/>
      <c r="B10172" s="333">
        <v>232.86</v>
      </c>
      <c r="C10172" s="334">
        <v>10373.23</v>
      </c>
      <c r="D10172" s="335" t="s">
        <v>385</v>
      </c>
      <c r="E10172" s="335" t="s">
        <v>386</v>
      </c>
      <c r="F10172" s="335" t="s">
        <v>818</v>
      </c>
      <c r="G10172" s="179">
        <f t="shared" si="474"/>
        <v>0</v>
      </c>
      <c r="H10172" s="179">
        <f t="shared" si="475"/>
        <v>10373.23</v>
      </c>
      <c r="I10172" s="179">
        <f t="shared" si="476"/>
        <v>10373.23</v>
      </c>
    </row>
    <row r="10173" spans="1:9" ht="15.75" thickBot="1">
      <c r="A10173" s="398"/>
      <c r="B10173" s="333">
        <v>240.7</v>
      </c>
      <c r="C10173" s="334">
        <v>11350.21</v>
      </c>
      <c r="D10173" s="335" t="s">
        <v>385</v>
      </c>
      <c r="E10173" s="335" t="s">
        <v>386</v>
      </c>
      <c r="F10173" s="335" t="s">
        <v>826</v>
      </c>
      <c r="G10173" s="179">
        <f t="shared" si="474"/>
        <v>0</v>
      </c>
      <c r="H10173" s="179">
        <f t="shared" si="475"/>
        <v>11350.21</v>
      </c>
      <c r="I10173" s="179">
        <f t="shared" si="476"/>
        <v>11350.21</v>
      </c>
    </row>
    <row r="10174" spans="1:9" ht="15.75" thickBot="1">
      <c r="A10174" s="398"/>
      <c r="B10174" s="333">
        <v>248.62</v>
      </c>
      <c r="C10174" s="334">
        <v>11671.1</v>
      </c>
      <c r="D10174" s="335" t="s">
        <v>385</v>
      </c>
      <c r="E10174" s="335" t="s">
        <v>386</v>
      </c>
      <c r="F10174" s="335" t="s">
        <v>827</v>
      </c>
      <c r="G10174" s="179">
        <f t="shared" si="474"/>
        <v>0</v>
      </c>
      <c r="H10174" s="179">
        <f t="shared" si="475"/>
        <v>11671.1</v>
      </c>
      <c r="I10174" s="179">
        <f t="shared" si="476"/>
        <v>11671.1</v>
      </c>
    </row>
    <row r="10175" spans="1:9" ht="15.75" thickBot="1">
      <c r="A10175" s="398"/>
      <c r="B10175" s="333">
        <v>248.78</v>
      </c>
      <c r="C10175" s="334">
        <v>11411.36</v>
      </c>
      <c r="D10175" s="335" t="s">
        <v>385</v>
      </c>
      <c r="E10175" s="335" t="s">
        <v>386</v>
      </c>
      <c r="F10175" s="335" t="s">
        <v>828</v>
      </c>
      <c r="G10175" s="179">
        <f t="shared" si="474"/>
        <v>0</v>
      </c>
      <c r="H10175" s="179">
        <f t="shared" si="475"/>
        <v>11411.36</v>
      </c>
      <c r="I10175" s="179">
        <f t="shared" si="476"/>
        <v>11411.36</v>
      </c>
    </row>
    <row r="10176" spans="1:9" ht="15.75" thickBot="1">
      <c r="A10176" s="398"/>
      <c r="B10176" s="333">
        <v>232.86</v>
      </c>
      <c r="C10176" s="334">
        <v>10885.08</v>
      </c>
      <c r="D10176" s="335" t="s">
        <v>385</v>
      </c>
      <c r="E10176" s="335" t="s">
        <v>386</v>
      </c>
      <c r="F10176" s="335" t="s">
        <v>819</v>
      </c>
      <c r="G10176" s="179">
        <f t="shared" si="474"/>
        <v>0</v>
      </c>
      <c r="H10176" s="179">
        <f t="shared" si="475"/>
        <v>10885.08</v>
      </c>
      <c r="I10176" s="179">
        <f t="shared" si="476"/>
        <v>10885.08</v>
      </c>
    </row>
    <row r="10177" spans="1:9" ht="15.75" thickBot="1">
      <c r="A10177" s="398"/>
      <c r="B10177" s="333">
        <v>232.78</v>
      </c>
      <c r="C10177" s="334">
        <v>11029.3</v>
      </c>
      <c r="D10177" s="335" t="s">
        <v>385</v>
      </c>
      <c r="E10177" s="335" t="s">
        <v>386</v>
      </c>
      <c r="F10177" s="335" t="s">
        <v>829</v>
      </c>
      <c r="G10177" s="179">
        <f t="shared" si="474"/>
        <v>0</v>
      </c>
      <c r="H10177" s="179">
        <f t="shared" si="475"/>
        <v>11029.3</v>
      </c>
      <c r="I10177" s="179">
        <f t="shared" si="476"/>
        <v>11029.3</v>
      </c>
    </row>
    <row r="10178" spans="1:9" ht="15.75" thickBot="1">
      <c r="A10178" s="398"/>
      <c r="B10178" s="333">
        <v>232.94</v>
      </c>
      <c r="C10178" s="334">
        <v>10769.57</v>
      </c>
      <c r="D10178" s="335" t="s">
        <v>385</v>
      </c>
      <c r="E10178" s="335" t="s">
        <v>386</v>
      </c>
      <c r="F10178" s="335" t="s">
        <v>830</v>
      </c>
      <c r="G10178" s="179">
        <f t="shared" si="474"/>
        <v>0</v>
      </c>
      <c r="H10178" s="179">
        <f t="shared" si="475"/>
        <v>10769.57</v>
      </c>
      <c r="I10178" s="179">
        <f t="shared" si="476"/>
        <v>10769.57</v>
      </c>
    </row>
    <row r="10179" spans="1:9" ht="15.75" thickBot="1">
      <c r="A10179" s="398"/>
      <c r="B10179" s="333">
        <v>209.26</v>
      </c>
      <c r="C10179" s="334">
        <v>9662.65</v>
      </c>
      <c r="D10179" s="335" t="s">
        <v>385</v>
      </c>
      <c r="E10179" s="335" t="s">
        <v>386</v>
      </c>
      <c r="F10179" s="335" t="s">
        <v>820</v>
      </c>
      <c r="G10179" s="179">
        <f t="shared" si="474"/>
        <v>0</v>
      </c>
      <c r="H10179" s="179">
        <f t="shared" si="475"/>
        <v>9662.65</v>
      </c>
      <c r="I10179" s="179">
        <f t="shared" si="476"/>
        <v>9662.65</v>
      </c>
    </row>
    <row r="10180" spans="1:9" ht="15.75" thickBot="1">
      <c r="A10180" s="398"/>
      <c r="B10180" s="333">
        <v>224.54</v>
      </c>
      <c r="C10180" s="334">
        <v>11170.49</v>
      </c>
      <c r="D10180" s="335" t="s">
        <v>385</v>
      </c>
      <c r="E10180" s="335" t="s">
        <v>386</v>
      </c>
      <c r="F10180" s="335" t="s">
        <v>805</v>
      </c>
      <c r="G10180" s="179">
        <f t="shared" si="474"/>
        <v>0</v>
      </c>
      <c r="H10180" s="179">
        <f t="shared" si="475"/>
        <v>11170.49</v>
      </c>
      <c r="I10180" s="179">
        <f t="shared" si="476"/>
        <v>11170.49</v>
      </c>
    </row>
    <row r="10181" spans="1:9" ht="15.75" thickBot="1">
      <c r="A10181" s="398"/>
      <c r="B10181" s="333">
        <v>248.78</v>
      </c>
      <c r="C10181" s="334">
        <v>11411.36</v>
      </c>
      <c r="D10181" s="335" t="s">
        <v>385</v>
      </c>
      <c r="E10181" s="335" t="s">
        <v>386</v>
      </c>
      <c r="F10181" s="335" t="s">
        <v>831</v>
      </c>
      <c r="G10181" s="179">
        <f t="shared" ref="G10181:G10244" si="477">IF(D10181="REG",C10181,0)</f>
        <v>0</v>
      </c>
      <c r="H10181" s="179">
        <f t="shared" ref="H10181:H10244" si="478">IF(D10181="SAL",C10181,0)</f>
        <v>11411.36</v>
      </c>
      <c r="I10181" s="179">
        <f t="shared" ref="I10181:I10244" si="479">+G10181+H10181</f>
        <v>11411.36</v>
      </c>
    </row>
    <row r="10182" spans="1:9" ht="15.75" thickBot="1">
      <c r="A10182" s="398"/>
      <c r="B10182" s="333">
        <v>194.46</v>
      </c>
      <c r="C10182" s="334">
        <v>7346.92</v>
      </c>
      <c r="D10182" s="335" t="s">
        <v>385</v>
      </c>
      <c r="E10182" s="335" t="s">
        <v>386</v>
      </c>
      <c r="F10182" s="335" t="s">
        <v>832</v>
      </c>
      <c r="G10182" s="179">
        <f t="shared" si="477"/>
        <v>0</v>
      </c>
      <c r="H10182" s="179">
        <f t="shared" si="478"/>
        <v>7346.92</v>
      </c>
      <c r="I10182" s="179">
        <f t="shared" si="479"/>
        <v>7346.92</v>
      </c>
    </row>
    <row r="10183" spans="1:9" ht="15.75" thickBot="1">
      <c r="A10183" s="398"/>
      <c r="B10183" s="333">
        <v>208.94</v>
      </c>
      <c r="C10183" s="334">
        <v>10153.44</v>
      </c>
      <c r="D10183" s="335" t="s">
        <v>385</v>
      </c>
      <c r="E10183" s="335" t="s">
        <v>386</v>
      </c>
      <c r="F10183" s="335" t="s">
        <v>821</v>
      </c>
      <c r="G10183" s="179">
        <f t="shared" si="477"/>
        <v>0</v>
      </c>
      <c r="H10183" s="179">
        <f t="shared" si="478"/>
        <v>10153.44</v>
      </c>
      <c r="I10183" s="179">
        <f t="shared" si="479"/>
        <v>10153.44</v>
      </c>
    </row>
    <row r="10184" spans="1:9" ht="15.75" thickBot="1">
      <c r="A10184" s="398"/>
      <c r="B10184" s="333">
        <v>256.54000000000002</v>
      </c>
      <c r="C10184" s="334">
        <v>11992</v>
      </c>
      <c r="D10184" s="335" t="s">
        <v>385</v>
      </c>
      <c r="E10184" s="335" t="s">
        <v>386</v>
      </c>
      <c r="F10184" s="335" t="s">
        <v>833</v>
      </c>
      <c r="G10184" s="179">
        <f t="shared" si="477"/>
        <v>0</v>
      </c>
      <c r="H10184" s="179">
        <f t="shared" si="478"/>
        <v>11992</v>
      </c>
      <c r="I10184" s="179">
        <f t="shared" si="479"/>
        <v>11992</v>
      </c>
    </row>
    <row r="10185" spans="1:9" ht="15.75" thickBot="1">
      <c r="A10185" s="398"/>
      <c r="B10185" s="333">
        <v>256.54000000000002</v>
      </c>
      <c r="C10185" s="334">
        <v>11992</v>
      </c>
      <c r="D10185" s="335" t="s">
        <v>385</v>
      </c>
      <c r="E10185" s="335" t="s">
        <v>386</v>
      </c>
      <c r="F10185" s="335" t="s">
        <v>916</v>
      </c>
      <c r="G10185" s="179">
        <f t="shared" si="477"/>
        <v>0</v>
      </c>
      <c r="H10185" s="179">
        <f t="shared" si="478"/>
        <v>11992</v>
      </c>
      <c r="I10185" s="179">
        <f t="shared" si="479"/>
        <v>11992</v>
      </c>
    </row>
    <row r="10186" spans="1:9" ht="15.75" thickBot="1">
      <c r="A10186" s="398"/>
      <c r="B10186" s="333">
        <v>240.7</v>
      </c>
      <c r="C10186" s="334">
        <v>11350.21</v>
      </c>
      <c r="D10186" s="335" t="s">
        <v>385</v>
      </c>
      <c r="E10186" s="335" t="s">
        <v>386</v>
      </c>
      <c r="F10186" s="335" t="s">
        <v>917</v>
      </c>
      <c r="G10186" s="179">
        <f t="shared" si="477"/>
        <v>0</v>
      </c>
      <c r="H10186" s="179">
        <f t="shared" si="478"/>
        <v>11350.21</v>
      </c>
      <c r="I10186" s="179">
        <f t="shared" si="479"/>
        <v>11350.21</v>
      </c>
    </row>
    <row r="10187" spans="1:9" ht="15.75" thickBot="1">
      <c r="A10187" s="398"/>
      <c r="B10187" s="333">
        <v>7</v>
      </c>
      <c r="C10187" s="334">
        <v>116.94</v>
      </c>
      <c r="D10187" s="335" t="s">
        <v>834</v>
      </c>
      <c r="E10187" s="335" t="s">
        <v>386</v>
      </c>
      <c r="F10187" s="335" t="s">
        <v>809</v>
      </c>
      <c r="G10187" s="179">
        <f t="shared" si="477"/>
        <v>0</v>
      </c>
      <c r="H10187" s="179">
        <f t="shared" si="478"/>
        <v>0</v>
      </c>
      <c r="I10187" s="179">
        <f t="shared" si="479"/>
        <v>0</v>
      </c>
    </row>
    <row r="10188" spans="1:9" ht="15.75" thickBot="1">
      <c r="A10188" s="398"/>
      <c r="B10188" s="333">
        <v>8</v>
      </c>
      <c r="C10188" s="334">
        <v>145.94999999999999</v>
      </c>
      <c r="D10188" s="335" t="s">
        <v>834</v>
      </c>
      <c r="E10188" s="335" t="s">
        <v>386</v>
      </c>
      <c r="F10188" s="335" t="s">
        <v>804</v>
      </c>
      <c r="G10188" s="179">
        <f t="shared" si="477"/>
        <v>0</v>
      </c>
      <c r="H10188" s="179">
        <f t="shared" si="478"/>
        <v>0</v>
      </c>
      <c r="I10188" s="179">
        <f t="shared" si="479"/>
        <v>0</v>
      </c>
    </row>
    <row r="10189" spans="1:9" ht="15.75" thickBot="1">
      <c r="A10189" s="398"/>
      <c r="B10189" s="333">
        <v>8</v>
      </c>
      <c r="C10189" s="334">
        <v>145.94999999999999</v>
      </c>
      <c r="D10189" s="335" t="s">
        <v>834</v>
      </c>
      <c r="E10189" s="335" t="s">
        <v>386</v>
      </c>
      <c r="F10189" s="335" t="s">
        <v>843</v>
      </c>
      <c r="G10189" s="179">
        <f t="shared" si="477"/>
        <v>0</v>
      </c>
      <c r="H10189" s="179">
        <f t="shared" si="478"/>
        <v>0</v>
      </c>
      <c r="I10189" s="179">
        <f t="shared" si="479"/>
        <v>0</v>
      </c>
    </row>
    <row r="10190" spans="1:9" ht="15.75" thickBot="1">
      <c r="A10190" s="398"/>
      <c r="B10190" s="333">
        <v>12</v>
      </c>
      <c r="C10190" s="334">
        <v>218.92</v>
      </c>
      <c r="D10190" s="335" t="s">
        <v>834</v>
      </c>
      <c r="E10190" s="335" t="s">
        <v>386</v>
      </c>
      <c r="F10190" s="335" t="s">
        <v>863</v>
      </c>
      <c r="G10190" s="179">
        <f t="shared" si="477"/>
        <v>0</v>
      </c>
      <c r="H10190" s="179">
        <f t="shared" si="478"/>
        <v>0</v>
      </c>
      <c r="I10190" s="179">
        <f t="shared" si="479"/>
        <v>0</v>
      </c>
    </row>
    <row r="10191" spans="1:9" ht="15.75" thickBot="1">
      <c r="A10191" s="398"/>
      <c r="B10191" s="333">
        <v>2.5</v>
      </c>
      <c r="C10191" s="334">
        <v>45.61</v>
      </c>
      <c r="D10191" s="335" t="s">
        <v>834</v>
      </c>
      <c r="E10191" s="335" t="s">
        <v>386</v>
      </c>
      <c r="F10191" s="335" t="s">
        <v>841</v>
      </c>
      <c r="G10191" s="179">
        <f t="shared" si="477"/>
        <v>0</v>
      </c>
      <c r="H10191" s="179">
        <f t="shared" si="478"/>
        <v>0</v>
      </c>
      <c r="I10191" s="179">
        <f t="shared" si="479"/>
        <v>0</v>
      </c>
    </row>
    <row r="10192" spans="1:9" ht="15.75" thickBot="1">
      <c r="A10192" s="398"/>
      <c r="B10192" s="333">
        <v>3</v>
      </c>
      <c r="C10192" s="334">
        <v>54.73</v>
      </c>
      <c r="D10192" s="335" t="s">
        <v>834</v>
      </c>
      <c r="E10192" s="335" t="s">
        <v>386</v>
      </c>
      <c r="F10192" s="335" t="s">
        <v>856</v>
      </c>
      <c r="G10192" s="179">
        <f t="shared" si="477"/>
        <v>0</v>
      </c>
      <c r="H10192" s="179">
        <f t="shared" si="478"/>
        <v>0</v>
      </c>
      <c r="I10192" s="179">
        <f t="shared" si="479"/>
        <v>0</v>
      </c>
    </row>
    <row r="10193" spans="1:9" ht="15.75" thickBot="1">
      <c r="A10193" s="398"/>
      <c r="B10193" s="333">
        <v>3</v>
      </c>
      <c r="C10193" s="334">
        <v>50.12</v>
      </c>
      <c r="D10193" s="335" t="s">
        <v>392</v>
      </c>
      <c r="E10193" s="335" t="s">
        <v>386</v>
      </c>
      <c r="F10193" s="335" t="s">
        <v>808</v>
      </c>
      <c r="G10193" s="179">
        <f t="shared" si="477"/>
        <v>0</v>
      </c>
      <c r="H10193" s="179">
        <f t="shared" si="478"/>
        <v>0</v>
      </c>
      <c r="I10193" s="179">
        <f t="shared" si="479"/>
        <v>0</v>
      </c>
    </row>
    <row r="10194" spans="1:9" ht="15.75" thickBot="1">
      <c r="A10194" s="398"/>
      <c r="B10194" s="333">
        <v>1</v>
      </c>
      <c r="C10194" s="334">
        <v>18.239999999999998</v>
      </c>
      <c r="D10194" s="335" t="s">
        <v>392</v>
      </c>
      <c r="E10194" s="335" t="s">
        <v>386</v>
      </c>
      <c r="F10194" s="335" t="s">
        <v>863</v>
      </c>
      <c r="G10194" s="179">
        <f t="shared" si="477"/>
        <v>0</v>
      </c>
      <c r="H10194" s="179">
        <f t="shared" si="478"/>
        <v>0</v>
      </c>
      <c r="I10194" s="179">
        <f t="shared" si="479"/>
        <v>0</v>
      </c>
    </row>
    <row r="10195" spans="1:9" ht="15.75" thickBot="1">
      <c r="A10195" s="399"/>
      <c r="B10195" s="333">
        <v>6</v>
      </c>
      <c r="C10195" s="334">
        <v>109.46</v>
      </c>
      <c r="D10195" s="335" t="s">
        <v>392</v>
      </c>
      <c r="E10195" s="335" t="s">
        <v>386</v>
      </c>
      <c r="F10195" s="335" t="s">
        <v>856</v>
      </c>
      <c r="G10195" s="179">
        <f t="shared" si="477"/>
        <v>0</v>
      </c>
      <c r="H10195" s="179">
        <f t="shared" si="478"/>
        <v>0</v>
      </c>
      <c r="I10195" s="179">
        <f t="shared" si="479"/>
        <v>0</v>
      </c>
    </row>
    <row r="10196" spans="1:9" ht="15.75" thickBot="1">
      <c r="A10196" s="336" t="s">
        <v>601</v>
      </c>
      <c r="B10196" s="337">
        <v>6608.44</v>
      </c>
      <c r="C10196" s="338">
        <v>251763.15</v>
      </c>
      <c r="D10196" s="394"/>
      <c r="E10196" s="395"/>
      <c r="F10196" s="396"/>
      <c r="G10196" s="179">
        <f t="shared" si="477"/>
        <v>0</v>
      </c>
      <c r="H10196" s="179">
        <f t="shared" si="478"/>
        <v>0</v>
      </c>
      <c r="I10196" s="179">
        <f t="shared" si="479"/>
        <v>0</v>
      </c>
    </row>
    <row r="10197" spans="1:9" ht="15.75" thickBot="1">
      <c r="A10197" s="397" t="s">
        <v>602</v>
      </c>
      <c r="B10197" s="333">
        <v>16</v>
      </c>
      <c r="C10197" s="334">
        <v>324.75</v>
      </c>
      <c r="D10197" s="335" t="s">
        <v>391</v>
      </c>
      <c r="E10197" s="335" t="s">
        <v>386</v>
      </c>
      <c r="F10197" s="335" t="s">
        <v>807</v>
      </c>
      <c r="G10197" s="179">
        <f t="shared" si="477"/>
        <v>0</v>
      </c>
      <c r="H10197" s="179">
        <f t="shared" si="478"/>
        <v>0</v>
      </c>
      <c r="I10197" s="179">
        <f t="shared" si="479"/>
        <v>0</v>
      </c>
    </row>
    <row r="10198" spans="1:9" ht="15.75" thickBot="1">
      <c r="A10198" s="398"/>
      <c r="B10198" s="333">
        <v>9.6</v>
      </c>
      <c r="C10198" s="334">
        <v>476.52</v>
      </c>
      <c r="D10198" s="335" t="s">
        <v>391</v>
      </c>
      <c r="E10198" s="335" t="s">
        <v>386</v>
      </c>
      <c r="F10198" s="335" t="s">
        <v>817</v>
      </c>
      <c r="G10198" s="179">
        <f t="shared" si="477"/>
        <v>0</v>
      </c>
      <c r="H10198" s="179">
        <f t="shared" si="478"/>
        <v>0</v>
      </c>
      <c r="I10198" s="179">
        <f t="shared" si="479"/>
        <v>0</v>
      </c>
    </row>
    <row r="10199" spans="1:9" ht="15.75" thickBot="1">
      <c r="A10199" s="398"/>
      <c r="B10199" s="333">
        <v>8</v>
      </c>
      <c r="C10199" s="334">
        <v>162.37</v>
      </c>
      <c r="D10199" s="335" t="s">
        <v>391</v>
      </c>
      <c r="E10199" s="335" t="s">
        <v>386</v>
      </c>
      <c r="F10199" s="335" t="s">
        <v>837</v>
      </c>
      <c r="G10199" s="179">
        <f t="shared" si="477"/>
        <v>0</v>
      </c>
      <c r="H10199" s="179">
        <f t="shared" si="478"/>
        <v>0</v>
      </c>
      <c r="I10199" s="179">
        <f t="shared" si="479"/>
        <v>0</v>
      </c>
    </row>
    <row r="10200" spans="1:9" ht="15.75" thickBot="1">
      <c r="A10200" s="398"/>
      <c r="B10200" s="333">
        <v>17.2</v>
      </c>
      <c r="C10200" s="334">
        <v>872.67</v>
      </c>
      <c r="D10200" s="335" t="s">
        <v>391</v>
      </c>
      <c r="E10200" s="335" t="s">
        <v>386</v>
      </c>
      <c r="F10200" s="335" t="s">
        <v>818</v>
      </c>
      <c r="G10200" s="179">
        <f t="shared" si="477"/>
        <v>0</v>
      </c>
      <c r="H10200" s="179">
        <f t="shared" si="478"/>
        <v>0</v>
      </c>
      <c r="I10200" s="179">
        <f t="shared" si="479"/>
        <v>0</v>
      </c>
    </row>
    <row r="10201" spans="1:9" ht="15.75" thickBot="1">
      <c r="A10201" s="398"/>
      <c r="B10201" s="333">
        <v>16</v>
      </c>
      <c r="C10201" s="334">
        <v>314.37</v>
      </c>
      <c r="D10201" s="335" t="s">
        <v>391</v>
      </c>
      <c r="E10201" s="335" t="s">
        <v>386</v>
      </c>
      <c r="F10201" s="335" t="s">
        <v>835</v>
      </c>
      <c r="G10201" s="179">
        <f t="shared" si="477"/>
        <v>0</v>
      </c>
      <c r="H10201" s="179">
        <f t="shared" si="478"/>
        <v>0</v>
      </c>
      <c r="I10201" s="179">
        <f t="shared" si="479"/>
        <v>0</v>
      </c>
    </row>
    <row r="10202" spans="1:9" ht="15.75" thickBot="1">
      <c r="A10202" s="398"/>
      <c r="B10202" s="333">
        <v>25.2</v>
      </c>
      <c r="C10202" s="334">
        <v>1206.56</v>
      </c>
      <c r="D10202" s="335" t="s">
        <v>391</v>
      </c>
      <c r="E10202" s="335" t="s">
        <v>386</v>
      </c>
      <c r="F10202" s="335" t="s">
        <v>819</v>
      </c>
      <c r="G10202" s="179">
        <f t="shared" si="477"/>
        <v>0</v>
      </c>
      <c r="H10202" s="179">
        <f t="shared" si="478"/>
        <v>0</v>
      </c>
      <c r="I10202" s="179">
        <f t="shared" si="479"/>
        <v>0</v>
      </c>
    </row>
    <row r="10203" spans="1:9" ht="15.75" thickBot="1">
      <c r="A10203" s="398"/>
      <c r="B10203" s="333">
        <v>16</v>
      </c>
      <c r="C10203" s="334">
        <v>320</v>
      </c>
      <c r="D10203" s="335" t="s">
        <v>391</v>
      </c>
      <c r="E10203" s="335" t="s">
        <v>386</v>
      </c>
      <c r="F10203" s="335" t="s">
        <v>845</v>
      </c>
      <c r="G10203" s="179">
        <f t="shared" si="477"/>
        <v>0</v>
      </c>
      <c r="H10203" s="179">
        <f t="shared" si="478"/>
        <v>0</v>
      </c>
      <c r="I10203" s="179">
        <f t="shared" si="479"/>
        <v>0</v>
      </c>
    </row>
    <row r="10204" spans="1:9" ht="15.75" thickBot="1">
      <c r="A10204" s="398"/>
      <c r="B10204" s="333">
        <v>18</v>
      </c>
      <c r="C10204" s="334">
        <v>999.79</v>
      </c>
      <c r="D10204" s="335" t="s">
        <v>391</v>
      </c>
      <c r="E10204" s="335" t="s">
        <v>386</v>
      </c>
      <c r="F10204" s="335" t="s">
        <v>820</v>
      </c>
      <c r="G10204" s="179">
        <f t="shared" si="477"/>
        <v>0</v>
      </c>
      <c r="H10204" s="179">
        <f t="shared" si="478"/>
        <v>0</v>
      </c>
      <c r="I10204" s="179">
        <f t="shared" si="479"/>
        <v>0</v>
      </c>
    </row>
    <row r="10205" spans="1:9" ht="15.75" thickBot="1">
      <c r="A10205" s="398"/>
      <c r="B10205" s="333">
        <v>16</v>
      </c>
      <c r="C10205" s="334">
        <v>320</v>
      </c>
      <c r="D10205" s="335" t="s">
        <v>391</v>
      </c>
      <c r="E10205" s="335" t="s">
        <v>386</v>
      </c>
      <c r="F10205" s="335" t="s">
        <v>881</v>
      </c>
      <c r="G10205" s="179">
        <f t="shared" si="477"/>
        <v>0</v>
      </c>
      <c r="H10205" s="179">
        <f t="shared" si="478"/>
        <v>0</v>
      </c>
      <c r="I10205" s="179">
        <f t="shared" si="479"/>
        <v>0</v>
      </c>
    </row>
    <row r="10206" spans="1:9" ht="15.75" thickBot="1">
      <c r="A10206" s="398"/>
      <c r="B10206" s="333">
        <v>16</v>
      </c>
      <c r="C10206" s="334">
        <v>320</v>
      </c>
      <c r="D10206" s="335" t="s">
        <v>391</v>
      </c>
      <c r="E10206" s="335" t="s">
        <v>386</v>
      </c>
      <c r="F10206" s="335" t="s">
        <v>863</v>
      </c>
      <c r="G10206" s="179">
        <f t="shared" si="477"/>
        <v>0</v>
      </c>
      <c r="H10206" s="179">
        <f t="shared" si="478"/>
        <v>0</v>
      </c>
      <c r="I10206" s="179">
        <f t="shared" si="479"/>
        <v>0</v>
      </c>
    </row>
    <row r="10207" spans="1:9" ht="15.75" thickBot="1">
      <c r="A10207" s="398"/>
      <c r="B10207" s="333">
        <v>18</v>
      </c>
      <c r="C10207" s="334">
        <v>999.79</v>
      </c>
      <c r="D10207" s="335" t="s">
        <v>391</v>
      </c>
      <c r="E10207" s="335" t="s">
        <v>386</v>
      </c>
      <c r="F10207" s="335" t="s">
        <v>821</v>
      </c>
      <c r="G10207" s="179">
        <f t="shared" si="477"/>
        <v>0</v>
      </c>
      <c r="H10207" s="179">
        <f t="shared" si="478"/>
        <v>0</v>
      </c>
      <c r="I10207" s="179">
        <f t="shared" si="479"/>
        <v>0</v>
      </c>
    </row>
    <row r="10208" spans="1:9" ht="15.75" thickBot="1">
      <c r="A10208" s="398"/>
      <c r="B10208" s="333">
        <v>1.5</v>
      </c>
      <c r="C10208" s="334">
        <v>42.75</v>
      </c>
      <c r="D10208" s="335" t="s">
        <v>387</v>
      </c>
      <c r="E10208" s="335" t="s">
        <v>386</v>
      </c>
      <c r="F10208" s="335" t="s">
        <v>809</v>
      </c>
      <c r="G10208" s="179">
        <f t="shared" si="477"/>
        <v>0</v>
      </c>
      <c r="H10208" s="179">
        <f t="shared" si="478"/>
        <v>0</v>
      </c>
      <c r="I10208" s="179">
        <f t="shared" si="479"/>
        <v>0</v>
      </c>
    </row>
    <row r="10209" spans="1:9" ht="15.75" thickBot="1">
      <c r="A10209" s="398"/>
      <c r="B10209" s="333">
        <v>3</v>
      </c>
      <c r="C10209" s="334">
        <v>85.5</v>
      </c>
      <c r="D10209" s="335" t="s">
        <v>387</v>
      </c>
      <c r="E10209" s="335" t="s">
        <v>386</v>
      </c>
      <c r="F10209" s="335" t="s">
        <v>802</v>
      </c>
      <c r="G10209" s="179">
        <f t="shared" si="477"/>
        <v>0</v>
      </c>
      <c r="H10209" s="179">
        <f t="shared" si="478"/>
        <v>0</v>
      </c>
      <c r="I10209" s="179">
        <f t="shared" si="479"/>
        <v>0</v>
      </c>
    </row>
    <row r="10210" spans="1:9" ht="15.75" thickBot="1">
      <c r="A10210" s="398"/>
      <c r="B10210" s="333">
        <v>0.5</v>
      </c>
      <c r="C10210" s="334">
        <v>14.25</v>
      </c>
      <c r="D10210" s="335" t="s">
        <v>387</v>
      </c>
      <c r="E10210" s="335" t="s">
        <v>386</v>
      </c>
      <c r="F10210" s="335" t="s">
        <v>894</v>
      </c>
      <c r="G10210" s="179">
        <f t="shared" si="477"/>
        <v>0</v>
      </c>
      <c r="H10210" s="179">
        <f t="shared" si="478"/>
        <v>0</v>
      </c>
      <c r="I10210" s="179">
        <f t="shared" si="479"/>
        <v>0</v>
      </c>
    </row>
    <row r="10211" spans="1:9" ht="15.75" thickBot="1">
      <c r="A10211" s="398"/>
      <c r="B10211" s="333">
        <v>7</v>
      </c>
      <c r="C10211" s="334">
        <v>131.78</v>
      </c>
      <c r="D10211" s="335" t="s">
        <v>387</v>
      </c>
      <c r="E10211" s="335" t="s">
        <v>386</v>
      </c>
      <c r="F10211" s="335" t="s">
        <v>862</v>
      </c>
      <c r="G10211" s="179">
        <f t="shared" si="477"/>
        <v>0</v>
      </c>
      <c r="H10211" s="179">
        <f t="shared" si="478"/>
        <v>0</v>
      </c>
      <c r="I10211" s="179">
        <f t="shared" si="479"/>
        <v>0</v>
      </c>
    </row>
    <row r="10212" spans="1:9" ht="15.75" thickBot="1">
      <c r="A10212" s="398"/>
      <c r="B10212" s="333">
        <v>56</v>
      </c>
      <c r="C10212" s="334">
        <v>1136.6099999999999</v>
      </c>
      <c r="D10212" s="335" t="s">
        <v>384</v>
      </c>
      <c r="E10212" s="335" t="s">
        <v>386</v>
      </c>
      <c r="F10212" s="335" t="s">
        <v>807</v>
      </c>
      <c r="G10212" s="179">
        <f t="shared" si="477"/>
        <v>1136.6099999999999</v>
      </c>
      <c r="H10212" s="179">
        <f t="shared" si="478"/>
        <v>0</v>
      </c>
      <c r="I10212" s="179">
        <f t="shared" si="479"/>
        <v>1136.6099999999999</v>
      </c>
    </row>
    <row r="10213" spans="1:9" ht="15.75" thickBot="1">
      <c r="A10213" s="398"/>
      <c r="B10213" s="333">
        <v>136</v>
      </c>
      <c r="C10213" s="334">
        <v>2677.36</v>
      </c>
      <c r="D10213" s="335" t="s">
        <v>384</v>
      </c>
      <c r="E10213" s="335" t="s">
        <v>386</v>
      </c>
      <c r="F10213" s="335" t="s">
        <v>837</v>
      </c>
      <c r="G10213" s="179">
        <f t="shared" si="477"/>
        <v>2677.36</v>
      </c>
      <c r="H10213" s="179">
        <f t="shared" si="478"/>
        <v>0</v>
      </c>
      <c r="I10213" s="179">
        <f t="shared" si="479"/>
        <v>2677.36</v>
      </c>
    </row>
    <row r="10214" spans="1:9" ht="15.75" thickBot="1">
      <c r="A10214" s="398"/>
      <c r="B10214" s="333">
        <v>152</v>
      </c>
      <c r="C10214" s="334">
        <v>2981.36</v>
      </c>
      <c r="D10214" s="335" t="s">
        <v>384</v>
      </c>
      <c r="E10214" s="335" t="s">
        <v>386</v>
      </c>
      <c r="F10214" s="335" t="s">
        <v>811</v>
      </c>
      <c r="G10214" s="179">
        <f t="shared" si="477"/>
        <v>2981.36</v>
      </c>
      <c r="H10214" s="179">
        <f t="shared" si="478"/>
        <v>0</v>
      </c>
      <c r="I10214" s="179">
        <f t="shared" si="479"/>
        <v>2981.36</v>
      </c>
    </row>
    <row r="10215" spans="1:9" ht="15.75" thickBot="1">
      <c r="A10215" s="398"/>
      <c r="B10215" s="333">
        <v>160</v>
      </c>
      <c r="C10215" s="334">
        <v>3143.73</v>
      </c>
      <c r="D10215" s="335" t="s">
        <v>384</v>
      </c>
      <c r="E10215" s="335" t="s">
        <v>386</v>
      </c>
      <c r="F10215" s="335" t="s">
        <v>813</v>
      </c>
      <c r="G10215" s="179">
        <f t="shared" si="477"/>
        <v>3143.73</v>
      </c>
      <c r="H10215" s="179">
        <f t="shared" si="478"/>
        <v>0</v>
      </c>
      <c r="I10215" s="179">
        <f t="shared" si="479"/>
        <v>3143.73</v>
      </c>
    </row>
    <row r="10216" spans="1:9" ht="15.75" thickBot="1">
      <c r="A10216" s="398"/>
      <c r="B10216" s="333">
        <v>156</v>
      </c>
      <c r="C10216" s="334">
        <v>3062.54</v>
      </c>
      <c r="D10216" s="335" t="s">
        <v>384</v>
      </c>
      <c r="E10216" s="335" t="s">
        <v>386</v>
      </c>
      <c r="F10216" s="335" t="s">
        <v>808</v>
      </c>
      <c r="G10216" s="179">
        <f t="shared" si="477"/>
        <v>3062.54</v>
      </c>
      <c r="H10216" s="179">
        <f t="shared" si="478"/>
        <v>0</v>
      </c>
      <c r="I10216" s="179">
        <f t="shared" si="479"/>
        <v>3062.54</v>
      </c>
    </row>
    <row r="10217" spans="1:9" ht="15.75" thickBot="1">
      <c r="A10217" s="398"/>
      <c r="B10217" s="333">
        <v>156</v>
      </c>
      <c r="C10217" s="334">
        <v>3062.54</v>
      </c>
      <c r="D10217" s="335" t="s">
        <v>384</v>
      </c>
      <c r="E10217" s="335" t="s">
        <v>386</v>
      </c>
      <c r="F10217" s="335" t="s">
        <v>809</v>
      </c>
      <c r="G10217" s="179">
        <f t="shared" si="477"/>
        <v>3062.54</v>
      </c>
      <c r="H10217" s="179">
        <f t="shared" si="478"/>
        <v>0</v>
      </c>
      <c r="I10217" s="179">
        <f t="shared" si="479"/>
        <v>3062.54</v>
      </c>
    </row>
    <row r="10218" spans="1:9" ht="15.75" thickBot="1">
      <c r="A10218" s="398"/>
      <c r="B10218" s="333">
        <v>146</v>
      </c>
      <c r="C10218" s="334">
        <v>2869.95</v>
      </c>
      <c r="D10218" s="335" t="s">
        <v>384</v>
      </c>
      <c r="E10218" s="335" t="s">
        <v>386</v>
      </c>
      <c r="F10218" s="335" t="s">
        <v>810</v>
      </c>
      <c r="G10218" s="179">
        <f t="shared" si="477"/>
        <v>2869.95</v>
      </c>
      <c r="H10218" s="179">
        <f t="shared" si="478"/>
        <v>0</v>
      </c>
      <c r="I10218" s="179">
        <f t="shared" si="479"/>
        <v>2869.95</v>
      </c>
    </row>
    <row r="10219" spans="1:9" ht="15.75" thickBot="1">
      <c r="A10219" s="398"/>
      <c r="B10219" s="333">
        <v>140</v>
      </c>
      <c r="C10219" s="334">
        <v>2748.17</v>
      </c>
      <c r="D10219" s="335" t="s">
        <v>384</v>
      </c>
      <c r="E10219" s="335" t="s">
        <v>386</v>
      </c>
      <c r="F10219" s="335" t="s">
        <v>835</v>
      </c>
      <c r="G10219" s="179">
        <f t="shared" si="477"/>
        <v>2748.17</v>
      </c>
      <c r="H10219" s="179">
        <f t="shared" si="478"/>
        <v>0</v>
      </c>
      <c r="I10219" s="179">
        <f t="shared" si="479"/>
        <v>2748.17</v>
      </c>
    </row>
    <row r="10220" spans="1:9" ht="15.75" thickBot="1">
      <c r="A10220" s="398"/>
      <c r="B10220" s="333">
        <v>140</v>
      </c>
      <c r="C10220" s="334">
        <v>2780</v>
      </c>
      <c r="D10220" s="335" t="s">
        <v>384</v>
      </c>
      <c r="E10220" s="335" t="s">
        <v>386</v>
      </c>
      <c r="F10220" s="335" t="s">
        <v>802</v>
      </c>
      <c r="G10220" s="179">
        <f t="shared" si="477"/>
        <v>2780</v>
      </c>
      <c r="H10220" s="179">
        <f t="shared" si="478"/>
        <v>0</v>
      </c>
      <c r="I10220" s="179">
        <f t="shared" si="479"/>
        <v>2780</v>
      </c>
    </row>
    <row r="10221" spans="1:9" ht="15.75" thickBot="1">
      <c r="A10221" s="398"/>
      <c r="B10221" s="333">
        <v>160</v>
      </c>
      <c r="C10221" s="334">
        <v>3200</v>
      </c>
      <c r="D10221" s="335" t="s">
        <v>384</v>
      </c>
      <c r="E10221" s="335" t="s">
        <v>386</v>
      </c>
      <c r="F10221" s="335" t="s">
        <v>803</v>
      </c>
      <c r="G10221" s="179">
        <f t="shared" si="477"/>
        <v>3200</v>
      </c>
      <c r="H10221" s="179">
        <f t="shared" si="478"/>
        <v>0</v>
      </c>
      <c r="I10221" s="179">
        <f t="shared" si="479"/>
        <v>3200</v>
      </c>
    </row>
    <row r="10222" spans="1:9" ht="15.75" thickBot="1">
      <c r="A10222" s="398"/>
      <c r="B10222" s="333">
        <v>196</v>
      </c>
      <c r="C10222" s="334">
        <v>3626</v>
      </c>
      <c r="D10222" s="335" t="s">
        <v>384</v>
      </c>
      <c r="E10222" s="335" t="s">
        <v>386</v>
      </c>
      <c r="F10222" s="335" t="s">
        <v>804</v>
      </c>
      <c r="G10222" s="179">
        <f t="shared" si="477"/>
        <v>3626</v>
      </c>
      <c r="H10222" s="179">
        <f t="shared" si="478"/>
        <v>0</v>
      </c>
      <c r="I10222" s="179">
        <f t="shared" si="479"/>
        <v>3626</v>
      </c>
    </row>
    <row r="10223" spans="1:9" ht="15.75" thickBot="1">
      <c r="A10223" s="398"/>
      <c r="B10223" s="333">
        <v>178</v>
      </c>
      <c r="C10223" s="334">
        <v>2997.6</v>
      </c>
      <c r="D10223" s="335" t="s">
        <v>384</v>
      </c>
      <c r="E10223" s="335" t="s">
        <v>386</v>
      </c>
      <c r="F10223" s="335" t="s">
        <v>845</v>
      </c>
      <c r="G10223" s="179">
        <f t="shared" si="477"/>
        <v>2997.6</v>
      </c>
      <c r="H10223" s="179">
        <f t="shared" si="478"/>
        <v>0</v>
      </c>
      <c r="I10223" s="179">
        <f t="shared" si="479"/>
        <v>2997.6</v>
      </c>
    </row>
    <row r="10224" spans="1:9" ht="15.75" thickBot="1">
      <c r="A10224" s="398"/>
      <c r="B10224" s="333">
        <v>228</v>
      </c>
      <c r="C10224" s="334">
        <v>3952</v>
      </c>
      <c r="D10224" s="335" t="s">
        <v>384</v>
      </c>
      <c r="E10224" s="335" t="s">
        <v>386</v>
      </c>
      <c r="F10224" s="335" t="s">
        <v>843</v>
      </c>
      <c r="G10224" s="179">
        <f t="shared" si="477"/>
        <v>3952</v>
      </c>
      <c r="H10224" s="179">
        <f t="shared" si="478"/>
        <v>0</v>
      </c>
      <c r="I10224" s="179">
        <f t="shared" si="479"/>
        <v>3952</v>
      </c>
    </row>
    <row r="10225" spans="1:9" ht="15.75" thickBot="1">
      <c r="A10225" s="398"/>
      <c r="B10225" s="333">
        <v>240</v>
      </c>
      <c r="C10225" s="334">
        <v>4204</v>
      </c>
      <c r="D10225" s="335" t="s">
        <v>384</v>
      </c>
      <c r="E10225" s="335" t="s">
        <v>386</v>
      </c>
      <c r="F10225" s="335" t="s">
        <v>894</v>
      </c>
      <c r="G10225" s="179">
        <f t="shared" si="477"/>
        <v>4204</v>
      </c>
      <c r="H10225" s="179">
        <f t="shared" si="478"/>
        <v>0</v>
      </c>
      <c r="I10225" s="179">
        <f t="shared" si="479"/>
        <v>4204</v>
      </c>
    </row>
    <row r="10226" spans="1:9" ht="15.75" thickBot="1">
      <c r="A10226" s="398"/>
      <c r="B10226" s="333">
        <v>200.5</v>
      </c>
      <c r="C10226" s="334">
        <v>3521.48</v>
      </c>
      <c r="D10226" s="335" t="s">
        <v>384</v>
      </c>
      <c r="E10226" s="335" t="s">
        <v>386</v>
      </c>
      <c r="F10226" s="335" t="s">
        <v>881</v>
      </c>
      <c r="G10226" s="179">
        <f t="shared" si="477"/>
        <v>3521.48</v>
      </c>
      <c r="H10226" s="179">
        <f t="shared" si="478"/>
        <v>0</v>
      </c>
      <c r="I10226" s="179">
        <f t="shared" si="479"/>
        <v>3521.48</v>
      </c>
    </row>
    <row r="10227" spans="1:9" ht="15.75" thickBot="1">
      <c r="A10227" s="398"/>
      <c r="B10227" s="333">
        <v>187.5</v>
      </c>
      <c r="C10227" s="334">
        <v>3406.45</v>
      </c>
      <c r="D10227" s="335" t="s">
        <v>384</v>
      </c>
      <c r="E10227" s="335" t="s">
        <v>386</v>
      </c>
      <c r="F10227" s="335" t="s">
        <v>805</v>
      </c>
      <c r="G10227" s="179">
        <f t="shared" si="477"/>
        <v>3406.45</v>
      </c>
      <c r="H10227" s="179">
        <f t="shared" si="478"/>
        <v>0</v>
      </c>
      <c r="I10227" s="179">
        <f t="shared" si="479"/>
        <v>3406.45</v>
      </c>
    </row>
    <row r="10228" spans="1:9" ht="15.75" thickBot="1">
      <c r="A10228" s="398"/>
      <c r="B10228" s="333">
        <v>176.5</v>
      </c>
      <c r="C10228" s="334">
        <v>2962.4</v>
      </c>
      <c r="D10228" s="335" t="s">
        <v>384</v>
      </c>
      <c r="E10228" s="335" t="s">
        <v>386</v>
      </c>
      <c r="F10228" s="335" t="s">
        <v>862</v>
      </c>
      <c r="G10228" s="179">
        <f t="shared" si="477"/>
        <v>2962.4</v>
      </c>
      <c r="H10228" s="179">
        <f t="shared" si="478"/>
        <v>0</v>
      </c>
      <c r="I10228" s="179">
        <f t="shared" si="479"/>
        <v>2962.4</v>
      </c>
    </row>
    <row r="10229" spans="1:9" ht="15.75" thickBot="1">
      <c r="A10229" s="398"/>
      <c r="B10229" s="333">
        <v>192</v>
      </c>
      <c r="C10229" s="334">
        <v>3601.6</v>
      </c>
      <c r="D10229" s="335" t="s">
        <v>384</v>
      </c>
      <c r="E10229" s="335" t="s">
        <v>386</v>
      </c>
      <c r="F10229" s="335" t="s">
        <v>816</v>
      </c>
      <c r="G10229" s="179">
        <f t="shared" si="477"/>
        <v>3601.6</v>
      </c>
      <c r="H10229" s="179">
        <f t="shared" si="478"/>
        <v>0</v>
      </c>
      <c r="I10229" s="179">
        <f t="shared" si="479"/>
        <v>3601.6</v>
      </c>
    </row>
    <row r="10230" spans="1:9" ht="15.75" thickBot="1">
      <c r="A10230" s="398"/>
      <c r="B10230" s="333">
        <v>132</v>
      </c>
      <c r="C10230" s="334">
        <v>2636</v>
      </c>
      <c r="D10230" s="335" t="s">
        <v>384</v>
      </c>
      <c r="E10230" s="335" t="s">
        <v>386</v>
      </c>
      <c r="F10230" s="335" t="s">
        <v>863</v>
      </c>
      <c r="G10230" s="179">
        <f t="shared" si="477"/>
        <v>2636</v>
      </c>
      <c r="H10230" s="179">
        <f t="shared" si="478"/>
        <v>0</v>
      </c>
      <c r="I10230" s="179">
        <f t="shared" si="479"/>
        <v>2636</v>
      </c>
    </row>
    <row r="10231" spans="1:9" ht="15.75" thickBot="1">
      <c r="A10231" s="398"/>
      <c r="B10231" s="333">
        <v>160</v>
      </c>
      <c r="C10231" s="334">
        <v>3200</v>
      </c>
      <c r="D10231" s="335" t="s">
        <v>384</v>
      </c>
      <c r="E10231" s="335" t="s">
        <v>386</v>
      </c>
      <c r="F10231" s="335" t="s">
        <v>864</v>
      </c>
      <c r="G10231" s="179">
        <f t="shared" si="477"/>
        <v>3200</v>
      </c>
      <c r="H10231" s="179">
        <f t="shared" si="478"/>
        <v>0</v>
      </c>
      <c r="I10231" s="179">
        <f t="shared" si="479"/>
        <v>3200</v>
      </c>
    </row>
    <row r="10232" spans="1:9" ht="15.75" thickBot="1">
      <c r="A10232" s="398"/>
      <c r="B10232" s="333">
        <v>156</v>
      </c>
      <c r="C10232" s="334">
        <v>3116</v>
      </c>
      <c r="D10232" s="335" t="s">
        <v>384</v>
      </c>
      <c r="E10232" s="335" t="s">
        <v>386</v>
      </c>
      <c r="F10232" s="335" t="s">
        <v>841</v>
      </c>
      <c r="G10232" s="179">
        <f t="shared" si="477"/>
        <v>3116</v>
      </c>
      <c r="H10232" s="179">
        <f t="shared" si="478"/>
        <v>0</v>
      </c>
      <c r="I10232" s="179">
        <f t="shared" si="479"/>
        <v>3116</v>
      </c>
    </row>
    <row r="10233" spans="1:9" ht="15.75" thickBot="1">
      <c r="A10233" s="398"/>
      <c r="B10233" s="333">
        <v>160</v>
      </c>
      <c r="C10233" s="334">
        <v>3200</v>
      </c>
      <c r="D10233" s="335" t="s">
        <v>384</v>
      </c>
      <c r="E10233" s="335" t="s">
        <v>386</v>
      </c>
      <c r="F10233" s="335" t="s">
        <v>856</v>
      </c>
      <c r="G10233" s="179">
        <f t="shared" si="477"/>
        <v>3200</v>
      </c>
      <c r="H10233" s="179">
        <f t="shared" si="478"/>
        <v>0</v>
      </c>
      <c r="I10233" s="179">
        <f t="shared" si="479"/>
        <v>3200</v>
      </c>
    </row>
    <row r="10234" spans="1:9" ht="15.75" thickBot="1">
      <c r="A10234" s="398"/>
      <c r="B10234" s="333">
        <v>0</v>
      </c>
      <c r="C10234" s="334">
        <v>310.43</v>
      </c>
      <c r="D10234" s="335" t="s">
        <v>418</v>
      </c>
      <c r="E10234" s="335" t="s">
        <v>386</v>
      </c>
      <c r="F10234" s="335" t="s">
        <v>827</v>
      </c>
      <c r="G10234" s="179">
        <f t="shared" si="477"/>
        <v>0</v>
      </c>
      <c r="H10234" s="179">
        <f t="shared" si="478"/>
        <v>0</v>
      </c>
      <c r="I10234" s="179">
        <f t="shared" si="479"/>
        <v>0</v>
      </c>
    </row>
    <row r="10235" spans="1:9" ht="15.75" thickBot="1">
      <c r="A10235" s="398"/>
      <c r="B10235" s="333">
        <v>94.42</v>
      </c>
      <c r="C10235" s="334">
        <v>4686.34</v>
      </c>
      <c r="D10235" s="335" t="s">
        <v>385</v>
      </c>
      <c r="E10235" s="335" t="s">
        <v>386</v>
      </c>
      <c r="F10235" s="335" t="s">
        <v>817</v>
      </c>
      <c r="G10235" s="179">
        <f t="shared" si="477"/>
        <v>0</v>
      </c>
      <c r="H10235" s="179">
        <f t="shared" si="478"/>
        <v>4686.34</v>
      </c>
      <c r="I10235" s="179">
        <f t="shared" si="479"/>
        <v>4686.34</v>
      </c>
    </row>
    <row r="10236" spans="1:9" ht="15.75" thickBot="1">
      <c r="A10236" s="398"/>
      <c r="B10236" s="333">
        <v>91.63</v>
      </c>
      <c r="C10236" s="334">
        <v>4779.83</v>
      </c>
      <c r="D10236" s="335" t="s">
        <v>385</v>
      </c>
      <c r="E10236" s="335" t="s">
        <v>386</v>
      </c>
      <c r="F10236" s="335" t="s">
        <v>822</v>
      </c>
      <c r="G10236" s="179">
        <f t="shared" si="477"/>
        <v>0</v>
      </c>
      <c r="H10236" s="179">
        <f t="shared" si="478"/>
        <v>4779.83</v>
      </c>
      <c r="I10236" s="179">
        <f t="shared" si="479"/>
        <v>4779.83</v>
      </c>
    </row>
    <row r="10237" spans="1:9" ht="15.75" thickBot="1">
      <c r="A10237" s="398"/>
      <c r="B10237" s="333">
        <v>100.83</v>
      </c>
      <c r="C10237" s="334">
        <v>5020.24</v>
      </c>
      <c r="D10237" s="335" t="s">
        <v>385</v>
      </c>
      <c r="E10237" s="335" t="s">
        <v>386</v>
      </c>
      <c r="F10237" s="335" t="s">
        <v>823</v>
      </c>
      <c r="G10237" s="179">
        <f t="shared" si="477"/>
        <v>0</v>
      </c>
      <c r="H10237" s="179">
        <f t="shared" si="478"/>
        <v>5020.24</v>
      </c>
      <c r="I10237" s="179">
        <f t="shared" si="479"/>
        <v>5020.24</v>
      </c>
    </row>
    <row r="10238" spans="1:9" ht="15.75" thickBot="1">
      <c r="A10238" s="398"/>
      <c r="B10238" s="333">
        <v>104.03</v>
      </c>
      <c r="C10238" s="334">
        <v>5162.88</v>
      </c>
      <c r="D10238" s="335" t="s">
        <v>385</v>
      </c>
      <c r="E10238" s="335" t="s">
        <v>386</v>
      </c>
      <c r="F10238" s="335" t="s">
        <v>824</v>
      </c>
      <c r="G10238" s="179">
        <f t="shared" si="477"/>
        <v>0</v>
      </c>
      <c r="H10238" s="179">
        <f t="shared" si="478"/>
        <v>5162.88</v>
      </c>
      <c r="I10238" s="179">
        <f t="shared" si="479"/>
        <v>5162.88</v>
      </c>
    </row>
    <row r="10239" spans="1:9" ht="15.75" thickBot="1">
      <c r="A10239" s="398"/>
      <c r="B10239" s="333">
        <v>99.7</v>
      </c>
      <c r="C10239" s="334">
        <v>5037.88</v>
      </c>
      <c r="D10239" s="335" t="s">
        <v>385</v>
      </c>
      <c r="E10239" s="335" t="s">
        <v>386</v>
      </c>
      <c r="F10239" s="335" t="s">
        <v>825</v>
      </c>
      <c r="G10239" s="179">
        <f t="shared" si="477"/>
        <v>0</v>
      </c>
      <c r="H10239" s="179">
        <f t="shared" si="478"/>
        <v>5037.88</v>
      </c>
      <c r="I10239" s="179">
        <f t="shared" si="479"/>
        <v>5037.88</v>
      </c>
    </row>
    <row r="10240" spans="1:9" ht="15.75" thickBot="1">
      <c r="A10240" s="398"/>
      <c r="B10240" s="333">
        <v>165.16</v>
      </c>
      <c r="C10240" s="334">
        <v>8402.2900000000009</v>
      </c>
      <c r="D10240" s="335" t="s">
        <v>385</v>
      </c>
      <c r="E10240" s="335" t="s">
        <v>386</v>
      </c>
      <c r="F10240" s="335" t="s">
        <v>818</v>
      </c>
      <c r="G10240" s="179">
        <f t="shared" si="477"/>
        <v>0</v>
      </c>
      <c r="H10240" s="179">
        <f t="shared" si="478"/>
        <v>8402.2900000000009</v>
      </c>
      <c r="I10240" s="179">
        <f t="shared" si="479"/>
        <v>8402.2900000000009</v>
      </c>
    </row>
    <row r="10241" spans="1:9" ht="15.75" thickBot="1">
      <c r="A10241" s="398"/>
      <c r="B10241" s="333">
        <v>186.37</v>
      </c>
      <c r="C10241" s="334">
        <v>9657.2800000000007</v>
      </c>
      <c r="D10241" s="335" t="s">
        <v>385</v>
      </c>
      <c r="E10241" s="335" t="s">
        <v>386</v>
      </c>
      <c r="F10241" s="335" t="s">
        <v>826</v>
      </c>
      <c r="G10241" s="179">
        <f t="shared" si="477"/>
        <v>0</v>
      </c>
      <c r="H10241" s="179">
        <f t="shared" si="478"/>
        <v>9657.2800000000007</v>
      </c>
      <c r="I10241" s="179">
        <f t="shared" si="479"/>
        <v>9657.2800000000007</v>
      </c>
    </row>
    <row r="10242" spans="1:9" ht="15.75" thickBot="1">
      <c r="A10242" s="398"/>
      <c r="B10242" s="333">
        <v>270.64</v>
      </c>
      <c r="C10242" s="334">
        <v>13000.11</v>
      </c>
      <c r="D10242" s="335" t="s">
        <v>385</v>
      </c>
      <c r="E10242" s="335" t="s">
        <v>386</v>
      </c>
      <c r="F10242" s="335" t="s">
        <v>827</v>
      </c>
      <c r="G10242" s="179">
        <f t="shared" si="477"/>
        <v>0</v>
      </c>
      <c r="H10242" s="179">
        <f t="shared" si="478"/>
        <v>13000.11</v>
      </c>
      <c r="I10242" s="179">
        <f t="shared" si="479"/>
        <v>13000.11</v>
      </c>
    </row>
    <row r="10243" spans="1:9" ht="15.75" thickBot="1">
      <c r="A10243" s="398"/>
      <c r="B10243" s="333">
        <v>270.63</v>
      </c>
      <c r="C10243" s="334">
        <v>12941.51</v>
      </c>
      <c r="D10243" s="335" t="s">
        <v>385</v>
      </c>
      <c r="E10243" s="335" t="s">
        <v>386</v>
      </c>
      <c r="F10243" s="335" t="s">
        <v>828</v>
      </c>
      <c r="G10243" s="179">
        <f t="shared" si="477"/>
        <v>0</v>
      </c>
      <c r="H10243" s="179">
        <f t="shared" si="478"/>
        <v>12941.51</v>
      </c>
      <c r="I10243" s="179">
        <f t="shared" si="479"/>
        <v>12941.51</v>
      </c>
    </row>
    <row r="10244" spans="1:9" ht="15.75" thickBot="1">
      <c r="A10244" s="398"/>
      <c r="B10244" s="333">
        <v>239.83</v>
      </c>
      <c r="C10244" s="334">
        <v>11479.78</v>
      </c>
      <c r="D10244" s="335" t="s">
        <v>385</v>
      </c>
      <c r="E10244" s="335" t="s">
        <v>386</v>
      </c>
      <c r="F10244" s="335" t="s">
        <v>819</v>
      </c>
      <c r="G10244" s="179">
        <f t="shared" si="477"/>
        <v>0</v>
      </c>
      <c r="H10244" s="179">
        <f t="shared" si="478"/>
        <v>11479.78</v>
      </c>
      <c r="I10244" s="179">
        <f t="shared" si="479"/>
        <v>11479.78</v>
      </c>
    </row>
    <row r="10245" spans="1:9" ht="15.75" thickBot="1">
      <c r="A10245" s="398"/>
      <c r="B10245" s="333">
        <v>185.84</v>
      </c>
      <c r="C10245" s="334">
        <v>10454.39</v>
      </c>
      <c r="D10245" s="335" t="s">
        <v>385</v>
      </c>
      <c r="E10245" s="335" t="s">
        <v>386</v>
      </c>
      <c r="F10245" s="335" t="s">
        <v>829</v>
      </c>
      <c r="G10245" s="179">
        <f t="shared" ref="G10245:G10308" si="480">IF(D10245="REG",C10245,0)</f>
        <v>0</v>
      </c>
      <c r="H10245" s="179">
        <f t="shared" ref="H10245:H10308" si="481">IF(D10245="SAL",C10245,0)</f>
        <v>10454.39</v>
      </c>
      <c r="I10245" s="179">
        <f t="shared" ref="I10245:I10308" si="482">+G10245+H10245</f>
        <v>10454.39</v>
      </c>
    </row>
    <row r="10246" spans="1:9" ht="15.75" thickBot="1">
      <c r="A10246" s="398"/>
      <c r="B10246" s="333">
        <v>191.44</v>
      </c>
      <c r="C10246" s="334">
        <v>10636.32</v>
      </c>
      <c r="D10246" s="335" t="s">
        <v>385</v>
      </c>
      <c r="E10246" s="335" t="s">
        <v>386</v>
      </c>
      <c r="F10246" s="335" t="s">
        <v>830</v>
      </c>
      <c r="G10246" s="179">
        <f t="shared" si="480"/>
        <v>0</v>
      </c>
      <c r="H10246" s="179">
        <f t="shared" si="481"/>
        <v>10636.32</v>
      </c>
      <c r="I10246" s="179">
        <f t="shared" si="482"/>
        <v>10636.32</v>
      </c>
    </row>
    <row r="10247" spans="1:9" ht="15.75" thickBot="1">
      <c r="A10247" s="398"/>
      <c r="B10247" s="333">
        <v>168.64</v>
      </c>
      <c r="C10247" s="334">
        <v>9390.7099999999991</v>
      </c>
      <c r="D10247" s="335" t="s">
        <v>385</v>
      </c>
      <c r="E10247" s="335" t="s">
        <v>386</v>
      </c>
      <c r="F10247" s="335" t="s">
        <v>820</v>
      </c>
      <c r="G10247" s="179">
        <f t="shared" si="480"/>
        <v>0</v>
      </c>
      <c r="H10247" s="179">
        <f t="shared" si="481"/>
        <v>9390.7099999999991</v>
      </c>
      <c r="I10247" s="179">
        <f t="shared" si="482"/>
        <v>9390.7099999999991</v>
      </c>
    </row>
    <row r="10248" spans="1:9" ht="15.75" thickBot="1">
      <c r="A10248" s="398"/>
      <c r="B10248" s="333">
        <v>192.64</v>
      </c>
      <c r="C10248" s="334">
        <v>10727.35</v>
      </c>
      <c r="D10248" s="335" t="s">
        <v>385</v>
      </c>
      <c r="E10248" s="335" t="s">
        <v>386</v>
      </c>
      <c r="F10248" s="335" t="s">
        <v>805</v>
      </c>
      <c r="G10248" s="179">
        <f t="shared" si="480"/>
        <v>0</v>
      </c>
      <c r="H10248" s="179">
        <f t="shared" si="481"/>
        <v>10727.35</v>
      </c>
      <c r="I10248" s="179">
        <f t="shared" si="482"/>
        <v>10727.35</v>
      </c>
    </row>
    <row r="10249" spans="1:9" ht="15.75" thickBot="1">
      <c r="A10249" s="398"/>
      <c r="B10249" s="333">
        <v>165.85</v>
      </c>
      <c r="C10249" s="334">
        <v>8705.34</v>
      </c>
      <c r="D10249" s="335" t="s">
        <v>385</v>
      </c>
      <c r="E10249" s="335" t="s">
        <v>386</v>
      </c>
      <c r="F10249" s="335" t="s">
        <v>831</v>
      </c>
      <c r="G10249" s="179">
        <f t="shared" si="480"/>
        <v>0</v>
      </c>
      <c r="H10249" s="179">
        <f t="shared" si="481"/>
        <v>8705.34</v>
      </c>
      <c r="I10249" s="179">
        <f t="shared" si="482"/>
        <v>8705.34</v>
      </c>
    </row>
    <row r="10250" spans="1:9" ht="15.75" thickBot="1">
      <c r="A10250" s="398"/>
      <c r="B10250" s="333">
        <v>193.43</v>
      </c>
      <c r="C10250" s="334">
        <v>10769.61</v>
      </c>
      <c r="D10250" s="335" t="s">
        <v>385</v>
      </c>
      <c r="E10250" s="335" t="s">
        <v>386</v>
      </c>
      <c r="F10250" s="335" t="s">
        <v>832</v>
      </c>
      <c r="G10250" s="179">
        <f t="shared" si="480"/>
        <v>0</v>
      </c>
      <c r="H10250" s="179">
        <f t="shared" si="481"/>
        <v>10769.61</v>
      </c>
      <c r="I10250" s="179">
        <f t="shared" si="482"/>
        <v>10769.61</v>
      </c>
    </row>
    <row r="10251" spans="1:9" ht="15.75" thickBot="1">
      <c r="A10251" s="398"/>
      <c r="B10251" s="333">
        <v>177.04</v>
      </c>
      <c r="C10251" s="334">
        <v>9832.2099999999991</v>
      </c>
      <c r="D10251" s="335" t="s">
        <v>385</v>
      </c>
      <c r="E10251" s="335" t="s">
        <v>386</v>
      </c>
      <c r="F10251" s="335" t="s">
        <v>821</v>
      </c>
      <c r="G10251" s="179">
        <f t="shared" si="480"/>
        <v>0</v>
      </c>
      <c r="H10251" s="179">
        <f t="shared" si="481"/>
        <v>9832.2099999999991</v>
      </c>
      <c r="I10251" s="179">
        <f t="shared" si="482"/>
        <v>9832.2099999999991</v>
      </c>
    </row>
    <row r="10252" spans="1:9" ht="15.75" thickBot="1">
      <c r="A10252" s="398"/>
      <c r="B10252" s="333">
        <v>195.05</v>
      </c>
      <c r="C10252" s="334">
        <v>10832.09</v>
      </c>
      <c r="D10252" s="335" t="s">
        <v>385</v>
      </c>
      <c r="E10252" s="335" t="s">
        <v>386</v>
      </c>
      <c r="F10252" s="335" t="s">
        <v>833</v>
      </c>
      <c r="G10252" s="179">
        <f t="shared" si="480"/>
        <v>0</v>
      </c>
      <c r="H10252" s="179">
        <f t="shared" si="481"/>
        <v>10832.09</v>
      </c>
      <c r="I10252" s="179">
        <f t="shared" si="482"/>
        <v>10832.09</v>
      </c>
    </row>
    <row r="10253" spans="1:9" ht="15.75" thickBot="1">
      <c r="A10253" s="398"/>
      <c r="B10253" s="333">
        <v>200.18</v>
      </c>
      <c r="C10253" s="334">
        <v>11225.89</v>
      </c>
      <c r="D10253" s="335" t="s">
        <v>385</v>
      </c>
      <c r="E10253" s="335" t="s">
        <v>386</v>
      </c>
      <c r="F10253" s="335" t="s">
        <v>916</v>
      </c>
      <c r="G10253" s="179">
        <f t="shared" si="480"/>
        <v>0</v>
      </c>
      <c r="H10253" s="179">
        <f t="shared" si="481"/>
        <v>11225.89</v>
      </c>
      <c r="I10253" s="179">
        <f t="shared" si="482"/>
        <v>11225.89</v>
      </c>
    </row>
    <row r="10254" spans="1:9" ht="15.75" thickBot="1">
      <c r="A10254" s="398"/>
      <c r="B10254" s="333">
        <v>206.17</v>
      </c>
      <c r="C10254" s="334">
        <v>11241.35</v>
      </c>
      <c r="D10254" s="335" t="s">
        <v>385</v>
      </c>
      <c r="E10254" s="335" t="s">
        <v>386</v>
      </c>
      <c r="F10254" s="335" t="s">
        <v>917</v>
      </c>
      <c r="G10254" s="179">
        <f t="shared" si="480"/>
        <v>0</v>
      </c>
      <c r="H10254" s="179">
        <f t="shared" si="481"/>
        <v>11241.35</v>
      </c>
      <c r="I10254" s="179">
        <f t="shared" si="482"/>
        <v>11241.35</v>
      </c>
    </row>
    <row r="10255" spans="1:9" ht="15.75" thickBot="1">
      <c r="A10255" s="398"/>
      <c r="B10255" s="333">
        <v>4</v>
      </c>
      <c r="C10255" s="334">
        <v>81.19</v>
      </c>
      <c r="D10255" s="335" t="s">
        <v>834</v>
      </c>
      <c r="E10255" s="335" t="s">
        <v>386</v>
      </c>
      <c r="F10255" s="335" t="s">
        <v>809</v>
      </c>
      <c r="G10255" s="179">
        <f t="shared" si="480"/>
        <v>0</v>
      </c>
      <c r="H10255" s="179">
        <f t="shared" si="481"/>
        <v>0</v>
      </c>
      <c r="I10255" s="179">
        <f t="shared" si="482"/>
        <v>0</v>
      </c>
    </row>
    <row r="10256" spans="1:9" ht="15.75" thickBot="1">
      <c r="A10256" s="398"/>
      <c r="B10256" s="333">
        <v>6</v>
      </c>
      <c r="C10256" s="334">
        <v>121.78</v>
      </c>
      <c r="D10256" s="335" t="s">
        <v>834</v>
      </c>
      <c r="E10256" s="335" t="s">
        <v>386</v>
      </c>
      <c r="F10256" s="335" t="s">
        <v>810</v>
      </c>
      <c r="G10256" s="179">
        <f t="shared" si="480"/>
        <v>0</v>
      </c>
      <c r="H10256" s="179">
        <f t="shared" si="481"/>
        <v>0</v>
      </c>
      <c r="I10256" s="179">
        <f t="shared" si="482"/>
        <v>0</v>
      </c>
    </row>
    <row r="10257" spans="1:9" ht="15.75" thickBot="1">
      <c r="A10257" s="398"/>
      <c r="B10257" s="333">
        <v>4</v>
      </c>
      <c r="C10257" s="334">
        <v>81.19</v>
      </c>
      <c r="D10257" s="335" t="s">
        <v>834</v>
      </c>
      <c r="E10257" s="335" t="s">
        <v>386</v>
      </c>
      <c r="F10257" s="335" t="s">
        <v>835</v>
      </c>
      <c r="G10257" s="179">
        <f t="shared" si="480"/>
        <v>0</v>
      </c>
      <c r="H10257" s="179">
        <f t="shared" si="481"/>
        <v>0</v>
      </c>
      <c r="I10257" s="179">
        <f t="shared" si="482"/>
        <v>0</v>
      </c>
    </row>
    <row r="10258" spans="1:9" ht="15.75" thickBot="1">
      <c r="A10258" s="398"/>
      <c r="B10258" s="333">
        <v>2.5</v>
      </c>
      <c r="C10258" s="334">
        <v>52.5</v>
      </c>
      <c r="D10258" s="335" t="s">
        <v>834</v>
      </c>
      <c r="E10258" s="335" t="s">
        <v>386</v>
      </c>
      <c r="F10258" s="335" t="s">
        <v>802</v>
      </c>
      <c r="G10258" s="179">
        <f t="shared" si="480"/>
        <v>0</v>
      </c>
      <c r="H10258" s="179">
        <f t="shared" si="481"/>
        <v>0</v>
      </c>
      <c r="I10258" s="179">
        <f t="shared" si="482"/>
        <v>0</v>
      </c>
    </row>
    <row r="10259" spans="1:9" ht="15.75" thickBot="1">
      <c r="A10259" s="398"/>
      <c r="B10259" s="333">
        <v>4</v>
      </c>
      <c r="C10259" s="334">
        <v>76</v>
      </c>
      <c r="D10259" s="335" t="s">
        <v>834</v>
      </c>
      <c r="E10259" s="335" t="s">
        <v>386</v>
      </c>
      <c r="F10259" s="335" t="s">
        <v>845</v>
      </c>
      <c r="G10259" s="179">
        <f t="shared" si="480"/>
        <v>0</v>
      </c>
      <c r="H10259" s="179">
        <f t="shared" si="481"/>
        <v>0</v>
      </c>
      <c r="I10259" s="179">
        <f t="shared" si="482"/>
        <v>0</v>
      </c>
    </row>
    <row r="10260" spans="1:9" ht="15.75" thickBot="1">
      <c r="A10260" s="398"/>
      <c r="B10260" s="333">
        <v>1.2</v>
      </c>
      <c r="C10260" s="334">
        <v>65.27</v>
      </c>
      <c r="D10260" s="335" t="s">
        <v>834</v>
      </c>
      <c r="E10260" s="335" t="s">
        <v>386</v>
      </c>
      <c r="F10260" s="335" t="s">
        <v>831</v>
      </c>
      <c r="G10260" s="179">
        <f t="shared" si="480"/>
        <v>0</v>
      </c>
      <c r="H10260" s="179">
        <f t="shared" si="481"/>
        <v>0</v>
      </c>
      <c r="I10260" s="179">
        <f t="shared" si="482"/>
        <v>0</v>
      </c>
    </row>
    <row r="10261" spans="1:9" ht="15.75" thickBot="1">
      <c r="A10261" s="398"/>
      <c r="B10261" s="333">
        <v>12</v>
      </c>
      <c r="C10261" s="334">
        <v>244</v>
      </c>
      <c r="D10261" s="335" t="s">
        <v>834</v>
      </c>
      <c r="E10261" s="335" t="s">
        <v>386</v>
      </c>
      <c r="F10261" s="335" t="s">
        <v>863</v>
      </c>
      <c r="G10261" s="179">
        <f t="shared" si="480"/>
        <v>0</v>
      </c>
      <c r="H10261" s="179">
        <f t="shared" si="481"/>
        <v>0</v>
      </c>
      <c r="I10261" s="179">
        <f t="shared" si="482"/>
        <v>0</v>
      </c>
    </row>
    <row r="10262" spans="1:9" ht="15.75" thickBot="1">
      <c r="A10262" s="398"/>
      <c r="B10262" s="333">
        <v>4</v>
      </c>
      <c r="C10262" s="334">
        <v>84</v>
      </c>
      <c r="D10262" s="335" t="s">
        <v>834</v>
      </c>
      <c r="E10262" s="335" t="s">
        <v>386</v>
      </c>
      <c r="F10262" s="335" t="s">
        <v>841</v>
      </c>
      <c r="G10262" s="179">
        <f t="shared" si="480"/>
        <v>0</v>
      </c>
      <c r="H10262" s="179">
        <f t="shared" si="481"/>
        <v>0</v>
      </c>
      <c r="I10262" s="179">
        <f t="shared" si="482"/>
        <v>0</v>
      </c>
    </row>
    <row r="10263" spans="1:9" ht="15.75" thickBot="1">
      <c r="A10263" s="398"/>
      <c r="B10263" s="333">
        <v>8</v>
      </c>
      <c r="C10263" s="334">
        <v>162.37</v>
      </c>
      <c r="D10263" s="335" t="s">
        <v>392</v>
      </c>
      <c r="E10263" s="335" t="s">
        <v>386</v>
      </c>
      <c r="F10263" s="335" t="s">
        <v>807</v>
      </c>
      <c r="G10263" s="179">
        <f t="shared" si="480"/>
        <v>0</v>
      </c>
      <c r="H10263" s="179">
        <f t="shared" si="481"/>
        <v>0</v>
      </c>
      <c r="I10263" s="179">
        <f t="shared" si="482"/>
        <v>0</v>
      </c>
    </row>
    <row r="10264" spans="1:9" ht="15.75" thickBot="1">
      <c r="A10264" s="398"/>
      <c r="B10264" s="333">
        <v>8</v>
      </c>
      <c r="C10264" s="334">
        <v>162.37</v>
      </c>
      <c r="D10264" s="335" t="s">
        <v>392</v>
      </c>
      <c r="E10264" s="335" t="s">
        <v>386</v>
      </c>
      <c r="F10264" s="335" t="s">
        <v>811</v>
      </c>
      <c r="G10264" s="179">
        <f t="shared" si="480"/>
        <v>0</v>
      </c>
      <c r="H10264" s="179">
        <f t="shared" si="481"/>
        <v>0</v>
      </c>
      <c r="I10264" s="179">
        <f t="shared" si="482"/>
        <v>0</v>
      </c>
    </row>
    <row r="10265" spans="1:9" ht="15.75" thickBot="1">
      <c r="A10265" s="398"/>
      <c r="B10265" s="333">
        <v>4</v>
      </c>
      <c r="C10265" s="334">
        <v>81.19</v>
      </c>
      <c r="D10265" s="335" t="s">
        <v>392</v>
      </c>
      <c r="E10265" s="335" t="s">
        <v>386</v>
      </c>
      <c r="F10265" s="335" t="s">
        <v>808</v>
      </c>
      <c r="G10265" s="179">
        <f t="shared" si="480"/>
        <v>0</v>
      </c>
      <c r="H10265" s="179">
        <f t="shared" si="481"/>
        <v>0</v>
      </c>
      <c r="I10265" s="179">
        <f t="shared" si="482"/>
        <v>0</v>
      </c>
    </row>
    <row r="10266" spans="1:9" ht="15.75" thickBot="1">
      <c r="A10266" s="399"/>
      <c r="B10266" s="333">
        <v>1.5</v>
      </c>
      <c r="C10266" s="334">
        <v>31.5</v>
      </c>
      <c r="D10266" s="335" t="s">
        <v>392</v>
      </c>
      <c r="E10266" s="335" t="s">
        <v>386</v>
      </c>
      <c r="F10266" s="335" t="s">
        <v>802</v>
      </c>
      <c r="G10266" s="179">
        <f t="shared" si="480"/>
        <v>0</v>
      </c>
      <c r="H10266" s="179">
        <f t="shared" si="481"/>
        <v>0</v>
      </c>
      <c r="I10266" s="179">
        <f t="shared" si="482"/>
        <v>0</v>
      </c>
    </row>
    <row r="10267" spans="1:9" ht="15.75" thickBot="1">
      <c r="A10267" s="336" t="s">
        <v>602</v>
      </c>
      <c r="B10267" s="337">
        <v>7355.22</v>
      </c>
      <c r="C10267" s="338">
        <v>260214.08</v>
      </c>
      <c r="D10267" s="394"/>
      <c r="E10267" s="395"/>
      <c r="F10267" s="396"/>
      <c r="G10267" s="179">
        <f t="shared" si="480"/>
        <v>0</v>
      </c>
      <c r="H10267" s="179">
        <f t="shared" si="481"/>
        <v>0</v>
      </c>
      <c r="I10267" s="179">
        <f t="shared" si="482"/>
        <v>0</v>
      </c>
    </row>
    <row r="10268" spans="1:9" ht="15.75" thickBot="1">
      <c r="A10268" s="397" t="s">
        <v>603</v>
      </c>
      <c r="B10268" s="333">
        <v>9.6</v>
      </c>
      <c r="C10268" s="334">
        <v>271.85000000000002</v>
      </c>
      <c r="D10268" s="335" t="s">
        <v>391</v>
      </c>
      <c r="E10268" s="335" t="s">
        <v>386</v>
      </c>
      <c r="F10268" s="335" t="s">
        <v>817</v>
      </c>
      <c r="G10268" s="179">
        <f t="shared" si="480"/>
        <v>0</v>
      </c>
      <c r="H10268" s="179">
        <f t="shared" si="481"/>
        <v>0</v>
      </c>
      <c r="I10268" s="179">
        <f t="shared" si="482"/>
        <v>0</v>
      </c>
    </row>
    <row r="10269" spans="1:9" ht="15.75" thickBot="1">
      <c r="A10269" s="398"/>
      <c r="B10269" s="333">
        <v>9.6</v>
      </c>
      <c r="C10269" s="334">
        <v>271.85000000000002</v>
      </c>
      <c r="D10269" s="335" t="s">
        <v>391</v>
      </c>
      <c r="E10269" s="335" t="s">
        <v>386</v>
      </c>
      <c r="F10269" s="335" t="s">
        <v>818</v>
      </c>
      <c r="G10269" s="179">
        <f t="shared" si="480"/>
        <v>0</v>
      </c>
      <c r="H10269" s="179">
        <f t="shared" si="481"/>
        <v>0</v>
      </c>
      <c r="I10269" s="179">
        <f t="shared" si="482"/>
        <v>0</v>
      </c>
    </row>
    <row r="10270" spans="1:9" ht="15.75" thickBot="1">
      <c r="A10270" s="398"/>
      <c r="B10270" s="333">
        <v>8</v>
      </c>
      <c r="C10270" s="334">
        <v>144</v>
      </c>
      <c r="D10270" s="335" t="s">
        <v>391</v>
      </c>
      <c r="E10270" s="335" t="s">
        <v>386</v>
      </c>
      <c r="F10270" s="335" t="s">
        <v>835</v>
      </c>
      <c r="G10270" s="179">
        <f t="shared" si="480"/>
        <v>0</v>
      </c>
      <c r="H10270" s="179">
        <f t="shared" si="481"/>
        <v>0</v>
      </c>
      <c r="I10270" s="179">
        <f t="shared" si="482"/>
        <v>0</v>
      </c>
    </row>
    <row r="10271" spans="1:9" ht="15.75" thickBot="1">
      <c r="A10271" s="398"/>
      <c r="B10271" s="333">
        <v>10</v>
      </c>
      <c r="C10271" s="334">
        <v>301.27999999999997</v>
      </c>
      <c r="D10271" s="335" t="s">
        <v>391</v>
      </c>
      <c r="E10271" s="335" t="s">
        <v>386</v>
      </c>
      <c r="F10271" s="335" t="s">
        <v>819</v>
      </c>
      <c r="G10271" s="179">
        <f t="shared" si="480"/>
        <v>0</v>
      </c>
      <c r="H10271" s="179">
        <f t="shared" si="481"/>
        <v>0</v>
      </c>
      <c r="I10271" s="179">
        <f t="shared" si="482"/>
        <v>0</v>
      </c>
    </row>
    <row r="10272" spans="1:9" ht="15.75" thickBot="1">
      <c r="A10272" s="398"/>
      <c r="B10272" s="333">
        <v>8</v>
      </c>
      <c r="C10272" s="334">
        <v>148.32</v>
      </c>
      <c r="D10272" s="335" t="s">
        <v>391</v>
      </c>
      <c r="E10272" s="335" t="s">
        <v>386</v>
      </c>
      <c r="F10272" s="335" t="s">
        <v>845</v>
      </c>
      <c r="G10272" s="179">
        <f t="shared" si="480"/>
        <v>0</v>
      </c>
      <c r="H10272" s="179">
        <f t="shared" si="481"/>
        <v>0</v>
      </c>
      <c r="I10272" s="179">
        <f t="shared" si="482"/>
        <v>0</v>
      </c>
    </row>
    <row r="10273" spans="1:9" ht="15.75" thickBot="1">
      <c r="A10273" s="398"/>
      <c r="B10273" s="333">
        <v>9.6</v>
      </c>
      <c r="C10273" s="334">
        <v>279.73</v>
      </c>
      <c r="D10273" s="335" t="s">
        <v>391</v>
      </c>
      <c r="E10273" s="335" t="s">
        <v>386</v>
      </c>
      <c r="F10273" s="335" t="s">
        <v>820</v>
      </c>
      <c r="G10273" s="179">
        <f t="shared" si="480"/>
        <v>0</v>
      </c>
      <c r="H10273" s="179">
        <f t="shared" si="481"/>
        <v>0</v>
      </c>
      <c r="I10273" s="179">
        <f t="shared" si="482"/>
        <v>0</v>
      </c>
    </row>
    <row r="10274" spans="1:9" ht="15.75" thickBot="1">
      <c r="A10274" s="398"/>
      <c r="B10274" s="333">
        <v>8</v>
      </c>
      <c r="C10274" s="334">
        <v>148.32</v>
      </c>
      <c r="D10274" s="335" t="s">
        <v>391</v>
      </c>
      <c r="E10274" s="335" t="s">
        <v>386</v>
      </c>
      <c r="F10274" s="335" t="s">
        <v>881</v>
      </c>
      <c r="G10274" s="179">
        <f t="shared" si="480"/>
        <v>0</v>
      </c>
      <c r="H10274" s="179">
        <f t="shared" si="481"/>
        <v>0</v>
      </c>
      <c r="I10274" s="179">
        <f t="shared" si="482"/>
        <v>0</v>
      </c>
    </row>
    <row r="10275" spans="1:9" ht="15.75" thickBot="1">
      <c r="A10275" s="398"/>
      <c r="B10275" s="333">
        <v>8</v>
      </c>
      <c r="C10275" s="334">
        <v>148.32</v>
      </c>
      <c r="D10275" s="335" t="s">
        <v>391</v>
      </c>
      <c r="E10275" s="335" t="s">
        <v>386</v>
      </c>
      <c r="F10275" s="335" t="s">
        <v>863</v>
      </c>
      <c r="G10275" s="179">
        <f t="shared" si="480"/>
        <v>0</v>
      </c>
      <c r="H10275" s="179">
        <f t="shared" si="481"/>
        <v>0</v>
      </c>
      <c r="I10275" s="179">
        <f t="shared" si="482"/>
        <v>0</v>
      </c>
    </row>
    <row r="10276" spans="1:9" ht="15.75" thickBot="1">
      <c r="A10276" s="398"/>
      <c r="B10276" s="333">
        <v>9.6</v>
      </c>
      <c r="C10276" s="334">
        <v>279.73</v>
      </c>
      <c r="D10276" s="335" t="s">
        <v>391</v>
      </c>
      <c r="E10276" s="335" t="s">
        <v>386</v>
      </c>
      <c r="F10276" s="335" t="s">
        <v>821</v>
      </c>
      <c r="G10276" s="179">
        <f t="shared" si="480"/>
        <v>0</v>
      </c>
      <c r="H10276" s="179">
        <f t="shared" si="481"/>
        <v>0</v>
      </c>
      <c r="I10276" s="179">
        <f t="shared" si="482"/>
        <v>0</v>
      </c>
    </row>
    <row r="10277" spans="1:9" ht="15.75" thickBot="1">
      <c r="A10277" s="398"/>
      <c r="B10277" s="333">
        <v>64</v>
      </c>
      <c r="C10277" s="334">
        <v>1152</v>
      </c>
      <c r="D10277" s="335" t="s">
        <v>384</v>
      </c>
      <c r="E10277" s="335" t="s">
        <v>386</v>
      </c>
      <c r="F10277" s="335" t="s">
        <v>837</v>
      </c>
      <c r="G10277" s="179">
        <f t="shared" si="480"/>
        <v>1152</v>
      </c>
      <c r="H10277" s="179">
        <f t="shared" si="481"/>
        <v>0</v>
      </c>
      <c r="I10277" s="179">
        <f t="shared" si="482"/>
        <v>1152</v>
      </c>
    </row>
    <row r="10278" spans="1:9" ht="15.75" thickBot="1">
      <c r="A10278" s="398"/>
      <c r="B10278" s="333">
        <v>73.75</v>
      </c>
      <c r="C10278" s="334">
        <v>1327.5</v>
      </c>
      <c r="D10278" s="335" t="s">
        <v>384</v>
      </c>
      <c r="E10278" s="335" t="s">
        <v>386</v>
      </c>
      <c r="F10278" s="335" t="s">
        <v>811</v>
      </c>
      <c r="G10278" s="179">
        <f t="shared" si="480"/>
        <v>1327.5</v>
      </c>
      <c r="H10278" s="179">
        <f t="shared" si="481"/>
        <v>0</v>
      </c>
      <c r="I10278" s="179">
        <f t="shared" si="482"/>
        <v>1327.5</v>
      </c>
    </row>
    <row r="10279" spans="1:9" ht="15.75" thickBot="1">
      <c r="A10279" s="398"/>
      <c r="B10279" s="333">
        <v>80</v>
      </c>
      <c r="C10279" s="334">
        <v>1440</v>
      </c>
      <c r="D10279" s="335" t="s">
        <v>384</v>
      </c>
      <c r="E10279" s="335" t="s">
        <v>386</v>
      </c>
      <c r="F10279" s="335" t="s">
        <v>813</v>
      </c>
      <c r="G10279" s="179">
        <f t="shared" si="480"/>
        <v>1440</v>
      </c>
      <c r="H10279" s="179">
        <f t="shared" si="481"/>
        <v>0</v>
      </c>
      <c r="I10279" s="179">
        <f t="shared" si="482"/>
        <v>1440</v>
      </c>
    </row>
    <row r="10280" spans="1:9" ht="15.75" thickBot="1">
      <c r="A10280" s="398"/>
      <c r="B10280" s="333">
        <v>79</v>
      </c>
      <c r="C10280" s="334">
        <v>1422</v>
      </c>
      <c r="D10280" s="335" t="s">
        <v>384</v>
      </c>
      <c r="E10280" s="335" t="s">
        <v>386</v>
      </c>
      <c r="F10280" s="335" t="s">
        <v>808</v>
      </c>
      <c r="G10280" s="179">
        <f t="shared" si="480"/>
        <v>1422</v>
      </c>
      <c r="H10280" s="179">
        <f t="shared" si="481"/>
        <v>0</v>
      </c>
      <c r="I10280" s="179">
        <f t="shared" si="482"/>
        <v>1422</v>
      </c>
    </row>
    <row r="10281" spans="1:9" ht="15.75" thickBot="1">
      <c r="A10281" s="398"/>
      <c r="B10281" s="333">
        <v>80</v>
      </c>
      <c r="C10281" s="334">
        <v>1440</v>
      </c>
      <c r="D10281" s="335" t="s">
        <v>384</v>
      </c>
      <c r="E10281" s="335" t="s">
        <v>386</v>
      </c>
      <c r="F10281" s="335" t="s">
        <v>809</v>
      </c>
      <c r="G10281" s="179">
        <f t="shared" si="480"/>
        <v>1440</v>
      </c>
      <c r="H10281" s="179">
        <f t="shared" si="481"/>
        <v>0</v>
      </c>
      <c r="I10281" s="179">
        <f t="shared" si="482"/>
        <v>1440</v>
      </c>
    </row>
    <row r="10282" spans="1:9" ht="15.75" thickBot="1">
      <c r="A10282" s="398"/>
      <c r="B10282" s="333">
        <v>76</v>
      </c>
      <c r="C10282" s="334">
        <v>1368</v>
      </c>
      <c r="D10282" s="335" t="s">
        <v>384</v>
      </c>
      <c r="E10282" s="335" t="s">
        <v>386</v>
      </c>
      <c r="F10282" s="335" t="s">
        <v>810</v>
      </c>
      <c r="G10282" s="179">
        <f t="shared" si="480"/>
        <v>1368</v>
      </c>
      <c r="H10282" s="179">
        <f t="shared" si="481"/>
        <v>0</v>
      </c>
      <c r="I10282" s="179">
        <f t="shared" si="482"/>
        <v>1368</v>
      </c>
    </row>
    <row r="10283" spans="1:9" ht="15.75" thickBot="1">
      <c r="A10283" s="398"/>
      <c r="B10283" s="333">
        <v>72</v>
      </c>
      <c r="C10283" s="334">
        <v>1296</v>
      </c>
      <c r="D10283" s="335" t="s">
        <v>384</v>
      </c>
      <c r="E10283" s="335" t="s">
        <v>386</v>
      </c>
      <c r="F10283" s="335" t="s">
        <v>835</v>
      </c>
      <c r="G10283" s="179">
        <f t="shared" si="480"/>
        <v>1296</v>
      </c>
      <c r="H10283" s="179">
        <f t="shared" si="481"/>
        <v>0</v>
      </c>
      <c r="I10283" s="179">
        <f t="shared" si="482"/>
        <v>1296</v>
      </c>
    </row>
    <row r="10284" spans="1:9" ht="15.75" thickBot="1">
      <c r="A10284" s="398"/>
      <c r="B10284" s="333">
        <v>71.75</v>
      </c>
      <c r="C10284" s="334">
        <v>1330.24</v>
      </c>
      <c r="D10284" s="335" t="s">
        <v>384</v>
      </c>
      <c r="E10284" s="335" t="s">
        <v>386</v>
      </c>
      <c r="F10284" s="335" t="s">
        <v>802</v>
      </c>
      <c r="G10284" s="179">
        <f t="shared" si="480"/>
        <v>1330.24</v>
      </c>
      <c r="H10284" s="179">
        <f t="shared" si="481"/>
        <v>0</v>
      </c>
      <c r="I10284" s="179">
        <f t="shared" si="482"/>
        <v>1330.24</v>
      </c>
    </row>
    <row r="10285" spans="1:9" ht="15.75" thickBot="1">
      <c r="A10285" s="398"/>
      <c r="B10285" s="333">
        <v>75</v>
      </c>
      <c r="C10285" s="334">
        <v>1390.5</v>
      </c>
      <c r="D10285" s="335" t="s">
        <v>384</v>
      </c>
      <c r="E10285" s="335" t="s">
        <v>386</v>
      </c>
      <c r="F10285" s="335" t="s">
        <v>803</v>
      </c>
      <c r="G10285" s="179">
        <f t="shared" si="480"/>
        <v>1390.5</v>
      </c>
      <c r="H10285" s="179">
        <f t="shared" si="481"/>
        <v>0</v>
      </c>
      <c r="I10285" s="179">
        <f t="shared" si="482"/>
        <v>1390.5</v>
      </c>
    </row>
    <row r="10286" spans="1:9" ht="15.75" thickBot="1">
      <c r="A10286" s="398"/>
      <c r="B10286" s="333">
        <v>74</v>
      </c>
      <c r="C10286" s="334">
        <v>1371.96</v>
      </c>
      <c r="D10286" s="335" t="s">
        <v>384</v>
      </c>
      <c r="E10286" s="335" t="s">
        <v>386</v>
      </c>
      <c r="F10286" s="335" t="s">
        <v>804</v>
      </c>
      <c r="G10286" s="179">
        <f t="shared" si="480"/>
        <v>1371.96</v>
      </c>
      <c r="H10286" s="179">
        <f t="shared" si="481"/>
        <v>0</v>
      </c>
      <c r="I10286" s="179">
        <f t="shared" si="482"/>
        <v>1371.96</v>
      </c>
    </row>
    <row r="10287" spans="1:9" ht="15.75" thickBot="1">
      <c r="A10287" s="398"/>
      <c r="B10287" s="333">
        <v>78.5</v>
      </c>
      <c r="C10287" s="334">
        <v>1455.39</v>
      </c>
      <c r="D10287" s="335" t="s">
        <v>384</v>
      </c>
      <c r="E10287" s="335" t="s">
        <v>386</v>
      </c>
      <c r="F10287" s="335" t="s">
        <v>845</v>
      </c>
      <c r="G10287" s="179">
        <f t="shared" si="480"/>
        <v>1455.39</v>
      </c>
      <c r="H10287" s="179">
        <f t="shared" si="481"/>
        <v>0</v>
      </c>
      <c r="I10287" s="179">
        <f t="shared" si="482"/>
        <v>1455.39</v>
      </c>
    </row>
    <row r="10288" spans="1:9" ht="15.75" thickBot="1">
      <c r="A10288" s="398"/>
      <c r="B10288" s="333">
        <v>64</v>
      </c>
      <c r="C10288" s="334">
        <v>1186.56</v>
      </c>
      <c r="D10288" s="335" t="s">
        <v>384</v>
      </c>
      <c r="E10288" s="335" t="s">
        <v>386</v>
      </c>
      <c r="F10288" s="335" t="s">
        <v>843</v>
      </c>
      <c r="G10288" s="179">
        <f t="shared" si="480"/>
        <v>1186.56</v>
      </c>
      <c r="H10288" s="179">
        <f t="shared" si="481"/>
        <v>0</v>
      </c>
      <c r="I10288" s="179">
        <f t="shared" si="482"/>
        <v>1186.56</v>
      </c>
    </row>
    <row r="10289" spans="1:9" ht="15.75" thickBot="1">
      <c r="A10289" s="398"/>
      <c r="B10289" s="333">
        <v>80</v>
      </c>
      <c r="C10289" s="334">
        <v>1483.2</v>
      </c>
      <c r="D10289" s="335" t="s">
        <v>384</v>
      </c>
      <c r="E10289" s="335" t="s">
        <v>386</v>
      </c>
      <c r="F10289" s="335" t="s">
        <v>894</v>
      </c>
      <c r="G10289" s="179">
        <f t="shared" si="480"/>
        <v>1483.2</v>
      </c>
      <c r="H10289" s="179">
        <f t="shared" si="481"/>
        <v>0</v>
      </c>
      <c r="I10289" s="179">
        <f t="shared" si="482"/>
        <v>1483.2</v>
      </c>
    </row>
    <row r="10290" spans="1:9" ht="15.75" thickBot="1">
      <c r="A10290" s="398"/>
      <c r="B10290" s="333">
        <v>67</v>
      </c>
      <c r="C10290" s="334">
        <v>1242.18</v>
      </c>
      <c r="D10290" s="335" t="s">
        <v>384</v>
      </c>
      <c r="E10290" s="335" t="s">
        <v>386</v>
      </c>
      <c r="F10290" s="335" t="s">
        <v>881</v>
      </c>
      <c r="G10290" s="179">
        <f t="shared" si="480"/>
        <v>1242.18</v>
      </c>
      <c r="H10290" s="179">
        <f t="shared" si="481"/>
        <v>0</v>
      </c>
      <c r="I10290" s="179">
        <f t="shared" si="482"/>
        <v>1242.18</v>
      </c>
    </row>
    <row r="10291" spans="1:9" ht="15.75" thickBot="1">
      <c r="A10291" s="398"/>
      <c r="B10291" s="333">
        <v>80</v>
      </c>
      <c r="C10291" s="334">
        <v>1483.2</v>
      </c>
      <c r="D10291" s="335" t="s">
        <v>384</v>
      </c>
      <c r="E10291" s="335" t="s">
        <v>386</v>
      </c>
      <c r="F10291" s="335" t="s">
        <v>805</v>
      </c>
      <c r="G10291" s="179">
        <f t="shared" si="480"/>
        <v>1483.2</v>
      </c>
      <c r="H10291" s="179">
        <f t="shared" si="481"/>
        <v>0</v>
      </c>
      <c r="I10291" s="179">
        <f t="shared" si="482"/>
        <v>1483.2</v>
      </c>
    </row>
    <row r="10292" spans="1:9" ht="15.75" thickBot="1">
      <c r="A10292" s="398"/>
      <c r="B10292" s="333">
        <v>73</v>
      </c>
      <c r="C10292" s="334">
        <v>1353.42</v>
      </c>
      <c r="D10292" s="335" t="s">
        <v>384</v>
      </c>
      <c r="E10292" s="335" t="s">
        <v>386</v>
      </c>
      <c r="F10292" s="335" t="s">
        <v>862</v>
      </c>
      <c r="G10292" s="179">
        <f t="shared" si="480"/>
        <v>1353.42</v>
      </c>
      <c r="H10292" s="179">
        <f t="shared" si="481"/>
        <v>0</v>
      </c>
      <c r="I10292" s="179">
        <f t="shared" si="482"/>
        <v>1353.42</v>
      </c>
    </row>
    <row r="10293" spans="1:9" ht="15.75" thickBot="1">
      <c r="A10293" s="398"/>
      <c r="B10293" s="333">
        <v>80</v>
      </c>
      <c r="C10293" s="334">
        <v>1483.2</v>
      </c>
      <c r="D10293" s="335" t="s">
        <v>384</v>
      </c>
      <c r="E10293" s="335" t="s">
        <v>386</v>
      </c>
      <c r="F10293" s="335" t="s">
        <v>816</v>
      </c>
      <c r="G10293" s="179">
        <f t="shared" si="480"/>
        <v>1483.2</v>
      </c>
      <c r="H10293" s="179">
        <f t="shared" si="481"/>
        <v>0</v>
      </c>
      <c r="I10293" s="179">
        <f t="shared" si="482"/>
        <v>1483.2</v>
      </c>
    </row>
    <row r="10294" spans="1:9" ht="15.75" thickBot="1">
      <c r="A10294" s="398"/>
      <c r="B10294" s="333">
        <v>64</v>
      </c>
      <c r="C10294" s="334">
        <v>1186.56</v>
      </c>
      <c r="D10294" s="335" t="s">
        <v>384</v>
      </c>
      <c r="E10294" s="335" t="s">
        <v>386</v>
      </c>
      <c r="F10294" s="335" t="s">
        <v>863</v>
      </c>
      <c r="G10294" s="179">
        <f t="shared" si="480"/>
        <v>1186.56</v>
      </c>
      <c r="H10294" s="179">
        <f t="shared" si="481"/>
        <v>0</v>
      </c>
      <c r="I10294" s="179">
        <f t="shared" si="482"/>
        <v>1186.56</v>
      </c>
    </row>
    <row r="10295" spans="1:9" ht="15.75" thickBot="1">
      <c r="A10295" s="398"/>
      <c r="B10295" s="333">
        <v>72</v>
      </c>
      <c r="C10295" s="334">
        <v>1334.88</v>
      </c>
      <c r="D10295" s="335" t="s">
        <v>384</v>
      </c>
      <c r="E10295" s="335" t="s">
        <v>386</v>
      </c>
      <c r="F10295" s="335" t="s">
        <v>864</v>
      </c>
      <c r="G10295" s="179">
        <f t="shared" si="480"/>
        <v>1334.88</v>
      </c>
      <c r="H10295" s="179">
        <f t="shared" si="481"/>
        <v>0</v>
      </c>
      <c r="I10295" s="179">
        <f t="shared" si="482"/>
        <v>1334.88</v>
      </c>
    </row>
    <row r="10296" spans="1:9" ht="15.75" thickBot="1">
      <c r="A10296" s="398"/>
      <c r="B10296" s="333">
        <v>79</v>
      </c>
      <c r="C10296" s="334">
        <v>1464.66</v>
      </c>
      <c r="D10296" s="335" t="s">
        <v>384</v>
      </c>
      <c r="E10296" s="335" t="s">
        <v>386</v>
      </c>
      <c r="F10296" s="335" t="s">
        <v>841</v>
      </c>
      <c r="G10296" s="179">
        <f t="shared" si="480"/>
        <v>1464.66</v>
      </c>
      <c r="H10296" s="179">
        <f t="shared" si="481"/>
        <v>0</v>
      </c>
      <c r="I10296" s="179">
        <f t="shared" si="482"/>
        <v>1464.66</v>
      </c>
    </row>
    <row r="10297" spans="1:9" ht="15.75" thickBot="1">
      <c r="A10297" s="398"/>
      <c r="B10297" s="333">
        <v>80</v>
      </c>
      <c r="C10297" s="334">
        <v>1483.2</v>
      </c>
      <c r="D10297" s="335" t="s">
        <v>384</v>
      </c>
      <c r="E10297" s="335" t="s">
        <v>386</v>
      </c>
      <c r="F10297" s="335" t="s">
        <v>856</v>
      </c>
      <c r="G10297" s="179">
        <f t="shared" si="480"/>
        <v>1483.2</v>
      </c>
      <c r="H10297" s="179">
        <f t="shared" si="481"/>
        <v>0</v>
      </c>
      <c r="I10297" s="179">
        <f t="shared" si="482"/>
        <v>1483.2</v>
      </c>
    </row>
    <row r="10298" spans="1:9" ht="15.75" thickBot="1">
      <c r="A10298" s="398"/>
      <c r="B10298" s="333">
        <v>94.41</v>
      </c>
      <c r="C10298" s="334">
        <v>2673.31</v>
      </c>
      <c r="D10298" s="335" t="s">
        <v>385</v>
      </c>
      <c r="E10298" s="335" t="s">
        <v>386</v>
      </c>
      <c r="F10298" s="335" t="s">
        <v>817</v>
      </c>
      <c r="G10298" s="179">
        <f t="shared" si="480"/>
        <v>0</v>
      </c>
      <c r="H10298" s="179">
        <f t="shared" si="481"/>
        <v>2673.31</v>
      </c>
      <c r="I10298" s="179">
        <f t="shared" si="482"/>
        <v>2673.31</v>
      </c>
    </row>
    <row r="10299" spans="1:9" ht="15.75" thickBot="1">
      <c r="A10299" s="398"/>
      <c r="B10299" s="333">
        <v>96.01</v>
      </c>
      <c r="C10299" s="334">
        <v>2772.09</v>
      </c>
      <c r="D10299" s="335" t="s">
        <v>385</v>
      </c>
      <c r="E10299" s="335" t="s">
        <v>386</v>
      </c>
      <c r="F10299" s="335" t="s">
        <v>822</v>
      </c>
      <c r="G10299" s="179">
        <f t="shared" si="480"/>
        <v>0</v>
      </c>
      <c r="H10299" s="179">
        <f t="shared" si="481"/>
        <v>2772.09</v>
      </c>
      <c r="I10299" s="179">
        <f t="shared" si="482"/>
        <v>2772.09</v>
      </c>
    </row>
    <row r="10300" spans="1:9" ht="15.75" thickBot="1">
      <c r="A10300" s="398"/>
      <c r="B10300" s="333">
        <v>104.01</v>
      </c>
      <c r="C10300" s="334">
        <v>2945.16</v>
      </c>
      <c r="D10300" s="335" t="s">
        <v>385</v>
      </c>
      <c r="E10300" s="335" t="s">
        <v>386</v>
      </c>
      <c r="F10300" s="335" t="s">
        <v>823</v>
      </c>
      <c r="G10300" s="179">
        <f t="shared" si="480"/>
        <v>0</v>
      </c>
      <c r="H10300" s="179">
        <f t="shared" si="481"/>
        <v>2945.16</v>
      </c>
      <c r="I10300" s="179">
        <f t="shared" si="482"/>
        <v>2945.16</v>
      </c>
    </row>
    <row r="10301" spans="1:9" ht="15.75" thickBot="1">
      <c r="A10301" s="398"/>
      <c r="B10301" s="333">
        <v>95.21</v>
      </c>
      <c r="C10301" s="334">
        <v>2705.98</v>
      </c>
      <c r="D10301" s="335" t="s">
        <v>385</v>
      </c>
      <c r="E10301" s="335" t="s">
        <v>386</v>
      </c>
      <c r="F10301" s="335" t="s">
        <v>824</v>
      </c>
      <c r="G10301" s="179">
        <f t="shared" si="480"/>
        <v>0</v>
      </c>
      <c r="H10301" s="179">
        <f t="shared" si="481"/>
        <v>2705.98</v>
      </c>
      <c r="I10301" s="179">
        <f t="shared" si="482"/>
        <v>2705.98</v>
      </c>
    </row>
    <row r="10302" spans="1:9" ht="15.75" thickBot="1">
      <c r="A10302" s="398"/>
      <c r="B10302" s="333">
        <v>80.010000000000005</v>
      </c>
      <c r="C10302" s="334">
        <v>2425.9499999999998</v>
      </c>
      <c r="D10302" s="335" t="s">
        <v>385</v>
      </c>
      <c r="E10302" s="335" t="s">
        <v>386</v>
      </c>
      <c r="F10302" s="335" t="s">
        <v>825</v>
      </c>
      <c r="G10302" s="179">
        <f t="shared" si="480"/>
        <v>0</v>
      </c>
      <c r="H10302" s="179">
        <f t="shared" si="481"/>
        <v>2425.9499999999998</v>
      </c>
      <c r="I10302" s="179">
        <f t="shared" si="482"/>
        <v>2425.9499999999998</v>
      </c>
    </row>
    <row r="10303" spans="1:9" ht="15.75" thickBot="1">
      <c r="A10303" s="398"/>
      <c r="B10303" s="333">
        <v>94.41</v>
      </c>
      <c r="C10303" s="334">
        <v>2673.31</v>
      </c>
      <c r="D10303" s="335" t="s">
        <v>385</v>
      </c>
      <c r="E10303" s="335" t="s">
        <v>386</v>
      </c>
      <c r="F10303" s="335" t="s">
        <v>818</v>
      </c>
      <c r="G10303" s="179">
        <f t="shared" si="480"/>
        <v>0</v>
      </c>
      <c r="H10303" s="179">
        <f t="shared" si="481"/>
        <v>2673.31</v>
      </c>
      <c r="I10303" s="179">
        <f t="shared" si="482"/>
        <v>2673.31</v>
      </c>
    </row>
    <row r="10304" spans="1:9" ht="15.75" thickBot="1">
      <c r="A10304" s="398"/>
      <c r="B10304" s="333">
        <v>107.54</v>
      </c>
      <c r="C10304" s="334">
        <v>3220.89</v>
      </c>
      <c r="D10304" s="335" t="s">
        <v>385</v>
      </c>
      <c r="E10304" s="335" t="s">
        <v>386</v>
      </c>
      <c r="F10304" s="335" t="s">
        <v>826</v>
      </c>
      <c r="G10304" s="179">
        <f t="shared" si="480"/>
        <v>0</v>
      </c>
      <c r="H10304" s="179">
        <f t="shared" si="481"/>
        <v>3220.89</v>
      </c>
      <c r="I10304" s="179">
        <f t="shared" si="482"/>
        <v>3220.89</v>
      </c>
    </row>
    <row r="10305" spans="1:9" ht="15.75" thickBot="1">
      <c r="A10305" s="398"/>
      <c r="B10305" s="333">
        <v>91.54</v>
      </c>
      <c r="C10305" s="334">
        <v>2839.36</v>
      </c>
      <c r="D10305" s="335" t="s">
        <v>385</v>
      </c>
      <c r="E10305" s="335" t="s">
        <v>386</v>
      </c>
      <c r="F10305" s="335" t="s">
        <v>827</v>
      </c>
      <c r="G10305" s="179">
        <f t="shared" si="480"/>
        <v>0</v>
      </c>
      <c r="H10305" s="179">
        <f t="shared" si="481"/>
        <v>2839.36</v>
      </c>
      <c r="I10305" s="179">
        <f t="shared" si="482"/>
        <v>2839.36</v>
      </c>
    </row>
    <row r="10306" spans="1:9" ht="15.75" thickBot="1">
      <c r="A10306" s="398"/>
      <c r="B10306" s="333">
        <v>107.14</v>
      </c>
      <c r="C10306" s="334">
        <v>3208.76</v>
      </c>
      <c r="D10306" s="335" t="s">
        <v>385</v>
      </c>
      <c r="E10306" s="335" t="s">
        <v>386</v>
      </c>
      <c r="F10306" s="335" t="s">
        <v>828</v>
      </c>
      <c r="G10306" s="179">
        <f t="shared" si="480"/>
        <v>0</v>
      </c>
      <c r="H10306" s="179">
        <f t="shared" si="481"/>
        <v>3208.76</v>
      </c>
      <c r="I10306" s="179">
        <f t="shared" si="482"/>
        <v>3208.76</v>
      </c>
    </row>
    <row r="10307" spans="1:9" ht="15.75" thickBot="1">
      <c r="A10307" s="398"/>
      <c r="B10307" s="333">
        <v>98.34</v>
      </c>
      <c r="C10307" s="334">
        <v>2962.72</v>
      </c>
      <c r="D10307" s="335" t="s">
        <v>385</v>
      </c>
      <c r="E10307" s="335" t="s">
        <v>386</v>
      </c>
      <c r="F10307" s="335" t="s">
        <v>819</v>
      </c>
      <c r="G10307" s="179">
        <f t="shared" si="480"/>
        <v>0</v>
      </c>
      <c r="H10307" s="179">
        <f t="shared" si="481"/>
        <v>2962.72</v>
      </c>
      <c r="I10307" s="179">
        <f t="shared" si="482"/>
        <v>2962.72</v>
      </c>
    </row>
    <row r="10308" spans="1:9" ht="15.75" thickBot="1">
      <c r="A10308" s="398"/>
      <c r="B10308" s="333">
        <v>87.21</v>
      </c>
      <c r="C10308" s="334">
        <v>2605.86</v>
      </c>
      <c r="D10308" s="335" t="s">
        <v>385</v>
      </c>
      <c r="E10308" s="335" t="s">
        <v>386</v>
      </c>
      <c r="F10308" s="335" t="s">
        <v>829</v>
      </c>
      <c r="G10308" s="179">
        <f t="shared" si="480"/>
        <v>0</v>
      </c>
      <c r="H10308" s="179">
        <f t="shared" si="481"/>
        <v>2605.86</v>
      </c>
      <c r="I10308" s="179">
        <f t="shared" si="482"/>
        <v>2605.86</v>
      </c>
    </row>
    <row r="10309" spans="1:9" ht="15.75" thickBot="1">
      <c r="A10309" s="398"/>
      <c r="B10309" s="333">
        <v>104.01</v>
      </c>
      <c r="C10309" s="334">
        <v>3030.5</v>
      </c>
      <c r="D10309" s="335" t="s">
        <v>385</v>
      </c>
      <c r="E10309" s="335" t="s">
        <v>386</v>
      </c>
      <c r="F10309" s="335" t="s">
        <v>830</v>
      </c>
      <c r="G10309" s="179">
        <f t="shared" ref="G10309:G10372" si="483">IF(D10309="REG",C10309,0)</f>
        <v>0</v>
      </c>
      <c r="H10309" s="179">
        <f t="shared" ref="H10309:H10372" si="484">IF(D10309="SAL",C10309,0)</f>
        <v>3030.5</v>
      </c>
      <c r="I10309" s="179">
        <f t="shared" ref="I10309:I10372" si="485">+G10309+H10309</f>
        <v>3030.5</v>
      </c>
    </row>
    <row r="10310" spans="1:9" ht="15.75" thickBot="1">
      <c r="A10310" s="398"/>
      <c r="B10310" s="333">
        <v>90.41</v>
      </c>
      <c r="C10310" s="334">
        <v>2447.37</v>
      </c>
      <c r="D10310" s="335" t="s">
        <v>385</v>
      </c>
      <c r="E10310" s="335" t="s">
        <v>386</v>
      </c>
      <c r="F10310" s="335" t="s">
        <v>820</v>
      </c>
      <c r="G10310" s="179">
        <f t="shared" si="483"/>
        <v>0</v>
      </c>
      <c r="H10310" s="179">
        <f t="shared" si="484"/>
        <v>2447.37</v>
      </c>
      <c r="I10310" s="179">
        <f t="shared" si="485"/>
        <v>2447.37</v>
      </c>
    </row>
    <row r="10311" spans="1:9" ht="15.75" thickBot="1">
      <c r="A10311" s="398"/>
      <c r="B10311" s="333">
        <v>104.01</v>
      </c>
      <c r="C10311" s="334">
        <v>3030.5</v>
      </c>
      <c r="D10311" s="335" t="s">
        <v>385</v>
      </c>
      <c r="E10311" s="335" t="s">
        <v>386</v>
      </c>
      <c r="F10311" s="335" t="s">
        <v>805</v>
      </c>
      <c r="G10311" s="179">
        <f t="shared" si="483"/>
        <v>0</v>
      </c>
      <c r="H10311" s="179">
        <f t="shared" si="484"/>
        <v>3030.5</v>
      </c>
      <c r="I10311" s="179">
        <f t="shared" si="485"/>
        <v>3030.5</v>
      </c>
    </row>
    <row r="10312" spans="1:9" ht="15.75" thickBot="1">
      <c r="A10312" s="398"/>
      <c r="B10312" s="333">
        <v>96.01</v>
      </c>
      <c r="C10312" s="334">
        <v>2851.89</v>
      </c>
      <c r="D10312" s="335" t="s">
        <v>385</v>
      </c>
      <c r="E10312" s="335" t="s">
        <v>386</v>
      </c>
      <c r="F10312" s="335" t="s">
        <v>831</v>
      </c>
      <c r="G10312" s="179">
        <f t="shared" si="483"/>
        <v>0</v>
      </c>
      <c r="H10312" s="179">
        <f t="shared" si="484"/>
        <v>2851.89</v>
      </c>
      <c r="I10312" s="179">
        <f t="shared" si="485"/>
        <v>2851.89</v>
      </c>
    </row>
    <row r="10313" spans="1:9" ht="15.75" thickBot="1">
      <c r="A10313" s="398"/>
      <c r="B10313" s="333">
        <v>104.01</v>
      </c>
      <c r="C10313" s="334">
        <v>3030.5</v>
      </c>
      <c r="D10313" s="335" t="s">
        <v>385</v>
      </c>
      <c r="E10313" s="335" t="s">
        <v>386</v>
      </c>
      <c r="F10313" s="335" t="s">
        <v>832</v>
      </c>
      <c r="G10313" s="179">
        <f t="shared" si="483"/>
        <v>0</v>
      </c>
      <c r="H10313" s="179">
        <f t="shared" si="484"/>
        <v>3030.5</v>
      </c>
      <c r="I10313" s="179">
        <f t="shared" si="485"/>
        <v>3030.5</v>
      </c>
    </row>
    <row r="10314" spans="1:9" ht="15.75" thickBot="1">
      <c r="A10314" s="398"/>
      <c r="B10314" s="333">
        <v>81.61</v>
      </c>
      <c r="C10314" s="334">
        <v>2336.2800000000002</v>
      </c>
      <c r="D10314" s="335" t="s">
        <v>385</v>
      </c>
      <c r="E10314" s="335" t="s">
        <v>386</v>
      </c>
      <c r="F10314" s="335" t="s">
        <v>821</v>
      </c>
      <c r="G10314" s="179">
        <f t="shared" si="483"/>
        <v>0</v>
      </c>
      <c r="H10314" s="179">
        <f t="shared" si="484"/>
        <v>2336.2800000000002</v>
      </c>
      <c r="I10314" s="179">
        <f t="shared" si="485"/>
        <v>2336.2800000000002</v>
      </c>
    </row>
    <row r="10315" spans="1:9" ht="15.75" thickBot="1">
      <c r="A10315" s="398"/>
      <c r="B10315" s="333">
        <v>72.010000000000005</v>
      </c>
      <c r="C10315" s="334">
        <v>2316.0700000000002</v>
      </c>
      <c r="D10315" s="335" t="s">
        <v>385</v>
      </c>
      <c r="E10315" s="335" t="s">
        <v>386</v>
      </c>
      <c r="F10315" s="335" t="s">
        <v>833</v>
      </c>
      <c r="G10315" s="179">
        <f t="shared" si="483"/>
        <v>0</v>
      </c>
      <c r="H10315" s="179">
        <f t="shared" si="484"/>
        <v>2316.0700000000002</v>
      </c>
      <c r="I10315" s="179">
        <f t="shared" si="485"/>
        <v>2316.0700000000002</v>
      </c>
    </row>
    <row r="10316" spans="1:9" ht="15.75" thickBot="1">
      <c r="A10316" s="398"/>
      <c r="B10316" s="333">
        <v>103.61</v>
      </c>
      <c r="C10316" s="334">
        <v>3013.66</v>
      </c>
      <c r="D10316" s="335" t="s">
        <v>385</v>
      </c>
      <c r="E10316" s="335" t="s">
        <v>386</v>
      </c>
      <c r="F10316" s="335" t="s">
        <v>916</v>
      </c>
      <c r="G10316" s="179">
        <f t="shared" si="483"/>
        <v>0</v>
      </c>
      <c r="H10316" s="179">
        <f t="shared" si="484"/>
        <v>3013.66</v>
      </c>
      <c r="I10316" s="179">
        <f t="shared" si="485"/>
        <v>3013.66</v>
      </c>
    </row>
    <row r="10317" spans="1:9" ht="15.75" thickBot="1">
      <c r="A10317" s="398"/>
      <c r="B10317" s="333">
        <v>103.21</v>
      </c>
      <c r="C10317" s="334">
        <v>2996.81</v>
      </c>
      <c r="D10317" s="335" t="s">
        <v>385</v>
      </c>
      <c r="E10317" s="335" t="s">
        <v>386</v>
      </c>
      <c r="F10317" s="335" t="s">
        <v>917</v>
      </c>
      <c r="G10317" s="179">
        <f t="shared" si="483"/>
        <v>0</v>
      </c>
      <c r="H10317" s="179">
        <f t="shared" si="484"/>
        <v>2996.81</v>
      </c>
      <c r="I10317" s="179">
        <f t="shared" si="485"/>
        <v>2996.81</v>
      </c>
    </row>
    <row r="10318" spans="1:9" ht="15.75" thickBot="1">
      <c r="A10318" s="398"/>
      <c r="B10318" s="333">
        <v>8.25</v>
      </c>
      <c r="C10318" s="334">
        <v>152.96</v>
      </c>
      <c r="D10318" s="335" t="s">
        <v>834</v>
      </c>
      <c r="E10318" s="335" t="s">
        <v>386</v>
      </c>
      <c r="F10318" s="335" t="s">
        <v>802</v>
      </c>
      <c r="G10318" s="179">
        <f t="shared" si="483"/>
        <v>0</v>
      </c>
      <c r="H10318" s="179">
        <f t="shared" si="484"/>
        <v>0</v>
      </c>
      <c r="I10318" s="179">
        <f t="shared" si="485"/>
        <v>0</v>
      </c>
    </row>
    <row r="10319" spans="1:9" ht="15.75" thickBot="1">
      <c r="A10319" s="398"/>
      <c r="B10319" s="333">
        <v>16</v>
      </c>
      <c r="C10319" s="334">
        <v>357.22</v>
      </c>
      <c r="D10319" s="335" t="s">
        <v>834</v>
      </c>
      <c r="E10319" s="335" t="s">
        <v>386</v>
      </c>
      <c r="F10319" s="335" t="s">
        <v>827</v>
      </c>
      <c r="G10319" s="179">
        <f t="shared" si="483"/>
        <v>0</v>
      </c>
      <c r="H10319" s="179">
        <f t="shared" si="484"/>
        <v>0</v>
      </c>
      <c r="I10319" s="179">
        <f t="shared" si="485"/>
        <v>0</v>
      </c>
    </row>
    <row r="10320" spans="1:9" ht="15.75" thickBot="1">
      <c r="A10320" s="398"/>
      <c r="B10320" s="333">
        <v>2.5</v>
      </c>
      <c r="C10320" s="334">
        <v>46.35</v>
      </c>
      <c r="D10320" s="335" t="s">
        <v>834</v>
      </c>
      <c r="E10320" s="335" t="s">
        <v>386</v>
      </c>
      <c r="F10320" s="335" t="s">
        <v>803</v>
      </c>
      <c r="G10320" s="179">
        <f t="shared" si="483"/>
        <v>0</v>
      </c>
      <c r="H10320" s="179">
        <f t="shared" si="484"/>
        <v>0</v>
      </c>
      <c r="I10320" s="179">
        <f t="shared" si="485"/>
        <v>0</v>
      </c>
    </row>
    <row r="10321" spans="1:9" ht="15.75" thickBot="1">
      <c r="A10321" s="398"/>
      <c r="B10321" s="333">
        <v>6</v>
      </c>
      <c r="C10321" s="334">
        <v>133.96</v>
      </c>
      <c r="D10321" s="335" t="s">
        <v>834</v>
      </c>
      <c r="E10321" s="335" t="s">
        <v>386</v>
      </c>
      <c r="F10321" s="335" t="s">
        <v>829</v>
      </c>
      <c r="G10321" s="179">
        <f t="shared" si="483"/>
        <v>0</v>
      </c>
      <c r="H10321" s="179">
        <f t="shared" si="484"/>
        <v>0</v>
      </c>
      <c r="I10321" s="179">
        <f t="shared" si="485"/>
        <v>0</v>
      </c>
    </row>
    <row r="10322" spans="1:9" ht="15.75" thickBot="1">
      <c r="A10322" s="398"/>
      <c r="B10322" s="333">
        <v>8</v>
      </c>
      <c r="C10322" s="334">
        <v>148.32</v>
      </c>
      <c r="D10322" s="335" t="s">
        <v>834</v>
      </c>
      <c r="E10322" s="335" t="s">
        <v>386</v>
      </c>
      <c r="F10322" s="335" t="s">
        <v>843</v>
      </c>
      <c r="G10322" s="179">
        <f t="shared" si="483"/>
        <v>0</v>
      </c>
      <c r="H10322" s="179">
        <f t="shared" si="484"/>
        <v>0</v>
      </c>
      <c r="I10322" s="179">
        <f t="shared" si="485"/>
        <v>0</v>
      </c>
    </row>
    <row r="10323" spans="1:9" ht="15.75" thickBot="1">
      <c r="A10323" s="398"/>
      <c r="B10323" s="333">
        <v>7</v>
      </c>
      <c r="C10323" s="334">
        <v>129.78</v>
      </c>
      <c r="D10323" s="335" t="s">
        <v>834</v>
      </c>
      <c r="E10323" s="335" t="s">
        <v>386</v>
      </c>
      <c r="F10323" s="335" t="s">
        <v>862</v>
      </c>
      <c r="G10323" s="179">
        <f t="shared" si="483"/>
        <v>0</v>
      </c>
      <c r="H10323" s="179">
        <f t="shared" si="484"/>
        <v>0</v>
      </c>
      <c r="I10323" s="179">
        <f t="shared" si="485"/>
        <v>0</v>
      </c>
    </row>
    <row r="10324" spans="1:9" ht="15.75" thickBot="1">
      <c r="A10324" s="398"/>
      <c r="B10324" s="333">
        <v>8</v>
      </c>
      <c r="C10324" s="334">
        <v>148.32</v>
      </c>
      <c r="D10324" s="335" t="s">
        <v>834</v>
      </c>
      <c r="E10324" s="335" t="s">
        <v>386</v>
      </c>
      <c r="F10324" s="335" t="s">
        <v>864</v>
      </c>
      <c r="G10324" s="179">
        <f t="shared" si="483"/>
        <v>0</v>
      </c>
      <c r="H10324" s="179">
        <f t="shared" si="484"/>
        <v>0</v>
      </c>
      <c r="I10324" s="179">
        <f t="shared" si="485"/>
        <v>0</v>
      </c>
    </row>
    <row r="10325" spans="1:9" ht="15.75" thickBot="1">
      <c r="A10325" s="398"/>
      <c r="B10325" s="333">
        <v>14</v>
      </c>
      <c r="C10325" s="334">
        <v>312.57</v>
      </c>
      <c r="D10325" s="335" t="s">
        <v>834</v>
      </c>
      <c r="E10325" s="335" t="s">
        <v>386</v>
      </c>
      <c r="F10325" s="335" t="s">
        <v>833</v>
      </c>
      <c r="G10325" s="179">
        <f t="shared" si="483"/>
        <v>0</v>
      </c>
      <c r="H10325" s="179">
        <f t="shared" si="484"/>
        <v>0</v>
      </c>
      <c r="I10325" s="179">
        <f t="shared" si="485"/>
        <v>0</v>
      </c>
    </row>
    <row r="10326" spans="1:9" ht="15.75" thickBot="1">
      <c r="A10326" s="398"/>
      <c r="B10326" s="333">
        <v>8</v>
      </c>
      <c r="C10326" s="334">
        <v>173.07</v>
      </c>
      <c r="D10326" s="335" t="s">
        <v>392</v>
      </c>
      <c r="E10326" s="335" t="s">
        <v>386</v>
      </c>
      <c r="F10326" s="335" t="s">
        <v>822</v>
      </c>
      <c r="G10326" s="179">
        <f t="shared" si="483"/>
        <v>0</v>
      </c>
      <c r="H10326" s="179">
        <f t="shared" si="484"/>
        <v>0</v>
      </c>
      <c r="I10326" s="179">
        <f t="shared" si="485"/>
        <v>0</v>
      </c>
    </row>
    <row r="10327" spans="1:9" ht="15.75" thickBot="1">
      <c r="A10327" s="398"/>
      <c r="B10327" s="333">
        <v>8</v>
      </c>
      <c r="C10327" s="334">
        <v>173.07</v>
      </c>
      <c r="D10327" s="335" t="s">
        <v>392</v>
      </c>
      <c r="E10327" s="335" t="s">
        <v>386</v>
      </c>
      <c r="F10327" s="335" t="s">
        <v>824</v>
      </c>
      <c r="G10327" s="179">
        <f t="shared" si="483"/>
        <v>0</v>
      </c>
      <c r="H10327" s="179">
        <f t="shared" si="484"/>
        <v>0</v>
      </c>
      <c r="I10327" s="179">
        <f t="shared" si="485"/>
        <v>0</v>
      </c>
    </row>
    <row r="10328" spans="1:9" ht="15.75" thickBot="1">
      <c r="A10328" s="398"/>
      <c r="B10328" s="333">
        <v>10</v>
      </c>
      <c r="C10328" s="334">
        <v>223.26</v>
      </c>
      <c r="D10328" s="335" t="s">
        <v>392</v>
      </c>
      <c r="E10328" s="335" t="s">
        <v>386</v>
      </c>
      <c r="F10328" s="335" t="s">
        <v>829</v>
      </c>
      <c r="G10328" s="179">
        <f t="shared" si="483"/>
        <v>0</v>
      </c>
      <c r="H10328" s="179">
        <f t="shared" si="484"/>
        <v>0</v>
      </c>
      <c r="I10328" s="179">
        <f t="shared" si="485"/>
        <v>0</v>
      </c>
    </row>
    <row r="10329" spans="1:9" ht="15.75" thickBot="1">
      <c r="A10329" s="399"/>
      <c r="B10329" s="333">
        <v>10</v>
      </c>
      <c r="C10329" s="334">
        <v>223.26</v>
      </c>
      <c r="D10329" s="335" t="s">
        <v>392</v>
      </c>
      <c r="E10329" s="335" t="s">
        <v>386</v>
      </c>
      <c r="F10329" s="335" t="s">
        <v>833</v>
      </c>
      <c r="G10329" s="179">
        <f t="shared" si="483"/>
        <v>0</v>
      </c>
      <c r="H10329" s="179">
        <f t="shared" si="484"/>
        <v>0</v>
      </c>
      <c r="I10329" s="179">
        <f t="shared" si="485"/>
        <v>0</v>
      </c>
    </row>
    <row r="10330" spans="1:9" ht="15.75" thickBot="1">
      <c r="A10330" s="336" t="s">
        <v>603</v>
      </c>
      <c r="B10330" s="337">
        <v>3663.87</v>
      </c>
      <c r="C10330" s="338">
        <v>88997.16</v>
      </c>
      <c r="D10330" s="394"/>
      <c r="E10330" s="395"/>
      <c r="F10330" s="396"/>
      <c r="G10330" s="179">
        <f t="shared" si="483"/>
        <v>0</v>
      </c>
      <c r="H10330" s="179">
        <f t="shared" si="484"/>
        <v>0</v>
      </c>
      <c r="I10330" s="179">
        <f t="shared" si="485"/>
        <v>0</v>
      </c>
    </row>
    <row r="10331" spans="1:9" ht="15.75" thickBot="1">
      <c r="A10331" s="397" t="s">
        <v>604</v>
      </c>
      <c r="B10331" s="333">
        <v>4</v>
      </c>
      <c r="C10331" s="334">
        <v>158.53</v>
      </c>
      <c r="D10331" s="335" t="s">
        <v>391</v>
      </c>
      <c r="E10331" s="335" t="s">
        <v>386</v>
      </c>
      <c r="F10331" s="335" t="s">
        <v>817</v>
      </c>
      <c r="G10331" s="179">
        <f t="shared" si="483"/>
        <v>0</v>
      </c>
      <c r="H10331" s="179">
        <f t="shared" si="484"/>
        <v>0</v>
      </c>
      <c r="I10331" s="179">
        <f t="shared" si="485"/>
        <v>0</v>
      </c>
    </row>
    <row r="10332" spans="1:9" ht="15.75" thickBot="1">
      <c r="A10332" s="398"/>
      <c r="B10332" s="333">
        <v>4</v>
      </c>
      <c r="C10332" s="334">
        <v>158.53</v>
      </c>
      <c r="D10332" s="335" t="s">
        <v>391</v>
      </c>
      <c r="E10332" s="335" t="s">
        <v>386</v>
      </c>
      <c r="F10332" s="335" t="s">
        <v>818</v>
      </c>
      <c r="G10332" s="179">
        <f t="shared" si="483"/>
        <v>0</v>
      </c>
      <c r="H10332" s="179">
        <f t="shared" si="484"/>
        <v>0</v>
      </c>
      <c r="I10332" s="179">
        <f t="shared" si="485"/>
        <v>0</v>
      </c>
    </row>
    <row r="10333" spans="1:9" ht="15.75" thickBot="1">
      <c r="A10333" s="398"/>
      <c r="B10333" s="333">
        <v>12</v>
      </c>
      <c r="C10333" s="334">
        <v>402.4</v>
      </c>
      <c r="D10333" s="335" t="s">
        <v>391</v>
      </c>
      <c r="E10333" s="335" t="s">
        <v>386</v>
      </c>
      <c r="F10333" s="335" t="s">
        <v>819</v>
      </c>
      <c r="G10333" s="179">
        <f t="shared" si="483"/>
        <v>0</v>
      </c>
      <c r="H10333" s="179">
        <f t="shared" si="484"/>
        <v>0</v>
      </c>
      <c r="I10333" s="179">
        <f t="shared" si="485"/>
        <v>0</v>
      </c>
    </row>
    <row r="10334" spans="1:9" ht="15.75" thickBot="1">
      <c r="A10334" s="398"/>
      <c r="B10334" s="333">
        <v>12</v>
      </c>
      <c r="C10334" s="334">
        <v>402.4</v>
      </c>
      <c r="D10334" s="335" t="s">
        <v>391</v>
      </c>
      <c r="E10334" s="335" t="s">
        <v>386</v>
      </c>
      <c r="F10334" s="335" t="s">
        <v>820</v>
      </c>
      <c r="G10334" s="179">
        <f t="shared" si="483"/>
        <v>0</v>
      </c>
      <c r="H10334" s="179">
        <f t="shared" si="484"/>
        <v>0</v>
      </c>
      <c r="I10334" s="179">
        <f t="shared" si="485"/>
        <v>0</v>
      </c>
    </row>
    <row r="10335" spans="1:9" ht="15.75" thickBot="1">
      <c r="A10335" s="398"/>
      <c r="B10335" s="333">
        <v>12</v>
      </c>
      <c r="C10335" s="334">
        <v>402.4</v>
      </c>
      <c r="D10335" s="335" t="s">
        <v>391</v>
      </c>
      <c r="E10335" s="335" t="s">
        <v>386</v>
      </c>
      <c r="F10335" s="335" t="s">
        <v>821</v>
      </c>
      <c r="G10335" s="179">
        <f t="shared" si="483"/>
        <v>0</v>
      </c>
      <c r="H10335" s="179">
        <f t="shared" si="484"/>
        <v>0</v>
      </c>
      <c r="I10335" s="179">
        <f t="shared" si="485"/>
        <v>0</v>
      </c>
    </row>
    <row r="10336" spans="1:9" ht="15.75" thickBot="1">
      <c r="A10336" s="398"/>
      <c r="B10336" s="333">
        <v>7</v>
      </c>
      <c r="C10336" s="334">
        <v>153.82</v>
      </c>
      <c r="D10336" s="335" t="s">
        <v>387</v>
      </c>
      <c r="E10336" s="335" t="s">
        <v>386</v>
      </c>
      <c r="F10336" s="335" t="s">
        <v>894</v>
      </c>
      <c r="G10336" s="179">
        <f t="shared" si="483"/>
        <v>0</v>
      </c>
      <c r="H10336" s="179">
        <f t="shared" si="484"/>
        <v>0</v>
      </c>
      <c r="I10336" s="179">
        <f t="shared" si="485"/>
        <v>0</v>
      </c>
    </row>
    <row r="10337" spans="1:9" ht="15.75" thickBot="1">
      <c r="A10337" s="398"/>
      <c r="B10337" s="333">
        <v>9.5</v>
      </c>
      <c r="C10337" s="334">
        <v>208.76</v>
      </c>
      <c r="D10337" s="335" t="s">
        <v>387</v>
      </c>
      <c r="E10337" s="335" t="s">
        <v>386</v>
      </c>
      <c r="F10337" s="335" t="s">
        <v>805</v>
      </c>
      <c r="G10337" s="179">
        <f t="shared" si="483"/>
        <v>0</v>
      </c>
      <c r="H10337" s="179">
        <f t="shared" si="484"/>
        <v>0</v>
      </c>
      <c r="I10337" s="179">
        <f t="shared" si="485"/>
        <v>0</v>
      </c>
    </row>
    <row r="10338" spans="1:9" ht="15.75" thickBot="1">
      <c r="A10338" s="398"/>
      <c r="B10338" s="333">
        <v>2.5</v>
      </c>
      <c r="C10338" s="334">
        <v>54.94</v>
      </c>
      <c r="D10338" s="335" t="s">
        <v>387</v>
      </c>
      <c r="E10338" s="335" t="s">
        <v>386</v>
      </c>
      <c r="F10338" s="335" t="s">
        <v>862</v>
      </c>
      <c r="G10338" s="179">
        <f t="shared" si="483"/>
        <v>0</v>
      </c>
      <c r="H10338" s="179">
        <f t="shared" si="484"/>
        <v>0</v>
      </c>
      <c r="I10338" s="179">
        <f t="shared" si="485"/>
        <v>0</v>
      </c>
    </row>
    <row r="10339" spans="1:9" ht="15.75" thickBot="1">
      <c r="A10339" s="398"/>
      <c r="B10339" s="333">
        <v>10</v>
      </c>
      <c r="C10339" s="334">
        <v>219.75</v>
      </c>
      <c r="D10339" s="335" t="s">
        <v>387</v>
      </c>
      <c r="E10339" s="335" t="s">
        <v>386</v>
      </c>
      <c r="F10339" s="335" t="s">
        <v>816</v>
      </c>
      <c r="G10339" s="179">
        <f t="shared" si="483"/>
        <v>0</v>
      </c>
      <c r="H10339" s="179">
        <f t="shared" si="484"/>
        <v>0</v>
      </c>
      <c r="I10339" s="179">
        <f t="shared" si="485"/>
        <v>0</v>
      </c>
    </row>
    <row r="10340" spans="1:9" ht="15.75" thickBot="1">
      <c r="A10340" s="398"/>
      <c r="B10340" s="333">
        <v>64</v>
      </c>
      <c r="C10340" s="334">
        <v>836.8</v>
      </c>
      <c r="D10340" s="335" t="s">
        <v>384</v>
      </c>
      <c r="E10340" s="335" t="s">
        <v>386</v>
      </c>
      <c r="F10340" s="335" t="s">
        <v>804</v>
      </c>
      <c r="G10340" s="179">
        <f t="shared" si="483"/>
        <v>836.8</v>
      </c>
      <c r="H10340" s="179">
        <f t="shared" si="484"/>
        <v>0</v>
      </c>
      <c r="I10340" s="179">
        <f t="shared" si="485"/>
        <v>836.8</v>
      </c>
    </row>
    <row r="10341" spans="1:9" ht="15.75" thickBot="1">
      <c r="A10341" s="398"/>
      <c r="B10341" s="333">
        <v>144</v>
      </c>
      <c r="C10341" s="334">
        <v>1882.8</v>
      </c>
      <c r="D10341" s="335" t="s">
        <v>384</v>
      </c>
      <c r="E10341" s="335" t="s">
        <v>386</v>
      </c>
      <c r="F10341" s="335" t="s">
        <v>845</v>
      </c>
      <c r="G10341" s="179">
        <f t="shared" si="483"/>
        <v>1882.8</v>
      </c>
      <c r="H10341" s="179">
        <f t="shared" si="484"/>
        <v>0</v>
      </c>
      <c r="I10341" s="179">
        <f t="shared" si="485"/>
        <v>1882.8</v>
      </c>
    </row>
    <row r="10342" spans="1:9" ht="15.75" thickBot="1">
      <c r="A10342" s="398"/>
      <c r="B10342" s="333">
        <v>152</v>
      </c>
      <c r="C10342" s="334">
        <v>2000</v>
      </c>
      <c r="D10342" s="335" t="s">
        <v>384</v>
      </c>
      <c r="E10342" s="335" t="s">
        <v>386</v>
      </c>
      <c r="F10342" s="335" t="s">
        <v>843</v>
      </c>
      <c r="G10342" s="179">
        <f t="shared" si="483"/>
        <v>2000</v>
      </c>
      <c r="H10342" s="179">
        <f t="shared" si="484"/>
        <v>0</v>
      </c>
      <c r="I10342" s="179">
        <f t="shared" si="485"/>
        <v>2000</v>
      </c>
    </row>
    <row r="10343" spans="1:9" ht="15.75" thickBot="1">
      <c r="A10343" s="398"/>
      <c r="B10343" s="333">
        <v>120</v>
      </c>
      <c r="C10343" s="334">
        <v>1632</v>
      </c>
      <c r="D10343" s="335" t="s">
        <v>384</v>
      </c>
      <c r="E10343" s="335" t="s">
        <v>386</v>
      </c>
      <c r="F10343" s="335" t="s">
        <v>894</v>
      </c>
      <c r="G10343" s="179">
        <f t="shared" si="483"/>
        <v>1632</v>
      </c>
      <c r="H10343" s="179">
        <f t="shared" si="484"/>
        <v>0</v>
      </c>
      <c r="I10343" s="179">
        <f t="shared" si="485"/>
        <v>1632</v>
      </c>
    </row>
    <row r="10344" spans="1:9" ht="15.75" thickBot="1">
      <c r="A10344" s="398"/>
      <c r="B10344" s="333">
        <v>113.5</v>
      </c>
      <c r="C10344" s="334">
        <v>1489.52</v>
      </c>
      <c r="D10344" s="335" t="s">
        <v>384</v>
      </c>
      <c r="E10344" s="335" t="s">
        <v>386</v>
      </c>
      <c r="F10344" s="335" t="s">
        <v>881</v>
      </c>
      <c r="G10344" s="179">
        <f t="shared" si="483"/>
        <v>1489.52</v>
      </c>
      <c r="H10344" s="179">
        <f t="shared" si="484"/>
        <v>0</v>
      </c>
      <c r="I10344" s="179">
        <f t="shared" si="485"/>
        <v>1489.52</v>
      </c>
    </row>
    <row r="10345" spans="1:9" ht="15.75" thickBot="1">
      <c r="A10345" s="398"/>
      <c r="B10345" s="333">
        <v>148</v>
      </c>
      <c r="C10345" s="334">
        <v>1954</v>
      </c>
      <c r="D10345" s="335" t="s">
        <v>384</v>
      </c>
      <c r="E10345" s="335" t="s">
        <v>386</v>
      </c>
      <c r="F10345" s="335" t="s">
        <v>805</v>
      </c>
      <c r="G10345" s="179">
        <f t="shared" si="483"/>
        <v>1954</v>
      </c>
      <c r="H10345" s="179">
        <f t="shared" si="484"/>
        <v>0</v>
      </c>
      <c r="I10345" s="179">
        <f t="shared" si="485"/>
        <v>1954</v>
      </c>
    </row>
    <row r="10346" spans="1:9" ht="15.75" thickBot="1">
      <c r="A10346" s="398"/>
      <c r="B10346" s="333">
        <v>119</v>
      </c>
      <c r="C10346" s="334">
        <v>1620.5</v>
      </c>
      <c r="D10346" s="335" t="s">
        <v>384</v>
      </c>
      <c r="E10346" s="335" t="s">
        <v>386</v>
      </c>
      <c r="F10346" s="335" t="s">
        <v>862</v>
      </c>
      <c r="G10346" s="179">
        <f t="shared" si="483"/>
        <v>1620.5</v>
      </c>
      <c r="H10346" s="179">
        <f t="shared" si="484"/>
        <v>0</v>
      </c>
      <c r="I10346" s="179">
        <f t="shared" si="485"/>
        <v>1620.5</v>
      </c>
    </row>
    <row r="10347" spans="1:9" ht="15.75" thickBot="1">
      <c r="A10347" s="398"/>
      <c r="B10347" s="333">
        <v>40</v>
      </c>
      <c r="C10347" s="334">
        <v>586</v>
      </c>
      <c r="D10347" s="335" t="s">
        <v>384</v>
      </c>
      <c r="E10347" s="335" t="s">
        <v>386</v>
      </c>
      <c r="F10347" s="335" t="s">
        <v>816</v>
      </c>
      <c r="G10347" s="179">
        <f t="shared" si="483"/>
        <v>586</v>
      </c>
      <c r="H10347" s="179">
        <f t="shared" si="484"/>
        <v>0</v>
      </c>
      <c r="I10347" s="179">
        <f t="shared" si="485"/>
        <v>586</v>
      </c>
    </row>
    <row r="10348" spans="1:9" ht="15.75" thickBot="1">
      <c r="A10348" s="398"/>
      <c r="B10348" s="333">
        <v>8</v>
      </c>
      <c r="C10348" s="334">
        <v>117.2</v>
      </c>
      <c r="D10348" s="335" t="s">
        <v>384</v>
      </c>
      <c r="E10348" s="335" t="s">
        <v>386</v>
      </c>
      <c r="F10348" s="335" t="s">
        <v>863</v>
      </c>
      <c r="G10348" s="179">
        <f t="shared" si="483"/>
        <v>117.2</v>
      </c>
      <c r="H10348" s="179">
        <f t="shared" si="484"/>
        <v>0</v>
      </c>
      <c r="I10348" s="179">
        <f t="shared" si="485"/>
        <v>117.2</v>
      </c>
    </row>
    <row r="10349" spans="1:9" ht="15.75" thickBot="1">
      <c r="A10349" s="398"/>
      <c r="B10349" s="333">
        <v>28</v>
      </c>
      <c r="C10349" s="334">
        <v>410.2</v>
      </c>
      <c r="D10349" s="335" t="s">
        <v>384</v>
      </c>
      <c r="E10349" s="335" t="s">
        <v>386</v>
      </c>
      <c r="F10349" s="335" t="s">
        <v>864</v>
      </c>
      <c r="G10349" s="179">
        <f t="shared" si="483"/>
        <v>410.2</v>
      </c>
      <c r="H10349" s="179">
        <f t="shared" si="484"/>
        <v>0</v>
      </c>
      <c r="I10349" s="179">
        <f t="shared" si="485"/>
        <v>410.2</v>
      </c>
    </row>
    <row r="10350" spans="1:9" ht="15.75" thickBot="1">
      <c r="A10350" s="398"/>
      <c r="B10350" s="333">
        <v>28</v>
      </c>
      <c r="C10350" s="334">
        <v>410.2</v>
      </c>
      <c r="D10350" s="335" t="s">
        <v>384</v>
      </c>
      <c r="E10350" s="335" t="s">
        <v>386</v>
      </c>
      <c r="F10350" s="335" t="s">
        <v>841</v>
      </c>
      <c r="G10350" s="179">
        <f t="shared" si="483"/>
        <v>410.2</v>
      </c>
      <c r="H10350" s="179">
        <f t="shared" si="484"/>
        <v>0</v>
      </c>
      <c r="I10350" s="179">
        <f t="shared" si="485"/>
        <v>410.2</v>
      </c>
    </row>
    <row r="10351" spans="1:9" ht="15.75" thickBot="1">
      <c r="A10351" s="398"/>
      <c r="B10351" s="333">
        <v>29</v>
      </c>
      <c r="C10351" s="334">
        <v>424.85</v>
      </c>
      <c r="D10351" s="335" t="s">
        <v>384</v>
      </c>
      <c r="E10351" s="335" t="s">
        <v>386</v>
      </c>
      <c r="F10351" s="335" t="s">
        <v>856</v>
      </c>
      <c r="G10351" s="179">
        <f t="shared" si="483"/>
        <v>424.85</v>
      </c>
      <c r="H10351" s="179">
        <f t="shared" si="484"/>
        <v>0</v>
      </c>
      <c r="I10351" s="179">
        <f t="shared" si="485"/>
        <v>424.85</v>
      </c>
    </row>
    <row r="10352" spans="1:9" ht="15.75" thickBot="1">
      <c r="A10352" s="398"/>
      <c r="B10352" s="333">
        <v>39.35</v>
      </c>
      <c r="C10352" s="334">
        <v>1558.96</v>
      </c>
      <c r="D10352" s="335" t="s">
        <v>385</v>
      </c>
      <c r="E10352" s="335" t="s">
        <v>386</v>
      </c>
      <c r="F10352" s="335" t="s">
        <v>817</v>
      </c>
      <c r="G10352" s="179">
        <f t="shared" si="483"/>
        <v>0</v>
      </c>
      <c r="H10352" s="179">
        <f t="shared" si="484"/>
        <v>1558.96</v>
      </c>
      <c r="I10352" s="179">
        <f t="shared" si="485"/>
        <v>1558.96</v>
      </c>
    </row>
    <row r="10353" spans="1:9" ht="15.75" thickBot="1">
      <c r="A10353" s="398"/>
      <c r="B10353" s="333">
        <v>42.55</v>
      </c>
      <c r="C10353" s="334">
        <v>1685.28</v>
      </c>
      <c r="D10353" s="335" t="s">
        <v>385</v>
      </c>
      <c r="E10353" s="335" t="s">
        <v>386</v>
      </c>
      <c r="F10353" s="335" t="s">
        <v>822</v>
      </c>
      <c r="G10353" s="179">
        <f t="shared" si="483"/>
        <v>0</v>
      </c>
      <c r="H10353" s="179">
        <f t="shared" si="484"/>
        <v>1685.28</v>
      </c>
      <c r="I10353" s="179">
        <f t="shared" si="485"/>
        <v>1685.28</v>
      </c>
    </row>
    <row r="10354" spans="1:9" ht="15.75" thickBot="1">
      <c r="A10354" s="398"/>
      <c r="B10354" s="333">
        <v>43.35</v>
      </c>
      <c r="C10354" s="334">
        <v>1717.5</v>
      </c>
      <c r="D10354" s="335" t="s">
        <v>385</v>
      </c>
      <c r="E10354" s="335" t="s">
        <v>386</v>
      </c>
      <c r="F10354" s="335" t="s">
        <v>823</v>
      </c>
      <c r="G10354" s="179">
        <f t="shared" si="483"/>
        <v>0</v>
      </c>
      <c r="H10354" s="179">
        <f t="shared" si="484"/>
        <v>1717.5</v>
      </c>
      <c r="I10354" s="179">
        <f t="shared" si="485"/>
        <v>1717.5</v>
      </c>
    </row>
    <row r="10355" spans="1:9" ht="15.75" thickBot="1">
      <c r="A10355" s="398"/>
      <c r="B10355" s="333">
        <v>43.35</v>
      </c>
      <c r="C10355" s="334">
        <v>1717.5</v>
      </c>
      <c r="D10355" s="335" t="s">
        <v>385</v>
      </c>
      <c r="E10355" s="335" t="s">
        <v>386</v>
      </c>
      <c r="F10355" s="335" t="s">
        <v>824</v>
      </c>
      <c r="G10355" s="179">
        <f t="shared" si="483"/>
        <v>0</v>
      </c>
      <c r="H10355" s="179">
        <f t="shared" si="484"/>
        <v>1717.5</v>
      </c>
      <c r="I10355" s="179">
        <f t="shared" si="485"/>
        <v>1717.5</v>
      </c>
    </row>
    <row r="10356" spans="1:9" ht="15.75" thickBot="1">
      <c r="A10356" s="398"/>
      <c r="B10356" s="333">
        <v>43.35</v>
      </c>
      <c r="C10356" s="334">
        <v>1717.5</v>
      </c>
      <c r="D10356" s="335" t="s">
        <v>385</v>
      </c>
      <c r="E10356" s="335" t="s">
        <v>386</v>
      </c>
      <c r="F10356" s="335" t="s">
        <v>825</v>
      </c>
      <c r="G10356" s="179">
        <f t="shared" si="483"/>
        <v>0</v>
      </c>
      <c r="H10356" s="179">
        <f t="shared" si="484"/>
        <v>1717.5</v>
      </c>
      <c r="I10356" s="179">
        <f t="shared" si="485"/>
        <v>1717.5</v>
      </c>
    </row>
    <row r="10357" spans="1:9" ht="15.75" thickBot="1">
      <c r="A10357" s="398"/>
      <c r="B10357" s="333">
        <v>35.35</v>
      </c>
      <c r="C10357" s="334">
        <v>1423.72</v>
      </c>
      <c r="D10357" s="335" t="s">
        <v>385</v>
      </c>
      <c r="E10357" s="335" t="s">
        <v>386</v>
      </c>
      <c r="F10357" s="335" t="s">
        <v>818</v>
      </c>
      <c r="G10357" s="179">
        <f t="shared" si="483"/>
        <v>0</v>
      </c>
      <c r="H10357" s="179">
        <f t="shared" si="484"/>
        <v>1423.72</v>
      </c>
      <c r="I10357" s="179">
        <f t="shared" si="485"/>
        <v>1423.72</v>
      </c>
    </row>
    <row r="10358" spans="1:9" ht="15.75" thickBot="1">
      <c r="A10358" s="398"/>
      <c r="B10358" s="333">
        <v>43.35</v>
      </c>
      <c r="C10358" s="334">
        <v>1809.33</v>
      </c>
      <c r="D10358" s="335" t="s">
        <v>385</v>
      </c>
      <c r="E10358" s="335" t="s">
        <v>386</v>
      </c>
      <c r="F10358" s="335" t="s">
        <v>826</v>
      </c>
      <c r="G10358" s="179">
        <f t="shared" si="483"/>
        <v>0</v>
      </c>
      <c r="H10358" s="179">
        <f t="shared" si="484"/>
        <v>1809.33</v>
      </c>
      <c r="I10358" s="179">
        <f t="shared" si="485"/>
        <v>1809.33</v>
      </c>
    </row>
    <row r="10359" spans="1:9" ht="15.75" thickBot="1">
      <c r="A10359" s="398"/>
      <c r="B10359" s="333">
        <v>39.35</v>
      </c>
      <c r="C10359" s="334">
        <v>1621.49</v>
      </c>
      <c r="D10359" s="335" t="s">
        <v>385</v>
      </c>
      <c r="E10359" s="335" t="s">
        <v>386</v>
      </c>
      <c r="F10359" s="335" t="s">
        <v>827</v>
      </c>
      <c r="G10359" s="179">
        <f t="shared" si="483"/>
        <v>0</v>
      </c>
      <c r="H10359" s="179">
        <f t="shared" si="484"/>
        <v>1621.49</v>
      </c>
      <c r="I10359" s="179">
        <f t="shared" si="485"/>
        <v>1621.49</v>
      </c>
    </row>
    <row r="10360" spans="1:9" ht="15.75" thickBot="1">
      <c r="A10360" s="398"/>
      <c r="B10360" s="333">
        <v>43.35</v>
      </c>
      <c r="C10360" s="334">
        <v>1809.33</v>
      </c>
      <c r="D10360" s="335" t="s">
        <v>385</v>
      </c>
      <c r="E10360" s="335" t="s">
        <v>386</v>
      </c>
      <c r="F10360" s="335" t="s">
        <v>828</v>
      </c>
      <c r="G10360" s="179">
        <f t="shared" si="483"/>
        <v>0</v>
      </c>
      <c r="H10360" s="179">
        <f t="shared" si="484"/>
        <v>1809.33</v>
      </c>
      <c r="I10360" s="179">
        <f t="shared" si="485"/>
        <v>1809.33</v>
      </c>
    </row>
    <row r="10361" spans="1:9" ht="15.75" thickBot="1">
      <c r="A10361" s="398"/>
      <c r="B10361" s="333">
        <v>140.857</v>
      </c>
      <c r="C10361" s="334">
        <v>4614.82</v>
      </c>
      <c r="D10361" s="335" t="s">
        <v>385</v>
      </c>
      <c r="E10361" s="335" t="s">
        <v>386</v>
      </c>
      <c r="F10361" s="335" t="s">
        <v>819</v>
      </c>
      <c r="G10361" s="179">
        <f t="shared" si="483"/>
        <v>0</v>
      </c>
      <c r="H10361" s="179">
        <f t="shared" si="484"/>
        <v>4614.82</v>
      </c>
      <c r="I10361" s="179">
        <f t="shared" si="485"/>
        <v>4614.82</v>
      </c>
    </row>
    <row r="10362" spans="1:9" ht="15.75" thickBot="1">
      <c r="A10362" s="398"/>
      <c r="B10362" s="333">
        <v>130.02000000000001</v>
      </c>
      <c r="C10362" s="334">
        <v>4359.33</v>
      </c>
      <c r="D10362" s="335" t="s">
        <v>385</v>
      </c>
      <c r="E10362" s="335" t="s">
        <v>386</v>
      </c>
      <c r="F10362" s="335" t="s">
        <v>829</v>
      </c>
      <c r="G10362" s="179">
        <f t="shared" si="483"/>
        <v>0</v>
      </c>
      <c r="H10362" s="179">
        <f t="shared" si="484"/>
        <v>4359.33</v>
      </c>
      <c r="I10362" s="179">
        <f t="shared" si="485"/>
        <v>4359.33</v>
      </c>
    </row>
    <row r="10363" spans="1:9" ht="15.75" thickBot="1">
      <c r="A10363" s="398"/>
      <c r="B10363" s="333">
        <v>106.02</v>
      </c>
      <c r="C10363" s="334">
        <v>3653.2</v>
      </c>
      <c r="D10363" s="335" t="s">
        <v>385</v>
      </c>
      <c r="E10363" s="335" t="s">
        <v>386</v>
      </c>
      <c r="F10363" s="335" t="s">
        <v>830</v>
      </c>
      <c r="G10363" s="179">
        <f t="shared" si="483"/>
        <v>0</v>
      </c>
      <c r="H10363" s="179">
        <f t="shared" si="484"/>
        <v>3653.2</v>
      </c>
      <c r="I10363" s="179">
        <f t="shared" si="485"/>
        <v>3653.2</v>
      </c>
    </row>
    <row r="10364" spans="1:9" ht="15.75" thickBot="1">
      <c r="A10364" s="398"/>
      <c r="B10364" s="333">
        <v>111.62</v>
      </c>
      <c r="C10364" s="334">
        <v>3717.5</v>
      </c>
      <c r="D10364" s="335" t="s">
        <v>385</v>
      </c>
      <c r="E10364" s="335" t="s">
        <v>386</v>
      </c>
      <c r="F10364" s="335" t="s">
        <v>820</v>
      </c>
      <c r="G10364" s="179">
        <f t="shared" si="483"/>
        <v>0</v>
      </c>
      <c r="H10364" s="179">
        <f t="shared" si="484"/>
        <v>3717.5</v>
      </c>
      <c r="I10364" s="179">
        <f t="shared" si="485"/>
        <v>3717.5</v>
      </c>
    </row>
    <row r="10365" spans="1:9" ht="15.75" thickBot="1">
      <c r="A10365" s="398"/>
      <c r="B10365" s="333">
        <v>129.22</v>
      </c>
      <c r="C10365" s="334">
        <v>4321.76</v>
      </c>
      <c r="D10365" s="335" t="s">
        <v>385</v>
      </c>
      <c r="E10365" s="335" t="s">
        <v>386</v>
      </c>
      <c r="F10365" s="335" t="s">
        <v>805</v>
      </c>
      <c r="G10365" s="179">
        <f t="shared" si="483"/>
        <v>0</v>
      </c>
      <c r="H10365" s="179">
        <f t="shared" si="484"/>
        <v>4321.76</v>
      </c>
      <c r="I10365" s="179">
        <f t="shared" si="485"/>
        <v>4321.76</v>
      </c>
    </row>
    <row r="10366" spans="1:9" ht="15.75" thickBot="1">
      <c r="A10366" s="398"/>
      <c r="B10366" s="333">
        <v>129.22</v>
      </c>
      <c r="C10366" s="334">
        <v>4326.29</v>
      </c>
      <c r="D10366" s="335" t="s">
        <v>385</v>
      </c>
      <c r="E10366" s="335" t="s">
        <v>386</v>
      </c>
      <c r="F10366" s="335" t="s">
        <v>831</v>
      </c>
      <c r="G10366" s="179">
        <f t="shared" si="483"/>
        <v>0</v>
      </c>
      <c r="H10366" s="179">
        <f t="shared" si="484"/>
        <v>4326.29</v>
      </c>
      <c r="I10366" s="179">
        <f t="shared" si="485"/>
        <v>4326.29</v>
      </c>
    </row>
    <row r="10367" spans="1:9" ht="15.75" thickBot="1">
      <c r="A10367" s="398"/>
      <c r="B10367" s="333">
        <v>130.02000000000001</v>
      </c>
      <c r="C10367" s="334">
        <v>4359.33</v>
      </c>
      <c r="D10367" s="335" t="s">
        <v>385</v>
      </c>
      <c r="E10367" s="335" t="s">
        <v>386</v>
      </c>
      <c r="F10367" s="335" t="s">
        <v>832</v>
      </c>
      <c r="G10367" s="179">
        <f t="shared" si="483"/>
        <v>0</v>
      </c>
      <c r="H10367" s="179">
        <f t="shared" si="484"/>
        <v>4359.33</v>
      </c>
      <c r="I10367" s="179">
        <f t="shared" si="485"/>
        <v>4359.33</v>
      </c>
    </row>
    <row r="10368" spans="1:9" ht="15.75" thickBot="1">
      <c r="A10368" s="398"/>
      <c r="B10368" s="333">
        <v>117.22</v>
      </c>
      <c r="C10368" s="334">
        <v>3923.89</v>
      </c>
      <c r="D10368" s="335" t="s">
        <v>385</v>
      </c>
      <c r="E10368" s="335" t="s">
        <v>386</v>
      </c>
      <c r="F10368" s="335" t="s">
        <v>821</v>
      </c>
      <c r="G10368" s="179">
        <f t="shared" si="483"/>
        <v>0</v>
      </c>
      <c r="H10368" s="179">
        <f t="shared" si="484"/>
        <v>3923.89</v>
      </c>
      <c r="I10368" s="179">
        <f t="shared" si="485"/>
        <v>3923.89</v>
      </c>
    </row>
    <row r="10369" spans="1:9" ht="15.75" thickBot="1">
      <c r="A10369" s="398"/>
      <c r="B10369" s="333">
        <v>130.02000000000001</v>
      </c>
      <c r="C10369" s="334">
        <v>4359.33</v>
      </c>
      <c r="D10369" s="335" t="s">
        <v>385</v>
      </c>
      <c r="E10369" s="335" t="s">
        <v>386</v>
      </c>
      <c r="F10369" s="335" t="s">
        <v>833</v>
      </c>
      <c r="G10369" s="179">
        <f t="shared" si="483"/>
        <v>0</v>
      </c>
      <c r="H10369" s="179">
        <f t="shared" si="484"/>
        <v>4359.33</v>
      </c>
      <c r="I10369" s="179">
        <f t="shared" si="485"/>
        <v>4359.33</v>
      </c>
    </row>
    <row r="10370" spans="1:9" ht="15.75" thickBot="1">
      <c r="A10370" s="398"/>
      <c r="B10370" s="333">
        <v>127.62</v>
      </c>
      <c r="C10370" s="334">
        <v>4246.63</v>
      </c>
      <c r="D10370" s="335" t="s">
        <v>385</v>
      </c>
      <c r="E10370" s="335" t="s">
        <v>386</v>
      </c>
      <c r="F10370" s="335" t="s">
        <v>916</v>
      </c>
      <c r="G10370" s="179">
        <f t="shared" si="483"/>
        <v>0</v>
      </c>
      <c r="H10370" s="179">
        <f t="shared" si="484"/>
        <v>4246.63</v>
      </c>
      <c r="I10370" s="179">
        <f t="shared" si="485"/>
        <v>4246.63</v>
      </c>
    </row>
    <row r="10371" spans="1:9" ht="15.75" thickBot="1">
      <c r="A10371" s="398"/>
      <c r="B10371" s="333">
        <v>127.62</v>
      </c>
      <c r="C10371" s="334">
        <v>4285.12</v>
      </c>
      <c r="D10371" s="335" t="s">
        <v>385</v>
      </c>
      <c r="E10371" s="335" t="s">
        <v>386</v>
      </c>
      <c r="F10371" s="335" t="s">
        <v>917</v>
      </c>
      <c r="G10371" s="179">
        <f t="shared" si="483"/>
        <v>0</v>
      </c>
      <c r="H10371" s="179">
        <f t="shared" si="484"/>
        <v>4285.12</v>
      </c>
      <c r="I10371" s="179">
        <f t="shared" si="485"/>
        <v>4285.12</v>
      </c>
    </row>
    <row r="10372" spans="1:9" ht="15.75" thickBot="1">
      <c r="A10372" s="398"/>
      <c r="B10372" s="333">
        <v>0.8</v>
      </c>
      <c r="C10372" s="334">
        <v>23.6</v>
      </c>
      <c r="D10372" s="335" t="s">
        <v>834</v>
      </c>
      <c r="E10372" s="335" t="s">
        <v>386</v>
      </c>
      <c r="F10372" s="335" t="s">
        <v>818</v>
      </c>
      <c r="G10372" s="179">
        <f t="shared" si="483"/>
        <v>0</v>
      </c>
      <c r="H10372" s="179">
        <f t="shared" si="484"/>
        <v>0</v>
      </c>
      <c r="I10372" s="179">
        <f t="shared" si="485"/>
        <v>0</v>
      </c>
    </row>
    <row r="10373" spans="1:9" ht="15.75" thickBot="1">
      <c r="A10373" s="399"/>
      <c r="B10373" s="333">
        <v>0.8</v>
      </c>
      <c r="C10373" s="334">
        <v>37.57</v>
      </c>
      <c r="D10373" s="335" t="s">
        <v>834</v>
      </c>
      <c r="E10373" s="335" t="s">
        <v>386</v>
      </c>
      <c r="F10373" s="335" t="s">
        <v>819</v>
      </c>
      <c r="G10373" s="179">
        <f t="shared" ref="G10373:G10411" si="486">IF(D10373="REG",C10373,0)</f>
        <v>0</v>
      </c>
      <c r="H10373" s="179">
        <f t="shared" ref="H10373:H10411" si="487">IF(D10373="SAL",C10373,0)</f>
        <v>0</v>
      </c>
      <c r="I10373" s="179">
        <f t="shared" ref="I10373:I10411" si="488">+G10373+H10373</f>
        <v>0</v>
      </c>
    </row>
    <row r="10374" spans="1:9" ht="15.75" thickBot="1">
      <c r="A10374" s="336" t="s">
        <v>604</v>
      </c>
      <c r="B10374" s="337">
        <v>2820.9070000000002</v>
      </c>
      <c r="C10374" s="338">
        <v>76814.58</v>
      </c>
      <c r="D10374" s="394"/>
      <c r="E10374" s="395"/>
      <c r="F10374" s="396"/>
      <c r="G10374" s="179">
        <f t="shared" si="486"/>
        <v>0</v>
      </c>
      <c r="H10374" s="179">
        <f t="shared" si="487"/>
        <v>0</v>
      </c>
      <c r="I10374" s="179">
        <f t="shared" si="488"/>
        <v>0</v>
      </c>
    </row>
    <row r="10375" spans="1:9" ht="15.75" thickBot="1">
      <c r="A10375" s="397" t="s">
        <v>605</v>
      </c>
      <c r="B10375" s="333">
        <v>0.8</v>
      </c>
      <c r="C10375" s="334">
        <v>29.38</v>
      </c>
      <c r="D10375" s="335" t="s">
        <v>391</v>
      </c>
      <c r="E10375" s="335" t="s">
        <v>386</v>
      </c>
      <c r="F10375" s="335" t="s">
        <v>817</v>
      </c>
      <c r="G10375" s="179">
        <f t="shared" si="486"/>
        <v>0</v>
      </c>
      <c r="H10375" s="179">
        <f t="shared" si="487"/>
        <v>0</v>
      </c>
      <c r="I10375" s="179">
        <f t="shared" si="488"/>
        <v>0</v>
      </c>
    </row>
    <row r="10376" spans="1:9" ht="15.75" thickBot="1">
      <c r="A10376" s="398"/>
      <c r="B10376" s="333">
        <v>0.4</v>
      </c>
      <c r="C10376" s="334">
        <v>8.58</v>
      </c>
      <c r="D10376" s="335" t="s">
        <v>391</v>
      </c>
      <c r="E10376" s="335" t="s">
        <v>386</v>
      </c>
      <c r="F10376" s="335" t="s">
        <v>818</v>
      </c>
      <c r="G10376" s="179">
        <f t="shared" si="486"/>
        <v>0</v>
      </c>
      <c r="H10376" s="179">
        <f t="shared" si="487"/>
        <v>0</v>
      </c>
      <c r="I10376" s="179">
        <f t="shared" si="488"/>
        <v>0</v>
      </c>
    </row>
    <row r="10377" spans="1:9" ht="15.75" thickBot="1">
      <c r="A10377" s="398"/>
      <c r="B10377" s="333">
        <v>0.4</v>
      </c>
      <c r="C10377" s="334">
        <v>8.68</v>
      </c>
      <c r="D10377" s="335" t="s">
        <v>391</v>
      </c>
      <c r="E10377" s="335" t="s">
        <v>386</v>
      </c>
      <c r="F10377" s="335" t="s">
        <v>819</v>
      </c>
      <c r="G10377" s="179">
        <f t="shared" si="486"/>
        <v>0</v>
      </c>
      <c r="H10377" s="179">
        <f t="shared" si="487"/>
        <v>0</v>
      </c>
      <c r="I10377" s="179">
        <f t="shared" si="488"/>
        <v>0</v>
      </c>
    </row>
    <row r="10378" spans="1:9" ht="15.75" thickBot="1">
      <c r="A10378" s="398"/>
      <c r="B10378" s="333">
        <v>0.8</v>
      </c>
      <c r="C10378" s="334">
        <v>30.23</v>
      </c>
      <c r="D10378" s="335" t="s">
        <v>391</v>
      </c>
      <c r="E10378" s="335" t="s">
        <v>386</v>
      </c>
      <c r="F10378" s="335" t="s">
        <v>820</v>
      </c>
      <c r="G10378" s="179">
        <f t="shared" si="486"/>
        <v>0</v>
      </c>
      <c r="H10378" s="179">
        <f t="shared" si="487"/>
        <v>0</v>
      </c>
      <c r="I10378" s="179">
        <f t="shared" si="488"/>
        <v>0</v>
      </c>
    </row>
    <row r="10379" spans="1:9" ht="15.75" thickBot="1">
      <c r="A10379" s="398"/>
      <c r="B10379" s="333">
        <v>0.8</v>
      </c>
      <c r="C10379" s="334">
        <v>30.23</v>
      </c>
      <c r="D10379" s="335" t="s">
        <v>391</v>
      </c>
      <c r="E10379" s="335" t="s">
        <v>386</v>
      </c>
      <c r="F10379" s="335" t="s">
        <v>821</v>
      </c>
      <c r="G10379" s="179">
        <f t="shared" si="486"/>
        <v>0</v>
      </c>
      <c r="H10379" s="179">
        <f t="shared" si="487"/>
        <v>0</v>
      </c>
      <c r="I10379" s="179">
        <f t="shared" si="488"/>
        <v>0</v>
      </c>
    </row>
    <row r="10380" spans="1:9" ht="15.75" thickBot="1">
      <c r="A10380" s="398"/>
      <c r="B10380" s="333">
        <v>7.86</v>
      </c>
      <c r="C10380" s="334">
        <v>288.92</v>
      </c>
      <c r="D10380" s="335" t="s">
        <v>385</v>
      </c>
      <c r="E10380" s="335" t="s">
        <v>386</v>
      </c>
      <c r="F10380" s="335" t="s">
        <v>817</v>
      </c>
      <c r="G10380" s="179">
        <f t="shared" si="486"/>
        <v>0</v>
      </c>
      <c r="H10380" s="179">
        <f t="shared" si="487"/>
        <v>288.92</v>
      </c>
      <c r="I10380" s="179">
        <f t="shared" si="488"/>
        <v>288.92</v>
      </c>
    </row>
    <row r="10381" spans="1:9" ht="15.75" thickBot="1">
      <c r="A10381" s="398"/>
      <c r="B10381" s="333">
        <v>8.66</v>
      </c>
      <c r="C10381" s="334">
        <v>318.31</v>
      </c>
      <c r="D10381" s="335" t="s">
        <v>385</v>
      </c>
      <c r="E10381" s="335" t="s">
        <v>386</v>
      </c>
      <c r="F10381" s="335" t="s">
        <v>822</v>
      </c>
      <c r="G10381" s="179">
        <f t="shared" si="486"/>
        <v>0</v>
      </c>
      <c r="H10381" s="179">
        <f t="shared" si="487"/>
        <v>318.31</v>
      </c>
      <c r="I10381" s="179">
        <f t="shared" si="488"/>
        <v>318.31</v>
      </c>
    </row>
    <row r="10382" spans="1:9" ht="15.75" thickBot="1">
      <c r="A10382" s="398"/>
      <c r="B10382" s="333">
        <v>8.66</v>
      </c>
      <c r="C10382" s="334">
        <v>318.31</v>
      </c>
      <c r="D10382" s="335" t="s">
        <v>385</v>
      </c>
      <c r="E10382" s="335" t="s">
        <v>386</v>
      </c>
      <c r="F10382" s="335" t="s">
        <v>823</v>
      </c>
      <c r="G10382" s="179">
        <f t="shared" si="486"/>
        <v>0</v>
      </c>
      <c r="H10382" s="179">
        <f t="shared" si="487"/>
        <v>318.31</v>
      </c>
      <c r="I10382" s="179">
        <f t="shared" si="488"/>
        <v>318.31</v>
      </c>
    </row>
    <row r="10383" spans="1:9" ht="15.75" thickBot="1">
      <c r="A10383" s="398"/>
      <c r="B10383" s="333">
        <v>3.93</v>
      </c>
      <c r="C10383" s="334">
        <v>84.41</v>
      </c>
      <c r="D10383" s="335" t="s">
        <v>385</v>
      </c>
      <c r="E10383" s="335" t="s">
        <v>386</v>
      </c>
      <c r="F10383" s="335" t="s">
        <v>824</v>
      </c>
      <c r="G10383" s="179">
        <f t="shared" si="486"/>
        <v>0</v>
      </c>
      <c r="H10383" s="179">
        <f t="shared" si="487"/>
        <v>84.41</v>
      </c>
      <c r="I10383" s="179">
        <f t="shared" si="488"/>
        <v>84.41</v>
      </c>
    </row>
    <row r="10384" spans="1:9" ht="15.75" thickBot="1">
      <c r="A10384" s="398"/>
      <c r="B10384" s="333">
        <v>4.33</v>
      </c>
      <c r="C10384" s="334">
        <v>93</v>
      </c>
      <c r="D10384" s="335" t="s">
        <v>385</v>
      </c>
      <c r="E10384" s="335" t="s">
        <v>386</v>
      </c>
      <c r="F10384" s="335" t="s">
        <v>825</v>
      </c>
      <c r="G10384" s="179">
        <f t="shared" si="486"/>
        <v>0</v>
      </c>
      <c r="H10384" s="179">
        <f t="shared" si="487"/>
        <v>93</v>
      </c>
      <c r="I10384" s="179">
        <f t="shared" si="488"/>
        <v>93</v>
      </c>
    </row>
    <row r="10385" spans="1:9" ht="15.75" thickBot="1">
      <c r="A10385" s="398"/>
      <c r="B10385" s="333">
        <v>3.93</v>
      </c>
      <c r="C10385" s="334">
        <v>84.41</v>
      </c>
      <c r="D10385" s="335" t="s">
        <v>385</v>
      </c>
      <c r="E10385" s="335" t="s">
        <v>386</v>
      </c>
      <c r="F10385" s="335" t="s">
        <v>818</v>
      </c>
      <c r="G10385" s="179">
        <f t="shared" si="486"/>
        <v>0</v>
      </c>
      <c r="H10385" s="179">
        <f t="shared" si="487"/>
        <v>84.41</v>
      </c>
      <c r="I10385" s="179">
        <f t="shared" si="488"/>
        <v>84.41</v>
      </c>
    </row>
    <row r="10386" spans="1:9" ht="15.75" thickBot="1">
      <c r="A10386" s="398"/>
      <c r="B10386" s="333">
        <v>3.53</v>
      </c>
      <c r="C10386" s="334">
        <v>76.650000000000006</v>
      </c>
      <c r="D10386" s="335" t="s">
        <v>385</v>
      </c>
      <c r="E10386" s="335" t="s">
        <v>386</v>
      </c>
      <c r="F10386" s="335" t="s">
        <v>826</v>
      </c>
      <c r="G10386" s="179">
        <f t="shared" si="486"/>
        <v>0</v>
      </c>
      <c r="H10386" s="179">
        <f t="shared" si="487"/>
        <v>76.650000000000006</v>
      </c>
      <c r="I10386" s="179">
        <f t="shared" si="488"/>
        <v>76.650000000000006</v>
      </c>
    </row>
    <row r="10387" spans="1:9" ht="15.75" thickBot="1">
      <c r="A10387" s="398"/>
      <c r="B10387" s="333">
        <v>4.33</v>
      </c>
      <c r="C10387" s="334">
        <v>94</v>
      </c>
      <c r="D10387" s="335" t="s">
        <v>385</v>
      </c>
      <c r="E10387" s="335" t="s">
        <v>386</v>
      </c>
      <c r="F10387" s="335" t="s">
        <v>827</v>
      </c>
      <c r="G10387" s="179">
        <f t="shared" si="486"/>
        <v>0</v>
      </c>
      <c r="H10387" s="179">
        <f t="shared" si="487"/>
        <v>94</v>
      </c>
      <c r="I10387" s="179">
        <f t="shared" si="488"/>
        <v>94</v>
      </c>
    </row>
    <row r="10388" spans="1:9" ht="15.75" thickBot="1">
      <c r="A10388" s="398"/>
      <c r="B10388" s="333">
        <v>3.53</v>
      </c>
      <c r="C10388" s="334">
        <v>76.650000000000006</v>
      </c>
      <c r="D10388" s="335" t="s">
        <v>385</v>
      </c>
      <c r="E10388" s="335" t="s">
        <v>386</v>
      </c>
      <c r="F10388" s="335" t="s">
        <v>828</v>
      </c>
      <c r="G10388" s="179">
        <f t="shared" si="486"/>
        <v>0</v>
      </c>
      <c r="H10388" s="179">
        <f t="shared" si="487"/>
        <v>76.650000000000006</v>
      </c>
      <c r="I10388" s="179">
        <f t="shared" si="488"/>
        <v>76.650000000000006</v>
      </c>
    </row>
    <row r="10389" spans="1:9" ht="15.75" thickBot="1">
      <c r="A10389" s="398"/>
      <c r="B10389" s="333">
        <v>3.93</v>
      </c>
      <c r="C10389" s="334">
        <v>85.32</v>
      </c>
      <c r="D10389" s="335" t="s">
        <v>385</v>
      </c>
      <c r="E10389" s="335" t="s">
        <v>386</v>
      </c>
      <c r="F10389" s="335" t="s">
        <v>819</v>
      </c>
      <c r="G10389" s="179">
        <f t="shared" si="486"/>
        <v>0</v>
      </c>
      <c r="H10389" s="179">
        <f t="shared" si="487"/>
        <v>85.32</v>
      </c>
      <c r="I10389" s="179">
        <f t="shared" si="488"/>
        <v>85.32</v>
      </c>
    </row>
    <row r="10390" spans="1:9" ht="15.75" thickBot="1">
      <c r="A10390" s="398"/>
      <c r="B10390" s="333">
        <v>7.06</v>
      </c>
      <c r="C10390" s="334">
        <v>254.16</v>
      </c>
      <c r="D10390" s="335" t="s">
        <v>385</v>
      </c>
      <c r="E10390" s="335" t="s">
        <v>386</v>
      </c>
      <c r="F10390" s="335" t="s">
        <v>829</v>
      </c>
      <c r="G10390" s="179">
        <f t="shared" si="486"/>
        <v>0</v>
      </c>
      <c r="H10390" s="179">
        <f t="shared" si="487"/>
        <v>254.16</v>
      </c>
      <c r="I10390" s="179">
        <f t="shared" si="488"/>
        <v>254.16</v>
      </c>
    </row>
    <row r="10391" spans="1:9" ht="15.75" thickBot="1">
      <c r="A10391" s="398"/>
      <c r="B10391" s="333">
        <v>8.26</v>
      </c>
      <c r="C10391" s="334">
        <v>318.82</v>
      </c>
      <c r="D10391" s="335" t="s">
        <v>385</v>
      </c>
      <c r="E10391" s="335" t="s">
        <v>386</v>
      </c>
      <c r="F10391" s="335" t="s">
        <v>830</v>
      </c>
      <c r="G10391" s="179">
        <f t="shared" si="486"/>
        <v>0</v>
      </c>
      <c r="H10391" s="179">
        <f t="shared" si="487"/>
        <v>318.82</v>
      </c>
      <c r="I10391" s="179">
        <f t="shared" si="488"/>
        <v>318.82</v>
      </c>
    </row>
    <row r="10392" spans="1:9" ht="15.75" thickBot="1">
      <c r="A10392" s="398"/>
      <c r="B10392" s="333">
        <v>7.06</v>
      </c>
      <c r="C10392" s="334">
        <v>267.04000000000002</v>
      </c>
      <c r="D10392" s="335" t="s">
        <v>385</v>
      </c>
      <c r="E10392" s="335" t="s">
        <v>386</v>
      </c>
      <c r="F10392" s="335" t="s">
        <v>820</v>
      </c>
      <c r="G10392" s="179">
        <f t="shared" si="486"/>
        <v>0</v>
      </c>
      <c r="H10392" s="179">
        <f t="shared" si="487"/>
        <v>267.04000000000002</v>
      </c>
      <c r="I10392" s="179">
        <f t="shared" si="488"/>
        <v>267.04000000000002</v>
      </c>
    </row>
    <row r="10393" spans="1:9" ht="15.75" thickBot="1">
      <c r="A10393" s="398"/>
      <c r="B10393" s="333">
        <v>7.46</v>
      </c>
      <c r="C10393" s="334">
        <v>301.47000000000003</v>
      </c>
      <c r="D10393" s="335" t="s">
        <v>385</v>
      </c>
      <c r="E10393" s="335" t="s">
        <v>386</v>
      </c>
      <c r="F10393" s="335" t="s">
        <v>805</v>
      </c>
      <c r="G10393" s="179">
        <f t="shared" si="486"/>
        <v>0</v>
      </c>
      <c r="H10393" s="179">
        <f t="shared" si="487"/>
        <v>301.47000000000003</v>
      </c>
      <c r="I10393" s="179">
        <f t="shared" si="488"/>
        <v>301.47000000000003</v>
      </c>
    </row>
    <row r="10394" spans="1:9" ht="15.75" thickBot="1">
      <c r="A10394" s="398"/>
      <c r="B10394" s="333">
        <v>8.66</v>
      </c>
      <c r="C10394" s="334">
        <v>327.5</v>
      </c>
      <c r="D10394" s="335" t="s">
        <v>385</v>
      </c>
      <c r="E10394" s="335" t="s">
        <v>386</v>
      </c>
      <c r="F10394" s="335" t="s">
        <v>831</v>
      </c>
      <c r="G10394" s="179">
        <f t="shared" si="486"/>
        <v>0</v>
      </c>
      <c r="H10394" s="179">
        <f t="shared" si="487"/>
        <v>327.5</v>
      </c>
      <c r="I10394" s="179">
        <f t="shared" si="488"/>
        <v>327.5</v>
      </c>
    </row>
    <row r="10395" spans="1:9" ht="15.75" thickBot="1">
      <c r="A10395" s="398"/>
      <c r="B10395" s="333">
        <v>8.66</v>
      </c>
      <c r="C10395" s="334">
        <v>327.5</v>
      </c>
      <c r="D10395" s="335" t="s">
        <v>385</v>
      </c>
      <c r="E10395" s="335" t="s">
        <v>386</v>
      </c>
      <c r="F10395" s="335" t="s">
        <v>832</v>
      </c>
      <c r="G10395" s="179">
        <f t="shared" si="486"/>
        <v>0</v>
      </c>
      <c r="H10395" s="179">
        <f t="shared" si="487"/>
        <v>327.5</v>
      </c>
      <c r="I10395" s="179">
        <f t="shared" si="488"/>
        <v>327.5</v>
      </c>
    </row>
    <row r="10396" spans="1:9" ht="15.75" thickBot="1">
      <c r="A10396" s="398"/>
      <c r="B10396" s="333">
        <v>7.46</v>
      </c>
      <c r="C10396" s="334">
        <v>275.70999999999998</v>
      </c>
      <c r="D10396" s="335" t="s">
        <v>385</v>
      </c>
      <c r="E10396" s="335" t="s">
        <v>386</v>
      </c>
      <c r="F10396" s="335" t="s">
        <v>821</v>
      </c>
      <c r="G10396" s="179">
        <f t="shared" si="486"/>
        <v>0</v>
      </c>
      <c r="H10396" s="179">
        <f t="shared" si="487"/>
        <v>275.70999999999998</v>
      </c>
      <c r="I10396" s="179">
        <f t="shared" si="488"/>
        <v>275.70999999999998</v>
      </c>
    </row>
    <row r="10397" spans="1:9" ht="15.75" thickBot="1">
      <c r="A10397" s="398"/>
      <c r="B10397" s="333">
        <v>7.86</v>
      </c>
      <c r="C10397" s="334">
        <v>284.39</v>
      </c>
      <c r="D10397" s="335" t="s">
        <v>385</v>
      </c>
      <c r="E10397" s="335" t="s">
        <v>386</v>
      </c>
      <c r="F10397" s="335" t="s">
        <v>833</v>
      </c>
      <c r="G10397" s="179">
        <f t="shared" si="486"/>
        <v>0</v>
      </c>
      <c r="H10397" s="179">
        <f t="shared" si="487"/>
        <v>284.39</v>
      </c>
      <c r="I10397" s="179">
        <f t="shared" si="488"/>
        <v>284.39</v>
      </c>
    </row>
    <row r="10398" spans="1:9" ht="15.75" thickBot="1">
      <c r="A10398" s="398"/>
      <c r="B10398" s="333">
        <v>7.46</v>
      </c>
      <c r="C10398" s="334">
        <v>288.60000000000002</v>
      </c>
      <c r="D10398" s="335" t="s">
        <v>385</v>
      </c>
      <c r="E10398" s="335" t="s">
        <v>386</v>
      </c>
      <c r="F10398" s="335" t="s">
        <v>916</v>
      </c>
      <c r="G10398" s="179">
        <f t="shared" si="486"/>
        <v>0</v>
      </c>
      <c r="H10398" s="179">
        <f t="shared" si="487"/>
        <v>288.60000000000002</v>
      </c>
      <c r="I10398" s="179">
        <f t="shared" si="488"/>
        <v>288.60000000000002</v>
      </c>
    </row>
    <row r="10399" spans="1:9" ht="15.75" thickBot="1">
      <c r="A10399" s="398"/>
      <c r="B10399" s="333">
        <v>8.66</v>
      </c>
      <c r="C10399" s="334">
        <v>327.5</v>
      </c>
      <c r="D10399" s="335" t="s">
        <v>385</v>
      </c>
      <c r="E10399" s="335" t="s">
        <v>386</v>
      </c>
      <c r="F10399" s="335" t="s">
        <v>917</v>
      </c>
      <c r="G10399" s="179">
        <f t="shared" si="486"/>
        <v>0</v>
      </c>
      <c r="H10399" s="179">
        <f t="shared" si="487"/>
        <v>327.5</v>
      </c>
      <c r="I10399" s="179">
        <f t="shared" si="488"/>
        <v>327.5</v>
      </c>
    </row>
    <row r="10400" spans="1:9" ht="15.75" thickBot="1">
      <c r="A10400" s="398"/>
      <c r="B10400" s="333">
        <v>0.4</v>
      </c>
      <c r="C10400" s="334">
        <v>8.68</v>
      </c>
      <c r="D10400" s="335" t="s">
        <v>834</v>
      </c>
      <c r="E10400" s="335" t="s">
        <v>386</v>
      </c>
      <c r="F10400" s="335" t="s">
        <v>826</v>
      </c>
      <c r="G10400" s="179">
        <f t="shared" si="486"/>
        <v>0</v>
      </c>
      <c r="H10400" s="179">
        <f t="shared" si="487"/>
        <v>0</v>
      </c>
      <c r="I10400" s="179">
        <f t="shared" si="488"/>
        <v>0</v>
      </c>
    </row>
    <row r="10401" spans="1:9" ht="15.75" thickBot="1">
      <c r="A10401" s="398"/>
      <c r="B10401" s="333">
        <v>0.4</v>
      </c>
      <c r="C10401" s="334">
        <v>8.68</v>
      </c>
      <c r="D10401" s="335" t="s">
        <v>834</v>
      </c>
      <c r="E10401" s="335" t="s">
        <v>386</v>
      </c>
      <c r="F10401" s="335" t="s">
        <v>830</v>
      </c>
      <c r="G10401" s="179">
        <f t="shared" si="486"/>
        <v>0</v>
      </c>
      <c r="H10401" s="179">
        <f t="shared" si="487"/>
        <v>0</v>
      </c>
      <c r="I10401" s="179">
        <f t="shared" si="488"/>
        <v>0</v>
      </c>
    </row>
    <row r="10402" spans="1:9" ht="15.75" thickBot="1">
      <c r="A10402" s="398"/>
      <c r="B10402" s="333">
        <v>0.8</v>
      </c>
      <c r="C10402" s="334">
        <v>17.350000000000001</v>
      </c>
      <c r="D10402" s="335" t="s">
        <v>834</v>
      </c>
      <c r="E10402" s="335" t="s">
        <v>386</v>
      </c>
      <c r="F10402" s="335" t="s">
        <v>916</v>
      </c>
      <c r="G10402" s="179">
        <f t="shared" si="486"/>
        <v>0</v>
      </c>
      <c r="H10402" s="179">
        <f t="shared" si="487"/>
        <v>0</v>
      </c>
      <c r="I10402" s="179">
        <f t="shared" si="488"/>
        <v>0</v>
      </c>
    </row>
    <row r="10403" spans="1:9" ht="15.75" thickBot="1">
      <c r="A10403" s="399"/>
      <c r="B10403" s="333">
        <v>0.4</v>
      </c>
      <c r="C10403" s="334">
        <v>8.58</v>
      </c>
      <c r="D10403" s="335" t="s">
        <v>392</v>
      </c>
      <c r="E10403" s="335" t="s">
        <v>386</v>
      </c>
      <c r="F10403" s="335" t="s">
        <v>824</v>
      </c>
      <c r="G10403" s="179">
        <f t="shared" si="486"/>
        <v>0</v>
      </c>
      <c r="H10403" s="179">
        <f t="shared" si="487"/>
        <v>0</v>
      </c>
      <c r="I10403" s="179">
        <f t="shared" si="488"/>
        <v>0</v>
      </c>
    </row>
    <row r="10404" spans="1:9" ht="15.75" thickBot="1">
      <c r="A10404" s="336" t="s">
        <v>605</v>
      </c>
      <c r="B10404" s="337">
        <v>136.49</v>
      </c>
      <c r="C10404" s="338">
        <v>4643.0600000000004</v>
      </c>
      <c r="D10404" s="394"/>
      <c r="E10404" s="395"/>
      <c r="F10404" s="396"/>
      <c r="G10404" s="179">
        <f t="shared" si="486"/>
        <v>0</v>
      </c>
      <c r="H10404" s="179">
        <f t="shared" si="487"/>
        <v>0</v>
      </c>
      <c r="I10404" s="179">
        <f t="shared" si="488"/>
        <v>0</v>
      </c>
    </row>
    <row r="10405" spans="1:9" ht="15.75" thickBot="1">
      <c r="A10405" s="397" t="s">
        <v>1154</v>
      </c>
      <c r="B10405" s="333">
        <v>1.6</v>
      </c>
      <c r="C10405" s="334">
        <v>134.86000000000001</v>
      </c>
      <c r="D10405" s="335" t="s">
        <v>391</v>
      </c>
      <c r="E10405" s="335" t="s">
        <v>386</v>
      </c>
      <c r="F10405" s="335" t="s">
        <v>919</v>
      </c>
      <c r="G10405" s="179">
        <f t="shared" si="486"/>
        <v>0</v>
      </c>
      <c r="H10405" s="179">
        <f t="shared" si="487"/>
        <v>0</v>
      </c>
      <c r="I10405" s="179">
        <f t="shared" si="488"/>
        <v>0</v>
      </c>
    </row>
    <row r="10406" spans="1:9" ht="15.75" thickBot="1">
      <c r="A10406" s="398"/>
      <c r="B10406" s="333">
        <v>16</v>
      </c>
      <c r="C10406" s="334">
        <v>296.64</v>
      </c>
      <c r="D10406" s="335" t="s">
        <v>391</v>
      </c>
      <c r="E10406" s="335" t="s">
        <v>386</v>
      </c>
      <c r="F10406" s="335" t="s">
        <v>838</v>
      </c>
      <c r="G10406" s="179">
        <f t="shared" si="486"/>
        <v>0</v>
      </c>
      <c r="H10406" s="179">
        <f t="shared" si="487"/>
        <v>0</v>
      </c>
      <c r="I10406" s="179">
        <f t="shared" si="488"/>
        <v>0</v>
      </c>
    </row>
    <row r="10407" spans="1:9" ht="15.75" thickBot="1">
      <c r="A10407" s="398"/>
      <c r="B10407" s="333">
        <v>17.600000000000001</v>
      </c>
      <c r="C10407" s="334">
        <v>431.5</v>
      </c>
      <c r="D10407" s="335" t="s">
        <v>391</v>
      </c>
      <c r="E10407" s="335" t="s">
        <v>386</v>
      </c>
      <c r="F10407" s="335" t="s">
        <v>858</v>
      </c>
      <c r="G10407" s="179">
        <f t="shared" si="486"/>
        <v>0</v>
      </c>
      <c r="H10407" s="179">
        <f t="shared" si="487"/>
        <v>0</v>
      </c>
      <c r="I10407" s="179">
        <f t="shared" si="488"/>
        <v>0</v>
      </c>
    </row>
    <row r="10408" spans="1:9" ht="15.75" thickBot="1">
      <c r="A10408" s="398"/>
      <c r="B10408" s="333">
        <v>72</v>
      </c>
      <c r="C10408" s="334">
        <v>1334.88</v>
      </c>
      <c r="D10408" s="335" t="s">
        <v>384</v>
      </c>
      <c r="E10408" s="335" t="s">
        <v>386</v>
      </c>
      <c r="F10408" s="335" t="s">
        <v>867</v>
      </c>
      <c r="G10408" s="179">
        <f t="shared" si="486"/>
        <v>1334.88</v>
      </c>
      <c r="H10408" s="179">
        <f t="shared" si="487"/>
        <v>0</v>
      </c>
      <c r="I10408" s="179">
        <f t="shared" si="488"/>
        <v>1334.88</v>
      </c>
    </row>
    <row r="10409" spans="1:9" ht="15.75" thickBot="1">
      <c r="A10409" s="398"/>
      <c r="B10409" s="333">
        <v>76</v>
      </c>
      <c r="C10409" s="334">
        <v>1409.04</v>
      </c>
      <c r="D10409" s="335" t="s">
        <v>384</v>
      </c>
      <c r="E10409" s="335" t="s">
        <v>386</v>
      </c>
      <c r="F10409" s="335" t="s">
        <v>868</v>
      </c>
      <c r="G10409" s="179">
        <f t="shared" si="486"/>
        <v>1409.04</v>
      </c>
      <c r="H10409" s="179">
        <f t="shared" si="487"/>
        <v>0</v>
      </c>
      <c r="I10409" s="179">
        <f t="shared" si="488"/>
        <v>1409.04</v>
      </c>
    </row>
    <row r="10410" spans="1:9" ht="15.75" thickBot="1">
      <c r="A10410" s="398"/>
      <c r="B10410" s="333">
        <v>51</v>
      </c>
      <c r="C10410" s="334">
        <v>945.54</v>
      </c>
      <c r="D10410" s="335" t="s">
        <v>384</v>
      </c>
      <c r="E10410" s="335" t="s">
        <v>386</v>
      </c>
      <c r="F10410" s="335" t="s">
        <v>838</v>
      </c>
      <c r="G10410" s="179">
        <f t="shared" si="486"/>
        <v>945.54</v>
      </c>
      <c r="H10410" s="179">
        <f t="shared" si="487"/>
        <v>0</v>
      </c>
      <c r="I10410" s="179">
        <f t="shared" si="488"/>
        <v>945.54</v>
      </c>
    </row>
    <row r="10411" spans="1:9" ht="15.75" thickBot="1">
      <c r="A10411" s="398"/>
      <c r="B10411" s="333">
        <v>67.5</v>
      </c>
      <c r="C10411" s="334">
        <v>1251.45</v>
      </c>
      <c r="D10411" s="335" t="s">
        <v>384</v>
      </c>
      <c r="E10411" s="335" t="s">
        <v>386</v>
      </c>
      <c r="F10411" s="335" t="s">
        <v>872</v>
      </c>
      <c r="G10411" s="179">
        <f t="shared" si="486"/>
        <v>1251.45</v>
      </c>
      <c r="H10411" s="179">
        <f t="shared" si="487"/>
        <v>0</v>
      </c>
      <c r="I10411" s="179">
        <f t="shared" si="488"/>
        <v>1251.45</v>
      </c>
    </row>
    <row r="10412" spans="1:9" ht="15.75" thickBot="1">
      <c r="A10412" s="398"/>
      <c r="B10412" s="333">
        <v>56</v>
      </c>
      <c r="C10412" s="334">
        <v>1038.24</v>
      </c>
      <c r="D10412" s="335" t="s">
        <v>384</v>
      </c>
      <c r="E10412" s="335" t="s">
        <v>386</v>
      </c>
      <c r="F10412" s="335" t="s">
        <v>858</v>
      </c>
      <c r="G10412" s="179">
        <f t="shared" ref="G10412:G10475" si="489">IF(D10412="REG",C10412,0)</f>
        <v>1038.24</v>
      </c>
      <c r="H10412" s="179">
        <f t="shared" ref="H10412:H10475" si="490">IF(D10412="SAL",C10412,0)</f>
        <v>0</v>
      </c>
      <c r="I10412" s="179">
        <f t="shared" ref="I10412:I10475" si="491">+G10412+H10412</f>
        <v>1038.24</v>
      </c>
    </row>
    <row r="10413" spans="1:9" ht="15.75" thickBot="1">
      <c r="A10413" s="398"/>
      <c r="B10413" s="333">
        <v>7.07</v>
      </c>
      <c r="C10413" s="334">
        <v>595.64</v>
      </c>
      <c r="D10413" s="335" t="s">
        <v>385</v>
      </c>
      <c r="E10413" s="335" t="s">
        <v>386</v>
      </c>
      <c r="F10413" s="335" t="s">
        <v>918</v>
      </c>
      <c r="G10413" s="179">
        <f t="shared" si="489"/>
        <v>0</v>
      </c>
      <c r="H10413" s="179">
        <f t="shared" si="490"/>
        <v>595.64</v>
      </c>
      <c r="I10413" s="179">
        <f t="shared" si="491"/>
        <v>595.64</v>
      </c>
    </row>
    <row r="10414" spans="1:9" ht="15.75" thickBot="1">
      <c r="A10414" s="398"/>
      <c r="B10414" s="333">
        <v>7.07</v>
      </c>
      <c r="C10414" s="334">
        <v>595.64</v>
      </c>
      <c r="D10414" s="335" t="s">
        <v>385</v>
      </c>
      <c r="E10414" s="335" t="s">
        <v>386</v>
      </c>
      <c r="F10414" s="335" t="s">
        <v>919</v>
      </c>
      <c r="G10414" s="179">
        <f t="shared" si="489"/>
        <v>0</v>
      </c>
      <c r="H10414" s="179">
        <f t="shared" si="490"/>
        <v>595.64</v>
      </c>
      <c r="I10414" s="179">
        <f t="shared" si="491"/>
        <v>595.64</v>
      </c>
    </row>
    <row r="10415" spans="1:9" ht="15.75" thickBot="1">
      <c r="A10415" s="398"/>
      <c r="B10415" s="333">
        <v>7.87</v>
      </c>
      <c r="C10415" s="334">
        <v>663.07</v>
      </c>
      <c r="D10415" s="335" t="s">
        <v>385</v>
      </c>
      <c r="E10415" s="335" t="s">
        <v>386</v>
      </c>
      <c r="F10415" s="335" t="s">
        <v>920</v>
      </c>
      <c r="G10415" s="179">
        <f t="shared" si="489"/>
        <v>0</v>
      </c>
      <c r="H10415" s="179">
        <f t="shared" si="490"/>
        <v>663.07</v>
      </c>
      <c r="I10415" s="179">
        <f t="shared" si="491"/>
        <v>663.07</v>
      </c>
    </row>
    <row r="10416" spans="1:9" ht="15.75" thickBot="1">
      <c r="A10416" s="398"/>
      <c r="B10416" s="333">
        <v>1.47</v>
      </c>
      <c r="C10416" s="334">
        <v>123.65</v>
      </c>
      <c r="D10416" s="335" t="s">
        <v>385</v>
      </c>
      <c r="E10416" s="335" t="s">
        <v>386</v>
      </c>
      <c r="F10416" s="335" t="s">
        <v>858</v>
      </c>
      <c r="G10416" s="179">
        <f t="shared" si="489"/>
        <v>0</v>
      </c>
      <c r="H10416" s="179">
        <f t="shared" si="490"/>
        <v>123.65</v>
      </c>
      <c r="I10416" s="179">
        <f t="shared" si="491"/>
        <v>123.65</v>
      </c>
    </row>
    <row r="10417" spans="1:9" ht="15.75" thickBot="1">
      <c r="A10417" s="398"/>
      <c r="B10417" s="333">
        <v>4</v>
      </c>
      <c r="C10417" s="334">
        <v>74.16</v>
      </c>
      <c r="D10417" s="335" t="s">
        <v>834</v>
      </c>
      <c r="E10417" s="335" t="s">
        <v>386</v>
      </c>
      <c r="F10417" s="335" t="s">
        <v>868</v>
      </c>
      <c r="G10417" s="179">
        <f t="shared" si="489"/>
        <v>0</v>
      </c>
      <c r="H10417" s="179">
        <f t="shared" si="490"/>
        <v>0</v>
      </c>
      <c r="I10417" s="179">
        <f t="shared" si="491"/>
        <v>0</v>
      </c>
    </row>
    <row r="10418" spans="1:9" ht="15.75" thickBot="1">
      <c r="A10418" s="398"/>
      <c r="B10418" s="333">
        <v>8.5</v>
      </c>
      <c r="C10418" s="334">
        <v>157.59</v>
      </c>
      <c r="D10418" s="335" t="s">
        <v>834</v>
      </c>
      <c r="E10418" s="335" t="s">
        <v>386</v>
      </c>
      <c r="F10418" s="335" t="s">
        <v>838</v>
      </c>
      <c r="G10418" s="179">
        <f t="shared" si="489"/>
        <v>0</v>
      </c>
      <c r="H10418" s="179">
        <f t="shared" si="490"/>
        <v>0</v>
      </c>
      <c r="I10418" s="179">
        <f t="shared" si="491"/>
        <v>0</v>
      </c>
    </row>
    <row r="10419" spans="1:9" ht="15.75" thickBot="1">
      <c r="A10419" s="398"/>
      <c r="B10419" s="333">
        <v>4.5</v>
      </c>
      <c r="C10419" s="334">
        <v>83.43</v>
      </c>
      <c r="D10419" s="335" t="s">
        <v>392</v>
      </c>
      <c r="E10419" s="335" t="s">
        <v>386</v>
      </c>
      <c r="F10419" s="335" t="s">
        <v>838</v>
      </c>
      <c r="G10419" s="179">
        <f t="shared" si="489"/>
        <v>0</v>
      </c>
      <c r="H10419" s="179">
        <f t="shared" si="490"/>
        <v>0</v>
      </c>
      <c r="I10419" s="179">
        <f t="shared" si="491"/>
        <v>0</v>
      </c>
    </row>
    <row r="10420" spans="1:9" ht="15.75" thickBot="1">
      <c r="A10420" s="399"/>
      <c r="B10420" s="333">
        <v>0</v>
      </c>
      <c r="C10420" s="334">
        <v>113.34</v>
      </c>
      <c r="D10420" s="335" t="s">
        <v>393</v>
      </c>
      <c r="E10420" s="335" t="s">
        <v>386</v>
      </c>
      <c r="F10420" s="335" t="s">
        <v>859</v>
      </c>
      <c r="G10420" s="179">
        <f t="shared" si="489"/>
        <v>0</v>
      </c>
      <c r="H10420" s="179">
        <f t="shared" si="490"/>
        <v>0</v>
      </c>
      <c r="I10420" s="179">
        <f t="shared" si="491"/>
        <v>0</v>
      </c>
    </row>
    <row r="10421" spans="1:9" ht="15.75" thickBot="1">
      <c r="A10421" s="336" t="s">
        <v>1154</v>
      </c>
      <c r="B10421" s="337">
        <v>398.18</v>
      </c>
      <c r="C10421" s="338">
        <v>9248.67</v>
      </c>
      <c r="D10421" s="394"/>
      <c r="E10421" s="395"/>
      <c r="F10421" s="396"/>
      <c r="G10421" s="179">
        <f t="shared" si="489"/>
        <v>0</v>
      </c>
      <c r="H10421" s="179">
        <f t="shared" si="490"/>
        <v>0</v>
      </c>
      <c r="I10421" s="179">
        <f t="shared" si="491"/>
        <v>0</v>
      </c>
    </row>
    <row r="10422" spans="1:9" ht="15.75" thickBot="1">
      <c r="A10422" s="397" t="s">
        <v>1155</v>
      </c>
      <c r="B10422" s="333">
        <v>6.4</v>
      </c>
      <c r="C10422" s="334">
        <v>284.55</v>
      </c>
      <c r="D10422" s="335" t="s">
        <v>391</v>
      </c>
      <c r="E10422" s="335" t="s">
        <v>386</v>
      </c>
      <c r="F10422" s="335" t="s">
        <v>919</v>
      </c>
      <c r="G10422" s="179">
        <f t="shared" si="489"/>
        <v>0</v>
      </c>
      <c r="H10422" s="179">
        <f t="shared" si="490"/>
        <v>0</v>
      </c>
      <c r="I10422" s="179">
        <f t="shared" si="491"/>
        <v>0</v>
      </c>
    </row>
    <row r="10423" spans="1:9" ht="15.75" thickBot="1">
      <c r="A10423" s="398"/>
      <c r="B10423" s="333">
        <v>6.4</v>
      </c>
      <c r="C10423" s="334">
        <v>284.55</v>
      </c>
      <c r="D10423" s="335" t="s">
        <v>391</v>
      </c>
      <c r="E10423" s="335" t="s">
        <v>386</v>
      </c>
      <c r="F10423" s="335" t="s">
        <v>858</v>
      </c>
      <c r="G10423" s="179">
        <f t="shared" si="489"/>
        <v>0</v>
      </c>
      <c r="H10423" s="179">
        <f t="shared" si="490"/>
        <v>0</v>
      </c>
      <c r="I10423" s="179">
        <f t="shared" si="491"/>
        <v>0</v>
      </c>
    </row>
    <row r="10424" spans="1:9" ht="15.75" thickBot="1">
      <c r="A10424" s="398"/>
      <c r="B10424" s="333">
        <v>29</v>
      </c>
      <c r="C10424" s="334">
        <v>424.85</v>
      </c>
      <c r="D10424" s="335" t="s">
        <v>384</v>
      </c>
      <c r="E10424" s="335" t="s">
        <v>386</v>
      </c>
      <c r="F10424" s="335" t="s">
        <v>867</v>
      </c>
      <c r="G10424" s="179">
        <f t="shared" si="489"/>
        <v>424.85</v>
      </c>
      <c r="H10424" s="179">
        <f t="shared" si="490"/>
        <v>0</v>
      </c>
      <c r="I10424" s="179">
        <f t="shared" si="491"/>
        <v>424.85</v>
      </c>
    </row>
    <row r="10425" spans="1:9" ht="15.75" thickBot="1">
      <c r="A10425" s="398"/>
      <c r="B10425" s="333">
        <v>27</v>
      </c>
      <c r="C10425" s="334">
        <v>395.55</v>
      </c>
      <c r="D10425" s="335" t="s">
        <v>384</v>
      </c>
      <c r="E10425" s="335" t="s">
        <v>386</v>
      </c>
      <c r="F10425" s="335" t="s">
        <v>868</v>
      </c>
      <c r="G10425" s="179">
        <f t="shared" si="489"/>
        <v>395.55</v>
      </c>
      <c r="H10425" s="179">
        <f t="shared" si="490"/>
        <v>0</v>
      </c>
      <c r="I10425" s="179">
        <f t="shared" si="491"/>
        <v>395.55</v>
      </c>
    </row>
    <row r="10426" spans="1:9" ht="12.75" customHeight="1" thickBot="1">
      <c r="A10426" s="398"/>
      <c r="B10426" s="333">
        <v>17.5</v>
      </c>
      <c r="C10426" s="334">
        <v>256.38</v>
      </c>
      <c r="D10426" s="335" t="s">
        <v>384</v>
      </c>
      <c r="E10426" s="335" t="s">
        <v>386</v>
      </c>
      <c r="F10426" s="335" t="s">
        <v>838</v>
      </c>
      <c r="G10426" s="179">
        <f t="shared" si="489"/>
        <v>256.38</v>
      </c>
      <c r="H10426" s="179">
        <f t="shared" si="490"/>
        <v>0</v>
      </c>
      <c r="I10426" s="179">
        <f t="shared" si="491"/>
        <v>256.38</v>
      </c>
    </row>
    <row r="10427" spans="1:9" ht="12.75" customHeight="1" thickBot="1">
      <c r="A10427" s="398"/>
      <c r="B10427" s="333">
        <v>48</v>
      </c>
      <c r="C10427" s="334">
        <v>703.2</v>
      </c>
      <c r="D10427" s="335" t="s">
        <v>384</v>
      </c>
      <c r="E10427" s="335" t="s">
        <v>386</v>
      </c>
      <c r="F10427" s="335" t="s">
        <v>858</v>
      </c>
      <c r="G10427" s="179">
        <f t="shared" si="489"/>
        <v>703.2</v>
      </c>
      <c r="H10427" s="179">
        <f t="shared" si="490"/>
        <v>0</v>
      </c>
      <c r="I10427" s="179">
        <f t="shared" si="491"/>
        <v>703.2</v>
      </c>
    </row>
    <row r="10428" spans="1:9" ht="12.75" customHeight="1" thickBot="1">
      <c r="A10428" s="398"/>
      <c r="B10428" s="333">
        <v>121.35</v>
      </c>
      <c r="C10428" s="334">
        <v>4091.33</v>
      </c>
      <c r="D10428" s="335" t="s">
        <v>385</v>
      </c>
      <c r="E10428" s="335" t="s">
        <v>386</v>
      </c>
      <c r="F10428" s="335" t="s">
        <v>918</v>
      </c>
      <c r="G10428" s="179">
        <f t="shared" si="489"/>
        <v>0</v>
      </c>
      <c r="H10428" s="179">
        <f t="shared" si="490"/>
        <v>4091.33</v>
      </c>
      <c r="I10428" s="179">
        <f t="shared" si="491"/>
        <v>4091.33</v>
      </c>
    </row>
    <row r="10429" spans="1:9" ht="12.75" customHeight="1" thickBot="1">
      <c r="A10429" s="398"/>
      <c r="B10429" s="333">
        <v>26.68</v>
      </c>
      <c r="C10429" s="334">
        <v>1190.7</v>
      </c>
      <c r="D10429" s="335" t="s">
        <v>385</v>
      </c>
      <c r="E10429" s="335" t="s">
        <v>386</v>
      </c>
      <c r="F10429" s="335" t="s">
        <v>919</v>
      </c>
      <c r="G10429" s="179">
        <f t="shared" si="489"/>
        <v>0</v>
      </c>
      <c r="H10429" s="179">
        <f t="shared" si="490"/>
        <v>1190.7</v>
      </c>
      <c r="I10429" s="179">
        <f t="shared" si="491"/>
        <v>1190.7</v>
      </c>
    </row>
    <row r="10430" spans="1:9" ht="12.75" customHeight="1" thickBot="1">
      <c r="A10430" s="398"/>
      <c r="B10430" s="333">
        <v>31.88</v>
      </c>
      <c r="C10430" s="334">
        <v>1425.67</v>
      </c>
      <c r="D10430" s="335" t="s">
        <v>385</v>
      </c>
      <c r="E10430" s="335" t="s">
        <v>386</v>
      </c>
      <c r="F10430" s="335" t="s">
        <v>920</v>
      </c>
      <c r="G10430" s="179">
        <f t="shared" si="489"/>
        <v>0</v>
      </c>
      <c r="H10430" s="179">
        <f t="shared" si="490"/>
        <v>1425.67</v>
      </c>
      <c r="I10430" s="179">
        <f t="shared" si="491"/>
        <v>1425.67</v>
      </c>
    </row>
    <row r="10431" spans="1:9" ht="12.75" customHeight="1" thickBot="1">
      <c r="A10431" s="398"/>
      <c r="B10431" s="333">
        <v>27.48</v>
      </c>
      <c r="C10431" s="334">
        <v>1232.05</v>
      </c>
      <c r="D10431" s="335" t="s">
        <v>385</v>
      </c>
      <c r="E10431" s="335" t="s">
        <v>386</v>
      </c>
      <c r="F10431" s="335" t="s">
        <v>858</v>
      </c>
      <c r="G10431" s="179">
        <f t="shared" si="489"/>
        <v>0</v>
      </c>
      <c r="H10431" s="179">
        <f t="shared" si="490"/>
        <v>1232.05</v>
      </c>
      <c r="I10431" s="179">
        <f t="shared" si="491"/>
        <v>1232.05</v>
      </c>
    </row>
    <row r="10432" spans="1:9" ht="12.75" customHeight="1" thickBot="1">
      <c r="A10432" s="398"/>
      <c r="B10432" s="333">
        <v>0.8</v>
      </c>
      <c r="C10432" s="334">
        <v>33.049999999999997</v>
      </c>
      <c r="D10432" s="335" t="s">
        <v>834</v>
      </c>
      <c r="E10432" s="335" t="s">
        <v>386</v>
      </c>
      <c r="F10432" s="335" t="s">
        <v>919</v>
      </c>
      <c r="G10432" s="179">
        <f t="shared" si="489"/>
        <v>0</v>
      </c>
      <c r="H10432" s="179">
        <f t="shared" si="490"/>
        <v>0</v>
      </c>
      <c r="I10432" s="179">
        <f t="shared" si="491"/>
        <v>0</v>
      </c>
    </row>
    <row r="10433" spans="1:9" ht="12.75" customHeight="1" thickBot="1">
      <c r="A10433" s="399"/>
      <c r="B10433" s="333">
        <v>0</v>
      </c>
      <c r="C10433" s="334">
        <v>82.3</v>
      </c>
      <c r="D10433" s="335" t="s">
        <v>393</v>
      </c>
      <c r="E10433" s="335" t="s">
        <v>386</v>
      </c>
      <c r="F10433" s="335" t="s">
        <v>859</v>
      </c>
      <c r="G10433" s="179">
        <f t="shared" si="489"/>
        <v>0</v>
      </c>
      <c r="H10433" s="179">
        <f t="shared" si="490"/>
        <v>0</v>
      </c>
      <c r="I10433" s="179">
        <f t="shared" si="491"/>
        <v>0</v>
      </c>
    </row>
    <row r="10434" spans="1:9" ht="12.75" customHeight="1" thickBot="1">
      <c r="A10434" s="336" t="s">
        <v>1155</v>
      </c>
      <c r="B10434" s="337">
        <v>342.49</v>
      </c>
      <c r="C10434" s="338">
        <v>10404.18</v>
      </c>
      <c r="D10434" s="394"/>
      <c r="E10434" s="395"/>
      <c r="F10434" s="396"/>
      <c r="G10434" s="179">
        <f t="shared" si="489"/>
        <v>0</v>
      </c>
      <c r="H10434" s="179">
        <f t="shared" si="490"/>
        <v>0</v>
      </c>
      <c r="I10434" s="179">
        <f t="shared" si="491"/>
        <v>0</v>
      </c>
    </row>
    <row r="10435" spans="1:9" ht="12.75" customHeight="1" thickBot="1">
      <c r="A10435" s="397" t="s">
        <v>1156</v>
      </c>
      <c r="B10435" s="333">
        <v>17.600000000000001</v>
      </c>
      <c r="C10435" s="334">
        <v>424.6</v>
      </c>
      <c r="D10435" s="335" t="s">
        <v>391</v>
      </c>
      <c r="E10435" s="335" t="s">
        <v>386</v>
      </c>
      <c r="F10435" s="335" t="s">
        <v>919</v>
      </c>
      <c r="G10435" s="179">
        <f t="shared" si="489"/>
        <v>0</v>
      </c>
      <c r="H10435" s="179">
        <f t="shared" si="490"/>
        <v>0</v>
      </c>
      <c r="I10435" s="179">
        <f t="shared" si="491"/>
        <v>0</v>
      </c>
    </row>
    <row r="10436" spans="1:9" ht="12.75" customHeight="1" thickBot="1">
      <c r="A10436" s="398"/>
      <c r="B10436" s="333">
        <v>17.600000000000001</v>
      </c>
      <c r="C10436" s="334">
        <v>424.6</v>
      </c>
      <c r="D10436" s="335" t="s">
        <v>391</v>
      </c>
      <c r="E10436" s="335" t="s">
        <v>386</v>
      </c>
      <c r="F10436" s="335" t="s">
        <v>858</v>
      </c>
      <c r="G10436" s="179">
        <f t="shared" si="489"/>
        <v>0</v>
      </c>
      <c r="H10436" s="179">
        <f t="shared" si="490"/>
        <v>0</v>
      </c>
      <c r="I10436" s="179">
        <f t="shared" si="491"/>
        <v>0</v>
      </c>
    </row>
    <row r="10437" spans="1:9" ht="12.75" customHeight="1" thickBot="1">
      <c r="A10437" s="398"/>
      <c r="B10437" s="333">
        <v>87.34</v>
      </c>
      <c r="C10437" s="334">
        <v>2121.39</v>
      </c>
      <c r="D10437" s="335" t="s">
        <v>385</v>
      </c>
      <c r="E10437" s="335" t="s">
        <v>386</v>
      </c>
      <c r="F10437" s="335" t="s">
        <v>918</v>
      </c>
      <c r="G10437" s="179">
        <f t="shared" si="489"/>
        <v>0</v>
      </c>
      <c r="H10437" s="179">
        <f t="shared" si="490"/>
        <v>2121.39</v>
      </c>
      <c r="I10437" s="179">
        <f t="shared" si="491"/>
        <v>2121.39</v>
      </c>
    </row>
    <row r="10438" spans="1:9" ht="12.75" customHeight="1" thickBot="1">
      <c r="A10438" s="398"/>
      <c r="B10438" s="333">
        <v>77.739999999999995</v>
      </c>
      <c r="C10438" s="334">
        <v>1875.41</v>
      </c>
      <c r="D10438" s="335" t="s">
        <v>385</v>
      </c>
      <c r="E10438" s="335" t="s">
        <v>386</v>
      </c>
      <c r="F10438" s="335" t="s">
        <v>919</v>
      </c>
      <c r="G10438" s="179">
        <f t="shared" si="489"/>
        <v>0</v>
      </c>
      <c r="H10438" s="179">
        <f t="shared" si="490"/>
        <v>1875.41</v>
      </c>
      <c r="I10438" s="179">
        <f t="shared" si="491"/>
        <v>1875.41</v>
      </c>
    </row>
    <row r="10439" spans="1:9" ht="12.75" customHeight="1" thickBot="1">
      <c r="A10439" s="398"/>
      <c r="B10439" s="333">
        <v>79.34</v>
      </c>
      <c r="C10439" s="334">
        <v>1942.79</v>
      </c>
      <c r="D10439" s="335" t="s">
        <v>385</v>
      </c>
      <c r="E10439" s="335" t="s">
        <v>386</v>
      </c>
      <c r="F10439" s="335" t="s">
        <v>920</v>
      </c>
      <c r="G10439" s="179">
        <f t="shared" si="489"/>
        <v>0</v>
      </c>
      <c r="H10439" s="179">
        <f t="shared" si="490"/>
        <v>1942.79</v>
      </c>
      <c r="I10439" s="179">
        <f t="shared" si="491"/>
        <v>1942.79</v>
      </c>
    </row>
    <row r="10440" spans="1:9" ht="12.75" customHeight="1" thickBot="1">
      <c r="A10440" s="398"/>
      <c r="B10440" s="333">
        <v>76.14</v>
      </c>
      <c r="C10440" s="334">
        <v>1808.03</v>
      </c>
      <c r="D10440" s="335" t="s">
        <v>385</v>
      </c>
      <c r="E10440" s="335" t="s">
        <v>386</v>
      </c>
      <c r="F10440" s="335" t="s">
        <v>858</v>
      </c>
      <c r="G10440" s="179">
        <f t="shared" si="489"/>
        <v>0</v>
      </c>
      <c r="H10440" s="179">
        <f t="shared" si="490"/>
        <v>1808.03</v>
      </c>
      <c r="I10440" s="179">
        <f t="shared" si="491"/>
        <v>1808.03</v>
      </c>
    </row>
    <row r="10441" spans="1:9" ht="12.75" customHeight="1" thickBot="1">
      <c r="A10441" s="399"/>
      <c r="B10441" s="333">
        <v>0</v>
      </c>
      <c r="C10441" s="334">
        <v>127.77</v>
      </c>
      <c r="D10441" s="335" t="s">
        <v>393</v>
      </c>
      <c r="E10441" s="335" t="s">
        <v>386</v>
      </c>
      <c r="F10441" s="335" t="s">
        <v>859</v>
      </c>
      <c r="G10441" s="179">
        <f t="shared" si="489"/>
        <v>0</v>
      </c>
      <c r="H10441" s="179">
        <f t="shared" si="490"/>
        <v>0</v>
      </c>
      <c r="I10441" s="179">
        <f t="shared" si="491"/>
        <v>0</v>
      </c>
    </row>
    <row r="10442" spans="1:9" ht="12.75" customHeight="1" thickBot="1">
      <c r="A10442" s="336" t="s">
        <v>1156</v>
      </c>
      <c r="B10442" s="337">
        <v>355.76</v>
      </c>
      <c r="C10442" s="338">
        <v>8724.59</v>
      </c>
      <c r="D10442" s="394"/>
      <c r="E10442" s="395"/>
      <c r="F10442" s="396"/>
      <c r="G10442" s="179">
        <f t="shared" si="489"/>
        <v>0</v>
      </c>
      <c r="H10442" s="179">
        <f t="shared" si="490"/>
        <v>0</v>
      </c>
      <c r="I10442" s="179">
        <f t="shared" si="491"/>
        <v>0</v>
      </c>
    </row>
    <row r="10443" spans="1:9" ht="12.75" customHeight="1" thickBot="1">
      <c r="A10443" s="397" t="s">
        <v>1157</v>
      </c>
      <c r="B10443" s="333">
        <v>1.6</v>
      </c>
      <c r="C10443" s="334">
        <v>60.46</v>
      </c>
      <c r="D10443" s="335" t="s">
        <v>391</v>
      </c>
      <c r="E10443" s="335" t="s">
        <v>386</v>
      </c>
      <c r="F10443" s="335" t="s">
        <v>919</v>
      </c>
      <c r="G10443" s="179">
        <f t="shared" si="489"/>
        <v>0</v>
      </c>
      <c r="H10443" s="179">
        <f t="shared" si="490"/>
        <v>0</v>
      </c>
      <c r="I10443" s="179">
        <f t="shared" si="491"/>
        <v>0</v>
      </c>
    </row>
    <row r="10444" spans="1:9" ht="12.75" customHeight="1" thickBot="1">
      <c r="A10444" s="398"/>
      <c r="B10444" s="333">
        <v>1.6</v>
      </c>
      <c r="C10444" s="334">
        <v>60.46</v>
      </c>
      <c r="D10444" s="335" t="s">
        <v>391</v>
      </c>
      <c r="E10444" s="335" t="s">
        <v>386</v>
      </c>
      <c r="F10444" s="335" t="s">
        <v>858</v>
      </c>
      <c r="G10444" s="179">
        <f t="shared" si="489"/>
        <v>0</v>
      </c>
      <c r="H10444" s="179">
        <f t="shared" si="490"/>
        <v>0</v>
      </c>
      <c r="I10444" s="179">
        <f t="shared" si="491"/>
        <v>0</v>
      </c>
    </row>
    <row r="10445" spans="1:9" ht="12.75" customHeight="1" thickBot="1">
      <c r="A10445" s="398"/>
      <c r="B10445" s="333">
        <v>7.46</v>
      </c>
      <c r="C10445" s="334">
        <v>288.60000000000002</v>
      </c>
      <c r="D10445" s="335" t="s">
        <v>385</v>
      </c>
      <c r="E10445" s="335" t="s">
        <v>386</v>
      </c>
      <c r="F10445" s="335" t="s">
        <v>918</v>
      </c>
      <c r="G10445" s="179">
        <f t="shared" si="489"/>
        <v>0</v>
      </c>
      <c r="H10445" s="179">
        <f t="shared" si="490"/>
        <v>288.60000000000002</v>
      </c>
      <c r="I10445" s="179">
        <f t="shared" si="491"/>
        <v>288.60000000000002</v>
      </c>
    </row>
    <row r="10446" spans="1:9" ht="12.75" customHeight="1" thickBot="1">
      <c r="A10446" s="398"/>
      <c r="B10446" s="333">
        <v>7.06</v>
      </c>
      <c r="C10446" s="334">
        <v>267.04000000000002</v>
      </c>
      <c r="D10446" s="335" t="s">
        <v>385</v>
      </c>
      <c r="E10446" s="335" t="s">
        <v>386</v>
      </c>
      <c r="F10446" s="335" t="s">
        <v>919</v>
      </c>
      <c r="G10446" s="179">
        <f t="shared" si="489"/>
        <v>0</v>
      </c>
      <c r="H10446" s="179">
        <f t="shared" si="490"/>
        <v>267.04000000000002</v>
      </c>
      <c r="I10446" s="179">
        <f t="shared" si="491"/>
        <v>267.04000000000002</v>
      </c>
    </row>
    <row r="10447" spans="1:9" ht="12.75" customHeight="1" thickBot="1">
      <c r="A10447" s="398"/>
      <c r="B10447" s="333">
        <v>8.26</v>
      </c>
      <c r="C10447" s="334">
        <v>305.95</v>
      </c>
      <c r="D10447" s="335" t="s">
        <v>385</v>
      </c>
      <c r="E10447" s="335" t="s">
        <v>386</v>
      </c>
      <c r="F10447" s="335" t="s">
        <v>920</v>
      </c>
      <c r="G10447" s="179">
        <f t="shared" si="489"/>
        <v>0</v>
      </c>
      <c r="H10447" s="179">
        <f t="shared" si="490"/>
        <v>305.95</v>
      </c>
      <c r="I10447" s="179">
        <f t="shared" si="491"/>
        <v>305.95</v>
      </c>
    </row>
    <row r="10448" spans="1:9" ht="12.75" customHeight="1" thickBot="1">
      <c r="A10448" s="398"/>
      <c r="B10448" s="333">
        <v>2.66</v>
      </c>
      <c r="C10448" s="334">
        <v>68.59</v>
      </c>
      <c r="D10448" s="335" t="s">
        <v>385</v>
      </c>
      <c r="E10448" s="335" t="s">
        <v>386</v>
      </c>
      <c r="F10448" s="335" t="s">
        <v>858</v>
      </c>
      <c r="G10448" s="179">
        <f t="shared" si="489"/>
        <v>0</v>
      </c>
      <c r="H10448" s="179">
        <f t="shared" si="490"/>
        <v>68.59</v>
      </c>
      <c r="I10448" s="179">
        <f t="shared" si="491"/>
        <v>68.59</v>
      </c>
    </row>
    <row r="10449" spans="1:9" ht="12.75" customHeight="1" thickBot="1">
      <c r="A10449" s="398"/>
      <c r="B10449" s="333">
        <v>0.5</v>
      </c>
      <c r="C10449" s="334">
        <v>10.85</v>
      </c>
      <c r="D10449" s="335" t="s">
        <v>834</v>
      </c>
      <c r="E10449" s="335" t="s">
        <v>386</v>
      </c>
      <c r="F10449" s="335" t="s">
        <v>918</v>
      </c>
      <c r="G10449" s="179">
        <f t="shared" si="489"/>
        <v>0</v>
      </c>
      <c r="H10449" s="179">
        <f t="shared" si="490"/>
        <v>0</v>
      </c>
      <c r="I10449" s="179">
        <f t="shared" si="491"/>
        <v>0</v>
      </c>
    </row>
    <row r="10450" spans="1:9" ht="12.75" customHeight="1" thickBot="1">
      <c r="A10450" s="398"/>
      <c r="B10450" s="333">
        <v>0.3</v>
      </c>
      <c r="C10450" s="334">
        <v>6.51</v>
      </c>
      <c r="D10450" s="335" t="s">
        <v>834</v>
      </c>
      <c r="E10450" s="335" t="s">
        <v>386</v>
      </c>
      <c r="F10450" s="335" t="s">
        <v>858</v>
      </c>
      <c r="G10450" s="179">
        <f t="shared" si="489"/>
        <v>0</v>
      </c>
      <c r="H10450" s="179">
        <f t="shared" si="490"/>
        <v>0</v>
      </c>
      <c r="I10450" s="179">
        <f t="shared" si="491"/>
        <v>0</v>
      </c>
    </row>
    <row r="10451" spans="1:9" ht="12.75" customHeight="1" thickBot="1">
      <c r="A10451" s="398"/>
      <c r="B10451" s="333">
        <v>0.3</v>
      </c>
      <c r="C10451" s="334">
        <v>6.51</v>
      </c>
      <c r="D10451" s="335" t="s">
        <v>392</v>
      </c>
      <c r="E10451" s="335" t="s">
        <v>386</v>
      </c>
      <c r="F10451" s="335" t="s">
        <v>918</v>
      </c>
      <c r="G10451" s="179">
        <f t="shared" si="489"/>
        <v>0</v>
      </c>
      <c r="H10451" s="179">
        <f t="shared" si="490"/>
        <v>0</v>
      </c>
      <c r="I10451" s="179">
        <f t="shared" si="491"/>
        <v>0</v>
      </c>
    </row>
    <row r="10452" spans="1:9" ht="12.75" customHeight="1" thickBot="1">
      <c r="A10452" s="398"/>
      <c r="B10452" s="333">
        <v>0.1</v>
      </c>
      <c r="C10452" s="334">
        <v>2.17</v>
      </c>
      <c r="D10452" s="335" t="s">
        <v>392</v>
      </c>
      <c r="E10452" s="335" t="s">
        <v>386</v>
      </c>
      <c r="F10452" s="335" t="s">
        <v>858</v>
      </c>
      <c r="G10452" s="179">
        <f t="shared" si="489"/>
        <v>0</v>
      </c>
      <c r="H10452" s="179">
        <f t="shared" si="490"/>
        <v>0</v>
      </c>
      <c r="I10452" s="179">
        <f t="shared" si="491"/>
        <v>0</v>
      </c>
    </row>
    <row r="10453" spans="1:9" ht="12.75" customHeight="1" thickBot="1">
      <c r="A10453" s="399"/>
      <c r="B10453" s="333">
        <v>0</v>
      </c>
      <c r="C10453" s="334">
        <v>28.7</v>
      </c>
      <c r="D10453" s="335" t="s">
        <v>393</v>
      </c>
      <c r="E10453" s="335" t="s">
        <v>386</v>
      </c>
      <c r="F10453" s="335" t="s">
        <v>859</v>
      </c>
      <c r="G10453" s="179">
        <f t="shared" si="489"/>
        <v>0</v>
      </c>
      <c r="H10453" s="179">
        <f t="shared" si="490"/>
        <v>0</v>
      </c>
      <c r="I10453" s="179">
        <f t="shared" si="491"/>
        <v>0</v>
      </c>
    </row>
    <row r="10454" spans="1:9" ht="12.75" customHeight="1" thickBot="1">
      <c r="A10454" s="336" t="s">
        <v>1157</v>
      </c>
      <c r="B10454" s="337">
        <v>29.84</v>
      </c>
      <c r="C10454" s="338">
        <v>1105.8399999999999</v>
      </c>
      <c r="D10454" s="394"/>
      <c r="E10454" s="395"/>
      <c r="F10454" s="396"/>
      <c r="G10454" s="179">
        <f t="shared" si="489"/>
        <v>0</v>
      </c>
      <c r="H10454" s="179">
        <f t="shared" si="490"/>
        <v>0</v>
      </c>
      <c r="I10454" s="179">
        <f t="shared" si="491"/>
        <v>0</v>
      </c>
    </row>
    <row r="10455" spans="1:9" ht="12.75" customHeight="1" thickBot="1">
      <c r="A10455" s="397" t="s">
        <v>1158</v>
      </c>
      <c r="B10455" s="333">
        <v>47.36</v>
      </c>
      <c r="C10455" s="334">
        <v>2213.81</v>
      </c>
      <c r="D10455" s="335" t="s">
        <v>391</v>
      </c>
      <c r="E10455" s="335" t="s">
        <v>386</v>
      </c>
      <c r="F10455" s="335" t="s">
        <v>919</v>
      </c>
      <c r="G10455" s="179">
        <f t="shared" si="489"/>
        <v>0</v>
      </c>
      <c r="H10455" s="179">
        <f t="shared" si="490"/>
        <v>0</v>
      </c>
      <c r="I10455" s="179">
        <f t="shared" si="491"/>
        <v>0</v>
      </c>
    </row>
    <row r="10456" spans="1:9" ht="12.75" customHeight="1" thickBot="1">
      <c r="A10456" s="398"/>
      <c r="B10456" s="333">
        <v>16</v>
      </c>
      <c r="C10456" s="334">
        <v>291.89</v>
      </c>
      <c r="D10456" s="335" t="s">
        <v>391</v>
      </c>
      <c r="E10456" s="335" t="s">
        <v>386</v>
      </c>
      <c r="F10456" s="335" t="s">
        <v>838</v>
      </c>
      <c r="G10456" s="179">
        <f t="shared" si="489"/>
        <v>0</v>
      </c>
      <c r="H10456" s="179">
        <f t="shared" si="490"/>
        <v>0</v>
      </c>
      <c r="I10456" s="179">
        <f t="shared" si="491"/>
        <v>0</v>
      </c>
    </row>
    <row r="10457" spans="1:9" ht="12.75" customHeight="1" thickBot="1">
      <c r="A10457" s="398"/>
      <c r="B10457" s="333">
        <v>63.36</v>
      </c>
      <c r="C10457" s="334">
        <v>2505.6999999999998</v>
      </c>
      <c r="D10457" s="335" t="s">
        <v>391</v>
      </c>
      <c r="E10457" s="335" t="s">
        <v>386</v>
      </c>
      <c r="F10457" s="335" t="s">
        <v>858</v>
      </c>
      <c r="G10457" s="179">
        <f t="shared" si="489"/>
        <v>0</v>
      </c>
      <c r="H10457" s="179">
        <f t="shared" si="490"/>
        <v>0</v>
      </c>
      <c r="I10457" s="179">
        <f t="shared" si="491"/>
        <v>0</v>
      </c>
    </row>
    <row r="10458" spans="1:9" ht="12.75" customHeight="1" thickBot="1">
      <c r="A10458" s="398"/>
      <c r="B10458" s="333">
        <v>80</v>
      </c>
      <c r="C10458" s="334">
        <v>1459.46</v>
      </c>
      <c r="D10458" s="335" t="s">
        <v>384</v>
      </c>
      <c r="E10458" s="335" t="s">
        <v>386</v>
      </c>
      <c r="F10458" s="335" t="s">
        <v>867</v>
      </c>
      <c r="G10458" s="179">
        <f t="shared" si="489"/>
        <v>1459.46</v>
      </c>
      <c r="H10458" s="179">
        <f t="shared" si="490"/>
        <v>0</v>
      </c>
      <c r="I10458" s="179">
        <f t="shared" si="491"/>
        <v>1459.46</v>
      </c>
    </row>
    <row r="10459" spans="1:9" ht="12.75" customHeight="1" thickBot="1">
      <c r="A10459" s="398"/>
      <c r="B10459" s="333">
        <v>80</v>
      </c>
      <c r="C10459" s="334">
        <v>1459.46</v>
      </c>
      <c r="D10459" s="335" t="s">
        <v>384</v>
      </c>
      <c r="E10459" s="335" t="s">
        <v>386</v>
      </c>
      <c r="F10459" s="335" t="s">
        <v>868</v>
      </c>
      <c r="G10459" s="179">
        <f t="shared" si="489"/>
        <v>1459.46</v>
      </c>
      <c r="H10459" s="179">
        <f t="shared" si="490"/>
        <v>0</v>
      </c>
      <c r="I10459" s="179">
        <f t="shared" si="491"/>
        <v>1459.46</v>
      </c>
    </row>
    <row r="10460" spans="1:9" ht="12.75" customHeight="1" thickBot="1">
      <c r="A10460" s="398"/>
      <c r="B10460" s="333">
        <v>54</v>
      </c>
      <c r="C10460" s="334">
        <v>985.13</v>
      </c>
      <c r="D10460" s="335" t="s">
        <v>384</v>
      </c>
      <c r="E10460" s="335" t="s">
        <v>386</v>
      </c>
      <c r="F10460" s="335" t="s">
        <v>838</v>
      </c>
      <c r="G10460" s="179">
        <f t="shared" si="489"/>
        <v>985.13</v>
      </c>
      <c r="H10460" s="179">
        <f t="shared" si="490"/>
        <v>0</v>
      </c>
      <c r="I10460" s="179">
        <f t="shared" si="491"/>
        <v>985.13</v>
      </c>
    </row>
    <row r="10461" spans="1:9" ht="12.75" customHeight="1" thickBot="1">
      <c r="A10461" s="398"/>
      <c r="B10461" s="333">
        <v>75</v>
      </c>
      <c r="C10461" s="334">
        <v>1368.24</v>
      </c>
      <c r="D10461" s="335" t="s">
        <v>384</v>
      </c>
      <c r="E10461" s="335" t="s">
        <v>386</v>
      </c>
      <c r="F10461" s="335" t="s">
        <v>872</v>
      </c>
      <c r="G10461" s="179">
        <f t="shared" si="489"/>
        <v>1368.24</v>
      </c>
      <c r="H10461" s="179">
        <f t="shared" si="490"/>
        <v>0</v>
      </c>
      <c r="I10461" s="179">
        <f t="shared" si="491"/>
        <v>1368.24</v>
      </c>
    </row>
    <row r="10462" spans="1:9" ht="12.75" customHeight="1" thickBot="1">
      <c r="A10462" s="398"/>
      <c r="B10462" s="333">
        <v>56.5</v>
      </c>
      <c r="C10462" s="334">
        <v>1030.74</v>
      </c>
      <c r="D10462" s="335" t="s">
        <v>384</v>
      </c>
      <c r="E10462" s="335" t="s">
        <v>386</v>
      </c>
      <c r="F10462" s="335" t="s">
        <v>858</v>
      </c>
      <c r="G10462" s="179">
        <f t="shared" si="489"/>
        <v>1030.74</v>
      </c>
      <c r="H10462" s="179">
        <f t="shared" si="490"/>
        <v>0</v>
      </c>
      <c r="I10462" s="179">
        <f t="shared" si="491"/>
        <v>1030.74</v>
      </c>
    </row>
    <row r="10463" spans="1:9" ht="12.75" customHeight="1" thickBot="1">
      <c r="A10463" s="398"/>
      <c r="B10463" s="333">
        <v>256.54000000000002</v>
      </c>
      <c r="C10463" s="334">
        <v>11992</v>
      </c>
      <c r="D10463" s="335" t="s">
        <v>385</v>
      </c>
      <c r="E10463" s="335" t="s">
        <v>386</v>
      </c>
      <c r="F10463" s="335" t="s">
        <v>918</v>
      </c>
      <c r="G10463" s="179">
        <f t="shared" si="489"/>
        <v>0</v>
      </c>
      <c r="H10463" s="179">
        <f t="shared" si="490"/>
        <v>11992</v>
      </c>
      <c r="I10463" s="179">
        <f t="shared" si="491"/>
        <v>11992</v>
      </c>
    </row>
    <row r="10464" spans="1:9" ht="12.75" customHeight="1" thickBot="1">
      <c r="A10464" s="398"/>
      <c r="B10464" s="333">
        <v>169.58</v>
      </c>
      <c r="C10464" s="334">
        <v>8173.68</v>
      </c>
      <c r="D10464" s="335" t="s">
        <v>385</v>
      </c>
      <c r="E10464" s="335" t="s">
        <v>386</v>
      </c>
      <c r="F10464" s="335" t="s">
        <v>919</v>
      </c>
      <c r="G10464" s="179">
        <f t="shared" si="489"/>
        <v>0</v>
      </c>
      <c r="H10464" s="179">
        <f t="shared" si="490"/>
        <v>8173.68</v>
      </c>
      <c r="I10464" s="179">
        <f t="shared" si="491"/>
        <v>8173.68</v>
      </c>
    </row>
    <row r="10465" spans="1:9" ht="12.75" customHeight="1" thickBot="1">
      <c r="A10465" s="398"/>
      <c r="B10465" s="333">
        <v>256.54000000000002</v>
      </c>
      <c r="C10465" s="334">
        <v>11992</v>
      </c>
      <c r="D10465" s="335" t="s">
        <v>385</v>
      </c>
      <c r="E10465" s="335" t="s">
        <v>386</v>
      </c>
      <c r="F10465" s="335" t="s">
        <v>920</v>
      </c>
      <c r="G10465" s="179">
        <f t="shared" si="489"/>
        <v>0</v>
      </c>
      <c r="H10465" s="179">
        <f t="shared" si="490"/>
        <v>11992</v>
      </c>
      <c r="I10465" s="179">
        <f t="shared" si="491"/>
        <v>11992</v>
      </c>
    </row>
    <row r="10466" spans="1:9" ht="12.75" customHeight="1" thickBot="1">
      <c r="A10466" s="398"/>
      <c r="B10466" s="333">
        <v>185.9</v>
      </c>
      <c r="C10466" s="334">
        <v>8036.29</v>
      </c>
      <c r="D10466" s="335" t="s">
        <v>385</v>
      </c>
      <c r="E10466" s="335" t="s">
        <v>386</v>
      </c>
      <c r="F10466" s="335" t="s">
        <v>858</v>
      </c>
      <c r="G10466" s="179">
        <f t="shared" si="489"/>
        <v>0</v>
      </c>
      <c r="H10466" s="179">
        <f t="shared" si="490"/>
        <v>8036.29</v>
      </c>
      <c r="I10466" s="179">
        <f t="shared" si="491"/>
        <v>8036.29</v>
      </c>
    </row>
    <row r="10467" spans="1:9" ht="12.75" customHeight="1" thickBot="1">
      <c r="A10467" s="398"/>
      <c r="B10467" s="333">
        <v>5</v>
      </c>
      <c r="C10467" s="334">
        <v>91.22</v>
      </c>
      <c r="D10467" s="335" t="s">
        <v>834</v>
      </c>
      <c r="E10467" s="335" t="s">
        <v>386</v>
      </c>
      <c r="F10467" s="335" t="s">
        <v>838</v>
      </c>
      <c r="G10467" s="179">
        <f t="shared" si="489"/>
        <v>0</v>
      </c>
      <c r="H10467" s="179">
        <f t="shared" si="490"/>
        <v>0</v>
      </c>
      <c r="I10467" s="179">
        <f t="shared" si="491"/>
        <v>0</v>
      </c>
    </row>
    <row r="10468" spans="1:9" ht="12.75" customHeight="1" thickBot="1">
      <c r="A10468" s="399"/>
      <c r="B10468" s="333">
        <v>0</v>
      </c>
      <c r="C10468" s="334">
        <v>917.55</v>
      </c>
      <c r="D10468" s="335" t="s">
        <v>393</v>
      </c>
      <c r="E10468" s="335" t="s">
        <v>386</v>
      </c>
      <c r="F10468" s="335" t="s">
        <v>859</v>
      </c>
      <c r="G10468" s="179">
        <f t="shared" si="489"/>
        <v>0</v>
      </c>
      <c r="H10468" s="179">
        <f t="shared" si="490"/>
        <v>0</v>
      </c>
      <c r="I10468" s="179">
        <f t="shared" si="491"/>
        <v>0</v>
      </c>
    </row>
    <row r="10469" spans="1:9" ht="12.75" customHeight="1" thickBot="1">
      <c r="A10469" s="336" t="s">
        <v>1158</v>
      </c>
      <c r="B10469" s="337">
        <v>1345.78</v>
      </c>
      <c r="C10469" s="338">
        <v>52517.17</v>
      </c>
      <c r="D10469" s="394"/>
      <c r="E10469" s="395"/>
      <c r="F10469" s="396"/>
      <c r="G10469" s="179">
        <f t="shared" si="489"/>
        <v>0</v>
      </c>
      <c r="H10469" s="179">
        <f t="shared" si="490"/>
        <v>0</v>
      </c>
      <c r="I10469" s="179">
        <f t="shared" si="491"/>
        <v>0</v>
      </c>
    </row>
    <row r="10470" spans="1:9" ht="12.75" customHeight="1" thickBot="1">
      <c r="A10470" s="397" t="s">
        <v>1159</v>
      </c>
      <c r="B10470" s="333">
        <v>8.8000000000000007</v>
      </c>
      <c r="C10470" s="334">
        <v>607.20000000000005</v>
      </c>
      <c r="D10470" s="335" t="s">
        <v>391</v>
      </c>
      <c r="E10470" s="335" t="s">
        <v>386</v>
      </c>
      <c r="F10470" s="335" t="s">
        <v>919</v>
      </c>
      <c r="G10470" s="179">
        <f t="shared" si="489"/>
        <v>0</v>
      </c>
      <c r="H10470" s="179">
        <f t="shared" si="490"/>
        <v>0</v>
      </c>
      <c r="I10470" s="179">
        <f t="shared" si="491"/>
        <v>0</v>
      </c>
    </row>
    <row r="10471" spans="1:9" ht="12.75" customHeight="1" thickBot="1">
      <c r="A10471" s="398"/>
      <c r="B10471" s="333">
        <v>32</v>
      </c>
      <c r="C10471" s="334">
        <v>640</v>
      </c>
      <c r="D10471" s="335" t="s">
        <v>391</v>
      </c>
      <c r="E10471" s="335" t="s">
        <v>386</v>
      </c>
      <c r="F10471" s="335" t="s">
        <v>838</v>
      </c>
      <c r="G10471" s="179">
        <f t="shared" si="489"/>
        <v>0</v>
      </c>
      <c r="H10471" s="179">
        <f t="shared" si="490"/>
        <v>0</v>
      </c>
      <c r="I10471" s="179">
        <f t="shared" si="491"/>
        <v>0</v>
      </c>
    </row>
    <row r="10472" spans="1:9" ht="12.75" customHeight="1" thickBot="1">
      <c r="A10472" s="398"/>
      <c r="B10472" s="333">
        <v>40.799999999999997</v>
      </c>
      <c r="C10472" s="334">
        <v>1247.2</v>
      </c>
      <c r="D10472" s="335" t="s">
        <v>391</v>
      </c>
      <c r="E10472" s="335" t="s">
        <v>386</v>
      </c>
      <c r="F10472" s="335" t="s">
        <v>858</v>
      </c>
      <c r="G10472" s="179">
        <f t="shared" si="489"/>
        <v>0</v>
      </c>
      <c r="H10472" s="179">
        <f t="shared" si="490"/>
        <v>0</v>
      </c>
      <c r="I10472" s="179">
        <f t="shared" si="491"/>
        <v>0</v>
      </c>
    </row>
    <row r="10473" spans="1:9" ht="12.75" customHeight="1" thickBot="1">
      <c r="A10473" s="398"/>
      <c r="B10473" s="333">
        <v>1</v>
      </c>
      <c r="C10473" s="334">
        <v>28.5</v>
      </c>
      <c r="D10473" s="335" t="s">
        <v>387</v>
      </c>
      <c r="E10473" s="335" t="s">
        <v>386</v>
      </c>
      <c r="F10473" s="335" t="s">
        <v>868</v>
      </c>
      <c r="G10473" s="179">
        <f t="shared" si="489"/>
        <v>0</v>
      </c>
      <c r="H10473" s="179">
        <f t="shared" si="490"/>
        <v>0</v>
      </c>
      <c r="I10473" s="179">
        <f t="shared" si="491"/>
        <v>0</v>
      </c>
    </row>
    <row r="10474" spans="1:9" ht="12.75" customHeight="1" thickBot="1">
      <c r="A10474" s="398"/>
      <c r="B10474" s="333">
        <v>160</v>
      </c>
      <c r="C10474" s="334">
        <v>3200</v>
      </c>
      <c r="D10474" s="335" t="s">
        <v>384</v>
      </c>
      <c r="E10474" s="335" t="s">
        <v>386</v>
      </c>
      <c r="F10474" s="335" t="s">
        <v>867</v>
      </c>
      <c r="G10474" s="179">
        <f t="shared" si="489"/>
        <v>3200</v>
      </c>
      <c r="H10474" s="179">
        <f t="shared" si="490"/>
        <v>0</v>
      </c>
      <c r="I10474" s="179">
        <f t="shared" si="491"/>
        <v>3200</v>
      </c>
    </row>
    <row r="10475" spans="1:9" ht="12.75" customHeight="1" thickBot="1">
      <c r="A10475" s="398"/>
      <c r="B10475" s="333">
        <v>160</v>
      </c>
      <c r="C10475" s="334">
        <v>3200</v>
      </c>
      <c r="D10475" s="335" t="s">
        <v>384</v>
      </c>
      <c r="E10475" s="335" t="s">
        <v>386</v>
      </c>
      <c r="F10475" s="335" t="s">
        <v>868</v>
      </c>
      <c r="G10475" s="179">
        <f t="shared" si="489"/>
        <v>3200</v>
      </c>
      <c r="H10475" s="179">
        <f t="shared" si="490"/>
        <v>0</v>
      </c>
      <c r="I10475" s="179">
        <f t="shared" si="491"/>
        <v>3200</v>
      </c>
    </row>
    <row r="10476" spans="1:9" ht="12.75" customHeight="1" thickBot="1">
      <c r="A10476" s="398"/>
      <c r="B10476" s="333">
        <v>120</v>
      </c>
      <c r="C10476" s="334">
        <v>2392</v>
      </c>
      <c r="D10476" s="335" t="s">
        <v>384</v>
      </c>
      <c r="E10476" s="335" t="s">
        <v>386</v>
      </c>
      <c r="F10476" s="335" t="s">
        <v>838</v>
      </c>
      <c r="G10476" s="179">
        <f t="shared" ref="G10476:G10539" si="492">IF(D10476="REG",C10476,0)</f>
        <v>2392</v>
      </c>
      <c r="H10476" s="179">
        <f t="shared" ref="H10476:H10539" si="493">IF(D10476="SAL",C10476,0)</f>
        <v>0</v>
      </c>
      <c r="I10476" s="179">
        <f t="shared" ref="I10476:I10539" si="494">+G10476+H10476</f>
        <v>2392</v>
      </c>
    </row>
    <row r="10477" spans="1:9" ht="12.75" customHeight="1" thickBot="1">
      <c r="A10477" s="398"/>
      <c r="B10477" s="333">
        <v>144</v>
      </c>
      <c r="C10477" s="334">
        <v>2880</v>
      </c>
      <c r="D10477" s="335" t="s">
        <v>384</v>
      </c>
      <c r="E10477" s="335" t="s">
        <v>386</v>
      </c>
      <c r="F10477" s="335" t="s">
        <v>872</v>
      </c>
      <c r="G10477" s="179">
        <f t="shared" si="492"/>
        <v>2880</v>
      </c>
      <c r="H10477" s="179">
        <f t="shared" si="493"/>
        <v>0</v>
      </c>
      <c r="I10477" s="179">
        <f t="shared" si="494"/>
        <v>2880</v>
      </c>
    </row>
    <row r="10478" spans="1:9" ht="12.75" customHeight="1" thickBot="1">
      <c r="A10478" s="398"/>
      <c r="B10478" s="333">
        <v>108</v>
      </c>
      <c r="C10478" s="334">
        <v>2140</v>
      </c>
      <c r="D10478" s="335" t="s">
        <v>384</v>
      </c>
      <c r="E10478" s="335" t="s">
        <v>386</v>
      </c>
      <c r="F10478" s="335" t="s">
        <v>858</v>
      </c>
      <c r="G10478" s="179">
        <f t="shared" si="492"/>
        <v>2140</v>
      </c>
      <c r="H10478" s="179">
        <f t="shared" si="493"/>
        <v>0</v>
      </c>
      <c r="I10478" s="179">
        <f t="shared" si="494"/>
        <v>2140</v>
      </c>
    </row>
    <row r="10479" spans="1:9" ht="12.75" customHeight="1" thickBot="1">
      <c r="A10479" s="398"/>
      <c r="B10479" s="333">
        <v>47.67</v>
      </c>
      <c r="C10479" s="334">
        <v>3288.98</v>
      </c>
      <c r="D10479" s="335" t="s">
        <v>385</v>
      </c>
      <c r="E10479" s="335" t="s">
        <v>386</v>
      </c>
      <c r="F10479" s="335" t="s">
        <v>918</v>
      </c>
      <c r="G10479" s="179">
        <f t="shared" si="492"/>
        <v>0</v>
      </c>
      <c r="H10479" s="179">
        <f t="shared" si="493"/>
        <v>3288.98</v>
      </c>
      <c r="I10479" s="179">
        <f t="shared" si="494"/>
        <v>3288.98</v>
      </c>
    </row>
    <row r="10480" spans="1:9" ht="12.75" customHeight="1" thickBot="1">
      <c r="A10480" s="398"/>
      <c r="B10480" s="333">
        <v>38.869999999999997</v>
      </c>
      <c r="C10480" s="334">
        <v>2681.77</v>
      </c>
      <c r="D10480" s="335" t="s">
        <v>385</v>
      </c>
      <c r="E10480" s="335" t="s">
        <v>386</v>
      </c>
      <c r="F10480" s="335" t="s">
        <v>919</v>
      </c>
      <c r="G10480" s="179">
        <f t="shared" si="492"/>
        <v>0</v>
      </c>
      <c r="H10480" s="179">
        <f t="shared" si="493"/>
        <v>2681.77</v>
      </c>
      <c r="I10480" s="179">
        <f t="shared" si="494"/>
        <v>2681.77</v>
      </c>
    </row>
    <row r="10481" spans="1:9" ht="12.75" customHeight="1" thickBot="1">
      <c r="A10481" s="398"/>
      <c r="B10481" s="333">
        <v>47.67</v>
      </c>
      <c r="C10481" s="334">
        <v>3288.98</v>
      </c>
      <c r="D10481" s="335" t="s">
        <v>385</v>
      </c>
      <c r="E10481" s="335" t="s">
        <v>386</v>
      </c>
      <c r="F10481" s="335" t="s">
        <v>920</v>
      </c>
      <c r="G10481" s="179">
        <f t="shared" si="492"/>
        <v>0</v>
      </c>
      <c r="H10481" s="179">
        <f t="shared" si="493"/>
        <v>3288.98</v>
      </c>
      <c r="I10481" s="179">
        <f t="shared" si="494"/>
        <v>3288.98</v>
      </c>
    </row>
    <row r="10482" spans="1:9" ht="12.75" customHeight="1" thickBot="1">
      <c r="A10482" s="398"/>
      <c r="B10482" s="333">
        <v>35.270000000000003</v>
      </c>
      <c r="C10482" s="334">
        <v>2409.77</v>
      </c>
      <c r="D10482" s="335" t="s">
        <v>385</v>
      </c>
      <c r="E10482" s="335" t="s">
        <v>386</v>
      </c>
      <c r="F10482" s="335" t="s">
        <v>858</v>
      </c>
      <c r="G10482" s="179">
        <f t="shared" si="492"/>
        <v>0</v>
      </c>
      <c r="H10482" s="179">
        <f t="shared" si="493"/>
        <v>2409.77</v>
      </c>
      <c r="I10482" s="179">
        <f t="shared" si="494"/>
        <v>2409.77</v>
      </c>
    </row>
    <row r="10483" spans="1:9" ht="12.75" customHeight="1" thickBot="1">
      <c r="A10483" s="398"/>
      <c r="B10483" s="333">
        <v>8</v>
      </c>
      <c r="C10483" s="334">
        <v>168</v>
      </c>
      <c r="D10483" s="335" t="s">
        <v>834</v>
      </c>
      <c r="E10483" s="335" t="s">
        <v>386</v>
      </c>
      <c r="F10483" s="335" t="s">
        <v>838</v>
      </c>
      <c r="G10483" s="179">
        <f t="shared" si="492"/>
        <v>0</v>
      </c>
      <c r="H10483" s="179">
        <f t="shared" si="493"/>
        <v>0</v>
      </c>
      <c r="I10483" s="179">
        <f t="shared" si="494"/>
        <v>0</v>
      </c>
    </row>
    <row r="10484" spans="1:9" ht="12.75" customHeight="1" thickBot="1">
      <c r="A10484" s="398"/>
      <c r="B10484" s="333">
        <v>4</v>
      </c>
      <c r="C10484" s="334">
        <v>84</v>
      </c>
      <c r="D10484" s="335" t="s">
        <v>834</v>
      </c>
      <c r="E10484" s="335" t="s">
        <v>386</v>
      </c>
      <c r="F10484" s="335" t="s">
        <v>858</v>
      </c>
      <c r="G10484" s="179">
        <f t="shared" si="492"/>
        <v>0</v>
      </c>
      <c r="H10484" s="179">
        <f t="shared" si="493"/>
        <v>0</v>
      </c>
      <c r="I10484" s="179">
        <f t="shared" si="494"/>
        <v>0</v>
      </c>
    </row>
    <row r="10485" spans="1:9" ht="12.75" customHeight="1" thickBot="1">
      <c r="A10485" s="399"/>
      <c r="B10485" s="333">
        <v>0</v>
      </c>
      <c r="C10485" s="334">
        <v>403.34</v>
      </c>
      <c r="D10485" s="335" t="s">
        <v>393</v>
      </c>
      <c r="E10485" s="335" t="s">
        <v>386</v>
      </c>
      <c r="F10485" s="335" t="s">
        <v>859</v>
      </c>
      <c r="G10485" s="179">
        <f t="shared" si="492"/>
        <v>0</v>
      </c>
      <c r="H10485" s="179">
        <f t="shared" si="493"/>
        <v>0</v>
      </c>
      <c r="I10485" s="179">
        <f t="shared" si="494"/>
        <v>0</v>
      </c>
    </row>
    <row r="10486" spans="1:9" ht="12.75" customHeight="1" thickBot="1">
      <c r="A10486" s="336" t="s">
        <v>1159</v>
      </c>
      <c r="B10486" s="337">
        <v>956.08</v>
      </c>
      <c r="C10486" s="338">
        <v>28659.74</v>
      </c>
      <c r="D10486" s="394"/>
      <c r="E10486" s="395"/>
      <c r="F10486" s="396"/>
      <c r="G10486" s="179">
        <f t="shared" si="492"/>
        <v>0</v>
      </c>
      <c r="H10486" s="179">
        <f t="shared" si="493"/>
        <v>0</v>
      </c>
      <c r="I10486" s="179">
        <f t="shared" si="494"/>
        <v>0</v>
      </c>
    </row>
    <row r="10487" spans="1:9" ht="12.75" customHeight="1" thickBot="1">
      <c r="A10487" s="397" t="s">
        <v>1160</v>
      </c>
      <c r="B10487" s="333">
        <v>12.32</v>
      </c>
      <c r="C10487" s="334">
        <v>464.57</v>
      </c>
      <c r="D10487" s="335" t="s">
        <v>391</v>
      </c>
      <c r="E10487" s="335" t="s">
        <v>386</v>
      </c>
      <c r="F10487" s="335" t="s">
        <v>919</v>
      </c>
      <c r="G10487" s="179">
        <f t="shared" si="492"/>
        <v>0</v>
      </c>
      <c r="H10487" s="179">
        <f t="shared" si="493"/>
        <v>0</v>
      </c>
      <c r="I10487" s="179">
        <f t="shared" si="494"/>
        <v>0</v>
      </c>
    </row>
    <row r="10488" spans="1:9" ht="12.75" customHeight="1" thickBot="1">
      <c r="A10488" s="398"/>
      <c r="B10488" s="333">
        <v>12.32</v>
      </c>
      <c r="C10488" s="334">
        <v>464.59</v>
      </c>
      <c r="D10488" s="335" t="s">
        <v>391</v>
      </c>
      <c r="E10488" s="335" t="s">
        <v>386</v>
      </c>
      <c r="F10488" s="335" t="s">
        <v>858</v>
      </c>
      <c r="G10488" s="179">
        <f t="shared" si="492"/>
        <v>0</v>
      </c>
      <c r="H10488" s="179">
        <f t="shared" si="493"/>
        <v>0</v>
      </c>
      <c r="I10488" s="179">
        <f t="shared" si="494"/>
        <v>0</v>
      </c>
    </row>
    <row r="10489" spans="1:9" ht="12.75" customHeight="1" thickBot="1">
      <c r="A10489" s="398"/>
      <c r="B10489" s="333">
        <v>66.77</v>
      </c>
      <c r="C10489" s="334">
        <v>2516.4499999999998</v>
      </c>
      <c r="D10489" s="335" t="s">
        <v>385</v>
      </c>
      <c r="E10489" s="335" t="s">
        <v>386</v>
      </c>
      <c r="F10489" s="335" t="s">
        <v>918</v>
      </c>
      <c r="G10489" s="179">
        <f t="shared" si="492"/>
        <v>0</v>
      </c>
      <c r="H10489" s="179">
        <f t="shared" si="493"/>
        <v>2516.4499999999998</v>
      </c>
      <c r="I10489" s="179">
        <f t="shared" si="494"/>
        <v>2516.4499999999998</v>
      </c>
    </row>
    <row r="10490" spans="1:9" ht="12.75" customHeight="1" thickBot="1">
      <c r="A10490" s="398"/>
      <c r="B10490" s="333">
        <v>51.25</v>
      </c>
      <c r="C10490" s="334">
        <v>1956.03</v>
      </c>
      <c r="D10490" s="335" t="s">
        <v>385</v>
      </c>
      <c r="E10490" s="335" t="s">
        <v>386</v>
      </c>
      <c r="F10490" s="335" t="s">
        <v>919</v>
      </c>
      <c r="G10490" s="179">
        <f t="shared" si="492"/>
        <v>0</v>
      </c>
      <c r="H10490" s="179">
        <f t="shared" si="493"/>
        <v>1956.03</v>
      </c>
      <c r="I10490" s="179">
        <f t="shared" si="494"/>
        <v>1956.03</v>
      </c>
    </row>
    <row r="10491" spans="1:9" ht="12.75" customHeight="1" thickBot="1">
      <c r="A10491" s="398"/>
      <c r="B10491" s="333">
        <v>65.41</v>
      </c>
      <c r="C10491" s="334">
        <v>2442.4899999999998</v>
      </c>
      <c r="D10491" s="335" t="s">
        <v>385</v>
      </c>
      <c r="E10491" s="335" t="s">
        <v>386</v>
      </c>
      <c r="F10491" s="335" t="s">
        <v>920</v>
      </c>
      <c r="G10491" s="179">
        <f t="shared" si="492"/>
        <v>0</v>
      </c>
      <c r="H10491" s="179">
        <f t="shared" si="493"/>
        <v>2442.4899999999998</v>
      </c>
      <c r="I10491" s="179">
        <f t="shared" si="494"/>
        <v>2442.4899999999998</v>
      </c>
    </row>
    <row r="10492" spans="1:9" ht="12.75" customHeight="1" thickBot="1">
      <c r="A10492" s="398"/>
      <c r="B10492" s="333">
        <v>38.92</v>
      </c>
      <c r="C10492" s="334">
        <v>1491.51</v>
      </c>
      <c r="D10492" s="335" t="s">
        <v>385</v>
      </c>
      <c r="E10492" s="335" t="s">
        <v>386</v>
      </c>
      <c r="F10492" s="335" t="s">
        <v>858</v>
      </c>
      <c r="G10492" s="179">
        <f t="shared" si="492"/>
        <v>0</v>
      </c>
      <c r="H10492" s="179">
        <f t="shared" si="493"/>
        <v>1491.51</v>
      </c>
      <c r="I10492" s="179">
        <f t="shared" si="494"/>
        <v>1491.51</v>
      </c>
    </row>
    <row r="10493" spans="1:9" ht="12.75" customHeight="1" thickBot="1">
      <c r="A10493" s="398"/>
      <c r="B10493" s="333">
        <v>7.76</v>
      </c>
      <c r="C10493" s="334">
        <v>265.64</v>
      </c>
      <c r="D10493" s="335" t="s">
        <v>834</v>
      </c>
      <c r="E10493" s="335" t="s">
        <v>386</v>
      </c>
      <c r="F10493" s="335" t="s">
        <v>858</v>
      </c>
      <c r="G10493" s="179">
        <f t="shared" si="492"/>
        <v>0</v>
      </c>
      <c r="H10493" s="179">
        <f t="shared" si="493"/>
        <v>0</v>
      </c>
      <c r="I10493" s="179">
        <f t="shared" si="494"/>
        <v>0</v>
      </c>
    </row>
    <row r="10494" spans="1:9" ht="12.75" customHeight="1" thickBot="1">
      <c r="A10494" s="399"/>
      <c r="B10494" s="333">
        <v>0</v>
      </c>
      <c r="C10494" s="334">
        <v>131.81</v>
      </c>
      <c r="D10494" s="335" t="s">
        <v>393</v>
      </c>
      <c r="E10494" s="335" t="s">
        <v>386</v>
      </c>
      <c r="F10494" s="335" t="s">
        <v>859</v>
      </c>
      <c r="G10494" s="179">
        <f t="shared" si="492"/>
        <v>0</v>
      </c>
      <c r="H10494" s="179">
        <f t="shared" si="493"/>
        <v>0</v>
      </c>
      <c r="I10494" s="179">
        <f t="shared" si="494"/>
        <v>0</v>
      </c>
    </row>
    <row r="10495" spans="1:9" ht="12.75" customHeight="1" thickBot="1">
      <c r="A10495" s="336" t="s">
        <v>1160</v>
      </c>
      <c r="B10495" s="337">
        <v>254.75</v>
      </c>
      <c r="C10495" s="338">
        <v>9733.09</v>
      </c>
      <c r="D10495" s="394"/>
      <c r="E10495" s="395"/>
      <c r="F10495" s="396"/>
      <c r="G10495" s="179">
        <f t="shared" si="492"/>
        <v>0</v>
      </c>
      <c r="H10495" s="179">
        <f t="shared" si="493"/>
        <v>0</v>
      </c>
      <c r="I10495" s="179">
        <f t="shared" si="494"/>
        <v>0</v>
      </c>
    </row>
    <row r="10496" spans="1:9" ht="12.75" customHeight="1" thickBot="1">
      <c r="A10496" s="335" t="s">
        <v>1161</v>
      </c>
      <c r="B10496" s="333">
        <v>86.67</v>
      </c>
      <c r="C10496" s="334">
        <v>5250.17</v>
      </c>
      <c r="D10496" s="335" t="s">
        <v>385</v>
      </c>
      <c r="E10496" s="335" t="s">
        <v>386</v>
      </c>
      <c r="F10496" s="335" t="s">
        <v>918</v>
      </c>
      <c r="G10496" s="179">
        <f t="shared" si="492"/>
        <v>0</v>
      </c>
      <c r="H10496" s="179">
        <f t="shared" si="493"/>
        <v>5250.17</v>
      </c>
      <c r="I10496" s="179">
        <f t="shared" si="494"/>
        <v>5250.17</v>
      </c>
    </row>
    <row r="10497" spans="1:9" ht="12.75" customHeight="1" thickBot="1">
      <c r="A10497" s="336" t="s">
        <v>1161</v>
      </c>
      <c r="B10497" s="337">
        <v>86.67</v>
      </c>
      <c r="C10497" s="338">
        <v>5250.17</v>
      </c>
      <c r="D10497" s="394"/>
      <c r="E10497" s="395"/>
      <c r="F10497" s="396"/>
      <c r="G10497" s="179">
        <f t="shared" si="492"/>
        <v>0</v>
      </c>
      <c r="H10497" s="179">
        <f t="shared" si="493"/>
        <v>0</v>
      </c>
      <c r="I10497" s="179">
        <f t="shared" si="494"/>
        <v>0</v>
      </c>
    </row>
    <row r="10498" spans="1:9" ht="12.75" customHeight="1" thickBot="1">
      <c r="A10498" s="397" t="s">
        <v>1162</v>
      </c>
      <c r="B10498" s="333">
        <v>1.6</v>
      </c>
      <c r="C10498" s="334">
        <v>84.51</v>
      </c>
      <c r="D10498" s="335" t="s">
        <v>391</v>
      </c>
      <c r="E10498" s="335" t="s">
        <v>386</v>
      </c>
      <c r="F10498" s="335" t="s">
        <v>919</v>
      </c>
      <c r="G10498" s="179">
        <f t="shared" si="492"/>
        <v>0</v>
      </c>
      <c r="H10498" s="179">
        <f t="shared" si="493"/>
        <v>0</v>
      </c>
      <c r="I10498" s="179">
        <f t="shared" si="494"/>
        <v>0</v>
      </c>
    </row>
    <row r="10499" spans="1:9" ht="12.75" customHeight="1" thickBot="1">
      <c r="A10499" s="398"/>
      <c r="B10499" s="333">
        <v>1.6</v>
      </c>
      <c r="C10499" s="334">
        <v>84.51</v>
      </c>
      <c r="D10499" s="335" t="s">
        <v>391</v>
      </c>
      <c r="E10499" s="335" t="s">
        <v>386</v>
      </c>
      <c r="F10499" s="335" t="s">
        <v>858</v>
      </c>
      <c r="G10499" s="179">
        <f t="shared" si="492"/>
        <v>0</v>
      </c>
      <c r="H10499" s="179">
        <f t="shared" si="493"/>
        <v>0</v>
      </c>
      <c r="I10499" s="179">
        <f t="shared" si="494"/>
        <v>0</v>
      </c>
    </row>
    <row r="10500" spans="1:9" ht="12.75" customHeight="1" thickBot="1">
      <c r="A10500" s="398"/>
      <c r="B10500" s="333">
        <v>8.67</v>
      </c>
      <c r="C10500" s="334">
        <v>457.8</v>
      </c>
      <c r="D10500" s="335" t="s">
        <v>385</v>
      </c>
      <c r="E10500" s="335" t="s">
        <v>386</v>
      </c>
      <c r="F10500" s="335" t="s">
        <v>918</v>
      </c>
      <c r="G10500" s="179">
        <f t="shared" si="492"/>
        <v>0</v>
      </c>
      <c r="H10500" s="179">
        <f t="shared" si="493"/>
        <v>457.8</v>
      </c>
      <c r="I10500" s="179">
        <f t="shared" si="494"/>
        <v>457.8</v>
      </c>
    </row>
    <row r="10501" spans="1:9" ht="12.75" customHeight="1" thickBot="1">
      <c r="A10501" s="398"/>
      <c r="B10501" s="333">
        <v>7.07</v>
      </c>
      <c r="C10501" s="334">
        <v>373.29</v>
      </c>
      <c r="D10501" s="335" t="s">
        <v>385</v>
      </c>
      <c r="E10501" s="335" t="s">
        <v>386</v>
      </c>
      <c r="F10501" s="335" t="s">
        <v>919</v>
      </c>
      <c r="G10501" s="179">
        <f t="shared" si="492"/>
        <v>0</v>
      </c>
      <c r="H10501" s="179">
        <f t="shared" si="493"/>
        <v>373.29</v>
      </c>
      <c r="I10501" s="179">
        <f t="shared" si="494"/>
        <v>373.29</v>
      </c>
    </row>
    <row r="10502" spans="1:9" ht="12.75" customHeight="1" thickBot="1">
      <c r="A10502" s="398"/>
      <c r="B10502" s="333">
        <v>3.87</v>
      </c>
      <c r="C10502" s="334">
        <v>204.26</v>
      </c>
      <c r="D10502" s="335" t="s">
        <v>385</v>
      </c>
      <c r="E10502" s="335" t="s">
        <v>386</v>
      </c>
      <c r="F10502" s="335" t="s">
        <v>920</v>
      </c>
      <c r="G10502" s="179">
        <f t="shared" si="492"/>
        <v>0</v>
      </c>
      <c r="H10502" s="179">
        <f t="shared" si="493"/>
        <v>204.26</v>
      </c>
      <c r="I10502" s="179">
        <f t="shared" si="494"/>
        <v>204.26</v>
      </c>
    </row>
    <row r="10503" spans="1:9" ht="12.75" customHeight="1" thickBot="1">
      <c r="A10503" s="398"/>
      <c r="B10503" s="333">
        <v>0.67</v>
      </c>
      <c r="C10503" s="334">
        <v>35.229999999999997</v>
      </c>
      <c r="D10503" s="335" t="s">
        <v>385</v>
      </c>
      <c r="E10503" s="335" t="s">
        <v>386</v>
      </c>
      <c r="F10503" s="335" t="s">
        <v>858</v>
      </c>
      <c r="G10503" s="179">
        <f t="shared" si="492"/>
        <v>0</v>
      </c>
      <c r="H10503" s="179">
        <f t="shared" si="493"/>
        <v>35.229999999999997</v>
      </c>
      <c r="I10503" s="179">
        <f t="shared" si="494"/>
        <v>35.229999999999997</v>
      </c>
    </row>
    <row r="10504" spans="1:9" ht="12.75" customHeight="1" thickBot="1">
      <c r="A10504" s="398"/>
      <c r="B10504" s="333">
        <v>1.6</v>
      </c>
      <c r="C10504" s="334">
        <v>84.51</v>
      </c>
      <c r="D10504" s="335" t="s">
        <v>834</v>
      </c>
      <c r="E10504" s="335" t="s">
        <v>386</v>
      </c>
      <c r="F10504" s="335" t="s">
        <v>920</v>
      </c>
      <c r="G10504" s="179">
        <f t="shared" si="492"/>
        <v>0</v>
      </c>
      <c r="H10504" s="179">
        <f t="shared" si="493"/>
        <v>0</v>
      </c>
      <c r="I10504" s="179">
        <f t="shared" si="494"/>
        <v>0</v>
      </c>
    </row>
    <row r="10505" spans="1:9" ht="12.75" customHeight="1" thickBot="1">
      <c r="A10505" s="399"/>
      <c r="B10505" s="333">
        <v>0</v>
      </c>
      <c r="C10505" s="334">
        <v>20.57</v>
      </c>
      <c r="D10505" s="335" t="s">
        <v>393</v>
      </c>
      <c r="E10505" s="335" t="s">
        <v>386</v>
      </c>
      <c r="F10505" s="335" t="s">
        <v>859</v>
      </c>
      <c r="G10505" s="179">
        <f t="shared" si="492"/>
        <v>0</v>
      </c>
      <c r="H10505" s="179">
        <f t="shared" si="493"/>
        <v>0</v>
      </c>
      <c r="I10505" s="179">
        <f t="shared" si="494"/>
        <v>0</v>
      </c>
    </row>
    <row r="10506" spans="1:9" ht="12.75" customHeight="1" thickBot="1">
      <c r="A10506" s="336" t="s">
        <v>1162</v>
      </c>
      <c r="B10506" s="337">
        <v>25.08</v>
      </c>
      <c r="C10506" s="338">
        <v>1344.68</v>
      </c>
      <c r="D10506" s="394"/>
      <c r="E10506" s="395"/>
      <c r="F10506" s="396"/>
      <c r="G10506" s="179">
        <f t="shared" si="492"/>
        <v>0</v>
      </c>
      <c r="H10506" s="179">
        <f t="shared" si="493"/>
        <v>0</v>
      </c>
      <c r="I10506" s="179">
        <f t="shared" si="494"/>
        <v>0</v>
      </c>
    </row>
    <row r="10507" spans="1:9" ht="12.75" customHeight="1" thickBot="1">
      <c r="A10507" s="397" t="s">
        <v>606</v>
      </c>
      <c r="B10507" s="333">
        <v>0</v>
      </c>
      <c r="C10507" s="334">
        <v>250</v>
      </c>
      <c r="D10507" s="335" t="s">
        <v>390</v>
      </c>
      <c r="E10507" s="335" t="s">
        <v>386</v>
      </c>
      <c r="F10507" s="335" t="s">
        <v>817</v>
      </c>
      <c r="G10507" s="179">
        <f t="shared" si="492"/>
        <v>0</v>
      </c>
      <c r="H10507" s="179">
        <f t="shared" si="493"/>
        <v>0</v>
      </c>
      <c r="I10507" s="179">
        <f t="shared" si="494"/>
        <v>0</v>
      </c>
    </row>
    <row r="10508" spans="1:9" ht="12.75" customHeight="1" thickBot="1">
      <c r="A10508" s="398"/>
      <c r="B10508" s="333">
        <v>0</v>
      </c>
      <c r="C10508" s="334">
        <v>250</v>
      </c>
      <c r="D10508" s="335" t="s">
        <v>390</v>
      </c>
      <c r="E10508" s="335" t="s">
        <v>386</v>
      </c>
      <c r="F10508" s="335" t="s">
        <v>822</v>
      </c>
      <c r="G10508" s="179">
        <f t="shared" si="492"/>
        <v>0</v>
      </c>
      <c r="H10508" s="179">
        <f t="shared" si="493"/>
        <v>0</v>
      </c>
      <c r="I10508" s="179">
        <f t="shared" si="494"/>
        <v>0</v>
      </c>
    </row>
    <row r="10509" spans="1:9" ht="12.75" customHeight="1" thickBot="1">
      <c r="A10509" s="398"/>
      <c r="B10509" s="333">
        <v>0</v>
      </c>
      <c r="C10509" s="334">
        <v>250</v>
      </c>
      <c r="D10509" s="335" t="s">
        <v>390</v>
      </c>
      <c r="E10509" s="335" t="s">
        <v>386</v>
      </c>
      <c r="F10509" s="335" t="s">
        <v>823</v>
      </c>
      <c r="G10509" s="179">
        <f t="shared" si="492"/>
        <v>0</v>
      </c>
      <c r="H10509" s="179">
        <f t="shared" si="493"/>
        <v>0</v>
      </c>
      <c r="I10509" s="179">
        <f t="shared" si="494"/>
        <v>0</v>
      </c>
    </row>
    <row r="10510" spans="1:9" ht="12.75" customHeight="1" thickBot="1">
      <c r="A10510" s="398"/>
      <c r="B10510" s="333">
        <v>0</v>
      </c>
      <c r="C10510" s="334">
        <v>250</v>
      </c>
      <c r="D10510" s="335" t="s">
        <v>390</v>
      </c>
      <c r="E10510" s="335" t="s">
        <v>386</v>
      </c>
      <c r="F10510" s="335" t="s">
        <v>824</v>
      </c>
      <c r="G10510" s="179">
        <f t="shared" si="492"/>
        <v>0</v>
      </c>
      <c r="H10510" s="179">
        <f t="shared" si="493"/>
        <v>0</v>
      </c>
      <c r="I10510" s="179">
        <f t="shared" si="494"/>
        <v>0</v>
      </c>
    </row>
    <row r="10511" spans="1:9" ht="12.75" customHeight="1" thickBot="1">
      <c r="A10511" s="398"/>
      <c r="B10511" s="333">
        <v>0</v>
      </c>
      <c r="C10511" s="334">
        <v>250</v>
      </c>
      <c r="D10511" s="335" t="s">
        <v>390</v>
      </c>
      <c r="E10511" s="335" t="s">
        <v>386</v>
      </c>
      <c r="F10511" s="335" t="s">
        <v>825</v>
      </c>
      <c r="G10511" s="179">
        <f t="shared" si="492"/>
        <v>0</v>
      </c>
      <c r="H10511" s="179">
        <f t="shared" si="493"/>
        <v>0</v>
      </c>
      <c r="I10511" s="179">
        <f t="shared" si="494"/>
        <v>0</v>
      </c>
    </row>
    <row r="10512" spans="1:9" ht="12.75" customHeight="1" thickBot="1">
      <c r="A10512" s="398"/>
      <c r="B10512" s="333">
        <v>0</v>
      </c>
      <c r="C10512" s="334">
        <v>250</v>
      </c>
      <c r="D10512" s="335" t="s">
        <v>390</v>
      </c>
      <c r="E10512" s="335" t="s">
        <v>386</v>
      </c>
      <c r="F10512" s="335" t="s">
        <v>818</v>
      </c>
      <c r="G10512" s="179">
        <f t="shared" si="492"/>
        <v>0</v>
      </c>
      <c r="H10512" s="179">
        <f t="shared" si="493"/>
        <v>0</v>
      </c>
      <c r="I10512" s="179">
        <f t="shared" si="494"/>
        <v>0</v>
      </c>
    </row>
    <row r="10513" spans="1:9" ht="12.75" customHeight="1" thickBot="1">
      <c r="A10513" s="398"/>
      <c r="B10513" s="333">
        <v>0</v>
      </c>
      <c r="C10513" s="334">
        <v>250</v>
      </c>
      <c r="D10513" s="335" t="s">
        <v>390</v>
      </c>
      <c r="E10513" s="335" t="s">
        <v>386</v>
      </c>
      <c r="F10513" s="335" t="s">
        <v>826</v>
      </c>
      <c r="G10513" s="179">
        <f t="shared" si="492"/>
        <v>0</v>
      </c>
      <c r="H10513" s="179">
        <f t="shared" si="493"/>
        <v>0</v>
      </c>
      <c r="I10513" s="179">
        <f t="shared" si="494"/>
        <v>0</v>
      </c>
    </row>
    <row r="10514" spans="1:9" ht="12.75" customHeight="1" thickBot="1">
      <c r="A10514" s="398"/>
      <c r="B10514" s="333">
        <v>0</v>
      </c>
      <c r="C10514" s="334">
        <v>250</v>
      </c>
      <c r="D10514" s="335" t="s">
        <v>390</v>
      </c>
      <c r="E10514" s="335" t="s">
        <v>386</v>
      </c>
      <c r="F10514" s="335" t="s">
        <v>827</v>
      </c>
      <c r="G10514" s="179">
        <f t="shared" si="492"/>
        <v>0</v>
      </c>
      <c r="H10514" s="179">
        <f t="shared" si="493"/>
        <v>0</v>
      </c>
      <c r="I10514" s="179">
        <f t="shared" si="494"/>
        <v>0</v>
      </c>
    </row>
    <row r="10515" spans="1:9" ht="12.75" customHeight="1" thickBot="1">
      <c r="A10515" s="398"/>
      <c r="B10515" s="333">
        <v>0</v>
      </c>
      <c r="C10515" s="334">
        <v>250</v>
      </c>
      <c r="D10515" s="335" t="s">
        <v>390</v>
      </c>
      <c r="E10515" s="335" t="s">
        <v>386</v>
      </c>
      <c r="F10515" s="335" t="s">
        <v>828</v>
      </c>
      <c r="G10515" s="179">
        <f t="shared" si="492"/>
        <v>0</v>
      </c>
      <c r="H10515" s="179">
        <f t="shared" si="493"/>
        <v>0</v>
      </c>
      <c r="I10515" s="179">
        <f t="shared" si="494"/>
        <v>0</v>
      </c>
    </row>
    <row r="10516" spans="1:9" ht="12.75" customHeight="1" thickBot="1">
      <c r="A10516" s="398"/>
      <c r="B10516" s="333">
        <v>0</v>
      </c>
      <c r="C10516" s="334">
        <v>250</v>
      </c>
      <c r="D10516" s="335" t="s">
        <v>390</v>
      </c>
      <c r="E10516" s="335" t="s">
        <v>386</v>
      </c>
      <c r="F10516" s="335" t="s">
        <v>819</v>
      </c>
      <c r="G10516" s="179">
        <f t="shared" si="492"/>
        <v>0</v>
      </c>
      <c r="H10516" s="179">
        <f t="shared" si="493"/>
        <v>0</v>
      </c>
      <c r="I10516" s="179">
        <f t="shared" si="494"/>
        <v>0</v>
      </c>
    </row>
    <row r="10517" spans="1:9" ht="12.75" customHeight="1" thickBot="1">
      <c r="A10517" s="398"/>
      <c r="B10517" s="333">
        <v>0</v>
      </c>
      <c r="C10517" s="334">
        <v>250</v>
      </c>
      <c r="D10517" s="335" t="s">
        <v>390</v>
      </c>
      <c r="E10517" s="335" t="s">
        <v>386</v>
      </c>
      <c r="F10517" s="335" t="s">
        <v>829</v>
      </c>
      <c r="G10517" s="179">
        <f t="shared" si="492"/>
        <v>0</v>
      </c>
      <c r="H10517" s="179">
        <f t="shared" si="493"/>
        <v>0</v>
      </c>
      <c r="I10517" s="179">
        <f t="shared" si="494"/>
        <v>0</v>
      </c>
    </row>
    <row r="10518" spans="1:9" ht="12.75" customHeight="1" thickBot="1">
      <c r="A10518" s="398"/>
      <c r="B10518" s="333">
        <v>0</v>
      </c>
      <c r="C10518" s="334">
        <v>250</v>
      </c>
      <c r="D10518" s="335" t="s">
        <v>390</v>
      </c>
      <c r="E10518" s="335" t="s">
        <v>386</v>
      </c>
      <c r="F10518" s="335" t="s">
        <v>830</v>
      </c>
      <c r="G10518" s="179">
        <f t="shared" si="492"/>
        <v>0</v>
      </c>
      <c r="H10518" s="179">
        <f t="shared" si="493"/>
        <v>0</v>
      </c>
      <c r="I10518" s="179">
        <f t="shared" si="494"/>
        <v>0</v>
      </c>
    </row>
    <row r="10519" spans="1:9" ht="12.75" customHeight="1" thickBot="1">
      <c r="A10519" s="398"/>
      <c r="B10519" s="333">
        <v>0</v>
      </c>
      <c r="C10519" s="334">
        <v>250</v>
      </c>
      <c r="D10519" s="335" t="s">
        <v>390</v>
      </c>
      <c r="E10519" s="335" t="s">
        <v>386</v>
      </c>
      <c r="F10519" s="335" t="s">
        <v>820</v>
      </c>
      <c r="G10519" s="179">
        <f t="shared" si="492"/>
        <v>0</v>
      </c>
      <c r="H10519" s="179">
        <f t="shared" si="493"/>
        <v>0</v>
      </c>
      <c r="I10519" s="179">
        <f t="shared" si="494"/>
        <v>0</v>
      </c>
    </row>
    <row r="10520" spans="1:9" ht="12.75" customHeight="1" thickBot="1">
      <c r="A10520" s="398"/>
      <c r="B10520" s="333">
        <v>0</v>
      </c>
      <c r="C10520" s="334">
        <v>250</v>
      </c>
      <c r="D10520" s="335" t="s">
        <v>390</v>
      </c>
      <c r="E10520" s="335" t="s">
        <v>386</v>
      </c>
      <c r="F10520" s="335" t="s">
        <v>805</v>
      </c>
      <c r="G10520" s="179">
        <f t="shared" si="492"/>
        <v>0</v>
      </c>
      <c r="H10520" s="179">
        <f t="shared" si="493"/>
        <v>0</v>
      </c>
      <c r="I10520" s="179">
        <f t="shared" si="494"/>
        <v>0</v>
      </c>
    </row>
    <row r="10521" spans="1:9" ht="12.75" customHeight="1" thickBot="1">
      <c r="A10521" s="398"/>
      <c r="B10521" s="333">
        <v>0</v>
      </c>
      <c r="C10521" s="334">
        <v>250</v>
      </c>
      <c r="D10521" s="335" t="s">
        <v>390</v>
      </c>
      <c r="E10521" s="335" t="s">
        <v>386</v>
      </c>
      <c r="F10521" s="335" t="s">
        <v>831</v>
      </c>
      <c r="G10521" s="179">
        <f t="shared" si="492"/>
        <v>0</v>
      </c>
      <c r="H10521" s="179">
        <f t="shared" si="493"/>
        <v>0</v>
      </c>
      <c r="I10521" s="179">
        <f t="shared" si="494"/>
        <v>0</v>
      </c>
    </row>
    <row r="10522" spans="1:9" ht="12.75" customHeight="1" thickBot="1">
      <c r="A10522" s="398"/>
      <c r="B10522" s="333">
        <v>0</v>
      </c>
      <c r="C10522" s="334">
        <v>250</v>
      </c>
      <c r="D10522" s="335" t="s">
        <v>390</v>
      </c>
      <c r="E10522" s="335" t="s">
        <v>386</v>
      </c>
      <c r="F10522" s="335" t="s">
        <v>832</v>
      </c>
      <c r="G10522" s="179">
        <f t="shared" si="492"/>
        <v>0</v>
      </c>
      <c r="H10522" s="179">
        <f t="shared" si="493"/>
        <v>0</v>
      </c>
      <c r="I10522" s="179">
        <f t="shared" si="494"/>
        <v>0</v>
      </c>
    </row>
    <row r="10523" spans="1:9" ht="12.75" customHeight="1" thickBot="1">
      <c r="A10523" s="398"/>
      <c r="B10523" s="333">
        <v>0</v>
      </c>
      <c r="C10523" s="334">
        <v>250</v>
      </c>
      <c r="D10523" s="335" t="s">
        <v>390</v>
      </c>
      <c r="E10523" s="335" t="s">
        <v>386</v>
      </c>
      <c r="F10523" s="335" t="s">
        <v>821</v>
      </c>
      <c r="G10523" s="179">
        <f t="shared" si="492"/>
        <v>0</v>
      </c>
      <c r="H10523" s="179">
        <f t="shared" si="493"/>
        <v>0</v>
      </c>
      <c r="I10523" s="179">
        <f t="shared" si="494"/>
        <v>0</v>
      </c>
    </row>
    <row r="10524" spans="1:9" ht="12.75" customHeight="1" thickBot="1">
      <c r="A10524" s="398"/>
      <c r="B10524" s="333">
        <v>0</v>
      </c>
      <c r="C10524" s="334">
        <v>250</v>
      </c>
      <c r="D10524" s="335" t="s">
        <v>390</v>
      </c>
      <c r="E10524" s="335" t="s">
        <v>386</v>
      </c>
      <c r="F10524" s="335" t="s">
        <v>833</v>
      </c>
      <c r="G10524" s="179">
        <f t="shared" si="492"/>
        <v>0</v>
      </c>
      <c r="H10524" s="179">
        <f t="shared" si="493"/>
        <v>0</v>
      </c>
      <c r="I10524" s="179">
        <f t="shared" si="494"/>
        <v>0</v>
      </c>
    </row>
    <row r="10525" spans="1:9" ht="12.75" customHeight="1" thickBot="1">
      <c r="A10525" s="398"/>
      <c r="B10525" s="333">
        <v>0</v>
      </c>
      <c r="C10525" s="334">
        <v>250</v>
      </c>
      <c r="D10525" s="335" t="s">
        <v>390</v>
      </c>
      <c r="E10525" s="335" t="s">
        <v>386</v>
      </c>
      <c r="F10525" s="335" t="s">
        <v>916</v>
      </c>
      <c r="G10525" s="179">
        <f t="shared" si="492"/>
        <v>0</v>
      </c>
      <c r="H10525" s="179">
        <f t="shared" si="493"/>
        <v>0</v>
      </c>
      <c r="I10525" s="179">
        <f t="shared" si="494"/>
        <v>0</v>
      </c>
    </row>
    <row r="10526" spans="1:9" ht="12.75" customHeight="1" thickBot="1">
      <c r="A10526" s="398"/>
      <c r="B10526" s="333">
        <v>0</v>
      </c>
      <c r="C10526" s="334">
        <v>250</v>
      </c>
      <c r="D10526" s="335" t="s">
        <v>390</v>
      </c>
      <c r="E10526" s="335" t="s">
        <v>386</v>
      </c>
      <c r="F10526" s="335" t="s">
        <v>917</v>
      </c>
      <c r="G10526" s="179">
        <f t="shared" si="492"/>
        <v>0</v>
      </c>
      <c r="H10526" s="179">
        <f t="shared" si="493"/>
        <v>0</v>
      </c>
      <c r="I10526" s="179">
        <f t="shared" si="494"/>
        <v>0</v>
      </c>
    </row>
    <row r="10527" spans="1:9" ht="12.75" customHeight="1" thickBot="1">
      <c r="A10527" s="398"/>
      <c r="B10527" s="333">
        <v>0</v>
      </c>
      <c r="C10527" s="334">
        <v>250</v>
      </c>
      <c r="D10527" s="335" t="s">
        <v>390</v>
      </c>
      <c r="E10527" s="335" t="s">
        <v>386</v>
      </c>
      <c r="F10527" s="335" t="s">
        <v>918</v>
      </c>
      <c r="G10527" s="179">
        <f t="shared" si="492"/>
        <v>0</v>
      </c>
      <c r="H10527" s="179">
        <f t="shared" si="493"/>
        <v>0</v>
      </c>
      <c r="I10527" s="179">
        <f t="shared" si="494"/>
        <v>0</v>
      </c>
    </row>
    <row r="10528" spans="1:9" ht="12.75" customHeight="1" thickBot="1">
      <c r="A10528" s="398"/>
      <c r="B10528" s="333">
        <v>0</v>
      </c>
      <c r="C10528" s="334">
        <v>250</v>
      </c>
      <c r="D10528" s="335" t="s">
        <v>390</v>
      </c>
      <c r="E10528" s="335" t="s">
        <v>386</v>
      </c>
      <c r="F10528" s="335" t="s">
        <v>919</v>
      </c>
      <c r="G10528" s="179">
        <f t="shared" si="492"/>
        <v>0</v>
      </c>
      <c r="H10528" s="179">
        <f t="shared" si="493"/>
        <v>0</v>
      </c>
      <c r="I10528" s="179">
        <f t="shared" si="494"/>
        <v>0</v>
      </c>
    </row>
    <row r="10529" spans="1:9" ht="12.75" customHeight="1" thickBot="1">
      <c r="A10529" s="398"/>
      <c r="B10529" s="333">
        <v>0</v>
      </c>
      <c r="C10529" s="334">
        <v>250</v>
      </c>
      <c r="D10529" s="335" t="s">
        <v>390</v>
      </c>
      <c r="E10529" s="335" t="s">
        <v>386</v>
      </c>
      <c r="F10529" s="335" t="s">
        <v>920</v>
      </c>
      <c r="G10529" s="179">
        <f t="shared" si="492"/>
        <v>0</v>
      </c>
      <c r="H10529" s="179">
        <f t="shared" si="493"/>
        <v>0</v>
      </c>
      <c r="I10529" s="179">
        <f t="shared" si="494"/>
        <v>0</v>
      </c>
    </row>
    <row r="10530" spans="1:9" ht="12.75" customHeight="1" thickBot="1">
      <c r="A10530" s="398"/>
      <c r="B10530" s="333">
        <v>0</v>
      </c>
      <c r="C10530" s="334">
        <v>250</v>
      </c>
      <c r="D10530" s="335" t="s">
        <v>390</v>
      </c>
      <c r="E10530" s="335" t="s">
        <v>386</v>
      </c>
      <c r="F10530" s="335" t="s">
        <v>858</v>
      </c>
      <c r="G10530" s="179">
        <f t="shared" si="492"/>
        <v>0</v>
      </c>
      <c r="H10530" s="179">
        <f t="shared" si="493"/>
        <v>0</v>
      </c>
      <c r="I10530" s="179">
        <f t="shared" si="494"/>
        <v>0</v>
      </c>
    </row>
    <row r="10531" spans="1:9" ht="12.75" customHeight="1" thickBot="1">
      <c r="A10531" s="398"/>
      <c r="B10531" s="333">
        <v>8</v>
      </c>
      <c r="C10531" s="334">
        <v>711.51</v>
      </c>
      <c r="D10531" s="335" t="s">
        <v>391</v>
      </c>
      <c r="E10531" s="335" t="s">
        <v>386</v>
      </c>
      <c r="F10531" s="335" t="s">
        <v>817</v>
      </c>
      <c r="G10531" s="179">
        <f t="shared" si="492"/>
        <v>0</v>
      </c>
      <c r="H10531" s="179">
        <f t="shared" si="493"/>
        <v>0</v>
      </c>
      <c r="I10531" s="179">
        <f t="shared" si="494"/>
        <v>0</v>
      </c>
    </row>
    <row r="10532" spans="1:9" ht="12.75" customHeight="1" thickBot="1">
      <c r="A10532" s="398"/>
      <c r="B10532" s="333">
        <v>8</v>
      </c>
      <c r="C10532" s="334">
        <v>711.51</v>
      </c>
      <c r="D10532" s="335" t="s">
        <v>391</v>
      </c>
      <c r="E10532" s="335" t="s">
        <v>386</v>
      </c>
      <c r="F10532" s="335" t="s">
        <v>818</v>
      </c>
      <c r="G10532" s="179">
        <f t="shared" si="492"/>
        <v>0</v>
      </c>
      <c r="H10532" s="179">
        <f t="shared" si="493"/>
        <v>0</v>
      </c>
      <c r="I10532" s="179">
        <f t="shared" si="494"/>
        <v>0</v>
      </c>
    </row>
    <row r="10533" spans="1:9" ht="12.75" customHeight="1" thickBot="1">
      <c r="A10533" s="398"/>
      <c r="B10533" s="333">
        <v>8</v>
      </c>
      <c r="C10533" s="334">
        <v>747.09</v>
      </c>
      <c r="D10533" s="335" t="s">
        <v>391</v>
      </c>
      <c r="E10533" s="335" t="s">
        <v>386</v>
      </c>
      <c r="F10533" s="335" t="s">
        <v>819</v>
      </c>
      <c r="G10533" s="179">
        <f t="shared" si="492"/>
        <v>0</v>
      </c>
      <c r="H10533" s="179">
        <f t="shared" si="493"/>
        <v>0</v>
      </c>
      <c r="I10533" s="179">
        <f t="shared" si="494"/>
        <v>0</v>
      </c>
    </row>
    <row r="10534" spans="1:9" ht="12.75" customHeight="1" thickBot="1">
      <c r="A10534" s="398"/>
      <c r="B10534" s="333">
        <v>8</v>
      </c>
      <c r="C10534" s="334">
        <v>747.09</v>
      </c>
      <c r="D10534" s="335" t="s">
        <v>391</v>
      </c>
      <c r="E10534" s="335" t="s">
        <v>386</v>
      </c>
      <c r="F10534" s="335" t="s">
        <v>820</v>
      </c>
      <c r="G10534" s="179">
        <f t="shared" si="492"/>
        <v>0</v>
      </c>
      <c r="H10534" s="179">
        <f t="shared" si="493"/>
        <v>0</v>
      </c>
      <c r="I10534" s="179">
        <f t="shared" si="494"/>
        <v>0</v>
      </c>
    </row>
    <row r="10535" spans="1:9" ht="12.75" customHeight="1" thickBot="1">
      <c r="A10535" s="398"/>
      <c r="B10535" s="333">
        <v>8</v>
      </c>
      <c r="C10535" s="334">
        <v>747.09</v>
      </c>
      <c r="D10535" s="335" t="s">
        <v>391</v>
      </c>
      <c r="E10535" s="335" t="s">
        <v>386</v>
      </c>
      <c r="F10535" s="335" t="s">
        <v>821</v>
      </c>
      <c r="G10535" s="179">
        <f t="shared" si="492"/>
        <v>0</v>
      </c>
      <c r="H10535" s="179">
        <f t="shared" si="493"/>
        <v>0</v>
      </c>
      <c r="I10535" s="179">
        <f t="shared" si="494"/>
        <v>0</v>
      </c>
    </row>
    <row r="10536" spans="1:9" ht="12.75" customHeight="1" thickBot="1">
      <c r="A10536" s="398"/>
      <c r="B10536" s="333">
        <v>32</v>
      </c>
      <c r="C10536" s="334">
        <v>2078.4499999999998</v>
      </c>
      <c r="D10536" s="335" t="s">
        <v>391</v>
      </c>
      <c r="E10536" s="335" t="s">
        <v>386</v>
      </c>
      <c r="F10536" s="335" t="s">
        <v>919</v>
      </c>
      <c r="G10536" s="179">
        <f t="shared" si="492"/>
        <v>0</v>
      </c>
      <c r="H10536" s="179">
        <f t="shared" si="493"/>
        <v>0</v>
      </c>
      <c r="I10536" s="179">
        <f t="shared" si="494"/>
        <v>0</v>
      </c>
    </row>
    <row r="10537" spans="1:9" ht="12.75" customHeight="1" thickBot="1">
      <c r="A10537" s="398"/>
      <c r="B10537" s="333">
        <v>32</v>
      </c>
      <c r="C10537" s="334">
        <v>2078.4499999999998</v>
      </c>
      <c r="D10537" s="335" t="s">
        <v>391</v>
      </c>
      <c r="E10537" s="335" t="s">
        <v>386</v>
      </c>
      <c r="F10537" s="335" t="s">
        <v>858</v>
      </c>
      <c r="G10537" s="179">
        <f t="shared" si="492"/>
        <v>0</v>
      </c>
      <c r="H10537" s="179">
        <f t="shared" si="493"/>
        <v>0</v>
      </c>
      <c r="I10537" s="179">
        <f t="shared" si="494"/>
        <v>0</v>
      </c>
    </row>
    <row r="10538" spans="1:9" ht="12.75" customHeight="1" thickBot="1">
      <c r="A10538" s="398"/>
      <c r="B10538" s="333">
        <v>48</v>
      </c>
      <c r="C10538" s="334">
        <v>393.6</v>
      </c>
      <c r="D10538" s="335" t="s">
        <v>384</v>
      </c>
      <c r="E10538" s="335" t="s">
        <v>386</v>
      </c>
      <c r="F10538" s="335" t="s">
        <v>858</v>
      </c>
      <c r="G10538" s="179">
        <f t="shared" si="492"/>
        <v>393.6</v>
      </c>
      <c r="H10538" s="179">
        <f t="shared" si="493"/>
        <v>0</v>
      </c>
      <c r="I10538" s="179">
        <f t="shared" si="494"/>
        <v>393.6</v>
      </c>
    </row>
    <row r="10539" spans="1:9" ht="12.75" customHeight="1" thickBot="1">
      <c r="A10539" s="398"/>
      <c r="B10539" s="333">
        <v>78.67</v>
      </c>
      <c r="C10539" s="334">
        <v>6996.82</v>
      </c>
      <c r="D10539" s="335" t="s">
        <v>385</v>
      </c>
      <c r="E10539" s="335" t="s">
        <v>386</v>
      </c>
      <c r="F10539" s="335" t="s">
        <v>817</v>
      </c>
      <c r="G10539" s="179">
        <f t="shared" si="492"/>
        <v>0</v>
      </c>
      <c r="H10539" s="179">
        <f t="shared" si="493"/>
        <v>6996.82</v>
      </c>
      <c r="I10539" s="179">
        <f t="shared" si="494"/>
        <v>6996.82</v>
      </c>
    </row>
    <row r="10540" spans="1:9" ht="12.75" customHeight="1" thickBot="1">
      <c r="A10540" s="398"/>
      <c r="B10540" s="333">
        <v>70.67</v>
      </c>
      <c r="C10540" s="334">
        <v>6285.31</v>
      </c>
      <c r="D10540" s="335" t="s">
        <v>385</v>
      </c>
      <c r="E10540" s="335" t="s">
        <v>386</v>
      </c>
      <c r="F10540" s="335" t="s">
        <v>822</v>
      </c>
      <c r="G10540" s="179">
        <f t="shared" ref="G10540:G10603" si="495">IF(D10540="REG",C10540,0)</f>
        <v>0</v>
      </c>
      <c r="H10540" s="179">
        <f t="shared" ref="H10540:H10603" si="496">IF(D10540="SAL",C10540,0)</f>
        <v>6285.31</v>
      </c>
      <c r="I10540" s="179">
        <f t="shared" ref="I10540:I10603" si="497">+G10540+H10540</f>
        <v>6285.31</v>
      </c>
    </row>
    <row r="10541" spans="1:9" ht="12.75" customHeight="1" thickBot="1">
      <c r="A10541" s="398"/>
      <c r="B10541" s="333">
        <v>78.67</v>
      </c>
      <c r="C10541" s="334">
        <v>6996.82</v>
      </c>
      <c r="D10541" s="335" t="s">
        <v>385</v>
      </c>
      <c r="E10541" s="335" t="s">
        <v>386</v>
      </c>
      <c r="F10541" s="335" t="s">
        <v>823</v>
      </c>
      <c r="G10541" s="179">
        <f t="shared" si="495"/>
        <v>0</v>
      </c>
      <c r="H10541" s="179">
        <f t="shared" si="496"/>
        <v>6996.82</v>
      </c>
      <c r="I10541" s="179">
        <f t="shared" si="497"/>
        <v>6996.82</v>
      </c>
    </row>
    <row r="10542" spans="1:9" ht="12.75" customHeight="1" thickBot="1">
      <c r="A10542" s="398"/>
      <c r="B10542" s="333">
        <v>86.67</v>
      </c>
      <c r="C10542" s="334">
        <v>7708.33</v>
      </c>
      <c r="D10542" s="335" t="s">
        <v>385</v>
      </c>
      <c r="E10542" s="335" t="s">
        <v>386</v>
      </c>
      <c r="F10542" s="335" t="s">
        <v>824</v>
      </c>
      <c r="G10542" s="179">
        <f t="shared" si="495"/>
        <v>0</v>
      </c>
      <c r="H10542" s="179">
        <f t="shared" si="496"/>
        <v>7708.33</v>
      </c>
      <c r="I10542" s="179">
        <f t="shared" si="497"/>
        <v>7708.33</v>
      </c>
    </row>
    <row r="10543" spans="1:9" ht="12.75" customHeight="1" thickBot="1">
      <c r="A10543" s="398"/>
      <c r="B10543" s="333">
        <v>86.67</v>
      </c>
      <c r="C10543" s="334">
        <v>7708.33</v>
      </c>
      <c r="D10543" s="335" t="s">
        <v>385</v>
      </c>
      <c r="E10543" s="335" t="s">
        <v>386</v>
      </c>
      <c r="F10543" s="335" t="s">
        <v>825</v>
      </c>
      <c r="G10543" s="179">
        <f t="shared" si="495"/>
        <v>0</v>
      </c>
      <c r="H10543" s="179">
        <f t="shared" si="496"/>
        <v>7708.33</v>
      </c>
      <c r="I10543" s="179">
        <f t="shared" si="497"/>
        <v>7708.33</v>
      </c>
    </row>
    <row r="10544" spans="1:9" ht="12.75" customHeight="1" thickBot="1">
      <c r="A10544" s="398"/>
      <c r="B10544" s="333">
        <v>78.67</v>
      </c>
      <c r="C10544" s="334">
        <v>6996.82</v>
      </c>
      <c r="D10544" s="335" t="s">
        <v>385</v>
      </c>
      <c r="E10544" s="335" t="s">
        <v>386</v>
      </c>
      <c r="F10544" s="335" t="s">
        <v>818</v>
      </c>
      <c r="G10544" s="179">
        <f t="shared" si="495"/>
        <v>0</v>
      </c>
      <c r="H10544" s="179">
        <f t="shared" si="496"/>
        <v>6996.82</v>
      </c>
      <c r="I10544" s="179">
        <f t="shared" si="497"/>
        <v>6996.82</v>
      </c>
    </row>
    <row r="10545" spans="1:9" ht="12.75" customHeight="1" thickBot="1">
      <c r="A10545" s="398"/>
      <c r="B10545" s="333">
        <v>86.67</v>
      </c>
      <c r="C10545" s="334">
        <v>8093.75</v>
      </c>
      <c r="D10545" s="335" t="s">
        <v>385</v>
      </c>
      <c r="E10545" s="335" t="s">
        <v>386</v>
      </c>
      <c r="F10545" s="335" t="s">
        <v>826</v>
      </c>
      <c r="G10545" s="179">
        <f t="shared" si="495"/>
        <v>0</v>
      </c>
      <c r="H10545" s="179">
        <f t="shared" si="496"/>
        <v>8093.75</v>
      </c>
      <c r="I10545" s="179">
        <f t="shared" si="497"/>
        <v>8093.75</v>
      </c>
    </row>
    <row r="10546" spans="1:9" ht="12.75" customHeight="1" thickBot="1">
      <c r="A10546" s="398"/>
      <c r="B10546" s="333">
        <v>86.67</v>
      </c>
      <c r="C10546" s="334">
        <v>8093.75</v>
      </c>
      <c r="D10546" s="335" t="s">
        <v>385</v>
      </c>
      <c r="E10546" s="335" t="s">
        <v>386</v>
      </c>
      <c r="F10546" s="335" t="s">
        <v>827</v>
      </c>
      <c r="G10546" s="179">
        <f t="shared" si="495"/>
        <v>0</v>
      </c>
      <c r="H10546" s="179">
        <f t="shared" si="496"/>
        <v>8093.75</v>
      </c>
      <c r="I10546" s="179">
        <f t="shared" si="497"/>
        <v>8093.75</v>
      </c>
    </row>
    <row r="10547" spans="1:9" ht="12.75" customHeight="1" thickBot="1">
      <c r="A10547" s="398"/>
      <c r="B10547" s="333">
        <v>86.67</v>
      </c>
      <c r="C10547" s="334">
        <v>8093.75</v>
      </c>
      <c r="D10547" s="335" t="s">
        <v>385</v>
      </c>
      <c r="E10547" s="335" t="s">
        <v>386</v>
      </c>
      <c r="F10547" s="335" t="s">
        <v>828</v>
      </c>
      <c r="G10547" s="179">
        <f t="shared" si="495"/>
        <v>0</v>
      </c>
      <c r="H10547" s="179">
        <f t="shared" si="496"/>
        <v>8093.75</v>
      </c>
      <c r="I10547" s="179">
        <f t="shared" si="497"/>
        <v>8093.75</v>
      </c>
    </row>
    <row r="10548" spans="1:9" ht="12.75" customHeight="1" thickBot="1">
      <c r="A10548" s="398"/>
      <c r="B10548" s="333">
        <v>78.67</v>
      </c>
      <c r="C10548" s="334">
        <v>7346.66</v>
      </c>
      <c r="D10548" s="335" t="s">
        <v>385</v>
      </c>
      <c r="E10548" s="335" t="s">
        <v>386</v>
      </c>
      <c r="F10548" s="335" t="s">
        <v>819</v>
      </c>
      <c r="G10548" s="179">
        <f t="shared" si="495"/>
        <v>0</v>
      </c>
      <c r="H10548" s="179">
        <f t="shared" si="496"/>
        <v>7346.66</v>
      </c>
      <c r="I10548" s="179">
        <f t="shared" si="497"/>
        <v>7346.66</v>
      </c>
    </row>
    <row r="10549" spans="1:9" ht="12.75" customHeight="1" thickBot="1">
      <c r="A10549" s="398"/>
      <c r="B10549" s="333">
        <v>70.67</v>
      </c>
      <c r="C10549" s="334">
        <v>6599.57</v>
      </c>
      <c r="D10549" s="335" t="s">
        <v>385</v>
      </c>
      <c r="E10549" s="335" t="s">
        <v>386</v>
      </c>
      <c r="F10549" s="335" t="s">
        <v>829</v>
      </c>
      <c r="G10549" s="179">
        <f t="shared" si="495"/>
        <v>0</v>
      </c>
      <c r="H10549" s="179">
        <f t="shared" si="496"/>
        <v>6599.57</v>
      </c>
      <c r="I10549" s="179">
        <f t="shared" si="497"/>
        <v>6599.57</v>
      </c>
    </row>
    <row r="10550" spans="1:9" ht="12.75" customHeight="1" thickBot="1">
      <c r="A10550" s="398"/>
      <c r="B10550" s="333">
        <v>86.67</v>
      </c>
      <c r="C10550" s="334">
        <v>8093.75</v>
      </c>
      <c r="D10550" s="335" t="s">
        <v>385</v>
      </c>
      <c r="E10550" s="335" t="s">
        <v>386</v>
      </c>
      <c r="F10550" s="335" t="s">
        <v>830</v>
      </c>
      <c r="G10550" s="179">
        <f t="shared" si="495"/>
        <v>0</v>
      </c>
      <c r="H10550" s="179">
        <f t="shared" si="496"/>
        <v>8093.75</v>
      </c>
      <c r="I10550" s="179">
        <f t="shared" si="497"/>
        <v>8093.75</v>
      </c>
    </row>
    <row r="10551" spans="1:9" ht="12.75" customHeight="1" thickBot="1">
      <c r="A10551" s="398"/>
      <c r="B10551" s="333">
        <v>46.67</v>
      </c>
      <c r="C10551" s="334">
        <v>4358.32</v>
      </c>
      <c r="D10551" s="335" t="s">
        <v>385</v>
      </c>
      <c r="E10551" s="335" t="s">
        <v>386</v>
      </c>
      <c r="F10551" s="335" t="s">
        <v>820</v>
      </c>
      <c r="G10551" s="179">
        <f t="shared" si="495"/>
        <v>0</v>
      </c>
      <c r="H10551" s="179">
        <f t="shared" si="496"/>
        <v>4358.32</v>
      </c>
      <c r="I10551" s="179">
        <f t="shared" si="497"/>
        <v>4358.32</v>
      </c>
    </row>
    <row r="10552" spans="1:9" ht="12.75" customHeight="1" thickBot="1">
      <c r="A10552" s="398"/>
      <c r="B10552" s="333">
        <v>78.67</v>
      </c>
      <c r="C10552" s="334">
        <v>7346.66</v>
      </c>
      <c r="D10552" s="335" t="s">
        <v>385</v>
      </c>
      <c r="E10552" s="335" t="s">
        <v>386</v>
      </c>
      <c r="F10552" s="335" t="s">
        <v>805</v>
      </c>
      <c r="G10552" s="179">
        <f t="shared" si="495"/>
        <v>0</v>
      </c>
      <c r="H10552" s="179">
        <f t="shared" si="496"/>
        <v>7346.66</v>
      </c>
      <c r="I10552" s="179">
        <f t="shared" si="497"/>
        <v>7346.66</v>
      </c>
    </row>
    <row r="10553" spans="1:9" ht="12.75" customHeight="1" thickBot="1">
      <c r="A10553" s="398"/>
      <c r="B10553" s="333">
        <v>86.67</v>
      </c>
      <c r="C10553" s="334">
        <v>8093.75</v>
      </c>
      <c r="D10553" s="335" t="s">
        <v>385</v>
      </c>
      <c r="E10553" s="335" t="s">
        <v>386</v>
      </c>
      <c r="F10553" s="335" t="s">
        <v>831</v>
      </c>
      <c r="G10553" s="179">
        <f t="shared" si="495"/>
        <v>0</v>
      </c>
      <c r="H10553" s="179">
        <f t="shared" si="496"/>
        <v>8093.75</v>
      </c>
      <c r="I10553" s="179">
        <f t="shared" si="497"/>
        <v>8093.75</v>
      </c>
    </row>
    <row r="10554" spans="1:9" ht="12.75" customHeight="1" thickBot="1">
      <c r="A10554" s="398"/>
      <c r="B10554" s="333">
        <v>86.67</v>
      </c>
      <c r="C10554" s="334">
        <v>8093.75</v>
      </c>
      <c r="D10554" s="335" t="s">
        <v>385</v>
      </c>
      <c r="E10554" s="335" t="s">
        <v>386</v>
      </c>
      <c r="F10554" s="335" t="s">
        <v>832</v>
      </c>
      <c r="G10554" s="179">
        <f t="shared" si="495"/>
        <v>0</v>
      </c>
      <c r="H10554" s="179">
        <f t="shared" si="496"/>
        <v>8093.75</v>
      </c>
      <c r="I10554" s="179">
        <f t="shared" si="497"/>
        <v>8093.75</v>
      </c>
    </row>
    <row r="10555" spans="1:9" ht="12.75" customHeight="1" thickBot="1">
      <c r="A10555" s="398"/>
      <c r="B10555" s="333">
        <v>78.67</v>
      </c>
      <c r="C10555" s="334">
        <v>7346.66</v>
      </c>
      <c r="D10555" s="335" t="s">
        <v>385</v>
      </c>
      <c r="E10555" s="335" t="s">
        <v>386</v>
      </c>
      <c r="F10555" s="335" t="s">
        <v>821</v>
      </c>
      <c r="G10555" s="179">
        <f t="shared" si="495"/>
        <v>0</v>
      </c>
      <c r="H10555" s="179">
        <f t="shared" si="496"/>
        <v>7346.66</v>
      </c>
      <c r="I10555" s="179">
        <f t="shared" si="497"/>
        <v>7346.66</v>
      </c>
    </row>
    <row r="10556" spans="1:9" ht="12.75" customHeight="1" thickBot="1">
      <c r="A10556" s="398"/>
      <c r="B10556" s="333">
        <v>86.67</v>
      </c>
      <c r="C10556" s="334">
        <v>8093.75</v>
      </c>
      <c r="D10556" s="335" t="s">
        <v>385</v>
      </c>
      <c r="E10556" s="335" t="s">
        <v>386</v>
      </c>
      <c r="F10556" s="335" t="s">
        <v>833</v>
      </c>
      <c r="G10556" s="179">
        <f t="shared" si="495"/>
        <v>0</v>
      </c>
      <c r="H10556" s="179">
        <f t="shared" si="496"/>
        <v>8093.75</v>
      </c>
      <c r="I10556" s="179">
        <f t="shared" si="497"/>
        <v>8093.75</v>
      </c>
    </row>
    <row r="10557" spans="1:9" ht="12.75" customHeight="1" thickBot="1">
      <c r="A10557" s="398"/>
      <c r="B10557" s="333">
        <v>86.67</v>
      </c>
      <c r="C10557" s="334">
        <v>8093.75</v>
      </c>
      <c r="D10557" s="335" t="s">
        <v>385</v>
      </c>
      <c r="E10557" s="335" t="s">
        <v>386</v>
      </c>
      <c r="F10557" s="335" t="s">
        <v>916</v>
      </c>
      <c r="G10557" s="179">
        <f t="shared" si="495"/>
        <v>0</v>
      </c>
      <c r="H10557" s="179">
        <f t="shared" si="496"/>
        <v>8093.75</v>
      </c>
      <c r="I10557" s="179">
        <f t="shared" si="497"/>
        <v>8093.75</v>
      </c>
    </row>
    <row r="10558" spans="1:9" ht="12.75" customHeight="1" thickBot="1">
      <c r="A10558" s="398"/>
      <c r="B10558" s="333">
        <v>149.34</v>
      </c>
      <c r="C10558" s="334">
        <v>9472.43</v>
      </c>
      <c r="D10558" s="335" t="s">
        <v>385</v>
      </c>
      <c r="E10558" s="335" t="s">
        <v>386</v>
      </c>
      <c r="F10558" s="335" t="s">
        <v>917</v>
      </c>
      <c r="G10558" s="179">
        <f t="shared" si="495"/>
        <v>0</v>
      </c>
      <c r="H10558" s="179">
        <f t="shared" si="496"/>
        <v>9472.43</v>
      </c>
      <c r="I10558" s="179">
        <f t="shared" si="497"/>
        <v>9472.43</v>
      </c>
    </row>
    <row r="10559" spans="1:9" ht="12.75" customHeight="1" thickBot="1">
      <c r="A10559" s="398"/>
      <c r="B10559" s="333">
        <v>173.34</v>
      </c>
      <c r="C10559" s="334">
        <v>11258.75</v>
      </c>
      <c r="D10559" s="335" t="s">
        <v>385</v>
      </c>
      <c r="E10559" s="335" t="s">
        <v>386</v>
      </c>
      <c r="F10559" s="335" t="s">
        <v>918</v>
      </c>
      <c r="G10559" s="179">
        <f t="shared" si="495"/>
        <v>0</v>
      </c>
      <c r="H10559" s="179">
        <f t="shared" si="496"/>
        <v>11258.75</v>
      </c>
      <c r="I10559" s="179">
        <f t="shared" si="497"/>
        <v>11258.75</v>
      </c>
    </row>
    <row r="10560" spans="1:9" ht="12.75" customHeight="1" thickBot="1">
      <c r="A10560" s="398"/>
      <c r="B10560" s="333">
        <v>141.34</v>
      </c>
      <c r="C10560" s="334">
        <v>9180.2800000000007</v>
      </c>
      <c r="D10560" s="335" t="s">
        <v>385</v>
      </c>
      <c r="E10560" s="335" t="s">
        <v>386</v>
      </c>
      <c r="F10560" s="335" t="s">
        <v>919</v>
      </c>
      <c r="G10560" s="179">
        <f t="shared" si="495"/>
        <v>0</v>
      </c>
      <c r="H10560" s="179">
        <f t="shared" si="496"/>
        <v>9180.2800000000007</v>
      </c>
      <c r="I10560" s="179">
        <f t="shared" si="497"/>
        <v>9180.2800000000007</v>
      </c>
    </row>
    <row r="10561" spans="1:9" ht="12.75" customHeight="1" thickBot="1">
      <c r="A10561" s="398"/>
      <c r="B10561" s="333">
        <v>173.34</v>
      </c>
      <c r="C10561" s="334">
        <v>11258.75</v>
      </c>
      <c r="D10561" s="335" t="s">
        <v>385</v>
      </c>
      <c r="E10561" s="335" t="s">
        <v>386</v>
      </c>
      <c r="F10561" s="335" t="s">
        <v>920</v>
      </c>
      <c r="G10561" s="179">
        <f t="shared" si="495"/>
        <v>0</v>
      </c>
      <c r="H10561" s="179">
        <f t="shared" si="496"/>
        <v>11258.75</v>
      </c>
      <c r="I10561" s="179">
        <f t="shared" si="497"/>
        <v>11258.75</v>
      </c>
    </row>
    <row r="10562" spans="1:9" ht="12.75" customHeight="1" thickBot="1">
      <c r="A10562" s="398"/>
      <c r="B10562" s="333">
        <v>109.34</v>
      </c>
      <c r="C10562" s="334">
        <v>6191.94</v>
      </c>
      <c r="D10562" s="335" t="s">
        <v>385</v>
      </c>
      <c r="E10562" s="335" t="s">
        <v>386</v>
      </c>
      <c r="F10562" s="335" t="s">
        <v>858</v>
      </c>
      <c r="G10562" s="179">
        <f t="shared" si="495"/>
        <v>0</v>
      </c>
      <c r="H10562" s="179">
        <f t="shared" si="496"/>
        <v>6191.94</v>
      </c>
      <c r="I10562" s="179">
        <f t="shared" si="497"/>
        <v>6191.94</v>
      </c>
    </row>
    <row r="10563" spans="1:9" ht="12.75" customHeight="1" thickBot="1">
      <c r="A10563" s="398"/>
      <c r="B10563" s="333">
        <v>8</v>
      </c>
      <c r="C10563" s="334">
        <v>292.14</v>
      </c>
      <c r="D10563" s="335" t="s">
        <v>834</v>
      </c>
      <c r="E10563" s="335" t="s">
        <v>386</v>
      </c>
      <c r="F10563" s="335" t="s">
        <v>917</v>
      </c>
      <c r="G10563" s="179">
        <f t="shared" si="495"/>
        <v>0</v>
      </c>
      <c r="H10563" s="179">
        <f t="shared" si="496"/>
        <v>0</v>
      </c>
      <c r="I10563" s="179">
        <f t="shared" si="497"/>
        <v>0</v>
      </c>
    </row>
    <row r="10564" spans="1:9" ht="12.75" customHeight="1" thickBot="1">
      <c r="A10564" s="399"/>
      <c r="B10564" s="333">
        <v>0</v>
      </c>
      <c r="C10564" s="334">
        <v>292.98</v>
      </c>
      <c r="D10564" s="335" t="s">
        <v>393</v>
      </c>
      <c r="E10564" s="335" t="s">
        <v>386</v>
      </c>
      <c r="F10564" s="335" t="s">
        <v>859</v>
      </c>
      <c r="G10564" s="179">
        <f t="shared" si="495"/>
        <v>0</v>
      </c>
      <c r="H10564" s="179">
        <f t="shared" si="496"/>
        <v>0</v>
      </c>
      <c r="I10564" s="179">
        <f t="shared" si="497"/>
        <v>0</v>
      </c>
    </row>
    <row r="10565" spans="1:9" ht="12.75" customHeight="1" thickBot="1">
      <c r="A10565" s="336" t="s">
        <v>606</v>
      </c>
      <c r="B10565" s="337">
        <v>2433.4299999999998</v>
      </c>
      <c r="C10565" s="338">
        <v>202602.36</v>
      </c>
      <c r="D10565" s="394"/>
      <c r="E10565" s="395"/>
      <c r="F10565" s="396"/>
      <c r="G10565" s="179">
        <f t="shared" si="495"/>
        <v>0</v>
      </c>
      <c r="H10565" s="179">
        <f t="shared" si="496"/>
        <v>0</v>
      </c>
      <c r="I10565" s="179">
        <f t="shared" si="497"/>
        <v>0</v>
      </c>
    </row>
    <row r="10566" spans="1:9" ht="12.75" customHeight="1" thickBot="1">
      <c r="A10566" s="397" t="s">
        <v>607</v>
      </c>
      <c r="B10566" s="333">
        <v>0</v>
      </c>
      <c r="C10566" s="334">
        <v>812.12</v>
      </c>
      <c r="D10566" s="335" t="s">
        <v>588</v>
      </c>
      <c r="E10566" s="335" t="s">
        <v>386</v>
      </c>
      <c r="F10566" s="335" t="s">
        <v>827</v>
      </c>
      <c r="G10566" s="179">
        <f t="shared" si="495"/>
        <v>0</v>
      </c>
      <c r="H10566" s="179">
        <f t="shared" si="496"/>
        <v>0</v>
      </c>
      <c r="I10566" s="179">
        <f t="shared" si="497"/>
        <v>0</v>
      </c>
    </row>
    <row r="10567" spans="1:9" ht="12.75" customHeight="1" thickBot="1">
      <c r="A10567" s="398"/>
      <c r="B10567" s="333">
        <v>0</v>
      </c>
      <c r="C10567" s="334">
        <v>713.06</v>
      </c>
      <c r="D10567" s="335" t="s">
        <v>390</v>
      </c>
      <c r="E10567" s="335" t="s">
        <v>386</v>
      </c>
      <c r="F10567" s="335" t="s">
        <v>817</v>
      </c>
      <c r="G10567" s="179">
        <f t="shared" si="495"/>
        <v>0</v>
      </c>
      <c r="H10567" s="179">
        <f t="shared" si="496"/>
        <v>0</v>
      </c>
      <c r="I10567" s="179">
        <f t="shared" si="497"/>
        <v>0</v>
      </c>
    </row>
    <row r="10568" spans="1:9" ht="12.75" customHeight="1" thickBot="1">
      <c r="A10568" s="398"/>
      <c r="B10568" s="333">
        <v>0</v>
      </c>
      <c r="C10568" s="334">
        <v>713.06</v>
      </c>
      <c r="D10568" s="335" t="s">
        <v>390</v>
      </c>
      <c r="E10568" s="335" t="s">
        <v>386</v>
      </c>
      <c r="F10568" s="335" t="s">
        <v>822</v>
      </c>
      <c r="G10568" s="179">
        <f t="shared" si="495"/>
        <v>0</v>
      </c>
      <c r="H10568" s="179">
        <f t="shared" si="496"/>
        <v>0</v>
      </c>
      <c r="I10568" s="179">
        <f t="shared" si="497"/>
        <v>0</v>
      </c>
    </row>
    <row r="10569" spans="1:9" ht="12.75" customHeight="1" thickBot="1">
      <c r="A10569" s="398"/>
      <c r="B10569" s="333">
        <v>0</v>
      </c>
      <c r="C10569" s="334">
        <v>713.06</v>
      </c>
      <c r="D10569" s="335" t="s">
        <v>390</v>
      </c>
      <c r="E10569" s="335" t="s">
        <v>386</v>
      </c>
      <c r="F10569" s="335" t="s">
        <v>823</v>
      </c>
      <c r="G10569" s="179">
        <f t="shared" si="495"/>
        <v>0</v>
      </c>
      <c r="H10569" s="179">
        <f t="shared" si="496"/>
        <v>0</v>
      </c>
      <c r="I10569" s="179">
        <f t="shared" si="497"/>
        <v>0</v>
      </c>
    </row>
    <row r="10570" spans="1:9" ht="12.75" customHeight="1" thickBot="1">
      <c r="A10570" s="398"/>
      <c r="B10570" s="333">
        <v>0</v>
      </c>
      <c r="C10570" s="334">
        <v>713.06</v>
      </c>
      <c r="D10570" s="335" t="s">
        <v>390</v>
      </c>
      <c r="E10570" s="335" t="s">
        <v>386</v>
      </c>
      <c r="F10570" s="335" t="s">
        <v>824</v>
      </c>
      <c r="G10570" s="179">
        <f t="shared" si="495"/>
        <v>0</v>
      </c>
      <c r="H10570" s="179">
        <f t="shared" si="496"/>
        <v>0</v>
      </c>
      <c r="I10570" s="179">
        <f t="shared" si="497"/>
        <v>0</v>
      </c>
    </row>
    <row r="10571" spans="1:9" ht="12.75" customHeight="1" thickBot="1">
      <c r="A10571" s="398"/>
      <c r="B10571" s="333">
        <v>0</v>
      </c>
      <c r="C10571" s="334">
        <v>713.06</v>
      </c>
      <c r="D10571" s="335" t="s">
        <v>390</v>
      </c>
      <c r="E10571" s="335" t="s">
        <v>386</v>
      </c>
      <c r="F10571" s="335" t="s">
        <v>825</v>
      </c>
      <c r="G10571" s="179">
        <f t="shared" si="495"/>
        <v>0</v>
      </c>
      <c r="H10571" s="179">
        <f t="shared" si="496"/>
        <v>0</v>
      </c>
      <c r="I10571" s="179">
        <f t="shared" si="497"/>
        <v>0</v>
      </c>
    </row>
    <row r="10572" spans="1:9" ht="12.75" customHeight="1" thickBot="1">
      <c r="A10572" s="398"/>
      <c r="B10572" s="333">
        <v>0</v>
      </c>
      <c r="C10572" s="334">
        <v>713.06</v>
      </c>
      <c r="D10572" s="335" t="s">
        <v>390</v>
      </c>
      <c r="E10572" s="335" t="s">
        <v>386</v>
      </c>
      <c r="F10572" s="335" t="s">
        <v>818</v>
      </c>
      <c r="G10572" s="179">
        <f t="shared" si="495"/>
        <v>0</v>
      </c>
      <c r="H10572" s="179">
        <f t="shared" si="496"/>
        <v>0</v>
      </c>
      <c r="I10572" s="179">
        <f t="shared" si="497"/>
        <v>0</v>
      </c>
    </row>
    <row r="10573" spans="1:9" ht="12.75" customHeight="1" thickBot="1">
      <c r="A10573" s="398"/>
      <c r="B10573" s="333">
        <v>0</v>
      </c>
      <c r="C10573" s="334">
        <v>713.06</v>
      </c>
      <c r="D10573" s="335" t="s">
        <v>390</v>
      </c>
      <c r="E10573" s="335" t="s">
        <v>386</v>
      </c>
      <c r="F10573" s="335" t="s">
        <v>826</v>
      </c>
      <c r="G10573" s="179">
        <f t="shared" si="495"/>
        <v>0</v>
      </c>
      <c r="H10573" s="179">
        <f t="shared" si="496"/>
        <v>0</v>
      </c>
      <c r="I10573" s="179">
        <f t="shared" si="497"/>
        <v>0</v>
      </c>
    </row>
    <row r="10574" spans="1:9" ht="12.75" customHeight="1" thickBot="1">
      <c r="A10574" s="398"/>
      <c r="B10574" s="333">
        <v>0</v>
      </c>
      <c r="C10574" s="334">
        <v>713.06</v>
      </c>
      <c r="D10574" s="335" t="s">
        <v>390</v>
      </c>
      <c r="E10574" s="335" t="s">
        <v>386</v>
      </c>
      <c r="F10574" s="335" t="s">
        <v>827</v>
      </c>
      <c r="G10574" s="179">
        <f t="shared" si="495"/>
        <v>0</v>
      </c>
      <c r="H10574" s="179">
        <f t="shared" si="496"/>
        <v>0</v>
      </c>
      <c r="I10574" s="179">
        <f t="shared" si="497"/>
        <v>0</v>
      </c>
    </row>
    <row r="10575" spans="1:9" ht="12.75" customHeight="1" thickBot="1">
      <c r="A10575" s="398"/>
      <c r="B10575" s="333">
        <v>0</v>
      </c>
      <c r="C10575" s="334">
        <v>713.06</v>
      </c>
      <c r="D10575" s="335" t="s">
        <v>390</v>
      </c>
      <c r="E10575" s="335" t="s">
        <v>386</v>
      </c>
      <c r="F10575" s="335" t="s">
        <v>828</v>
      </c>
      <c r="G10575" s="179">
        <f t="shared" si="495"/>
        <v>0</v>
      </c>
      <c r="H10575" s="179">
        <f t="shared" si="496"/>
        <v>0</v>
      </c>
      <c r="I10575" s="179">
        <f t="shared" si="497"/>
        <v>0</v>
      </c>
    </row>
    <row r="10576" spans="1:9" ht="12.75" customHeight="1" thickBot="1">
      <c r="A10576" s="398"/>
      <c r="B10576" s="333">
        <v>0</v>
      </c>
      <c r="C10576" s="334">
        <v>713.06</v>
      </c>
      <c r="D10576" s="335" t="s">
        <v>390</v>
      </c>
      <c r="E10576" s="335" t="s">
        <v>386</v>
      </c>
      <c r="F10576" s="335" t="s">
        <v>819</v>
      </c>
      <c r="G10576" s="179">
        <f t="shared" si="495"/>
        <v>0</v>
      </c>
      <c r="H10576" s="179">
        <f t="shared" si="496"/>
        <v>0</v>
      </c>
      <c r="I10576" s="179">
        <f t="shared" si="497"/>
        <v>0</v>
      </c>
    </row>
    <row r="10577" spans="1:9" ht="12.75" customHeight="1" thickBot="1">
      <c r="A10577" s="398"/>
      <c r="B10577" s="333">
        <v>0</v>
      </c>
      <c r="C10577" s="334">
        <v>713.06</v>
      </c>
      <c r="D10577" s="335" t="s">
        <v>390</v>
      </c>
      <c r="E10577" s="335" t="s">
        <v>386</v>
      </c>
      <c r="F10577" s="335" t="s">
        <v>829</v>
      </c>
      <c r="G10577" s="179">
        <f t="shared" si="495"/>
        <v>0</v>
      </c>
      <c r="H10577" s="179">
        <f t="shared" si="496"/>
        <v>0</v>
      </c>
      <c r="I10577" s="179">
        <f t="shared" si="497"/>
        <v>0</v>
      </c>
    </row>
    <row r="10578" spans="1:9" ht="12.75" customHeight="1" thickBot="1">
      <c r="A10578" s="398"/>
      <c r="B10578" s="333">
        <v>0</v>
      </c>
      <c r="C10578" s="334">
        <v>713.06</v>
      </c>
      <c r="D10578" s="335" t="s">
        <v>390</v>
      </c>
      <c r="E10578" s="335" t="s">
        <v>386</v>
      </c>
      <c r="F10578" s="335" t="s">
        <v>830</v>
      </c>
      <c r="G10578" s="179">
        <f t="shared" si="495"/>
        <v>0</v>
      </c>
      <c r="H10578" s="179">
        <f t="shared" si="496"/>
        <v>0</v>
      </c>
      <c r="I10578" s="179">
        <f t="shared" si="497"/>
        <v>0</v>
      </c>
    </row>
    <row r="10579" spans="1:9" ht="12.75" customHeight="1" thickBot="1">
      <c r="A10579" s="398"/>
      <c r="B10579" s="333">
        <v>0</v>
      </c>
      <c r="C10579" s="334">
        <v>713.06</v>
      </c>
      <c r="D10579" s="335" t="s">
        <v>390</v>
      </c>
      <c r="E10579" s="335" t="s">
        <v>386</v>
      </c>
      <c r="F10579" s="335" t="s">
        <v>820</v>
      </c>
      <c r="G10579" s="179">
        <f t="shared" si="495"/>
        <v>0</v>
      </c>
      <c r="H10579" s="179">
        <f t="shared" si="496"/>
        <v>0</v>
      </c>
      <c r="I10579" s="179">
        <f t="shared" si="497"/>
        <v>0</v>
      </c>
    </row>
    <row r="10580" spans="1:9" ht="12.75" customHeight="1" thickBot="1">
      <c r="A10580" s="398"/>
      <c r="B10580" s="333">
        <v>0</v>
      </c>
      <c r="C10580" s="334">
        <v>713.06</v>
      </c>
      <c r="D10580" s="335" t="s">
        <v>390</v>
      </c>
      <c r="E10580" s="335" t="s">
        <v>386</v>
      </c>
      <c r="F10580" s="335" t="s">
        <v>805</v>
      </c>
      <c r="G10580" s="179">
        <f t="shared" si="495"/>
        <v>0</v>
      </c>
      <c r="H10580" s="179">
        <f t="shared" si="496"/>
        <v>0</v>
      </c>
      <c r="I10580" s="179">
        <f t="shared" si="497"/>
        <v>0</v>
      </c>
    </row>
    <row r="10581" spans="1:9" ht="12.75" customHeight="1" thickBot="1">
      <c r="A10581" s="398"/>
      <c r="B10581" s="333">
        <v>0</v>
      </c>
      <c r="C10581" s="334">
        <v>713.06</v>
      </c>
      <c r="D10581" s="335" t="s">
        <v>390</v>
      </c>
      <c r="E10581" s="335" t="s">
        <v>386</v>
      </c>
      <c r="F10581" s="335" t="s">
        <v>831</v>
      </c>
      <c r="G10581" s="179">
        <f t="shared" si="495"/>
        <v>0</v>
      </c>
      <c r="H10581" s="179">
        <f t="shared" si="496"/>
        <v>0</v>
      </c>
      <c r="I10581" s="179">
        <f t="shared" si="497"/>
        <v>0</v>
      </c>
    </row>
    <row r="10582" spans="1:9" ht="12.75" customHeight="1" thickBot="1">
      <c r="A10582" s="398"/>
      <c r="B10582" s="333">
        <v>0</v>
      </c>
      <c r="C10582" s="334">
        <v>713.06</v>
      </c>
      <c r="D10582" s="335" t="s">
        <v>390</v>
      </c>
      <c r="E10582" s="335" t="s">
        <v>386</v>
      </c>
      <c r="F10582" s="335" t="s">
        <v>832</v>
      </c>
      <c r="G10582" s="179">
        <f t="shared" si="495"/>
        <v>0</v>
      </c>
      <c r="H10582" s="179">
        <f t="shared" si="496"/>
        <v>0</v>
      </c>
      <c r="I10582" s="179">
        <f t="shared" si="497"/>
        <v>0</v>
      </c>
    </row>
    <row r="10583" spans="1:9" ht="12.75" customHeight="1" thickBot="1">
      <c r="A10583" s="398"/>
      <c r="B10583" s="333">
        <v>0</v>
      </c>
      <c r="C10583" s="334">
        <v>713.06</v>
      </c>
      <c r="D10583" s="335" t="s">
        <v>390</v>
      </c>
      <c r="E10583" s="335" t="s">
        <v>386</v>
      </c>
      <c r="F10583" s="335" t="s">
        <v>821</v>
      </c>
      <c r="G10583" s="179">
        <f t="shared" si="495"/>
        <v>0</v>
      </c>
      <c r="H10583" s="179">
        <f t="shared" si="496"/>
        <v>0</v>
      </c>
      <c r="I10583" s="179">
        <f t="shared" si="497"/>
        <v>0</v>
      </c>
    </row>
    <row r="10584" spans="1:9" ht="12.75" customHeight="1" thickBot="1">
      <c r="A10584" s="398"/>
      <c r="B10584" s="333">
        <v>0</v>
      </c>
      <c r="C10584" s="334">
        <v>713.06</v>
      </c>
      <c r="D10584" s="335" t="s">
        <v>390</v>
      </c>
      <c r="E10584" s="335" t="s">
        <v>386</v>
      </c>
      <c r="F10584" s="335" t="s">
        <v>833</v>
      </c>
      <c r="G10584" s="179">
        <f t="shared" si="495"/>
        <v>0</v>
      </c>
      <c r="H10584" s="179">
        <f t="shared" si="496"/>
        <v>0</v>
      </c>
      <c r="I10584" s="179">
        <f t="shared" si="497"/>
        <v>0</v>
      </c>
    </row>
    <row r="10585" spans="1:9" ht="12.75" customHeight="1" thickBot="1">
      <c r="A10585" s="398"/>
      <c r="B10585" s="333">
        <v>0</v>
      </c>
      <c r="C10585" s="334">
        <v>713.06</v>
      </c>
      <c r="D10585" s="335" t="s">
        <v>390</v>
      </c>
      <c r="E10585" s="335" t="s">
        <v>386</v>
      </c>
      <c r="F10585" s="335" t="s">
        <v>916</v>
      </c>
      <c r="G10585" s="179">
        <f t="shared" si="495"/>
        <v>0</v>
      </c>
      <c r="H10585" s="179">
        <f t="shared" si="496"/>
        <v>0</v>
      </c>
      <c r="I10585" s="179">
        <f t="shared" si="497"/>
        <v>0</v>
      </c>
    </row>
    <row r="10586" spans="1:9" ht="12.75" customHeight="1" thickBot="1">
      <c r="A10586" s="398"/>
      <c r="B10586" s="333">
        <v>0</v>
      </c>
      <c r="C10586" s="334">
        <v>713.06</v>
      </c>
      <c r="D10586" s="335" t="s">
        <v>390</v>
      </c>
      <c r="E10586" s="335" t="s">
        <v>386</v>
      </c>
      <c r="F10586" s="335" t="s">
        <v>917</v>
      </c>
      <c r="G10586" s="179">
        <f t="shared" si="495"/>
        <v>0</v>
      </c>
      <c r="H10586" s="179">
        <f t="shared" si="496"/>
        <v>0</v>
      </c>
      <c r="I10586" s="179">
        <f t="shared" si="497"/>
        <v>0</v>
      </c>
    </row>
    <row r="10587" spans="1:9" ht="12.75" customHeight="1" thickBot="1">
      <c r="A10587" s="398"/>
      <c r="B10587" s="333">
        <v>0</v>
      </c>
      <c r="C10587" s="334">
        <v>713.06</v>
      </c>
      <c r="D10587" s="335" t="s">
        <v>390</v>
      </c>
      <c r="E10587" s="335" t="s">
        <v>386</v>
      </c>
      <c r="F10587" s="335" t="s">
        <v>918</v>
      </c>
      <c r="G10587" s="179">
        <f t="shared" si="495"/>
        <v>0</v>
      </c>
      <c r="H10587" s="179">
        <f t="shared" si="496"/>
        <v>0</v>
      </c>
      <c r="I10587" s="179">
        <f t="shared" si="497"/>
        <v>0</v>
      </c>
    </row>
    <row r="10588" spans="1:9" ht="12.75" customHeight="1" thickBot="1">
      <c r="A10588" s="398"/>
      <c r="B10588" s="333">
        <v>0</v>
      </c>
      <c r="C10588" s="334">
        <v>713.06</v>
      </c>
      <c r="D10588" s="335" t="s">
        <v>390</v>
      </c>
      <c r="E10588" s="335" t="s">
        <v>386</v>
      </c>
      <c r="F10588" s="335" t="s">
        <v>919</v>
      </c>
      <c r="G10588" s="179">
        <f t="shared" si="495"/>
        <v>0</v>
      </c>
      <c r="H10588" s="179">
        <f t="shared" si="496"/>
        <v>0</v>
      </c>
      <c r="I10588" s="179">
        <f t="shared" si="497"/>
        <v>0</v>
      </c>
    </row>
    <row r="10589" spans="1:9" ht="12.75" customHeight="1" thickBot="1">
      <c r="A10589" s="398"/>
      <c r="B10589" s="333">
        <v>0</v>
      </c>
      <c r="C10589" s="334">
        <v>713.06</v>
      </c>
      <c r="D10589" s="335" t="s">
        <v>390</v>
      </c>
      <c r="E10589" s="335" t="s">
        <v>386</v>
      </c>
      <c r="F10589" s="335" t="s">
        <v>920</v>
      </c>
      <c r="G10589" s="179">
        <f t="shared" si="495"/>
        <v>0</v>
      </c>
      <c r="H10589" s="179">
        <f t="shared" si="496"/>
        <v>0</v>
      </c>
      <c r="I10589" s="179">
        <f t="shared" si="497"/>
        <v>0</v>
      </c>
    </row>
    <row r="10590" spans="1:9" ht="12.75" customHeight="1" thickBot="1">
      <c r="A10590" s="398"/>
      <c r="B10590" s="333">
        <v>0</v>
      </c>
      <c r="C10590" s="334">
        <v>712.99</v>
      </c>
      <c r="D10590" s="335" t="s">
        <v>390</v>
      </c>
      <c r="E10590" s="335" t="s">
        <v>386</v>
      </c>
      <c r="F10590" s="335" t="s">
        <v>858</v>
      </c>
      <c r="G10590" s="179">
        <f t="shared" si="495"/>
        <v>0</v>
      </c>
      <c r="H10590" s="179">
        <f t="shared" si="496"/>
        <v>0</v>
      </c>
      <c r="I10590" s="179">
        <f t="shared" si="497"/>
        <v>0</v>
      </c>
    </row>
    <row r="10591" spans="1:9" ht="12.75" customHeight="1" thickBot="1">
      <c r="A10591" s="398"/>
      <c r="B10591" s="333">
        <v>31.2</v>
      </c>
      <c r="C10591" s="334">
        <v>2157.48</v>
      </c>
      <c r="D10591" s="335" t="s">
        <v>391</v>
      </c>
      <c r="E10591" s="335" t="s">
        <v>386</v>
      </c>
      <c r="F10591" s="335" t="s">
        <v>817</v>
      </c>
      <c r="G10591" s="179">
        <f t="shared" si="495"/>
        <v>0</v>
      </c>
      <c r="H10591" s="179">
        <f t="shared" si="496"/>
        <v>0</v>
      </c>
      <c r="I10591" s="179">
        <f t="shared" si="497"/>
        <v>0</v>
      </c>
    </row>
    <row r="10592" spans="1:9" ht="12.75" customHeight="1" thickBot="1">
      <c r="A10592" s="398"/>
      <c r="B10592" s="333">
        <v>31.2</v>
      </c>
      <c r="C10592" s="334">
        <v>2157.48</v>
      </c>
      <c r="D10592" s="335" t="s">
        <v>391</v>
      </c>
      <c r="E10592" s="335" t="s">
        <v>386</v>
      </c>
      <c r="F10592" s="335" t="s">
        <v>818</v>
      </c>
      <c r="G10592" s="179">
        <f t="shared" si="495"/>
        <v>0</v>
      </c>
      <c r="H10592" s="179">
        <f t="shared" si="496"/>
        <v>0</v>
      </c>
      <c r="I10592" s="179">
        <f t="shared" si="497"/>
        <v>0</v>
      </c>
    </row>
    <row r="10593" spans="1:9" ht="12.75" customHeight="1" thickBot="1">
      <c r="A10593" s="398"/>
      <c r="B10593" s="333">
        <v>31.2</v>
      </c>
      <c r="C10593" s="334">
        <v>2250.56</v>
      </c>
      <c r="D10593" s="335" t="s">
        <v>391</v>
      </c>
      <c r="E10593" s="335" t="s">
        <v>386</v>
      </c>
      <c r="F10593" s="335" t="s">
        <v>819</v>
      </c>
      <c r="G10593" s="179">
        <f t="shared" si="495"/>
        <v>0</v>
      </c>
      <c r="H10593" s="179">
        <f t="shared" si="496"/>
        <v>0</v>
      </c>
      <c r="I10593" s="179">
        <f t="shared" si="497"/>
        <v>0</v>
      </c>
    </row>
    <row r="10594" spans="1:9" ht="12.75" customHeight="1" thickBot="1">
      <c r="A10594" s="398"/>
      <c r="B10594" s="333">
        <v>31.2</v>
      </c>
      <c r="C10594" s="334">
        <v>2250.56</v>
      </c>
      <c r="D10594" s="335" t="s">
        <v>391</v>
      </c>
      <c r="E10594" s="335" t="s">
        <v>386</v>
      </c>
      <c r="F10594" s="335" t="s">
        <v>820</v>
      </c>
      <c r="G10594" s="179">
        <f t="shared" si="495"/>
        <v>0</v>
      </c>
      <c r="H10594" s="179">
        <f t="shared" si="496"/>
        <v>0</v>
      </c>
      <c r="I10594" s="179">
        <f t="shared" si="497"/>
        <v>0</v>
      </c>
    </row>
    <row r="10595" spans="1:9" ht="12.75" customHeight="1" thickBot="1">
      <c r="A10595" s="398"/>
      <c r="B10595" s="333">
        <v>31.2</v>
      </c>
      <c r="C10595" s="334">
        <v>2250.56</v>
      </c>
      <c r="D10595" s="335" t="s">
        <v>391</v>
      </c>
      <c r="E10595" s="335" t="s">
        <v>386</v>
      </c>
      <c r="F10595" s="335" t="s">
        <v>821</v>
      </c>
      <c r="G10595" s="179">
        <f t="shared" si="495"/>
        <v>0</v>
      </c>
      <c r="H10595" s="179">
        <f t="shared" si="496"/>
        <v>0</v>
      </c>
      <c r="I10595" s="179">
        <f t="shared" si="497"/>
        <v>0</v>
      </c>
    </row>
    <row r="10596" spans="1:9" ht="12.75" customHeight="1" thickBot="1">
      <c r="A10596" s="398"/>
      <c r="B10596" s="333">
        <v>62.4</v>
      </c>
      <c r="C10596" s="334">
        <v>4611.18</v>
      </c>
      <c r="D10596" s="335" t="s">
        <v>391</v>
      </c>
      <c r="E10596" s="335" t="s">
        <v>386</v>
      </c>
      <c r="F10596" s="335" t="s">
        <v>919</v>
      </c>
      <c r="G10596" s="179">
        <f t="shared" si="495"/>
        <v>0</v>
      </c>
      <c r="H10596" s="179">
        <f t="shared" si="496"/>
        <v>0</v>
      </c>
      <c r="I10596" s="179">
        <f t="shared" si="497"/>
        <v>0</v>
      </c>
    </row>
    <row r="10597" spans="1:9" ht="12.75" customHeight="1" thickBot="1">
      <c r="A10597" s="398"/>
      <c r="B10597" s="333">
        <v>62.4</v>
      </c>
      <c r="C10597" s="334">
        <v>4611.18</v>
      </c>
      <c r="D10597" s="335" t="s">
        <v>391</v>
      </c>
      <c r="E10597" s="335" t="s">
        <v>386</v>
      </c>
      <c r="F10597" s="335" t="s">
        <v>858</v>
      </c>
      <c r="G10597" s="179">
        <f t="shared" si="495"/>
        <v>0</v>
      </c>
      <c r="H10597" s="179">
        <f t="shared" si="496"/>
        <v>0</v>
      </c>
      <c r="I10597" s="179">
        <f t="shared" si="497"/>
        <v>0</v>
      </c>
    </row>
    <row r="10598" spans="1:9" ht="12.75" customHeight="1" thickBot="1">
      <c r="A10598" s="398"/>
      <c r="B10598" s="333">
        <v>220.14</v>
      </c>
      <c r="C10598" s="334">
        <v>16896.96</v>
      </c>
      <c r="D10598" s="335" t="s">
        <v>385</v>
      </c>
      <c r="E10598" s="335" t="s">
        <v>386</v>
      </c>
      <c r="F10598" s="335" t="s">
        <v>817</v>
      </c>
      <c r="G10598" s="179">
        <f t="shared" si="495"/>
        <v>0</v>
      </c>
      <c r="H10598" s="179">
        <f t="shared" si="496"/>
        <v>16896.96</v>
      </c>
      <c r="I10598" s="179">
        <f t="shared" si="497"/>
        <v>16896.96</v>
      </c>
    </row>
    <row r="10599" spans="1:9" ht="12.75" customHeight="1" thickBot="1">
      <c r="A10599" s="398"/>
      <c r="B10599" s="333">
        <v>291.43</v>
      </c>
      <c r="C10599" s="334">
        <v>22222.639999999999</v>
      </c>
      <c r="D10599" s="335" t="s">
        <v>385</v>
      </c>
      <c r="E10599" s="335" t="s">
        <v>386</v>
      </c>
      <c r="F10599" s="335" t="s">
        <v>822</v>
      </c>
      <c r="G10599" s="179">
        <f t="shared" si="495"/>
        <v>0</v>
      </c>
      <c r="H10599" s="179">
        <f t="shared" si="496"/>
        <v>22222.639999999999</v>
      </c>
      <c r="I10599" s="179">
        <f t="shared" si="497"/>
        <v>22222.639999999999</v>
      </c>
    </row>
    <row r="10600" spans="1:9" ht="12.75" customHeight="1" thickBot="1">
      <c r="A10600" s="398"/>
      <c r="B10600" s="333">
        <v>291.33999999999997</v>
      </c>
      <c r="C10600" s="334">
        <v>21129.93</v>
      </c>
      <c r="D10600" s="335" t="s">
        <v>385</v>
      </c>
      <c r="E10600" s="335" t="s">
        <v>386</v>
      </c>
      <c r="F10600" s="335" t="s">
        <v>823</v>
      </c>
      <c r="G10600" s="179">
        <f t="shared" si="495"/>
        <v>0</v>
      </c>
      <c r="H10600" s="179">
        <f t="shared" si="496"/>
        <v>21129.93</v>
      </c>
      <c r="I10600" s="179">
        <f t="shared" si="497"/>
        <v>21129.93</v>
      </c>
    </row>
    <row r="10601" spans="1:9" ht="12.75" customHeight="1" thickBot="1">
      <c r="A10601" s="398"/>
      <c r="B10601" s="333">
        <v>338.01</v>
      </c>
      <c r="C10601" s="334">
        <v>23373.599999999999</v>
      </c>
      <c r="D10601" s="335" t="s">
        <v>385</v>
      </c>
      <c r="E10601" s="335" t="s">
        <v>386</v>
      </c>
      <c r="F10601" s="335" t="s">
        <v>824</v>
      </c>
      <c r="G10601" s="179">
        <f t="shared" si="495"/>
        <v>0</v>
      </c>
      <c r="H10601" s="179">
        <f t="shared" si="496"/>
        <v>23373.599999999999</v>
      </c>
      <c r="I10601" s="179">
        <f t="shared" si="497"/>
        <v>23373.599999999999</v>
      </c>
    </row>
    <row r="10602" spans="1:9" ht="12.75" customHeight="1" thickBot="1">
      <c r="A10602" s="398"/>
      <c r="B10602" s="333">
        <v>330.81</v>
      </c>
      <c r="C10602" s="334">
        <v>22320.51</v>
      </c>
      <c r="D10602" s="335" t="s">
        <v>385</v>
      </c>
      <c r="E10602" s="335" t="s">
        <v>386</v>
      </c>
      <c r="F10602" s="335" t="s">
        <v>825</v>
      </c>
      <c r="G10602" s="179">
        <f t="shared" si="495"/>
        <v>0</v>
      </c>
      <c r="H10602" s="179">
        <f t="shared" si="496"/>
        <v>22320.51</v>
      </c>
      <c r="I10602" s="179">
        <f t="shared" si="497"/>
        <v>22320.51</v>
      </c>
    </row>
    <row r="10603" spans="1:9" ht="12.75" customHeight="1" thickBot="1">
      <c r="A10603" s="398"/>
      <c r="B10603" s="333">
        <v>306.81</v>
      </c>
      <c r="C10603" s="334">
        <v>21216.12</v>
      </c>
      <c r="D10603" s="335" t="s">
        <v>385</v>
      </c>
      <c r="E10603" s="335" t="s">
        <v>386</v>
      </c>
      <c r="F10603" s="335" t="s">
        <v>818</v>
      </c>
      <c r="G10603" s="179">
        <f t="shared" si="495"/>
        <v>0</v>
      </c>
      <c r="H10603" s="179">
        <f t="shared" si="496"/>
        <v>21216.12</v>
      </c>
      <c r="I10603" s="179">
        <f t="shared" si="497"/>
        <v>21216.12</v>
      </c>
    </row>
    <row r="10604" spans="1:9" ht="12.75" customHeight="1" thickBot="1">
      <c r="A10604" s="398"/>
      <c r="B10604" s="333">
        <v>306.81</v>
      </c>
      <c r="C10604" s="334">
        <v>21954.59</v>
      </c>
      <c r="D10604" s="335" t="s">
        <v>385</v>
      </c>
      <c r="E10604" s="335" t="s">
        <v>386</v>
      </c>
      <c r="F10604" s="335" t="s">
        <v>826</v>
      </c>
      <c r="G10604" s="179">
        <f t="shared" ref="G10604:G10667" si="498">IF(D10604="REG",C10604,0)</f>
        <v>0</v>
      </c>
      <c r="H10604" s="179">
        <f t="shared" ref="H10604:H10667" si="499">IF(D10604="SAL",C10604,0)</f>
        <v>21954.59</v>
      </c>
      <c r="I10604" s="179">
        <f t="shared" ref="I10604:I10667" si="500">+G10604+H10604</f>
        <v>21954.59</v>
      </c>
    </row>
    <row r="10605" spans="1:9" ht="12.75" customHeight="1" thickBot="1">
      <c r="A10605" s="398"/>
      <c r="B10605" s="333">
        <v>314.01</v>
      </c>
      <c r="C10605" s="334">
        <v>22674.14</v>
      </c>
      <c r="D10605" s="335" t="s">
        <v>385</v>
      </c>
      <c r="E10605" s="335" t="s">
        <v>386</v>
      </c>
      <c r="F10605" s="335" t="s">
        <v>827</v>
      </c>
      <c r="G10605" s="179">
        <f t="shared" si="498"/>
        <v>0</v>
      </c>
      <c r="H10605" s="179">
        <f t="shared" si="499"/>
        <v>22674.14</v>
      </c>
      <c r="I10605" s="179">
        <f t="shared" si="500"/>
        <v>22674.14</v>
      </c>
    </row>
    <row r="10606" spans="1:9" ht="12.75" customHeight="1" thickBot="1">
      <c r="A10606" s="398"/>
      <c r="B10606" s="333">
        <v>338.01</v>
      </c>
      <c r="C10606" s="334">
        <v>24382.07</v>
      </c>
      <c r="D10606" s="335" t="s">
        <v>385</v>
      </c>
      <c r="E10606" s="335" t="s">
        <v>386</v>
      </c>
      <c r="F10606" s="335" t="s">
        <v>828</v>
      </c>
      <c r="G10606" s="179">
        <f t="shared" si="498"/>
        <v>0</v>
      </c>
      <c r="H10606" s="179">
        <f t="shared" si="499"/>
        <v>24382.07</v>
      </c>
      <c r="I10606" s="179">
        <f t="shared" si="500"/>
        <v>24382.07</v>
      </c>
    </row>
    <row r="10607" spans="1:9" ht="12.75" customHeight="1" thickBot="1">
      <c r="A10607" s="398"/>
      <c r="B10607" s="333">
        <v>262.81</v>
      </c>
      <c r="C10607" s="334">
        <v>19850.62</v>
      </c>
      <c r="D10607" s="335" t="s">
        <v>385</v>
      </c>
      <c r="E10607" s="335" t="s">
        <v>386</v>
      </c>
      <c r="F10607" s="335" t="s">
        <v>819</v>
      </c>
      <c r="G10607" s="179">
        <f t="shared" si="498"/>
        <v>0</v>
      </c>
      <c r="H10607" s="179">
        <f t="shared" si="499"/>
        <v>19850.62</v>
      </c>
      <c r="I10607" s="179">
        <f t="shared" si="500"/>
        <v>19850.62</v>
      </c>
    </row>
    <row r="10608" spans="1:9" ht="12.75" customHeight="1" thickBot="1">
      <c r="A10608" s="398"/>
      <c r="B10608" s="333">
        <v>258.01</v>
      </c>
      <c r="C10608" s="334">
        <v>13188.91</v>
      </c>
      <c r="D10608" s="335" t="s">
        <v>385</v>
      </c>
      <c r="E10608" s="335" t="s">
        <v>386</v>
      </c>
      <c r="F10608" s="335" t="s">
        <v>829</v>
      </c>
      <c r="G10608" s="179">
        <f t="shared" si="498"/>
        <v>0</v>
      </c>
      <c r="H10608" s="179">
        <f t="shared" si="499"/>
        <v>13188.91</v>
      </c>
      <c r="I10608" s="179">
        <f t="shared" si="500"/>
        <v>13188.91</v>
      </c>
    </row>
    <row r="10609" spans="1:9" ht="12.75" customHeight="1" thickBot="1">
      <c r="A10609" s="398"/>
      <c r="B10609" s="333">
        <v>330.01</v>
      </c>
      <c r="C10609" s="334">
        <v>23812.76</v>
      </c>
      <c r="D10609" s="335" t="s">
        <v>385</v>
      </c>
      <c r="E10609" s="335" t="s">
        <v>386</v>
      </c>
      <c r="F10609" s="335" t="s">
        <v>830</v>
      </c>
      <c r="G10609" s="179">
        <f t="shared" si="498"/>
        <v>0</v>
      </c>
      <c r="H10609" s="179">
        <f t="shared" si="499"/>
        <v>23812.76</v>
      </c>
      <c r="I10609" s="179">
        <f t="shared" si="500"/>
        <v>23812.76</v>
      </c>
    </row>
    <row r="10610" spans="1:9" ht="12.75" customHeight="1" thickBot="1">
      <c r="A10610" s="398"/>
      <c r="B10610" s="333">
        <v>278.81</v>
      </c>
      <c r="C10610" s="334">
        <v>20519.84</v>
      </c>
      <c r="D10610" s="335" t="s">
        <v>385</v>
      </c>
      <c r="E10610" s="335" t="s">
        <v>386</v>
      </c>
      <c r="F10610" s="335" t="s">
        <v>820</v>
      </c>
      <c r="G10610" s="179">
        <f t="shared" si="498"/>
        <v>0</v>
      </c>
      <c r="H10610" s="179">
        <f t="shared" si="499"/>
        <v>20519.84</v>
      </c>
      <c r="I10610" s="179">
        <f t="shared" si="500"/>
        <v>20519.84</v>
      </c>
    </row>
    <row r="10611" spans="1:9" ht="12.75" customHeight="1" thickBot="1">
      <c r="A10611" s="398"/>
      <c r="B10611" s="333">
        <v>323.61</v>
      </c>
      <c r="C10611" s="334">
        <v>22181.11</v>
      </c>
      <c r="D10611" s="335" t="s">
        <v>385</v>
      </c>
      <c r="E10611" s="335" t="s">
        <v>386</v>
      </c>
      <c r="F10611" s="335" t="s">
        <v>805</v>
      </c>
      <c r="G10611" s="179">
        <f t="shared" si="498"/>
        <v>0</v>
      </c>
      <c r="H10611" s="179">
        <f t="shared" si="499"/>
        <v>22181.11</v>
      </c>
      <c r="I10611" s="179">
        <f t="shared" si="500"/>
        <v>22181.11</v>
      </c>
    </row>
    <row r="10612" spans="1:9" ht="12.75" customHeight="1" thickBot="1">
      <c r="A10612" s="398"/>
      <c r="B10612" s="333">
        <v>338.01</v>
      </c>
      <c r="C10612" s="334">
        <v>24382.07</v>
      </c>
      <c r="D10612" s="335" t="s">
        <v>385</v>
      </c>
      <c r="E10612" s="335" t="s">
        <v>386</v>
      </c>
      <c r="F10612" s="335" t="s">
        <v>831</v>
      </c>
      <c r="G10612" s="179">
        <f t="shared" si="498"/>
        <v>0</v>
      </c>
      <c r="H10612" s="179">
        <f t="shared" si="499"/>
        <v>24382.07</v>
      </c>
      <c r="I10612" s="179">
        <f t="shared" si="500"/>
        <v>24382.07</v>
      </c>
    </row>
    <row r="10613" spans="1:9" ht="12.75" customHeight="1" thickBot="1">
      <c r="A10613" s="398"/>
      <c r="B10613" s="333">
        <v>330.01</v>
      </c>
      <c r="C10613" s="334">
        <v>23812.76</v>
      </c>
      <c r="D10613" s="335" t="s">
        <v>385</v>
      </c>
      <c r="E10613" s="335" t="s">
        <v>386</v>
      </c>
      <c r="F10613" s="335" t="s">
        <v>832</v>
      </c>
      <c r="G10613" s="179">
        <f t="shared" si="498"/>
        <v>0</v>
      </c>
      <c r="H10613" s="179">
        <f t="shared" si="499"/>
        <v>23812.76</v>
      </c>
      <c r="I10613" s="179">
        <f t="shared" si="500"/>
        <v>23812.76</v>
      </c>
    </row>
    <row r="10614" spans="1:9" ht="12.75" customHeight="1" thickBot="1">
      <c r="A10614" s="398"/>
      <c r="B10614" s="333">
        <v>306.81</v>
      </c>
      <c r="C10614" s="334">
        <v>22131.49</v>
      </c>
      <c r="D10614" s="335" t="s">
        <v>385</v>
      </c>
      <c r="E10614" s="335" t="s">
        <v>386</v>
      </c>
      <c r="F10614" s="335" t="s">
        <v>821</v>
      </c>
      <c r="G10614" s="179">
        <f t="shared" si="498"/>
        <v>0</v>
      </c>
      <c r="H10614" s="179">
        <f t="shared" si="499"/>
        <v>22131.49</v>
      </c>
      <c r="I10614" s="179">
        <f t="shared" si="500"/>
        <v>22131.49</v>
      </c>
    </row>
    <row r="10615" spans="1:9" ht="12.75" customHeight="1" thickBot="1">
      <c r="A10615" s="398"/>
      <c r="B10615" s="333">
        <v>330.01</v>
      </c>
      <c r="C10615" s="334">
        <v>23812.76</v>
      </c>
      <c r="D10615" s="335" t="s">
        <v>385</v>
      </c>
      <c r="E10615" s="335" t="s">
        <v>386</v>
      </c>
      <c r="F10615" s="335" t="s">
        <v>833</v>
      </c>
      <c r="G10615" s="179">
        <f t="shared" si="498"/>
        <v>0</v>
      </c>
      <c r="H10615" s="179">
        <f t="shared" si="499"/>
        <v>23812.76</v>
      </c>
      <c r="I10615" s="179">
        <f t="shared" si="500"/>
        <v>23812.76</v>
      </c>
    </row>
    <row r="10616" spans="1:9" ht="12.75" customHeight="1" thickBot="1">
      <c r="A10616" s="398"/>
      <c r="B10616" s="333">
        <v>338.01</v>
      </c>
      <c r="C10616" s="334">
        <v>24382.07</v>
      </c>
      <c r="D10616" s="335" t="s">
        <v>385</v>
      </c>
      <c r="E10616" s="335" t="s">
        <v>386</v>
      </c>
      <c r="F10616" s="335" t="s">
        <v>916</v>
      </c>
      <c r="G10616" s="179">
        <f t="shared" si="498"/>
        <v>0</v>
      </c>
      <c r="H10616" s="179">
        <f t="shared" si="499"/>
        <v>24382.07</v>
      </c>
      <c r="I10616" s="179">
        <f t="shared" si="500"/>
        <v>24382.07</v>
      </c>
    </row>
    <row r="10617" spans="1:9" ht="12.75" customHeight="1" thickBot="1">
      <c r="A10617" s="398"/>
      <c r="B10617" s="333">
        <v>338.01</v>
      </c>
      <c r="C10617" s="334">
        <v>24382.07</v>
      </c>
      <c r="D10617" s="335" t="s">
        <v>385</v>
      </c>
      <c r="E10617" s="335" t="s">
        <v>386</v>
      </c>
      <c r="F10617" s="335" t="s">
        <v>917</v>
      </c>
      <c r="G10617" s="179">
        <f t="shared" si="498"/>
        <v>0</v>
      </c>
      <c r="H10617" s="179">
        <f t="shared" si="499"/>
        <v>24382.07</v>
      </c>
      <c r="I10617" s="179">
        <f t="shared" si="500"/>
        <v>24382.07</v>
      </c>
    </row>
    <row r="10618" spans="1:9" ht="12.75" customHeight="1" thickBot="1">
      <c r="A10618" s="398"/>
      <c r="B10618" s="333">
        <v>291.61</v>
      </c>
      <c r="C10618" s="334">
        <v>20815.52</v>
      </c>
      <c r="D10618" s="335" t="s">
        <v>385</v>
      </c>
      <c r="E10618" s="335" t="s">
        <v>386</v>
      </c>
      <c r="F10618" s="335" t="s">
        <v>918</v>
      </c>
      <c r="G10618" s="179">
        <f t="shared" si="498"/>
        <v>0</v>
      </c>
      <c r="H10618" s="179">
        <f t="shared" si="499"/>
        <v>20815.52</v>
      </c>
      <c r="I10618" s="179">
        <f t="shared" si="500"/>
        <v>20815.52</v>
      </c>
    </row>
    <row r="10619" spans="1:9" ht="12.75" customHeight="1" thickBot="1">
      <c r="A10619" s="398"/>
      <c r="B10619" s="333">
        <v>246.01</v>
      </c>
      <c r="C10619" s="334">
        <v>16331.18</v>
      </c>
      <c r="D10619" s="335" t="s">
        <v>385</v>
      </c>
      <c r="E10619" s="335" t="s">
        <v>386</v>
      </c>
      <c r="F10619" s="335" t="s">
        <v>919</v>
      </c>
      <c r="G10619" s="179">
        <f t="shared" si="498"/>
        <v>0</v>
      </c>
      <c r="H10619" s="179">
        <f t="shared" si="499"/>
        <v>16331.18</v>
      </c>
      <c r="I10619" s="179">
        <f t="shared" si="500"/>
        <v>16331.18</v>
      </c>
    </row>
    <row r="10620" spans="1:9" ht="12.75" customHeight="1" thickBot="1">
      <c r="A10620" s="398"/>
      <c r="B10620" s="333">
        <v>330.01</v>
      </c>
      <c r="C10620" s="334">
        <v>24585.77</v>
      </c>
      <c r="D10620" s="335" t="s">
        <v>385</v>
      </c>
      <c r="E10620" s="335" t="s">
        <v>386</v>
      </c>
      <c r="F10620" s="335" t="s">
        <v>920</v>
      </c>
      <c r="G10620" s="179">
        <f t="shared" si="498"/>
        <v>0</v>
      </c>
      <c r="H10620" s="179">
        <f t="shared" si="499"/>
        <v>24585.77</v>
      </c>
      <c r="I10620" s="179">
        <f t="shared" si="500"/>
        <v>24585.77</v>
      </c>
    </row>
    <row r="10621" spans="1:9" ht="12.75" customHeight="1" thickBot="1">
      <c r="A10621" s="398"/>
      <c r="B10621" s="333">
        <v>251.61</v>
      </c>
      <c r="C10621" s="334">
        <v>19189.77</v>
      </c>
      <c r="D10621" s="335" t="s">
        <v>385</v>
      </c>
      <c r="E10621" s="335" t="s">
        <v>386</v>
      </c>
      <c r="F10621" s="335" t="s">
        <v>858</v>
      </c>
      <c r="G10621" s="179">
        <f t="shared" si="498"/>
        <v>0</v>
      </c>
      <c r="H10621" s="179">
        <f t="shared" si="499"/>
        <v>19189.77</v>
      </c>
      <c r="I10621" s="179">
        <f t="shared" si="500"/>
        <v>19189.77</v>
      </c>
    </row>
    <row r="10622" spans="1:9" ht="12.75" customHeight="1" thickBot="1">
      <c r="A10622" s="398"/>
      <c r="B10622" s="333">
        <v>1.33</v>
      </c>
      <c r="C10622" s="334">
        <v>63.94</v>
      </c>
      <c r="D10622" s="335" t="s">
        <v>834</v>
      </c>
      <c r="E10622" s="335" t="s">
        <v>386</v>
      </c>
      <c r="F10622" s="335" t="s">
        <v>817</v>
      </c>
      <c r="G10622" s="179">
        <f t="shared" si="498"/>
        <v>0</v>
      </c>
      <c r="H10622" s="179">
        <f t="shared" si="499"/>
        <v>0</v>
      </c>
      <c r="I10622" s="179">
        <f t="shared" si="500"/>
        <v>0</v>
      </c>
    </row>
    <row r="10623" spans="1:9" ht="12.75" customHeight="1" thickBot="1">
      <c r="A10623" s="398"/>
      <c r="B10623" s="333">
        <v>7.2</v>
      </c>
      <c r="C10623" s="334">
        <v>1053.0899999999999</v>
      </c>
      <c r="D10623" s="335" t="s">
        <v>834</v>
      </c>
      <c r="E10623" s="335" t="s">
        <v>386</v>
      </c>
      <c r="F10623" s="335" t="s">
        <v>825</v>
      </c>
      <c r="G10623" s="179">
        <f t="shared" si="498"/>
        <v>0</v>
      </c>
      <c r="H10623" s="179">
        <f t="shared" si="499"/>
        <v>0</v>
      </c>
      <c r="I10623" s="179">
        <f t="shared" si="500"/>
        <v>0</v>
      </c>
    </row>
    <row r="10624" spans="1:9" ht="12.75" customHeight="1" thickBot="1">
      <c r="A10624" s="398"/>
      <c r="B10624" s="333">
        <v>14</v>
      </c>
      <c r="C10624" s="334">
        <v>996.29</v>
      </c>
      <c r="D10624" s="335" t="s">
        <v>834</v>
      </c>
      <c r="E10624" s="335" t="s">
        <v>386</v>
      </c>
      <c r="F10624" s="335" t="s">
        <v>826</v>
      </c>
      <c r="G10624" s="179">
        <f t="shared" si="498"/>
        <v>0</v>
      </c>
      <c r="H10624" s="179">
        <f t="shared" si="499"/>
        <v>0</v>
      </c>
      <c r="I10624" s="179">
        <f t="shared" si="500"/>
        <v>0</v>
      </c>
    </row>
    <row r="10625" spans="1:9" ht="12.75" customHeight="1" thickBot="1">
      <c r="A10625" s="398"/>
      <c r="B10625" s="333">
        <v>8</v>
      </c>
      <c r="C10625" s="334">
        <v>188.37</v>
      </c>
      <c r="D10625" s="335" t="s">
        <v>834</v>
      </c>
      <c r="E10625" s="335" t="s">
        <v>386</v>
      </c>
      <c r="F10625" s="335" t="s">
        <v>829</v>
      </c>
      <c r="G10625" s="179">
        <f t="shared" si="498"/>
        <v>0</v>
      </c>
      <c r="H10625" s="179">
        <f t="shared" si="499"/>
        <v>0</v>
      </c>
      <c r="I10625" s="179">
        <f t="shared" si="500"/>
        <v>0</v>
      </c>
    </row>
    <row r="10626" spans="1:9" ht="12.75" customHeight="1" thickBot="1">
      <c r="A10626" s="398"/>
      <c r="B10626" s="333">
        <v>8</v>
      </c>
      <c r="C10626" s="334">
        <v>188.37</v>
      </c>
      <c r="D10626" s="335" t="s">
        <v>834</v>
      </c>
      <c r="E10626" s="335" t="s">
        <v>386</v>
      </c>
      <c r="F10626" s="335" t="s">
        <v>820</v>
      </c>
      <c r="G10626" s="179">
        <f t="shared" si="498"/>
        <v>0</v>
      </c>
      <c r="H10626" s="179">
        <f t="shared" si="499"/>
        <v>0</v>
      </c>
      <c r="I10626" s="179">
        <f t="shared" si="500"/>
        <v>0</v>
      </c>
    </row>
    <row r="10627" spans="1:9" ht="12.75" customHeight="1" thickBot="1">
      <c r="A10627" s="398"/>
      <c r="B10627" s="333">
        <v>8</v>
      </c>
      <c r="C10627" s="334">
        <v>384.6</v>
      </c>
      <c r="D10627" s="335" t="s">
        <v>392</v>
      </c>
      <c r="E10627" s="335" t="s">
        <v>386</v>
      </c>
      <c r="F10627" s="335" t="s">
        <v>817</v>
      </c>
      <c r="G10627" s="179">
        <f t="shared" si="498"/>
        <v>0</v>
      </c>
      <c r="H10627" s="179">
        <f t="shared" si="499"/>
        <v>0</v>
      </c>
      <c r="I10627" s="179">
        <f t="shared" si="500"/>
        <v>0</v>
      </c>
    </row>
    <row r="10628" spans="1:9" ht="12.75" customHeight="1" thickBot="1">
      <c r="A10628" s="398"/>
      <c r="B10628" s="333">
        <v>3.25</v>
      </c>
      <c r="C10628" s="334">
        <v>111.22</v>
      </c>
      <c r="D10628" s="335" t="s">
        <v>392</v>
      </c>
      <c r="E10628" s="335" t="s">
        <v>386</v>
      </c>
      <c r="F10628" s="335" t="s">
        <v>822</v>
      </c>
      <c r="G10628" s="179">
        <f t="shared" si="498"/>
        <v>0</v>
      </c>
      <c r="H10628" s="179">
        <f t="shared" si="499"/>
        <v>0</v>
      </c>
      <c r="I10628" s="179">
        <f t="shared" si="500"/>
        <v>0</v>
      </c>
    </row>
    <row r="10629" spans="1:9" ht="12.75" customHeight="1" thickBot="1">
      <c r="A10629" s="398"/>
      <c r="B10629" s="333">
        <v>2</v>
      </c>
      <c r="C10629" s="334">
        <v>142.33000000000001</v>
      </c>
      <c r="D10629" s="335" t="s">
        <v>392</v>
      </c>
      <c r="E10629" s="335" t="s">
        <v>386</v>
      </c>
      <c r="F10629" s="335" t="s">
        <v>826</v>
      </c>
      <c r="G10629" s="179">
        <f t="shared" si="498"/>
        <v>0</v>
      </c>
      <c r="H10629" s="179">
        <f t="shared" si="499"/>
        <v>0</v>
      </c>
      <c r="I10629" s="179">
        <f t="shared" si="500"/>
        <v>0</v>
      </c>
    </row>
    <row r="10630" spans="1:9" ht="12.75" customHeight="1" thickBot="1">
      <c r="A10630" s="398"/>
      <c r="B10630" s="333">
        <v>69.34</v>
      </c>
      <c r="C10630" s="334">
        <v>3333.53</v>
      </c>
      <c r="D10630" s="335" t="s">
        <v>1163</v>
      </c>
      <c r="E10630" s="335" t="s">
        <v>386</v>
      </c>
      <c r="F10630" s="335" t="s">
        <v>817</v>
      </c>
      <c r="G10630" s="179">
        <f t="shared" si="498"/>
        <v>0</v>
      </c>
      <c r="H10630" s="179">
        <f t="shared" si="499"/>
        <v>0</v>
      </c>
      <c r="I10630" s="179">
        <f t="shared" si="500"/>
        <v>0</v>
      </c>
    </row>
    <row r="10631" spans="1:9" ht="12.75" customHeight="1" thickBot="1">
      <c r="A10631" s="398"/>
      <c r="B10631" s="333">
        <v>69.335999000000001</v>
      </c>
      <c r="C10631" s="334">
        <v>3333.34</v>
      </c>
      <c r="D10631" s="335" t="s">
        <v>1163</v>
      </c>
      <c r="E10631" s="335" t="s">
        <v>386</v>
      </c>
      <c r="F10631" s="335" t="s">
        <v>822</v>
      </c>
      <c r="G10631" s="179">
        <f t="shared" si="498"/>
        <v>0</v>
      </c>
      <c r="H10631" s="179">
        <f t="shared" si="499"/>
        <v>0</v>
      </c>
      <c r="I10631" s="179">
        <f t="shared" si="500"/>
        <v>0</v>
      </c>
    </row>
    <row r="10632" spans="1:9" ht="12.75" customHeight="1" thickBot="1">
      <c r="A10632" s="398"/>
      <c r="B10632" s="333">
        <v>46.67</v>
      </c>
      <c r="C10632" s="334">
        <v>2243.66</v>
      </c>
      <c r="D10632" s="335" t="s">
        <v>1163</v>
      </c>
      <c r="E10632" s="335" t="s">
        <v>386</v>
      </c>
      <c r="F10632" s="335" t="s">
        <v>823</v>
      </c>
      <c r="G10632" s="179">
        <f t="shared" si="498"/>
        <v>0</v>
      </c>
      <c r="H10632" s="179">
        <f t="shared" si="499"/>
        <v>0</v>
      </c>
      <c r="I10632" s="179">
        <f t="shared" si="500"/>
        <v>0</v>
      </c>
    </row>
    <row r="10633" spans="1:9" ht="12.75" customHeight="1" thickBot="1">
      <c r="A10633" s="399"/>
      <c r="B10633" s="333">
        <v>0</v>
      </c>
      <c r="C10633" s="334">
        <v>814.05</v>
      </c>
      <c r="D10633" s="335" t="s">
        <v>393</v>
      </c>
      <c r="E10633" s="335" t="s">
        <v>386</v>
      </c>
      <c r="F10633" s="335" t="s">
        <v>859</v>
      </c>
      <c r="G10633" s="179">
        <f t="shared" si="498"/>
        <v>0</v>
      </c>
      <c r="H10633" s="179">
        <f t="shared" si="499"/>
        <v>0</v>
      </c>
      <c r="I10633" s="179">
        <f t="shared" si="500"/>
        <v>0</v>
      </c>
    </row>
    <row r="10634" spans="1:9" ht="12.75" customHeight="1" thickBot="1">
      <c r="A10634" s="336" t="s">
        <v>607</v>
      </c>
      <c r="B10634" s="337">
        <v>7808.6459990000003</v>
      </c>
      <c r="C10634" s="338">
        <v>570616.54</v>
      </c>
      <c r="D10634" s="394"/>
      <c r="E10634" s="395"/>
      <c r="F10634" s="396"/>
      <c r="G10634" s="179">
        <f t="shared" si="498"/>
        <v>0</v>
      </c>
      <c r="H10634" s="179">
        <f t="shared" si="499"/>
        <v>0</v>
      </c>
      <c r="I10634" s="179">
        <f t="shared" si="500"/>
        <v>0</v>
      </c>
    </row>
    <row r="10635" spans="1:9" ht="12.75" customHeight="1" thickBot="1">
      <c r="A10635" s="397" t="s">
        <v>608</v>
      </c>
      <c r="B10635" s="333">
        <v>0</v>
      </c>
      <c r="C10635" s="334">
        <v>270.83999999999997</v>
      </c>
      <c r="D10635" s="335" t="s">
        <v>390</v>
      </c>
      <c r="E10635" s="335" t="s">
        <v>386</v>
      </c>
      <c r="F10635" s="335" t="s">
        <v>817</v>
      </c>
      <c r="G10635" s="179">
        <f t="shared" si="498"/>
        <v>0</v>
      </c>
      <c r="H10635" s="179">
        <f t="shared" si="499"/>
        <v>0</v>
      </c>
      <c r="I10635" s="179">
        <f t="shared" si="500"/>
        <v>0</v>
      </c>
    </row>
    <row r="10636" spans="1:9" ht="12.75" customHeight="1" thickBot="1">
      <c r="A10636" s="398"/>
      <c r="B10636" s="333">
        <v>0</v>
      </c>
      <c r="C10636" s="334">
        <v>270.83999999999997</v>
      </c>
      <c r="D10636" s="335" t="s">
        <v>390</v>
      </c>
      <c r="E10636" s="335" t="s">
        <v>386</v>
      </c>
      <c r="F10636" s="335" t="s">
        <v>822</v>
      </c>
      <c r="G10636" s="179">
        <f t="shared" si="498"/>
        <v>0</v>
      </c>
      <c r="H10636" s="179">
        <f t="shared" si="499"/>
        <v>0</v>
      </c>
      <c r="I10636" s="179">
        <f t="shared" si="500"/>
        <v>0</v>
      </c>
    </row>
    <row r="10637" spans="1:9" ht="12.75" customHeight="1" thickBot="1">
      <c r="A10637" s="398"/>
      <c r="B10637" s="333">
        <v>0</v>
      </c>
      <c r="C10637" s="334">
        <v>270.83999999999997</v>
      </c>
      <c r="D10637" s="335" t="s">
        <v>390</v>
      </c>
      <c r="E10637" s="335" t="s">
        <v>386</v>
      </c>
      <c r="F10637" s="335" t="s">
        <v>823</v>
      </c>
      <c r="G10637" s="179">
        <f t="shared" si="498"/>
        <v>0</v>
      </c>
      <c r="H10637" s="179">
        <f t="shared" si="499"/>
        <v>0</v>
      </c>
      <c r="I10637" s="179">
        <f t="shared" si="500"/>
        <v>0</v>
      </c>
    </row>
    <row r="10638" spans="1:9" ht="12.75" customHeight="1" thickBot="1">
      <c r="A10638" s="398"/>
      <c r="B10638" s="333">
        <v>0</v>
      </c>
      <c r="C10638" s="334">
        <v>270.83999999999997</v>
      </c>
      <c r="D10638" s="335" t="s">
        <v>390</v>
      </c>
      <c r="E10638" s="335" t="s">
        <v>386</v>
      </c>
      <c r="F10638" s="335" t="s">
        <v>824</v>
      </c>
      <c r="G10638" s="179">
        <f t="shared" si="498"/>
        <v>0</v>
      </c>
      <c r="H10638" s="179">
        <f t="shared" si="499"/>
        <v>0</v>
      </c>
      <c r="I10638" s="179">
        <f t="shared" si="500"/>
        <v>0</v>
      </c>
    </row>
    <row r="10639" spans="1:9" ht="12.75" customHeight="1" thickBot="1">
      <c r="A10639" s="398"/>
      <c r="B10639" s="333">
        <v>0</v>
      </c>
      <c r="C10639" s="334">
        <v>270.83999999999997</v>
      </c>
      <c r="D10639" s="335" t="s">
        <v>390</v>
      </c>
      <c r="E10639" s="335" t="s">
        <v>386</v>
      </c>
      <c r="F10639" s="335" t="s">
        <v>825</v>
      </c>
      <c r="G10639" s="179">
        <f t="shared" si="498"/>
        <v>0</v>
      </c>
      <c r="H10639" s="179">
        <f t="shared" si="499"/>
        <v>0</v>
      </c>
      <c r="I10639" s="179">
        <f t="shared" si="500"/>
        <v>0</v>
      </c>
    </row>
    <row r="10640" spans="1:9" ht="12.75" customHeight="1" thickBot="1">
      <c r="A10640" s="398"/>
      <c r="B10640" s="333">
        <v>0</v>
      </c>
      <c r="C10640" s="334">
        <v>270.83999999999997</v>
      </c>
      <c r="D10640" s="335" t="s">
        <v>390</v>
      </c>
      <c r="E10640" s="335" t="s">
        <v>386</v>
      </c>
      <c r="F10640" s="335" t="s">
        <v>818</v>
      </c>
      <c r="G10640" s="179">
        <f t="shared" si="498"/>
        <v>0</v>
      </c>
      <c r="H10640" s="179">
        <f t="shared" si="499"/>
        <v>0</v>
      </c>
      <c r="I10640" s="179">
        <f t="shared" si="500"/>
        <v>0</v>
      </c>
    </row>
    <row r="10641" spans="1:9" ht="12.75" customHeight="1" thickBot="1">
      <c r="A10641" s="398"/>
      <c r="B10641" s="333">
        <v>0</v>
      </c>
      <c r="C10641" s="334">
        <v>270.83999999999997</v>
      </c>
      <c r="D10641" s="335" t="s">
        <v>390</v>
      </c>
      <c r="E10641" s="335" t="s">
        <v>386</v>
      </c>
      <c r="F10641" s="335" t="s">
        <v>826</v>
      </c>
      <c r="G10641" s="179">
        <f t="shared" si="498"/>
        <v>0</v>
      </c>
      <c r="H10641" s="179">
        <f t="shared" si="499"/>
        <v>0</v>
      </c>
      <c r="I10641" s="179">
        <f t="shared" si="500"/>
        <v>0</v>
      </c>
    </row>
    <row r="10642" spans="1:9" ht="12.75" customHeight="1" thickBot="1">
      <c r="A10642" s="398"/>
      <c r="B10642" s="333">
        <v>0</v>
      </c>
      <c r="C10642" s="334">
        <v>270.83999999999997</v>
      </c>
      <c r="D10642" s="335" t="s">
        <v>390</v>
      </c>
      <c r="E10642" s="335" t="s">
        <v>386</v>
      </c>
      <c r="F10642" s="335" t="s">
        <v>827</v>
      </c>
      <c r="G10642" s="179">
        <f t="shared" si="498"/>
        <v>0</v>
      </c>
      <c r="H10642" s="179">
        <f t="shared" si="499"/>
        <v>0</v>
      </c>
      <c r="I10642" s="179">
        <f t="shared" si="500"/>
        <v>0</v>
      </c>
    </row>
    <row r="10643" spans="1:9" ht="12.75" customHeight="1" thickBot="1">
      <c r="A10643" s="398"/>
      <c r="B10643" s="333">
        <v>0</v>
      </c>
      <c r="C10643" s="334">
        <v>270.83999999999997</v>
      </c>
      <c r="D10643" s="335" t="s">
        <v>390</v>
      </c>
      <c r="E10643" s="335" t="s">
        <v>386</v>
      </c>
      <c r="F10643" s="335" t="s">
        <v>828</v>
      </c>
      <c r="G10643" s="179">
        <f t="shared" si="498"/>
        <v>0</v>
      </c>
      <c r="H10643" s="179">
        <f t="shared" si="499"/>
        <v>0</v>
      </c>
      <c r="I10643" s="179">
        <f t="shared" si="500"/>
        <v>0</v>
      </c>
    </row>
    <row r="10644" spans="1:9" ht="12.75" customHeight="1" thickBot="1">
      <c r="A10644" s="398"/>
      <c r="B10644" s="333">
        <v>0</v>
      </c>
      <c r="C10644" s="334">
        <v>270.83999999999997</v>
      </c>
      <c r="D10644" s="335" t="s">
        <v>390</v>
      </c>
      <c r="E10644" s="335" t="s">
        <v>386</v>
      </c>
      <c r="F10644" s="335" t="s">
        <v>819</v>
      </c>
      <c r="G10644" s="179">
        <f t="shared" si="498"/>
        <v>0</v>
      </c>
      <c r="H10644" s="179">
        <f t="shared" si="499"/>
        <v>0</v>
      </c>
      <c r="I10644" s="179">
        <f t="shared" si="500"/>
        <v>0</v>
      </c>
    </row>
    <row r="10645" spans="1:9" ht="12.75" customHeight="1" thickBot="1">
      <c r="A10645" s="398"/>
      <c r="B10645" s="333">
        <v>0</v>
      </c>
      <c r="C10645" s="334">
        <v>270.83999999999997</v>
      </c>
      <c r="D10645" s="335" t="s">
        <v>390</v>
      </c>
      <c r="E10645" s="335" t="s">
        <v>386</v>
      </c>
      <c r="F10645" s="335" t="s">
        <v>829</v>
      </c>
      <c r="G10645" s="179">
        <f t="shared" si="498"/>
        <v>0</v>
      </c>
      <c r="H10645" s="179">
        <f t="shared" si="499"/>
        <v>0</v>
      </c>
      <c r="I10645" s="179">
        <f t="shared" si="500"/>
        <v>0</v>
      </c>
    </row>
    <row r="10646" spans="1:9" ht="12.75" customHeight="1" thickBot="1">
      <c r="A10646" s="398"/>
      <c r="B10646" s="333">
        <v>0</v>
      </c>
      <c r="C10646" s="334">
        <v>270.83999999999997</v>
      </c>
      <c r="D10646" s="335" t="s">
        <v>390</v>
      </c>
      <c r="E10646" s="335" t="s">
        <v>386</v>
      </c>
      <c r="F10646" s="335" t="s">
        <v>830</v>
      </c>
      <c r="G10646" s="179">
        <f t="shared" si="498"/>
        <v>0</v>
      </c>
      <c r="H10646" s="179">
        <f t="shared" si="499"/>
        <v>0</v>
      </c>
      <c r="I10646" s="179">
        <f t="shared" si="500"/>
        <v>0</v>
      </c>
    </row>
    <row r="10647" spans="1:9" ht="12.75" customHeight="1" thickBot="1">
      <c r="A10647" s="398"/>
      <c r="B10647" s="333">
        <v>0</v>
      </c>
      <c r="C10647" s="334">
        <v>270.83999999999997</v>
      </c>
      <c r="D10647" s="335" t="s">
        <v>390</v>
      </c>
      <c r="E10647" s="335" t="s">
        <v>386</v>
      </c>
      <c r="F10647" s="335" t="s">
        <v>820</v>
      </c>
      <c r="G10647" s="179">
        <f t="shared" si="498"/>
        <v>0</v>
      </c>
      <c r="H10647" s="179">
        <f t="shared" si="499"/>
        <v>0</v>
      </c>
      <c r="I10647" s="179">
        <f t="shared" si="500"/>
        <v>0</v>
      </c>
    </row>
    <row r="10648" spans="1:9" ht="12.75" customHeight="1" thickBot="1">
      <c r="A10648" s="398"/>
      <c r="B10648" s="333">
        <v>0</v>
      </c>
      <c r="C10648" s="334">
        <v>270.83999999999997</v>
      </c>
      <c r="D10648" s="335" t="s">
        <v>390</v>
      </c>
      <c r="E10648" s="335" t="s">
        <v>386</v>
      </c>
      <c r="F10648" s="335" t="s">
        <v>805</v>
      </c>
      <c r="G10648" s="179">
        <f t="shared" si="498"/>
        <v>0</v>
      </c>
      <c r="H10648" s="179">
        <f t="shared" si="499"/>
        <v>0</v>
      </c>
      <c r="I10648" s="179">
        <f t="shared" si="500"/>
        <v>0</v>
      </c>
    </row>
    <row r="10649" spans="1:9" ht="12.75" customHeight="1" thickBot="1">
      <c r="A10649" s="398"/>
      <c r="B10649" s="333">
        <v>0</v>
      </c>
      <c r="C10649" s="334">
        <v>270.83999999999997</v>
      </c>
      <c r="D10649" s="335" t="s">
        <v>390</v>
      </c>
      <c r="E10649" s="335" t="s">
        <v>386</v>
      </c>
      <c r="F10649" s="335" t="s">
        <v>831</v>
      </c>
      <c r="G10649" s="179">
        <f t="shared" si="498"/>
        <v>0</v>
      </c>
      <c r="H10649" s="179">
        <f t="shared" si="499"/>
        <v>0</v>
      </c>
      <c r="I10649" s="179">
        <f t="shared" si="500"/>
        <v>0</v>
      </c>
    </row>
    <row r="10650" spans="1:9" ht="12.75" customHeight="1" thickBot="1">
      <c r="A10650" s="398"/>
      <c r="B10650" s="333">
        <v>0</v>
      </c>
      <c r="C10650" s="334">
        <v>270.83999999999997</v>
      </c>
      <c r="D10650" s="335" t="s">
        <v>390</v>
      </c>
      <c r="E10650" s="335" t="s">
        <v>386</v>
      </c>
      <c r="F10650" s="335" t="s">
        <v>832</v>
      </c>
      <c r="G10650" s="179">
        <f t="shared" si="498"/>
        <v>0</v>
      </c>
      <c r="H10650" s="179">
        <f t="shared" si="499"/>
        <v>0</v>
      </c>
      <c r="I10650" s="179">
        <f t="shared" si="500"/>
        <v>0</v>
      </c>
    </row>
    <row r="10651" spans="1:9" ht="12.75" customHeight="1" thickBot="1">
      <c r="A10651" s="398"/>
      <c r="B10651" s="333">
        <v>0</v>
      </c>
      <c r="C10651" s="334">
        <v>270.83999999999997</v>
      </c>
      <c r="D10651" s="335" t="s">
        <v>390</v>
      </c>
      <c r="E10651" s="335" t="s">
        <v>386</v>
      </c>
      <c r="F10651" s="335" t="s">
        <v>821</v>
      </c>
      <c r="G10651" s="179">
        <f t="shared" si="498"/>
        <v>0</v>
      </c>
      <c r="H10651" s="179">
        <f t="shared" si="499"/>
        <v>0</v>
      </c>
      <c r="I10651" s="179">
        <f t="shared" si="500"/>
        <v>0</v>
      </c>
    </row>
    <row r="10652" spans="1:9" ht="12.75" customHeight="1" thickBot="1">
      <c r="A10652" s="398"/>
      <c r="B10652" s="333">
        <v>0</v>
      </c>
      <c r="C10652" s="334">
        <v>270.83999999999997</v>
      </c>
      <c r="D10652" s="335" t="s">
        <v>390</v>
      </c>
      <c r="E10652" s="335" t="s">
        <v>386</v>
      </c>
      <c r="F10652" s="335" t="s">
        <v>833</v>
      </c>
      <c r="G10652" s="179">
        <f t="shared" si="498"/>
        <v>0</v>
      </c>
      <c r="H10652" s="179">
        <f t="shared" si="499"/>
        <v>0</v>
      </c>
      <c r="I10652" s="179">
        <f t="shared" si="500"/>
        <v>0</v>
      </c>
    </row>
    <row r="10653" spans="1:9" ht="12.75" customHeight="1" thickBot="1">
      <c r="A10653" s="398"/>
      <c r="B10653" s="333">
        <v>0</v>
      </c>
      <c r="C10653" s="334">
        <v>270.83999999999997</v>
      </c>
      <c r="D10653" s="335" t="s">
        <v>390</v>
      </c>
      <c r="E10653" s="335" t="s">
        <v>386</v>
      </c>
      <c r="F10653" s="335" t="s">
        <v>916</v>
      </c>
      <c r="G10653" s="179">
        <f t="shared" si="498"/>
        <v>0</v>
      </c>
      <c r="H10653" s="179">
        <f t="shared" si="499"/>
        <v>0</v>
      </c>
      <c r="I10653" s="179">
        <f t="shared" si="500"/>
        <v>0</v>
      </c>
    </row>
    <row r="10654" spans="1:9" ht="12.75" customHeight="1" thickBot="1">
      <c r="A10654" s="398"/>
      <c r="B10654" s="333">
        <v>0</v>
      </c>
      <c r="C10654" s="334">
        <v>270.83999999999997</v>
      </c>
      <c r="D10654" s="335" t="s">
        <v>390</v>
      </c>
      <c r="E10654" s="335" t="s">
        <v>386</v>
      </c>
      <c r="F10654" s="335" t="s">
        <v>917</v>
      </c>
      <c r="G10654" s="179">
        <f t="shared" si="498"/>
        <v>0</v>
      </c>
      <c r="H10654" s="179">
        <f t="shared" si="499"/>
        <v>0</v>
      </c>
      <c r="I10654" s="179">
        <f t="shared" si="500"/>
        <v>0</v>
      </c>
    </row>
    <row r="10655" spans="1:9" ht="12.75" customHeight="1" thickBot="1">
      <c r="A10655" s="398"/>
      <c r="B10655" s="333">
        <v>0</v>
      </c>
      <c r="C10655" s="334">
        <v>270.83999999999997</v>
      </c>
      <c r="D10655" s="335" t="s">
        <v>390</v>
      </c>
      <c r="E10655" s="335" t="s">
        <v>386</v>
      </c>
      <c r="F10655" s="335" t="s">
        <v>918</v>
      </c>
      <c r="G10655" s="179">
        <f t="shared" si="498"/>
        <v>0</v>
      </c>
      <c r="H10655" s="179">
        <f t="shared" si="499"/>
        <v>0</v>
      </c>
      <c r="I10655" s="179">
        <f t="shared" si="500"/>
        <v>0</v>
      </c>
    </row>
    <row r="10656" spans="1:9" ht="12.75" customHeight="1" thickBot="1">
      <c r="A10656" s="398"/>
      <c r="B10656" s="333">
        <v>0</v>
      </c>
      <c r="C10656" s="334">
        <v>270.83999999999997</v>
      </c>
      <c r="D10656" s="335" t="s">
        <v>390</v>
      </c>
      <c r="E10656" s="335" t="s">
        <v>386</v>
      </c>
      <c r="F10656" s="335" t="s">
        <v>919</v>
      </c>
      <c r="G10656" s="179">
        <f t="shared" si="498"/>
        <v>0</v>
      </c>
      <c r="H10656" s="179">
        <f t="shared" si="499"/>
        <v>0</v>
      </c>
      <c r="I10656" s="179">
        <f t="shared" si="500"/>
        <v>0</v>
      </c>
    </row>
    <row r="10657" spans="1:9" ht="12.75" customHeight="1" thickBot="1">
      <c r="A10657" s="398"/>
      <c r="B10657" s="333">
        <v>0</v>
      </c>
      <c r="C10657" s="334">
        <v>270.83999999999997</v>
      </c>
      <c r="D10657" s="335" t="s">
        <v>390</v>
      </c>
      <c r="E10657" s="335" t="s">
        <v>386</v>
      </c>
      <c r="F10657" s="335" t="s">
        <v>920</v>
      </c>
      <c r="G10657" s="179">
        <f t="shared" si="498"/>
        <v>0</v>
      </c>
      <c r="H10657" s="179">
        <f t="shared" si="499"/>
        <v>0</v>
      </c>
      <c r="I10657" s="179">
        <f t="shared" si="500"/>
        <v>0</v>
      </c>
    </row>
    <row r="10658" spans="1:9" ht="12.75" customHeight="1" thickBot="1">
      <c r="A10658" s="398"/>
      <c r="B10658" s="333">
        <v>0</v>
      </c>
      <c r="C10658" s="334">
        <v>270.68</v>
      </c>
      <c r="D10658" s="335" t="s">
        <v>390</v>
      </c>
      <c r="E10658" s="335" t="s">
        <v>386</v>
      </c>
      <c r="F10658" s="335" t="s">
        <v>858</v>
      </c>
      <c r="G10658" s="179">
        <f t="shared" si="498"/>
        <v>0</v>
      </c>
      <c r="H10658" s="179">
        <f t="shared" si="499"/>
        <v>0</v>
      </c>
      <c r="I10658" s="179">
        <f t="shared" si="500"/>
        <v>0</v>
      </c>
    </row>
    <row r="10659" spans="1:9" ht="12.75" customHeight="1" thickBot="1">
      <c r="A10659" s="398"/>
      <c r="B10659" s="333">
        <v>16</v>
      </c>
      <c r="C10659" s="334">
        <v>890.58</v>
      </c>
      <c r="D10659" s="335" t="s">
        <v>391</v>
      </c>
      <c r="E10659" s="335" t="s">
        <v>386</v>
      </c>
      <c r="F10659" s="335" t="s">
        <v>817</v>
      </c>
      <c r="G10659" s="179">
        <f t="shared" si="498"/>
        <v>0</v>
      </c>
      <c r="H10659" s="179">
        <f t="shared" si="499"/>
        <v>0</v>
      </c>
      <c r="I10659" s="179">
        <f t="shared" si="500"/>
        <v>0</v>
      </c>
    </row>
    <row r="10660" spans="1:9" ht="12.75" customHeight="1" thickBot="1">
      <c r="A10660" s="398"/>
      <c r="B10660" s="333">
        <v>16</v>
      </c>
      <c r="C10660" s="334">
        <v>890.58</v>
      </c>
      <c r="D10660" s="335" t="s">
        <v>391</v>
      </c>
      <c r="E10660" s="335" t="s">
        <v>386</v>
      </c>
      <c r="F10660" s="335" t="s">
        <v>818</v>
      </c>
      <c r="G10660" s="179">
        <f t="shared" si="498"/>
        <v>0</v>
      </c>
      <c r="H10660" s="179">
        <f t="shared" si="499"/>
        <v>0</v>
      </c>
      <c r="I10660" s="179">
        <f t="shared" si="500"/>
        <v>0</v>
      </c>
    </row>
    <row r="10661" spans="1:9" ht="12.75" customHeight="1" thickBot="1">
      <c r="A10661" s="398"/>
      <c r="B10661" s="333">
        <v>16</v>
      </c>
      <c r="C10661" s="334">
        <v>944.02</v>
      </c>
      <c r="D10661" s="335" t="s">
        <v>391</v>
      </c>
      <c r="E10661" s="335" t="s">
        <v>386</v>
      </c>
      <c r="F10661" s="335" t="s">
        <v>819</v>
      </c>
      <c r="G10661" s="179">
        <f t="shared" si="498"/>
        <v>0</v>
      </c>
      <c r="H10661" s="179">
        <f t="shared" si="499"/>
        <v>0</v>
      </c>
      <c r="I10661" s="179">
        <f t="shared" si="500"/>
        <v>0</v>
      </c>
    </row>
    <row r="10662" spans="1:9" ht="12.75" customHeight="1" thickBot="1">
      <c r="A10662" s="398"/>
      <c r="B10662" s="333">
        <v>16</v>
      </c>
      <c r="C10662" s="334">
        <v>944.02</v>
      </c>
      <c r="D10662" s="335" t="s">
        <v>391</v>
      </c>
      <c r="E10662" s="335" t="s">
        <v>386</v>
      </c>
      <c r="F10662" s="335" t="s">
        <v>820</v>
      </c>
      <c r="G10662" s="179">
        <f t="shared" si="498"/>
        <v>0</v>
      </c>
      <c r="H10662" s="179">
        <f t="shared" si="499"/>
        <v>0</v>
      </c>
      <c r="I10662" s="179">
        <f t="shared" si="500"/>
        <v>0</v>
      </c>
    </row>
    <row r="10663" spans="1:9" ht="12.75" customHeight="1" thickBot="1">
      <c r="A10663" s="398"/>
      <c r="B10663" s="333">
        <v>24</v>
      </c>
      <c r="C10663" s="334">
        <v>1290.1600000000001</v>
      </c>
      <c r="D10663" s="335" t="s">
        <v>391</v>
      </c>
      <c r="E10663" s="335" t="s">
        <v>386</v>
      </c>
      <c r="F10663" s="335" t="s">
        <v>821</v>
      </c>
      <c r="G10663" s="179">
        <f t="shared" si="498"/>
        <v>0</v>
      </c>
      <c r="H10663" s="179">
        <f t="shared" si="499"/>
        <v>0</v>
      </c>
      <c r="I10663" s="179">
        <f t="shared" si="500"/>
        <v>0</v>
      </c>
    </row>
    <row r="10664" spans="1:9" ht="12.75" customHeight="1" thickBot="1">
      <c r="A10664" s="398"/>
      <c r="B10664" s="333">
        <v>48</v>
      </c>
      <c r="C10664" s="334">
        <v>2580.31</v>
      </c>
      <c r="D10664" s="335" t="s">
        <v>391</v>
      </c>
      <c r="E10664" s="335" t="s">
        <v>386</v>
      </c>
      <c r="F10664" s="335" t="s">
        <v>919</v>
      </c>
      <c r="G10664" s="179">
        <f t="shared" si="498"/>
        <v>0</v>
      </c>
      <c r="H10664" s="179">
        <f t="shared" si="499"/>
        <v>0</v>
      </c>
      <c r="I10664" s="179">
        <f t="shared" si="500"/>
        <v>0</v>
      </c>
    </row>
    <row r="10665" spans="1:9" ht="12.75" customHeight="1" thickBot="1">
      <c r="A10665" s="398"/>
      <c r="B10665" s="333">
        <v>48</v>
      </c>
      <c r="C10665" s="334">
        <v>2580.31</v>
      </c>
      <c r="D10665" s="335" t="s">
        <v>391</v>
      </c>
      <c r="E10665" s="335" t="s">
        <v>386</v>
      </c>
      <c r="F10665" s="335" t="s">
        <v>858</v>
      </c>
      <c r="G10665" s="179">
        <f t="shared" si="498"/>
        <v>0</v>
      </c>
      <c r="H10665" s="179">
        <f t="shared" si="499"/>
        <v>0</v>
      </c>
      <c r="I10665" s="179">
        <f t="shared" si="500"/>
        <v>0</v>
      </c>
    </row>
    <row r="10666" spans="1:9" ht="12.75" customHeight="1" thickBot="1">
      <c r="A10666" s="398"/>
      <c r="B10666" s="333">
        <v>157.34</v>
      </c>
      <c r="C10666" s="334">
        <v>8757.73</v>
      </c>
      <c r="D10666" s="335" t="s">
        <v>385</v>
      </c>
      <c r="E10666" s="335" t="s">
        <v>386</v>
      </c>
      <c r="F10666" s="335" t="s">
        <v>817</v>
      </c>
      <c r="G10666" s="179">
        <f t="shared" si="498"/>
        <v>0</v>
      </c>
      <c r="H10666" s="179">
        <f t="shared" si="499"/>
        <v>8757.73</v>
      </c>
      <c r="I10666" s="179">
        <f t="shared" si="500"/>
        <v>8757.73</v>
      </c>
    </row>
    <row r="10667" spans="1:9" ht="12.75" customHeight="1" thickBot="1">
      <c r="A10667" s="398"/>
      <c r="B10667" s="333">
        <v>157.34</v>
      </c>
      <c r="C10667" s="334">
        <v>8667.7099999999991</v>
      </c>
      <c r="D10667" s="335" t="s">
        <v>385</v>
      </c>
      <c r="E10667" s="335" t="s">
        <v>386</v>
      </c>
      <c r="F10667" s="335" t="s">
        <v>822</v>
      </c>
      <c r="G10667" s="179">
        <f t="shared" si="498"/>
        <v>0</v>
      </c>
      <c r="H10667" s="179">
        <f t="shared" si="499"/>
        <v>8667.7099999999991</v>
      </c>
      <c r="I10667" s="179">
        <f t="shared" si="500"/>
        <v>8667.7099999999991</v>
      </c>
    </row>
    <row r="10668" spans="1:9" ht="12.75" customHeight="1" thickBot="1">
      <c r="A10668" s="398"/>
      <c r="B10668" s="333">
        <v>149.34</v>
      </c>
      <c r="C10668" s="334">
        <v>8177.42</v>
      </c>
      <c r="D10668" s="335" t="s">
        <v>385</v>
      </c>
      <c r="E10668" s="335" t="s">
        <v>386</v>
      </c>
      <c r="F10668" s="335" t="s">
        <v>823</v>
      </c>
      <c r="G10668" s="179">
        <f t="shared" ref="G10668:G10731" si="501">IF(D10668="REG",C10668,0)</f>
        <v>0</v>
      </c>
      <c r="H10668" s="179">
        <f t="shared" ref="H10668:H10731" si="502">IF(D10668="SAL",C10668,0)</f>
        <v>8177.42</v>
      </c>
      <c r="I10668" s="179">
        <f t="shared" ref="I10668:I10731" si="503">+G10668+H10668</f>
        <v>8177.42</v>
      </c>
    </row>
    <row r="10669" spans="1:9" ht="12.75" customHeight="1" thickBot="1">
      <c r="A10669" s="398"/>
      <c r="B10669" s="333">
        <v>141.34</v>
      </c>
      <c r="C10669" s="334">
        <v>8047.19</v>
      </c>
      <c r="D10669" s="335" t="s">
        <v>385</v>
      </c>
      <c r="E10669" s="335" t="s">
        <v>386</v>
      </c>
      <c r="F10669" s="335" t="s">
        <v>824</v>
      </c>
      <c r="G10669" s="179">
        <f t="shared" si="501"/>
        <v>0</v>
      </c>
      <c r="H10669" s="179">
        <f t="shared" si="502"/>
        <v>8047.19</v>
      </c>
      <c r="I10669" s="179">
        <f t="shared" si="503"/>
        <v>8047.19</v>
      </c>
    </row>
    <row r="10670" spans="1:9" ht="12.75" customHeight="1" thickBot="1">
      <c r="A10670" s="398"/>
      <c r="B10670" s="333">
        <v>173.34</v>
      </c>
      <c r="C10670" s="334">
        <v>9648.31</v>
      </c>
      <c r="D10670" s="335" t="s">
        <v>385</v>
      </c>
      <c r="E10670" s="335" t="s">
        <v>386</v>
      </c>
      <c r="F10670" s="335" t="s">
        <v>825</v>
      </c>
      <c r="G10670" s="179">
        <f t="shared" si="501"/>
        <v>0</v>
      </c>
      <c r="H10670" s="179">
        <f t="shared" si="502"/>
        <v>9648.31</v>
      </c>
      <c r="I10670" s="179">
        <f t="shared" si="503"/>
        <v>9648.31</v>
      </c>
    </row>
    <row r="10671" spans="1:9" ht="12.75" customHeight="1" thickBot="1">
      <c r="A10671" s="398"/>
      <c r="B10671" s="333">
        <v>125.34</v>
      </c>
      <c r="C10671" s="334">
        <v>6796.54</v>
      </c>
      <c r="D10671" s="335" t="s">
        <v>385</v>
      </c>
      <c r="E10671" s="335" t="s">
        <v>386</v>
      </c>
      <c r="F10671" s="335" t="s">
        <v>818</v>
      </c>
      <c r="G10671" s="179">
        <f t="shared" si="501"/>
        <v>0</v>
      </c>
      <c r="H10671" s="179">
        <f t="shared" si="502"/>
        <v>6796.54</v>
      </c>
      <c r="I10671" s="179">
        <f t="shared" si="503"/>
        <v>6796.54</v>
      </c>
    </row>
    <row r="10672" spans="1:9" ht="12.75" customHeight="1" thickBot="1">
      <c r="A10672" s="398"/>
      <c r="B10672" s="333">
        <v>85.34</v>
      </c>
      <c r="C10672" s="334">
        <v>4701.17</v>
      </c>
      <c r="D10672" s="335" t="s">
        <v>385</v>
      </c>
      <c r="E10672" s="335" t="s">
        <v>386</v>
      </c>
      <c r="F10672" s="335" t="s">
        <v>826</v>
      </c>
      <c r="G10672" s="179">
        <f t="shared" si="501"/>
        <v>0</v>
      </c>
      <c r="H10672" s="179">
        <f t="shared" si="502"/>
        <v>4701.17</v>
      </c>
      <c r="I10672" s="179">
        <f t="shared" si="503"/>
        <v>4701.17</v>
      </c>
    </row>
    <row r="10673" spans="1:9" ht="12.75" customHeight="1" thickBot="1">
      <c r="A10673" s="398"/>
      <c r="B10673" s="333">
        <v>149.34</v>
      </c>
      <c r="C10673" s="334">
        <v>8954.31</v>
      </c>
      <c r="D10673" s="335" t="s">
        <v>385</v>
      </c>
      <c r="E10673" s="335" t="s">
        <v>386</v>
      </c>
      <c r="F10673" s="335" t="s">
        <v>827</v>
      </c>
      <c r="G10673" s="179">
        <f t="shared" si="501"/>
        <v>0</v>
      </c>
      <c r="H10673" s="179">
        <f t="shared" si="502"/>
        <v>8954.31</v>
      </c>
      <c r="I10673" s="179">
        <f t="shared" si="503"/>
        <v>8954.31</v>
      </c>
    </row>
    <row r="10674" spans="1:9" ht="12.75" customHeight="1" thickBot="1">
      <c r="A10674" s="398"/>
      <c r="B10674" s="333">
        <v>173.34</v>
      </c>
      <c r="C10674" s="334">
        <v>10227.200000000001</v>
      </c>
      <c r="D10674" s="335" t="s">
        <v>385</v>
      </c>
      <c r="E10674" s="335" t="s">
        <v>386</v>
      </c>
      <c r="F10674" s="335" t="s">
        <v>828</v>
      </c>
      <c r="G10674" s="179">
        <f t="shared" si="501"/>
        <v>0</v>
      </c>
      <c r="H10674" s="179">
        <f t="shared" si="502"/>
        <v>10227.200000000001</v>
      </c>
      <c r="I10674" s="179">
        <f t="shared" si="503"/>
        <v>10227.200000000001</v>
      </c>
    </row>
    <row r="10675" spans="1:9" ht="12.75" customHeight="1" thickBot="1">
      <c r="A10675" s="398"/>
      <c r="B10675" s="333">
        <v>157.34</v>
      </c>
      <c r="C10675" s="334">
        <v>9283.2000000000007</v>
      </c>
      <c r="D10675" s="335" t="s">
        <v>385</v>
      </c>
      <c r="E10675" s="335" t="s">
        <v>386</v>
      </c>
      <c r="F10675" s="335" t="s">
        <v>819</v>
      </c>
      <c r="G10675" s="179">
        <f t="shared" si="501"/>
        <v>0</v>
      </c>
      <c r="H10675" s="179">
        <f t="shared" si="502"/>
        <v>9283.2000000000007</v>
      </c>
      <c r="I10675" s="179">
        <f t="shared" si="503"/>
        <v>9283.2000000000007</v>
      </c>
    </row>
    <row r="10676" spans="1:9" ht="12.75" customHeight="1" thickBot="1">
      <c r="A10676" s="398"/>
      <c r="B10676" s="333">
        <v>61.34</v>
      </c>
      <c r="C10676" s="334">
        <v>3142.03</v>
      </c>
      <c r="D10676" s="335" t="s">
        <v>385</v>
      </c>
      <c r="E10676" s="335" t="s">
        <v>386</v>
      </c>
      <c r="F10676" s="335" t="s">
        <v>829</v>
      </c>
      <c r="G10676" s="179">
        <f t="shared" si="501"/>
        <v>0</v>
      </c>
      <c r="H10676" s="179">
        <f t="shared" si="502"/>
        <v>3142.03</v>
      </c>
      <c r="I10676" s="179">
        <f t="shared" si="503"/>
        <v>3142.03</v>
      </c>
    </row>
    <row r="10677" spans="1:9" ht="12.75" customHeight="1" thickBot="1">
      <c r="A10677" s="398"/>
      <c r="B10677" s="333">
        <v>173.34</v>
      </c>
      <c r="C10677" s="334">
        <v>10227.200000000001</v>
      </c>
      <c r="D10677" s="335" t="s">
        <v>385</v>
      </c>
      <c r="E10677" s="335" t="s">
        <v>386</v>
      </c>
      <c r="F10677" s="335" t="s">
        <v>830</v>
      </c>
      <c r="G10677" s="179">
        <f t="shared" si="501"/>
        <v>0</v>
      </c>
      <c r="H10677" s="179">
        <f t="shared" si="502"/>
        <v>10227.200000000001</v>
      </c>
      <c r="I10677" s="179">
        <f t="shared" si="503"/>
        <v>10227.200000000001</v>
      </c>
    </row>
    <row r="10678" spans="1:9" ht="12.75" customHeight="1" thickBot="1">
      <c r="A10678" s="398"/>
      <c r="B10678" s="333">
        <v>149.34</v>
      </c>
      <c r="C10678" s="334">
        <v>8763.48</v>
      </c>
      <c r="D10678" s="335" t="s">
        <v>385</v>
      </c>
      <c r="E10678" s="335" t="s">
        <v>386</v>
      </c>
      <c r="F10678" s="335" t="s">
        <v>820</v>
      </c>
      <c r="G10678" s="179">
        <f t="shared" si="501"/>
        <v>0</v>
      </c>
      <c r="H10678" s="179">
        <f t="shared" si="502"/>
        <v>8763.48</v>
      </c>
      <c r="I10678" s="179">
        <f t="shared" si="503"/>
        <v>8763.48</v>
      </c>
    </row>
    <row r="10679" spans="1:9" ht="12.75" customHeight="1" thickBot="1">
      <c r="A10679" s="398"/>
      <c r="B10679" s="333">
        <v>173.34</v>
      </c>
      <c r="C10679" s="334">
        <v>10227.200000000001</v>
      </c>
      <c r="D10679" s="335" t="s">
        <v>385</v>
      </c>
      <c r="E10679" s="335" t="s">
        <v>386</v>
      </c>
      <c r="F10679" s="335" t="s">
        <v>805</v>
      </c>
      <c r="G10679" s="179">
        <f t="shared" si="501"/>
        <v>0</v>
      </c>
      <c r="H10679" s="179">
        <f t="shared" si="502"/>
        <v>10227.200000000001</v>
      </c>
      <c r="I10679" s="179">
        <f t="shared" si="503"/>
        <v>10227.200000000001</v>
      </c>
    </row>
    <row r="10680" spans="1:9" ht="12.75" customHeight="1" thickBot="1">
      <c r="A10680" s="398"/>
      <c r="B10680" s="333">
        <v>196.01</v>
      </c>
      <c r="C10680" s="334">
        <v>10582.82</v>
      </c>
      <c r="D10680" s="335" t="s">
        <v>385</v>
      </c>
      <c r="E10680" s="335" t="s">
        <v>386</v>
      </c>
      <c r="F10680" s="335" t="s">
        <v>831</v>
      </c>
      <c r="G10680" s="179">
        <f t="shared" si="501"/>
        <v>0</v>
      </c>
      <c r="H10680" s="179">
        <f t="shared" si="502"/>
        <v>10582.82</v>
      </c>
      <c r="I10680" s="179">
        <f t="shared" si="503"/>
        <v>10582.82</v>
      </c>
    </row>
    <row r="10681" spans="1:9" ht="12.75" customHeight="1" thickBot="1">
      <c r="A10681" s="398"/>
      <c r="B10681" s="333">
        <v>260.01</v>
      </c>
      <c r="C10681" s="334">
        <v>13977.2</v>
      </c>
      <c r="D10681" s="335" t="s">
        <v>385</v>
      </c>
      <c r="E10681" s="335" t="s">
        <v>386</v>
      </c>
      <c r="F10681" s="335" t="s">
        <v>832</v>
      </c>
      <c r="G10681" s="179">
        <f t="shared" si="501"/>
        <v>0</v>
      </c>
      <c r="H10681" s="179">
        <f t="shared" si="502"/>
        <v>13977.2</v>
      </c>
      <c r="I10681" s="179">
        <f t="shared" si="503"/>
        <v>13977.2</v>
      </c>
    </row>
    <row r="10682" spans="1:9" ht="12.75" customHeight="1" thickBot="1">
      <c r="A10682" s="398"/>
      <c r="B10682" s="333">
        <v>236.01</v>
      </c>
      <c r="C10682" s="334">
        <v>12687.06</v>
      </c>
      <c r="D10682" s="335" t="s">
        <v>385</v>
      </c>
      <c r="E10682" s="335" t="s">
        <v>386</v>
      </c>
      <c r="F10682" s="335" t="s">
        <v>821</v>
      </c>
      <c r="G10682" s="179">
        <f t="shared" si="501"/>
        <v>0</v>
      </c>
      <c r="H10682" s="179">
        <f t="shared" si="502"/>
        <v>12687.06</v>
      </c>
      <c r="I10682" s="179">
        <f t="shared" si="503"/>
        <v>12687.06</v>
      </c>
    </row>
    <row r="10683" spans="1:9" ht="12.75" customHeight="1" thickBot="1">
      <c r="A10683" s="398"/>
      <c r="B10683" s="333">
        <v>260.01</v>
      </c>
      <c r="C10683" s="334">
        <v>13977.2</v>
      </c>
      <c r="D10683" s="335" t="s">
        <v>385</v>
      </c>
      <c r="E10683" s="335" t="s">
        <v>386</v>
      </c>
      <c r="F10683" s="335" t="s">
        <v>833</v>
      </c>
      <c r="G10683" s="179">
        <f t="shared" si="501"/>
        <v>0</v>
      </c>
      <c r="H10683" s="179">
        <f t="shared" si="502"/>
        <v>13977.2</v>
      </c>
      <c r="I10683" s="179">
        <f t="shared" si="503"/>
        <v>13977.2</v>
      </c>
    </row>
    <row r="10684" spans="1:9" ht="12.75" customHeight="1" thickBot="1">
      <c r="A10684" s="398"/>
      <c r="B10684" s="333">
        <v>212.01</v>
      </c>
      <c r="C10684" s="334">
        <v>10858.91</v>
      </c>
      <c r="D10684" s="335" t="s">
        <v>385</v>
      </c>
      <c r="E10684" s="335" t="s">
        <v>386</v>
      </c>
      <c r="F10684" s="335" t="s">
        <v>916</v>
      </c>
      <c r="G10684" s="179">
        <f t="shared" si="501"/>
        <v>0</v>
      </c>
      <c r="H10684" s="179">
        <f t="shared" si="502"/>
        <v>10858.91</v>
      </c>
      <c r="I10684" s="179">
        <f t="shared" si="503"/>
        <v>10858.91</v>
      </c>
    </row>
    <row r="10685" spans="1:9" ht="12.75" customHeight="1" thickBot="1">
      <c r="A10685" s="398"/>
      <c r="B10685" s="333">
        <v>260.01</v>
      </c>
      <c r="C10685" s="334">
        <v>13977.2</v>
      </c>
      <c r="D10685" s="335" t="s">
        <v>385</v>
      </c>
      <c r="E10685" s="335" t="s">
        <v>386</v>
      </c>
      <c r="F10685" s="335" t="s">
        <v>917</v>
      </c>
      <c r="G10685" s="179">
        <f t="shared" si="501"/>
        <v>0</v>
      </c>
      <c r="H10685" s="179">
        <f t="shared" si="502"/>
        <v>13977.2</v>
      </c>
      <c r="I10685" s="179">
        <f t="shared" si="503"/>
        <v>13977.2</v>
      </c>
    </row>
    <row r="10686" spans="1:9" ht="12.75" customHeight="1" thickBot="1">
      <c r="A10686" s="398"/>
      <c r="B10686" s="333">
        <v>236.01</v>
      </c>
      <c r="C10686" s="334">
        <v>12782.47</v>
      </c>
      <c r="D10686" s="335" t="s">
        <v>385</v>
      </c>
      <c r="E10686" s="335" t="s">
        <v>386</v>
      </c>
      <c r="F10686" s="335" t="s">
        <v>918</v>
      </c>
      <c r="G10686" s="179">
        <f t="shared" si="501"/>
        <v>0</v>
      </c>
      <c r="H10686" s="179">
        <f t="shared" si="502"/>
        <v>12782.47</v>
      </c>
      <c r="I10686" s="179">
        <f t="shared" si="503"/>
        <v>12782.47</v>
      </c>
    </row>
    <row r="10687" spans="1:9" ht="12.75" customHeight="1" thickBot="1">
      <c r="A10687" s="398"/>
      <c r="B10687" s="333">
        <v>204.01</v>
      </c>
      <c r="C10687" s="334">
        <v>10972.6</v>
      </c>
      <c r="D10687" s="335" t="s">
        <v>385</v>
      </c>
      <c r="E10687" s="335" t="s">
        <v>386</v>
      </c>
      <c r="F10687" s="335" t="s">
        <v>919</v>
      </c>
      <c r="G10687" s="179">
        <f t="shared" si="501"/>
        <v>0</v>
      </c>
      <c r="H10687" s="179">
        <f t="shared" si="502"/>
        <v>10972.6</v>
      </c>
      <c r="I10687" s="179">
        <f t="shared" si="503"/>
        <v>10972.6</v>
      </c>
    </row>
    <row r="10688" spans="1:9" ht="12.75" customHeight="1" thickBot="1">
      <c r="A10688" s="398"/>
      <c r="B10688" s="333">
        <v>212.01</v>
      </c>
      <c r="C10688" s="334">
        <v>11336.01</v>
      </c>
      <c r="D10688" s="335" t="s">
        <v>385</v>
      </c>
      <c r="E10688" s="335" t="s">
        <v>386</v>
      </c>
      <c r="F10688" s="335" t="s">
        <v>920</v>
      </c>
      <c r="G10688" s="179">
        <f t="shared" si="501"/>
        <v>0</v>
      </c>
      <c r="H10688" s="179">
        <f t="shared" si="502"/>
        <v>11336.01</v>
      </c>
      <c r="I10688" s="179">
        <f t="shared" si="503"/>
        <v>11336.01</v>
      </c>
    </row>
    <row r="10689" spans="1:9" ht="12.75" customHeight="1" thickBot="1">
      <c r="A10689" s="398"/>
      <c r="B10689" s="333">
        <v>172.01</v>
      </c>
      <c r="C10689" s="334">
        <v>9258.16</v>
      </c>
      <c r="D10689" s="335" t="s">
        <v>385</v>
      </c>
      <c r="E10689" s="335" t="s">
        <v>386</v>
      </c>
      <c r="F10689" s="335" t="s">
        <v>858</v>
      </c>
      <c r="G10689" s="179">
        <f t="shared" si="501"/>
        <v>0</v>
      </c>
      <c r="H10689" s="179">
        <f t="shared" si="502"/>
        <v>9258.16</v>
      </c>
      <c r="I10689" s="179">
        <f t="shared" si="503"/>
        <v>9258.16</v>
      </c>
    </row>
    <row r="10690" spans="1:9" ht="12.75" customHeight="1" thickBot="1">
      <c r="A10690" s="398"/>
      <c r="B10690" s="333">
        <v>28</v>
      </c>
      <c r="C10690" s="334">
        <v>1652.02</v>
      </c>
      <c r="D10690" s="335" t="s">
        <v>834</v>
      </c>
      <c r="E10690" s="335" t="s">
        <v>386</v>
      </c>
      <c r="F10690" s="335" t="s">
        <v>826</v>
      </c>
      <c r="G10690" s="179">
        <f t="shared" si="501"/>
        <v>0</v>
      </c>
      <c r="H10690" s="179">
        <f t="shared" si="502"/>
        <v>0</v>
      </c>
      <c r="I10690" s="179">
        <f t="shared" si="503"/>
        <v>0</v>
      </c>
    </row>
    <row r="10691" spans="1:9" ht="12.75" customHeight="1" thickBot="1">
      <c r="A10691" s="398"/>
      <c r="B10691" s="333">
        <v>16</v>
      </c>
      <c r="C10691" s="334">
        <v>944.02</v>
      </c>
      <c r="D10691" s="335" t="s">
        <v>834</v>
      </c>
      <c r="E10691" s="335" t="s">
        <v>386</v>
      </c>
      <c r="F10691" s="335" t="s">
        <v>829</v>
      </c>
      <c r="G10691" s="179">
        <f t="shared" si="501"/>
        <v>0</v>
      </c>
      <c r="H10691" s="179">
        <f t="shared" si="502"/>
        <v>0</v>
      </c>
      <c r="I10691" s="179">
        <f t="shared" si="503"/>
        <v>0</v>
      </c>
    </row>
    <row r="10692" spans="1:9" ht="12.75" customHeight="1" thickBot="1">
      <c r="A10692" s="398"/>
      <c r="B10692" s="333">
        <v>16</v>
      </c>
      <c r="C10692" s="334">
        <v>848.6</v>
      </c>
      <c r="D10692" s="335" t="s">
        <v>834</v>
      </c>
      <c r="E10692" s="335" t="s">
        <v>386</v>
      </c>
      <c r="F10692" s="335" t="s">
        <v>918</v>
      </c>
      <c r="G10692" s="179">
        <f t="shared" si="501"/>
        <v>0</v>
      </c>
      <c r="H10692" s="179">
        <f t="shared" si="502"/>
        <v>0</v>
      </c>
      <c r="I10692" s="179">
        <f t="shared" si="503"/>
        <v>0</v>
      </c>
    </row>
    <row r="10693" spans="1:9" ht="12.75" customHeight="1" thickBot="1">
      <c r="A10693" s="398"/>
      <c r="B10693" s="333">
        <v>6</v>
      </c>
      <c r="C10693" s="334">
        <v>318.22000000000003</v>
      </c>
      <c r="D10693" s="335" t="s">
        <v>834</v>
      </c>
      <c r="E10693" s="335" t="s">
        <v>386</v>
      </c>
      <c r="F10693" s="335" t="s">
        <v>919</v>
      </c>
      <c r="G10693" s="179">
        <f t="shared" si="501"/>
        <v>0</v>
      </c>
      <c r="H10693" s="179">
        <f t="shared" si="502"/>
        <v>0</v>
      </c>
      <c r="I10693" s="179">
        <f t="shared" si="503"/>
        <v>0</v>
      </c>
    </row>
    <row r="10694" spans="1:9" ht="12.75" customHeight="1" thickBot="1">
      <c r="A10694" s="398"/>
      <c r="B10694" s="333">
        <v>4</v>
      </c>
      <c r="C10694" s="334">
        <v>212.15</v>
      </c>
      <c r="D10694" s="335" t="s">
        <v>834</v>
      </c>
      <c r="E10694" s="335" t="s">
        <v>386</v>
      </c>
      <c r="F10694" s="335" t="s">
        <v>858</v>
      </c>
      <c r="G10694" s="179">
        <f t="shared" si="501"/>
        <v>0</v>
      </c>
      <c r="H10694" s="179">
        <f t="shared" si="502"/>
        <v>0</v>
      </c>
      <c r="I10694" s="179">
        <f t="shared" si="503"/>
        <v>0</v>
      </c>
    </row>
    <row r="10695" spans="1:9" ht="12.75" customHeight="1" thickBot="1">
      <c r="A10695" s="398"/>
      <c r="B10695" s="333">
        <v>24</v>
      </c>
      <c r="C10695" s="334">
        <v>1470.9</v>
      </c>
      <c r="D10695" s="335" t="s">
        <v>392</v>
      </c>
      <c r="E10695" s="335" t="s">
        <v>386</v>
      </c>
      <c r="F10695" s="335" t="s">
        <v>823</v>
      </c>
      <c r="G10695" s="179">
        <f t="shared" si="501"/>
        <v>0</v>
      </c>
      <c r="H10695" s="179">
        <f t="shared" si="502"/>
        <v>0</v>
      </c>
      <c r="I10695" s="179">
        <f t="shared" si="503"/>
        <v>0</v>
      </c>
    </row>
    <row r="10696" spans="1:9" ht="12.75" customHeight="1" thickBot="1">
      <c r="A10696" s="398"/>
      <c r="B10696" s="333">
        <v>60</v>
      </c>
      <c r="C10696" s="334">
        <v>3874.01</v>
      </c>
      <c r="D10696" s="335" t="s">
        <v>392</v>
      </c>
      <c r="E10696" s="335" t="s">
        <v>386</v>
      </c>
      <c r="F10696" s="335" t="s">
        <v>826</v>
      </c>
      <c r="G10696" s="179">
        <f t="shared" si="501"/>
        <v>0</v>
      </c>
      <c r="H10696" s="179">
        <f t="shared" si="502"/>
        <v>0</v>
      </c>
      <c r="I10696" s="179">
        <f t="shared" si="503"/>
        <v>0</v>
      </c>
    </row>
    <row r="10697" spans="1:9" ht="12.75" customHeight="1" thickBot="1">
      <c r="A10697" s="398"/>
      <c r="B10697" s="333">
        <v>8</v>
      </c>
      <c r="C10697" s="334">
        <v>424.3</v>
      </c>
      <c r="D10697" s="335" t="s">
        <v>392</v>
      </c>
      <c r="E10697" s="335" t="s">
        <v>386</v>
      </c>
      <c r="F10697" s="335" t="s">
        <v>829</v>
      </c>
      <c r="G10697" s="179">
        <f t="shared" si="501"/>
        <v>0</v>
      </c>
      <c r="H10697" s="179">
        <f t="shared" si="502"/>
        <v>0</v>
      </c>
      <c r="I10697" s="179">
        <f t="shared" si="503"/>
        <v>0</v>
      </c>
    </row>
    <row r="10698" spans="1:9" ht="12.75" customHeight="1" thickBot="1">
      <c r="A10698" s="398"/>
      <c r="B10698" s="333">
        <v>2</v>
      </c>
      <c r="C10698" s="334">
        <v>106.07</v>
      </c>
      <c r="D10698" s="335" t="s">
        <v>392</v>
      </c>
      <c r="E10698" s="335" t="s">
        <v>386</v>
      </c>
      <c r="F10698" s="335" t="s">
        <v>919</v>
      </c>
      <c r="G10698" s="179">
        <f t="shared" si="501"/>
        <v>0</v>
      </c>
      <c r="H10698" s="179">
        <f t="shared" si="502"/>
        <v>0</v>
      </c>
      <c r="I10698" s="179">
        <f t="shared" si="503"/>
        <v>0</v>
      </c>
    </row>
    <row r="10699" spans="1:9" ht="12.75" customHeight="1" thickBot="1">
      <c r="A10699" s="398"/>
      <c r="B10699" s="333">
        <v>4</v>
      </c>
      <c r="C10699" s="334">
        <v>212.15</v>
      </c>
      <c r="D10699" s="335" t="s">
        <v>392</v>
      </c>
      <c r="E10699" s="335" t="s">
        <v>386</v>
      </c>
      <c r="F10699" s="335" t="s">
        <v>858</v>
      </c>
      <c r="G10699" s="179">
        <f t="shared" si="501"/>
        <v>0</v>
      </c>
      <c r="H10699" s="179">
        <f t="shared" si="502"/>
        <v>0</v>
      </c>
      <c r="I10699" s="179">
        <f t="shared" si="503"/>
        <v>0</v>
      </c>
    </row>
    <row r="10700" spans="1:9" ht="12.75" customHeight="1" thickBot="1">
      <c r="A10700" s="399"/>
      <c r="B10700" s="333">
        <v>0</v>
      </c>
      <c r="C10700" s="334">
        <v>722.63</v>
      </c>
      <c r="D10700" s="335" t="s">
        <v>393</v>
      </c>
      <c r="E10700" s="335" t="s">
        <v>386</v>
      </c>
      <c r="F10700" s="335" t="s">
        <v>859</v>
      </c>
      <c r="G10700" s="179">
        <f t="shared" si="501"/>
        <v>0</v>
      </c>
      <c r="H10700" s="179">
        <f t="shared" si="502"/>
        <v>0</v>
      </c>
      <c r="I10700" s="179">
        <f t="shared" si="503"/>
        <v>0</v>
      </c>
    </row>
    <row r="10701" spans="1:9" ht="12.75" customHeight="1" thickBot="1">
      <c r="A10701" s="336" t="s">
        <v>608</v>
      </c>
      <c r="B10701" s="337">
        <v>4626.8599999999997</v>
      </c>
      <c r="C10701" s="338">
        <v>263435.37</v>
      </c>
      <c r="D10701" s="394"/>
      <c r="E10701" s="395"/>
      <c r="F10701" s="396"/>
      <c r="G10701" s="179">
        <f t="shared" si="501"/>
        <v>0</v>
      </c>
      <c r="H10701" s="179">
        <f t="shared" si="502"/>
        <v>0</v>
      </c>
      <c r="I10701" s="179">
        <f t="shared" si="503"/>
        <v>0</v>
      </c>
    </row>
    <row r="10702" spans="1:9" ht="12.75" customHeight="1" thickBot="1">
      <c r="A10702" s="397" t="s">
        <v>609</v>
      </c>
      <c r="B10702" s="333">
        <v>16</v>
      </c>
      <c r="C10702" s="334">
        <v>383.81</v>
      </c>
      <c r="D10702" s="335" t="s">
        <v>391</v>
      </c>
      <c r="E10702" s="335" t="s">
        <v>386</v>
      </c>
      <c r="F10702" s="335" t="s">
        <v>807</v>
      </c>
      <c r="G10702" s="179">
        <f t="shared" si="501"/>
        <v>0</v>
      </c>
      <c r="H10702" s="179">
        <f t="shared" si="502"/>
        <v>0</v>
      </c>
      <c r="I10702" s="179">
        <f t="shared" si="503"/>
        <v>0</v>
      </c>
    </row>
    <row r="10703" spans="1:9" ht="12.75" customHeight="1" thickBot="1">
      <c r="A10703" s="398"/>
      <c r="B10703" s="333">
        <v>16</v>
      </c>
      <c r="C10703" s="334">
        <v>862.45</v>
      </c>
      <c r="D10703" s="335" t="s">
        <v>391</v>
      </c>
      <c r="E10703" s="335" t="s">
        <v>386</v>
      </c>
      <c r="F10703" s="335" t="s">
        <v>817</v>
      </c>
      <c r="G10703" s="179">
        <f t="shared" si="501"/>
        <v>0</v>
      </c>
      <c r="H10703" s="179">
        <f t="shared" si="502"/>
        <v>0</v>
      </c>
      <c r="I10703" s="179">
        <f t="shared" si="503"/>
        <v>0</v>
      </c>
    </row>
    <row r="10704" spans="1:9" ht="12.75" customHeight="1" thickBot="1">
      <c r="A10704" s="398"/>
      <c r="B10704" s="333">
        <v>8</v>
      </c>
      <c r="C10704" s="334">
        <v>191.9</v>
      </c>
      <c r="D10704" s="335" t="s">
        <v>391</v>
      </c>
      <c r="E10704" s="335" t="s">
        <v>386</v>
      </c>
      <c r="F10704" s="335" t="s">
        <v>837</v>
      </c>
      <c r="G10704" s="179">
        <f t="shared" si="501"/>
        <v>0</v>
      </c>
      <c r="H10704" s="179">
        <f t="shared" si="502"/>
        <v>0</v>
      </c>
      <c r="I10704" s="179">
        <f t="shared" si="503"/>
        <v>0</v>
      </c>
    </row>
    <row r="10705" spans="1:9" ht="12.75" customHeight="1" thickBot="1">
      <c r="A10705" s="398"/>
      <c r="B10705" s="333">
        <v>16</v>
      </c>
      <c r="C10705" s="334">
        <v>862.45</v>
      </c>
      <c r="D10705" s="335" t="s">
        <v>391</v>
      </c>
      <c r="E10705" s="335" t="s">
        <v>386</v>
      </c>
      <c r="F10705" s="335" t="s">
        <v>818</v>
      </c>
      <c r="G10705" s="179">
        <f t="shared" si="501"/>
        <v>0</v>
      </c>
      <c r="H10705" s="179">
        <f t="shared" si="502"/>
        <v>0</v>
      </c>
      <c r="I10705" s="179">
        <f t="shared" si="503"/>
        <v>0</v>
      </c>
    </row>
    <row r="10706" spans="1:9" ht="12.75" customHeight="1" thickBot="1">
      <c r="A10706" s="398"/>
      <c r="B10706" s="333">
        <v>8</v>
      </c>
      <c r="C10706" s="334">
        <v>191.9</v>
      </c>
      <c r="D10706" s="335" t="s">
        <v>391</v>
      </c>
      <c r="E10706" s="335" t="s">
        <v>386</v>
      </c>
      <c r="F10706" s="335" t="s">
        <v>835</v>
      </c>
      <c r="G10706" s="179">
        <f t="shared" si="501"/>
        <v>0</v>
      </c>
      <c r="H10706" s="179">
        <f t="shared" si="502"/>
        <v>0</v>
      </c>
      <c r="I10706" s="179">
        <f t="shared" si="503"/>
        <v>0</v>
      </c>
    </row>
    <row r="10707" spans="1:9" ht="12.75" customHeight="1" thickBot="1">
      <c r="A10707" s="398"/>
      <c r="B10707" s="333">
        <v>16</v>
      </c>
      <c r="C10707" s="334">
        <v>901.28</v>
      </c>
      <c r="D10707" s="335" t="s">
        <v>391</v>
      </c>
      <c r="E10707" s="335" t="s">
        <v>386</v>
      </c>
      <c r="F10707" s="335" t="s">
        <v>819</v>
      </c>
      <c r="G10707" s="179">
        <f t="shared" si="501"/>
        <v>0</v>
      </c>
      <c r="H10707" s="179">
        <f t="shared" si="502"/>
        <v>0</v>
      </c>
      <c r="I10707" s="179">
        <f t="shared" si="503"/>
        <v>0</v>
      </c>
    </row>
    <row r="10708" spans="1:9" ht="12.75" customHeight="1" thickBot="1">
      <c r="A10708" s="398"/>
      <c r="B10708" s="333">
        <v>8</v>
      </c>
      <c r="C10708" s="334">
        <v>197.66</v>
      </c>
      <c r="D10708" s="335" t="s">
        <v>391</v>
      </c>
      <c r="E10708" s="335" t="s">
        <v>386</v>
      </c>
      <c r="F10708" s="335" t="s">
        <v>845</v>
      </c>
      <c r="G10708" s="179">
        <f t="shared" si="501"/>
        <v>0</v>
      </c>
      <c r="H10708" s="179">
        <f t="shared" si="502"/>
        <v>0</v>
      </c>
      <c r="I10708" s="179">
        <f t="shared" si="503"/>
        <v>0</v>
      </c>
    </row>
    <row r="10709" spans="1:9" ht="12.75" customHeight="1" thickBot="1">
      <c r="A10709" s="398"/>
      <c r="B10709" s="333">
        <v>16</v>
      </c>
      <c r="C10709" s="334">
        <v>901.28</v>
      </c>
      <c r="D10709" s="335" t="s">
        <v>391</v>
      </c>
      <c r="E10709" s="335" t="s">
        <v>386</v>
      </c>
      <c r="F10709" s="335" t="s">
        <v>820</v>
      </c>
      <c r="G10709" s="179">
        <f t="shared" si="501"/>
        <v>0</v>
      </c>
      <c r="H10709" s="179">
        <f t="shared" si="502"/>
        <v>0</v>
      </c>
      <c r="I10709" s="179">
        <f t="shared" si="503"/>
        <v>0</v>
      </c>
    </row>
    <row r="10710" spans="1:9" ht="12.75" customHeight="1" thickBot="1">
      <c r="A10710" s="398"/>
      <c r="B10710" s="333">
        <v>8</v>
      </c>
      <c r="C10710" s="334">
        <v>197.66</v>
      </c>
      <c r="D10710" s="335" t="s">
        <v>391</v>
      </c>
      <c r="E10710" s="335" t="s">
        <v>386</v>
      </c>
      <c r="F10710" s="335" t="s">
        <v>881</v>
      </c>
      <c r="G10710" s="179">
        <f t="shared" si="501"/>
        <v>0</v>
      </c>
      <c r="H10710" s="179">
        <f t="shared" si="502"/>
        <v>0</v>
      </c>
      <c r="I10710" s="179">
        <f t="shared" si="503"/>
        <v>0</v>
      </c>
    </row>
    <row r="10711" spans="1:9" ht="12.75" customHeight="1" thickBot="1">
      <c r="A10711" s="398"/>
      <c r="B10711" s="333">
        <v>8</v>
      </c>
      <c r="C10711" s="334">
        <v>197.66</v>
      </c>
      <c r="D10711" s="335" t="s">
        <v>391</v>
      </c>
      <c r="E10711" s="335" t="s">
        <v>386</v>
      </c>
      <c r="F10711" s="335" t="s">
        <v>863</v>
      </c>
      <c r="G10711" s="179">
        <f t="shared" si="501"/>
        <v>0</v>
      </c>
      <c r="H10711" s="179">
        <f t="shared" si="502"/>
        <v>0</v>
      </c>
      <c r="I10711" s="179">
        <f t="shared" si="503"/>
        <v>0</v>
      </c>
    </row>
    <row r="10712" spans="1:9" ht="12.75" customHeight="1" thickBot="1">
      <c r="A10712" s="398"/>
      <c r="B10712" s="333">
        <v>16</v>
      </c>
      <c r="C10712" s="334">
        <v>901.28</v>
      </c>
      <c r="D10712" s="335" t="s">
        <v>391</v>
      </c>
      <c r="E10712" s="335" t="s">
        <v>386</v>
      </c>
      <c r="F10712" s="335" t="s">
        <v>821</v>
      </c>
      <c r="G10712" s="179">
        <f t="shared" si="501"/>
        <v>0</v>
      </c>
      <c r="H10712" s="179">
        <f t="shared" si="502"/>
        <v>0</v>
      </c>
      <c r="I10712" s="179">
        <f t="shared" si="503"/>
        <v>0</v>
      </c>
    </row>
    <row r="10713" spans="1:9" ht="12.75" customHeight="1" thickBot="1">
      <c r="A10713" s="398"/>
      <c r="B10713" s="333">
        <v>32</v>
      </c>
      <c r="C10713" s="334">
        <v>1802.57</v>
      </c>
      <c r="D10713" s="335" t="s">
        <v>391</v>
      </c>
      <c r="E10713" s="335" t="s">
        <v>386</v>
      </c>
      <c r="F10713" s="335" t="s">
        <v>919</v>
      </c>
      <c r="G10713" s="179">
        <f t="shared" si="501"/>
        <v>0</v>
      </c>
      <c r="H10713" s="179">
        <f t="shared" si="502"/>
        <v>0</v>
      </c>
      <c r="I10713" s="179">
        <f t="shared" si="503"/>
        <v>0</v>
      </c>
    </row>
    <row r="10714" spans="1:9" ht="12.75" customHeight="1" thickBot="1">
      <c r="A10714" s="398"/>
      <c r="B10714" s="333">
        <v>16</v>
      </c>
      <c r="C10714" s="334">
        <v>395.32</v>
      </c>
      <c r="D10714" s="335" t="s">
        <v>391</v>
      </c>
      <c r="E10714" s="335" t="s">
        <v>386</v>
      </c>
      <c r="F10714" s="335" t="s">
        <v>838</v>
      </c>
      <c r="G10714" s="179">
        <f t="shared" si="501"/>
        <v>0</v>
      </c>
      <c r="H10714" s="179">
        <f t="shared" si="502"/>
        <v>0</v>
      </c>
      <c r="I10714" s="179">
        <f t="shared" si="503"/>
        <v>0</v>
      </c>
    </row>
    <row r="10715" spans="1:9" ht="12.75" customHeight="1" thickBot="1">
      <c r="A10715" s="398"/>
      <c r="B10715" s="333">
        <v>48</v>
      </c>
      <c r="C10715" s="334">
        <v>2197.89</v>
      </c>
      <c r="D10715" s="335" t="s">
        <v>391</v>
      </c>
      <c r="E10715" s="335" t="s">
        <v>386</v>
      </c>
      <c r="F10715" s="335" t="s">
        <v>858</v>
      </c>
      <c r="G10715" s="179">
        <f t="shared" si="501"/>
        <v>0</v>
      </c>
      <c r="H10715" s="179">
        <f t="shared" si="502"/>
        <v>0</v>
      </c>
      <c r="I10715" s="179">
        <f t="shared" si="503"/>
        <v>0</v>
      </c>
    </row>
    <row r="10716" spans="1:9" ht="12.75" customHeight="1" thickBot="1">
      <c r="A10716" s="398"/>
      <c r="B10716" s="333">
        <v>12</v>
      </c>
      <c r="C10716" s="334">
        <v>746.32</v>
      </c>
      <c r="D10716" s="335" t="s">
        <v>524</v>
      </c>
      <c r="E10716" s="335" t="s">
        <v>386</v>
      </c>
      <c r="F10716" s="335" t="s">
        <v>820</v>
      </c>
      <c r="G10716" s="179">
        <f t="shared" si="501"/>
        <v>0</v>
      </c>
      <c r="H10716" s="179">
        <f t="shared" si="502"/>
        <v>0</v>
      </c>
      <c r="I10716" s="179">
        <f t="shared" si="503"/>
        <v>0</v>
      </c>
    </row>
    <row r="10717" spans="1:9" ht="12.75" customHeight="1" thickBot="1">
      <c r="A10717" s="398"/>
      <c r="B10717" s="333">
        <v>40</v>
      </c>
      <c r="C10717" s="334">
        <v>959.52</v>
      </c>
      <c r="D10717" s="335" t="s">
        <v>384</v>
      </c>
      <c r="E10717" s="335" t="s">
        <v>386</v>
      </c>
      <c r="F10717" s="335" t="s">
        <v>807</v>
      </c>
      <c r="G10717" s="179">
        <f t="shared" si="501"/>
        <v>959.52</v>
      </c>
      <c r="H10717" s="179">
        <f t="shared" si="502"/>
        <v>0</v>
      </c>
      <c r="I10717" s="179">
        <f t="shared" si="503"/>
        <v>959.52</v>
      </c>
    </row>
    <row r="10718" spans="1:9" ht="12.75" customHeight="1" thickBot="1">
      <c r="A10718" s="398"/>
      <c r="B10718" s="333">
        <v>58.5</v>
      </c>
      <c r="C10718" s="334">
        <v>1403.29</v>
      </c>
      <c r="D10718" s="335" t="s">
        <v>384</v>
      </c>
      <c r="E10718" s="335" t="s">
        <v>386</v>
      </c>
      <c r="F10718" s="335" t="s">
        <v>837</v>
      </c>
      <c r="G10718" s="179">
        <f t="shared" si="501"/>
        <v>1403.29</v>
      </c>
      <c r="H10718" s="179">
        <f t="shared" si="502"/>
        <v>0</v>
      </c>
      <c r="I10718" s="179">
        <f t="shared" si="503"/>
        <v>1403.29</v>
      </c>
    </row>
    <row r="10719" spans="1:9" ht="12.75" customHeight="1" thickBot="1">
      <c r="A10719" s="398"/>
      <c r="B10719" s="333">
        <v>74</v>
      </c>
      <c r="C10719" s="334">
        <v>1775.1</v>
      </c>
      <c r="D10719" s="335" t="s">
        <v>384</v>
      </c>
      <c r="E10719" s="335" t="s">
        <v>386</v>
      </c>
      <c r="F10719" s="335" t="s">
        <v>811</v>
      </c>
      <c r="G10719" s="179">
        <f t="shared" si="501"/>
        <v>1775.1</v>
      </c>
      <c r="H10719" s="179">
        <f t="shared" si="502"/>
        <v>0</v>
      </c>
      <c r="I10719" s="179">
        <f t="shared" si="503"/>
        <v>1775.1</v>
      </c>
    </row>
    <row r="10720" spans="1:9" ht="12.75" customHeight="1" thickBot="1">
      <c r="A10720" s="398"/>
      <c r="B10720" s="333">
        <v>72</v>
      </c>
      <c r="C10720" s="334">
        <v>1727.13</v>
      </c>
      <c r="D10720" s="335" t="s">
        <v>384</v>
      </c>
      <c r="E10720" s="335" t="s">
        <v>386</v>
      </c>
      <c r="F10720" s="335" t="s">
        <v>813</v>
      </c>
      <c r="G10720" s="179">
        <f t="shared" si="501"/>
        <v>1727.13</v>
      </c>
      <c r="H10720" s="179">
        <f t="shared" si="502"/>
        <v>0</v>
      </c>
      <c r="I10720" s="179">
        <f t="shared" si="503"/>
        <v>1727.13</v>
      </c>
    </row>
    <row r="10721" spans="1:9" ht="12.75" customHeight="1" thickBot="1">
      <c r="A10721" s="398"/>
      <c r="B10721" s="333">
        <v>70</v>
      </c>
      <c r="C10721" s="334">
        <v>1679.15</v>
      </c>
      <c r="D10721" s="335" t="s">
        <v>384</v>
      </c>
      <c r="E10721" s="335" t="s">
        <v>386</v>
      </c>
      <c r="F10721" s="335" t="s">
        <v>808</v>
      </c>
      <c r="G10721" s="179">
        <f t="shared" si="501"/>
        <v>1679.15</v>
      </c>
      <c r="H10721" s="179">
        <f t="shared" si="502"/>
        <v>0</v>
      </c>
      <c r="I10721" s="179">
        <f t="shared" si="503"/>
        <v>1679.15</v>
      </c>
    </row>
    <row r="10722" spans="1:9" ht="12.75" customHeight="1" thickBot="1">
      <c r="A10722" s="398"/>
      <c r="B10722" s="333">
        <v>77</v>
      </c>
      <c r="C10722" s="334">
        <v>1847.07</v>
      </c>
      <c r="D10722" s="335" t="s">
        <v>384</v>
      </c>
      <c r="E10722" s="335" t="s">
        <v>386</v>
      </c>
      <c r="F10722" s="335" t="s">
        <v>809</v>
      </c>
      <c r="G10722" s="179">
        <f t="shared" si="501"/>
        <v>1847.07</v>
      </c>
      <c r="H10722" s="179">
        <f t="shared" si="502"/>
        <v>0</v>
      </c>
      <c r="I10722" s="179">
        <f t="shared" si="503"/>
        <v>1847.07</v>
      </c>
    </row>
    <row r="10723" spans="1:9" ht="12.75" customHeight="1" thickBot="1">
      <c r="A10723" s="398"/>
      <c r="B10723" s="333">
        <v>78</v>
      </c>
      <c r="C10723" s="334">
        <v>1871.06</v>
      </c>
      <c r="D10723" s="335" t="s">
        <v>384</v>
      </c>
      <c r="E10723" s="335" t="s">
        <v>386</v>
      </c>
      <c r="F10723" s="335" t="s">
        <v>810</v>
      </c>
      <c r="G10723" s="179">
        <f t="shared" si="501"/>
        <v>1871.06</v>
      </c>
      <c r="H10723" s="179">
        <f t="shared" si="502"/>
        <v>0</v>
      </c>
      <c r="I10723" s="179">
        <f t="shared" si="503"/>
        <v>1871.06</v>
      </c>
    </row>
    <row r="10724" spans="1:9" ht="12.75" customHeight="1" thickBot="1">
      <c r="A10724" s="398"/>
      <c r="B10724" s="333">
        <v>62.5</v>
      </c>
      <c r="C10724" s="334">
        <v>1499.24</v>
      </c>
      <c r="D10724" s="335" t="s">
        <v>384</v>
      </c>
      <c r="E10724" s="335" t="s">
        <v>386</v>
      </c>
      <c r="F10724" s="335" t="s">
        <v>835</v>
      </c>
      <c r="G10724" s="179">
        <f t="shared" si="501"/>
        <v>1499.24</v>
      </c>
      <c r="H10724" s="179">
        <f t="shared" si="502"/>
        <v>0</v>
      </c>
      <c r="I10724" s="179">
        <f t="shared" si="503"/>
        <v>1499.24</v>
      </c>
    </row>
    <row r="10725" spans="1:9" ht="12.75" customHeight="1" thickBot="1">
      <c r="A10725" s="398"/>
      <c r="B10725" s="333">
        <v>76.5</v>
      </c>
      <c r="C10725" s="334">
        <v>1890.12</v>
      </c>
      <c r="D10725" s="335" t="s">
        <v>384</v>
      </c>
      <c r="E10725" s="335" t="s">
        <v>386</v>
      </c>
      <c r="F10725" s="335" t="s">
        <v>802</v>
      </c>
      <c r="G10725" s="179">
        <f t="shared" si="501"/>
        <v>1890.12</v>
      </c>
      <c r="H10725" s="179">
        <f t="shared" si="502"/>
        <v>0</v>
      </c>
      <c r="I10725" s="179">
        <f t="shared" si="503"/>
        <v>1890.12</v>
      </c>
    </row>
    <row r="10726" spans="1:9" ht="12.75" customHeight="1" thickBot="1">
      <c r="A10726" s="398"/>
      <c r="B10726" s="333">
        <v>64</v>
      </c>
      <c r="C10726" s="334">
        <v>1581.28</v>
      </c>
      <c r="D10726" s="335" t="s">
        <v>384</v>
      </c>
      <c r="E10726" s="335" t="s">
        <v>386</v>
      </c>
      <c r="F10726" s="335" t="s">
        <v>803</v>
      </c>
      <c r="G10726" s="179">
        <f t="shared" si="501"/>
        <v>1581.28</v>
      </c>
      <c r="H10726" s="179">
        <f t="shared" si="502"/>
        <v>0</v>
      </c>
      <c r="I10726" s="179">
        <f t="shared" si="503"/>
        <v>1581.28</v>
      </c>
    </row>
    <row r="10727" spans="1:9" ht="12.75" customHeight="1" thickBot="1">
      <c r="A10727" s="398"/>
      <c r="B10727" s="333">
        <v>65</v>
      </c>
      <c r="C10727" s="334">
        <v>1605.99</v>
      </c>
      <c r="D10727" s="335" t="s">
        <v>384</v>
      </c>
      <c r="E10727" s="335" t="s">
        <v>386</v>
      </c>
      <c r="F10727" s="335" t="s">
        <v>804</v>
      </c>
      <c r="G10727" s="179">
        <f t="shared" si="501"/>
        <v>1605.99</v>
      </c>
      <c r="H10727" s="179">
        <f t="shared" si="502"/>
        <v>0</v>
      </c>
      <c r="I10727" s="179">
        <f t="shared" si="503"/>
        <v>1605.99</v>
      </c>
    </row>
    <row r="10728" spans="1:9" ht="12.75" customHeight="1" thickBot="1">
      <c r="A10728" s="398"/>
      <c r="B10728" s="333">
        <v>72</v>
      </c>
      <c r="C10728" s="334">
        <v>1778.94</v>
      </c>
      <c r="D10728" s="335" t="s">
        <v>384</v>
      </c>
      <c r="E10728" s="335" t="s">
        <v>386</v>
      </c>
      <c r="F10728" s="335" t="s">
        <v>845</v>
      </c>
      <c r="G10728" s="179">
        <f t="shared" si="501"/>
        <v>1778.94</v>
      </c>
      <c r="H10728" s="179">
        <f t="shared" si="502"/>
        <v>0</v>
      </c>
      <c r="I10728" s="179">
        <f t="shared" si="503"/>
        <v>1778.94</v>
      </c>
    </row>
    <row r="10729" spans="1:9" ht="12.75" customHeight="1" thickBot="1">
      <c r="A10729" s="398"/>
      <c r="B10729" s="333">
        <v>80</v>
      </c>
      <c r="C10729" s="334">
        <v>1976.6</v>
      </c>
      <c r="D10729" s="335" t="s">
        <v>384</v>
      </c>
      <c r="E10729" s="335" t="s">
        <v>386</v>
      </c>
      <c r="F10729" s="335" t="s">
        <v>843</v>
      </c>
      <c r="G10729" s="179">
        <f t="shared" si="501"/>
        <v>1976.6</v>
      </c>
      <c r="H10729" s="179">
        <f t="shared" si="502"/>
        <v>0</v>
      </c>
      <c r="I10729" s="179">
        <f t="shared" si="503"/>
        <v>1976.6</v>
      </c>
    </row>
    <row r="10730" spans="1:9" ht="12.75" customHeight="1" thickBot="1">
      <c r="A10730" s="398"/>
      <c r="B10730" s="333">
        <v>70.5</v>
      </c>
      <c r="C10730" s="334">
        <v>1741.88</v>
      </c>
      <c r="D10730" s="335" t="s">
        <v>384</v>
      </c>
      <c r="E10730" s="335" t="s">
        <v>386</v>
      </c>
      <c r="F10730" s="335" t="s">
        <v>894</v>
      </c>
      <c r="G10730" s="179">
        <f t="shared" si="501"/>
        <v>1741.88</v>
      </c>
      <c r="H10730" s="179">
        <f t="shared" si="502"/>
        <v>0</v>
      </c>
      <c r="I10730" s="179">
        <f t="shared" si="503"/>
        <v>1741.88</v>
      </c>
    </row>
    <row r="10731" spans="1:9" ht="12.75" customHeight="1" thickBot="1">
      <c r="A10731" s="398"/>
      <c r="B10731" s="333">
        <v>61</v>
      </c>
      <c r="C10731" s="334">
        <v>1507.16</v>
      </c>
      <c r="D10731" s="335" t="s">
        <v>384</v>
      </c>
      <c r="E10731" s="335" t="s">
        <v>386</v>
      </c>
      <c r="F10731" s="335" t="s">
        <v>881</v>
      </c>
      <c r="G10731" s="179">
        <f t="shared" si="501"/>
        <v>1507.16</v>
      </c>
      <c r="H10731" s="179">
        <f t="shared" si="502"/>
        <v>0</v>
      </c>
      <c r="I10731" s="179">
        <f t="shared" si="503"/>
        <v>1507.16</v>
      </c>
    </row>
    <row r="10732" spans="1:9" ht="12.75" customHeight="1" thickBot="1">
      <c r="A10732" s="398"/>
      <c r="B10732" s="333">
        <v>80</v>
      </c>
      <c r="C10732" s="334">
        <v>1976.6</v>
      </c>
      <c r="D10732" s="335" t="s">
        <v>384</v>
      </c>
      <c r="E10732" s="335" t="s">
        <v>386</v>
      </c>
      <c r="F10732" s="335" t="s">
        <v>805</v>
      </c>
      <c r="G10732" s="179">
        <f t="shared" ref="G10732:G10795" si="504">IF(D10732="REG",C10732,0)</f>
        <v>1976.6</v>
      </c>
      <c r="H10732" s="179">
        <f t="shared" ref="H10732:H10795" si="505">IF(D10732="SAL",C10732,0)</f>
        <v>0</v>
      </c>
      <c r="I10732" s="179">
        <f t="shared" ref="I10732:I10795" si="506">+G10732+H10732</f>
        <v>1976.6</v>
      </c>
    </row>
    <row r="10733" spans="1:9" ht="12.75" customHeight="1" thickBot="1">
      <c r="A10733" s="398"/>
      <c r="B10733" s="333">
        <v>64</v>
      </c>
      <c r="C10733" s="334">
        <v>1581.28</v>
      </c>
      <c r="D10733" s="335" t="s">
        <v>384</v>
      </c>
      <c r="E10733" s="335" t="s">
        <v>386</v>
      </c>
      <c r="F10733" s="335" t="s">
        <v>862</v>
      </c>
      <c r="G10733" s="179">
        <f t="shared" si="504"/>
        <v>1581.28</v>
      </c>
      <c r="H10733" s="179">
        <f t="shared" si="505"/>
        <v>0</v>
      </c>
      <c r="I10733" s="179">
        <f t="shared" si="506"/>
        <v>1581.28</v>
      </c>
    </row>
    <row r="10734" spans="1:9" ht="12.75" customHeight="1" thickBot="1">
      <c r="A10734" s="398"/>
      <c r="B10734" s="333">
        <v>80</v>
      </c>
      <c r="C10734" s="334">
        <v>1976.6</v>
      </c>
      <c r="D10734" s="335" t="s">
        <v>384</v>
      </c>
      <c r="E10734" s="335" t="s">
        <v>386</v>
      </c>
      <c r="F10734" s="335" t="s">
        <v>816</v>
      </c>
      <c r="G10734" s="179">
        <f t="shared" si="504"/>
        <v>1976.6</v>
      </c>
      <c r="H10734" s="179">
        <f t="shared" si="505"/>
        <v>0</v>
      </c>
      <c r="I10734" s="179">
        <f t="shared" si="506"/>
        <v>1976.6</v>
      </c>
    </row>
    <row r="10735" spans="1:9" ht="12.75" customHeight="1" thickBot="1">
      <c r="A10735" s="398"/>
      <c r="B10735" s="333">
        <v>53</v>
      </c>
      <c r="C10735" s="334">
        <v>1309.5</v>
      </c>
      <c r="D10735" s="335" t="s">
        <v>384</v>
      </c>
      <c r="E10735" s="335" t="s">
        <v>386</v>
      </c>
      <c r="F10735" s="335" t="s">
        <v>863</v>
      </c>
      <c r="G10735" s="179">
        <f t="shared" si="504"/>
        <v>1309.5</v>
      </c>
      <c r="H10735" s="179">
        <f t="shared" si="505"/>
        <v>0</v>
      </c>
      <c r="I10735" s="179">
        <f t="shared" si="506"/>
        <v>1309.5</v>
      </c>
    </row>
    <row r="10736" spans="1:9" ht="12.75" customHeight="1" thickBot="1">
      <c r="A10736" s="398"/>
      <c r="B10736" s="333">
        <v>77</v>
      </c>
      <c r="C10736" s="334">
        <v>1902.48</v>
      </c>
      <c r="D10736" s="335" t="s">
        <v>384</v>
      </c>
      <c r="E10736" s="335" t="s">
        <v>386</v>
      </c>
      <c r="F10736" s="335" t="s">
        <v>864</v>
      </c>
      <c r="G10736" s="179">
        <f t="shared" si="504"/>
        <v>1902.48</v>
      </c>
      <c r="H10736" s="179">
        <f t="shared" si="505"/>
        <v>0</v>
      </c>
      <c r="I10736" s="179">
        <f t="shared" si="506"/>
        <v>1902.48</v>
      </c>
    </row>
    <row r="10737" spans="1:9" ht="12.75" customHeight="1" thickBot="1">
      <c r="A10737" s="398"/>
      <c r="B10737" s="333">
        <v>32</v>
      </c>
      <c r="C10737" s="334">
        <v>790.64</v>
      </c>
      <c r="D10737" s="335" t="s">
        <v>384</v>
      </c>
      <c r="E10737" s="335" t="s">
        <v>386</v>
      </c>
      <c r="F10737" s="335" t="s">
        <v>841</v>
      </c>
      <c r="G10737" s="179">
        <f t="shared" si="504"/>
        <v>790.64</v>
      </c>
      <c r="H10737" s="179">
        <f t="shared" si="505"/>
        <v>0</v>
      </c>
      <c r="I10737" s="179">
        <f t="shared" si="506"/>
        <v>790.64</v>
      </c>
    </row>
    <row r="10738" spans="1:9" ht="12.75" customHeight="1" thickBot="1">
      <c r="A10738" s="398"/>
      <c r="B10738" s="333">
        <v>80</v>
      </c>
      <c r="C10738" s="334">
        <v>1976.6</v>
      </c>
      <c r="D10738" s="335" t="s">
        <v>384</v>
      </c>
      <c r="E10738" s="335" t="s">
        <v>386</v>
      </c>
      <c r="F10738" s="335" t="s">
        <v>856</v>
      </c>
      <c r="G10738" s="179">
        <f t="shared" si="504"/>
        <v>1976.6</v>
      </c>
      <c r="H10738" s="179">
        <f t="shared" si="505"/>
        <v>0</v>
      </c>
      <c r="I10738" s="179">
        <f t="shared" si="506"/>
        <v>1976.6</v>
      </c>
    </row>
    <row r="10739" spans="1:9" ht="12.75" customHeight="1" thickBot="1">
      <c r="A10739" s="398"/>
      <c r="B10739" s="333">
        <v>78</v>
      </c>
      <c r="C10739" s="334">
        <v>1927.18</v>
      </c>
      <c r="D10739" s="335" t="s">
        <v>384</v>
      </c>
      <c r="E10739" s="335" t="s">
        <v>386</v>
      </c>
      <c r="F10739" s="335" t="s">
        <v>867</v>
      </c>
      <c r="G10739" s="179">
        <f t="shared" si="504"/>
        <v>1927.18</v>
      </c>
      <c r="H10739" s="179">
        <f t="shared" si="505"/>
        <v>0</v>
      </c>
      <c r="I10739" s="179">
        <f t="shared" si="506"/>
        <v>1927.18</v>
      </c>
    </row>
    <row r="10740" spans="1:9" ht="12.75" customHeight="1" thickBot="1">
      <c r="A10740" s="398"/>
      <c r="B10740" s="333">
        <v>80</v>
      </c>
      <c r="C10740" s="334">
        <v>1976.6</v>
      </c>
      <c r="D10740" s="335" t="s">
        <v>384</v>
      </c>
      <c r="E10740" s="335" t="s">
        <v>386</v>
      </c>
      <c r="F10740" s="335" t="s">
        <v>868</v>
      </c>
      <c r="G10740" s="179">
        <f t="shared" si="504"/>
        <v>1976.6</v>
      </c>
      <c r="H10740" s="179">
        <f t="shared" si="505"/>
        <v>0</v>
      </c>
      <c r="I10740" s="179">
        <f t="shared" si="506"/>
        <v>1976.6</v>
      </c>
    </row>
    <row r="10741" spans="1:9" ht="12.75" customHeight="1" thickBot="1">
      <c r="A10741" s="398"/>
      <c r="B10741" s="333">
        <v>48</v>
      </c>
      <c r="C10741" s="334">
        <v>1185.96</v>
      </c>
      <c r="D10741" s="335" t="s">
        <v>384</v>
      </c>
      <c r="E10741" s="335" t="s">
        <v>386</v>
      </c>
      <c r="F10741" s="335" t="s">
        <v>838</v>
      </c>
      <c r="G10741" s="179">
        <f t="shared" si="504"/>
        <v>1185.96</v>
      </c>
      <c r="H10741" s="179">
        <f t="shared" si="505"/>
        <v>0</v>
      </c>
      <c r="I10741" s="179">
        <f t="shared" si="506"/>
        <v>1185.96</v>
      </c>
    </row>
    <row r="10742" spans="1:9" ht="12.75" customHeight="1" thickBot="1">
      <c r="A10742" s="398"/>
      <c r="B10742" s="333">
        <v>78.75</v>
      </c>
      <c r="C10742" s="334">
        <v>1945.72</v>
      </c>
      <c r="D10742" s="335" t="s">
        <v>384</v>
      </c>
      <c r="E10742" s="335" t="s">
        <v>386</v>
      </c>
      <c r="F10742" s="335" t="s">
        <v>872</v>
      </c>
      <c r="G10742" s="179">
        <f t="shared" si="504"/>
        <v>1945.72</v>
      </c>
      <c r="H10742" s="179">
        <f t="shared" si="505"/>
        <v>0</v>
      </c>
      <c r="I10742" s="179">
        <f t="shared" si="506"/>
        <v>1945.72</v>
      </c>
    </row>
    <row r="10743" spans="1:9" ht="12.75" customHeight="1" thickBot="1">
      <c r="A10743" s="398"/>
      <c r="B10743" s="333">
        <v>40</v>
      </c>
      <c r="C10743" s="334">
        <v>988.3</v>
      </c>
      <c r="D10743" s="335" t="s">
        <v>384</v>
      </c>
      <c r="E10743" s="335" t="s">
        <v>386</v>
      </c>
      <c r="F10743" s="335" t="s">
        <v>858</v>
      </c>
      <c r="G10743" s="179">
        <f t="shared" si="504"/>
        <v>988.3</v>
      </c>
      <c r="H10743" s="179">
        <f t="shared" si="505"/>
        <v>0</v>
      </c>
      <c r="I10743" s="179">
        <f t="shared" si="506"/>
        <v>988.3</v>
      </c>
    </row>
    <row r="10744" spans="1:9" ht="12.75" customHeight="1" thickBot="1">
      <c r="A10744" s="398"/>
      <c r="B10744" s="333">
        <v>125.34</v>
      </c>
      <c r="C10744" s="334">
        <v>6587.97</v>
      </c>
      <c r="D10744" s="335" t="s">
        <v>385</v>
      </c>
      <c r="E10744" s="335" t="s">
        <v>386</v>
      </c>
      <c r="F10744" s="335" t="s">
        <v>817</v>
      </c>
      <c r="G10744" s="179">
        <f t="shared" si="504"/>
        <v>0</v>
      </c>
      <c r="H10744" s="179">
        <f t="shared" si="505"/>
        <v>6587.97</v>
      </c>
      <c r="I10744" s="179">
        <f t="shared" si="506"/>
        <v>6587.97</v>
      </c>
    </row>
    <row r="10745" spans="1:9" ht="12.75" customHeight="1" thickBot="1">
      <c r="A10745" s="398"/>
      <c r="B10745" s="333">
        <v>165.34</v>
      </c>
      <c r="C10745" s="334">
        <v>8954.41</v>
      </c>
      <c r="D10745" s="335" t="s">
        <v>385</v>
      </c>
      <c r="E10745" s="335" t="s">
        <v>386</v>
      </c>
      <c r="F10745" s="335" t="s">
        <v>822</v>
      </c>
      <c r="G10745" s="179">
        <f t="shared" si="504"/>
        <v>0</v>
      </c>
      <c r="H10745" s="179">
        <f t="shared" si="505"/>
        <v>8954.41</v>
      </c>
      <c r="I10745" s="179">
        <f t="shared" si="506"/>
        <v>8954.41</v>
      </c>
    </row>
    <row r="10746" spans="1:9" ht="12.75" customHeight="1" thickBot="1">
      <c r="A10746" s="398"/>
      <c r="B10746" s="333">
        <v>173.34</v>
      </c>
      <c r="C10746" s="334">
        <v>9343.58</v>
      </c>
      <c r="D10746" s="335" t="s">
        <v>385</v>
      </c>
      <c r="E10746" s="335" t="s">
        <v>386</v>
      </c>
      <c r="F10746" s="335" t="s">
        <v>823</v>
      </c>
      <c r="G10746" s="179">
        <f t="shared" si="504"/>
        <v>0</v>
      </c>
      <c r="H10746" s="179">
        <f t="shared" si="505"/>
        <v>9343.58</v>
      </c>
      <c r="I10746" s="179">
        <f t="shared" si="506"/>
        <v>9343.58</v>
      </c>
    </row>
    <row r="10747" spans="1:9" ht="12.75" customHeight="1" thickBot="1">
      <c r="A10747" s="398"/>
      <c r="B10747" s="333">
        <v>173.34</v>
      </c>
      <c r="C10747" s="334">
        <v>9343.58</v>
      </c>
      <c r="D10747" s="335" t="s">
        <v>385</v>
      </c>
      <c r="E10747" s="335" t="s">
        <v>386</v>
      </c>
      <c r="F10747" s="335" t="s">
        <v>824</v>
      </c>
      <c r="G10747" s="179">
        <f t="shared" si="504"/>
        <v>0</v>
      </c>
      <c r="H10747" s="179">
        <f t="shared" si="505"/>
        <v>9343.58</v>
      </c>
      <c r="I10747" s="179">
        <f t="shared" si="506"/>
        <v>9343.58</v>
      </c>
    </row>
    <row r="10748" spans="1:9" ht="12.75" customHeight="1" thickBot="1">
      <c r="A10748" s="398"/>
      <c r="B10748" s="333">
        <v>173.34</v>
      </c>
      <c r="C10748" s="334">
        <v>9343.58</v>
      </c>
      <c r="D10748" s="335" t="s">
        <v>385</v>
      </c>
      <c r="E10748" s="335" t="s">
        <v>386</v>
      </c>
      <c r="F10748" s="335" t="s">
        <v>825</v>
      </c>
      <c r="G10748" s="179">
        <f t="shared" si="504"/>
        <v>0</v>
      </c>
      <c r="H10748" s="179">
        <f t="shared" si="505"/>
        <v>9343.58</v>
      </c>
      <c r="I10748" s="179">
        <f t="shared" si="506"/>
        <v>9343.58</v>
      </c>
    </row>
    <row r="10749" spans="1:9" ht="12.75" customHeight="1" thickBot="1">
      <c r="A10749" s="398"/>
      <c r="B10749" s="333">
        <v>101.34</v>
      </c>
      <c r="C10749" s="334">
        <v>5336.36</v>
      </c>
      <c r="D10749" s="335" t="s">
        <v>385</v>
      </c>
      <c r="E10749" s="335" t="s">
        <v>386</v>
      </c>
      <c r="F10749" s="335" t="s">
        <v>818</v>
      </c>
      <c r="G10749" s="179">
        <f t="shared" si="504"/>
        <v>0</v>
      </c>
      <c r="H10749" s="179">
        <f t="shared" si="505"/>
        <v>5336.36</v>
      </c>
      <c r="I10749" s="179">
        <f t="shared" si="506"/>
        <v>5336.36</v>
      </c>
    </row>
    <row r="10750" spans="1:9" ht="12.75" customHeight="1" thickBot="1">
      <c r="A10750" s="398"/>
      <c r="B10750" s="333">
        <v>165.34</v>
      </c>
      <c r="C10750" s="334">
        <v>9360.56</v>
      </c>
      <c r="D10750" s="335" t="s">
        <v>385</v>
      </c>
      <c r="E10750" s="335" t="s">
        <v>386</v>
      </c>
      <c r="F10750" s="335" t="s">
        <v>826</v>
      </c>
      <c r="G10750" s="179">
        <f t="shared" si="504"/>
        <v>0</v>
      </c>
      <c r="H10750" s="179">
        <f t="shared" si="505"/>
        <v>9360.56</v>
      </c>
      <c r="I10750" s="179">
        <f t="shared" si="506"/>
        <v>9360.56</v>
      </c>
    </row>
    <row r="10751" spans="1:9" ht="12.75" customHeight="1" thickBot="1">
      <c r="A10751" s="398"/>
      <c r="B10751" s="333">
        <v>173.34</v>
      </c>
      <c r="C10751" s="334">
        <v>9764.31</v>
      </c>
      <c r="D10751" s="335" t="s">
        <v>385</v>
      </c>
      <c r="E10751" s="335" t="s">
        <v>386</v>
      </c>
      <c r="F10751" s="335" t="s">
        <v>827</v>
      </c>
      <c r="G10751" s="179">
        <f t="shared" si="504"/>
        <v>0</v>
      </c>
      <c r="H10751" s="179">
        <f t="shared" si="505"/>
        <v>9764.31</v>
      </c>
      <c r="I10751" s="179">
        <f t="shared" si="506"/>
        <v>9764.31</v>
      </c>
    </row>
    <row r="10752" spans="1:9" ht="12.75" customHeight="1" thickBot="1">
      <c r="A10752" s="398"/>
      <c r="B10752" s="333">
        <v>173.34</v>
      </c>
      <c r="C10752" s="334">
        <v>9764.31</v>
      </c>
      <c r="D10752" s="335" t="s">
        <v>385</v>
      </c>
      <c r="E10752" s="335" t="s">
        <v>386</v>
      </c>
      <c r="F10752" s="335" t="s">
        <v>828</v>
      </c>
      <c r="G10752" s="179">
        <f t="shared" si="504"/>
        <v>0</v>
      </c>
      <c r="H10752" s="179">
        <f t="shared" si="505"/>
        <v>9764.31</v>
      </c>
      <c r="I10752" s="179">
        <f t="shared" si="506"/>
        <v>9764.31</v>
      </c>
    </row>
    <row r="10753" spans="1:9" ht="12.75" customHeight="1" thickBot="1">
      <c r="A10753" s="398"/>
      <c r="B10753" s="333">
        <v>149.34</v>
      </c>
      <c r="C10753" s="334">
        <v>8459.27</v>
      </c>
      <c r="D10753" s="335" t="s">
        <v>385</v>
      </c>
      <c r="E10753" s="335" t="s">
        <v>386</v>
      </c>
      <c r="F10753" s="335" t="s">
        <v>819</v>
      </c>
      <c r="G10753" s="179">
        <f t="shared" si="504"/>
        <v>0</v>
      </c>
      <c r="H10753" s="179">
        <f t="shared" si="505"/>
        <v>8459.27</v>
      </c>
      <c r="I10753" s="179">
        <f t="shared" si="506"/>
        <v>8459.27</v>
      </c>
    </row>
    <row r="10754" spans="1:9" ht="12.75" customHeight="1" thickBot="1">
      <c r="A10754" s="398"/>
      <c r="B10754" s="333">
        <v>173.34</v>
      </c>
      <c r="C10754" s="334">
        <v>9764.31</v>
      </c>
      <c r="D10754" s="335" t="s">
        <v>385</v>
      </c>
      <c r="E10754" s="335" t="s">
        <v>386</v>
      </c>
      <c r="F10754" s="335" t="s">
        <v>829</v>
      </c>
      <c r="G10754" s="179">
        <f t="shared" si="504"/>
        <v>0</v>
      </c>
      <c r="H10754" s="179">
        <f t="shared" si="505"/>
        <v>9764.31</v>
      </c>
      <c r="I10754" s="179">
        <f t="shared" si="506"/>
        <v>9764.31</v>
      </c>
    </row>
    <row r="10755" spans="1:9" ht="12.75" customHeight="1" thickBot="1">
      <c r="A10755" s="398"/>
      <c r="B10755" s="333">
        <v>173.34</v>
      </c>
      <c r="C10755" s="334">
        <v>9764.31</v>
      </c>
      <c r="D10755" s="335" t="s">
        <v>385</v>
      </c>
      <c r="E10755" s="335" t="s">
        <v>386</v>
      </c>
      <c r="F10755" s="335" t="s">
        <v>830</v>
      </c>
      <c r="G10755" s="179">
        <f t="shared" si="504"/>
        <v>0</v>
      </c>
      <c r="H10755" s="179">
        <f t="shared" si="505"/>
        <v>9764.31</v>
      </c>
      <c r="I10755" s="179">
        <f t="shared" si="506"/>
        <v>9764.31</v>
      </c>
    </row>
    <row r="10756" spans="1:9" ht="12.75" customHeight="1" thickBot="1">
      <c r="A10756" s="398"/>
      <c r="B10756" s="333">
        <v>137.34</v>
      </c>
      <c r="C10756" s="334">
        <v>7712.96</v>
      </c>
      <c r="D10756" s="335" t="s">
        <v>385</v>
      </c>
      <c r="E10756" s="335" t="s">
        <v>386</v>
      </c>
      <c r="F10756" s="335" t="s">
        <v>820</v>
      </c>
      <c r="G10756" s="179">
        <f t="shared" si="504"/>
        <v>0</v>
      </c>
      <c r="H10756" s="179">
        <f t="shared" si="505"/>
        <v>7712.96</v>
      </c>
      <c r="I10756" s="179">
        <f t="shared" si="506"/>
        <v>7712.96</v>
      </c>
    </row>
    <row r="10757" spans="1:9" ht="12.75" customHeight="1" thickBot="1">
      <c r="A10757" s="398"/>
      <c r="B10757" s="333">
        <v>149.34</v>
      </c>
      <c r="C10757" s="334">
        <v>8271.68</v>
      </c>
      <c r="D10757" s="335" t="s">
        <v>385</v>
      </c>
      <c r="E10757" s="335" t="s">
        <v>386</v>
      </c>
      <c r="F10757" s="335" t="s">
        <v>805</v>
      </c>
      <c r="G10757" s="179">
        <f t="shared" si="504"/>
        <v>0</v>
      </c>
      <c r="H10757" s="179">
        <f t="shared" si="505"/>
        <v>8271.68</v>
      </c>
      <c r="I10757" s="179">
        <f t="shared" si="506"/>
        <v>8271.68</v>
      </c>
    </row>
    <row r="10758" spans="1:9" ht="12.75" customHeight="1" thickBot="1">
      <c r="A10758" s="398"/>
      <c r="B10758" s="333">
        <v>157.34</v>
      </c>
      <c r="C10758" s="334">
        <v>8956.82</v>
      </c>
      <c r="D10758" s="335" t="s">
        <v>385</v>
      </c>
      <c r="E10758" s="335" t="s">
        <v>386</v>
      </c>
      <c r="F10758" s="335" t="s">
        <v>831</v>
      </c>
      <c r="G10758" s="179">
        <f t="shared" si="504"/>
        <v>0</v>
      </c>
      <c r="H10758" s="179">
        <f t="shared" si="505"/>
        <v>8956.82</v>
      </c>
      <c r="I10758" s="179">
        <f t="shared" si="506"/>
        <v>8956.82</v>
      </c>
    </row>
    <row r="10759" spans="1:9" ht="12.75" customHeight="1" thickBot="1">
      <c r="A10759" s="398"/>
      <c r="B10759" s="333">
        <v>129.34</v>
      </c>
      <c r="C10759" s="334">
        <v>7168.51</v>
      </c>
      <c r="D10759" s="335" t="s">
        <v>385</v>
      </c>
      <c r="E10759" s="335" t="s">
        <v>386</v>
      </c>
      <c r="F10759" s="335" t="s">
        <v>832</v>
      </c>
      <c r="G10759" s="179">
        <f t="shared" si="504"/>
        <v>0</v>
      </c>
      <c r="H10759" s="179">
        <f t="shared" si="505"/>
        <v>7168.51</v>
      </c>
      <c r="I10759" s="179">
        <f t="shared" si="506"/>
        <v>7168.51</v>
      </c>
    </row>
    <row r="10760" spans="1:9" ht="12.75" customHeight="1" thickBot="1">
      <c r="A10760" s="398"/>
      <c r="B10760" s="333">
        <v>157.34</v>
      </c>
      <c r="C10760" s="334">
        <v>8863.01</v>
      </c>
      <c r="D10760" s="335" t="s">
        <v>385</v>
      </c>
      <c r="E10760" s="335" t="s">
        <v>386</v>
      </c>
      <c r="F10760" s="335" t="s">
        <v>821</v>
      </c>
      <c r="G10760" s="179">
        <f t="shared" si="504"/>
        <v>0</v>
      </c>
      <c r="H10760" s="179">
        <f t="shared" si="505"/>
        <v>8863.01</v>
      </c>
      <c r="I10760" s="179">
        <f t="shared" si="506"/>
        <v>8863.01</v>
      </c>
    </row>
    <row r="10761" spans="1:9" ht="12.75" customHeight="1" thickBot="1">
      <c r="A10761" s="398"/>
      <c r="B10761" s="333">
        <v>153.34</v>
      </c>
      <c r="C10761" s="334">
        <v>8520.4500000000007</v>
      </c>
      <c r="D10761" s="335" t="s">
        <v>385</v>
      </c>
      <c r="E10761" s="335" t="s">
        <v>386</v>
      </c>
      <c r="F10761" s="335" t="s">
        <v>833</v>
      </c>
      <c r="G10761" s="179">
        <f t="shared" si="504"/>
        <v>0</v>
      </c>
      <c r="H10761" s="179">
        <f t="shared" si="505"/>
        <v>8520.4500000000007</v>
      </c>
      <c r="I10761" s="179">
        <f t="shared" si="506"/>
        <v>8520.4500000000007</v>
      </c>
    </row>
    <row r="10762" spans="1:9" ht="12.75" customHeight="1" thickBot="1">
      <c r="A10762" s="398"/>
      <c r="B10762" s="333">
        <v>165.34</v>
      </c>
      <c r="C10762" s="334">
        <v>9360.56</v>
      </c>
      <c r="D10762" s="335" t="s">
        <v>385</v>
      </c>
      <c r="E10762" s="335" t="s">
        <v>386</v>
      </c>
      <c r="F10762" s="335" t="s">
        <v>916</v>
      </c>
      <c r="G10762" s="179">
        <f t="shared" si="504"/>
        <v>0</v>
      </c>
      <c r="H10762" s="179">
        <f t="shared" si="505"/>
        <v>9360.56</v>
      </c>
      <c r="I10762" s="179">
        <f t="shared" si="506"/>
        <v>9360.56</v>
      </c>
    </row>
    <row r="10763" spans="1:9" ht="12.75" customHeight="1" thickBot="1">
      <c r="A10763" s="398"/>
      <c r="B10763" s="333">
        <v>173.34</v>
      </c>
      <c r="C10763" s="334">
        <v>9764.31</v>
      </c>
      <c r="D10763" s="335" t="s">
        <v>385</v>
      </c>
      <c r="E10763" s="335" t="s">
        <v>386</v>
      </c>
      <c r="F10763" s="335" t="s">
        <v>917</v>
      </c>
      <c r="G10763" s="179">
        <f t="shared" si="504"/>
        <v>0</v>
      </c>
      <c r="H10763" s="179">
        <f t="shared" si="505"/>
        <v>9764.31</v>
      </c>
      <c r="I10763" s="179">
        <f t="shared" si="506"/>
        <v>9764.31</v>
      </c>
    </row>
    <row r="10764" spans="1:9" ht="12.75" customHeight="1" thickBot="1">
      <c r="A10764" s="398"/>
      <c r="B10764" s="333">
        <v>173.34</v>
      </c>
      <c r="C10764" s="334">
        <v>9764.31</v>
      </c>
      <c r="D10764" s="335" t="s">
        <v>385</v>
      </c>
      <c r="E10764" s="335" t="s">
        <v>386</v>
      </c>
      <c r="F10764" s="335" t="s">
        <v>918</v>
      </c>
      <c r="G10764" s="179">
        <f t="shared" si="504"/>
        <v>0</v>
      </c>
      <c r="H10764" s="179">
        <f t="shared" si="505"/>
        <v>9764.31</v>
      </c>
      <c r="I10764" s="179">
        <f t="shared" si="506"/>
        <v>9764.31</v>
      </c>
    </row>
    <row r="10765" spans="1:9" ht="12.75" customHeight="1" thickBot="1">
      <c r="A10765" s="398"/>
      <c r="B10765" s="333">
        <v>141.34</v>
      </c>
      <c r="C10765" s="334">
        <v>7961.73</v>
      </c>
      <c r="D10765" s="335" t="s">
        <v>385</v>
      </c>
      <c r="E10765" s="335" t="s">
        <v>386</v>
      </c>
      <c r="F10765" s="335" t="s">
        <v>919</v>
      </c>
      <c r="G10765" s="179">
        <f t="shared" si="504"/>
        <v>0</v>
      </c>
      <c r="H10765" s="179">
        <f t="shared" si="505"/>
        <v>7961.73</v>
      </c>
      <c r="I10765" s="179">
        <f t="shared" si="506"/>
        <v>7961.73</v>
      </c>
    </row>
    <row r="10766" spans="1:9" ht="12.75" customHeight="1" thickBot="1">
      <c r="A10766" s="398"/>
      <c r="B10766" s="333">
        <v>165.34</v>
      </c>
      <c r="C10766" s="334">
        <v>9360.56</v>
      </c>
      <c r="D10766" s="335" t="s">
        <v>385</v>
      </c>
      <c r="E10766" s="335" t="s">
        <v>386</v>
      </c>
      <c r="F10766" s="335" t="s">
        <v>920</v>
      </c>
      <c r="G10766" s="179">
        <f t="shared" si="504"/>
        <v>0</v>
      </c>
      <c r="H10766" s="179">
        <f t="shared" si="505"/>
        <v>9360.56</v>
      </c>
      <c r="I10766" s="179">
        <f t="shared" si="506"/>
        <v>9360.56</v>
      </c>
    </row>
    <row r="10767" spans="1:9" ht="12.75" customHeight="1" thickBot="1">
      <c r="A10767" s="398"/>
      <c r="B10767" s="333">
        <v>41.34</v>
      </c>
      <c r="C10767" s="334">
        <v>2399.0500000000002</v>
      </c>
      <c r="D10767" s="335" t="s">
        <v>385</v>
      </c>
      <c r="E10767" s="335" t="s">
        <v>386</v>
      </c>
      <c r="F10767" s="335" t="s">
        <v>858</v>
      </c>
      <c r="G10767" s="179">
        <f t="shared" si="504"/>
        <v>0</v>
      </c>
      <c r="H10767" s="179">
        <f t="shared" si="505"/>
        <v>2399.0500000000002</v>
      </c>
      <c r="I10767" s="179">
        <f t="shared" si="506"/>
        <v>2399.0500000000002</v>
      </c>
    </row>
    <row r="10768" spans="1:9" ht="12.75" customHeight="1" thickBot="1">
      <c r="A10768" s="398"/>
      <c r="B10768" s="333">
        <v>3</v>
      </c>
      <c r="C10768" s="334">
        <v>71.959999999999994</v>
      </c>
      <c r="D10768" s="335" t="s">
        <v>834</v>
      </c>
      <c r="E10768" s="335" t="s">
        <v>386</v>
      </c>
      <c r="F10768" s="335" t="s">
        <v>809</v>
      </c>
      <c r="G10768" s="179">
        <f t="shared" si="504"/>
        <v>0</v>
      </c>
      <c r="H10768" s="179">
        <f t="shared" si="505"/>
        <v>0</v>
      </c>
      <c r="I10768" s="179">
        <f t="shared" si="506"/>
        <v>0</v>
      </c>
    </row>
    <row r="10769" spans="1:9" ht="12.75" customHeight="1" thickBot="1">
      <c r="A10769" s="398"/>
      <c r="B10769" s="333">
        <v>1.5</v>
      </c>
      <c r="C10769" s="334">
        <v>35.979999999999997</v>
      </c>
      <c r="D10769" s="335" t="s">
        <v>834</v>
      </c>
      <c r="E10769" s="335" t="s">
        <v>386</v>
      </c>
      <c r="F10769" s="335" t="s">
        <v>835</v>
      </c>
      <c r="G10769" s="179">
        <f t="shared" si="504"/>
        <v>0</v>
      </c>
      <c r="H10769" s="179">
        <f t="shared" si="505"/>
        <v>0</v>
      </c>
      <c r="I10769" s="179">
        <f t="shared" si="506"/>
        <v>0</v>
      </c>
    </row>
    <row r="10770" spans="1:9" ht="12.75" customHeight="1" thickBot="1">
      <c r="A10770" s="398"/>
      <c r="B10770" s="333">
        <v>3.5</v>
      </c>
      <c r="C10770" s="334">
        <v>86.48</v>
      </c>
      <c r="D10770" s="335" t="s">
        <v>834</v>
      </c>
      <c r="E10770" s="335" t="s">
        <v>386</v>
      </c>
      <c r="F10770" s="335" t="s">
        <v>802</v>
      </c>
      <c r="G10770" s="179">
        <f t="shared" si="504"/>
        <v>0</v>
      </c>
      <c r="H10770" s="179">
        <f t="shared" si="505"/>
        <v>0</v>
      </c>
      <c r="I10770" s="179">
        <f t="shared" si="506"/>
        <v>0</v>
      </c>
    </row>
    <row r="10771" spans="1:9" ht="12.75" customHeight="1" thickBot="1">
      <c r="A10771" s="398"/>
      <c r="B10771" s="333">
        <v>7</v>
      </c>
      <c r="C10771" s="334">
        <v>172.95</v>
      </c>
      <c r="D10771" s="335" t="s">
        <v>834</v>
      </c>
      <c r="E10771" s="335" t="s">
        <v>386</v>
      </c>
      <c r="F10771" s="335" t="s">
        <v>804</v>
      </c>
      <c r="G10771" s="179">
        <f t="shared" si="504"/>
        <v>0</v>
      </c>
      <c r="H10771" s="179">
        <f t="shared" si="505"/>
        <v>0</v>
      </c>
      <c r="I10771" s="179">
        <f t="shared" si="506"/>
        <v>0</v>
      </c>
    </row>
    <row r="10772" spans="1:9" ht="12.75" customHeight="1" thickBot="1">
      <c r="A10772" s="398"/>
      <c r="B10772" s="333">
        <v>9.5</v>
      </c>
      <c r="C10772" s="334">
        <v>234.72</v>
      </c>
      <c r="D10772" s="335" t="s">
        <v>834</v>
      </c>
      <c r="E10772" s="335" t="s">
        <v>386</v>
      </c>
      <c r="F10772" s="335" t="s">
        <v>894</v>
      </c>
      <c r="G10772" s="179">
        <f t="shared" si="504"/>
        <v>0</v>
      </c>
      <c r="H10772" s="179">
        <f t="shared" si="505"/>
        <v>0</v>
      </c>
      <c r="I10772" s="179">
        <f t="shared" si="506"/>
        <v>0</v>
      </c>
    </row>
    <row r="10773" spans="1:9" ht="12.75" customHeight="1" thickBot="1">
      <c r="A10773" s="398"/>
      <c r="B10773" s="333">
        <v>3</v>
      </c>
      <c r="C10773" s="334">
        <v>74.12</v>
      </c>
      <c r="D10773" s="335" t="s">
        <v>834</v>
      </c>
      <c r="E10773" s="335" t="s">
        <v>386</v>
      </c>
      <c r="F10773" s="335" t="s">
        <v>881</v>
      </c>
      <c r="G10773" s="179">
        <f t="shared" si="504"/>
        <v>0</v>
      </c>
      <c r="H10773" s="179">
        <f t="shared" si="505"/>
        <v>0</v>
      </c>
      <c r="I10773" s="179">
        <f t="shared" si="506"/>
        <v>0</v>
      </c>
    </row>
    <row r="10774" spans="1:9" ht="12.75" customHeight="1" thickBot="1">
      <c r="A10774" s="398"/>
      <c r="B10774" s="333">
        <v>3.75</v>
      </c>
      <c r="C10774" s="334">
        <v>92.65</v>
      </c>
      <c r="D10774" s="335" t="s">
        <v>834</v>
      </c>
      <c r="E10774" s="335" t="s">
        <v>386</v>
      </c>
      <c r="F10774" s="335" t="s">
        <v>862</v>
      </c>
      <c r="G10774" s="179">
        <f t="shared" si="504"/>
        <v>0</v>
      </c>
      <c r="H10774" s="179">
        <f t="shared" si="505"/>
        <v>0</v>
      </c>
      <c r="I10774" s="179">
        <f t="shared" si="506"/>
        <v>0</v>
      </c>
    </row>
    <row r="10775" spans="1:9" ht="12.75" customHeight="1" thickBot="1">
      <c r="A10775" s="398"/>
      <c r="B10775" s="333">
        <v>3</v>
      </c>
      <c r="C10775" s="334">
        <v>74.12</v>
      </c>
      <c r="D10775" s="335" t="s">
        <v>834</v>
      </c>
      <c r="E10775" s="335" t="s">
        <v>386</v>
      </c>
      <c r="F10775" s="335" t="s">
        <v>863</v>
      </c>
      <c r="G10775" s="179">
        <f t="shared" si="504"/>
        <v>0</v>
      </c>
      <c r="H10775" s="179">
        <f t="shared" si="505"/>
        <v>0</v>
      </c>
      <c r="I10775" s="179">
        <f t="shared" si="506"/>
        <v>0</v>
      </c>
    </row>
    <row r="10776" spans="1:9" ht="12.75" customHeight="1" thickBot="1">
      <c r="A10776" s="398"/>
      <c r="B10776" s="333">
        <v>2.75</v>
      </c>
      <c r="C10776" s="334">
        <v>67.95</v>
      </c>
      <c r="D10776" s="335" t="s">
        <v>834</v>
      </c>
      <c r="E10776" s="335" t="s">
        <v>386</v>
      </c>
      <c r="F10776" s="335" t="s">
        <v>864</v>
      </c>
      <c r="G10776" s="179">
        <f t="shared" si="504"/>
        <v>0</v>
      </c>
      <c r="H10776" s="179">
        <f t="shared" si="505"/>
        <v>0</v>
      </c>
      <c r="I10776" s="179">
        <f t="shared" si="506"/>
        <v>0</v>
      </c>
    </row>
    <row r="10777" spans="1:9" ht="12.75" customHeight="1" thickBot="1">
      <c r="A10777" s="398"/>
      <c r="B10777" s="333">
        <v>2</v>
      </c>
      <c r="C10777" s="334">
        <v>49.42</v>
      </c>
      <c r="D10777" s="335" t="s">
        <v>834</v>
      </c>
      <c r="E10777" s="335" t="s">
        <v>386</v>
      </c>
      <c r="F10777" s="335" t="s">
        <v>867</v>
      </c>
      <c r="G10777" s="179">
        <f t="shared" si="504"/>
        <v>0</v>
      </c>
      <c r="H10777" s="179">
        <f t="shared" si="505"/>
        <v>0</v>
      </c>
      <c r="I10777" s="179">
        <f t="shared" si="506"/>
        <v>0</v>
      </c>
    </row>
    <row r="10778" spans="1:9" ht="12.75" customHeight="1" thickBot="1">
      <c r="A10778" s="398"/>
      <c r="B10778" s="333">
        <v>1.25</v>
      </c>
      <c r="C10778" s="334">
        <v>30.88</v>
      </c>
      <c r="D10778" s="335" t="s">
        <v>834</v>
      </c>
      <c r="E10778" s="335" t="s">
        <v>386</v>
      </c>
      <c r="F10778" s="335" t="s">
        <v>872</v>
      </c>
      <c r="G10778" s="179">
        <f t="shared" si="504"/>
        <v>0</v>
      </c>
      <c r="H10778" s="179">
        <f t="shared" si="505"/>
        <v>0</v>
      </c>
      <c r="I10778" s="179">
        <f t="shared" si="506"/>
        <v>0</v>
      </c>
    </row>
    <row r="10779" spans="1:9" ht="12.75" customHeight="1" thickBot="1">
      <c r="A10779" s="398"/>
      <c r="B10779" s="333">
        <v>5.5</v>
      </c>
      <c r="C10779" s="334">
        <v>131.93</v>
      </c>
      <c r="D10779" s="335" t="s">
        <v>392</v>
      </c>
      <c r="E10779" s="335" t="s">
        <v>386</v>
      </c>
      <c r="F10779" s="335" t="s">
        <v>837</v>
      </c>
      <c r="G10779" s="179">
        <f t="shared" si="504"/>
        <v>0</v>
      </c>
      <c r="H10779" s="179">
        <f t="shared" si="505"/>
        <v>0</v>
      </c>
      <c r="I10779" s="179">
        <f t="shared" si="506"/>
        <v>0</v>
      </c>
    </row>
    <row r="10780" spans="1:9" ht="12.75" customHeight="1" thickBot="1">
      <c r="A10780" s="398"/>
      <c r="B10780" s="333">
        <v>2</v>
      </c>
      <c r="C10780" s="334">
        <v>47.98</v>
      </c>
      <c r="D10780" s="335" t="s">
        <v>392</v>
      </c>
      <c r="E10780" s="335" t="s">
        <v>386</v>
      </c>
      <c r="F10780" s="335" t="s">
        <v>811</v>
      </c>
      <c r="G10780" s="179">
        <f t="shared" si="504"/>
        <v>0</v>
      </c>
      <c r="H10780" s="179">
        <f t="shared" si="505"/>
        <v>0</v>
      </c>
      <c r="I10780" s="179">
        <f t="shared" si="506"/>
        <v>0</v>
      </c>
    </row>
    <row r="10781" spans="1:9" ht="12.75" customHeight="1" thickBot="1">
      <c r="A10781" s="398"/>
      <c r="B10781" s="333">
        <v>8</v>
      </c>
      <c r="C10781" s="334">
        <v>191.9</v>
      </c>
      <c r="D10781" s="335" t="s">
        <v>392</v>
      </c>
      <c r="E10781" s="335" t="s">
        <v>386</v>
      </c>
      <c r="F10781" s="335" t="s">
        <v>813</v>
      </c>
      <c r="G10781" s="179">
        <f t="shared" si="504"/>
        <v>0</v>
      </c>
      <c r="H10781" s="179">
        <f t="shared" si="505"/>
        <v>0</v>
      </c>
      <c r="I10781" s="179">
        <f t="shared" si="506"/>
        <v>0</v>
      </c>
    </row>
    <row r="10782" spans="1:9" ht="12.75" customHeight="1" thickBot="1">
      <c r="A10782" s="398"/>
      <c r="B10782" s="333">
        <v>2</v>
      </c>
      <c r="C10782" s="334">
        <v>47.98</v>
      </c>
      <c r="D10782" s="335" t="s">
        <v>392</v>
      </c>
      <c r="E10782" s="335" t="s">
        <v>386</v>
      </c>
      <c r="F10782" s="335" t="s">
        <v>808</v>
      </c>
      <c r="G10782" s="179">
        <f t="shared" si="504"/>
        <v>0</v>
      </c>
      <c r="H10782" s="179">
        <f t="shared" si="505"/>
        <v>0</v>
      </c>
      <c r="I10782" s="179">
        <f t="shared" si="506"/>
        <v>0</v>
      </c>
    </row>
    <row r="10783" spans="1:9" ht="12.75" customHeight="1" thickBot="1">
      <c r="A10783" s="398"/>
      <c r="B10783" s="333">
        <v>4.25</v>
      </c>
      <c r="C10783" s="334">
        <v>105.01</v>
      </c>
      <c r="D10783" s="335" t="s">
        <v>392</v>
      </c>
      <c r="E10783" s="335" t="s">
        <v>386</v>
      </c>
      <c r="F10783" s="335" t="s">
        <v>862</v>
      </c>
      <c r="G10783" s="179">
        <f t="shared" si="504"/>
        <v>0</v>
      </c>
      <c r="H10783" s="179">
        <f t="shared" si="505"/>
        <v>0</v>
      </c>
      <c r="I10783" s="179">
        <f t="shared" si="506"/>
        <v>0</v>
      </c>
    </row>
    <row r="10784" spans="1:9" ht="12.75" customHeight="1" thickBot="1">
      <c r="A10784" s="398"/>
      <c r="B10784" s="333">
        <v>0.25</v>
      </c>
      <c r="C10784" s="334">
        <v>6.18</v>
      </c>
      <c r="D10784" s="335" t="s">
        <v>392</v>
      </c>
      <c r="E10784" s="335" t="s">
        <v>386</v>
      </c>
      <c r="F10784" s="335" t="s">
        <v>864</v>
      </c>
      <c r="G10784" s="179">
        <f t="shared" si="504"/>
        <v>0</v>
      </c>
      <c r="H10784" s="179">
        <f t="shared" si="505"/>
        <v>0</v>
      </c>
      <c r="I10784" s="179">
        <f t="shared" si="506"/>
        <v>0</v>
      </c>
    </row>
    <row r="10785" spans="1:9" ht="12.75" customHeight="1" thickBot="1">
      <c r="A10785" s="399"/>
      <c r="B10785" s="333">
        <v>0</v>
      </c>
      <c r="C10785" s="334">
        <v>953.43</v>
      </c>
      <c r="D10785" s="335" t="s">
        <v>393</v>
      </c>
      <c r="E10785" s="335" t="s">
        <v>386</v>
      </c>
      <c r="F10785" s="335" t="s">
        <v>859</v>
      </c>
      <c r="G10785" s="179">
        <f t="shared" si="504"/>
        <v>0</v>
      </c>
      <c r="H10785" s="179">
        <f t="shared" si="505"/>
        <v>0</v>
      </c>
      <c r="I10785" s="179">
        <f t="shared" si="506"/>
        <v>0</v>
      </c>
    </row>
    <row r="10786" spans="1:9" ht="12.75" customHeight="1" thickBot="1">
      <c r="A10786" s="336" t="s">
        <v>609</v>
      </c>
      <c r="B10786" s="337">
        <v>5782.16</v>
      </c>
      <c r="C10786" s="338">
        <v>261678.56</v>
      </c>
      <c r="D10786" s="394"/>
      <c r="E10786" s="395"/>
      <c r="F10786" s="396"/>
      <c r="G10786" s="179">
        <f t="shared" si="504"/>
        <v>0</v>
      </c>
      <c r="H10786" s="179">
        <f t="shared" si="505"/>
        <v>0</v>
      </c>
      <c r="I10786" s="179">
        <f t="shared" si="506"/>
        <v>0</v>
      </c>
    </row>
    <row r="10787" spans="1:9" ht="12.75" customHeight="1" thickBot="1">
      <c r="A10787" s="397" t="s">
        <v>1164</v>
      </c>
      <c r="B10787" s="333">
        <v>16</v>
      </c>
      <c r="C10787" s="334">
        <v>1017.68</v>
      </c>
      <c r="D10787" s="335" t="s">
        <v>391</v>
      </c>
      <c r="E10787" s="335" t="s">
        <v>386</v>
      </c>
      <c r="F10787" s="335" t="s">
        <v>919</v>
      </c>
      <c r="G10787" s="179">
        <f t="shared" si="504"/>
        <v>0</v>
      </c>
      <c r="H10787" s="179">
        <f t="shared" si="505"/>
        <v>0</v>
      </c>
      <c r="I10787" s="179">
        <f t="shared" si="506"/>
        <v>0</v>
      </c>
    </row>
    <row r="10788" spans="1:9" ht="12.75" customHeight="1" thickBot="1">
      <c r="A10788" s="398"/>
      <c r="B10788" s="333">
        <v>16</v>
      </c>
      <c r="C10788" s="334">
        <v>1017.68</v>
      </c>
      <c r="D10788" s="335" t="s">
        <v>391</v>
      </c>
      <c r="E10788" s="335" t="s">
        <v>386</v>
      </c>
      <c r="F10788" s="335" t="s">
        <v>858</v>
      </c>
      <c r="G10788" s="179">
        <f t="shared" si="504"/>
        <v>0</v>
      </c>
      <c r="H10788" s="179">
        <f t="shared" si="505"/>
        <v>0</v>
      </c>
      <c r="I10788" s="179">
        <f t="shared" si="506"/>
        <v>0</v>
      </c>
    </row>
    <row r="10789" spans="1:9" ht="12.75" customHeight="1" thickBot="1">
      <c r="A10789" s="398"/>
      <c r="B10789" s="333">
        <v>70.67</v>
      </c>
      <c r="C10789" s="334">
        <v>4494.99</v>
      </c>
      <c r="D10789" s="335" t="s">
        <v>385</v>
      </c>
      <c r="E10789" s="335" t="s">
        <v>386</v>
      </c>
      <c r="F10789" s="335" t="s">
        <v>919</v>
      </c>
      <c r="G10789" s="179">
        <f t="shared" si="504"/>
        <v>0</v>
      </c>
      <c r="H10789" s="179">
        <f t="shared" si="505"/>
        <v>4494.99</v>
      </c>
      <c r="I10789" s="179">
        <f t="shared" si="506"/>
        <v>4494.99</v>
      </c>
    </row>
    <row r="10790" spans="1:9" ht="12.75" customHeight="1" thickBot="1">
      <c r="A10790" s="398"/>
      <c r="B10790" s="333">
        <v>78.67</v>
      </c>
      <c r="C10790" s="334">
        <v>5003.83</v>
      </c>
      <c r="D10790" s="335" t="s">
        <v>385</v>
      </c>
      <c r="E10790" s="335" t="s">
        <v>386</v>
      </c>
      <c r="F10790" s="335" t="s">
        <v>920</v>
      </c>
      <c r="G10790" s="179">
        <f t="shared" si="504"/>
        <v>0</v>
      </c>
      <c r="H10790" s="179">
        <f t="shared" si="505"/>
        <v>5003.83</v>
      </c>
      <c r="I10790" s="179">
        <f t="shared" si="506"/>
        <v>5003.83</v>
      </c>
    </row>
    <row r="10791" spans="1:9" ht="12.75" customHeight="1" thickBot="1">
      <c r="A10791" s="398"/>
      <c r="B10791" s="333">
        <v>70.67</v>
      </c>
      <c r="C10791" s="334">
        <v>4494.99</v>
      </c>
      <c r="D10791" s="335" t="s">
        <v>385</v>
      </c>
      <c r="E10791" s="335" t="s">
        <v>386</v>
      </c>
      <c r="F10791" s="335" t="s">
        <v>858</v>
      </c>
      <c r="G10791" s="179">
        <f t="shared" si="504"/>
        <v>0</v>
      </c>
      <c r="H10791" s="179">
        <f t="shared" si="505"/>
        <v>4494.99</v>
      </c>
      <c r="I10791" s="179">
        <f t="shared" si="506"/>
        <v>4494.99</v>
      </c>
    </row>
    <row r="10792" spans="1:9" ht="12.75" customHeight="1" thickBot="1">
      <c r="A10792" s="399"/>
      <c r="B10792" s="333">
        <v>0</v>
      </c>
      <c r="C10792" s="334">
        <v>64.97</v>
      </c>
      <c r="D10792" s="335" t="s">
        <v>393</v>
      </c>
      <c r="E10792" s="335" t="s">
        <v>386</v>
      </c>
      <c r="F10792" s="335" t="s">
        <v>859</v>
      </c>
      <c r="G10792" s="179">
        <f t="shared" si="504"/>
        <v>0</v>
      </c>
      <c r="H10792" s="179">
        <f t="shared" si="505"/>
        <v>0</v>
      </c>
      <c r="I10792" s="179">
        <f t="shared" si="506"/>
        <v>0</v>
      </c>
    </row>
    <row r="10793" spans="1:9" ht="12.75" customHeight="1" thickBot="1">
      <c r="A10793" s="336" t="s">
        <v>1164</v>
      </c>
      <c r="B10793" s="337">
        <v>252.01</v>
      </c>
      <c r="C10793" s="338">
        <v>16094.14</v>
      </c>
      <c r="D10793" s="394"/>
      <c r="E10793" s="395"/>
      <c r="F10793" s="396"/>
      <c r="G10793" s="179">
        <f t="shared" si="504"/>
        <v>0</v>
      </c>
      <c r="H10793" s="179">
        <f t="shared" si="505"/>
        <v>0</v>
      </c>
      <c r="I10793" s="179">
        <f t="shared" si="506"/>
        <v>0</v>
      </c>
    </row>
    <row r="10794" spans="1:9" ht="12.75" customHeight="1" thickBot="1">
      <c r="A10794" s="397" t="s">
        <v>610</v>
      </c>
      <c r="B10794" s="333">
        <v>7.6</v>
      </c>
      <c r="C10794" s="334">
        <v>878.5</v>
      </c>
      <c r="D10794" s="335" t="s">
        <v>389</v>
      </c>
      <c r="E10794" s="335" t="s">
        <v>386</v>
      </c>
      <c r="F10794" s="335" t="s">
        <v>833</v>
      </c>
      <c r="G10794" s="179">
        <f t="shared" si="504"/>
        <v>0</v>
      </c>
      <c r="H10794" s="179">
        <f t="shared" si="505"/>
        <v>0</v>
      </c>
      <c r="I10794" s="179">
        <f t="shared" si="506"/>
        <v>0</v>
      </c>
    </row>
    <row r="10795" spans="1:9" ht="12.75" customHeight="1" thickBot="1">
      <c r="A10795" s="398"/>
      <c r="B10795" s="333">
        <v>0</v>
      </c>
      <c r="C10795" s="334">
        <v>475</v>
      </c>
      <c r="D10795" s="335" t="s">
        <v>390</v>
      </c>
      <c r="E10795" s="335" t="s">
        <v>386</v>
      </c>
      <c r="F10795" s="335" t="s">
        <v>817</v>
      </c>
      <c r="G10795" s="179">
        <f t="shared" si="504"/>
        <v>0</v>
      </c>
      <c r="H10795" s="179">
        <f t="shared" si="505"/>
        <v>0</v>
      </c>
      <c r="I10795" s="179">
        <f t="shared" si="506"/>
        <v>0</v>
      </c>
    </row>
    <row r="10796" spans="1:9" ht="12.75" customHeight="1" thickBot="1">
      <c r="A10796" s="398"/>
      <c r="B10796" s="333">
        <v>0</v>
      </c>
      <c r="C10796" s="334">
        <v>475</v>
      </c>
      <c r="D10796" s="335" t="s">
        <v>390</v>
      </c>
      <c r="E10796" s="335" t="s">
        <v>386</v>
      </c>
      <c r="F10796" s="335" t="s">
        <v>822</v>
      </c>
      <c r="G10796" s="179">
        <f t="shared" ref="G10796:G10859" si="507">IF(D10796="REG",C10796,0)</f>
        <v>0</v>
      </c>
      <c r="H10796" s="179">
        <f t="shared" ref="H10796:H10859" si="508">IF(D10796="SAL",C10796,0)</f>
        <v>0</v>
      </c>
      <c r="I10796" s="179">
        <f t="shared" ref="I10796:I10859" si="509">+G10796+H10796</f>
        <v>0</v>
      </c>
    </row>
    <row r="10797" spans="1:9" ht="12.75" customHeight="1" thickBot="1">
      <c r="A10797" s="398"/>
      <c r="B10797" s="333">
        <v>0</v>
      </c>
      <c r="C10797" s="334">
        <v>475</v>
      </c>
      <c r="D10797" s="335" t="s">
        <v>390</v>
      </c>
      <c r="E10797" s="335" t="s">
        <v>386</v>
      </c>
      <c r="F10797" s="335" t="s">
        <v>823</v>
      </c>
      <c r="G10797" s="179">
        <f t="shared" si="507"/>
        <v>0</v>
      </c>
      <c r="H10797" s="179">
        <f t="shared" si="508"/>
        <v>0</v>
      </c>
      <c r="I10797" s="179">
        <f t="shared" si="509"/>
        <v>0</v>
      </c>
    </row>
    <row r="10798" spans="1:9" ht="12.75" customHeight="1" thickBot="1">
      <c r="A10798" s="398"/>
      <c r="B10798" s="333">
        <v>0</v>
      </c>
      <c r="C10798" s="334">
        <v>475</v>
      </c>
      <c r="D10798" s="335" t="s">
        <v>390</v>
      </c>
      <c r="E10798" s="335" t="s">
        <v>386</v>
      </c>
      <c r="F10798" s="335" t="s">
        <v>824</v>
      </c>
      <c r="G10798" s="179">
        <f t="shared" si="507"/>
        <v>0</v>
      </c>
      <c r="H10798" s="179">
        <f t="shared" si="508"/>
        <v>0</v>
      </c>
      <c r="I10798" s="179">
        <f t="shared" si="509"/>
        <v>0</v>
      </c>
    </row>
    <row r="10799" spans="1:9" ht="12.75" customHeight="1" thickBot="1">
      <c r="A10799" s="398"/>
      <c r="B10799" s="333">
        <v>0</v>
      </c>
      <c r="C10799" s="334">
        <v>475</v>
      </c>
      <c r="D10799" s="335" t="s">
        <v>390</v>
      </c>
      <c r="E10799" s="335" t="s">
        <v>386</v>
      </c>
      <c r="F10799" s="335" t="s">
        <v>825</v>
      </c>
      <c r="G10799" s="179">
        <f t="shared" si="507"/>
        <v>0</v>
      </c>
      <c r="H10799" s="179">
        <f t="shared" si="508"/>
        <v>0</v>
      </c>
      <c r="I10799" s="179">
        <f t="shared" si="509"/>
        <v>0</v>
      </c>
    </row>
    <row r="10800" spans="1:9" ht="12.75" customHeight="1" thickBot="1">
      <c r="A10800" s="398"/>
      <c r="B10800" s="333">
        <v>0</v>
      </c>
      <c r="C10800" s="334">
        <v>475</v>
      </c>
      <c r="D10800" s="335" t="s">
        <v>390</v>
      </c>
      <c r="E10800" s="335" t="s">
        <v>386</v>
      </c>
      <c r="F10800" s="335" t="s">
        <v>818</v>
      </c>
      <c r="G10800" s="179">
        <f t="shared" si="507"/>
        <v>0</v>
      </c>
      <c r="H10800" s="179">
        <f t="shared" si="508"/>
        <v>0</v>
      </c>
      <c r="I10800" s="179">
        <f t="shared" si="509"/>
        <v>0</v>
      </c>
    </row>
    <row r="10801" spans="1:9" ht="12.75" customHeight="1" thickBot="1">
      <c r="A10801" s="398"/>
      <c r="B10801" s="333">
        <v>0</v>
      </c>
      <c r="C10801" s="334">
        <v>475</v>
      </c>
      <c r="D10801" s="335" t="s">
        <v>390</v>
      </c>
      <c r="E10801" s="335" t="s">
        <v>386</v>
      </c>
      <c r="F10801" s="335" t="s">
        <v>826</v>
      </c>
      <c r="G10801" s="179">
        <f t="shared" si="507"/>
        <v>0</v>
      </c>
      <c r="H10801" s="179">
        <f t="shared" si="508"/>
        <v>0</v>
      </c>
      <c r="I10801" s="179">
        <f t="shared" si="509"/>
        <v>0</v>
      </c>
    </row>
    <row r="10802" spans="1:9" ht="12.75" customHeight="1" thickBot="1">
      <c r="A10802" s="398"/>
      <c r="B10802" s="333">
        <v>0</v>
      </c>
      <c r="C10802" s="334">
        <v>475</v>
      </c>
      <c r="D10802" s="335" t="s">
        <v>390</v>
      </c>
      <c r="E10802" s="335" t="s">
        <v>386</v>
      </c>
      <c r="F10802" s="335" t="s">
        <v>827</v>
      </c>
      <c r="G10802" s="179">
        <f t="shared" si="507"/>
        <v>0</v>
      </c>
      <c r="H10802" s="179">
        <f t="shared" si="508"/>
        <v>0</v>
      </c>
      <c r="I10802" s="179">
        <f t="shared" si="509"/>
        <v>0</v>
      </c>
    </row>
    <row r="10803" spans="1:9" ht="12.75" customHeight="1" thickBot="1">
      <c r="A10803" s="398"/>
      <c r="B10803" s="333">
        <v>0</v>
      </c>
      <c r="C10803" s="334">
        <v>475</v>
      </c>
      <c r="D10803" s="335" t="s">
        <v>390</v>
      </c>
      <c r="E10803" s="335" t="s">
        <v>386</v>
      </c>
      <c r="F10803" s="335" t="s">
        <v>828</v>
      </c>
      <c r="G10803" s="179">
        <f t="shared" si="507"/>
        <v>0</v>
      </c>
      <c r="H10803" s="179">
        <f t="shared" si="508"/>
        <v>0</v>
      </c>
      <c r="I10803" s="179">
        <f t="shared" si="509"/>
        <v>0</v>
      </c>
    </row>
    <row r="10804" spans="1:9" ht="12.75" customHeight="1" thickBot="1">
      <c r="A10804" s="398"/>
      <c r="B10804" s="333">
        <v>0</v>
      </c>
      <c r="C10804" s="334">
        <v>475</v>
      </c>
      <c r="D10804" s="335" t="s">
        <v>390</v>
      </c>
      <c r="E10804" s="335" t="s">
        <v>386</v>
      </c>
      <c r="F10804" s="335" t="s">
        <v>819</v>
      </c>
      <c r="G10804" s="179">
        <f t="shared" si="507"/>
        <v>0</v>
      </c>
      <c r="H10804" s="179">
        <f t="shared" si="508"/>
        <v>0</v>
      </c>
      <c r="I10804" s="179">
        <f t="shared" si="509"/>
        <v>0</v>
      </c>
    </row>
    <row r="10805" spans="1:9" ht="12.75" customHeight="1" thickBot="1">
      <c r="A10805" s="398"/>
      <c r="B10805" s="333">
        <v>0</v>
      </c>
      <c r="C10805" s="334">
        <v>475</v>
      </c>
      <c r="D10805" s="335" t="s">
        <v>390</v>
      </c>
      <c r="E10805" s="335" t="s">
        <v>386</v>
      </c>
      <c r="F10805" s="335" t="s">
        <v>829</v>
      </c>
      <c r="G10805" s="179">
        <f t="shared" si="507"/>
        <v>0</v>
      </c>
      <c r="H10805" s="179">
        <f t="shared" si="508"/>
        <v>0</v>
      </c>
      <c r="I10805" s="179">
        <f t="shared" si="509"/>
        <v>0</v>
      </c>
    </row>
    <row r="10806" spans="1:9" ht="12.75" customHeight="1" thickBot="1">
      <c r="A10806" s="398"/>
      <c r="B10806" s="333">
        <v>0</v>
      </c>
      <c r="C10806" s="334">
        <v>475</v>
      </c>
      <c r="D10806" s="335" t="s">
        <v>390</v>
      </c>
      <c r="E10806" s="335" t="s">
        <v>386</v>
      </c>
      <c r="F10806" s="335" t="s">
        <v>830</v>
      </c>
      <c r="G10806" s="179">
        <f t="shared" si="507"/>
        <v>0</v>
      </c>
      <c r="H10806" s="179">
        <f t="shared" si="508"/>
        <v>0</v>
      </c>
      <c r="I10806" s="179">
        <f t="shared" si="509"/>
        <v>0</v>
      </c>
    </row>
    <row r="10807" spans="1:9" ht="12.75" customHeight="1" thickBot="1">
      <c r="A10807" s="398"/>
      <c r="B10807" s="333">
        <v>0</v>
      </c>
      <c r="C10807" s="334">
        <v>475</v>
      </c>
      <c r="D10807" s="335" t="s">
        <v>390</v>
      </c>
      <c r="E10807" s="335" t="s">
        <v>386</v>
      </c>
      <c r="F10807" s="335" t="s">
        <v>820</v>
      </c>
      <c r="G10807" s="179">
        <f t="shared" si="507"/>
        <v>0</v>
      </c>
      <c r="H10807" s="179">
        <f t="shared" si="508"/>
        <v>0</v>
      </c>
      <c r="I10807" s="179">
        <f t="shared" si="509"/>
        <v>0</v>
      </c>
    </row>
    <row r="10808" spans="1:9" ht="12.75" customHeight="1" thickBot="1">
      <c r="A10808" s="398"/>
      <c r="B10808" s="333">
        <v>0</v>
      </c>
      <c r="C10808" s="334">
        <v>475</v>
      </c>
      <c r="D10808" s="335" t="s">
        <v>390</v>
      </c>
      <c r="E10808" s="335" t="s">
        <v>386</v>
      </c>
      <c r="F10808" s="335" t="s">
        <v>805</v>
      </c>
      <c r="G10808" s="179">
        <f t="shared" si="507"/>
        <v>0</v>
      </c>
      <c r="H10808" s="179">
        <f t="shared" si="508"/>
        <v>0</v>
      </c>
      <c r="I10808" s="179">
        <f t="shared" si="509"/>
        <v>0</v>
      </c>
    </row>
    <row r="10809" spans="1:9" ht="12.75" customHeight="1" thickBot="1">
      <c r="A10809" s="398"/>
      <c r="B10809" s="333">
        <v>0</v>
      </c>
      <c r="C10809" s="334">
        <v>475</v>
      </c>
      <c r="D10809" s="335" t="s">
        <v>390</v>
      </c>
      <c r="E10809" s="335" t="s">
        <v>386</v>
      </c>
      <c r="F10809" s="335" t="s">
        <v>831</v>
      </c>
      <c r="G10809" s="179">
        <f t="shared" si="507"/>
        <v>0</v>
      </c>
      <c r="H10809" s="179">
        <f t="shared" si="508"/>
        <v>0</v>
      </c>
      <c r="I10809" s="179">
        <f t="shared" si="509"/>
        <v>0</v>
      </c>
    </row>
    <row r="10810" spans="1:9" ht="12.75" customHeight="1" thickBot="1">
      <c r="A10810" s="398"/>
      <c r="B10810" s="333">
        <v>0</v>
      </c>
      <c r="C10810" s="334">
        <v>475</v>
      </c>
      <c r="D10810" s="335" t="s">
        <v>390</v>
      </c>
      <c r="E10810" s="335" t="s">
        <v>386</v>
      </c>
      <c r="F10810" s="335" t="s">
        <v>832</v>
      </c>
      <c r="G10810" s="179">
        <f t="shared" si="507"/>
        <v>0</v>
      </c>
      <c r="H10810" s="179">
        <f t="shared" si="508"/>
        <v>0</v>
      </c>
      <c r="I10810" s="179">
        <f t="shared" si="509"/>
        <v>0</v>
      </c>
    </row>
    <row r="10811" spans="1:9" ht="12.75" customHeight="1" thickBot="1">
      <c r="A10811" s="398"/>
      <c r="B10811" s="333">
        <v>0</v>
      </c>
      <c r="C10811" s="334">
        <v>475</v>
      </c>
      <c r="D10811" s="335" t="s">
        <v>390</v>
      </c>
      <c r="E10811" s="335" t="s">
        <v>386</v>
      </c>
      <c r="F10811" s="335" t="s">
        <v>821</v>
      </c>
      <c r="G10811" s="179">
        <f t="shared" si="507"/>
        <v>0</v>
      </c>
      <c r="H10811" s="179">
        <f t="shared" si="508"/>
        <v>0</v>
      </c>
      <c r="I10811" s="179">
        <f t="shared" si="509"/>
        <v>0</v>
      </c>
    </row>
    <row r="10812" spans="1:9" ht="12.75" customHeight="1" thickBot="1">
      <c r="A10812" s="398"/>
      <c r="B10812" s="333">
        <v>0</v>
      </c>
      <c r="C10812" s="334">
        <v>475</v>
      </c>
      <c r="D10812" s="335" t="s">
        <v>390</v>
      </c>
      <c r="E10812" s="335" t="s">
        <v>386</v>
      </c>
      <c r="F10812" s="335" t="s">
        <v>833</v>
      </c>
      <c r="G10812" s="179">
        <f t="shared" si="507"/>
        <v>0</v>
      </c>
      <c r="H10812" s="179">
        <f t="shared" si="508"/>
        <v>0</v>
      </c>
      <c r="I10812" s="179">
        <f t="shared" si="509"/>
        <v>0</v>
      </c>
    </row>
    <row r="10813" spans="1:9" ht="12.75" customHeight="1" thickBot="1">
      <c r="A10813" s="398"/>
      <c r="B10813" s="333">
        <v>0</v>
      </c>
      <c r="C10813" s="334">
        <v>475</v>
      </c>
      <c r="D10813" s="335" t="s">
        <v>390</v>
      </c>
      <c r="E10813" s="335" t="s">
        <v>386</v>
      </c>
      <c r="F10813" s="335" t="s">
        <v>916</v>
      </c>
      <c r="G10813" s="179">
        <f t="shared" si="507"/>
        <v>0</v>
      </c>
      <c r="H10813" s="179">
        <f t="shared" si="508"/>
        <v>0</v>
      </c>
      <c r="I10813" s="179">
        <f t="shared" si="509"/>
        <v>0</v>
      </c>
    </row>
    <row r="10814" spans="1:9" ht="12.75" customHeight="1" thickBot="1">
      <c r="A10814" s="398"/>
      <c r="B10814" s="333">
        <v>0</v>
      </c>
      <c r="C10814" s="334">
        <v>475</v>
      </c>
      <c r="D10814" s="335" t="s">
        <v>390</v>
      </c>
      <c r="E10814" s="335" t="s">
        <v>386</v>
      </c>
      <c r="F10814" s="335" t="s">
        <v>917</v>
      </c>
      <c r="G10814" s="179">
        <f t="shared" si="507"/>
        <v>0</v>
      </c>
      <c r="H10814" s="179">
        <f t="shared" si="508"/>
        <v>0</v>
      </c>
      <c r="I10814" s="179">
        <f t="shared" si="509"/>
        <v>0</v>
      </c>
    </row>
    <row r="10815" spans="1:9" ht="12.75" customHeight="1" thickBot="1">
      <c r="A10815" s="398"/>
      <c r="B10815" s="333">
        <v>0</v>
      </c>
      <c r="C10815" s="334">
        <v>475</v>
      </c>
      <c r="D10815" s="335" t="s">
        <v>390</v>
      </c>
      <c r="E10815" s="335" t="s">
        <v>386</v>
      </c>
      <c r="F10815" s="335" t="s">
        <v>918</v>
      </c>
      <c r="G10815" s="179">
        <f t="shared" si="507"/>
        <v>0</v>
      </c>
      <c r="H10815" s="179">
        <f t="shared" si="508"/>
        <v>0</v>
      </c>
      <c r="I10815" s="179">
        <f t="shared" si="509"/>
        <v>0</v>
      </c>
    </row>
    <row r="10816" spans="1:9" ht="12.75" customHeight="1" thickBot="1">
      <c r="A10816" s="398"/>
      <c r="B10816" s="333">
        <v>0</v>
      </c>
      <c r="C10816" s="334">
        <v>475</v>
      </c>
      <c r="D10816" s="335" t="s">
        <v>390</v>
      </c>
      <c r="E10816" s="335" t="s">
        <v>386</v>
      </c>
      <c r="F10816" s="335" t="s">
        <v>919</v>
      </c>
      <c r="G10816" s="179">
        <f t="shared" si="507"/>
        <v>0</v>
      </c>
      <c r="H10816" s="179">
        <f t="shared" si="508"/>
        <v>0</v>
      </c>
      <c r="I10816" s="179">
        <f t="shared" si="509"/>
        <v>0</v>
      </c>
    </row>
    <row r="10817" spans="1:9" ht="12.75" customHeight="1" thickBot="1">
      <c r="A10817" s="398"/>
      <c r="B10817" s="333">
        <v>0</v>
      </c>
      <c r="C10817" s="334">
        <v>475</v>
      </c>
      <c r="D10817" s="335" t="s">
        <v>390</v>
      </c>
      <c r="E10817" s="335" t="s">
        <v>386</v>
      </c>
      <c r="F10817" s="335" t="s">
        <v>920</v>
      </c>
      <c r="G10817" s="179">
        <f t="shared" si="507"/>
        <v>0</v>
      </c>
      <c r="H10817" s="179">
        <f t="shared" si="508"/>
        <v>0</v>
      </c>
      <c r="I10817" s="179">
        <f t="shared" si="509"/>
        <v>0</v>
      </c>
    </row>
    <row r="10818" spans="1:9" ht="12.75" customHeight="1" thickBot="1">
      <c r="A10818" s="398"/>
      <c r="B10818" s="333">
        <v>0</v>
      </c>
      <c r="C10818" s="334">
        <v>475</v>
      </c>
      <c r="D10818" s="335" t="s">
        <v>390</v>
      </c>
      <c r="E10818" s="335" t="s">
        <v>386</v>
      </c>
      <c r="F10818" s="335" t="s">
        <v>858</v>
      </c>
      <c r="G10818" s="179">
        <f t="shared" si="507"/>
        <v>0</v>
      </c>
      <c r="H10818" s="179">
        <f t="shared" si="508"/>
        <v>0</v>
      </c>
      <c r="I10818" s="179">
        <f t="shared" si="509"/>
        <v>0</v>
      </c>
    </row>
    <row r="10819" spans="1:9" ht="12.75" customHeight="1" thickBot="1">
      <c r="A10819" s="398"/>
      <c r="B10819" s="333">
        <v>23.6</v>
      </c>
      <c r="C10819" s="334">
        <v>1266.0899999999999</v>
      </c>
      <c r="D10819" s="335" t="s">
        <v>391</v>
      </c>
      <c r="E10819" s="335" t="s">
        <v>386</v>
      </c>
      <c r="F10819" s="335" t="s">
        <v>817</v>
      </c>
      <c r="G10819" s="179">
        <f t="shared" si="507"/>
        <v>0</v>
      </c>
      <c r="H10819" s="179">
        <f t="shared" si="508"/>
        <v>0</v>
      </c>
      <c r="I10819" s="179">
        <f t="shared" si="509"/>
        <v>0</v>
      </c>
    </row>
    <row r="10820" spans="1:9" ht="12.75" customHeight="1" thickBot="1">
      <c r="A10820" s="398"/>
      <c r="B10820" s="333">
        <v>23.6</v>
      </c>
      <c r="C10820" s="334">
        <v>1266.0899999999999</v>
      </c>
      <c r="D10820" s="335" t="s">
        <v>391</v>
      </c>
      <c r="E10820" s="335" t="s">
        <v>386</v>
      </c>
      <c r="F10820" s="335" t="s">
        <v>818</v>
      </c>
      <c r="G10820" s="179">
        <f t="shared" si="507"/>
        <v>0</v>
      </c>
      <c r="H10820" s="179">
        <f t="shared" si="508"/>
        <v>0</v>
      </c>
      <c r="I10820" s="179">
        <f t="shared" si="509"/>
        <v>0</v>
      </c>
    </row>
    <row r="10821" spans="1:9" ht="12.75" customHeight="1" thickBot="1">
      <c r="A10821" s="398"/>
      <c r="B10821" s="333">
        <v>23.6</v>
      </c>
      <c r="C10821" s="334">
        <v>1306.52</v>
      </c>
      <c r="D10821" s="335" t="s">
        <v>391</v>
      </c>
      <c r="E10821" s="335" t="s">
        <v>386</v>
      </c>
      <c r="F10821" s="335" t="s">
        <v>819</v>
      </c>
      <c r="G10821" s="179">
        <f t="shared" si="507"/>
        <v>0</v>
      </c>
      <c r="H10821" s="179">
        <f t="shared" si="508"/>
        <v>0</v>
      </c>
      <c r="I10821" s="179">
        <f t="shared" si="509"/>
        <v>0</v>
      </c>
    </row>
    <row r="10822" spans="1:9" ht="12.75" customHeight="1" thickBot="1">
      <c r="A10822" s="398"/>
      <c r="B10822" s="333">
        <v>23.6</v>
      </c>
      <c r="C10822" s="334">
        <v>1306.52</v>
      </c>
      <c r="D10822" s="335" t="s">
        <v>391</v>
      </c>
      <c r="E10822" s="335" t="s">
        <v>386</v>
      </c>
      <c r="F10822" s="335" t="s">
        <v>820</v>
      </c>
      <c r="G10822" s="179">
        <f t="shared" si="507"/>
        <v>0</v>
      </c>
      <c r="H10822" s="179">
        <f t="shared" si="508"/>
        <v>0</v>
      </c>
      <c r="I10822" s="179">
        <f t="shared" si="509"/>
        <v>0</v>
      </c>
    </row>
    <row r="10823" spans="1:9" ht="12.75" customHeight="1" thickBot="1">
      <c r="A10823" s="398"/>
      <c r="B10823" s="333">
        <v>23.6</v>
      </c>
      <c r="C10823" s="334">
        <v>1306.52</v>
      </c>
      <c r="D10823" s="335" t="s">
        <v>391</v>
      </c>
      <c r="E10823" s="335" t="s">
        <v>386</v>
      </c>
      <c r="F10823" s="335" t="s">
        <v>821</v>
      </c>
      <c r="G10823" s="179">
        <f t="shared" si="507"/>
        <v>0</v>
      </c>
      <c r="H10823" s="179">
        <f t="shared" si="508"/>
        <v>0</v>
      </c>
      <c r="I10823" s="179">
        <f t="shared" si="509"/>
        <v>0</v>
      </c>
    </row>
    <row r="10824" spans="1:9" ht="12.75" customHeight="1" thickBot="1">
      <c r="A10824" s="398"/>
      <c r="B10824" s="333">
        <v>47.2</v>
      </c>
      <c r="C10824" s="334">
        <v>2613.06</v>
      </c>
      <c r="D10824" s="335" t="s">
        <v>391</v>
      </c>
      <c r="E10824" s="335" t="s">
        <v>386</v>
      </c>
      <c r="F10824" s="335" t="s">
        <v>919</v>
      </c>
      <c r="G10824" s="179">
        <f t="shared" si="507"/>
        <v>0</v>
      </c>
      <c r="H10824" s="179">
        <f t="shared" si="508"/>
        <v>0</v>
      </c>
      <c r="I10824" s="179">
        <f t="shared" si="509"/>
        <v>0</v>
      </c>
    </row>
    <row r="10825" spans="1:9" ht="12.75" customHeight="1" thickBot="1">
      <c r="A10825" s="398"/>
      <c r="B10825" s="333">
        <v>47.2</v>
      </c>
      <c r="C10825" s="334">
        <v>2613.06</v>
      </c>
      <c r="D10825" s="335" t="s">
        <v>391</v>
      </c>
      <c r="E10825" s="335" t="s">
        <v>386</v>
      </c>
      <c r="F10825" s="335" t="s">
        <v>858</v>
      </c>
      <c r="G10825" s="179">
        <f t="shared" si="507"/>
        <v>0</v>
      </c>
      <c r="H10825" s="179">
        <f t="shared" si="508"/>
        <v>0</v>
      </c>
      <c r="I10825" s="179">
        <f t="shared" si="509"/>
        <v>0</v>
      </c>
    </row>
    <row r="10826" spans="1:9" ht="12.75" customHeight="1" thickBot="1">
      <c r="A10826" s="398"/>
      <c r="B10826" s="333">
        <v>31.25</v>
      </c>
      <c r="C10826" s="334">
        <v>1487.51</v>
      </c>
      <c r="D10826" s="335" t="s">
        <v>387</v>
      </c>
      <c r="E10826" s="335" t="s">
        <v>386</v>
      </c>
      <c r="F10826" s="335" t="s">
        <v>805</v>
      </c>
      <c r="G10826" s="179">
        <f t="shared" si="507"/>
        <v>0</v>
      </c>
      <c r="H10826" s="179">
        <f t="shared" si="508"/>
        <v>0</v>
      </c>
      <c r="I10826" s="179">
        <f t="shared" si="509"/>
        <v>0</v>
      </c>
    </row>
    <row r="10827" spans="1:9" ht="12.75" customHeight="1" thickBot="1">
      <c r="A10827" s="398"/>
      <c r="B10827" s="333">
        <v>200.08</v>
      </c>
      <c r="C10827" s="334">
        <v>11480.73</v>
      </c>
      <c r="D10827" s="335" t="s">
        <v>385</v>
      </c>
      <c r="E10827" s="335" t="s">
        <v>386</v>
      </c>
      <c r="F10827" s="335" t="s">
        <v>817</v>
      </c>
      <c r="G10827" s="179">
        <f t="shared" si="507"/>
        <v>0</v>
      </c>
      <c r="H10827" s="179">
        <f t="shared" si="508"/>
        <v>11480.73</v>
      </c>
      <c r="I10827" s="179">
        <f t="shared" si="509"/>
        <v>11480.73</v>
      </c>
    </row>
    <row r="10828" spans="1:9" ht="12.75" customHeight="1" thickBot="1">
      <c r="A10828" s="398"/>
      <c r="B10828" s="333">
        <v>240.08</v>
      </c>
      <c r="C10828" s="334">
        <v>12692.87</v>
      </c>
      <c r="D10828" s="335" t="s">
        <v>385</v>
      </c>
      <c r="E10828" s="335" t="s">
        <v>386</v>
      </c>
      <c r="F10828" s="335" t="s">
        <v>822</v>
      </c>
      <c r="G10828" s="179">
        <f t="shared" si="507"/>
        <v>0</v>
      </c>
      <c r="H10828" s="179">
        <f t="shared" si="508"/>
        <v>12692.87</v>
      </c>
      <c r="I10828" s="179">
        <f t="shared" si="509"/>
        <v>12692.87</v>
      </c>
    </row>
    <row r="10829" spans="1:9" ht="12.75" customHeight="1" thickBot="1">
      <c r="A10829" s="398"/>
      <c r="B10829" s="333">
        <v>240.48</v>
      </c>
      <c r="C10829" s="334">
        <v>12010.71</v>
      </c>
      <c r="D10829" s="335" t="s">
        <v>385</v>
      </c>
      <c r="E10829" s="335" t="s">
        <v>386</v>
      </c>
      <c r="F10829" s="335" t="s">
        <v>823</v>
      </c>
      <c r="G10829" s="179">
        <f t="shared" si="507"/>
        <v>0</v>
      </c>
      <c r="H10829" s="179">
        <f t="shared" si="508"/>
        <v>12010.71</v>
      </c>
      <c r="I10829" s="179">
        <f t="shared" si="509"/>
        <v>12010.71</v>
      </c>
    </row>
    <row r="10830" spans="1:9" ht="12.75" customHeight="1" thickBot="1">
      <c r="A10830" s="398"/>
      <c r="B10830" s="333">
        <v>231.68</v>
      </c>
      <c r="C10830" s="334">
        <v>13060.94</v>
      </c>
      <c r="D10830" s="335" t="s">
        <v>385</v>
      </c>
      <c r="E10830" s="335" t="s">
        <v>386</v>
      </c>
      <c r="F10830" s="335" t="s">
        <v>824</v>
      </c>
      <c r="G10830" s="179">
        <f t="shared" si="507"/>
        <v>0</v>
      </c>
      <c r="H10830" s="179">
        <f t="shared" si="508"/>
        <v>13060.94</v>
      </c>
      <c r="I10830" s="179">
        <f t="shared" si="509"/>
        <v>13060.94</v>
      </c>
    </row>
    <row r="10831" spans="1:9" ht="12.75" customHeight="1" thickBot="1">
      <c r="A10831" s="398"/>
      <c r="B10831" s="333">
        <v>206.28</v>
      </c>
      <c r="C10831" s="334">
        <v>8172.61</v>
      </c>
      <c r="D10831" s="335" t="s">
        <v>385</v>
      </c>
      <c r="E10831" s="335" t="s">
        <v>386</v>
      </c>
      <c r="F10831" s="335" t="s">
        <v>825</v>
      </c>
      <c r="G10831" s="179">
        <f t="shared" si="507"/>
        <v>0</v>
      </c>
      <c r="H10831" s="179">
        <f t="shared" si="508"/>
        <v>8172.61</v>
      </c>
      <c r="I10831" s="179">
        <f t="shared" si="509"/>
        <v>8172.61</v>
      </c>
    </row>
    <row r="10832" spans="1:9" ht="12.75" customHeight="1" thickBot="1">
      <c r="A10832" s="398"/>
      <c r="B10832" s="333">
        <v>204.08</v>
      </c>
      <c r="C10832" s="334">
        <v>11637.78</v>
      </c>
      <c r="D10832" s="335" t="s">
        <v>385</v>
      </c>
      <c r="E10832" s="335" t="s">
        <v>386</v>
      </c>
      <c r="F10832" s="335" t="s">
        <v>818</v>
      </c>
      <c r="G10832" s="179">
        <f t="shared" si="507"/>
        <v>0</v>
      </c>
      <c r="H10832" s="179">
        <f t="shared" si="508"/>
        <v>11637.78</v>
      </c>
      <c r="I10832" s="179">
        <f t="shared" si="509"/>
        <v>11637.78</v>
      </c>
    </row>
    <row r="10833" spans="1:9" ht="12.75" customHeight="1" thickBot="1">
      <c r="A10833" s="398"/>
      <c r="B10833" s="333">
        <v>255.68</v>
      </c>
      <c r="C10833" s="334">
        <v>14154.58</v>
      </c>
      <c r="D10833" s="335" t="s">
        <v>385</v>
      </c>
      <c r="E10833" s="335" t="s">
        <v>386</v>
      </c>
      <c r="F10833" s="335" t="s">
        <v>826</v>
      </c>
      <c r="G10833" s="179">
        <f t="shared" si="507"/>
        <v>0</v>
      </c>
      <c r="H10833" s="179">
        <f t="shared" si="508"/>
        <v>14154.58</v>
      </c>
      <c r="I10833" s="179">
        <f t="shared" si="509"/>
        <v>14154.58</v>
      </c>
    </row>
    <row r="10834" spans="1:9" ht="12.75" customHeight="1" thickBot="1">
      <c r="A10834" s="398"/>
      <c r="B10834" s="333">
        <v>193.68</v>
      </c>
      <c r="C10834" s="334">
        <v>9009.35</v>
      </c>
      <c r="D10834" s="335" t="s">
        <v>385</v>
      </c>
      <c r="E10834" s="335" t="s">
        <v>386</v>
      </c>
      <c r="F10834" s="335" t="s">
        <v>827</v>
      </c>
      <c r="G10834" s="179">
        <f t="shared" si="507"/>
        <v>0</v>
      </c>
      <c r="H10834" s="179">
        <f t="shared" si="508"/>
        <v>9009.35</v>
      </c>
      <c r="I10834" s="179">
        <f t="shared" si="509"/>
        <v>9009.35</v>
      </c>
    </row>
    <row r="10835" spans="1:9" ht="12.75" customHeight="1" thickBot="1">
      <c r="A10835" s="398"/>
      <c r="B10835" s="333">
        <v>255.68</v>
      </c>
      <c r="C10835" s="334">
        <v>14154.58</v>
      </c>
      <c r="D10835" s="335" t="s">
        <v>385</v>
      </c>
      <c r="E10835" s="335" t="s">
        <v>386</v>
      </c>
      <c r="F10835" s="335" t="s">
        <v>828</v>
      </c>
      <c r="G10835" s="179">
        <f t="shared" si="507"/>
        <v>0</v>
      </c>
      <c r="H10835" s="179">
        <f t="shared" si="508"/>
        <v>14154.58</v>
      </c>
      <c r="I10835" s="179">
        <f t="shared" si="509"/>
        <v>14154.58</v>
      </c>
    </row>
    <row r="10836" spans="1:9" ht="12.75" customHeight="1" thickBot="1">
      <c r="A10836" s="398"/>
      <c r="B10836" s="333">
        <v>204.28</v>
      </c>
      <c r="C10836" s="334">
        <v>11729.87</v>
      </c>
      <c r="D10836" s="335" t="s">
        <v>385</v>
      </c>
      <c r="E10836" s="335" t="s">
        <v>386</v>
      </c>
      <c r="F10836" s="335" t="s">
        <v>819</v>
      </c>
      <c r="G10836" s="179">
        <f t="shared" si="507"/>
        <v>0</v>
      </c>
      <c r="H10836" s="179">
        <f t="shared" si="508"/>
        <v>11729.87</v>
      </c>
      <c r="I10836" s="179">
        <f t="shared" si="509"/>
        <v>11729.87</v>
      </c>
    </row>
    <row r="10837" spans="1:9" ht="12.75" customHeight="1" thickBot="1">
      <c r="A10837" s="398"/>
      <c r="B10837" s="333">
        <v>248.08</v>
      </c>
      <c r="C10837" s="334">
        <v>13276.08</v>
      </c>
      <c r="D10837" s="335" t="s">
        <v>385</v>
      </c>
      <c r="E10837" s="335" t="s">
        <v>386</v>
      </c>
      <c r="F10837" s="335" t="s">
        <v>829</v>
      </c>
      <c r="G10837" s="179">
        <f t="shared" si="507"/>
        <v>0</v>
      </c>
      <c r="H10837" s="179">
        <f t="shared" si="508"/>
        <v>13276.08</v>
      </c>
      <c r="I10837" s="179">
        <f t="shared" si="509"/>
        <v>13276.08</v>
      </c>
    </row>
    <row r="10838" spans="1:9" ht="12.75" customHeight="1" thickBot="1">
      <c r="A10838" s="398"/>
      <c r="B10838" s="333">
        <v>244.08</v>
      </c>
      <c r="C10838" s="334">
        <v>13187.53</v>
      </c>
      <c r="D10838" s="335" t="s">
        <v>385</v>
      </c>
      <c r="E10838" s="335" t="s">
        <v>386</v>
      </c>
      <c r="F10838" s="335" t="s">
        <v>830</v>
      </c>
      <c r="G10838" s="179">
        <f t="shared" si="507"/>
        <v>0</v>
      </c>
      <c r="H10838" s="179">
        <f t="shared" si="508"/>
        <v>13187.53</v>
      </c>
      <c r="I10838" s="179">
        <f t="shared" si="509"/>
        <v>13187.53</v>
      </c>
    </row>
    <row r="10839" spans="1:9" ht="12.75" customHeight="1" thickBot="1">
      <c r="A10839" s="398"/>
      <c r="B10839" s="333">
        <v>192.48</v>
      </c>
      <c r="C10839" s="334">
        <v>11039.72</v>
      </c>
      <c r="D10839" s="335" t="s">
        <v>385</v>
      </c>
      <c r="E10839" s="335" t="s">
        <v>386</v>
      </c>
      <c r="F10839" s="335" t="s">
        <v>820</v>
      </c>
      <c r="G10839" s="179">
        <f t="shared" si="507"/>
        <v>0</v>
      </c>
      <c r="H10839" s="179">
        <f t="shared" si="508"/>
        <v>11039.72</v>
      </c>
      <c r="I10839" s="179">
        <f t="shared" si="509"/>
        <v>11039.72</v>
      </c>
    </row>
    <row r="10840" spans="1:9" ht="12.75" customHeight="1" thickBot="1">
      <c r="A10840" s="398"/>
      <c r="B10840" s="333">
        <v>223.68</v>
      </c>
      <c r="C10840" s="334">
        <v>13298.54</v>
      </c>
      <c r="D10840" s="335" t="s">
        <v>385</v>
      </c>
      <c r="E10840" s="335" t="s">
        <v>386</v>
      </c>
      <c r="F10840" s="335" t="s">
        <v>805</v>
      </c>
      <c r="G10840" s="179">
        <f t="shared" si="507"/>
        <v>0</v>
      </c>
      <c r="H10840" s="179">
        <f t="shared" si="508"/>
        <v>13298.54</v>
      </c>
      <c r="I10840" s="179">
        <f t="shared" si="509"/>
        <v>13298.54</v>
      </c>
    </row>
    <row r="10841" spans="1:9" ht="12.75" customHeight="1" thickBot="1">
      <c r="A10841" s="398"/>
      <c r="B10841" s="333">
        <v>247.68</v>
      </c>
      <c r="C10841" s="334">
        <v>13977.47</v>
      </c>
      <c r="D10841" s="335" t="s">
        <v>385</v>
      </c>
      <c r="E10841" s="335" t="s">
        <v>386</v>
      </c>
      <c r="F10841" s="335" t="s">
        <v>831</v>
      </c>
      <c r="G10841" s="179">
        <f t="shared" si="507"/>
        <v>0</v>
      </c>
      <c r="H10841" s="179">
        <f t="shared" si="508"/>
        <v>13977.47</v>
      </c>
      <c r="I10841" s="179">
        <f t="shared" si="509"/>
        <v>13977.47</v>
      </c>
    </row>
    <row r="10842" spans="1:9" ht="12.75" customHeight="1" thickBot="1">
      <c r="A10842" s="398"/>
      <c r="B10842" s="333">
        <v>240.08</v>
      </c>
      <c r="C10842" s="334">
        <v>13098.97</v>
      </c>
      <c r="D10842" s="335" t="s">
        <v>385</v>
      </c>
      <c r="E10842" s="335" t="s">
        <v>386</v>
      </c>
      <c r="F10842" s="335" t="s">
        <v>832</v>
      </c>
      <c r="G10842" s="179">
        <f t="shared" si="507"/>
        <v>0</v>
      </c>
      <c r="H10842" s="179">
        <f t="shared" si="508"/>
        <v>13098.97</v>
      </c>
      <c r="I10842" s="179">
        <f t="shared" si="509"/>
        <v>13098.97</v>
      </c>
    </row>
    <row r="10843" spans="1:9" ht="12.75" customHeight="1" thickBot="1">
      <c r="A10843" s="398"/>
      <c r="B10843" s="333">
        <v>216.08</v>
      </c>
      <c r="C10843" s="334">
        <v>12346.23</v>
      </c>
      <c r="D10843" s="335" t="s">
        <v>385</v>
      </c>
      <c r="E10843" s="335" t="s">
        <v>386</v>
      </c>
      <c r="F10843" s="335" t="s">
        <v>821</v>
      </c>
      <c r="G10843" s="179">
        <f t="shared" si="507"/>
        <v>0</v>
      </c>
      <c r="H10843" s="179">
        <f t="shared" si="508"/>
        <v>12346.23</v>
      </c>
      <c r="I10843" s="179">
        <f t="shared" si="509"/>
        <v>12346.23</v>
      </c>
    </row>
    <row r="10844" spans="1:9" ht="12.75" customHeight="1" thickBot="1">
      <c r="A10844" s="398"/>
      <c r="B10844" s="333">
        <v>232.88</v>
      </c>
      <c r="C10844" s="334">
        <v>11519.08</v>
      </c>
      <c r="D10844" s="335" t="s">
        <v>385</v>
      </c>
      <c r="E10844" s="335" t="s">
        <v>386</v>
      </c>
      <c r="F10844" s="335" t="s">
        <v>833</v>
      </c>
      <c r="G10844" s="179">
        <f t="shared" si="507"/>
        <v>0</v>
      </c>
      <c r="H10844" s="179">
        <f t="shared" si="508"/>
        <v>11519.08</v>
      </c>
      <c r="I10844" s="179">
        <f t="shared" si="509"/>
        <v>11519.08</v>
      </c>
    </row>
    <row r="10845" spans="1:9" ht="12.75" customHeight="1" thickBot="1">
      <c r="A10845" s="398"/>
      <c r="B10845" s="333">
        <v>255.68</v>
      </c>
      <c r="C10845" s="334">
        <v>14154.58</v>
      </c>
      <c r="D10845" s="335" t="s">
        <v>385</v>
      </c>
      <c r="E10845" s="335" t="s">
        <v>386</v>
      </c>
      <c r="F10845" s="335" t="s">
        <v>916</v>
      </c>
      <c r="G10845" s="179">
        <f t="shared" si="507"/>
        <v>0</v>
      </c>
      <c r="H10845" s="179">
        <f t="shared" si="508"/>
        <v>14154.58</v>
      </c>
      <c r="I10845" s="179">
        <f t="shared" si="509"/>
        <v>14154.58</v>
      </c>
    </row>
    <row r="10846" spans="1:9" ht="12.75" customHeight="1" thickBot="1">
      <c r="A10846" s="398"/>
      <c r="B10846" s="333">
        <v>207.68</v>
      </c>
      <c r="C10846" s="334">
        <v>13091.9</v>
      </c>
      <c r="D10846" s="335" t="s">
        <v>385</v>
      </c>
      <c r="E10846" s="335" t="s">
        <v>386</v>
      </c>
      <c r="F10846" s="335" t="s">
        <v>917</v>
      </c>
      <c r="G10846" s="179">
        <f t="shared" si="507"/>
        <v>0</v>
      </c>
      <c r="H10846" s="179">
        <f t="shared" si="508"/>
        <v>13091.9</v>
      </c>
      <c r="I10846" s="179">
        <f t="shared" si="509"/>
        <v>13091.9</v>
      </c>
    </row>
    <row r="10847" spans="1:9" ht="12.75" customHeight="1" thickBot="1">
      <c r="A10847" s="398"/>
      <c r="B10847" s="333">
        <v>216.48</v>
      </c>
      <c r="C10847" s="334">
        <v>11644.85</v>
      </c>
      <c r="D10847" s="335" t="s">
        <v>385</v>
      </c>
      <c r="E10847" s="335" t="s">
        <v>386</v>
      </c>
      <c r="F10847" s="335" t="s">
        <v>918</v>
      </c>
      <c r="G10847" s="179">
        <f t="shared" si="507"/>
        <v>0</v>
      </c>
      <c r="H10847" s="179">
        <f t="shared" si="508"/>
        <v>11644.85</v>
      </c>
      <c r="I10847" s="179">
        <f t="shared" si="509"/>
        <v>11644.85</v>
      </c>
    </row>
    <row r="10848" spans="1:9" ht="12.75" customHeight="1" thickBot="1">
      <c r="A10848" s="398"/>
      <c r="B10848" s="333">
        <v>208.48</v>
      </c>
      <c r="C10848" s="334">
        <v>11541.55</v>
      </c>
      <c r="D10848" s="335" t="s">
        <v>385</v>
      </c>
      <c r="E10848" s="335" t="s">
        <v>386</v>
      </c>
      <c r="F10848" s="335" t="s">
        <v>919</v>
      </c>
      <c r="G10848" s="179">
        <f t="shared" si="507"/>
        <v>0</v>
      </c>
      <c r="H10848" s="179">
        <f t="shared" si="508"/>
        <v>11541.55</v>
      </c>
      <c r="I10848" s="179">
        <f t="shared" si="509"/>
        <v>11541.55</v>
      </c>
    </row>
    <row r="10849" spans="1:9" ht="12.75" customHeight="1" thickBot="1">
      <c r="A10849" s="398"/>
      <c r="B10849" s="333">
        <v>208.08</v>
      </c>
      <c r="C10849" s="334">
        <v>12242.92</v>
      </c>
      <c r="D10849" s="335" t="s">
        <v>385</v>
      </c>
      <c r="E10849" s="335" t="s">
        <v>386</v>
      </c>
      <c r="F10849" s="335" t="s">
        <v>920</v>
      </c>
      <c r="G10849" s="179">
        <f t="shared" si="507"/>
        <v>0</v>
      </c>
      <c r="H10849" s="179">
        <f t="shared" si="508"/>
        <v>12242.92</v>
      </c>
      <c r="I10849" s="179">
        <f t="shared" si="509"/>
        <v>12242.92</v>
      </c>
    </row>
    <row r="10850" spans="1:9" ht="12.75" customHeight="1" thickBot="1">
      <c r="A10850" s="398"/>
      <c r="B10850" s="333">
        <v>156.68</v>
      </c>
      <c r="C10850" s="334">
        <v>9892</v>
      </c>
      <c r="D10850" s="335" t="s">
        <v>385</v>
      </c>
      <c r="E10850" s="335" t="s">
        <v>386</v>
      </c>
      <c r="F10850" s="335" t="s">
        <v>858</v>
      </c>
      <c r="G10850" s="179">
        <f t="shared" si="507"/>
        <v>0</v>
      </c>
      <c r="H10850" s="179">
        <f t="shared" si="508"/>
        <v>9892</v>
      </c>
      <c r="I10850" s="179">
        <f t="shared" si="509"/>
        <v>9892</v>
      </c>
    </row>
    <row r="10851" spans="1:9" ht="12.75" customHeight="1" thickBot="1">
      <c r="A10851" s="398"/>
      <c r="B10851" s="333">
        <v>12</v>
      </c>
      <c r="C10851" s="334">
        <v>363.64</v>
      </c>
      <c r="D10851" s="335" t="s">
        <v>834</v>
      </c>
      <c r="E10851" s="335" t="s">
        <v>386</v>
      </c>
      <c r="F10851" s="335" t="s">
        <v>818</v>
      </c>
      <c r="G10851" s="179">
        <f t="shared" si="507"/>
        <v>0</v>
      </c>
      <c r="H10851" s="179">
        <f t="shared" si="508"/>
        <v>0</v>
      </c>
      <c r="I10851" s="179">
        <f t="shared" si="509"/>
        <v>0</v>
      </c>
    </row>
    <row r="10852" spans="1:9" ht="12.75" customHeight="1" thickBot="1">
      <c r="A10852" s="398"/>
      <c r="B10852" s="333">
        <v>7.8</v>
      </c>
      <c r="C10852" s="334">
        <v>527.80999999999995</v>
      </c>
      <c r="D10852" s="335" t="s">
        <v>834</v>
      </c>
      <c r="E10852" s="335" t="s">
        <v>386</v>
      </c>
      <c r="F10852" s="335" t="s">
        <v>819</v>
      </c>
      <c r="G10852" s="179">
        <f t="shared" si="507"/>
        <v>0</v>
      </c>
      <c r="H10852" s="179">
        <f t="shared" si="508"/>
        <v>0</v>
      </c>
      <c r="I10852" s="179">
        <f t="shared" si="509"/>
        <v>0</v>
      </c>
    </row>
    <row r="10853" spans="1:9" ht="12.75" customHeight="1" thickBot="1">
      <c r="A10853" s="398"/>
      <c r="B10853" s="333">
        <v>11.6</v>
      </c>
      <c r="C10853" s="334">
        <v>967.06</v>
      </c>
      <c r="D10853" s="335" t="s">
        <v>834</v>
      </c>
      <c r="E10853" s="335" t="s">
        <v>386</v>
      </c>
      <c r="F10853" s="335" t="s">
        <v>830</v>
      </c>
      <c r="G10853" s="179">
        <f t="shared" si="507"/>
        <v>0</v>
      </c>
      <c r="H10853" s="179">
        <f t="shared" si="508"/>
        <v>0</v>
      </c>
      <c r="I10853" s="179">
        <f t="shared" si="509"/>
        <v>0</v>
      </c>
    </row>
    <row r="10854" spans="1:9" ht="12.75" customHeight="1" thickBot="1">
      <c r="A10854" s="398"/>
      <c r="B10854" s="333">
        <v>16</v>
      </c>
      <c r="C10854" s="334">
        <v>501.83</v>
      </c>
      <c r="D10854" s="335" t="s">
        <v>834</v>
      </c>
      <c r="E10854" s="335" t="s">
        <v>386</v>
      </c>
      <c r="F10854" s="335" t="s">
        <v>805</v>
      </c>
      <c r="G10854" s="179">
        <f t="shared" si="507"/>
        <v>0</v>
      </c>
      <c r="H10854" s="179">
        <f t="shared" si="508"/>
        <v>0</v>
      </c>
      <c r="I10854" s="179">
        <f t="shared" si="509"/>
        <v>0</v>
      </c>
    </row>
    <row r="10855" spans="1:9" ht="12.75" customHeight="1" thickBot="1">
      <c r="A10855" s="398"/>
      <c r="B10855" s="333">
        <v>8</v>
      </c>
      <c r="C10855" s="334">
        <v>177.11</v>
      </c>
      <c r="D10855" s="335" t="s">
        <v>834</v>
      </c>
      <c r="E10855" s="335" t="s">
        <v>386</v>
      </c>
      <c r="F10855" s="335" t="s">
        <v>831</v>
      </c>
      <c r="G10855" s="179">
        <f t="shared" si="507"/>
        <v>0</v>
      </c>
      <c r="H10855" s="179">
        <f t="shared" si="508"/>
        <v>0</v>
      </c>
      <c r="I10855" s="179">
        <f t="shared" si="509"/>
        <v>0</v>
      </c>
    </row>
    <row r="10856" spans="1:9" ht="12.75" customHeight="1" thickBot="1">
      <c r="A10856" s="398"/>
      <c r="B10856" s="333">
        <v>6</v>
      </c>
      <c r="C10856" s="334">
        <v>188.19</v>
      </c>
      <c r="D10856" s="335" t="s">
        <v>834</v>
      </c>
      <c r="E10856" s="335" t="s">
        <v>386</v>
      </c>
      <c r="F10856" s="335" t="s">
        <v>821</v>
      </c>
      <c r="G10856" s="179">
        <f t="shared" si="507"/>
        <v>0</v>
      </c>
      <c r="H10856" s="179">
        <f t="shared" si="508"/>
        <v>0</v>
      </c>
      <c r="I10856" s="179">
        <f t="shared" si="509"/>
        <v>0</v>
      </c>
    </row>
    <row r="10857" spans="1:9" ht="12.75" customHeight="1" thickBot="1">
      <c r="A10857" s="398"/>
      <c r="B10857" s="333">
        <v>4</v>
      </c>
      <c r="C10857" s="334">
        <v>88.56</v>
      </c>
      <c r="D10857" s="335" t="s">
        <v>834</v>
      </c>
      <c r="E10857" s="335" t="s">
        <v>386</v>
      </c>
      <c r="F10857" s="335" t="s">
        <v>917</v>
      </c>
      <c r="G10857" s="179">
        <f t="shared" si="507"/>
        <v>0</v>
      </c>
      <c r="H10857" s="179">
        <f t="shared" si="508"/>
        <v>0</v>
      </c>
      <c r="I10857" s="179">
        <f t="shared" si="509"/>
        <v>0</v>
      </c>
    </row>
    <row r="10858" spans="1:9" ht="12.75" customHeight="1" thickBot="1">
      <c r="A10858" s="398"/>
      <c r="B10858" s="333">
        <v>24</v>
      </c>
      <c r="C10858" s="334">
        <v>531.34</v>
      </c>
      <c r="D10858" s="335" t="s">
        <v>834</v>
      </c>
      <c r="E10858" s="335" t="s">
        <v>386</v>
      </c>
      <c r="F10858" s="335" t="s">
        <v>920</v>
      </c>
      <c r="G10858" s="179">
        <f t="shared" si="507"/>
        <v>0</v>
      </c>
      <c r="H10858" s="179">
        <f t="shared" si="508"/>
        <v>0</v>
      </c>
      <c r="I10858" s="179">
        <f t="shared" si="509"/>
        <v>0</v>
      </c>
    </row>
    <row r="10859" spans="1:9" ht="12.75" customHeight="1" thickBot="1">
      <c r="A10859" s="398"/>
      <c r="B10859" s="333">
        <v>12</v>
      </c>
      <c r="C10859" s="334">
        <v>339.47</v>
      </c>
      <c r="D10859" s="335" t="s">
        <v>834</v>
      </c>
      <c r="E10859" s="335" t="s">
        <v>386</v>
      </c>
      <c r="F10859" s="335" t="s">
        <v>858</v>
      </c>
      <c r="G10859" s="179">
        <f t="shared" si="507"/>
        <v>0</v>
      </c>
      <c r="H10859" s="179">
        <f t="shared" si="508"/>
        <v>0</v>
      </c>
      <c r="I10859" s="179">
        <f t="shared" si="509"/>
        <v>0</v>
      </c>
    </row>
    <row r="10860" spans="1:9" ht="12.75" customHeight="1" thickBot="1">
      <c r="A10860" s="398"/>
      <c r="B10860" s="333">
        <v>8</v>
      </c>
      <c r="C10860" s="334">
        <v>242.43</v>
      </c>
      <c r="D10860" s="335" t="s">
        <v>392</v>
      </c>
      <c r="E10860" s="335" t="s">
        <v>386</v>
      </c>
      <c r="F10860" s="335" t="s">
        <v>817</v>
      </c>
      <c r="G10860" s="179">
        <f t="shared" ref="G10860:G10923" si="510">IF(D10860="REG",C10860,0)</f>
        <v>0</v>
      </c>
      <c r="H10860" s="179">
        <f t="shared" ref="H10860:H10923" si="511">IF(D10860="SAL",C10860,0)</f>
        <v>0</v>
      </c>
      <c r="I10860" s="179">
        <f t="shared" ref="I10860:I10923" si="512">+G10860+H10860</f>
        <v>0</v>
      </c>
    </row>
    <row r="10861" spans="1:9" ht="12.75" customHeight="1" thickBot="1">
      <c r="A10861" s="398"/>
      <c r="B10861" s="333">
        <v>15.2</v>
      </c>
      <c r="C10861" s="334">
        <v>1705.82</v>
      </c>
      <c r="D10861" s="335" t="s">
        <v>392</v>
      </c>
      <c r="E10861" s="335" t="s">
        <v>386</v>
      </c>
      <c r="F10861" s="335" t="s">
        <v>823</v>
      </c>
      <c r="G10861" s="179">
        <f t="shared" si="510"/>
        <v>0</v>
      </c>
      <c r="H10861" s="179">
        <f t="shared" si="511"/>
        <v>0</v>
      </c>
      <c r="I10861" s="179">
        <f t="shared" si="512"/>
        <v>0</v>
      </c>
    </row>
    <row r="10862" spans="1:9" ht="12.75" customHeight="1" thickBot="1">
      <c r="A10862" s="398"/>
      <c r="B10862" s="333">
        <v>24</v>
      </c>
      <c r="C10862" s="334">
        <v>655.61</v>
      </c>
      <c r="D10862" s="335" t="s">
        <v>392</v>
      </c>
      <c r="E10862" s="335" t="s">
        <v>386</v>
      </c>
      <c r="F10862" s="335" t="s">
        <v>824</v>
      </c>
      <c r="G10862" s="179">
        <f t="shared" si="510"/>
        <v>0</v>
      </c>
      <c r="H10862" s="179">
        <f t="shared" si="511"/>
        <v>0</v>
      </c>
      <c r="I10862" s="179">
        <f t="shared" si="512"/>
        <v>0</v>
      </c>
    </row>
    <row r="10863" spans="1:9" ht="12.75" customHeight="1" thickBot="1">
      <c r="A10863" s="398"/>
      <c r="B10863" s="333">
        <v>4</v>
      </c>
      <c r="C10863" s="334">
        <v>121.21</v>
      </c>
      <c r="D10863" s="335" t="s">
        <v>392</v>
      </c>
      <c r="E10863" s="335" t="s">
        <v>386</v>
      </c>
      <c r="F10863" s="335" t="s">
        <v>818</v>
      </c>
      <c r="G10863" s="179">
        <f t="shared" si="510"/>
        <v>0</v>
      </c>
      <c r="H10863" s="179">
        <f t="shared" si="511"/>
        <v>0</v>
      </c>
      <c r="I10863" s="179">
        <f t="shared" si="512"/>
        <v>0</v>
      </c>
    </row>
    <row r="10864" spans="1:9" ht="12.75" customHeight="1" thickBot="1">
      <c r="A10864" s="398"/>
      <c r="B10864" s="333">
        <v>2</v>
      </c>
      <c r="C10864" s="334">
        <v>62.73</v>
      </c>
      <c r="D10864" s="335" t="s">
        <v>392</v>
      </c>
      <c r="E10864" s="335" t="s">
        <v>386</v>
      </c>
      <c r="F10864" s="335" t="s">
        <v>821</v>
      </c>
      <c r="G10864" s="179">
        <f t="shared" si="510"/>
        <v>0</v>
      </c>
      <c r="H10864" s="179">
        <f t="shared" si="511"/>
        <v>0</v>
      </c>
      <c r="I10864" s="179">
        <f t="shared" si="512"/>
        <v>0</v>
      </c>
    </row>
    <row r="10865" spans="1:9" ht="12.75" customHeight="1" thickBot="1">
      <c r="A10865" s="398"/>
      <c r="B10865" s="333">
        <v>20</v>
      </c>
      <c r="C10865" s="334">
        <v>442.78</v>
      </c>
      <c r="D10865" s="335" t="s">
        <v>392</v>
      </c>
      <c r="E10865" s="335" t="s">
        <v>386</v>
      </c>
      <c r="F10865" s="335" t="s">
        <v>858</v>
      </c>
      <c r="G10865" s="179">
        <f t="shared" si="510"/>
        <v>0</v>
      </c>
      <c r="H10865" s="179">
        <f t="shared" si="511"/>
        <v>0</v>
      </c>
      <c r="I10865" s="179">
        <f t="shared" si="512"/>
        <v>0</v>
      </c>
    </row>
    <row r="10866" spans="1:9" ht="12.75" customHeight="1" thickBot="1">
      <c r="A10866" s="399"/>
      <c r="B10866" s="333">
        <v>0</v>
      </c>
      <c r="C10866" s="334">
        <v>979.21</v>
      </c>
      <c r="D10866" s="335" t="s">
        <v>393</v>
      </c>
      <c r="E10866" s="335" t="s">
        <v>386</v>
      </c>
      <c r="F10866" s="335" t="s">
        <v>859</v>
      </c>
      <c r="G10866" s="179">
        <f t="shared" si="510"/>
        <v>0</v>
      </c>
      <c r="H10866" s="179">
        <f t="shared" si="511"/>
        <v>0</v>
      </c>
      <c r="I10866" s="179">
        <f t="shared" si="512"/>
        <v>0</v>
      </c>
    </row>
    <row r="10867" spans="1:9" ht="12.75" customHeight="1" thickBot="1">
      <c r="A10867" s="336" t="s">
        <v>610</v>
      </c>
      <c r="B10867" s="337">
        <v>5755.97</v>
      </c>
      <c r="C10867" s="338">
        <v>325754.11</v>
      </c>
      <c r="D10867" s="394"/>
      <c r="E10867" s="395"/>
      <c r="F10867" s="396"/>
      <c r="G10867" s="179">
        <f t="shared" si="510"/>
        <v>0</v>
      </c>
      <c r="H10867" s="179">
        <f t="shared" si="511"/>
        <v>0</v>
      </c>
      <c r="I10867" s="179">
        <f t="shared" si="512"/>
        <v>0</v>
      </c>
    </row>
    <row r="10868" spans="1:9" ht="12.75" customHeight="1" thickBot="1">
      <c r="A10868" s="397" t="s">
        <v>611</v>
      </c>
      <c r="B10868" s="333">
        <v>0</v>
      </c>
      <c r="C10868" s="334">
        <v>10000</v>
      </c>
      <c r="D10868" s="335" t="s">
        <v>588</v>
      </c>
      <c r="E10868" s="335" t="s">
        <v>386</v>
      </c>
      <c r="F10868" s="335" t="s">
        <v>858</v>
      </c>
      <c r="G10868" s="179">
        <f t="shared" si="510"/>
        <v>0</v>
      </c>
      <c r="H10868" s="179">
        <f t="shared" si="511"/>
        <v>0</v>
      </c>
      <c r="I10868" s="179">
        <f t="shared" si="512"/>
        <v>0</v>
      </c>
    </row>
    <row r="10869" spans="1:9" ht="12.75" customHeight="1" thickBot="1">
      <c r="A10869" s="398"/>
      <c r="B10869" s="333">
        <v>0</v>
      </c>
      <c r="C10869" s="334">
        <v>380.7</v>
      </c>
      <c r="D10869" s="335" t="s">
        <v>390</v>
      </c>
      <c r="E10869" s="335" t="s">
        <v>386</v>
      </c>
      <c r="F10869" s="335" t="s">
        <v>817</v>
      </c>
      <c r="G10869" s="179">
        <f t="shared" si="510"/>
        <v>0</v>
      </c>
      <c r="H10869" s="179">
        <f t="shared" si="511"/>
        <v>0</v>
      </c>
      <c r="I10869" s="179">
        <f t="shared" si="512"/>
        <v>0</v>
      </c>
    </row>
    <row r="10870" spans="1:9" ht="12.75" customHeight="1" thickBot="1">
      <c r="A10870" s="398"/>
      <c r="B10870" s="333">
        <v>0</v>
      </c>
      <c r="C10870" s="334">
        <v>380.7</v>
      </c>
      <c r="D10870" s="335" t="s">
        <v>390</v>
      </c>
      <c r="E10870" s="335" t="s">
        <v>386</v>
      </c>
      <c r="F10870" s="335" t="s">
        <v>822</v>
      </c>
      <c r="G10870" s="179">
        <f t="shared" si="510"/>
        <v>0</v>
      </c>
      <c r="H10870" s="179">
        <f t="shared" si="511"/>
        <v>0</v>
      </c>
      <c r="I10870" s="179">
        <f t="shared" si="512"/>
        <v>0</v>
      </c>
    </row>
    <row r="10871" spans="1:9" ht="12.75" customHeight="1" thickBot="1">
      <c r="A10871" s="398"/>
      <c r="B10871" s="333">
        <v>0</v>
      </c>
      <c r="C10871" s="334">
        <v>380.7</v>
      </c>
      <c r="D10871" s="335" t="s">
        <v>390</v>
      </c>
      <c r="E10871" s="335" t="s">
        <v>386</v>
      </c>
      <c r="F10871" s="335" t="s">
        <v>823</v>
      </c>
      <c r="G10871" s="179">
        <f t="shared" si="510"/>
        <v>0</v>
      </c>
      <c r="H10871" s="179">
        <f t="shared" si="511"/>
        <v>0</v>
      </c>
      <c r="I10871" s="179">
        <f t="shared" si="512"/>
        <v>0</v>
      </c>
    </row>
    <row r="10872" spans="1:9" ht="12.75" customHeight="1" thickBot="1">
      <c r="A10872" s="398"/>
      <c r="B10872" s="333">
        <v>0</v>
      </c>
      <c r="C10872" s="334">
        <v>380.7</v>
      </c>
      <c r="D10872" s="335" t="s">
        <v>390</v>
      </c>
      <c r="E10872" s="335" t="s">
        <v>386</v>
      </c>
      <c r="F10872" s="335" t="s">
        <v>824</v>
      </c>
      <c r="G10872" s="179">
        <f t="shared" si="510"/>
        <v>0</v>
      </c>
      <c r="H10872" s="179">
        <f t="shared" si="511"/>
        <v>0</v>
      </c>
      <c r="I10872" s="179">
        <f t="shared" si="512"/>
        <v>0</v>
      </c>
    </row>
    <row r="10873" spans="1:9" ht="12.75" customHeight="1" thickBot="1">
      <c r="A10873" s="398"/>
      <c r="B10873" s="333">
        <v>0</v>
      </c>
      <c r="C10873" s="334">
        <v>380.7</v>
      </c>
      <c r="D10873" s="335" t="s">
        <v>390</v>
      </c>
      <c r="E10873" s="335" t="s">
        <v>386</v>
      </c>
      <c r="F10873" s="335" t="s">
        <v>825</v>
      </c>
      <c r="G10873" s="179">
        <f t="shared" si="510"/>
        <v>0</v>
      </c>
      <c r="H10873" s="179">
        <f t="shared" si="511"/>
        <v>0</v>
      </c>
      <c r="I10873" s="179">
        <f t="shared" si="512"/>
        <v>0</v>
      </c>
    </row>
    <row r="10874" spans="1:9" ht="12.75" customHeight="1" thickBot="1">
      <c r="A10874" s="398"/>
      <c r="B10874" s="333">
        <v>0</v>
      </c>
      <c r="C10874" s="334">
        <v>380.7</v>
      </c>
      <c r="D10874" s="335" t="s">
        <v>390</v>
      </c>
      <c r="E10874" s="335" t="s">
        <v>386</v>
      </c>
      <c r="F10874" s="335" t="s">
        <v>818</v>
      </c>
      <c r="G10874" s="179">
        <f t="shared" si="510"/>
        <v>0</v>
      </c>
      <c r="H10874" s="179">
        <f t="shared" si="511"/>
        <v>0</v>
      </c>
      <c r="I10874" s="179">
        <f t="shared" si="512"/>
        <v>0</v>
      </c>
    </row>
    <row r="10875" spans="1:9" ht="12.75" customHeight="1" thickBot="1">
      <c r="A10875" s="398"/>
      <c r="B10875" s="333">
        <v>0</v>
      </c>
      <c r="C10875" s="334">
        <v>380.7</v>
      </c>
      <c r="D10875" s="335" t="s">
        <v>390</v>
      </c>
      <c r="E10875" s="335" t="s">
        <v>386</v>
      </c>
      <c r="F10875" s="335" t="s">
        <v>826</v>
      </c>
      <c r="G10875" s="179">
        <f t="shared" si="510"/>
        <v>0</v>
      </c>
      <c r="H10875" s="179">
        <f t="shared" si="511"/>
        <v>0</v>
      </c>
      <c r="I10875" s="179">
        <f t="shared" si="512"/>
        <v>0</v>
      </c>
    </row>
    <row r="10876" spans="1:9" ht="12.75" customHeight="1" thickBot="1">
      <c r="A10876" s="398"/>
      <c r="B10876" s="333">
        <v>0</v>
      </c>
      <c r="C10876" s="334">
        <v>380.7</v>
      </c>
      <c r="D10876" s="335" t="s">
        <v>390</v>
      </c>
      <c r="E10876" s="335" t="s">
        <v>386</v>
      </c>
      <c r="F10876" s="335" t="s">
        <v>827</v>
      </c>
      <c r="G10876" s="179">
        <f t="shared" si="510"/>
        <v>0</v>
      </c>
      <c r="H10876" s="179">
        <f t="shared" si="511"/>
        <v>0</v>
      </c>
      <c r="I10876" s="179">
        <f t="shared" si="512"/>
        <v>0</v>
      </c>
    </row>
    <row r="10877" spans="1:9" ht="12.75" customHeight="1" thickBot="1">
      <c r="A10877" s="398"/>
      <c r="B10877" s="333">
        <v>0</v>
      </c>
      <c r="C10877" s="334">
        <v>380.7</v>
      </c>
      <c r="D10877" s="335" t="s">
        <v>390</v>
      </c>
      <c r="E10877" s="335" t="s">
        <v>386</v>
      </c>
      <c r="F10877" s="335" t="s">
        <v>828</v>
      </c>
      <c r="G10877" s="179">
        <f t="shared" si="510"/>
        <v>0</v>
      </c>
      <c r="H10877" s="179">
        <f t="shared" si="511"/>
        <v>0</v>
      </c>
      <c r="I10877" s="179">
        <f t="shared" si="512"/>
        <v>0</v>
      </c>
    </row>
    <row r="10878" spans="1:9" ht="12.75" customHeight="1" thickBot="1">
      <c r="A10878" s="398"/>
      <c r="B10878" s="333">
        <v>0</v>
      </c>
      <c r="C10878" s="334">
        <v>380.7</v>
      </c>
      <c r="D10878" s="335" t="s">
        <v>390</v>
      </c>
      <c r="E10878" s="335" t="s">
        <v>386</v>
      </c>
      <c r="F10878" s="335" t="s">
        <v>819</v>
      </c>
      <c r="G10878" s="179">
        <f t="shared" si="510"/>
        <v>0</v>
      </c>
      <c r="H10878" s="179">
        <f t="shared" si="511"/>
        <v>0</v>
      </c>
      <c r="I10878" s="179">
        <f t="shared" si="512"/>
        <v>0</v>
      </c>
    </row>
    <row r="10879" spans="1:9" ht="12.75" customHeight="1" thickBot="1">
      <c r="A10879" s="398"/>
      <c r="B10879" s="333">
        <v>0</v>
      </c>
      <c r="C10879" s="334">
        <v>380.7</v>
      </c>
      <c r="D10879" s="335" t="s">
        <v>390</v>
      </c>
      <c r="E10879" s="335" t="s">
        <v>386</v>
      </c>
      <c r="F10879" s="335" t="s">
        <v>829</v>
      </c>
      <c r="G10879" s="179">
        <f t="shared" si="510"/>
        <v>0</v>
      </c>
      <c r="H10879" s="179">
        <f t="shared" si="511"/>
        <v>0</v>
      </c>
      <c r="I10879" s="179">
        <f t="shared" si="512"/>
        <v>0</v>
      </c>
    </row>
    <row r="10880" spans="1:9" ht="12.75" customHeight="1" thickBot="1">
      <c r="A10880" s="398"/>
      <c r="B10880" s="333">
        <v>0</v>
      </c>
      <c r="C10880" s="334">
        <v>380.7</v>
      </c>
      <c r="D10880" s="335" t="s">
        <v>390</v>
      </c>
      <c r="E10880" s="335" t="s">
        <v>386</v>
      </c>
      <c r="F10880" s="335" t="s">
        <v>830</v>
      </c>
      <c r="G10880" s="179">
        <f t="shared" si="510"/>
        <v>0</v>
      </c>
      <c r="H10880" s="179">
        <f t="shared" si="511"/>
        <v>0</v>
      </c>
      <c r="I10880" s="179">
        <f t="shared" si="512"/>
        <v>0</v>
      </c>
    </row>
    <row r="10881" spans="1:9" ht="12.75" customHeight="1" thickBot="1">
      <c r="A10881" s="398"/>
      <c r="B10881" s="333">
        <v>0</v>
      </c>
      <c r="C10881" s="334">
        <v>380.7</v>
      </c>
      <c r="D10881" s="335" t="s">
        <v>390</v>
      </c>
      <c r="E10881" s="335" t="s">
        <v>386</v>
      </c>
      <c r="F10881" s="335" t="s">
        <v>820</v>
      </c>
      <c r="G10881" s="179">
        <f t="shared" si="510"/>
        <v>0</v>
      </c>
      <c r="H10881" s="179">
        <f t="shared" si="511"/>
        <v>0</v>
      </c>
      <c r="I10881" s="179">
        <f t="shared" si="512"/>
        <v>0</v>
      </c>
    </row>
    <row r="10882" spans="1:9" ht="12.75" customHeight="1" thickBot="1">
      <c r="A10882" s="398"/>
      <c r="B10882" s="333">
        <v>0</v>
      </c>
      <c r="C10882" s="334">
        <v>380.7</v>
      </c>
      <c r="D10882" s="335" t="s">
        <v>390</v>
      </c>
      <c r="E10882" s="335" t="s">
        <v>386</v>
      </c>
      <c r="F10882" s="335" t="s">
        <v>805</v>
      </c>
      <c r="G10882" s="179">
        <f t="shared" si="510"/>
        <v>0</v>
      </c>
      <c r="H10882" s="179">
        <f t="shared" si="511"/>
        <v>0</v>
      </c>
      <c r="I10882" s="179">
        <f t="shared" si="512"/>
        <v>0</v>
      </c>
    </row>
    <row r="10883" spans="1:9" ht="12.75" customHeight="1" thickBot="1">
      <c r="A10883" s="398"/>
      <c r="B10883" s="333">
        <v>0</v>
      </c>
      <c r="C10883" s="334">
        <v>380.7</v>
      </c>
      <c r="D10883" s="335" t="s">
        <v>390</v>
      </c>
      <c r="E10883" s="335" t="s">
        <v>386</v>
      </c>
      <c r="F10883" s="335" t="s">
        <v>831</v>
      </c>
      <c r="G10883" s="179">
        <f t="shared" si="510"/>
        <v>0</v>
      </c>
      <c r="H10883" s="179">
        <f t="shared" si="511"/>
        <v>0</v>
      </c>
      <c r="I10883" s="179">
        <f t="shared" si="512"/>
        <v>0</v>
      </c>
    </row>
    <row r="10884" spans="1:9" ht="12.75" customHeight="1" thickBot="1">
      <c r="A10884" s="398"/>
      <c r="B10884" s="333">
        <v>0</v>
      </c>
      <c r="C10884" s="334">
        <v>380.7</v>
      </c>
      <c r="D10884" s="335" t="s">
        <v>390</v>
      </c>
      <c r="E10884" s="335" t="s">
        <v>386</v>
      </c>
      <c r="F10884" s="335" t="s">
        <v>832</v>
      </c>
      <c r="G10884" s="179">
        <f t="shared" si="510"/>
        <v>0</v>
      </c>
      <c r="H10884" s="179">
        <f t="shared" si="511"/>
        <v>0</v>
      </c>
      <c r="I10884" s="179">
        <f t="shared" si="512"/>
        <v>0</v>
      </c>
    </row>
    <row r="10885" spans="1:9" ht="12.75" customHeight="1" thickBot="1">
      <c r="A10885" s="398"/>
      <c r="B10885" s="333">
        <v>0</v>
      </c>
      <c r="C10885" s="334">
        <v>380.7</v>
      </c>
      <c r="D10885" s="335" t="s">
        <v>390</v>
      </c>
      <c r="E10885" s="335" t="s">
        <v>386</v>
      </c>
      <c r="F10885" s="335" t="s">
        <v>821</v>
      </c>
      <c r="G10885" s="179">
        <f t="shared" si="510"/>
        <v>0</v>
      </c>
      <c r="H10885" s="179">
        <f t="shared" si="511"/>
        <v>0</v>
      </c>
      <c r="I10885" s="179">
        <f t="shared" si="512"/>
        <v>0</v>
      </c>
    </row>
    <row r="10886" spans="1:9" ht="12.75" customHeight="1" thickBot="1">
      <c r="A10886" s="398"/>
      <c r="B10886" s="333">
        <v>0</v>
      </c>
      <c r="C10886" s="334">
        <v>380.7</v>
      </c>
      <c r="D10886" s="335" t="s">
        <v>390</v>
      </c>
      <c r="E10886" s="335" t="s">
        <v>386</v>
      </c>
      <c r="F10886" s="335" t="s">
        <v>833</v>
      </c>
      <c r="G10886" s="179">
        <f t="shared" si="510"/>
        <v>0</v>
      </c>
      <c r="H10886" s="179">
        <f t="shared" si="511"/>
        <v>0</v>
      </c>
      <c r="I10886" s="179">
        <f t="shared" si="512"/>
        <v>0</v>
      </c>
    </row>
    <row r="10887" spans="1:9" ht="12.75" customHeight="1" thickBot="1">
      <c r="A10887" s="398"/>
      <c r="B10887" s="333">
        <v>0</v>
      </c>
      <c r="C10887" s="334">
        <v>380.7</v>
      </c>
      <c r="D10887" s="335" t="s">
        <v>390</v>
      </c>
      <c r="E10887" s="335" t="s">
        <v>386</v>
      </c>
      <c r="F10887" s="335" t="s">
        <v>916</v>
      </c>
      <c r="G10887" s="179">
        <f t="shared" si="510"/>
        <v>0</v>
      </c>
      <c r="H10887" s="179">
        <f t="shared" si="511"/>
        <v>0</v>
      </c>
      <c r="I10887" s="179">
        <f t="shared" si="512"/>
        <v>0</v>
      </c>
    </row>
    <row r="10888" spans="1:9" ht="12.75" customHeight="1" thickBot="1">
      <c r="A10888" s="398"/>
      <c r="B10888" s="333">
        <v>0</v>
      </c>
      <c r="C10888" s="334">
        <v>380.7</v>
      </c>
      <c r="D10888" s="335" t="s">
        <v>390</v>
      </c>
      <c r="E10888" s="335" t="s">
        <v>386</v>
      </c>
      <c r="F10888" s="335" t="s">
        <v>917</v>
      </c>
      <c r="G10888" s="179">
        <f t="shared" si="510"/>
        <v>0</v>
      </c>
      <c r="H10888" s="179">
        <f t="shared" si="511"/>
        <v>0</v>
      </c>
      <c r="I10888" s="179">
        <f t="shared" si="512"/>
        <v>0</v>
      </c>
    </row>
    <row r="10889" spans="1:9" ht="12.75" customHeight="1" thickBot="1">
      <c r="A10889" s="398"/>
      <c r="B10889" s="333">
        <v>0</v>
      </c>
      <c r="C10889" s="334">
        <v>380.7</v>
      </c>
      <c r="D10889" s="335" t="s">
        <v>390</v>
      </c>
      <c r="E10889" s="335" t="s">
        <v>386</v>
      </c>
      <c r="F10889" s="335" t="s">
        <v>918</v>
      </c>
      <c r="G10889" s="179">
        <f t="shared" si="510"/>
        <v>0</v>
      </c>
      <c r="H10889" s="179">
        <f t="shared" si="511"/>
        <v>0</v>
      </c>
      <c r="I10889" s="179">
        <f t="shared" si="512"/>
        <v>0</v>
      </c>
    </row>
    <row r="10890" spans="1:9" ht="12.75" customHeight="1" thickBot="1">
      <c r="A10890" s="398"/>
      <c r="B10890" s="333">
        <v>0</v>
      </c>
      <c r="C10890" s="334">
        <v>380.7</v>
      </c>
      <c r="D10890" s="335" t="s">
        <v>390</v>
      </c>
      <c r="E10890" s="335" t="s">
        <v>386</v>
      </c>
      <c r="F10890" s="335" t="s">
        <v>919</v>
      </c>
      <c r="G10890" s="179">
        <f t="shared" si="510"/>
        <v>0</v>
      </c>
      <c r="H10890" s="179">
        <f t="shared" si="511"/>
        <v>0</v>
      </c>
      <c r="I10890" s="179">
        <f t="shared" si="512"/>
        <v>0</v>
      </c>
    </row>
    <row r="10891" spans="1:9" ht="12.75" customHeight="1" thickBot="1">
      <c r="A10891" s="398"/>
      <c r="B10891" s="333">
        <v>0</v>
      </c>
      <c r="C10891" s="334">
        <v>380.7</v>
      </c>
      <c r="D10891" s="335" t="s">
        <v>390</v>
      </c>
      <c r="E10891" s="335" t="s">
        <v>386</v>
      </c>
      <c r="F10891" s="335" t="s">
        <v>920</v>
      </c>
      <c r="G10891" s="179">
        <f t="shared" si="510"/>
        <v>0</v>
      </c>
      <c r="H10891" s="179">
        <f t="shared" si="511"/>
        <v>0</v>
      </c>
      <c r="I10891" s="179">
        <f t="shared" si="512"/>
        <v>0</v>
      </c>
    </row>
    <row r="10892" spans="1:9" ht="12.75" customHeight="1" thickBot="1">
      <c r="A10892" s="398"/>
      <c r="B10892" s="333">
        <v>0</v>
      </c>
      <c r="C10892" s="334">
        <v>380.7</v>
      </c>
      <c r="D10892" s="335" t="s">
        <v>390</v>
      </c>
      <c r="E10892" s="335" t="s">
        <v>386</v>
      </c>
      <c r="F10892" s="335" t="s">
        <v>858</v>
      </c>
      <c r="G10892" s="179">
        <f t="shared" si="510"/>
        <v>0</v>
      </c>
      <c r="H10892" s="179">
        <f t="shared" si="511"/>
        <v>0</v>
      </c>
      <c r="I10892" s="179">
        <f t="shared" si="512"/>
        <v>0</v>
      </c>
    </row>
    <row r="10893" spans="1:9" ht="12.75" customHeight="1" thickBot="1">
      <c r="A10893" s="398"/>
      <c r="B10893" s="333">
        <v>16</v>
      </c>
      <c r="C10893" s="334">
        <v>753.97</v>
      </c>
      <c r="D10893" s="335" t="s">
        <v>391</v>
      </c>
      <c r="E10893" s="335" t="s">
        <v>386</v>
      </c>
      <c r="F10893" s="335" t="s">
        <v>817</v>
      </c>
      <c r="G10893" s="179">
        <f t="shared" si="510"/>
        <v>0</v>
      </c>
      <c r="H10893" s="179">
        <f t="shared" si="511"/>
        <v>0</v>
      </c>
      <c r="I10893" s="179">
        <f t="shared" si="512"/>
        <v>0</v>
      </c>
    </row>
    <row r="10894" spans="1:9" ht="12.75" customHeight="1" thickBot="1">
      <c r="A10894" s="398"/>
      <c r="B10894" s="333">
        <v>16</v>
      </c>
      <c r="C10894" s="334">
        <v>753.97</v>
      </c>
      <c r="D10894" s="335" t="s">
        <v>391</v>
      </c>
      <c r="E10894" s="335" t="s">
        <v>386</v>
      </c>
      <c r="F10894" s="335" t="s">
        <v>818</v>
      </c>
      <c r="G10894" s="179">
        <f t="shared" si="510"/>
        <v>0</v>
      </c>
      <c r="H10894" s="179">
        <f t="shared" si="511"/>
        <v>0</v>
      </c>
      <c r="I10894" s="179">
        <f t="shared" si="512"/>
        <v>0</v>
      </c>
    </row>
    <row r="10895" spans="1:9" ht="12.75" customHeight="1" thickBot="1">
      <c r="A10895" s="398"/>
      <c r="B10895" s="333">
        <v>16</v>
      </c>
      <c r="C10895" s="334">
        <v>788.86</v>
      </c>
      <c r="D10895" s="335" t="s">
        <v>391</v>
      </c>
      <c r="E10895" s="335" t="s">
        <v>386</v>
      </c>
      <c r="F10895" s="335" t="s">
        <v>819</v>
      </c>
      <c r="G10895" s="179">
        <f t="shared" si="510"/>
        <v>0</v>
      </c>
      <c r="H10895" s="179">
        <f t="shared" si="511"/>
        <v>0</v>
      </c>
      <c r="I10895" s="179">
        <f t="shared" si="512"/>
        <v>0</v>
      </c>
    </row>
    <row r="10896" spans="1:9" ht="12.75" customHeight="1" thickBot="1">
      <c r="A10896" s="398"/>
      <c r="B10896" s="333">
        <v>16</v>
      </c>
      <c r="C10896" s="334">
        <v>788.86</v>
      </c>
      <c r="D10896" s="335" t="s">
        <v>391</v>
      </c>
      <c r="E10896" s="335" t="s">
        <v>386</v>
      </c>
      <c r="F10896" s="335" t="s">
        <v>820</v>
      </c>
      <c r="G10896" s="179">
        <f t="shared" si="510"/>
        <v>0</v>
      </c>
      <c r="H10896" s="179">
        <f t="shared" si="511"/>
        <v>0</v>
      </c>
      <c r="I10896" s="179">
        <f t="shared" si="512"/>
        <v>0</v>
      </c>
    </row>
    <row r="10897" spans="1:9" ht="12.75" customHeight="1" thickBot="1">
      <c r="A10897" s="398"/>
      <c r="B10897" s="333">
        <v>16</v>
      </c>
      <c r="C10897" s="334">
        <v>788.86</v>
      </c>
      <c r="D10897" s="335" t="s">
        <v>391</v>
      </c>
      <c r="E10897" s="335" t="s">
        <v>386</v>
      </c>
      <c r="F10897" s="335" t="s">
        <v>821</v>
      </c>
      <c r="G10897" s="179">
        <f t="shared" si="510"/>
        <v>0</v>
      </c>
      <c r="H10897" s="179">
        <f t="shared" si="511"/>
        <v>0</v>
      </c>
      <c r="I10897" s="179">
        <f t="shared" si="512"/>
        <v>0</v>
      </c>
    </row>
    <row r="10898" spans="1:9" ht="12.75" customHeight="1" thickBot="1">
      <c r="A10898" s="398"/>
      <c r="B10898" s="333">
        <v>32</v>
      </c>
      <c r="C10898" s="334">
        <v>1577.72</v>
      </c>
      <c r="D10898" s="335" t="s">
        <v>391</v>
      </c>
      <c r="E10898" s="335" t="s">
        <v>386</v>
      </c>
      <c r="F10898" s="335" t="s">
        <v>919</v>
      </c>
      <c r="G10898" s="179">
        <f t="shared" si="510"/>
        <v>0</v>
      </c>
      <c r="H10898" s="179">
        <f t="shared" si="511"/>
        <v>0</v>
      </c>
      <c r="I10898" s="179">
        <f t="shared" si="512"/>
        <v>0</v>
      </c>
    </row>
    <row r="10899" spans="1:9" ht="12.75" customHeight="1" thickBot="1">
      <c r="A10899" s="398"/>
      <c r="B10899" s="333">
        <v>32</v>
      </c>
      <c r="C10899" s="334">
        <v>1577.72</v>
      </c>
      <c r="D10899" s="335" t="s">
        <v>391</v>
      </c>
      <c r="E10899" s="335" t="s">
        <v>386</v>
      </c>
      <c r="F10899" s="335" t="s">
        <v>858</v>
      </c>
      <c r="G10899" s="179">
        <f t="shared" si="510"/>
        <v>0</v>
      </c>
      <c r="H10899" s="179">
        <f t="shared" si="511"/>
        <v>0</v>
      </c>
      <c r="I10899" s="179">
        <f t="shared" si="512"/>
        <v>0</v>
      </c>
    </row>
    <row r="10900" spans="1:9" ht="12.75" customHeight="1" thickBot="1">
      <c r="A10900" s="398"/>
      <c r="B10900" s="333">
        <v>149.34</v>
      </c>
      <c r="C10900" s="334">
        <v>7222.64</v>
      </c>
      <c r="D10900" s="335" t="s">
        <v>385</v>
      </c>
      <c r="E10900" s="335" t="s">
        <v>386</v>
      </c>
      <c r="F10900" s="335" t="s">
        <v>817</v>
      </c>
      <c r="G10900" s="179">
        <f t="shared" si="510"/>
        <v>0</v>
      </c>
      <c r="H10900" s="179">
        <f t="shared" si="511"/>
        <v>7222.64</v>
      </c>
      <c r="I10900" s="179">
        <f t="shared" si="512"/>
        <v>7222.64</v>
      </c>
    </row>
    <row r="10901" spans="1:9" ht="12.75" customHeight="1" thickBot="1">
      <c r="A10901" s="398"/>
      <c r="B10901" s="333">
        <v>173.34</v>
      </c>
      <c r="C10901" s="334">
        <v>8168.34</v>
      </c>
      <c r="D10901" s="335" t="s">
        <v>385</v>
      </c>
      <c r="E10901" s="335" t="s">
        <v>386</v>
      </c>
      <c r="F10901" s="335" t="s">
        <v>822</v>
      </c>
      <c r="G10901" s="179">
        <f t="shared" si="510"/>
        <v>0</v>
      </c>
      <c r="H10901" s="179">
        <f t="shared" si="511"/>
        <v>8168.34</v>
      </c>
      <c r="I10901" s="179">
        <f t="shared" si="512"/>
        <v>8168.34</v>
      </c>
    </row>
    <row r="10902" spans="1:9" ht="12.75" customHeight="1" thickBot="1">
      <c r="A10902" s="398"/>
      <c r="B10902" s="333">
        <v>165.34</v>
      </c>
      <c r="C10902" s="334">
        <v>7976.61</v>
      </c>
      <c r="D10902" s="335" t="s">
        <v>385</v>
      </c>
      <c r="E10902" s="335" t="s">
        <v>386</v>
      </c>
      <c r="F10902" s="335" t="s">
        <v>823</v>
      </c>
      <c r="G10902" s="179">
        <f t="shared" si="510"/>
        <v>0</v>
      </c>
      <c r="H10902" s="179">
        <f t="shared" si="511"/>
        <v>7976.61</v>
      </c>
      <c r="I10902" s="179">
        <f t="shared" si="512"/>
        <v>7976.61</v>
      </c>
    </row>
    <row r="10903" spans="1:9" ht="12.75" customHeight="1" thickBot="1">
      <c r="A10903" s="398"/>
      <c r="B10903" s="333">
        <v>173.34</v>
      </c>
      <c r="C10903" s="334">
        <v>8168.34</v>
      </c>
      <c r="D10903" s="335" t="s">
        <v>385</v>
      </c>
      <c r="E10903" s="335" t="s">
        <v>386</v>
      </c>
      <c r="F10903" s="335" t="s">
        <v>824</v>
      </c>
      <c r="G10903" s="179">
        <f t="shared" si="510"/>
        <v>0</v>
      </c>
      <c r="H10903" s="179">
        <f t="shared" si="511"/>
        <v>8168.34</v>
      </c>
      <c r="I10903" s="179">
        <f t="shared" si="512"/>
        <v>8168.34</v>
      </c>
    </row>
    <row r="10904" spans="1:9" ht="12.75" customHeight="1" thickBot="1">
      <c r="A10904" s="398"/>
      <c r="B10904" s="333">
        <v>165.34</v>
      </c>
      <c r="C10904" s="334">
        <v>7606.1</v>
      </c>
      <c r="D10904" s="335" t="s">
        <v>385</v>
      </c>
      <c r="E10904" s="335" t="s">
        <v>386</v>
      </c>
      <c r="F10904" s="335" t="s">
        <v>825</v>
      </c>
      <c r="G10904" s="179">
        <f t="shared" si="510"/>
        <v>0</v>
      </c>
      <c r="H10904" s="179">
        <f t="shared" si="511"/>
        <v>7606.1</v>
      </c>
      <c r="I10904" s="179">
        <f t="shared" si="512"/>
        <v>7606.1</v>
      </c>
    </row>
    <row r="10905" spans="1:9" ht="12.75" customHeight="1" thickBot="1">
      <c r="A10905" s="398"/>
      <c r="B10905" s="333">
        <v>157.34</v>
      </c>
      <c r="C10905" s="334">
        <v>7414.37</v>
      </c>
      <c r="D10905" s="335" t="s">
        <v>385</v>
      </c>
      <c r="E10905" s="335" t="s">
        <v>386</v>
      </c>
      <c r="F10905" s="335" t="s">
        <v>818</v>
      </c>
      <c r="G10905" s="179">
        <f t="shared" si="510"/>
        <v>0</v>
      </c>
      <c r="H10905" s="179">
        <f t="shared" si="511"/>
        <v>7414.37</v>
      </c>
      <c r="I10905" s="179">
        <f t="shared" si="512"/>
        <v>7414.37</v>
      </c>
    </row>
    <row r="10906" spans="1:9" ht="12.75" customHeight="1" thickBot="1">
      <c r="A10906" s="398"/>
      <c r="B10906" s="333">
        <v>165.34</v>
      </c>
      <c r="C10906" s="334">
        <v>8344.98</v>
      </c>
      <c r="D10906" s="335" t="s">
        <v>385</v>
      </c>
      <c r="E10906" s="335" t="s">
        <v>386</v>
      </c>
      <c r="F10906" s="335" t="s">
        <v>826</v>
      </c>
      <c r="G10906" s="179">
        <f t="shared" si="510"/>
        <v>0</v>
      </c>
      <c r="H10906" s="179">
        <f t="shared" si="511"/>
        <v>8344.98</v>
      </c>
      <c r="I10906" s="179">
        <f t="shared" si="512"/>
        <v>8344.98</v>
      </c>
    </row>
    <row r="10907" spans="1:9" ht="12.75" customHeight="1" thickBot="1">
      <c r="A10907" s="398"/>
      <c r="B10907" s="333">
        <v>165.34</v>
      </c>
      <c r="C10907" s="334">
        <v>8344.98</v>
      </c>
      <c r="D10907" s="335" t="s">
        <v>385</v>
      </c>
      <c r="E10907" s="335" t="s">
        <v>386</v>
      </c>
      <c r="F10907" s="335" t="s">
        <v>827</v>
      </c>
      <c r="G10907" s="179">
        <f t="shared" si="510"/>
        <v>0</v>
      </c>
      <c r="H10907" s="179">
        <f t="shared" si="511"/>
        <v>8344.98</v>
      </c>
      <c r="I10907" s="179">
        <f t="shared" si="512"/>
        <v>8344.98</v>
      </c>
    </row>
    <row r="10908" spans="1:9" ht="12.75" customHeight="1" thickBot="1">
      <c r="A10908" s="398"/>
      <c r="B10908" s="333">
        <v>173.34</v>
      </c>
      <c r="C10908" s="334">
        <v>8546.2999999999993</v>
      </c>
      <c r="D10908" s="335" t="s">
        <v>385</v>
      </c>
      <c r="E10908" s="335" t="s">
        <v>386</v>
      </c>
      <c r="F10908" s="335" t="s">
        <v>828</v>
      </c>
      <c r="G10908" s="179">
        <f t="shared" si="510"/>
        <v>0</v>
      </c>
      <c r="H10908" s="179">
        <f t="shared" si="511"/>
        <v>8546.2999999999993</v>
      </c>
      <c r="I10908" s="179">
        <f t="shared" si="512"/>
        <v>8546.2999999999993</v>
      </c>
    </row>
    <row r="10909" spans="1:9" ht="12.75" customHeight="1" thickBot="1">
      <c r="A10909" s="398"/>
      <c r="B10909" s="333">
        <v>141.34</v>
      </c>
      <c r="C10909" s="334">
        <v>6968.59</v>
      </c>
      <c r="D10909" s="335" t="s">
        <v>385</v>
      </c>
      <c r="E10909" s="335" t="s">
        <v>386</v>
      </c>
      <c r="F10909" s="335" t="s">
        <v>819</v>
      </c>
      <c r="G10909" s="179">
        <f t="shared" si="510"/>
        <v>0</v>
      </c>
      <c r="H10909" s="179">
        <f t="shared" si="511"/>
        <v>6968.59</v>
      </c>
      <c r="I10909" s="179">
        <f t="shared" si="512"/>
        <v>6968.59</v>
      </c>
    </row>
    <row r="10910" spans="1:9" ht="12.75" customHeight="1" thickBot="1">
      <c r="A10910" s="398"/>
      <c r="B10910" s="333">
        <v>173.34</v>
      </c>
      <c r="C10910" s="334">
        <v>8546.2999999999993</v>
      </c>
      <c r="D10910" s="335" t="s">
        <v>385</v>
      </c>
      <c r="E10910" s="335" t="s">
        <v>386</v>
      </c>
      <c r="F10910" s="335" t="s">
        <v>829</v>
      </c>
      <c r="G10910" s="179">
        <f t="shared" si="510"/>
        <v>0</v>
      </c>
      <c r="H10910" s="179">
        <f t="shared" si="511"/>
        <v>8546.2999999999993</v>
      </c>
      <c r="I10910" s="179">
        <f t="shared" si="512"/>
        <v>8546.2999999999993</v>
      </c>
    </row>
    <row r="10911" spans="1:9" ht="12.75" customHeight="1" thickBot="1">
      <c r="A10911" s="398"/>
      <c r="B10911" s="333">
        <v>117.34</v>
      </c>
      <c r="C10911" s="334">
        <v>7137.09</v>
      </c>
      <c r="D10911" s="335" t="s">
        <v>385</v>
      </c>
      <c r="E10911" s="335" t="s">
        <v>386</v>
      </c>
      <c r="F10911" s="335" t="s">
        <v>830</v>
      </c>
      <c r="G10911" s="179">
        <f t="shared" si="510"/>
        <v>0</v>
      </c>
      <c r="H10911" s="179">
        <f t="shared" si="511"/>
        <v>7137.09</v>
      </c>
      <c r="I10911" s="179">
        <f t="shared" si="512"/>
        <v>7137.09</v>
      </c>
    </row>
    <row r="10912" spans="1:9" ht="12.75" customHeight="1" thickBot="1">
      <c r="A10912" s="398"/>
      <c r="B10912" s="333">
        <v>149.34</v>
      </c>
      <c r="C10912" s="334">
        <v>7169.9</v>
      </c>
      <c r="D10912" s="335" t="s">
        <v>385</v>
      </c>
      <c r="E10912" s="335" t="s">
        <v>386</v>
      </c>
      <c r="F10912" s="335" t="s">
        <v>820</v>
      </c>
      <c r="G10912" s="179">
        <f t="shared" si="510"/>
        <v>0</v>
      </c>
      <c r="H10912" s="179">
        <f t="shared" si="511"/>
        <v>7169.9</v>
      </c>
      <c r="I10912" s="179">
        <f t="shared" si="512"/>
        <v>7169.9</v>
      </c>
    </row>
    <row r="10913" spans="1:9" ht="12.75" customHeight="1" thickBot="1">
      <c r="A10913" s="398"/>
      <c r="B10913" s="333">
        <v>165.34</v>
      </c>
      <c r="C10913" s="334">
        <v>7958.76</v>
      </c>
      <c r="D10913" s="335" t="s">
        <v>385</v>
      </c>
      <c r="E10913" s="335" t="s">
        <v>386</v>
      </c>
      <c r="F10913" s="335" t="s">
        <v>805</v>
      </c>
      <c r="G10913" s="179">
        <f t="shared" si="510"/>
        <v>0</v>
      </c>
      <c r="H10913" s="179">
        <f t="shared" si="511"/>
        <v>7958.76</v>
      </c>
      <c r="I10913" s="179">
        <f t="shared" si="512"/>
        <v>7958.76</v>
      </c>
    </row>
    <row r="10914" spans="1:9" ht="12.75" customHeight="1" thickBot="1">
      <c r="A10914" s="398"/>
      <c r="B10914" s="333">
        <v>173.34</v>
      </c>
      <c r="C10914" s="334">
        <v>8546.2999999999993</v>
      </c>
      <c r="D10914" s="335" t="s">
        <v>385</v>
      </c>
      <c r="E10914" s="335" t="s">
        <v>386</v>
      </c>
      <c r="F10914" s="335" t="s">
        <v>831</v>
      </c>
      <c r="G10914" s="179">
        <f t="shared" si="510"/>
        <v>0</v>
      </c>
      <c r="H10914" s="179">
        <f t="shared" si="511"/>
        <v>8546.2999999999993</v>
      </c>
      <c r="I10914" s="179">
        <f t="shared" si="512"/>
        <v>8546.2999999999993</v>
      </c>
    </row>
    <row r="10915" spans="1:9" ht="12.75" customHeight="1" thickBot="1">
      <c r="A10915" s="398"/>
      <c r="B10915" s="333">
        <v>149.34</v>
      </c>
      <c r="C10915" s="334">
        <v>7942.35</v>
      </c>
      <c r="D10915" s="335" t="s">
        <v>385</v>
      </c>
      <c r="E10915" s="335" t="s">
        <v>386</v>
      </c>
      <c r="F10915" s="335" t="s">
        <v>832</v>
      </c>
      <c r="G10915" s="179">
        <f t="shared" si="510"/>
        <v>0</v>
      </c>
      <c r="H10915" s="179">
        <f t="shared" si="511"/>
        <v>7942.35</v>
      </c>
      <c r="I10915" s="179">
        <f t="shared" si="512"/>
        <v>7942.35</v>
      </c>
    </row>
    <row r="10916" spans="1:9" ht="12.75" customHeight="1" thickBot="1">
      <c r="A10916" s="398"/>
      <c r="B10916" s="333">
        <v>149.34</v>
      </c>
      <c r="C10916" s="334">
        <v>7169.9</v>
      </c>
      <c r="D10916" s="335" t="s">
        <v>385</v>
      </c>
      <c r="E10916" s="335" t="s">
        <v>386</v>
      </c>
      <c r="F10916" s="335" t="s">
        <v>821</v>
      </c>
      <c r="G10916" s="179">
        <f t="shared" si="510"/>
        <v>0</v>
      </c>
      <c r="H10916" s="179">
        <f t="shared" si="511"/>
        <v>7169.9</v>
      </c>
      <c r="I10916" s="179">
        <f t="shared" si="512"/>
        <v>7169.9</v>
      </c>
    </row>
    <row r="10917" spans="1:9" ht="12.75" customHeight="1" thickBot="1">
      <c r="A10917" s="398"/>
      <c r="B10917" s="333">
        <v>133.34</v>
      </c>
      <c r="C10917" s="334">
        <v>5608.58</v>
      </c>
      <c r="D10917" s="335" t="s">
        <v>385</v>
      </c>
      <c r="E10917" s="335" t="s">
        <v>386</v>
      </c>
      <c r="F10917" s="335" t="s">
        <v>833</v>
      </c>
      <c r="G10917" s="179">
        <f t="shared" si="510"/>
        <v>0</v>
      </c>
      <c r="H10917" s="179">
        <f t="shared" si="511"/>
        <v>5608.58</v>
      </c>
      <c r="I10917" s="179">
        <f t="shared" si="512"/>
        <v>5608.58</v>
      </c>
    </row>
    <row r="10918" spans="1:9" ht="12.75" customHeight="1" thickBot="1">
      <c r="A10918" s="398"/>
      <c r="B10918" s="333">
        <v>165.34</v>
      </c>
      <c r="C10918" s="334">
        <v>8344.98</v>
      </c>
      <c r="D10918" s="335" t="s">
        <v>385</v>
      </c>
      <c r="E10918" s="335" t="s">
        <v>386</v>
      </c>
      <c r="F10918" s="335" t="s">
        <v>916</v>
      </c>
      <c r="G10918" s="179">
        <f t="shared" si="510"/>
        <v>0</v>
      </c>
      <c r="H10918" s="179">
        <f t="shared" si="511"/>
        <v>8344.98</v>
      </c>
      <c r="I10918" s="179">
        <f t="shared" si="512"/>
        <v>8344.98</v>
      </c>
    </row>
    <row r="10919" spans="1:9" ht="12.75" customHeight="1" thickBot="1">
      <c r="A10919" s="398"/>
      <c r="B10919" s="333">
        <v>165.34</v>
      </c>
      <c r="C10919" s="334">
        <v>8344.98</v>
      </c>
      <c r="D10919" s="335" t="s">
        <v>385</v>
      </c>
      <c r="E10919" s="335" t="s">
        <v>386</v>
      </c>
      <c r="F10919" s="335" t="s">
        <v>917</v>
      </c>
      <c r="G10919" s="179">
        <f t="shared" si="510"/>
        <v>0</v>
      </c>
      <c r="H10919" s="179">
        <f t="shared" si="511"/>
        <v>8344.98</v>
      </c>
      <c r="I10919" s="179">
        <f t="shared" si="512"/>
        <v>8344.98</v>
      </c>
    </row>
    <row r="10920" spans="1:9" ht="12.75" customHeight="1" thickBot="1">
      <c r="A10920" s="398"/>
      <c r="B10920" s="333">
        <v>173.34</v>
      </c>
      <c r="C10920" s="334">
        <v>8546.2999999999993</v>
      </c>
      <c r="D10920" s="335" t="s">
        <v>385</v>
      </c>
      <c r="E10920" s="335" t="s">
        <v>386</v>
      </c>
      <c r="F10920" s="335" t="s">
        <v>918</v>
      </c>
      <c r="G10920" s="179">
        <f t="shared" si="510"/>
        <v>0</v>
      </c>
      <c r="H10920" s="179">
        <f t="shared" si="511"/>
        <v>8546.2999999999993</v>
      </c>
      <c r="I10920" s="179">
        <f t="shared" si="512"/>
        <v>8546.2999999999993</v>
      </c>
    </row>
    <row r="10921" spans="1:9" ht="12.75" customHeight="1" thickBot="1">
      <c r="A10921" s="398"/>
      <c r="B10921" s="333">
        <v>141.34</v>
      </c>
      <c r="C10921" s="334">
        <v>6968.59</v>
      </c>
      <c r="D10921" s="335" t="s">
        <v>385</v>
      </c>
      <c r="E10921" s="335" t="s">
        <v>386</v>
      </c>
      <c r="F10921" s="335" t="s">
        <v>919</v>
      </c>
      <c r="G10921" s="179">
        <f t="shared" si="510"/>
        <v>0</v>
      </c>
      <c r="H10921" s="179">
        <f t="shared" si="511"/>
        <v>6968.59</v>
      </c>
      <c r="I10921" s="179">
        <f t="shared" si="512"/>
        <v>6968.59</v>
      </c>
    </row>
    <row r="10922" spans="1:9" ht="12.75" customHeight="1" thickBot="1">
      <c r="A10922" s="398"/>
      <c r="B10922" s="333">
        <v>173.34</v>
      </c>
      <c r="C10922" s="334">
        <v>8546.2999999999993</v>
      </c>
      <c r="D10922" s="335" t="s">
        <v>385</v>
      </c>
      <c r="E10922" s="335" t="s">
        <v>386</v>
      </c>
      <c r="F10922" s="335" t="s">
        <v>920</v>
      </c>
      <c r="G10922" s="179">
        <f t="shared" si="510"/>
        <v>0</v>
      </c>
      <c r="H10922" s="179">
        <f t="shared" si="511"/>
        <v>8546.2999999999993</v>
      </c>
      <c r="I10922" s="179">
        <f t="shared" si="512"/>
        <v>8546.2999999999993</v>
      </c>
    </row>
    <row r="10923" spans="1:9" ht="12.75" customHeight="1" thickBot="1">
      <c r="A10923" s="398"/>
      <c r="B10923" s="333">
        <v>141.34</v>
      </c>
      <c r="C10923" s="334">
        <v>6968.59</v>
      </c>
      <c r="D10923" s="335" t="s">
        <v>385</v>
      </c>
      <c r="E10923" s="335" t="s">
        <v>386</v>
      </c>
      <c r="F10923" s="335" t="s">
        <v>858</v>
      </c>
      <c r="G10923" s="179">
        <f t="shared" si="510"/>
        <v>0</v>
      </c>
      <c r="H10923" s="179">
        <f t="shared" si="511"/>
        <v>6968.59</v>
      </c>
      <c r="I10923" s="179">
        <f t="shared" si="512"/>
        <v>6968.59</v>
      </c>
    </row>
    <row r="10924" spans="1:9" ht="12.75" customHeight="1" thickBot="1">
      <c r="A10924" s="398"/>
      <c r="B10924" s="333">
        <v>8</v>
      </c>
      <c r="C10924" s="334">
        <v>201.32</v>
      </c>
      <c r="D10924" s="335" t="s">
        <v>834</v>
      </c>
      <c r="E10924" s="335" t="s">
        <v>386</v>
      </c>
      <c r="F10924" s="335" t="s">
        <v>826</v>
      </c>
      <c r="G10924" s="179">
        <f t="shared" ref="G10924:G10987" si="513">IF(D10924="REG",C10924,0)</f>
        <v>0</v>
      </c>
      <c r="H10924" s="179">
        <f t="shared" ref="H10924:H10987" si="514">IF(D10924="SAL",C10924,0)</f>
        <v>0</v>
      </c>
      <c r="I10924" s="179">
        <f t="shared" ref="I10924:I10987" si="515">+G10924+H10924</f>
        <v>0</v>
      </c>
    </row>
    <row r="10925" spans="1:9" ht="12.75" customHeight="1" thickBot="1">
      <c r="A10925" s="398"/>
      <c r="B10925" s="333">
        <v>8</v>
      </c>
      <c r="C10925" s="334">
        <v>201.32</v>
      </c>
      <c r="D10925" s="335" t="s">
        <v>834</v>
      </c>
      <c r="E10925" s="335" t="s">
        <v>386</v>
      </c>
      <c r="F10925" s="335" t="s">
        <v>827</v>
      </c>
      <c r="G10925" s="179">
        <f t="shared" si="513"/>
        <v>0</v>
      </c>
      <c r="H10925" s="179">
        <f t="shared" si="514"/>
        <v>0</v>
      </c>
      <c r="I10925" s="179">
        <f t="shared" si="515"/>
        <v>0</v>
      </c>
    </row>
    <row r="10926" spans="1:9" ht="12.75" customHeight="1" thickBot="1">
      <c r="A10926" s="398"/>
      <c r="B10926" s="333">
        <v>4</v>
      </c>
      <c r="C10926" s="334">
        <v>100.66</v>
      </c>
      <c r="D10926" s="335" t="s">
        <v>834</v>
      </c>
      <c r="E10926" s="335" t="s">
        <v>386</v>
      </c>
      <c r="F10926" s="335" t="s">
        <v>819</v>
      </c>
      <c r="G10926" s="179">
        <f t="shared" si="513"/>
        <v>0</v>
      </c>
      <c r="H10926" s="179">
        <f t="shared" si="514"/>
        <v>0</v>
      </c>
      <c r="I10926" s="179">
        <f t="shared" si="515"/>
        <v>0</v>
      </c>
    </row>
    <row r="10927" spans="1:9" ht="12.75" customHeight="1" thickBot="1">
      <c r="A10927" s="398"/>
      <c r="B10927" s="333">
        <v>8</v>
      </c>
      <c r="C10927" s="334">
        <v>201.32</v>
      </c>
      <c r="D10927" s="335" t="s">
        <v>834</v>
      </c>
      <c r="E10927" s="335" t="s">
        <v>386</v>
      </c>
      <c r="F10927" s="335" t="s">
        <v>917</v>
      </c>
      <c r="G10927" s="179">
        <f t="shared" si="513"/>
        <v>0</v>
      </c>
      <c r="H10927" s="179">
        <f t="shared" si="514"/>
        <v>0</v>
      </c>
      <c r="I10927" s="179">
        <f t="shared" si="515"/>
        <v>0</v>
      </c>
    </row>
    <row r="10928" spans="1:9" ht="12.75" customHeight="1" thickBot="1">
      <c r="A10928" s="398"/>
      <c r="B10928" s="333">
        <v>8</v>
      </c>
      <c r="C10928" s="334">
        <v>191.73</v>
      </c>
      <c r="D10928" s="335" t="s">
        <v>392</v>
      </c>
      <c r="E10928" s="335" t="s">
        <v>386</v>
      </c>
      <c r="F10928" s="335" t="s">
        <v>817</v>
      </c>
      <c r="G10928" s="179">
        <f t="shared" si="513"/>
        <v>0</v>
      </c>
      <c r="H10928" s="179">
        <f t="shared" si="514"/>
        <v>0</v>
      </c>
      <c r="I10928" s="179">
        <f t="shared" si="515"/>
        <v>0</v>
      </c>
    </row>
    <row r="10929" spans="1:9" ht="12.75" customHeight="1" thickBot="1">
      <c r="A10929" s="398"/>
      <c r="B10929" s="333">
        <v>8</v>
      </c>
      <c r="C10929" s="334">
        <v>191.73</v>
      </c>
      <c r="D10929" s="335" t="s">
        <v>392</v>
      </c>
      <c r="E10929" s="335" t="s">
        <v>386</v>
      </c>
      <c r="F10929" s="335" t="s">
        <v>823</v>
      </c>
      <c r="G10929" s="179">
        <f t="shared" si="513"/>
        <v>0</v>
      </c>
      <c r="H10929" s="179">
        <f t="shared" si="514"/>
        <v>0</v>
      </c>
      <c r="I10929" s="179">
        <f t="shared" si="515"/>
        <v>0</v>
      </c>
    </row>
    <row r="10930" spans="1:9" ht="12.75" customHeight="1" thickBot="1">
      <c r="A10930" s="398"/>
      <c r="B10930" s="333">
        <v>4</v>
      </c>
      <c r="C10930" s="334">
        <v>100.66</v>
      </c>
      <c r="D10930" s="335" t="s">
        <v>392</v>
      </c>
      <c r="E10930" s="335" t="s">
        <v>386</v>
      </c>
      <c r="F10930" s="335" t="s">
        <v>819</v>
      </c>
      <c r="G10930" s="179">
        <f t="shared" si="513"/>
        <v>0</v>
      </c>
      <c r="H10930" s="179">
        <f t="shared" si="514"/>
        <v>0</v>
      </c>
      <c r="I10930" s="179">
        <f t="shared" si="515"/>
        <v>0</v>
      </c>
    </row>
    <row r="10931" spans="1:9" ht="12.75" customHeight="1" thickBot="1">
      <c r="A10931" s="399"/>
      <c r="B10931" s="333">
        <v>0</v>
      </c>
      <c r="C10931" s="334">
        <v>403.23</v>
      </c>
      <c r="D10931" s="335" t="s">
        <v>393</v>
      </c>
      <c r="E10931" s="335" t="s">
        <v>386</v>
      </c>
      <c r="F10931" s="335" t="s">
        <v>859</v>
      </c>
      <c r="G10931" s="179">
        <f t="shared" si="513"/>
        <v>0</v>
      </c>
      <c r="H10931" s="179">
        <f t="shared" si="514"/>
        <v>0</v>
      </c>
      <c r="I10931" s="179">
        <f t="shared" si="515"/>
        <v>0</v>
      </c>
    </row>
    <row r="10932" spans="1:9" ht="12.75" customHeight="1" thickBot="1">
      <c r="A10932" s="336" t="s">
        <v>611</v>
      </c>
      <c r="B10932" s="337">
        <v>3992.16</v>
      </c>
      <c r="C10932" s="338">
        <v>214318.9</v>
      </c>
      <c r="D10932" s="394"/>
      <c r="E10932" s="395"/>
      <c r="F10932" s="396"/>
      <c r="G10932" s="179">
        <f t="shared" si="513"/>
        <v>0</v>
      </c>
      <c r="H10932" s="179">
        <f t="shared" si="514"/>
        <v>0</v>
      </c>
      <c r="I10932" s="179">
        <f t="shared" si="515"/>
        <v>0</v>
      </c>
    </row>
    <row r="10933" spans="1:9" ht="12.75" customHeight="1" thickBot="1">
      <c r="A10933" s="397" t="s">
        <v>612</v>
      </c>
      <c r="B10933" s="333">
        <v>0</v>
      </c>
      <c r="C10933" s="334">
        <v>6595.63</v>
      </c>
      <c r="D10933" s="335" t="s">
        <v>588</v>
      </c>
      <c r="E10933" s="335" t="s">
        <v>386</v>
      </c>
      <c r="F10933" s="335" t="s">
        <v>858</v>
      </c>
      <c r="G10933" s="179">
        <f t="shared" si="513"/>
        <v>0</v>
      </c>
      <c r="H10933" s="179">
        <f t="shared" si="514"/>
        <v>0</v>
      </c>
      <c r="I10933" s="179">
        <f t="shared" si="515"/>
        <v>0</v>
      </c>
    </row>
    <row r="10934" spans="1:9" ht="12.75" customHeight="1" thickBot="1">
      <c r="A10934" s="398"/>
      <c r="B10934" s="333">
        <v>12.8</v>
      </c>
      <c r="C10934" s="334">
        <v>290.18</v>
      </c>
      <c r="D10934" s="335" t="s">
        <v>389</v>
      </c>
      <c r="E10934" s="335" t="s">
        <v>386</v>
      </c>
      <c r="F10934" s="335" t="s">
        <v>805</v>
      </c>
      <c r="G10934" s="179">
        <f t="shared" si="513"/>
        <v>0</v>
      </c>
      <c r="H10934" s="179">
        <f t="shared" si="514"/>
        <v>0</v>
      </c>
      <c r="I10934" s="179">
        <f t="shared" si="515"/>
        <v>0</v>
      </c>
    </row>
    <row r="10935" spans="1:9" ht="12.75" customHeight="1" thickBot="1">
      <c r="A10935" s="398"/>
      <c r="B10935" s="333">
        <v>0</v>
      </c>
      <c r="C10935" s="334">
        <v>292.5</v>
      </c>
      <c r="D10935" s="335" t="s">
        <v>390</v>
      </c>
      <c r="E10935" s="335" t="s">
        <v>386</v>
      </c>
      <c r="F10935" s="335" t="s">
        <v>817</v>
      </c>
      <c r="G10935" s="179">
        <f t="shared" si="513"/>
        <v>0</v>
      </c>
      <c r="H10935" s="179">
        <f t="shared" si="514"/>
        <v>0</v>
      </c>
      <c r="I10935" s="179">
        <f t="shared" si="515"/>
        <v>0</v>
      </c>
    </row>
    <row r="10936" spans="1:9" ht="12.75" customHeight="1" thickBot="1">
      <c r="A10936" s="398"/>
      <c r="B10936" s="333">
        <v>0</v>
      </c>
      <c r="C10936" s="334">
        <v>292.5</v>
      </c>
      <c r="D10936" s="335" t="s">
        <v>390</v>
      </c>
      <c r="E10936" s="335" t="s">
        <v>386</v>
      </c>
      <c r="F10936" s="335" t="s">
        <v>822</v>
      </c>
      <c r="G10936" s="179">
        <f t="shared" si="513"/>
        <v>0</v>
      </c>
      <c r="H10936" s="179">
        <f t="shared" si="514"/>
        <v>0</v>
      </c>
      <c r="I10936" s="179">
        <f t="shared" si="515"/>
        <v>0</v>
      </c>
    </row>
    <row r="10937" spans="1:9" ht="12.75" customHeight="1" thickBot="1">
      <c r="A10937" s="398"/>
      <c r="B10937" s="333">
        <v>0</v>
      </c>
      <c r="C10937" s="334">
        <v>292.5</v>
      </c>
      <c r="D10937" s="335" t="s">
        <v>390</v>
      </c>
      <c r="E10937" s="335" t="s">
        <v>386</v>
      </c>
      <c r="F10937" s="335" t="s">
        <v>823</v>
      </c>
      <c r="G10937" s="179">
        <f t="shared" si="513"/>
        <v>0</v>
      </c>
      <c r="H10937" s="179">
        <f t="shared" si="514"/>
        <v>0</v>
      </c>
      <c r="I10937" s="179">
        <f t="shared" si="515"/>
        <v>0</v>
      </c>
    </row>
    <row r="10938" spans="1:9" ht="12.75" customHeight="1" thickBot="1">
      <c r="A10938" s="398"/>
      <c r="B10938" s="333">
        <v>0</v>
      </c>
      <c r="C10938" s="334">
        <v>292.5</v>
      </c>
      <c r="D10938" s="335" t="s">
        <v>390</v>
      </c>
      <c r="E10938" s="335" t="s">
        <v>386</v>
      </c>
      <c r="F10938" s="335" t="s">
        <v>824</v>
      </c>
      <c r="G10938" s="179">
        <f t="shared" si="513"/>
        <v>0</v>
      </c>
      <c r="H10938" s="179">
        <f t="shared" si="514"/>
        <v>0</v>
      </c>
      <c r="I10938" s="179">
        <f t="shared" si="515"/>
        <v>0</v>
      </c>
    </row>
    <row r="10939" spans="1:9" ht="12.75" customHeight="1" thickBot="1">
      <c r="A10939" s="398"/>
      <c r="B10939" s="333">
        <v>0</v>
      </c>
      <c r="C10939" s="334">
        <v>292.5</v>
      </c>
      <c r="D10939" s="335" t="s">
        <v>390</v>
      </c>
      <c r="E10939" s="335" t="s">
        <v>386</v>
      </c>
      <c r="F10939" s="335" t="s">
        <v>825</v>
      </c>
      <c r="G10939" s="179">
        <f t="shared" si="513"/>
        <v>0</v>
      </c>
      <c r="H10939" s="179">
        <f t="shared" si="514"/>
        <v>0</v>
      </c>
      <c r="I10939" s="179">
        <f t="shared" si="515"/>
        <v>0</v>
      </c>
    </row>
    <row r="10940" spans="1:9" ht="12.75" customHeight="1" thickBot="1">
      <c r="A10940" s="398"/>
      <c r="B10940" s="333">
        <v>0</v>
      </c>
      <c r="C10940" s="334">
        <v>292.5</v>
      </c>
      <c r="D10940" s="335" t="s">
        <v>390</v>
      </c>
      <c r="E10940" s="335" t="s">
        <v>386</v>
      </c>
      <c r="F10940" s="335" t="s">
        <v>818</v>
      </c>
      <c r="G10940" s="179">
        <f t="shared" si="513"/>
        <v>0</v>
      </c>
      <c r="H10940" s="179">
        <f t="shared" si="514"/>
        <v>0</v>
      </c>
      <c r="I10940" s="179">
        <f t="shared" si="515"/>
        <v>0</v>
      </c>
    </row>
    <row r="10941" spans="1:9" ht="12.75" customHeight="1" thickBot="1">
      <c r="A10941" s="398"/>
      <c r="B10941" s="333">
        <v>0</v>
      </c>
      <c r="C10941" s="334">
        <v>292.5</v>
      </c>
      <c r="D10941" s="335" t="s">
        <v>390</v>
      </c>
      <c r="E10941" s="335" t="s">
        <v>386</v>
      </c>
      <c r="F10941" s="335" t="s">
        <v>826</v>
      </c>
      <c r="G10941" s="179">
        <f t="shared" si="513"/>
        <v>0</v>
      </c>
      <c r="H10941" s="179">
        <f t="shared" si="514"/>
        <v>0</v>
      </c>
      <c r="I10941" s="179">
        <f t="shared" si="515"/>
        <v>0</v>
      </c>
    </row>
    <row r="10942" spans="1:9" ht="12.75" customHeight="1" thickBot="1">
      <c r="A10942" s="398"/>
      <c r="B10942" s="333">
        <v>0</v>
      </c>
      <c r="C10942" s="334">
        <v>292.5</v>
      </c>
      <c r="D10942" s="335" t="s">
        <v>390</v>
      </c>
      <c r="E10942" s="335" t="s">
        <v>386</v>
      </c>
      <c r="F10942" s="335" t="s">
        <v>827</v>
      </c>
      <c r="G10942" s="179">
        <f t="shared" si="513"/>
        <v>0</v>
      </c>
      <c r="H10942" s="179">
        <f t="shared" si="514"/>
        <v>0</v>
      </c>
      <c r="I10942" s="179">
        <f t="shared" si="515"/>
        <v>0</v>
      </c>
    </row>
    <row r="10943" spans="1:9" ht="12.75" customHeight="1" thickBot="1">
      <c r="A10943" s="398"/>
      <c r="B10943" s="333">
        <v>0</v>
      </c>
      <c r="C10943" s="334">
        <v>292.5</v>
      </c>
      <c r="D10943" s="335" t="s">
        <v>390</v>
      </c>
      <c r="E10943" s="335" t="s">
        <v>386</v>
      </c>
      <c r="F10943" s="335" t="s">
        <v>828</v>
      </c>
      <c r="G10943" s="179">
        <f t="shared" si="513"/>
        <v>0</v>
      </c>
      <c r="H10943" s="179">
        <f t="shared" si="514"/>
        <v>0</v>
      </c>
      <c r="I10943" s="179">
        <f t="shared" si="515"/>
        <v>0</v>
      </c>
    </row>
    <row r="10944" spans="1:9" ht="12.75" customHeight="1" thickBot="1">
      <c r="A10944" s="398"/>
      <c r="B10944" s="333">
        <v>0</v>
      </c>
      <c r="C10944" s="334">
        <v>292.5</v>
      </c>
      <c r="D10944" s="335" t="s">
        <v>390</v>
      </c>
      <c r="E10944" s="335" t="s">
        <v>386</v>
      </c>
      <c r="F10944" s="335" t="s">
        <v>819</v>
      </c>
      <c r="G10944" s="179">
        <f t="shared" si="513"/>
        <v>0</v>
      </c>
      <c r="H10944" s="179">
        <f t="shared" si="514"/>
        <v>0</v>
      </c>
      <c r="I10944" s="179">
        <f t="shared" si="515"/>
        <v>0</v>
      </c>
    </row>
    <row r="10945" spans="1:9" ht="12.75" customHeight="1" thickBot="1">
      <c r="A10945" s="398"/>
      <c r="B10945" s="333">
        <v>0</v>
      </c>
      <c r="C10945" s="334">
        <v>292.5</v>
      </c>
      <c r="D10945" s="335" t="s">
        <v>390</v>
      </c>
      <c r="E10945" s="335" t="s">
        <v>386</v>
      </c>
      <c r="F10945" s="335" t="s">
        <v>829</v>
      </c>
      <c r="G10945" s="179">
        <f t="shared" si="513"/>
        <v>0</v>
      </c>
      <c r="H10945" s="179">
        <f t="shared" si="514"/>
        <v>0</v>
      </c>
      <c r="I10945" s="179">
        <f t="shared" si="515"/>
        <v>0</v>
      </c>
    </row>
    <row r="10946" spans="1:9" ht="12.75" customHeight="1" thickBot="1">
      <c r="A10946" s="398"/>
      <c r="B10946" s="333">
        <v>0</v>
      </c>
      <c r="C10946" s="334">
        <v>292.5</v>
      </c>
      <c r="D10946" s="335" t="s">
        <v>390</v>
      </c>
      <c r="E10946" s="335" t="s">
        <v>386</v>
      </c>
      <c r="F10946" s="335" t="s">
        <v>830</v>
      </c>
      <c r="G10946" s="179">
        <f t="shared" si="513"/>
        <v>0</v>
      </c>
      <c r="H10946" s="179">
        <f t="shared" si="514"/>
        <v>0</v>
      </c>
      <c r="I10946" s="179">
        <f t="shared" si="515"/>
        <v>0</v>
      </c>
    </row>
    <row r="10947" spans="1:9" ht="12.75" customHeight="1" thickBot="1">
      <c r="A10947" s="398"/>
      <c r="B10947" s="333">
        <v>0</v>
      </c>
      <c r="C10947" s="334">
        <v>292.5</v>
      </c>
      <c r="D10947" s="335" t="s">
        <v>390</v>
      </c>
      <c r="E10947" s="335" t="s">
        <v>386</v>
      </c>
      <c r="F10947" s="335" t="s">
        <v>820</v>
      </c>
      <c r="G10947" s="179">
        <f t="shared" si="513"/>
        <v>0</v>
      </c>
      <c r="H10947" s="179">
        <f t="shared" si="514"/>
        <v>0</v>
      </c>
      <c r="I10947" s="179">
        <f t="shared" si="515"/>
        <v>0</v>
      </c>
    </row>
    <row r="10948" spans="1:9" ht="12.75" customHeight="1" thickBot="1">
      <c r="A10948" s="398"/>
      <c r="B10948" s="333">
        <v>0</v>
      </c>
      <c r="C10948" s="334">
        <v>292.5</v>
      </c>
      <c r="D10948" s="335" t="s">
        <v>390</v>
      </c>
      <c r="E10948" s="335" t="s">
        <v>386</v>
      </c>
      <c r="F10948" s="335" t="s">
        <v>805</v>
      </c>
      <c r="G10948" s="179">
        <f t="shared" si="513"/>
        <v>0</v>
      </c>
      <c r="H10948" s="179">
        <f t="shared" si="514"/>
        <v>0</v>
      </c>
      <c r="I10948" s="179">
        <f t="shared" si="515"/>
        <v>0</v>
      </c>
    </row>
    <row r="10949" spans="1:9" ht="12.75" customHeight="1" thickBot="1">
      <c r="A10949" s="398"/>
      <c r="B10949" s="333">
        <v>0</v>
      </c>
      <c r="C10949" s="334">
        <v>292.5</v>
      </c>
      <c r="D10949" s="335" t="s">
        <v>390</v>
      </c>
      <c r="E10949" s="335" t="s">
        <v>386</v>
      </c>
      <c r="F10949" s="335" t="s">
        <v>831</v>
      </c>
      <c r="G10949" s="179">
        <f t="shared" si="513"/>
        <v>0</v>
      </c>
      <c r="H10949" s="179">
        <f t="shared" si="514"/>
        <v>0</v>
      </c>
      <c r="I10949" s="179">
        <f t="shared" si="515"/>
        <v>0</v>
      </c>
    </row>
    <row r="10950" spans="1:9" ht="12.75" customHeight="1" thickBot="1">
      <c r="A10950" s="398"/>
      <c r="B10950" s="333">
        <v>0</v>
      </c>
      <c r="C10950" s="334">
        <v>292.5</v>
      </c>
      <c r="D10950" s="335" t="s">
        <v>390</v>
      </c>
      <c r="E10950" s="335" t="s">
        <v>386</v>
      </c>
      <c r="F10950" s="335" t="s">
        <v>832</v>
      </c>
      <c r="G10950" s="179">
        <f t="shared" si="513"/>
        <v>0</v>
      </c>
      <c r="H10950" s="179">
        <f t="shared" si="514"/>
        <v>0</v>
      </c>
      <c r="I10950" s="179">
        <f t="shared" si="515"/>
        <v>0</v>
      </c>
    </row>
    <row r="10951" spans="1:9" ht="12.75" customHeight="1" thickBot="1">
      <c r="A10951" s="398"/>
      <c r="B10951" s="333">
        <v>0</v>
      </c>
      <c r="C10951" s="334">
        <v>292.5</v>
      </c>
      <c r="D10951" s="335" t="s">
        <v>390</v>
      </c>
      <c r="E10951" s="335" t="s">
        <v>386</v>
      </c>
      <c r="F10951" s="335" t="s">
        <v>821</v>
      </c>
      <c r="G10951" s="179">
        <f t="shared" si="513"/>
        <v>0</v>
      </c>
      <c r="H10951" s="179">
        <f t="shared" si="514"/>
        <v>0</v>
      </c>
      <c r="I10951" s="179">
        <f t="shared" si="515"/>
        <v>0</v>
      </c>
    </row>
    <row r="10952" spans="1:9" ht="12.75" customHeight="1" thickBot="1">
      <c r="A10952" s="398"/>
      <c r="B10952" s="333">
        <v>0</v>
      </c>
      <c r="C10952" s="334">
        <v>292.5</v>
      </c>
      <c r="D10952" s="335" t="s">
        <v>390</v>
      </c>
      <c r="E10952" s="335" t="s">
        <v>386</v>
      </c>
      <c r="F10952" s="335" t="s">
        <v>833</v>
      </c>
      <c r="G10952" s="179">
        <f t="shared" si="513"/>
        <v>0</v>
      </c>
      <c r="H10952" s="179">
        <f t="shared" si="514"/>
        <v>0</v>
      </c>
      <c r="I10952" s="179">
        <f t="shared" si="515"/>
        <v>0</v>
      </c>
    </row>
    <row r="10953" spans="1:9" ht="12.75" customHeight="1" thickBot="1">
      <c r="A10953" s="398"/>
      <c r="B10953" s="333">
        <v>0</v>
      </c>
      <c r="C10953" s="334">
        <v>292.5</v>
      </c>
      <c r="D10953" s="335" t="s">
        <v>390</v>
      </c>
      <c r="E10953" s="335" t="s">
        <v>386</v>
      </c>
      <c r="F10953" s="335" t="s">
        <v>916</v>
      </c>
      <c r="G10953" s="179">
        <f t="shared" si="513"/>
        <v>0</v>
      </c>
      <c r="H10953" s="179">
        <f t="shared" si="514"/>
        <v>0</v>
      </c>
      <c r="I10953" s="179">
        <f t="shared" si="515"/>
        <v>0</v>
      </c>
    </row>
    <row r="10954" spans="1:9" ht="12.75" customHeight="1" thickBot="1">
      <c r="A10954" s="398"/>
      <c r="B10954" s="333">
        <v>0</v>
      </c>
      <c r="C10954" s="334">
        <v>292.5</v>
      </c>
      <c r="D10954" s="335" t="s">
        <v>390</v>
      </c>
      <c r="E10954" s="335" t="s">
        <v>386</v>
      </c>
      <c r="F10954" s="335" t="s">
        <v>917</v>
      </c>
      <c r="G10954" s="179">
        <f t="shared" si="513"/>
        <v>0</v>
      </c>
      <c r="H10954" s="179">
        <f t="shared" si="514"/>
        <v>0</v>
      </c>
      <c r="I10954" s="179">
        <f t="shared" si="515"/>
        <v>0</v>
      </c>
    </row>
    <row r="10955" spans="1:9" ht="12.75" customHeight="1" thickBot="1">
      <c r="A10955" s="398"/>
      <c r="B10955" s="333">
        <v>0</v>
      </c>
      <c r="C10955" s="334">
        <v>292.5</v>
      </c>
      <c r="D10955" s="335" t="s">
        <v>390</v>
      </c>
      <c r="E10955" s="335" t="s">
        <v>386</v>
      </c>
      <c r="F10955" s="335" t="s">
        <v>918</v>
      </c>
      <c r="G10955" s="179">
        <f t="shared" si="513"/>
        <v>0</v>
      </c>
      <c r="H10955" s="179">
        <f t="shared" si="514"/>
        <v>0</v>
      </c>
      <c r="I10955" s="179">
        <f t="shared" si="515"/>
        <v>0</v>
      </c>
    </row>
    <row r="10956" spans="1:9" ht="12.75" customHeight="1" thickBot="1">
      <c r="A10956" s="398"/>
      <c r="B10956" s="333">
        <v>0</v>
      </c>
      <c r="C10956" s="334">
        <v>292.5</v>
      </c>
      <c r="D10956" s="335" t="s">
        <v>390</v>
      </c>
      <c r="E10956" s="335" t="s">
        <v>386</v>
      </c>
      <c r="F10956" s="335" t="s">
        <v>919</v>
      </c>
      <c r="G10956" s="179">
        <f t="shared" si="513"/>
        <v>0</v>
      </c>
      <c r="H10956" s="179">
        <f t="shared" si="514"/>
        <v>0</v>
      </c>
      <c r="I10956" s="179">
        <f t="shared" si="515"/>
        <v>0</v>
      </c>
    </row>
    <row r="10957" spans="1:9" ht="12.75" customHeight="1" thickBot="1">
      <c r="A10957" s="398"/>
      <c r="B10957" s="333">
        <v>0</v>
      </c>
      <c r="C10957" s="334">
        <v>292.5</v>
      </c>
      <c r="D10957" s="335" t="s">
        <v>390</v>
      </c>
      <c r="E10957" s="335" t="s">
        <v>386</v>
      </c>
      <c r="F10957" s="335" t="s">
        <v>920</v>
      </c>
      <c r="G10957" s="179">
        <f t="shared" si="513"/>
        <v>0</v>
      </c>
      <c r="H10957" s="179">
        <f t="shared" si="514"/>
        <v>0</v>
      </c>
      <c r="I10957" s="179">
        <f t="shared" si="515"/>
        <v>0</v>
      </c>
    </row>
    <row r="10958" spans="1:9" ht="12.75" customHeight="1" thickBot="1">
      <c r="A10958" s="398"/>
      <c r="B10958" s="333">
        <v>0</v>
      </c>
      <c r="C10958" s="334">
        <v>292.5</v>
      </c>
      <c r="D10958" s="335" t="s">
        <v>390</v>
      </c>
      <c r="E10958" s="335" t="s">
        <v>386</v>
      </c>
      <c r="F10958" s="335" t="s">
        <v>858</v>
      </c>
      <c r="G10958" s="179">
        <f t="shared" si="513"/>
        <v>0</v>
      </c>
      <c r="H10958" s="179">
        <f t="shared" si="514"/>
        <v>0</v>
      </c>
      <c r="I10958" s="179">
        <f t="shared" si="515"/>
        <v>0</v>
      </c>
    </row>
    <row r="10959" spans="1:9" ht="12.75" customHeight="1" thickBot="1">
      <c r="A10959" s="398"/>
      <c r="B10959" s="333">
        <v>28</v>
      </c>
      <c r="C10959" s="334">
        <v>1276.2</v>
      </c>
      <c r="D10959" s="335" t="s">
        <v>391</v>
      </c>
      <c r="E10959" s="335" t="s">
        <v>386</v>
      </c>
      <c r="F10959" s="335" t="s">
        <v>817</v>
      </c>
      <c r="G10959" s="179">
        <f t="shared" si="513"/>
        <v>0</v>
      </c>
      <c r="H10959" s="179">
        <f t="shared" si="514"/>
        <v>0</v>
      </c>
      <c r="I10959" s="179">
        <f t="shared" si="515"/>
        <v>0</v>
      </c>
    </row>
    <row r="10960" spans="1:9" ht="12.75" customHeight="1" thickBot="1">
      <c r="A10960" s="398"/>
      <c r="B10960" s="333">
        <v>36</v>
      </c>
      <c r="C10960" s="334">
        <v>1451.43</v>
      </c>
      <c r="D10960" s="335" t="s">
        <v>391</v>
      </c>
      <c r="E10960" s="335" t="s">
        <v>386</v>
      </c>
      <c r="F10960" s="335" t="s">
        <v>818</v>
      </c>
      <c r="G10960" s="179">
        <f t="shared" si="513"/>
        <v>0</v>
      </c>
      <c r="H10960" s="179">
        <f t="shared" si="514"/>
        <v>0</v>
      </c>
      <c r="I10960" s="179">
        <f t="shared" si="515"/>
        <v>0</v>
      </c>
    </row>
    <row r="10961" spans="1:9" ht="12.75" customHeight="1" thickBot="1">
      <c r="A10961" s="398"/>
      <c r="B10961" s="333">
        <v>34.4</v>
      </c>
      <c r="C10961" s="334">
        <v>1470.67</v>
      </c>
      <c r="D10961" s="335" t="s">
        <v>391</v>
      </c>
      <c r="E10961" s="335" t="s">
        <v>386</v>
      </c>
      <c r="F10961" s="335" t="s">
        <v>819</v>
      </c>
      <c r="G10961" s="179">
        <f t="shared" si="513"/>
        <v>0</v>
      </c>
      <c r="H10961" s="179">
        <f t="shared" si="514"/>
        <v>0</v>
      </c>
      <c r="I10961" s="179">
        <f t="shared" si="515"/>
        <v>0</v>
      </c>
    </row>
    <row r="10962" spans="1:9" ht="12.75" customHeight="1" thickBot="1">
      <c r="A10962" s="398"/>
      <c r="B10962" s="333">
        <v>34.4</v>
      </c>
      <c r="C10962" s="334">
        <v>1470.67</v>
      </c>
      <c r="D10962" s="335" t="s">
        <v>391</v>
      </c>
      <c r="E10962" s="335" t="s">
        <v>386</v>
      </c>
      <c r="F10962" s="335" t="s">
        <v>820</v>
      </c>
      <c r="G10962" s="179">
        <f t="shared" si="513"/>
        <v>0</v>
      </c>
      <c r="H10962" s="179">
        <f t="shared" si="514"/>
        <v>0</v>
      </c>
      <c r="I10962" s="179">
        <f t="shared" si="515"/>
        <v>0</v>
      </c>
    </row>
    <row r="10963" spans="1:9" ht="12.75" customHeight="1" thickBot="1">
      <c r="A10963" s="398"/>
      <c r="B10963" s="333">
        <v>34.4</v>
      </c>
      <c r="C10963" s="334">
        <v>1470.67</v>
      </c>
      <c r="D10963" s="335" t="s">
        <v>391</v>
      </c>
      <c r="E10963" s="335" t="s">
        <v>386</v>
      </c>
      <c r="F10963" s="335" t="s">
        <v>821</v>
      </c>
      <c r="G10963" s="179">
        <f t="shared" si="513"/>
        <v>0</v>
      </c>
      <c r="H10963" s="179">
        <f t="shared" si="514"/>
        <v>0</v>
      </c>
      <c r="I10963" s="179">
        <f t="shared" si="515"/>
        <v>0</v>
      </c>
    </row>
    <row r="10964" spans="1:9" ht="12.75" customHeight="1" thickBot="1">
      <c r="A10964" s="398"/>
      <c r="B10964" s="333">
        <v>70.400000000000006</v>
      </c>
      <c r="C10964" s="334">
        <v>2990.8</v>
      </c>
      <c r="D10964" s="335" t="s">
        <v>391</v>
      </c>
      <c r="E10964" s="335" t="s">
        <v>386</v>
      </c>
      <c r="F10964" s="335" t="s">
        <v>919</v>
      </c>
      <c r="G10964" s="179">
        <f t="shared" si="513"/>
        <v>0</v>
      </c>
      <c r="H10964" s="179">
        <f t="shared" si="514"/>
        <v>0</v>
      </c>
      <c r="I10964" s="179">
        <f t="shared" si="515"/>
        <v>0</v>
      </c>
    </row>
    <row r="10965" spans="1:9" ht="12.75" customHeight="1" thickBot="1">
      <c r="A10965" s="398"/>
      <c r="B10965" s="333">
        <v>78.400000000000006</v>
      </c>
      <c r="C10965" s="334">
        <v>3238.17</v>
      </c>
      <c r="D10965" s="335" t="s">
        <v>391</v>
      </c>
      <c r="E10965" s="335" t="s">
        <v>386</v>
      </c>
      <c r="F10965" s="335" t="s">
        <v>858</v>
      </c>
      <c r="G10965" s="179">
        <f t="shared" si="513"/>
        <v>0</v>
      </c>
      <c r="H10965" s="179">
        <f t="shared" si="514"/>
        <v>0</v>
      </c>
      <c r="I10965" s="179">
        <f t="shared" si="515"/>
        <v>0</v>
      </c>
    </row>
    <row r="10966" spans="1:9" ht="12.75" customHeight="1" thickBot="1">
      <c r="A10966" s="398"/>
      <c r="B10966" s="333">
        <v>70.67</v>
      </c>
      <c r="C10966" s="334">
        <v>1547.96</v>
      </c>
      <c r="D10966" s="335" t="s">
        <v>384</v>
      </c>
      <c r="E10966" s="335" t="s">
        <v>386</v>
      </c>
      <c r="F10966" s="335" t="s">
        <v>825</v>
      </c>
      <c r="G10966" s="179">
        <f t="shared" si="513"/>
        <v>1547.96</v>
      </c>
      <c r="H10966" s="179">
        <f t="shared" si="514"/>
        <v>0</v>
      </c>
      <c r="I10966" s="179">
        <f t="shared" si="515"/>
        <v>1547.96</v>
      </c>
    </row>
    <row r="10967" spans="1:9" ht="12.75" customHeight="1" thickBot="1">
      <c r="A10967" s="398"/>
      <c r="B10967" s="333">
        <v>78.67</v>
      </c>
      <c r="C10967" s="334">
        <v>1723.19</v>
      </c>
      <c r="D10967" s="335" t="s">
        <v>384</v>
      </c>
      <c r="E10967" s="335" t="s">
        <v>386</v>
      </c>
      <c r="F10967" s="335" t="s">
        <v>818</v>
      </c>
      <c r="G10967" s="179">
        <f t="shared" si="513"/>
        <v>1723.19</v>
      </c>
      <c r="H10967" s="179">
        <f t="shared" si="514"/>
        <v>0</v>
      </c>
      <c r="I10967" s="179">
        <f t="shared" si="515"/>
        <v>1723.19</v>
      </c>
    </row>
    <row r="10968" spans="1:9" ht="12.75" customHeight="1" thickBot="1">
      <c r="A10968" s="398"/>
      <c r="B10968" s="333">
        <v>0</v>
      </c>
      <c r="C10968" s="334">
        <v>126.41</v>
      </c>
      <c r="D10968" s="335" t="s">
        <v>418</v>
      </c>
      <c r="E10968" s="335" t="s">
        <v>386</v>
      </c>
      <c r="F10968" s="335" t="s">
        <v>818</v>
      </c>
      <c r="G10968" s="179">
        <f t="shared" si="513"/>
        <v>0</v>
      </c>
      <c r="H10968" s="179">
        <f t="shared" si="514"/>
        <v>0</v>
      </c>
      <c r="I10968" s="179">
        <f t="shared" si="515"/>
        <v>0</v>
      </c>
    </row>
    <row r="10969" spans="1:9" ht="12.75" customHeight="1" thickBot="1">
      <c r="A10969" s="398"/>
      <c r="B10969" s="333">
        <v>232.57</v>
      </c>
      <c r="C10969" s="334">
        <v>9821.67</v>
      </c>
      <c r="D10969" s="335" t="s">
        <v>385</v>
      </c>
      <c r="E10969" s="335" t="s">
        <v>386</v>
      </c>
      <c r="F10969" s="335" t="s">
        <v>817</v>
      </c>
      <c r="G10969" s="179">
        <f t="shared" si="513"/>
        <v>0</v>
      </c>
      <c r="H10969" s="179">
        <f t="shared" si="514"/>
        <v>9821.67</v>
      </c>
      <c r="I10969" s="179">
        <f t="shared" si="515"/>
        <v>9821.67</v>
      </c>
    </row>
    <row r="10970" spans="1:9" ht="12.75" customHeight="1" thickBot="1">
      <c r="A10970" s="398"/>
      <c r="B10970" s="333">
        <v>296.97000000000003</v>
      </c>
      <c r="C10970" s="334">
        <v>13685.97</v>
      </c>
      <c r="D10970" s="335" t="s">
        <v>385</v>
      </c>
      <c r="E10970" s="335" t="s">
        <v>386</v>
      </c>
      <c r="F10970" s="335" t="s">
        <v>822</v>
      </c>
      <c r="G10970" s="179">
        <f t="shared" si="513"/>
        <v>0</v>
      </c>
      <c r="H10970" s="179">
        <f t="shared" si="514"/>
        <v>13685.97</v>
      </c>
      <c r="I10970" s="179">
        <f t="shared" si="515"/>
        <v>13685.97</v>
      </c>
    </row>
    <row r="10971" spans="1:9" ht="12.75" customHeight="1" thickBot="1">
      <c r="A10971" s="398"/>
      <c r="B10971" s="333">
        <v>291.77</v>
      </c>
      <c r="C10971" s="334">
        <v>13512.22</v>
      </c>
      <c r="D10971" s="335" t="s">
        <v>385</v>
      </c>
      <c r="E10971" s="335" t="s">
        <v>386</v>
      </c>
      <c r="F10971" s="335" t="s">
        <v>823</v>
      </c>
      <c r="G10971" s="179">
        <f t="shared" si="513"/>
        <v>0</v>
      </c>
      <c r="H10971" s="179">
        <f t="shared" si="514"/>
        <v>13512.22</v>
      </c>
      <c r="I10971" s="179">
        <f t="shared" si="515"/>
        <v>13512.22</v>
      </c>
    </row>
    <row r="10972" spans="1:9" ht="12.75" customHeight="1" thickBot="1">
      <c r="A10972" s="398"/>
      <c r="B10972" s="333">
        <v>298.17</v>
      </c>
      <c r="C10972" s="334">
        <v>13652.41</v>
      </c>
      <c r="D10972" s="335" t="s">
        <v>385</v>
      </c>
      <c r="E10972" s="335" t="s">
        <v>386</v>
      </c>
      <c r="F10972" s="335" t="s">
        <v>824</v>
      </c>
      <c r="G10972" s="179">
        <f t="shared" si="513"/>
        <v>0</v>
      </c>
      <c r="H10972" s="179">
        <f t="shared" si="514"/>
        <v>13652.41</v>
      </c>
      <c r="I10972" s="179">
        <f t="shared" si="515"/>
        <v>13652.41</v>
      </c>
    </row>
    <row r="10973" spans="1:9" ht="12.75" customHeight="1" thickBot="1">
      <c r="A10973" s="398"/>
      <c r="B10973" s="333">
        <v>269.97000000000003</v>
      </c>
      <c r="C10973" s="334">
        <v>11944.29</v>
      </c>
      <c r="D10973" s="335" t="s">
        <v>385</v>
      </c>
      <c r="E10973" s="335" t="s">
        <v>386</v>
      </c>
      <c r="F10973" s="335" t="s">
        <v>825</v>
      </c>
      <c r="G10973" s="179">
        <f t="shared" si="513"/>
        <v>0</v>
      </c>
      <c r="H10973" s="179">
        <f t="shared" si="514"/>
        <v>11944.29</v>
      </c>
      <c r="I10973" s="179">
        <f t="shared" si="515"/>
        <v>11944.29</v>
      </c>
    </row>
    <row r="10974" spans="1:9" ht="12.75" customHeight="1" thickBot="1">
      <c r="A10974" s="398"/>
      <c r="B10974" s="333">
        <v>223.57</v>
      </c>
      <c r="C10974" s="334">
        <v>10712.67</v>
      </c>
      <c r="D10974" s="335" t="s">
        <v>385</v>
      </c>
      <c r="E10974" s="335" t="s">
        <v>386</v>
      </c>
      <c r="F10974" s="335" t="s">
        <v>818</v>
      </c>
      <c r="G10974" s="179">
        <f t="shared" si="513"/>
        <v>0</v>
      </c>
      <c r="H10974" s="179">
        <f t="shared" si="514"/>
        <v>10712.67</v>
      </c>
      <c r="I10974" s="179">
        <f t="shared" si="515"/>
        <v>10712.67</v>
      </c>
    </row>
    <row r="10975" spans="1:9" ht="12.75" customHeight="1" thickBot="1">
      <c r="A10975" s="398"/>
      <c r="B10975" s="333">
        <v>328.99</v>
      </c>
      <c r="C10975" s="334">
        <v>14329.76</v>
      </c>
      <c r="D10975" s="335" t="s">
        <v>385</v>
      </c>
      <c r="E10975" s="335" t="s">
        <v>386</v>
      </c>
      <c r="F10975" s="335" t="s">
        <v>826</v>
      </c>
      <c r="G10975" s="179">
        <f t="shared" si="513"/>
        <v>0</v>
      </c>
      <c r="H10975" s="179">
        <f t="shared" si="514"/>
        <v>14329.76</v>
      </c>
      <c r="I10975" s="179">
        <f t="shared" si="515"/>
        <v>14329.76</v>
      </c>
    </row>
    <row r="10976" spans="1:9" ht="12.75" customHeight="1" thickBot="1">
      <c r="A10976" s="398"/>
      <c r="B10976" s="333">
        <v>334.42</v>
      </c>
      <c r="C10976" s="334">
        <v>14557.47</v>
      </c>
      <c r="D10976" s="335" t="s">
        <v>385</v>
      </c>
      <c r="E10976" s="335" t="s">
        <v>386</v>
      </c>
      <c r="F10976" s="335" t="s">
        <v>827</v>
      </c>
      <c r="G10976" s="179">
        <f t="shared" si="513"/>
        <v>0</v>
      </c>
      <c r="H10976" s="179">
        <f t="shared" si="514"/>
        <v>14557.47</v>
      </c>
      <c r="I10976" s="179">
        <f t="shared" si="515"/>
        <v>14557.47</v>
      </c>
    </row>
    <row r="10977" spans="1:9" ht="12.75" customHeight="1" thickBot="1">
      <c r="A10977" s="398"/>
      <c r="B10977" s="333">
        <v>294.17</v>
      </c>
      <c r="C10977" s="334">
        <v>12008</v>
      </c>
      <c r="D10977" s="335" t="s">
        <v>385</v>
      </c>
      <c r="E10977" s="335" t="s">
        <v>386</v>
      </c>
      <c r="F10977" s="335" t="s">
        <v>828</v>
      </c>
      <c r="G10977" s="179">
        <f t="shared" si="513"/>
        <v>0</v>
      </c>
      <c r="H10977" s="179">
        <f t="shared" si="514"/>
        <v>12008</v>
      </c>
      <c r="I10977" s="179">
        <f t="shared" si="515"/>
        <v>12008</v>
      </c>
    </row>
    <row r="10978" spans="1:9" ht="12.75" customHeight="1" thickBot="1">
      <c r="A10978" s="398"/>
      <c r="B10978" s="333">
        <v>305.81</v>
      </c>
      <c r="C10978" s="334">
        <v>12578.08</v>
      </c>
      <c r="D10978" s="335" t="s">
        <v>385</v>
      </c>
      <c r="E10978" s="335" t="s">
        <v>386</v>
      </c>
      <c r="F10978" s="335" t="s">
        <v>819</v>
      </c>
      <c r="G10978" s="179">
        <f t="shared" si="513"/>
        <v>0</v>
      </c>
      <c r="H10978" s="179">
        <f t="shared" si="514"/>
        <v>12578.08</v>
      </c>
      <c r="I10978" s="179">
        <f t="shared" si="515"/>
        <v>12578.08</v>
      </c>
    </row>
    <row r="10979" spans="1:9" ht="12.75" customHeight="1" thickBot="1">
      <c r="A10979" s="398"/>
      <c r="B10979" s="333">
        <v>361.91</v>
      </c>
      <c r="C10979" s="334">
        <v>15298.72</v>
      </c>
      <c r="D10979" s="335" t="s">
        <v>385</v>
      </c>
      <c r="E10979" s="335" t="s">
        <v>386</v>
      </c>
      <c r="F10979" s="335" t="s">
        <v>829</v>
      </c>
      <c r="G10979" s="179">
        <f t="shared" si="513"/>
        <v>0</v>
      </c>
      <c r="H10979" s="179">
        <f t="shared" si="514"/>
        <v>15298.72</v>
      </c>
      <c r="I10979" s="179">
        <f t="shared" si="515"/>
        <v>15298.72</v>
      </c>
    </row>
    <row r="10980" spans="1:9" ht="12.75" customHeight="1" thickBot="1">
      <c r="A10980" s="398"/>
      <c r="B10980" s="333">
        <v>363.71</v>
      </c>
      <c r="C10980" s="334">
        <v>15451.57</v>
      </c>
      <c r="D10980" s="335" t="s">
        <v>385</v>
      </c>
      <c r="E10980" s="335" t="s">
        <v>386</v>
      </c>
      <c r="F10980" s="335" t="s">
        <v>830</v>
      </c>
      <c r="G10980" s="179">
        <f t="shared" si="513"/>
        <v>0</v>
      </c>
      <c r="H10980" s="179">
        <f t="shared" si="514"/>
        <v>15451.57</v>
      </c>
      <c r="I10980" s="179">
        <f t="shared" si="515"/>
        <v>15451.57</v>
      </c>
    </row>
    <row r="10981" spans="1:9" ht="12.75" customHeight="1" thickBot="1">
      <c r="A10981" s="398"/>
      <c r="B10981" s="333">
        <v>315.11</v>
      </c>
      <c r="C10981" s="334">
        <v>13818.9</v>
      </c>
      <c r="D10981" s="335" t="s">
        <v>385</v>
      </c>
      <c r="E10981" s="335" t="s">
        <v>386</v>
      </c>
      <c r="F10981" s="335" t="s">
        <v>820</v>
      </c>
      <c r="G10981" s="179">
        <f t="shared" si="513"/>
        <v>0</v>
      </c>
      <c r="H10981" s="179">
        <f t="shared" si="514"/>
        <v>13818.9</v>
      </c>
      <c r="I10981" s="179">
        <f t="shared" si="515"/>
        <v>13818.9</v>
      </c>
    </row>
    <row r="10982" spans="1:9" ht="12.75" customHeight="1" thickBot="1">
      <c r="A10982" s="398"/>
      <c r="B10982" s="333">
        <v>340.71</v>
      </c>
      <c r="C10982" s="334">
        <v>14979.82</v>
      </c>
      <c r="D10982" s="335" t="s">
        <v>385</v>
      </c>
      <c r="E10982" s="335" t="s">
        <v>386</v>
      </c>
      <c r="F10982" s="335" t="s">
        <v>805</v>
      </c>
      <c r="G10982" s="179">
        <f t="shared" si="513"/>
        <v>0</v>
      </c>
      <c r="H10982" s="179">
        <f t="shared" si="514"/>
        <v>14979.82</v>
      </c>
      <c r="I10982" s="179">
        <f t="shared" si="515"/>
        <v>14979.82</v>
      </c>
    </row>
    <row r="10983" spans="1:9" ht="12.75" customHeight="1" thickBot="1">
      <c r="A10983" s="398"/>
      <c r="B10983" s="333">
        <v>301.91000000000003</v>
      </c>
      <c r="C10983" s="334">
        <v>13587.67</v>
      </c>
      <c r="D10983" s="335" t="s">
        <v>385</v>
      </c>
      <c r="E10983" s="335" t="s">
        <v>386</v>
      </c>
      <c r="F10983" s="335" t="s">
        <v>831</v>
      </c>
      <c r="G10983" s="179">
        <f t="shared" si="513"/>
        <v>0</v>
      </c>
      <c r="H10983" s="179">
        <f t="shared" si="514"/>
        <v>13587.67</v>
      </c>
      <c r="I10983" s="179">
        <f t="shared" si="515"/>
        <v>13587.67</v>
      </c>
    </row>
    <row r="10984" spans="1:9" ht="12.75" customHeight="1" thickBot="1">
      <c r="A10984" s="398"/>
      <c r="B10984" s="333">
        <v>372.71</v>
      </c>
      <c r="C10984" s="334">
        <v>15932.73</v>
      </c>
      <c r="D10984" s="335" t="s">
        <v>385</v>
      </c>
      <c r="E10984" s="335" t="s">
        <v>386</v>
      </c>
      <c r="F10984" s="335" t="s">
        <v>832</v>
      </c>
      <c r="G10984" s="179">
        <f t="shared" si="513"/>
        <v>0</v>
      </c>
      <c r="H10984" s="179">
        <f t="shared" si="514"/>
        <v>15932.73</v>
      </c>
      <c r="I10984" s="179">
        <f t="shared" si="515"/>
        <v>15932.73</v>
      </c>
    </row>
    <row r="10985" spans="1:9" ht="12.75" customHeight="1" thickBot="1">
      <c r="A10985" s="398"/>
      <c r="B10985" s="333">
        <v>326.70999999999998</v>
      </c>
      <c r="C10985" s="334">
        <v>14138.03</v>
      </c>
      <c r="D10985" s="335" t="s">
        <v>385</v>
      </c>
      <c r="E10985" s="335" t="s">
        <v>386</v>
      </c>
      <c r="F10985" s="335" t="s">
        <v>821</v>
      </c>
      <c r="G10985" s="179">
        <f t="shared" si="513"/>
        <v>0</v>
      </c>
      <c r="H10985" s="179">
        <f t="shared" si="514"/>
        <v>14138.03</v>
      </c>
      <c r="I10985" s="179">
        <f t="shared" si="515"/>
        <v>14138.03</v>
      </c>
    </row>
    <row r="10986" spans="1:9" ht="12.75" customHeight="1" thickBot="1">
      <c r="A10986" s="398"/>
      <c r="B10986" s="333">
        <v>355.11</v>
      </c>
      <c r="C10986" s="334">
        <v>15114.61</v>
      </c>
      <c r="D10986" s="335" t="s">
        <v>385</v>
      </c>
      <c r="E10986" s="335" t="s">
        <v>386</v>
      </c>
      <c r="F10986" s="335" t="s">
        <v>833</v>
      </c>
      <c r="G10986" s="179">
        <f t="shared" si="513"/>
        <v>0</v>
      </c>
      <c r="H10986" s="179">
        <f t="shared" si="514"/>
        <v>15114.61</v>
      </c>
      <c r="I10986" s="179">
        <f t="shared" si="515"/>
        <v>15114.61</v>
      </c>
    </row>
    <row r="10987" spans="1:9" ht="12.75" customHeight="1" thickBot="1">
      <c r="A10987" s="398"/>
      <c r="B10987" s="333">
        <v>367.91</v>
      </c>
      <c r="C10987" s="334">
        <v>15632.24</v>
      </c>
      <c r="D10987" s="335" t="s">
        <v>385</v>
      </c>
      <c r="E10987" s="335" t="s">
        <v>386</v>
      </c>
      <c r="F10987" s="335" t="s">
        <v>916</v>
      </c>
      <c r="G10987" s="179">
        <f t="shared" si="513"/>
        <v>0</v>
      </c>
      <c r="H10987" s="179">
        <f t="shared" si="514"/>
        <v>15632.24</v>
      </c>
      <c r="I10987" s="179">
        <f t="shared" si="515"/>
        <v>15632.24</v>
      </c>
    </row>
    <row r="10988" spans="1:9" ht="12.75" customHeight="1" thickBot="1">
      <c r="A10988" s="398"/>
      <c r="B10988" s="333">
        <v>359.91</v>
      </c>
      <c r="C10988" s="334">
        <v>15647.45</v>
      </c>
      <c r="D10988" s="335" t="s">
        <v>385</v>
      </c>
      <c r="E10988" s="335" t="s">
        <v>386</v>
      </c>
      <c r="F10988" s="335" t="s">
        <v>917</v>
      </c>
      <c r="G10988" s="179">
        <f t="shared" ref="G10988:G11051" si="516">IF(D10988="REG",C10988,0)</f>
        <v>0</v>
      </c>
      <c r="H10988" s="179">
        <f t="shared" ref="H10988:H11051" si="517">IF(D10988="SAL",C10988,0)</f>
        <v>15647.45</v>
      </c>
      <c r="I10988" s="179">
        <f t="shared" ref="I10988:I11051" si="518">+G10988+H10988</f>
        <v>15647.45</v>
      </c>
    </row>
    <row r="10989" spans="1:9" ht="12.75" customHeight="1" thickBot="1">
      <c r="A10989" s="398"/>
      <c r="B10989" s="333">
        <v>358.18</v>
      </c>
      <c r="C10989" s="334">
        <v>15325.2</v>
      </c>
      <c r="D10989" s="335" t="s">
        <v>385</v>
      </c>
      <c r="E10989" s="335" t="s">
        <v>386</v>
      </c>
      <c r="F10989" s="335" t="s">
        <v>918</v>
      </c>
      <c r="G10989" s="179">
        <f t="shared" si="516"/>
        <v>0</v>
      </c>
      <c r="H10989" s="179">
        <f t="shared" si="517"/>
        <v>15325.2</v>
      </c>
      <c r="I10989" s="179">
        <f t="shared" si="518"/>
        <v>15325.2</v>
      </c>
    </row>
    <row r="10990" spans="1:9" ht="12.75" customHeight="1" thickBot="1">
      <c r="A10990" s="398"/>
      <c r="B10990" s="333">
        <v>299.38</v>
      </c>
      <c r="C10990" s="334">
        <v>12772.17</v>
      </c>
      <c r="D10990" s="335" t="s">
        <v>385</v>
      </c>
      <c r="E10990" s="335" t="s">
        <v>386</v>
      </c>
      <c r="F10990" s="335" t="s">
        <v>919</v>
      </c>
      <c r="G10990" s="179">
        <f t="shared" si="516"/>
        <v>0</v>
      </c>
      <c r="H10990" s="179">
        <f t="shared" si="517"/>
        <v>12772.17</v>
      </c>
      <c r="I10990" s="179">
        <f t="shared" si="518"/>
        <v>12772.17</v>
      </c>
    </row>
    <row r="10991" spans="1:9" ht="12.75" customHeight="1" thickBot="1">
      <c r="A10991" s="398"/>
      <c r="B10991" s="333">
        <v>382.71</v>
      </c>
      <c r="C10991" s="334">
        <v>15883.39</v>
      </c>
      <c r="D10991" s="335" t="s">
        <v>385</v>
      </c>
      <c r="E10991" s="335" t="s">
        <v>386</v>
      </c>
      <c r="F10991" s="335" t="s">
        <v>920</v>
      </c>
      <c r="G10991" s="179">
        <f t="shared" si="516"/>
        <v>0</v>
      </c>
      <c r="H10991" s="179">
        <f t="shared" si="517"/>
        <v>15883.39</v>
      </c>
      <c r="I10991" s="179">
        <f t="shared" si="518"/>
        <v>15883.39</v>
      </c>
    </row>
    <row r="10992" spans="1:9" ht="12.75" customHeight="1" thickBot="1">
      <c r="A10992" s="398"/>
      <c r="B10992" s="333">
        <v>315.51</v>
      </c>
      <c r="C10992" s="334">
        <v>13548.15</v>
      </c>
      <c r="D10992" s="335" t="s">
        <v>385</v>
      </c>
      <c r="E10992" s="335" t="s">
        <v>386</v>
      </c>
      <c r="F10992" s="335" t="s">
        <v>858</v>
      </c>
      <c r="G10992" s="179">
        <f t="shared" si="516"/>
        <v>0</v>
      </c>
      <c r="H10992" s="179">
        <f t="shared" si="517"/>
        <v>13548.15</v>
      </c>
      <c r="I10992" s="179">
        <f t="shared" si="518"/>
        <v>13548.15</v>
      </c>
    </row>
    <row r="10993" spans="1:9" ht="12.75" customHeight="1" thickBot="1">
      <c r="A10993" s="398"/>
      <c r="B10993" s="333">
        <v>14.2</v>
      </c>
      <c r="C10993" s="334">
        <v>400.8</v>
      </c>
      <c r="D10993" s="335" t="s">
        <v>834</v>
      </c>
      <c r="E10993" s="335" t="s">
        <v>386</v>
      </c>
      <c r="F10993" s="335" t="s">
        <v>818</v>
      </c>
      <c r="G10993" s="179">
        <f t="shared" si="516"/>
        <v>0</v>
      </c>
      <c r="H10993" s="179">
        <f t="shared" si="517"/>
        <v>0</v>
      </c>
      <c r="I10993" s="179">
        <f t="shared" si="518"/>
        <v>0</v>
      </c>
    </row>
    <row r="10994" spans="1:9" ht="12.75" customHeight="1" thickBot="1">
      <c r="A10994" s="398"/>
      <c r="B10994" s="333">
        <v>6.4</v>
      </c>
      <c r="C10994" s="334">
        <v>258.82</v>
      </c>
      <c r="D10994" s="335" t="s">
        <v>834</v>
      </c>
      <c r="E10994" s="335" t="s">
        <v>386</v>
      </c>
      <c r="F10994" s="335" t="s">
        <v>805</v>
      </c>
      <c r="G10994" s="179">
        <f t="shared" si="516"/>
        <v>0</v>
      </c>
      <c r="H10994" s="179">
        <f t="shared" si="517"/>
        <v>0</v>
      </c>
      <c r="I10994" s="179">
        <f t="shared" si="518"/>
        <v>0</v>
      </c>
    </row>
    <row r="10995" spans="1:9" ht="12.75" customHeight="1" thickBot="1">
      <c r="A10995" s="398"/>
      <c r="B10995" s="333">
        <v>11.6</v>
      </c>
      <c r="C10995" s="334">
        <v>437.78</v>
      </c>
      <c r="D10995" s="335" t="s">
        <v>834</v>
      </c>
      <c r="E10995" s="335" t="s">
        <v>386</v>
      </c>
      <c r="F10995" s="335" t="s">
        <v>831</v>
      </c>
      <c r="G10995" s="179">
        <f t="shared" si="516"/>
        <v>0</v>
      </c>
      <c r="H10995" s="179">
        <f t="shared" si="517"/>
        <v>0</v>
      </c>
      <c r="I10995" s="179">
        <f t="shared" si="518"/>
        <v>0</v>
      </c>
    </row>
    <row r="10996" spans="1:9" ht="12.75" customHeight="1" thickBot="1">
      <c r="A10996" s="398"/>
      <c r="B10996" s="333">
        <v>6.4</v>
      </c>
      <c r="C10996" s="334">
        <v>145.1</v>
      </c>
      <c r="D10996" s="335" t="s">
        <v>834</v>
      </c>
      <c r="E10996" s="335" t="s">
        <v>386</v>
      </c>
      <c r="F10996" s="335" t="s">
        <v>821</v>
      </c>
      <c r="G10996" s="179">
        <f t="shared" si="516"/>
        <v>0</v>
      </c>
      <c r="H10996" s="179">
        <f t="shared" si="517"/>
        <v>0</v>
      </c>
      <c r="I10996" s="179">
        <f t="shared" si="518"/>
        <v>0</v>
      </c>
    </row>
    <row r="10997" spans="1:9" ht="12.75" customHeight="1" thickBot="1">
      <c r="A10997" s="398"/>
      <c r="B10997" s="333">
        <v>4.8</v>
      </c>
      <c r="C10997" s="334">
        <v>300.49</v>
      </c>
      <c r="D10997" s="335" t="s">
        <v>834</v>
      </c>
      <c r="E10997" s="335" t="s">
        <v>386</v>
      </c>
      <c r="F10997" s="335" t="s">
        <v>916</v>
      </c>
      <c r="G10997" s="179">
        <f t="shared" si="516"/>
        <v>0</v>
      </c>
      <c r="H10997" s="179">
        <f t="shared" si="517"/>
        <v>0</v>
      </c>
      <c r="I10997" s="179">
        <f t="shared" si="518"/>
        <v>0</v>
      </c>
    </row>
    <row r="10998" spans="1:9" ht="12.75" customHeight="1" thickBot="1">
      <c r="A10998" s="398"/>
      <c r="B10998" s="333">
        <v>5.2</v>
      </c>
      <c r="C10998" s="334">
        <v>178.96</v>
      </c>
      <c r="D10998" s="335" t="s">
        <v>834</v>
      </c>
      <c r="E10998" s="335" t="s">
        <v>386</v>
      </c>
      <c r="F10998" s="335" t="s">
        <v>918</v>
      </c>
      <c r="G10998" s="179">
        <f t="shared" si="516"/>
        <v>0</v>
      </c>
      <c r="H10998" s="179">
        <f t="shared" si="517"/>
        <v>0</v>
      </c>
      <c r="I10998" s="179">
        <f t="shared" si="518"/>
        <v>0</v>
      </c>
    </row>
    <row r="10999" spans="1:9" ht="12.75" customHeight="1" thickBot="1">
      <c r="A10999" s="398"/>
      <c r="B10999" s="333">
        <v>19.2</v>
      </c>
      <c r="C10999" s="334">
        <v>776.44</v>
      </c>
      <c r="D10999" s="335" t="s">
        <v>834</v>
      </c>
      <c r="E10999" s="335" t="s">
        <v>386</v>
      </c>
      <c r="F10999" s="335" t="s">
        <v>920</v>
      </c>
      <c r="G10999" s="179">
        <f t="shared" si="516"/>
        <v>0</v>
      </c>
      <c r="H10999" s="179">
        <f t="shared" si="517"/>
        <v>0</v>
      </c>
      <c r="I10999" s="179">
        <f t="shared" si="518"/>
        <v>0</v>
      </c>
    </row>
    <row r="11000" spans="1:9" ht="12.75" customHeight="1" thickBot="1">
      <c r="A11000" s="398"/>
      <c r="B11000" s="333">
        <v>24.4</v>
      </c>
      <c r="C11000" s="334">
        <v>609.34</v>
      </c>
      <c r="D11000" s="335" t="s">
        <v>834</v>
      </c>
      <c r="E11000" s="335" t="s">
        <v>386</v>
      </c>
      <c r="F11000" s="335" t="s">
        <v>858</v>
      </c>
      <c r="G11000" s="179">
        <f t="shared" si="516"/>
        <v>0</v>
      </c>
      <c r="H11000" s="179">
        <f t="shared" si="517"/>
        <v>0</v>
      </c>
      <c r="I11000" s="179">
        <f t="shared" si="518"/>
        <v>0</v>
      </c>
    </row>
    <row r="11001" spans="1:9" ht="12.75" customHeight="1" thickBot="1">
      <c r="A11001" s="398"/>
      <c r="B11001" s="333">
        <v>10.4</v>
      </c>
      <c r="C11001" s="334">
        <v>347.49</v>
      </c>
      <c r="D11001" s="335" t="s">
        <v>392</v>
      </c>
      <c r="E11001" s="335" t="s">
        <v>386</v>
      </c>
      <c r="F11001" s="335" t="s">
        <v>817</v>
      </c>
      <c r="G11001" s="179">
        <f t="shared" si="516"/>
        <v>0</v>
      </c>
      <c r="H11001" s="179">
        <f t="shared" si="517"/>
        <v>0</v>
      </c>
      <c r="I11001" s="179">
        <f t="shared" si="518"/>
        <v>0</v>
      </c>
    </row>
    <row r="11002" spans="1:9" ht="12.75" customHeight="1" thickBot="1">
      <c r="A11002" s="398"/>
      <c r="B11002" s="333">
        <v>6.4</v>
      </c>
      <c r="C11002" s="334">
        <v>140.18</v>
      </c>
      <c r="D11002" s="335" t="s">
        <v>392</v>
      </c>
      <c r="E11002" s="335" t="s">
        <v>386</v>
      </c>
      <c r="F11002" s="335" t="s">
        <v>822</v>
      </c>
      <c r="G11002" s="179">
        <f t="shared" si="516"/>
        <v>0</v>
      </c>
      <c r="H11002" s="179">
        <f t="shared" si="517"/>
        <v>0</v>
      </c>
      <c r="I11002" s="179">
        <f t="shared" si="518"/>
        <v>0</v>
      </c>
    </row>
    <row r="11003" spans="1:9" ht="12.75" customHeight="1" thickBot="1">
      <c r="A11003" s="398"/>
      <c r="B11003" s="333">
        <v>11.6</v>
      </c>
      <c r="C11003" s="334">
        <v>313.92</v>
      </c>
      <c r="D11003" s="335" t="s">
        <v>392</v>
      </c>
      <c r="E11003" s="335" t="s">
        <v>386</v>
      </c>
      <c r="F11003" s="335" t="s">
        <v>823</v>
      </c>
      <c r="G11003" s="179">
        <f t="shared" si="516"/>
        <v>0</v>
      </c>
      <c r="H11003" s="179">
        <f t="shared" si="517"/>
        <v>0</v>
      </c>
      <c r="I11003" s="179">
        <f t="shared" si="518"/>
        <v>0</v>
      </c>
    </row>
    <row r="11004" spans="1:9" ht="12.75" customHeight="1" thickBot="1">
      <c r="A11004" s="398"/>
      <c r="B11004" s="333">
        <v>11.7</v>
      </c>
      <c r="C11004" s="334">
        <v>390.92</v>
      </c>
      <c r="D11004" s="335" t="s">
        <v>392</v>
      </c>
      <c r="E11004" s="335" t="s">
        <v>386</v>
      </c>
      <c r="F11004" s="335" t="s">
        <v>818</v>
      </c>
      <c r="G11004" s="179">
        <f t="shared" si="516"/>
        <v>0</v>
      </c>
      <c r="H11004" s="179">
        <f t="shared" si="517"/>
        <v>0</v>
      </c>
      <c r="I11004" s="179">
        <f t="shared" si="518"/>
        <v>0</v>
      </c>
    </row>
    <row r="11005" spans="1:9" ht="12.75" customHeight="1" thickBot="1">
      <c r="A11005" s="398"/>
      <c r="B11005" s="333">
        <v>26.11</v>
      </c>
      <c r="C11005" s="334">
        <v>898.58</v>
      </c>
      <c r="D11005" s="335" t="s">
        <v>1089</v>
      </c>
      <c r="E11005" s="335" t="s">
        <v>386</v>
      </c>
      <c r="F11005" s="335" t="s">
        <v>826</v>
      </c>
      <c r="G11005" s="179">
        <f t="shared" si="516"/>
        <v>0</v>
      </c>
      <c r="H11005" s="179">
        <f t="shared" si="517"/>
        <v>0</v>
      </c>
      <c r="I11005" s="179">
        <f t="shared" si="518"/>
        <v>0</v>
      </c>
    </row>
    <row r="11006" spans="1:9" ht="12.75" customHeight="1" thickBot="1">
      <c r="A11006" s="398"/>
      <c r="B11006" s="333">
        <v>27.09</v>
      </c>
      <c r="C11006" s="334">
        <v>932.13</v>
      </c>
      <c r="D11006" s="335" t="s">
        <v>1089</v>
      </c>
      <c r="E11006" s="335" t="s">
        <v>386</v>
      </c>
      <c r="F11006" s="335" t="s">
        <v>827</v>
      </c>
      <c r="G11006" s="179">
        <f t="shared" si="516"/>
        <v>0</v>
      </c>
      <c r="H11006" s="179">
        <f t="shared" si="517"/>
        <v>0</v>
      </c>
      <c r="I11006" s="179">
        <f t="shared" si="518"/>
        <v>0</v>
      </c>
    </row>
    <row r="11007" spans="1:9" ht="12.75" customHeight="1" thickBot="1">
      <c r="A11007" s="398"/>
      <c r="B11007" s="333">
        <v>27.74</v>
      </c>
      <c r="C11007" s="334">
        <v>954.5</v>
      </c>
      <c r="D11007" s="335" t="s">
        <v>1089</v>
      </c>
      <c r="E11007" s="335" t="s">
        <v>386</v>
      </c>
      <c r="F11007" s="335" t="s">
        <v>828</v>
      </c>
      <c r="G11007" s="179">
        <f t="shared" si="516"/>
        <v>0</v>
      </c>
      <c r="H11007" s="179">
        <f t="shared" si="517"/>
        <v>0</v>
      </c>
      <c r="I11007" s="179">
        <f t="shared" si="518"/>
        <v>0</v>
      </c>
    </row>
    <row r="11008" spans="1:9" ht="12.75" customHeight="1" thickBot="1">
      <c r="A11008" s="398"/>
      <c r="B11008" s="333">
        <v>7.47</v>
      </c>
      <c r="C11008" s="334">
        <v>257.25</v>
      </c>
      <c r="D11008" s="335" t="s">
        <v>1089</v>
      </c>
      <c r="E11008" s="335" t="s">
        <v>386</v>
      </c>
      <c r="F11008" s="335" t="s">
        <v>819</v>
      </c>
      <c r="G11008" s="179">
        <f t="shared" si="516"/>
        <v>0</v>
      </c>
      <c r="H11008" s="179">
        <f t="shared" si="517"/>
        <v>0</v>
      </c>
      <c r="I11008" s="179">
        <f t="shared" si="518"/>
        <v>0</v>
      </c>
    </row>
    <row r="11009" spans="1:9" ht="12.75" customHeight="1" thickBot="1">
      <c r="A11009" s="399"/>
      <c r="B11009" s="333">
        <v>0</v>
      </c>
      <c r="C11009" s="334">
        <v>706.78</v>
      </c>
      <c r="D11009" s="335" t="s">
        <v>393</v>
      </c>
      <c r="E11009" s="335" t="s">
        <v>386</v>
      </c>
      <c r="F11009" s="335" t="s">
        <v>859</v>
      </c>
      <c r="G11009" s="179">
        <f t="shared" si="516"/>
        <v>0</v>
      </c>
      <c r="H11009" s="179">
        <f t="shared" si="517"/>
        <v>0</v>
      </c>
      <c r="I11009" s="179">
        <f t="shared" si="518"/>
        <v>0</v>
      </c>
    </row>
    <row r="11010" spans="1:9" ht="12.75" customHeight="1" thickBot="1">
      <c r="A11010" s="336" t="s">
        <v>612</v>
      </c>
      <c r="B11010" s="337">
        <v>8396.74</v>
      </c>
      <c r="C11010" s="338">
        <v>372654.65</v>
      </c>
      <c r="D11010" s="394"/>
      <c r="E11010" s="395"/>
      <c r="F11010" s="396"/>
      <c r="G11010" s="179">
        <f t="shared" si="516"/>
        <v>0</v>
      </c>
      <c r="H11010" s="179">
        <f t="shared" si="517"/>
        <v>0</v>
      </c>
      <c r="I11010" s="179">
        <f t="shared" si="518"/>
        <v>0</v>
      </c>
    </row>
    <row r="11011" spans="1:9" ht="12.75" customHeight="1" thickBot="1">
      <c r="A11011" s="397" t="s">
        <v>613</v>
      </c>
      <c r="B11011" s="333">
        <v>0</v>
      </c>
      <c r="C11011" s="334">
        <v>10000</v>
      </c>
      <c r="D11011" s="335" t="s">
        <v>588</v>
      </c>
      <c r="E11011" s="335" t="s">
        <v>386</v>
      </c>
      <c r="F11011" s="335" t="s">
        <v>858</v>
      </c>
      <c r="G11011" s="179">
        <f t="shared" si="516"/>
        <v>0</v>
      </c>
      <c r="H11011" s="179">
        <f t="shared" si="517"/>
        <v>0</v>
      </c>
      <c r="I11011" s="179">
        <f t="shared" si="518"/>
        <v>0</v>
      </c>
    </row>
    <row r="11012" spans="1:9" ht="12.75" customHeight="1" thickBot="1">
      <c r="A11012" s="398"/>
      <c r="B11012" s="333">
        <v>0</v>
      </c>
      <c r="C11012" s="334">
        <v>382.42</v>
      </c>
      <c r="D11012" s="335" t="s">
        <v>390</v>
      </c>
      <c r="E11012" s="335" t="s">
        <v>386</v>
      </c>
      <c r="F11012" s="335" t="s">
        <v>817</v>
      </c>
      <c r="G11012" s="179">
        <f t="shared" si="516"/>
        <v>0</v>
      </c>
      <c r="H11012" s="179">
        <f t="shared" si="517"/>
        <v>0</v>
      </c>
      <c r="I11012" s="179">
        <f t="shared" si="518"/>
        <v>0</v>
      </c>
    </row>
    <row r="11013" spans="1:9" ht="12.75" customHeight="1" thickBot="1">
      <c r="A11013" s="398"/>
      <c r="B11013" s="333">
        <v>0</v>
      </c>
      <c r="C11013" s="334">
        <v>382.42</v>
      </c>
      <c r="D11013" s="335" t="s">
        <v>390</v>
      </c>
      <c r="E11013" s="335" t="s">
        <v>386</v>
      </c>
      <c r="F11013" s="335" t="s">
        <v>822</v>
      </c>
      <c r="G11013" s="179">
        <f t="shared" si="516"/>
        <v>0</v>
      </c>
      <c r="H11013" s="179">
        <f t="shared" si="517"/>
        <v>0</v>
      </c>
      <c r="I11013" s="179">
        <f t="shared" si="518"/>
        <v>0</v>
      </c>
    </row>
    <row r="11014" spans="1:9" ht="12.75" customHeight="1" thickBot="1">
      <c r="A11014" s="398"/>
      <c r="B11014" s="333">
        <v>0</v>
      </c>
      <c r="C11014" s="334">
        <v>382.42</v>
      </c>
      <c r="D11014" s="335" t="s">
        <v>390</v>
      </c>
      <c r="E11014" s="335" t="s">
        <v>386</v>
      </c>
      <c r="F11014" s="335" t="s">
        <v>823</v>
      </c>
      <c r="G11014" s="179">
        <f t="shared" si="516"/>
        <v>0</v>
      </c>
      <c r="H11014" s="179">
        <f t="shared" si="517"/>
        <v>0</v>
      </c>
      <c r="I11014" s="179">
        <f t="shared" si="518"/>
        <v>0</v>
      </c>
    </row>
    <row r="11015" spans="1:9" ht="12.75" customHeight="1" thickBot="1">
      <c r="A11015" s="398"/>
      <c r="B11015" s="333">
        <v>0</v>
      </c>
      <c r="C11015" s="334">
        <v>382.42</v>
      </c>
      <c r="D11015" s="335" t="s">
        <v>390</v>
      </c>
      <c r="E11015" s="335" t="s">
        <v>386</v>
      </c>
      <c r="F11015" s="335" t="s">
        <v>824</v>
      </c>
      <c r="G11015" s="179">
        <f t="shared" si="516"/>
        <v>0</v>
      </c>
      <c r="H11015" s="179">
        <f t="shared" si="517"/>
        <v>0</v>
      </c>
      <c r="I11015" s="179">
        <f t="shared" si="518"/>
        <v>0</v>
      </c>
    </row>
    <row r="11016" spans="1:9" ht="12.75" customHeight="1" thickBot="1">
      <c r="A11016" s="398"/>
      <c r="B11016" s="333">
        <v>0</v>
      </c>
      <c r="C11016" s="334">
        <v>382.42</v>
      </c>
      <c r="D11016" s="335" t="s">
        <v>390</v>
      </c>
      <c r="E11016" s="335" t="s">
        <v>386</v>
      </c>
      <c r="F11016" s="335" t="s">
        <v>825</v>
      </c>
      <c r="G11016" s="179">
        <f t="shared" si="516"/>
        <v>0</v>
      </c>
      <c r="H11016" s="179">
        <f t="shared" si="517"/>
        <v>0</v>
      </c>
      <c r="I11016" s="179">
        <f t="shared" si="518"/>
        <v>0</v>
      </c>
    </row>
    <row r="11017" spans="1:9" ht="12.75" customHeight="1" thickBot="1">
      <c r="A11017" s="398"/>
      <c r="B11017" s="333">
        <v>0</v>
      </c>
      <c r="C11017" s="334">
        <v>382.42</v>
      </c>
      <c r="D11017" s="335" t="s">
        <v>390</v>
      </c>
      <c r="E11017" s="335" t="s">
        <v>386</v>
      </c>
      <c r="F11017" s="335" t="s">
        <v>818</v>
      </c>
      <c r="G11017" s="179">
        <f t="shared" si="516"/>
        <v>0</v>
      </c>
      <c r="H11017" s="179">
        <f t="shared" si="517"/>
        <v>0</v>
      </c>
      <c r="I11017" s="179">
        <f t="shared" si="518"/>
        <v>0</v>
      </c>
    </row>
    <row r="11018" spans="1:9" ht="12.75" customHeight="1" thickBot="1">
      <c r="A11018" s="398"/>
      <c r="B11018" s="333">
        <v>0</v>
      </c>
      <c r="C11018" s="334">
        <v>382.42</v>
      </c>
      <c r="D11018" s="335" t="s">
        <v>390</v>
      </c>
      <c r="E11018" s="335" t="s">
        <v>386</v>
      </c>
      <c r="F11018" s="335" t="s">
        <v>826</v>
      </c>
      <c r="G11018" s="179">
        <f t="shared" si="516"/>
        <v>0</v>
      </c>
      <c r="H11018" s="179">
        <f t="shared" si="517"/>
        <v>0</v>
      </c>
      <c r="I11018" s="179">
        <f t="shared" si="518"/>
        <v>0</v>
      </c>
    </row>
    <row r="11019" spans="1:9" ht="12.75" customHeight="1" thickBot="1">
      <c r="A11019" s="398"/>
      <c r="B11019" s="333">
        <v>0</v>
      </c>
      <c r="C11019" s="334">
        <v>382.42</v>
      </c>
      <c r="D11019" s="335" t="s">
        <v>390</v>
      </c>
      <c r="E11019" s="335" t="s">
        <v>386</v>
      </c>
      <c r="F11019" s="335" t="s">
        <v>827</v>
      </c>
      <c r="G11019" s="179">
        <f t="shared" si="516"/>
        <v>0</v>
      </c>
      <c r="H11019" s="179">
        <f t="shared" si="517"/>
        <v>0</v>
      </c>
      <c r="I11019" s="179">
        <f t="shared" si="518"/>
        <v>0</v>
      </c>
    </row>
    <row r="11020" spans="1:9" ht="12.75" customHeight="1" thickBot="1">
      <c r="A11020" s="398"/>
      <c r="B11020" s="333">
        <v>0</v>
      </c>
      <c r="C11020" s="334">
        <v>382.42</v>
      </c>
      <c r="D11020" s="335" t="s">
        <v>390</v>
      </c>
      <c r="E11020" s="335" t="s">
        <v>386</v>
      </c>
      <c r="F11020" s="335" t="s">
        <v>828</v>
      </c>
      <c r="G11020" s="179">
        <f t="shared" si="516"/>
        <v>0</v>
      </c>
      <c r="H11020" s="179">
        <f t="shared" si="517"/>
        <v>0</v>
      </c>
      <c r="I11020" s="179">
        <f t="shared" si="518"/>
        <v>0</v>
      </c>
    </row>
    <row r="11021" spans="1:9" ht="12.75" customHeight="1" thickBot="1">
      <c r="A11021" s="398"/>
      <c r="B11021" s="333">
        <v>0</v>
      </c>
      <c r="C11021" s="334">
        <v>382.42</v>
      </c>
      <c r="D11021" s="335" t="s">
        <v>390</v>
      </c>
      <c r="E11021" s="335" t="s">
        <v>386</v>
      </c>
      <c r="F11021" s="335" t="s">
        <v>819</v>
      </c>
      <c r="G11021" s="179">
        <f t="shared" si="516"/>
        <v>0</v>
      </c>
      <c r="H11021" s="179">
        <f t="shared" si="517"/>
        <v>0</v>
      </c>
      <c r="I11021" s="179">
        <f t="shared" si="518"/>
        <v>0</v>
      </c>
    </row>
    <row r="11022" spans="1:9" ht="12.75" customHeight="1" thickBot="1">
      <c r="A11022" s="398"/>
      <c r="B11022" s="333">
        <v>0</v>
      </c>
      <c r="C11022" s="334">
        <v>382.42</v>
      </c>
      <c r="D11022" s="335" t="s">
        <v>390</v>
      </c>
      <c r="E11022" s="335" t="s">
        <v>386</v>
      </c>
      <c r="F11022" s="335" t="s">
        <v>829</v>
      </c>
      <c r="G11022" s="179">
        <f t="shared" si="516"/>
        <v>0</v>
      </c>
      <c r="H11022" s="179">
        <f t="shared" si="517"/>
        <v>0</v>
      </c>
      <c r="I11022" s="179">
        <f t="shared" si="518"/>
        <v>0</v>
      </c>
    </row>
    <row r="11023" spans="1:9" ht="12.75" customHeight="1" thickBot="1">
      <c r="A11023" s="398"/>
      <c r="B11023" s="333">
        <v>0</v>
      </c>
      <c r="C11023" s="334">
        <v>382.42</v>
      </c>
      <c r="D11023" s="335" t="s">
        <v>390</v>
      </c>
      <c r="E11023" s="335" t="s">
        <v>386</v>
      </c>
      <c r="F11023" s="335" t="s">
        <v>830</v>
      </c>
      <c r="G11023" s="179">
        <f t="shared" si="516"/>
        <v>0</v>
      </c>
      <c r="H11023" s="179">
        <f t="shared" si="517"/>
        <v>0</v>
      </c>
      <c r="I11023" s="179">
        <f t="shared" si="518"/>
        <v>0</v>
      </c>
    </row>
    <row r="11024" spans="1:9" ht="12.75" customHeight="1" thickBot="1">
      <c r="A11024" s="398"/>
      <c r="B11024" s="333">
        <v>0</v>
      </c>
      <c r="C11024" s="334">
        <v>382.42</v>
      </c>
      <c r="D11024" s="335" t="s">
        <v>390</v>
      </c>
      <c r="E11024" s="335" t="s">
        <v>386</v>
      </c>
      <c r="F11024" s="335" t="s">
        <v>820</v>
      </c>
      <c r="G11024" s="179">
        <f t="shared" si="516"/>
        <v>0</v>
      </c>
      <c r="H11024" s="179">
        <f t="shared" si="517"/>
        <v>0</v>
      </c>
      <c r="I11024" s="179">
        <f t="shared" si="518"/>
        <v>0</v>
      </c>
    </row>
    <row r="11025" spans="1:9" ht="12.75" customHeight="1" thickBot="1">
      <c r="A11025" s="398"/>
      <c r="B11025" s="333">
        <v>0</v>
      </c>
      <c r="C11025" s="334">
        <v>382.42</v>
      </c>
      <c r="D11025" s="335" t="s">
        <v>390</v>
      </c>
      <c r="E11025" s="335" t="s">
        <v>386</v>
      </c>
      <c r="F11025" s="335" t="s">
        <v>805</v>
      </c>
      <c r="G11025" s="179">
        <f t="shared" si="516"/>
        <v>0</v>
      </c>
      <c r="H11025" s="179">
        <f t="shared" si="517"/>
        <v>0</v>
      </c>
      <c r="I11025" s="179">
        <f t="shared" si="518"/>
        <v>0</v>
      </c>
    </row>
    <row r="11026" spans="1:9" ht="12.75" customHeight="1" thickBot="1">
      <c r="A11026" s="398"/>
      <c r="B11026" s="333">
        <v>0</v>
      </c>
      <c r="C11026" s="334">
        <v>382.42</v>
      </c>
      <c r="D11026" s="335" t="s">
        <v>390</v>
      </c>
      <c r="E11026" s="335" t="s">
        <v>386</v>
      </c>
      <c r="F11026" s="335" t="s">
        <v>831</v>
      </c>
      <c r="G11026" s="179">
        <f t="shared" si="516"/>
        <v>0</v>
      </c>
      <c r="H11026" s="179">
        <f t="shared" si="517"/>
        <v>0</v>
      </c>
      <c r="I11026" s="179">
        <f t="shared" si="518"/>
        <v>0</v>
      </c>
    </row>
    <row r="11027" spans="1:9" ht="12.75" customHeight="1" thickBot="1">
      <c r="A11027" s="398"/>
      <c r="B11027" s="333">
        <v>0</v>
      </c>
      <c r="C11027" s="334">
        <v>382.42</v>
      </c>
      <c r="D11027" s="335" t="s">
        <v>390</v>
      </c>
      <c r="E11027" s="335" t="s">
        <v>386</v>
      </c>
      <c r="F11027" s="335" t="s">
        <v>832</v>
      </c>
      <c r="G11027" s="179">
        <f t="shared" si="516"/>
        <v>0</v>
      </c>
      <c r="H11027" s="179">
        <f t="shared" si="517"/>
        <v>0</v>
      </c>
      <c r="I11027" s="179">
        <f t="shared" si="518"/>
        <v>0</v>
      </c>
    </row>
    <row r="11028" spans="1:9" ht="12.75" customHeight="1" thickBot="1">
      <c r="A11028" s="398"/>
      <c r="B11028" s="333">
        <v>0</v>
      </c>
      <c r="C11028" s="334">
        <v>382.42</v>
      </c>
      <c r="D11028" s="335" t="s">
        <v>390</v>
      </c>
      <c r="E11028" s="335" t="s">
        <v>386</v>
      </c>
      <c r="F11028" s="335" t="s">
        <v>821</v>
      </c>
      <c r="G11028" s="179">
        <f t="shared" si="516"/>
        <v>0</v>
      </c>
      <c r="H11028" s="179">
        <f t="shared" si="517"/>
        <v>0</v>
      </c>
      <c r="I11028" s="179">
        <f t="shared" si="518"/>
        <v>0</v>
      </c>
    </row>
    <row r="11029" spans="1:9" ht="12.75" customHeight="1" thickBot="1">
      <c r="A11029" s="398"/>
      <c r="B11029" s="333">
        <v>0</v>
      </c>
      <c r="C11029" s="334">
        <v>382.42</v>
      </c>
      <c r="D11029" s="335" t="s">
        <v>390</v>
      </c>
      <c r="E11029" s="335" t="s">
        <v>386</v>
      </c>
      <c r="F11029" s="335" t="s">
        <v>833</v>
      </c>
      <c r="G11029" s="179">
        <f t="shared" si="516"/>
        <v>0</v>
      </c>
      <c r="H11029" s="179">
        <f t="shared" si="517"/>
        <v>0</v>
      </c>
      <c r="I11029" s="179">
        <f t="shared" si="518"/>
        <v>0</v>
      </c>
    </row>
    <row r="11030" spans="1:9" ht="12.75" customHeight="1" thickBot="1">
      <c r="A11030" s="398"/>
      <c r="B11030" s="333">
        <v>0</v>
      </c>
      <c r="C11030" s="334">
        <v>382.42</v>
      </c>
      <c r="D11030" s="335" t="s">
        <v>390</v>
      </c>
      <c r="E11030" s="335" t="s">
        <v>386</v>
      </c>
      <c r="F11030" s="335" t="s">
        <v>916</v>
      </c>
      <c r="G11030" s="179">
        <f t="shared" si="516"/>
        <v>0</v>
      </c>
      <c r="H11030" s="179">
        <f t="shared" si="517"/>
        <v>0</v>
      </c>
      <c r="I11030" s="179">
        <f t="shared" si="518"/>
        <v>0</v>
      </c>
    </row>
    <row r="11031" spans="1:9" ht="12.75" customHeight="1" thickBot="1">
      <c r="A11031" s="398"/>
      <c r="B11031" s="333">
        <v>0</v>
      </c>
      <c r="C11031" s="334">
        <v>382.42</v>
      </c>
      <c r="D11031" s="335" t="s">
        <v>390</v>
      </c>
      <c r="E11031" s="335" t="s">
        <v>386</v>
      </c>
      <c r="F11031" s="335" t="s">
        <v>917</v>
      </c>
      <c r="G11031" s="179">
        <f t="shared" si="516"/>
        <v>0</v>
      </c>
      <c r="H11031" s="179">
        <f t="shared" si="517"/>
        <v>0</v>
      </c>
      <c r="I11031" s="179">
        <f t="shared" si="518"/>
        <v>0</v>
      </c>
    </row>
    <row r="11032" spans="1:9" ht="12.75" customHeight="1" thickBot="1">
      <c r="A11032" s="398"/>
      <c r="B11032" s="333">
        <v>0</v>
      </c>
      <c r="C11032" s="334">
        <v>382.42</v>
      </c>
      <c r="D11032" s="335" t="s">
        <v>390</v>
      </c>
      <c r="E11032" s="335" t="s">
        <v>386</v>
      </c>
      <c r="F11032" s="335" t="s">
        <v>918</v>
      </c>
      <c r="G11032" s="179">
        <f t="shared" si="516"/>
        <v>0</v>
      </c>
      <c r="H11032" s="179">
        <f t="shared" si="517"/>
        <v>0</v>
      </c>
      <c r="I11032" s="179">
        <f t="shared" si="518"/>
        <v>0</v>
      </c>
    </row>
    <row r="11033" spans="1:9" ht="12.75" customHeight="1" thickBot="1">
      <c r="A11033" s="398"/>
      <c r="B11033" s="333">
        <v>0</v>
      </c>
      <c r="C11033" s="334">
        <v>382.42</v>
      </c>
      <c r="D11033" s="335" t="s">
        <v>390</v>
      </c>
      <c r="E11033" s="335" t="s">
        <v>386</v>
      </c>
      <c r="F11033" s="335" t="s">
        <v>919</v>
      </c>
      <c r="G11033" s="179">
        <f t="shared" si="516"/>
        <v>0</v>
      </c>
      <c r="H11033" s="179">
        <f t="shared" si="517"/>
        <v>0</v>
      </c>
      <c r="I11033" s="179">
        <f t="shared" si="518"/>
        <v>0</v>
      </c>
    </row>
    <row r="11034" spans="1:9" ht="12.75" customHeight="1" thickBot="1">
      <c r="A11034" s="398"/>
      <c r="B11034" s="333">
        <v>0</v>
      </c>
      <c r="C11034" s="334">
        <v>382.42</v>
      </c>
      <c r="D11034" s="335" t="s">
        <v>390</v>
      </c>
      <c r="E11034" s="335" t="s">
        <v>386</v>
      </c>
      <c r="F11034" s="335" t="s">
        <v>920</v>
      </c>
      <c r="G11034" s="179">
        <f t="shared" si="516"/>
        <v>0</v>
      </c>
      <c r="H11034" s="179">
        <f t="shared" si="517"/>
        <v>0</v>
      </c>
      <c r="I11034" s="179">
        <f t="shared" si="518"/>
        <v>0</v>
      </c>
    </row>
    <row r="11035" spans="1:9" ht="12.75" customHeight="1" thickBot="1">
      <c r="A11035" s="398"/>
      <c r="B11035" s="333">
        <v>0</v>
      </c>
      <c r="C11035" s="334">
        <v>382.34</v>
      </c>
      <c r="D11035" s="335" t="s">
        <v>390</v>
      </c>
      <c r="E11035" s="335" t="s">
        <v>386</v>
      </c>
      <c r="F11035" s="335" t="s">
        <v>858</v>
      </c>
      <c r="G11035" s="179">
        <f t="shared" si="516"/>
        <v>0</v>
      </c>
      <c r="H11035" s="179">
        <f t="shared" si="517"/>
        <v>0</v>
      </c>
      <c r="I11035" s="179">
        <f t="shared" si="518"/>
        <v>0</v>
      </c>
    </row>
    <row r="11036" spans="1:9" ht="12.75" customHeight="1" thickBot="1">
      <c r="A11036" s="398"/>
      <c r="B11036" s="333">
        <v>24</v>
      </c>
      <c r="C11036" s="334">
        <v>1287.69</v>
      </c>
      <c r="D11036" s="335" t="s">
        <v>391</v>
      </c>
      <c r="E11036" s="335" t="s">
        <v>386</v>
      </c>
      <c r="F11036" s="335" t="s">
        <v>817</v>
      </c>
      <c r="G11036" s="179">
        <f t="shared" si="516"/>
        <v>0</v>
      </c>
      <c r="H11036" s="179">
        <f t="shared" si="517"/>
        <v>0</v>
      </c>
      <c r="I11036" s="179">
        <f t="shared" si="518"/>
        <v>0</v>
      </c>
    </row>
    <row r="11037" spans="1:9" ht="12.75" customHeight="1" thickBot="1">
      <c r="A11037" s="398"/>
      <c r="B11037" s="333">
        <v>24</v>
      </c>
      <c r="C11037" s="334">
        <v>1287.69</v>
      </c>
      <c r="D11037" s="335" t="s">
        <v>391</v>
      </c>
      <c r="E11037" s="335" t="s">
        <v>386</v>
      </c>
      <c r="F11037" s="335" t="s">
        <v>818</v>
      </c>
      <c r="G11037" s="179">
        <f t="shared" si="516"/>
        <v>0</v>
      </c>
      <c r="H11037" s="179">
        <f t="shared" si="517"/>
        <v>0</v>
      </c>
      <c r="I11037" s="179">
        <f t="shared" si="518"/>
        <v>0</v>
      </c>
    </row>
    <row r="11038" spans="1:9" ht="12.75" customHeight="1" thickBot="1">
      <c r="A11038" s="398"/>
      <c r="B11038" s="333">
        <v>24</v>
      </c>
      <c r="C11038" s="334">
        <v>1340.39</v>
      </c>
      <c r="D11038" s="335" t="s">
        <v>391</v>
      </c>
      <c r="E11038" s="335" t="s">
        <v>386</v>
      </c>
      <c r="F11038" s="335" t="s">
        <v>819</v>
      </c>
      <c r="G11038" s="179">
        <f t="shared" si="516"/>
        <v>0</v>
      </c>
      <c r="H11038" s="179">
        <f t="shared" si="517"/>
        <v>0</v>
      </c>
      <c r="I11038" s="179">
        <f t="shared" si="518"/>
        <v>0</v>
      </c>
    </row>
    <row r="11039" spans="1:9" ht="12.75" customHeight="1" thickBot="1">
      <c r="A11039" s="398"/>
      <c r="B11039" s="333">
        <v>24</v>
      </c>
      <c r="C11039" s="334">
        <v>1340.39</v>
      </c>
      <c r="D11039" s="335" t="s">
        <v>391</v>
      </c>
      <c r="E11039" s="335" t="s">
        <v>386</v>
      </c>
      <c r="F11039" s="335" t="s">
        <v>820</v>
      </c>
      <c r="G11039" s="179">
        <f t="shared" si="516"/>
        <v>0</v>
      </c>
      <c r="H11039" s="179">
        <f t="shared" si="517"/>
        <v>0</v>
      </c>
      <c r="I11039" s="179">
        <f t="shared" si="518"/>
        <v>0</v>
      </c>
    </row>
    <row r="11040" spans="1:9" ht="12.75" customHeight="1" thickBot="1">
      <c r="A11040" s="398"/>
      <c r="B11040" s="333">
        <v>24</v>
      </c>
      <c r="C11040" s="334">
        <v>1340.39</v>
      </c>
      <c r="D11040" s="335" t="s">
        <v>391</v>
      </c>
      <c r="E11040" s="335" t="s">
        <v>386</v>
      </c>
      <c r="F11040" s="335" t="s">
        <v>821</v>
      </c>
      <c r="G11040" s="179">
        <f t="shared" si="516"/>
        <v>0</v>
      </c>
      <c r="H11040" s="179">
        <f t="shared" si="517"/>
        <v>0</v>
      </c>
      <c r="I11040" s="179">
        <f t="shared" si="518"/>
        <v>0</v>
      </c>
    </row>
    <row r="11041" spans="1:9" ht="12.75" customHeight="1" thickBot="1">
      <c r="A11041" s="398"/>
      <c r="B11041" s="333">
        <v>48</v>
      </c>
      <c r="C11041" s="334">
        <v>2680.79</v>
      </c>
      <c r="D11041" s="335" t="s">
        <v>391</v>
      </c>
      <c r="E11041" s="335" t="s">
        <v>386</v>
      </c>
      <c r="F11041" s="335" t="s">
        <v>919</v>
      </c>
      <c r="G11041" s="179">
        <f t="shared" si="516"/>
        <v>0</v>
      </c>
      <c r="H11041" s="179">
        <f t="shared" si="517"/>
        <v>0</v>
      </c>
      <c r="I11041" s="179">
        <f t="shared" si="518"/>
        <v>0</v>
      </c>
    </row>
    <row r="11042" spans="1:9" ht="12.75" customHeight="1" thickBot="1">
      <c r="A11042" s="398"/>
      <c r="B11042" s="333">
        <v>48</v>
      </c>
      <c r="C11042" s="334">
        <v>2680.79</v>
      </c>
      <c r="D11042" s="335" t="s">
        <v>391</v>
      </c>
      <c r="E11042" s="335" t="s">
        <v>386</v>
      </c>
      <c r="F11042" s="335" t="s">
        <v>858</v>
      </c>
      <c r="G11042" s="179">
        <f t="shared" si="516"/>
        <v>0</v>
      </c>
      <c r="H11042" s="179">
        <f t="shared" si="517"/>
        <v>0</v>
      </c>
      <c r="I11042" s="179">
        <f t="shared" si="518"/>
        <v>0</v>
      </c>
    </row>
    <row r="11043" spans="1:9" ht="12.75" customHeight="1" thickBot="1">
      <c r="A11043" s="398"/>
      <c r="B11043" s="333">
        <v>62</v>
      </c>
      <c r="C11043" s="334">
        <v>582</v>
      </c>
      <c r="D11043" s="335" t="s">
        <v>384</v>
      </c>
      <c r="E11043" s="335" t="s">
        <v>386</v>
      </c>
      <c r="F11043" s="335" t="s">
        <v>804</v>
      </c>
      <c r="G11043" s="179">
        <f t="shared" si="516"/>
        <v>582</v>
      </c>
      <c r="H11043" s="179">
        <f t="shared" si="517"/>
        <v>0</v>
      </c>
      <c r="I11043" s="179">
        <f t="shared" si="518"/>
        <v>582</v>
      </c>
    </row>
    <row r="11044" spans="1:9" ht="12.75" customHeight="1" thickBot="1">
      <c r="A11044" s="398"/>
      <c r="B11044" s="333">
        <v>128</v>
      </c>
      <c r="C11044" s="334">
        <v>1196.8</v>
      </c>
      <c r="D11044" s="335" t="s">
        <v>384</v>
      </c>
      <c r="E11044" s="335" t="s">
        <v>386</v>
      </c>
      <c r="F11044" s="335" t="s">
        <v>845</v>
      </c>
      <c r="G11044" s="179">
        <f t="shared" si="516"/>
        <v>1196.8</v>
      </c>
      <c r="H11044" s="179">
        <f t="shared" si="517"/>
        <v>0</v>
      </c>
      <c r="I11044" s="179">
        <f t="shared" si="518"/>
        <v>1196.8</v>
      </c>
    </row>
    <row r="11045" spans="1:9" ht="12.75" customHeight="1" thickBot="1">
      <c r="A11045" s="398"/>
      <c r="B11045" s="333">
        <v>136</v>
      </c>
      <c r="C11045" s="334">
        <v>1262.4000000000001</v>
      </c>
      <c r="D11045" s="335" t="s">
        <v>384</v>
      </c>
      <c r="E11045" s="335" t="s">
        <v>386</v>
      </c>
      <c r="F11045" s="335" t="s">
        <v>843</v>
      </c>
      <c r="G11045" s="179">
        <f t="shared" si="516"/>
        <v>1262.4000000000001</v>
      </c>
      <c r="H11045" s="179">
        <f t="shared" si="517"/>
        <v>0</v>
      </c>
      <c r="I11045" s="179">
        <f t="shared" si="518"/>
        <v>1262.4000000000001</v>
      </c>
    </row>
    <row r="11046" spans="1:9" ht="12.75" customHeight="1" thickBot="1">
      <c r="A11046" s="398"/>
      <c r="B11046" s="333">
        <v>144</v>
      </c>
      <c r="C11046" s="334">
        <v>1328</v>
      </c>
      <c r="D11046" s="335" t="s">
        <v>384</v>
      </c>
      <c r="E11046" s="335" t="s">
        <v>386</v>
      </c>
      <c r="F11046" s="335" t="s">
        <v>894</v>
      </c>
      <c r="G11046" s="179">
        <f t="shared" si="516"/>
        <v>1328</v>
      </c>
      <c r="H11046" s="179">
        <f t="shared" si="517"/>
        <v>0</v>
      </c>
      <c r="I11046" s="179">
        <f t="shared" si="518"/>
        <v>1328</v>
      </c>
    </row>
    <row r="11047" spans="1:9" ht="12.75" customHeight="1" thickBot="1">
      <c r="A11047" s="398"/>
      <c r="B11047" s="333">
        <v>128</v>
      </c>
      <c r="C11047" s="334">
        <v>1178.4000000000001</v>
      </c>
      <c r="D11047" s="335" t="s">
        <v>384</v>
      </c>
      <c r="E11047" s="335" t="s">
        <v>386</v>
      </c>
      <c r="F11047" s="335" t="s">
        <v>881</v>
      </c>
      <c r="G11047" s="179">
        <f t="shared" si="516"/>
        <v>1178.4000000000001</v>
      </c>
      <c r="H11047" s="179">
        <f t="shared" si="517"/>
        <v>0</v>
      </c>
      <c r="I11047" s="179">
        <f t="shared" si="518"/>
        <v>1178.4000000000001</v>
      </c>
    </row>
    <row r="11048" spans="1:9" ht="12.75" customHeight="1" thickBot="1">
      <c r="A11048" s="398"/>
      <c r="B11048" s="333">
        <v>144</v>
      </c>
      <c r="C11048" s="334">
        <v>1328</v>
      </c>
      <c r="D11048" s="335" t="s">
        <v>384</v>
      </c>
      <c r="E11048" s="335" t="s">
        <v>386</v>
      </c>
      <c r="F11048" s="335" t="s">
        <v>805</v>
      </c>
      <c r="G11048" s="179">
        <f t="shared" si="516"/>
        <v>1328</v>
      </c>
      <c r="H11048" s="179">
        <f t="shared" si="517"/>
        <v>0</v>
      </c>
      <c r="I11048" s="179">
        <f t="shared" si="518"/>
        <v>1328</v>
      </c>
    </row>
    <row r="11049" spans="1:9" ht="12.75" customHeight="1" thickBot="1">
      <c r="A11049" s="398"/>
      <c r="B11049" s="333">
        <v>40</v>
      </c>
      <c r="C11049" s="334">
        <v>328</v>
      </c>
      <c r="D11049" s="335" t="s">
        <v>384</v>
      </c>
      <c r="E11049" s="335" t="s">
        <v>386</v>
      </c>
      <c r="F11049" s="335" t="s">
        <v>862</v>
      </c>
      <c r="G11049" s="179">
        <f t="shared" si="516"/>
        <v>328</v>
      </c>
      <c r="H11049" s="179">
        <f t="shared" si="517"/>
        <v>0</v>
      </c>
      <c r="I11049" s="179">
        <f t="shared" si="518"/>
        <v>328</v>
      </c>
    </row>
    <row r="11050" spans="1:9" ht="12.75" customHeight="1" thickBot="1">
      <c r="A11050" s="398"/>
      <c r="B11050" s="333">
        <v>236.01</v>
      </c>
      <c r="C11050" s="334">
        <v>12662.83</v>
      </c>
      <c r="D11050" s="335" t="s">
        <v>385</v>
      </c>
      <c r="E11050" s="335" t="s">
        <v>386</v>
      </c>
      <c r="F11050" s="335" t="s">
        <v>817</v>
      </c>
      <c r="G11050" s="179">
        <f t="shared" si="516"/>
        <v>0</v>
      </c>
      <c r="H11050" s="179">
        <f t="shared" si="517"/>
        <v>12662.83</v>
      </c>
      <c r="I11050" s="179">
        <f t="shared" si="518"/>
        <v>12662.83</v>
      </c>
    </row>
    <row r="11051" spans="1:9" ht="12.75" customHeight="1" thickBot="1">
      <c r="A11051" s="398"/>
      <c r="B11051" s="333">
        <v>260.01</v>
      </c>
      <c r="C11051" s="334">
        <v>13950.53</v>
      </c>
      <c r="D11051" s="335" t="s">
        <v>385</v>
      </c>
      <c r="E11051" s="335" t="s">
        <v>386</v>
      </c>
      <c r="F11051" s="335" t="s">
        <v>822</v>
      </c>
      <c r="G11051" s="179">
        <f t="shared" si="516"/>
        <v>0</v>
      </c>
      <c r="H11051" s="179">
        <f t="shared" si="517"/>
        <v>13950.53</v>
      </c>
      <c r="I11051" s="179">
        <f t="shared" si="518"/>
        <v>13950.53</v>
      </c>
    </row>
    <row r="11052" spans="1:9" ht="12.75" customHeight="1" thickBot="1">
      <c r="A11052" s="398"/>
      <c r="B11052" s="333">
        <v>260.01</v>
      </c>
      <c r="C11052" s="334">
        <v>13950.53</v>
      </c>
      <c r="D11052" s="335" t="s">
        <v>385</v>
      </c>
      <c r="E11052" s="335" t="s">
        <v>386</v>
      </c>
      <c r="F11052" s="335" t="s">
        <v>823</v>
      </c>
      <c r="G11052" s="179">
        <f t="shared" ref="G11052:G11115" si="519">IF(D11052="REG",C11052,0)</f>
        <v>0</v>
      </c>
      <c r="H11052" s="179">
        <f t="shared" ref="H11052:H11115" si="520">IF(D11052="SAL",C11052,0)</f>
        <v>13950.53</v>
      </c>
      <c r="I11052" s="179">
        <f t="shared" ref="I11052:I11115" si="521">+G11052+H11052</f>
        <v>13950.53</v>
      </c>
    </row>
    <row r="11053" spans="1:9" ht="12.75" customHeight="1" thickBot="1">
      <c r="A11053" s="398"/>
      <c r="B11053" s="333">
        <v>260.01</v>
      </c>
      <c r="C11053" s="334">
        <v>13950.53</v>
      </c>
      <c r="D11053" s="335" t="s">
        <v>385</v>
      </c>
      <c r="E11053" s="335" t="s">
        <v>386</v>
      </c>
      <c r="F11053" s="335" t="s">
        <v>824</v>
      </c>
      <c r="G11053" s="179">
        <f t="shared" si="519"/>
        <v>0</v>
      </c>
      <c r="H11053" s="179">
        <f t="shared" si="520"/>
        <v>13950.53</v>
      </c>
      <c r="I11053" s="179">
        <f t="shared" si="521"/>
        <v>13950.53</v>
      </c>
    </row>
    <row r="11054" spans="1:9" ht="12.75" customHeight="1" thickBot="1">
      <c r="A11054" s="398"/>
      <c r="B11054" s="333">
        <v>260.01</v>
      </c>
      <c r="C11054" s="334">
        <v>13950.53</v>
      </c>
      <c r="D11054" s="335" t="s">
        <v>385</v>
      </c>
      <c r="E11054" s="335" t="s">
        <v>386</v>
      </c>
      <c r="F11054" s="335" t="s">
        <v>825</v>
      </c>
      <c r="G11054" s="179">
        <f t="shared" si="519"/>
        <v>0</v>
      </c>
      <c r="H11054" s="179">
        <f t="shared" si="520"/>
        <v>13950.53</v>
      </c>
      <c r="I11054" s="179">
        <f t="shared" si="521"/>
        <v>13950.53</v>
      </c>
    </row>
    <row r="11055" spans="1:9" ht="12.75" customHeight="1" thickBot="1">
      <c r="A11055" s="398"/>
      <c r="B11055" s="333">
        <v>236.01</v>
      </c>
      <c r="C11055" s="334">
        <v>12662.83</v>
      </c>
      <c r="D11055" s="335" t="s">
        <v>385</v>
      </c>
      <c r="E11055" s="335" t="s">
        <v>386</v>
      </c>
      <c r="F11055" s="335" t="s">
        <v>818</v>
      </c>
      <c r="G11055" s="179">
        <f t="shared" si="519"/>
        <v>0</v>
      </c>
      <c r="H11055" s="179">
        <f t="shared" si="520"/>
        <v>12662.83</v>
      </c>
      <c r="I11055" s="179">
        <f t="shared" si="521"/>
        <v>12662.83</v>
      </c>
    </row>
    <row r="11056" spans="1:9" ht="12.75" customHeight="1" thickBot="1">
      <c r="A11056" s="398"/>
      <c r="B11056" s="333">
        <v>260.01</v>
      </c>
      <c r="C11056" s="334">
        <v>14521.5</v>
      </c>
      <c r="D11056" s="335" t="s">
        <v>385</v>
      </c>
      <c r="E11056" s="335" t="s">
        <v>386</v>
      </c>
      <c r="F11056" s="335" t="s">
        <v>826</v>
      </c>
      <c r="G11056" s="179">
        <f t="shared" si="519"/>
        <v>0</v>
      </c>
      <c r="H11056" s="179">
        <f t="shared" si="520"/>
        <v>14521.5</v>
      </c>
      <c r="I11056" s="179">
        <f t="shared" si="521"/>
        <v>14521.5</v>
      </c>
    </row>
    <row r="11057" spans="1:9" ht="12.75" customHeight="1" thickBot="1">
      <c r="A11057" s="398"/>
      <c r="B11057" s="333">
        <v>220.01</v>
      </c>
      <c r="C11057" s="334">
        <v>12760.28</v>
      </c>
      <c r="D11057" s="335" t="s">
        <v>385</v>
      </c>
      <c r="E11057" s="335" t="s">
        <v>386</v>
      </c>
      <c r="F11057" s="335" t="s">
        <v>827</v>
      </c>
      <c r="G11057" s="179">
        <f t="shared" si="519"/>
        <v>0</v>
      </c>
      <c r="H11057" s="179">
        <f t="shared" si="520"/>
        <v>12760.28</v>
      </c>
      <c r="I11057" s="179">
        <f t="shared" si="521"/>
        <v>12760.28</v>
      </c>
    </row>
    <row r="11058" spans="1:9" ht="12.75" customHeight="1" thickBot="1">
      <c r="A11058" s="398"/>
      <c r="B11058" s="333">
        <v>260.01</v>
      </c>
      <c r="C11058" s="334">
        <v>14521.5</v>
      </c>
      <c r="D11058" s="335" t="s">
        <v>385</v>
      </c>
      <c r="E11058" s="335" t="s">
        <v>386</v>
      </c>
      <c r="F11058" s="335" t="s">
        <v>828</v>
      </c>
      <c r="G11058" s="179">
        <f t="shared" si="519"/>
        <v>0</v>
      </c>
      <c r="H11058" s="179">
        <f t="shared" si="520"/>
        <v>14521.5</v>
      </c>
      <c r="I11058" s="179">
        <f t="shared" si="521"/>
        <v>14521.5</v>
      </c>
    </row>
    <row r="11059" spans="1:9" ht="12.75" customHeight="1" thickBot="1">
      <c r="A11059" s="398"/>
      <c r="B11059" s="333">
        <v>228.01</v>
      </c>
      <c r="C11059" s="334">
        <v>12590.92</v>
      </c>
      <c r="D11059" s="335" t="s">
        <v>385</v>
      </c>
      <c r="E11059" s="335" t="s">
        <v>386</v>
      </c>
      <c r="F11059" s="335" t="s">
        <v>819</v>
      </c>
      <c r="G11059" s="179">
        <f t="shared" si="519"/>
        <v>0</v>
      </c>
      <c r="H11059" s="179">
        <f t="shared" si="520"/>
        <v>12590.92</v>
      </c>
      <c r="I11059" s="179">
        <f t="shared" si="521"/>
        <v>12590.92</v>
      </c>
    </row>
    <row r="11060" spans="1:9" ht="12.75" customHeight="1" thickBot="1">
      <c r="A11060" s="398"/>
      <c r="B11060" s="333">
        <v>260.01</v>
      </c>
      <c r="C11060" s="334">
        <v>14521.5</v>
      </c>
      <c r="D11060" s="335" t="s">
        <v>385</v>
      </c>
      <c r="E11060" s="335" t="s">
        <v>386</v>
      </c>
      <c r="F11060" s="335" t="s">
        <v>829</v>
      </c>
      <c r="G11060" s="179">
        <f t="shared" si="519"/>
        <v>0</v>
      </c>
      <c r="H11060" s="179">
        <f t="shared" si="520"/>
        <v>14521.5</v>
      </c>
      <c r="I11060" s="179">
        <f t="shared" si="521"/>
        <v>14521.5</v>
      </c>
    </row>
    <row r="11061" spans="1:9" ht="12.75" customHeight="1" thickBot="1">
      <c r="A11061" s="398"/>
      <c r="B11061" s="333">
        <v>260.01</v>
      </c>
      <c r="C11061" s="334">
        <v>14521.5</v>
      </c>
      <c r="D11061" s="335" t="s">
        <v>385</v>
      </c>
      <c r="E11061" s="335" t="s">
        <v>386</v>
      </c>
      <c r="F11061" s="335" t="s">
        <v>830</v>
      </c>
      <c r="G11061" s="179">
        <f t="shared" si="519"/>
        <v>0</v>
      </c>
      <c r="H11061" s="179">
        <f t="shared" si="520"/>
        <v>14521.5</v>
      </c>
      <c r="I11061" s="179">
        <f t="shared" si="521"/>
        <v>14521.5</v>
      </c>
    </row>
    <row r="11062" spans="1:9" ht="12.75" customHeight="1" thickBot="1">
      <c r="A11062" s="398"/>
      <c r="B11062" s="333">
        <v>180.01</v>
      </c>
      <c r="C11062" s="334">
        <v>10187.89</v>
      </c>
      <c r="D11062" s="335" t="s">
        <v>385</v>
      </c>
      <c r="E11062" s="335" t="s">
        <v>386</v>
      </c>
      <c r="F11062" s="335" t="s">
        <v>820</v>
      </c>
      <c r="G11062" s="179">
        <f t="shared" si="519"/>
        <v>0</v>
      </c>
      <c r="H11062" s="179">
        <f t="shared" si="520"/>
        <v>10187.89</v>
      </c>
      <c r="I11062" s="179">
        <f t="shared" si="521"/>
        <v>10187.89</v>
      </c>
    </row>
    <row r="11063" spans="1:9" ht="12.75" customHeight="1" thickBot="1">
      <c r="A11063" s="398"/>
      <c r="B11063" s="333">
        <v>212.01</v>
      </c>
      <c r="C11063" s="334">
        <v>12042.27</v>
      </c>
      <c r="D11063" s="335" t="s">
        <v>385</v>
      </c>
      <c r="E11063" s="335" t="s">
        <v>386</v>
      </c>
      <c r="F11063" s="335" t="s">
        <v>805</v>
      </c>
      <c r="G11063" s="179">
        <f t="shared" si="519"/>
        <v>0</v>
      </c>
      <c r="H11063" s="179">
        <f t="shared" si="520"/>
        <v>12042.27</v>
      </c>
      <c r="I11063" s="179">
        <f t="shared" si="521"/>
        <v>12042.27</v>
      </c>
    </row>
    <row r="11064" spans="1:9" ht="12.75" customHeight="1" thickBot="1">
      <c r="A11064" s="398"/>
      <c r="B11064" s="333">
        <v>244.01</v>
      </c>
      <c r="C11064" s="334">
        <v>13695.09</v>
      </c>
      <c r="D11064" s="335" t="s">
        <v>385</v>
      </c>
      <c r="E11064" s="335" t="s">
        <v>386</v>
      </c>
      <c r="F11064" s="335" t="s">
        <v>831</v>
      </c>
      <c r="G11064" s="179">
        <f t="shared" si="519"/>
        <v>0</v>
      </c>
      <c r="H11064" s="179">
        <f t="shared" si="520"/>
        <v>13695.09</v>
      </c>
      <c r="I11064" s="179">
        <f t="shared" si="521"/>
        <v>13695.09</v>
      </c>
    </row>
    <row r="11065" spans="1:9" ht="12.75" customHeight="1" thickBot="1">
      <c r="A11065" s="398"/>
      <c r="B11065" s="333">
        <v>173.34</v>
      </c>
      <c r="C11065" s="334">
        <v>10044.94</v>
      </c>
      <c r="D11065" s="335" t="s">
        <v>385</v>
      </c>
      <c r="E11065" s="335" t="s">
        <v>386</v>
      </c>
      <c r="F11065" s="335" t="s">
        <v>832</v>
      </c>
      <c r="G11065" s="179">
        <f t="shared" si="519"/>
        <v>0</v>
      </c>
      <c r="H11065" s="179">
        <f t="shared" si="520"/>
        <v>10044.94</v>
      </c>
      <c r="I11065" s="179">
        <f t="shared" si="521"/>
        <v>10044.94</v>
      </c>
    </row>
    <row r="11066" spans="1:9" ht="12.75" customHeight="1" thickBot="1">
      <c r="A11066" s="398"/>
      <c r="B11066" s="333">
        <v>157.34</v>
      </c>
      <c r="C11066" s="334">
        <v>9117.76</v>
      </c>
      <c r="D11066" s="335" t="s">
        <v>385</v>
      </c>
      <c r="E11066" s="335" t="s">
        <v>386</v>
      </c>
      <c r="F11066" s="335" t="s">
        <v>821</v>
      </c>
      <c r="G11066" s="179">
        <f t="shared" si="519"/>
        <v>0</v>
      </c>
      <c r="H11066" s="179">
        <f t="shared" si="520"/>
        <v>9117.76</v>
      </c>
      <c r="I11066" s="179">
        <f t="shared" si="521"/>
        <v>9117.76</v>
      </c>
    </row>
    <row r="11067" spans="1:9" ht="12.75" customHeight="1" thickBot="1">
      <c r="A11067" s="398"/>
      <c r="B11067" s="333">
        <v>260.01</v>
      </c>
      <c r="C11067" s="334">
        <v>14521.5</v>
      </c>
      <c r="D11067" s="335" t="s">
        <v>385</v>
      </c>
      <c r="E11067" s="335" t="s">
        <v>386</v>
      </c>
      <c r="F11067" s="335" t="s">
        <v>833</v>
      </c>
      <c r="G11067" s="179">
        <f t="shared" si="519"/>
        <v>0</v>
      </c>
      <c r="H11067" s="179">
        <f t="shared" si="520"/>
        <v>14521.5</v>
      </c>
      <c r="I11067" s="179">
        <f t="shared" si="521"/>
        <v>14521.5</v>
      </c>
    </row>
    <row r="11068" spans="1:9" ht="12.75" customHeight="1" thickBot="1">
      <c r="A11068" s="398"/>
      <c r="B11068" s="333">
        <v>252.01</v>
      </c>
      <c r="C11068" s="334">
        <v>13931.32</v>
      </c>
      <c r="D11068" s="335" t="s">
        <v>385</v>
      </c>
      <c r="E11068" s="335" t="s">
        <v>386</v>
      </c>
      <c r="F11068" s="335" t="s">
        <v>916</v>
      </c>
      <c r="G11068" s="179">
        <f t="shared" si="519"/>
        <v>0</v>
      </c>
      <c r="H11068" s="179">
        <f t="shared" si="520"/>
        <v>13931.32</v>
      </c>
      <c r="I11068" s="179">
        <f t="shared" si="521"/>
        <v>13931.32</v>
      </c>
    </row>
    <row r="11069" spans="1:9" ht="12.75" customHeight="1" thickBot="1">
      <c r="A11069" s="398"/>
      <c r="B11069" s="333">
        <v>260.01</v>
      </c>
      <c r="C11069" s="334">
        <v>14521.5</v>
      </c>
      <c r="D11069" s="335" t="s">
        <v>385</v>
      </c>
      <c r="E11069" s="335" t="s">
        <v>386</v>
      </c>
      <c r="F11069" s="335" t="s">
        <v>917</v>
      </c>
      <c r="G11069" s="179">
        <f t="shared" si="519"/>
        <v>0</v>
      </c>
      <c r="H11069" s="179">
        <f t="shared" si="520"/>
        <v>14521.5</v>
      </c>
      <c r="I11069" s="179">
        <f t="shared" si="521"/>
        <v>14521.5</v>
      </c>
    </row>
    <row r="11070" spans="1:9" ht="12.75" customHeight="1" thickBot="1">
      <c r="A11070" s="398"/>
      <c r="B11070" s="333">
        <v>220.01</v>
      </c>
      <c r="C11070" s="334">
        <v>12836.48</v>
      </c>
      <c r="D11070" s="335" t="s">
        <v>385</v>
      </c>
      <c r="E11070" s="335" t="s">
        <v>386</v>
      </c>
      <c r="F11070" s="335" t="s">
        <v>918</v>
      </c>
      <c r="G11070" s="179">
        <f t="shared" si="519"/>
        <v>0</v>
      </c>
      <c r="H11070" s="179">
        <f t="shared" si="520"/>
        <v>12836.48</v>
      </c>
      <c r="I11070" s="179">
        <f t="shared" si="521"/>
        <v>12836.48</v>
      </c>
    </row>
    <row r="11071" spans="1:9" ht="12.75" customHeight="1" thickBot="1">
      <c r="A11071" s="398"/>
      <c r="B11071" s="333">
        <v>212.01</v>
      </c>
      <c r="C11071" s="334">
        <v>11840.71</v>
      </c>
      <c r="D11071" s="335" t="s">
        <v>385</v>
      </c>
      <c r="E11071" s="335" t="s">
        <v>386</v>
      </c>
      <c r="F11071" s="335" t="s">
        <v>919</v>
      </c>
      <c r="G11071" s="179">
        <f t="shared" si="519"/>
        <v>0</v>
      </c>
      <c r="H11071" s="179">
        <f t="shared" si="520"/>
        <v>11840.71</v>
      </c>
      <c r="I11071" s="179">
        <f t="shared" si="521"/>
        <v>11840.71</v>
      </c>
    </row>
    <row r="11072" spans="1:9" ht="12.75" customHeight="1" thickBot="1">
      <c r="A11072" s="398"/>
      <c r="B11072" s="333">
        <v>260.01</v>
      </c>
      <c r="C11072" s="334">
        <v>14521.5</v>
      </c>
      <c r="D11072" s="335" t="s">
        <v>385</v>
      </c>
      <c r="E11072" s="335" t="s">
        <v>386</v>
      </c>
      <c r="F11072" s="335" t="s">
        <v>920</v>
      </c>
      <c r="G11072" s="179">
        <f t="shared" si="519"/>
        <v>0</v>
      </c>
      <c r="H11072" s="179">
        <f t="shared" si="520"/>
        <v>14521.5</v>
      </c>
      <c r="I11072" s="179">
        <f t="shared" si="521"/>
        <v>14521.5</v>
      </c>
    </row>
    <row r="11073" spans="1:9" ht="12.75" customHeight="1" thickBot="1">
      <c r="A11073" s="398"/>
      <c r="B11073" s="333">
        <v>196.01</v>
      </c>
      <c r="C11073" s="334">
        <v>11014.3</v>
      </c>
      <c r="D11073" s="335" t="s">
        <v>385</v>
      </c>
      <c r="E11073" s="335" t="s">
        <v>386</v>
      </c>
      <c r="F11073" s="335" t="s">
        <v>858</v>
      </c>
      <c r="G11073" s="179">
        <f t="shared" si="519"/>
        <v>0</v>
      </c>
      <c r="H11073" s="179">
        <f t="shared" si="520"/>
        <v>11014.3</v>
      </c>
      <c r="I11073" s="179">
        <f t="shared" si="521"/>
        <v>11014.3</v>
      </c>
    </row>
    <row r="11074" spans="1:9" ht="12.75" customHeight="1" thickBot="1">
      <c r="A11074" s="398"/>
      <c r="B11074" s="333">
        <v>16</v>
      </c>
      <c r="C11074" s="334">
        <v>826.41</v>
      </c>
      <c r="D11074" s="335" t="s">
        <v>834</v>
      </c>
      <c r="E11074" s="335" t="s">
        <v>386</v>
      </c>
      <c r="F11074" s="335" t="s">
        <v>831</v>
      </c>
      <c r="G11074" s="179">
        <f t="shared" si="519"/>
        <v>0</v>
      </c>
      <c r="H11074" s="179">
        <f t="shared" si="520"/>
        <v>0</v>
      </c>
      <c r="I11074" s="179">
        <f t="shared" si="521"/>
        <v>0</v>
      </c>
    </row>
    <row r="11075" spans="1:9" ht="12.75" customHeight="1" thickBot="1">
      <c r="A11075" s="398"/>
      <c r="B11075" s="333">
        <v>9.33</v>
      </c>
      <c r="C11075" s="334">
        <v>481.9</v>
      </c>
      <c r="D11075" s="335" t="s">
        <v>834</v>
      </c>
      <c r="E11075" s="335" t="s">
        <v>386</v>
      </c>
      <c r="F11075" s="335" t="s">
        <v>821</v>
      </c>
      <c r="G11075" s="179">
        <f t="shared" si="519"/>
        <v>0</v>
      </c>
      <c r="H11075" s="179">
        <f t="shared" si="520"/>
        <v>0</v>
      </c>
      <c r="I11075" s="179">
        <f t="shared" si="521"/>
        <v>0</v>
      </c>
    </row>
    <row r="11076" spans="1:9" ht="12.75" customHeight="1" thickBot="1">
      <c r="A11076" s="398"/>
      <c r="B11076" s="333">
        <v>64</v>
      </c>
      <c r="C11076" s="334">
        <v>3305.64</v>
      </c>
      <c r="D11076" s="335" t="s">
        <v>392</v>
      </c>
      <c r="E11076" s="335" t="s">
        <v>386</v>
      </c>
      <c r="F11076" s="335" t="s">
        <v>832</v>
      </c>
      <c r="G11076" s="179">
        <f t="shared" si="519"/>
        <v>0</v>
      </c>
      <c r="H11076" s="179">
        <f t="shared" si="520"/>
        <v>0</v>
      </c>
      <c r="I11076" s="179">
        <f t="shared" si="521"/>
        <v>0</v>
      </c>
    </row>
    <row r="11077" spans="1:9" ht="12.75" customHeight="1" thickBot="1">
      <c r="A11077" s="398"/>
      <c r="B11077" s="333">
        <v>22.67</v>
      </c>
      <c r="C11077" s="334">
        <v>1170.92</v>
      </c>
      <c r="D11077" s="335" t="s">
        <v>1089</v>
      </c>
      <c r="E11077" s="335" t="s">
        <v>386</v>
      </c>
      <c r="F11077" s="335" t="s">
        <v>832</v>
      </c>
      <c r="G11077" s="179">
        <f t="shared" si="519"/>
        <v>0</v>
      </c>
      <c r="H11077" s="179">
        <f t="shared" si="520"/>
        <v>0</v>
      </c>
      <c r="I11077" s="179">
        <f t="shared" si="521"/>
        <v>0</v>
      </c>
    </row>
    <row r="11078" spans="1:9" ht="12.75" customHeight="1" thickBot="1">
      <c r="A11078" s="398"/>
      <c r="B11078" s="333">
        <v>69.335999000000001</v>
      </c>
      <c r="C11078" s="334">
        <v>3581.25</v>
      </c>
      <c r="D11078" s="335" t="s">
        <v>1089</v>
      </c>
      <c r="E11078" s="335" t="s">
        <v>386</v>
      </c>
      <c r="F11078" s="335" t="s">
        <v>821</v>
      </c>
      <c r="G11078" s="179">
        <f t="shared" si="519"/>
        <v>0</v>
      </c>
      <c r="H11078" s="179">
        <f t="shared" si="520"/>
        <v>0</v>
      </c>
      <c r="I11078" s="179">
        <f t="shared" si="521"/>
        <v>0</v>
      </c>
    </row>
    <row r="11079" spans="1:9" ht="12.75" customHeight="1" thickBot="1">
      <c r="A11079" s="399"/>
      <c r="B11079" s="333">
        <v>0</v>
      </c>
      <c r="C11079" s="334">
        <v>925.66</v>
      </c>
      <c r="D11079" s="335" t="s">
        <v>393</v>
      </c>
      <c r="E11079" s="335" t="s">
        <v>386</v>
      </c>
      <c r="F11079" s="335" t="s">
        <v>859</v>
      </c>
      <c r="G11079" s="179">
        <f t="shared" si="519"/>
        <v>0</v>
      </c>
      <c r="H11079" s="179">
        <f t="shared" si="520"/>
        <v>0</v>
      </c>
      <c r="I11079" s="179">
        <f t="shared" si="521"/>
        <v>0</v>
      </c>
    </row>
    <row r="11080" spans="1:9" ht="12.75" customHeight="1" thickBot="1">
      <c r="A11080" s="336" t="s">
        <v>613</v>
      </c>
      <c r="B11080" s="337">
        <v>6806.2359990000004</v>
      </c>
      <c r="C11080" s="338">
        <v>361471.75</v>
      </c>
      <c r="D11080" s="394"/>
      <c r="E11080" s="395"/>
      <c r="F11080" s="396"/>
      <c r="G11080" s="179">
        <f t="shared" si="519"/>
        <v>0</v>
      </c>
      <c r="H11080" s="179">
        <f t="shared" si="520"/>
        <v>0</v>
      </c>
      <c r="I11080" s="179">
        <f t="shared" si="521"/>
        <v>0</v>
      </c>
    </row>
    <row r="11081" spans="1:9" ht="12.75" customHeight="1" thickBot="1">
      <c r="A11081" s="397" t="s">
        <v>614</v>
      </c>
      <c r="B11081" s="333">
        <v>60</v>
      </c>
      <c r="C11081" s="334">
        <v>2035</v>
      </c>
      <c r="D11081" s="335" t="s">
        <v>391</v>
      </c>
      <c r="E11081" s="335" t="s">
        <v>386</v>
      </c>
      <c r="F11081" s="335" t="s">
        <v>817</v>
      </c>
      <c r="G11081" s="179">
        <f t="shared" si="519"/>
        <v>0</v>
      </c>
      <c r="H11081" s="179">
        <f t="shared" si="520"/>
        <v>0</v>
      </c>
      <c r="I11081" s="179">
        <f t="shared" si="521"/>
        <v>0</v>
      </c>
    </row>
    <row r="11082" spans="1:9" ht="12.75" customHeight="1" thickBot="1">
      <c r="A11082" s="398"/>
      <c r="B11082" s="333">
        <v>56</v>
      </c>
      <c r="C11082" s="334">
        <v>1746.37</v>
      </c>
      <c r="D11082" s="335" t="s">
        <v>391</v>
      </c>
      <c r="E11082" s="335" t="s">
        <v>386</v>
      </c>
      <c r="F11082" s="335" t="s">
        <v>818</v>
      </c>
      <c r="G11082" s="179">
        <f t="shared" si="519"/>
        <v>0</v>
      </c>
      <c r="H11082" s="179">
        <f t="shared" si="520"/>
        <v>0</v>
      </c>
      <c r="I11082" s="179">
        <f t="shared" si="521"/>
        <v>0</v>
      </c>
    </row>
    <row r="11083" spans="1:9" ht="12.75" customHeight="1" thickBot="1">
      <c r="A11083" s="398"/>
      <c r="B11083" s="333">
        <v>56</v>
      </c>
      <c r="C11083" s="334">
        <v>1846.89</v>
      </c>
      <c r="D11083" s="335" t="s">
        <v>391</v>
      </c>
      <c r="E11083" s="335" t="s">
        <v>386</v>
      </c>
      <c r="F11083" s="335" t="s">
        <v>819</v>
      </c>
      <c r="G11083" s="179">
        <f t="shared" si="519"/>
        <v>0</v>
      </c>
      <c r="H11083" s="179">
        <f t="shared" si="520"/>
        <v>0</v>
      </c>
      <c r="I11083" s="179">
        <f t="shared" si="521"/>
        <v>0</v>
      </c>
    </row>
    <row r="11084" spans="1:9" ht="12.75" customHeight="1" thickBot="1">
      <c r="A11084" s="398"/>
      <c r="B11084" s="333">
        <v>56</v>
      </c>
      <c r="C11084" s="334">
        <v>1846.89</v>
      </c>
      <c r="D11084" s="335" t="s">
        <v>391</v>
      </c>
      <c r="E11084" s="335" t="s">
        <v>386</v>
      </c>
      <c r="F11084" s="335" t="s">
        <v>820</v>
      </c>
      <c r="G11084" s="179">
        <f t="shared" si="519"/>
        <v>0</v>
      </c>
      <c r="H11084" s="179">
        <f t="shared" si="520"/>
        <v>0</v>
      </c>
      <c r="I11084" s="179">
        <f t="shared" si="521"/>
        <v>0</v>
      </c>
    </row>
    <row r="11085" spans="1:9" ht="12.75" customHeight="1" thickBot="1">
      <c r="A11085" s="398"/>
      <c r="B11085" s="333">
        <v>56</v>
      </c>
      <c r="C11085" s="334">
        <v>1846.89</v>
      </c>
      <c r="D11085" s="335" t="s">
        <v>391</v>
      </c>
      <c r="E11085" s="335" t="s">
        <v>386</v>
      </c>
      <c r="F11085" s="335" t="s">
        <v>821</v>
      </c>
      <c r="G11085" s="179">
        <f t="shared" si="519"/>
        <v>0</v>
      </c>
      <c r="H11085" s="179">
        <f t="shared" si="520"/>
        <v>0</v>
      </c>
      <c r="I11085" s="179">
        <f t="shared" si="521"/>
        <v>0</v>
      </c>
    </row>
    <row r="11086" spans="1:9" ht="12.75" customHeight="1" thickBot="1">
      <c r="A11086" s="398"/>
      <c r="B11086" s="333">
        <v>112</v>
      </c>
      <c r="C11086" s="334">
        <v>3693.74</v>
      </c>
      <c r="D11086" s="335" t="s">
        <v>391</v>
      </c>
      <c r="E11086" s="335" t="s">
        <v>386</v>
      </c>
      <c r="F11086" s="335" t="s">
        <v>919</v>
      </c>
      <c r="G11086" s="179">
        <f t="shared" si="519"/>
        <v>0</v>
      </c>
      <c r="H11086" s="179">
        <f t="shared" si="520"/>
        <v>0</v>
      </c>
      <c r="I11086" s="179">
        <f t="shared" si="521"/>
        <v>0</v>
      </c>
    </row>
    <row r="11087" spans="1:9" ht="12.75" customHeight="1" thickBot="1">
      <c r="A11087" s="398"/>
      <c r="B11087" s="333">
        <v>112</v>
      </c>
      <c r="C11087" s="334">
        <v>3693.74</v>
      </c>
      <c r="D11087" s="335" t="s">
        <v>391</v>
      </c>
      <c r="E11087" s="335" t="s">
        <v>386</v>
      </c>
      <c r="F11087" s="335" t="s">
        <v>858</v>
      </c>
      <c r="G11087" s="179">
        <f t="shared" si="519"/>
        <v>0</v>
      </c>
      <c r="H11087" s="179">
        <f t="shared" si="520"/>
        <v>0</v>
      </c>
      <c r="I11087" s="179">
        <f t="shared" si="521"/>
        <v>0</v>
      </c>
    </row>
    <row r="11088" spans="1:9" ht="12.75" customHeight="1" thickBot="1">
      <c r="A11088" s="398"/>
      <c r="B11088" s="333">
        <v>566.03</v>
      </c>
      <c r="C11088" s="334">
        <v>19131.599999999999</v>
      </c>
      <c r="D11088" s="335" t="s">
        <v>385</v>
      </c>
      <c r="E11088" s="335" t="s">
        <v>386</v>
      </c>
      <c r="F11088" s="335" t="s">
        <v>817</v>
      </c>
      <c r="G11088" s="179">
        <f t="shared" si="519"/>
        <v>0</v>
      </c>
      <c r="H11088" s="179">
        <f t="shared" si="520"/>
        <v>19131.599999999999</v>
      </c>
      <c r="I11088" s="179">
        <f t="shared" si="521"/>
        <v>19131.599999999999</v>
      </c>
    </row>
    <row r="11089" spans="1:9" ht="12.75" customHeight="1" thickBot="1">
      <c r="A11089" s="398"/>
      <c r="B11089" s="333">
        <v>582.69000000000005</v>
      </c>
      <c r="C11089" s="334">
        <v>18105.439999999999</v>
      </c>
      <c r="D11089" s="335" t="s">
        <v>385</v>
      </c>
      <c r="E11089" s="335" t="s">
        <v>386</v>
      </c>
      <c r="F11089" s="335" t="s">
        <v>822</v>
      </c>
      <c r="G11089" s="179">
        <f t="shared" si="519"/>
        <v>0</v>
      </c>
      <c r="H11089" s="179">
        <f t="shared" si="520"/>
        <v>18105.439999999999</v>
      </c>
      <c r="I11089" s="179">
        <f t="shared" si="521"/>
        <v>18105.439999999999</v>
      </c>
    </row>
    <row r="11090" spans="1:9" ht="12.75" customHeight="1" thickBot="1">
      <c r="A11090" s="398"/>
      <c r="B11090" s="333">
        <v>590.69000000000005</v>
      </c>
      <c r="C11090" s="334">
        <v>18509.96</v>
      </c>
      <c r="D11090" s="335" t="s">
        <v>385</v>
      </c>
      <c r="E11090" s="335" t="s">
        <v>386</v>
      </c>
      <c r="F11090" s="335" t="s">
        <v>823</v>
      </c>
      <c r="G11090" s="179">
        <f t="shared" si="519"/>
        <v>0</v>
      </c>
      <c r="H11090" s="179">
        <f t="shared" si="520"/>
        <v>18509.96</v>
      </c>
      <c r="I11090" s="179">
        <f t="shared" si="521"/>
        <v>18509.96</v>
      </c>
    </row>
    <row r="11091" spans="1:9" ht="12.75" customHeight="1" thickBot="1">
      <c r="A11091" s="398"/>
      <c r="B11091" s="333">
        <v>582.69000000000005</v>
      </c>
      <c r="C11091" s="334">
        <v>18174.099999999999</v>
      </c>
      <c r="D11091" s="335" t="s">
        <v>385</v>
      </c>
      <c r="E11091" s="335" t="s">
        <v>386</v>
      </c>
      <c r="F11091" s="335" t="s">
        <v>824</v>
      </c>
      <c r="G11091" s="179">
        <f t="shared" si="519"/>
        <v>0</v>
      </c>
      <c r="H11091" s="179">
        <f t="shared" si="520"/>
        <v>18174.099999999999</v>
      </c>
      <c r="I11091" s="179">
        <f t="shared" si="521"/>
        <v>18174.099999999999</v>
      </c>
    </row>
    <row r="11092" spans="1:9" ht="12.75" customHeight="1" thickBot="1">
      <c r="A11092" s="398"/>
      <c r="B11092" s="333">
        <v>574.69000000000005</v>
      </c>
      <c r="C11092" s="334">
        <v>17845.57</v>
      </c>
      <c r="D11092" s="335" t="s">
        <v>385</v>
      </c>
      <c r="E11092" s="335" t="s">
        <v>386</v>
      </c>
      <c r="F11092" s="335" t="s">
        <v>825</v>
      </c>
      <c r="G11092" s="179">
        <f t="shared" si="519"/>
        <v>0</v>
      </c>
      <c r="H11092" s="179">
        <f t="shared" si="520"/>
        <v>17845.57</v>
      </c>
      <c r="I11092" s="179">
        <f t="shared" si="521"/>
        <v>17845.57</v>
      </c>
    </row>
    <row r="11093" spans="1:9" ht="12.75" customHeight="1" thickBot="1">
      <c r="A11093" s="398"/>
      <c r="B11093" s="333">
        <v>510.69</v>
      </c>
      <c r="C11093" s="334">
        <v>16232.75</v>
      </c>
      <c r="D11093" s="335" t="s">
        <v>385</v>
      </c>
      <c r="E11093" s="335" t="s">
        <v>386</v>
      </c>
      <c r="F11093" s="335" t="s">
        <v>818</v>
      </c>
      <c r="G11093" s="179">
        <f t="shared" si="519"/>
        <v>0</v>
      </c>
      <c r="H11093" s="179">
        <f t="shared" si="520"/>
        <v>16232.75</v>
      </c>
      <c r="I11093" s="179">
        <f t="shared" si="521"/>
        <v>16232.75</v>
      </c>
    </row>
    <row r="11094" spans="1:9" ht="12.75" customHeight="1" thickBot="1">
      <c r="A11094" s="398"/>
      <c r="B11094" s="333">
        <v>598.69000000000005</v>
      </c>
      <c r="C11094" s="334">
        <v>19831.990000000002</v>
      </c>
      <c r="D11094" s="335" t="s">
        <v>385</v>
      </c>
      <c r="E11094" s="335" t="s">
        <v>386</v>
      </c>
      <c r="F11094" s="335" t="s">
        <v>826</v>
      </c>
      <c r="G11094" s="179">
        <f t="shared" si="519"/>
        <v>0</v>
      </c>
      <c r="H11094" s="179">
        <f t="shared" si="520"/>
        <v>19831.990000000002</v>
      </c>
      <c r="I11094" s="179">
        <f t="shared" si="521"/>
        <v>19831.990000000002</v>
      </c>
    </row>
    <row r="11095" spans="1:9" ht="12.75" customHeight="1" thickBot="1">
      <c r="A11095" s="398"/>
      <c r="B11095" s="333">
        <v>582.69000000000005</v>
      </c>
      <c r="C11095" s="334">
        <v>19338.240000000002</v>
      </c>
      <c r="D11095" s="335" t="s">
        <v>385</v>
      </c>
      <c r="E11095" s="335" t="s">
        <v>386</v>
      </c>
      <c r="F11095" s="335" t="s">
        <v>827</v>
      </c>
      <c r="G11095" s="179">
        <f t="shared" si="519"/>
        <v>0</v>
      </c>
      <c r="H11095" s="179">
        <f t="shared" si="520"/>
        <v>19338.240000000002</v>
      </c>
      <c r="I11095" s="179">
        <f t="shared" si="521"/>
        <v>19338.240000000002</v>
      </c>
    </row>
    <row r="11096" spans="1:9" ht="12.75" customHeight="1" thickBot="1">
      <c r="A11096" s="398"/>
      <c r="B11096" s="333">
        <v>598.69000000000005</v>
      </c>
      <c r="C11096" s="334">
        <v>19699.18</v>
      </c>
      <c r="D11096" s="335" t="s">
        <v>385</v>
      </c>
      <c r="E11096" s="335" t="s">
        <v>386</v>
      </c>
      <c r="F11096" s="335" t="s">
        <v>828</v>
      </c>
      <c r="G11096" s="179">
        <f t="shared" si="519"/>
        <v>0</v>
      </c>
      <c r="H11096" s="179">
        <f t="shared" si="520"/>
        <v>19699.18</v>
      </c>
      <c r="I11096" s="179">
        <f t="shared" si="521"/>
        <v>19699.18</v>
      </c>
    </row>
    <row r="11097" spans="1:9" ht="12.75" customHeight="1" thickBot="1">
      <c r="A11097" s="398"/>
      <c r="B11097" s="333">
        <v>498.69</v>
      </c>
      <c r="C11097" s="334">
        <v>16534.02</v>
      </c>
      <c r="D11097" s="335" t="s">
        <v>385</v>
      </c>
      <c r="E11097" s="335" t="s">
        <v>386</v>
      </c>
      <c r="F11097" s="335" t="s">
        <v>819</v>
      </c>
      <c r="G11097" s="179">
        <f t="shared" si="519"/>
        <v>0</v>
      </c>
      <c r="H11097" s="179">
        <f t="shared" si="520"/>
        <v>16534.02</v>
      </c>
      <c r="I11097" s="179">
        <f t="shared" si="521"/>
        <v>16534.02</v>
      </c>
    </row>
    <row r="11098" spans="1:9" ht="12.75" customHeight="1" thickBot="1">
      <c r="A11098" s="398"/>
      <c r="B11098" s="333">
        <v>606.69000000000005</v>
      </c>
      <c r="C11098" s="334">
        <v>20008.599999999999</v>
      </c>
      <c r="D11098" s="335" t="s">
        <v>385</v>
      </c>
      <c r="E11098" s="335" t="s">
        <v>386</v>
      </c>
      <c r="F11098" s="335" t="s">
        <v>829</v>
      </c>
      <c r="G11098" s="179">
        <f t="shared" si="519"/>
        <v>0</v>
      </c>
      <c r="H11098" s="179">
        <f t="shared" si="520"/>
        <v>20008.599999999999</v>
      </c>
      <c r="I11098" s="179">
        <f t="shared" si="521"/>
        <v>20008.599999999999</v>
      </c>
    </row>
    <row r="11099" spans="1:9" ht="12.75" customHeight="1" thickBot="1">
      <c r="A11099" s="398"/>
      <c r="B11099" s="333">
        <v>574.69000000000005</v>
      </c>
      <c r="C11099" s="334">
        <v>19219.509999999998</v>
      </c>
      <c r="D11099" s="335" t="s">
        <v>385</v>
      </c>
      <c r="E11099" s="335" t="s">
        <v>386</v>
      </c>
      <c r="F11099" s="335" t="s">
        <v>830</v>
      </c>
      <c r="G11099" s="179">
        <f t="shared" si="519"/>
        <v>0</v>
      </c>
      <c r="H11099" s="179">
        <f t="shared" si="520"/>
        <v>19219.509999999998</v>
      </c>
      <c r="I11099" s="179">
        <f t="shared" si="521"/>
        <v>19219.509999999998</v>
      </c>
    </row>
    <row r="11100" spans="1:9" ht="12.75" customHeight="1" thickBot="1">
      <c r="A11100" s="398"/>
      <c r="B11100" s="333">
        <v>454.69</v>
      </c>
      <c r="C11100" s="334">
        <v>14122.9</v>
      </c>
      <c r="D11100" s="335" t="s">
        <v>385</v>
      </c>
      <c r="E11100" s="335" t="s">
        <v>386</v>
      </c>
      <c r="F11100" s="335" t="s">
        <v>820</v>
      </c>
      <c r="G11100" s="179">
        <f t="shared" si="519"/>
        <v>0</v>
      </c>
      <c r="H11100" s="179">
        <f t="shared" si="520"/>
        <v>14122.9</v>
      </c>
      <c r="I11100" s="179">
        <f t="shared" si="521"/>
        <v>14122.9</v>
      </c>
    </row>
    <row r="11101" spans="1:9" ht="12.75" customHeight="1" thickBot="1">
      <c r="A11101" s="398"/>
      <c r="B11101" s="333">
        <v>574.69000000000005</v>
      </c>
      <c r="C11101" s="334">
        <v>19290.580000000002</v>
      </c>
      <c r="D11101" s="335" t="s">
        <v>385</v>
      </c>
      <c r="E11101" s="335" t="s">
        <v>386</v>
      </c>
      <c r="F11101" s="335" t="s">
        <v>805</v>
      </c>
      <c r="G11101" s="179">
        <f t="shared" si="519"/>
        <v>0</v>
      </c>
      <c r="H11101" s="179">
        <f t="shared" si="520"/>
        <v>19290.580000000002</v>
      </c>
      <c r="I11101" s="179">
        <f t="shared" si="521"/>
        <v>19290.580000000002</v>
      </c>
    </row>
    <row r="11102" spans="1:9" ht="12.75" customHeight="1" thickBot="1">
      <c r="A11102" s="398"/>
      <c r="B11102" s="333">
        <v>590.69000000000005</v>
      </c>
      <c r="C11102" s="334">
        <v>19403.95</v>
      </c>
      <c r="D11102" s="335" t="s">
        <v>385</v>
      </c>
      <c r="E11102" s="335" t="s">
        <v>386</v>
      </c>
      <c r="F11102" s="335" t="s">
        <v>831</v>
      </c>
      <c r="G11102" s="179">
        <f t="shared" si="519"/>
        <v>0</v>
      </c>
      <c r="H11102" s="179">
        <f t="shared" si="520"/>
        <v>19403.95</v>
      </c>
      <c r="I11102" s="179">
        <f t="shared" si="521"/>
        <v>19403.95</v>
      </c>
    </row>
    <row r="11103" spans="1:9" ht="12.75" customHeight="1" thickBot="1">
      <c r="A11103" s="398"/>
      <c r="B11103" s="333">
        <v>582.69000000000005</v>
      </c>
      <c r="C11103" s="334">
        <v>19256.259999999998</v>
      </c>
      <c r="D11103" s="335" t="s">
        <v>385</v>
      </c>
      <c r="E11103" s="335" t="s">
        <v>386</v>
      </c>
      <c r="F11103" s="335" t="s">
        <v>832</v>
      </c>
      <c r="G11103" s="179">
        <f t="shared" si="519"/>
        <v>0</v>
      </c>
      <c r="H11103" s="179">
        <f t="shared" si="520"/>
        <v>19256.259999999998</v>
      </c>
      <c r="I11103" s="179">
        <f t="shared" si="521"/>
        <v>19256.259999999998</v>
      </c>
    </row>
    <row r="11104" spans="1:9" ht="12.75" customHeight="1" thickBot="1">
      <c r="A11104" s="398"/>
      <c r="B11104" s="333">
        <v>526.69000000000005</v>
      </c>
      <c r="C11104" s="334">
        <v>17247.66</v>
      </c>
      <c r="D11104" s="335" t="s">
        <v>385</v>
      </c>
      <c r="E11104" s="335" t="s">
        <v>386</v>
      </c>
      <c r="F11104" s="335" t="s">
        <v>821</v>
      </c>
      <c r="G11104" s="179">
        <f t="shared" si="519"/>
        <v>0</v>
      </c>
      <c r="H11104" s="179">
        <f t="shared" si="520"/>
        <v>17247.66</v>
      </c>
      <c r="I11104" s="179">
        <f t="shared" si="521"/>
        <v>17247.66</v>
      </c>
    </row>
    <row r="11105" spans="1:9" ht="12.75" customHeight="1" thickBot="1">
      <c r="A11105" s="398"/>
      <c r="B11105" s="333">
        <v>606.69000000000005</v>
      </c>
      <c r="C11105" s="334">
        <v>20008.599999999999</v>
      </c>
      <c r="D11105" s="335" t="s">
        <v>385</v>
      </c>
      <c r="E11105" s="335" t="s">
        <v>386</v>
      </c>
      <c r="F11105" s="335" t="s">
        <v>833</v>
      </c>
      <c r="G11105" s="179">
        <f t="shared" si="519"/>
        <v>0</v>
      </c>
      <c r="H11105" s="179">
        <f t="shared" si="520"/>
        <v>20008.599999999999</v>
      </c>
      <c r="I11105" s="179">
        <f t="shared" si="521"/>
        <v>20008.599999999999</v>
      </c>
    </row>
    <row r="11106" spans="1:9" ht="12.75" customHeight="1" thickBot="1">
      <c r="A11106" s="398"/>
      <c r="B11106" s="333">
        <v>558.69000000000005</v>
      </c>
      <c r="C11106" s="334">
        <v>18499.38</v>
      </c>
      <c r="D11106" s="335" t="s">
        <v>385</v>
      </c>
      <c r="E11106" s="335" t="s">
        <v>386</v>
      </c>
      <c r="F11106" s="335" t="s">
        <v>916</v>
      </c>
      <c r="G11106" s="179">
        <f t="shared" si="519"/>
        <v>0</v>
      </c>
      <c r="H11106" s="179">
        <f t="shared" si="520"/>
        <v>18499.38</v>
      </c>
      <c r="I11106" s="179">
        <f t="shared" si="521"/>
        <v>18499.38</v>
      </c>
    </row>
    <row r="11107" spans="1:9" ht="12.75" customHeight="1" thickBot="1">
      <c r="A11107" s="398"/>
      <c r="B11107" s="333">
        <v>542.69000000000005</v>
      </c>
      <c r="C11107" s="334">
        <v>18278.98</v>
      </c>
      <c r="D11107" s="335" t="s">
        <v>385</v>
      </c>
      <c r="E11107" s="335" t="s">
        <v>386</v>
      </c>
      <c r="F11107" s="335" t="s">
        <v>917</v>
      </c>
      <c r="G11107" s="179">
        <f t="shared" si="519"/>
        <v>0</v>
      </c>
      <c r="H11107" s="179">
        <f t="shared" si="520"/>
        <v>18278.98</v>
      </c>
      <c r="I11107" s="179">
        <f t="shared" si="521"/>
        <v>18278.98</v>
      </c>
    </row>
    <row r="11108" spans="1:9" ht="12.75" customHeight="1" thickBot="1">
      <c r="A11108" s="398"/>
      <c r="B11108" s="333">
        <v>598.69000000000005</v>
      </c>
      <c r="C11108" s="334">
        <v>19831.990000000002</v>
      </c>
      <c r="D11108" s="335" t="s">
        <v>385</v>
      </c>
      <c r="E11108" s="335" t="s">
        <v>386</v>
      </c>
      <c r="F11108" s="335" t="s">
        <v>918</v>
      </c>
      <c r="G11108" s="179">
        <f t="shared" si="519"/>
        <v>0</v>
      </c>
      <c r="H11108" s="179">
        <f t="shared" si="520"/>
        <v>19831.990000000002</v>
      </c>
      <c r="I11108" s="179">
        <f t="shared" si="521"/>
        <v>19831.990000000002</v>
      </c>
    </row>
    <row r="11109" spans="1:9" ht="12.75" customHeight="1" thickBot="1">
      <c r="A11109" s="398"/>
      <c r="B11109" s="333">
        <v>454.69</v>
      </c>
      <c r="C11109" s="334">
        <v>15412.48</v>
      </c>
      <c r="D11109" s="335" t="s">
        <v>385</v>
      </c>
      <c r="E11109" s="335" t="s">
        <v>386</v>
      </c>
      <c r="F11109" s="335" t="s">
        <v>919</v>
      </c>
      <c r="G11109" s="179">
        <f t="shared" si="519"/>
        <v>0</v>
      </c>
      <c r="H11109" s="179">
        <f t="shared" si="520"/>
        <v>15412.48</v>
      </c>
      <c r="I11109" s="179">
        <f t="shared" si="521"/>
        <v>15412.48</v>
      </c>
    </row>
    <row r="11110" spans="1:9" ht="12.75" customHeight="1" thickBot="1">
      <c r="A11110" s="398"/>
      <c r="B11110" s="333">
        <v>598.69000000000005</v>
      </c>
      <c r="C11110" s="334">
        <v>19828.13</v>
      </c>
      <c r="D11110" s="335" t="s">
        <v>385</v>
      </c>
      <c r="E11110" s="335" t="s">
        <v>386</v>
      </c>
      <c r="F11110" s="335" t="s">
        <v>920</v>
      </c>
      <c r="G11110" s="179">
        <f t="shared" si="519"/>
        <v>0</v>
      </c>
      <c r="H11110" s="179">
        <f t="shared" si="520"/>
        <v>19828.13</v>
      </c>
      <c r="I11110" s="179">
        <f t="shared" si="521"/>
        <v>19828.13</v>
      </c>
    </row>
    <row r="11111" spans="1:9" ht="12.75" customHeight="1" thickBot="1">
      <c r="A11111" s="398"/>
      <c r="B11111" s="333">
        <v>398.69</v>
      </c>
      <c r="C11111" s="334">
        <v>13300.06</v>
      </c>
      <c r="D11111" s="335" t="s">
        <v>385</v>
      </c>
      <c r="E11111" s="335" t="s">
        <v>386</v>
      </c>
      <c r="F11111" s="335" t="s">
        <v>858</v>
      </c>
      <c r="G11111" s="179">
        <f t="shared" si="519"/>
        <v>0</v>
      </c>
      <c r="H11111" s="179">
        <f t="shared" si="520"/>
        <v>13300.06</v>
      </c>
      <c r="I11111" s="179">
        <f t="shared" si="521"/>
        <v>13300.06</v>
      </c>
    </row>
    <row r="11112" spans="1:9" ht="12.75" customHeight="1" thickBot="1">
      <c r="A11112" s="398"/>
      <c r="B11112" s="333">
        <v>16</v>
      </c>
      <c r="C11112" s="334">
        <v>469.09</v>
      </c>
      <c r="D11112" s="335" t="s">
        <v>834</v>
      </c>
      <c r="E11112" s="335" t="s">
        <v>386</v>
      </c>
      <c r="F11112" s="335" t="s">
        <v>825</v>
      </c>
      <c r="G11112" s="179">
        <f t="shared" si="519"/>
        <v>0</v>
      </c>
      <c r="H11112" s="179">
        <f t="shared" si="520"/>
        <v>0</v>
      </c>
      <c r="I11112" s="179">
        <f t="shared" si="521"/>
        <v>0</v>
      </c>
    </row>
    <row r="11113" spans="1:9" ht="12.75" customHeight="1" thickBot="1">
      <c r="A11113" s="398"/>
      <c r="B11113" s="333">
        <v>12</v>
      </c>
      <c r="C11113" s="334">
        <v>261.55</v>
      </c>
      <c r="D11113" s="335" t="s">
        <v>834</v>
      </c>
      <c r="E11113" s="335" t="s">
        <v>386</v>
      </c>
      <c r="F11113" s="335" t="s">
        <v>818</v>
      </c>
      <c r="G11113" s="179">
        <f t="shared" si="519"/>
        <v>0</v>
      </c>
      <c r="H11113" s="179">
        <f t="shared" si="520"/>
        <v>0</v>
      </c>
      <c r="I11113" s="179">
        <f t="shared" si="521"/>
        <v>0</v>
      </c>
    </row>
    <row r="11114" spans="1:9" ht="12.75" customHeight="1" thickBot="1">
      <c r="A11114" s="398"/>
      <c r="B11114" s="333">
        <v>6</v>
      </c>
      <c r="C11114" s="334">
        <v>132.46</v>
      </c>
      <c r="D11114" s="335" t="s">
        <v>834</v>
      </c>
      <c r="E11114" s="335" t="s">
        <v>386</v>
      </c>
      <c r="F11114" s="335" t="s">
        <v>826</v>
      </c>
      <c r="G11114" s="179">
        <f t="shared" si="519"/>
        <v>0</v>
      </c>
      <c r="H11114" s="179">
        <f t="shared" si="520"/>
        <v>0</v>
      </c>
      <c r="I11114" s="179">
        <f t="shared" si="521"/>
        <v>0</v>
      </c>
    </row>
    <row r="11115" spans="1:9" ht="12.75" customHeight="1" thickBot="1">
      <c r="A11115" s="398"/>
      <c r="B11115" s="333">
        <v>4</v>
      </c>
      <c r="C11115" s="334">
        <v>90.24</v>
      </c>
      <c r="D11115" s="335" t="s">
        <v>834</v>
      </c>
      <c r="E11115" s="335" t="s">
        <v>386</v>
      </c>
      <c r="F11115" s="335" t="s">
        <v>827</v>
      </c>
      <c r="G11115" s="179">
        <f t="shared" si="519"/>
        <v>0</v>
      </c>
      <c r="H11115" s="179">
        <f t="shared" si="520"/>
        <v>0</v>
      </c>
      <c r="I11115" s="179">
        <f t="shared" si="521"/>
        <v>0</v>
      </c>
    </row>
    <row r="11116" spans="1:9" ht="12.75" customHeight="1" thickBot="1">
      <c r="A11116" s="398"/>
      <c r="B11116" s="333">
        <v>16</v>
      </c>
      <c r="C11116" s="334">
        <v>428.16</v>
      </c>
      <c r="D11116" s="335" t="s">
        <v>834</v>
      </c>
      <c r="E11116" s="335" t="s">
        <v>386</v>
      </c>
      <c r="F11116" s="335" t="s">
        <v>830</v>
      </c>
      <c r="G11116" s="179">
        <f t="shared" ref="G11116:G11179" si="522">IF(D11116="REG",C11116,0)</f>
        <v>0</v>
      </c>
      <c r="H11116" s="179">
        <f t="shared" ref="H11116:H11179" si="523">IF(D11116="SAL",C11116,0)</f>
        <v>0</v>
      </c>
      <c r="I11116" s="179">
        <f t="shared" ref="I11116:I11179" si="524">+G11116+H11116</f>
        <v>0</v>
      </c>
    </row>
    <row r="11117" spans="1:9" ht="12.75" customHeight="1" thickBot="1">
      <c r="A11117" s="398"/>
      <c r="B11117" s="333">
        <v>8</v>
      </c>
      <c r="C11117" s="334">
        <v>309.42</v>
      </c>
      <c r="D11117" s="335" t="s">
        <v>834</v>
      </c>
      <c r="E11117" s="335" t="s">
        <v>386</v>
      </c>
      <c r="F11117" s="335" t="s">
        <v>820</v>
      </c>
      <c r="G11117" s="179">
        <f t="shared" si="522"/>
        <v>0</v>
      </c>
      <c r="H11117" s="179">
        <f t="shared" si="523"/>
        <v>0</v>
      </c>
      <c r="I11117" s="179">
        <f t="shared" si="524"/>
        <v>0</v>
      </c>
    </row>
    <row r="11118" spans="1:9" ht="12.75" customHeight="1" thickBot="1">
      <c r="A11118" s="398"/>
      <c r="B11118" s="333">
        <v>24</v>
      </c>
      <c r="C11118" s="334">
        <v>541.41</v>
      </c>
      <c r="D11118" s="335" t="s">
        <v>834</v>
      </c>
      <c r="E11118" s="335" t="s">
        <v>386</v>
      </c>
      <c r="F11118" s="335" t="s">
        <v>805</v>
      </c>
      <c r="G11118" s="179">
        <f t="shared" si="522"/>
        <v>0</v>
      </c>
      <c r="H11118" s="179">
        <f t="shared" si="523"/>
        <v>0</v>
      </c>
      <c r="I11118" s="179">
        <f t="shared" si="524"/>
        <v>0</v>
      </c>
    </row>
    <row r="11119" spans="1:9" ht="12.75" customHeight="1" thickBot="1">
      <c r="A11119" s="398"/>
      <c r="B11119" s="333">
        <v>8</v>
      </c>
      <c r="C11119" s="334">
        <v>251.54</v>
      </c>
      <c r="D11119" s="335" t="s">
        <v>834</v>
      </c>
      <c r="E11119" s="335" t="s">
        <v>386</v>
      </c>
      <c r="F11119" s="335" t="s">
        <v>832</v>
      </c>
      <c r="G11119" s="179">
        <f t="shared" si="522"/>
        <v>0</v>
      </c>
      <c r="H11119" s="179">
        <f t="shared" si="523"/>
        <v>0</v>
      </c>
      <c r="I11119" s="179">
        <f t="shared" si="524"/>
        <v>0</v>
      </c>
    </row>
    <row r="11120" spans="1:9" ht="12.75" customHeight="1" thickBot="1">
      <c r="A11120" s="398"/>
      <c r="B11120" s="333">
        <v>8</v>
      </c>
      <c r="C11120" s="334">
        <v>424.18</v>
      </c>
      <c r="D11120" s="335" t="s">
        <v>834</v>
      </c>
      <c r="E11120" s="335" t="s">
        <v>386</v>
      </c>
      <c r="F11120" s="335" t="s">
        <v>821</v>
      </c>
      <c r="G11120" s="179">
        <f t="shared" si="522"/>
        <v>0</v>
      </c>
      <c r="H11120" s="179">
        <f t="shared" si="523"/>
        <v>0</v>
      </c>
      <c r="I11120" s="179">
        <f t="shared" si="524"/>
        <v>0</v>
      </c>
    </row>
    <row r="11121" spans="1:9" ht="12.75" customHeight="1" thickBot="1">
      <c r="A11121" s="398"/>
      <c r="B11121" s="333">
        <v>8</v>
      </c>
      <c r="C11121" s="334">
        <v>251.54</v>
      </c>
      <c r="D11121" s="335" t="s">
        <v>834</v>
      </c>
      <c r="E11121" s="335" t="s">
        <v>386</v>
      </c>
      <c r="F11121" s="335" t="s">
        <v>916</v>
      </c>
      <c r="G11121" s="179">
        <f t="shared" si="522"/>
        <v>0</v>
      </c>
      <c r="H11121" s="179">
        <f t="shared" si="523"/>
        <v>0</v>
      </c>
      <c r="I11121" s="179">
        <f t="shared" si="524"/>
        <v>0</v>
      </c>
    </row>
    <row r="11122" spans="1:9" ht="12.75" customHeight="1" thickBot="1">
      <c r="A11122" s="398"/>
      <c r="B11122" s="333">
        <v>40</v>
      </c>
      <c r="C11122" s="334">
        <v>1044.48</v>
      </c>
      <c r="D11122" s="335" t="s">
        <v>834</v>
      </c>
      <c r="E11122" s="335" t="s">
        <v>386</v>
      </c>
      <c r="F11122" s="335" t="s">
        <v>917</v>
      </c>
      <c r="G11122" s="179">
        <f t="shared" si="522"/>
        <v>0</v>
      </c>
      <c r="H11122" s="179">
        <f t="shared" si="523"/>
        <v>0</v>
      </c>
      <c r="I11122" s="179">
        <f t="shared" si="524"/>
        <v>0</v>
      </c>
    </row>
    <row r="11123" spans="1:9" ht="12.75" customHeight="1" thickBot="1">
      <c r="A11123" s="398"/>
      <c r="B11123" s="333">
        <v>8</v>
      </c>
      <c r="C11123" s="334">
        <v>288.74</v>
      </c>
      <c r="D11123" s="335" t="s">
        <v>392</v>
      </c>
      <c r="E11123" s="335" t="s">
        <v>386</v>
      </c>
      <c r="F11123" s="335" t="s">
        <v>817</v>
      </c>
      <c r="G11123" s="179">
        <f t="shared" si="522"/>
        <v>0</v>
      </c>
      <c r="H11123" s="179">
        <f t="shared" si="523"/>
        <v>0</v>
      </c>
      <c r="I11123" s="179">
        <f t="shared" si="524"/>
        <v>0</v>
      </c>
    </row>
    <row r="11124" spans="1:9" ht="12.75" customHeight="1" thickBot="1">
      <c r="A11124" s="398"/>
      <c r="B11124" s="333">
        <v>16</v>
      </c>
      <c r="C11124" s="334">
        <v>639.79999999999995</v>
      </c>
      <c r="D11124" s="335" t="s">
        <v>392</v>
      </c>
      <c r="E11124" s="335" t="s">
        <v>386</v>
      </c>
      <c r="F11124" s="335" t="s">
        <v>822</v>
      </c>
      <c r="G11124" s="179">
        <f t="shared" si="522"/>
        <v>0</v>
      </c>
      <c r="H11124" s="179">
        <f t="shared" si="523"/>
        <v>0</v>
      </c>
      <c r="I11124" s="179">
        <f t="shared" si="524"/>
        <v>0</v>
      </c>
    </row>
    <row r="11125" spans="1:9" ht="12.75" customHeight="1" thickBot="1">
      <c r="A11125" s="398"/>
      <c r="B11125" s="333">
        <v>8</v>
      </c>
      <c r="C11125" s="334">
        <v>243.03</v>
      </c>
      <c r="D11125" s="335" t="s">
        <v>392</v>
      </c>
      <c r="E11125" s="335" t="s">
        <v>386</v>
      </c>
      <c r="F11125" s="335" t="s">
        <v>823</v>
      </c>
      <c r="G11125" s="179">
        <f t="shared" si="522"/>
        <v>0</v>
      </c>
      <c r="H11125" s="179">
        <f t="shared" si="523"/>
        <v>0</v>
      </c>
      <c r="I11125" s="179">
        <f t="shared" si="524"/>
        <v>0</v>
      </c>
    </row>
    <row r="11126" spans="1:9" ht="12.75" customHeight="1" thickBot="1">
      <c r="A11126" s="398"/>
      <c r="B11126" s="333">
        <v>24</v>
      </c>
      <c r="C11126" s="334">
        <v>745.51</v>
      </c>
      <c r="D11126" s="335" t="s">
        <v>392</v>
      </c>
      <c r="E11126" s="335" t="s">
        <v>386</v>
      </c>
      <c r="F11126" s="335" t="s">
        <v>824</v>
      </c>
      <c r="G11126" s="179">
        <f t="shared" si="522"/>
        <v>0</v>
      </c>
      <c r="H11126" s="179">
        <f t="shared" si="523"/>
        <v>0</v>
      </c>
      <c r="I11126" s="179">
        <f t="shared" si="524"/>
        <v>0</v>
      </c>
    </row>
    <row r="11127" spans="1:9" ht="12.75" customHeight="1" thickBot="1">
      <c r="A11127" s="398"/>
      <c r="B11127" s="333">
        <v>20</v>
      </c>
      <c r="C11127" s="334">
        <v>435.92</v>
      </c>
      <c r="D11127" s="335" t="s">
        <v>392</v>
      </c>
      <c r="E11127" s="335" t="s">
        <v>386</v>
      </c>
      <c r="F11127" s="335" t="s">
        <v>818</v>
      </c>
      <c r="G11127" s="179">
        <f t="shared" si="522"/>
        <v>0</v>
      </c>
      <c r="H11127" s="179">
        <f t="shared" si="523"/>
        <v>0</v>
      </c>
      <c r="I11127" s="179">
        <f t="shared" si="524"/>
        <v>0</v>
      </c>
    </row>
    <row r="11128" spans="1:9" ht="12.75" customHeight="1" thickBot="1">
      <c r="A11128" s="398"/>
      <c r="B11128" s="333">
        <v>2</v>
      </c>
      <c r="C11128" s="334">
        <v>44.15</v>
      </c>
      <c r="D11128" s="335" t="s">
        <v>392</v>
      </c>
      <c r="E11128" s="335" t="s">
        <v>386</v>
      </c>
      <c r="F11128" s="335" t="s">
        <v>826</v>
      </c>
      <c r="G11128" s="179">
        <f t="shared" si="522"/>
        <v>0</v>
      </c>
      <c r="H11128" s="179">
        <f t="shared" si="523"/>
        <v>0</v>
      </c>
      <c r="I11128" s="179">
        <f t="shared" si="524"/>
        <v>0</v>
      </c>
    </row>
    <row r="11129" spans="1:9" ht="12.75" customHeight="1" thickBot="1">
      <c r="A11129" s="398"/>
      <c r="B11129" s="333">
        <v>4</v>
      </c>
      <c r="C11129" s="334">
        <v>90.24</v>
      </c>
      <c r="D11129" s="335" t="s">
        <v>392</v>
      </c>
      <c r="E11129" s="335" t="s">
        <v>386</v>
      </c>
      <c r="F11129" s="335" t="s">
        <v>827</v>
      </c>
      <c r="G11129" s="179">
        <f t="shared" si="522"/>
        <v>0</v>
      </c>
      <c r="H11129" s="179">
        <f t="shared" si="523"/>
        <v>0</v>
      </c>
      <c r="I11129" s="179">
        <f t="shared" si="524"/>
        <v>0</v>
      </c>
    </row>
    <row r="11130" spans="1:9" ht="12.75" customHeight="1" thickBot="1">
      <c r="A11130" s="399"/>
      <c r="B11130" s="333">
        <v>0</v>
      </c>
      <c r="C11130" s="334">
        <v>801.31</v>
      </c>
      <c r="D11130" s="335" t="s">
        <v>393</v>
      </c>
      <c r="E11130" s="335" t="s">
        <v>386</v>
      </c>
      <c r="F11130" s="335" t="s">
        <v>859</v>
      </c>
      <c r="G11130" s="179">
        <f t="shared" si="522"/>
        <v>0</v>
      </c>
      <c r="H11130" s="179">
        <f t="shared" si="523"/>
        <v>0</v>
      </c>
      <c r="I11130" s="179">
        <f t="shared" si="524"/>
        <v>0</v>
      </c>
    </row>
    <row r="11131" spans="1:9" ht="12.75" customHeight="1" thickBot="1">
      <c r="A11131" s="336" t="s">
        <v>614</v>
      </c>
      <c r="B11131" s="337">
        <v>14095.9</v>
      </c>
      <c r="C11131" s="338">
        <v>461314.22</v>
      </c>
      <c r="D11131" s="394"/>
      <c r="E11131" s="395"/>
      <c r="F11131" s="396"/>
      <c r="G11131" s="179">
        <f t="shared" si="522"/>
        <v>0</v>
      </c>
      <c r="H11131" s="179">
        <f t="shared" si="523"/>
        <v>0</v>
      </c>
      <c r="I11131" s="179">
        <f t="shared" si="524"/>
        <v>0</v>
      </c>
    </row>
    <row r="11132" spans="1:9" ht="12.75" customHeight="1" thickBot="1">
      <c r="A11132" s="397" t="s">
        <v>615</v>
      </c>
      <c r="B11132" s="333">
        <v>0</v>
      </c>
      <c r="C11132" s="334">
        <v>125</v>
      </c>
      <c r="D11132" s="335" t="s">
        <v>390</v>
      </c>
      <c r="E11132" s="335" t="s">
        <v>386</v>
      </c>
      <c r="F11132" s="335" t="s">
        <v>817</v>
      </c>
      <c r="G11132" s="179">
        <f t="shared" si="522"/>
        <v>0</v>
      </c>
      <c r="H11132" s="179">
        <f t="shared" si="523"/>
        <v>0</v>
      </c>
      <c r="I11132" s="179">
        <f t="shared" si="524"/>
        <v>0</v>
      </c>
    </row>
    <row r="11133" spans="1:9" ht="12.75" customHeight="1" thickBot="1">
      <c r="A11133" s="398"/>
      <c r="B11133" s="333">
        <v>0</v>
      </c>
      <c r="C11133" s="334">
        <v>125</v>
      </c>
      <c r="D11133" s="335" t="s">
        <v>390</v>
      </c>
      <c r="E11133" s="335" t="s">
        <v>386</v>
      </c>
      <c r="F11133" s="335" t="s">
        <v>822</v>
      </c>
      <c r="G11133" s="179">
        <f t="shared" si="522"/>
        <v>0</v>
      </c>
      <c r="H11133" s="179">
        <f t="shared" si="523"/>
        <v>0</v>
      </c>
      <c r="I11133" s="179">
        <f t="shared" si="524"/>
        <v>0</v>
      </c>
    </row>
    <row r="11134" spans="1:9" ht="12.75" customHeight="1" thickBot="1">
      <c r="A11134" s="398"/>
      <c r="B11134" s="333">
        <v>0</v>
      </c>
      <c r="C11134" s="334">
        <v>125</v>
      </c>
      <c r="D11134" s="335" t="s">
        <v>390</v>
      </c>
      <c r="E11134" s="335" t="s">
        <v>386</v>
      </c>
      <c r="F11134" s="335" t="s">
        <v>823</v>
      </c>
      <c r="G11134" s="179">
        <f t="shared" si="522"/>
        <v>0</v>
      </c>
      <c r="H11134" s="179">
        <f t="shared" si="523"/>
        <v>0</v>
      </c>
      <c r="I11134" s="179">
        <f t="shared" si="524"/>
        <v>0</v>
      </c>
    </row>
    <row r="11135" spans="1:9" ht="12.75" customHeight="1" thickBot="1">
      <c r="A11135" s="398"/>
      <c r="B11135" s="333">
        <v>0</v>
      </c>
      <c r="C11135" s="334">
        <v>125</v>
      </c>
      <c r="D11135" s="335" t="s">
        <v>390</v>
      </c>
      <c r="E11135" s="335" t="s">
        <v>386</v>
      </c>
      <c r="F11135" s="335" t="s">
        <v>824</v>
      </c>
      <c r="G11135" s="179">
        <f t="shared" si="522"/>
        <v>0</v>
      </c>
      <c r="H11135" s="179">
        <f t="shared" si="523"/>
        <v>0</v>
      </c>
      <c r="I11135" s="179">
        <f t="shared" si="524"/>
        <v>0</v>
      </c>
    </row>
    <row r="11136" spans="1:9" ht="12.75" customHeight="1" thickBot="1">
      <c r="A11136" s="398"/>
      <c r="B11136" s="333">
        <v>0</v>
      </c>
      <c r="C11136" s="334">
        <v>125</v>
      </c>
      <c r="D11136" s="335" t="s">
        <v>390</v>
      </c>
      <c r="E11136" s="335" t="s">
        <v>386</v>
      </c>
      <c r="F11136" s="335" t="s">
        <v>825</v>
      </c>
      <c r="G11136" s="179">
        <f t="shared" si="522"/>
        <v>0</v>
      </c>
      <c r="H11136" s="179">
        <f t="shared" si="523"/>
        <v>0</v>
      </c>
      <c r="I11136" s="179">
        <f t="shared" si="524"/>
        <v>0</v>
      </c>
    </row>
    <row r="11137" spans="1:9" ht="12.75" customHeight="1" thickBot="1">
      <c r="A11137" s="398"/>
      <c r="B11137" s="333">
        <v>0</v>
      </c>
      <c r="C11137" s="334">
        <v>125</v>
      </c>
      <c r="D11137" s="335" t="s">
        <v>390</v>
      </c>
      <c r="E11137" s="335" t="s">
        <v>386</v>
      </c>
      <c r="F11137" s="335" t="s">
        <v>818</v>
      </c>
      <c r="G11137" s="179">
        <f t="shared" si="522"/>
        <v>0</v>
      </c>
      <c r="H11137" s="179">
        <f t="shared" si="523"/>
        <v>0</v>
      </c>
      <c r="I11137" s="179">
        <f t="shared" si="524"/>
        <v>0</v>
      </c>
    </row>
    <row r="11138" spans="1:9" ht="12.75" customHeight="1" thickBot="1">
      <c r="A11138" s="398"/>
      <c r="B11138" s="333">
        <v>0</v>
      </c>
      <c r="C11138" s="334">
        <v>125</v>
      </c>
      <c r="D11138" s="335" t="s">
        <v>390</v>
      </c>
      <c r="E11138" s="335" t="s">
        <v>386</v>
      </c>
      <c r="F11138" s="335" t="s">
        <v>826</v>
      </c>
      <c r="G11138" s="179">
        <f t="shared" si="522"/>
        <v>0</v>
      </c>
      <c r="H11138" s="179">
        <f t="shared" si="523"/>
        <v>0</v>
      </c>
      <c r="I11138" s="179">
        <f t="shared" si="524"/>
        <v>0</v>
      </c>
    </row>
    <row r="11139" spans="1:9" ht="12.75" customHeight="1" thickBot="1">
      <c r="A11139" s="398"/>
      <c r="B11139" s="333">
        <v>0</v>
      </c>
      <c r="C11139" s="334">
        <v>125</v>
      </c>
      <c r="D11139" s="335" t="s">
        <v>390</v>
      </c>
      <c r="E11139" s="335" t="s">
        <v>386</v>
      </c>
      <c r="F11139" s="335" t="s">
        <v>827</v>
      </c>
      <c r="G11139" s="179">
        <f t="shared" si="522"/>
        <v>0</v>
      </c>
      <c r="H11139" s="179">
        <f t="shared" si="523"/>
        <v>0</v>
      </c>
      <c r="I11139" s="179">
        <f t="shared" si="524"/>
        <v>0</v>
      </c>
    </row>
    <row r="11140" spans="1:9" ht="12.75" customHeight="1" thickBot="1">
      <c r="A11140" s="398"/>
      <c r="B11140" s="333">
        <v>0</v>
      </c>
      <c r="C11140" s="334">
        <v>125</v>
      </c>
      <c r="D11140" s="335" t="s">
        <v>390</v>
      </c>
      <c r="E11140" s="335" t="s">
        <v>386</v>
      </c>
      <c r="F11140" s="335" t="s">
        <v>828</v>
      </c>
      <c r="G11140" s="179">
        <f t="shared" si="522"/>
        <v>0</v>
      </c>
      <c r="H11140" s="179">
        <f t="shared" si="523"/>
        <v>0</v>
      </c>
      <c r="I11140" s="179">
        <f t="shared" si="524"/>
        <v>0</v>
      </c>
    </row>
    <row r="11141" spans="1:9" ht="12.75" customHeight="1" thickBot="1">
      <c r="A11141" s="398"/>
      <c r="B11141" s="333">
        <v>0</v>
      </c>
      <c r="C11141" s="334">
        <v>125</v>
      </c>
      <c r="D11141" s="335" t="s">
        <v>390</v>
      </c>
      <c r="E11141" s="335" t="s">
        <v>386</v>
      </c>
      <c r="F11141" s="335" t="s">
        <v>819</v>
      </c>
      <c r="G11141" s="179">
        <f t="shared" si="522"/>
        <v>0</v>
      </c>
      <c r="H11141" s="179">
        <f t="shared" si="523"/>
        <v>0</v>
      </c>
      <c r="I11141" s="179">
        <f t="shared" si="524"/>
        <v>0</v>
      </c>
    </row>
    <row r="11142" spans="1:9" ht="12.75" customHeight="1" thickBot="1">
      <c r="A11142" s="398"/>
      <c r="B11142" s="333">
        <v>0</v>
      </c>
      <c r="C11142" s="334">
        <v>125</v>
      </c>
      <c r="D11142" s="335" t="s">
        <v>390</v>
      </c>
      <c r="E11142" s="335" t="s">
        <v>386</v>
      </c>
      <c r="F11142" s="335" t="s">
        <v>829</v>
      </c>
      <c r="G11142" s="179">
        <f t="shared" si="522"/>
        <v>0</v>
      </c>
      <c r="H11142" s="179">
        <f t="shared" si="523"/>
        <v>0</v>
      </c>
      <c r="I11142" s="179">
        <f t="shared" si="524"/>
        <v>0</v>
      </c>
    </row>
    <row r="11143" spans="1:9" ht="12.75" customHeight="1" thickBot="1">
      <c r="A11143" s="398"/>
      <c r="B11143" s="333">
        <v>0</v>
      </c>
      <c r="C11143" s="334">
        <v>125</v>
      </c>
      <c r="D11143" s="335" t="s">
        <v>390</v>
      </c>
      <c r="E11143" s="335" t="s">
        <v>386</v>
      </c>
      <c r="F11143" s="335" t="s">
        <v>830</v>
      </c>
      <c r="G11143" s="179">
        <f t="shared" si="522"/>
        <v>0</v>
      </c>
      <c r="H11143" s="179">
        <f t="shared" si="523"/>
        <v>0</v>
      </c>
      <c r="I11143" s="179">
        <f t="shared" si="524"/>
        <v>0</v>
      </c>
    </row>
    <row r="11144" spans="1:9" ht="12.75" customHeight="1" thickBot="1">
      <c r="A11144" s="398"/>
      <c r="B11144" s="333">
        <v>0</v>
      </c>
      <c r="C11144" s="334">
        <v>125</v>
      </c>
      <c r="D11144" s="335" t="s">
        <v>390</v>
      </c>
      <c r="E11144" s="335" t="s">
        <v>386</v>
      </c>
      <c r="F11144" s="335" t="s">
        <v>820</v>
      </c>
      <c r="G11144" s="179">
        <f t="shared" si="522"/>
        <v>0</v>
      </c>
      <c r="H11144" s="179">
        <f t="shared" si="523"/>
        <v>0</v>
      </c>
      <c r="I11144" s="179">
        <f t="shared" si="524"/>
        <v>0</v>
      </c>
    </row>
    <row r="11145" spans="1:9" ht="12.75" customHeight="1" thickBot="1">
      <c r="A11145" s="398"/>
      <c r="B11145" s="333">
        <v>0</v>
      </c>
      <c r="C11145" s="334">
        <v>125</v>
      </c>
      <c r="D11145" s="335" t="s">
        <v>390</v>
      </c>
      <c r="E11145" s="335" t="s">
        <v>386</v>
      </c>
      <c r="F11145" s="335" t="s">
        <v>805</v>
      </c>
      <c r="G11145" s="179">
        <f t="shared" si="522"/>
        <v>0</v>
      </c>
      <c r="H11145" s="179">
        <f t="shared" si="523"/>
        <v>0</v>
      </c>
      <c r="I11145" s="179">
        <f t="shared" si="524"/>
        <v>0</v>
      </c>
    </row>
    <row r="11146" spans="1:9" ht="12.75" customHeight="1" thickBot="1">
      <c r="A11146" s="398"/>
      <c r="B11146" s="333">
        <v>0</v>
      </c>
      <c r="C11146" s="334">
        <v>125</v>
      </c>
      <c r="D11146" s="335" t="s">
        <v>390</v>
      </c>
      <c r="E11146" s="335" t="s">
        <v>386</v>
      </c>
      <c r="F11146" s="335" t="s">
        <v>831</v>
      </c>
      <c r="G11146" s="179">
        <f t="shared" si="522"/>
        <v>0</v>
      </c>
      <c r="H11146" s="179">
        <f t="shared" si="523"/>
        <v>0</v>
      </c>
      <c r="I11146" s="179">
        <f t="shared" si="524"/>
        <v>0</v>
      </c>
    </row>
    <row r="11147" spans="1:9" ht="12.75" customHeight="1" thickBot="1">
      <c r="A11147" s="398"/>
      <c r="B11147" s="333">
        <v>0</v>
      </c>
      <c r="C11147" s="334">
        <v>100</v>
      </c>
      <c r="D11147" s="335" t="s">
        <v>390</v>
      </c>
      <c r="E11147" s="335" t="s">
        <v>386</v>
      </c>
      <c r="F11147" s="335" t="s">
        <v>832</v>
      </c>
      <c r="G11147" s="179">
        <f t="shared" si="522"/>
        <v>0</v>
      </c>
      <c r="H11147" s="179">
        <f t="shared" si="523"/>
        <v>0</v>
      </c>
      <c r="I11147" s="179">
        <f t="shared" si="524"/>
        <v>0</v>
      </c>
    </row>
    <row r="11148" spans="1:9" ht="12.75" customHeight="1" thickBot="1">
      <c r="A11148" s="398"/>
      <c r="B11148" s="333">
        <v>0</v>
      </c>
      <c r="C11148" s="334">
        <v>100</v>
      </c>
      <c r="D11148" s="335" t="s">
        <v>390</v>
      </c>
      <c r="E11148" s="335" t="s">
        <v>386</v>
      </c>
      <c r="F11148" s="335" t="s">
        <v>821</v>
      </c>
      <c r="G11148" s="179">
        <f t="shared" si="522"/>
        <v>0</v>
      </c>
      <c r="H11148" s="179">
        <f t="shared" si="523"/>
        <v>0</v>
      </c>
      <c r="I11148" s="179">
        <f t="shared" si="524"/>
        <v>0</v>
      </c>
    </row>
    <row r="11149" spans="1:9" ht="12.75" customHeight="1" thickBot="1">
      <c r="A11149" s="398"/>
      <c r="B11149" s="333">
        <v>0</v>
      </c>
      <c r="C11149" s="334">
        <v>100</v>
      </c>
      <c r="D11149" s="335" t="s">
        <v>390</v>
      </c>
      <c r="E11149" s="335" t="s">
        <v>386</v>
      </c>
      <c r="F11149" s="335" t="s">
        <v>833</v>
      </c>
      <c r="G11149" s="179">
        <f t="shared" si="522"/>
        <v>0</v>
      </c>
      <c r="H11149" s="179">
        <f t="shared" si="523"/>
        <v>0</v>
      </c>
      <c r="I11149" s="179">
        <f t="shared" si="524"/>
        <v>0</v>
      </c>
    </row>
    <row r="11150" spans="1:9" ht="12.75" customHeight="1" thickBot="1">
      <c r="A11150" s="398"/>
      <c r="B11150" s="333">
        <v>0</v>
      </c>
      <c r="C11150" s="334">
        <v>100</v>
      </c>
      <c r="D11150" s="335" t="s">
        <v>390</v>
      </c>
      <c r="E11150" s="335" t="s">
        <v>386</v>
      </c>
      <c r="F11150" s="335" t="s">
        <v>916</v>
      </c>
      <c r="G11150" s="179">
        <f t="shared" si="522"/>
        <v>0</v>
      </c>
      <c r="H11150" s="179">
        <f t="shared" si="523"/>
        <v>0</v>
      </c>
      <c r="I11150" s="179">
        <f t="shared" si="524"/>
        <v>0</v>
      </c>
    </row>
    <row r="11151" spans="1:9" ht="12.75" customHeight="1" thickBot="1">
      <c r="A11151" s="398"/>
      <c r="B11151" s="333">
        <v>0</v>
      </c>
      <c r="C11151" s="334">
        <v>100</v>
      </c>
      <c r="D11151" s="335" t="s">
        <v>390</v>
      </c>
      <c r="E11151" s="335" t="s">
        <v>386</v>
      </c>
      <c r="F11151" s="335" t="s">
        <v>917</v>
      </c>
      <c r="G11151" s="179">
        <f t="shared" si="522"/>
        <v>0</v>
      </c>
      <c r="H11151" s="179">
        <f t="shared" si="523"/>
        <v>0</v>
      </c>
      <c r="I11151" s="179">
        <f t="shared" si="524"/>
        <v>0</v>
      </c>
    </row>
    <row r="11152" spans="1:9" ht="12.75" customHeight="1" thickBot="1">
      <c r="A11152" s="398"/>
      <c r="B11152" s="333">
        <v>0</v>
      </c>
      <c r="C11152" s="334">
        <v>100</v>
      </c>
      <c r="D11152" s="335" t="s">
        <v>390</v>
      </c>
      <c r="E11152" s="335" t="s">
        <v>386</v>
      </c>
      <c r="F11152" s="335" t="s">
        <v>918</v>
      </c>
      <c r="G11152" s="179">
        <f t="shared" si="522"/>
        <v>0</v>
      </c>
      <c r="H11152" s="179">
        <f t="shared" si="523"/>
        <v>0</v>
      </c>
      <c r="I11152" s="179">
        <f t="shared" si="524"/>
        <v>0</v>
      </c>
    </row>
    <row r="11153" spans="1:9" ht="12.75" customHeight="1" thickBot="1">
      <c r="A11153" s="398"/>
      <c r="B11153" s="333">
        <v>0</v>
      </c>
      <c r="C11153" s="334">
        <v>100</v>
      </c>
      <c r="D11153" s="335" t="s">
        <v>390</v>
      </c>
      <c r="E11153" s="335" t="s">
        <v>386</v>
      </c>
      <c r="F11153" s="335" t="s">
        <v>919</v>
      </c>
      <c r="G11153" s="179">
        <f t="shared" si="522"/>
        <v>0</v>
      </c>
      <c r="H11153" s="179">
        <f t="shared" si="523"/>
        <v>0</v>
      </c>
      <c r="I11153" s="179">
        <f t="shared" si="524"/>
        <v>0</v>
      </c>
    </row>
    <row r="11154" spans="1:9" ht="12.75" customHeight="1" thickBot="1">
      <c r="A11154" s="398"/>
      <c r="B11154" s="333">
        <v>0</v>
      </c>
      <c r="C11154" s="334">
        <v>100</v>
      </c>
      <c r="D11154" s="335" t="s">
        <v>390</v>
      </c>
      <c r="E11154" s="335" t="s">
        <v>386</v>
      </c>
      <c r="F11154" s="335" t="s">
        <v>920</v>
      </c>
      <c r="G11154" s="179">
        <f t="shared" si="522"/>
        <v>0</v>
      </c>
      <c r="H11154" s="179">
        <f t="shared" si="523"/>
        <v>0</v>
      </c>
      <c r="I11154" s="179">
        <f t="shared" si="524"/>
        <v>0</v>
      </c>
    </row>
    <row r="11155" spans="1:9" ht="12.75" customHeight="1" thickBot="1">
      <c r="A11155" s="398"/>
      <c r="B11155" s="333">
        <v>0</v>
      </c>
      <c r="C11155" s="334">
        <v>100</v>
      </c>
      <c r="D11155" s="335" t="s">
        <v>390</v>
      </c>
      <c r="E11155" s="335" t="s">
        <v>386</v>
      </c>
      <c r="F11155" s="335" t="s">
        <v>858</v>
      </c>
      <c r="G11155" s="179">
        <f t="shared" si="522"/>
        <v>0</v>
      </c>
      <c r="H11155" s="179">
        <f t="shared" si="523"/>
        <v>0</v>
      </c>
      <c r="I11155" s="179">
        <f t="shared" si="524"/>
        <v>0</v>
      </c>
    </row>
    <row r="11156" spans="1:9" ht="12.75" customHeight="1" thickBot="1">
      <c r="A11156" s="398"/>
      <c r="B11156" s="333">
        <v>12</v>
      </c>
      <c r="C11156" s="334">
        <v>548.89</v>
      </c>
      <c r="D11156" s="335" t="s">
        <v>391</v>
      </c>
      <c r="E11156" s="335" t="s">
        <v>386</v>
      </c>
      <c r="F11156" s="335" t="s">
        <v>817</v>
      </c>
      <c r="G11156" s="179">
        <f t="shared" si="522"/>
        <v>0</v>
      </c>
      <c r="H11156" s="179">
        <f t="shared" si="523"/>
        <v>0</v>
      </c>
      <c r="I11156" s="179">
        <f t="shared" si="524"/>
        <v>0</v>
      </c>
    </row>
    <row r="11157" spans="1:9" ht="12.75" customHeight="1" thickBot="1">
      <c r="A11157" s="398"/>
      <c r="B11157" s="333">
        <v>12</v>
      </c>
      <c r="C11157" s="334">
        <v>548.89</v>
      </c>
      <c r="D11157" s="335" t="s">
        <v>391</v>
      </c>
      <c r="E11157" s="335" t="s">
        <v>386</v>
      </c>
      <c r="F11157" s="335" t="s">
        <v>818</v>
      </c>
      <c r="G11157" s="179">
        <f t="shared" si="522"/>
        <v>0</v>
      </c>
      <c r="H11157" s="179">
        <f t="shared" si="523"/>
        <v>0</v>
      </c>
      <c r="I11157" s="179">
        <f t="shared" si="524"/>
        <v>0</v>
      </c>
    </row>
    <row r="11158" spans="1:9" ht="12.75" customHeight="1" thickBot="1">
      <c r="A11158" s="398"/>
      <c r="B11158" s="333">
        <v>12</v>
      </c>
      <c r="C11158" s="334">
        <v>586.59</v>
      </c>
      <c r="D11158" s="335" t="s">
        <v>391</v>
      </c>
      <c r="E11158" s="335" t="s">
        <v>386</v>
      </c>
      <c r="F11158" s="335" t="s">
        <v>819</v>
      </c>
      <c r="G11158" s="179">
        <f t="shared" si="522"/>
        <v>0</v>
      </c>
      <c r="H11158" s="179">
        <f t="shared" si="523"/>
        <v>0</v>
      </c>
      <c r="I11158" s="179">
        <f t="shared" si="524"/>
        <v>0</v>
      </c>
    </row>
    <row r="11159" spans="1:9" ht="12.75" customHeight="1" thickBot="1">
      <c r="A11159" s="398"/>
      <c r="B11159" s="333">
        <v>12</v>
      </c>
      <c r="C11159" s="334">
        <v>586.59</v>
      </c>
      <c r="D11159" s="335" t="s">
        <v>391</v>
      </c>
      <c r="E11159" s="335" t="s">
        <v>386</v>
      </c>
      <c r="F11159" s="335" t="s">
        <v>820</v>
      </c>
      <c r="G11159" s="179">
        <f t="shared" si="522"/>
        <v>0</v>
      </c>
      <c r="H11159" s="179">
        <f t="shared" si="523"/>
        <v>0</v>
      </c>
      <c r="I11159" s="179">
        <f t="shared" si="524"/>
        <v>0</v>
      </c>
    </row>
    <row r="11160" spans="1:9" ht="12.75" customHeight="1" thickBot="1">
      <c r="A11160" s="398"/>
      <c r="B11160" s="333">
        <v>11.2</v>
      </c>
      <c r="C11160" s="334">
        <v>502.56</v>
      </c>
      <c r="D11160" s="335" t="s">
        <v>391</v>
      </c>
      <c r="E11160" s="335" t="s">
        <v>386</v>
      </c>
      <c r="F11160" s="335" t="s">
        <v>821</v>
      </c>
      <c r="G11160" s="179">
        <f t="shared" si="522"/>
        <v>0</v>
      </c>
      <c r="H11160" s="179">
        <f t="shared" si="523"/>
        <v>0</v>
      </c>
      <c r="I11160" s="179">
        <f t="shared" si="524"/>
        <v>0</v>
      </c>
    </row>
    <row r="11161" spans="1:9" ht="12.75" customHeight="1" thickBot="1">
      <c r="A11161" s="398"/>
      <c r="B11161" s="333">
        <v>22.4</v>
      </c>
      <c r="C11161" s="334">
        <v>1005.13</v>
      </c>
      <c r="D11161" s="335" t="s">
        <v>391</v>
      </c>
      <c r="E11161" s="335" t="s">
        <v>386</v>
      </c>
      <c r="F11161" s="335" t="s">
        <v>919</v>
      </c>
      <c r="G11161" s="179">
        <f t="shared" si="522"/>
        <v>0</v>
      </c>
      <c r="H11161" s="179">
        <f t="shared" si="523"/>
        <v>0</v>
      </c>
      <c r="I11161" s="179">
        <f t="shared" si="524"/>
        <v>0</v>
      </c>
    </row>
    <row r="11162" spans="1:9" ht="12.75" customHeight="1" thickBot="1">
      <c r="A11162" s="398"/>
      <c r="B11162" s="333">
        <v>22.4</v>
      </c>
      <c r="C11162" s="334">
        <v>1005.13</v>
      </c>
      <c r="D11162" s="335" t="s">
        <v>391</v>
      </c>
      <c r="E11162" s="335" t="s">
        <v>386</v>
      </c>
      <c r="F11162" s="335" t="s">
        <v>858</v>
      </c>
      <c r="G11162" s="179">
        <f t="shared" si="522"/>
        <v>0</v>
      </c>
      <c r="H11162" s="179">
        <f t="shared" si="523"/>
        <v>0</v>
      </c>
      <c r="I11162" s="179">
        <f t="shared" si="524"/>
        <v>0</v>
      </c>
    </row>
    <row r="11163" spans="1:9" ht="12.75" customHeight="1" thickBot="1">
      <c r="A11163" s="398"/>
      <c r="B11163" s="333">
        <v>5</v>
      </c>
      <c r="C11163" s="334">
        <v>234.08</v>
      </c>
      <c r="D11163" s="335" t="s">
        <v>387</v>
      </c>
      <c r="E11163" s="335" t="s">
        <v>386</v>
      </c>
      <c r="F11163" s="335" t="s">
        <v>829</v>
      </c>
      <c r="G11163" s="179">
        <f t="shared" si="522"/>
        <v>0</v>
      </c>
      <c r="H11163" s="179">
        <f t="shared" si="523"/>
        <v>0</v>
      </c>
      <c r="I11163" s="179">
        <f t="shared" si="524"/>
        <v>0</v>
      </c>
    </row>
    <row r="11164" spans="1:9" ht="12.75" customHeight="1" thickBot="1">
      <c r="A11164" s="398"/>
      <c r="B11164" s="333">
        <v>21.5</v>
      </c>
      <c r="C11164" s="334">
        <v>975.89</v>
      </c>
      <c r="D11164" s="335" t="s">
        <v>387</v>
      </c>
      <c r="E11164" s="335" t="s">
        <v>386</v>
      </c>
      <c r="F11164" s="335" t="s">
        <v>832</v>
      </c>
      <c r="G11164" s="179">
        <f t="shared" si="522"/>
        <v>0</v>
      </c>
      <c r="H11164" s="179">
        <f t="shared" si="523"/>
        <v>0</v>
      </c>
      <c r="I11164" s="179">
        <f t="shared" si="524"/>
        <v>0</v>
      </c>
    </row>
    <row r="11165" spans="1:9" ht="12.75" customHeight="1" thickBot="1">
      <c r="A11165" s="398"/>
      <c r="B11165" s="333">
        <v>4.5</v>
      </c>
      <c r="C11165" s="334">
        <v>210.66</v>
      </c>
      <c r="D11165" s="335" t="s">
        <v>387</v>
      </c>
      <c r="E11165" s="335" t="s">
        <v>386</v>
      </c>
      <c r="F11165" s="335" t="s">
        <v>920</v>
      </c>
      <c r="G11165" s="179">
        <f t="shared" si="522"/>
        <v>0</v>
      </c>
      <c r="H11165" s="179">
        <f t="shared" si="523"/>
        <v>0</v>
      </c>
      <c r="I11165" s="179">
        <f t="shared" si="524"/>
        <v>0</v>
      </c>
    </row>
    <row r="11166" spans="1:9" ht="12.75" customHeight="1" thickBot="1">
      <c r="A11166" s="398"/>
      <c r="B11166" s="333">
        <v>4.5</v>
      </c>
      <c r="C11166" s="334">
        <v>140.44</v>
      </c>
      <c r="D11166" s="335" t="s">
        <v>387</v>
      </c>
      <c r="E11166" s="335" t="s">
        <v>386</v>
      </c>
      <c r="F11166" s="335" t="s">
        <v>858</v>
      </c>
      <c r="G11166" s="179">
        <f t="shared" si="522"/>
        <v>0</v>
      </c>
      <c r="H11166" s="179">
        <f t="shared" si="523"/>
        <v>0</v>
      </c>
      <c r="I11166" s="179">
        <f t="shared" si="524"/>
        <v>0</v>
      </c>
    </row>
    <row r="11167" spans="1:9" ht="12.75" customHeight="1" thickBot="1">
      <c r="A11167" s="398"/>
      <c r="B11167" s="333">
        <v>34</v>
      </c>
      <c r="C11167" s="334">
        <v>1555.42</v>
      </c>
      <c r="D11167" s="335" t="s">
        <v>385</v>
      </c>
      <c r="E11167" s="335" t="s">
        <v>386</v>
      </c>
      <c r="F11167" s="335" t="s">
        <v>817</v>
      </c>
      <c r="G11167" s="179">
        <f t="shared" si="522"/>
        <v>0</v>
      </c>
      <c r="H11167" s="179">
        <f t="shared" si="523"/>
        <v>1555.42</v>
      </c>
      <c r="I11167" s="179">
        <f t="shared" si="524"/>
        <v>1555.42</v>
      </c>
    </row>
    <row r="11168" spans="1:9" ht="12.75" customHeight="1" thickBot="1">
      <c r="A11168" s="398"/>
      <c r="B11168" s="333">
        <v>130</v>
      </c>
      <c r="C11168" s="334">
        <v>5946.56</v>
      </c>
      <c r="D11168" s="335" t="s">
        <v>385</v>
      </c>
      <c r="E11168" s="335" t="s">
        <v>386</v>
      </c>
      <c r="F11168" s="335" t="s">
        <v>822</v>
      </c>
      <c r="G11168" s="179">
        <f t="shared" si="522"/>
        <v>0</v>
      </c>
      <c r="H11168" s="179">
        <f t="shared" si="523"/>
        <v>5946.56</v>
      </c>
      <c r="I11168" s="179">
        <f t="shared" si="524"/>
        <v>5946.56</v>
      </c>
    </row>
    <row r="11169" spans="1:9" ht="12.75" customHeight="1" thickBot="1">
      <c r="A11169" s="398"/>
      <c r="B11169" s="333">
        <v>130</v>
      </c>
      <c r="C11169" s="334">
        <v>5946.56</v>
      </c>
      <c r="D11169" s="335" t="s">
        <v>385</v>
      </c>
      <c r="E11169" s="335" t="s">
        <v>386</v>
      </c>
      <c r="F11169" s="335" t="s">
        <v>823</v>
      </c>
      <c r="G11169" s="179">
        <f t="shared" si="522"/>
        <v>0</v>
      </c>
      <c r="H11169" s="179">
        <f t="shared" si="523"/>
        <v>5946.56</v>
      </c>
      <c r="I11169" s="179">
        <f t="shared" si="524"/>
        <v>5946.56</v>
      </c>
    </row>
    <row r="11170" spans="1:9" ht="12.75" customHeight="1" thickBot="1">
      <c r="A11170" s="398"/>
      <c r="B11170" s="333">
        <v>122</v>
      </c>
      <c r="C11170" s="334">
        <v>5171.9799999999996</v>
      </c>
      <c r="D11170" s="335" t="s">
        <v>385</v>
      </c>
      <c r="E11170" s="335" t="s">
        <v>386</v>
      </c>
      <c r="F11170" s="335" t="s">
        <v>824</v>
      </c>
      <c r="G11170" s="179">
        <f t="shared" si="522"/>
        <v>0</v>
      </c>
      <c r="H11170" s="179">
        <f t="shared" si="523"/>
        <v>5171.9799999999996</v>
      </c>
      <c r="I11170" s="179">
        <f t="shared" si="524"/>
        <v>5171.9799999999996</v>
      </c>
    </row>
    <row r="11171" spans="1:9" ht="12.75" customHeight="1" thickBot="1">
      <c r="A11171" s="398"/>
      <c r="B11171" s="333">
        <v>130</v>
      </c>
      <c r="C11171" s="334">
        <v>5946.56</v>
      </c>
      <c r="D11171" s="335" t="s">
        <v>385</v>
      </c>
      <c r="E11171" s="335" t="s">
        <v>386</v>
      </c>
      <c r="F11171" s="335" t="s">
        <v>825</v>
      </c>
      <c r="G11171" s="179">
        <f t="shared" si="522"/>
        <v>0</v>
      </c>
      <c r="H11171" s="179">
        <f t="shared" si="523"/>
        <v>5946.56</v>
      </c>
      <c r="I11171" s="179">
        <f t="shared" si="524"/>
        <v>5946.56</v>
      </c>
    </row>
    <row r="11172" spans="1:9" ht="12.75" customHeight="1" thickBot="1">
      <c r="A11172" s="398"/>
      <c r="B11172" s="333">
        <v>98</v>
      </c>
      <c r="C11172" s="334">
        <v>4993.67</v>
      </c>
      <c r="D11172" s="335" t="s">
        <v>385</v>
      </c>
      <c r="E11172" s="335" t="s">
        <v>386</v>
      </c>
      <c r="F11172" s="335" t="s">
        <v>818</v>
      </c>
      <c r="G11172" s="179">
        <f t="shared" si="522"/>
        <v>0</v>
      </c>
      <c r="H11172" s="179">
        <f t="shared" si="523"/>
        <v>4993.67</v>
      </c>
      <c r="I11172" s="179">
        <f t="shared" si="524"/>
        <v>4993.67</v>
      </c>
    </row>
    <row r="11173" spans="1:9" ht="12.75" customHeight="1" thickBot="1">
      <c r="A11173" s="398"/>
      <c r="B11173" s="333">
        <v>118</v>
      </c>
      <c r="C11173" s="334">
        <v>5094.57</v>
      </c>
      <c r="D11173" s="335" t="s">
        <v>385</v>
      </c>
      <c r="E11173" s="335" t="s">
        <v>386</v>
      </c>
      <c r="F11173" s="335" t="s">
        <v>826</v>
      </c>
      <c r="G11173" s="179">
        <f t="shared" si="522"/>
        <v>0</v>
      </c>
      <c r="H11173" s="179">
        <f t="shared" si="523"/>
        <v>5094.57</v>
      </c>
      <c r="I11173" s="179">
        <f t="shared" si="524"/>
        <v>5094.57</v>
      </c>
    </row>
    <row r="11174" spans="1:9" ht="12.75" customHeight="1" thickBot="1">
      <c r="A11174" s="398"/>
      <c r="B11174" s="333">
        <v>118</v>
      </c>
      <c r="C11174" s="334">
        <v>5094.57</v>
      </c>
      <c r="D11174" s="335" t="s">
        <v>385</v>
      </c>
      <c r="E11174" s="335" t="s">
        <v>386</v>
      </c>
      <c r="F11174" s="335" t="s">
        <v>827</v>
      </c>
      <c r="G11174" s="179">
        <f t="shared" si="522"/>
        <v>0</v>
      </c>
      <c r="H11174" s="179">
        <f t="shared" si="523"/>
        <v>5094.57</v>
      </c>
      <c r="I11174" s="179">
        <f t="shared" si="524"/>
        <v>5094.57</v>
      </c>
    </row>
    <row r="11175" spans="1:9" ht="12.75" customHeight="1" thickBot="1">
      <c r="A11175" s="398"/>
      <c r="B11175" s="333">
        <v>122</v>
      </c>
      <c r="C11175" s="334">
        <v>5514.72</v>
      </c>
      <c r="D11175" s="335" t="s">
        <v>385</v>
      </c>
      <c r="E11175" s="335" t="s">
        <v>386</v>
      </c>
      <c r="F11175" s="335" t="s">
        <v>828</v>
      </c>
      <c r="G11175" s="179">
        <f t="shared" si="522"/>
        <v>0</v>
      </c>
      <c r="H11175" s="179">
        <f t="shared" si="523"/>
        <v>5514.72</v>
      </c>
      <c r="I11175" s="179">
        <f t="shared" si="524"/>
        <v>5514.72</v>
      </c>
    </row>
    <row r="11176" spans="1:9" ht="12.75" customHeight="1" thickBot="1">
      <c r="A11176" s="398"/>
      <c r="B11176" s="333">
        <v>110</v>
      </c>
      <c r="C11176" s="334">
        <v>5265.04</v>
      </c>
      <c r="D11176" s="335" t="s">
        <v>385</v>
      </c>
      <c r="E11176" s="335" t="s">
        <v>386</v>
      </c>
      <c r="F11176" s="335" t="s">
        <v>819</v>
      </c>
      <c r="G11176" s="179">
        <f t="shared" si="522"/>
        <v>0</v>
      </c>
      <c r="H11176" s="179">
        <f t="shared" si="523"/>
        <v>5265.04</v>
      </c>
      <c r="I11176" s="179">
        <f t="shared" si="524"/>
        <v>5265.04</v>
      </c>
    </row>
    <row r="11177" spans="1:9" ht="12.75" customHeight="1" thickBot="1">
      <c r="A11177" s="398"/>
      <c r="B11177" s="333">
        <v>122</v>
      </c>
      <c r="C11177" s="334">
        <v>5514.72</v>
      </c>
      <c r="D11177" s="335" t="s">
        <v>385</v>
      </c>
      <c r="E11177" s="335" t="s">
        <v>386</v>
      </c>
      <c r="F11177" s="335" t="s">
        <v>829</v>
      </c>
      <c r="G11177" s="179">
        <f t="shared" si="522"/>
        <v>0</v>
      </c>
      <c r="H11177" s="179">
        <f t="shared" si="523"/>
        <v>5514.72</v>
      </c>
      <c r="I11177" s="179">
        <f t="shared" si="524"/>
        <v>5514.72</v>
      </c>
    </row>
    <row r="11178" spans="1:9" ht="12.75" customHeight="1" thickBot="1">
      <c r="A11178" s="398"/>
      <c r="B11178" s="333">
        <v>122</v>
      </c>
      <c r="C11178" s="334">
        <v>5514.72</v>
      </c>
      <c r="D11178" s="335" t="s">
        <v>385</v>
      </c>
      <c r="E11178" s="335" t="s">
        <v>386</v>
      </c>
      <c r="F11178" s="335" t="s">
        <v>830</v>
      </c>
      <c r="G11178" s="179">
        <f t="shared" si="522"/>
        <v>0</v>
      </c>
      <c r="H11178" s="179">
        <f t="shared" si="523"/>
        <v>5514.72</v>
      </c>
      <c r="I11178" s="179">
        <f t="shared" si="524"/>
        <v>5514.72</v>
      </c>
    </row>
    <row r="11179" spans="1:9" ht="12.75" customHeight="1" thickBot="1">
      <c r="A11179" s="398"/>
      <c r="B11179" s="333">
        <v>118</v>
      </c>
      <c r="C11179" s="334">
        <v>5768.42</v>
      </c>
      <c r="D11179" s="335" t="s">
        <v>385</v>
      </c>
      <c r="E11179" s="335" t="s">
        <v>386</v>
      </c>
      <c r="F11179" s="335" t="s">
        <v>820</v>
      </c>
      <c r="G11179" s="179">
        <f t="shared" si="522"/>
        <v>0</v>
      </c>
      <c r="H11179" s="179">
        <f t="shared" si="523"/>
        <v>5768.42</v>
      </c>
      <c r="I11179" s="179">
        <f t="shared" si="524"/>
        <v>5768.42</v>
      </c>
    </row>
    <row r="11180" spans="1:9" ht="12.75" customHeight="1" thickBot="1">
      <c r="A11180" s="398"/>
      <c r="B11180" s="333">
        <v>122</v>
      </c>
      <c r="C11180" s="334">
        <v>5514.72</v>
      </c>
      <c r="D11180" s="335" t="s">
        <v>385</v>
      </c>
      <c r="E11180" s="335" t="s">
        <v>386</v>
      </c>
      <c r="F11180" s="335" t="s">
        <v>805</v>
      </c>
      <c r="G11180" s="179">
        <f t="shared" ref="G11180:G11243" si="525">IF(D11180="REG",C11180,0)</f>
        <v>0</v>
      </c>
      <c r="H11180" s="179">
        <f t="shared" ref="H11180:H11243" si="526">IF(D11180="SAL",C11180,0)</f>
        <v>5514.72</v>
      </c>
      <c r="I11180" s="179">
        <f t="shared" ref="I11180:I11243" si="527">+G11180+H11180</f>
        <v>5514.72</v>
      </c>
    </row>
    <row r="11181" spans="1:9" ht="12.75" customHeight="1" thickBot="1">
      <c r="A11181" s="398"/>
      <c r="B11181" s="333">
        <v>114</v>
      </c>
      <c r="C11181" s="334">
        <v>6022.11</v>
      </c>
      <c r="D11181" s="335" t="s">
        <v>385</v>
      </c>
      <c r="E11181" s="335" t="s">
        <v>386</v>
      </c>
      <c r="F11181" s="335" t="s">
        <v>831</v>
      </c>
      <c r="G11181" s="179">
        <f t="shared" si="525"/>
        <v>0</v>
      </c>
      <c r="H11181" s="179">
        <f t="shared" si="526"/>
        <v>6022.11</v>
      </c>
      <c r="I11181" s="179">
        <f t="shared" si="527"/>
        <v>6022.11</v>
      </c>
    </row>
    <row r="11182" spans="1:9" ht="12.75" customHeight="1" thickBot="1">
      <c r="A11182" s="398"/>
      <c r="B11182" s="333">
        <v>121.34</v>
      </c>
      <c r="C11182" s="334">
        <v>5444.66</v>
      </c>
      <c r="D11182" s="335" t="s">
        <v>385</v>
      </c>
      <c r="E11182" s="335" t="s">
        <v>386</v>
      </c>
      <c r="F11182" s="335" t="s">
        <v>832</v>
      </c>
      <c r="G11182" s="179">
        <f t="shared" si="525"/>
        <v>0</v>
      </c>
      <c r="H11182" s="179">
        <f t="shared" si="526"/>
        <v>5444.66</v>
      </c>
      <c r="I11182" s="179">
        <f t="shared" si="527"/>
        <v>5444.66</v>
      </c>
    </row>
    <row r="11183" spans="1:9" ht="12.75" customHeight="1" thickBot="1">
      <c r="A11183" s="398"/>
      <c r="B11183" s="333">
        <v>94.14</v>
      </c>
      <c r="C11183" s="334">
        <v>4609.2</v>
      </c>
      <c r="D11183" s="335" t="s">
        <v>385</v>
      </c>
      <c r="E11183" s="335" t="s">
        <v>386</v>
      </c>
      <c r="F11183" s="335" t="s">
        <v>821</v>
      </c>
      <c r="G11183" s="179">
        <f t="shared" si="525"/>
        <v>0</v>
      </c>
      <c r="H11183" s="179">
        <f t="shared" si="526"/>
        <v>4609.2</v>
      </c>
      <c r="I11183" s="179">
        <f t="shared" si="527"/>
        <v>4609.2</v>
      </c>
    </row>
    <row r="11184" spans="1:9" ht="12.75" customHeight="1" thickBot="1">
      <c r="A11184" s="398"/>
      <c r="B11184" s="333">
        <v>105.34</v>
      </c>
      <c r="C11184" s="334">
        <v>3764.07</v>
      </c>
      <c r="D11184" s="335" t="s">
        <v>385</v>
      </c>
      <c r="E11184" s="335" t="s">
        <v>386</v>
      </c>
      <c r="F11184" s="335" t="s">
        <v>833</v>
      </c>
      <c r="G11184" s="179">
        <f t="shared" si="525"/>
        <v>0</v>
      </c>
      <c r="H11184" s="179">
        <f t="shared" si="526"/>
        <v>3764.07</v>
      </c>
      <c r="I11184" s="179">
        <f t="shared" si="527"/>
        <v>3764.07</v>
      </c>
    </row>
    <row r="11185" spans="1:9" ht="12.75" customHeight="1" thickBot="1">
      <c r="A11185" s="398"/>
      <c r="B11185" s="333">
        <v>121.34</v>
      </c>
      <c r="C11185" s="334">
        <v>5444.66</v>
      </c>
      <c r="D11185" s="335" t="s">
        <v>385</v>
      </c>
      <c r="E11185" s="335" t="s">
        <v>386</v>
      </c>
      <c r="F11185" s="335" t="s">
        <v>916</v>
      </c>
      <c r="G11185" s="179">
        <f t="shared" si="525"/>
        <v>0</v>
      </c>
      <c r="H11185" s="179">
        <f t="shared" si="526"/>
        <v>5444.66</v>
      </c>
      <c r="I11185" s="179">
        <f t="shared" si="527"/>
        <v>5444.66</v>
      </c>
    </row>
    <row r="11186" spans="1:9" ht="12.75" customHeight="1" thickBot="1">
      <c r="A11186" s="398"/>
      <c r="B11186" s="333">
        <v>65.34</v>
      </c>
      <c r="C11186" s="334">
        <v>4279.5200000000004</v>
      </c>
      <c r="D11186" s="335" t="s">
        <v>385</v>
      </c>
      <c r="E11186" s="335" t="s">
        <v>386</v>
      </c>
      <c r="F11186" s="335" t="s">
        <v>917</v>
      </c>
      <c r="G11186" s="179">
        <f t="shared" si="525"/>
        <v>0</v>
      </c>
      <c r="H11186" s="179">
        <f t="shared" si="526"/>
        <v>4279.5200000000004</v>
      </c>
      <c r="I11186" s="179">
        <f t="shared" si="527"/>
        <v>4279.5200000000004</v>
      </c>
    </row>
    <row r="11187" spans="1:9" ht="12.75" customHeight="1" thickBot="1">
      <c r="A11187" s="398"/>
      <c r="B11187" s="333">
        <v>121.34</v>
      </c>
      <c r="C11187" s="334">
        <v>5444.66</v>
      </c>
      <c r="D11187" s="335" t="s">
        <v>385</v>
      </c>
      <c r="E11187" s="335" t="s">
        <v>386</v>
      </c>
      <c r="F11187" s="335" t="s">
        <v>918</v>
      </c>
      <c r="G11187" s="179">
        <f t="shared" si="525"/>
        <v>0</v>
      </c>
      <c r="H11187" s="179">
        <f t="shared" si="526"/>
        <v>5444.66</v>
      </c>
      <c r="I11187" s="179">
        <f t="shared" si="527"/>
        <v>5444.66</v>
      </c>
    </row>
    <row r="11188" spans="1:9" ht="12.75" customHeight="1" thickBot="1">
      <c r="A11188" s="398"/>
      <c r="B11188" s="333">
        <v>95.74</v>
      </c>
      <c r="C11188" s="334">
        <v>4103.41</v>
      </c>
      <c r="D11188" s="335" t="s">
        <v>385</v>
      </c>
      <c r="E11188" s="335" t="s">
        <v>386</v>
      </c>
      <c r="F11188" s="335" t="s">
        <v>919</v>
      </c>
      <c r="G11188" s="179">
        <f t="shared" si="525"/>
        <v>0</v>
      </c>
      <c r="H11188" s="179">
        <f t="shared" si="526"/>
        <v>4103.41</v>
      </c>
      <c r="I11188" s="179">
        <f t="shared" si="527"/>
        <v>4103.41</v>
      </c>
    </row>
    <row r="11189" spans="1:9" ht="12.75" customHeight="1" thickBot="1">
      <c r="A11189" s="398"/>
      <c r="B11189" s="333">
        <v>118.14</v>
      </c>
      <c r="C11189" s="334">
        <v>5108.55</v>
      </c>
      <c r="D11189" s="335" t="s">
        <v>385</v>
      </c>
      <c r="E11189" s="335" t="s">
        <v>386</v>
      </c>
      <c r="F11189" s="335" t="s">
        <v>920</v>
      </c>
      <c r="G11189" s="179">
        <f t="shared" si="525"/>
        <v>0</v>
      </c>
      <c r="H11189" s="179">
        <f t="shared" si="526"/>
        <v>5108.55</v>
      </c>
      <c r="I11189" s="179">
        <f t="shared" si="527"/>
        <v>5108.55</v>
      </c>
    </row>
    <row r="11190" spans="1:9" ht="12.75" customHeight="1" thickBot="1">
      <c r="A11190" s="398"/>
      <c r="B11190" s="333">
        <v>98.94</v>
      </c>
      <c r="C11190" s="334">
        <v>4439.53</v>
      </c>
      <c r="D11190" s="335" t="s">
        <v>385</v>
      </c>
      <c r="E11190" s="335" t="s">
        <v>386</v>
      </c>
      <c r="F11190" s="335" t="s">
        <v>858</v>
      </c>
      <c r="G11190" s="179">
        <f t="shared" si="525"/>
        <v>0</v>
      </c>
      <c r="H11190" s="179">
        <f t="shared" si="526"/>
        <v>4439.53</v>
      </c>
      <c r="I11190" s="179">
        <f t="shared" si="527"/>
        <v>4439.53</v>
      </c>
    </row>
    <row r="11191" spans="1:9" ht="12.75" customHeight="1" thickBot="1">
      <c r="A11191" s="398"/>
      <c r="B11191" s="333">
        <v>4</v>
      </c>
      <c r="C11191" s="334">
        <v>80.8</v>
      </c>
      <c r="D11191" s="335" t="s">
        <v>834</v>
      </c>
      <c r="E11191" s="335" t="s">
        <v>386</v>
      </c>
      <c r="F11191" s="335" t="s">
        <v>818</v>
      </c>
      <c r="G11191" s="179">
        <f t="shared" si="525"/>
        <v>0</v>
      </c>
      <c r="H11191" s="179">
        <f t="shared" si="526"/>
        <v>0</v>
      </c>
      <c r="I11191" s="179">
        <f t="shared" si="527"/>
        <v>0</v>
      </c>
    </row>
    <row r="11192" spans="1:9" ht="12.75" customHeight="1" thickBot="1">
      <c r="A11192" s="398"/>
      <c r="B11192" s="333">
        <v>8</v>
      </c>
      <c r="C11192" s="334">
        <v>166.45</v>
      </c>
      <c r="D11192" s="335" t="s">
        <v>834</v>
      </c>
      <c r="E11192" s="335" t="s">
        <v>386</v>
      </c>
      <c r="F11192" s="335" t="s">
        <v>831</v>
      </c>
      <c r="G11192" s="179">
        <f t="shared" si="525"/>
        <v>0</v>
      </c>
      <c r="H11192" s="179">
        <f t="shared" si="526"/>
        <v>0</v>
      </c>
      <c r="I11192" s="179">
        <f t="shared" si="527"/>
        <v>0</v>
      </c>
    </row>
    <row r="11193" spans="1:9" ht="12.75" customHeight="1" thickBot="1">
      <c r="A11193" s="398"/>
      <c r="B11193" s="333">
        <v>6.4</v>
      </c>
      <c r="C11193" s="334">
        <v>672.23</v>
      </c>
      <c r="D11193" s="335" t="s">
        <v>834</v>
      </c>
      <c r="E11193" s="335" t="s">
        <v>386</v>
      </c>
      <c r="F11193" s="335" t="s">
        <v>833</v>
      </c>
      <c r="G11193" s="179">
        <f t="shared" si="525"/>
        <v>0</v>
      </c>
      <c r="H11193" s="179">
        <f t="shared" si="526"/>
        <v>0</v>
      </c>
      <c r="I11193" s="179">
        <f t="shared" si="527"/>
        <v>0</v>
      </c>
    </row>
    <row r="11194" spans="1:9" ht="12.75" customHeight="1" thickBot="1">
      <c r="A11194" s="398"/>
      <c r="B11194" s="333">
        <v>8</v>
      </c>
      <c r="C11194" s="334">
        <v>166.45</v>
      </c>
      <c r="D11194" s="335" t="s">
        <v>834</v>
      </c>
      <c r="E11194" s="335" t="s">
        <v>386</v>
      </c>
      <c r="F11194" s="335" t="s">
        <v>917</v>
      </c>
      <c r="G11194" s="179">
        <f t="shared" si="525"/>
        <v>0</v>
      </c>
      <c r="H11194" s="179">
        <f t="shared" si="526"/>
        <v>0</v>
      </c>
      <c r="I11194" s="179">
        <f t="shared" si="527"/>
        <v>0</v>
      </c>
    </row>
    <row r="11195" spans="1:9" ht="12.75" customHeight="1" thickBot="1">
      <c r="A11195" s="399"/>
      <c r="B11195" s="333">
        <v>0</v>
      </c>
      <c r="C11195" s="334">
        <v>424.94</v>
      </c>
      <c r="D11195" s="335" t="s">
        <v>393</v>
      </c>
      <c r="E11195" s="335" t="s">
        <v>386</v>
      </c>
      <c r="F11195" s="335" t="s">
        <v>859</v>
      </c>
      <c r="G11195" s="179">
        <f t="shared" si="525"/>
        <v>0</v>
      </c>
      <c r="H11195" s="179">
        <f t="shared" si="526"/>
        <v>0</v>
      </c>
      <c r="I11195" s="179">
        <f t="shared" si="527"/>
        <v>0</v>
      </c>
    </row>
    <row r="11196" spans="1:9" ht="12.75" customHeight="1" thickBot="1">
      <c r="A11196" s="336" t="s">
        <v>615</v>
      </c>
      <c r="B11196" s="337">
        <v>2817.56</v>
      </c>
      <c r="C11196" s="338">
        <v>132133.32</v>
      </c>
      <c r="D11196" s="394"/>
      <c r="E11196" s="395"/>
      <c r="F11196" s="396"/>
      <c r="G11196" s="179">
        <f t="shared" si="525"/>
        <v>0</v>
      </c>
      <c r="H11196" s="179">
        <f t="shared" si="526"/>
        <v>0</v>
      </c>
      <c r="I11196" s="179">
        <f t="shared" si="527"/>
        <v>0</v>
      </c>
    </row>
    <row r="11197" spans="1:9" ht="12.75" customHeight="1" thickBot="1">
      <c r="A11197" s="397" t="s">
        <v>616</v>
      </c>
      <c r="B11197" s="333">
        <v>14</v>
      </c>
      <c r="C11197" s="334">
        <v>477.49</v>
      </c>
      <c r="D11197" s="335" t="s">
        <v>391</v>
      </c>
      <c r="E11197" s="335" t="s">
        <v>386</v>
      </c>
      <c r="F11197" s="335" t="s">
        <v>817</v>
      </c>
      <c r="G11197" s="179">
        <f t="shared" si="525"/>
        <v>0</v>
      </c>
      <c r="H11197" s="179">
        <f t="shared" si="526"/>
        <v>0</v>
      </c>
      <c r="I11197" s="179">
        <f t="shared" si="527"/>
        <v>0</v>
      </c>
    </row>
    <row r="11198" spans="1:9" ht="12.75" customHeight="1" thickBot="1">
      <c r="A11198" s="398"/>
      <c r="B11198" s="333">
        <v>14</v>
      </c>
      <c r="C11198" s="334">
        <v>477.49</v>
      </c>
      <c r="D11198" s="335" t="s">
        <v>391</v>
      </c>
      <c r="E11198" s="335" t="s">
        <v>386</v>
      </c>
      <c r="F11198" s="335" t="s">
        <v>818</v>
      </c>
      <c r="G11198" s="179">
        <f t="shared" si="525"/>
        <v>0</v>
      </c>
      <c r="H11198" s="179">
        <f t="shared" si="526"/>
        <v>0</v>
      </c>
      <c r="I11198" s="179">
        <f t="shared" si="527"/>
        <v>0</v>
      </c>
    </row>
    <row r="11199" spans="1:9" ht="12.75" customHeight="1" thickBot="1">
      <c r="A11199" s="398"/>
      <c r="B11199" s="333">
        <v>14</v>
      </c>
      <c r="C11199" s="334">
        <v>506.52</v>
      </c>
      <c r="D11199" s="335" t="s">
        <v>391</v>
      </c>
      <c r="E11199" s="335" t="s">
        <v>386</v>
      </c>
      <c r="F11199" s="335" t="s">
        <v>819</v>
      </c>
      <c r="G11199" s="179">
        <f t="shared" si="525"/>
        <v>0</v>
      </c>
      <c r="H11199" s="179">
        <f t="shared" si="526"/>
        <v>0</v>
      </c>
      <c r="I11199" s="179">
        <f t="shared" si="527"/>
        <v>0</v>
      </c>
    </row>
    <row r="11200" spans="1:9" ht="12.75" customHeight="1" thickBot="1">
      <c r="A11200" s="398"/>
      <c r="B11200" s="333">
        <v>14</v>
      </c>
      <c r="C11200" s="334">
        <v>506.52</v>
      </c>
      <c r="D11200" s="335" t="s">
        <v>391</v>
      </c>
      <c r="E11200" s="335" t="s">
        <v>386</v>
      </c>
      <c r="F11200" s="335" t="s">
        <v>820</v>
      </c>
      <c r="G11200" s="179">
        <f t="shared" si="525"/>
        <v>0</v>
      </c>
      <c r="H11200" s="179">
        <f t="shared" si="526"/>
        <v>0</v>
      </c>
      <c r="I11200" s="179">
        <f t="shared" si="527"/>
        <v>0</v>
      </c>
    </row>
    <row r="11201" spans="1:9" ht="12.75" customHeight="1" thickBot="1">
      <c r="A11201" s="398"/>
      <c r="B11201" s="333">
        <v>14</v>
      </c>
      <c r="C11201" s="334">
        <v>506.52</v>
      </c>
      <c r="D11201" s="335" t="s">
        <v>391</v>
      </c>
      <c r="E11201" s="335" t="s">
        <v>386</v>
      </c>
      <c r="F11201" s="335" t="s">
        <v>821</v>
      </c>
      <c r="G11201" s="179">
        <f t="shared" si="525"/>
        <v>0</v>
      </c>
      <c r="H11201" s="179">
        <f t="shared" si="526"/>
        <v>0</v>
      </c>
      <c r="I11201" s="179">
        <f t="shared" si="527"/>
        <v>0</v>
      </c>
    </row>
    <row r="11202" spans="1:9" ht="12.75" customHeight="1" thickBot="1">
      <c r="A11202" s="398"/>
      <c r="B11202" s="333">
        <v>28</v>
      </c>
      <c r="C11202" s="334">
        <v>1013.05</v>
      </c>
      <c r="D11202" s="335" t="s">
        <v>391</v>
      </c>
      <c r="E11202" s="335" t="s">
        <v>386</v>
      </c>
      <c r="F11202" s="335" t="s">
        <v>919</v>
      </c>
      <c r="G11202" s="179">
        <f t="shared" si="525"/>
        <v>0</v>
      </c>
      <c r="H11202" s="179">
        <f t="shared" si="526"/>
        <v>0</v>
      </c>
      <c r="I11202" s="179">
        <f t="shared" si="527"/>
        <v>0</v>
      </c>
    </row>
    <row r="11203" spans="1:9" ht="12.75" customHeight="1" thickBot="1">
      <c r="A11203" s="398"/>
      <c r="B11203" s="333">
        <v>28</v>
      </c>
      <c r="C11203" s="334">
        <v>1013.05</v>
      </c>
      <c r="D11203" s="335" t="s">
        <v>391</v>
      </c>
      <c r="E11203" s="335" t="s">
        <v>386</v>
      </c>
      <c r="F11203" s="335" t="s">
        <v>858</v>
      </c>
      <c r="G11203" s="179">
        <f t="shared" si="525"/>
        <v>0</v>
      </c>
      <c r="H11203" s="179">
        <f t="shared" si="526"/>
        <v>0</v>
      </c>
      <c r="I11203" s="179">
        <f t="shared" si="527"/>
        <v>0</v>
      </c>
    </row>
    <row r="11204" spans="1:9" ht="12.75" customHeight="1" thickBot="1">
      <c r="A11204" s="398"/>
      <c r="B11204" s="333">
        <v>72</v>
      </c>
      <c r="C11204" s="334">
        <v>1130.4000000000001</v>
      </c>
      <c r="D11204" s="335" t="s">
        <v>384</v>
      </c>
      <c r="E11204" s="335" t="s">
        <v>386</v>
      </c>
      <c r="F11204" s="335" t="s">
        <v>843</v>
      </c>
      <c r="G11204" s="179">
        <f t="shared" si="525"/>
        <v>1130.4000000000001</v>
      </c>
      <c r="H11204" s="179">
        <f t="shared" si="526"/>
        <v>0</v>
      </c>
      <c r="I11204" s="179">
        <f t="shared" si="527"/>
        <v>1130.4000000000001</v>
      </c>
    </row>
    <row r="11205" spans="1:9" ht="12.75" customHeight="1" thickBot="1">
      <c r="A11205" s="398"/>
      <c r="B11205" s="333">
        <v>72</v>
      </c>
      <c r="C11205" s="334">
        <v>1130.4000000000001</v>
      </c>
      <c r="D11205" s="335" t="s">
        <v>384</v>
      </c>
      <c r="E11205" s="335" t="s">
        <v>386</v>
      </c>
      <c r="F11205" s="335" t="s">
        <v>894</v>
      </c>
      <c r="G11205" s="179">
        <f t="shared" si="525"/>
        <v>1130.4000000000001</v>
      </c>
      <c r="H11205" s="179">
        <f t="shared" si="526"/>
        <v>0</v>
      </c>
      <c r="I11205" s="179">
        <f t="shared" si="527"/>
        <v>1130.4000000000001</v>
      </c>
    </row>
    <row r="11206" spans="1:9" ht="12.75" customHeight="1" thickBot="1">
      <c r="A11206" s="398"/>
      <c r="B11206" s="333">
        <v>64</v>
      </c>
      <c r="C11206" s="334">
        <v>1004.8</v>
      </c>
      <c r="D11206" s="335" t="s">
        <v>384</v>
      </c>
      <c r="E11206" s="335" t="s">
        <v>386</v>
      </c>
      <c r="F11206" s="335" t="s">
        <v>881</v>
      </c>
      <c r="G11206" s="179">
        <f t="shared" si="525"/>
        <v>1004.8</v>
      </c>
      <c r="H11206" s="179">
        <f t="shared" si="526"/>
        <v>0</v>
      </c>
      <c r="I11206" s="179">
        <f t="shared" si="527"/>
        <v>1004.8</v>
      </c>
    </row>
    <row r="11207" spans="1:9" ht="12.75" customHeight="1" thickBot="1">
      <c r="A11207" s="398"/>
      <c r="B11207" s="333">
        <v>79.75</v>
      </c>
      <c r="C11207" s="334">
        <v>1252.08</v>
      </c>
      <c r="D11207" s="335" t="s">
        <v>384</v>
      </c>
      <c r="E11207" s="335" t="s">
        <v>386</v>
      </c>
      <c r="F11207" s="335" t="s">
        <v>805</v>
      </c>
      <c r="G11207" s="179">
        <f t="shared" si="525"/>
        <v>1252.08</v>
      </c>
      <c r="H11207" s="179">
        <f t="shared" si="526"/>
        <v>0</v>
      </c>
      <c r="I11207" s="179">
        <f t="shared" si="527"/>
        <v>1252.08</v>
      </c>
    </row>
    <row r="11208" spans="1:9" ht="12.75" customHeight="1" thickBot="1">
      <c r="A11208" s="398"/>
      <c r="B11208" s="333">
        <v>69</v>
      </c>
      <c r="C11208" s="334">
        <v>1083.3</v>
      </c>
      <c r="D11208" s="335" t="s">
        <v>384</v>
      </c>
      <c r="E11208" s="335" t="s">
        <v>386</v>
      </c>
      <c r="F11208" s="335" t="s">
        <v>862</v>
      </c>
      <c r="G11208" s="179">
        <f t="shared" si="525"/>
        <v>1083.3</v>
      </c>
      <c r="H11208" s="179">
        <f t="shared" si="526"/>
        <v>0</v>
      </c>
      <c r="I11208" s="179">
        <f t="shared" si="527"/>
        <v>1083.3</v>
      </c>
    </row>
    <row r="11209" spans="1:9" ht="12.75" customHeight="1" thickBot="1">
      <c r="A11209" s="398"/>
      <c r="B11209" s="333">
        <v>52</v>
      </c>
      <c r="C11209" s="334">
        <v>816.4</v>
      </c>
      <c r="D11209" s="335" t="s">
        <v>384</v>
      </c>
      <c r="E11209" s="335" t="s">
        <v>386</v>
      </c>
      <c r="F11209" s="335" t="s">
        <v>816</v>
      </c>
      <c r="G11209" s="179">
        <f t="shared" si="525"/>
        <v>816.4</v>
      </c>
      <c r="H11209" s="179">
        <f t="shared" si="526"/>
        <v>0</v>
      </c>
      <c r="I11209" s="179">
        <f t="shared" si="527"/>
        <v>816.4</v>
      </c>
    </row>
    <row r="11210" spans="1:9" ht="12.75" customHeight="1" thickBot="1">
      <c r="A11210" s="398"/>
      <c r="B11210" s="333">
        <v>108.47</v>
      </c>
      <c r="C11210" s="334">
        <v>3903.08</v>
      </c>
      <c r="D11210" s="335" t="s">
        <v>385</v>
      </c>
      <c r="E11210" s="335" t="s">
        <v>386</v>
      </c>
      <c r="F11210" s="335" t="s">
        <v>817</v>
      </c>
      <c r="G11210" s="179">
        <f t="shared" si="525"/>
        <v>0</v>
      </c>
      <c r="H11210" s="179">
        <f t="shared" si="526"/>
        <v>3903.08</v>
      </c>
      <c r="I11210" s="179">
        <f t="shared" si="527"/>
        <v>3903.08</v>
      </c>
    </row>
    <row r="11211" spans="1:9" ht="12.75" customHeight="1" thickBot="1">
      <c r="A11211" s="398"/>
      <c r="B11211" s="333">
        <v>140.87</v>
      </c>
      <c r="C11211" s="334">
        <v>4726.38</v>
      </c>
      <c r="D11211" s="335" t="s">
        <v>385</v>
      </c>
      <c r="E11211" s="335" t="s">
        <v>386</v>
      </c>
      <c r="F11211" s="335" t="s">
        <v>822</v>
      </c>
      <c r="G11211" s="179">
        <f t="shared" si="525"/>
        <v>0</v>
      </c>
      <c r="H11211" s="179">
        <f t="shared" si="526"/>
        <v>4726.38</v>
      </c>
      <c r="I11211" s="179">
        <f t="shared" si="527"/>
        <v>4726.38</v>
      </c>
    </row>
    <row r="11212" spans="1:9" ht="12.75" customHeight="1" thickBot="1">
      <c r="A11212" s="398"/>
      <c r="B11212" s="333">
        <v>146.07</v>
      </c>
      <c r="C11212" s="334">
        <v>4990.05</v>
      </c>
      <c r="D11212" s="335" t="s">
        <v>385</v>
      </c>
      <c r="E11212" s="335" t="s">
        <v>386</v>
      </c>
      <c r="F11212" s="335" t="s">
        <v>823</v>
      </c>
      <c r="G11212" s="179">
        <f t="shared" si="525"/>
        <v>0</v>
      </c>
      <c r="H11212" s="179">
        <f t="shared" si="526"/>
        <v>4990.05</v>
      </c>
      <c r="I11212" s="179">
        <f t="shared" si="527"/>
        <v>4990.05</v>
      </c>
    </row>
    <row r="11213" spans="1:9" ht="12.75" customHeight="1" thickBot="1">
      <c r="A11213" s="398"/>
      <c r="B11213" s="333">
        <v>148.07</v>
      </c>
      <c r="C11213" s="334">
        <v>4944.66</v>
      </c>
      <c r="D11213" s="335" t="s">
        <v>385</v>
      </c>
      <c r="E11213" s="335" t="s">
        <v>386</v>
      </c>
      <c r="F11213" s="335" t="s">
        <v>824</v>
      </c>
      <c r="G11213" s="179">
        <f t="shared" si="525"/>
        <v>0</v>
      </c>
      <c r="H11213" s="179">
        <f t="shared" si="526"/>
        <v>4944.66</v>
      </c>
      <c r="I11213" s="179">
        <f t="shared" si="527"/>
        <v>4944.66</v>
      </c>
    </row>
    <row r="11214" spans="1:9" ht="12.75" customHeight="1" thickBot="1">
      <c r="A11214" s="398"/>
      <c r="B11214" s="333">
        <v>151.66999999999999</v>
      </c>
      <c r="C11214" s="334">
        <v>5173.1099999999997</v>
      </c>
      <c r="D11214" s="335" t="s">
        <v>385</v>
      </c>
      <c r="E11214" s="335" t="s">
        <v>386</v>
      </c>
      <c r="F11214" s="335" t="s">
        <v>825</v>
      </c>
      <c r="G11214" s="179">
        <f t="shared" si="525"/>
        <v>0</v>
      </c>
      <c r="H11214" s="179">
        <f t="shared" si="526"/>
        <v>5173.1099999999997</v>
      </c>
      <c r="I11214" s="179">
        <f t="shared" si="527"/>
        <v>5173.1099999999997</v>
      </c>
    </row>
    <row r="11215" spans="1:9" ht="12.75" customHeight="1" thickBot="1">
      <c r="A11215" s="398"/>
      <c r="B11215" s="333">
        <v>126.47</v>
      </c>
      <c r="C11215" s="334">
        <v>4329.47</v>
      </c>
      <c r="D11215" s="335" t="s">
        <v>385</v>
      </c>
      <c r="E11215" s="335" t="s">
        <v>386</v>
      </c>
      <c r="F11215" s="335" t="s">
        <v>818</v>
      </c>
      <c r="G11215" s="179">
        <f t="shared" si="525"/>
        <v>0</v>
      </c>
      <c r="H11215" s="179">
        <f t="shared" si="526"/>
        <v>4329.47</v>
      </c>
      <c r="I11215" s="179">
        <f t="shared" si="527"/>
        <v>4329.47</v>
      </c>
    </row>
    <row r="11216" spans="1:9" ht="12.75" customHeight="1" thickBot="1">
      <c r="A11216" s="398"/>
      <c r="B11216" s="333">
        <v>107.07</v>
      </c>
      <c r="C11216" s="334">
        <v>4281.01</v>
      </c>
      <c r="D11216" s="335" t="s">
        <v>385</v>
      </c>
      <c r="E11216" s="335" t="s">
        <v>386</v>
      </c>
      <c r="F11216" s="335" t="s">
        <v>826</v>
      </c>
      <c r="G11216" s="179">
        <f t="shared" si="525"/>
        <v>0</v>
      </c>
      <c r="H11216" s="179">
        <f t="shared" si="526"/>
        <v>4281.01</v>
      </c>
      <c r="I11216" s="179">
        <f t="shared" si="527"/>
        <v>4281.01</v>
      </c>
    </row>
    <row r="11217" spans="1:9" ht="12.75" customHeight="1" thickBot="1">
      <c r="A11217" s="398"/>
      <c r="B11217" s="333">
        <v>142.66999999999999</v>
      </c>
      <c r="C11217" s="334">
        <v>5252.61</v>
      </c>
      <c r="D11217" s="335" t="s">
        <v>385</v>
      </c>
      <c r="E11217" s="335" t="s">
        <v>386</v>
      </c>
      <c r="F11217" s="335" t="s">
        <v>827</v>
      </c>
      <c r="G11217" s="179">
        <f t="shared" si="525"/>
        <v>0</v>
      </c>
      <c r="H11217" s="179">
        <f t="shared" si="526"/>
        <v>5252.61</v>
      </c>
      <c r="I11217" s="179">
        <f t="shared" si="527"/>
        <v>5252.61</v>
      </c>
    </row>
    <row r="11218" spans="1:9" ht="12.75" customHeight="1" thickBot="1">
      <c r="A11218" s="398"/>
      <c r="B11218" s="333">
        <v>150.16999999999999</v>
      </c>
      <c r="C11218" s="334">
        <v>5448.39</v>
      </c>
      <c r="D11218" s="335" t="s">
        <v>385</v>
      </c>
      <c r="E11218" s="335" t="s">
        <v>386</v>
      </c>
      <c r="F11218" s="335" t="s">
        <v>828</v>
      </c>
      <c r="G11218" s="179">
        <f t="shared" si="525"/>
        <v>0</v>
      </c>
      <c r="H11218" s="179">
        <f t="shared" si="526"/>
        <v>5448.39</v>
      </c>
      <c r="I11218" s="179">
        <f t="shared" si="527"/>
        <v>5448.39</v>
      </c>
    </row>
    <row r="11219" spans="1:9" ht="12.75" customHeight="1" thickBot="1">
      <c r="A11219" s="398"/>
      <c r="B11219" s="333">
        <v>137.66999999999999</v>
      </c>
      <c r="C11219" s="334">
        <v>4981.0200000000004</v>
      </c>
      <c r="D11219" s="335" t="s">
        <v>385</v>
      </c>
      <c r="E11219" s="335" t="s">
        <v>386</v>
      </c>
      <c r="F11219" s="335" t="s">
        <v>819</v>
      </c>
      <c r="G11219" s="179">
        <f t="shared" si="525"/>
        <v>0</v>
      </c>
      <c r="H11219" s="179">
        <f t="shared" si="526"/>
        <v>4981.0200000000004</v>
      </c>
      <c r="I11219" s="179">
        <f t="shared" si="527"/>
        <v>4981.0200000000004</v>
      </c>
    </row>
    <row r="11220" spans="1:9" ht="12.75" customHeight="1" thickBot="1">
      <c r="A11220" s="398"/>
      <c r="B11220" s="333">
        <v>143.27000000000001</v>
      </c>
      <c r="C11220" s="334">
        <v>5169.47</v>
      </c>
      <c r="D11220" s="335" t="s">
        <v>385</v>
      </c>
      <c r="E11220" s="335" t="s">
        <v>386</v>
      </c>
      <c r="F11220" s="335" t="s">
        <v>829</v>
      </c>
      <c r="G11220" s="179">
        <f t="shared" si="525"/>
        <v>0</v>
      </c>
      <c r="H11220" s="179">
        <f t="shared" si="526"/>
        <v>5169.47</v>
      </c>
      <c r="I11220" s="179">
        <f t="shared" si="527"/>
        <v>5169.47</v>
      </c>
    </row>
    <row r="11221" spans="1:9" ht="12.75" customHeight="1" thickBot="1">
      <c r="A11221" s="398"/>
      <c r="B11221" s="333">
        <v>151.66999999999999</v>
      </c>
      <c r="C11221" s="334">
        <v>5487.54</v>
      </c>
      <c r="D11221" s="335" t="s">
        <v>385</v>
      </c>
      <c r="E11221" s="335" t="s">
        <v>386</v>
      </c>
      <c r="F11221" s="335" t="s">
        <v>830</v>
      </c>
      <c r="G11221" s="179">
        <f t="shared" si="525"/>
        <v>0</v>
      </c>
      <c r="H11221" s="179">
        <f t="shared" si="526"/>
        <v>5487.54</v>
      </c>
      <c r="I11221" s="179">
        <f t="shared" si="527"/>
        <v>5487.54</v>
      </c>
    </row>
    <row r="11222" spans="1:9" ht="12.75" customHeight="1" thickBot="1">
      <c r="A11222" s="398"/>
      <c r="B11222" s="333">
        <v>98.47</v>
      </c>
      <c r="C11222" s="334">
        <v>3661.82</v>
      </c>
      <c r="D11222" s="335" t="s">
        <v>385</v>
      </c>
      <c r="E11222" s="335" t="s">
        <v>386</v>
      </c>
      <c r="F11222" s="335" t="s">
        <v>820</v>
      </c>
      <c r="G11222" s="179">
        <f t="shared" si="525"/>
        <v>0</v>
      </c>
      <c r="H11222" s="179">
        <f t="shared" si="526"/>
        <v>3661.82</v>
      </c>
      <c r="I11222" s="179">
        <f t="shared" si="527"/>
        <v>3661.82</v>
      </c>
    </row>
    <row r="11223" spans="1:9" ht="12.75" customHeight="1" thickBot="1">
      <c r="A11223" s="398"/>
      <c r="B11223" s="333">
        <v>139.66999999999999</v>
      </c>
      <c r="C11223" s="334">
        <v>4680.34</v>
      </c>
      <c r="D11223" s="335" t="s">
        <v>385</v>
      </c>
      <c r="E11223" s="335" t="s">
        <v>386</v>
      </c>
      <c r="F11223" s="335" t="s">
        <v>805</v>
      </c>
      <c r="G11223" s="179">
        <f t="shared" si="525"/>
        <v>0</v>
      </c>
      <c r="H11223" s="179">
        <f t="shared" si="526"/>
        <v>4680.34</v>
      </c>
      <c r="I11223" s="179">
        <f t="shared" si="527"/>
        <v>4680.34</v>
      </c>
    </row>
    <row r="11224" spans="1:9" ht="12.75" customHeight="1" thickBot="1">
      <c r="A11224" s="398"/>
      <c r="B11224" s="333">
        <v>146.07</v>
      </c>
      <c r="C11224" s="334">
        <v>5299.09</v>
      </c>
      <c r="D11224" s="335" t="s">
        <v>385</v>
      </c>
      <c r="E11224" s="335" t="s">
        <v>386</v>
      </c>
      <c r="F11224" s="335" t="s">
        <v>831</v>
      </c>
      <c r="G11224" s="179">
        <f t="shared" si="525"/>
        <v>0</v>
      </c>
      <c r="H11224" s="179">
        <f t="shared" si="526"/>
        <v>5299.09</v>
      </c>
      <c r="I11224" s="179">
        <f t="shared" si="527"/>
        <v>5299.09</v>
      </c>
    </row>
    <row r="11225" spans="1:9" ht="12.75" customHeight="1" thickBot="1">
      <c r="A11225" s="398"/>
      <c r="B11225" s="333">
        <v>140.80000000000001</v>
      </c>
      <c r="C11225" s="334">
        <v>5203.6499999999996</v>
      </c>
      <c r="D11225" s="335" t="s">
        <v>385</v>
      </c>
      <c r="E11225" s="335" t="s">
        <v>386</v>
      </c>
      <c r="F11225" s="335" t="s">
        <v>832</v>
      </c>
      <c r="G11225" s="179">
        <f t="shared" si="525"/>
        <v>0</v>
      </c>
      <c r="H11225" s="179">
        <f t="shared" si="526"/>
        <v>5203.6499999999996</v>
      </c>
      <c r="I11225" s="179">
        <f t="shared" si="527"/>
        <v>5203.6499999999996</v>
      </c>
    </row>
    <row r="11226" spans="1:9" ht="12.75" customHeight="1" thickBot="1">
      <c r="A11226" s="398"/>
      <c r="B11226" s="333">
        <v>132.07</v>
      </c>
      <c r="C11226" s="334">
        <v>4792.5600000000004</v>
      </c>
      <c r="D11226" s="335" t="s">
        <v>385</v>
      </c>
      <c r="E11226" s="335" t="s">
        <v>386</v>
      </c>
      <c r="F11226" s="335" t="s">
        <v>821</v>
      </c>
      <c r="G11226" s="179">
        <f t="shared" si="525"/>
        <v>0</v>
      </c>
      <c r="H11226" s="179">
        <f t="shared" si="526"/>
        <v>4792.5600000000004</v>
      </c>
      <c r="I11226" s="179">
        <f t="shared" si="527"/>
        <v>4792.5600000000004</v>
      </c>
    </row>
    <row r="11227" spans="1:9" ht="12.75" customHeight="1" thickBot="1">
      <c r="A11227" s="398"/>
      <c r="B11227" s="333">
        <v>140.47</v>
      </c>
      <c r="C11227" s="334">
        <v>5110.63</v>
      </c>
      <c r="D11227" s="335" t="s">
        <v>385</v>
      </c>
      <c r="E11227" s="335" t="s">
        <v>386</v>
      </c>
      <c r="F11227" s="335" t="s">
        <v>833</v>
      </c>
      <c r="G11227" s="179">
        <f t="shared" si="525"/>
        <v>0</v>
      </c>
      <c r="H11227" s="179">
        <f t="shared" si="526"/>
        <v>5110.63</v>
      </c>
      <c r="I11227" s="179">
        <f t="shared" si="527"/>
        <v>5110.63</v>
      </c>
    </row>
    <row r="11228" spans="1:9" ht="12.75" customHeight="1" thickBot="1">
      <c r="A11228" s="398"/>
      <c r="B11228" s="333">
        <v>151.66999999999999</v>
      </c>
      <c r="C11228" s="334">
        <v>5487.54</v>
      </c>
      <c r="D11228" s="335" t="s">
        <v>385</v>
      </c>
      <c r="E11228" s="335" t="s">
        <v>386</v>
      </c>
      <c r="F11228" s="335" t="s">
        <v>916</v>
      </c>
      <c r="G11228" s="179">
        <f t="shared" si="525"/>
        <v>0</v>
      </c>
      <c r="H11228" s="179">
        <f t="shared" si="526"/>
        <v>5487.54</v>
      </c>
      <c r="I11228" s="179">
        <f t="shared" si="527"/>
        <v>5487.54</v>
      </c>
    </row>
    <row r="11229" spans="1:9" ht="12.75" customHeight="1" thickBot="1">
      <c r="A11229" s="398"/>
      <c r="B11229" s="333">
        <v>148.66999999999999</v>
      </c>
      <c r="C11229" s="334">
        <v>5409.23</v>
      </c>
      <c r="D11229" s="335" t="s">
        <v>385</v>
      </c>
      <c r="E11229" s="335" t="s">
        <v>386</v>
      </c>
      <c r="F11229" s="335" t="s">
        <v>917</v>
      </c>
      <c r="G11229" s="179">
        <f t="shared" si="525"/>
        <v>0</v>
      </c>
      <c r="H11229" s="179">
        <f t="shared" si="526"/>
        <v>5409.23</v>
      </c>
      <c r="I11229" s="179">
        <f t="shared" si="527"/>
        <v>5409.23</v>
      </c>
    </row>
    <row r="11230" spans="1:9" ht="12.75" customHeight="1" thickBot="1">
      <c r="A11230" s="398"/>
      <c r="B11230" s="333">
        <v>149.27000000000001</v>
      </c>
      <c r="C11230" s="334">
        <v>5326.1</v>
      </c>
      <c r="D11230" s="335" t="s">
        <v>385</v>
      </c>
      <c r="E11230" s="335" t="s">
        <v>386</v>
      </c>
      <c r="F11230" s="335" t="s">
        <v>918</v>
      </c>
      <c r="G11230" s="179">
        <f t="shared" si="525"/>
        <v>0</v>
      </c>
      <c r="H11230" s="179">
        <f t="shared" si="526"/>
        <v>5326.1</v>
      </c>
      <c r="I11230" s="179">
        <f t="shared" si="527"/>
        <v>5326.1</v>
      </c>
    </row>
    <row r="11231" spans="1:9" ht="12.75" customHeight="1" thickBot="1">
      <c r="A11231" s="398"/>
      <c r="B11231" s="333">
        <v>123.67</v>
      </c>
      <c r="C11231" s="334">
        <v>4474.5</v>
      </c>
      <c r="D11231" s="335" t="s">
        <v>385</v>
      </c>
      <c r="E11231" s="335" t="s">
        <v>386</v>
      </c>
      <c r="F11231" s="335" t="s">
        <v>919</v>
      </c>
      <c r="G11231" s="179">
        <f t="shared" si="525"/>
        <v>0</v>
      </c>
      <c r="H11231" s="179">
        <f t="shared" si="526"/>
        <v>4474.5</v>
      </c>
      <c r="I11231" s="179">
        <f t="shared" si="527"/>
        <v>4474.5</v>
      </c>
    </row>
    <row r="11232" spans="1:9" ht="12.75" customHeight="1" thickBot="1">
      <c r="A11232" s="398"/>
      <c r="B11232" s="333">
        <v>146.87</v>
      </c>
      <c r="C11232" s="334">
        <v>5164.66</v>
      </c>
      <c r="D11232" s="335" t="s">
        <v>385</v>
      </c>
      <c r="E11232" s="335" t="s">
        <v>386</v>
      </c>
      <c r="F11232" s="335" t="s">
        <v>920</v>
      </c>
      <c r="G11232" s="179">
        <f t="shared" si="525"/>
        <v>0</v>
      </c>
      <c r="H11232" s="179">
        <f t="shared" si="526"/>
        <v>5164.66</v>
      </c>
      <c r="I11232" s="179">
        <f t="shared" si="527"/>
        <v>5164.66</v>
      </c>
    </row>
    <row r="11233" spans="1:9" ht="12.75" customHeight="1" thickBot="1">
      <c r="A11233" s="398"/>
      <c r="B11233" s="333">
        <v>121.27</v>
      </c>
      <c r="C11233" s="334">
        <v>4313.0600000000004</v>
      </c>
      <c r="D11233" s="335" t="s">
        <v>385</v>
      </c>
      <c r="E11233" s="335" t="s">
        <v>386</v>
      </c>
      <c r="F11233" s="335" t="s">
        <v>858</v>
      </c>
      <c r="G11233" s="179">
        <f t="shared" si="525"/>
        <v>0</v>
      </c>
      <c r="H11233" s="179">
        <f t="shared" si="526"/>
        <v>4313.0600000000004</v>
      </c>
      <c r="I11233" s="179">
        <f t="shared" si="527"/>
        <v>4313.0600000000004</v>
      </c>
    </row>
    <row r="11234" spans="1:9" ht="12.75" customHeight="1" thickBot="1">
      <c r="A11234" s="398"/>
      <c r="B11234" s="333">
        <v>5.6</v>
      </c>
      <c r="C11234" s="334">
        <v>183.07</v>
      </c>
      <c r="D11234" s="335" t="s">
        <v>834</v>
      </c>
      <c r="E11234" s="335" t="s">
        <v>386</v>
      </c>
      <c r="F11234" s="335" t="s">
        <v>818</v>
      </c>
      <c r="G11234" s="179">
        <f t="shared" si="525"/>
        <v>0</v>
      </c>
      <c r="H11234" s="179">
        <f t="shared" si="526"/>
        <v>0</v>
      </c>
      <c r="I11234" s="179">
        <f t="shared" si="527"/>
        <v>0</v>
      </c>
    </row>
    <row r="11235" spans="1:9" ht="12.75" customHeight="1" thickBot="1">
      <c r="A11235" s="398"/>
      <c r="B11235" s="333">
        <v>7.2</v>
      </c>
      <c r="C11235" s="334">
        <v>219.65</v>
      </c>
      <c r="D11235" s="335" t="s">
        <v>834</v>
      </c>
      <c r="E11235" s="335" t="s">
        <v>386</v>
      </c>
      <c r="F11235" s="335" t="s">
        <v>826</v>
      </c>
      <c r="G11235" s="179">
        <f t="shared" si="525"/>
        <v>0</v>
      </c>
      <c r="H11235" s="179">
        <f t="shared" si="526"/>
        <v>0</v>
      </c>
      <c r="I11235" s="179">
        <f t="shared" si="527"/>
        <v>0</v>
      </c>
    </row>
    <row r="11236" spans="1:9" ht="12.75" customHeight="1" thickBot="1">
      <c r="A11236" s="398"/>
      <c r="B11236" s="333">
        <v>9</v>
      </c>
      <c r="C11236" s="334">
        <v>234.94</v>
      </c>
      <c r="D11236" s="335" t="s">
        <v>834</v>
      </c>
      <c r="E11236" s="335" t="s">
        <v>386</v>
      </c>
      <c r="F11236" s="335" t="s">
        <v>827</v>
      </c>
      <c r="G11236" s="179">
        <f t="shared" si="525"/>
        <v>0</v>
      </c>
      <c r="H11236" s="179">
        <f t="shared" si="526"/>
        <v>0</v>
      </c>
      <c r="I11236" s="179">
        <f t="shared" si="527"/>
        <v>0</v>
      </c>
    </row>
    <row r="11237" spans="1:9" ht="12.75" customHeight="1" thickBot="1">
      <c r="A11237" s="398"/>
      <c r="B11237" s="333">
        <v>1.5</v>
      </c>
      <c r="C11237" s="334">
        <v>39.159999999999997</v>
      </c>
      <c r="D11237" s="335" t="s">
        <v>834</v>
      </c>
      <c r="E11237" s="335" t="s">
        <v>386</v>
      </c>
      <c r="F11237" s="335" t="s">
        <v>828</v>
      </c>
      <c r="G11237" s="179">
        <f t="shared" si="525"/>
        <v>0</v>
      </c>
      <c r="H11237" s="179">
        <f t="shared" si="526"/>
        <v>0</v>
      </c>
      <c r="I11237" s="179">
        <f t="shared" si="527"/>
        <v>0</v>
      </c>
    </row>
    <row r="11238" spans="1:9" ht="12.75" customHeight="1" thickBot="1">
      <c r="A11238" s="398"/>
      <c r="B11238" s="333">
        <v>8.4</v>
      </c>
      <c r="C11238" s="334">
        <v>282.68</v>
      </c>
      <c r="D11238" s="335" t="s">
        <v>834</v>
      </c>
      <c r="E11238" s="335" t="s">
        <v>386</v>
      </c>
      <c r="F11238" s="335" t="s">
        <v>820</v>
      </c>
      <c r="G11238" s="179">
        <f t="shared" si="525"/>
        <v>0</v>
      </c>
      <c r="H11238" s="179">
        <f t="shared" si="526"/>
        <v>0</v>
      </c>
      <c r="I11238" s="179">
        <f t="shared" si="527"/>
        <v>0</v>
      </c>
    </row>
    <row r="11239" spans="1:9" ht="12.75" customHeight="1" thickBot="1">
      <c r="A11239" s="398"/>
      <c r="B11239" s="333">
        <v>5.6</v>
      </c>
      <c r="C11239" s="334">
        <v>188.45</v>
      </c>
      <c r="D11239" s="335" t="s">
        <v>834</v>
      </c>
      <c r="E11239" s="335" t="s">
        <v>386</v>
      </c>
      <c r="F11239" s="335" t="s">
        <v>821</v>
      </c>
      <c r="G11239" s="179">
        <f t="shared" si="525"/>
        <v>0</v>
      </c>
      <c r="H11239" s="179">
        <f t="shared" si="526"/>
        <v>0</v>
      </c>
      <c r="I11239" s="179">
        <f t="shared" si="527"/>
        <v>0</v>
      </c>
    </row>
    <row r="11240" spans="1:9" ht="12.75" customHeight="1" thickBot="1">
      <c r="A11240" s="398"/>
      <c r="B11240" s="333">
        <v>1.4</v>
      </c>
      <c r="C11240" s="334">
        <v>47.11</v>
      </c>
      <c r="D11240" s="335" t="s">
        <v>834</v>
      </c>
      <c r="E11240" s="335" t="s">
        <v>386</v>
      </c>
      <c r="F11240" s="335" t="s">
        <v>833</v>
      </c>
      <c r="G11240" s="179">
        <f t="shared" si="525"/>
        <v>0</v>
      </c>
      <c r="H11240" s="179">
        <f t="shared" si="526"/>
        <v>0</v>
      </c>
      <c r="I11240" s="179">
        <f t="shared" si="527"/>
        <v>0</v>
      </c>
    </row>
    <row r="11241" spans="1:9" ht="12.75" customHeight="1" thickBot="1">
      <c r="A11241" s="398"/>
      <c r="B11241" s="333">
        <v>2.4</v>
      </c>
      <c r="C11241" s="334">
        <v>161.44</v>
      </c>
      <c r="D11241" s="335" t="s">
        <v>834</v>
      </c>
      <c r="E11241" s="335" t="s">
        <v>386</v>
      </c>
      <c r="F11241" s="335" t="s">
        <v>858</v>
      </c>
      <c r="G11241" s="179">
        <f t="shared" si="525"/>
        <v>0</v>
      </c>
      <c r="H11241" s="179">
        <f t="shared" si="526"/>
        <v>0</v>
      </c>
      <c r="I11241" s="179">
        <f t="shared" si="527"/>
        <v>0</v>
      </c>
    </row>
    <row r="11242" spans="1:9" ht="12.75" customHeight="1" thickBot="1">
      <c r="A11242" s="398"/>
      <c r="B11242" s="333">
        <v>20.399999999999999</v>
      </c>
      <c r="C11242" s="334">
        <v>578.67999999999995</v>
      </c>
      <c r="D11242" s="335" t="s">
        <v>392</v>
      </c>
      <c r="E11242" s="335" t="s">
        <v>386</v>
      </c>
      <c r="F11242" s="335" t="s">
        <v>817</v>
      </c>
      <c r="G11242" s="179">
        <f t="shared" si="525"/>
        <v>0</v>
      </c>
      <c r="H11242" s="179">
        <f t="shared" si="526"/>
        <v>0</v>
      </c>
      <c r="I11242" s="179">
        <f t="shared" si="527"/>
        <v>0</v>
      </c>
    </row>
    <row r="11243" spans="1:9" ht="12.75" customHeight="1" thickBot="1">
      <c r="A11243" s="398"/>
      <c r="B11243" s="333">
        <v>10.8</v>
      </c>
      <c r="C11243" s="334">
        <v>446.73</v>
      </c>
      <c r="D11243" s="335" t="s">
        <v>392</v>
      </c>
      <c r="E11243" s="335" t="s">
        <v>386</v>
      </c>
      <c r="F11243" s="335" t="s">
        <v>822</v>
      </c>
      <c r="G11243" s="179">
        <f t="shared" si="525"/>
        <v>0</v>
      </c>
      <c r="H11243" s="179">
        <f t="shared" si="526"/>
        <v>0</v>
      </c>
      <c r="I11243" s="179">
        <f t="shared" si="527"/>
        <v>0</v>
      </c>
    </row>
    <row r="11244" spans="1:9" ht="12.75" customHeight="1" thickBot="1">
      <c r="A11244" s="398"/>
      <c r="B11244" s="333">
        <v>5.6</v>
      </c>
      <c r="C11244" s="334">
        <v>183.07</v>
      </c>
      <c r="D11244" s="335" t="s">
        <v>392</v>
      </c>
      <c r="E11244" s="335" t="s">
        <v>386</v>
      </c>
      <c r="F11244" s="335" t="s">
        <v>823</v>
      </c>
      <c r="G11244" s="179">
        <f t="shared" ref="G11244:G11307" si="528">IF(D11244="REG",C11244,0)</f>
        <v>0</v>
      </c>
      <c r="H11244" s="179">
        <f t="shared" ref="H11244:H11307" si="529">IF(D11244="SAL",C11244,0)</f>
        <v>0</v>
      </c>
      <c r="I11244" s="179">
        <f t="shared" ref="I11244:I11307" si="530">+G11244+H11244</f>
        <v>0</v>
      </c>
    </row>
    <row r="11245" spans="1:9" ht="12.75" customHeight="1" thickBot="1">
      <c r="A11245" s="398"/>
      <c r="B11245" s="333">
        <v>1.4</v>
      </c>
      <c r="C11245" s="334">
        <v>47.11</v>
      </c>
      <c r="D11245" s="335" t="s">
        <v>392</v>
      </c>
      <c r="E11245" s="335" t="s">
        <v>386</v>
      </c>
      <c r="F11245" s="335" t="s">
        <v>826</v>
      </c>
      <c r="G11245" s="179">
        <f t="shared" si="528"/>
        <v>0</v>
      </c>
      <c r="H11245" s="179">
        <f t="shared" si="529"/>
        <v>0</v>
      </c>
      <c r="I11245" s="179">
        <f t="shared" si="530"/>
        <v>0</v>
      </c>
    </row>
    <row r="11246" spans="1:9" ht="12.75" customHeight="1" thickBot="1">
      <c r="A11246" s="398"/>
      <c r="B11246" s="333">
        <v>8.4</v>
      </c>
      <c r="C11246" s="334">
        <v>282.68</v>
      </c>
      <c r="D11246" s="335" t="s">
        <v>392</v>
      </c>
      <c r="E11246" s="335" t="s">
        <v>386</v>
      </c>
      <c r="F11246" s="335" t="s">
        <v>820</v>
      </c>
      <c r="G11246" s="179">
        <f t="shared" si="528"/>
        <v>0</v>
      </c>
      <c r="H11246" s="179">
        <f t="shared" si="529"/>
        <v>0</v>
      </c>
      <c r="I11246" s="179">
        <f t="shared" si="530"/>
        <v>0</v>
      </c>
    </row>
    <row r="11247" spans="1:9" ht="12.75" customHeight="1" thickBot="1">
      <c r="A11247" s="398"/>
      <c r="B11247" s="333">
        <v>9.8000000000000007</v>
      </c>
      <c r="C11247" s="334">
        <v>329.79</v>
      </c>
      <c r="D11247" s="335" t="s">
        <v>392</v>
      </c>
      <c r="E11247" s="335" t="s">
        <v>386</v>
      </c>
      <c r="F11247" s="335" t="s">
        <v>833</v>
      </c>
      <c r="G11247" s="179">
        <f t="shared" si="528"/>
        <v>0</v>
      </c>
      <c r="H11247" s="179">
        <f t="shared" si="529"/>
        <v>0</v>
      </c>
      <c r="I11247" s="179">
        <f t="shared" si="530"/>
        <v>0</v>
      </c>
    </row>
    <row r="11248" spans="1:9" ht="12.75" customHeight="1" thickBot="1">
      <c r="A11248" s="399"/>
      <c r="B11248" s="333">
        <v>0</v>
      </c>
      <c r="C11248" s="334">
        <v>244.7</v>
      </c>
      <c r="D11248" s="335" t="s">
        <v>393</v>
      </c>
      <c r="E11248" s="335" t="s">
        <v>386</v>
      </c>
      <c r="F11248" s="335" t="s">
        <v>859</v>
      </c>
      <c r="G11248" s="179">
        <f t="shared" si="528"/>
        <v>0</v>
      </c>
      <c r="H11248" s="179">
        <f t="shared" si="529"/>
        <v>0</v>
      </c>
      <c r="I11248" s="179">
        <f t="shared" si="530"/>
        <v>0</v>
      </c>
    </row>
    <row r="11249" spans="1:9" ht="12.75" customHeight="1" thickBot="1">
      <c r="A11249" s="336" t="s">
        <v>616</v>
      </c>
      <c r="B11249" s="337">
        <v>3925.36</v>
      </c>
      <c r="C11249" s="338">
        <v>131997.25</v>
      </c>
      <c r="D11249" s="394"/>
      <c r="E11249" s="395"/>
      <c r="F11249" s="396"/>
      <c r="G11249" s="179">
        <f t="shared" si="528"/>
        <v>0</v>
      </c>
      <c r="H11249" s="179">
        <f t="shared" si="529"/>
        <v>0</v>
      </c>
      <c r="I11249" s="179">
        <f t="shared" si="530"/>
        <v>0</v>
      </c>
    </row>
    <row r="11250" spans="1:9" ht="12.75" customHeight="1" thickBot="1">
      <c r="A11250" s="397" t="s">
        <v>617</v>
      </c>
      <c r="B11250" s="333">
        <v>0.8</v>
      </c>
      <c r="C11250" s="334">
        <v>31.52</v>
      </c>
      <c r="D11250" s="335" t="s">
        <v>391</v>
      </c>
      <c r="E11250" s="335" t="s">
        <v>386</v>
      </c>
      <c r="F11250" s="335" t="s">
        <v>817</v>
      </c>
      <c r="G11250" s="179">
        <f t="shared" si="528"/>
        <v>0</v>
      </c>
      <c r="H11250" s="179">
        <f t="shared" si="529"/>
        <v>0</v>
      </c>
      <c r="I11250" s="179">
        <f t="shared" si="530"/>
        <v>0</v>
      </c>
    </row>
    <row r="11251" spans="1:9" ht="12.75" customHeight="1" thickBot="1">
      <c r="A11251" s="398"/>
      <c r="B11251" s="333">
        <v>0.8</v>
      </c>
      <c r="C11251" s="334">
        <v>31.52</v>
      </c>
      <c r="D11251" s="335" t="s">
        <v>391</v>
      </c>
      <c r="E11251" s="335" t="s">
        <v>386</v>
      </c>
      <c r="F11251" s="335" t="s">
        <v>818</v>
      </c>
      <c r="G11251" s="179">
        <f t="shared" si="528"/>
        <v>0</v>
      </c>
      <c r="H11251" s="179">
        <f t="shared" si="529"/>
        <v>0</v>
      </c>
      <c r="I11251" s="179">
        <f t="shared" si="530"/>
        <v>0</v>
      </c>
    </row>
    <row r="11252" spans="1:9" ht="12.75" customHeight="1" thickBot="1">
      <c r="A11252" s="398"/>
      <c r="B11252" s="333">
        <v>0.8</v>
      </c>
      <c r="C11252" s="334">
        <v>32.619999999999997</v>
      </c>
      <c r="D11252" s="335" t="s">
        <v>391</v>
      </c>
      <c r="E11252" s="335" t="s">
        <v>386</v>
      </c>
      <c r="F11252" s="335" t="s">
        <v>819</v>
      </c>
      <c r="G11252" s="179">
        <f t="shared" si="528"/>
        <v>0</v>
      </c>
      <c r="H11252" s="179">
        <f t="shared" si="529"/>
        <v>0</v>
      </c>
      <c r="I11252" s="179">
        <f t="shared" si="530"/>
        <v>0</v>
      </c>
    </row>
    <row r="11253" spans="1:9" ht="12.75" customHeight="1" thickBot="1">
      <c r="A11253" s="398"/>
      <c r="B11253" s="333">
        <v>0.8</v>
      </c>
      <c r="C11253" s="334">
        <v>32.619999999999997</v>
      </c>
      <c r="D11253" s="335" t="s">
        <v>391</v>
      </c>
      <c r="E11253" s="335" t="s">
        <v>386</v>
      </c>
      <c r="F11253" s="335" t="s">
        <v>820</v>
      </c>
      <c r="G11253" s="179">
        <f t="shared" si="528"/>
        <v>0</v>
      </c>
      <c r="H11253" s="179">
        <f t="shared" si="529"/>
        <v>0</v>
      </c>
      <c r="I11253" s="179">
        <f t="shared" si="530"/>
        <v>0</v>
      </c>
    </row>
    <row r="11254" spans="1:9" ht="12.75" customHeight="1" thickBot="1">
      <c r="A11254" s="398"/>
      <c r="B11254" s="333">
        <v>0.8</v>
      </c>
      <c r="C11254" s="334">
        <v>32.619999999999997</v>
      </c>
      <c r="D11254" s="335" t="s">
        <v>391</v>
      </c>
      <c r="E11254" s="335" t="s">
        <v>386</v>
      </c>
      <c r="F11254" s="335" t="s">
        <v>821</v>
      </c>
      <c r="G11254" s="179">
        <f t="shared" si="528"/>
        <v>0</v>
      </c>
      <c r="H11254" s="179">
        <f t="shared" si="529"/>
        <v>0</v>
      </c>
      <c r="I11254" s="179">
        <f t="shared" si="530"/>
        <v>0</v>
      </c>
    </row>
    <row r="11255" spans="1:9" ht="12.75" customHeight="1" thickBot="1">
      <c r="A11255" s="398"/>
      <c r="B11255" s="333">
        <v>1.6</v>
      </c>
      <c r="C11255" s="334">
        <v>65.25</v>
      </c>
      <c r="D11255" s="335" t="s">
        <v>391</v>
      </c>
      <c r="E11255" s="335" t="s">
        <v>386</v>
      </c>
      <c r="F11255" s="335" t="s">
        <v>919</v>
      </c>
      <c r="G11255" s="179">
        <f t="shared" si="528"/>
        <v>0</v>
      </c>
      <c r="H11255" s="179">
        <f t="shared" si="529"/>
        <v>0</v>
      </c>
      <c r="I11255" s="179">
        <f t="shared" si="530"/>
        <v>0</v>
      </c>
    </row>
    <row r="11256" spans="1:9" ht="12.75" customHeight="1" thickBot="1">
      <c r="A11256" s="398"/>
      <c r="B11256" s="333">
        <v>1.6</v>
      </c>
      <c r="C11256" s="334">
        <v>65.25</v>
      </c>
      <c r="D11256" s="335" t="s">
        <v>391</v>
      </c>
      <c r="E11256" s="335" t="s">
        <v>386</v>
      </c>
      <c r="F11256" s="335" t="s">
        <v>858</v>
      </c>
      <c r="G11256" s="179">
        <f t="shared" si="528"/>
        <v>0</v>
      </c>
      <c r="H11256" s="179">
        <f t="shared" si="529"/>
        <v>0</v>
      </c>
      <c r="I11256" s="179">
        <f t="shared" si="530"/>
        <v>0</v>
      </c>
    </row>
    <row r="11257" spans="1:9" ht="12.75" customHeight="1" thickBot="1">
      <c r="A11257" s="398"/>
      <c r="B11257" s="333">
        <v>7.87</v>
      </c>
      <c r="C11257" s="334">
        <v>309.95999999999998</v>
      </c>
      <c r="D11257" s="335" t="s">
        <v>385</v>
      </c>
      <c r="E11257" s="335" t="s">
        <v>386</v>
      </c>
      <c r="F11257" s="335" t="s">
        <v>817</v>
      </c>
      <c r="G11257" s="179">
        <f t="shared" si="528"/>
        <v>0</v>
      </c>
      <c r="H11257" s="179">
        <f t="shared" si="529"/>
        <v>309.95999999999998</v>
      </c>
      <c r="I11257" s="179">
        <f t="shared" si="530"/>
        <v>309.95999999999998</v>
      </c>
    </row>
    <row r="11258" spans="1:9" ht="12.75" customHeight="1" thickBot="1">
      <c r="A11258" s="398"/>
      <c r="B11258" s="333">
        <v>8.67</v>
      </c>
      <c r="C11258" s="334">
        <v>341.48</v>
      </c>
      <c r="D11258" s="335" t="s">
        <v>385</v>
      </c>
      <c r="E11258" s="335" t="s">
        <v>386</v>
      </c>
      <c r="F11258" s="335" t="s">
        <v>822</v>
      </c>
      <c r="G11258" s="179">
        <f t="shared" si="528"/>
        <v>0</v>
      </c>
      <c r="H11258" s="179">
        <f t="shared" si="529"/>
        <v>341.48</v>
      </c>
      <c r="I11258" s="179">
        <f t="shared" si="530"/>
        <v>341.48</v>
      </c>
    </row>
    <row r="11259" spans="1:9" ht="12.75" customHeight="1" thickBot="1">
      <c r="A11259" s="398"/>
      <c r="B11259" s="333">
        <v>8.67</v>
      </c>
      <c r="C11259" s="334">
        <v>341.48</v>
      </c>
      <c r="D11259" s="335" t="s">
        <v>385</v>
      </c>
      <c r="E11259" s="335" t="s">
        <v>386</v>
      </c>
      <c r="F11259" s="335" t="s">
        <v>823</v>
      </c>
      <c r="G11259" s="179">
        <f t="shared" si="528"/>
        <v>0</v>
      </c>
      <c r="H11259" s="179">
        <f t="shared" si="529"/>
        <v>341.48</v>
      </c>
      <c r="I11259" s="179">
        <f t="shared" si="530"/>
        <v>341.48</v>
      </c>
    </row>
    <row r="11260" spans="1:9" ht="12.75" customHeight="1" thickBot="1">
      <c r="A11260" s="398"/>
      <c r="B11260" s="333">
        <v>8.67</v>
      </c>
      <c r="C11260" s="334">
        <v>341.48</v>
      </c>
      <c r="D11260" s="335" t="s">
        <v>385</v>
      </c>
      <c r="E11260" s="335" t="s">
        <v>386</v>
      </c>
      <c r="F11260" s="335" t="s">
        <v>824</v>
      </c>
      <c r="G11260" s="179">
        <f t="shared" si="528"/>
        <v>0</v>
      </c>
      <c r="H11260" s="179">
        <f t="shared" si="529"/>
        <v>341.48</v>
      </c>
      <c r="I11260" s="179">
        <f t="shared" si="530"/>
        <v>341.48</v>
      </c>
    </row>
    <row r="11261" spans="1:9" ht="12.75" customHeight="1" thickBot="1">
      <c r="A11261" s="398"/>
      <c r="B11261" s="333">
        <v>8.67</v>
      </c>
      <c r="C11261" s="334">
        <v>341.48</v>
      </c>
      <c r="D11261" s="335" t="s">
        <v>385</v>
      </c>
      <c r="E11261" s="335" t="s">
        <v>386</v>
      </c>
      <c r="F11261" s="335" t="s">
        <v>825</v>
      </c>
      <c r="G11261" s="179">
        <f t="shared" si="528"/>
        <v>0</v>
      </c>
      <c r="H11261" s="179">
        <f t="shared" si="529"/>
        <v>341.48</v>
      </c>
      <c r="I11261" s="179">
        <f t="shared" si="530"/>
        <v>341.48</v>
      </c>
    </row>
    <row r="11262" spans="1:9" ht="12.75" customHeight="1" thickBot="1">
      <c r="A11262" s="398"/>
      <c r="B11262" s="333">
        <v>7.87</v>
      </c>
      <c r="C11262" s="334">
        <v>309.95999999999998</v>
      </c>
      <c r="D11262" s="335" t="s">
        <v>385</v>
      </c>
      <c r="E11262" s="335" t="s">
        <v>386</v>
      </c>
      <c r="F11262" s="335" t="s">
        <v>818</v>
      </c>
      <c r="G11262" s="179">
        <f t="shared" si="528"/>
        <v>0</v>
      </c>
      <c r="H11262" s="179">
        <f t="shared" si="529"/>
        <v>309.95999999999998</v>
      </c>
      <c r="I11262" s="179">
        <f t="shared" si="530"/>
        <v>309.95999999999998</v>
      </c>
    </row>
    <row r="11263" spans="1:9" ht="12.75" customHeight="1" thickBot="1">
      <c r="A11263" s="398"/>
      <c r="B11263" s="333">
        <v>7.07</v>
      </c>
      <c r="C11263" s="334">
        <v>288.18</v>
      </c>
      <c r="D11263" s="335" t="s">
        <v>385</v>
      </c>
      <c r="E11263" s="335" t="s">
        <v>386</v>
      </c>
      <c r="F11263" s="335" t="s">
        <v>826</v>
      </c>
      <c r="G11263" s="179">
        <f t="shared" si="528"/>
        <v>0</v>
      </c>
      <c r="H11263" s="179">
        <f t="shared" si="529"/>
        <v>288.18</v>
      </c>
      <c r="I11263" s="179">
        <f t="shared" si="530"/>
        <v>288.18</v>
      </c>
    </row>
    <row r="11264" spans="1:9" ht="12.75" customHeight="1" thickBot="1">
      <c r="A11264" s="398"/>
      <c r="B11264" s="333">
        <v>8.67</v>
      </c>
      <c r="C11264" s="334">
        <v>353.43</v>
      </c>
      <c r="D11264" s="335" t="s">
        <v>385</v>
      </c>
      <c r="E11264" s="335" t="s">
        <v>386</v>
      </c>
      <c r="F11264" s="335" t="s">
        <v>827</v>
      </c>
      <c r="G11264" s="179">
        <f t="shared" si="528"/>
        <v>0</v>
      </c>
      <c r="H11264" s="179">
        <f t="shared" si="529"/>
        <v>353.43</v>
      </c>
      <c r="I11264" s="179">
        <f t="shared" si="530"/>
        <v>353.43</v>
      </c>
    </row>
    <row r="11265" spans="1:9" ht="12.75" customHeight="1" thickBot="1">
      <c r="A11265" s="398"/>
      <c r="B11265" s="333">
        <v>8.67</v>
      </c>
      <c r="C11265" s="334">
        <v>353.43</v>
      </c>
      <c r="D11265" s="335" t="s">
        <v>385</v>
      </c>
      <c r="E11265" s="335" t="s">
        <v>386</v>
      </c>
      <c r="F11265" s="335" t="s">
        <v>828</v>
      </c>
      <c r="G11265" s="179">
        <f t="shared" si="528"/>
        <v>0</v>
      </c>
      <c r="H11265" s="179">
        <f t="shared" si="529"/>
        <v>353.43</v>
      </c>
      <c r="I11265" s="179">
        <f t="shared" si="530"/>
        <v>353.43</v>
      </c>
    </row>
    <row r="11266" spans="1:9" ht="12.75" customHeight="1" thickBot="1">
      <c r="A11266" s="398"/>
      <c r="B11266" s="333">
        <v>7.87</v>
      </c>
      <c r="C11266" s="334">
        <v>320.8</v>
      </c>
      <c r="D11266" s="335" t="s">
        <v>385</v>
      </c>
      <c r="E11266" s="335" t="s">
        <v>386</v>
      </c>
      <c r="F11266" s="335" t="s">
        <v>819</v>
      </c>
      <c r="G11266" s="179">
        <f t="shared" si="528"/>
        <v>0</v>
      </c>
      <c r="H11266" s="179">
        <f t="shared" si="529"/>
        <v>320.8</v>
      </c>
      <c r="I11266" s="179">
        <f t="shared" si="530"/>
        <v>320.8</v>
      </c>
    </row>
    <row r="11267" spans="1:9" ht="12.75" customHeight="1" thickBot="1">
      <c r="A11267" s="398"/>
      <c r="B11267" s="333">
        <v>7.87</v>
      </c>
      <c r="C11267" s="334">
        <v>320.8</v>
      </c>
      <c r="D11267" s="335" t="s">
        <v>385</v>
      </c>
      <c r="E11267" s="335" t="s">
        <v>386</v>
      </c>
      <c r="F11267" s="335" t="s">
        <v>829</v>
      </c>
      <c r="G11267" s="179">
        <f t="shared" si="528"/>
        <v>0</v>
      </c>
      <c r="H11267" s="179">
        <f t="shared" si="529"/>
        <v>320.8</v>
      </c>
      <c r="I11267" s="179">
        <f t="shared" si="530"/>
        <v>320.8</v>
      </c>
    </row>
    <row r="11268" spans="1:9" ht="12.75" customHeight="1" thickBot="1">
      <c r="A11268" s="398"/>
      <c r="B11268" s="333">
        <v>8.67</v>
      </c>
      <c r="C11268" s="334">
        <v>353.43</v>
      </c>
      <c r="D11268" s="335" t="s">
        <v>385</v>
      </c>
      <c r="E11268" s="335" t="s">
        <v>386</v>
      </c>
      <c r="F11268" s="335" t="s">
        <v>830</v>
      </c>
      <c r="G11268" s="179">
        <f t="shared" si="528"/>
        <v>0</v>
      </c>
      <c r="H11268" s="179">
        <f t="shared" si="529"/>
        <v>353.43</v>
      </c>
      <c r="I11268" s="179">
        <f t="shared" si="530"/>
        <v>353.43</v>
      </c>
    </row>
    <row r="11269" spans="1:9" ht="12.75" customHeight="1" thickBot="1">
      <c r="A11269" s="398"/>
      <c r="B11269" s="333">
        <v>7.87</v>
      </c>
      <c r="C11269" s="334">
        <v>320.8</v>
      </c>
      <c r="D11269" s="335" t="s">
        <v>385</v>
      </c>
      <c r="E11269" s="335" t="s">
        <v>386</v>
      </c>
      <c r="F11269" s="335" t="s">
        <v>820</v>
      </c>
      <c r="G11269" s="179">
        <f t="shared" si="528"/>
        <v>0</v>
      </c>
      <c r="H11269" s="179">
        <f t="shared" si="529"/>
        <v>320.8</v>
      </c>
      <c r="I11269" s="179">
        <f t="shared" si="530"/>
        <v>320.8</v>
      </c>
    </row>
    <row r="11270" spans="1:9" ht="12.75" customHeight="1" thickBot="1">
      <c r="A11270" s="398"/>
      <c r="B11270" s="333">
        <v>8.67</v>
      </c>
      <c r="C11270" s="334">
        <v>353.43</v>
      </c>
      <c r="D11270" s="335" t="s">
        <v>385</v>
      </c>
      <c r="E11270" s="335" t="s">
        <v>386</v>
      </c>
      <c r="F11270" s="335" t="s">
        <v>805</v>
      </c>
      <c r="G11270" s="179">
        <f t="shared" si="528"/>
        <v>0</v>
      </c>
      <c r="H11270" s="179">
        <f t="shared" si="529"/>
        <v>353.43</v>
      </c>
      <c r="I11270" s="179">
        <f t="shared" si="530"/>
        <v>353.43</v>
      </c>
    </row>
    <row r="11271" spans="1:9" ht="12.75" customHeight="1" thickBot="1">
      <c r="A11271" s="398"/>
      <c r="B11271" s="333">
        <v>7.87</v>
      </c>
      <c r="C11271" s="334">
        <v>320.8</v>
      </c>
      <c r="D11271" s="335" t="s">
        <v>385</v>
      </c>
      <c r="E11271" s="335" t="s">
        <v>386</v>
      </c>
      <c r="F11271" s="335" t="s">
        <v>831</v>
      </c>
      <c r="G11271" s="179">
        <f t="shared" si="528"/>
        <v>0</v>
      </c>
      <c r="H11271" s="179">
        <f t="shared" si="529"/>
        <v>320.8</v>
      </c>
      <c r="I11271" s="179">
        <f t="shared" si="530"/>
        <v>320.8</v>
      </c>
    </row>
    <row r="11272" spans="1:9" ht="12.75" customHeight="1" thickBot="1">
      <c r="A11272" s="398"/>
      <c r="B11272" s="333">
        <v>8.67</v>
      </c>
      <c r="C11272" s="334">
        <v>353.43</v>
      </c>
      <c r="D11272" s="335" t="s">
        <v>385</v>
      </c>
      <c r="E11272" s="335" t="s">
        <v>386</v>
      </c>
      <c r="F11272" s="335" t="s">
        <v>832</v>
      </c>
      <c r="G11272" s="179">
        <f t="shared" si="528"/>
        <v>0</v>
      </c>
      <c r="H11272" s="179">
        <f t="shared" si="529"/>
        <v>353.43</v>
      </c>
      <c r="I11272" s="179">
        <f t="shared" si="530"/>
        <v>353.43</v>
      </c>
    </row>
    <row r="11273" spans="1:9" ht="12.75" customHeight="1" thickBot="1">
      <c r="A11273" s="398"/>
      <c r="B11273" s="333">
        <v>7.07</v>
      </c>
      <c r="C11273" s="334">
        <v>288.18</v>
      </c>
      <c r="D11273" s="335" t="s">
        <v>385</v>
      </c>
      <c r="E11273" s="335" t="s">
        <v>386</v>
      </c>
      <c r="F11273" s="335" t="s">
        <v>821</v>
      </c>
      <c r="G11273" s="179">
        <f t="shared" si="528"/>
        <v>0</v>
      </c>
      <c r="H11273" s="179">
        <f t="shared" si="529"/>
        <v>288.18</v>
      </c>
      <c r="I11273" s="179">
        <f t="shared" si="530"/>
        <v>288.18</v>
      </c>
    </row>
    <row r="11274" spans="1:9" ht="12.75" customHeight="1" thickBot="1">
      <c r="A11274" s="398"/>
      <c r="B11274" s="333">
        <v>8.67</v>
      </c>
      <c r="C11274" s="334">
        <v>353.43</v>
      </c>
      <c r="D11274" s="335" t="s">
        <v>385</v>
      </c>
      <c r="E11274" s="335" t="s">
        <v>386</v>
      </c>
      <c r="F11274" s="335" t="s">
        <v>833</v>
      </c>
      <c r="G11274" s="179">
        <f t="shared" si="528"/>
        <v>0</v>
      </c>
      <c r="H11274" s="179">
        <f t="shared" si="529"/>
        <v>353.43</v>
      </c>
      <c r="I11274" s="179">
        <f t="shared" si="530"/>
        <v>353.43</v>
      </c>
    </row>
    <row r="11275" spans="1:9" ht="12.75" customHeight="1" thickBot="1">
      <c r="A11275" s="398"/>
      <c r="B11275" s="333">
        <v>8.67</v>
      </c>
      <c r="C11275" s="334">
        <v>353.43</v>
      </c>
      <c r="D11275" s="335" t="s">
        <v>385</v>
      </c>
      <c r="E11275" s="335" t="s">
        <v>386</v>
      </c>
      <c r="F11275" s="335" t="s">
        <v>916</v>
      </c>
      <c r="G11275" s="179">
        <f t="shared" si="528"/>
        <v>0</v>
      </c>
      <c r="H11275" s="179">
        <f t="shared" si="529"/>
        <v>353.43</v>
      </c>
      <c r="I11275" s="179">
        <f t="shared" si="530"/>
        <v>353.43</v>
      </c>
    </row>
    <row r="11276" spans="1:9" ht="12.75" customHeight="1" thickBot="1">
      <c r="A11276" s="398"/>
      <c r="B11276" s="333">
        <v>8.67</v>
      </c>
      <c r="C11276" s="334">
        <v>353.43</v>
      </c>
      <c r="D11276" s="335" t="s">
        <v>385</v>
      </c>
      <c r="E11276" s="335" t="s">
        <v>386</v>
      </c>
      <c r="F11276" s="335" t="s">
        <v>917</v>
      </c>
      <c r="G11276" s="179">
        <f t="shared" si="528"/>
        <v>0</v>
      </c>
      <c r="H11276" s="179">
        <f t="shared" si="529"/>
        <v>353.43</v>
      </c>
      <c r="I11276" s="179">
        <f t="shared" si="530"/>
        <v>353.43</v>
      </c>
    </row>
    <row r="11277" spans="1:9" ht="12.75" customHeight="1" thickBot="1">
      <c r="A11277" s="398"/>
      <c r="B11277" s="333">
        <v>8.67</v>
      </c>
      <c r="C11277" s="334">
        <v>353.43</v>
      </c>
      <c r="D11277" s="335" t="s">
        <v>385</v>
      </c>
      <c r="E11277" s="335" t="s">
        <v>386</v>
      </c>
      <c r="F11277" s="335" t="s">
        <v>918</v>
      </c>
      <c r="G11277" s="179">
        <f t="shared" si="528"/>
        <v>0</v>
      </c>
      <c r="H11277" s="179">
        <f t="shared" si="529"/>
        <v>353.43</v>
      </c>
      <c r="I11277" s="179">
        <f t="shared" si="530"/>
        <v>353.43</v>
      </c>
    </row>
    <row r="11278" spans="1:9" ht="12.75" customHeight="1" thickBot="1">
      <c r="A11278" s="398"/>
      <c r="B11278" s="333">
        <v>6.27</v>
      </c>
      <c r="C11278" s="334">
        <v>255.56</v>
      </c>
      <c r="D11278" s="335" t="s">
        <v>385</v>
      </c>
      <c r="E11278" s="335" t="s">
        <v>386</v>
      </c>
      <c r="F11278" s="335" t="s">
        <v>919</v>
      </c>
      <c r="G11278" s="179">
        <f t="shared" si="528"/>
        <v>0</v>
      </c>
      <c r="H11278" s="179">
        <f t="shared" si="529"/>
        <v>255.56</v>
      </c>
      <c r="I11278" s="179">
        <f t="shared" si="530"/>
        <v>255.56</v>
      </c>
    </row>
    <row r="11279" spans="1:9" ht="12.75" customHeight="1" thickBot="1">
      <c r="A11279" s="398"/>
      <c r="B11279" s="333">
        <v>8.67</v>
      </c>
      <c r="C11279" s="334">
        <v>353.43</v>
      </c>
      <c r="D11279" s="335" t="s">
        <v>385</v>
      </c>
      <c r="E11279" s="335" t="s">
        <v>386</v>
      </c>
      <c r="F11279" s="335" t="s">
        <v>920</v>
      </c>
      <c r="G11279" s="179">
        <f t="shared" si="528"/>
        <v>0</v>
      </c>
      <c r="H11279" s="179">
        <f t="shared" si="529"/>
        <v>353.43</v>
      </c>
      <c r="I11279" s="179">
        <f t="shared" si="530"/>
        <v>353.43</v>
      </c>
    </row>
    <row r="11280" spans="1:9" ht="12.75" customHeight="1" thickBot="1">
      <c r="A11280" s="398"/>
      <c r="B11280" s="333">
        <v>7.07</v>
      </c>
      <c r="C11280" s="334">
        <v>288.18</v>
      </c>
      <c r="D11280" s="335" t="s">
        <v>385</v>
      </c>
      <c r="E11280" s="335" t="s">
        <v>386</v>
      </c>
      <c r="F11280" s="335" t="s">
        <v>858</v>
      </c>
      <c r="G11280" s="179">
        <f t="shared" si="528"/>
        <v>0</v>
      </c>
      <c r="H11280" s="179">
        <f t="shared" si="529"/>
        <v>288.18</v>
      </c>
      <c r="I11280" s="179">
        <f t="shared" si="530"/>
        <v>288.18</v>
      </c>
    </row>
    <row r="11281" spans="1:9" ht="12.75" customHeight="1" thickBot="1">
      <c r="A11281" s="398"/>
      <c r="B11281" s="333">
        <v>0.8</v>
      </c>
      <c r="C11281" s="334">
        <v>32.619999999999997</v>
      </c>
      <c r="D11281" s="335" t="s">
        <v>834</v>
      </c>
      <c r="E11281" s="335" t="s">
        <v>386</v>
      </c>
      <c r="F11281" s="335" t="s">
        <v>826</v>
      </c>
      <c r="G11281" s="179">
        <f t="shared" si="528"/>
        <v>0</v>
      </c>
      <c r="H11281" s="179">
        <f t="shared" si="529"/>
        <v>0</v>
      </c>
      <c r="I11281" s="179">
        <f t="shared" si="530"/>
        <v>0</v>
      </c>
    </row>
    <row r="11282" spans="1:9" ht="12.75" customHeight="1" thickBot="1">
      <c r="A11282" s="398"/>
      <c r="B11282" s="333">
        <v>0.8</v>
      </c>
      <c r="C11282" s="334">
        <v>32.619999999999997</v>
      </c>
      <c r="D11282" s="335" t="s">
        <v>834</v>
      </c>
      <c r="E11282" s="335" t="s">
        <v>386</v>
      </c>
      <c r="F11282" s="335" t="s">
        <v>831</v>
      </c>
      <c r="G11282" s="179">
        <f t="shared" si="528"/>
        <v>0</v>
      </c>
      <c r="H11282" s="179">
        <f t="shared" si="529"/>
        <v>0</v>
      </c>
      <c r="I11282" s="179">
        <f t="shared" si="530"/>
        <v>0</v>
      </c>
    </row>
    <row r="11283" spans="1:9" ht="12.75" customHeight="1" thickBot="1">
      <c r="A11283" s="399"/>
      <c r="B11283" s="333">
        <v>0</v>
      </c>
      <c r="C11283" s="334">
        <v>8.66</v>
      </c>
      <c r="D11283" s="335" t="s">
        <v>393</v>
      </c>
      <c r="E11283" s="335" t="s">
        <v>386</v>
      </c>
      <c r="F11283" s="335" t="s">
        <v>859</v>
      </c>
      <c r="G11283" s="179">
        <f t="shared" si="528"/>
        <v>0</v>
      </c>
      <c r="H11283" s="179">
        <f t="shared" si="529"/>
        <v>0</v>
      </c>
      <c r="I11283" s="179">
        <f t="shared" si="530"/>
        <v>0</v>
      </c>
    </row>
    <row r="11284" spans="1:9" ht="12.75" customHeight="1" thickBot="1">
      <c r="A11284" s="336" t="s">
        <v>617</v>
      </c>
      <c r="B11284" s="337">
        <v>204.88</v>
      </c>
      <c r="C11284" s="338">
        <v>8288.74</v>
      </c>
      <c r="D11284" s="394"/>
      <c r="E11284" s="395"/>
      <c r="F11284" s="396"/>
      <c r="G11284" s="179">
        <f t="shared" si="528"/>
        <v>0</v>
      </c>
      <c r="H11284" s="179">
        <f t="shared" si="529"/>
        <v>0</v>
      </c>
      <c r="I11284" s="179">
        <f t="shared" si="530"/>
        <v>0</v>
      </c>
    </row>
    <row r="11285" spans="1:9" ht="12.75" customHeight="1" thickBot="1">
      <c r="A11285" s="397" t="s">
        <v>618</v>
      </c>
      <c r="B11285" s="333">
        <v>16</v>
      </c>
      <c r="C11285" s="334">
        <v>246.72</v>
      </c>
      <c r="D11285" s="335" t="s">
        <v>391</v>
      </c>
      <c r="E11285" s="335" t="s">
        <v>386</v>
      </c>
      <c r="F11285" s="335" t="s">
        <v>807</v>
      </c>
      <c r="G11285" s="179">
        <f t="shared" si="528"/>
        <v>0</v>
      </c>
      <c r="H11285" s="179">
        <f t="shared" si="529"/>
        <v>0</v>
      </c>
      <c r="I11285" s="179">
        <f t="shared" si="530"/>
        <v>0</v>
      </c>
    </row>
    <row r="11286" spans="1:9" ht="12.75" customHeight="1" thickBot="1">
      <c r="A11286" s="398"/>
      <c r="B11286" s="333">
        <v>7.6</v>
      </c>
      <c r="C11286" s="334">
        <v>424.71</v>
      </c>
      <c r="D11286" s="335" t="s">
        <v>391</v>
      </c>
      <c r="E11286" s="335" t="s">
        <v>386</v>
      </c>
      <c r="F11286" s="335" t="s">
        <v>817</v>
      </c>
      <c r="G11286" s="179">
        <f t="shared" si="528"/>
        <v>0</v>
      </c>
      <c r="H11286" s="179">
        <f t="shared" si="529"/>
        <v>0</v>
      </c>
      <c r="I11286" s="179">
        <f t="shared" si="530"/>
        <v>0</v>
      </c>
    </row>
    <row r="11287" spans="1:9" ht="12.75" customHeight="1" thickBot="1">
      <c r="A11287" s="398"/>
      <c r="B11287" s="333">
        <v>8</v>
      </c>
      <c r="C11287" s="334">
        <v>123.36</v>
      </c>
      <c r="D11287" s="335" t="s">
        <v>391</v>
      </c>
      <c r="E11287" s="335" t="s">
        <v>386</v>
      </c>
      <c r="F11287" s="335" t="s">
        <v>837</v>
      </c>
      <c r="G11287" s="179">
        <f t="shared" si="528"/>
        <v>0</v>
      </c>
      <c r="H11287" s="179">
        <f t="shared" si="529"/>
        <v>0</v>
      </c>
      <c r="I11287" s="179">
        <f t="shared" si="530"/>
        <v>0</v>
      </c>
    </row>
    <row r="11288" spans="1:9" ht="12.75" customHeight="1" thickBot="1">
      <c r="A11288" s="398"/>
      <c r="B11288" s="333">
        <v>23.6</v>
      </c>
      <c r="C11288" s="334">
        <v>793.93</v>
      </c>
      <c r="D11288" s="335" t="s">
        <v>391</v>
      </c>
      <c r="E11288" s="335" t="s">
        <v>386</v>
      </c>
      <c r="F11288" s="335" t="s">
        <v>818</v>
      </c>
      <c r="G11288" s="179">
        <f t="shared" si="528"/>
        <v>0</v>
      </c>
      <c r="H11288" s="179">
        <f t="shared" si="529"/>
        <v>0</v>
      </c>
      <c r="I11288" s="179">
        <f t="shared" si="530"/>
        <v>0</v>
      </c>
    </row>
    <row r="11289" spans="1:9" ht="12.75" customHeight="1" thickBot="1">
      <c r="A11289" s="398"/>
      <c r="B11289" s="333">
        <v>8</v>
      </c>
      <c r="C11289" s="334">
        <v>123.36</v>
      </c>
      <c r="D11289" s="335" t="s">
        <v>391</v>
      </c>
      <c r="E11289" s="335" t="s">
        <v>386</v>
      </c>
      <c r="F11289" s="335" t="s">
        <v>835</v>
      </c>
      <c r="G11289" s="179">
        <f t="shared" si="528"/>
        <v>0</v>
      </c>
      <c r="H11289" s="179">
        <f t="shared" si="529"/>
        <v>0</v>
      </c>
      <c r="I11289" s="179">
        <f t="shared" si="530"/>
        <v>0</v>
      </c>
    </row>
    <row r="11290" spans="1:9" ht="12.75" customHeight="1" thickBot="1">
      <c r="A11290" s="398"/>
      <c r="B11290" s="333">
        <v>23.6</v>
      </c>
      <c r="C11290" s="334">
        <v>805.58</v>
      </c>
      <c r="D11290" s="335" t="s">
        <v>391</v>
      </c>
      <c r="E11290" s="335" t="s">
        <v>386</v>
      </c>
      <c r="F11290" s="335" t="s">
        <v>819</v>
      </c>
      <c r="G11290" s="179">
        <f t="shared" si="528"/>
        <v>0</v>
      </c>
      <c r="H11290" s="179">
        <f t="shared" si="529"/>
        <v>0</v>
      </c>
      <c r="I11290" s="179">
        <f t="shared" si="530"/>
        <v>0</v>
      </c>
    </row>
    <row r="11291" spans="1:9" ht="12.75" customHeight="1" thickBot="1">
      <c r="A11291" s="398"/>
      <c r="B11291" s="333">
        <v>8</v>
      </c>
      <c r="C11291" s="334">
        <v>127.49</v>
      </c>
      <c r="D11291" s="335" t="s">
        <v>391</v>
      </c>
      <c r="E11291" s="335" t="s">
        <v>386</v>
      </c>
      <c r="F11291" s="335" t="s">
        <v>845</v>
      </c>
      <c r="G11291" s="179">
        <f t="shared" si="528"/>
        <v>0</v>
      </c>
      <c r="H11291" s="179">
        <f t="shared" si="529"/>
        <v>0</v>
      </c>
      <c r="I11291" s="179">
        <f t="shared" si="530"/>
        <v>0</v>
      </c>
    </row>
    <row r="11292" spans="1:9" ht="12.75" customHeight="1" thickBot="1">
      <c r="A11292" s="398"/>
      <c r="B11292" s="333">
        <v>23.6</v>
      </c>
      <c r="C11292" s="334">
        <v>805.58</v>
      </c>
      <c r="D11292" s="335" t="s">
        <v>391</v>
      </c>
      <c r="E11292" s="335" t="s">
        <v>386</v>
      </c>
      <c r="F11292" s="335" t="s">
        <v>820</v>
      </c>
      <c r="G11292" s="179">
        <f t="shared" si="528"/>
        <v>0</v>
      </c>
      <c r="H11292" s="179">
        <f t="shared" si="529"/>
        <v>0</v>
      </c>
      <c r="I11292" s="179">
        <f t="shared" si="530"/>
        <v>0</v>
      </c>
    </row>
    <row r="11293" spans="1:9" ht="12.75" customHeight="1" thickBot="1">
      <c r="A11293" s="398"/>
      <c r="B11293" s="333">
        <v>8</v>
      </c>
      <c r="C11293" s="334">
        <v>127.49</v>
      </c>
      <c r="D11293" s="335" t="s">
        <v>391</v>
      </c>
      <c r="E11293" s="335" t="s">
        <v>386</v>
      </c>
      <c r="F11293" s="335" t="s">
        <v>881</v>
      </c>
      <c r="G11293" s="179">
        <f t="shared" si="528"/>
        <v>0</v>
      </c>
      <c r="H11293" s="179">
        <f t="shared" si="529"/>
        <v>0</v>
      </c>
      <c r="I11293" s="179">
        <f t="shared" si="530"/>
        <v>0</v>
      </c>
    </row>
    <row r="11294" spans="1:9" ht="12.75" customHeight="1" thickBot="1">
      <c r="A11294" s="398"/>
      <c r="B11294" s="333">
        <v>8</v>
      </c>
      <c r="C11294" s="334">
        <v>127.49</v>
      </c>
      <c r="D11294" s="335" t="s">
        <v>391</v>
      </c>
      <c r="E11294" s="335" t="s">
        <v>386</v>
      </c>
      <c r="F11294" s="335" t="s">
        <v>863</v>
      </c>
      <c r="G11294" s="179">
        <f t="shared" si="528"/>
        <v>0</v>
      </c>
      <c r="H11294" s="179">
        <f t="shared" si="529"/>
        <v>0</v>
      </c>
      <c r="I11294" s="179">
        <f t="shared" si="530"/>
        <v>0</v>
      </c>
    </row>
    <row r="11295" spans="1:9" ht="12.75" customHeight="1" thickBot="1">
      <c r="A11295" s="398"/>
      <c r="B11295" s="333">
        <v>8.4</v>
      </c>
      <c r="C11295" s="334">
        <v>445.55</v>
      </c>
      <c r="D11295" s="335" t="s">
        <v>391</v>
      </c>
      <c r="E11295" s="335" t="s">
        <v>386</v>
      </c>
      <c r="F11295" s="335" t="s">
        <v>821</v>
      </c>
      <c r="G11295" s="179">
        <f t="shared" si="528"/>
        <v>0</v>
      </c>
      <c r="H11295" s="179">
        <f t="shared" si="529"/>
        <v>0</v>
      </c>
      <c r="I11295" s="179">
        <f t="shared" si="530"/>
        <v>0</v>
      </c>
    </row>
    <row r="11296" spans="1:9" ht="12.75" customHeight="1" thickBot="1">
      <c r="A11296" s="398"/>
      <c r="B11296" s="333">
        <v>16.8</v>
      </c>
      <c r="C11296" s="334">
        <v>891.1</v>
      </c>
      <c r="D11296" s="335" t="s">
        <v>391</v>
      </c>
      <c r="E11296" s="335" t="s">
        <v>386</v>
      </c>
      <c r="F11296" s="335" t="s">
        <v>919</v>
      </c>
      <c r="G11296" s="179">
        <f t="shared" si="528"/>
        <v>0</v>
      </c>
      <c r="H11296" s="179">
        <f t="shared" si="529"/>
        <v>0</v>
      </c>
      <c r="I11296" s="179">
        <f t="shared" si="530"/>
        <v>0</v>
      </c>
    </row>
    <row r="11297" spans="1:9" ht="12.75" customHeight="1" thickBot="1">
      <c r="A11297" s="398"/>
      <c r="B11297" s="333">
        <v>16</v>
      </c>
      <c r="C11297" s="334">
        <v>254.98</v>
      </c>
      <c r="D11297" s="335" t="s">
        <v>391</v>
      </c>
      <c r="E11297" s="335" t="s">
        <v>386</v>
      </c>
      <c r="F11297" s="335" t="s">
        <v>838</v>
      </c>
      <c r="G11297" s="179">
        <f t="shared" si="528"/>
        <v>0</v>
      </c>
      <c r="H11297" s="179">
        <f t="shared" si="529"/>
        <v>0</v>
      </c>
      <c r="I11297" s="179">
        <f t="shared" si="530"/>
        <v>0</v>
      </c>
    </row>
    <row r="11298" spans="1:9" ht="12.75" customHeight="1" thickBot="1">
      <c r="A11298" s="398"/>
      <c r="B11298" s="333">
        <v>32.799999999999997</v>
      </c>
      <c r="C11298" s="334">
        <v>1146.08</v>
      </c>
      <c r="D11298" s="335" t="s">
        <v>391</v>
      </c>
      <c r="E11298" s="335" t="s">
        <v>386</v>
      </c>
      <c r="F11298" s="335" t="s">
        <v>858</v>
      </c>
      <c r="G11298" s="179">
        <f t="shared" si="528"/>
        <v>0</v>
      </c>
      <c r="H11298" s="179">
        <f t="shared" si="529"/>
        <v>0</v>
      </c>
      <c r="I11298" s="179">
        <f t="shared" si="530"/>
        <v>0</v>
      </c>
    </row>
    <row r="11299" spans="1:9" ht="12.75" customHeight="1" thickBot="1">
      <c r="A11299" s="398"/>
      <c r="B11299" s="333">
        <v>60</v>
      </c>
      <c r="C11299" s="334">
        <v>925.18</v>
      </c>
      <c r="D11299" s="335" t="s">
        <v>384</v>
      </c>
      <c r="E11299" s="335" t="s">
        <v>386</v>
      </c>
      <c r="F11299" s="335" t="s">
        <v>807</v>
      </c>
      <c r="G11299" s="179">
        <f t="shared" si="528"/>
        <v>925.18</v>
      </c>
      <c r="H11299" s="179">
        <f t="shared" si="529"/>
        <v>0</v>
      </c>
      <c r="I11299" s="179">
        <f t="shared" si="530"/>
        <v>925.18</v>
      </c>
    </row>
    <row r="11300" spans="1:9" ht="12.75" customHeight="1" thickBot="1">
      <c r="A11300" s="398"/>
      <c r="B11300" s="333">
        <v>64</v>
      </c>
      <c r="C11300" s="334">
        <v>986.86</v>
      </c>
      <c r="D11300" s="335" t="s">
        <v>384</v>
      </c>
      <c r="E11300" s="335" t="s">
        <v>386</v>
      </c>
      <c r="F11300" s="335" t="s">
        <v>837</v>
      </c>
      <c r="G11300" s="179">
        <f t="shared" si="528"/>
        <v>986.86</v>
      </c>
      <c r="H11300" s="179">
        <f t="shared" si="529"/>
        <v>0</v>
      </c>
      <c r="I11300" s="179">
        <f t="shared" si="530"/>
        <v>986.86</v>
      </c>
    </row>
    <row r="11301" spans="1:9" ht="12.75" customHeight="1" thickBot="1">
      <c r="A11301" s="398"/>
      <c r="B11301" s="333">
        <v>80</v>
      </c>
      <c r="C11301" s="334">
        <v>1233.58</v>
      </c>
      <c r="D11301" s="335" t="s">
        <v>384</v>
      </c>
      <c r="E11301" s="335" t="s">
        <v>386</v>
      </c>
      <c r="F11301" s="335" t="s">
        <v>811</v>
      </c>
      <c r="G11301" s="179">
        <f t="shared" si="528"/>
        <v>1233.58</v>
      </c>
      <c r="H11301" s="179">
        <f t="shared" si="529"/>
        <v>0</v>
      </c>
      <c r="I11301" s="179">
        <f t="shared" si="530"/>
        <v>1233.58</v>
      </c>
    </row>
    <row r="11302" spans="1:9" ht="12.75" customHeight="1" thickBot="1">
      <c r="A11302" s="398"/>
      <c r="B11302" s="333">
        <v>80</v>
      </c>
      <c r="C11302" s="334">
        <v>1233.58</v>
      </c>
      <c r="D11302" s="335" t="s">
        <v>384</v>
      </c>
      <c r="E11302" s="335" t="s">
        <v>386</v>
      </c>
      <c r="F11302" s="335" t="s">
        <v>813</v>
      </c>
      <c r="G11302" s="179">
        <f t="shared" si="528"/>
        <v>1233.58</v>
      </c>
      <c r="H11302" s="179">
        <f t="shared" si="529"/>
        <v>0</v>
      </c>
      <c r="I11302" s="179">
        <f t="shared" si="530"/>
        <v>1233.58</v>
      </c>
    </row>
    <row r="11303" spans="1:9" ht="12.75" customHeight="1" thickBot="1">
      <c r="A11303" s="398"/>
      <c r="B11303" s="333">
        <v>73</v>
      </c>
      <c r="C11303" s="334">
        <v>1125.6400000000001</v>
      </c>
      <c r="D11303" s="335" t="s">
        <v>384</v>
      </c>
      <c r="E11303" s="335" t="s">
        <v>386</v>
      </c>
      <c r="F11303" s="335" t="s">
        <v>808</v>
      </c>
      <c r="G11303" s="179">
        <f t="shared" si="528"/>
        <v>1125.6400000000001</v>
      </c>
      <c r="H11303" s="179">
        <f t="shared" si="529"/>
        <v>0</v>
      </c>
      <c r="I11303" s="179">
        <f t="shared" si="530"/>
        <v>1125.6400000000001</v>
      </c>
    </row>
    <row r="11304" spans="1:9" ht="12.75" customHeight="1" thickBot="1">
      <c r="A11304" s="398"/>
      <c r="B11304" s="333">
        <v>72</v>
      </c>
      <c r="C11304" s="334">
        <v>1110.22</v>
      </c>
      <c r="D11304" s="335" t="s">
        <v>384</v>
      </c>
      <c r="E11304" s="335" t="s">
        <v>386</v>
      </c>
      <c r="F11304" s="335" t="s">
        <v>809</v>
      </c>
      <c r="G11304" s="179">
        <f t="shared" si="528"/>
        <v>1110.22</v>
      </c>
      <c r="H11304" s="179">
        <f t="shared" si="529"/>
        <v>0</v>
      </c>
      <c r="I11304" s="179">
        <f t="shared" si="530"/>
        <v>1110.22</v>
      </c>
    </row>
    <row r="11305" spans="1:9" ht="12.75" customHeight="1" thickBot="1">
      <c r="A11305" s="398"/>
      <c r="B11305" s="333">
        <v>80</v>
      </c>
      <c r="C11305" s="334">
        <v>1233.58</v>
      </c>
      <c r="D11305" s="335" t="s">
        <v>384</v>
      </c>
      <c r="E11305" s="335" t="s">
        <v>386</v>
      </c>
      <c r="F11305" s="335" t="s">
        <v>810</v>
      </c>
      <c r="G11305" s="179">
        <f t="shared" si="528"/>
        <v>1233.58</v>
      </c>
      <c r="H11305" s="179">
        <f t="shared" si="529"/>
        <v>0</v>
      </c>
      <c r="I11305" s="179">
        <f t="shared" si="530"/>
        <v>1233.58</v>
      </c>
    </row>
    <row r="11306" spans="1:9" ht="12.75" customHeight="1" thickBot="1">
      <c r="A11306" s="398"/>
      <c r="B11306" s="333">
        <v>40</v>
      </c>
      <c r="C11306" s="334">
        <v>616.79</v>
      </c>
      <c r="D11306" s="335" t="s">
        <v>384</v>
      </c>
      <c r="E11306" s="335" t="s">
        <v>386</v>
      </c>
      <c r="F11306" s="335" t="s">
        <v>835</v>
      </c>
      <c r="G11306" s="179">
        <f t="shared" si="528"/>
        <v>616.79</v>
      </c>
      <c r="H11306" s="179">
        <f t="shared" si="529"/>
        <v>0</v>
      </c>
      <c r="I11306" s="179">
        <f t="shared" si="530"/>
        <v>616.79</v>
      </c>
    </row>
    <row r="11307" spans="1:9" ht="12.75" customHeight="1" thickBot="1">
      <c r="A11307" s="398"/>
      <c r="B11307" s="333">
        <v>66.5</v>
      </c>
      <c r="C11307" s="334">
        <v>1059.76</v>
      </c>
      <c r="D11307" s="335" t="s">
        <v>384</v>
      </c>
      <c r="E11307" s="335" t="s">
        <v>386</v>
      </c>
      <c r="F11307" s="335" t="s">
        <v>802</v>
      </c>
      <c r="G11307" s="179">
        <f t="shared" si="528"/>
        <v>1059.76</v>
      </c>
      <c r="H11307" s="179">
        <f t="shared" si="529"/>
        <v>0</v>
      </c>
      <c r="I11307" s="179">
        <f t="shared" si="530"/>
        <v>1059.76</v>
      </c>
    </row>
    <row r="11308" spans="1:9" ht="12.75" customHeight="1" thickBot="1">
      <c r="A11308" s="398"/>
      <c r="B11308" s="333">
        <v>80</v>
      </c>
      <c r="C11308" s="334">
        <v>1274.9000000000001</v>
      </c>
      <c r="D11308" s="335" t="s">
        <v>384</v>
      </c>
      <c r="E11308" s="335" t="s">
        <v>386</v>
      </c>
      <c r="F11308" s="335" t="s">
        <v>803</v>
      </c>
      <c r="G11308" s="179">
        <f t="shared" ref="G11308:G11371" si="531">IF(D11308="REG",C11308,0)</f>
        <v>1274.9000000000001</v>
      </c>
      <c r="H11308" s="179">
        <f t="shared" ref="H11308:H11371" si="532">IF(D11308="SAL",C11308,0)</f>
        <v>0</v>
      </c>
      <c r="I11308" s="179">
        <f t="shared" ref="I11308:I11371" si="533">+G11308+H11308</f>
        <v>1274.9000000000001</v>
      </c>
    </row>
    <row r="11309" spans="1:9" ht="12.75" customHeight="1" thickBot="1">
      <c r="A11309" s="398"/>
      <c r="B11309" s="333">
        <v>75</v>
      </c>
      <c r="C11309" s="334">
        <v>1195.22</v>
      </c>
      <c r="D11309" s="335" t="s">
        <v>384</v>
      </c>
      <c r="E11309" s="335" t="s">
        <v>386</v>
      </c>
      <c r="F11309" s="335" t="s">
        <v>804</v>
      </c>
      <c r="G11309" s="179">
        <f t="shared" si="531"/>
        <v>1195.22</v>
      </c>
      <c r="H11309" s="179">
        <f t="shared" si="532"/>
        <v>0</v>
      </c>
      <c r="I11309" s="179">
        <f t="shared" si="533"/>
        <v>1195.22</v>
      </c>
    </row>
    <row r="11310" spans="1:9" ht="12.75" customHeight="1" thickBot="1">
      <c r="A11310" s="398"/>
      <c r="B11310" s="333">
        <v>139</v>
      </c>
      <c r="C11310" s="334">
        <v>2058.61</v>
      </c>
      <c r="D11310" s="335" t="s">
        <v>384</v>
      </c>
      <c r="E11310" s="335" t="s">
        <v>386</v>
      </c>
      <c r="F11310" s="335" t="s">
        <v>845</v>
      </c>
      <c r="G11310" s="179">
        <f t="shared" si="531"/>
        <v>2058.61</v>
      </c>
      <c r="H11310" s="179">
        <f t="shared" si="532"/>
        <v>0</v>
      </c>
      <c r="I11310" s="179">
        <f t="shared" si="533"/>
        <v>2058.61</v>
      </c>
    </row>
    <row r="11311" spans="1:9" ht="12.75" customHeight="1" thickBot="1">
      <c r="A11311" s="398"/>
      <c r="B11311" s="333">
        <v>160</v>
      </c>
      <c r="C11311" s="334">
        <v>2362.9</v>
      </c>
      <c r="D11311" s="335" t="s">
        <v>384</v>
      </c>
      <c r="E11311" s="335" t="s">
        <v>386</v>
      </c>
      <c r="F11311" s="335" t="s">
        <v>843</v>
      </c>
      <c r="G11311" s="179">
        <f t="shared" si="531"/>
        <v>2362.9</v>
      </c>
      <c r="H11311" s="179">
        <f t="shared" si="532"/>
        <v>0</v>
      </c>
      <c r="I11311" s="179">
        <f t="shared" si="533"/>
        <v>2362.9</v>
      </c>
    </row>
    <row r="11312" spans="1:9" ht="12.75" customHeight="1" thickBot="1">
      <c r="A11312" s="398"/>
      <c r="B11312" s="333">
        <v>160</v>
      </c>
      <c r="C11312" s="334">
        <v>2362.9</v>
      </c>
      <c r="D11312" s="335" t="s">
        <v>384</v>
      </c>
      <c r="E11312" s="335" t="s">
        <v>386</v>
      </c>
      <c r="F11312" s="335" t="s">
        <v>894</v>
      </c>
      <c r="G11312" s="179">
        <f t="shared" si="531"/>
        <v>2362.9</v>
      </c>
      <c r="H11312" s="179">
        <f t="shared" si="532"/>
        <v>0</v>
      </c>
      <c r="I11312" s="179">
        <f t="shared" si="533"/>
        <v>2362.9</v>
      </c>
    </row>
    <row r="11313" spans="1:9" ht="12.75" customHeight="1" thickBot="1">
      <c r="A11313" s="398"/>
      <c r="B11313" s="333">
        <v>117.75</v>
      </c>
      <c r="C11313" s="334">
        <v>1755.6</v>
      </c>
      <c r="D11313" s="335" t="s">
        <v>384</v>
      </c>
      <c r="E11313" s="335" t="s">
        <v>386</v>
      </c>
      <c r="F11313" s="335" t="s">
        <v>881</v>
      </c>
      <c r="G11313" s="179">
        <f t="shared" si="531"/>
        <v>1755.6</v>
      </c>
      <c r="H11313" s="179">
        <f t="shared" si="532"/>
        <v>0</v>
      </c>
      <c r="I11313" s="179">
        <f t="shared" si="533"/>
        <v>1755.6</v>
      </c>
    </row>
    <row r="11314" spans="1:9" ht="12.75" customHeight="1" thickBot="1">
      <c r="A11314" s="398"/>
      <c r="B11314" s="333">
        <v>126.75</v>
      </c>
      <c r="C11314" s="334">
        <v>1910.7</v>
      </c>
      <c r="D11314" s="335" t="s">
        <v>384</v>
      </c>
      <c r="E11314" s="335" t="s">
        <v>386</v>
      </c>
      <c r="F11314" s="335" t="s">
        <v>805</v>
      </c>
      <c r="G11314" s="179">
        <f t="shared" si="531"/>
        <v>1910.7</v>
      </c>
      <c r="H11314" s="179">
        <f t="shared" si="532"/>
        <v>0</v>
      </c>
      <c r="I11314" s="179">
        <f t="shared" si="533"/>
        <v>1910.7</v>
      </c>
    </row>
    <row r="11315" spans="1:9" ht="12.75" customHeight="1" thickBot="1">
      <c r="A11315" s="398"/>
      <c r="B11315" s="333">
        <v>119</v>
      </c>
      <c r="C11315" s="334">
        <v>1779.6</v>
      </c>
      <c r="D11315" s="335" t="s">
        <v>384</v>
      </c>
      <c r="E11315" s="335" t="s">
        <v>386</v>
      </c>
      <c r="F11315" s="335" t="s">
        <v>862</v>
      </c>
      <c r="G11315" s="179">
        <f t="shared" si="531"/>
        <v>1779.6</v>
      </c>
      <c r="H11315" s="179">
        <f t="shared" si="532"/>
        <v>0</v>
      </c>
      <c r="I11315" s="179">
        <f t="shared" si="533"/>
        <v>1779.6</v>
      </c>
    </row>
    <row r="11316" spans="1:9" ht="12.75" customHeight="1" thickBot="1">
      <c r="A11316" s="398"/>
      <c r="B11316" s="333">
        <v>128.5</v>
      </c>
      <c r="C11316" s="334">
        <v>1878.43</v>
      </c>
      <c r="D11316" s="335" t="s">
        <v>384</v>
      </c>
      <c r="E11316" s="335" t="s">
        <v>386</v>
      </c>
      <c r="F11316" s="335" t="s">
        <v>816</v>
      </c>
      <c r="G11316" s="179">
        <f t="shared" si="531"/>
        <v>1878.43</v>
      </c>
      <c r="H11316" s="179">
        <f t="shared" si="532"/>
        <v>0</v>
      </c>
      <c r="I11316" s="179">
        <f t="shared" si="533"/>
        <v>1878.43</v>
      </c>
    </row>
    <row r="11317" spans="1:9" ht="12.75" customHeight="1" thickBot="1">
      <c r="A11317" s="398"/>
      <c r="B11317" s="333">
        <v>64</v>
      </c>
      <c r="C11317" s="334">
        <v>1019.92</v>
      </c>
      <c r="D11317" s="335" t="s">
        <v>384</v>
      </c>
      <c r="E11317" s="335" t="s">
        <v>386</v>
      </c>
      <c r="F11317" s="335" t="s">
        <v>863</v>
      </c>
      <c r="G11317" s="179">
        <f t="shared" si="531"/>
        <v>1019.92</v>
      </c>
      <c r="H11317" s="179">
        <f t="shared" si="532"/>
        <v>0</v>
      </c>
      <c r="I11317" s="179">
        <f t="shared" si="533"/>
        <v>1019.92</v>
      </c>
    </row>
    <row r="11318" spans="1:9" ht="12.75" customHeight="1" thickBot="1">
      <c r="A11318" s="398"/>
      <c r="B11318" s="333">
        <v>80</v>
      </c>
      <c r="C11318" s="334">
        <v>1274.9000000000001</v>
      </c>
      <c r="D11318" s="335" t="s">
        <v>384</v>
      </c>
      <c r="E11318" s="335" t="s">
        <v>386</v>
      </c>
      <c r="F11318" s="335" t="s">
        <v>864</v>
      </c>
      <c r="G11318" s="179">
        <f t="shared" si="531"/>
        <v>1274.9000000000001</v>
      </c>
      <c r="H11318" s="179">
        <f t="shared" si="532"/>
        <v>0</v>
      </c>
      <c r="I11318" s="179">
        <f t="shared" si="533"/>
        <v>1274.9000000000001</v>
      </c>
    </row>
    <row r="11319" spans="1:9" ht="12.75" customHeight="1" thickBot="1">
      <c r="A11319" s="398"/>
      <c r="B11319" s="333">
        <v>68</v>
      </c>
      <c r="C11319" s="334">
        <v>1083.67</v>
      </c>
      <c r="D11319" s="335" t="s">
        <v>384</v>
      </c>
      <c r="E11319" s="335" t="s">
        <v>386</v>
      </c>
      <c r="F11319" s="335" t="s">
        <v>841</v>
      </c>
      <c r="G11319" s="179">
        <f t="shared" si="531"/>
        <v>1083.67</v>
      </c>
      <c r="H11319" s="179">
        <f t="shared" si="532"/>
        <v>0</v>
      </c>
      <c r="I11319" s="179">
        <f t="shared" si="533"/>
        <v>1083.67</v>
      </c>
    </row>
    <row r="11320" spans="1:9" ht="12.75" customHeight="1" thickBot="1">
      <c r="A11320" s="398"/>
      <c r="B11320" s="333">
        <v>80</v>
      </c>
      <c r="C11320" s="334">
        <v>1274.9000000000001</v>
      </c>
      <c r="D11320" s="335" t="s">
        <v>384</v>
      </c>
      <c r="E11320" s="335" t="s">
        <v>386</v>
      </c>
      <c r="F11320" s="335" t="s">
        <v>856</v>
      </c>
      <c r="G11320" s="179">
        <f t="shared" si="531"/>
        <v>1274.9000000000001</v>
      </c>
      <c r="H11320" s="179">
        <f t="shared" si="532"/>
        <v>0</v>
      </c>
      <c r="I11320" s="179">
        <f t="shared" si="533"/>
        <v>1274.9000000000001</v>
      </c>
    </row>
    <row r="11321" spans="1:9" ht="12.75" customHeight="1" thickBot="1">
      <c r="A11321" s="398"/>
      <c r="B11321" s="333">
        <v>72</v>
      </c>
      <c r="C11321" s="334">
        <v>1147.4100000000001</v>
      </c>
      <c r="D11321" s="335" t="s">
        <v>384</v>
      </c>
      <c r="E11321" s="335" t="s">
        <v>386</v>
      </c>
      <c r="F11321" s="335" t="s">
        <v>867</v>
      </c>
      <c r="G11321" s="179">
        <f t="shared" si="531"/>
        <v>1147.4100000000001</v>
      </c>
      <c r="H11321" s="179">
        <f t="shared" si="532"/>
        <v>0</v>
      </c>
      <c r="I11321" s="179">
        <f t="shared" si="533"/>
        <v>1147.4100000000001</v>
      </c>
    </row>
    <row r="11322" spans="1:9" ht="12.75" customHeight="1" thickBot="1">
      <c r="A11322" s="398"/>
      <c r="B11322" s="333">
        <v>72</v>
      </c>
      <c r="C11322" s="334">
        <v>1147.4100000000001</v>
      </c>
      <c r="D11322" s="335" t="s">
        <v>384</v>
      </c>
      <c r="E11322" s="335" t="s">
        <v>386</v>
      </c>
      <c r="F11322" s="335" t="s">
        <v>868</v>
      </c>
      <c r="G11322" s="179">
        <f t="shared" si="531"/>
        <v>1147.4100000000001</v>
      </c>
      <c r="H11322" s="179">
        <f t="shared" si="532"/>
        <v>0</v>
      </c>
      <c r="I11322" s="179">
        <f t="shared" si="533"/>
        <v>1147.4100000000001</v>
      </c>
    </row>
    <row r="11323" spans="1:9" ht="12.75" customHeight="1" thickBot="1">
      <c r="A11323" s="398"/>
      <c r="B11323" s="333">
        <v>64</v>
      </c>
      <c r="C11323" s="334">
        <v>1019.92</v>
      </c>
      <c r="D11323" s="335" t="s">
        <v>384</v>
      </c>
      <c r="E11323" s="335" t="s">
        <v>386</v>
      </c>
      <c r="F11323" s="335" t="s">
        <v>838</v>
      </c>
      <c r="G11323" s="179">
        <f t="shared" si="531"/>
        <v>1019.92</v>
      </c>
      <c r="H11323" s="179">
        <f t="shared" si="532"/>
        <v>0</v>
      </c>
      <c r="I11323" s="179">
        <f t="shared" si="533"/>
        <v>1019.92</v>
      </c>
    </row>
    <row r="11324" spans="1:9" ht="12.75" customHeight="1" thickBot="1">
      <c r="A11324" s="398"/>
      <c r="B11324" s="333">
        <v>80</v>
      </c>
      <c r="C11324" s="334">
        <v>1274.9000000000001</v>
      </c>
      <c r="D11324" s="335" t="s">
        <v>384</v>
      </c>
      <c r="E11324" s="335" t="s">
        <v>386</v>
      </c>
      <c r="F11324" s="335" t="s">
        <v>872</v>
      </c>
      <c r="G11324" s="179">
        <f t="shared" si="531"/>
        <v>1274.9000000000001</v>
      </c>
      <c r="H11324" s="179">
        <f t="shared" si="532"/>
        <v>0</v>
      </c>
      <c r="I11324" s="179">
        <f t="shared" si="533"/>
        <v>1274.9000000000001</v>
      </c>
    </row>
    <row r="11325" spans="1:9" ht="12.75" customHeight="1" thickBot="1">
      <c r="A11325" s="398"/>
      <c r="B11325" s="333">
        <v>64</v>
      </c>
      <c r="C11325" s="334">
        <v>1019.92</v>
      </c>
      <c r="D11325" s="335" t="s">
        <v>384</v>
      </c>
      <c r="E11325" s="335" t="s">
        <v>386</v>
      </c>
      <c r="F11325" s="335" t="s">
        <v>858</v>
      </c>
      <c r="G11325" s="179">
        <f t="shared" si="531"/>
        <v>1019.92</v>
      </c>
      <c r="H11325" s="179">
        <f t="shared" si="532"/>
        <v>0</v>
      </c>
      <c r="I11325" s="179">
        <f t="shared" si="533"/>
        <v>1019.92</v>
      </c>
    </row>
    <row r="11326" spans="1:9" ht="12.75" customHeight="1" thickBot="1">
      <c r="A11326" s="398"/>
      <c r="B11326" s="333">
        <v>153.4</v>
      </c>
      <c r="C11326" s="334">
        <v>6067.45</v>
      </c>
      <c r="D11326" s="335" t="s">
        <v>385</v>
      </c>
      <c r="E11326" s="335" t="s">
        <v>386</v>
      </c>
      <c r="F11326" s="335" t="s">
        <v>817</v>
      </c>
      <c r="G11326" s="179">
        <f t="shared" si="531"/>
        <v>0</v>
      </c>
      <c r="H11326" s="179">
        <f t="shared" si="532"/>
        <v>6067.45</v>
      </c>
      <c r="I11326" s="179">
        <f t="shared" si="533"/>
        <v>6067.45</v>
      </c>
    </row>
    <row r="11327" spans="1:9" ht="12.75" customHeight="1" thickBot="1">
      <c r="A11327" s="398"/>
      <c r="B11327" s="333">
        <v>234</v>
      </c>
      <c r="C11327" s="334">
        <v>8121.89</v>
      </c>
      <c r="D11327" s="335" t="s">
        <v>385</v>
      </c>
      <c r="E11327" s="335" t="s">
        <v>386</v>
      </c>
      <c r="F11327" s="335" t="s">
        <v>822</v>
      </c>
      <c r="G11327" s="179">
        <f t="shared" si="531"/>
        <v>0</v>
      </c>
      <c r="H11327" s="179">
        <f t="shared" si="532"/>
        <v>8121.89</v>
      </c>
      <c r="I11327" s="179">
        <f t="shared" si="533"/>
        <v>8121.89</v>
      </c>
    </row>
    <row r="11328" spans="1:9" ht="12.75" customHeight="1" thickBot="1">
      <c r="A11328" s="398"/>
      <c r="B11328" s="333">
        <v>255.67</v>
      </c>
      <c r="C11328" s="334">
        <v>8601.11</v>
      </c>
      <c r="D11328" s="335" t="s">
        <v>385</v>
      </c>
      <c r="E11328" s="335" t="s">
        <v>386</v>
      </c>
      <c r="F11328" s="335" t="s">
        <v>823</v>
      </c>
      <c r="G11328" s="179">
        <f t="shared" si="531"/>
        <v>0</v>
      </c>
      <c r="H11328" s="179">
        <f t="shared" si="532"/>
        <v>8601.11</v>
      </c>
      <c r="I11328" s="179">
        <f t="shared" si="533"/>
        <v>8601.11</v>
      </c>
    </row>
    <row r="11329" spans="1:9" ht="12.75" customHeight="1" thickBot="1">
      <c r="A11329" s="398"/>
      <c r="B11329" s="333">
        <v>255.67</v>
      </c>
      <c r="C11329" s="334">
        <v>8601.11</v>
      </c>
      <c r="D11329" s="335" t="s">
        <v>385</v>
      </c>
      <c r="E11329" s="335" t="s">
        <v>386</v>
      </c>
      <c r="F11329" s="335" t="s">
        <v>824</v>
      </c>
      <c r="G11329" s="179">
        <f t="shared" si="531"/>
        <v>0</v>
      </c>
      <c r="H11329" s="179">
        <f t="shared" si="532"/>
        <v>8601.11</v>
      </c>
      <c r="I11329" s="179">
        <f t="shared" si="533"/>
        <v>8601.11</v>
      </c>
    </row>
    <row r="11330" spans="1:9" ht="12.75" customHeight="1" thickBot="1">
      <c r="A11330" s="398"/>
      <c r="B11330" s="333">
        <v>255.67</v>
      </c>
      <c r="C11330" s="334">
        <v>8601.11</v>
      </c>
      <c r="D11330" s="335" t="s">
        <v>385</v>
      </c>
      <c r="E11330" s="335" t="s">
        <v>386</v>
      </c>
      <c r="F11330" s="335" t="s">
        <v>825</v>
      </c>
      <c r="G11330" s="179">
        <f t="shared" si="531"/>
        <v>0</v>
      </c>
      <c r="H11330" s="179">
        <f t="shared" si="532"/>
        <v>8601.11</v>
      </c>
      <c r="I11330" s="179">
        <f t="shared" si="533"/>
        <v>8601.11</v>
      </c>
    </row>
    <row r="11331" spans="1:9" ht="12.75" customHeight="1" thickBot="1">
      <c r="A11331" s="398"/>
      <c r="B11331" s="333">
        <v>230.47</v>
      </c>
      <c r="C11331" s="334">
        <v>7737.97</v>
      </c>
      <c r="D11331" s="335" t="s">
        <v>385</v>
      </c>
      <c r="E11331" s="335" t="s">
        <v>386</v>
      </c>
      <c r="F11331" s="335" t="s">
        <v>818</v>
      </c>
      <c r="G11331" s="179">
        <f t="shared" si="531"/>
        <v>0</v>
      </c>
      <c r="H11331" s="179">
        <f t="shared" si="532"/>
        <v>7737.97</v>
      </c>
      <c r="I11331" s="179">
        <f t="shared" si="533"/>
        <v>7737.97</v>
      </c>
    </row>
    <row r="11332" spans="1:9" ht="12.75" customHeight="1" thickBot="1">
      <c r="A11332" s="398"/>
      <c r="B11332" s="333">
        <v>255.67</v>
      </c>
      <c r="C11332" s="334">
        <v>8727.36</v>
      </c>
      <c r="D11332" s="335" t="s">
        <v>385</v>
      </c>
      <c r="E11332" s="335" t="s">
        <v>386</v>
      </c>
      <c r="F11332" s="335" t="s">
        <v>826</v>
      </c>
      <c r="G11332" s="179">
        <f t="shared" si="531"/>
        <v>0</v>
      </c>
      <c r="H11332" s="179">
        <f t="shared" si="532"/>
        <v>8727.36</v>
      </c>
      <c r="I11332" s="179">
        <f t="shared" si="533"/>
        <v>8727.36</v>
      </c>
    </row>
    <row r="11333" spans="1:9" ht="12.75" customHeight="1" thickBot="1">
      <c r="A11333" s="398"/>
      <c r="B11333" s="333">
        <v>255.67</v>
      </c>
      <c r="C11333" s="334">
        <v>8727.36</v>
      </c>
      <c r="D11333" s="335" t="s">
        <v>385</v>
      </c>
      <c r="E11333" s="335" t="s">
        <v>386</v>
      </c>
      <c r="F11333" s="335" t="s">
        <v>827</v>
      </c>
      <c r="G11333" s="179">
        <f t="shared" si="531"/>
        <v>0</v>
      </c>
      <c r="H11333" s="179">
        <f t="shared" si="532"/>
        <v>8727.36</v>
      </c>
      <c r="I11333" s="179">
        <f t="shared" si="533"/>
        <v>8727.36</v>
      </c>
    </row>
    <row r="11334" spans="1:9" ht="12.75" customHeight="1" thickBot="1">
      <c r="A11334" s="398"/>
      <c r="B11334" s="333">
        <v>255.67</v>
      </c>
      <c r="C11334" s="334">
        <v>8727.36</v>
      </c>
      <c r="D11334" s="335" t="s">
        <v>385</v>
      </c>
      <c r="E11334" s="335" t="s">
        <v>386</v>
      </c>
      <c r="F11334" s="335" t="s">
        <v>828</v>
      </c>
      <c r="G11334" s="179">
        <f t="shared" si="531"/>
        <v>0</v>
      </c>
      <c r="H11334" s="179">
        <f t="shared" si="532"/>
        <v>8727.36</v>
      </c>
      <c r="I11334" s="179">
        <f t="shared" si="533"/>
        <v>8727.36</v>
      </c>
    </row>
    <row r="11335" spans="1:9" ht="12.75" customHeight="1" thickBot="1">
      <c r="A11335" s="398"/>
      <c r="B11335" s="333">
        <v>232.07</v>
      </c>
      <c r="C11335" s="334">
        <v>7921.79</v>
      </c>
      <c r="D11335" s="335" t="s">
        <v>385</v>
      </c>
      <c r="E11335" s="335" t="s">
        <v>386</v>
      </c>
      <c r="F11335" s="335" t="s">
        <v>819</v>
      </c>
      <c r="G11335" s="179">
        <f t="shared" si="531"/>
        <v>0</v>
      </c>
      <c r="H11335" s="179">
        <f t="shared" si="532"/>
        <v>7921.79</v>
      </c>
      <c r="I11335" s="179">
        <f t="shared" si="533"/>
        <v>7921.79</v>
      </c>
    </row>
    <row r="11336" spans="1:9" ht="12.75" customHeight="1" thickBot="1">
      <c r="A11336" s="398"/>
      <c r="B11336" s="333">
        <v>255.67</v>
      </c>
      <c r="C11336" s="334">
        <v>8727.36</v>
      </c>
      <c r="D11336" s="335" t="s">
        <v>385</v>
      </c>
      <c r="E11336" s="335" t="s">
        <v>386</v>
      </c>
      <c r="F11336" s="335" t="s">
        <v>829</v>
      </c>
      <c r="G11336" s="179">
        <f t="shared" si="531"/>
        <v>0</v>
      </c>
      <c r="H11336" s="179">
        <f t="shared" si="532"/>
        <v>8727.36</v>
      </c>
      <c r="I11336" s="179">
        <f t="shared" si="533"/>
        <v>8727.36</v>
      </c>
    </row>
    <row r="11337" spans="1:9" ht="12.75" customHeight="1" thickBot="1">
      <c r="A11337" s="398"/>
      <c r="B11337" s="333">
        <v>239.67</v>
      </c>
      <c r="C11337" s="334">
        <v>8342.76</v>
      </c>
      <c r="D11337" s="335" t="s">
        <v>385</v>
      </c>
      <c r="E11337" s="335" t="s">
        <v>386</v>
      </c>
      <c r="F11337" s="335" t="s">
        <v>830</v>
      </c>
      <c r="G11337" s="179">
        <f t="shared" si="531"/>
        <v>0</v>
      </c>
      <c r="H11337" s="179">
        <f t="shared" si="532"/>
        <v>8342.76</v>
      </c>
      <c r="I11337" s="179">
        <f t="shared" si="533"/>
        <v>8342.76</v>
      </c>
    </row>
    <row r="11338" spans="1:9" ht="12.75" customHeight="1" thickBot="1">
      <c r="A11338" s="398"/>
      <c r="B11338" s="333">
        <v>190.07</v>
      </c>
      <c r="C11338" s="334">
        <v>5358.82</v>
      </c>
      <c r="D11338" s="335" t="s">
        <v>385</v>
      </c>
      <c r="E11338" s="335" t="s">
        <v>386</v>
      </c>
      <c r="F11338" s="335" t="s">
        <v>820</v>
      </c>
      <c r="G11338" s="179">
        <f t="shared" si="531"/>
        <v>0</v>
      </c>
      <c r="H11338" s="179">
        <f t="shared" si="532"/>
        <v>5358.82</v>
      </c>
      <c r="I11338" s="179">
        <f t="shared" si="533"/>
        <v>5358.82</v>
      </c>
    </row>
    <row r="11339" spans="1:9" ht="12.75" customHeight="1" thickBot="1">
      <c r="A11339" s="398"/>
      <c r="B11339" s="333">
        <v>239.67</v>
      </c>
      <c r="C11339" s="334">
        <v>8183.98</v>
      </c>
      <c r="D11339" s="335" t="s">
        <v>385</v>
      </c>
      <c r="E11339" s="335" t="s">
        <v>386</v>
      </c>
      <c r="F11339" s="335" t="s">
        <v>805</v>
      </c>
      <c r="G11339" s="179">
        <f t="shared" si="531"/>
        <v>0</v>
      </c>
      <c r="H11339" s="179">
        <f t="shared" si="532"/>
        <v>8183.98</v>
      </c>
      <c r="I11339" s="179">
        <f t="shared" si="533"/>
        <v>8183.98</v>
      </c>
    </row>
    <row r="11340" spans="1:9" ht="12.75" customHeight="1" thickBot="1">
      <c r="A11340" s="398"/>
      <c r="B11340" s="333">
        <v>255.67</v>
      </c>
      <c r="C11340" s="334">
        <v>8727.36</v>
      </c>
      <c r="D11340" s="335" t="s">
        <v>385</v>
      </c>
      <c r="E11340" s="335" t="s">
        <v>386</v>
      </c>
      <c r="F11340" s="335" t="s">
        <v>831</v>
      </c>
      <c r="G11340" s="179">
        <f t="shared" si="531"/>
        <v>0</v>
      </c>
      <c r="H11340" s="179">
        <f t="shared" si="532"/>
        <v>8727.36</v>
      </c>
      <c r="I11340" s="179">
        <f t="shared" si="533"/>
        <v>8727.36</v>
      </c>
    </row>
    <row r="11341" spans="1:9" ht="12.75" customHeight="1" thickBot="1">
      <c r="A11341" s="398"/>
      <c r="B11341" s="333">
        <v>91.01</v>
      </c>
      <c r="C11341" s="334">
        <v>4826.9399999999996</v>
      </c>
      <c r="D11341" s="335" t="s">
        <v>385</v>
      </c>
      <c r="E11341" s="335" t="s">
        <v>386</v>
      </c>
      <c r="F11341" s="335" t="s">
        <v>832</v>
      </c>
      <c r="G11341" s="179">
        <f t="shared" si="531"/>
        <v>0</v>
      </c>
      <c r="H11341" s="179">
        <f t="shared" si="532"/>
        <v>4826.9399999999996</v>
      </c>
      <c r="I11341" s="179">
        <f t="shared" si="533"/>
        <v>4826.9399999999996</v>
      </c>
    </row>
    <row r="11342" spans="1:9" ht="12.75" customHeight="1" thickBot="1">
      <c r="A11342" s="398"/>
      <c r="B11342" s="333">
        <v>81.81</v>
      </c>
      <c r="C11342" s="334">
        <v>4356.32</v>
      </c>
      <c r="D11342" s="335" t="s">
        <v>385</v>
      </c>
      <c r="E11342" s="335" t="s">
        <v>386</v>
      </c>
      <c r="F11342" s="335" t="s">
        <v>821</v>
      </c>
      <c r="G11342" s="179">
        <f t="shared" si="531"/>
        <v>0</v>
      </c>
      <c r="H11342" s="179">
        <f t="shared" si="532"/>
        <v>4356.32</v>
      </c>
      <c r="I11342" s="179">
        <f t="shared" si="533"/>
        <v>4356.32</v>
      </c>
    </row>
    <row r="11343" spans="1:9" ht="12.75" customHeight="1" thickBot="1">
      <c r="A11343" s="398"/>
      <c r="B11343" s="333">
        <v>91.01</v>
      </c>
      <c r="C11343" s="334">
        <v>4826.9399999999996</v>
      </c>
      <c r="D11343" s="335" t="s">
        <v>385</v>
      </c>
      <c r="E11343" s="335" t="s">
        <v>386</v>
      </c>
      <c r="F11343" s="335" t="s">
        <v>833</v>
      </c>
      <c r="G11343" s="179">
        <f t="shared" si="531"/>
        <v>0</v>
      </c>
      <c r="H11343" s="179">
        <f t="shared" si="532"/>
        <v>4826.9399999999996</v>
      </c>
      <c r="I11343" s="179">
        <f t="shared" si="533"/>
        <v>4826.9399999999996</v>
      </c>
    </row>
    <row r="11344" spans="1:9" ht="12.75" customHeight="1" thickBot="1">
      <c r="A11344" s="398"/>
      <c r="B11344" s="333">
        <v>87.01</v>
      </c>
      <c r="C11344" s="334">
        <v>4701.6000000000004</v>
      </c>
      <c r="D11344" s="335" t="s">
        <v>385</v>
      </c>
      <c r="E11344" s="335" t="s">
        <v>386</v>
      </c>
      <c r="F11344" s="335" t="s">
        <v>916</v>
      </c>
      <c r="G11344" s="179">
        <f t="shared" si="531"/>
        <v>0</v>
      </c>
      <c r="H11344" s="179">
        <f t="shared" si="532"/>
        <v>4701.6000000000004</v>
      </c>
      <c r="I11344" s="179">
        <f t="shared" si="533"/>
        <v>4701.6000000000004</v>
      </c>
    </row>
    <row r="11345" spans="1:9" ht="12.75" customHeight="1" thickBot="1">
      <c r="A11345" s="398"/>
      <c r="B11345" s="333">
        <v>87.01</v>
      </c>
      <c r="C11345" s="334">
        <v>4730.79</v>
      </c>
      <c r="D11345" s="335" t="s">
        <v>385</v>
      </c>
      <c r="E11345" s="335" t="s">
        <v>386</v>
      </c>
      <c r="F11345" s="335" t="s">
        <v>917</v>
      </c>
      <c r="G11345" s="179">
        <f t="shared" si="531"/>
        <v>0</v>
      </c>
      <c r="H11345" s="179">
        <f t="shared" si="532"/>
        <v>4730.79</v>
      </c>
      <c r="I11345" s="179">
        <f t="shared" si="533"/>
        <v>4730.79</v>
      </c>
    </row>
    <row r="11346" spans="1:9" ht="12.75" customHeight="1" thickBot="1">
      <c r="A11346" s="398"/>
      <c r="B11346" s="333">
        <v>87.81</v>
      </c>
      <c r="C11346" s="334">
        <v>4738.34</v>
      </c>
      <c r="D11346" s="335" t="s">
        <v>385</v>
      </c>
      <c r="E11346" s="335" t="s">
        <v>386</v>
      </c>
      <c r="F11346" s="335" t="s">
        <v>918</v>
      </c>
      <c r="G11346" s="179">
        <f t="shared" si="531"/>
        <v>0</v>
      </c>
      <c r="H11346" s="179">
        <f t="shared" si="532"/>
        <v>4738.34</v>
      </c>
      <c r="I11346" s="179">
        <f t="shared" si="533"/>
        <v>4738.34</v>
      </c>
    </row>
    <row r="11347" spans="1:9" ht="12.75" customHeight="1" thickBot="1">
      <c r="A11347" s="398"/>
      <c r="B11347" s="333">
        <v>68.209999999999994</v>
      </c>
      <c r="C11347" s="334">
        <v>3569.7</v>
      </c>
      <c r="D11347" s="335" t="s">
        <v>385</v>
      </c>
      <c r="E11347" s="335" t="s">
        <v>386</v>
      </c>
      <c r="F11347" s="335" t="s">
        <v>919</v>
      </c>
      <c r="G11347" s="179">
        <f t="shared" si="531"/>
        <v>0</v>
      </c>
      <c r="H11347" s="179">
        <f t="shared" si="532"/>
        <v>3569.7</v>
      </c>
      <c r="I11347" s="179">
        <f t="shared" si="533"/>
        <v>3569.7</v>
      </c>
    </row>
    <row r="11348" spans="1:9" ht="12.75" customHeight="1" thickBot="1">
      <c r="A11348" s="398"/>
      <c r="B11348" s="333">
        <v>90.21</v>
      </c>
      <c r="C11348" s="334">
        <v>4801.87</v>
      </c>
      <c r="D11348" s="335" t="s">
        <v>385</v>
      </c>
      <c r="E11348" s="335" t="s">
        <v>386</v>
      </c>
      <c r="F11348" s="335" t="s">
        <v>920</v>
      </c>
      <c r="G11348" s="179">
        <f t="shared" si="531"/>
        <v>0</v>
      </c>
      <c r="H11348" s="179">
        <f t="shared" si="532"/>
        <v>4801.87</v>
      </c>
      <c r="I11348" s="179">
        <f t="shared" si="533"/>
        <v>4801.87</v>
      </c>
    </row>
    <row r="11349" spans="1:9" ht="12.75" customHeight="1" thickBot="1">
      <c r="A11349" s="398"/>
      <c r="B11349" s="333">
        <v>69.41</v>
      </c>
      <c r="C11349" s="334">
        <v>3725.19</v>
      </c>
      <c r="D11349" s="335" t="s">
        <v>385</v>
      </c>
      <c r="E11349" s="335" t="s">
        <v>386</v>
      </c>
      <c r="F11349" s="335" t="s">
        <v>858</v>
      </c>
      <c r="G11349" s="179">
        <f t="shared" si="531"/>
        <v>0</v>
      </c>
      <c r="H11349" s="179">
        <f t="shared" si="532"/>
        <v>3725.19</v>
      </c>
      <c r="I11349" s="179">
        <f t="shared" si="533"/>
        <v>3725.19</v>
      </c>
    </row>
    <row r="11350" spans="1:9" ht="12.75" customHeight="1" thickBot="1">
      <c r="A11350" s="398"/>
      <c r="B11350" s="333">
        <v>12</v>
      </c>
      <c r="C11350" s="334">
        <v>191.24</v>
      </c>
      <c r="D11350" s="335" t="s">
        <v>834</v>
      </c>
      <c r="E11350" s="335" t="s">
        <v>386</v>
      </c>
      <c r="F11350" s="335" t="s">
        <v>802</v>
      </c>
      <c r="G11350" s="179">
        <f t="shared" si="531"/>
        <v>0</v>
      </c>
      <c r="H11350" s="179">
        <f t="shared" si="532"/>
        <v>0</v>
      </c>
      <c r="I11350" s="179">
        <f t="shared" si="533"/>
        <v>0</v>
      </c>
    </row>
    <row r="11351" spans="1:9" ht="12.75" customHeight="1" thickBot="1">
      <c r="A11351" s="398"/>
      <c r="B11351" s="333">
        <v>2</v>
      </c>
      <c r="C11351" s="334">
        <v>31.87</v>
      </c>
      <c r="D11351" s="335" t="s">
        <v>834</v>
      </c>
      <c r="E11351" s="335" t="s">
        <v>386</v>
      </c>
      <c r="F11351" s="335" t="s">
        <v>804</v>
      </c>
      <c r="G11351" s="179">
        <f t="shared" si="531"/>
        <v>0</v>
      </c>
      <c r="H11351" s="179">
        <f t="shared" si="532"/>
        <v>0</v>
      </c>
      <c r="I11351" s="179">
        <f t="shared" si="533"/>
        <v>0</v>
      </c>
    </row>
    <row r="11352" spans="1:9" ht="12.75" customHeight="1" thickBot="1">
      <c r="A11352" s="398"/>
      <c r="B11352" s="333">
        <v>16</v>
      </c>
      <c r="C11352" s="334">
        <v>384.6</v>
      </c>
      <c r="D11352" s="335" t="s">
        <v>834</v>
      </c>
      <c r="E11352" s="335" t="s">
        <v>386</v>
      </c>
      <c r="F11352" s="335" t="s">
        <v>830</v>
      </c>
      <c r="G11352" s="179">
        <f t="shared" si="531"/>
        <v>0</v>
      </c>
      <c r="H11352" s="179">
        <f t="shared" si="532"/>
        <v>0</v>
      </c>
      <c r="I11352" s="179">
        <f t="shared" si="533"/>
        <v>0</v>
      </c>
    </row>
    <row r="11353" spans="1:9" ht="12.75" customHeight="1" thickBot="1">
      <c r="A11353" s="398"/>
      <c r="B11353" s="333">
        <v>3</v>
      </c>
      <c r="C11353" s="334">
        <v>47.81</v>
      </c>
      <c r="D11353" s="335" t="s">
        <v>834</v>
      </c>
      <c r="E11353" s="335" t="s">
        <v>386</v>
      </c>
      <c r="F11353" s="335" t="s">
        <v>881</v>
      </c>
      <c r="G11353" s="179">
        <f t="shared" si="531"/>
        <v>0</v>
      </c>
      <c r="H11353" s="179">
        <f t="shared" si="532"/>
        <v>0</v>
      </c>
      <c r="I11353" s="179">
        <f t="shared" si="533"/>
        <v>0</v>
      </c>
    </row>
    <row r="11354" spans="1:9" ht="12.75" customHeight="1" thickBot="1">
      <c r="A11354" s="398"/>
      <c r="B11354" s="333">
        <v>11</v>
      </c>
      <c r="C11354" s="334">
        <v>175.3</v>
      </c>
      <c r="D11354" s="335" t="s">
        <v>834</v>
      </c>
      <c r="E11354" s="335" t="s">
        <v>386</v>
      </c>
      <c r="F11354" s="335" t="s">
        <v>862</v>
      </c>
      <c r="G11354" s="179">
        <f t="shared" si="531"/>
        <v>0</v>
      </c>
      <c r="H11354" s="179">
        <f t="shared" si="532"/>
        <v>0</v>
      </c>
      <c r="I11354" s="179">
        <f t="shared" si="533"/>
        <v>0</v>
      </c>
    </row>
    <row r="11355" spans="1:9" ht="12.75" customHeight="1" thickBot="1">
      <c r="A11355" s="398"/>
      <c r="B11355" s="333">
        <v>0.8</v>
      </c>
      <c r="C11355" s="334">
        <v>25.07</v>
      </c>
      <c r="D11355" s="335" t="s">
        <v>834</v>
      </c>
      <c r="E11355" s="335" t="s">
        <v>386</v>
      </c>
      <c r="F11355" s="335" t="s">
        <v>821</v>
      </c>
      <c r="G11355" s="179">
        <f t="shared" si="531"/>
        <v>0</v>
      </c>
      <c r="H11355" s="179">
        <f t="shared" si="532"/>
        <v>0</v>
      </c>
      <c r="I11355" s="179">
        <f t="shared" si="533"/>
        <v>0</v>
      </c>
    </row>
    <row r="11356" spans="1:9" ht="12.75" customHeight="1" thickBot="1">
      <c r="A11356" s="398"/>
      <c r="B11356" s="333">
        <v>8</v>
      </c>
      <c r="C11356" s="334">
        <v>127.49</v>
      </c>
      <c r="D11356" s="335" t="s">
        <v>834</v>
      </c>
      <c r="E11356" s="335" t="s">
        <v>386</v>
      </c>
      <c r="F11356" s="335" t="s">
        <v>841</v>
      </c>
      <c r="G11356" s="179">
        <f t="shared" si="531"/>
        <v>0</v>
      </c>
      <c r="H11356" s="179">
        <f t="shared" si="532"/>
        <v>0</v>
      </c>
      <c r="I11356" s="179">
        <f t="shared" si="533"/>
        <v>0</v>
      </c>
    </row>
    <row r="11357" spans="1:9" ht="12.75" customHeight="1" thickBot="1">
      <c r="A11357" s="398"/>
      <c r="B11357" s="333">
        <v>1.6</v>
      </c>
      <c r="C11357" s="334">
        <v>50.14</v>
      </c>
      <c r="D11357" s="335" t="s">
        <v>834</v>
      </c>
      <c r="E11357" s="335" t="s">
        <v>386</v>
      </c>
      <c r="F11357" s="335" t="s">
        <v>916</v>
      </c>
      <c r="G11357" s="179">
        <f t="shared" si="531"/>
        <v>0</v>
      </c>
      <c r="H11357" s="179">
        <f t="shared" si="532"/>
        <v>0</v>
      </c>
      <c r="I11357" s="179">
        <f t="shared" si="533"/>
        <v>0</v>
      </c>
    </row>
    <row r="11358" spans="1:9" ht="12.75" customHeight="1" thickBot="1">
      <c r="A11358" s="398"/>
      <c r="B11358" s="333">
        <v>6.5</v>
      </c>
      <c r="C11358" s="334">
        <v>103.59</v>
      </c>
      <c r="D11358" s="335" t="s">
        <v>834</v>
      </c>
      <c r="E11358" s="335" t="s">
        <v>386</v>
      </c>
      <c r="F11358" s="335" t="s">
        <v>867</v>
      </c>
      <c r="G11358" s="179">
        <f t="shared" si="531"/>
        <v>0</v>
      </c>
      <c r="H11358" s="179">
        <f t="shared" si="532"/>
        <v>0</v>
      </c>
      <c r="I11358" s="179">
        <f t="shared" si="533"/>
        <v>0</v>
      </c>
    </row>
    <row r="11359" spans="1:9" ht="12.75" customHeight="1" thickBot="1">
      <c r="A11359" s="398"/>
      <c r="B11359" s="333">
        <v>6</v>
      </c>
      <c r="C11359" s="334">
        <v>366.14</v>
      </c>
      <c r="D11359" s="335" t="s">
        <v>834</v>
      </c>
      <c r="E11359" s="335" t="s">
        <v>386</v>
      </c>
      <c r="F11359" s="335" t="s">
        <v>919</v>
      </c>
      <c r="G11359" s="179">
        <f t="shared" si="531"/>
        <v>0</v>
      </c>
      <c r="H11359" s="179">
        <f t="shared" si="532"/>
        <v>0</v>
      </c>
      <c r="I11359" s="179">
        <f t="shared" si="533"/>
        <v>0</v>
      </c>
    </row>
    <row r="11360" spans="1:9" ht="12.75" customHeight="1" thickBot="1">
      <c r="A11360" s="398"/>
      <c r="B11360" s="333">
        <v>0.8</v>
      </c>
      <c r="C11360" s="334">
        <v>25.07</v>
      </c>
      <c r="D11360" s="335" t="s">
        <v>834</v>
      </c>
      <c r="E11360" s="335" t="s">
        <v>386</v>
      </c>
      <c r="F11360" s="335" t="s">
        <v>920</v>
      </c>
      <c r="G11360" s="179">
        <f t="shared" si="531"/>
        <v>0</v>
      </c>
      <c r="H11360" s="179">
        <f t="shared" si="532"/>
        <v>0</v>
      </c>
      <c r="I11360" s="179">
        <f t="shared" si="533"/>
        <v>0</v>
      </c>
    </row>
    <row r="11361" spans="1:9" ht="12.75" customHeight="1" thickBot="1">
      <c r="A11361" s="398"/>
      <c r="B11361" s="333">
        <v>4</v>
      </c>
      <c r="C11361" s="334">
        <v>61.68</v>
      </c>
      <c r="D11361" s="335" t="s">
        <v>392</v>
      </c>
      <c r="E11361" s="335" t="s">
        <v>386</v>
      </c>
      <c r="F11361" s="335" t="s">
        <v>807</v>
      </c>
      <c r="G11361" s="179">
        <f t="shared" si="531"/>
        <v>0</v>
      </c>
      <c r="H11361" s="179">
        <f t="shared" si="532"/>
        <v>0</v>
      </c>
      <c r="I11361" s="179">
        <f t="shared" si="533"/>
        <v>0</v>
      </c>
    </row>
    <row r="11362" spans="1:9" ht="12.75" customHeight="1" thickBot="1">
      <c r="A11362" s="398"/>
      <c r="B11362" s="333">
        <v>8</v>
      </c>
      <c r="C11362" s="334">
        <v>123.36</v>
      </c>
      <c r="D11362" s="335" t="s">
        <v>392</v>
      </c>
      <c r="E11362" s="335" t="s">
        <v>386</v>
      </c>
      <c r="F11362" s="335" t="s">
        <v>837</v>
      </c>
      <c r="G11362" s="179">
        <f t="shared" si="531"/>
        <v>0</v>
      </c>
      <c r="H11362" s="179">
        <f t="shared" si="532"/>
        <v>0</v>
      </c>
      <c r="I11362" s="179">
        <f t="shared" si="533"/>
        <v>0</v>
      </c>
    </row>
    <row r="11363" spans="1:9" ht="12.75" customHeight="1" thickBot="1">
      <c r="A11363" s="398"/>
      <c r="B11363" s="333">
        <v>6</v>
      </c>
      <c r="C11363" s="334">
        <v>92.52</v>
      </c>
      <c r="D11363" s="335" t="s">
        <v>392</v>
      </c>
      <c r="E11363" s="335" t="s">
        <v>386</v>
      </c>
      <c r="F11363" s="335" t="s">
        <v>808</v>
      </c>
      <c r="G11363" s="179">
        <f t="shared" si="531"/>
        <v>0</v>
      </c>
      <c r="H11363" s="179">
        <f t="shared" si="532"/>
        <v>0</v>
      </c>
      <c r="I11363" s="179">
        <f t="shared" si="533"/>
        <v>0</v>
      </c>
    </row>
    <row r="11364" spans="1:9" ht="12.75" customHeight="1" thickBot="1">
      <c r="A11364" s="399"/>
      <c r="B11364" s="333">
        <v>0</v>
      </c>
      <c r="C11364" s="334">
        <v>75.19</v>
      </c>
      <c r="D11364" s="335" t="s">
        <v>393</v>
      </c>
      <c r="E11364" s="335" t="s">
        <v>386</v>
      </c>
      <c r="F11364" s="335" t="s">
        <v>859</v>
      </c>
      <c r="G11364" s="179">
        <f t="shared" si="531"/>
        <v>0</v>
      </c>
      <c r="H11364" s="179">
        <f t="shared" si="532"/>
        <v>0</v>
      </c>
      <c r="I11364" s="179">
        <f t="shared" si="533"/>
        <v>0</v>
      </c>
    </row>
    <row r="11365" spans="1:9" ht="12.75" customHeight="1" thickBot="1">
      <c r="A11365" s="336" t="s">
        <v>618</v>
      </c>
      <c r="B11365" s="337">
        <v>6977.8</v>
      </c>
      <c r="C11365" s="338">
        <v>206143.97</v>
      </c>
      <c r="D11365" s="394"/>
      <c r="E11365" s="395"/>
      <c r="F11365" s="396"/>
      <c r="G11365" s="179">
        <f t="shared" si="531"/>
        <v>0</v>
      </c>
      <c r="H11365" s="179">
        <f t="shared" si="532"/>
        <v>0</v>
      </c>
      <c r="I11365" s="179">
        <f t="shared" si="533"/>
        <v>0</v>
      </c>
    </row>
    <row r="11366" spans="1:9" ht="12.75" customHeight="1" thickBot="1">
      <c r="A11366" s="397" t="s">
        <v>619</v>
      </c>
      <c r="B11366" s="333">
        <v>16</v>
      </c>
      <c r="C11366" s="334">
        <v>698.71</v>
      </c>
      <c r="D11366" s="335" t="s">
        <v>389</v>
      </c>
      <c r="E11366" s="335" t="s">
        <v>386</v>
      </c>
      <c r="F11366" s="335" t="s">
        <v>805</v>
      </c>
      <c r="G11366" s="179">
        <f t="shared" si="531"/>
        <v>0</v>
      </c>
      <c r="H11366" s="179">
        <f t="shared" si="532"/>
        <v>0</v>
      </c>
      <c r="I11366" s="179">
        <f t="shared" si="533"/>
        <v>0</v>
      </c>
    </row>
    <row r="11367" spans="1:9" ht="12.75" customHeight="1" thickBot="1">
      <c r="A11367" s="398"/>
      <c r="B11367" s="333">
        <v>32</v>
      </c>
      <c r="C11367" s="334">
        <v>615.14</v>
      </c>
      <c r="D11367" s="335" t="s">
        <v>391</v>
      </c>
      <c r="E11367" s="335" t="s">
        <v>386</v>
      </c>
      <c r="F11367" s="335" t="s">
        <v>807</v>
      </c>
      <c r="G11367" s="179">
        <f t="shared" si="531"/>
        <v>0</v>
      </c>
      <c r="H11367" s="179">
        <f t="shared" si="532"/>
        <v>0</v>
      </c>
      <c r="I11367" s="179">
        <f t="shared" si="533"/>
        <v>0</v>
      </c>
    </row>
    <row r="11368" spans="1:9" ht="12.75" customHeight="1" thickBot="1">
      <c r="A11368" s="398"/>
      <c r="B11368" s="333">
        <v>31.2</v>
      </c>
      <c r="C11368" s="334">
        <v>1393.95</v>
      </c>
      <c r="D11368" s="335" t="s">
        <v>391</v>
      </c>
      <c r="E11368" s="335" t="s">
        <v>386</v>
      </c>
      <c r="F11368" s="335" t="s">
        <v>817</v>
      </c>
      <c r="G11368" s="179">
        <f t="shared" si="531"/>
        <v>0</v>
      </c>
      <c r="H11368" s="179">
        <f t="shared" si="532"/>
        <v>0</v>
      </c>
      <c r="I11368" s="179">
        <f t="shared" si="533"/>
        <v>0</v>
      </c>
    </row>
    <row r="11369" spans="1:9" ht="12.75" customHeight="1" thickBot="1">
      <c r="A11369" s="398"/>
      <c r="B11369" s="333">
        <v>16</v>
      </c>
      <c r="C11369" s="334">
        <v>307.57</v>
      </c>
      <c r="D11369" s="335" t="s">
        <v>391</v>
      </c>
      <c r="E11369" s="335" t="s">
        <v>386</v>
      </c>
      <c r="F11369" s="335" t="s">
        <v>837</v>
      </c>
      <c r="G11369" s="179">
        <f t="shared" si="531"/>
        <v>0</v>
      </c>
      <c r="H11369" s="179">
        <f t="shared" si="532"/>
        <v>0</v>
      </c>
      <c r="I11369" s="179">
        <f t="shared" si="533"/>
        <v>0</v>
      </c>
    </row>
    <row r="11370" spans="1:9" ht="12.75" customHeight="1" thickBot="1">
      <c r="A11370" s="398"/>
      <c r="B11370" s="333">
        <v>31.2</v>
      </c>
      <c r="C11370" s="334">
        <v>1393.95</v>
      </c>
      <c r="D11370" s="335" t="s">
        <v>391</v>
      </c>
      <c r="E11370" s="335" t="s">
        <v>386</v>
      </c>
      <c r="F11370" s="335" t="s">
        <v>818</v>
      </c>
      <c r="G11370" s="179">
        <f t="shared" si="531"/>
        <v>0</v>
      </c>
      <c r="H11370" s="179">
        <f t="shared" si="532"/>
        <v>0</v>
      </c>
      <c r="I11370" s="179">
        <f t="shared" si="533"/>
        <v>0</v>
      </c>
    </row>
    <row r="11371" spans="1:9" ht="12.75" customHeight="1" thickBot="1">
      <c r="A11371" s="398"/>
      <c r="B11371" s="333">
        <v>16</v>
      </c>
      <c r="C11371" s="334">
        <v>307.57</v>
      </c>
      <c r="D11371" s="335" t="s">
        <v>391</v>
      </c>
      <c r="E11371" s="335" t="s">
        <v>386</v>
      </c>
      <c r="F11371" s="335" t="s">
        <v>835</v>
      </c>
      <c r="G11371" s="179">
        <f t="shared" si="531"/>
        <v>0</v>
      </c>
      <c r="H11371" s="179">
        <f t="shared" si="532"/>
        <v>0</v>
      </c>
      <c r="I11371" s="179">
        <f t="shared" si="533"/>
        <v>0</v>
      </c>
    </row>
    <row r="11372" spans="1:9" ht="12.75" customHeight="1" thickBot="1">
      <c r="A11372" s="398"/>
      <c r="B11372" s="333">
        <v>31.2</v>
      </c>
      <c r="C11372" s="334">
        <v>1464.63</v>
      </c>
      <c r="D11372" s="335" t="s">
        <v>391</v>
      </c>
      <c r="E11372" s="335" t="s">
        <v>386</v>
      </c>
      <c r="F11372" s="335" t="s">
        <v>819</v>
      </c>
      <c r="G11372" s="179">
        <f t="shared" ref="G11372:G11435" si="534">IF(D11372="REG",C11372,0)</f>
        <v>0</v>
      </c>
      <c r="H11372" s="179">
        <f t="shared" ref="H11372:H11435" si="535">IF(D11372="SAL",C11372,0)</f>
        <v>0</v>
      </c>
      <c r="I11372" s="179">
        <f t="shared" ref="I11372:I11435" si="536">+G11372+H11372</f>
        <v>0</v>
      </c>
    </row>
    <row r="11373" spans="1:9" ht="12.75" customHeight="1" thickBot="1">
      <c r="A11373" s="398"/>
      <c r="B11373" s="333">
        <v>16</v>
      </c>
      <c r="C11373" s="334">
        <v>313.38</v>
      </c>
      <c r="D11373" s="335" t="s">
        <v>391</v>
      </c>
      <c r="E11373" s="335" t="s">
        <v>386</v>
      </c>
      <c r="F11373" s="335" t="s">
        <v>845</v>
      </c>
      <c r="G11373" s="179">
        <f t="shared" si="534"/>
        <v>0</v>
      </c>
      <c r="H11373" s="179">
        <f t="shared" si="535"/>
        <v>0</v>
      </c>
      <c r="I11373" s="179">
        <f t="shared" si="536"/>
        <v>0</v>
      </c>
    </row>
    <row r="11374" spans="1:9" ht="12.75" customHeight="1" thickBot="1">
      <c r="A11374" s="398"/>
      <c r="B11374" s="333">
        <v>31.2</v>
      </c>
      <c r="C11374" s="334">
        <v>1464.63</v>
      </c>
      <c r="D11374" s="335" t="s">
        <v>391</v>
      </c>
      <c r="E11374" s="335" t="s">
        <v>386</v>
      </c>
      <c r="F11374" s="335" t="s">
        <v>820</v>
      </c>
      <c r="G11374" s="179">
        <f t="shared" si="534"/>
        <v>0</v>
      </c>
      <c r="H11374" s="179">
        <f t="shared" si="535"/>
        <v>0</v>
      </c>
      <c r="I11374" s="179">
        <f t="shared" si="536"/>
        <v>0</v>
      </c>
    </row>
    <row r="11375" spans="1:9" ht="12.75" customHeight="1" thickBot="1">
      <c r="A11375" s="398"/>
      <c r="B11375" s="333">
        <v>16</v>
      </c>
      <c r="C11375" s="334">
        <v>313.38</v>
      </c>
      <c r="D11375" s="335" t="s">
        <v>391</v>
      </c>
      <c r="E11375" s="335" t="s">
        <v>386</v>
      </c>
      <c r="F11375" s="335" t="s">
        <v>881</v>
      </c>
      <c r="G11375" s="179">
        <f t="shared" si="534"/>
        <v>0</v>
      </c>
      <c r="H11375" s="179">
        <f t="shared" si="535"/>
        <v>0</v>
      </c>
      <c r="I11375" s="179">
        <f t="shared" si="536"/>
        <v>0</v>
      </c>
    </row>
    <row r="11376" spans="1:9" ht="12.75" customHeight="1" thickBot="1">
      <c r="A11376" s="398"/>
      <c r="B11376" s="333">
        <v>16</v>
      </c>
      <c r="C11376" s="334">
        <v>313.38</v>
      </c>
      <c r="D11376" s="335" t="s">
        <v>391</v>
      </c>
      <c r="E11376" s="335" t="s">
        <v>386</v>
      </c>
      <c r="F11376" s="335" t="s">
        <v>863</v>
      </c>
      <c r="G11376" s="179">
        <f t="shared" si="534"/>
        <v>0</v>
      </c>
      <c r="H11376" s="179">
        <f t="shared" si="535"/>
        <v>0</v>
      </c>
      <c r="I11376" s="179">
        <f t="shared" si="536"/>
        <v>0</v>
      </c>
    </row>
    <row r="11377" spans="1:9" ht="12.75" customHeight="1" thickBot="1">
      <c r="A11377" s="398"/>
      <c r="B11377" s="333">
        <v>30</v>
      </c>
      <c r="C11377" s="334">
        <v>1391.05</v>
      </c>
      <c r="D11377" s="335" t="s">
        <v>391</v>
      </c>
      <c r="E11377" s="335" t="s">
        <v>386</v>
      </c>
      <c r="F11377" s="335" t="s">
        <v>821</v>
      </c>
      <c r="G11377" s="179">
        <f t="shared" si="534"/>
        <v>0</v>
      </c>
      <c r="H11377" s="179">
        <f t="shared" si="535"/>
        <v>0</v>
      </c>
      <c r="I11377" s="179">
        <f t="shared" si="536"/>
        <v>0</v>
      </c>
    </row>
    <row r="11378" spans="1:9" ht="12.75" customHeight="1" thickBot="1">
      <c r="A11378" s="398"/>
      <c r="B11378" s="333">
        <v>60</v>
      </c>
      <c r="C11378" s="334">
        <v>2782.08</v>
      </c>
      <c r="D11378" s="335" t="s">
        <v>391</v>
      </c>
      <c r="E11378" s="335" t="s">
        <v>386</v>
      </c>
      <c r="F11378" s="335" t="s">
        <v>919</v>
      </c>
      <c r="G11378" s="179">
        <f t="shared" si="534"/>
        <v>0</v>
      </c>
      <c r="H11378" s="179">
        <f t="shared" si="535"/>
        <v>0</v>
      </c>
      <c r="I11378" s="179">
        <f t="shared" si="536"/>
        <v>0</v>
      </c>
    </row>
    <row r="11379" spans="1:9" ht="12.75" customHeight="1" thickBot="1">
      <c r="A11379" s="398"/>
      <c r="B11379" s="333">
        <v>32</v>
      </c>
      <c r="C11379" s="334">
        <v>626.75</v>
      </c>
      <c r="D11379" s="335" t="s">
        <v>391</v>
      </c>
      <c r="E11379" s="335" t="s">
        <v>386</v>
      </c>
      <c r="F11379" s="335" t="s">
        <v>838</v>
      </c>
      <c r="G11379" s="179">
        <f t="shared" si="534"/>
        <v>0</v>
      </c>
      <c r="H11379" s="179">
        <f t="shared" si="535"/>
        <v>0</v>
      </c>
      <c r="I11379" s="179">
        <f t="shared" si="536"/>
        <v>0</v>
      </c>
    </row>
    <row r="11380" spans="1:9" ht="12.75" customHeight="1" thickBot="1">
      <c r="A11380" s="398"/>
      <c r="B11380" s="333">
        <v>92</v>
      </c>
      <c r="C11380" s="334">
        <v>3408.83</v>
      </c>
      <c r="D11380" s="335" t="s">
        <v>391</v>
      </c>
      <c r="E11380" s="335" t="s">
        <v>386</v>
      </c>
      <c r="F11380" s="335" t="s">
        <v>858</v>
      </c>
      <c r="G11380" s="179">
        <f t="shared" si="534"/>
        <v>0</v>
      </c>
      <c r="H11380" s="179">
        <f t="shared" si="535"/>
        <v>0</v>
      </c>
      <c r="I11380" s="179">
        <f t="shared" si="536"/>
        <v>0</v>
      </c>
    </row>
    <row r="11381" spans="1:9" ht="12.75" customHeight="1" thickBot="1">
      <c r="A11381" s="398"/>
      <c r="B11381" s="333">
        <v>1</v>
      </c>
      <c r="C11381" s="334">
        <v>32.380000000000003</v>
      </c>
      <c r="D11381" s="335" t="s">
        <v>387</v>
      </c>
      <c r="E11381" s="335" t="s">
        <v>386</v>
      </c>
      <c r="F11381" s="335" t="s">
        <v>843</v>
      </c>
      <c r="G11381" s="179">
        <f t="shared" si="534"/>
        <v>0</v>
      </c>
      <c r="H11381" s="179">
        <f t="shared" si="535"/>
        <v>0</v>
      </c>
      <c r="I11381" s="179">
        <f t="shared" si="536"/>
        <v>0</v>
      </c>
    </row>
    <row r="11382" spans="1:9" ht="12.75" customHeight="1" thickBot="1">
      <c r="A11382" s="398"/>
      <c r="B11382" s="333">
        <v>96</v>
      </c>
      <c r="C11382" s="334">
        <v>1879.82</v>
      </c>
      <c r="D11382" s="335" t="s">
        <v>384</v>
      </c>
      <c r="E11382" s="335" t="s">
        <v>386</v>
      </c>
      <c r="F11382" s="335" t="s">
        <v>807</v>
      </c>
      <c r="G11382" s="179">
        <f t="shared" si="534"/>
        <v>1879.82</v>
      </c>
      <c r="H11382" s="179">
        <f t="shared" si="535"/>
        <v>0</v>
      </c>
      <c r="I11382" s="179">
        <f t="shared" si="536"/>
        <v>1879.82</v>
      </c>
    </row>
    <row r="11383" spans="1:9" ht="12.75" customHeight="1" thickBot="1">
      <c r="A11383" s="398"/>
      <c r="B11383" s="333">
        <v>128</v>
      </c>
      <c r="C11383" s="334">
        <v>2460.5700000000002</v>
      </c>
      <c r="D11383" s="335" t="s">
        <v>384</v>
      </c>
      <c r="E11383" s="335" t="s">
        <v>386</v>
      </c>
      <c r="F11383" s="335" t="s">
        <v>837</v>
      </c>
      <c r="G11383" s="179">
        <f t="shared" si="534"/>
        <v>2460.5700000000002</v>
      </c>
      <c r="H11383" s="179">
        <f t="shared" si="535"/>
        <v>0</v>
      </c>
      <c r="I11383" s="179">
        <f t="shared" si="536"/>
        <v>2460.5700000000002</v>
      </c>
    </row>
    <row r="11384" spans="1:9" ht="12.75" customHeight="1" thickBot="1">
      <c r="A11384" s="398"/>
      <c r="B11384" s="333">
        <v>128</v>
      </c>
      <c r="C11384" s="334">
        <v>2391.7800000000002</v>
      </c>
      <c r="D11384" s="335" t="s">
        <v>384</v>
      </c>
      <c r="E11384" s="335" t="s">
        <v>386</v>
      </c>
      <c r="F11384" s="335" t="s">
        <v>811</v>
      </c>
      <c r="G11384" s="179">
        <f t="shared" si="534"/>
        <v>2391.7800000000002</v>
      </c>
      <c r="H11384" s="179">
        <f t="shared" si="535"/>
        <v>0</v>
      </c>
      <c r="I11384" s="179">
        <f t="shared" si="536"/>
        <v>2391.7800000000002</v>
      </c>
    </row>
    <row r="11385" spans="1:9" ht="12.75" customHeight="1" thickBot="1">
      <c r="A11385" s="398"/>
      <c r="B11385" s="333">
        <v>160</v>
      </c>
      <c r="C11385" s="334">
        <v>3075.71</v>
      </c>
      <c r="D11385" s="335" t="s">
        <v>384</v>
      </c>
      <c r="E11385" s="335" t="s">
        <v>386</v>
      </c>
      <c r="F11385" s="335" t="s">
        <v>813</v>
      </c>
      <c r="G11385" s="179">
        <f t="shared" si="534"/>
        <v>3075.71</v>
      </c>
      <c r="H11385" s="179">
        <f t="shared" si="535"/>
        <v>0</v>
      </c>
      <c r="I11385" s="179">
        <f t="shared" si="536"/>
        <v>3075.71</v>
      </c>
    </row>
    <row r="11386" spans="1:9" ht="12.75" customHeight="1" thickBot="1">
      <c r="A11386" s="398"/>
      <c r="B11386" s="333">
        <v>155</v>
      </c>
      <c r="C11386" s="334">
        <v>2968.85</v>
      </c>
      <c r="D11386" s="335" t="s">
        <v>384</v>
      </c>
      <c r="E11386" s="335" t="s">
        <v>386</v>
      </c>
      <c r="F11386" s="335" t="s">
        <v>808</v>
      </c>
      <c r="G11386" s="179">
        <f t="shared" si="534"/>
        <v>2968.85</v>
      </c>
      <c r="H11386" s="179">
        <f t="shared" si="535"/>
        <v>0</v>
      </c>
      <c r="I11386" s="179">
        <f t="shared" si="536"/>
        <v>2968.85</v>
      </c>
    </row>
    <row r="11387" spans="1:9" ht="12.75" customHeight="1" thickBot="1">
      <c r="A11387" s="398"/>
      <c r="B11387" s="333">
        <v>160</v>
      </c>
      <c r="C11387" s="334">
        <v>3075.71</v>
      </c>
      <c r="D11387" s="335" t="s">
        <v>384</v>
      </c>
      <c r="E11387" s="335" t="s">
        <v>386</v>
      </c>
      <c r="F11387" s="335" t="s">
        <v>809</v>
      </c>
      <c r="G11387" s="179">
        <f t="shared" si="534"/>
        <v>3075.71</v>
      </c>
      <c r="H11387" s="179">
        <f t="shared" si="535"/>
        <v>0</v>
      </c>
      <c r="I11387" s="179">
        <f t="shared" si="536"/>
        <v>3075.71</v>
      </c>
    </row>
    <row r="11388" spans="1:9" ht="12.75" customHeight="1" thickBot="1">
      <c r="A11388" s="398"/>
      <c r="B11388" s="333">
        <v>143</v>
      </c>
      <c r="C11388" s="334">
        <v>2720.97</v>
      </c>
      <c r="D11388" s="335" t="s">
        <v>384</v>
      </c>
      <c r="E11388" s="335" t="s">
        <v>386</v>
      </c>
      <c r="F11388" s="335" t="s">
        <v>810</v>
      </c>
      <c r="G11388" s="179">
        <f t="shared" si="534"/>
        <v>2720.97</v>
      </c>
      <c r="H11388" s="179">
        <f t="shared" si="535"/>
        <v>0</v>
      </c>
      <c r="I11388" s="179">
        <f t="shared" si="536"/>
        <v>2720.97</v>
      </c>
    </row>
    <row r="11389" spans="1:9" ht="12.75" customHeight="1" thickBot="1">
      <c r="A11389" s="398"/>
      <c r="B11389" s="333">
        <v>136</v>
      </c>
      <c r="C11389" s="334">
        <v>2597.16</v>
      </c>
      <c r="D11389" s="335" t="s">
        <v>384</v>
      </c>
      <c r="E11389" s="335" t="s">
        <v>386</v>
      </c>
      <c r="F11389" s="335" t="s">
        <v>835</v>
      </c>
      <c r="G11389" s="179">
        <f t="shared" si="534"/>
        <v>2597.16</v>
      </c>
      <c r="H11389" s="179">
        <f t="shared" si="535"/>
        <v>0</v>
      </c>
      <c r="I11389" s="179">
        <f t="shared" si="536"/>
        <v>2597.16</v>
      </c>
    </row>
    <row r="11390" spans="1:9" ht="12.75" customHeight="1" thickBot="1">
      <c r="A11390" s="398"/>
      <c r="B11390" s="333">
        <v>100</v>
      </c>
      <c r="C11390" s="334">
        <v>1854.6</v>
      </c>
      <c r="D11390" s="335" t="s">
        <v>384</v>
      </c>
      <c r="E11390" s="335" t="s">
        <v>386</v>
      </c>
      <c r="F11390" s="335" t="s">
        <v>802</v>
      </c>
      <c r="G11390" s="179">
        <f t="shared" si="534"/>
        <v>1854.6</v>
      </c>
      <c r="H11390" s="179">
        <f t="shared" si="535"/>
        <v>0</v>
      </c>
      <c r="I11390" s="179">
        <f t="shared" si="536"/>
        <v>1854.6</v>
      </c>
    </row>
    <row r="11391" spans="1:9" ht="12.75" customHeight="1" thickBot="1">
      <c r="A11391" s="398"/>
      <c r="B11391" s="333">
        <v>157</v>
      </c>
      <c r="C11391" s="334">
        <v>3069.02</v>
      </c>
      <c r="D11391" s="335" t="s">
        <v>384</v>
      </c>
      <c r="E11391" s="335" t="s">
        <v>386</v>
      </c>
      <c r="F11391" s="335" t="s">
        <v>803</v>
      </c>
      <c r="G11391" s="179">
        <f t="shared" si="534"/>
        <v>3069.02</v>
      </c>
      <c r="H11391" s="179">
        <f t="shared" si="535"/>
        <v>0</v>
      </c>
      <c r="I11391" s="179">
        <f t="shared" si="536"/>
        <v>3069.02</v>
      </c>
    </row>
    <row r="11392" spans="1:9" ht="12.75" customHeight="1" thickBot="1">
      <c r="A11392" s="398"/>
      <c r="B11392" s="333">
        <v>200</v>
      </c>
      <c r="C11392" s="334">
        <v>3547.78</v>
      </c>
      <c r="D11392" s="335" t="s">
        <v>384</v>
      </c>
      <c r="E11392" s="335" t="s">
        <v>386</v>
      </c>
      <c r="F11392" s="335" t="s">
        <v>804</v>
      </c>
      <c r="G11392" s="179">
        <f t="shared" si="534"/>
        <v>3547.78</v>
      </c>
      <c r="H11392" s="179">
        <f t="shared" si="535"/>
        <v>0</v>
      </c>
      <c r="I11392" s="179">
        <f t="shared" si="536"/>
        <v>3547.78</v>
      </c>
    </row>
    <row r="11393" spans="1:9" ht="12.75" customHeight="1" thickBot="1">
      <c r="A11393" s="398"/>
      <c r="B11393" s="333">
        <v>208</v>
      </c>
      <c r="C11393" s="334">
        <v>3482.81</v>
      </c>
      <c r="D11393" s="335" t="s">
        <v>384</v>
      </c>
      <c r="E11393" s="335" t="s">
        <v>386</v>
      </c>
      <c r="F11393" s="335" t="s">
        <v>845</v>
      </c>
      <c r="G11393" s="179">
        <f t="shared" si="534"/>
        <v>3482.81</v>
      </c>
      <c r="H11393" s="179">
        <f t="shared" si="535"/>
        <v>0</v>
      </c>
      <c r="I11393" s="179">
        <f t="shared" si="536"/>
        <v>3482.81</v>
      </c>
    </row>
    <row r="11394" spans="1:9" ht="12.75" customHeight="1" thickBot="1">
      <c r="A11394" s="398"/>
      <c r="B11394" s="333">
        <v>236</v>
      </c>
      <c r="C11394" s="334">
        <v>3920.38</v>
      </c>
      <c r="D11394" s="335" t="s">
        <v>384</v>
      </c>
      <c r="E11394" s="335" t="s">
        <v>386</v>
      </c>
      <c r="F11394" s="335" t="s">
        <v>843</v>
      </c>
      <c r="G11394" s="179">
        <f t="shared" si="534"/>
        <v>3920.38</v>
      </c>
      <c r="H11394" s="179">
        <f t="shared" si="535"/>
        <v>0</v>
      </c>
      <c r="I11394" s="179">
        <f t="shared" si="536"/>
        <v>3920.38</v>
      </c>
    </row>
    <row r="11395" spans="1:9" ht="12.75" customHeight="1" thickBot="1">
      <c r="A11395" s="398"/>
      <c r="B11395" s="333">
        <v>152.5</v>
      </c>
      <c r="C11395" s="334">
        <v>2766.73</v>
      </c>
      <c r="D11395" s="335" t="s">
        <v>384</v>
      </c>
      <c r="E11395" s="335" t="s">
        <v>386</v>
      </c>
      <c r="F11395" s="335" t="s">
        <v>894</v>
      </c>
      <c r="G11395" s="179">
        <f t="shared" si="534"/>
        <v>2766.73</v>
      </c>
      <c r="H11395" s="179">
        <f t="shared" si="535"/>
        <v>0</v>
      </c>
      <c r="I11395" s="179">
        <f t="shared" si="536"/>
        <v>2766.73</v>
      </c>
    </row>
    <row r="11396" spans="1:9" ht="12.75" customHeight="1" thickBot="1">
      <c r="A11396" s="398"/>
      <c r="B11396" s="333">
        <v>200</v>
      </c>
      <c r="C11396" s="334">
        <v>3400.01</v>
      </c>
      <c r="D11396" s="335" t="s">
        <v>384</v>
      </c>
      <c r="E11396" s="335" t="s">
        <v>386</v>
      </c>
      <c r="F11396" s="335" t="s">
        <v>881</v>
      </c>
      <c r="G11396" s="179">
        <f t="shared" si="534"/>
        <v>3400.01</v>
      </c>
      <c r="H11396" s="179">
        <f t="shared" si="535"/>
        <v>0</v>
      </c>
      <c r="I11396" s="179">
        <f t="shared" si="536"/>
        <v>3400.01</v>
      </c>
    </row>
    <row r="11397" spans="1:9" ht="12.75" customHeight="1" thickBot="1">
      <c r="A11397" s="398"/>
      <c r="B11397" s="333">
        <v>224</v>
      </c>
      <c r="C11397" s="334">
        <v>3706.29</v>
      </c>
      <c r="D11397" s="335" t="s">
        <v>384</v>
      </c>
      <c r="E11397" s="335" t="s">
        <v>386</v>
      </c>
      <c r="F11397" s="335" t="s">
        <v>805</v>
      </c>
      <c r="G11397" s="179">
        <f t="shared" si="534"/>
        <v>3706.29</v>
      </c>
      <c r="H11397" s="179">
        <f t="shared" si="535"/>
        <v>0</v>
      </c>
      <c r="I11397" s="179">
        <f t="shared" si="536"/>
        <v>3706.29</v>
      </c>
    </row>
    <row r="11398" spans="1:9" ht="12.75" customHeight="1" thickBot="1">
      <c r="A11398" s="398"/>
      <c r="B11398" s="333">
        <v>219.5</v>
      </c>
      <c r="C11398" s="334">
        <v>3749.6</v>
      </c>
      <c r="D11398" s="335" t="s">
        <v>384</v>
      </c>
      <c r="E11398" s="335" t="s">
        <v>386</v>
      </c>
      <c r="F11398" s="335" t="s">
        <v>862</v>
      </c>
      <c r="G11398" s="179">
        <f t="shared" si="534"/>
        <v>3749.6</v>
      </c>
      <c r="H11398" s="179">
        <f t="shared" si="535"/>
        <v>0</v>
      </c>
      <c r="I11398" s="179">
        <f t="shared" si="536"/>
        <v>3749.6</v>
      </c>
    </row>
    <row r="11399" spans="1:9" ht="12.75" customHeight="1" thickBot="1">
      <c r="A11399" s="398"/>
      <c r="B11399" s="333">
        <v>155</v>
      </c>
      <c r="C11399" s="334">
        <v>3025.85</v>
      </c>
      <c r="D11399" s="335" t="s">
        <v>384</v>
      </c>
      <c r="E11399" s="335" t="s">
        <v>386</v>
      </c>
      <c r="F11399" s="335" t="s">
        <v>816</v>
      </c>
      <c r="G11399" s="179">
        <f t="shared" si="534"/>
        <v>3025.85</v>
      </c>
      <c r="H11399" s="179">
        <f t="shared" si="535"/>
        <v>0</v>
      </c>
      <c r="I11399" s="179">
        <f t="shared" si="536"/>
        <v>3025.85</v>
      </c>
    </row>
    <row r="11400" spans="1:9" ht="12.75" customHeight="1" thickBot="1">
      <c r="A11400" s="398"/>
      <c r="B11400" s="333">
        <v>88</v>
      </c>
      <c r="C11400" s="334">
        <v>1611.56</v>
      </c>
      <c r="D11400" s="335" t="s">
        <v>384</v>
      </c>
      <c r="E11400" s="335" t="s">
        <v>386</v>
      </c>
      <c r="F11400" s="335" t="s">
        <v>863</v>
      </c>
      <c r="G11400" s="179">
        <f t="shared" si="534"/>
        <v>1611.56</v>
      </c>
      <c r="H11400" s="179">
        <f t="shared" si="535"/>
        <v>0</v>
      </c>
      <c r="I11400" s="179">
        <f t="shared" si="536"/>
        <v>1611.56</v>
      </c>
    </row>
    <row r="11401" spans="1:9" ht="12.75" customHeight="1" thickBot="1">
      <c r="A11401" s="398"/>
      <c r="B11401" s="333">
        <v>136</v>
      </c>
      <c r="C11401" s="334">
        <v>2615.6999999999998</v>
      </c>
      <c r="D11401" s="335" t="s">
        <v>384</v>
      </c>
      <c r="E11401" s="335" t="s">
        <v>386</v>
      </c>
      <c r="F11401" s="335" t="s">
        <v>864</v>
      </c>
      <c r="G11401" s="179">
        <f t="shared" si="534"/>
        <v>2615.6999999999998</v>
      </c>
      <c r="H11401" s="179">
        <f t="shared" si="535"/>
        <v>0</v>
      </c>
      <c r="I11401" s="179">
        <f t="shared" si="536"/>
        <v>2615.6999999999998</v>
      </c>
    </row>
    <row r="11402" spans="1:9" ht="12.75" customHeight="1" thickBot="1">
      <c r="A11402" s="398"/>
      <c r="B11402" s="333">
        <v>160</v>
      </c>
      <c r="C11402" s="334">
        <v>3133.78</v>
      </c>
      <c r="D11402" s="335" t="s">
        <v>384</v>
      </c>
      <c r="E11402" s="335" t="s">
        <v>386</v>
      </c>
      <c r="F11402" s="335" t="s">
        <v>841</v>
      </c>
      <c r="G11402" s="179">
        <f t="shared" si="534"/>
        <v>3133.78</v>
      </c>
      <c r="H11402" s="179">
        <f t="shared" si="535"/>
        <v>0</v>
      </c>
      <c r="I11402" s="179">
        <f t="shared" si="536"/>
        <v>3133.78</v>
      </c>
    </row>
    <row r="11403" spans="1:9" ht="12.75" customHeight="1" thickBot="1">
      <c r="A11403" s="398"/>
      <c r="B11403" s="333">
        <v>160</v>
      </c>
      <c r="C11403" s="334">
        <v>3133.78</v>
      </c>
      <c r="D11403" s="335" t="s">
        <v>384</v>
      </c>
      <c r="E11403" s="335" t="s">
        <v>386</v>
      </c>
      <c r="F11403" s="335" t="s">
        <v>856</v>
      </c>
      <c r="G11403" s="179">
        <f t="shared" si="534"/>
        <v>3133.78</v>
      </c>
      <c r="H11403" s="179">
        <f t="shared" si="535"/>
        <v>0</v>
      </c>
      <c r="I11403" s="179">
        <f t="shared" si="536"/>
        <v>3133.78</v>
      </c>
    </row>
    <row r="11404" spans="1:9" ht="12.75" customHeight="1" thickBot="1">
      <c r="A11404" s="398"/>
      <c r="B11404" s="333">
        <v>151.25</v>
      </c>
      <c r="C11404" s="334">
        <v>2955.9</v>
      </c>
      <c r="D11404" s="335" t="s">
        <v>384</v>
      </c>
      <c r="E11404" s="335" t="s">
        <v>386</v>
      </c>
      <c r="F11404" s="335" t="s">
        <v>867</v>
      </c>
      <c r="G11404" s="179">
        <f t="shared" si="534"/>
        <v>2955.9</v>
      </c>
      <c r="H11404" s="179">
        <f t="shared" si="535"/>
        <v>0</v>
      </c>
      <c r="I11404" s="179">
        <f t="shared" si="536"/>
        <v>2955.9</v>
      </c>
    </row>
    <row r="11405" spans="1:9" ht="12.75" customHeight="1" thickBot="1">
      <c r="A11405" s="398"/>
      <c r="B11405" s="333">
        <v>160</v>
      </c>
      <c r="C11405" s="334">
        <v>3133.78</v>
      </c>
      <c r="D11405" s="335" t="s">
        <v>384</v>
      </c>
      <c r="E11405" s="335" t="s">
        <v>386</v>
      </c>
      <c r="F11405" s="335" t="s">
        <v>868</v>
      </c>
      <c r="G11405" s="179">
        <f t="shared" si="534"/>
        <v>3133.78</v>
      </c>
      <c r="H11405" s="179">
        <f t="shared" si="535"/>
        <v>0</v>
      </c>
      <c r="I11405" s="179">
        <f t="shared" si="536"/>
        <v>3133.78</v>
      </c>
    </row>
    <row r="11406" spans="1:9" ht="12.75" customHeight="1" thickBot="1">
      <c r="A11406" s="398"/>
      <c r="B11406" s="333">
        <v>113</v>
      </c>
      <c r="C11406" s="334">
        <v>2243.2399999999998</v>
      </c>
      <c r="D11406" s="335" t="s">
        <v>384</v>
      </c>
      <c r="E11406" s="335" t="s">
        <v>386</v>
      </c>
      <c r="F11406" s="335" t="s">
        <v>838</v>
      </c>
      <c r="G11406" s="179">
        <f t="shared" si="534"/>
        <v>2243.2399999999998</v>
      </c>
      <c r="H11406" s="179">
        <f t="shared" si="535"/>
        <v>0</v>
      </c>
      <c r="I11406" s="179">
        <f t="shared" si="536"/>
        <v>2243.2399999999998</v>
      </c>
    </row>
    <row r="11407" spans="1:9" ht="12.75" customHeight="1" thickBot="1">
      <c r="A11407" s="398"/>
      <c r="B11407" s="333">
        <v>154</v>
      </c>
      <c r="C11407" s="334">
        <v>3004.26</v>
      </c>
      <c r="D11407" s="335" t="s">
        <v>384</v>
      </c>
      <c r="E11407" s="335" t="s">
        <v>386</v>
      </c>
      <c r="F11407" s="335" t="s">
        <v>872</v>
      </c>
      <c r="G11407" s="179">
        <f t="shared" si="534"/>
        <v>3004.26</v>
      </c>
      <c r="H11407" s="179">
        <f t="shared" si="535"/>
        <v>0</v>
      </c>
      <c r="I11407" s="179">
        <f t="shared" si="536"/>
        <v>3004.26</v>
      </c>
    </row>
    <row r="11408" spans="1:9" ht="12.75" customHeight="1" thickBot="1">
      <c r="A11408" s="398"/>
      <c r="B11408" s="333">
        <v>109</v>
      </c>
      <c r="C11408" s="334">
        <v>2140.89</v>
      </c>
      <c r="D11408" s="335" t="s">
        <v>384</v>
      </c>
      <c r="E11408" s="335" t="s">
        <v>386</v>
      </c>
      <c r="F11408" s="335" t="s">
        <v>858</v>
      </c>
      <c r="G11408" s="179">
        <f t="shared" si="534"/>
        <v>2140.89</v>
      </c>
      <c r="H11408" s="179">
        <f t="shared" si="535"/>
        <v>0</v>
      </c>
      <c r="I11408" s="179">
        <f t="shared" si="536"/>
        <v>2140.89</v>
      </c>
    </row>
    <row r="11409" spans="1:9" ht="12.75" customHeight="1" thickBot="1">
      <c r="A11409" s="398"/>
      <c r="B11409" s="333">
        <v>282.81</v>
      </c>
      <c r="C11409" s="334">
        <v>12754.12</v>
      </c>
      <c r="D11409" s="335" t="s">
        <v>385</v>
      </c>
      <c r="E11409" s="335" t="s">
        <v>386</v>
      </c>
      <c r="F11409" s="335" t="s">
        <v>817</v>
      </c>
      <c r="G11409" s="179">
        <f t="shared" si="534"/>
        <v>0</v>
      </c>
      <c r="H11409" s="179">
        <f t="shared" si="535"/>
        <v>12754.12</v>
      </c>
      <c r="I11409" s="179">
        <f t="shared" si="536"/>
        <v>12754.12</v>
      </c>
    </row>
    <row r="11410" spans="1:9" ht="12.75" customHeight="1" thickBot="1">
      <c r="A11410" s="398"/>
      <c r="B11410" s="333">
        <v>330.01</v>
      </c>
      <c r="C11410" s="334">
        <v>14783.9</v>
      </c>
      <c r="D11410" s="335" t="s">
        <v>385</v>
      </c>
      <c r="E11410" s="335" t="s">
        <v>386</v>
      </c>
      <c r="F11410" s="335" t="s">
        <v>822</v>
      </c>
      <c r="G11410" s="179">
        <f t="shared" si="534"/>
        <v>0</v>
      </c>
      <c r="H11410" s="179">
        <f t="shared" si="535"/>
        <v>14783.9</v>
      </c>
      <c r="I11410" s="179">
        <f t="shared" si="536"/>
        <v>14783.9</v>
      </c>
    </row>
    <row r="11411" spans="1:9" ht="12.75" customHeight="1" thickBot="1">
      <c r="A11411" s="398"/>
      <c r="B11411" s="333">
        <v>338.01</v>
      </c>
      <c r="C11411" s="334">
        <v>15101.82</v>
      </c>
      <c r="D11411" s="335" t="s">
        <v>385</v>
      </c>
      <c r="E11411" s="335" t="s">
        <v>386</v>
      </c>
      <c r="F11411" s="335" t="s">
        <v>823</v>
      </c>
      <c r="G11411" s="179">
        <f t="shared" si="534"/>
        <v>0</v>
      </c>
      <c r="H11411" s="179">
        <f t="shared" si="535"/>
        <v>15101.82</v>
      </c>
      <c r="I11411" s="179">
        <f t="shared" si="536"/>
        <v>15101.82</v>
      </c>
    </row>
    <row r="11412" spans="1:9" ht="12.75" customHeight="1" thickBot="1">
      <c r="A11412" s="398"/>
      <c r="B11412" s="333">
        <v>330.01</v>
      </c>
      <c r="C11412" s="334">
        <v>14783.9</v>
      </c>
      <c r="D11412" s="335" t="s">
        <v>385</v>
      </c>
      <c r="E11412" s="335" t="s">
        <v>386</v>
      </c>
      <c r="F11412" s="335" t="s">
        <v>824</v>
      </c>
      <c r="G11412" s="179">
        <f t="shared" si="534"/>
        <v>0</v>
      </c>
      <c r="H11412" s="179">
        <f t="shared" si="535"/>
        <v>14783.9</v>
      </c>
      <c r="I11412" s="179">
        <f t="shared" si="536"/>
        <v>14783.9</v>
      </c>
    </row>
    <row r="11413" spans="1:9" ht="12.75" customHeight="1" thickBot="1">
      <c r="A11413" s="398"/>
      <c r="B11413" s="333">
        <v>338.01</v>
      </c>
      <c r="C11413" s="334">
        <v>15101.82</v>
      </c>
      <c r="D11413" s="335" t="s">
        <v>385</v>
      </c>
      <c r="E11413" s="335" t="s">
        <v>386</v>
      </c>
      <c r="F11413" s="335" t="s">
        <v>825</v>
      </c>
      <c r="G11413" s="179">
        <f t="shared" si="534"/>
        <v>0</v>
      </c>
      <c r="H11413" s="179">
        <f t="shared" si="535"/>
        <v>15101.82</v>
      </c>
      <c r="I11413" s="179">
        <f t="shared" si="536"/>
        <v>15101.82</v>
      </c>
    </row>
    <row r="11414" spans="1:9" ht="12.75" customHeight="1" thickBot="1">
      <c r="A11414" s="398"/>
      <c r="B11414" s="333">
        <v>268.41000000000003</v>
      </c>
      <c r="C11414" s="334">
        <v>12246.83</v>
      </c>
      <c r="D11414" s="335" t="s">
        <v>385</v>
      </c>
      <c r="E11414" s="335" t="s">
        <v>386</v>
      </c>
      <c r="F11414" s="335" t="s">
        <v>818</v>
      </c>
      <c r="G11414" s="179">
        <f t="shared" si="534"/>
        <v>0</v>
      </c>
      <c r="H11414" s="179">
        <f t="shared" si="535"/>
        <v>12246.83</v>
      </c>
      <c r="I11414" s="179">
        <f t="shared" si="536"/>
        <v>12246.83</v>
      </c>
    </row>
    <row r="11415" spans="1:9" ht="12.75" customHeight="1" thickBot="1">
      <c r="A11415" s="398"/>
      <c r="B11415" s="333">
        <v>330.01</v>
      </c>
      <c r="C11415" s="334">
        <v>15518.03</v>
      </c>
      <c r="D11415" s="335" t="s">
        <v>385</v>
      </c>
      <c r="E11415" s="335" t="s">
        <v>386</v>
      </c>
      <c r="F11415" s="335" t="s">
        <v>826</v>
      </c>
      <c r="G11415" s="179">
        <f t="shared" si="534"/>
        <v>0</v>
      </c>
      <c r="H11415" s="179">
        <f t="shared" si="535"/>
        <v>15518.03</v>
      </c>
      <c r="I11415" s="179">
        <f t="shared" si="536"/>
        <v>15518.03</v>
      </c>
    </row>
    <row r="11416" spans="1:9" ht="12.75" customHeight="1" thickBot="1">
      <c r="A11416" s="398"/>
      <c r="B11416" s="333">
        <v>330.01</v>
      </c>
      <c r="C11416" s="334">
        <v>15518.03</v>
      </c>
      <c r="D11416" s="335" t="s">
        <v>385</v>
      </c>
      <c r="E11416" s="335" t="s">
        <v>386</v>
      </c>
      <c r="F11416" s="335" t="s">
        <v>827</v>
      </c>
      <c r="G11416" s="179">
        <f t="shared" si="534"/>
        <v>0</v>
      </c>
      <c r="H11416" s="179">
        <f t="shared" si="535"/>
        <v>15518.03</v>
      </c>
      <c r="I11416" s="179">
        <f t="shared" si="536"/>
        <v>15518.03</v>
      </c>
    </row>
    <row r="11417" spans="1:9" ht="12.75" customHeight="1" thickBot="1">
      <c r="A11417" s="398"/>
      <c r="B11417" s="333">
        <v>322.01</v>
      </c>
      <c r="C11417" s="334">
        <v>14886.27</v>
      </c>
      <c r="D11417" s="335" t="s">
        <v>385</v>
      </c>
      <c r="E11417" s="335" t="s">
        <v>386</v>
      </c>
      <c r="F11417" s="335" t="s">
        <v>828</v>
      </c>
      <c r="G11417" s="179">
        <f t="shared" si="534"/>
        <v>0</v>
      </c>
      <c r="H11417" s="179">
        <f t="shared" si="535"/>
        <v>14886.27</v>
      </c>
      <c r="I11417" s="179">
        <f t="shared" si="536"/>
        <v>14886.27</v>
      </c>
    </row>
    <row r="11418" spans="1:9" ht="12.75" customHeight="1" thickBot="1">
      <c r="A11418" s="398"/>
      <c r="B11418" s="333">
        <v>266.81</v>
      </c>
      <c r="C11418" s="334">
        <v>12743.99</v>
      </c>
      <c r="D11418" s="335" t="s">
        <v>385</v>
      </c>
      <c r="E11418" s="335" t="s">
        <v>386</v>
      </c>
      <c r="F11418" s="335" t="s">
        <v>819</v>
      </c>
      <c r="G11418" s="179">
        <f t="shared" si="534"/>
        <v>0</v>
      </c>
      <c r="H11418" s="179">
        <f t="shared" si="535"/>
        <v>12743.99</v>
      </c>
      <c r="I11418" s="179">
        <f t="shared" si="536"/>
        <v>12743.99</v>
      </c>
    </row>
    <row r="11419" spans="1:9" ht="12.75" customHeight="1" thickBot="1">
      <c r="A11419" s="398"/>
      <c r="B11419" s="333">
        <v>338.01</v>
      </c>
      <c r="C11419" s="334">
        <v>15867.38</v>
      </c>
      <c r="D11419" s="335" t="s">
        <v>385</v>
      </c>
      <c r="E11419" s="335" t="s">
        <v>386</v>
      </c>
      <c r="F11419" s="335" t="s">
        <v>829</v>
      </c>
      <c r="G11419" s="179">
        <f t="shared" si="534"/>
        <v>0</v>
      </c>
      <c r="H11419" s="179">
        <f t="shared" si="535"/>
        <v>15867.38</v>
      </c>
      <c r="I11419" s="179">
        <f t="shared" si="536"/>
        <v>15867.38</v>
      </c>
    </row>
    <row r="11420" spans="1:9" ht="12.75" customHeight="1" thickBot="1">
      <c r="A11420" s="398"/>
      <c r="B11420" s="333">
        <v>330.81</v>
      </c>
      <c r="C11420" s="334">
        <v>15504.02</v>
      </c>
      <c r="D11420" s="335" t="s">
        <v>385</v>
      </c>
      <c r="E11420" s="335" t="s">
        <v>386</v>
      </c>
      <c r="F11420" s="335" t="s">
        <v>830</v>
      </c>
      <c r="G11420" s="179">
        <f t="shared" si="534"/>
        <v>0</v>
      </c>
      <c r="H11420" s="179">
        <f t="shared" si="535"/>
        <v>15504.02</v>
      </c>
      <c r="I11420" s="179">
        <f t="shared" si="536"/>
        <v>15504.02</v>
      </c>
    </row>
    <row r="11421" spans="1:9" ht="12.75" customHeight="1" thickBot="1">
      <c r="A11421" s="398"/>
      <c r="B11421" s="333">
        <v>182.81</v>
      </c>
      <c r="C11421" s="334">
        <v>8319.49</v>
      </c>
      <c r="D11421" s="335" t="s">
        <v>385</v>
      </c>
      <c r="E11421" s="335" t="s">
        <v>386</v>
      </c>
      <c r="F11421" s="335" t="s">
        <v>820</v>
      </c>
      <c r="G11421" s="179">
        <f t="shared" si="534"/>
        <v>0</v>
      </c>
      <c r="H11421" s="179">
        <f t="shared" si="535"/>
        <v>8319.49</v>
      </c>
      <c r="I11421" s="179">
        <f t="shared" si="536"/>
        <v>8319.49</v>
      </c>
    </row>
    <row r="11422" spans="1:9" ht="12.75" customHeight="1" thickBot="1">
      <c r="A11422" s="398"/>
      <c r="B11422" s="333">
        <v>298.01</v>
      </c>
      <c r="C11422" s="334">
        <v>14120.62</v>
      </c>
      <c r="D11422" s="335" t="s">
        <v>385</v>
      </c>
      <c r="E11422" s="335" t="s">
        <v>386</v>
      </c>
      <c r="F11422" s="335" t="s">
        <v>805</v>
      </c>
      <c r="G11422" s="179">
        <f t="shared" si="534"/>
        <v>0</v>
      </c>
      <c r="H11422" s="179">
        <f t="shared" si="535"/>
        <v>14120.62</v>
      </c>
      <c r="I11422" s="179">
        <f t="shared" si="536"/>
        <v>14120.62</v>
      </c>
    </row>
    <row r="11423" spans="1:9" ht="12.75" customHeight="1" thickBot="1">
      <c r="A11423" s="398"/>
      <c r="B11423" s="333">
        <v>314.01</v>
      </c>
      <c r="C11423" s="334">
        <v>14995.31</v>
      </c>
      <c r="D11423" s="335" t="s">
        <v>385</v>
      </c>
      <c r="E11423" s="335" t="s">
        <v>386</v>
      </c>
      <c r="F11423" s="335" t="s">
        <v>831</v>
      </c>
      <c r="G11423" s="179">
        <f t="shared" si="534"/>
        <v>0</v>
      </c>
      <c r="H11423" s="179">
        <f t="shared" si="535"/>
        <v>14995.31</v>
      </c>
      <c r="I11423" s="179">
        <f t="shared" si="536"/>
        <v>14995.31</v>
      </c>
    </row>
    <row r="11424" spans="1:9" ht="12.75" customHeight="1" thickBot="1">
      <c r="A11424" s="398"/>
      <c r="B11424" s="333">
        <v>325.01</v>
      </c>
      <c r="C11424" s="334">
        <v>15070.2</v>
      </c>
      <c r="D11424" s="335" t="s">
        <v>385</v>
      </c>
      <c r="E11424" s="335" t="s">
        <v>386</v>
      </c>
      <c r="F11424" s="335" t="s">
        <v>832</v>
      </c>
      <c r="G11424" s="179">
        <f t="shared" si="534"/>
        <v>0</v>
      </c>
      <c r="H11424" s="179">
        <f t="shared" si="535"/>
        <v>15070.2</v>
      </c>
      <c r="I11424" s="179">
        <f t="shared" si="536"/>
        <v>15070.2</v>
      </c>
    </row>
    <row r="11425" spans="1:9" ht="12.75" customHeight="1" thickBot="1">
      <c r="A11425" s="398"/>
      <c r="B11425" s="333">
        <v>295.01</v>
      </c>
      <c r="C11425" s="334">
        <v>13679.16</v>
      </c>
      <c r="D11425" s="335" t="s">
        <v>385</v>
      </c>
      <c r="E11425" s="335" t="s">
        <v>386</v>
      </c>
      <c r="F11425" s="335" t="s">
        <v>821</v>
      </c>
      <c r="G11425" s="179">
        <f t="shared" si="534"/>
        <v>0</v>
      </c>
      <c r="H11425" s="179">
        <f t="shared" si="535"/>
        <v>13679.16</v>
      </c>
      <c r="I11425" s="179">
        <f t="shared" si="536"/>
        <v>13679.16</v>
      </c>
    </row>
    <row r="11426" spans="1:9" ht="12.75" customHeight="1" thickBot="1">
      <c r="A11426" s="398"/>
      <c r="B11426" s="333">
        <v>317.01</v>
      </c>
      <c r="C11426" s="334">
        <v>14720.85</v>
      </c>
      <c r="D11426" s="335" t="s">
        <v>385</v>
      </c>
      <c r="E11426" s="335" t="s">
        <v>386</v>
      </c>
      <c r="F11426" s="335" t="s">
        <v>833</v>
      </c>
      <c r="G11426" s="179">
        <f t="shared" si="534"/>
        <v>0</v>
      </c>
      <c r="H11426" s="179">
        <f t="shared" si="535"/>
        <v>14720.85</v>
      </c>
      <c r="I11426" s="179">
        <f t="shared" si="536"/>
        <v>14720.85</v>
      </c>
    </row>
    <row r="11427" spans="1:9" ht="12.75" customHeight="1" thickBot="1">
      <c r="A11427" s="398"/>
      <c r="B11427" s="333">
        <v>289.81</v>
      </c>
      <c r="C11427" s="334">
        <v>13052.96</v>
      </c>
      <c r="D11427" s="335" t="s">
        <v>385</v>
      </c>
      <c r="E11427" s="335" t="s">
        <v>386</v>
      </c>
      <c r="F11427" s="335" t="s">
        <v>916</v>
      </c>
      <c r="G11427" s="179">
        <f t="shared" si="534"/>
        <v>0</v>
      </c>
      <c r="H11427" s="179">
        <f t="shared" si="535"/>
        <v>13052.96</v>
      </c>
      <c r="I11427" s="179">
        <f t="shared" si="536"/>
        <v>13052.96</v>
      </c>
    </row>
    <row r="11428" spans="1:9" ht="12.75" customHeight="1" thickBot="1">
      <c r="A11428" s="398"/>
      <c r="B11428" s="333">
        <v>309.01</v>
      </c>
      <c r="C11428" s="334">
        <v>14371.5</v>
      </c>
      <c r="D11428" s="335" t="s">
        <v>385</v>
      </c>
      <c r="E11428" s="335" t="s">
        <v>386</v>
      </c>
      <c r="F11428" s="335" t="s">
        <v>917</v>
      </c>
      <c r="G11428" s="179">
        <f t="shared" si="534"/>
        <v>0</v>
      </c>
      <c r="H11428" s="179">
        <f t="shared" si="535"/>
        <v>14371.5</v>
      </c>
      <c r="I11428" s="179">
        <f t="shared" si="536"/>
        <v>14371.5</v>
      </c>
    </row>
    <row r="11429" spans="1:9" ht="12.75" customHeight="1" thickBot="1">
      <c r="A11429" s="398"/>
      <c r="B11429" s="333">
        <v>309.81</v>
      </c>
      <c r="C11429" s="334">
        <v>14445.48</v>
      </c>
      <c r="D11429" s="335" t="s">
        <v>385</v>
      </c>
      <c r="E11429" s="335" t="s">
        <v>386</v>
      </c>
      <c r="F11429" s="335" t="s">
        <v>918</v>
      </c>
      <c r="G11429" s="179">
        <f t="shared" si="534"/>
        <v>0</v>
      </c>
      <c r="H11429" s="179">
        <f t="shared" si="535"/>
        <v>14445.48</v>
      </c>
      <c r="I11429" s="179">
        <f t="shared" si="536"/>
        <v>14445.48</v>
      </c>
    </row>
    <row r="11430" spans="1:9" ht="12.75" customHeight="1" thickBot="1">
      <c r="A11430" s="398"/>
      <c r="B11430" s="333">
        <v>241.01</v>
      </c>
      <c r="C11430" s="334">
        <v>11240.05</v>
      </c>
      <c r="D11430" s="335" t="s">
        <v>385</v>
      </c>
      <c r="E11430" s="335" t="s">
        <v>386</v>
      </c>
      <c r="F11430" s="335" t="s">
        <v>919</v>
      </c>
      <c r="G11430" s="179">
        <f t="shared" si="534"/>
        <v>0</v>
      </c>
      <c r="H11430" s="179">
        <f t="shared" si="535"/>
        <v>11240.05</v>
      </c>
      <c r="I11430" s="179">
        <f t="shared" si="536"/>
        <v>11240.05</v>
      </c>
    </row>
    <row r="11431" spans="1:9" ht="12.75" customHeight="1" thickBot="1">
      <c r="A11431" s="398"/>
      <c r="B11431" s="333">
        <v>309.81</v>
      </c>
      <c r="C11431" s="334">
        <v>14445.48</v>
      </c>
      <c r="D11431" s="335" t="s">
        <v>385</v>
      </c>
      <c r="E11431" s="335" t="s">
        <v>386</v>
      </c>
      <c r="F11431" s="335" t="s">
        <v>920</v>
      </c>
      <c r="G11431" s="179">
        <f t="shared" si="534"/>
        <v>0</v>
      </c>
      <c r="H11431" s="179">
        <f t="shared" si="535"/>
        <v>14445.48</v>
      </c>
      <c r="I11431" s="179">
        <f t="shared" si="536"/>
        <v>14445.48</v>
      </c>
    </row>
    <row r="11432" spans="1:9" ht="12.75" customHeight="1" thickBot="1">
      <c r="A11432" s="398"/>
      <c r="B11432" s="333">
        <v>242.61</v>
      </c>
      <c r="C11432" s="334">
        <v>11212.04</v>
      </c>
      <c r="D11432" s="335" t="s">
        <v>385</v>
      </c>
      <c r="E11432" s="335" t="s">
        <v>386</v>
      </c>
      <c r="F11432" s="335" t="s">
        <v>858</v>
      </c>
      <c r="G11432" s="179">
        <f t="shared" si="534"/>
        <v>0</v>
      </c>
      <c r="H11432" s="179">
        <f t="shared" si="535"/>
        <v>11212.04</v>
      </c>
      <c r="I11432" s="179">
        <f t="shared" si="536"/>
        <v>11212.04</v>
      </c>
    </row>
    <row r="11433" spans="1:9" ht="12.75" customHeight="1" thickBot="1">
      <c r="A11433" s="398"/>
      <c r="B11433" s="333">
        <v>12.75</v>
      </c>
      <c r="C11433" s="334">
        <v>272.5</v>
      </c>
      <c r="D11433" s="335" t="s">
        <v>834</v>
      </c>
      <c r="E11433" s="335" t="s">
        <v>386</v>
      </c>
      <c r="F11433" s="335" t="s">
        <v>810</v>
      </c>
      <c r="G11433" s="179">
        <f t="shared" si="534"/>
        <v>0</v>
      </c>
      <c r="H11433" s="179">
        <f t="shared" si="535"/>
        <v>0</v>
      </c>
      <c r="I11433" s="179">
        <f t="shared" si="536"/>
        <v>0</v>
      </c>
    </row>
    <row r="11434" spans="1:9" ht="12.75" customHeight="1" thickBot="1">
      <c r="A11434" s="398"/>
      <c r="B11434" s="333">
        <v>2</v>
      </c>
      <c r="C11434" s="334">
        <v>42.75</v>
      </c>
      <c r="D11434" s="335" t="s">
        <v>834</v>
      </c>
      <c r="E11434" s="335" t="s">
        <v>386</v>
      </c>
      <c r="F11434" s="335" t="s">
        <v>835</v>
      </c>
      <c r="G11434" s="179">
        <f t="shared" si="534"/>
        <v>0</v>
      </c>
      <c r="H11434" s="179">
        <f t="shared" si="535"/>
        <v>0</v>
      </c>
      <c r="I11434" s="179">
        <f t="shared" si="536"/>
        <v>0</v>
      </c>
    </row>
    <row r="11435" spans="1:9" ht="12.75" customHeight="1" thickBot="1">
      <c r="A11435" s="398"/>
      <c r="B11435" s="333">
        <v>4</v>
      </c>
      <c r="C11435" s="334">
        <v>70.34</v>
      </c>
      <c r="D11435" s="335" t="s">
        <v>834</v>
      </c>
      <c r="E11435" s="335" t="s">
        <v>386</v>
      </c>
      <c r="F11435" s="335" t="s">
        <v>802</v>
      </c>
      <c r="G11435" s="179">
        <f t="shared" si="534"/>
        <v>0</v>
      </c>
      <c r="H11435" s="179">
        <f t="shared" si="535"/>
        <v>0</v>
      </c>
      <c r="I11435" s="179">
        <f t="shared" si="536"/>
        <v>0</v>
      </c>
    </row>
    <row r="11436" spans="1:9" ht="12.75" customHeight="1" thickBot="1">
      <c r="A11436" s="398"/>
      <c r="B11436" s="333">
        <v>3</v>
      </c>
      <c r="C11436" s="334">
        <v>64.760000000000005</v>
      </c>
      <c r="D11436" s="335" t="s">
        <v>834</v>
      </c>
      <c r="E11436" s="335" t="s">
        <v>386</v>
      </c>
      <c r="F11436" s="335" t="s">
        <v>803</v>
      </c>
      <c r="G11436" s="179">
        <f t="shared" ref="G11436:G11499" si="537">IF(D11436="REG",C11436,0)</f>
        <v>0</v>
      </c>
      <c r="H11436" s="179">
        <f t="shared" ref="H11436:H11499" si="538">IF(D11436="SAL",C11436,0)</f>
        <v>0</v>
      </c>
      <c r="I11436" s="179">
        <f t="shared" ref="I11436:I11499" si="539">+G11436+H11436</f>
        <v>0</v>
      </c>
    </row>
    <row r="11437" spans="1:9" ht="12.75" customHeight="1" thickBot="1">
      <c r="A11437" s="398"/>
      <c r="B11437" s="333">
        <v>26</v>
      </c>
      <c r="C11437" s="334">
        <v>1135.4000000000001</v>
      </c>
      <c r="D11437" s="335" t="s">
        <v>834</v>
      </c>
      <c r="E11437" s="335" t="s">
        <v>386</v>
      </c>
      <c r="F11437" s="335" t="s">
        <v>820</v>
      </c>
      <c r="G11437" s="179">
        <f t="shared" si="537"/>
        <v>0</v>
      </c>
      <c r="H11437" s="179">
        <f t="shared" si="538"/>
        <v>0</v>
      </c>
      <c r="I11437" s="179">
        <f t="shared" si="539"/>
        <v>0</v>
      </c>
    </row>
    <row r="11438" spans="1:9" ht="12.75" customHeight="1" thickBot="1">
      <c r="A11438" s="398"/>
      <c r="B11438" s="333">
        <v>8</v>
      </c>
      <c r="C11438" s="334">
        <v>172.69</v>
      </c>
      <c r="D11438" s="335" t="s">
        <v>834</v>
      </c>
      <c r="E11438" s="335" t="s">
        <v>386</v>
      </c>
      <c r="F11438" s="335" t="s">
        <v>805</v>
      </c>
      <c r="G11438" s="179">
        <f t="shared" si="537"/>
        <v>0</v>
      </c>
      <c r="H11438" s="179">
        <f t="shared" si="538"/>
        <v>0</v>
      </c>
      <c r="I11438" s="179">
        <f t="shared" si="539"/>
        <v>0</v>
      </c>
    </row>
    <row r="11439" spans="1:9" ht="12.75" customHeight="1" thickBot="1">
      <c r="A11439" s="398"/>
      <c r="B11439" s="333">
        <v>5</v>
      </c>
      <c r="C11439" s="334">
        <v>107.93</v>
      </c>
      <c r="D11439" s="335" t="s">
        <v>834</v>
      </c>
      <c r="E11439" s="335" t="s">
        <v>386</v>
      </c>
      <c r="F11439" s="335" t="s">
        <v>816</v>
      </c>
      <c r="G11439" s="179">
        <f t="shared" si="537"/>
        <v>0</v>
      </c>
      <c r="H11439" s="179">
        <f t="shared" si="538"/>
        <v>0</v>
      </c>
      <c r="I11439" s="179">
        <f t="shared" si="539"/>
        <v>0</v>
      </c>
    </row>
    <row r="11440" spans="1:9" ht="12.75" customHeight="1" thickBot="1">
      <c r="A11440" s="398"/>
      <c r="B11440" s="333">
        <v>6.25</v>
      </c>
      <c r="C11440" s="334">
        <v>134.91999999999999</v>
      </c>
      <c r="D11440" s="335" t="s">
        <v>834</v>
      </c>
      <c r="E11440" s="335" t="s">
        <v>386</v>
      </c>
      <c r="F11440" s="335" t="s">
        <v>864</v>
      </c>
      <c r="G11440" s="179">
        <f t="shared" si="537"/>
        <v>0</v>
      </c>
      <c r="H11440" s="179">
        <f t="shared" si="538"/>
        <v>0</v>
      </c>
      <c r="I11440" s="179">
        <f t="shared" si="539"/>
        <v>0</v>
      </c>
    </row>
    <row r="11441" spans="1:9" ht="12.75" customHeight="1" thickBot="1">
      <c r="A11441" s="398"/>
      <c r="B11441" s="333">
        <v>8</v>
      </c>
      <c r="C11441" s="334">
        <v>349.35</v>
      </c>
      <c r="D11441" s="335" t="s">
        <v>834</v>
      </c>
      <c r="E11441" s="335" t="s">
        <v>386</v>
      </c>
      <c r="F11441" s="335" t="s">
        <v>916</v>
      </c>
      <c r="G11441" s="179">
        <f t="shared" si="537"/>
        <v>0</v>
      </c>
      <c r="H11441" s="179">
        <f t="shared" si="538"/>
        <v>0</v>
      </c>
      <c r="I11441" s="179">
        <f t="shared" si="539"/>
        <v>0</v>
      </c>
    </row>
    <row r="11442" spans="1:9" ht="12.75" customHeight="1" thickBot="1">
      <c r="A11442" s="398"/>
      <c r="B11442" s="333">
        <v>5.5</v>
      </c>
      <c r="C11442" s="334">
        <v>118.73</v>
      </c>
      <c r="D11442" s="335" t="s">
        <v>834</v>
      </c>
      <c r="E11442" s="335" t="s">
        <v>386</v>
      </c>
      <c r="F11442" s="335" t="s">
        <v>867</v>
      </c>
      <c r="G11442" s="179">
        <f t="shared" si="537"/>
        <v>0</v>
      </c>
      <c r="H11442" s="179">
        <f t="shared" si="538"/>
        <v>0</v>
      </c>
      <c r="I11442" s="179">
        <f t="shared" si="539"/>
        <v>0</v>
      </c>
    </row>
    <row r="11443" spans="1:9" ht="12.75" customHeight="1" thickBot="1">
      <c r="A11443" s="398"/>
      <c r="B11443" s="333">
        <v>15</v>
      </c>
      <c r="C11443" s="334">
        <v>263.79000000000002</v>
      </c>
      <c r="D11443" s="335" t="s">
        <v>834</v>
      </c>
      <c r="E11443" s="335" t="s">
        <v>386</v>
      </c>
      <c r="F11443" s="335" t="s">
        <v>838</v>
      </c>
      <c r="G11443" s="179">
        <f t="shared" si="537"/>
        <v>0</v>
      </c>
      <c r="H11443" s="179">
        <f t="shared" si="538"/>
        <v>0</v>
      </c>
      <c r="I11443" s="179">
        <f t="shared" si="539"/>
        <v>0</v>
      </c>
    </row>
    <row r="11444" spans="1:9" ht="12.75" customHeight="1" thickBot="1">
      <c r="A11444" s="398"/>
      <c r="B11444" s="333">
        <v>8</v>
      </c>
      <c r="C11444" s="334">
        <v>261.36</v>
      </c>
      <c r="D11444" s="335" t="s">
        <v>834</v>
      </c>
      <c r="E11444" s="335" t="s">
        <v>386</v>
      </c>
      <c r="F11444" s="335" t="s">
        <v>920</v>
      </c>
      <c r="G11444" s="179">
        <f t="shared" si="537"/>
        <v>0</v>
      </c>
      <c r="H11444" s="179">
        <f t="shared" si="538"/>
        <v>0</v>
      </c>
      <c r="I11444" s="179">
        <f t="shared" si="539"/>
        <v>0</v>
      </c>
    </row>
    <row r="11445" spans="1:9" ht="12.75" customHeight="1" thickBot="1">
      <c r="A11445" s="398"/>
      <c r="B11445" s="333">
        <v>-15</v>
      </c>
      <c r="C11445" s="334">
        <v>-263.79000000000002</v>
      </c>
      <c r="D11445" s="335" t="s">
        <v>834</v>
      </c>
      <c r="E11445" s="335" t="s">
        <v>386</v>
      </c>
      <c r="F11445" s="335" t="s">
        <v>872</v>
      </c>
      <c r="G11445" s="179">
        <f t="shared" si="537"/>
        <v>0</v>
      </c>
      <c r="H11445" s="179">
        <f t="shared" si="538"/>
        <v>0</v>
      </c>
      <c r="I11445" s="179">
        <f t="shared" si="539"/>
        <v>0</v>
      </c>
    </row>
    <row r="11446" spans="1:9" ht="12.75" customHeight="1" thickBot="1">
      <c r="A11446" s="398"/>
      <c r="B11446" s="333">
        <v>7.25</v>
      </c>
      <c r="C11446" s="334">
        <v>156.5</v>
      </c>
      <c r="D11446" s="335" t="s">
        <v>834</v>
      </c>
      <c r="E11446" s="335" t="s">
        <v>386</v>
      </c>
      <c r="F11446" s="335" t="s">
        <v>858</v>
      </c>
      <c r="G11446" s="179">
        <f t="shared" si="537"/>
        <v>0</v>
      </c>
      <c r="H11446" s="179">
        <f t="shared" si="538"/>
        <v>0</v>
      </c>
      <c r="I11446" s="179">
        <f t="shared" si="539"/>
        <v>0</v>
      </c>
    </row>
    <row r="11447" spans="1:9" ht="12.75" customHeight="1" thickBot="1">
      <c r="A11447" s="398"/>
      <c r="B11447" s="333">
        <v>8</v>
      </c>
      <c r="C11447" s="334">
        <v>170.98</v>
      </c>
      <c r="D11447" s="335" t="s">
        <v>392</v>
      </c>
      <c r="E11447" s="335" t="s">
        <v>386</v>
      </c>
      <c r="F11447" s="335" t="s">
        <v>811</v>
      </c>
      <c r="G11447" s="179">
        <f t="shared" si="537"/>
        <v>0</v>
      </c>
      <c r="H11447" s="179">
        <f t="shared" si="538"/>
        <v>0</v>
      </c>
      <c r="I11447" s="179">
        <f t="shared" si="539"/>
        <v>0</v>
      </c>
    </row>
    <row r="11448" spans="1:9" ht="12.75" customHeight="1" thickBot="1">
      <c r="A11448" s="398"/>
      <c r="B11448" s="333">
        <v>8</v>
      </c>
      <c r="C11448" s="334">
        <v>317.91000000000003</v>
      </c>
      <c r="D11448" s="335" t="s">
        <v>392</v>
      </c>
      <c r="E11448" s="335" t="s">
        <v>386</v>
      </c>
      <c r="F11448" s="335" t="s">
        <v>822</v>
      </c>
      <c r="G11448" s="179">
        <f t="shared" si="537"/>
        <v>0</v>
      </c>
      <c r="H11448" s="179">
        <f t="shared" si="538"/>
        <v>0</v>
      </c>
      <c r="I11448" s="179">
        <f t="shared" si="539"/>
        <v>0</v>
      </c>
    </row>
    <row r="11449" spans="1:9" ht="12.75" customHeight="1" thickBot="1">
      <c r="A11449" s="398"/>
      <c r="B11449" s="333">
        <v>5</v>
      </c>
      <c r="C11449" s="334">
        <v>106.86</v>
      </c>
      <c r="D11449" s="335" t="s">
        <v>392</v>
      </c>
      <c r="E11449" s="335" t="s">
        <v>386</v>
      </c>
      <c r="F11449" s="335" t="s">
        <v>808</v>
      </c>
      <c r="G11449" s="179">
        <f t="shared" si="537"/>
        <v>0</v>
      </c>
      <c r="H11449" s="179">
        <f t="shared" si="538"/>
        <v>0</v>
      </c>
      <c r="I11449" s="179">
        <f t="shared" si="539"/>
        <v>0</v>
      </c>
    </row>
    <row r="11450" spans="1:9" ht="12.75" customHeight="1" thickBot="1">
      <c r="A11450" s="398"/>
      <c r="B11450" s="333">
        <v>2.25</v>
      </c>
      <c r="C11450" s="334">
        <v>48.09</v>
      </c>
      <c r="D11450" s="335" t="s">
        <v>392</v>
      </c>
      <c r="E11450" s="335" t="s">
        <v>386</v>
      </c>
      <c r="F11450" s="335" t="s">
        <v>810</v>
      </c>
      <c r="G11450" s="179">
        <f t="shared" si="537"/>
        <v>0</v>
      </c>
      <c r="H11450" s="179">
        <f t="shared" si="538"/>
        <v>0</v>
      </c>
      <c r="I11450" s="179">
        <f t="shared" si="539"/>
        <v>0</v>
      </c>
    </row>
    <row r="11451" spans="1:9" ht="12.75" customHeight="1" thickBot="1">
      <c r="A11451" s="398"/>
      <c r="B11451" s="333">
        <v>6</v>
      </c>
      <c r="C11451" s="334">
        <v>128.24</v>
      </c>
      <c r="D11451" s="335" t="s">
        <v>392</v>
      </c>
      <c r="E11451" s="335" t="s">
        <v>386</v>
      </c>
      <c r="F11451" s="335" t="s">
        <v>835</v>
      </c>
      <c r="G11451" s="179">
        <f t="shared" si="537"/>
        <v>0</v>
      </c>
      <c r="H11451" s="179">
        <f t="shared" si="538"/>
        <v>0</v>
      </c>
      <c r="I11451" s="179">
        <f t="shared" si="539"/>
        <v>0</v>
      </c>
    </row>
    <row r="11452" spans="1:9" ht="12.75" customHeight="1" thickBot="1">
      <c r="A11452" s="398"/>
      <c r="B11452" s="333">
        <v>38</v>
      </c>
      <c r="C11452" s="334">
        <v>1659.43</v>
      </c>
      <c r="D11452" s="335" t="s">
        <v>392</v>
      </c>
      <c r="E11452" s="335" t="s">
        <v>386</v>
      </c>
      <c r="F11452" s="335" t="s">
        <v>820</v>
      </c>
      <c r="G11452" s="179">
        <f t="shared" si="537"/>
        <v>0</v>
      </c>
      <c r="H11452" s="179">
        <f t="shared" si="538"/>
        <v>0</v>
      </c>
      <c r="I11452" s="179">
        <f t="shared" si="539"/>
        <v>0</v>
      </c>
    </row>
    <row r="11453" spans="1:9" ht="12.75" customHeight="1" thickBot="1">
      <c r="A11453" s="398"/>
      <c r="B11453" s="333">
        <v>17.75</v>
      </c>
      <c r="C11453" s="334">
        <v>383.16</v>
      </c>
      <c r="D11453" s="335" t="s">
        <v>392</v>
      </c>
      <c r="E11453" s="335" t="s">
        <v>386</v>
      </c>
      <c r="F11453" s="335" t="s">
        <v>864</v>
      </c>
      <c r="G11453" s="179">
        <f t="shared" si="537"/>
        <v>0</v>
      </c>
      <c r="H11453" s="179">
        <f t="shared" si="538"/>
        <v>0</v>
      </c>
      <c r="I11453" s="179">
        <f t="shared" si="539"/>
        <v>0</v>
      </c>
    </row>
    <row r="11454" spans="1:9" ht="12.75" customHeight="1" thickBot="1">
      <c r="A11454" s="398"/>
      <c r="B11454" s="333">
        <v>0.5</v>
      </c>
      <c r="C11454" s="334">
        <v>10.79</v>
      </c>
      <c r="D11454" s="335" t="s">
        <v>392</v>
      </c>
      <c r="E11454" s="335" t="s">
        <v>386</v>
      </c>
      <c r="F11454" s="335" t="s">
        <v>867</v>
      </c>
      <c r="G11454" s="179">
        <f t="shared" si="537"/>
        <v>0</v>
      </c>
      <c r="H11454" s="179">
        <f t="shared" si="538"/>
        <v>0</v>
      </c>
      <c r="I11454" s="179">
        <f t="shared" si="539"/>
        <v>0</v>
      </c>
    </row>
    <row r="11455" spans="1:9" ht="12.75" customHeight="1" thickBot="1">
      <c r="A11455" s="398"/>
      <c r="B11455" s="333">
        <v>0.75</v>
      </c>
      <c r="C11455" s="334">
        <v>16.190000000000001</v>
      </c>
      <c r="D11455" s="335" t="s">
        <v>392</v>
      </c>
      <c r="E11455" s="335" t="s">
        <v>386</v>
      </c>
      <c r="F11455" s="335" t="s">
        <v>858</v>
      </c>
      <c r="G11455" s="179">
        <f t="shared" si="537"/>
        <v>0</v>
      </c>
      <c r="H11455" s="179">
        <f t="shared" si="538"/>
        <v>0</v>
      </c>
      <c r="I11455" s="179">
        <f t="shared" si="539"/>
        <v>0</v>
      </c>
    </row>
    <row r="11456" spans="1:9" ht="12.75" customHeight="1" thickBot="1">
      <c r="A11456" s="399"/>
      <c r="B11456" s="333">
        <v>0</v>
      </c>
      <c r="C11456" s="334">
        <v>1433.14</v>
      </c>
      <c r="D11456" s="335" t="s">
        <v>393</v>
      </c>
      <c r="E11456" s="335" t="s">
        <v>386</v>
      </c>
      <c r="F11456" s="335" t="s">
        <v>859</v>
      </c>
      <c r="G11456" s="179">
        <f t="shared" si="537"/>
        <v>0</v>
      </c>
      <c r="H11456" s="179">
        <f t="shared" si="538"/>
        <v>0</v>
      </c>
      <c r="I11456" s="179">
        <f t="shared" si="539"/>
        <v>0</v>
      </c>
    </row>
    <row r="11457" spans="1:9" ht="12.75" customHeight="1" thickBot="1">
      <c r="A11457" s="336" t="s">
        <v>619</v>
      </c>
      <c r="B11457" s="337">
        <v>12077.89</v>
      </c>
      <c r="C11457" s="338">
        <v>436139.18</v>
      </c>
      <c r="D11457" s="394"/>
      <c r="E11457" s="395"/>
      <c r="F11457" s="396"/>
      <c r="G11457" s="179">
        <f t="shared" si="537"/>
        <v>0</v>
      </c>
      <c r="H11457" s="179">
        <f t="shared" si="538"/>
        <v>0</v>
      </c>
      <c r="I11457" s="179">
        <f t="shared" si="539"/>
        <v>0</v>
      </c>
    </row>
    <row r="11458" spans="1:9" ht="12.75" customHeight="1" thickBot="1">
      <c r="A11458" s="397" t="s">
        <v>620</v>
      </c>
      <c r="B11458" s="333">
        <v>14.4</v>
      </c>
      <c r="C11458" s="334">
        <v>614.04999999999995</v>
      </c>
      <c r="D11458" s="335" t="s">
        <v>389</v>
      </c>
      <c r="E11458" s="335" t="s">
        <v>386</v>
      </c>
      <c r="F11458" s="335" t="s">
        <v>830</v>
      </c>
      <c r="G11458" s="179">
        <f t="shared" si="537"/>
        <v>0</v>
      </c>
      <c r="H11458" s="179">
        <f t="shared" si="538"/>
        <v>0</v>
      </c>
      <c r="I11458" s="179">
        <f t="shared" si="539"/>
        <v>0</v>
      </c>
    </row>
    <row r="11459" spans="1:9" ht="12.75" customHeight="1" thickBot="1">
      <c r="A11459" s="398"/>
      <c r="B11459" s="333">
        <v>14.4</v>
      </c>
      <c r="C11459" s="334">
        <v>614.04999999999995</v>
      </c>
      <c r="D11459" s="335" t="s">
        <v>389</v>
      </c>
      <c r="E11459" s="335" t="s">
        <v>386</v>
      </c>
      <c r="F11459" s="335" t="s">
        <v>832</v>
      </c>
      <c r="G11459" s="179">
        <f t="shared" si="537"/>
        <v>0</v>
      </c>
      <c r="H11459" s="179">
        <f t="shared" si="538"/>
        <v>0</v>
      </c>
      <c r="I11459" s="179">
        <f t="shared" si="539"/>
        <v>0</v>
      </c>
    </row>
    <row r="11460" spans="1:9" ht="12.75" customHeight="1" thickBot="1">
      <c r="A11460" s="398"/>
      <c r="B11460" s="333">
        <v>14.4</v>
      </c>
      <c r="C11460" s="334">
        <v>218.73</v>
      </c>
      <c r="D11460" s="335" t="s">
        <v>391</v>
      </c>
      <c r="E11460" s="335" t="s">
        <v>386</v>
      </c>
      <c r="F11460" s="335" t="s">
        <v>807</v>
      </c>
      <c r="G11460" s="179">
        <f t="shared" si="537"/>
        <v>0</v>
      </c>
      <c r="H11460" s="179">
        <f t="shared" si="538"/>
        <v>0</v>
      </c>
      <c r="I11460" s="179">
        <f t="shared" si="539"/>
        <v>0</v>
      </c>
    </row>
    <row r="11461" spans="1:9" ht="12.75" customHeight="1" thickBot="1">
      <c r="A11461" s="398"/>
      <c r="B11461" s="333">
        <v>14.4</v>
      </c>
      <c r="C11461" s="334">
        <v>475.63</v>
      </c>
      <c r="D11461" s="335" t="s">
        <v>391</v>
      </c>
      <c r="E11461" s="335" t="s">
        <v>386</v>
      </c>
      <c r="F11461" s="335" t="s">
        <v>817</v>
      </c>
      <c r="G11461" s="179">
        <f t="shared" si="537"/>
        <v>0</v>
      </c>
      <c r="H11461" s="179">
        <f t="shared" si="538"/>
        <v>0</v>
      </c>
      <c r="I11461" s="179">
        <f t="shared" si="539"/>
        <v>0</v>
      </c>
    </row>
    <row r="11462" spans="1:9" ht="12.75" customHeight="1" thickBot="1">
      <c r="A11462" s="398"/>
      <c r="B11462" s="333">
        <v>7.2</v>
      </c>
      <c r="C11462" s="334">
        <v>109.37</v>
      </c>
      <c r="D11462" s="335" t="s">
        <v>391</v>
      </c>
      <c r="E11462" s="335" t="s">
        <v>386</v>
      </c>
      <c r="F11462" s="335" t="s">
        <v>837</v>
      </c>
      <c r="G11462" s="179">
        <f t="shared" si="537"/>
        <v>0</v>
      </c>
      <c r="H11462" s="179">
        <f t="shared" si="538"/>
        <v>0</v>
      </c>
      <c r="I11462" s="179">
        <f t="shared" si="539"/>
        <v>0</v>
      </c>
    </row>
    <row r="11463" spans="1:9" ht="12.75" customHeight="1" thickBot="1">
      <c r="A11463" s="398"/>
      <c r="B11463" s="333">
        <v>14.4</v>
      </c>
      <c r="C11463" s="334">
        <v>475.63</v>
      </c>
      <c r="D11463" s="335" t="s">
        <v>391</v>
      </c>
      <c r="E11463" s="335" t="s">
        <v>386</v>
      </c>
      <c r="F11463" s="335" t="s">
        <v>818</v>
      </c>
      <c r="G11463" s="179">
        <f t="shared" si="537"/>
        <v>0</v>
      </c>
      <c r="H11463" s="179">
        <f t="shared" si="538"/>
        <v>0</v>
      </c>
      <c r="I11463" s="179">
        <f t="shared" si="539"/>
        <v>0</v>
      </c>
    </row>
    <row r="11464" spans="1:9" ht="12.75" customHeight="1" thickBot="1">
      <c r="A11464" s="398"/>
      <c r="B11464" s="333">
        <v>7.2</v>
      </c>
      <c r="C11464" s="334">
        <v>109.37</v>
      </c>
      <c r="D11464" s="335" t="s">
        <v>391</v>
      </c>
      <c r="E11464" s="335" t="s">
        <v>386</v>
      </c>
      <c r="F11464" s="335" t="s">
        <v>835</v>
      </c>
      <c r="G11464" s="179">
        <f t="shared" si="537"/>
        <v>0</v>
      </c>
      <c r="H11464" s="179">
        <f t="shared" si="538"/>
        <v>0</v>
      </c>
      <c r="I11464" s="179">
        <f t="shared" si="539"/>
        <v>0</v>
      </c>
    </row>
    <row r="11465" spans="1:9" ht="12.75" customHeight="1" thickBot="1">
      <c r="A11465" s="398"/>
      <c r="B11465" s="333">
        <v>14.4</v>
      </c>
      <c r="C11465" s="334">
        <v>506.75</v>
      </c>
      <c r="D11465" s="335" t="s">
        <v>391</v>
      </c>
      <c r="E11465" s="335" t="s">
        <v>386</v>
      </c>
      <c r="F11465" s="335" t="s">
        <v>819</v>
      </c>
      <c r="G11465" s="179">
        <f t="shared" si="537"/>
        <v>0</v>
      </c>
      <c r="H11465" s="179">
        <f t="shared" si="538"/>
        <v>0</v>
      </c>
      <c r="I11465" s="179">
        <f t="shared" si="539"/>
        <v>0</v>
      </c>
    </row>
    <row r="11466" spans="1:9" ht="12.75" customHeight="1" thickBot="1">
      <c r="A11466" s="398"/>
      <c r="B11466" s="333">
        <v>7.2</v>
      </c>
      <c r="C11466" s="334">
        <v>112.84</v>
      </c>
      <c r="D11466" s="335" t="s">
        <v>391</v>
      </c>
      <c r="E11466" s="335" t="s">
        <v>386</v>
      </c>
      <c r="F11466" s="335" t="s">
        <v>845</v>
      </c>
      <c r="G11466" s="179">
        <f t="shared" si="537"/>
        <v>0</v>
      </c>
      <c r="H11466" s="179">
        <f t="shared" si="538"/>
        <v>0</v>
      </c>
      <c r="I11466" s="179">
        <f t="shared" si="539"/>
        <v>0</v>
      </c>
    </row>
    <row r="11467" spans="1:9" ht="12.75" customHeight="1" thickBot="1">
      <c r="A11467" s="398"/>
      <c r="B11467" s="333">
        <v>14.4</v>
      </c>
      <c r="C11467" s="334">
        <v>506.75</v>
      </c>
      <c r="D11467" s="335" t="s">
        <v>391</v>
      </c>
      <c r="E11467" s="335" t="s">
        <v>386</v>
      </c>
      <c r="F11467" s="335" t="s">
        <v>820</v>
      </c>
      <c r="G11467" s="179">
        <f t="shared" si="537"/>
        <v>0</v>
      </c>
      <c r="H11467" s="179">
        <f t="shared" si="538"/>
        <v>0</v>
      </c>
      <c r="I11467" s="179">
        <f t="shared" si="539"/>
        <v>0</v>
      </c>
    </row>
    <row r="11468" spans="1:9" ht="12.75" customHeight="1" thickBot="1">
      <c r="A11468" s="398"/>
      <c r="B11468" s="333">
        <v>7.2</v>
      </c>
      <c r="C11468" s="334">
        <v>112.84</v>
      </c>
      <c r="D11468" s="335" t="s">
        <v>391</v>
      </c>
      <c r="E11468" s="335" t="s">
        <v>386</v>
      </c>
      <c r="F11468" s="335" t="s">
        <v>881</v>
      </c>
      <c r="G11468" s="179">
        <f t="shared" si="537"/>
        <v>0</v>
      </c>
      <c r="H11468" s="179">
        <f t="shared" si="538"/>
        <v>0</v>
      </c>
      <c r="I11468" s="179">
        <f t="shared" si="539"/>
        <v>0</v>
      </c>
    </row>
    <row r="11469" spans="1:9" ht="12.75" customHeight="1" thickBot="1">
      <c r="A11469" s="398"/>
      <c r="B11469" s="333">
        <v>7.2</v>
      </c>
      <c r="C11469" s="334">
        <v>112.84</v>
      </c>
      <c r="D11469" s="335" t="s">
        <v>391</v>
      </c>
      <c r="E11469" s="335" t="s">
        <v>386</v>
      </c>
      <c r="F11469" s="335" t="s">
        <v>863</v>
      </c>
      <c r="G11469" s="179">
        <f t="shared" si="537"/>
        <v>0</v>
      </c>
      <c r="H11469" s="179">
        <f t="shared" si="538"/>
        <v>0</v>
      </c>
      <c r="I11469" s="179">
        <f t="shared" si="539"/>
        <v>0</v>
      </c>
    </row>
    <row r="11470" spans="1:9" ht="12.75" customHeight="1" thickBot="1">
      <c r="A11470" s="398"/>
      <c r="B11470" s="333">
        <v>14.4</v>
      </c>
      <c r="C11470" s="334">
        <v>506.75</v>
      </c>
      <c r="D11470" s="335" t="s">
        <v>391</v>
      </c>
      <c r="E11470" s="335" t="s">
        <v>386</v>
      </c>
      <c r="F11470" s="335" t="s">
        <v>821</v>
      </c>
      <c r="G11470" s="179">
        <f t="shared" si="537"/>
        <v>0</v>
      </c>
      <c r="H11470" s="179">
        <f t="shared" si="538"/>
        <v>0</v>
      </c>
      <c r="I11470" s="179">
        <f t="shared" si="539"/>
        <v>0</v>
      </c>
    </row>
    <row r="11471" spans="1:9" ht="12.75" customHeight="1" thickBot="1">
      <c r="A11471" s="398"/>
      <c r="B11471" s="333">
        <v>28.8</v>
      </c>
      <c r="C11471" s="334">
        <v>1041.19</v>
      </c>
      <c r="D11471" s="335" t="s">
        <v>391</v>
      </c>
      <c r="E11471" s="335" t="s">
        <v>386</v>
      </c>
      <c r="F11471" s="335" t="s">
        <v>919</v>
      </c>
      <c r="G11471" s="179">
        <f t="shared" si="537"/>
        <v>0</v>
      </c>
      <c r="H11471" s="179">
        <f t="shared" si="538"/>
        <v>0</v>
      </c>
      <c r="I11471" s="179">
        <f t="shared" si="539"/>
        <v>0</v>
      </c>
    </row>
    <row r="11472" spans="1:9" ht="12.75" customHeight="1" thickBot="1">
      <c r="A11472" s="398"/>
      <c r="B11472" s="333">
        <v>14.4</v>
      </c>
      <c r="C11472" s="334">
        <v>225.69</v>
      </c>
      <c r="D11472" s="335" t="s">
        <v>391</v>
      </c>
      <c r="E11472" s="335" t="s">
        <v>386</v>
      </c>
      <c r="F11472" s="335" t="s">
        <v>838</v>
      </c>
      <c r="G11472" s="179">
        <f t="shared" si="537"/>
        <v>0</v>
      </c>
      <c r="H11472" s="179">
        <f t="shared" si="538"/>
        <v>0</v>
      </c>
      <c r="I11472" s="179">
        <f t="shared" si="539"/>
        <v>0</v>
      </c>
    </row>
    <row r="11473" spans="1:9" ht="12.75" customHeight="1" thickBot="1">
      <c r="A11473" s="398"/>
      <c r="B11473" s="333">
        <v>43.2</v>
      </c>
      <c r="C11473" s="334">
        <v>1266.8800000000001</v>
      </c>
      <c r="D11473" s="335" t="s">
        <v>391</v>
      </c>
      <c r="E11473" s="335" t="s">
        <v>386</v>
      </c>
      <c r="F11473" s="335" t="s">
        <v>858</v>
      </c>
      <c r="G11473" s="179">
        <f t="shared" si="537"/>
        <v>0</v>
      </c>
      <c r="H11473" s="179">
        <f t="shared" si="538"/>
        <v>0</v>
      </c>
      <c r="I11473" s="179">
        <f t="shared" si="539"/>
        <v>0</v>
      </c>
    </row>
    <row r="11474" spans="1:9" ht="12.75" customHeight="1" thickBot="1">
      <c r="A11474" s="398"/>
      <c r="B11474" s="333">
        <v>48.15</v>
      </c>
      <c r="C11474" s="334">
        <v>731.38</v>
      </c>
      <c r="D11474" s="335" t="s">
        <v>384</v>
      </c>
      <c r="E11474" s="335" t="s">
        <v>386</v>
      </c>
      <c r="F11474" s="335" t="s">
        <v>807</v>
      </c>
      <c r="G11474" s="179">
        <f t="shared" si="537"/>
        <v>731.38</v>
      </c>
      <c r="H11474" s="179">
        <f t="shared" si="538"/>
        <v>0</v>
      </c>
      <c r="I11474" s="179">
        <f t="shared" si="539"/>
        <v>731.38</v>
      </c>
    </row>
    <row r="11475" spans="1:9" ht="12.75" customHeight="1" thickBot="1">
      <c r="A11475" s="398"/>
      <c r="B11475" s="333">
        <v>136</v>
      </c>
      <c r="C11475" s="334">
        <v>1668.69</v>
      </c>
      <c r="D11475" s="335" t="s">
        <v>384</v>
      </c>
      <c r="E11475" s="335" t="s">
        <v>386</v>
      </c>
      <c r="F11475" s="335" t="s">
        <v>837</v>
      </c>
      <c r="G11475" s="179">
        <f t="shared" si="537"/>
        <v>1668.69</v>
      </c>
      <c r="H11475" s="179">
        <f t="shared" si="538"/>
        <v>0</v>
      </c>
      <c r="I11475" s="179">
        <f t="shared" si="539"/>
        <v>1668.69</v>
      </c>
    </row>
    <row r="11476" spans="1:9" ht="12.75" customHeight="1" thickBot="1">
      <c r="A11476" s="398"/>
      <c r="B11476" s="333">
        <v>70.2</v>
      </c>
      <c r="C11476" s="334">
        <v>1066.31</v>
      </c>
      <c r="D11476" s="335" t="s">
        <v>384</v>
      </c>
      <c r="E11476" s="335" t="s">
        <v>386</v>
      </c>
      <c r="F11476" s="335" t="s">
        <v>811</v>
      </c>
      <c r="G11476" s="179">
        <f t="shared" si="537"/>
        <v>1066.31</v>
      </c>
      <c r="H11476" s="179">
        <f t="shared" si="538"/>
        <v>0</v>
      </c>
      <c r="I11476" s="179">
        <f t="shared" si="539"/>
        <v>1066.31</v>
      </c>
    </row>
    <row r="11477" spans="1:9" ht="12.75" customHeight="1" thickBot="1">
      <c r="A11477" s="398"/>
      <c r="B11477" s="333">
        <v>68.400000000000006</v>
      </c>
      <c r="C11477" s="334">
        <v>1038.97</v>
      </c>
      <c r="D11477" s="335" t="s">
        <v>384</v>
      </c>
      <c r="E11477" s="335" t="s">
        <v>386</v>
      </c>
      <c r="F11477" s="335" t="s">
        <v>813</v>
      </c>
      <c r="G11477" s="179">
        <f t="shared" si="537"/>
        <v>1038.97</v>
      </c>
      <c r="H11477" s="179">
        <f t="shared" si="538"/>
        <v>0</v>
      </c>
      <c r="I11477" s="179">
        <f t="shared" si="539"/>
        <v>1038.97</v>
      </c>
    </row>
    <row r="11478" spans="1:9" ht="12.75" customHeight="1" thickBot="1">
      <c r="A11478" s="398"/>
      <c r="B11478" s="333">
        <v>69.3</v>
      </c>
      <c r="C11478" s="334">
        <v>1052.6400000000001</v>
      </c>
      <c r="D11478" s="335" t="s">
        <v>384</v>
      </c>
      <c r="E11478" s="335" t="s">
        <v>386</v>
      </c>
      <c r="F11478" s="335" t="s">
        <v>808</v>
      </c>
      <c r="G11478" s="179">
        <f t="shared" si="537"/>
        <v>1052.6400000000001</v>
      </c>
      <c r="H11478" s="179">
        <f t="shared" si="538"/>
        <v>0</v>
      </c>
      <c r="I11478" s="179">
        <f t="shared" si="539"/>
        <v>1052.6400000000001</v>
      </c>
    </row>
    <row r="11479" spans="1:9" ht="12.75" customHeight="1" thickBot="1">
      <c r="A11479" s="398"/>
      <c r="B11479" s="333">
        <v>65.7</v>
      </c>
      <c r="C11479" s="334">
        <v>997.96</v>
      </c>
      <c r="D11479" s="335" t="s">
        <v>384</v>
      </c>
      <c r="E11479" s="335" t="s">
        <v>386</v>
      </c>
      <c r="F11479" s="335" t="s">
        <v>809</v>
      </c>
      <c r="G11479" s="179">
        <f t="shared" si="537"/>
        <v>997.96</v>
      </c>
      <c r="H11479" s="179">
        <f t="shared" si="538"/>
        <v>0</v>
      </c>
      <c r="I11479" s="179">
        <f t="shared" si="539"/>
        <v>997.96</v>
      </c>
    </row>
    <row r="11480" spans="1:9" ht="12.75" customHeight="1" thickBot="1">
      <c r="A11480" s="398"/>
      <c r="B11480" s="333">
        <v>63</v>
      </c>
      <c r="C11480" s="334">
        <v>956.94</v>
      </c>
      <c r="D11480" s="335" t="s">
        <v>384</v>
      </c>
      <c r="E11480" s="335" t="s">
        <v>386</v>
      </c>
      <c r="F11480" s="335" t="s">
        <v>810</v>
      </c>
      <c r="G11480" s="179">
        <f t="shared" si="537"/>
        <v>956.94</v>
      </c>
      <c r="H11480" s="179">
        <f t="shared" si="538"/>
        <v>0</v>
      </c>
      <c r="I11480" s="179">
        <f t="shared" si="539"/>
        <v>956.94</v>
      </c>
    </row>
    <row r="11481" spans="1:9" ht="12.75" customHeight="1" thickBot="1">
      <c r="A11481" s="398"/>
      <c r="B11481" s="333">
        <v>55.8</v>
      </c>
      <c r="C11481" s="334">
        <v>847.58</v>
      </c>
      <c r="D11481" s="335" t="s">
        <v>384</v>
      </c>
      <c r="E11481" s="335" t="s">
        <v>386</v>
      </c>
      <c r="F11481" s="335" t="s">
        <v>835</v>
      </c>
      <c r="G11481" s="179">
        <f t="shared" si="537"/>
        <v>847.58</v>
      </c>
      <c r="H11481" s="179">
        <f t="shared" si="538"/>
        <v>0</v>
      </c>
      <c r="I11481" s="179">
        <f t="shared" si="539"/>
        <v>847.58</v>
      </c>
    </row>
    <row r="11482" spans="1:9" ht="12.75" customHeight="1" thickBot="1">
      <c r="A11482" s="398"/>
      <c r="B11482" s="333">
        <v>68.400000000000006</v>
      </c>
      <c r="C11482" s="334">
        <v>1072.04</v>
      </c>
      <c r="D11482" s="335" t="s">
        <v>384</v>
      </c>
      <c r="E11482" s="335" t="s">
        <v>386</v>
      </c>
      <c r="F11482" s="335" t="s">
        <v>802</v>
      </c>
      <c r="G11482" s="179">
        <f t="shared" si="537"/>
        <v>1072.04</v>
      </c>
      <c r="H11482" s="179">
        <f t="shared" si="538"/>
        <v>0</v>
      </c>
      <c r="I11482" s="179">
        <f t="shared" si="539"/>
        <v>1072.04</v>
      </c>
    </row>
    <row r="11483" spans="1:9" ht="12.75" customHeight="1" thickBot="1">
      <c r="A11483" s="398"/>
      <c r="B11483" s="333">
        <v>70.2</v>
      </c>
      <c r="C11483" s="334">
        <v>1100.25</v>
      </c>
      <c r="D11483" s="335" t="s">
        <v>384</v>
      </c>
      <c r="E11483" s="335" t="s">
        <v>386</v>
      </c>
      <c r="F11483" s="335" t="s">
        <v>803</v>
      </c>
      <c r="G11483" s="179">
        <f t="shared" si="537"/>
        <v>1100.25</v>
      </c>
      <c r="H11483" s="179">
        <f t="shared" si="538"/>
        <v>0</v>
      </c>
      <c r="I11483" s="179">
        <f t="shared" si="539"/>
        <v>1100.25</v>
      </c>
    </row>
    <row r="11484" spans="1:9" ht="12.75" customHeight="1" thickBot="1">
      <c r="A11484" s="398"/>
      <c r="B11484" s="333">
        <v>66.599999999999994</v>
      </c>
      <c r="C11484" s="334">
        <v>1043.83</v>
      </c>
      <c r="D11484" s="335" t="s">
        <v>384</v>
      </c>
      <c r="E11484" s="335" t="s">
        <v>386</v>
      </c>
      <c r="F11484" s="335" t="s">
        <v>804</v>
      </c>
      <c r="G11484" s="179">
        <f t="shared" si="537"/>
        <v>1043.83</v>
      </c>
      <c r="H11484" s="179">
        <f t="shared" si="538"/>
        <v>0</v>
      </c>
      <c r="I11484" s="179">
        <f t="shared" si="539"/>
        <v>1043.83</v>
      </c>
    </row>
    <row r="11485" spans="1:9" ht="12.75" customHeight="1" thickBot="1">
      <c r="A11485" s="398"/>
      <c r="B11485" s="333">
        <v>55.8</v>
      </c>
      <c r="C11485" s="334">
        <v>874.56</v>
      </c>
      <c r="D11485" s="335" t="s">
        <v>384</v>
      </c>
      <c r="E11485" s="335" t="s">
        <v>386</v>
      </c>
      <c r="F11485" s="335" t="s">
        <v>845</v>
      </c>
      <c r="G11485" s="179">
        <f t="shared" si="537"/>
        <v>874.56</v>
      </c>
      <c r="H11485" s="179">
        <f t="shared" si="538"/>
        <v>0</v>
      </c>
      <c r="I11485" s="179">
        <f t="shared" si="539"/>
        <v>874.56</v>
      </c>
    </row>
    <row r="11486" spans="1:9" ht="12.75" customHeight="1" thickBot="1">
      <c r="A11486" s="398"/>
      <c r="B11486" s="333">
        <v>64.8</v>
      </c>
      <c r="C11486" s="334">
        <v>1015.61</v>
      </c>
      <c r="D11486" s="335" t="s">
        <v>384</v>
      </c>
      <c r="E11486" s="335" t="s">
        <v>386</v>
      </c>
      <c r="F11486" s="335" t="s">
        <v>843</v>
      </c>
      <c r="G11486" s="179">
        <f t="shared" si="537"/>
        <v>1015.61</v>
      </c>
      <c r="H11486" s="179">
        <f t="shared" si="538"/>
        <v>0</v>
      </c>
      <c r="I11486" s="179">
        <f t="shared" si="539"/>
        <v>1015.61</v>
      </c>
    </row>
    <row r="11487" spans="1:9" ht="12.75" customHeight="1" thickBot="1">
      <c r="A11487" s="398"/>
      <c r="B11487" s="333">
        <v>66.599999999999994</v>
      </c>
      <c r="C11487" s="334">
        <v>1043.83</v>
      </c>
      <c r="D11487" s="335" t="s">
        <v>384</v>
      </c>
      <c r="E11487" s="335" t="s">
        <v>386</v>
      </c>
      <c r="F11487" s="335" t="s">
        <v>894</v>
      </c>
      <c r="G11487" s="179">
        <f t="shared" si="537"/>
        <v>1043.83</v>
      </c>
      <c r="H11487" s="179">
        <f t="shared" si="538"/>
        <v>0</v>
      </c>
      <c r="I11487" s="179">
        <f t="shared" si="539"/>
        <v>1043.83</v>
      </c>
    </row>
    <row r="11488" spans="1:9" ht="12.75" customHeight="1" thickBot="1">
      <c r="A11488" s="398"/>
      <c r="B11488" s="333">
        <v>60.3</v>
      </c>
      <c r="C11488" s="334">
        <v>945.09</v>
      </c>
      <c r="D11488" s="335" t="s">
        <v>384</v>
      </c>
      <c r="E11488" s="335" t="s">
        <v>386</v>
      </c>
      <c r="F11488" s="335" t="s">
        <v>881</v>
      </c>
      <c r="G11488" s="179">
        <f t="shared" si="537"/>
        <v>945.09</v>
      </c>
      <c r="H11488" s="179">
        <f t="shared" si="538"/>
        <v>0</v>
      </c>
      <c r="I11488" s="179">
        <f t="shared" si="539"/>
        <v>945.09</v>
      </c>
    </row>
    <row r="11489" spans="1:9" ht="12.75" customHeight="1" thickBot="1">
      <c r="A11489" s="398"/>
      <c r="B11489" s="333">
        <v>70.650000000000006</v>
      </c>
      <c r="C11489" s="334">
        <v>1107.31</v>
      </c>
      <c r="D11489" s="335" t="s">
        <v>384</v>
      </c>
      <c r="E11489" s="335" t="s">
        <v>386</v>
      </c>
      <c r="F11489" s="335" t="s">
        <v>805</v>
      </c>
      <c r="G11489" s="179">
        <f t="shared" si="537"/>
        <v>1107.31</v>
      </c>
      <c r="H11489" s="179">
        <f t="shared" si="538"/>
        <v>0</v>
      </c>
      <c r="I11489" s="179">
        <f t="shared" si="539"/>
        <v>1107.31</v>
      </c>
    </row>
    <row r="11490" spans="1:9" ht="12.75" customHeight="1" thickBot="1">
      <c r="A11490" s="398"/>
      <c r="B11490" s="333">
        <v>40.950000000000003</v>
      </c>
      <c r="C11490" s="334">
        <v>641.82000000000005</v>
      </c>
      <c r="D11490" s="335" t="s">
        <v>384</v>
      </c>
      <c r="E11490" s="335" t="s">
        <v>386</v>
      </c>
      <c r="F11490" s="335" t="s">
        <v>862</v>
      </c>
      <c r="G11490" s="179">
        <f t="shared" si="537"/>
        <v>641.82000000000005</v>
      </c>
      <c r="H11490" s="179">
        <f t="shared" si="538"/>
        <v>0</v>
      </c>
      <c r="I11490" s="179">
        <f t="shared" si="539"/>
        <v>641.82000000000005</v>
      </c>
    </row>
    <row r="11491" spans="1:9" ht="12.75" customHeight="1" thickBot="1">
      <c r="A11491" s="398"/>
      <c r="B11491" s="333">
        <v>68.849999999999994</v>
      </c>
      <c r="C11491" s="334">
        <v>1079.0899999999999</v>
      </c>
      <c r="D11491" s="335" t="s">
        <v>384</v>
      </c>
      <c r="E11491" s="335" t="s">
        <v>386</v>
      </c>
      <c r="F11491" s="335" t="s">
        <v>816</v>
      </c>
      <c r="G11491" s="179">
        <f t="shared" si="537"/>
        <v>1079.0899999999999</v>
      </c>
      <c r="H11491" s="179">
        <f t="shared" si="538"/>
        <v>0</v>
      </c>
      <c r="I11491" s="179">
        <f t="shared" si="539"/>
        <v>1079.0899999999999</v>
      </c>
    </row>
    <row r="11492" spans="1:9" ht="12.75" customHeight="1" thickBot="1">
      <c r="A11492" s="398"/>
      <c r="B11492" s="333">
        <v>64.8</v>
      </c>
      <c r="C11492" s="334">
        <v>1015.61</v>
      </c>
      <c r="D11492" s="335" t="s">
        <v>384</v>
      </c>
      <c r="E11492" s="335" t="s">
        <v>386</v>
      </c>
      <c r="F11492" s="335" t="s">
        <v>863</v>
      </c>
      <c r="G11492" s="179">
        <f t="shared" si="537"/>
        <v>1015.61</v>
      </c>
      <c r="H11492" s="179">
        <f t="shared" si="538"/>
        <v>0</v>
      </c>
      <c r="I11492" s="179">
        <f t="shared" si="539"/>
        <v>1015.61</v>
      </c>
    </row>
    <row r="11493" spans="1:9" ht="12.75" customHeight="1" thickBot="1">
      <c r="A11493" s="398"/>
      <c r="B11493" s="333">
        <v>65.7</v>
      </c>
      <c r="C11493" s="334">
        <v>1029.73</v>
      </c>
      <c r="D11493" s="335" t="s">
        <v>384</v>
      </c>
      <c r="E11493" s="335" t="s">
        <v>386</v>
      </c>
      <c r="F11493" s="335" t="s">
        <v>864</v>
      </c>
      <c r="G11493" s="179">
        <f t="shared" si="537"/>
        <v>1029.73</v>
      </c>
      <c r="H11493" s="179">
        <f t="shared" si="538"/>
        <v>0</v>
      </c>
      <c r="I11493" s="179">
        <f t="shared" si="539"/>
        <v>1029.73</v>
      </c>
    </row>
    <row r="11494" spans="1:9" ht="12.75" customHeight="1" thickBot="1">
      <c r="A11494" s="398"/>
      <c r="B11494" s="333">
        <v>64.8</v>
      </c>
      <c r="C11494" s="334">
        <v>1015.61</v>
      </c>
      <c r="D11494" s="335" t="s">
        <v>384</v>
      </c>
      <c r="E11494" s="335" t="s">
        <v>386</v>
      </c>
      <c r="F11494" s="335" t="s">
        <v>841</v>
      </c>
      <c r="G11494" s="179">
        <f t="shared" si="537"/>
        <v>1015.61</v>
      </c>
      <c r="H11494" s="179">
        <f t="shared" si="538"/>
        <v>0</v>
      </c>
      <c r="I11494" s="179">
        <f t="shared" si="539"/>
        <v>1015.61</v>
      </c>
    </row>
    <row r="11495" spans="1:9" ht="12.75" customHeight="1" thickBot="1">
      <c r="A11495" s="398"/>
      <c r="B11495" s="333">
        <v>69.3</v>
      </c>
      <c r="C11495" s="334">
        <v>1086.1500000000001</v>
      </c>
      <c r="D11495" s="335" t="s">
        <v>384</v>
      </c>
      <c r="E11495" s="335" t="s">
        <v>386</v>
      </c>
      <c r="F11495" s="335" t="s">
        <v>856</v>
      </c>
      <c r="G11495" s="179">
        <f t="shared" si="537"/>
        <v>1086.1500000000001</v>
      </c>
      <c r="H11495" s="179">
        <f t="shared" si="538"/>
        <v>0</v>
      </c>
      <c r="I11495" s="179">
        <f t="shared" si="539"/>
        <v>1086.1500000000001</v>
      </c>
    </row>
    <row r="11496" spans="1:9" ht="12.75" customHeight="1" thickBot="1">
      <c r="A11496" s="398"/>
      <c r="B11496" s="333">
        <v>68.400000000000006</v>
      </c>
      <c r="C11496" s="334">
        <v>1072.04</v>
      </c>
      <c r="D11496" s="335" t="s">
        <v>384</v>
      </c>
      <c r="E11496" s="335" t="s">
        <v>386</v>
      </c>
      <c r="F11496" s="335" t="s">
        <v>867</v>
      </c>
      <c r="G11496" s="179">
        <f t="shared" si="537"/>
        <v>1072.04</v>
      </c>
      <c r="H11496" s="179">
        <f t="shared" si="538"/>
        <v>0</v>
      </c>
      <c r="I11496" s="179">
        <f t="shared" si="539"/>
        <v>1072.04</v>
      </c>
    </row>
    <row r="11497" spans="1:9" ht="12.75" customHeight="1" thickBot="1">
      <c r="A11497" s="398"/>
      <c r="B11497" s="333">
        <v>72</v>
      </c>
      <c r="C11497" s="334">
        <v>1128.46</v>
      </c>
      <c r="D11497" s="335" t="s">
        <v>384</v>
      </c>
      <c r="E11497" s="335" t="s">
        <v>386</v>
      </c>
      <c r="F11497" s="335" t="s">
        <v>868</v>
      </c>
      <c r="G11497" s="179">
        <f t="shared" si="537"/>
        <v>1128.46</v>
      </c>
      <c r="H11497" s="179">
        <f t="shared" si="538"/>
        <v>0</v>
      </c>
      <c r="I11497" s="179">
        <f t="shared" si="539"/>
        <v>1128.46</v>
      </c>
    </row>
    <row r="11498" spans="1:9" ht="12.75" customHeight="1" thickBot="1">
      <c r="A11498" s="398"/>
      <c r="B11498" s="333">
        <v>55.8</v>
      </c>
      <c r="C11498" s="334">
        <v>874.56</v>
      </c>
      <c r="D11498" s="335" t="s">
        <v>384</v>
      </c>
      <c r="E11498" s="335" t="s">
        <v>386</v>
      </c>
      <c r="F11498" s="335" t="s">
        <v>838</v>
      </c>
      <c r="G11498" s="179">
        <f t="shared" si="537"/>
        <v>874.56</v>
      </c>
      <c r="H11498" s="179">
        <f t="shared" si="538"/>
        <v>0</v>
      </c>
      <c r="I11498" s="179">
        <f t="shared" si="539"/>
        <v>874.56</v>
      </c>
    </row>
    <row r="11499" spans="1:9" ht="12.75" customHeight="1" thickBot="1">
      <c r="A11499" s="398"/>
      <c r="B11499" s="333">
        <v>62.1</v>
      </c>
      <c r="C11499" s="334">
        <v>973.3</v>
      </c>
      <c r="D11499" s="335" t="s">
        <v>384</v>
      </c>
      <c r="E11499" s="335" t="s">
        <v>386</v>
      </c>
      <c r="F11499" s="335" t="s">
        <v>872</v>
      </c>
      <c r="G11499" s="179">
        <f t="shared" si="537"/>
        <v>973.3</v>
      </c>
      <c r="H11499" s="179">
        <f t="shared" si="538"/>
        <v>0</v>
      </c>
      <c r="I11499" s="179">
        <f t="shared" si="539"/>
        <v>973.3</v>
      </c>
    </row>
    <row r="11500" spans="1:9" ht="12.75" customHeight="1" thickBot="1">
      <c r="A11500" s="398"/>
      <c r="B11500" s="333">
        <v>46.8</v>
      </c>
      <c r="C11500" s="334">
        <v>733.5</v>
      </c>
      <c r="D11500" s="335" t="s">
        <v>384</v>
      </c>
      <c r="E11500" s="335" t="s">
        <v>386</v>
      </c>
      <c r="F11500" s="335" t="s">
        <v>858</v>
      </c>
      <c r="G11500" s="179">
        <f t="shared" ref="G11500:G11563" si="540">IF(D11500="REG",C11500,0)</f>
        <v>733.5</v>
      </c>
      <c r="H11500" s="179">
        <f t="shared" ref="H11500:H11563" si="541">IF(D11500="SAL",C11500,0)</f>
        <v>0</v>
      </c>
      <c r="I11500" s="179">
        <f t="shared" ref="I11500:I11563" si="542">+G11500+H11500</f>
        <v>733.5</v>
      </c>
    </row>
    <row r="11501" spans="1:9" ht="12.75" customHeight="1" thickBot="1">
      <c r="A11501" s="398"/>
      <c r="B11501" s="333">
        <v>141.6</v>
      </c>
      <c r="C11501" s="334">
        <v>4677.29</v>
      </c>
      <c r="D11501" s="335" t="s">
        <v>385</v>
      </c>
      <c r="E11501" s="335" t="s">
        <v>386</v>
      </c>
      <c r="F11501" s="335" t="s">
        <v>817</v>
      </c>
      <c r="G11501" s="179">
        <f t="shared" si="540"/>
        <v>0</v>
      </c>
      <c r="H11501" s="179">
        <f t="shared" si="541"/>
        <v>4677.29</v>
      </c>
      <c r="I11501" s="179">
        <f t="shared" si="542"/>
        <v>4677.29</v>
      </c>
    </row>
    <row r="11502" spans="1:9" ht="12.75" customHeight="1" thickBot="1">
      <c r="A11502" s="398"/>
      <c r="B11502" s="333">
        <v>150.6</v>
      </c>
      <c r="C11502" s="334">
        <v>4934.8500000000004</v>
      </c>
      <c r="D11502" s="335" t="s">
        <v>385</v>
      </c>
      <c r="E11502" s="335" t="s">
        <v>386</v>
      </c>
      <c r="F11502" s="335" t="s">
        <v>822</v>
      </c>
      <c r="G11502" s="179">
        <f t="shared" si="540"/>
        <v>0</v>
      </c>
      <c r="H11502" s="179">
        <f t="shared" si="541"/>
        <v>4934.8500000000004</v>
      </c>
      <c r="I11502" s="179">
        <f t="shared" si="542"/>
        <v>4934.8500000000004</v>
      </c>
    </row>
    <row r="11503" spans="1:9" ht="12.75" customHeight="1" thickBot="1">
      <c r="A11503" s="398"/>
      <c r="B11503" s="333">
        <v>156</v>
      </c>
      <c r="C11503" s="334">
        <v>5152.92</v>
      </c>
      <c r="D11503" s="335" t="s">
        <v>385</v>
      </c>
      <c r="E11503" s="335" t="s">
        <v>386</v>
      </c>
      <c r="F11503" s="335" t="s">
        <v>823</v>
      </c>
      <c r="G11503" s="179">
        <f t="shared" si="540"/>
        <v>0</v>
      </c>
      <c r="H11503" s="179">
        <f t="shared" si="541"/>
        <v>5152.92</v>
      </c>
      <c r="I11503" s="179">
        <f t="shared" si="542"/>
        <v>5152.92</v>
      </c>
    </row>
    <row r="11504" spans="1:9" ht="12.75" customHeight="1" thickBot="1">
      <c r="A11504" s="398"/>
      <c r="B11504" s="333">
        <v>152.85</v>
      </c>
      <c r="C11504" s="334">
        <v>5025.71</v>
      </c>
      <c r="D11504" s="335" t="s">
        <v>385</v>
      </c>
      <c r="E11504" s="335" t="s">
        <v>386</v>
      </c>
      <c r="F11504" s="335" t="s">
        <v>824</v>
      </c>
      <c r="G11504" s="179">
        <f t="shared" si="540"/>
        <v>0</v>
      </c>
      <c r="H11504" s="179">
        <f t="shared" si="541"/>
        <v>5025.71</v>
      </c>
      <c r="I11504" s="179">
        <f t="shared" si="542"/>
        <v>5025.71</v>
      </c>
    </row>
    <row r="11505" spans="1:9" ht="12.75" customHeight="1" thickBot="1">
      <c r="A11505" s="398"/>
      <c r="B11505" s="333">
        <v>152.4</v>
      </c>
      <c r="C11505" s="334">
        <v>5007.54</v>
      </c>
      <c r="D11505" s="335" t="s">
        <v>385</v>
      </c>
      <c r="E11505" s="335" t="s">
        <v>386</v>
      </c>
      <c r="F11505" s="335" t="s">
        <v>825</v>
      </c>
      <c r="G11505" s="179">
        <f t="shared" si="540"/>
        <v>0</v>
      </c>
      <c r="H11505" s="179">
        <f t="shared" si="541"/>
        <v>5007.54</v>
      </c>
      <c r="I11505" s="179">
        <f t="shared" si="542"/>
        <v>5007.54</v>
      </c>
    </row>
    <row r="11506" spans="1:9" ht="12.75" customHeight="1" thickBot="1">
      <c r="A11506" s="398"/>
      <c r="B11506" s="333">
        <v>134.4</v>
      </c>
      <c r="C11506" s="334">
        <v>4386.5200000000004</v>
      </c>
      <c r="D11506" s="335" t="s">
        <v>385</v>
      </c>
      <c r="E11506" s="335" t="s">
        <v>386</v>
      </c>
      <c r="F11506" s="335" t="s">
        <v>818</v>
      </c>
      <c r="G11506" s="179">
        <f t="shared" si="540"/>
        <v>0</v>
      </c>
      <c r="H11506" s="179">
        <f t="shared" si="541"/>
        <v>4386.5200000000004</v>
      </c>
      <c r="I11506" s="179">
        <f t="shared" si="542"/>
        <v>4386.5200000000004</v>
      </c>
    </row>
    <row r="11507" spans="1:9" ht="12.75" customHeight="1" thickBot="1">
      <c r="A11507" s="398"/>
      <c r="B11507" s="333">
        <v>156</v>
      </c>
      <c r="C11507" s="334">
        <v>5490</v>
      </c>
      <c r="D11507" s="335" t="s">
        <v>385</v>
      </c>
      <c r="E11507" s="335" t="s">
        <v>386</v>
      </c>
      <c r="F11507" s="335" t="s">
        <v>826</v>
      </c>
      <c r="G11507" s="179">
        <f t="shared" si="540"/>
        <v>0</v>
      </c>
      <c r="H11507" s="179">
        <f t="shared" si="541"/>
        <v>5490</v>
      </c>
      <c r="I11507" s="179">
        <f t="shared" si="542"/>
        <v>5490</v>
      </c>
    </row>
    <row r="11508" spans="1:9" ht="12.75" customHeight="1" thickBot="1">
      <c r="A11508" s="398"/>
      <c r="B11508" s="333">
        <v>156</v>
      </c>
      <c r="C11508" s="334">
        <v>5490</v>
      </c>
      <c r="D11508" s="335" t="s">
        <v>385</v>
      </c>
      <c r="E11508" s="335" t="s">
        <v>386</v>
      </c>
      <c r="F11508" s="335" t="s">
        <v>827</v>
      </c>
      <c r="G11508" s="179">
        <f t="shared" si="540"/>
        <v>0</v>
      </c>
      <c r="H11508" s="179">
        <f t="shared" si="541"/>
        <v>5490</v>
      </c>
      <c r="I11508" s="179">
        <f t="shared" si="542"/>
        <v>5490</v>
      </c>
    </row>
    <row r="11509" spans="1:9" ht="12.75" customHeight="1" thickBot="1">
      <c r="A11509" s="398"/>
      <c r="B11509" s="333">
        <v>145.19999999999999</v>
      </c>
      <c r="C11509" s="334">
        <v>5029.46</v>
      </c>
      <c r="D11509" s="335" t="s">
        <v>385</v>
      </c>
      <c r="E11509" s="335" t="s">
        <v>386</v>
      </c>
      <c r="F11509" s="335" t="s">
        <v>828</v>
      </c>
      <c r="G11509" s="179">
        <f t="shared" si="540"/>
        <v>0</v>
      </c>
      <c r="H11509" s="179">
        <f t="shared" si="541"/>
        <v>5029.46</v>
      </c>
      <c r="I11509" s="179">
        <f t="shared" si="542"/>
        <v>5029.46</v>
      </c>
    </row>
    <row r="11510" spans="1:9" ht="12.75" customHeight="1" thickBot="1">
      <c r="A11510" s="398"/>
      <c r="B11510" s="333">
        <v>141.6</v>
      </c>
      <c r="C11510" s="334">
        <v>4983.24</v>
      </c>
      <c r="D11510" s="335" t="s">
        <v>385</v>
      </c>
      <c r="E11510" s="335" t="s">
        <v>386</v>
      </c>
      <c r="F11510" s="335" t="s">
        <v>819</v>
      </c>
      <c r="G11510" s="179">
        <f t="shared" si="540"/>
        <v>0</v>
      </c>
      <c r="H11510" s="179">
        <f t="shared" si="541"/>
        <v>4983.24</v>
      </c>
      <c r="I11510" s="179">
        <f t="shared" si="542"/>
        <v>4983.24</v>
      </c>
    </row>
    <row r="11511" spans="1:9" ht="12.75" customHeight="1" thickBot="1">
      <c r="A11511" s="398"/>
      <c r="B11511" s="333">
        <v>105.6</v>
      </c>
      <c r="C11511" s="334">
        <v>3340.81</v>
      </c>
      <c r="D11511" s="335" t="s">
        <v>385</v>
      </c>
      <c r="E11511" s="335" t="s">
        <v>386</v>
      </c>
      <c r="F11511" s="335" t="s">
        <v>829</v>
      </c>
      <c r="G11511" s="179">
        <f t="shared" si="540"/>
        <v>0</v>
      </c>
      <c r="H11511" s="179">
        <f t="shared" si="541"/>
        <v>3340.81</v>
      </c>
      <c r="I11511" s="179">
        <f t="shared" si="542"/>
        <v>3340.81</v>
      </c>
    </row>
    <row r="11512" spans="1:9" ht="12.75" customHeight="1" thickBot="1">
      <c r="A11512" s="398"/>
      <c r="B11512" s="333">
        <v>91.2</v>
      </c>
      <c r="C11512" s="334">
        <v>2726.76</v>
      </c>
      <c r="D11512" s="335" t="s">
        <v>385</v>
      </c>
      <c r="E11512" s="335" t="s">
        <v>386</v>
      </c>
      <c r="F11512" s="335" t="s">
        <v>830</v>
      </c>
      <c r="G11512" s="179">
        <f t="shared" si="540"/>
        <v>0</v>
      </c>
      <c r="H11512" s="179">
        <f t="shared" si="541"/>
        <v>2726.76</v>
      </c>
      <c r="I11512" s="179">
        <f t="shared" si="542"/>
        <v>2726.76</v>
      </c>
    </row>
    <row r="11513" spans="1:9" ht="12.75" customHeight="1" thickBot="1">
      <c r="A11513" s="398"/>
      <c r="B11513" s="333">
        <v>127.2</v>
      </c>
      <c r="C11513" s="334">
        <v>4476.5</v>
      </c>
      <c r="D11513" s="335" t="s">
        <v>385</v>
      </c>
      <c r="E11513" s="335" t="s">
        <v>386</v>
      </c>
      <c r="F11513" s="335" t="s">
        <v>820</v>
      </c>
      <c r="G11513" s="179">
        <f t="shared" si="540"/>
        <v>0</v>
      </c>
      <c r="H11513" s="179">
        <f t="shared" si="541"/>
        <v>4476.5</v>
      </c>
      <c r="I11513" s="179">
        <f t="shared" si="542"/>
        <v>4476.5</v>
      </c>
    </row>
    <row r="11514" spans="1:9" ht="12.75" customHeight="1" thickBot="1">
      <c r="A11514" s="398"/>
      <c r="B11514" s="333">
        <v>112.8</v>
      </c>
      <c r="C11514" s="334">
        <v>4291.66</v>
      </c>
      <c r="D11514" s="335" t="s">
        <v>385</v>
      </c>
      <c r="E11514" s="335" t="s">
        <v>386</v>
      </c>
      <c r="F11514" s="335" t="s">
        <v>805</v>
      </c>
      <c r="G11514" s="179">
        <f t="shared" si="540"/>
        <v>0</v>
      </c>
      <c r="H11514" s="179">
        <f t="shared" si="541"/>
        <v>4291.66</v>
      </c>
      <c r="I11514" s="179">
        <f t="shared" si="542"/>
        <v>4291.66</v>
      </c>
    </row>
    <row r="11515" spans="1:9" ht="12.75" customHeight="1" thickBot="1">
      <c r="A11515" s="398"/>
      <c r="B11515" s="333">
        <v>156</v>
      </c>
      <c r="C11515" s="334">
        <v>5490</v>
      </c>
      <c r="D11515" s="335" t="s">
        <v>385</v>
      </c>
      <c r="E11515" s="335" t="s">
        <v>386</v>
      </c>
      <c r="F11515" s="335" t="s">
        <v>831</v>
      </c>
      <c r="G11515" s="179">
        <f t="shared" si="540"/>
        <v>0</v>
      </c>
      <c r="H11515" s="179">
        <f t="shared" si="541"/>
        <v>5490</v>
      </c>
      <c r="I11515" s="179">
        <f t="shared" si="542"/>
        <v>5490</v>
      </c>
    </row>
    <row r="11516" spans="1:9" ht="12.75" customHeight="1" thickBot="1">
      <c r="A11516" s="398"/>
      <c r="B11516" s="333">
        <v>84</v>
      </c>
      <c r="C11516" s="334">
        <v>2419.7399999999998</v>
      </c>
      <c r="D11516" s="335" t="s">
        <v>385</v>
      </c>
      <c r="E11516" s="335" t="s">
        <v>386</v>
      </c>
      <c r="F11516" s="335" t="s">
        <v>832</v>
      </c>
      <c r="G11516" s="179">
        <f t="shared" si="540"/>
        <v>0</v>
      </c>
      <c r="H11516" s="179">
        <f t="shared" si="541"/>
        <v>2419.7399999999998</v>
      </c>
      <c r="I11516" s="179">
        <f t="shared" si="542"/>
        <v>2419.7399999999998</v>
      </c>
    </row>
    <row r="11517" spans="1:9" ht="12.75" customHeight="1" thickBot="1">
      <c r="A11517" s="398"/>
      <c r="B11517" s="333">
        <v>81.3</v>
      </c>
      <c r="C11517" s="334">
        <v>2841.11</v>
      </c>
      <c r="D11517" s="335" t="s">
        <v>385</v>
      </c>
      <c r="E11517" s="335" t="s">
        <v>386</v>
      </c>
      <c r="F11517" s="335" t="s">
        <v>821</v>
      </c>
      <c r="G11517" s="179">
        <f t="shared" si="540"/>
        <v>0</v>
      </c>
      <c r="H11517" s="179">
        <f t="shared" si="541"/>
        <v>2841.11</v>
      </c>
      <c r="I11517" s="179">
        <f t="shared" si="542"/>
        <v>2841.11</v>
      </c>
    </row>
    <row r="11518" spans="1:9" ht="12.75" customHeight="1" thickBot="1">
      <c r="A11518" s="398"/>
      <c r="B11518" s="333">
        <v>134.4</v>
      </c>
      <c r="C11518" s="334">
        <v>4718.92</v>
      </c>
      <c r="D11518" s="335" t="s">
        <v>385</v>
      </c>
      <c r="E11518" s="335" t="s">
        <v>386</v>
      </c>
      <c r="F11518" s="335" t="s">
        <v>833</v>
      </c>
      <c r="G11518" s="179">
        <f t="shared" si="540"/>
        <v>0</v>
      </c>
      <c r="H11518" s="179">
        <f t="shared" si="541"/>
        <v>4718.92</v>
      </c>
      <c r="I11518" s="179">
        <f t="shared" si="542"/>
        <v>4718.92</v>
      </c>
    </row>
    <row r="11519" spans="1:9" ht="12.75" customHeight="1" thickBot="1">
      <c r="A11519" s="398"/>
      <c r="B11519" s="333">
        <v>156</v>
      </c>
      <c r="C11519" s="334">
        <v>5640</v>
      </c>
      <c r="D11519" s="335" t="s">
        <v>385</v>
      </c>
      <c r="E11519" s="335" t="s">
        <v>386</v>
      </c>
      <c r="F11519" s="335" t="s">
        <v>916</v>
      </c>
      <c r="G11519" s="179">
        <f t="shared" si="540"/>
        <v>0</v>
      </c>
      <c r="H11519" s="179">
        <f t="shared" si="541"/>
        <v>5640</v>
      </c>
      <c r="I11519" s="179">
        <f t="shared" si="542"/>
        <v>5640</v>
      </c>
    </row>
    <row r="11520" spans="1:9" ht="12.75" customHeight="1" thickBot="1">
      <c r="A11520" s="398"/>
      <c r="B11520" s="333">
        <v>156</v>
      </c>
      <c r="C11520" s="334">
        <v>5640</v>
      </c>
      <c r="D11520" s="335" t="s">
        <v>385</v>
      </c>
      <c r="E11520" s="335" t="s">
        <v>386</v>
      </c>
      <c r="F11520" s="335" t="s">
        <v>917</v>
      </c>
      <c r="G11520" s="179">
        <f t="shared" si="540"/>
        <v>0</v>
      </c>
      <c r="H11520" s="179">
        <f t="shared" si="541"/>
        <v>5640</v>
      </c>
      <c r="I11520" s="179">
        <f t="shared" si="542"/>
        <v>5640</v>
      </c>
    </row>
    <row r="11521" spans="1:9" ht="12.75" customHeight="1" thickBot="1">
      <c r="A11521" s="398"/>
      <c r="B11521" s="333">
        <v>120</v>
      </c>
      <c r="C11521" s="334">
        <v>4104.87</v>
      </c>
      <c r="D11521" s="335" t="s">
        <v>385</v>
      </c>
      <c r="E11521" s="335" t="s">
        <v>386</v>
      </c>
      <c r="F11521" s="335" t="s">
        <v>918</v>
      </c>
      <c r="G11521" s="179">
        <f t="shared" si="540"/>
        <v>0</v>
      </c>
      <c r="H11521" s="179">
        <f t="shared" si="541"/>
        <v>4104.87</v>
      </c>
      <c r="I11521" s="179">
        <f t="shared" si="542"/>
        <v>4104.87</v>
      </c>
    </row>
    <row r="11522" spans="1:9" ht="12.75" customHeight="1" thickBot="1">
      <c r="A11522" s="398"/>
      <c r="B11522" s="333">
        <v>120</v>
      </c>
      <c r="C11522" s="334">
        <v>4291.78</v>
      </c>
      <c r="D11522" s="335" t="s">
        <v>385</v>
      </c>
      <c r="E11522" s="335" t="s">
        <v>386</v>
      </c>
      <c r="F11522" s="335" t="s">
        <v>919</v>
      </c>
      <c r="G11522" s="179">
        <f t="shared" si="540"/>
        <v>0</v>
      </c>
      <c r="H11522" s="179">
        <f t="shared" si="541"/>
        <v>4291.78</v>
      </c>
      <c r="I11522" s="179">
        <f t="shared" si="542"/>
        <v>4291.78</v>
      </c>
    </row>
    <row r="11523" spans="1:9" ht="12.75" customHeight="1" thickBot="1">
      <c r="A11523" s="398"/>
      <c r="B11523" s="333">
        <v>156</v>
      </c>
      <c r="C11523" s="334">
        <v>5640</v>
      </c>
      <c r="D11523" s="335" t="s">
        <v>385</v>
      </c>
      <c r="E11523" s="335" t="s">
        <v>386</v>
      </c>
      <c r="F11523" s="335" t="s">
        <v>920</v>
      </c>
      <c r="G11523" s="179">
        <f t="shared" si="540"/>
        <v>0</v>
      </c>
      <c r="H11523" s="179">
        <f t="shared" si="541"/>
        <v>5640</v>
      </c>
      <c r="I11523" s="179">
        <f t="shared" si="542"/>
        <v>5640</v>
      </c>
    </row>
    <row r="11524" spans="1:9" ht="12.75" customHeight="1" thickBot="1">
      <c r="A11524" s="398"/>
      <c r="B11524" s="333">
        <v>-30</v>
      </c>
      <c r="C11524" s="334">
        <v>-1637.45</v>
      </c>
      <c r="D11524" s="335" t="s">
        <v>385</v>
      </c>
      <c r="E11524" s="335" t="s">
        <v>386</v>
      </c>
      <c r="F11524" s="335" t="s">
        <v>858</v>
      </c>
      <c r="G11524" s="179">
        <f t="shared" si="540"/>
        <v>0</v>
      </c>
      <c r="H11524" s="179">
        <f t="shared" si="541"/>
        <v>-1637.45</v>
      </c>
      <c r="I11524" s="179">
        <f t="shared" si="542"/>
        <v>-1637.45</v>
      </c>
    </row>
    <row r="11525" spans="1:9" ht="12.75" customHeight="1" thickBot="1">
      <c r="A11525" s="398"/>
      <c r="B11525" s="333">
        <v>3.6</v>
      </c>
      <c r="C11525" s="334">
        <v>54.68</v>
      </c>
      <c r="D11525" s="335" t="s">
        <v>834</v>
      </c>
      <c r="E11525" s="335" t="s">
        <v>386</v>
      </c>
      <c r="F11525" s="335" t="s">
        <v>813</v>
      </c>
      <c r="G11525" s="179">
        <f t="shared" si="540"/>
        <v>0</v>
      </c>
      <c r="H11525" s="179">
        <f t="shared" si="541"/>
        <v>0</v>
      </c>
      <c r="I11525" s="179">
        <f t="shared" si="542"/>
        <v>0</v>
      </c>
    </row>
    <row r="11526" spans="1:9" ht="12.75" customHeight="1" thickBot="1">
      <c r="A11526" s="398"/>
      <c r="B11526" s="333">
        <v>2.7</v>
      </c>
      <c r="C11526" s="334">
        <v>41.01</v>
      </c>
      <c r="D11526" s="335" t="s">
        <v>834</v>
      </c>
      <c r="E11526" s="335" t="s">
        <v>386</v>
      </c>
      <c r="F11526" s="335" t="s">
        <v>808</v>
      </c>
      <c r="G11526" s="179">
        <f t="shared" si="540"/>
        <v>0</v>
      </c>
      <c r="H11526" s="179">
        <f t="shared" si="541"/>
        <v>0</v>
      </c>
      <c r="I11526" s="179">
        <f t="shared" si="542"/>
        <v>0</v>
      </c>
    </row>
    <row r="11527" spans="1:9" ht="12.75" customHeight="1" thickBot="1">
      <c r="A11527" s="398"/>
      <c r="B11527" s="333">
        <v>1.8</v>
      </c>
      <c r="C11527" s="334">
        <v>27.34</v>
      </c>
      <c r="D11527" s="335" t="s">
        <v>834</v>
      </c>
      <c r="E11527" s="335" t="s">
        <v>386</v>
      </c>
      <c r="F11527" s="335" t="s">
        <v>809</v>
      </c>
      <c r="G11527" s="179">
        <f t="shared" si="540"/>
        <v>0</v>
      </c>
      <c r="H11527" s="179">
        <f t="shared" si="541"/>
        <v>0</v>
      </c>
      <c r="I11527" s="179">
        <f t="shared" si="542"/>
        <v>0</v>
      </c>
    </row>
    <row r="11528" spans="1:9" ht="12.75" customHeight="1" thickBot="1">
      <c r="A11528" s="398"/>
      <c r="B11528" s="333">
        <v>3.6</v>
      </c>
      <c r="C11528" s="334">
        <v>145.38</v>
      </c>
      <c r="D11528" s="335" t="s">
        <v>834</v>
      </c>
      <c r="E11528" s="335" t="s">
        <v>386</v>
      </c>
      <c r="F11528" s="335" t="s">
        <v>825</v>
      </c>
      <c r="G11528" s="179">
        <f t="shared" si="540"/>
        <v>0</v>
      </c>
      <c r="H11528" s="179">
        <f t="shared" si="541"/>
        <v>0</v>
      </c>
      <c r="I11528" s="179">
        <f t="shared" si="542"/>
        <v>0</v>
      </c>
    </row>
    <row r="11529" spans="1:9" ht="12.75" customHeight="1" thickBot="1">
      <c r="A11529" s="398"/>
      <c r="B11529" s="333">
        <v>1.8</v>
      </c>
      <c r="C11529" s="334">
        <v>27.34</v>
      </c>
      <c r="D11529" s="335" t="s">
        <v>834</v>
      </c>
      <c r="E11529" s="335" t="s">
        <v>386</v>
      </c>
      <c r="F11529" s="335" t="s">
        <v>810</v>
      </c>
      <c r="G11529" s="179">
        <f t="shared" si="540"/>
        <v>0</v>
      </c>
      <c r="H11529" s="179">
        <f t="shared" si="541"/>
        <v>0</v>
      </c>
      <c r="I11529" s="179">
        <f t="shared" si="542"/>
        <v>0</v>
      </c>
    </row>
    <row r="11530" spans="1:9" ht="12.75" customHeight="1" thickBot="1">
      <c r="A11530" s="398"/>
      <c r="B11530" s="333">
        <v>2.7</v>
      </c>
      <c r="C11530" s="334">
        <v>41.01</v>
      </c>
      <c r="D11530" s="335" t="s">
        <v>834</v>
      </c>
      <c r="E11530" s="335" t="s">
        <v>386</v>
      </c>
      <c r="F11530" s="335" t="s">
        <v>835</v>
      </c>
      <c r="G11530" s="179">
        <f t="shared" si="540"/>
        <v>0</v>
      </c>
      <c r="H11530" s="179">
        <f t="shared" si="541"/>
        <v>0</v>
      </c>
      <c r="I11530" s="179">
        <f t="shared" si="542"/>
        <v>0</v>
      </c>
    </row>
    <row r="11531" spans="1:9" ht="12.75" customHeight="1" thickBot="1">
      <c r="A11531" s="398"/>
      <c r="B11531" s="333">
        <v>1.8</v>
      </c>
      <c r="C11531" s="334">
        <v>28.21</v>
      </c>
      <c r="D11531" s="335" t="s">
        <v>834</v>
      </c>
      <c r="E11531" s="335" t="s">
        <v>386</v>
      </c>
      <c r="F11531" s="335" t="s">
        <v>802</v>
      </c>
      <c r="G11531" s="179">
        <f t="shared" si="540"/>
        <v>0</v>
      </c>
      <c r="H11531" s="179">
        <f t="shared" si="541"/>
        <v>0</v>
      </c>
      <c r="I11531" s="179">
        <f t="shared" si="542"/>
        <v>0</v>
      </c>
    </row>
    <row r="11532" spans="1:9" ht="12.75" customHeight="1" thickBot="1">
      <c r="A11532" s="398"/>
      <c r="B11532" s="333">
        <v>3.6</v>
      </c>
      <c r="C11532" s="334">
        <v>153.51</v>
      </c>
      <c r="D11532" s="335" t="s">
        <v>834</v>
      </c>
      <c r="E11532" s="335" t="s">
        <v>386</v>
      </c>
      <c r="F11532" s="335" t="s">
        <v>828</v>
      </c>
      <c r="G11532" s="179">
        <f t="shared" si="540"/>
        <v>0</v>
      </c>
      <c r="H11532" s="179">
        <f t="shared" si="541"/>
        <v>0</v>
      </c>
      <c r="I11532" s="179">
        <f t="shared" si="542"/>
        <v>0</v>
      </c>
    </row>
    <row r="11533" spans="1:9" ht="12.75" customHeight="1" thickBot="1">
      <c r="A11533" s="398"/>
      <c r="B11533" s="333">
        <v>3.6</v>
      </c>
      <c r="C11533" s="334">
        <v>56.42</v>
      </c>
      <c r="D11533" s="335" t="s">
        <v>834</v>
      </c>
      <c r="E11533" s="335" t="s">
        <v>386</v>
      </c>
      <c r="F11533" s="335" t="s">
        <v>804</v>
      </c>
      <c r="G11533" s="179">
        <f t="shared" si="540"/>
        <v>0</v>
      </c>
      <c r="H11533" s="179">
        <f t="shared" si="541"/>
        <v>0</v>
      </c>
      <c r="I11533" s="179">
        <f t="shared" si="542"/>
        <v>0</v>
      </c>
    </row>
    <row r="11534" spans="1:9" ht="12.75" customHeight="1" thickBot="1">
      <c r="A11534" s="398"/>
      <c r="B11534" s="333">
        <v>1.8</v>
      </c>
      <c r="C11534" s="334">
        <v>28.21</v>
      </c>
      <c r="D11534" s="335" t="s">
        <v>834</v>
      </c>
      <c r="E11534" s="335" t="s">
        <v>386</v>
      </c>
      <c r="F11534" s="335" t="s">
        <v>845</v>
      </c>
      <c r="G11534" s="179">
        <f t="shared" si="540"/>
        <v>0</v>
      </c>
      <c r="H11534" s="179">
        <f t="shared" si="541"/>
        <v>0</v>
      </c>
      <c r="I11534" s="179">
        <f t="shared" si="542"/>
        <v>0</v>
      </c>
    </row>
    <row r="11535" spans="1:9" ht="12.75" customHeight="1" thickBot="1">
      <c r="A11535" s="398"/>
      <c r="B11535" s="333">
        <v>12.6</v>
      </c>
      <c r="C11535" s="334">
        <v>537.29999999999995</v>
      </c>
      <c r="D11535" s="335" t="s">
        <v>834</v>
      </c>
      <c r="E11535" s="335" t="s">
        <v>386</v>
      </c>
      <c r="F11535" s="335" t="s">
        <v>829</v>
      </c>
      <c r="G11535" s="179">
        <f t="shared" si="540"/>
        <v>0</v>
      </c>
      <c r="H11535" s="179">
        <f t="shared" si="541"/>
        <v>0</v>
      </c>
      <c r="I11535" s="179">
        <f t="shared" si="542"/>
        <v>0</v>
      </c>
    </row>
    <row r="11536" spans="1:9" ht="12.75" customHeight="1" thickBot="1">
      <c r="A11536" s="398"/>
      <c r="B11536" s="333">
        <v>1.8</v>
      </c>
      <c r="C11536" s="334">
        <v>28.21</v>
      </c>
      <c r="D11536" s="335" t="s">
        <v>834</v>
      </c>
      <c r="E11536" s="335" t="s">
        <v>386</v>
      </c>
      <c r="F11536" s="335" t="s">
        <v>843</v>
      </c>
      <c r="G11536" s="179">
        <f t="shared" si="540"/>
        <v>0</v>
      </c>
      <c r="H11536" s="179">
        <f t="shared" si="541"/>
        <v>0</v>
      </c>
      <c r="I11536" s="179">
        <f t="shared" si="542"/>
        <v>0</v>
      </c>
    </row>
    <row r="11537" spans="1:9" ht="12.75" customHeight="1" thickBot="1">
      <c r="A11537" s="398"/>
      <c r="B11537" s="333">
        <v>1.8</v>
      </c>
      <c r="C11537" s="334">
        <v>76.760000000000005</v>
      </c>
      <c r="D11537" s="335" t="s">
        <v>834</v>
      </c>
      <c r="E11537" s="335" t="s">
        <v>386</v>
      </c>
      <c r="F11537" s="335" t="s">
        <v>830</v>
      </c>
      <c r="G11537" s="179">
        <f t="shared" si="540"/>
        <v>0</v>
      </c>
      <c r="H11537" s="179">
        <f t="shared" si="541"/>
        <v>0</v>
      </c>
      <c r="I11537" s="179">
        <f t="shared" si="542"/>
        <v>0</v>
      </c>
    </row>
    <row r="11538" spans="1:9" ht="12.75" customHeight="1" thickBot="1">
      <c r="A11538" s="398"/>
      <c r="B11538" s="333">
        <v>1.8</v>
      </c>
      <c r="C11538" s="334">
        <v>28.21</v>
      </c>
      <c r="D11538" s="335" t="s">
        <v>834</v>
      </c>
      <c r="E11538" s="335" t="s">
        <v>386</v>
      </c>
      <c r="F11538" s="335" t="s">
        <v>881</v>
      </c>
      <c r="G11538" s="179">
        <f t="shared" si="540"/>
        <v>0</v>
      </c>
      <c r="H11538" s="179">
        <f t="shared" si="541"/>
        <v>0</v>
      </c>
      <c r="I11538" s="179">
        <f t="shared" si="542"/>
        <v>0</v>
      </c>
    </row>
    <row r="11539" spans="1:9" ht="12.75" customHeight="1" thickBot="1">
      <c r="A11539" s="398"/>
      <c r="B11539" s="333">
        <v>1.35</v>
      </c>
      <c r="C11539" s="334">
        <v>21.16</v>
      </c>
      <c r="D11539" s="335" t="s">
        <v>834</v>
      </c>
      <c r="E11539" s="335" t="s">
        <v>386</v>
      </c>
      <c r="F11539" s="335" t="s">
        <v>805</v>
      </c>
      <c r="G11539" s="179">
        <f t="shared" si="540"/>
        <v>0</v>
      </c>
      <c r="H11539" s="179">
        <f t="shared" si="541"/>
        <v>0</v>
      </c>
      <c r="I11539" s="179">
        <f t="shared" si="542"/>
        <v>0</v>
      </c>
    </row>
    <row r="11540" spans="1:9" ht="12.75" customHeight="1" thickBot="1">
      <c r="A11540" s="398"/>
      <c r="B11540" s="333">
        <v>2.25</v>
      </c>
      <c r="C11540" s="334">
        <v>35.26</v>
      </c>
      <c r="D11540" s="335" t="s">
        <v>834</v>
      </c>
      <c r="E11540" s="335" t="s">
        <v>386</v>
      </c>
      <c r="F11540" s="335" t="s">
        <v>862</v>
      </c>
      <c r="G11540" s="179">
        <f t="shared" si="540"/>
        <v>0</v>
      </c>
      <c r="H11540" s="179">
        <f t="shared" si="541"/>
        <v>0</v>
      </c>
      <c r="I11540" s="179">
        <f t="shared" si="542"/>
        <v>0</v>
      </c>
    </row>
    <row r="11541" spans="1:9" ht="12.75" customHeight="1" thickBot="1">
      <c r="A11541" s="398"/>
      <c r="B11541" s="333">
        <v>1.35</v>
      </c>
      <c r="C11541" s="334">
        <v>21.16</v>
      </c>
      <c r="D11541" s="335" t="s">
        <v>834</v>
      </c>
      <c r="E11541" s="335" t="s">
        <v>386</v>
      </c>
      <c r="F11541" s="335" t="s">
        <v>816</v>
      </c>
      <c r="G11541" s="179">
        <f t="shared" si="540"/>
        <v>0</v>
      </c>
      <c r="H11541" s="179">
        <f t="shared" si="541"/>
        <v>0</v>
      </c>
      <c r="I11541" s="179">
        <f t="shared" si="542"/>
        <v>0</v>
      </c>
    </row>
    <row r="11542" spans="1:9" ht="12.75" customHeight="1" thickBot="1">
      <c r="A11542" s="398"/>
      <c r="B11542" s="333">
        <v>7.2</v>
      </c>
      <c r="C11542" s="334">
        <v>307.02999999999997</v>
      </c>
      <c r="D11542" s="335" t="s">
        <v>834</v>
      </c>
      <c r="E11542" s="335" t="s">
        <v>386</v>
      </c>
      <c r="F11542" s="335" t="s">
        <v>832</v>
      </c>
      <c r="G11542" s="179">
        <f t="shared" si="540"/>
        <v>0</v>
      </c>
      <c r="H11542" s="179">
        <f t="shared" si="541"/>
        <v>0</v>
      </c>
      <c r="I11542" s="179">
        <f t="shared" si="542"/>
        <v>0</v>
      </c>
    </row>
    <row r="11543" spans="1:9" ht="12.75" customHeight="1" thickBot="1">
      <c r="A11543" s="398"/>
      <c r="B11543" s="333">
        <v>30.6</v>
      </c>
      <c r="C11543" s="334">
        <v>875.65</v>
      </c>
      <c r="D11543" s="335" t="s">
        <v>834</v>
      </c>
      <c r="E11543" s="335" t="s">
        <v>386</v>
      </c>
      <c r="F11543" s="335" t="s">
        <v>821</v>
      </c>
      <c r="G11543" s="179">
        <f t="shared" si="540"/>
        <v>0</v>
      </c>
      <c r="H11543" s="179">
        <f t="shared" si="541"/>
        <v>0</v>
      </c>
      <c r="I11543" s="179">
        <f t="shared" si="542"/>
        <v>0</v>
      </c>
    </row>
    <row r="11544" spans="1:9" ht="12.75" customHeight="1" thickBot="1">
      <c r="A11544" s="398"/>
      <c r="B11544" s="333">
        <v>2.7</v>
      </c>
      <c r="C11544" s="334">
        <v>42.32</v>
      </c>
      <c r="D11544" s="335" t="s">
        <v>834</v>
      </c>
      <c r="E11544" s="335" t="s">
        <v>386</v>
      </c>
      <c r="F11544" s="335" t="s">
        <v>864</v>
      </c>
      <c r="G11544" s="179">
        <f t="shared" si="540"/>
        <v>0</v>
      </c>
      <c r="H11544" s="179">
        <f t="shared" si="541"/>
        <v>0</v>
      </c>
      <c r="I11544" s="179">
        <f t="shared" si="542"/>
        <v>0</v>
      </c>
    </row>
    <row r="11545" spans="1:9" ht="12.75" customHeight="1" thickBot="1">
      <c r="A11545" s="398"/>
      <c r="B11545" s="333">
        <v>1.8</v>
      </c>
      <c r="C11545" s="334">
        <v>76.760000000000005</v>
      </c>
      <c r="D11545" s="335" t="s">
        <v>834</v>
      </c>
      <c r="E11545" s="335" t="s">
        <v>386</v>
      </c>
      <c r="F11545" s="335" t="s">
        <v>833</v>
      </c>
      <c r="G11545" s="179">
        <f t="shared" si="540"/>
        <v>0</v>
      </c>
      <c r="H11545" s="179">
        <f t="shared" si="541"/>
        <v>0</v>
      </c>
      <c r="I11545" s="179">
        <f t="shared" si="542"/>
        <v>0</v>
      </c>
    </row>
    <row r="11546" spans="1:9" ht="12.75" customHeight="1" thickBot="1">
      <c r="A11546" s="398"/>
      <c r="B11546" s="333">
        <v>3.6</v>
      </c>
      <c r="C11546" s="334">
        <v>56.42</v>
      </c>
      <c r="D11546" s="335" t="s">
        <v>834</v>
      </c>
      <c r="E11546" s="335" t="s">
        <v>386</v>
      </c>
      <c r="F11546" s="335" t="s">
        <v>841</v>
      </c>
      <c r="G11546" s="179">
        <f t="shared" si="540"/>
        <v>0</v>
      </c>
      <c r="H11546" s="179">
        <f t="shared" si="541"/>
        <v>0</v>
      </c>
      <c r="I11546" s="179">
        <f t="shared" si="542"/>
        <v>0</v>
      </c>
    </row>
    <row r="11547" spans="1:9" ht="12.75" customHeight="1" thickBot="1">
      <c r="A11547" s="398"/>
      <c r="B11547" s="333">
        <v>1.8</v>
      </c>
      <c r="C11547" s="334">
        <v>28.21</v>
      </c>
      <c r="D11547" s="335" t="s">
        <v>834</v>
      </c>
      <c r="E11547" s="335" t="s">
        <v>386</v>
      </c>
      <c r="F11547" s="335" t="s">
        <v>867</v>
      </c>
      <c r="G11547" s="179">
        <f t="shared" si="540"/>
        <v>0</v>
      </c>
      <c r="H11547" s="179">
        <f t="shared" si="541"/>
        <v>0</v>
      </c>
      <c r="I11547" s="179">
        <f t="shared" si="542"/>
        <v>0</v>
      </c>
    </row>
    <row r="11548" spans="1:9" ht="12.75" customHeight="1" thickBot="1">
      <c r="A11548" s="398"/>
      <c r="B11548" s="333">
        <v>7.2</v>
      </c>
      <c r="C11548" s="334">
        <v>307.02999999999997</v>
      </c>
      <c r="D11548" s="335" t="s">
        <v>834</v>
      </c>
      <c r="E11548" s="335" t="s">
        <v>386</v>
      </c>
      <c r="F11548" s="335" t="s">
        <v>919</v>
      </c>
      <c r="G11548" s="179">
        <f t="shared" si="540"/>
        <v>0</v>
      </c>
      <c r="H11548" s="179">
        <f t="shared" si="541"/>
        <v>0</v>
      </c>
      <c r="I11548" s="179">
        <f t="shared" si="542"/>
        <v>0</v>
      </c>
    </row>
    <row r="11549" spans="1:9" ht="12.75" customHeight="1" thickBot="1">
      <c r="A11549" s="398"/>
      <c r="B11549" s="333">
        <v>1.8</v>
      </c>
      <c r="C11549" s="334">
        <v>28.21</v>
      </c>
      <c r="D11549" s="335" t="s">
        <v>834</v>
      </c>
      <c r="E11549" s="335" t="s">
        <v>386</v>
      </c>
      <c r="F11549" s="335" t="s">
        <v>838</v>
      </c>
      <c r="G11549" s="179">
        <f t="shared" si="540"/>
        <v>0</v>
      </c>
      <c r="H11549" s="179">
        <f t="shared" si="541"/>
        <v>0</v>
      </c>
      <c r="I11549" s="179">
        <f t="shared" si="542"/>
        <v>0</v>
      </c>
    </row>
    <row r="11550" spans="1:9" ht="12.75" customHeight="1" thickBot="1">
      <c r="A11550" s="398"/>
      <c r="B11550" s="333">
        <v>2.7</v>
      </c>
      <c r="C11550" s="334">
        <v>42.32</v>
      </c>
      <c r="D11550" s="335" t="s">
        <v>834</v>
      </c>
      <c r="E11550" s="335" t="s">
        <v>386</v>
      </c>
      <c r="F11550" s="335" t="s">
        <v>872</v>
      </c>
      <c r="G11550" s="179">
        <f t="shared" si="540"/>
        <v>0</v>
      </c>
      <c r="H11550" s="179">
        <f t="shared" si="541"/>
        <v>0</v>
      </c>
      <c r="I11550" s="179">
        <f t="shared" si="542"/>
        <v>0</v>
      </c>
    </row>
    <row r="11551" spans="1:9" ht="12.75" customHeight="1" thickBot="1">
      <c r="A11551" s="398"/>
      <c r="B11551" s="333">
        <v>7.2</v>
      </c>
      <c r="C11551" s="334">
        <v>209.94</v>
      </c>
      <c r="D11551" s="335" t="s">
        <v>834</v>
      </c>
      <c r="E11551" s="335" t="s">
        <v>386</v>
      </c>
      <c r="F11551" s="335" t="s">
        <v>858</v>
      </c>
      <c r="G11551" s="179">
        <f t="shared" si="540"/>
        <v>0</v>
      </c>
      <c r="H11551" s="179">
        <f t="shared" si="541"/>
        <v>0</v>
      </c>
      <c r="I11551" s="179">
        <f t="shared" si="542"/>
        <v>0</v>
      </c>
    </row>
    <row r="11552" spans="1:9" ht="12.75" customHeight="1" thickBot="1">
      <c r="A11552" s="398"/>
      <c r="B11552" s="333">
        <v>3.15</v>
      </c>
      <c r="C11552" s="334">
        <v>47.84</v>
      </c>
      <c r="D11552" s="335" t="s">
        <v>392</v>
      </c>
      <c r="E11552" s="335" t="s">
        <v>386</v>
      </c>
      <c r="F11552" s="335" t="s">
        <v>807</v>
      </c>
      <c r="G11552" s="179">
        <f t="shared" si="540"/>
        <v>0</v>
      </c>
      <c r="H11552" s="179">
        <f t="shared" si="541"/>
        <v>0</v>
      </c>
      <c r="I11552" s="179">
        <f t="shared" si="542"/>
        <v>0</v>
      </c>
    </row>
    <row r="11553" spans="1:9" ht="12.75" customHeight="1" thickBot="1">
      <c r="A11553" s="398"/>
      <c r="B11553" s="333">
        <v>1.8</v>
      </c>
      <c r="C11553" s="334">
        <v>72.69</v>
      </c>
      <c r="D11553" s="335" t="s">
        <v>392</v>
      </c>
      <c r="E11553" s="335" t="s">
        <v>386</v>
      </c>
      <c r="F11553" s="335" t="s">
        <v>822</v>
      </c>
      <c r="G11553" s="179">
        <f t="shared" si="540"/>
        <v>0</v>
      </c>
      <c r="H11553" s="179">
        <f t="shared" si="541"/>
        <v>0</v>
      </c>
      <c r="I11553" s="179">
        <f t="shared" si="542"/>
        <v>0</v>
      </c>
    </row>
    <row r="11554" spans="1:9" ht="12.75" customHeight="1" thickBot="1">
      <c r="A11554" s="398"/>
      <c r="B11554" s="333">
        <v>3.15</v>
      </c>
      <c r="C11554" s="334">
        <v>127.21</v>
      </c>
      <c r="D11554" s="335" t="s">
        <v>392</v>
      </c>
      <c r="E11554" s="335" t="s">
        <v>386</v>
      </c>
      <c r="F11554" s="335" t="s">
        <v>824</v>
      </c>
      <c r="G11554" s="179">
        <f t="shared" si="540"/>
        <v>0</v>
      </c>
      <c r="H11554" s="179">
        <f t="shared" si="541"/>
        <v>0</v>
      </c>
      <c r="I11554" s="179">
        <f t="shared" si="542"/>
        <v>0</v>
      </c>
    </row>
    <row r="11555" spans="1:9" ht="12.75" customHeight="1" thickBot="1">
      <c r="A11555" s="398"/>
      <c r="B11555" s="333">
        <v>30.6</v>
      </c>
      <c r="C11555" s="334">
        <v>1304.8599999999999</v>
      </c>
      <c r="D11555" s="335" t="s">
        <v>392</v>
      </c>
      <c r="E11555" s="335" t="s">
        <v>386</v>
      </c>
      <c r="F11555" s="335" t="s">
        <v>829</v>
      </c>
      <c r="G11555" s="179">
        <f t="shared" si="540"/>
        <v>0</v>
      </c>
      <c r="H11555" s="179">
        <f t="shared" si="541"/>
        <v>0</v>
      </c>
      <c r="I11555" s="179">
        <f t="shared" si="542"/>
        <v>0</v>
      </c>
    </row>
    <row r="11556" spans="1:9" ht="12.75" customHeight="1" thickBot="1">
      <c r="A11556" s="398"/>
      <c r="B11556" s="333">
        <v>27</v>
      </c>
      <c r="C11556" s="334">
        <v>1151.3499999999999</v>
      </c>
      <c r="D11556" s="335" t="s">
        <v>392</v>
      </c>
      <c r="E11556" s="335" t="s">
        <v>386</v>
      </c>
      <c r="F11556" s="335" t="s">
        <v>830</v>
      </c>
      <c r="G11556" s="179">
        <f t="shared" si="540"/>
        <v>0</v>
      </c>
      <c r="H11556" s="179">
        <f t="shared" si="541"/>
        <v>0</v>
      </c>
      <c r="I11556" s="179">
        <f t="shared" si="542"/>
        <v>0</v>
      </c>
    </row>
    <row r="11557" spans="1:9" ht="12.75" customHeight="1" thickBot="1">
      <c r="A11557" s="398"/>
      <c r="B11557" s="333">
        <v>29.7</v>
      </c>
      <c r="C11557" s="334">
        <v>1266.48</v>
      </c>
      <c r="D11557" s="335" t="s">
        <v>392</v>
      </c>
      <c r="E11557" s="335" t="s">
        <v>386</v>
      </c>
      <c r="F11557" s="335" t="s">
        <v>821</v>
      </c>
      <c r="G11557" s="179">
        <f t="shared" si="540"/>
        <v>0</v>
      </c>
      <c r="H11557" s="179">
        <f t="shared" si="541"/>
        <v>0</v>
      </c>
      <c r="I11557" s="179">
        <f t="shared" si="542"/>
        <v>0</v>
      </c>
    </row>
    <row r="11558" spans="1:9" ht="12.75" customHeight="1" thickBot="1">
      <c r="A11558" s="398"/>
      <c r="B11558" s="333">
        <v>19.8</v>
      </c>
      <c r="C11558" s="334">
        <v>844.33</v>
      </c>
      <c r="D11558" s="335" t="s">
        <v>392</v>
      </c>
      <c r="E11558" s="335" t="s">
        <v>386</v>
      </c>
      <c r="F11558" s="335" t="s">
        <v>833</v>
      </c>
      <c r="G11558" s="179">
        <f t="shared" si="540"/>
        <v>0</v>
      </c>
      <c r="H11558" s="179">
        <f t="shared" si="541"/>
        <v>0</v>
      </c>
      <c r="I11558" s="179">
        <f t="shared" si="542"/>
        <v>0</v>
      </c>
    </row>
    <row r="11559" spans="1:9" ht="12.75" customHeight="1" thickBot="1">
      <c r="A11559" s="398"/>
      <c r="B11559" s="333">
        <v>117.6</v>
      </c>
      <c r="C11559" s="334">
        <v>5014.8900000000003</v>
      </c>
      <c r="D11559" s="335" t="s">
        <v>392</v>
      </c>
      <c r="E11559" s="335" t="s">
        <v>386</v>
      </c>
      <c r="F11559" s="335" t="s">
        <v>858</v>
      </c>
      <c r="G11559" s="179">
        <f t="shared" si="540"/>
        <v>0</v>
      </c>
      <c r="H11559" s="179">
        <f t="shared" si="541"/>
        <v>0</v>
      </c>
      <c r="I11559" s="179">
        <f t="shared" si="542"/>
        <v>0</v>
      </c>
    </row>
    <row r="11560" spans="1:9" ht="12.75" customHeight="1" thickBot="1">
      <c r="A11560" s="399"/>
      <c r="B11560" s="333">
        <v>0</v>
      </c>
      <c r="C11560" s="334">
        <v>497.01</v>
      </c>
      <c r="D11560" s="335" t="s">
        <v>393</v>
      </c>
      <c r="E11560" s="335" t="s">
        <v>386</v>
      </c>
      <c r="F11560" s="335" t="s">
        <v>859</v>
      </c>
      <c r="G11560" s="179">
        <f t="shared" si="540"/>
        <v>0</v>
      </c>
      <c r="H11560" s="179">
        <f t="shared" si="541"/>
        <v>0</v>
      </c>
      <c r="I11560" s="179">
        <f t="shared" si="542"/>
        <v>0</v>
      </c>
    </row>
    <row r="11561" spans="1:9" ht="12.75" customHeight="1" thickBot="1">
      <c r="A11561" s="336" t="s">
        <v>620</v>
      </c>
      <c r="B11561" s="337">
        <v>5423.5</v>
      </c>
      <c r="C11561" s="338">
        <v>152036.17000000001</v>
      </c>
      <c r="D11561" s="394"/>
      <c r="E11561" s="395"/>
      <c r="F11561" s="396"/>
      <c r="G11561" s="179">
        <f t="shared" si="540"/>
        <v>0</v>
      </c>
      <c r="H11561" s="179">
        <f t="shared" si="541"/>
        <v>0</v>
      </c>
      <c r="I11561" s="179">
        <f t="shared" si="542"/>
        <v>0</v>
      </c>
    </row>
    <row r="11562" spans="1:9" ht="12.75" customHeight="1" thickBot="1">
      <c r="A11562" s="397" t="s">
        <v>621</v>
      </c>
      <c r="B11562" s="333">
        <v>48</v>
      </c>
      <c r="C11562" s="334">
        <v>873.54</v>
      </c>
      <c r="D11562" s="335" t="s">
        <v>391</v>
      </c>
      <c r="E11562" s="335" t="s">
        <v>386</v>
      </c>
      <c r="F11562" s="335" t="s">
        <v>807</v>
      </c>
      <c r="G11562" s="179">
        <f t="shared" si="540"/>
        <v>0</v>
      </c>
      <c r="H11562" s="179">
        <f t="shared" si="541"/>
        <v>0</v>
      </c>
      <c r="I11562" s="179">
        <f t="shared" si="542"/>
        <v>0</v>
      </c>
    </row>
    <row r="11563" spans="1:9" ht="12.75" customHeight="1" thickBot="1">
      <c r="A11563" s="398"/>
      <c r="B11563" s="333">
        <v>24</v>
      </c>
      <c r="C11563" s="334">
        <v>436.77</v>
      </c>
      <c r="D11563" s="335" t="s">
        <v>391</v>
      </c>
      <c r="E11563" s="335" t="s">
        <v>386</v>
      </c>
      <c r="F11563" s="335" t="s">
        <v>837</v>
      </c>
      <c r="G11563" s="179">
        <f t="shared" si="540"/>
        <v>0</v>
      </c>
      <c r="H11563" s="179">
        <f t="shared" si="541"/>
        <v>0</v>
      </c>
      <c r="I11563" s="179">
        <f t="shared" si="542"/>
        <v>0</v>
      </c>
    </row>
    <row r="11564" spans="1:9" ht="12.75" customHeight="1" thickBot="1">
      <c r="A11564" s="398"/>
      <c r="B11564" s="333">
        <v>24</v>
      </c>
      <c r="C11564" s="334">
        <v>436.77</v>
      </c>
      <c r="D11564" s="335" t="s">
        <v>391</v>
      </c>
      <c r="E11564" s="335" t="s">
        <v>386</v>
      </c>
      <c r="F11564" s="335" t="s">
        <v>835</v>
      </c>
      <c r="G11564" s="179">
        <f t="shared" ref="G11564:G11627" si="543">IF(D11564="REG",C11564,0)</f>
        <v>0</v>
      </c>
      <c r="H11564" s="179">
        <f t="shared" ref="H11564:H11627" si="544">IF(D11564="SAL",C11564,0)</f>
        <v>0</v>
      </c>
      <c r="I11564" s="179">
        <f t="shared" ref="I11564:I11627" si="545">+G11564+H11564</f>
        <v>0</v>
      </c>
    </row>
    <row r="11565" spans="1:9" ht="12.75" customHeight="1" thickBot="1">
      <c r="A11565" s="398"/>
      <c r="B11565" s="333">
        <v>24</v>
      </c>
      <c r="C11565" s="334">
        <v>458.28</v>
      </c>
      <c r="D11565" s="335" t="s">
        <v>391</v>
      </c>
      <c r="E11565" s="335" t="s">
        <v>386</v>
      </c>
      <c r="F11565" s="335" t="s">
        <v>845</v>
      </c>
      <c r="G11565" s="179">
        <f t="shared" si="543"/>
        <v>0</v>
      </c>
      <c r="H11565" s="179">
        <f t="shared" si="544"/>
        <v>0</v>
      </c>
      <c r="I11565" s="179">
        <f t="shared" si="545"/>
        <v>0</v>
      </c>
    </row>
    <row r="11566" spans="1:9" ht="12.75" customHeight="1" thickBot="1">
      <c r="A11566" s="398"/>
      <c r="B11566" s="333">
        <v>24</v>
      </c>
      <c r="C11566" s="334">
        <v>458.28</v>
      </c>
      <c r="D11566" s="335" t="s">
        <v>391</v>
      </c>
      <c r="E11566" s="335" t="s">
        <v>386</v>
      </c>
      <c r="F11566" s="335" t="s">
        <v>881</v>
      </c>
      <c r="G11566" s="179">
        <f t="shared" si="543"/>
        <v>0</v>
      </c>
      <c r="H11566" s="179">
        <f t="shared" si="544"/>
        <v>0</v>
      </c>
      <c r="I11566" s="179">
        <f t="shared" si="545"/>
        <v>0</v>
      </c>
    </row>
    <row r="11567" spans="1:9" ht="12.75" customHeight="1" thickBot="1">
      <c r="A11567" s="398"/>
      <c r="B11567" s="333">
        <v>24</v>
      </c>
      <c r="C11567" s="334">
        <v>458.28</v>
      </c>
      <c r="D11567" s="335" t="s">
        <v>391</v>
      </c>
      <c r="E11567" s="335" t="s">
        <v>386</v>
      </c>
      <c r="F11567" s="335" t="s">
        <v>863</v>
      </c>
      <c r="G11567" s="179">
        <f t="shared" si="543"/>
        <v>0</v>
      </c>
      <c r="H11567" s="179">
        <f t="shared" si="544"/>
        <v>0</v>
      </c>
      <c r="I11567" s="179">
        <f t="shared" si="545"/>
        <v>0</v>
      </c>
    </row>
    <row r="11568" spans="1:9" ht="12.75" customHeight="1" thickBot="1">
      <c r="A11568" s="398"/>
      <c r="B11568" s="333">
        <v>48</v>
      </c>
      <c r="C11568" s="334">
        <v>810.99</v>
      </c>
      <c r="D11568" s="335" t="s">
        <v>391</v>
      </c>
      <c r="E11568" s="335" t="s">
        <v>386</v>
      </c>
      <c r="F11568" s="335" t="s">
        <v>838</v>
      </c>
      <c r="G11568" s="179">
        <f t="shared" si="543"/>
        <v>0</v>
      </c>
      <c r="H11568" s="179">
        <f t="shared" si="544"/>
        <v>0</v>
      </c>
      <c r="I11568" s="179">
        <f t="shared" si="545"/>
        <v>0</v>
      </c>
    </row>
    <row r="11569" spans="1:9" ht="12.75" customHeight="1" thickBot="1">
      <c r="A11569" s="398"/>
      <c r="B11569" s="333">
        <v>48</v>
      </c>
      <c r="C11569" s="334">
        <v>810.99</v>
      </c>
      <c r="D11569" s="335" t="s">
        <v>391</v>
      </c>
      <c r="E11569" s="335" t="s">
        <v>386</v>
      </c>
      <c r="F11569" s="335" t="s">
        <v>858</v>
      </c>
      <c r="G11569" s="179">
        <f t="shared" si="543"/>
        <v>0</v>
      </c>
      <c r="H11569" s="179">
        <f t="shared" si="544"/>
        <v>0</v>
      </c>
      <c r="I11569" s="179">
        <f t="shared" si="545"/>
        <v>0</v>
      </c>
    </row>
    <row r="11570" spans="1:9" ht="12.75" customHeight="1" thickBot="1">
      <c r="A11570" s="398"/>
      <c r="B11570" s="333">
        <v>1</v>
      </c>
      <c r="C11570" s="334">
        <v>22.13</v>
      </c>
      <c r="D11570" s="335" t="s">
        <v>524</v>
      </c>
      <c r="E11570" s="335" t="s">
        <v>386</v>
      </c>
      <c r="F11570" s="335" t="s">
        <v>802</v>
      </c>
      <c r="G11570" s="179">
        <f t="shared" si="543"/>
        <v>0</v>
      </c>
      <c r="H11570" s="179">
        <f t="shared" si="544"/>
        <v>0</v>
      </c>
      <c r="I11570" s="179">
        <f t="shared" si="545"/>
        <v>0</v>
      </c>
    </row>
    <row r="11571" spans="1:9" ht="12.75" customHeight="1" thickBot="1">
      <c r="A11571" s="398"/>
      <c r="B11571" s="333">
        <v>1</v>
      </c>
      <c r="C11571" s="334">
        <v>22.13</v>
      </c>
      <c r="D11571" s="335" t="s">
        <v>524</v>
      </c>
      <c r="E11571" s="335" t="s">
        <v>386</v>
      </c>
      <c r="F11571" s="335" t="s">
        <v>845</v>
      </c>
      <c r="G11571" s="179">
        <f t="shared" si="543"/>
        <v>0</v>
      </c>
      <c r="H11571" s="179">
        <f t="shared" si="544"/>
        <v>0</v>
      </c>
      <c r="I11571" s="179">
        <f t="shared" si="545"/>
        <v>0</v>
      </c>
    </row>
    <row r="11572" spans="1:9" ht="12.75" customHeight="1" thickBot="1">
      <c r="A11572" s="398"/>
      <c r="B11572" s="333">
        <v>5.5</v>
      </c>
      <c r="C11572" s="334">
        <v>121.71</v>
      </c>
      <c r="D11572" s="335" t="s">
        <v>524</v>
      </c>
      <c r="E11572" s="335" t="s">
        <v>386</v>
      </c>
      <c r="F11572" s="335" t="s">
        <v>805</v>
      </c>
      <c r="G11572" s="179">
        <f t="shared" si="543"/>
        <v>0</v>
      </c>
      <c r="H11572" s="179">
        <f t="shared" si="544"/>
        <v>0</v>
      </c>
      <c r="I11572" s="179">
        <f t="shared" si="545"/>
        <v>0</v>
      </c>
    </row>
    <row r="11573" spans="1:9" ht="12.75" customHeight="1" thickBot="1">
      <c r="A11573" s="398"/>
      <c r="B11573" s="333">
        <v>9.5</v>
      </c>
      <c r="C11573" s="334">
        <v>260.89999999999998</v>
      </c>
      <c r="D11573" s="335" t="s">
        <v>387</v>
      </c>
      <c r="E11573" s="335" t="s">
        <v>386</v>
      </c>
      <c r="F11573" s="335" t="s">
        <v>837</v>
      </c>
      <c r="G11573" s="179">
        <f t="shared" si="543"/>
        <v>0</v>
      </c>
      <c r="H11573" s="179">
        <f t="shared" si="544"/>
        <v>0</v>
      </c>
      <c r="I11573" s="179">
        <f t="shared" si="545"/>
        <v>0</v>
      </c>
    </row>
    <row r="11574" spans="1:9" ht="12.75" customHeight="1" thickBot="1">
      <c r="A11574" s="398"/>
      <c r="B11574" s="333">
        <v>0.5</v>
      </c>
      <c r="C11574" s="334">
        <v>11.56</v>
      </c>
      <c r="D11574" s="335" t="s">
        <v>387</v>
      </c>
      <c r="E11574" s="335" t="s">
        <v>386</v>
      </c>
      <c r="F11574" s="335" t="s">
        <v>813</v>
      </c>
      <c r="G11574" s="179">
        <f t="shared" si="543"/>
        <v>0</v>
      </c>
      <c r="H11574" s="179">
        <f t="shared" si="544"/>
        <v>0</v>
      </c>
      <c r="I11574" s="179">
        <f t="shared" si="545"/>
        <v>0</v>
      </c>
    </row>
    <row r="11575" spans="1:9" ht="12.75" customHeight="1" thickBot="1">
      <c r="A11575" s="398"/>
      <c r="B11575" s="333">
        <v>4.25</v>
      </c>
      <c r="C11575" s="334">
        <v>128.72999999999999</v>
      </c>
      <c r="D11575" s="335" t="s">
        <v>387</v>
      </c>
      <c r="E11575" s="335" t="s">
        <v>386</v>
      </c>
      <c r="F11575" s="335" t="s">
        <v>808</v>
      </c>
      <c r="G11575" s="179">
        <f t="shared" si="543"/>
        <v>0</v>
      </c>
      <c r="H11575" s="179">
        <f t="shared" si="544"/>
        <v>0</v>
      </c>
      <c r="I11575" s="179">
        <f t="shared" si="545"/>
        <v>0</v>
      </c>
    </row>
    <row r="11576" spans="1:9" ht="12.75" customHeight="1" thickBot="1">
      <c r="A11576" s="398"/>
      <c r="B11576" s="333">
        <v>14.5</v>
      </c>
      <c r="C11576" s="334">
        <v>410.55</v>
      </c>
      <c r="D11576" s="335" t="s">
        <v>387</v>
      </c>
      <c r="E11576" s="335" t="s">
        <v>386</v>
      </c>
      <c r="F11576" s="335" t="s">
        <v>809</v>
      </c>
      <c r="G11576" s="179">
        <f t="shared" si="543"/>
        <v>0</v>
      </c>
      <c r="H11576" s="179">
        <f t="shared" si="544"/>
        <v>0</v>
      </c>
      <c r="I11576" s="179">
        <f t="shared" si="545"/>
        <v>0</v>
      </c>
    </row>
    <row r="11577" spans="1:9" ht="12.75" customHeight="1" thickBot="1">
      <c r="A11577" s="398"/>
      <c r="B11577" s="333">
        <v>3</v>
      </c>
      <c r="C11577" s="334">
        <v>90.87</v>
      </c>
      <c r="D11577" s="335" t="s">
        <v>387</v>
      </c>
      <c r="E11577" s="335" t="s">
        <v>386</v>
      </c>
      <c r="F11577" s="335" t="s">
        <v>810</v>
      </c>
      <c r="G11577" s="179">
        <f t="shared" si="543"/>
        <v>0</v>
      </c>
      <c r="H11577" s="179">
        <f t="shared" si="544"/>
        <v>0</v>
      </c>
      <c r="I11577" s="179">
        <f t="shared" si="545"/>
        <v>0</v>
      </c>
    </row>
    <row r="11578" spans="1:9" ht="12.75" customHeight="1" thickBot="1">
      <c r="A11578" s="398"/>
      <c r="B11578" s="333">
        <v>6</v>
      </c>
      <c r="C11578" s="334">
        <v>181.73</v>
      </c>
      <c r="D11578" s="335" t="s">
        <v>387</v>
      </c>
      <c r="E11578" s="335" t="s">
        <v>386</v>
      </c>
      <c r="F11578" s="335" t="s">
        <v>835</v>
      </c>
      <c r="G11578" s="179">
        <f t="shared" si="543"/>
        <v>0</v>
      </c>
      <c r="H11578" s="179">
        <f t="shared" si="544"/>
        <v>0</v>
      </c>
      <c r="I11578" s="179">
        <f t="shared" si="545"/>
        <v>0</v>
      </c>
    </row>
    <row r="11579" spans="1:9" ht="12.75" customHeight="1" thickBot="1">
      <c r="A11579" s="398"/>
      <c r="B11579" s="333">
        <v>5</v>
      </c>
      <c r="C11579" s="334">
        <v>127.1</v>
      </c>
      <c r="D11579" s="335" t="s">
        <v>387</v>
      </c>
      <c r="E11579" s="335" t="s">
        <v>386</v>
      </c>
      <c r="F11579" s="335" t="s">
        <v>802</v>
      </c>
      <c r="G11579" s="179">
        <f t="shared" si="543"/>
        <v>0</v>
      </c>
      <c r="H11579" s="179">
        <f t="shared" si="544"/>
        <v>0</v>
      </c>
      <c r="I11579" s="179">
        <f t="shared" si="545"/>
        <v>0</v>
      </c>
    </row>
    <row r="11580" spans="1:9" ht="12.75" customHeight="1" thickBot="1">
      <c r="A11580" s="398"/>
      <c r="B11580" s="333">
        <v>6.25</v>
      </c>
      <c r="C11580" s="334">
        <v>205.03</v>
      </c>
      <c r="D11580" s="335" t="s">
        <v>387</v>
      </c>
      <c r="E11580" s="335" t="s">
        <v>386</v>
      </c>
      <c r="F11580" s="335" t="s">
        <v>803</v>
      </c>
      <c r="G11580" s="179">
        <f t="shared" si="543"/>
        <v>0</v>
      </c>
      <c r="H11580" s="179">
        <f t="shared" si="544"/>
        <v>0</v>
      </c>
      <c r="I11580" s="179">
        <f t="shared" si="545"/>
        <v>0</v>
      </c>
    </row>
    <row r="11581" spans="1:9" ht="12.75" customHeight="1" thickBot="1">
      <c r="A11581" s="398"/>
      <c r="B11581" s="333">
        <v>9</v>
      </c>
      <c r="C11581" s="334">
        <v>221</v>
      </c>
      <c r="D11581" s="335" t="s">
        <v>387</v>
      </c>
      <c r="E11581" s="335" t="s">
        <v>386</v>
      </c>
      <c r="F11581" s="335" t="s">
        <v>804</v>
      </c>
      <c r="G11581" s="179">
        <f t="shared" si="543"/>
        <v>0</v>
      </c>
      <c r="H11581" s="179">
        <f t="shared" si="544"/>
        <v>0</v>
      </c>
      <c r="I11581" s="179">
        <f t="shared" si="545"/>
        <v>0</v>
      </c>
    </row>
    <row r="11582" spans="1:9" ht="12.75" customHeight="1" thickBot="1">
      <c r="A11582" s="398"/>
      <c r="B11582" s="333">
        <v>14.5</v>
      </c>
      <c r="C11582" s="334">
        <v>379.28</v>
      </c>
      <c r="D11582" s="335" t="s">
        <v>387</v>
      </c>
      <c r="E11582" s="335" t="s">
        <v>386</v>
      </c>
      <c r="F11582" s="335" t="s">
        <v>845</v>
      </c>
      <c r="G11582" s="179">
        <f t="shared" si="543"/>
        <v>0</v>
      </c>
      <c r="H11582" s="179">
        <f t="shared" si="544"/>
        <v>0</v>
      </c>
      <c r="I11582" s="179">
        <f t="shared" si="545"/>
        <v>0</v>
      </c>
    </row>
    <row r="11583" spans="1:9" ht="12.75" customHeight="1" thickBot="1">
      <c r="A11583" s="398"/>
      <c r="B11583" s="333">
        <v>2</v>
      </c>
      <c r="C11583" s="334">
        <v>62.45</v>
      </c>
      <c r="D11583" s="335" t="s">
        <v>387</v>
      </c>
      <c r="E11583" s="335" t="s">
        <v>386</v>
      </c>
      <c r="F11583" s="335" t="s">
        <v>843</v>
      </c>
      <c r="G11583" s="179">
        <f t="shared" si="543"/>
        <v>0</v>
      </c>
      <c r="H11583" s="179">
        <f t="shared" si="544"/>
        <v>0</v>
      </c>
      <c r="I11583" s="179">
        <f t="shared" si="545"/>
        <v>0</v>
      </c>
    </row>
    <row r="11584" spans="1:9" ht="12.75" customHeight="1" thickBot="1">
      <c r="A11584" s="398"/>
      <c r="B11584" s="333">
        <v>13</v>
      </c>
      <c r="C11584" s="334">
        <v>353.78</v>
      </c>
      <c r="D11584" s="335" t="s">
        <v>387</v>
      </c>
      <c r="E11584" s="335" t="s">
        <v>386</v>
      </c>
      <c r="F11584" s="335" t="s">
        <v>894</v>
      </c>
      <c r="G11584" s="179">
        <f t="shared" si="543"/>
        <v>0</v>
      </c>
      <c r="H11584" s="179">
        <f t="shared" si="544"/>
        <v>0</v>
      </c>
      <c r="I11584" s="179">
        <f t="shared" si="545"/>
        <v>0</v>
      </c>
    </row>
    <row r="11585" spans="1:9" ht="12.75" customHeight="1" thickBot="1">
      <c r="A11585" s="398"/>
      <c r="B11585" s="333">
        <v>7</v>
      </c>
      <c r="C11585" s="334">
        <v>193.49</v>
      </c>
      <c r="D11585" s="335" t="s">
        <v>387</v>
      </c>
      <c r="E11585" s="335" t="s">
        <v>386</v>
      </c>
      <c r="F11585" s="335" t="s">
        <v>881</v>
      </c>
      <c r="G11585" s="179">
        <f t="shared" si="543"/>
        <v>0</v>
      </c>
      <c r="H11585" s="179">
        <f t="shared" si="544"/>
        <v>0</v>
      </c>
      <c r="I11585" s="179">
        <f t="shared" si="545"/>
        <v>0</v>
      </c>
    </row>
    <row r="11586" spans="1:9" ht="12.75" customHeight="1" thickBot="1">
      <c r="A11586" s="398"/>
      <c r="B11586" s="333">
        <v>1</v>
      </c>
      <c r="C11586" s="334">
        <v>17.78</v>
      </c>
      <c r="D11586" s="335" t="s">
        <v>387</v>
      </c>
      <c r="E11586" s="335" t="s">
        <v>386</v>
      </c>
      <c r="F11586" s="335" t="s">
        <v>816</v>
      </c>
      <c r="G11586" s="179">
        <f t="shared" si="543"/>
        <v>0</v>
      </c>
      <c r="H11586" s="179">
        <f t="shared" si="544"/>
        <v>0</v>
      </c>
      <c r="I11586" s="179">
        <f t="shared" si="545"/>
        <v>0</v>
      </c>
    </row>
    <row r="11587" spans="1:9" ht="12.75" customHeight="1" thickBot="1">
      <c r="A11587" s="398"/>
      <c r="B11587" s="333">
        <v>4</v>
      </c>
      <c r="C11587" s="334">
        <v>132.78</v>
      </c>
      <c r="D11587" s="335" t="s">
        <v>387</v>
      </c>
      <c r="E11587" s="335" t="s">
        <v>386</v>
      </c>
      <c r="F11587" s="335" t="s">
        <v>863</v>
      </c>
      <c r="G11587" s="179">
        <f t="shared" si="543"/>
        <v>0</v>
      </c>
      <c r="H11587" s="179">
        <f t="shared" si="544"/>
        <v>0</v>
      </c>
      <c r="I11587" s="179">
        <f t="shared" si="545"/>
        <v>0</v>
      </c>
    </row>
    <row r="11588" spans="1:9" ht="12.75" customHeight="1" thickBot="1">
      <c r="A11588" s="398"/>
      <c r="B11588" s="333">
        <v>1</v>
      </c>
      <c r="C11588" s="334">
        <v>23.48</v>
      </c>
      <c r="D11588" s="335" t="s">
        <v>387</v>
      </c>
      <c r="E11588" s="335" t="s">
        <v>386</v>
      </c>
      <c r="F11588" s="335" t="s">
        <v>864</v>
      </c>
      <c r="G11588" s="179">
        <f t="shared" si="543"/>
        <v>0</v>
      </c>
      <c r="H11588" s="179">
        <f t="shared" si="544"/>
        <v>0</v>
      </c>
      <c r="I11588" s="179">
        <f t="shared" si="545"/>
        <v>0</v>
      </c>
    </row>
    <row r="11589" spans="1:9" ht="12.75" customHeight="1" thickBot="1">
      <c r="A11589" s="398"/>
      <c r="B11589" s="333">
        <v>19.5</v>
      </c>
      <c r="C11589" s="334">
        <v>456.79</v>
      </c>
      <c r="D11589" s="335" t="s">
        <v>387</v>
      </c>
      <c r="E11589" s="335" t="s">
        <v>386</v>
      </c>
      <c r="F11589" s="335" t="s">
        <v>841</v>
      </c>
      <c r="G11589" s="179">
        <f t="shared" si="543"/>
        <v>0</v>
      </c>
      <c r="H11589" s="179">
        <f t="shared" si="544"/>
        <v>0</v>
      </c>
      <c r="I11589" s="179">
        <f t="shared" si="545"/>
        <v>0</v>
      </c>
    </row>
    <row r="11590" spans="1:9" ht="12.75" customHeight="1" thickBot="1">
      <c r="A11590" s="398"/>
      <c r="B11590" s="333">
        <v>5.75</v>
      </c>
      <c r="C11590" s="334">
        <v>134.31</v>
      </c>
      <c r="D11590" s="335" t="s">
        <v>387</v>
      </c>
      <c r="E11590" s="335" t="s">
        <v>386</v>
      </c>
      <c r="F11590" s="335" t="s">
        <v>856</v>
      </c>
      <c r="G11590" s="179">
        <f t="shared" si="543"/>
        <v>0</v>
      </c>
      <c r="H11590" s="179">
        <f t="shared" si="544"/>
        <v>0</v>
      </c>
      <c r="I11590" s="179">
        <f t="shared" si="545"/>
        <v>0</v>
      </c>
    </row>
    <row r="11591" spans="1:9" ht="12.75" customHeight="1" thickBot="1">
      <c r="A11591" s="398"/>
      <c r="B11591" s="333">
        <v>17.5</v>
      </c>
      <c r="C11591" s="334">
        <v>409.66</v>
      </c>
      <c r="D11591" s="335" t="s">
        <v>387</v>
      </c>
      <c r="E11591" s="335" t="s">
        <v>386</v>
      </c>
      <c r="F11591" s="335" t="s">
        <v>867</v>
      </c>
      <c r="G11591" s="179">
        <f t="shared" si="543"/>
        <v>0</v>
      </c>
      <c r="H11591" s="179">
        <f t="shared" si="544"/>
        <v>0</v>
      </c>
      <c r="I11591" s="179">
        <f t="shared" si="545"/>
        <v>0</v>
      </c>
    </row>
    <row r="11592" spans="1:9" ht="12.75" customHeight="1" thickBot="1">
      <c r="A11592" s="398"/>
      <c r="B11592" s="333">
        <v>8.5</v>
      </c>
      <c r="C11592" s="334">
        <v>199.55</v>
      </c>
      <c r="D11592" s="335" t="s">
        <v>387</v>
      </c>
      <c r="E11592" s="335" t="s">
        <v>386</v>
      </c>
      <c r="F11592" s="335" t="s">
        <v>868</v>
      </c>
      <c r="G11592" s="179">
        <f t="shared" si="543"/>
        <v>0</v>
      </c>
      <c r="H11592" s="179">
        <f t="shared" si="544"/>
        <v>0</v>
      </c>
      <c r="I11592" s="179">
        <f t="shared" si="545"/>
        <v>0</v>
      </c>
    </row>
    <row r="11593" spans="1:9" ht="12.75" customHeight="1" thickBot="1">
      <c r="A11593" s="398"/>
      <c r="B11593" s="333">
        <v>2.5</v>
      </c>
      <c r="C11593" s="334">
        <v>58.69</v>
      </c>
      <c r="D11593" s="335" t="s">
        <v>387</v>
      </c>
      <c r="E11593" s="335" t="s">
        <v>386</v>
      </c>
      <c r="F11593" s="335" t="s">
        <v>838</v>
      </c>
      <c r="G11593" s="179">
        <f t="shared" si="543"/>
        <v>0</v>
      </c>
      <c r="H11593" s="179">
        <f t="shared" si="544"/>
        <v>0</v>
      </c>
      <c r="I11593" s="179">
        <f t="shared" si="545"/>
        <v>0</v>
      </c>
    </row>
    <row r="11594" spans="1:9" ht="12.75" customHeight="1" thickBot="1">
      <c r="A11594" s="398"/>
      <c r="B11594" s="333">
        <v>7</v>
      </c>
      <c r="C11594" s="334">
        <v>163.61000000000001</v>
      </c>
      <c r="D11594" s="335" t="s">
        <v>387</v>
      </c>
      <c r="E11594" s="335" t="s">
        <v>386</v>
      </c>
      <c r="F11594" s="335" t="s">
        <v>872</v>
      </c>
      <c r="G11594" s="179">
        <f t="shared" si="543"/>
        <v>0</v>
      </c>
      <c r="H11594" s="179">
        <f t="shared" si="544"/>
        <v>0</v>
      </c>
      <c r="I11594" s="179">
        <f t="shared" si="545"/>
        <v>0</v>
      </c>
    </row>
    <row r="11595" spans="1:9" ht="12.75" customHeight="1" thickBot="1">
      <c r="A11595" s="398"/>
      <c r="B11595" s="333">
        <v>5.5</v>
      </c>
      <c r="C11595" s="334">
        <v>128.47999999999999</v>
      </c>
      <c r="D11595" s="335" t="s">
        <v>387</v>
      </c>
      <c r="E11595" s="335" t="s">
        <v>386</v>
      </c>
      <c r="F11595" s="335" t="s">
        <v>858</v>
      </c>
      <c r="G11595" s="179">
        <f t="shared" si="543"/>
        <v>0</v>
      </c>
      <c r="H11595" s="179">
        <f t="shared" si="544"/>
        <v>0</v>
      </c>
      <c r="I11595" s="179">
        <f t="shared" si="545"/>
        <v>0</v>
      </c>
    </row>
    <row r="11596" spans="1:9" ht="12.75" customHeight="1" thickBot="1">
      <c r="A11596" s="398"/>
      <c r="B11596" s="333">
        <v>144</v>
      </c>
      <c r="C11596" s="334">
        <v>2553.89</v>
      </c>
      <c r="D11596" s="335" t="s">
        <v>384</v>
      </c>
      <c r="E11596" s="335" t="s">
        <v>386</v>
      </c>
      <c r="F11596" s="335" t="s">
        <v>807</v>
      </c>
      <c r="G11596" s="179">
        <f t="shared" si="543"/>
        <v>2553.89</v>
      </c>
      <c r="H11596" s="179">
        <f t="shared" si="544"/>
        <v>0</v>
      </c>
      <c r="I11596" s="179">
        <f t="shared" si="545"/>
        <v>2553.89</v>
      </c>
    </row>
    <row r="11597" spans="1:9" ht="12.75" customHeight="1" thickBot="1">
      <c r="A11597" s="398"/>
      <c r="B11597" s="333">
        <v>168</v>
      </c>
      <c r="C11597" s="334">
        <v>3010</v>
      </c>
      <c r="D11597" s="335" t="s">
        <v>384</v>
      </c>
      <c r="E11597" s="335" t="s">
        <v>386</v>
      </c>
      <c r="F11597" s="335" t="s">
        <v>837</v>
      </c>
      <c r="G11597" s="179">
        <f t="shared" si="543"/>
        <v>3010</v>
      </c>
      <c r="H11597" s="179">
        <f t="shared" si="544"/>
        <v>0</v>
      </c>
      <c r="I11597" s="179">
        <f t="shared" si="545"/>
        <v>3010</v>
      </c>
    </row>
    <row r="11598" spans="1:9" ht="12.75" customHeight="1" thickBot="1">
      <c r="A11598" s="398"/>
      <c r="B11598" s="333">
        <v>228</v>
      </c>
      <c r="C11598" s="334">
        <v>4182.6000000000004</v>
      </c>
      <c r="D11598" s="335" t="s">
        <v>384</v>
      </c>
      <c r="E11598" s="335" t="s">
        <v>386</v>
      </c>
      <c r="F11598" s="335" t="s">
        <v>811</v>
      </c>
      <c r="G11598" s="179">
        <f t="shared" si="543"/>
        <v>4182.6000000000004</v>
      </c>
      <c r="H11598" s="179">
        <f t="shared" si="544"/>
        <v>0</v>
      </c>
      <c r="I11598" s="179">
        <f t="shared" si="545"/>
        <v>4182.6000000000004</v>
      </c>
    </row>
    <row r="11599" spans="1:9" ht="12.75" customHeight="1" thickBot="1">
      <c r="A11599" s="398"/>
      <c r="B11599" s="333">
        <v>240</v>
      </c>
      <c r="C11599" s="334">
        <v>4367.6400000000003</v>
      </c>
      <c r="D11599" s="335" t="s">
        <v>384</v>
      </c>
      <c r="E11599" s="335" t="s">
        <v>386</v>
      </c>
      <c r="F11599" s="335" t="s">
        <v>813</v>
      </c>
      <c r="G11599" s="179">
        <f t="shared" si="543"/>
        <v>4367.6400000000003</v>
      </c>
      <c r="H11599" s="179">
        <f t="shared" si="544"/>
        <v>0</v>
      </c>
      <c r="I11599" s="179">
        <f t="shared" si="545"/>
        <v>4367.6400000000003</v>
      </c>
    </row>
    <row r="11600" spans="1:9" ht="12.75" customHeight="1" thickBot="1">
      <c r="A11600" s="398"/>
      <c r="B11600" s="333">
        <v>240</v>
      </c>
      <c r="C11600" s="334">
        <v>4367.6400000000003</v>
      </c>
      <c r="D11600" s="335" t="s">
        <v>384</v>
      </c>
      <c r="E11600" s="335" t="s">
        <v>386</v>
      </c>
      <c r="F11600" s="335" t="s">
        <v>808</v>
      </c>
      <c r="G11600" s="179">
        <f t="shared" si="543"/>
        <v>4367.6400000000003</v>
      </c>
      <c r="H11600" s="179">
        <f t="shared" si="544"/>
        <v>0</v>
      </c>
      <c r="I11600" s="179">
        <f t="shared" si="545"/>
        <v>4367.6400000000003</v>
      </c>
    </row>
    <row r="11601" spans="1:9" ht="12.75" customHeight="1" thickBot="1">
      <c r="A11601" s="398"/>
      <c r="B11601" s="333">
        <v>232</v>
      </c>
      <c r="C11601" s="334">
        <v>4215.7700000000004</v>
      </c>
      <c r="D11601" s="335" t="s">
        <v>384</v>
      </c>
      <c r="E11601" s="335" t="s">
        <v>386</v>
      </c>
      <c r="F11601" s="335" t="s">
        <v>809</v>
      </c>
      <c r="G11601" s="179">
        <f t="shared" si="543"/>
        <v>4215.7700000000004</v>
      </c>
      <c r="H11601" s="179">
        <f t="shared" si="544"/>
        <v>0</v>
      </c>
      <c r="I11601" s="179">
        <f t="shared" si="545"/>
        <v>4215.7700000000004</v>
      </c>
    </row>
    <row r="11602" spans="1:9" ht="12.75" customHeight="1" thickBot="1">
      <c r="A11602" s="398"/>
      <c r="B11602" s="333">
        <v>234</v>
      </c>
      <c r="C11602" s="334">
        <v>4246.49</v>
      </c>
      <c r="D11602" s="335" t="s">
        <v>384</v>
      </c>
      <c r="E11602" s="335" t="s">
        <v>386</v>
      </c>
      <c r="F11602" s="335" t="s">
        <v>810</v>
      </c>
      <c r="G11602" s="179">
        <f t="shared" si="543"/>
        <v>4246.49</v>
      </c>
      <c r="H11602" s="179">
        <f t="shared" si="544"/>
        <v>0</v>
      </c>
      <c r="I11602" s="179">
        <f t="shared" si="545"/>
        <v>4246.49</v>
      </c>
    </row>
    <row r="11603" spans="1:9" ht="12.75" customHeight="1" thickBot="1">
      <c r="A11603" s="398"/>
      <c r="B11603" s="333">
        <v>192</v>
      </c>
      <c r="C11603" s="334">
        <v>3503.79</v>
      </c>
      <c r="D11603" s="335" t="s">
        <v>384</v>
      </c>
      <c r="E11603" s="335" t="s">
        <v>386</v>
      </c>
      <c r="F11603" s="335" t="s">
        <v>835</v>
      </c>
      <c r="G11603" s="179">
        <f t="shared" si="543"/>
        <v>3503.79</v>
      </c>
      <c r="H11603" s="179">
        <f t="shared" si="544"/>
        <v>0</v>
      </c>
      <c r="I11603" s="179">
        <f t="shared" si="545"/>
        <v>3503.79</v>
      </c>
    </row>
    <row r="11604" spans="1:9" ht="12.75" customHeight="1" thickBot="1">
      <c r="A11604" s="398"/>
      <c r="B11604" s="333">
        <v>231</v>
      </c>
      <c r="C11604" s="334">
        <v>4404.7</v>
      </c>
      <c r="D11604" s="335" t="s">
        <v>384</v>
      </c>
      <c r="E11604" s="335" t="s">
        <v>386</v>
      </c>
      <c r="F11604" s="335" t="s">
        <v>802</v>
      </c>
      <c r="G11604" s="179">
        <f t="shared" si="543"/>
        <v>4404.7</v>
      </c>
      <c r="H11604" s="179">
        <f t="shared" si="544"/>
        <v>0</v>
      </c>
      <c r="I11604" s="179">
        <f t="shared" si="545"/>
        <v>4404.7</v>
      </c>
    </row>
    <row r="11605" spans="1:9" ht="12.75" customHeight="1" thickBot="1">
      <c r="A11605" s="398"/>
      <c r="B11605" s="333">
        <v>232</v>
      </c>
      <c r="C11605" s="334">
        <v>4457.67</v>
      </c>
      <c r="D11605" s="335" t="s">
        <v>384</v>
      </c>
      <c r="E11605" s="335" t="s">
        <v>386</v>
      </c>
      <c r="F11605" s="335" t="s">
        <v>803</v>
      </c>
      <c r="G11605" s="179">
        <f t="shared" si="543"/>
        <v>4457.67</v>
      </c>
      <c r="H11605" s="179">
        <f t="shared" si="544"/>
        <v>0</v>
      </c>
      <c r="I11605" s="179">
        <f t="shared" si="545"/>
        <v>4457.67</v>
      </c>
    </row>
    <row r="11606" spans="1:9" ht="12.75" customHeight="1" thickBot="1">
      <c r="A11606" s="398"/>
      <c r="B11606" s="333">
        <v>232</v>
      </c>
      <c r="C11606" s="334">
        <v>4405.8500000000004</v>
      </c>
      <c r="D11606" s="335" t="s">
        <v>384</v>
      </c>
      <c r="E11606" s="335" t="s">
        <v>386</v>
      </c>
      <c r="F11606" s="335" t="s">
        <v>804</v>
      </c>
      <c r="G11606" s="179">
        <f t="shared" si="543"/>
        <v>4405.8500000000004</v>
      </c>
      <c r="H11606" s="179">
        <f t="shared" si="544"/>
        <v>0</v>
      </c>
      <c r="I11606" s="179">
        <f t="shared" si="545"/>
        <v>4405.8500000000004</v>
      </c>
    </row>
    <row r="11607" spans="1:9" ht="12.75" customHeight="1" thickBot="1">
      <c r="A11607" s="398"/>
      <c r="B11607" s="333">
        <v>227</v>
      </c>
      <c r="C11607" s="334">
        <v>4063.61</v>
      </c>
      <c r="D11607" s="335" t="s">
        <v>384</v>
      </c>
      <c r="E11607" s="335" t="s">
        <v>386</v>
      </c>
      <c r="F11607" s="335" t="s">
        <v>845</v>
      </c>
      <c r="G11607" s="179">
        <f t="shared" si="543"/>
        <v>4063.61</v>
      </c>
      <c r="H11607" s="179">
        <f t="shared" si="544"/>
        <v>0</v>
      </c>
      <c r="I11607" s="179">
        <f t="shared" si="545"/>
        <v>4063.61</v>
      </c>
    </row>
    <row r="11608" spans="1:9" ht="12.75" customHeight="1" thickBot="1">
      <c r="A11608" s="398"/>
      <c r="B11608" s="333">
        <v>360</v>
      </c>
      <c r="C11608" s="334">
        <v>5890.88</v>
      </c>
      <c r="D11608" s="335" t="s">
        <v>384</v>
      </c>
      <c r="E11608" s="335" t="s">
        <v>386</v>
      </c>
      <c r="F11608" s="335" t="s">
        <v>843</v>
      </c>
      <c r="G11608" s="179">
        <f t="shared" si="543"/>
        <v>5890.88</v>
      </c>
      <c r="H11608" s="179">
        <f t="shared" si="544"/>
        <v>0</v>
      </c>
      <c r="I11608" s="179">
        <f t="shared" si="545"/>
        <v>5890.88</v>
      </c>
    </row>
    <row r="11609" spans="1:9" ht="12.75" customHeight="1" thickBot="1">
      <c r="A11609" s="398"/>
      <c r="B11609" s="333">
        <v>352</v>
      </c>
      <c r="C11609" s="334">
        <v>5796.08</v>
      </c>
      <c r="D11609" s="335" t="s">
        <v>384</v>
      </c>
      <c r="E11609" s="335" t="s">
        <v>386</v>
      </c>
      <c r="F11609" s="335" t="s">
        <v>894</v>
      </c>
      <c r="G11609" s="179">
        <f t="shared" si="543"/>
        <v>5796.08</v>
      </c>
      <c r="H11609" s="179">
        <f t="shared" si="544"/>
        <v>0</v>
      </c>
      <c r="I11609" s="179">
        <f t="shared" si="545"/>
        <v>5796.08</v>
      </c>
    </row>
    <row r="11610" spans="1:9" ht="12.75" customHeight="1" thickBot="1">
      <c r="A11610" s="398"/>
      <c r="B11610" s="333">
        <v>359.75</v>
      </c>
      <c r="C11610" s="334">
        <v>5591.23</v>
      </c>
      <c r="D11610" s="335" t="s">
        <v>384</v>
      </c>
      <c r="E11610" s="335" t="s">
        <v>386</v>
      </c>
      <c r="F11610" s="335" t="s">
        <v>881</v>
      </c>
      <c r="G11610" s="179">
        <f t="shared" si="543"/>
        <v>5591.23</v>
      </c>
      <c r="H11610" s="179">
        <f t="shared" si="544"/>
        <v>0</v>
      </c>
      <c r="I11610" s="179">
        <f t="shared" si="545"/>
        <v>5591.23</v>
      </c>
    </row>
    <row r="11611" spans="1:9" ht="12.75" customHeight="1" thickBot="1">
      <c r="A11611" s="398"/>
      <c r="B11611" s="333">
        <v>378.5</v>
      </c>
      <c r="C11611" s="334">
        <v>5939.57</v>
      </c>
      <c r="D11611" s="335" t="s">
        <v>384</v>
      </c>
      <c r="E11611" s="335" t="s">
        <v>386</v>
      </c>
      <c r="F11611" s="335" t="s">
        <v>805</v>
      </c>
      <c r="G11611" s="179">
        <f t="shared" si="543"/>
        <v>5939.57</v>
      </c>
      <c r="H11611" s="179">
        <f t="shared" si="544"/>
        <v>0</v>
      </c>
      <c r="I11611" s="179">
        <f t="shared" si="545"/>
        <v>5939.57</v>
      </c>
    </row>
    <row r="11612" spans="1:9" ht="12.75" customHeight="1" thickBot="1">
      <c r="A11612" s="398"/>
      <c r="B11612" s="333">
        <v>380</v>
      </c>
      <c r="C11612" s="334">
        <v>5987.27</v>
      </c>
      <c r="D11612" s="335" t="s">
        <v>384</v>
      </c>
      <c r="E11612" s="335" t="s">
        <v>386</v>
      </c>
      <c r="F11612" s="335" t="s">
        <v>862</v>
      </c>
      <c r="G11612" s="179">
        <f t="shared" si="543"/>
        <v>5987.27</v>
      </c>
      <c r="H11612" s="179">
        <f t="shared" si="544"/>
        <v>0</v>
      </c>
      <c r="I11612" s="179">
        <f t="shared" si="545"/>
        <v>5987.27</v>
      </c>
    </row>
    <row r="11613" spans="1:9" ht="12.75" customHeight="1" thickBot="1">
      <c r="A11613" s="398"/>
      <c r="B11613" s="333">
        <v>320</v>
      </c>
      <c r="C11613" s="334">
        <v>5416.88</v>
      </c>
      <c r="D11613" s="335" t="s">
        <v>384</v>
      </c>
      <c r="E11613" s="335" t="s">
        <v>386</v>
      </c>
      <c r="F11613" s="335" t="s">
        <v>816</v>
      </c>
      <c r="G11613" s="179">
        <f t="shared" si="543"/>
        <v>5416.88</v>
      </c>
      <c r="H11613" s="179">
        <f t="shared" si="544"/>
        <v>0</v>
      </c>
      <c r="I11613" s="179">
        <f t="shared" si="545"/>
        <v>5416.88</v>
      </c>
    </row>
    <row r="11614" spans="1:9" ht="12.75" customHeight="1" thickBot="1">
      <c r="A11614" s="398"/>
      <c r="B11614" s="333">
        <v>204</v>
      </c>
      <c r="C11614" s="334">
        <v>3890.53</v>
      </c>
      <c r="D11614" s="335" t="s">
        <v>384</v>
      </c>
      <c r="E11614" s="335" t="s">
        <v>386</v>
      </c>
      <c r="F11614" s="335" t="s">
        <v>863</v>
      </c>
      <c r="G11614" s="179">
        <f t="shared" si="543"/>
        <v>3890.53</v>
      </c>
      <c r="H11614" s="179">
        <f t="shared" si="544"/>
        <v>0</v>
      </c>
      <c r="I11614" s="179">
        <f t="shared" si="545"/>
        <v>3890.53</v>
      </c>
    </row>
    <row r="11615" spans="1:9" ht="12.75" customHeight="1" thickBot="1">
      <c r="A11615" s="398"/>
      <c r="B11615" s="333">
        <v>200</v>
      </c>
      <c r="C11615" s="334">
        <v>3433.74</v>
      </c>
      <c r="D11615" s="335" t="s">
        <v>384</v>
      </c>
      <c r="E11615" s="335" t="s">
        <v>386</v>
      </c>
      <c r="F11615" s="335" t="s">
        <v>864</v>
      </c>
      <c r="G11615" s="179">
        <f t="shared" si="543"/>
        <v>3433.74</v>
      </c>
      <c r="H11615" s="179">
        <f t="shared" si="544"/>
        <v>0</v>
      </c>
      <c r="I11615" s="179">
        <f t="shared" si="545"/>
        <v>3433.74</v>
      </c>
    </row>
    <row r="11616" spans="1:9" ht="12.75" customHeight="1" thickBot="1">
      <c r="A11616" s="398"/>
      <c r="B11616" s="333">
        <v>240</v>
      </c>
      <c r="C11616" s="334">
        <v>4054.94</v>
      </c>
      <c r="D11616" s="335" t="s">
        <v>384</v>
      </c>
      <c r="E11616" s="335" t="s">
        <v>386</v>
      </c>
      <c r="F11616" s="335" t="s">
        <v>841</v>
      </c>
      <c r="G11616" s="179">
        <f t="shared" si="543"/>
        <v>4054.94</v>
      </c>
      <c r="H11616" s="179">
        <f t="shared" si="544"/>
        <v>0</v>
      </c>
      <c r="I11616" s="179">
        <f t="shared" si="545"/>
        <v>4054.94</v>
      </c>
    </row>
    <row r="11617" spans="1:9" ht="12.75" customHeight="1" thickBot="1">
      <c r="A11617" s="398"/>
      <c r="B11617" s="333">
        <v>224</v>
      </c>
      <c r="C11617" s="334">
        <v>3742.85</v>
      </c>
      <c r="D11617" s="335" t="s">
        <v>384</v>
      </c>
      <c r="E11617" s="335" t="s">
        <v>386</v>
      </c>
      <c r="F11617" s="335" t="s">
        <v>856</v>
      </c>
      <c r="G11617" s="179">
        <f t="shared" si="543"/>
        <v>3742.85</v>
      </c>
      <c r="H11617" s="179">
        <f t="shared" si="544"/>
        <v>0</v>
      </c>
      <c r="I11617" s="179">
        <f t="shared" si="545"/>
        <v>3742.85</v>
      </c>
    </row>
    <row r="11618" spans="1:9" ht="12.75" customHeight="1" thickBot="1">
      <c r="A11618" s="398"/>
      <c r="B11618" s="333">
        <v>240</v>
      </c>
      <c r="C11618" s="334">
        <v>4054.94</v>
      </c>
      <c r="D11618" s="335" t="s">
        <v>384</v>
      </c>
      <c r="E11618" s="335" t="s">
        <v>386</v>
      </c>
      <c r="F11618" s="335" t="s">
        <v>867</v>
      </c>
      <c r="G11618" s="179">
        <f t="shared" si="543"/>
        <v>4054.94</v>
      </c>
      <c r="H11618" s="179">
        <f t="shared" si="544"/>
        <v>0</v>
      </c>
      <c r="I11618" s="179">
        <f t="shared" si="545"/>
        <v>4054.94</v>
      </c>
    </row>
    <row r="11619" spans="1:9" ht="12.75" customHeight="1" thickBot="1">
      <c r="A11619" s="398"/>
      <c r="B11619" s="333">
        <v>205.5</v>
      </c>
      <c r="C11619" s="334">
        <v>3487.35</v>
      </c>
      <c r="D11619" s="335" t="s">
        <v>384</v>
      </c>
      <c r="E11619" s="335" t="s">
        <v>386</v>
      </c>
      <c r="F11619" s="335" t="s">
        <v>868</v>
      </c>
      <c r="G11619" s="179">
        <f t="shared" si="543"/>
        <v>3487.35</v>
      </c>
      <c r="H11619" s="179">
        <f t="shared" si="544"/>
        <v>0</v>
      </c>
      <c r="I11619" s="179">
        <f t="shared" si="545"/>
        <v>3487.35</v>
      </c>
    </row>
    <row r="11620" spans="1:9" ht="12.75" customHeight="1" thickBot="1">
      <c r="A11620" s="398"/>
      <c r="B11620" s="333">
        <v>192</v>
      </c>
      <c r="C11620" s="334">
        <v>3243.95</v>
      </c>
      <c r="D11620" s="335" t="s">
        <v>384</v>
      </c>
      <c r="E11620" s="335" t="s">
        <v>386</v>
      </c>
      <c r="F11620" s="335" t="s">
        <v>838</v>
      </c>
      <c r="G11620" s="179">
        <f t="shared" si="543"/>
        <v>3243.95</v>
      </c>
      <c r="H11620" s="179">
        <f t="shared" si="544"/>
        <v>0</v>
      </c>
      <c r="I11620" s="179">
        <f t="shared" si="545"/>
        <v>3243.95</v>
      </c>
    </row>
    <row r="11621" spans="1:9" ht="12.75" customHeight="1" thickBot="1">
      <c r="A11621" s="398"/>
      <c r="B11621" s="333">
        <v>224</v>
      </c>
      <c r="C11621" s="334">
        <v>3774.65</v>
      </c>
      <c r="D11621" s="335" t="s">
        <v>384</v>
      </c>
      <c r="E11621" s="335" t="s">
        <v>386</v>
      </c>
      <c r="F11621" s="335" t="s">
        <v>872</v>
      </c>
      <c r="G11621" s="179">
        <f t="shared" si="543"/>
        <v>3774.65</v>
      </c>
      <c r="H11621" s="179">
        <f t="shared" si="544"/>
        <v>0</v>
      </c>
      <c r="I11621" s="179">
        <f t="shared" si="545"/>
        <v>3774.65</v>
      </c>
    </row>
    <row r="11622" spans="1:9" ht="12.75" customHeight="1" thickBot="1">
      <c r="A11622" s="398"/>
      <c r="B11622" s="333">
        <v>168</v>
      </c>
      <c r="C11622" s="334">
        <v>2775.81</v>
      </c>
      <c r="D11622" s="335" t="s">
        <v>384</v>
      </c>
      <c r="E11622" s="335" t="s">
        <v>386</v>
      </c>
      <c r="F11622" s="335" t="s">
        <v>858</v>
      </c>
      <c r="G11622" s="179">
        <f t="shared" si="543"/>
        <v>2775.81</v>
      </c>
      <c r="H11622" s="179">
        <f t="shared" si="544"/>
        <v>0</v>
      </c>
      <c r="I11622" s="179">
        <f t="shared" si="545"/>
        <v>2775.81</v>
      </c>
    </row>
    <row r="11623" spans="1:9" ht="12.75" customHeight="1" thickBot="1">
      <c r="A11623" s="398"/>
      <c r="B11623" s="333">
        <v>6</v>
      </c>
      <c r="C11623" s="334">
        <v>121.15</v>
      </c>
      <c r="D11623" s="335" t="s">
        <v>834</v>
      </c>
      <c r="E11623" s="335" t="s">
        <v>386</v>
      </c>
      <c r="F11623" s="335" t="s">
        <v>810</v>
      </c>
      <c r="G11623" s="179">
        <f t="shared" si="543"/>
        <v>0</v>
      </c>
      <c r="H11623" s="179">
        <f t="shared" si="544"/>
        <v>0</v>
      </c>
      <c r="I11623" s="179">
        <f t="shared" si="545"/>
        <v>0</v>
      </c>
    </row>
    <row r="11624" spans="1:9" ht="12.75" customHeight="1" thickBot="1">
      <c r="A11624" s="398"/>
      <c r="B11624" s="333">
        <v>8</v>
      </c>
      <c r="C11624" s="334">
        <v>156.04</v>
      </c>
      <c r="D11624" s="335" t="s">
        <v>834</v>
      </c>
      <c r="E11624" s="335" t="s">
        <v>386</v>
      </c>
      <c r="F11624" s="335" t="s">
        <v>802</v>
      </c>
      <c r="G11624" s="179">
        <f t="shared" si="543"/>
        <v>0</v>
      </c>
      <c r="H11624" s="179">
        <f t="shared" si="544"/>
        <v>0</v>
      </c>
      <c r="I11624" s="179">
        <f t="shared" si="545"/>
        <v>0</v>
      </c>
    </row>
    <row r="11625" spans="1:9" ht="12.75" customHeight="1" thickBot="1">
      <c r="A11625" s="398"/>
      <c r="B11625" s="333">
        <v>8</v>
      </c>
      <c r="C11625" s="334">
        <v>156.04</v>
      </c>
      <c r="D11625" s="335" t="s">
        <v>834</v>
      </c>
      <c r="E11625" s="335" t="s">
        <v>386</v>
      </c>
      <c r="F11625" s="335" t="s">
        <v>845</v>
      </c>
      <c r="G11625" s="179">
        <f t="shared" si="543"/>
        <v>0</v>
      </c>
      <c r="H11625" s="179">
        <f t="shared" si="544"/>
        <v>0</v>
      </c>
      <c r="I11625" s="179">
        <f t="shared" si="545"/>
        <v>0</v>
      </c>
    </row>
    <row r="11626" spans="1:9" ht="12.75" customHeight="1" thickBot="1">
      <c r="A11626" s="398"/>
      <c r="B11626" s="333">
        <v>12</v>
      </c>
      <c r="C11626" s="334">
        <v>185.04</v>
      </c>
      <c r="D11626" s="335" t="s">
        <v>392</v>
      </c>
      <c r="E11626" s="335" t="s">
        <v>386</v>
      </c>
      <c r="F11626" s="335" t="s">
        <v>811</v>
      </c>
      <c r="G11626" s="179">
        <f t="shared" si="543"/>
        <v>0</v>
      </c>
      <c r="H11626" s="179">
        <f t="shared" si="544"/>
        <v>0</v>
      </c>
      <c r="I11626" s="179">
        <f t="shared" si="545"/>
        <v>0</v>
      </c>
    </row>
    <row r="11627" spans="1:9" ht="12.75" customHeight="1" thickBot="1">
      <c r="A11627" s="399"/>
      <c r="B11627" s="333">
        <v>0</v>
      </c>
      <c r="C11627" s="334">
        <v>324.85000000000002</v>
      </c>
      <c r="D11627" s="335" t="s">
        <v>393</v>
      </c>
      <c r="E11627" s="335" t="s">
        <v>386</v>
      </c>
      <c r="F11627" s="335" t="s">
        <v>859</v>
      </c>
      <c r="G11627" s="179">
        <f t="shared" si="543"/>
        <v>0</v>
      </c>
      <c r="H11627" s="179">
        <f t="shared" si="544"/>
        <v>0</v>
      </c>
      <c r="I11627" s="179">
        <f t="shared" si="545"/>
        <v>0</v>
      </c>
    </row>
    <row r="11628" spans="1:9" ht="12.75" customHeight="1" thickBot="1">
      <c r="A11628" s="336" t="s">
        <v>621</v>
      </c>
      <c r="B11628" s="337">
        <v>7120</v>
      </c>
      <c r="C11628" s="338">
        <v>125064.91</v>
      </c>
      <c r="D11628" s="394"/>
      <c r="E11628" s="395"/>
      <c r="F11628" s="396"/>
      <c r="G11628" s="179">
        <f t="shared" ref="G11628:G11691" si="546">IF(D11628="REG",C11628,0)</f>
        <v>0</v>
      </c>
      <c r="H11628" s="179">
        <f t="shared" ref="H11628:H11691" si="547">IF(D11628="SAL",C11628,0)</f>
        <v>0</v>
      </c>
      <c r="I11628" s="179">
        <f t="shared" ref="I11628:I11691" si="548">+G11628+H11628</f>
        <v>0</v>
      </c>
    </row>
    <row r="11629" spans="1:9" ht="12.75" customHeight="1" thickBot="1">
      <c r="A11629" s="397" t="s">
        <v>622</v>
      </c>
      <c r="B11629" s="333">
        <v>9.6</v>
      </c>
      <c r="C11629" s="334">
        <v>288.44</v>
      </c>
      <c r="D11629" s="335" t="s">
        <v>391</v>
      </c>
      <c r="E11629" s="335" t="s">
        <v>386</v>
      </c>
      <c r="F11629" s="335" t="s">
        <v>807</v>
      </c>
      <c r="G11629" s="179">
        <f t="shared" si="546"/>
        <v>0</v>
      </c>
      <c r="H11629" s="179">
        <f t="shared" si="547"/>
        <v>0</v>
      </c>
      <c r="I11629" s="179">
        <f t="shared" si="548"/>
        <v>0</v>
      </c>
    </row>
    <row r="11630" spans="1:9" ht="12.75" customHeight="1" thickBot="1">
      <c r="A11630" s="398"/>
      <c r="B11630" s="333">
        <v>16.8</v>
      </c>
      <c r="C11630" s="334">
        <v>744.93</v>
      </c>
      <c r="D11630" s="335" t="s">
        <v>391</v>
      </c>
      <c r="E11630" s="335" t="s">
        <v>386</v>
      </c>
      <c r="F11630" s="335" t="s">
        <v>817</v>
      </c>
      <c r="G11630" s="179">
        <f t="shared" si="546"/>
        <v>0</v>
      </c>
      <c r="H11630" s="179">
        <f t="shared" si="547"/>
        <v>0</v>
      </c>
      <c r="I11630" s="179">
        <f t="shared" si="548"/>
        <v>0</v>
      </c>
    </row>
    <row r="11631" spans="1:9" ht="12.75" customHeight="1" thickBot="1">
      <c r="A11631" s="398"/>
      <c r="B11631" s="333">
        <v>4.8</v>
      </c>
      <c r="C11631" s="334">
        <v>144.22</v>
      </c>
      <c r="D11631" s="335" t="s">
        <v>391</v>
      </c>
      <c r="E11631" s="335" t="s">
        <v>386</v>
      </c>
      <c r="F11631" s="335" t="s">
        <v>837</v>
      </c>
      <c r="G11631" s="179">
        <f t="shared" si="546"/>
        <v>0</v>
      </c>
      <c r="H11631" s="179">
        <f t="shared" si="547"/>
        <v>0</v>
      </c>
      <c r="I11631" s="179">
        <f t="shared" si="548"/>
        <v>0</v>
      </c>
    </row>
    <row r="11632" spans="1:9" ht="12.75" customHeight="1" thickBot="1">
      <c r="A11632" s="398"/>
      <c r="B11632" s="333">
        <v>16.8</v>
      </c>
      <c r="C11632" s="334">
        <v>744.93</v>
      </c>
      <c r="D11632" s="335" t="s">
        <v>391</v>
      </c>
      <c r="E11632" s="335" t="s">
        <v>386</v>
      </c>
      <c r="F11632" s="335" t="s">
        <v>818</v>
      </c>
      <c r="G11632" s="179">
        <f t="shared" si="546"/>
        <v>0</v>
      </c>
      <c r="H11632" s="179">
        <f t="shared" si="547"/>
        <v>0</v>
      </c>
      <c r="I11632" s="179">
        <f t="shared" si="548"/>
        <v>0</v>
      </c>
    </row>
    <row r="11633" spans="1:9" ht="12.75" customHeight="1" thickBot="1">
      <c r="A11633" s="398"/>
      <c r="B11633" s="333">
        <v>4.8</v>
      </c>
      <c r="C11633" s="334">
        <v>144.22</v>
      </c>
      <c r="D11633" s="335" t="s">
        <v>391</v>
      </c>
      <c r="E11633" s="335" t="s">
        <v>386</v>
      </c>
      <c r="F11633" s="335" t="s">
        <v>835</v>
      </c>
      <c r="G11633" s="179">
        <f t="shared" si="546"/>
        <v>0</v>
      </c>
      <c r="H11633" s="179">
        <f t="shared" si="547"/>
        <v>0</v>
      </c>
      <c r="I11633" s="179">
        <f t="shared" si="548"/>
        <v>0</v>
      </c>
    </row>
    <row r="11634" spans="1:9" ht="12.75" customHeight="1" thickBot="1">
      <c r="A11634" s="398"/>
      <c r="B11634" s="333">
        <v>16.8</v>
      </c>
      <c r="C11634" s="334">
        <v>777.71</v>
      </c>
      <c r="D11634" s="335" t="s">
        <v>391</v>
      </c>
      <c r="E11634" s="335" t="s">
        <v>386</v>
      </c>
      <c r="F11634" s="335" t="s">
        <v>819</v>
      </c>
      <c r="G11634" s="179">
        <f t="shared" si="546"/>
        <v>0</v>
      </c>
      <c r="H11634" s="179">
        <f t="shared" si="547"/>
        <v>0</v>
      </c>
      <c r="I11634" s="179">
        <f t="shared" si="548"/>
        <v>0</v>
      </c>
    </row>
    <row r="11635" spans="1:9" ht="12.75" customHeight="1" thickBot="1">
      <c r="A11635" s="398"/>
      <c r="B11635" s="333">
        <v>4.8</v>
      </c>
      <c r="C11635" s="334">
        <v>146.72</v>
      </c>
      <c r="D11635" s="335" t="s">
        <v>391</v>
      </c>
      <c r="E11635" s="335" t="s">
        <v>386</v>
      </c>
      <c r="F11635" s="335" t="s">
        <v>845</v>
      </c>
      <c r="G11635" s="179">
        <f t="shared" si="546"/>
        <v>0</v>
      </c>
      <c r="H11635" s="179">
        <f t="shared" si="547"/>
        <v>0</v>
      </c>
      <c r="I11635" s="179">
        <f t="shared" si="548"/>
        <v>0</v>
      </c>
    </row>
    <row r="11636" spans="1:9" ht="12.75" customHeight="1" thickBot="1">
      <c r="A11636" s="398"/>
      <c r="B11636" s="333">
        <v>10.4</v>
      </c>
      <c r="C11636" s="334">
        <v>552.85</v>
      </c>
      <c r="D11636" s="335" t="s">
        <v>391</v>
      </c>
      <c r="E11636" s="335" t="s">
        <v>386</v>
      </c>
      <c r="F11636" s="335" t="s">
        <v>820</v>
      </c>
      <c r="G11636" s="179">
        <f t="shared" si="546"/>
        <v>0</v>
      </c>
      <c r="H11636" s="179">
        <f t="shared" si="547"/>
        <v>0</v>
      </c>
      <c r="I11636" s="179">
        <f t="shared" si="548"/>
        <v>0</v>
      </c>
    </row>
    <row r="11637" spans="1:9" ht="12.75" customHeight="1" thickBot="1">
      <c r="A11637" s="398"/>
      <c r="B11637" s="333">
        <v>4.8</v>
      </c>
      <c r="C11637" s="334">
        <v>146.72</v>
      </c>
      <c r="D11637" s="335" t="s">
        <v>391</v>
      </c>
      <c r="E11637" s="335" t="s">
        <v>386</v>
      </c>
      <c r="F11637" s="335" t="s">
        <v>881</v>
      </c>
      <c r="G11637" s="179">
        <f t="shared" si="546"/>
        <v>0</v>
      </c>
      <c r="H11637" s="179">
        <f t="shared" si="547"/>
        <v>0</v>
      </c>
      <c r="I11637" s="179">
        <f t="shared" si="548"/>
        <v>0</v>
      </c>
    </row>
    <row r="11638" spans="1:9" ht="12.75" customHeight="1" thickBot="1">
      <c r="A11638" s="398"/>
      <c r="B11638" s="333">
        <v>3.2</v>
      </c>
      <c r="C11638" s="334">
        <v>93.84</v>
      </c>
      <c r="D11638" s="335" t="s">
        <v>391</v>
      </c>
      <c r="E11638" s="335" t="s">
        <v>386</v>
      </c>
      <c r="F11638" s="335" t="s">
        <v>863</v>
      </c>
      <c r="G11638" s="179">
        <f t="shared" si="546"/>
        <v>0</v>
      </c>
      <c r="H11638" s="179">
        <f t="shared" si="547"/>
        <v>0</v>
      </c>
      <c r="I11638" s="179">
        <f t="shared" si="548"/>
        <v>0</v>
      </c>
    </row>
    <row r="11639" spans="1:9" ht="12.75" customHeight="1" thickBot="1">
      <c r="A11639" s="398"/>
      <c r="B11639" s="333">
        <v>10.4</v>
      </c>
      <c r="C11639" s="334">
        <v>552.85</v>
      </c>
      <c r="D11639" s="335" t="s">
        <v>391</v>
      </c>
      <c r="E11639" s="335" t="s">
        <v>386</v>
      </c>
      <c r="F11639" s="335" t="s">
        <v>821</v>
      </c>
      <c r="G11639" s="179">
        <f t="shared" si="546"/>
        <v>0</v>
      </c>
      <c r="H11639" s="179">
        <f t="shared" si="547"/>
        <v>0</v>
      </c>
      <c r="I11639" s="179">
        <f t="shared" si="548"/>
        <v>0</v>
      </c>
    </row>
    <row r="11640" spans="1:9" ht="12.75" customHeight="1" thickBot="1">
      <c r="A11640" s="398"/>
      <c r="B11640" s="333">
        <v>33.6</v>
      </c>
      <c r="C11640" s="334">
        <v>1564.66</v>
      </c>
      <c r="D11640" s="335" t="s">
        <v>391</v>
      </c>
      <c r="E11640" s="335" t="s">
        <v>386</v>
      </c>
      <c r="F11640" s="335" t="s">
        <v>919</v>
      </c>
      <c r="G11640" s="179">
        <f t="shared" si="546"/>
        <v>0</v>
      </c>
      <c r="H11640" s="179">
        <f t="shared" si="547"/>
        <v>0</v>
      </c>
      <c r="I11640" s="179">
        <f t="shared" si="548"/>
        <v>0</v>
      </c>
    </row>
    <row r="11641" spans="1:9" ht="12.75" customHeight="1" thickBot="1">
      <c r="A11641" s="398"/>
      <c r="B11641" s="333">
        <v>22.4</v>
      </c>
      <c r="C11641" s="334">
        <v>569.64</v>
      </c>
      <c r="D11641" s="335" t="s">
        <v>391</v>
      </c>
      <c r="E11641" s="335" t="s">
        <v>386</v>
      </c>
      <c r="F11641" s="335" t="s">
        <v>838</v>
      </c>
      <c r="G11641" s="179">
        <f t="shared" si="546"/>
        <v>0</v>
      </c>
      <c r="H11641" s="179">
        <f t="shared" si="547"/>
        <v>0</v>
      </c>
      <c r="I11641" s="179">
        <f t="shared" si="548"/>
        <v>0</v>
      </c>
    </row>
    <row r="11642" spans="1:9" ht="12.75" customHeight="1" thickBot="1">
      <c r="A11642" s="398"/>
      <c r="B11642" s="333">
        <v>59.2</v>
      </c>
      <c r="C11642" s="334">
        <v>2229.1999999999998</v>
      </c>
      <c r="D11642" s="335" t="s">
        <v>391</v>
      </c>
      <c r="E11642" s="335" t="s">
        <v>386</v>
      </c>
      <c r="F11642" s="335" t="s">
        <v>858</v>
      </c>
      <c r="G11642" s="179">
        <f t="shared" si="546"/>
        <v>0</v>
      </c>
      <c r="H11642" s="179">
        <f t="shared" si="547"/>
        <v>0</v>
      </c>
      <c r="I11642" s="179">
        <f t="shared" si="548"/>
        <v>0</v>
      </c>
    </row>
    <row r="11643" spans="1:9" ht="12.75" customHeight="1" thickBot="1">
      <c r="A11643" s="398"/>
      <c r="B11643" s="333">
        <v>2</v>
      </c>
      <c r="C11643" s="334">
        <v>99.15</v>
      </c>
      <c r="D11643" s="335" t="s">
        <v>387</v>
      </c>
      <c r="E11643" s="335" t="s">
        <v>386</v>
      </c>
      <c r="F11643" s="335" t="s">
        <v>807</v>
      </c>
      <c r="G11643" s="179">
        <f t="shared" si="546"/>
        <v>0</v>
      </c>
      <c r="H11643" s="179">
        <f t="shared" si="547"/>
        <v>0</v>
      </c>
      <c r="I11643" s="179">
        <f t="shared" si="548"/>
        <v>0</v>
      </c>
    </row>
    <row r="11644" spans="1:9" ht="12.75" customHeight="1" thickBot="1">
      <c r="A11644" s="398"/>
      <c r="B11644" s="333">
        <v>0.4</v>
      </c>
      <c r="C11644" s="334">
        <v>14.42</v>
      </c>
      <c r="D11644" s="335" t="s">
        <v>387</v>
      </c>
      <c r="E11644" s="335" t="s">
        <v>386</v>
      </c>
      <c r="F11644" s="335" t="s">
        <v>808</v>
      </c>
      <c r="G11644" s="179">
        <f t="shared" si="546"/>
        <v>0</v>
      </c>
      <c r="H11644" s="179">
        <f t="shared" si="547"/>
        <v>0</v>
      </c>
      <c r="I11644" s="179">
        <f t="shared" si="548"/>
        <v>0</v>
      </c>
    </row>
    <row r="11645" spans="1:9" ht="12.75" customHeight="1" thickBot="1">
      <c r="A11645" s="398"/>
      <c r="B11645" s="333">
        <v>0.8</v>
      </c>
      <c r="C11645" s="334">
        <v>36.950000000000003</v>
      </c>
      <c r="D11645" s="335" t="s">
        <v>387</v>
      </c>
      <c r="E11645" s="335" t="s">
        <v>386</v>
      </c>
      <c r="F11645" s="335" t="s">
        <v>835</v>
      </c>
      <c r="G11645" s="179">
        <f t="shared" si="546"/>
        <v>0</v>
      </c>
      <c r="H11645" s="179">
        <f t="shared" si="547"/>
        <v>0</v>
      </c>
      <c r="I11645" s="179">
        <f t="shared" si="548"/>
        <v>0</v>
      </c>
    </row>
    <row r="11646" spans="1:9" ht="12.75" customHeight="1" thickBot="1">
      <c r="A11646" s="398"/>
      <c r="B11646" s="333">
        <v>3.2</v>
      </c>
      <c r="C11646" s="334">
        <v>158.63999999999999</v>
      </c>
      <c r="D11646" s="335" t="s">
        <v>387</v>
      </c>
      <c r="E11646" s="335" t="s">
        <v>386</v>
      </c>
      <c r="F11646" s="335" t="s">
        <v>803</v>
      </c>
      <c r="G11646" s="179">
        <f t="shared" si="546"/>
        <v>0</v>
      </c>
      <c r="H11646" s="179">
        <f t="shared" si="547"/>
        <v>0</v>
      </c>
      <c r="I11646" s="179">
        <f t="shared" si="548"/>
        <v>0</v>
      </c>
    </row>
    <row r="11647" spans="1:9" ht="12.75" customHeight="1" thickBot="1">
      <c r="A11647" s="398"/>
      <c r="B11647" s="333">
        <v>5.8</v>
      </c>
      <c r="C11647" s="334">
        <v>285.3</v>
      </c>
      <c r="D11647" s="335" t="s">
        <v>387</v>
      </c>
      <c r="E11647" s="335" t="s">
        <v>386</v>
      </c>
      <c r="F11647" s="335" t="s">
        <v>804</v>
      </c>
      <c r="G11647" s="179">
        <f t="shared" si="546"/>
        <v>0</v>
      </c>
      <c r="H11647" s="179">
        <f t="shared" si="547"/>
        <v>0</v>
      </c>
      <c r="I11647" s="179">
        <f t="shared" si="548"/>
        <v>0</v>
      </c>
    </row>
    <row r="11648" spans="1:9" ht="12.75" customHeight="1" thickBot="1">
      <c r="A11648" s="398"/>
      <c r="B11648" s="333">
        <v>1.3</v>
      </c>
      <c r="C11648" s="334">
        <v>49.92</v>
      </c>
      <c r="D11648" s="335" t="s">
        <v>387</v>
      </c>
      <c r="E11648" s="335" t="s">
        <v>386</v>
      </c>
      <c r="F11648" s="335" t="s">
        <v>845</v>
      </c>
      <c r="G11648" s="179">
        <f t="shared" si="546"/>
        <v>0</v>
      </c>
      <c r="H11648" s="179">
        <f t="shared" si="547"/>
        <v>0</v>
      </c>
      <c r="I11648" s="179">
        <f t="shared" si="548"/>
        <v>0</v>
      </c>
    </row>
    <row r="11649" spans="1:9" ht="12.75" customHeight="1" thickBot="1">
      <c r="A11649" s="398"/>
      <c r="B11649" s="333">
        <v>0.8</v>
      </c>
      <c r="C11649" s="334">
        <v>30.72</v>
      </c>
      <c r="D11649" s="335" t="s">
        <v>387</v>
      </c>
      <c r="E11649" s="335" t="s">
        <v>386</v>
      </c>
      <c r="F11649" s="335" t="s">
        <v>843</v>
      </c>
      <c r="G11649" s="179">
        <f t="shared" si="546"/>
        <v>0</v>
      </c>
      <c r="H11649" s="179">
        <f t="shared" si="547"/>
        <v>0</v>
      </c>
      <c r="I11649" s="179">
        <f t="shared" si="548"/>
        <v>0</v>
      </c>
    </row>
    <row r="11650" spans="1:9" ht="12.75" customHeight="1" thickBot="1">
      <c r="A11650" s="398"/>
      <c r="B11650" s="333">
        <v>1</v>
      </c>
      <c r="C11650" s="334">
        <v>38.4</v>
      </c>
      <c r="D11650" s="335" t="s">
        <v>387</v>
      </c>
      <c r="E11650" s="335" t="s">
        <v>386</v>
      </c>
      <c r="F11650" s="335" t="s">
        <v>894</v>
      </c>
      <c r="G11650" s="179">
        <f t="shared" si="546"/>
        <v>0</v>
      </c>
      <c r="H11650" s="179">
        <f t="shared" si="547"/>
        <v>0</v>
      </c>
      <c r="I11650" s="179">
        <f t="shared" si="548"/>
        <v>0</v>
      </c>
    </row>
    <row r="11651" spans="1:9" ht="12.75" customHeight="1" thickBot="1">
      <c r="A11651" s="398"/>
      <c r="B11651" s="333">
        <v>0.3</v>
      </c>
      <c r="C11651" s="334">
        <v>11.52</v>
      </c>
      <c r="D11651" s="335" t="s">
        <v>387</v>
      </c>
      <c r="E11651" s="335" t="s">
        <v>386</v>
      </c>
      <c r="F11651" s="335" t="s">
        <v>881</v>
      </c>
      <c r="G11651" s="179">
        <f t="shared" si="546"/>
        <v>0</v>
      </c>
      <c r="H11651" s="179">
        <f t="shared" si="547"/>
        <v>0</v>
      </c>
      <c r="I11651" s="179">
        <f t="shared" si="548"/>
        <v>0</v>
      </c>
    </row>
    <row r="11652" spans="1:9" ht="12.75" customHeight="1" thickBot="1">
      <c r="A11652" s="398"/>
      <c r="B11652" s="333">
        <v>1</v>
      </c>
      <c r="C11652" s="334">
        <v>38.4</v>
      </c>
      <c r="D11652" s="335" t="s">
        <v>387</v>
      </c>
      <c r="E11652" s="335" t="s">
        <v>386</v>
      </c>
      <c r="F11652" s="335" t="s">
        <v>862</v>
      </c>
      <c r="G11652" s="179">
        <f t="shared" si="546"/>
        <v>0</v>
      </c>
      <c r="H11652" s="179">
        <f t="shared" si="547"/>
        <v>0</v>
      </c>
      <c r="I11652" s="179">
        <f t="shared" si="548"/>
        <v>0</v>
      </c>
    </row>
    <row r="11653" spans="1:9" ht="12.75" customHeight="1" thickBot="1">
      <c r="A11653" s="398"/>
      <c r="B11653" s="333">
        <v>0.8</v>
      </c>
      <c r="C11653" s="334">
        <v>39.659999999999997</v>
      </c>
      <c r="D11653" s="335" t="s">
        <v>387</v>
      </c>
      <c r="E11653" s="335" t="s">
        <v>386</v>
      </c>
      <c r="F11653" s="335" t="s">
        <v>863</v>
      </c>
      <c r="G11653" s="179">
        <f t="shared" si="546"/>
        <v>0</v>
      </c>
      <c r="H11653" s="179">
        <f t="shared" si="547"/>
        <v>0</v>
      </c>
      <c r="I11653" s="179">
        <f t="shared" si="548"/>
        <v>0</v>
      </c>
    </row>
    <row r="11654" spans="1:9" ht="12.75" customHeight="1" thickBot="1">
      <c r="A11654" s="398"/>
      <c r="B11654" s="333">
        <v>0.4</v>
      </c>
      <c r="C11654" s="334">
        <v>19.829999999999998</v>
      </c>
      <c r="D11654" s="335" t="s">
        <v>387</v>
      </c>
      <c r="E11654" s="335" t="s">
        <v>386</v>
      </c>
      <c r="F11654" s="335" t="s">
        <v>864</v>
      </c>
      <c r="G11654" s="179">
        <f t="shared" si="546"/>
        <v>0</v>
      </c>
      <c r="H11654" s="179">
        <f t="shared" si="547"/>
        <v>0</v>
      </c>
      <c r="I11654" s="179">
        <f t="shared" si="548"/>
        <v>0</v>
      </c>
    </row>
    <row r="11655" spans="1:9" ht="12.75" customHeight="1" thickBot="1">
      <c r="A11655" s="398"/>
      <c r="B11655" s="333">
        <v>0.8</v>
      </c>
      <c r="C11655" s="334">
        <v>39.659999999999997</v>
      </c>
      <c r="D11655" s="335" t="s">
        <v>387</v>
      </c>
      <c r="E11655" s="335" t="s">
        <v>386</v>
      </c>
      <c r="F11655" s="335" t="s">
        <v>856</v>
      </c>
      <c r="G11655" s="179">
        <f t="shared" si="546"/>
        <v>0</v>
      </c>
      <c r="H11655" s="179">
        <f t="shared" si="547"/>
        <v>0</v>
      </c>
      <c r="I11655" s="179">
        <f t="shared" si="548"/>
        <v>0</v>
      </c>
    </row>
    <row r="11656" spans="1:9" ht="12.75" customHeight="1" thickBot="1">
      <c r="A11656" s="398"/>
      <c r="B11656" s="333">
        <v>0.4</v>
      </c>
      <c r="C11656" s="334">
        <v>13.94</v>
      </c>
      <c r="D11656" s="335" t="s">
        <v>387</v>
      </c>
      <c r="E11656" s="335" t="s">
        <v>386</v>
      </c>
      <c r="F11656" s="335" t="s">
        <v>867</v>
      </c>
      <c r="G11656" s="179">
        <f t="shared" si="546"/>
        <v>0</v>
      </c>
      <c r="H11656" s="179">
        <f t="shared" si="547"/>
        <v>0</v>
      </c>
      <c r="I11656" s="179">
        <f t="shared" si="548"/>
        <v>0</v>
      </c>
    </row>
    <row r="11657" spans="1:9" ht="12.75" customHeight="1" thickBot="1">
      <c r="A11657" s="398"/>
      <c r="B11657" s="333">
        <v>0.8</v>
      </c>
      <c r="C11657" s="334">
        <v>31.73</v>
      </c>
      <c r="D11657" s="335" t="s">
        <v>387</v>
      </c>
      <c r="E11657" s="335" t="s">
        <v>386</v>
      </c>
      <c r="F11657" s="335" t="s">
        <v>868</v>
      </c>
      <c r="G11657" s="179">
        <f t="shared" si="546"/>
        <v>0</v>
      </c>
      <c r="H11657" s="179">
        <f t="shared" si="547"/>
        <v>0</v>
      </c>
      <c r="I11657" s="179">
        <f t="shared" si="548"/>
        <v>0</v>
      </c>
    </row>
    <row r="11658" spans="1:9" ht="12.75" customHeight="1" thickBot="1">
      <c r="A11658" s="398"/>
      <c r="B11658" s="333">
        <v>3.6</v>
      </c>
      <c r="C11658" s="334">
        <v>142.79</v>
      </c>
      <c r="D11658" s="335" t="s">
        <v>387</v>
      </c>
      <c r="E11658" s="335" t="s">
        <v>386</v>
      </c>
      <c r="F11658" s="335" t="s">
        <v>838</v>
      </c>
      <c r="G11658" s="179">
        <f t="shared" si="546"/>
        <v>0</v>
      </c>
      <c r="H11658" s="179">
        <f t="shared" si="547"/>
        <v>0</v>
      </c>
      <c r="I11658" s="179">
        <f t="shared" si="548"/>
        <v>0</v>
      </c>
    </row>
    <row r="11659" spans="1:9" ht="12.75" customHeight="1" thickBot="1">
      <c r="A11659" s="398"/>
      <c r="B11659" s="333">
        <v>4.4000000000000004</v>
      </c>
      <c r="C11659" s="334">
        <v>162.96</v>
      </c>
      <c r="D11659" s="335" t="s">
        <v>387</v>
      </c>
      <c r="E11659" s="335" t="s">
        <v>386</v>
      </c>
      <c r="F11659" s="335" t="s">
        <v>872</v>
      </c>
      <c r="G11659" s="179">
        <f t="shared" si="546"/>
        <v>0</v>
      </c>
      <c r="H11659" s="179">
        <f t="shared" si="547"/>
        <v>0</v>
      </c>
      <c r="I11659" s="179">
        <f t="shared" si="548"/>
        <v>0</v>
      </c>
    </row>
    <row r="11660" spans="1:9" ht="12.75" customHeight="1" thickBot="1">
      <c r="A11660" s="398"/>
      <c r="B11660" s="333">
        <v>1.8</v>
      </c>
      <c r="C11660" s="334">
        <v>71.39</v>
      </c>
      <c r="D11660" s="335" t="s">
        <v>387</v>
      </c>
      <c r="E11660" s="335" t="s">
        <v>386</v>
      </c>
      <c r="F11660" s="335" t="s">
        <v>858</v>
      </c>
      <c r="G11660" s="179">
        <f t="shared" si="546"/>
        <v>0</v>
      </c>
      <c r="H11660" s="179">
        <f t="shared" si="547"/>
        <v>0</v>
      </c>
      <c r="I11660" s="179">
        <f t="shared" si="548"/>
        <v>0</v>
      </c>
    </row>
    <row r="11661" spans="1:9" ht="12.75" customHeight="1" thickBot="1">
      <c r="A11661" s="398"/>
      <c r="B11661" s="333">
        <v>30.4</v>
      </c>
      <c r="C11661" s="334">
        <v>932.63</v>
      </c>
      <c r="D11661" s="335" t="s">
        <v>384</v>
      </c>
      <c r="E11661" s="335" t="s">
        <v>386</v>
      </c>
      <c r="F11661" s="335" t="s">
        <v>807</v>
      </c>
      <c r="G11661" s="179">
        <f t="shared" si="546"/>
        <v>932.63</v>
      </c>
      <c r="H11661" s="179">
        <f t="shared" si="547"/>
        <v>0</v>
      </c>
      <c r="I11661" s="179">
        <f t="shared" si="548"/>
        <v>932.63</v>
      </c>
    </row>
    <row r="11662" spans="1:9" ht="12.75" customHeight="1" thickBot="1">
      <c r="A11662" s="398"/>
      <c r="B11662" s="333">
        <v>35.6</v>
      </c>
      <c r="C11662" s="334">
        <v>1075.6500000000001</v>
      </c>
      <c r="D11662" s="335" t="s">
        <v>384</v>
      </c>
      <c r="E11662" s="335" t="s">
        <v>386</v>
      </c>
      <c r="F11662" s="335" t="s">
        <v>837</v>
      </c>
      <c r="G11662" s="179">
        <f t="shared" si="546"/>
        <v>1075.6500000000001</v>
      </c>
      <c r="H11662" s="179">
        <f t="shared" si="547"/>
        <v>0</v>
      </c>
      <c r="I11662" s="179">
        <f t="shared" si="548"/>
        <v>1075.6500000000001</v>
      </c>
    </row>
    <row r="11663" spans="1:9" ht="12.75" customHeight="1" thickBot="1">
      <c r="A11663" s="398"/>
      <c r="B11663" s="333">
        <v>43.2</v>
      </c>
      <c r="C11663" s="334">
        <v>1283.58</v>
      </c>
      <c r="D11663" s="335" t="s">
        <v>384</v>
      </c>
      <c r="E11663" s="335" t="s">
        <v>386</v>
      </c>
      <c r="F11663" s="335" t="s">
        <v>811</v>
      </c>
      <c r="G11663" s="179">
        <f t="shared" si="546"/>
        <v>1283.58</v>
      </c>
      <c r="H11663" s="179">
        <f t="shared" si="547"/>
        <v>0</v>
      </c>
      <c r="I11663" s="179">
        <f t="shared" si="548"/>
        <v>1283.58</v>
      </c>
    </row>
    <row r="11664" spans="1:9" ht="12.75" customHeight="1" thickBot="1">
      <c r="A11664" s="398"/>
      <c r="B11664" s="333">
        <v>44.8</v>
      </c>
      <c r="C11664" s="334">
        <v>1336.46</v>
      </c>
      <c r="D11664" s="335" t="s">
        <v>384</v>
      </c>
      <c r="E11664" s="335" t="s">
        <v>386</v>
      </c>
      <c r="F11664" s="335" t="s">
        <v>813</v>
      </c>
      <c r="G11664" s="179">
        <f t="shared" si="546"/>
        <v>1336.46</v>
      </c>
      <c r="H11664" s="179">
        <f t="shared" si="547"/>
        <v>0</v>
      </c>
      <c r="I11664" s="179">
        <f t="shared" si="548"/>
        <v>1336.46</v>
      </c>
    </row>
    <row r="11665" spans="1:9" ht="12.75" customHeight="1" thickBot="1">
      <c r="A11665" s="398"/>
      <c r="B11665" s="333">
        <v>48</v>
      </c>
      <c r="C11665" s="334">
        <v>1442.22</v>
      </c>
      <c r="D11665" s="335" t="s">
        <v>384</v>
      </c>
      <c r="E11665" s="335" t="s">
        <v>386</v>
      </c>
      <c r="F11665" s="335" t="s">
        <v>808</v>
      </c>
      <c r="G11665" s="179">
        <f t="shared" si="546"/>
        <v>1442.22</v>
      </c>
      <c r="H11665" s="179">
        <f t="shared" si="547"/>
        <v>0</v>
      </c>
      <c r="I11665" s="179">
        <f t="shared" si="548"/>
        <v>1442.22</v>
      </c>
    </row>
    <row r="11666" spans="1:9" ht="12.75" customHeight="1" thickBot="1">
      <c r="A11666" s="398"/>
      <c r="B11666" s="333">
        <v>42.3</v>
      </c>
      <c r="C11666" s="334">
        <v>1263.74</v>
      </c>
      <c r="D11666" s="335" t="s">
        <v>384</v>
      </c>
      <c r="E11666" s="335" t="s">
        <v>386</v>
      </c>
      <c r="F11666" s="335" t="s">
        <v>809</v>
      </c>
      <c r="G11666" s="179">
        <f t="shared" si="546"/>
        <v>1263.74</v>
      </c>
      <c r="H11666" s="179">
        <f t="shared" si="547"/>
        <v>0</v>
      </c>
      <c r="I11666" s="179">
        <f t="shared" si="548"/>
        <v>1263.74</v>
      </c>
    </row>
    <row r="11667" spans="1:9" ht="12.75" customHeight="1" thickBot="1">
      <c r="A11667" s="398"/>
      <c r="B11667" s="333">
        <v>46.4</v>
      </c>
      <c r="C11667" s="334">
        <v>1403.75</v>
      </c>
      <c r="D11667" s="335" t="s">
        <v>384</v>
      </c>
      <c r="E11667" s="335" t="s">
        <v>386</v>
      </c>
      <c r="F11667" s="335" t="s">
        <v>810</v>
      </c>
      <c r="G11667" s="179">
        <f t="shared" si="546"/>
        <v>1403.75</v>
      </c>
      <c r="H11667" s="179">
        <f t="shared" si="547"/>
        <v>0</v>
      </c>
      <c r="I11667" s="179">
        <f t="shared" si="548"/>
        <v>1403.75</v>
      </c>
    </row>
    <row r="11668" spans="1:9" ht="12.75" customHeight="1" thickBot="1">
      <c r="A11668" s="398"/>
      <c r="B11668" s="333">
        <v>44</v>
      </c>
      <c r="C11668" s="334">
        <v>1317.23</v>
      </c>
      <c r="D11668" s="335" t="s">
        <v>384</v>
      </c>
      <c r="E11668" s="335" t="s">
        <v>386</v>
      </c>
      <c r="F11668" s="335" t="s">
        <v>835</v>
      </c>
      <c r="G11668" s="179">
        <f t="shared" si="546"/>
        <v>1317.23</v>
      </c>
      <c r="H11668" s="179">
        <f t="shared" si="547"/>
        <v>0</v>
      </c>
      <c r="I11668" s="179">
        <f t="shared" si="548"/>
        <v>1317.23</v>
      </c>
    </row>
    <row r="11669" spans="1:9" ht="12.75" customHeight="1" thickBot="1">
      <c r="A11669" s="398"/>
      <c r="B11669" s="333">
        <v>44.8</v>
      </c>
      <c r="C11669" s="334">
        <v>1361.46</v>
      </c>
      <c r="D11669" s="335" t="s">
        <v>384</v>
      </c>
      <c r="E11669" s="335" t="s">
        <v>386</v>
      </c>
      <c r="F11669" s="335" t="s">
        <v>802</v>
      </c>
      <c r="G11669" s="179">
        <f t="shared" si="546"/>
        <v>1361.46</v>
      </c>
      <c r="H11669" s="179">
        <f t="shared" si="547"/>
        <v>0</v>
      </c>
      <c r="I11669" s="179">
        <f t="shared" si="548"/>
        <v>1361.46</v>
      </c>
    </row>
    <row r="11670" spans="1:9" ht="12.75" customHeight="1" thickBot="1">
      <c r="A11670" s="398"/>
      <c r="B11670" s="333">
        <v>48</v>
      </c>
      <c r="C11670" s="334">
        <v>1467.22</v>
      </c>
      <c r="D11670" s="335" t="s">
        <v>384</v>
      </c>
      <c r="E11670" s="335" t="s">
        <v>386</v>
      </c>
      <c r="F11670" s="335" t="s">
        <v>803</v>
      </c>
      <c r="G11670" s="179">
        <f t="shared" si="546"/>
        <v>1467.22</v>
      </c>
      <c r="H11670" s="179">
        <f t="shared" si="547"/>
        <v>0</v>
      </c>
      <c r="I11670" s="179">
        <f t="shared" si="548"/>
        <v>1467.22</v>
      </c>
    </row>
    <row r="11671" spans="1:9" ht="12.75" customHeight="1" thickBot="1">
      <c r="A11671" s="398"/>
      <c r="B11671" s="333">
        <v>44.8</v>
      </c>
      <c r="C11671" s="334">
        <v>1361.46</v>
      </c>
      <c r="D11671" s="335" t="s">
        <v>384</v>
      </c>
      <c r="E11671" s="335" t="s">
        <v>386</v>
      </c>
      <c r="F11671" s="335" t="s">
        <v>804</v>
      </c>
      <c r="G11671" s="179">
        <f t="shared" si="546"/>
        <v>1361.46</v>
      </c>
      <c r="H11671" s="179">
        <f t="shared" si="547"/>
        <v>0</v>
      </c>
      <c r="I11671" s="179">
        <f t="shared" si="548"/>
        <v>1361.46</v>
      </c>
    </row>
    <row r="11672" spans="1:9" ht="12.75" customHeight="1" thickBot="1">
      <c r="A11672" s="398"/>
      <c r="B11672" s="333">
        <v>117.2</v>
      </c>
      <c r="C11672" s="334">
        <v>2482.29</v>
      </c>
      <c r="D11672" s="335" t="s">
        <v>384</v>
      </c>
      <c r="E11672" s="335" t="s">
        <v>386</v>
      </c>
      <c r="F11672" s="335" t="s">
        <v>845</v>
      </c>
      <c r="G11672" s="179">
        <f t="shared" si="546"/>
        <v>2482.29</v>
      </c>
      <c r="H11672" s="179">
        <f t="shared" si="547"/>
        <v>0</v>
      </c>
      <c r="I11672" s="179">
        <f t="shared" si="548"/>
        <v>2482.29</v>
      </c>
    </row>
    <row r="11673" spans="1:9" ht="12.75" customHeight="1" thickBot="1">
      <c r="A11673" s="398"/>
      <c r="B11673" s="333">
        <v>202</v>
      </c>
      <c r="C11673" s="334">
        <v>3885.02</v>
      </c>
      <c r="D11673" s="335" t="s">
        <v>384</v>
      </c>
      <c r="E11673" s="335" t="s">
        <v>386</v>
      </c>
      <c r="F11673" s="335" t="s">
        <v>843</v>
      </c>
      <c r="G11673" s="179">
        <f t="shared" si="546"/>
        <v>3885.02</v>
      </c>
      <c r="H11673" s="179">
        <f t="shared" si="547"/>
        <v>0</v>
      </c>
      <c r="I11673" s="179">
        <f t="shared" si="548"/>
        <v>3885.02</v>
      </c>
    </row>
    <row r="11674" spans="1:9" ht="12.75" customHeight="1" thickBot="1">
      <c r="A11674" s="398"/>
      <c r="B11674" s="333">
        <v>-74</v>
      </c>
      <c r="C11674" s="334">
        <v>-1161.8</v>
      </c>
      <c r="D11674" s="335" t="s">
        <v>384</v>
      </c>
      <c r="E11674" s="335" t="s">
        <v>386</v>
      </c>
      <c r="F11674" s="335" t="s">
        <v>1165</v>
      </c>
      <c r="G11674" s="179">
        <f t="shared" si="546"/>
        <v>-1161.8</v>
      </c>
      <c r="H11674" s="179">
        <f t="shared" si="547"/>
        <v>0</v>
      </c>
      <c r="I11674" s="179">
        <f t="shared" si="548"/>
        <v>-1161.8</v>
      </c>
    </row>
    <row r="11675" spans="1:9" ht="12.75" customHeight="1" thickBot="1">
      <c r="A11675" s="398"/>
      <c r="B11675" s="333">
        <v>115.2</v>
      </c>
      <c r="C11675" s="334">
        <v>2300.1799999999998</v>
      </c>
      <c r="D11675" s="335" t="s">
        <v>384</v>
      </c>
      <c r="E11675" s="335" t="s">
        <v>386</v>
      </c>
      <c r="F11675" s="335" t="s">
        <v>894</v>
      </c>
      <c r="G11675" s="179">
        <f t="shared" si="546"/>
        <v>2300.1799999999998</v>
      </c>
      <c r="H11675" s="179">
        <f t="shared" si="547"/>
        <v>0</v>
      </c>
      <c r="I11675" s="179">
        <f t="shared" si="548"/>
        <v>2300.1799999999998</v>
      </c>
    </row>
    <row r="11676" spans="1:9" ht="12.75" customHeight="1" thickBot="1">
      <c r="A11676" s="398"/>
      <c r="B11676" s="333">
        <v>112</v>
      </c>
      <c r="C11676" s="334">
        <v>2345.13</v>
      </c>
      <c r="D11676" s="335" t="s">
        <v>384</v>
      </c>
      <c r="E11676" s="335" t="s">
        <v>386</v>
      </c>
      <c r="F11676" s="335" t="s">
        <v>881</v>
      </c>
      <c r="G11676" s="179">
        <f t="shared" si="546"/>
        <v>2345.13</v>
      </c>
      <c r="H11676" s="179">
        <f t="shared" si="547"/>
        <v>0</v>
      </c>
      <c r="I11676" s="179">
        <f t="shared" si="548"/>
        <v>2345.13</v>
      </c>
    </row>
    <row r="11677" spans="1:9" ht="12.75" customHeight="1" thickBot="1">
      <c r="A11677" s="398"/>
      <c r="B11677" s="333">
        <v>126.4</v>
      </c>
      <c r="C11677" s="334">
        <v>2682.25</v>
      </c>
      <c r="D11677" s="335" t="s">
        <v>384</v>
      </c>
      <c r="E11677" s="335" t="s">
        <v>386</v>
      </c>
      <c r="F11677" s="335" t="s">
        <v>805</v>
      </c>
      <c r="G11677" s="179">
        <f t="shared" si="546"/>
        <v>2682.25</v>
      </c>
      <c r="H11677" s="179">
        <f t="shared" si="547"/>
        <v>0</v>
      </c>
      <c r="I11677" s="179">
        <f t="shared" si="548"/>
        <v>2682.25</v>
      </c>
    </row>
    <row r="11678" spans="1:9" ht="12.75" customHeight="1" thickBot="1">
      <c r="A11678" s="398"/>
      <c r="B11678" s="333">
        <v>128</v>
      </c>
      <c r="C11678" s="334">
        <v>2723.22</v>
      </c>
      <c r="D11678" s="335" t="s">
        <v>384</v>
      </c>
      <c r="E11678" s="335" t="s">
        <v>386</v>
      </c>
      <c r="F11678" s="335" t="s">
        <v>862</v>
      </c>
      <c r="G11678" s="179">
        <f t="shared" si="546"/>
        <v>2723.22</v>
      </c>
      <c r="H11678" s="179">
        <f t="shared" si="547"/>
        <v>0</v>
      </c>
      <c r="I11678" s="179">
        <f t="shared" si="548"/>
        <v>2723.22</v>
      </c>
    </row>
    <row r="11679" spans="1:9" ht="12.75" customHeight="1" thickBot="1">
      <c r="A11679" s="398"/>
      <c r="B11679" s="333">
        <v>102.4</v>
      </c>
      <c r="C11679" s="334">
        <v>2027.85</v>
      </c>
      <c r="D11679" s="335" t="s">
        <v>384</v>
      </c>
      <c r="E11679" s="335" t="s">
        <v>386</v>
      </c>
      <c r="F11679" s="335" t="s">
        <v>816</v>
      </c>
      <c r="G11679" s="179">
        <f t="shared" si="546"/>
        <v>2027.85</v>
      </c>
      <c r="H11679" s="179">
        <f t="shared" si="547"/>
        <v>0</v>
      </c>
      <c r="I11679" s="179">
        <f t="shared" si="548"/>
        <v>2027.85</v>
      </c>
    </row>
    <row r="11680" spans="1:9" ht="12.75" customHeight="1" thickBot="1">
      <c r="A11680" s="398"/>
      <c r="B11680" s="333">
        <v>67.5</v>
      </c>
      <c r="C11680" s="334">
        <v>1439.29</v>
      </c>
      <c r="D11680" s="335" t="s">
        <v>384</v>
      </c>
      <c r="E11680" s="335" t="s">
        <v>386</v>
      </c>
      <c r="F11680" s="335" t="s">
        <v>863</v>
      </c>
      <c r="G11680" s="179">
        <f t="shared" si="546"/>
        <v>1439.29</v>
      </c>
      <c r="H11680" s="179">
        <f t="shared" si="547"/>
        <v>0</v>
      </c>
      <c r="I11680" s="179">
        <f t="shared" si="548"/>
        <v>1439.29</v>
      </c>
    </row>
    <row r="11681" spans="1:9" ht="12.75" customHeight="1" thickBot="1">
      <c r="A11681" s="398"/>
      <c r="B11681" s="333">
        <v>112</v>
      </c>
      <c r="C11681" s="334">
        <v>2752.79</v>
      </c>
      <c r="D11681" s="335" t="s">
        <v>384</v>
      </c>
      <c r="E11681" s="335" t="s">
        <v>386</v>
      </c>
      <c r="F11681" s="335" t="s">
        <v>864</v>
      </c>
      <c r="G11681" s="179">
        <f t="shared" si="546"/>
        <v>2752.79</v>
      </c>
      <c r="H11681" s="179">
        <f t="shared" si="547"/>
        <v>0</v>
      </c>
      <c r="I11681" s="179">
        <f t="shared" si="548"/>
        <v>2752.79</v>
      </c>
    </row>
    <row r="11682" spans="1:9" ht="12.75" customHeight="1" thickBot="1">
      <c r="A11682" s="398"/>
      <c r="B11682" s="333">
        <v>111.2</v>
      </c>
      <c r="C11682" s="334">
        <v>2829.64</v>
      </c>
      <c r="D11682" s="335" t="s">
        <v>384</v>
      </c>
      <c r="E11682" s="335" t="s">
        <v>386</v>
      </c>
      <c r="F11682" s="335" t="s">
        <v>841</v>
      </c>
      <c r="G11682" s="179">
        <f t="shared" si="546"/>
        <v>2829.64</v>
      </c>
      <c r="H11682" s="179">
        <f t="shared" si="547"/>
        <v>0</v>
      </c>
      <c r="I11682" s="179">
        <f t="shared" si="548"/>
        <v>2829.64</v>
      </c>
    </row>
    <row r="11683" spans="1:9" ht="12.75" customHeight="1" thickBot="1">
      <c r="A11683" s="398"/>
      <c r="B11683" s="333">
        <v>112</v>
      </c>
      <c r="C11683" s="334">
        <v>2848.22</v>
      </c>
      <c r="D11683" s="335" t="s">
        <v>384</v>
      </c>
      <c r="E11683" s="335" t="s">
        <v>386</v>
      </c>
      <c r="F11683" s="335" t="s">
        <v>856</v>
      </c>
      <c r="G11683" s="179">
        <f t="shared" si="546"/>
        <v>2848.22</v>
      </c>
      <c r="H11683" s="179">
        <f t="shared" si="547"/>
        <v>0</v>
      </c>
      <c r="I11683" s="179">
        <f t="shared" si="548"/>
        <v>2848.22</v>
      </c>
    </row>
    <row r="11684" spans="1:9" ht="12.75" customHeight="1" thickBot="1">
      <c r="A11684" s="398"/>
      <c r="B11684" s="333">
        <v>107.6</v>
      </c>
      <c r="C11684" s="334">
        <v>2735.57</v>
      </c>
      <c r="D11684" s="335" t="s">
        <v>384</v>
      </c>
      <c r="E11684" s="335" t="s">
        <v>386</v>
      </c>
      <c r="F11684" s="335" t="s">
        <v>867</v>
      </c>
      <c r="G11684" s="179">
        <f t="shared" si="546"/>
        <v>2735.57</v>
      </c>
      <c r="H11684" s="179">
        <f t="shared" si="547"/>
        <v>0</v>
      </c>
      <c r="I11684" s="179">
        <f t="shared" si="548"/>
        <v>2735.57</v>
      </c>
    </row>
    <row r="11685" spans="1:9" ht="12.75" customHeight="1" thickBot="1">
      <c r="A11685" s="398"/>
      <c r="B11685" s="333">
        <v>110.4</v>
      </c>
      <c r="C11685" s="334">
        <v>2807.25</v>
      </c>
      <c r="D11685" s="335" t="s">
        <v>384</v>
      </c>
      <c r="E11685" s="335" t="s">
        <v>386</v>
      </c>
      <c r="F11685" s="335" t="s">
        <v>868</v>
      </c>
      <c r="G11685" s="179">
        <f t="shared" si="546"/>
        <v>2807.25</v>
      </c>
      <c r="H11685" s="179">
        <f t="shared" si="547"/>
        <v>0</v>
      </c>
      <c r="I11685" s="179">
        <f t="shared" si="548"/>
        <v>2807.25</v>
      </c>
    </row>
    <row r="11686" spans="1:9" ht="12.75" customHeight="1" thickBot="1">
      <c r="A11686" s="398"/>
      <c r="B11686" s="333">
        <v>86.4</v>
      </c>
      <c r="C11686" s="334">
        <v>2172.81</v>
      </c>
      <c r="D11686" s="335" t="s">
        <v>384</v>
      </c>
      <c r="E11686" s="335" t="s">
        <v>386</v>
      </c>
      <c r="F11686" s="335" t="s">
        <v>838</v>
      </c>
      <c r="G11686" s="179">
        <f t="shared" si="546"/>
        <v>2172.81</v>
      </c>
      <c r="H11686" s="179">
        <f t="shared" si="547"/>
        <v>0</v>
      </c>
      <c r="I11686" s="179">
        <f t="shared" si="548"/>
        <v>2172.81</v>
      </c>
    </row>
    <row r="11687" spans="1:9" ht="12.75" customHeight="1" thickBot="1">
      <c r="A11687" s="398"/>
      <c r="B11687" s="333">
        <v>112</v>
      </c>
      <c r="C11687" s="334">
        <v>2848.22</v>
      </c>
      <c r="D11687" s="335" t="s">
        <v>384</v>
      </c>
      <c r="E11687" s="335" t="s">
        <v>386</v>
      </c>
      <c r="F11687" s="335" t="s">
        <v>872</v>
      </c>
      <c r="G11687" s="179">
        <f t="shared" si="546"/>
        <v>2848.22</v>
      </c>
      <c r="H11687" s="179">
        <f t="shared" si="547"/>
        <v>0</v>
      </c>
      <c r="I11687" s="179">
        <f t="shared" si="548"/>
        <v>2848.22</v>
      </c>
    </row>
    <row r="11688" spans="1:9" ht="12.75" customHeight="1" thickBot="1">
      <c r="A11688" s="398"/>
      <c r="B11688" s="333">
        <v>81.599999999999994</v>
      </c>
      <c r="C11688" s="334">
        <v>2108.61</v>
      </c>
      <c r="D11688" s="335" t="s">
        <v>384</v>
      </c>
      <c r="E11688" s="335" t="s">
        <v>386</v>
      </c>
      <c r="F11688" s="335" t="s">
        <v>858</v>
      </c>
      <c r="G11688" s="179">
        <f t="shared" si="546"/>
        <v>2108.61</v>
      </c>
      <c r="H11688" s="179">
        <f t="shared" si="547"/>
        <v>0</v>
      </c>
      <c r="I11688" s="179">
        <f t="shared" si="548"/>
        <v>2108.61</v>
      </c>
    </row>
    <row r="11689" spans="1:9" ht="12.75" customHeight="1" thickBot="1">
      <c r="A11689" s="398"/>
      <c r="B11689" s="333">
        <v>165.21</v>
      </c>
      <c r="C11689" s="334">
        <v>7325.53</v>
      </c>
      <c r="D11689" s="335" t="s">
        <v>385</v>
      </c>
      <c r="E11689" s="335" t="s">
        <v>386</v>
      </c>
      <c r="F11689" s="335" t="s">
        <v>817</v>
      </c>
      <c r="G11689" s="179">
        <f t="shared" si="546"/>
        <v>0</v>
      </c>
      <c r="H11689" s="179">
        <f t="shared" si="547"/>
        <v>7325.53</v>
      </c>
      <c r="I11689" s="179">
        <f t="shared" si="548"/>
        <v>7325.53</v>
      </c>
    </row>
    <row r="11690" spans="1:9" ht="12.75" customHeight="1" thickBot="1">
      <c r="A11690" s="398"/>
      <c r="B11690" s="333">
        <v>177.21</v>
      </c>
      <c r="C11690" s="334">
        <v>7747.4</v>
      </c>
      <c r="D11690" s="335" t="s">
        <v>385</v>
      </c>
      <c r="E11690" s="335" t="s">
        <v>386</v>
      </c>
      <c r="F11690" s="335" t="s">
        <v>822</v>
      </c>
      <c r="G11690" s="179">
        <f t="shared" si="546"/>
        <v>0</v>
      </c>
      <c r="H11690" s="179">
        <f t="shared" si="547"/>
        <v>7747.4</v>
      </c>
      <c r="I11690" s="179">
        <f t="shared" si="548"/>
        <v>7747.4</v>
      </c>
    </row>
    <row r="11691" spans="1:9" ht="12.75" customHeight="1" thickBot="1">
      <c r="A11691" s="398"/>
      <c r="B11691" s="333">
        <v>182.01</v>
      </c>
      <c r="C11691" s="334">
        <v>8070.47</v>
      </c>
      <c r="D11691" s="335" t="s">
        <v>385</v>
      </c>
      <c r="E11691" s="335" t="s">
        <v>386</v>
      </c>
      <c r="F11691" s="335" t="s">
        <v>823</v>
      </c>
      <c r="G11691" s="179">
        <f t="shared" si="546"/>
        <v>0</v>
      </c>
      <c r="H11691" s="179">
        <f t="shared" si="547"/>
        <v>8070.47</v>
      </c>
      <c r="I11691" s="179">
        <f t="shared" si="548"/>
        <v>8070.47</v>
      </c>
    </row>
    <row r="11692" spans="1:9" ht="12.75" customHeight="1" thickBot="1">
      <c r="A11692" s="398"/>
      <c r="B11692" s="333">
        <v>153.21</v>
      </c>
      <c r="C11692" s="334">
        <v>6759.76</v>
      </c>
      <c r="D11692" s="335" t="s">
        <v>385</v>
      </c>
      <c r="E11692" s="335" t="s">
        <v>386</v>
      </c>
      <c r="F11692" s="335" t="s">
        <v>824</v>
      </c>
      <c r="G11692" s="179">
        <f t="shared" ref="G11692:G11755" si="549">IF(D11692="REG",C11692,0)</f>
        <v>0</v>
      </c>
      <c r="H11692" s="179">
        <f t="shared" ref="H11692:H11755" si="550">IF(D11692="SAL",C11692,0)</f>
        <v>6759.76</v>
      </c>
      <c r="I11692" s="179">
        <f t="shared" ref="I11692:I11755" si="551">+G11692+H11692</f>
        <v>6759.76</v>
      </c>
    </row>
    <row r="11693" spans="1:9" ht="12.75" customHeight="1" thickBot="1">
      <c r="A11693" s="398"/>
      <c r="B11693" s="333">
        <v>178.01</v>
      </c>
      <c r="C11693" s="334">
        <v>7964.7</v>
      </c>
      <c r="D11693" s="335" t="s">
        <v>385</v>
      </c>
      <c r="E11693" s="335" t="s">
        <v>386</v>
      </c>
      <c r="F11693" s="335" t="s">
        <v>825</v>
      </c>
      <c r="G11693" s="179">
        <f t="shared" si="549"/>
        <v>0</v>
      </c>
      <c r="H11693" s="179">
        <f t="shared" si="550"/>
        <v>7964.7</v>
      </c>
      <c r="I11693" s="179">
        <f t="shared" si="551"/>
        <v>7964.7</v>
      </c>
    </row>
    <row r="11694" spans="1:9" ht="12.75" customHeight="1" thickBot="1">
      <c r="A11694" s="398"/>
      <c r="B11694" s="333">
        <v>165.21</v>
      </c>
      <c r="C11694" s="334">
        <v>7325.53</v>
      </c>
      <c r="D11694" s="335" t="s">
        <v>385</v>
      </c>
      <c r="E11694" s="335" t="s">
        <v>386</v>
      </c>
      <c r="F11694" s="335" t="s">
        <v>818</v>
      </c>
      <c r="G11694" s="179">
        <f t="shared" si="549"/>
        <v>0</v>
      </c>
      <c r="H11694" s="179">
        <f t="shared" si="550"/>
        <v>7325.53</v>
      </c>
      <c r="I11694" s="179">
        <f t="shared" si="551"/>
        <v>7325.53</v>
      </c>
    </row>
    <row r="11695" spans="1:9" ht="12.75" customHeight="1" thickBot="1">
      <c r="A11695" s="398"/>
      <c r="B11695" s="333">
        <v>161.01</v>
      </c>
      <c r="C11695" s="334">
        <v>7640.51</v>
      </c>
      <c r="D11695" s="335" t="s">
        <v>385</v>
      </c>
      <c r="E11695" s="335" t="s">
        <v>386</v>
      </c>
      <c r="F11695" s="335" t="s">
        <v>826</v>
      </c>
      <c r="G11695" s="179">
        <f t="shared" si="549"/>
        <v>0</v>
      </c>
      <c r="H11695" s="179">
        <f t="shared" si="550"/>
        <v>7640.51</v>
      </c>
      <c r="I11695" s="179">
        <f t="shared" si="551"/>
        <v>7640.51</v>
      </c>
    </row>
    <row r="11696" spans="1:9" ht="12.75" customHeight="1" thickBot="1">
      <c r="A11696" s="398"/>
      <c r="B11696" s="333">
        <v>174.01</v>
      </c>
      <c r="C11696" s="334">
        <v>8144.35</v>
      </c>
      <c r="D11696" s="335" t="s">
        <v>385</v>
      </c>
      <c r="E11696" s="335" t="s">
        <v>386</v>
      </c>
      <c r="F11696" s="335" t="s">
        <v>827</v>
      </c>
      <c r="G11696" s="179">
        <f t="shared" si="549"/>
        <v>0</v>
      </c>
      <c r="H11696" s="179">
        <f t="shared" si="550"/>
        <v>8144.35</v>
      </c>
      <c r="I11696" s="179">
        <f t="shared" si="551"/>
        <v>8144.35</v>
      </c>
    </row>
    <row r="11697" spans="1:9" ht="12.75" customHeight="1" thickBot="1">
      <c r="A11697" s="398"/>
      <c r="B11697" s="333">
        <v>182.01</v>
      </c>
      <c r="C11697" s="334">
        <v>8425.41</v>
      </c>
      <c r="D11697" s="335" t="s">
        <v>385</v>
      </c>
      <c r="E11697" s="335" t="s">
        <v>386</v>
      </c>
      <c r="F11697" s="335" t="s">
        <v>828</v>
      </c>
      <c r="G11697" s="179">
        <f t="shared" si="549"/>
        <v>0</v>
      </c>
      <c r="H11697" s="179">
        <f t="shared" si="550"/>
        <v>8425.41</v>
      </c>
      <c r="I11697" s="179">
        <f t="shared" si="551"/>
        <v>8425.41</v>
      </c>
    </row>
    <row r="11698" spans="1:9" ht="12.75" customHeight="1" thickBot="1">
      <c r="A11698" s="398"/>
      <c r="B11698" s="333">
        <v>161.21</v>
      </c>
      <c r="C11698" s="334">
        <v>7430.23</v>
      </c>
      <c r="D11698" s="335" t="s">
        <v>385</v>
      </c>
      <c r="E11698" s="335" t="s">
        <v>386</v>
      </c>
      <c r="F11698" s="335" t="s">
        <v>819</v>
      </c>
      <c r="G11698" s="179">
        <f t="shared" si="549"/>
        <v>0</v>
      </c>
      <c r="H11698" s="179">
        <f t="shared" si="550"/>
        <v>7430.23</v>
      </c>
      <c r="I11698" s="179">
        <f t="shared" si="551"/>
        <v>7430.23</v>
      </c>
    </row>
    <row r="11699" spans="1:9" ht="12.75" customHeight="1" thickBot="1">
      <c r="A11699" s="398"/>
      <c r="B11699" s="333">
        <v>156.41</v>
      </c>
      <c r="C11699" s="334">
        <v>7526</v>
      </c>
      <c r="D11699" s="335" t="s">
        <v>385</v>
      </c>
      <c r="E11699" s="335" t="s">
        <v>386</v>
      </c>
      <c r="F11699" s="335" t="s">
        <v>829</v>
      </c>
      <c r="G11699" s="179">
        <f t="shared" si="549"/>
        <v>0</v>
      </c>
      <c r="H11699" s="179">
        <f t="shared" si="550"/>
        <v>7526</v>
      </c>
      <c r="I11699" s="179">
        <f t="shared" si="551"/>
        <v>7526</v>
      </c>
    </row>
    <row r="11700" spans="1:9" ht="12.75" customHeight="1" thickBot="1">
      <c r="A11700" s="398"/>
      <c r="B11700" s="333">
        <v>133.47</v>
      </c>
      <c r="C11700" s="334">
        <v>6720.19</v>
      </c>
      <c r="D11700" s="335" t="s">
        <v>385</v>
      </c>
      <c r="E11700" s="335" t="s">
        <v>386</v>
      </c>
      <c r="F11700" s="335" t="s">
        <v>830</v>
      </c>
      <c r="G11700" s="179">
        <f t="shared" si="549"/>
        <v>0</v>
      </c>
      <c r="H11700" s="179">
        <f t="shared" si="550"/>
        <v>6720.19</v>
      </c>
      <c r="I11700" s="179">
        <f t="shared" si="551"/>
        <v>6720.19</v>
      </c>
    </row>
    <row r="11701" spans="1:9" ht="12.75" customHeight="1" thickBot="1">
      <c r="A11701" s="398"/>
      <c r="B11701" s="333">
        <v>96.27</v>
      </c>
      <c r="C11701" s="334">
        <v>5110.3500000000004</v>
      </c>
      <c r="D11701" s="335" t="s">
        <v>385</v>
      </c>
      <c r="E11701" s="335" t="s">
        <v>386</v>
      </c>
      <c r="F11701" s="335" t="s">
        <v>820</v>
      </c>
      <c r="G11701" s="179">
        <f t="shared" si="549"/>
        <v>0</v>
      </c>
      <c r="H11701" s="179">
        <f t="shared" si="550"/>
        <v>5110.3500000000004</v>
      </c>
      <c r="I11701" s="179">
        <f t="shared" si="551"/>
        <v>5110.3500000000004</v>
      </c>
    </row>
    <row r="11702" spans="1:9" ht="12.75" customHeight="1" thickBot="1">
      <c r="A11702" s="398"/>
      <c r="B11702" s="333">
        <v>112.67</v>
      </c>
      <c r="C11702" s="334">
        <v>5989.41</v>
      </c>
      <c r="D11702" s="335" t="s">
        <v>385</v>
      </c>
      <c r="E11702" s="335" t="s">
        <v>386</v>
      </c>
      <c r="F11702" s="335" t="s">
        <v>805</v>
      </c>
      <c r="G11702" s="179">
        <f t="shared" si="549"/>
        <v>0</v>
      </c>
      <c r="H11702" s="179">
        <f t="shared" si="550"/>
        <v>5989.41</v>
      </c>
      <c r="I11702" s="179">
        <f t="shared" si="551"/>
        <v>5989.41</v>
      </c>
    </row>
    <row r="11703" spans="1:9" ht="12.75" customHeight="1" thickBot="1">
      <c r="A11703" s="398"/>
      <c r="B11703" s="333">
        <v>104.67</v>
      </c>
      <c r="C11703" s="334">
        <v>5661.4</v>
      </c>
      <c r="D11703" s="335" t="s">
        <v>385</v>
      </c>
      <c r="E11703" s="335" t="s">
        <v>386</v>
      </c>
      <c r="F11703" s="335" t="s">
        <v>831</v>
      </c>
      <c r="G11703" s="179">
        <f t="shared" si="549"/>
        <v>0</v>
      </c>
      <c r="H11703" s="179">
        <f t="shared" si="550"/>
        <v>5661.4</v>
      </c>
      <c r="I11703" s="179">
        <f t="shared" si="551"/>
        <v>5661.4</v>
      </c>
    </row>
    <row r="11704" spans="1:9" ht="12.75" customHeight="1" thickBot="1">
      <c r="A11704" s="398"/>
      <c r="B11704" s="333">
        <v>110.07</v>
      </c>
      <c r="C11704" s="334">
        <v>5888.64</v>
      </c>
      <c r="D11704" s="335" t="s">
        <v>385</v>
      </c>
      <c r="E11704" s="335" t="s">
        <v>386</v>
      </c>
      <c r="F11704" s="335" t="s">
        <v>832</v>
      </c>
      <c r="G11704" s="179">
        <f t="shared" si="549"/>
        <v>0</v>
      </c>
      <c r="H11704" s="179">
        <f t="shared" si="550"/>
        <v>5888.64</v>
      </c>
      <c r="I11704" s="179">
        <f t="shared" si="551"/>
        <v>5888.64</v>
      </c>
    </row>
    <row r="11705" spans="1:9" ht="12.75" customHeight="1" thickBot="1">
      <c r="A11705" s="398"/>
      <c r="B11705" s="333">
        <v>145.61000000000001</v>
      </c>
      <c r="C11705" s="334">
        <v>6936.73</v>
      </c>
      <c r="D11705" s="335" t="s">
        <v>385</v>
      </c>
      <c r="E11705" s="335" t="s">
        <v>386</v>
      </c>
      <c r="F11705" s="335" t="s">
        <v>821</v>
      </c>
      <c r="G11705" s="179">
        <f t="shared" si="549"/>
        <v>0</v>
      </c>
      <c r="H11705" s="179">
        <f t="shared" si="550"/>
        <v>6936.73</v>
      </c>
      <c r="I11705" s="179">
        <f t="shared" si="551"/>
        <v>6936.73</v>
      </c>
    </row>
    <row r="11706" spans="1:9" ht="12.75" customHeight="1" thickBot="1">
      <c r="A11706" s="398"/>
      <c r="B11706" s="333">
        <v>182.01</v>
      </c>
      <c r="C11706" s="334">
        <v>8389.41</v>
      </c>
      <c r="D11706" s="335" t="s">
        <v>385</v>
      </c>
      <c r="E11706" s="335" t="s">
        <v>386</v>
      </c>
      <c r="F11706" s="335" t="s">
        <v>833</v>
      </c>
      <c r="G11706" s="179">
        <f t="shared" si="549"/>
        <v>0</v>
      </c>
      <c r="H11706" s="179">
        <f t="shared" si="550"/>
        <v>8389.41</v>
      </c>
      <c r="I11706" s="179">
        <f t="shared" si="551"/>
        <v>8389.41</v>
      </c>
    </row>
    <row r="11707" spans="1:9" ht="12.75" customHeight="1" thickBot="1">
      <c r="A11707" s="398"/>
      <c r="B11707" s="333">
        <v>177.81</v>
      </c>
      <c r="C11707" s="334">
        <v>8242.24</v>
      </c>
      <c r="D11707" s="335" t="s">
        <v>385</v>
      </c>
      <c r="E11707" s="335" t="s">
        <v>386</v>
      </c>
      <c r="F11707" s="335" t="s">
        <v>916</v>
      </c>
      <c r="G11707" s="179">
        <f t="shared" si="549"/>
        <v>0</v>
      </c>
      <c r="H11707" s="179">
        <f t="shared" si="550"/>
        <v>8242.24</v>
      </c>
      <c r="I11707" s="179">
        <f t="shared" si="551"/>
        <v>8242.24</v>
      </c>
    </row>
    <row r="11708" spans="1:9" ht="12.75" customHeight="1" thickBot="1">
      <c r="A11708" s="398"/>
      <c r="B11708" s="333">
        <v>158.01</v>
      </c>
      <c r="C11708" s="334">
        <v>7661.93</v>
      </c>
      <c r="D11708" s="335" t="s">
        <v>385</v>
      </c>
      <c r="E11708" s="335" t="s">
        <v>386</v>
      </c>
      <c r="F11708" s="335" t="s">
        <v>917</v>
      </c>
      <c r="G11708" s="179">
        <f t="shared" si="549"/>
        <v>0</v>
      </c>
      <c r="H11708" s="179">
        <f t="shared" si="550"/>
        <v>7661.93</v>
      </c>
      <c r="I11708" s="179">
        <f t="shared" si="551"/>
        <v>7661.93</v>
      </c>
    </row>
    <row r="11709" spans="1:9" ht="12.75" customHeight="1" thickBot="1">
      <c r="A11709" s="398"/>
      <c r="B11709" s="333">
        <v>180.01</v>
      </c>
      <c r="C11709" s="334">
        <v>8366.7999999999993</v>
      </c>
      <c r="D11709" s="335" t="s">
        <v>385</v>
      </c>
      <c r="E11709" s="335" t="s">
        <v>386</v>
      </c>
      <c r="F11709" s="335" t="s">
        <v>918</v>
      </c>
      <c r="G11709" s="179">
        <f t="shared" si="549"/>
        <v>0</v>
      </c>
      <c r="H11709" s="179">
        <f t="shared" si="550"/>
        <v>8366.7999999999993</v>
      </c>
      <c r="I11709" s="179">
        <f t="shared" si="551"/>
        <v>8366.7999999999993</v>
      </c>
    </row>
    <row r="11710" spans="1:9" ht="12.75" customHeight="1" thickBot="1">
      <c r="A11710" s="398"/>
      <c r="B11710" s="333">
        <v>148.41</v>
      </c>
      <c r="C11710" s="334">
        <v>6910.88</v>
      </c>
      <c r="D11710" s="335" t="s">
        <v>385</v>
      </c>
      <c r="E11710" s="335" t="s">
        <v>386</v>
      </c>
      <c r="F11710" s="335" t="s">
        <v>919</v>
      </c>
      <c r="G11710" s="179">
        <f t="shared" si="549"/>
        <v>0</v>
      </c>
      <c r="H11710" s="179">
        <f t="shared" si="550"/>
        <v>6910.88</v>
      </c>
      <c r="I11710" s="179">
        <f t="shared" si="551"/>
        <v>6910.88</v>
      </c>
    </row>
    <row r="11711" spans="1:9" ht="12.75" customHeight="1" thickBot="1">
      <c r="A11711" s="398"/>
      <c r="B11711" s="333">
        <v>182.01</v>
      </c>
      <c r="C11711" s="334">
        <v>8475.5400000000009</v>
      </c>
      <c r="D11711" s="335" t="s">
        <v>385</v>
      </c>
      <c r="E11711" s="335" t="s">
        <v>386</v>
      </c>
      <c r="F11711" s="335" t="s">
        <v>920</v>
      </c>
      <c r="G11711" s="179">
        <f t="shared" si="549"/>
        <v>0</v>
      </c>
      <c r="H11711" s="179">
        <f t="shared" si="550"/>
        <v>8475.5400000000009</v>
      </c>
      <c r="I11711" s="179">
        <f t="shared" si="551"/>
        <v>8475.5400000000009</v>
      </c>
    </row>
    <row r="11712" spans="1:9" ht="12.75" customHeight="1" thickBot="1">
      <c r="A11712" s="398"/>
      <c r="B11712" s="333">
        <v>148.41</v>
      </c>
      <c r="C11712" s="334">
        <v>6910.88</v>
      </c>
      <c r="D11712" s="335" t="s">
        <v>385</v>
      </c>
      <c r="E11712" s="335" t="s">
        <v>386</v>
      </c>
      <c r="F11712" s="335" t="s">
        <v>858</v>
      </c>
      <c r="G11712" s="179">
        <f t="shared" si="549"/>
        <v>0</v>
      </c>
      <c r="H11712" s="179">
        <f t="shared" si="550"/>
        <v>6910.88</v>
      </c>
      <c r="I11712" s="179">
        <f t="shared" si="551"/>
        <v>6910.88</v>
      </c>
    </row>
    <row r="11713" spans="1:9" ht="12.75" customHeight="1" thickBot="1">
      <c r="A11713" s="398"/>
      <c r="B11713" s="333">
        <v>2.4</v>
      </c>
      <c r="C11713" s="334">
        <v>79.319999999999993</v>
      </c>
      <c r="D11713" s="335" t="s">
        <v>834</v>
      </c>
      <c r="E11713" s="335" t="s">
        <v>386</v>
      </c>
      <c r="F11713" s="335" t="s">
        <v>809</v>
      </c>
      <c r="G11713" s="179">
        <f t="shared" si="549"/>
        <v>0</v>
      </c>
      <c r="H11713" s="179">
        <f t="shared" si="550"/>
        <v>0</v>
      </c>
      <c r="I11713" s="179">
        <f t="shared" si="551"/>
        <v>0</v>
      </c>
    </row>
    <row r="11714" spans="1:9" ht="12.75" customHeight="1" thickBot="1">
      <c r="A11714" s="398"/>
      <c r="B11714" s="333">
        <v>0.8</v>
      </c>
      <c r="C11714" s="334">
        <v>19.23</v>
      </c>
      <c r="D11714" s="335" t="s">
        <v>834</v>
      </c>
      <c r="E11714" s="335" t="s">
        <v>386</v>
      </c>
      <c r="F11714" s="335" t="s">
        <v>835</v>
      </c>
      <c r="G11714" s="179">
        <f t="shared" si="549"/>
        <v>0</v>
      </c>
      <c r="H11714" s="179">
        <f t="shared" si="550"/>
        <v>0</v>
      </c>
      <c r="I11714" s="179">
        <f t="shared" si="551"/>
        <v>0</v>
      </c>
    </row>
    <row r="11715" spans="1:9" ht="12.75" customHeight="1" thickBot="1">
      <c r="A11715" s="398"/>
      <c r="B11715" s="333">
        <v>3.2</v>
      </c>
      <c r="C11715" s="334">
        <v>105.76</v>
      </c>
      <c r="D11715" s="335" t="s">
        <v>834</v>
      </c>
      <c r="E11715" s="335" t="s">
        <v>386</v>
      </c>
      <c r="F11715" s="335" t="s">
        <v>802</v>
      </c>
      <c r="G11715" s="179">
        <f t="shared" si="549"/>
        <v>0</v>
      </c>
      <c r="H11715" s="179">
        <f t="shared" si="550"/>
        <v>0</v>
      </c>
      <c r="I11715" s="179">
        <f t="shared" si="551"/>
        <v>0</v>
      </c>
    </row>
    <row r="11716" spans="1:9" ht="12.75" customHeight="1" thickBot="1">
      <c r="A11716" s="398"/>
      <c r="B11716" s="333">
        <v>2.5</v>
      </c>
      <c r="C11716" s="334">
        <v>82.62</v>
      </c>
      <c r="D11716" s="335" t="s">
        <v>834</v>
      </c>
      <c r="E11716" s="335" t="s">
        <v>386</v>
      </c>
      <c r="F11716" s="335" t="s">
        <v>804</v>
      </c>
      <c r="G11716" s="179">
        <f t="shared" si="549"/>
        <v>0</v>
      </c>
      <c r="H11716" s="179">
        <f t="shared" si="550"/>
        <v>0</v>
      </c>
      <c r="I11716" s="179">
        <f t="shared" si="551"/>
        <v>0</v>
      </c>
    </row>
    <row r="11717" spans="1:9" ht="12.75" customHeight="1" thickBot="1">
      <c r="A11717" s="398"/>
      <c r="B11717" s="333">
        <v>12.8</v>
      </c>
      <c r="C11717" s="334">
        <v>449.7</v>
      </c>
      <c r="D11717" s="335" t="s">
        <v>834</v>
      </c>
      <c r="E11717" s="335" t="s">
        <v>386</v>
      </c>
      <c r="F11717" s="335" t="s">
        <v>829</v>
      </c>
      <c r="G11717" s="179">
        <f t="shared" si="549"/>
        <v>0</v>
      </c>
      <c r="H11717" s="179">
        <f t="shared" si="550"/>
        <v>0</v>
      </c>
      <c r="I11717" s="179">
        <f t="shared" si="551"/>
        <v>0</v>
      </c>
    </row>
    <row r="11718" spans="1:9" ht="12.75" customHeight="1" thickBot="1">
      <c r="A11718" s="398"/>
      <c r="B11718" s="333">
        <v>2.2000000000000002</v>
      </c>
      <c r="C11718" s="334">
        <v>72.709999999999994</v>
      </c>
      <c r="D11718" s="335" t="s">
        <v>834</v>
      </c>
      <c r="E11718" s="335" t="s">
        <v>386</v>
      </c>
      <c r="F11718" s="335" t="s">
        <v>894</v>
      </c>
      <c r="G11718" s="179">
        <f t="shared" si="549"/>
        <v>0</v>
      </c>
      <c r="H11718" s="179">
        <f t="shared" si="550"/>
        <v>0</v>
      </c>
      <c r="I11718" s="179">
        <f t="shared" si="551"/>
        <v>0</v>
      </c>
    </row>
    <row r="11719" spans="1:9" ht="12.75" customHeight="1" thickBot="1">
      <c r="A11719" s="398"/>
      <c r="B11719" s="333">
        <v>1.6</v>
      </c>
      <c r="C11719" s="334">
        <v>40.96</v>
      </c>
      <c r="D11719" s="335" t="s">
        <v>834</v>
      </c>
      <c r="E11719" s="335" t="s">
        <v>386</v>
      </c>
      <c r="F11719" s="335" t="s">
        <v>863</v>
      </c>
      <c r="G11719" s="179">
        <f t="shared" si="549"/>
        <v>0</v>
      </c>
      <c r="H11719" s="179">
        <f t="shared" si="550"/>
        <v>0</v>
      </c>
      <c r="I11719" s="179">
        <f t="shared" si="551"/>
        <v>0</v>
      </c>
    </row>
    <row r="11720" spans="1:9" ht="12.75" customHeight="1" thickBot="1">
      <c r="A11720" s="398"/>
      <c r="B11720" s="333">
        <v>2</v>
      </c>
      <c r="C11720" s="334">
        <v>108.74</v>
      </c>
      <c r="D11720" s="335" t="s">
        <v>834</v>
      </c>
      <c r="E11720" s="335" t="s">
        <v>386</v>
      </c>
      <c r="F11720" s="335" t="s">
        <v>918</v>
      </c>
      <c r="G11720" s="179">
        <f t="shared" si="549"/>
        <v>0</v>
      </c>
      <c r="H11720" s="179">
        <f t="shared" si="550"/>
        <v>0</v>
      </c>
      <c r="I11720" s="179">
        <f t="shared" si="551"/>
        <v>0</v>
      </c>
    </row>
    <row r="11721" spans="1:9" ht="12.75" customHeight="1" thickBot="1">
      <c r="A11721" s="398"/>
      <c r="B11721" s="333">
        <v>1.6</v>
      </c>
      <c r="C11721" s="334">
        <v>40.96</v>
      </c>
      <c r="D11721" s="335" t="s">
        <v>834</v>
      </c>
      <c r="E11721" s="335" t="s">
        <v>386</v>
      </c>
      <c r="F11721" s="335" t="s">
        <v>868</v>
      </c>
      <c r="G11721" s="179">
        <f t="shared" si="549"/>
        <v>0</v>
      </c>
      <c r="H11721" s="179">
        <f t="shared" si="550"/>
        <v>0</v>
      </c>
      <c r="I11721" s="179">
        <f t="shared" si="551"/>
        <v>0</v>
      </c>
    </row>
    <row r="11722" spans="1:9" ht="12.75" customHeight="1" thickBot="1">
      <c r="A11722" s="398"/>
      <c r="B11722" s="333">
        <v>11</v>
      </c>
      <c r="C11722" s="334">
        <v>327.87</v>
      </c>
      <c r="D11722" s="335" t="s">
        <v>834</v>
      </c>
      <c r="E11722" s="335" t="s">
        <v>386</v>
      </c>
      <c r="F11722" s="335" t="s">
        <v>919</v>
      </c>
      <c r="G11722" s="179">
        <f t="shared" si="549"/>
        <v>0</v>
      </c>
      <c r="H11722" s="179">
        <f t="shared" si="550"/>
        <v>0</v>
      </c>
      <c r="I11722" s="179">
        <f t="shared" si="551"/>
        <v>0</v>
      </c>
    </row>
    <row r="11723" spans="1:9" ht="12.75" customHeight="1" thickBot="1">
      <c r="A11723" s="398"/>
      <c r="B11723" s="333">
        <v>1.6</v>
      </c>
      <c r="C11723" s="334">
        <v>52.88</v>
      </c>
      <c r="D11723" s="335" t="s">
        <v>834</v>
      </c>
      <c r="E11723" s="335" t="s">
        <v>386</v>
      </c>
      <c r="F11723" s="335" t="s">
        <v>838</v>
      </c>
      <c r="G11723" s="179">
        <f t="shared" si="549"/>
        <v>0</v>
      </c>
      <c r="H11723" s="179">
        <f t="shared" si="550"/>
        <v>0</v>
      </c>
      <c r="I11723" s="179">
        <f t="shared" si="551"/>
        <v>0</v>
      </c>
    </row>
    <row r="11724" spans="1:9" ht="12.75" customHeight="1" thickBot="1">
      <c r="A11724" s="398"/>
      <c r="B11724" s="333">
        <v>3.2</v>
      </c>
      <c r="C11724" s="334">
        <v>105.76</v>
      </c>
      <c r="D11724" s="335" t="s">
        <v>834</v>
      </c>
      <c r="E11724" s="335" t="s">
        <v>386</v>
      </c>
      <c r="F11724" s="335" t="s">
        <v>858</v>
      </c>
      <c r="G11724" s="179">
        <f t="shared" si="549"/>
        <v>0</v>
      </c>
      <c r="H11724" s="179">
        <f t="shared" si="550"/>
        <v>0</v>
      </c>
      <c r="I11724" s="179">
        <f t="shared" si="551"/>
        <v>0</v>
      </c>
    </row>
    <row r="11725" spans="1:9" ht="12.75" customHeight="1" thickBot="1">
      <c r="A11725" s="398"/>
      <c r="B11725" s="333">
        <v>3.2</v>
      </c>
      <c r="C11725" s="334">
        <v>105.76</v>
      </c>
      <c r="D11725" s="335" t="s">
        <v>392</v>
      </c>
      <c r="E11725" s="335" t="s">
        <v>386</v>
      </c>
      <c r="F11725" s="335" t="s">
        <v>811</v>
      </c>
      <c r="G11725" s="179">
        <f t="shared" si="549"/>
        <v>0</v>
      </c>
      <c r="H11725" s="179">
        <f t="shared" si="550"/>
        <v>0</v>
      </c>
      <c r="I11725" s="179">
        <f t="shared" si="551"/>
        <v>0</v>
      </c>
    </row>
    <row r="11726" spans="1:9" ht="12.75" customHeight="1" thickBot="1">
      <c r="A11726" s="398"/>
      <c r="B11726" s="333">
        <v>12.8</v>
      </c>
      <c r="C11726" s="334">
        <v>443.06</v>
      </c>
      <c r="D11726" s="335" t="s">
        <v>392</v>
      </c>
      <c r="E11726" s="335" t="s">
        <v>386</v>
      </c>
      <c r="F11726" s="335" t="s">
        <v>824</v>
      </c>
      <c r="G11726" s="179">
        <f t="shared" si="549"/>
        <v>0</v>
      </c>
      <c r="H11726" s="179">
        <f t="shared" si="550"/>
        <v>0</v>
      </c>
      <c r="I11726" s="179">
        <f t="shared" si="551"/>
        <v>0</v>
      </c>
    </row>
    <row r="11727" spans="1:9" ht="12.75" customHeight="1" thickBot="1">
      <c r="A11727" s="398"/>
      <c r="B11727" s="333">
        <v>0.7</v>
      </c>
      <c r="C11727" s="334">
        <v>23.14</v>
      </c>
      <c r="D11727" s="335" t="s">
        <v>392</v>
      </c>
      <c r="E11727" s="335" t="s">
        <v>386</v>
      </c>
      <c r="F11727" s="335" t="s">
        <v>804</v>
      </c>
      <c r="G11727" s="179">
        <f t="shared" si="549"/>
        <v>0</v>
      </c>
      <c r="H11727" s="179">
        <f t="shared" si="550"/>
        <v>0</v>
      </c>
      <c r="I11727" s="179">
        <f t="shared" si="551"/>
        <v>0</v>
      </c>
    </row>
    <row r="11728" spans="1:9" ht="12.75" customHeight="1" thickBot="1">
      <c r="A11728" s="398"/>
      <c r="B11728" s="333">
        <v>1</v>
      </c>
      <c r="C11728" s="334">
        <v>33.049999999999997</v>
      </c>
      <c r="D11728" s="335" t="s">
        <v>392</v>
      </c>
      <c r="E11728" s="335" t="s">
        <v>386</v>
      </c>
      <c r="F11728" s="335" t="s">
        <v>894</v>
      </c>
      <c r="G11728" s="179">
        <f t="shared" si="549"/>
        <v>0</v>
      </c>
      <c r="H11728" s="179">
        <f t="shared" si="550"/>
        <v>0</v>
      </c>
      <c r="I11728" s="179">
        <f t="shared" si="551"/>
        <v>0</v>
      </c>
    </row>
    <row r="11729" spans="1:9" ht="12.75" customHeight="1" thickBot="1">
      <c r="A11729" s="398"/>
      <c r="B11729" s="333">
        <v>9</v>
      </c>
      <c r="C11729" s="334">
        <v>268.26</v>
      </c>
      <c r="D11729" s="335" t="s">
        <v>392</v>
      </c>
      <c r="E11729" s="335" t="s">
        <v>386</v>
      </c>
      <c r="F11729" s="335" t="s">
        <v>919</v>
      </c>
      <c r="G11729" s="179">
        <f t="shared" si="549"/>
        <v>0</v>
      </c>
      <c r="H11729" s="179">
        <f t="shared" si="550"/>
        <v>0</v>
      </c>
      <c r="I11729" s="179">
        <f t="shared" si="551"/>
        <v>0</v>
      </c>
    </row>
    <row r="11730" spans="1:9" ht="12.75" customHeight="1" thickBot="1">
      <c r="A11730" s="398"/>
      <c r="B11730" s="333">
        <v>1.6</v>
      </c>
      <c r="C11730" s="334">
        <v>52.88</v>
      </c>
      <c r="D11730" s="335" t="s">
        <v>392</v>
      </c>
      <c r="E11730" s="335" t="s">
        <v>386</v>
      </c>
      <c r="F11730" s="335" t="s">
        <v>858</v>
      </c>
      <c r="G11730" s="179">
        <f t="shared" si="549"/>
        <v>0</v>
      </c>
      <c r="H11730" s="179">
        <f t="shared" si="550"/>
        <v>0</v>
      </c>
      <c r="I11730" s="179">
        <f t="shared" si="551"/>
        <v>0</v>
      </c>
    </row>
    <row r="11731" spans="1:9" ht="12.75" customHeight="1" thickBot="1">
      <c r="A11731" s="399"/>
      <c r="B11731" s="333">
        <v>0</v>
      </c>
      <c r="C11731" s="334">
        <v>420.48</v>
      </c>
      <c r="D11731" s="335" t="s">
        <v>393</v>
      </c>
      <c r="E11731" s="335" t="s">
        <v>386</v>
      </c>
      <c r="F11731" s="335" t="s">
        <v>859</v>
      </c>
      <c r="G11731" s="179">
        <f t="shared" si="549"/>
        <v>0</v>
      </c>
      <c r="H11731" s="179">
        <f t="shared" si="550"/>
        <v>0</v>
      </c>
      <c r="I11731" s="179">
        <f t="shared" si="551"/>
        <v>0</v>
      </c>
    </row>
    <row r="11732" spans="1:9" ht="12.75" customHeight="1" thickBot="1">
      <c r="A11732" s="336" t="s">
        <v>622</v>
      </c>
      <c r="B11732" s="337">
        <v>6258.34</v>
      </c>
      <c r="C11732" s="338">
        <v>242515.68</v>
      </c>
      <c r="D11732" s="394"/>
      <c r="E11732" s="395"/>
      <c r="F11732" s="396"/>
      <c r="G11732" s="179">
        <f t="shared" si="549"/>
        <v>0</v>
      </c>
      <c r="H11732" s="179">
        <f t="shared" si="550"/>
        <v>0</v>
      </c>
      <c r="I11732" s="179">
        <f t="shared" si="551"/>
        <v>0</v>
      </c>
    </row>
    <row r="11733" spans="1:9" ht="12.75" customHeight="1" thickBot="1">
      <c r="A11733" s="335" t="s">
        <v>1166</v>
      </c>
      <c r="B11733" s="333">
        <v>0</v>
      </c>
      <c r="C11733" s="334">
        <v>3248.51</v>
      </c>
      <c r="D11733" s="335" t="s">
        <v>978</v>
      </c>
      <c r="E11733" s="335" t="s">
        <v>386</v>
      </c>
      <c r="F11733" s="335" t="s">
        <v>810</v>
      </c>
      <c r="G11733" s="179">
        <f t="shared" si="549"/>
        <v>0</v>
      </c>
      <c r="H11733" s="179">
        <f t="shared" si="550"/>
        <v>0</v>
      </c>
      <c r="I11733" s="179">
        <f t="shared" si="551"/>
        <v>0</v>
      </c>
    </row>
    <row r="11734" spans="1:9" ht="12.75" customHeight="1" thickBot="1">
      <c r="A11734" s="336" t="s">
        <v>1166</v>
      </c>
      <c r="B11734" s="337">
        <v>0</v>
      </c>
      <c r="C11734" s="338">
        <v>3248.51</v>
      </c>
      <c r="D11734" s="394"/>
      <c r="E11734" s="395"/>
      <c r="F11734" s="396"/>
      <c r="G11734" s="179">
        <f t="shared" si="549"/>
        <v>0</v>
      </c>
      <c r="H11734" s="179">
        <f t="shared" si="550"/>
        <v>0</v>
      </c>
      <c r="I11734" s="179">
        <f t="shared" si="551"/>
        <v>0</v>
      </c>
    </row>
    <row r="11735" spans="1:9" ht="12.75" customHeight="1" thickBot="1">
      <c r="A11735" s="335" t="s">
        <v>1167</v>
      </c>
      <c r="B11735" s="333">
        <v>0</v>
      </c>
      <c r="C11735" s="334">
        <v>4000</v>
      </c>
      <c r="D11735" s="335" t="s">
        <v>978</v>
      </c>
      <c r="E11735" s="335" t="s">
        <v>386</v>
      </c>
      <c r="F11735" s="335" t="s">
        <v>831</v>
      </c>
      <c r="G11735" s="179">
        <f t="shared" si="549"/>
        <v>0</v>
      </c>
      <c r="H11735" s="179">
        <f t="shared" si="550"/>
        <v>0</v>
      </c>
      <c r="I11735" s="179">
        <f t="shared" si="551"/>
        <v>0</v>
      </c>
    </row>
    <row r="11736" spans="1:9" ht="12.75" customHeight="1" thickBot="1">
      <c r="A11736" s="336" t="s">
        <v>1167</v>
      </c>
      <c r="B11736" s="337">
        <v>0</v>
      </c>
      <c r="C11736" s="338">
        <v>4000</v>
      </c>
      <c r="D11736" s="394"/>
      <c r="E11736" s="395"/>
      <c r="F11736" s="396"/>
      <c r="G11736" s="179">
        <f t="shared" si="549"/>
        <v>0</v>
      </c>
      <c r="H11736" s="179">
        <f t="shared" si="550"/>
        <v>0</v>
      </c>
      <c r="I11736" s="179">
        <f t="shared" si="551"/>
        <v>0</v>
      </c>
    </row>
    <row r="11737" spans="1:9" ht="12.75" customHeight="1" thickBot="1">
      <c r="A11737" s="397" t="s">
        <v>623</v>
      </c>
      <c r="B11737" s="333">
        <v>0</v>
      </c>
      <c r="C11737" s="334">
        <v>433.14</v>
      </c>
      <c r="D11737" s="335" t="s">
        <v>624</v>
      </c>
      <c r="E11737" s="335" t="s">
        <v>386</v>
      </c>
      <c r="F11737" s="335" t="s">
        <v>823</v>
      </c>
      <c r="G11737" s="179">
        <f t="shared" si="549"/>
        <v>0</v>
      </c>
      <c r="H11737" s="179">
        <f t="shared" si="550"/>
        <v>0</v>
      </c>
      <c r="I11737" s="179">
        <f t="shared" si="551"/>
        <v>0</v>
      </c>
    </row>
    <row r="11738" spans="1:9" ht="12.75" customHeight="1" thickBot="1">
      <c r="A11738" s="398"/>
      <c r="B11738" s="333">
        <v>0</v>
      </c>
      <c r="C11738" s="334">
        <v>1299.4100000000001</v>
      </c>
      <c r="D11738" s="335" t="s">
        <v>624</v>
      </c>
      <c r="E11738" s="335" t="s">
        <v>386</v>
      </c>
      <c r="F11738" s="335" t="s">
        <v>808</v>
      </c>
      <c r="G11738" s="179">
        <f t="shared" si="549"/>
        <v>0</v>
      </c>
      <c r="H11738" s="179">
        <f t="shared" si="550"/>
        <v>0</v>
      </c>
      <c r="I11738" s="179">
        <f t="shared" si="551"/>
        <v>0</v>
      </c>
    </row>
    <row r="11739" spans="1:9" ht="12.75" customHeight="1" thickBot="1">
      <c r="A11739" s="398"/>
      <c r="B11739" s="333">
        <v>0</v>
      </c>
      <c r="C11739" s="334">
        <v>216.57</v>
      </c>
      <c r="D11739" s="335" t="s">
        <v>624</v>
      </c>
      <c r="E11739" s="335" t="s">
        <v>386</v>
      </c>
      <c r="F11739" s="335" t="s">
        <v>824</v>
      </c>
      <c r="G11739" s="179">
        <f t="shared" si="549"/>
        <v>0</v>
      </c>
      <c r="H11739" s="179">
        <f t="shared" si="550"/>
        <v>0</v>
      </c>
      <c r="I11739" s="179">
        <f t="shared" si="551"/>
        <v>0</v>
      </c>
    </row>
    <row r="11740" spans="1:9" ht="12.75" customHeight="1" thickBot="1">
      <c r="A11740" s="398"/>
      <c r="B11740" s="333">
        <v>0</v>
      </c>
      <c r="C11740" s="334">
        <v>82.84</v>
      </c>
      <c r="D11740" s="335" t="s">
        <v>624</v>
      </c>
      <c r="E11740" s="335" t="s">
        <v>386</v>
      </c>
      <c r="F11740" s="335" t="s">
        <v>809</v>
      </c>
      <c r="G11740" s="179">
        <f t="shared" si="549"/>
        <v>0</v>
      </c>
      <c r="H11740" s="179">
        <f t="shared" si="550"/>
        <v>0</v>
      </c>
      <c r="I11740" s="179">
        <f t="shared" si="551"/>
        <v>0</v>
      </c>
    </row>
    <row r="11741" spans="1:9" ht="12.75" customHeight="1" thickBot="1">
      <c r="A11741" s="398"/>
      <c r="B11741" s="333">
        <v>0</v>
      </c>
      <c r="C11741" s="334">
        <v>1515.99</v>
      </c>
      <c r="D11741" s="335" t="s">
        <v>624</v>
      </c>
      <c r="E11741" s="335" t="s">
        <v>386</v>
      </c>
      <c r="F11741" s="335" t="s">
        <v>805</v>
      </c>
      <c r="G11741" s="179">
        <f t="shared" si="549"/>
        <v>0</v>
      </c>
      <c r="H11741" s="179">
        <f t="shared" si="550"/>
        <v>0</v>
      </c>
      <c r="I11741" s="179">
        <f t="shared" si="551"/>
        <v>0</v>
      </c>
    </row>
    <row r="11742" spans="1:9" ht="12.75" customHeight="1" thickBot="1">
      <c r="A11742" s="398"/>
      <c r="B11742" s="333">
        <v>0</v>
      </c>
      <c r="C11742" s="334">
        <v>0</v>
      </c>
      <c r="D11742" s="335" t="s">
        <v>624</v>
      </c>
      <c r="E11742" s="335" t="s">
        <v>386</v>
      </c>
      <c r="F11742" s="335" t="s">
        <v>862</v>
      </c>
      <c r="G11742" s="179">
        <f t="shared" si="549"/>
        <v>0</v>
      </c>
      <c r="H11742" s="179">
        <f t="shared" si="550"/>
        <v>0</v>
      </c>
      <c r="I11742" s="179">
        <f t="shared" si="551"/>
        <v>0</v>
      </c>
    </row>
    <row r="11743" spans="1:9" ht="12.75" customHeight="1" thickBot="1">
      <c r="A11743" s="399"/>
      <c r="B11743" s="333">
        <v>0</v>
      </c>
      <c r="C11743" s="334">
        <v>324.83999999999997</v>
      </c>
      <c r="D11743" s="335" t="s">
        <v>624</v>
      </c>
      <c r="E11743" s="335" t="s">
        <v>386</v>
      </c>
      <c r="F11743" s="335" t="s">
        <v>919</v>
      </c>
      <c r="G11743" s="179">
        <f t="shared" si="549"/>
        <v>0</v>
      </c>
      <c r="H11743" s="179">
        <f t="shared" si="550"/>
        <v>0</v>
      </c>
      <c r="I11743" s="179">
        <f t="shared" si="551"/>
        <v>0</v>
      </c>
    </row>
    <row r="11744" spans="1:9" ht="12.75" customHeight="1" thickBot="1">
      <c r="A11744" s="336" t="s">
        <v>623</v>
      </c>
      <c r="B11744" s="337">
        <v>0</v>
      </c>
      <c r="C11744" s="338">
        <v>3872.79</v>
      </c>
      <c r="D11744" s="394"/>
      <c r="E11744" s="395"/>
      <c r="F11744" s="396"/>
      <c r="G11744" s="179">
        <f t="shared" si="549"/>
        <v>0</v>
      </c>
      <c r="H11744" s="179">
        <f t="shared" si="550"/>
        <v>0</v>
      </c>
      <c r="I11744" s="179">
        <f t="shared" si="551"/>
        <v>0</v>
      </c>
    </row>
    <row r="11745" spans="1:9" ht="12.75" customHeight="1" thickBot="1">
      <c r="A11745" s="397" t="s">
        <v>1168</v>
      </c>
      <c r="B11745" s="333">
        <v>0</v>
      </c>
      <c r="C11745" s="334">
        <v>60</v>
      </c>
      <c r="D11745" s="335" t="s">
        <v>441</v>
      </c>
      <c r="E11745" s="335" t="s">
        <v>386</v>
      </c>
      <c r="F11745" s="335" t="s">
        <v>817</v>
      </c>
      <c r="G11745" s="179">
        <f t="shared" si="549"/>
        <v>0</v>
      </c>
      <c r="H11745" s="179">
        <f t="shared" si="550"/>
        <v>0</v>
      </c>
      <c r="I11745" s="179">
        <f t="shared" si="551"/>
        <v>0</v>
      </c>
    </row>
    <row r="11746" spans="1:9" ht="12.75" customHeight="1" thickBot="1">
      <c r="A11746" s="398"/>
      <c r="B11746" s="333">
        <v>0</v>
      </c>
      <c r="C11746" s="334">
        <v>60</v>
      </c>
      <c r="D11746" s="335" t="s">
        <v>441</v>
      </c>
      <c r="E11746" s="335" t="s">
        <v>386</v>
      </c>
      <c r="F11746" s="335" t="s">
        <v>823</v>
      </c>
      <c r="G11746" s="179">
        <f t="shared" si="549"/>
        <v>0</v>
      </c>
      <c r="H11746" s="179">
        <f t="shared" si="550"/>
        <v>0</v>
      </c>
      <c r="I11746" s="179">
        <f t="shared" si="551"/>
        <v>0</v>
      </c>
    </row>
    <row r="11747" spans="1:9" ht="12.75" customHeight="1" thickBot="1">
      <c r="A11747" s="398"/>
      <c r="B11747" s="333">
        <v>0</v>
      </c>
      <c r="C11747" s="334">
        <v>60</v>
      </c>
      <c r="D11747" s="335" t="s">
        <v>441</v>
      </c>
      <c r="E11747" s="335" t="s">
        <v>386</v>
      </c>
      <c r="F11747" s="335" t="s">
        <v>825</v>
      </c>
      <c r="G11747" s="179">
        <f t="shared" si="549"/>
        <v>0</v>
      </c>
      <c r="H11747" s="179">
        <f t="shared" si="550"/>
        <v>0</v>
      </c>
      <c r="I11747" s="179">
        <f t="shared" si="551"/>
        <v>0</v>
      </c>
    </row>
    <row r="11748" spans="1:9" ht="12.75" customHeight="1" thickBot="1">
      <c r="A11748" s="398"/>
      <c r="B11748" s="333">
        <v>0</v>
      </c>
      <c r="C11748" s="334">
        <v>60</v>
      </c>
      <c r="D11748" s="335" t="s">
        <v>441</v>
      </c>
      <c r="E11748" s="335" t="s">
        <v>386</v>
      </c>
      <c r="F11748" s="335" t="s">
        <v>826</v>
      </c>
      <c r="G11748" s="179">
        <f t="shared" si="549"/>
        <v>0</v>
      </c>
      <c r="H11748" s="179">
        <f t="shared" si="550"/>
        <v>0</v>
      </c>
      <c r="I11748" s="179">
        <f t="shared" si="551"/>
        <v>0</v>
      </c>
    </row>
    <row r="11749" spans="1:9" ht="12.75" customHeight="1" thickBot="1">
      <c r="A11749" s="398"/>
      <c r="B11749" s="333">
        <v>0</v>
      </c>
      <c r="C11749" s="334">
        <v>60</v>
      </c>
      <c r="D11749" s="335" t="s">
        <v>441</v>
      </c>
      <c r="E11749" s="335" t="s">
        <v>386</v>
      </c>
      <c r="F11749" s="335" t="s">
        <v>828</v>
      </c>
      <c r="G11749" s="179">
        <f t="shared" si="549"/>
        <v>0</v>
      </c>
      <c r="H11749" s="179">
        <f t="shared" si="550"/>
        <v>0</v>
      </c>
      <c r="I11749" s="179">
        <f t="shared" si="551"/>
        <v>0</v>
      </c>
    </row>
    <row r="11750" spans="1:9" ht="12.75" customHeight="1" thickBot="1">
      <c r="A11750" s="398"/>
      <c r="B11750" s="333">
        <v>0</v>
      </c>
      <c r="C11750" s="334">
        <v>60</v>
      </c>
      <c r="D11750" s="335" t="s">
        <v>441</v>
      </c>
      <c r="E11750" s="335" t="s">
        <v>386</v>
      </c>
      <c r="F11750" s="335" t="s">
        <v>829</v>
      </c>
      <c r="G11750" s="179">
        <f t="shared" si="549"/>
        <v>0</v>
      </c>
      <c r="H11750" s="179">
        <f t="shared" si="550"/>
        <v>0</v>
      </c>
      <c r="I11750" s="179">
        <f t="shared" si="551"/>
        <v>0</v>
      </c>
    </row>
    <row r="11751" spans="1:9" ht="12.75" customHeight="1" thickBot="1">
      <c r="A11751" s="398"/>
      <c r="B11751" s="333">
        <v>0</v>
      </c>
      <c r="C11751" s="334">
        <v>60</v>
      </c>
      <c r="D11751" s="335" t="s">
        <v>441</v>
      </c>
      <c r="E11751" s="335" t="s">
        <v>386</v>
      </c>
      <c r="F11751" s="335" t="s">
        <v>820</v>
      </c>
      <c r="G11751" s="179">
        <f t="shared" si="549"/>
        <v>0</v>
      </c>
      <c r="H11751" s="179">
        <f t="shared" si="550"/>
        <v>0</v>
      </c>
      <c r="I11751" s="179">
        <f t="shared" si="551"/>
        <v>0</v>
      </c>
    </row>
    <row r="11752" spans="1:9" ht="12.75" customHeight="1" thickBot="1">
      <c r="A11752" s="398"/>
      <c r="B11752" s="333">
        <v>0</v>
      </c>
      <c r="C11752" s="334">
        <v>60</v>
      </c>
      <c r="D11752" s="335" t="s">
        <v>441</v>
      </c>
      <c r="E11752" s="335" t="s">
        <v>386</v>
      </c>
      <c r="F11752" s="335" t="s">
        <v>831</v>
      </c>
      <c r="G11752" s="179">
        <f t="shared" si="549"/>
        <v>0</v>
      </c>
      <c r="H11752" s="179">
        <f t="shared" si="550"/>
        <v>0</v>
      </c>
      <c r="I11752" s="179">
        <f t="shared" si="551"/>
        <v>0</v>
      </c>
    </row>
    <row r="11753" spans="1:9" ht="12.75" customHeight="1" thickBot="1">
      <c r="A11753" s="398"/>
      <c r="B11753" s="333">
        <v>0</v>
      </c>
      <c r="C11753" s="334">
        <v>60</v>
      </c>
      <c r="D11753" s="335" t="s">
        <v>441</v>
      </c>
      <c r="E11753" s="335" t="s">
        <v>386</v>
      </c>
      <c r="F11753" s="335" t="s">
        <v>821</v>
      </c>
      <c r="G11753" s="179">
        <f t="shared" si="549"/>
        <v>0</v>
      </c>
      <c r="H11753" s="179">
        <f t="shared" si="550"/>
        <v>0</v>
      </c>
      <c r="I11753" s="179">
        <f t="shared" si="551"/>
        <v>0</v>
      </c>
    </row>
    <row r="11754" spans="1:9" ht="12.75" customHeight="1" thickBot="1">
      <c r="A11754" s="398"/>
      <c r="B11754" s="333">
        <v>0</v>
      </c>
      <c r="C11754" s="334">
        <v>60</v>
      </c>
      <c r="D11754" s="335" t="s">
        <v>441</v>
      </c>
      <c r="E11754" s="335" t="s">
        <v>386</v>
      </c>
      <c r="F11754" s="335" t="s">
        <v>916</v>
      </c>
      <c r="G11754" s="179">
        <f t="shared" si="549"/>
        <v>0</v>
      </c>
      <c r="H11754" s="179">
        <f t="shared" si="550"/>
        <v>0</v>
      </c>
      <c r="I11754" s="179">
        <f t="shared" si="551"/>
        <v>0</v>
      </c>
    </row>
    <row r="11755" spans="1:9" ht="12.75" customHeight="1" thickBot="1">
      <c r="A11755" s="398"/>
      <c r="B11755" s="333">
        <v>0</v>
      </c>
      <c r="C11755" s="334">
        <v>60</v>
      </c>
      <c r="D11755" s="335" t="s">
        <v>441</v>
      </c>
      <c r="E11755" s="335" t="s">
        <v>386</v>
      </c>
      <c r="F11755" s="335" t="s">
        <v>918</v>
      </c>
      <c r="G11755" s="179">
        <f t="shared" si="549"/>
        <v>0</v>
      </c>
      <c r="H11755" s="179">
        <f t="shared" si="550"/>
        <v>0</v>
      </c>
      <c r="I11755" s="179">
        <f t="shared" si="551"/>
        <v>0</v>
      </c>
    </row>
    <row r="11756" spans="1:9" ht="12.75" customHeight="1" thickBot="1">
      <c r="A11756" s="399"/>
      <c r="B11756" s="333">
        <v>0</v>
      </c>
      <c r="C11756" s="334">
        <v>60</v>
      </c>
      <c r="D11756" s="335" t="s">
        <v>441</v>
      </c>
      <c r="E11756" s="335" t="s">
        <v>386</v>
      </c>
      <c r="F11756" s="335" t="s">
        <v>920</v>
      </c>
      <c r="G11756" s="179">
        <f t="shared" ref="G11756:G11819" si="552">IF(D11756="REG",C11756,0)</f>
        <v>0</v>
      </c>
      <c r="H11756" s="179">
        <f t="shared" ref="H11756:H11819" si="553">IF(D11756="SAL",C11756,0)</f>
        <v>0</v>
      </c>
      <c r="I11756" s="179">
        <f t="shared" ref="I11756:I11819" si="554">+G11756+H11756</f>
        <v>0</v>
      </c>
    </row>
    <row r="11757" spans="1:9" ht="12.75" customHeight="1" thickBot="1">
      <c r="A11757" s="336" t="s">
        <v>1168</v>
      </c>
      <c r="B11757" s="337">
        <v>0</v>
      </c>
      <c r="C11757" s="338">
        <v>720</v>
      </c>
      <c r="D11757" s="394"/>
      <c r="E11757" s="395"/>
      <c r="F11757" s="396"/>
      <c r="G11757" s="179">
        <f t="shared" si="552"/>
        <v>0</v>
      </c>
      <c r="H11757" s="179">
        <f t="shared" si="553"/>
        <v>0</v>
      </c>
      <c r="I11757" s="179">
        <f t="shared" si="554"/>
        <v>0</v>
      </c>
    </row>
    <row r="11758" spans="1:9" ht="12.75" customHeight="1" thickBot="1">
      <c r="A11758" s="397" t="s">
        <v>1169</v>
      </c>
      <c r="B11758" s="333">
        <v>0</v>
      </c>
      <c r="C11758" s="334">
        <v>60</v>
      </c>
      <c r="D11758" s="335" t="s">
        <v>441</v>
      </c>
      <c r="E11758" s="335" t="s">
        <v>386</v>
      </c>
      <c r="F11758" s="335" t="s">
        <v>918</v>
      </c>
      <c r="G11758" s="179">
        <f t="shared" si="552"/>
        <v>0</v>
      </c>
      <c r="H11758" s="179">
        <f t="shared" si="553"/>
        <v>0</v>
      </c>
      <c r="I11758" s="179">
        <f t="shared" si="554"/>
        <v>0</v>
      </c>
    </row>
    <row r="11759" spans="1:9" ht="12.75" customHeight="1" thickBot="1">
      <c r="A11759" s="399"/>
      <c r="B11759" s="333">
        <v>0</v>
      </c>
      <c r="C11759" s="334">
        <v>60</v>
      </c>
      <c r="D11759" s="335" t="s">
        <v>441</v>
      </c>
      <c r="E11759" s="335" t="s">
        <v>386</v>
      </c>
      <c r="F11759" s="335" t="s">
        <v>920</v>
      </c>
      <c r="G11759" s="179">
        <f t="shared" si="552"/>
        <v>0</v>
      </c>
      <c r="H11759" s="179">
        <f t="shared" si="553"/>
        <v>0</v>
      </c>
      <c r="I11759" s="179">
        <f t="shared" si="554"/>
        <v>0</v>
      </c>
    </row>
    <row r="11760" spans="1:9" ht="12.75" customHeight="1" thickBot="1">
      <c r="A11760" s="336" t="s">
        <v>1169</v>
      </c>
      <c r="B11760" s="337">
        <v>0</v>
      </c>
      <c r="C11760" s="338">
        <v>120</v>
      </c>
      <c r="D11760" s="394"/>
      <c r="E11760" s="395"/>
      <c r="F11760" s="396"/>
      <c r="G11760" s="179">
        <f t="shared" si="552"/>
        <v>0</v>
      </c>
      <c r="H11760" s="179">
        <f t="shared" si="553"/>
        <v>0</v>
      </c>
      <c r="I11760" s="179">
        <f t="shared" si="554"/>
        <v>0</v>
      </c>
    </row>
    <row r="11761" spans="1:9" ht="12.75" customHeight="1" thickBot="1">
      <c r="A11761" s="397" t="s">
        <v>1170</v>
      </c>
      <c r="B11761" s="333">
        <v>0</v>
      </c>
      <c r="C11761" s="334">
        <v>60</v>
      </c>
      <c r="D11761" s="335" t="s">
        <v>441</v>
      </c>
      <c r="E11761" s="335" t="s">
        <v>386</v>
      </c>
      <c r="F11761" s="335" t="s">
        <v>918</v>
      </c>
      <c r="G11761" s="179">
        <f t="shared" si="552"/>
        <v>0</v>
      </c>
      <c r="H11761" s="179">
        <f t="shared" si="553"/>
        <v>0</v>
      </c>
      <c r="I11761" s="179">
        <f t="shared" si="554"/>
        <v>0</v>
      </c>
    </row>
    <row r="11762" spans="1:9" ht="12.75" customHeight="1" thickBot="1">
      <c r="A11762" s="399"/>
      <c r="B11762" s="333">
        <v>0</v>
      </c>
      <c r="C11762" s="334">
        <v>60</v>
      </c>
      <c r="D11762" s="335" t="s">
        <v>441</v>
      </c>
      <c r="E11762" s="335" t="s">
        <v>386</v>
      </c>
      <c r="F11762" s="335" t="s">
        <v>920</v>
      </c>
      <c r="G11762" s="179">
        <f t="shared" si="552"/>
        <v>0</v>
      </c>
      <c r="H11762" s="179">
        <f t="shared" si="553"/>
        <v>0</v>
      </c>
      <c r="I11762" s="179">
        <f t="shared" si="554"/>
        <v>0</v>
      </c>
    </row>
    <row r="11763" spans="1:9" ht="12.75" customHeight="1" thickBot="1">
      <c r="A11763" s="336" t="s">
        <v>1170</v>
      </c>
      <c r="B11763" s="337">
        <v>0</v>
      </c>
      <c r="C11763" s="338">
        <v>120</v>
      </c>
      <c r="D11763" s="394"/>
      <c r="E11763" s="395"/>
      <c r="F11763" s="396"/>
      <c r="G11763" s="179">
        <f t="shared" si="552"/>
        <v>0</v>
      </c>
      <c r="H11763" s="179">
        <f t="shared" si="553"/>
        <v>0</v>
      </c>
      <c r="I11763" s="179">
        <f t="shared" si="554"/>
        <v>0</v>
      </c>
    </row>
    <row r="11764" spans="1:9" ht="12.75" customHeight="1" thickBot="1">
      <c r="A11764" s="397" t="s">
        <v>625</v>
      </c>
      <c r="B11764" s="333">
        <v>0</v>
      </c>
      <c r="C11764" s="334">
        <v>120</v>
      </c>
      <c r="D11764" s="335" t="s">
        <v>441</v>
      </c>
      <c r="E11764" s="335" t="s">
        <v>386</v>
      </c>
      <c r="F11764" s="335" t="s">
        <v>817</v>
      </c>
      <c r="G11764" s="179">
        <f t="shared" si="552"/>
        <v>0</v>
      </c>
      <c r="H11764" s="179">
        <f t="shared" si="553"/>
        <v>0</v>
      </c>
      <c r="I11764" s="179">
        <f t="shared" si="554"/>
        <v>0</v>
      </c>
    </row>
    <row r="11765" spans="1:9" ht="12.75" customHeight="1" thickBot="1">
      <c r="A11765" s="398"/>
      <c r="B11765" s="333">
        <v>0</v>
      </c>
      <c r="C11765" s="334">
        <v>120</v>
      </c>
      <c r="D11765" s="335" t="s">
        <v>441</v>
      </c>
      <c r="E11765" s="335" t="s">
        <v>386</v>
      </c>
      <c r="F11765" s="335" t="s">
        <v>823</v>
      </c>
      <c r="G11765" s="179">
        <f t="shared" si="552"/>
        <v>0</v>
      </c>
      <c r="H11765" s="179">
        <f t="shared" si="553"/>
        <v>0</v>
      </c>
      <c r="I11765" s="179">
        <f t="shared" si="554"/>
        <v>0</v>
      </c>
    </row>
    <row r="11766" spans="1:9" ht="12.75" customHeight="1" thickBot="1">
      <c r="A11766" s="398"/>
      <c r="B11766" s="333">
        <v>0</v>
      </c>
      <c r="C11766" s="334">
        <v>120</v>
      </c>
      <c r="D11766" s="335" t="s">
        <v>441</v>
      </c>
      <c r="E11766" s="335" t="s">
        <v>386</v>
      </c>
      <c r="F11766" s="335" t="s">
        <v>825</v>
      </c>
      <c r="G11766" s="179">
        <f t="shared" si="552"/>
        <v>0</v>
      </c>
      <c r="H11766" s="179">
        <f t="shared" si="553"/>
        <v>0</v>
      </c>
      <c r="I11766" s="179">
        <f t="shared" si="554"/>
        <v>0</v>
      </c>
    </row>
    <row r="11767" spans="1:9" ht="12.75" customHeight="1" thickBot="1">
      <c r="A11767" s="398"/>
      <c r="B11767" s="333">
        <v>0</v>
      </c>
      <c r="C11767" s="334">
        <v>120</v>
      </c>
      <c r="D11767" s="335" t="s">
        <v>441</v>
      </c>
      <c r="E11767" s="335" t="s">
        <v>386</v>
      </c>
      <c r="F11767" s="335" t="s">
        <v>826</v>
      </c>
      <c r="G11767" s="179">
        <f t="shared" si="552"/>
        <v>0</v>
      </c>
      <c r="H11767" s="179">
        <f t="shared" si="553"/>
        <v>0</v>
      </c>
      <c r="I11767" s="179">
        <f t="shared" si="554"/>
        <v>0</v>
      </c>
    </row>
    <row r="11768" spans="1:9" ht="12.75" customHeight="1" thickBot="1">
      <c r="A11768" s="398"/>
      <c r="B11768" s="333">
        <v>0</v>
      </c>
      <c r="C11768" s="334">
        <v>120</v>
      </c>
      <c r="D11768" s="335" t="s">
        <v>441</v>
      </c>
      <c r="E11768" s="335" t="s">
        <v>386</v>
      </c>
      <c r="F11768" s="335" t="s">
        <v>828</v>
      </c>
      <c r="G11768" s="179">
        <f t="shared" si="552"/>
        <v>0</v>
      </c>
      <c r="H11768" s="179">
        <f t="shared" si="553"/>
        <v>0</v>
      </c>
      <c r="I11768" s="179">
        <f t="shared" si="554"/>
        <v>0</v>
      </c>
    </row>
    <row r="11769" spans="1:9" ht="12.75" customHeight="1" thickBot="1">
      <c r="A11769" s="398"/>
      <c r="B11769" s="333">
        <v>0</v>
      </c>
      <c r="C11769" s="334">
        <v>120</v>
      </c>
      <c r="D11769" s="335" t="s">
        <v>441</v>
      </c>
      <c r="E11769" s="335" t="s">
        <v>386</v>
      </c>
      <c r="F11769" s="335" t="s">
        <v>829</v>
      </c>
      <c r="G11769" s="179">
        <f t="shared" si="552"/>
        <v>0</v>
      </c>
      <c r="H11769" s="179">
        <f t="shared" si="553"/>
        <v>0</v>
      </c>
      <c r="I11769" s="179">
        <f t="shared" si="554"/>
        <v>0</v>
      </c>
    </row>
    <row r="11770" spans="1:9" ht="12.75" customHeight="1" thickBot="1">
      <c r="A11770" s="398"/>
      <c r="B11770" s="333">
        <v>0</v>
      </c>
      <c r="C11770" s="334">
        <v>120</v>
      </c>
      <c r="D11770" s="335" t="s">
        <v>441</v>
      </c>
      <c r="E11770" s="335" t="s">
        <v>386</v>
      </c>
      <c r="F11770" s="335" t="s">
        <v>820</v>
      </c>
      <c r="G11770" s="179">
        <f t="shared" si="552"/>
        <v>0</v>
      </c>
      <c r="H11770" s="179">
        <f t="shared" si="553"/>
        <v>0</v>
      </c>
      <c r="I11770" s="179">
        <f t="shared" si="554"/>
        <v>0</v>
      </c>
    </row>
    <row r="11771" spans="1:9" ht="12.75" customHeight="1" thickBot="1">
      <c r="A11771" s="398"/>
      <c r="B11771" s="333">
        <v>0</v>
      </c>
      <c r="C11771" s="334">
        <v>120</v>
      </c>
      <c r="D11771" s="335" t="s">
        <v>441</v>
      </c>
      <c r="E11771" s="335" t="s">
        <v>386</v>
      </c>
      <c r="F11771" s="335" t="s">
        <v>831</v>
      </c>
      <c r="G11771" s="179">
        <f t="shared" si="552"/>
        <v>0</v>
      </c>
      <c r="H11771" s="179">
        <f t="shared" si="553"/>
        <v>0</v>
      </c>
      <c r="I11771" s="179">
        <f t="shared" si="554"/>
        <v>0</v>
      </c>
    </row>
    <row r="11772" spans="1:9" ht="12.75" customHeight="1" thickBot="1">
      <c r="A11772" s="398"/>
      <c r="B11772" s="333">
        <v>0</v>
      </c>
      <c r="C11772" s="334">
        <v>60</v>
      </c>
      <c r="D11772" s="335" t="s">
        <v>441</v>
      </c>
      <c r="E11772" s="335" t="s">
        <v>386</v>
      </c>
      <c r="F11772" s="335" t="s">
        <v>821</v>
      </c>
      <c r="G11772" s="179">
        <f t="shared" si="552"/>
        <v>0</v>
      </c>
      <c r="H11772" s="179">
        <f t="shared" si="553"/>
        <v>0</v>
      </c>
      <c r="I11772" s="179">
        <f t="shared" si="554"/>
        <v>0</v>
      </c>
    </row>
    <row r="11773" spans="1:9" ht="12.75" customHeight="1" thickBot="1">
      <c r="A11773" s="399"/>
      <c r="B11773" s="333">
        <v>0</v>
      </c>
      <c r="C11773" s="334">
        <v>60</v>
      </c>
      <c r="D11773" s="335" t="s">
        <v>441</v>
      </c>
      <c r="E11773" s="335" t="s">
        <v>386</v>
      </c>
      <c r="F11773" s="335" t="s">
        <v>916</v>
      </c>
      <c r="G11773" s="179">
        <f t="shared" si="552"/>
        <v>0</v>
      </c>
      <c r="H11773" s="179">
        <f t="shared" si="553"/>
        <v>0</v>
      </c>
      <c r="I11773" s="179">
        <f t="shared" si="554"/>
        <v>0</v>
      </c>
    </row>
    <row r="11774" spans="1:9" ht="12.75" customHeight="1" thickBot="1">
      <c r="A11774" s="336" t="s">
        <v>625</v>
      </c>
      <c r="B11774" s="337">
        <v>0</v>
      </c>
      <c r="C11774" s="338">
        <v>1080</v>
      </c>
      <c r="D11774" s="394"/>
      <c r="E11774" s="395"/>
      <c r="F11774" s="396"/>
      <c r="G11774" s="179">
        <f t="shared" si="552"/>
        <v>0</v>
      </c>
      <c r="H11774" s="179">
        <f t="shared" si="553"/>
        <v>0</v>
      </c>
      <c r="I11774" s="179">
        <f t="shared" si="554"/>
        <v>0</v>
      </c>
    </row>
    <row r="11775" spans="1:9" ht="12.75" customHeight="1" thickBot="1">
      <c r="A11775" s="397" t="s">
        <v>1171</v>
      </c>
      <c r="B11775" s="333">
        <v>0</v>
      </c>
      <c r="C11775" s="334">
        <v>60</v>
      </c>
      <c r="D11775" s="335" t="s">
        <v>441</v>
      </c>
      <c r="E11775" s="335" t="s">
        <v>386</v>
      </c>
      <c r="F11775" s="335" t="s">
        <v>821</v>
      </c>
      <c r="G11775" s="179">
        <f t="shared" si="552"/>
        <v>0</v>
      </c>
      <c r="H11775" s="179">
        <f t="shared" si="553"/>
        <v>0</v>
      </c>
      <c r="I11775" s="179">
        <f t="shared" si="554"/>
        <v>0</v>
      </c>
    </row>
    <row r="11776" spans="1:9" ht="12.75" customHeight="1" thickBot="1">
      <c r="A11776" s="399"/>
      <c r="B11776" s="333">
        <v>0</v>
      </c>
      <c r="C11776" s="334">
        <v>60</v>
      </c>
      <c r="D11776" s="335" t="s">
        <v>441</v>
      </c>
      <c r="E11776" s="335" t="s">
        <v>386</v>
      </c>
      <c r="F11776" s="335" t="s">
        <v>916</v>
      </c>
      <c r="G11776" s="179">
        <f t="shared" si="552"/>
        <v>0</v>
      </c>
      <c r="H11776" s="179">
        <f t="shared" si="553"/>
        <v>0</v>
      </c>
      <c r="I11776" s="179">
        <f t="shared" si="554"/>
        <v>0</v>
      </c>
    </row>
    <row r="11777" spans="1:9" ht="12.75" customHeight="1" thickBot="1">
      <c r="A11777" s="336" t="s">
        <v>1171</v>
      </c>
      <c r="B11777" s="337">
        <v>0</v>
      </c>
      <c r="C11777" s="338">
        <v>120</v>
      </c>
      <c r="D11777" s="394"/>
      <c r="E11777" s="395"/>
      <c r="F11777" s="396"/>
      <c r="G11777" s="179">
        <f t="shared" si="552"/>
        <v>0</v>
      </c>
      <c r="H11777" s="179">
        <f t="shared" si="553"/>
        <v>0</v>
      </c>
      <c r="I11777" s="179">
        <f t="shared" si="554"/>
        <v>0</v>
      </c>
    </row>
    <row r="11778" spans="1:9" ht="12.75" customHeight="1" thickBot="1">
      <c r="A11778" s="397" t="s">
        <v>626</v>
      </c>
      <c r="B11778" s="333">
        <v>0</v>
      </c>
      <c r="C11778" s="334">
        <v>60</v>
      </c>
      <c r="D11778" s="335" t="s">
        <v>441</v>
      </c>
      <c r="E11778" s="335" t="s">
        <v>386</v>
      </c>
      <c r="F11778" s="335" t="s">
        <v>817</v>
      </c>
      <c r="G11778" s="179">
        <f t="shared" si="552"/>
        <v>0</v>
      </c>
      <c r="H11778" s="179">
        <f t="shared" si="553"/>
        <v>0</v>
      </c>
      <c r="I11778" s="179">
        <f t="shared" si="554"/>
        <v>0</v>
      </c>
    </row>
    <row r="11779" spans="1:9" ht="12.75" customHeight="1" thickBot="1">
      <c r="A11779" s="398"/>
      <c r="B11779" s="333">
        <v>0</v>
      </c>
      <c r="C11779" s="334">
        <v>60</v>
      </c>
      <c r="D11779" s="335" t="s">
        <v>441</v>
      </c>
      <c r="E11779" s="335" t="s">
        <v>386</v>
      </c>
      <c r="F11779" s="335" t="s">
        <v>823</v>
      </c>
      <c r="G11779" s="179">
        <f t="shared" si="552"/>
        <v>0</v>
      </c>
      <c r="H11779" s="179">
        <f t="shared" si="553"/>
        <v>0</v>
      </c>
      <c r="I11779" s="179">
        <f t="shared" si="554"/>
        <v>0</v>
      </c>
    </row>
    <row r="11780" spans="1:9" ht="12.75" customHeight="1" thickBot="1">
      <c r="A11780" s="398"/>
      <c r="B11780" s="333">
        <v>0</v>
      </c>
      <c r="C11780" s="334">
        <v>60</v>
      </c>
      <c r="D11780" s="335" t="s">
        <v>441</v>
      </c>
      <c r="E11780" s="335" t="s">
        <v>386</v>
      </c>
      <c r="F11780" s="335" t="s">
        <v>825</v>
      </c>
      <c r="G11780" s="179">
        <f t="shared" si="552"/>
        <v>0</v>
      </c>
      <c r="H11780" s="179">
        <f t="shared" si="553"/>
        <v>0</v>
      </c>
      <c r="I11780" s="179">
        <f t="shared" si="554"/>
        <v>0</v>
      </c>
    </row>
    <row r="11781" spans="1:9" ht="12.75" customHeight="1" thickBot="1">
      <c r="A11781" s="398"/>
      <c r="B11781" s="333">
        <v>0</v>
      </c>
      <c r="C11781" s="334">
        <v>60</v>
      </c>
      <c r="D11781" s="335" t="s">
        <v>441</v>
      </c>
      <c r="E11781" s="335" t="s">
        <v>386</v>
      </c>
      <c r="F11781" s="335" t="s">
        <v>826</v>
      </c>
      <c r="G11781" s="179">
        <f t="shared" si="552"/>
        <v>0</v>
      </c>
      <c r="H11781" s="179">
        <f t="shared" si="553"/>
        <v>0</v>
      </c>
      <c r="I11781" s="179">
        <f t="shared" si="554"/>
        <v>0</v>
      </c>
    </row>
    <row r="11782" spans="1:9" ht="12.75" customHeight="1" thickBot="1">
      <c r="A11782" s="398"/>
      <c r="B11782" s="333">
        <v>0</v>
      </c>
      <c r="C11782" s="334">
        <v>60</v>
      </c>
      <c r="D11782" s="335" t="s">
        <v>441</v>
      </c>
      <c r="E11782" s="335" t="s">
        <v>386</v>
      </c>
      <c r="F11782" s="335" t="s">
        <v>828</v>
      </c>
      <c r="G11782" s="179">
        <f t="shared" si="552"/>
        <v>0</v>
      </c>
      <c r="H11782" s="179">
        <f t="shared" si="553"/>
        <v>0</v>
      </c>
      <c r="I11782" s="179">
        <f t="shared" si="554"/>
        <v>0</v>
      </c>
    </row>
    <row r="11783" spans="1:9" ht="12.75" customHeight="1" thickBot="1">
      <c r="A11783" s="398"/>
      <c r="B11783" s="333">
        <v>0</v>
      </c>
      <c r="C11783" s="334">
        <v>60</v>
      </c>
      <c r="D11783" s="335" t="s">
        <v>441</v>
      </c>
      <c r="E11783" s="335" t="s">
        <v>386</v>
      </c>
      <c r="F11783" s="335" t="s">
        <v>829</v>
      </c>
      <c r="G11783" s="179">
        <f t="shared" si="552"/>
        <v>0</v>
      </c>
      <c r="H11783" s="179">
        <f t="shared" si="553"/>
        <v>0</v>
      </c>
      <c r="I11783" s="179">
        <f t="shared" si="554"/>
        <v>0</v>
      </c>
    </row>
    <row r="11784" spans="1:9" ht="12.75" customHeight="1" thickBot="1">
      <c r="A11784" s="398"/>
      <c r="B11784" s="333">
        <v>0</v>
      </c>
      <c r="C11784" s="334">
        <v>60</v>
      </c>
      <c r="D11784" s="335" t="s">
        <v>441</v>
      </c>
      <c r="E11784" s="335" t="s">
        <v>386</v>
      </c>
      <c r="F11784" s="335" t="s">
        <v>820</v>
      </c>
      <c r="G11784" s="179">
        <f t="shared" si="552"/>
        <v>0</v>
      </c>
      <c r="H11784" s="179">
        <f t="shared" si="553"/>
        <v>0</v>
      </c>
      <c r="I11784" s="179">
        <f t="shared" si="554"/>
        <v>0</v>
      </c>
    </row>
    <row r="11785" spans="1:9" ht="12.75" customHeight="1" thickBot="1">
      <c r="A11785" s="398"/>
      <c r="B11785" s="333">
        <v>0</v>
      </c>
      <c r="C11785" s="334">
        <v>60</v>
      </c>
      <c r="D11785" s="335" t="s">
        <v>441</v>
      </c>
      <c r="E11785" s="335" t="s">
        <v>386</v>
      </c>
      <c r="F11785" s="335" t="s">
        <v>831</v>
      </c>
      <c r="G11785" s="179">
        <f t="shared" si="552"/>
        <v>0</v>
      </c>
      <c r="H11785" s="179">
        <f t="shared" si="553"/>
        <v>0</v>
      </c>
      <c r="I11785" s="179">
        <f t="shared" si="554"/>
        <v>0</v>
      </c>
    </row>
    <row r="11786" spans="1:9" ht="12.75" customHeight="1" thickBot="1">
      <c r="A11786" s="398"/>
      <c r="B11786" s="333">
        <v>0</v>
      </c>
      <c r="C11786" s="334">
        <v>60</v>
      </c>
      <c r="D11786" s="335" t="s">
        <v>441</v>
      </c>
      <c r="E11786" s="335" t="s">
        <v>386</v>
      </c>
      <c r="F11786" s="335" t="s">
        <v>821</v>
      </c>
      <c r="G11786" s="179">
        <f t="shared" si="552"/>
        <v>0</v>
      </c>
      <c r="H11786" s="179">
        <f t="shared" si="553"/>
        <v>0</v>
      </c>
      <c r="I11786" s="179">
        <f t="shared" si="554"/>
        <v>0</v>
      </c>
    </row>
    <row r="11787" spans="1:9" ht="12.75" customHeight="1" thickBot="1">
      <c r="A11787" s="399"/>
      <c r="B11787" s="333">
        <v>0</v>
      </c>
      <c r="C11787" s="334">
        <v>60</v>
      </c>
      <c r="D11787" s="335" t="s">
        <v>441</v>
      </c>
      <c r="E11787" s="335" t="s">
        <v>386</v>
      </c>
      <c r="F11787" s="335" t="s">
        <v>916</v>
      </c>
      <c r="G11787" s="179">
        <f t="shared" si="552"/>
        <v>0</v>
      </c>
      <c r="H11787" s="179">
        <f t="shared" si="553"/>
        <v>0</v>
      </c>
      <c r="I11787" s="179">
        <f t="shared" si="554"/>
        <v>0</v>
      </c>
    </row>
    <row r="11788" spans="1:9" ht="12.75" customHeight="1" thickBot="1">
      <c r="A11788" s="336" t="s">
        <v>626</v>
      </c>
      <c r="B11788" s="337">
        <v>0</v>
      </c>
      <c r="C11788" s="338">
        <v>600</v>
      </c>
      <c r="D11788" s="394"/>
      <c r="E11788" s="395"/>
      <c r="F11788" s="396"/>
      <c r="G11788" s="179">
        <f t="shared" si="552"/>
        <v>0</v>
      </c>
      <c r="H11788" s="179">
        <f t="shared" si="553"/>
        <v>0</v>
      </c>
      <c r="I11788" s="179">
        <f t="shared" si="554"/>
        <v>0</v>
      </c>
    </row>
    <row r="11789" spans="1:9" ht="12.75" customHeight="1" thickBot="1">
      <c r="A11789" s="397" t="s">
        <v>627</v>
      </c>
      <c r="B11789" s="333">
        <v>0</v>
      </c>
      <c r="C11789" s="334">
        <v>70</v>
      </c>
      <c r="D11789" s="335" t="s">
        <v>441</v>
      </c>
      <c r="E11789" s="335" t="s">
        <v>386</v>
      </c>
      <c r="F11789" s="335" t="s">
        <v>828</v>
      </c>
      <c r="G11789" s="179">
        <f t="shared" si="552"/>
        <v>0</v>
      </c>
      <c r="H11789" s="179">
        <f t="shared" si="553"/>
        <v>0</v>
      </c>
      <c r="I11789" s="179">
        <f t="shared" si="554"/>
        <v>0</v>
      </c>
    </row>
    <row r="11790" spans="1:9" ht="12.75" customHeight="1" thickBot="1">
      <c r="A11790" s="398"/>
      <c r="B11790" s="333">
        <v>0</v>
      </c>
      <c r="C11790" s="334">
        <v>35</v>
      </c>
      <c r="D11790" s="335" t="s">
        <v>441</v>
      </c>
      <c r="E11790" s="335" t="s">
        <v>386</v>
      </c>
      <c r="F11790" s="335" t="s">
        <v>829</v>
      </c>
      <c r="G11790" s="179">
        <f t="shared" si="552"/>
        <v>0</v>
      </c>
      <c r="H11790" s="179">
        <f t="shared" si="553"/>
        <v>0</v>
      </c>
      <c r="I11790" s="179">
        <f t="shared" si="554"/>
        <v>0</v>
      </c>
    </row>
    <row r="11791" spans="1:9" ht="12.75" customHeight="1" thickBot="1">
      <c r="A11791" s="398"/>
      <c r="B11791" s="333">
        <v>0</v>
      </c>
      <c r="C11791" s="334">
        <v>35</v>
      </c>
      <c r="D11791" s="335" t="s">
        <v>441</v>
      </c>
      <c r="E11791" s="335" t="s">
        <v>386</v>
      </c>
      <c r="F11791" s="335" t="s">
        <v>820</v>
      </c>
      <c r="G11791" s="179">
        <f t="shared" si="552"/>
        <v>0</v>
      </c>
      <c r="H11791" s="179">
        <f t="shared" si="553"/>
        <v>0</v>
      </c>
      <c r="I11791" s="179">
        <f t="shared" si="554"/>
        <v>0</v>
      </c>
    </row>
    <row r="11792" spans="1:9" ht="12.75" customHeight="1" thickBot="1">
      <c r="A11792" s="398"/>
      <c r="B11792" s="333">
        <v>0</v>
      </c>
      <c r="C11792" s="334">
        <v>35</v>
      </c>
      <c r="D11792" s="335" t="s">
        <v>441</v>
      </c>
      <c r="E11792" s="335" t="s">
        <v>386</v>
      </c>
      <c r="F11792" s="335" t="s">
        <v>831</v>
      </c>
      <c r="G11792" s="179">
        <f t="shared" si="552"/>
        <v>0</v>
      </c>
      <c r="H11792" s="179">
        <f t="shared" si="553"/>
        <v>0</v>
      </c>
      <c r="I11792" s="179">
        <f t="shared" si="554"/>
        <v>0</v>
      </c>
    </row>
    <row r="11793" spans="1:9" ht="12.75" customHeight="1" thickBot="1">
      <c r="A11793" s="398"/>
      <c r="B11793" s="333">
        <v>0</v>
      </c>
      <c r="C11793" s="334">
        <v>35</v>
      </c>
      <c r="D11793" s="335" t="s">
        <v>441</v>
      </c>
      <c r="E11793" s="335" t="s">
        <v>386</v>
      </c>
      <c r="F11793" s="335" t="s">
        <v>821</v>
      </c>
      <c r="G11793" s="179">
        <f t="shared" si="552"/>
        <v>0</v>
      </c>
      <c r="H11793" s="179">
        <f t="shared" si="553"/>
        <v>0</v>
      </c>
      <c r="I11793" s="179">
        <f t="shared" si="554"/>
        <v>0</v>
      </c>
    </row>
    <row r="11794" spans="1:9" ht="12.75" customHeight="1" thickBot="1">
      <c r="A11794" s="399"/>
      <c r="B11794" s="333">
        <v>0</v>
      </c>
      <c r="C11794" s="334">
        <v>35</v>
      </c>
      <c r="D11794" s="335" t="s">
        <v>441</v>
      </c>
      <c r="E11794" s="335" t="s">
        <v>386</v>
      </c>
      <c r="F11794" s="335" t="s">
        <v>916</v>
      </c>
      <c r="G11794" s="179">
        <f t="shared" si="552"/>
        <v>0</v>
      </c>
      <c r="H11794" s="179">
        <f t="shared" si="553"/>
        <v>0</v>
      </c>
      <c r="I11794" s="179">
        <f t="shared" si="554"/>
        <v>0</v>
      </c>
    </row>
    <row r="11795" spans="1:9" ht="12.75" customHeight="1" thickBot="1">
      <c r="A11795" s="336" t="s">
        <v>627</v>
      </c>
      <c r="B11795" s="337">
        <v>0</v>
      </c>
      <c r="C11795" s="338">
        <v>245</v>
      </c>
      <c r="D11795" s="394"/>
      <c r="E11795" s="395"/>
      <c r="F11795" s="396"/>
      <c r="G11795" s="179">
        <f t="shared" si="552"/>
        <v>0</v>
      </c>
      <c r="H11795" s="179">
        <f t="shared" si="553"/>
        <v>0</v>
      </c>
      <c r="I11795" s="179">
        <f t="shared" si="554"/>
        <v>0</v>
      </c>
    </row>
    <row r="11796" spans="1:9" ht="12.75" customHeight="1" thickBot="1">
      <c r="A11796" s="397" t="s">
        <v>628</v>
      </c>
      <c r="B11796" s="333">
        <v>0</v>
      </c>
      <c r="C11796" s="334">
        <v>70</v>
      </c>
      <c r="D11796" s="335" t="s">
        <v>441</v>
      </c>
      <c r="E11796" s="335" t="s">
        <v>386</v>
      </c>
      <c r="F11796" s="335" t="s">
        <v>817</v>
      </c>
      <c r="G11796" s="179">
        <f t="shared" si="552"/>
        <v>0</v>
      </c>
      <c r="H11796" s="179">
        <f t="shared" si="553"/>
        <v>0</v>
      </c>
      <c r="I11796" s="179">
        <f t="shared" si="554"/>
        <v>0</v>
      </c>
    </row>
    <row r="11797" spans="1:9" ht="12.75" customHeight="1" thickBot="1">
      <c r="A11797" s="398"/>
      <c r="B11797" s="333">
        <v>0</v>
      </c>
      <c r="C11797" s="334">
        <v>70</v>
      </c>
      <c r="D11797" s="335" t="s">
        <v>441</v>
      </c>
      <c r="E11797" s="335" t="s">
        <v>386</v>
      </c>
      <c r="F11797" s="335" t="s">
        <v>823</v>
      </c>
      <c r="G11797" s="179">
        <f t="shared" si="552"/>
        <v>0</v>
      </c>
      <c r="H11797" s="179">
        <f t="shared" si="553"/>
        <v>0</v>
      </c>
      <c r="I11797" s="179">
        <f t="shared" si="554"/>
        <v>0</v>
      </c>
    </row>
    <row r="11798" spans="1:9" ht="12.75" customHeight="1" thickBot="1">
      <c r="A11798" s="398"/>
      <c r="B11798" s="333">
        <v>0</v>
      </c>
      <c r="C11798" s="334">
        <v>70</v>
      </c>
      <c r="D11798" s="335" t="s">
        <v>441</v>
      </c>
      <c r="E11798" s="335" t="s">
        <v>386</v>
      </c>
      <c r="F11798" s="335" t="s">
        <v>825</v>
      </c>
      <c r="G11798" s="179">
        <f t="shared" si="552"/>
        <v>0</v>
      </c>
      <c r="H11798" s="179">
        <f t="shared" si="553"/>
        <v>0</v>
      </c>
      <c r="I11798" s="179">
        <f t="shared" si="554"/>
        <v>0</v>
      </c>
    </row>
    <row r="11799" spans="1:9" ht="12.75" customHeight="1" thickBot="1">
      <c r="A11799" s="398"/>
      <c r="B11799" s="333">
        <v>0</v>
      </c>
      <c r="C11799" s="334">
        <v>70</v>
      </c>
      <c r="D11799" s="335" t="s">
        <v>441</v>
      </c>
      <c r="E11799" s="335" t="s">
        <v>386</v>
      </c>
      <c r="F11799" s="335" t="s">
        <v>826</v>
      </c>
      <c r="G11799" s="179">
        <f t="shared" si="552"/>
        <v>0</v>
      </c>
      <c r="H11799" s="179">
        <f t="shared" si="553"/>
        <v>0</v>
      </c>
      <c r="I11799" s="179">
        <f t="shared" si="554"/>
        <v>0</v>
      </c>
    </row>
    <row r="11800" spans="1:9" ht="12.75" customHeight="1" thickBot="1">
      <c r="A11800" s="398"/>
      <c r="B11800" s="333">
        <v>0</v>
      </c>
      <c r="C11800" s="334">
        <v>70</v>
      </c>
      <c r="D11800" s="335" t="s">
        <v>441</v>
      </c>
      <c r="E11800" s="335" t="s">
        <v>386</v>
      </c>
      <c r="F11800" s="335" t="s">
        <v>828</v>
      </c>
      <c r="G11800" s="179">
        <f t="shared" si="552"/>
        <v>0</v>
      </c>
      <c r="H11800" s="179">
        <f t="shared" si="553"/>
        <v>0</v>
      </c>
      <c r="I11800" s="179">
        <f t="shared" si="554"/>
        <v>0</v>
      </c>
    </row>
    <row r="11801" spans="1:9" ht="12.75" customHeight="1" thickBot="1">
      <c r="A11801" s="398"/>
      <c r="B11801" s="333">
        <v>0</v>
      </c>
      <c r="C11801" s="334">
        <v>70</v>
      </c>
      <c r="D11801" s="335" t="s">
        <v>441</v>
      </c>
      <c r="E11801" s="335" t="s">
        <v>386</v>
      </c>
      <c r="F11801" s="335" t="s">
        <v>829</v>
      </c>
      <c r="G11801" s="179">
        <f t="shared" si="552"/>
        <v>0</v>
      </c>
      <c r="H11801" s="179">
        <f t="shared" si="553"/>
        <v>0</v>
      </c>
      <c r="I11801" s="179">
        <f t="shared" si="554"/>
        <v>0</v>
      </c>
    </row>
    <row r="11802" spans="1:9" ht="12.75" customHeight="1" thickBot="1">
      <c r="A11802" s="398"/>
      <c r="B11802" s="333">
        <v>0</v>
      </c>
      <c r="C11802" s="334">
        <v>70</v>
      </c>
      <c r="D11802" s="335" t="s">
        <v>441</v>
      </c>
      <c r="E11802" s="335" t="s">
        <v>386</v>
      </c>
      <c r="F11802" s="335" t="s">
        <v>820</v>
      </c>
      <c r="G11802" s="179">
        <f t="shared" si="552"/>
        <v>0</v>
      </c>
      <c r="H11802" s="179">
        <f t="shared" si="553"/>
        <v>0</v>
      </c>
      <c r="I11802" s="179">
        <f t="shared" si="554"/>
        <v>0</v>
      </c>
    </row>
    <row r="11803" spans="1:9" ht="12.75" customHeight="1" thickBot="1">
      <c r="A11803" s="398"/>
      <c r="B11803" s="333">
        <v>0</v>
      </c>
      <c r="C11803" s="334">
        <v>70</v>
      </c>
      <c r="D11803" s="335" t="s">
        <v>441</v>
      </c>
      <c r="E11803" s="335" t="s">
        <v>386</v>
      </c>
      <c r="F11803" s="335" t="s">
        <v>831</v>
      </c>
      <c r="G11803" s="179">
        <f t="shared" si="552"/>
        <v>0</v>
      </c>
      <c r="H11803" s="179">
        <f t="shared" si="553"/>
        <v>0</v>
      </c>
      <c r="I11803" s="179">
        <f t="shared" si="554"/>
        <v>0</v>
      </c>
    </row>
    <row r="11804" spans="1:9" ht="12.75" customHeight="1" thickBot="1">
      <c r="A11804" s="398"/>
      <c r="B11804" s="333">
        <v>0</v>
      </c>
      <c r="C11804" s="334">
        <v>70</v>
      </c>
      <c r="D11804" s="335" t="s">
        <v>441</v>
      </c>
      <c r="E11804" s="335" t="s">
        <v>386</v>
      </c>
      <c r="F11804" s="335" t="s">
        <v>821</v>
      </c>
      <c r="G11804" s="179">
        <f t="shared" si="552"/>
        <v>0</v>
      </c>
      <c r="H11804" s="179">
        <f t="shared" si="553"/>
        <v>0</v>
      </c>
      <c r="I11804" s="179">
        <f t="shared" si="554"/>
        <v>0</v>
      </c>
    </row>
    <row r="11805" spans="1:9" ht="12.75" customHeight="1" thickBot="1">
      <c r="A11805" s="399"/>
      <c r="B11805" s="333">
        <v>0</v>
      </c>
      <c r="C11805" s="334">
        <v>70</v>
      </c>
      <c r="D11805" s="335" t="s">
        <v>441</v>
      </c>
      <c r="E11805" s="335" t="s">
        <v>386</v>
      </c>
      <c r="F11805" s="335" t="s">
        <v>916</v>
      </c>
      <c r="G11805" s="179">
        <f t="shared" si="552"/>
        <v>0</v>
      </c>
      <c r="H11805" s="179">
        <f t="shared" si="553"/>
        <v>0</v>
      </c>
      <c r="I11805" s="179">
        <f t="shared" si="554"/>
        <v>0</v>
      </c>
    </row>
    <row r="11806" spans="1:9" ht="12.75" customHeight="1" thickBot="1">
      <c r="A11806" s="336" t="s">
        <v>628</v>
      </c>
      <c r="B11806" s="337">
        <v>0</v>
      </c>
      <c r="C11806" s="338">
        <v>700</v>
      </c>
      <c r="D11806" s="394"/>
      <c r="E11806" s="395"/>
      <c r="F11806" s="396"/>
      <c r="G11806" s="179">
        <f t="shared" si="552"/>
        <v>0</v>
      </c>
      <c r="H11806" s="179">
        <f t="shared" si="553"/>
        <v>0</v>
      </c>
      <c r="I11806" s="179">
        <f t="shared" si="554"/>
        <v>0</v>
      </c>
    </row>
    <row r="11807" spans="1:9" ht="12.75" customHeight="1" thickBot="1">
      <c r="A11807" s="397" t="s">
        <v>629</v>
      </c>
      <c r="B11807" s="333">
        <v>0</v>
      </c>
      <c r="C11807" s="334">
        <v>70</v>
      </c>
      <c r="D11807" s="335" t="s">
        <v>441</v>
      </c>
      <c r="E11807" s="335" t="s">
        <v>386</v>
      </c>
      <c r="F11807" s="335" t="s">
        <v>817</v>
      </c>
      <c r="G11807" s="179">
        <f t="shared" si="552"/>
        <v>0</v>
      </c>
      <c r="H11807" s="179">
        <f t="shared" si="553"/>
        <v>0</v>
      </c>
      <c r="I11807" s="179">
        <f t="shared" si="554"/>
        <v>0</v>
      </c>
    </row>
    <row r="11808" spans="1:9" ht="12.75" customHeight="1" thickBot="1">
      <c r="A11808" s="398"/>
      <c r="B11808" s="333">
        <v>0</v>
      </c>
      <c r="C11808" s="334">
        <v>140</v>
      </c>
      <c r="D11808" s="335" t="s">
        <v>441</v>
      </c>
      <c r="E11808" s="335" t="s">
        <v>386</v>
      </c>
      <c r="F11808" s="335" t="s">
        <v>823</v>
      </c>
      <c r="G11808" s="179">
        <f t="shared" si="552"/>
        <v>0</v>
      </c>
      <c r="H11808" s="179">
        <f t="shared" si="553"/>
        <v>0</v>
      </c>
      <c r="I11808" s="179">
        <f t="shared" si="554"/>
        <v>0</v>
      </c>
    </row>
    <row r="11809" spans="1:9" ht="12.75" customHeight="1" thickBot="1">
      <c r="A11809" s="398"/>
      <c r="B11809" s="333">
        <v>0</v>
      </c>
      <c r="C11809" s="334">
        <v>140</v>
      </c>
      <c r="D11809" s="335" t="s">
        <v>441</v>
      </c>
      <c r="E11809" s="335" t="s">
        <v>386</v>
      </c>
      <c r="F11809" s="335" t="s">
        <v>825</v>
      </c>
      <c r="G11809" s="179">
        <f t="shared" si="552"/>
        <v>0</v>
      </c>
      <c r="H11809" s="179">
        <f t="shared" si="553"/>
        <v>0</v>
      </c>
      <c r="I11809" s="179">
        <f t="shared" si="554"/>
        <v>0</v>
      </c>
    </row>
    <row r="11810" spans="1:9" ht="12.75" customHeight="1" thickBot="1">
      <c r="A11810" s="398"/>
      <c r="B11810" s="333">
        <v>0</v>
      </c>
      <c r="C11810" s="334">
        <v>140</v>
      </c>
      <c r="D11810" s="335" t="s">
        <v>441</v>
      </c>
      <c r="E11810" s="335" t="s">
        <v>386</v>
      </c>
      <c r="F11810" s="335" t="s">
        <v>826</v>
      </c>
      <c r="G11810" s="179">
        <f t="shared" si="552"/>
        <v>0</v>
      </c>
      <c r="H11810" s="179">
        <f t="shared" si="553"/>
        <v>0</v>
      </c>
      <c r="I11810" s="179">
        <f t="shared" si="554"/>
        <v>0</v>
      </c>
    </row>
    <row r="11811" spans="1:9" ht="12.75" customHeight="1" thickBot="1">
      <c r="A11811" s="398"/>
      <c r="B11811" s="333">
        <v>0</v>
      </c>
      <c r="C11811" s="334">
        <v>140</v>
      </c>
      <c r="D11811" s="335" t="s">
        <v>441</v>
      </c>
      <c r="E11811" s="335" t="s">
        <v>386</v>
      </c>
      <c r="F11811" s="335" t="s">
        <v>828</v>
      </c>
      <c r="G11811" s="179">
        <f t="shared" si="552"/>
        <v>0</v>
      </c>
      <c r="H11811" s="179">
        <f t="shared" si="553"/>
        <v>0</v>
      </c>
      <c r="I11811" s="179">
        <f t="shared" si="554"/>
        <v>0</v>
      </c>
    </row>
    <row r="11812" spans="1:9" ht="12.75" customHeight="1" thickBot="1">
      <c r="A11812" s="398"/>
      <c r="B11812" s="333">
        <v>0</v>
      </c>
      <c r="C11812" s="334">
        <v>175</v>
      </c>
      <c r="D11812" s="335" t="s">
        <v>441</v>
      </c>
      <c r="E11812" s="335" t="s">
        <v>386</v>
      </c>
      <c r="F11812" s="335" t="s">
        <v>829</v>
      </c>
      <c r="G11812" s="179">
        <f t="shared" si="552"/>
        <v>0</v>
      </c>
      <c r="H11812" s="179">
        <f t="shared" si="553"/>
        <v>0</v>
      </c>
      <c r="I11812" s="179">
        <f t="shared" si="554"/>
        <v>0</v>
      </c>
    </row>
    <row r="11813" spans="1:9" ht="12.75" customHeight="1" thickBot="1">
      <c r="A11813" s="398"/>
      <c r="B11813" s="333">
        <v>0</v>
      </c>
      <c r="C11813" s="334">
        <v>175</v>
      </c>
      <c r="D11813" s="335" t="s">
        <v>441</v>
      </c>
      <c r="E11813" s="335" t="s">
        <v>386</v>
      </c>
      <c r="F11813" s="335" t="s">
        <v>820</v>
      </c>
      <c r="G11813" s="179">
        <f t="shared" si="552"/>
        <v>0</v>
      </c>
      <c r="H11813" s="179">
        <f t="shared" si="553"/>
        <v>0</v>
      </c>
      <c r="I11813" s="179">
        <f t="shared" si="554"/>
        <v>0</v>
      </c>
    </row>
    <row r="11814" spans="1:9" ht="12.75" customHeight="1" thickBot="1">
      <c r="A11814" s="398"/>
      <c r="B11814" s="333">
        <v>0</v>
      </c>
      <c r="C11814" s="334">
        <v>175</v>
      </c>
      <c r="D11814" s="335" t="s">
        <v>441</v>
      </c>
      <c r="E11814" s="335" t="s">
        <v>386</v>
      </c>
      <c r="F11814" s="335" t="s">
        <v>831</v>
      </c>
      <c r="G11814" s="179">
        <f t="shared" si="552"/>
        <v>0</v>
      </c>
      <c r="H11814" s="179">
        <f t="shared" si="553"/>
        <v>0</v>
      </c>
      <c r="I11814" s="179">
        <f t="shared" si="554"/>
        <v>0</v>
      </c>
    </row>
    <row r="11815" spans="1:9" ht="12.75" customHeight="1" thickBot="1">
      <c r="A11815" s="398"/>
      <c r="B11815" s="333">
        <v>0</v>
      </c>
      <c r="C11815" s="334">
        <v>175</v>
      </c>
      <c r="D11815" s="335" t="s">
        <v>441</v>
      </c>
      <c r="E11815" s="335" t="s">
        <v>386</v>
      </c>
      <c r="F11815" s="335" t="s">
        <v>821</v>
      </c>
      <c r="G11815" s="179">
        <f t="shared" si="552"/>
        <v>0</v>
      </c>
      <c r="H11815" s="179">
        <f t="shared" si="553"/>
        <v>0</v>
      </c>
      <c r="I11815" s="179">
        <f t="shared" si="554"/>
        <v>0</v>
      </c>
    </row>
    <row r="11816" spans="1:9" ht="12.75" customHeight="1" thickBot="1">
      <c r="A11816" s="399"/>
      <c r="B11816" s="333">
        <v>0</v>
      </c>
      <c r="C11816" s="334">
        <v>175</v>
      </c>
      <c r="D11816" s="335" t="s">
        <v>441</v>
      </c>
      <c r="E11816" s="335" t="s">
        <v>386</v>
      </c>
      <c r="F11816" s="335" t="s">
        <v>916</v>
      </c>
      <c r="G11816" s="179">
        <f t="shared" si="552"/>
        <v>0</v>
      </c>
      <c r="H11816" s="179">
        <f t="shared" si="553"/>
        <v>0</v>
      </c>
      <c r="I11816" s="179">
        <f t="shared" si="554"/>
        <v>0</v>
      </c>
    </row>
    <row r="11817" spans="1:9" ht="12.75" customHeight="1" thickBot="1">
      <c r="A11817" s="336" t="s">
        <v>629</v>
      </c>
      <c r="B11817" s="337">
        <v>0</v>
      </c>
      <c r="C11817" s="338">
        <v>1505</v>
      </c>
      <c r="D11817" s="394"/>
      <c r="E11817" s="395"/>
      <c r="F11817" s="396"/>
      <c r="G11817" s="179">
        <f t="shared" si="552"/>
        <v>0</v>
      </c>
      <c r="H11817" s="179">
        <f t="shared" si="553"/>
        <v>0</v>
      </c>
      <c r="I11817" s="179">
        <f t="shared" si="554"/>
        <v>0</v>
      </c>
    </row>
    <row r="11818" spans="1:9" ht="12.75" customHeight="1" thickBot="1">
      <c r="A11818" s="397" t="s">
        <v>1172</v>
      </c>
      <c r="B11818" s="333">
        <v>0</v>
      </c>
      <c r="C11818" s="334">
        <v>140</v>
      </c>
      <c r="D11818" s="335" t="s">
        <v>441</v>
      </c>
      <c r="E11818" s="335" t="s">
        <v>386</v>
      </c>
      <c r="F11818" s="335" t="s">
        <v>918</v>
      </c>
      <c r="G11818" s="179">
        <f t="shared" si="552"/>
        <v>0</v>
      </c>
      <c r="H11818" s="179">
        <f t="shared" si="553"/>
        <v>0</v>
      </c>
      <c r="I11818" s="179">
        <f t="shared" si="554"/>
        <v>0</v>
      </c>
    </row>
    <row r="11819" spans="1:9" ht="12.75" customHeight="1" thickBot="1">
      <c r="A11819" s="399"/>
      <c r="B11819" s="333">
        <v>0</v>
      </c>
      <c r="C11819" s="334">
        <v>105</v>
      </c>
      <c r="D11819" s="335" t="s">
        <v>441</v>
      </c>
      <c r="E11819" s="335" t="s">
        <v>386</v>
      </c>
      <c r="F11819" s="335" t="s">
        <v>920</v>
      </c>
      <c r="G11819" s="179">
        <f t="shared" si="552"/>
        <v>0</v>
      </c>
      <c r="H11819" s="179">
        <f t="shared" si="553"/>
        <v>0</v>
      </c>
      <c r="I11819" s="179">
        <f t="shared" si="554"/>
        <v>0</v>
      </c>
    </row>
    <row r="11820" spans="1:9" ht="12.75" customHeight="1" thickBot="1">
      <c r="A11820" s="336" t="s">
        <v>1172</v>
      </c>
      <c r="B11820" s="337">
        <v>0</v>
      </c>
      <c r="C11820" s="338">
        <v>245</v>
      </c>
      <c r="D11820" s="394"/>
      <c r="E11820" s="395"/>
      <c r="F11820" s="396"/>
      <c r="G11820" s="179">
        <f t="shared" ref="G11820:G11883" si="555">IF(D11820="REG",C11820,0)</f>
        <v>0</v>
      </c>
      <c r="H11820" s="179">
        <f t="shared" ref="H11820:H11883" si="556">IF(D11820="SAL",C11820,0)</f>
        <v>0</v>
      </c>
      <c r="I11820" s="179">
        <f t="shared" ref="I11820:I11883" si="557">+G11820+H11820</f>
        <v>0</v>
      </c>
    </row>
    <row r="11821" spans="1:9" ht="12.75" customHeight="1" thickBot="1">
      <c r="A11821" s="397" t="s">
        <v>1173</v>
      </c>
      <c r="B11821" s="333">
        <v>0</v>
      </c>
      <c r="C11821" s="334">
        <v>130</v>
      </c>
      <c r="D11821" s="335" t="s">
        <v>441</v>
      </c>
      <c r="E11821" s="335" t="s">
        <v>386</v>
      </c>
      <c r="F11821" s="335" t="s">
        <v>918</v>
      </c>
      <c r="G11821" s="179">
        <f t="shared" si="555"/>
        <v>0</v>
      </c>
      <c r="H11821" s="179">
        <f t="shared" si="556"/>
        <v>0</v>
      </c>
      <c r="I11821" s="179">
        <f t="shared" si="557"/>
        <v>0</v>
      </c>
    </row>
    <row r="11822" spans="1:9" ht="12.75" customHeight="1" thickBot="1">
      <c r="A11822" s="399"/>
      <c r="B11822" s="333">
        <v>0</v>
      </c>
      <c r="C11822" s="334">
        <v>130</v>
      </c>
      <c r="D11822" s="335" t="s">
        <v>441</v>
      </c>
      <c r="E11822" s="335" t="s">
        <v>386</v>
      </c>
      <c r="F11822" s="335" t="s">
        <v>920</v>
      </c>
      <c r="G11822" s="179">
        <f t="shared" si="555"/>
        <v>0</v>
      </c>
      <c r="H11822" s="179">
        <f t="shared" si="556"/>
        <v>0</v>
      </c>
      <c r="I11822" s="179">
        <f t="shared" si="557"/>
        <v>0</v>
      </c>
    </row>
    <row r="11823" spans="1:9" ht="12.75" customHeight="1" thickBot="1">
      <c r="A11823" s="336" t="s">
        <v>1173</v>
      </c>
      <c r="B11823" s="337">
        <v>0</v>
      </c>
      <c r="C11823" s="338">
        <v>260</v>
      </c>
      <c r="D11823" s="394"/>
      <c r="E11823" s="395"/>
      <c r="F11823" s="396"/>
      <c r="G11823" s="179">
        <f t="shared" si="555"/>
        <v>0</v>
      </c>
      <c r="H11823" s="179">
        <f t="shared" si="556"/>
        <v>0</v>
      </c>
      <c r="I11823" s="179">
        <f t="shared" si="557"/>
        <v>0</v>
      </c>
    </row>
    <row r="11824" spans="1:9" ht="12.75" customHeight="1" thickBot="1">
      <c r="A11824" s="397" t="s">
        <v>1174</v>
      </c>
      <c r="B11824" s="333">
        <v>0</v>
      </c>
      <c r="C11824" s="334">
        <v>60</v>
      </c>
      <c r="D11824" s="335" t="s">
        <v>441</v>
      </c>
      <c r="E11824" s="335" t="s">
        <v>386</v>
      </c>
      <c r="F11824" s="335" t="s">
        <v>918</v>
      </c>
      <c r="G11824" s="179">
        <f t="shared" si="555"/>
        <v>0</v>
      </c>
      <c r="H11824" s="179">
        <f t="shared" si="556"/>
        <v>0</v>
      </c>
      <c r="I11824" s="179">
        <f t="shared" si="557"/>
        <v>0</v>
      </c>
    </row>
    <row r="11825" spans="1:9" ht="12.75" customHeight="1" thickBot="1">
      <c r="A11825" s="398"/>
      <c r="B11825" s="333">
        <v>0</v>
      </c>
      <c r="C11825" s="334">
        <v>60</v>
      </c>
      <c r="D11825" s="335" t="s">
        <v>441</v>
      </c>
      <c r="E11825" s="335" t="s">
        <v>386</v>
      </c>
      <c r="F11825" s="335" t="s">
        <v>919</v>
      </c>
      <c r="G11825" s="179">
        <f t="shared" si="555"/>
        <v>0</v>
      </c>
      <c r="H11825" s="179">
        <f t="shared" si="556"/>
        <v>0</v>
      </c>
      <c r="I11825" s="179">
        <f t="shared" si="557"/>
        <v>0</v>
      </c>
    </row>
    <row r="11826" spans="1:9" ht="12.75" customHeight="1" thickBot="1">
      <c r="A11826" s="399"/>
      <c r="B11826" s="333">
        <v>0</v>
      </c>
      <c r="C11826" s="334">
        <v>120</v>
      </c>
      <c r="D11826" s="335" t="s">
        <v>441</v>
      </c>
      <c r="E11826" s="335" t="s">
        <v>386</v>
      </c>
      <c r="F11826" s="335" t="s">
        <v>920</v>
      </c>
      <c r="G11826" s="179">
        <f t="shared" si="555"/>
        <v>0</v>
      </c>
      <c r="H11826" s="179">
        <f t="shared" si="556"/>
        <v>0</v>
      </c>
      <c r="I11826" s="179">
        <f t="shared" si="557"/>
        <v>0</v>
      </c>
    </row>
    <row r="11827" spans="1:9" ht="12.75" customHeight="1" thickBot="1">
      <c r="A11827" s="336" t="s">
        <v>1174</v>
      </c>
      <c r="B11827" s="337">
        <v>0</v>
      </c>
      <c r="C11827" s="338">
        <v>240</v>
      </c>
      <c r="D11827" s="394"/>
      <c r="E11827" s="395"/>
      <c r="F11827" s="396"/>
      <c r="G11827" s="179">
        <f t="shared" si="555"/>
        <v>0</v>
      </c>
      <c r="H11827" s="179">
        <f t="shared" si="556"/>
        <v>0</v>
      </c>
      <c r="I11827" s="179">
        <f t="shared" si="557"/>
        <v>0</v>
      </c>
    </row>
    <row r="11828" spans="1:9" ht="12.75" customHeight="1" thickBot="1">
      <c r="A11828" s="397" t="s">
        <v>1175</v>
      </c>
      <c r="B11828" s="333">
        <v>0</v>
      </c>
      <c r="C11828" s="334">
        <v>35</v>
      </c>
      <c r="D11828" s="335" t="s">
        <v>441</v>
      </c>
      <c r="E11828" s="335" t="s">
        <v>386</v>
      </c>
      <c r="F11828" s="335" t="s">
        <v>918</v>
      </c>
      <c r="G11828" s="179">
        <f t="shared" si="555"/>
        <v>0</v>
      </c>
      <c r="H11828" s="179">
        <f t="shared" si="556"/>
        <v>0</v>
      </c>
      <c r="I11828" s="179">
        <f t="shared" si="557"/>
        <v>0</v>
      </c>
    </row>
    <row r="11829" spans="1:9" ht="12.75" customHeight="1" thickBot="1">
      <c r="A11829" s="399"/>
      <c r="B11829" s="333">
        <v>0</v>
      </c>
      <c r="C11829" s="334">
        <v>35</v>
      </c>
      <c r="D11829" s="335" t="s">
        <v>441</v>
      </c>
      <c r="E11829" s="335" t="s">
        <v>386</v>
      </c>
      <c r="F11829" s="335" t="s">
        <v>920</v>
      </c>
      <c r="G11829" s="179">
        <f t="shared" si="555"/>
        <v>0</v>
      </c>
      <c r="H11829" s="179">
        <f t="shared" si="556"/>
        <v>0</v>
      </c>
      <c r="I11829" s="179">
        <f t="shared" si="557"/>
        <v>0</v>
      </c>
    </row>
    <row r="11830" spans="1:9" ht="12.75" customHeight="1" thickBot="1">
      <c r="A11830" s="336" t="s">
        <v>1175</v>
      </c>
      <c r="B11830" s="337">
        <v>0</v>
      </c>
      <c r="C11830" s="338">
        <v>70</v>
      </c>
      <c r="D11830" s="394"/>
      <c r="E11830" s="395"/>
      <c r="F11830" s="396"/>
      <c r="G11830" s="179">
        <f t="shared" si="555"/>
        <v>0</v>
      </c>
      <c r="H11830" s="179">
        <f t="shared" si="556"/>
        <v>0</v>
      </c>
      <c r="I11830" s="179">
        <f t="shared" si="557"/>
        <v>0</v>
      </c>
    </row>
    <row r="11831" spans="1:9" ht="12.75" customHeight="1" thickBot="1">
      <c r="A11831" s="335" t="s">
        <v>1176</v>
      </c>
      <c r="B11831" s="333">
        <v>0</v>
      </c>
      <c r="C11831" s="334">
        <v>75</v>
      </c>
      <c r="D11831" s="335" t="s">
        <v>441</v>
      </c>
      <c r="E11831" s="335" t="s">
        <v>386</v>
      </c>
      <c r="F11831" s="335" t="s">
        <v>826</v>
      </c>
      <c r="G11831" s="179">
        <f t="shared" si="555"/>
        <v>0</v>
      </c>
      <c r="H11831" s="179">
        <f t="shared" si="556"/>
        <v>0</v>
      </c>
      <c r="I11831" s="179">
        <f t="shared" si="557"/>
        <v>0</v>
      </c>
    </row>
    <row r="11832" spans="1:9" ht="12.75" customHeight="1" thickBot="1">
      <c r="A11832" s="336" t="s">
        <v>1176</v>
      </c>
      <c r="B11832" s="337">
        <v>0</v>
      </c>
      <c r="C11832" s="338">
        <v>75</v>
      </c>
      <c r="D11832" s="394"/>
      <c r="E11832" s="395"/>
      <c r="F11832" s="396"/>
      <c r="G11832" s="179">
        <f t="shared" si="555"/>
        <v>0</v>
      </c>
      <c r="H11832" s="179">
        <f t="shared" si="556"/>
        <v>0</v>
      </c>
      <c r="I11832" s="179">
        <f t="shared" si="557"/>
        <v>0</v>
      </c>
    </row>
    <row r="11833" spans="1:9" ht="12.75" customHeight="1" thickBot="1">
      <c r="A11833" s="397" t="s">
        <v>630</v>
      </c>
      <c r="B11833" s="333">
        <v>0</v>
      </c>
      <c r="C11833" s="334">
        <v>30</v>
      </c>
      <c r="D11833" s="335" t="s">
        <v>441</v>
      </c>
      <c r="E11833" s="335" t="s">
        <v>386</v>
      </c>
      <c r="F11833" s="335" t="s">
        <v>817</v>
      </c>
      <c r="G11833" s="179">
        <f t="shared" si="555"/>
        <v>0</v>
      </c>
      <c r="H11833" s="179">
        <f t="shared" si="556"/>
        <v>0</v>
      </c>
      <c r="I11833" s="179">
        <f t="shared" si="557"/>
        <v>0</v>
      </c>
    </row>
    <row r="11834" spans="1:9" ht="12.75" customHeight="1" thickBot="1">
      <c r="A11834" s="398"/>
      <c r="B11834" s="333">
        <v>0</v>
      </c>
      <c r="C11834" s="334">
        <v>30</v>
      </c>
      <c r="D11834" s="335" t="s">
        <v>441</v>
      </c>
      <c r="E11834" s="335" t="s">
        <v>386</v>
      </c>
      <c r="F11834" s="335" t="s">
        <v>823</v>
      </c>
      <c r="G11834" s="179">
        <f t="shared" si="555"/>
        <v>0</v>
      </c>
      <c r="H11834" s="179">
        <f t="shared" si="556"/>
        <v>0</v>
      </c>
      <c r="I11834" s="179">
        <f t="shared" si="557"/>
        <v>0</v>
      </c>
    </row>
    <row r="11835" spans="1:9" ht="12.75" customHeight="1" thickBot="1">
      <c r="A11835" s="398"/>
      <c r="B11835" s="333">
        <v>0</v>
      </c>
      <c r="C11835" s="334">
        <v>30</v>
      </c>
      <c r="D11835" s="335" t="s">
        <v>441</v>
      </c>
      <c r="E11835" s="335" t="s">
        <v>386</v>
      </c>
      <c r="F11835" s="335" t="s">
        <v>825</v>
      </c>
      <c r="G11835" s="179">
        <f t="shared" si="555"/>
        <v>0</v>
      </c>
      <c r="H11835" s="179">
        <f t="shared" si="556"/>
        <v>0</v>
      </c>
      <c r="I11835" s="179">
        <f t="shared" si="557"/>
        <v>0</v>
      </c>
    </row>
    <row r="11836" spans="1:9" ht="12.75" customHeight="1" thickBot="1">
      <c r="A11836" s="398"/>
      <c r="B11836" s="333">
        <v>0</v>
      </c>
      <c r="C11836" s="334">
        <v>30</v>
      </c>
      <c r="D11836" s="335" t="s">
        <v>441</v>
      </c>
      <c r="E11836" s="335" t="s">
        <v>386</v>
      </c>
      <c r="F11836" s="335" t="s">
        <v>826</v>
      </c>
      <c r="G11836" s="179">
        <f t="shared" si="555"/>
        <v>0</v>
      </c>
      <c r="H11836" s="179">
        <f t="shared" si="556"/>
        <v>0</v>
      </c>
      <c r="I11836" s="179">
        <f t="shared" si="557"/>
        <v>0</v>
      </c>
    </row>
    <row r="11837" spans="1:9" ht="12.75" customHeight="1" thickBot="1">
      <c r="A11837" s="398"/>
      <c r="B11837" s="333">
        <v>0</v>
      </c>
      <c r="C11837" s="334">
        <v>30</v>
      </c>
      <c r="D11837" s="335" t="s">
        <v>441</v>
      </c>
      <c r="E11837" s="335" t="s">
        <v>386</v>
      </c>
      <c r="F11837" s="335" t="s">
        <v>828</v>
      </c>
      <c r="G11837" s="179">
        <f t="shared" si="555"/>
        <v>0</v>
      </c>
      <c r="H11837" s="179">
        <f t="shared" si="556"/>
        <v>0</v>
      </c>
      <c r="I11837" s="179">
        <f t="shared" si="557"/>
        <v>0</v>
      </c>
    </row>
    <row r="11838" spans="1:9" ht="12.75" customHeight="1" thickBot="1">
      <c r="A11838" s="398"/>
      <c r="B11838" s="333">
        <v>0</v>
      </c>
      <c r="C11838" s="334">
        <v>30</v>
      </c>
      <c r="D11838" s="335" t="s">
        <v>441</v>
      </c>
      <c r="E11838" s="335" t="s">
        <v>386</v>
      </c>
      <c r="F11838" s="335" t="s">
        <v>829</v>
      </c>
      <c r="G11838" s="179">
        <f t="shared" si="555"/>
        <v>0</v>
      </c>
      <c r="H11838" s="179">
        <f t="shared" si="556"/>
        <v>0</v>
      </c>
      <c r="I11838" s="179">
        <f t="shared" si="557"/>
        <v>0</v>
      </c>
    </row>
    <row r="11839" spans="1:9" ht="12.75" customHeight="1" thickBot="1">
      <c r="A11839" s="398"/>
      <c r="B11839" s="333">
        <v>0</v>
      </c>
      <c r="C11839" s="334">
        <v>30</v>
      </c>
      <c r="D11839" s="335" t="s">
        <v>441</v>
      </c>
      <c r="E11839" s="335" t="s">
        <v>386</v>
      </c>
      <c r="F11839" s="335" t="s">
        <v>820</v>
      </c>
      <c r="G11839" s="179">
        <f t="shared" si="555"/>
        <v>0</v>
      </c>
      <c r="H11839" s="179">
        <f t="shared" si="556"/>
        <v>0</v>
      </c>
      <c r="I11839" s="179">
        <f t="shared" si="557"/>
        <v>0</v>
      </c>
    </row>
    <row r="11840" spans="1:9" ht="12.75" customHeight="1" thickBot="1">
      <c r="A11840" s="398"/>
      <c r="B11840" s="333">
        <v>0</v>
      </c>
      <c r="C11840" s="334">
        <v>30</v>
      </c>
      <c r="D11840" s="335" t="s">
        <v>441</v>
      </c>
      <c r="E11840" s="335" t="s">
        <v>386</v>
      </c>
      <c r="F11840" s="335" t="s">
        <v>831</v>
      </c>
      <c r="G11840" s="179">
        <f t="shared" si="555"/>
        <v>0</v>
      </c>
      <c r="H11840" s="179">
        <f t="shared" si="556"/>
        <v>0</v>
      </c>
      <c r="I11840" s="179">
        <f t="shared" si="557"/>
        <v>0</v>
      </c>
    </row>
    <row r="11841" spans="1:9" ht="12.75" customHeight="1" thickBot="1">
      <c r="A11841" s="398"/>
      <c r="B11841" s="333">
        <v>0</v>
      </c>
      <c r="C11841" s="334">
        <v>105</v>
      </c>
      <c r="D11841" s="335" t="s">
        <v>441</v>
      </c>
      <c r="E11841" s="335" t="s">
        <v>386</v>
      </c>
      <c r="F11841" s="335" t="s">
        <v>821</v>
      </c>
      <c r="G11841" s="179">
        <f t="shared" si="555"/>
        <v>0</v>
      </c>
      <c r="H11841" s="179">
        <f t="shared" si="556"/>
        <v>0</v>
      </c>
      <c r="I11841" s="179">
        <f t="shared" si="557"/>
        <v>0</v>
      </c>
    </row>
    <row r="11842" spans="1:9" ht="12.75" customHeight="1" thickBot="1">
      <c r="A11842" s="398"/>
      <c r="B11842" s="333">
        <v>0</v>
      </c>
      <c r="C11842" s="334">
        <v>105</v>
      </c>
      <c r="D11842" s="335" t="s">
        <v>441</v>
      </c>
      <c r="E11842" s="335" t="s">
        <v>386</v>
      </c>
      <c r="F11842" s="335" t="s">
        <v>916</v>
      </c>
      <c r="G11842" s="179">
        <f t="shared" si="555"/>
        <v>0</v>
      </c>
      <c r="H11842" s="179">
        <f t="shared" si="556"/>
        <v>0</v>
      </c>
      <c r="I11842" s="179">
        <f t="shared" si="557"/>
        <v>0</v>
      </c>
    </row>
    <row r="11843" spans="1:9" ht="12.75" customHeight="1" thickBot="1">
      <c r="A11843" s="398"/>
      <c r="B11843" s="333">
        <v>0</v>
      </c>
      <c r="C11843" s="334">
        <v>105</v>
      </c>
      <c r="D11843" s="335" t="s">
        <v>441</v>
      </c>
      <c r="E11843" s="335" t="s">
        <v>386</v>
      </c>
      <c r="F11843" s="335" t="s">
        <v>918</v>
      </c>
      <c r="G11843" s="179">
        <f t="shared" si="555"/>
        <v>0</v>
      </c>
      <c r="H11843" s="179">
        <f t="shared" si="556"/>
        <v>0</v>
      </c>
      <c r="I11843" s="179">
        <f t="shared" si="557"/>
        <v>0</v>
      </c>
    </row>
    <row r="11844" spans="1:9" ht="12.75" customHeight="1" thickBot="1">
      <c r="A11844" s="399"/>
      <c r="B11844" s="333">
        <v>0</v>
      </c>
      <c r="C11844" s="334">
        <v>105</v>
      </c>
      <c r="D11844" s="335" t="s">
        <v>441</v>
      </c>
      <c r="E11844" s="335" t="s">
        <v>386</v>
      </c>
      <c r="F11844" s="335" t="s">
        <v>920</v>
      </c>
      <c r="G11844" s="179">
        <f t="shared" si="555"/>
        <v>0</v>
      </c>
      <c r="H11844" s="179">
        <f t="shared" si="556"/>
        <v>0</v>
      </c>
      <c r="I11844" s="179">
        <f t="shared" si="557"/>
        <v>0</v>
      </c>
    </row>
    <row r="11845" spans="1:9" ht="12.75" customHeight="1" thickBot="1">
      <c r="A11845" s="336" t="s">
        <v>630</v>
      </c>
      <c r="B11845" s="337">
        <v>0</v>
      </c>
      <c r="C11845" s="338">
        <v>660</v>
      </c>
      <c r="D11845" s="394"/>
      <c r="E11845" s="395"/>
      <c r="F11845" s="396"/>
      <c r="G11845" s="179">
        <f t="shared" si="555"/>
        <v>0</v>
      </c>
      <c r="H11845" s="179">
        <f t="shared" si="556"/>
        <v>0</v>
      </c>
      <c r="I11845" s="179">
        <f t="shared" si="557"/>
        <v>0</v>
      </c>
    </row>
    <row r="11846" spans="1:9" ht="12.75" customHeight="1" thickBot="1">
      <c r="A11846" s="397" t="s">
        <v>631</v>
      </c>
      <c r="B11846" s="333">
        <v>0</v>
      </c>
      <c r="C11846" s="334">
        <v>30</v>
      </c>
      <c r="D11846" s="335" t="s">
        <v>441</v>
      </c>
      <c r="E11846" s="335" t="s">
        <v>386</v>
      </c>
      <c r="F11846" s="335" t="s">
        <v>817</v>
      </c>
      <c r="G11846" s="179">
        <f t="shared" si="555"/>
        <v>0</v>
      </c>
      <c r="H11846" s="179">
        <f t="shared" si="556"/>
        <v>0</v>
      </c>
      <c r="I11846" s="179">
        <f t="shared" si="557"/>
        <v>0</v>
      </c>
    </row>
    <row r="11847" spans="1:9" ht="12.75" customHeight="1" thickBot="1">
      <c r="A11847" s="398"/>
      <c r="B11847" s="333">
        <v>0</v>
      </c>
      <c r="C11847" s="334">
        <v>30</v>
      </c>
      <c r="D11847" s="335" t="s">
        <v>441</v>
      </c>
      <c r="E11847" s="335" t="s">
        <v>386</v>
      </c>
      <c r="F11847" s="335" t="s">
        <v>823</v>
      </c>
      <c r="G11847" s="179">
        <f t="shared" si="555"/>
        <v>0</v>
      </c>
      <c r="H11847" s="179">
        <f t="shared" si="556"/>
        <v>0</v>
      </c>
      <c r="I11847" s="179">
        <f t="shared" si="557"/>
        <v>0</v>
      </c>
    </row>
    <row r="11848" spans="1:9" ht="12.75" customHeight="1" thickBot="1">
      <c r="A11848" s="398"/>
      <c r="B11848" s="333">
        <v>0</v>
      </c>
      <c r="C11848" s="334">
        <v>30</v>
      </c>
      <c r="D11848" s="335" t="s">
        <v>441</v>
      </c>
      <c r="E11848" s="335" t="s">
        <v>386</v>
      </c>
      <c r="F11848" s="335" t="s">
        <v>825</v>
      </c>
      <c r="G11848" s="179">
        <f t="shared" si="555"/>
        <v>0</v>
      </c>
      <c r="H11848" s="179">
        <f t="shared" si="556"/>
        <v>0</v>
      </c>
      <c r="I11848" s="179">
        <f t="shared" si="557"/>
        <v>0</v>
      </c>
    </row>
    <row r="11849" spans="1:9" ht="12.75" customHeight="1" thickBot="1">
      <c r="A11849" s="398"/>
      <c r="B11849" s="333">
        <v>0</v>
      </c>
      <c r="C11849" s="334">
        <v>30</v>
      </c>
      <c r="D11849" s="335" t="s">
        <v>441</v>
      </c>
      <c r="E11849" s="335" t="s">
        <v>386</v>
      </c>
      <c r="F11849" s="335" t="s">
        <v>826</v>
      </c>
      <c r="G11849" s="179">
        <f t="shared" si="555"/>
        <v>0</v>
      </c>
      <c r="H11849" s="179">
        <f t="shared" si="556"/>
        <v>0</v>
      </c>
      <c r="I11849" s="179">
        <f t="shared" si="557"/>
        <v>0</v>
      </c>
    </row>
    <row r="11850" spans="1:9" ht="12.75" customHeight="1" thickBot="1">
      <c r="A11850" s="398"/>
      <c r="B11850" s="333">
        <v>0</v>
      </c>
      <c r="C11850" s="334">
        <v>30</v>
      </c>
      <c r="D11850" s="335" t="s">
        <v>441</v>
      </c>
      <c r="E11850" s="335" t="s">
        <v>386</v>
      </c>
      <c r="F11850" s="335" t="s">
        <v>828</v>
      </c>
      <c r="G11850" s="179">
        <f t="shared" si="555"/>
        <v>0</v>
      </c>
      <c r="H11850" s="179">
        <f t="shared" si="556"/>
        <v>0</v>
      </c>
      <c r="I11850" s="179">
        <f t="shared" si="557"/>
        <v>0</v>
      </c>
    </row>
    <row r="11851" spans="1:9" ht="12.75" customHeight="1" thickBot="1">
      <c r="A11851" s="398"/>
      <c r="B11851" s="333">
        <v>0</v>
      </c>
      <c r="C11851" s="334">
        <v>30</v>
      </c>
      <c r="D11851" s="335" t="s">
        <v>441</v>
      </c>
      <c r="E11851" s="335" t="s">
        <v>386</v>
      </c>
      <c r="F11851" s="335" t="s">
        <v>829</v>
      </c>
      <c r="G11851" s="179">
        <f t="shared" si="555"/>
        <v>0</v>
      </c>
      <c r="H11851" s="179">
        <f t="shared" si="556"/>
        <v>0</v>
      </c>
      <c r="I11851" s="179">
        <f t="shared" si="557"/>
        <v>0</v>
      </c>
    </row>
    <row r="11852" spans="1:9" ht="12.75" customHeight="1" thickBot="1">
      <c r="A11852" s="398"/>
      <c r="B11852" s="333">
        <v>0</v>
      </c>
      <c r="C11852" s="334">
        <v>30</v>
      </c>
      <c r="D11852" s="335" t="s">
        <v>441</v>
      </c>
      <c r="E11852" s="335" t="s">
        <v>386</v>
      </c>
      <c r="F11852" s="335" t="s">
        <v>820</v>
      </c>
      <c r="G11852" s="179">
        <f t="shared" si="555"/>
        <v>0</v>
      </c>
      <c r="H11852" s="179">
        <f t="shared" si="556"/>
        <v>0</v>
      </c>
      <c r="I11852" s="179">
        <f t="shared" si="557"/>
        <v>0</v>
      </c>
    </row>
    <row r="11853" spans="1:9" ht="12.75" customHeight="1" thickBot="1">
      <c r="A11853" s="398"/>
      <c r="B11853" s="333">
        <v>0</v>
      </c>
      <c r="C11853" s="334">
        <v>30</v>
      </c>
      <c r="D11853" s="335" t="s">
        <v>441</v>
      </c>
      <c r="E11853" s="335" t="s">
        <v>386</v>
      </c>
      <c r="F11853" s="335" t="s">
        <v>831</v>
      </c>
      <c r="G11853" s="179">
        <f t="shared" si="555"/>
        <v>0</v>
      </c>
      <c r="H11853" s="179">
        <f t="shared" si="556"/>
        <v>0</v>
      </c>
      <c r="I11853" s="179">
        <f t="shared" si="557"/>
        <v>0</v>
      </c>
    </row>
    <row r="11854" spans="1:9" ht="12.75" customHeight="1" thickBot="1">
      <c r="A11854" s="398"/>
      <c r="B11854" s="333">
        <v>0</v>
      </c>
      <c r="C11854" s="334">
        <v>30</v>
      </c>
      <c r="D11854" s="335" t="s">
        <v>441</v>
      </c>
      <c r="E11854" s="335" t="s">
        <v>386</v>
      </c>
      <c r="F11854" s="335" t="s">
        <v>821</v>
      </c>
      <c r="G11854" s="179">
        <f t="shared" si="555"/>
        <v>0</v>
      </c>
      <c r="H11854" s="179">
        <f t="shared" si="556"/>
        <v>0</v>
      </c>
      <c r="I11854" s="179">
        <f t="shared" si="557"/>
        <v>0</v>
      </c>
    </row>
    <row r="11855" spans="1:9" ht="12.75" customHeight="1" thickBot="1">
      <c r="A11855" s="398"/>
      <c r="B11855" s="333">
        <v>0</v>
      </c>
      <c r="C11855" s="334">
        <v>30</v>
      </c>
      <c r="D11855" s="335" t="s">
        <v>441</v>
      </c>
      <c r="E11855" s="335" t="s">
        <v>386</v>
      </c>
      <c r="F11855" s="335" t="s">
        <v>916</v>
      </c>
      <c r="G11855" s="179">
        <f t="shared" si="555"/>
        <v>0</v>
      </c>
      <c r="H11855" s="179">
        <f t="shared" si="556"/>
        <v>0</v>
      </c>
      <c r="I11855" s="179">
        <f t="shared" si="557"/>
        <v>0</v>
      </c>
    </row>
    <row r="11856" spans="1:9" ht="12.75" customHeight="1" thickBot="1">
      <c r="A11856" s="398"/>
      <c r="B11856" s="333">
        <v>0</v>
      </c>
      <c r="C11856" s="334">
        <v>30</v>
      </c>
      <c r="D11856" s="335" t="s">
        <v>441</v>
      </c>
      <c r="E11856" s="335" t="s">
        <v>386</v>
      </c>
      <c r="F11856" s="335" t="s">
        <v>918</v>
      </c>
      <c r="G11856" s="179">
        <f t="shared" si="555"/>
        <v>0</v>
      </c>
      <c r="H11856" s="179">
        <f t="shared" si="556"/>
        <v>0</v>
      </c>
      <c r="I11856" s="179">
        <f t="shared" si="557"/>
        <v>0</v>
      </c>
    </row>
    <row r="11857" spans="1:9" ht="12.75" customHeight="1" thickBot="1">
      <c r="A11857" s="399"/>
      <c r="B11857" s="333">
        <v>0</v>
      </c>
      <c r="C11857" s="334">
        <v>30</v>
      </c>
      <c r="D11857" s="335" t="s">
        <v>441</v>
      </c>
      <c r="E11857" s="335" t="s">
        <v>386</v>
      </c>
      <c r="F11857" s="335" t="s">
        <v>920</v>
      </c>
      <c r="G11857" s="179">
        <f t="shared" si="555"/>
        <v>0</v>
      </c>
      <c r="H11857" s="179">
        <f t="shared" si="556"/>
        <v>0</v>
      </c>
      <c r="I11857" s="179">
        <f t="shared" si="557"/>
        <v>0</v>
      </c>
    </row>
    <row r="11858" spans="1:9" ht="12.75" customHeight="1" thickBot="1">
      <c r="A11858" s="336" t="s">
        <v>631</v>
      </c>
      <c r="B11858" s="337">
        <v>0</v>
      </c>
      <c r="C11858" s="338">
        <v>360</v>
      </c>
      <c r="D11858" s="394"/>
      <c r="E11858" s="395"/>
      <c r="F11858" s="396"/>
      <c r="G11858" s="179">
        <f t="shared" si="555"/>
        <v>0</v>
      </c>
      <c r="H11858" s="179">
        <f t="shared" si="556"/>
        <v>0</v>
      </c>
      <c r="I11858" s="179">
        <f t="shared" si="557"/>
        <v>0</v>
      </c>
    </row>
    <row r="11859" spans="1:9" ht="12.75" customHeight="1" thickBot="1">
      <c r="A11859" s="397" t="s">
        <v>1177</v>
      </c>
      <c r="B11859" s="333">
        <v>0</v>
      </c>
      <c r="C11859" s="334">
        <v>120</v>
      </c>
      <c r="D11859" s="335" t="s">
        <v>441</v>
      </c>
      <c r="E11859" s="335" t="s">
        <v>386</v>
      </c>
      <c r="F11859" s="335" t="s">
        <v>827</v>
      </c>
      <c r="G11859" s="179">
        <f t="shared" si="555"/>
        <v>0</v>
      </c>
      <c r="H11859" s="179">
        <f t="shared" si="556"/>
        <v>0</v>
      </c>
      <c r="I11859" s="179">
        <f t="shared" si="557"/>
        <v>0</v>
      </c>
    </row>
    <row r="11860" spans="1:9" ht="12.75" customHeight="1" thickBot="1">
      <c r="A11860" s="398"/>
      <c r="B11860" s="333">
        <v>0</v>
      </c>
      <c r="C11860" s="334">
        <v>60</v>
      </c>
      <c r="D11860" s="335" t="s">
        <v>441</v>
      </c>
      <c r="E11860" s="335" t="s">
        <v>386</v>
      </c>
      <c r="F11860" s="335" t="s">
        <v>828</v>
      </c>
      <c r="G11860" s="179">
        <f t="shared" si="555"/>
        <v>0</v>
      </c>
      <c r="H11860" s="179">
        <f t="shared" si="556"/>
        <v>0</v>
      </c>
      <c r="I11860" s="179">
        <f t="shared" si="557"/>
        <v>0</v>
      </c>
    </row>
    <row r="11861" spans="1:9" ht="12.75" customHeight="1" thickBot="1">
      <c r="A11861" s="398"/>
      <c r="B11861" s="333">
        <v>0</v>
      </c>
      <c r="C11861" s="334">
        <v>60</v>
      </c>
      <c r="D11861" s="335" t="s">
        <v>441</v>
      </c>
      <c r="E11861" s="335" t="s">
        <v>386</v>
      </c>
      <c r="F11861" s="335" t="s">
        <v>829</v>
      </c>
      <c r="G11861" s="179">
        <f t="shared" si="555"/>
        <v>0</v>
      </c>
      <c r="H11861" s="179">
        <f t="shared" si="556"/>
        <v>0</v>
      </c>
      <c r="I11861" s="179">
        <f t="shared" si="557"/>
        <v>0</v>
      </c>
    </row>
    <row r="11862" spans="1:9" ht="12.75" customHeight="1" thickBot="1">
      <c r="A11862" s="398"/>
      <c r="B11862" s="333">
        <v>0</v>
      </c>
      <c r="C11862" s="334">
        <v>60</v>
      </c>
      <c r="D11862" s="335" t="s">
        <v>441</v>
      </c>
      <c r="E11862" s="335" t="s">
        <v>386</v>
      </c>
      <c r="F11862" s="335" t="s">
        <v>820</v>
      </c>
      <c r="G11862" s="179">
        <f t="shared" si="555"/>
        <v>0</v>
      </c>
      <c r="H11862" s="179">
        <f t="shared" si="556"/>
        <v>0</v>
      </c>
      <c r="I11862" s="179">
        <f t="shared" si="557"/>
        <v>0</v>
      </c>
    </row>
    <row r="11863" spans="1:9" ht="12.75" customHeight="1" thickBot="1">
      <c r="A11863" s="398"/>
      <c r="B11863" s="333">
        <v>0</v>
      </c>
      <c r="C11863" s="334">
        <v>60</v>
      </c>
      <c r="D11863" s="335" t="s">
        <v>441</v>
      </c>
      <c r="E11863" s="335" t="s">
        <v>386</v>
      </c>
      <c r="F11863" s="335" t="s">
        <v>831</v>
      </c>
      <c r="G11863" s="179">
        <f t="shared" si="555"/>
        <v>0</v>
      </c>
      <c r="H11863" s="179">
        <f t="shared" si="556"/>
        <v>0</v>
      </c>
      <c r="I11863" s="179">
        <f t="shared" si="557"/>
        <v>0</v>
      </c>
    </row>
    <row r="11864" spans="1:9" ht="12.75" customHeight="1" thickBot="1">
      <c r="A11864" s="398"/>
      <c r="B11864" s="333">
        <v>0</v>
      </c>
      <c r="C11864" s="334">
        <v>60</v>
      </c>
      <c r="D11864" s="335" t="s">
        <v>441</v>
      </c>
      <c r="E11864" s="335" t="s">
        <v>386</v>
      </c>
      <c r="F11864" s="335" t="s">
        <v>821</v>
      </c>
      <c r="G11864" s="179">
        <f t="shared" si="555"/>
        <v>0</v>
      </c>
      <c r="H11864" s="179">
        <f t="shared" si="556"/>
        <v>0</v>
      </c>
      <c r="I11864" s="179">
        <f t="shared" si="557"/>
        <v>0</v>
      </c>
    </row>
    <row r="11865" spans="1:9" ht="12.75" customHeight="1" thickBot="1">
      <c r="A11865" s="398"/>
      <c r="B11865" s="333">
        <v>0</v>
      </c>
      <c r="C11865" s="334">
        <v>60</v>
      </c>
      <c r="D11865" s="335" t="s">
        <v>441</v>
      </c>
      <c r="E11865" s="335" t="s">
        <v>386</v>
      </c>
      <c r="F11865" s="335" t="s">
        <v>916</v>
      </c>
      <c r="G11865" s="179">
        <f t="shared" si="555"/>
        <v>0</v>
      </c>
      <c r="H11865" s="179">
        <f t="shared" si="556"/>
        <v>0</v>
      </c>
      <c r="I11865" s="179">
        <f t="shared" si="557"/>
        <v>0</v>
      </c>
    </row>
    <row r="11866" spans="1:9" ht="12.75" customHeight="1" thickBot="1">
      <c r="A11866" s="398"/>
      <c r="B11866" s="333">
        <v>0</v>
      </c>
      <c r="C11866" s="334">
        <v>95</v>
      </c>
      <c r="D11866" s="335" t="s">
        <v>441</v>
      </c>
      <c r="E11866" s="335" t="s">
        <v>386</v>
      </c>
      <c r="F11866" s="335" t="s">
        <v>918</v>
      </c>
      <c r="G11866" s="179">
        <f t="shared" si="555"/>
        <v>0</v>
      </c>
      <c r="H11866" s="179">
        <f t="shared" si="556"/>
        <v>0</v>
      </c>
      <c r="I11866" s="179">
        <f t="shared" si="557"/>
        <v>0</v>
      </c>
    </row>
    <row r="11867" spans="1:9" ht="12.75" customHeight="1" thickBot="1">
      <c r="A11867" s="399"/>
      <c r="B11867" s="333">
        <v>0</v>
      </c>
      <c r="C11867" s="334">
        <v>95</v>
      </c>
      <c r="D11867" s="335" t="s">
        <v>441</v>
      </c>
      <c r="E11867" s="335" t="s">
        <v>386</v>
      </c>
      <c r="F11867" s="335" t="s">
        <v>920</v>
      </c>
      <c r="G11867" s="179">
        <f t="shared" si="555"/>
        <v>0</v>
      </c>
      <c r="H11867" s="179">
        <f t="shared" si="556"/>
        <v>0</v>
      </c>
      <c r="I11867" s="179">
        <f t="shared" si="557"/>
        <v>0</v>
      </c>
    </row>
    <row r="11868" spans="1:9" ht="12.75" customHeight="1" thickBot="1">
      <c r="A11868" s="336" t="s">
        <v>1177</v>
      </c>
      <c r="B11868" s="337">
        <v>0</v>
      </c>
      <c r="C11868" s="338">
        <v>670</v>
      </c>
      <c r="D11868" s="394"/>
      <c r="E11868" s="395"/>
      <c r="F11868" s="396"/>
      <c r="G11868" s="179">
        <f t="shared" si="555"/>
        <v>0</v>
      </c>
      <c r="H11868" s="179">
        <f t="shared" si="556"/>
        <v>0</v>
      </c>
      <c r="I11868" s="179">
        <f t="shared" si="557"/>
        <v>0</v>
      </c>
    </row>
    <row r="11869" spans="1:9" ht="12.75" customHeight="1" thickBot="1">
      <c r="A11869" s="397" t="s">
        <v>632</v>
      </c>
      <c r="B11869" s="333">
        <v>0</v>
      </c>
      <c r="C11869" s="334">
        <v>60</v>
      </c>
      <c r="D11869" s="335" t="s">
        <v>441</v>
      </c>
      <c r="E11869" s="335" t="s">
        <v>386</v>
      </c>
      <c r="F11869" s="335" t="s">
        <v>817</v>
      </c>
      <c r="G11869" s="179">
        <f t="shared" si="555"/>
        <v>0</v>
      </c>
      <c r="H11869" s="179">
        <f t="shared" si="556"/>
        <v>0</v>
      </c>
      <c r="I11869" s="179">
        <f t="shared" si="557"/>
        <v>0</v>
      </c>
    </row>
    <row r="11870" spans="1:9" ht="12.75" customHeight="1" thickBot="1">
      <c r="A11870" s="398"/>
      <c r="B11870" s="333">
        <v>0</v>
      </c>
      <c r="C11870" s="334">
        <v>60</v>
      </c>
      <c r="D11870" s="335" t="s">
        <v>441</v>
      </c>
      <c r="E11870" s="335" t="s">
        <v>386</v>
      </c>
      <c r="F11870" s="335" t="s">
        <v>823</v>
      </c>
      <c r="G11870" s="179">
        <f t="shared" si="555"/>
        <v>0</v>
      </c>
      <c r="H11870" s="179">
        <f t="shared" si="556"/>
        <v>0</v>
      </c>
      <c r="I11870" s="179">
        <f t="shared" si="557"/>
        <v>0</v>
      </c>
    </row>
    <row r="11871" spans="1:9" ht="12.75" customHeight="1" thickBot="1">
      <c r="A11871" s="398"/>
      <c r="B11871" s="333">
        <v>0</v>
      </c>
      <c r="C11871" s="334">
        <v>60</v>
      </c>
      <c r="D11871" s="335" t="s">
        <v>441</v>
      </c>
      <c r="E11871" s="335" t="s">
        <v>386</v>
      </c>
      <c r="F11871" s="335" t="s">
        <v>825</v>
      </c>
      <c r="G11871" s="179">
        <f t="shared" si="555"/>
        <v>0</v>
      </c>
      <c r="H11871" s="179">
        <f t="shared" si="556"/>
        <v>0</v>
      </c>
      <c r="I11871" s="179">
        <f t="shared" si="557"/>
        <v>0</v>
      </c>
    </row>
    <row r="11872" spans="1:9" ht="12.75" customHeight="1" thickBot="1">
      <c r="A11872" s="398"/>
      <c r="B11872" s="333">
        <v>0</v>
      </c>
      <c r="C11872" s="334">
        <v>60</v>
      </c>
      <c r="D11872" s="335" t="s">
        <v>441</v>
      </c>
      <c r="E11872" s="335" t="s">
        <v>386</v>
      </c>
      <c r="F11872" s="335" t="s">
        <v>826</v>
      </c>
      <c r="G11872" s="179">
        <f t="shared" si="555"/>
        <v>0</v>
      </c>
      <c r="H11872" s="179">
        <f t="shared" si="556"/>
        <v>0</v>
      </c>
      <c r="I11872" s="179">
        <f t="shared" si="557"/>
        <v>0</v>
      </c>
    </row>
    <row r="11873" spans="1:9" ht="12.75" customHeight="1" thickBot="1">
      <c r="A11873" s="398"/>
      <c r="B11873" s="333">
        <v>0</v>
      </c>
      <c r="C11873" s="334">
        <v>60</v>
      </c>
      <c r="D11873" s="335" t="s">
        <v>441</v>
      </c>
      <c r="E11873" s="335" t="s">
        <v>386</v>
      </c>
      <c r="F11873" s="335" t="s">
        <v>828</v>
      </c>
      <c r="G11873" s="179">
        <f t="shared" si="555"/>
        <v>0</v>
      </c>
      <c r="H11873" s="179">
        <f t="shared" si="556"/>
        <v>0</v>
      </c>
      <c r="I11873" s="179">
        <f t="shared" si="557"/>
        <v>0</v>
      </c>
    </row>
    <row r="11874" spans="1:9" ht="12.75" customHeight="1" thickBot="1">
      <c r="A11874" s="398"/>
      <c r="B11874" s="333">
        <v>0</v>
      </c>
      <c r="C11874" s="334">
        <v>60</v>
      </c>
      <c r="D11874" s="335" t="s">
        <v>441</v>
      </c>
      <c r="E11874" s="335" t="s">
        <v>386</v>
      </c>
      <c r="F11874" s="335" t="s">
        <v>829</v>
      </c>
      <c r="G11874" s="179">
        <f t="shared" si="555"/>
        <v>0</v>
      </c>
      <c r="H11874" s="179">
        <f t="shared" si="556"/>
        <v>0</v>
      </c>
      <c r="I11874" s="179">
        <f t="shared" si="557"/>
        <v>0</v>
      </c>
    </row>
    <row r="11875" spans="1:9" ht="12.75" customHeight="1" thickBot="1">
      <c r="A11875" s="398"/>
      <c r="B11875" s="333">
        <v>0</v>
      </c>
      <c r="C11875" s="334">
        <v>60</v>
      </c>
      <c r="D11875" s="335" t="s">
        <v>441</v>
      </c>
      <c r="E11875" s="335" t="s">
        <v>386</v>
      </c>
      <c r="F11875" s="335" t="s">
        <v>820</v>
      </c>
      <c r="G11875" s="179">
        <f t="shared" si="555"/>
        <v>0</v>
      </c>
      <c r="H11875" s="179">
        <f t="shared" si="556"/>
        <v>0</v>
      </c>
      <c r="I11875" s="179">
        <f t="shared" si="557"/>
        <v>0</v>
      </c>
    </row>
    <row r="11876" spans="1:9" ht="12.75" customHeight="1" thickBot="1">
      <c r="A11876" s="398"/>
      <c r="B11876" s="333">
        <v>0</v>
      </c>
      <c r="C11876" s="334">
        <v>60</v>
      </c>
      <c r="D11876" s="335" t="s">
        <v>441</v>
      </c>
      <c r="E11876" s="335" t="s">
        <v>386</v>
      </c>
      <c r="F11876" s="335" t="s">
        <v>831</v>
      </c>
      <c r="G11876" s="179">
        <f t="shared" si="555"/>
        <v>0</v>
      </c>
      <c r="H11876" s="179">
        <f t="shared" si="556"/>
        <v>0</v>
      </c>
      <c r="I11876" s="179">
        <f t="shared" si="557"/>
        <v>0</v>
      </c>
    </row>
    <row r="11877" spans="1:9" ht="12.75" customHeight="1" thickBot="1">
      <c r="A11877" s="398"/>
      <c r="B11877" s="333">
        <v>0</v>
      </c>
      <c r="C11877" s="334">
        <v>60</v>
      </c>
      <c r="D11877" s="335" t="s">
        <v>441</v>
      </c>
      <c r="E11877" s="335" t="s">
        <v>386</v>
      </c>
      <c r="F11877" s="335" t="s">
        <v>821</v>
      </c>
      <c r="G11877" s="179">
        <f t="shared" si="555"/>
        <v>0</v>
      </c>
      <c r="H11877" s="179">
        <f t="shared" si="556"/>
        <v>0</v>
      </c>
      <c r="I11877" s="179">
        <f t="shared" si="557"/>
        <v>0</v>
      </c>
    </row>
    <row r="11878" spans="1:9" ht="12.75" customHeight="1" thickBot="1">
      <c r="A11878" s="398"/>
      <c r="B11878" s="333">
        <v>0</v>
      </c>
      <c r="C11878" s="334">
        <v>60</v>
      </c>
      <c r="D11878" s="335" t="s">
        <v>441</v>
      </c>
      <c r="E11878" s="335" t="s">
        <v>386</v>
      </c>
      <c r="F11878" s="335" t="s">
        <v>916</v>
      </c>
      <c r="G11878" s="179">
        <f t="shared" si="555"/>
        <v>0</v>
      </c>
      <c r="H11878" s="179">
        <f t="shared" si="556"/>
        <v>0</v>
      </c>
      <c r="I11878" s="179">
        <f t="shared" si="557"/>
        <v>0</v>
      </c>
    </row>
    <row r="11879" spans="1:9" ht="12.75" customHeight="1" thickBot="1">
      <c r="A11879" s="398"/>
      <c r="B11879" s="333">
        <v>0</v>
      </c>
      <c r="C11879" s="334">
        <v>60</v>
      </c>
      <c r="D11879" s="335" t="s">
        <v>441</v>
      </c>
      <c r="E11879" s="335" t="s">
        <v>386</v>
      </c>
      <c r="F11879" s="335" t="s">
        <v>918</v>
      </c>
      <c r="G11879" s="179">
        <f t="shared" si="555"/>
        <v>0</v>
      </c>
      <c r="H11879" s="179">
        <f t="shared" si="556"/>
        <v>0</v>
      </c>
      <c r="I11879" s="179">
        <f t="shared" si="557"/>
        <v>0</v>
      </c>
    </row>
    <row r="11880" spans="1:9" ht="12.75" customHeight="1" thickBot="1">
      <c r="A11880" s="399"/>
      <c r="B11880" s="333">
        <v>0</v>
      </c>
      <c r="C11880" s="334">
        <v>60</v>
      </c>
      <c r="D11880" s="335" t="s">
        <v>441</v>
      </c>
      <c r="E11880" s="335" t="s">
        <v>386</v>
      </c>
      <c r="F11880" s="335" t="s">
        <v>920</v>
      </c>
      <c r="G11880" s="179">
        <f t="shared" si="555"/>
        <v>0</v>
      </c>
      <c r="H11880" s="179">
        <f t="shared" si="556"/>
        <v>0</v>
      </c>
      <c r="I11880" s="179">
        <f t="shared" si="557"/>
        <v>0</v>
      </c>
    </row>
    <row r="11881" spans="1:9" ht="12.75" customHeight="1" thickBot="1">
      <c r="A11881" s="336" t="s">
        <v>632</v>
      </c>
      <c r="B11881" s="337">
        <v>0</v>
      </c>
      <c r="C11881" s="338">
        <v>720</v>
      </c>
      <c r="D11881" s="394"/>
      <c r="E11881" s="395"/>
      <c r="F11881" s="396"/>
      <c r="G11881" s="179">
        <f t="shared" si="555"/>
        <v>0</v>
      </c>
      <c r="H11881" s="179">
        <f t="shared" si="556"/>
        <v>0</v>
      </c>
      <c r="I11881" s="179">
        <f t="shared" si="557"/>
        <v>0</v>
      </c>
    </row>
    <row r="11882" spans="1:9" ht="12.75" customHeight="1" thickBot="1">
      <c r="A11882" s="397" t="s">
        <v>1178</v>
      </c>
      <c r="B11882" s="333">
        <v>0</v>
      </c>
      <c r="C11882" s="334">
        <v>60</v>
      </c>
      <c r="D11882" s="335" t="s">
        <v>441</v>
      </c>
      <c r="E11882" s="335" t="s">
        <v>386</v>
      </c>
      <c r="F11882" s="335" t="s">
        <v>826</v>
      </c>
      <c r="G11882" s="179">
        <f t="shared" si="555"/>
        <v>0</v>
      </c>
      <c r="H11882" s="179">
        <f t="shared" si="556"/>
        <v>0</v>
      </c>
      <c r="I11882" s="179">
        <f t="shared" si="557"/>
        <v>0</v>
      </c>
    </row>
    <row r="11883" spans="1:9" ht="12.75" customHeight="1" thickBot="1">
      <c r="A11883" s="398"/>
      <c r="B11883" s="333">
        <v>0</v>
      </c>
      <c r="C11883" s="334">
        <v>60</v>
      </c>
      <c r="D11883" s="335" t="s">
        <v>441</v>
      </c>
      <c r="E11883" s="335" t="s">
        <v>386</v>
      </c>
      <c r="F11883" s="335" t="s">
        <v>828</v>
      </c>
      <c r="G11883" s="179">
        <f t="shared" si="555"/>
        <v>0</v>
      </c>
      <c r="H11883" s="179">
        <f t="shared" si="556"/>
        <v>0</v>
      </c>
      <c r="I11883" s="179">
        <f t="shared" si="557"/>
        <v>0</v>
      </c>
    </row>
    <row r="11884" spans="1:9" ht="12.75" customHeight="1" thickBot="1">
      <c r="A11884" s="398"/>
      <c r="B11884" s="333">
        <v>0</v>
      </c>
      <c r="C11884" s="334">
        <v>60</v>
      </c>
      <c r="D11884" s="335" t="s">
        <v>441</v>
      </c>
      <c r="E11884" s="335" t="s">
        <v>386</v>
      </c>
      <c r="F11884" s="335" t="s">
        <v>829</v>
      </c>
      <c r="G11884" s="179">
        <f t="shared" ref="G11884:G11947" si="558">IF(D11884="REG",C11884,0)</f>
        <v>0</v>
      </c>
      <c r="H11884" s="179">
        <f t="shared" ref="H11884:H11947" si="559">IF(D11884="SAL",C11884,0)</f>
        <v>0</v>
      </c>
      <c r="I11884" s="179">
        <f t="shared" ref="I11884:I11947" si="560">+G11884+H11884</f>
        <v>0</v>
      </c>
    </row>
    <row r="11885" spans="1:9" ht="12.75" customHeight="1" thickBot="1">
      <c r="A11885" s="398"/>
      <c r="B11885" s="333">
        <v>0</v>
      </c>
      <c r="C11885" s="334">
        <v>60</v>
      </c>
      <c r="D11885" s="335" t="s">
        <v>441</v>
      </c>
      <c r="E11885" s="335" t="s">
        <v>386</v>
      </c>
      <c r="F11885" s="335" t="s">
        <v>820</v>
      </c>
      <c r="G11885" s="179">
        <f t="shared" si="558"/>
        <v>0</v>
      </c>
      <c r="H11885" s="179">
        <f t="shared" si="559"/>
        <v>0</v>
      </c>
      <c r="I11885" s="179">
        <f t="shared" si="560"/>
        <v>0</v>
      </c>
    </row>
    <row r="11886" spans="1:9" ht="12.75" customHeight="1" thickBot="1">
      <c r="A11886" s="398"/>
      <c r="B11886" s="333">
        <v>0</v>
      </c>
      <c r="C11886" s="334">
        <v>60</v>
      </c>
      <c r="D11886" s="335" t="s">
        <v>441</v>
      </c>
      <c r="E11886" s="335" t="s">
        <v>386</v>
      </c>
      <c r="F11886" s="335" t="s">
        <v>831</v>
      </c>
      <c r="G11886" s="179">
        <f t="shared" si="558"/>
        <v>0</v>
      </c>
      <c r="H11886" s="179">
        <f t="shared" si="559"/>
        <v>0</v>
      </c>
      <c r="I11886" s="179">
        <f t="shared" si="560"/>
        <v>0</v>
      </c>
    </row>
    <row r="11887" spans="1:9" ht="12.75" customHeight="1" thickBot="1">
      <c r="A11887" s="398"/>
      <c r="B11887" s="333">
        <v>0</v>
      </c>
      <c r="C11887" s="334">
        <v>60</v>
      </c>
      <c r="D11887" s="335" t="s">
        <v>441</v>
      </c>
      <c r="E11887" s="335" t="s">
        <v>386</v>
      </c>
      <c r="F11887" s="335" t="s">
        <v>821</v>
      </c>
      <c r="G11887" s="179">
        <f t="shared" si="558"/>
        <v>0</v>
      </c>
      <c r="H11887" s="179">
        <f t="shared" si="559"/>
        <v>0</v>
      </c>
      <c r="I11887" s="179">
        <f t="shared" si="560"/>
        <v>0</v>
      </c>
    </row>
    <row r="11888" spans="1:9" ht="12.75" customHeight="1" thickBot="1">
      <c r="A11888" s="398"/>
      <c r="B11888" s="333">
        <v>0</v>
      </c>
      <c r="C11888" s="334">
        <v>60</v>
      </c>
      <c r="D11888" s="335" t="s">
        <v>441</v>
      </c>
      <c r="E11888" s="335" t="s">
        <v>386</v>
      </c>
      <c r="F11888" s="335" t="s">
        <v>916</v>
      </c>
      <c r="G11888" s="179">
        <f t="shared" si="558"/>
        <v>0</v>
      </c>
      <c r="H11888" s="179">
        <f t="shared" si="559"/>
        <v>0</v>
      </c>
      <c r="I11888" s="179">
        <f t="shared" si="560"/>
        <v>0</v>
      </c>
    </row>
    <row r="11889" spans="1:9" ht="12.75" customHeight="1" thickBot="1">
      <c r="A11889" s="398"/>
      <c r="B11889" s="333">
        <v>0</v>
      </c>
      <c r="C11889" s="334">
        <v>60</v>
      </c>
      <c r="D11889" s="335" t="s">
        <v>441</v>
      </c>
      <c r="E11889" s="335" t="s">
        <v>386</v>
      </c>
      <c r="F11889" s="335" t="s">
        <v>918</v>
      </c>
      <c r="G11889" s="179">
        <f t="shared" si="558"/>
        <v>0</v>
      </c>
      <c r="H11889" s="179">
        <f t="shared" si="559"/>
        <v>0</v>
      </c>
      <c r="I11889" s="179">
        <f t="shared" si="560"/>
        <v>0</v>
      </c>
    </row>
    <row r="11890" spans="1:9" ht="12.75" customHeight="1" thickBot="1">
      <c r="A11890" s="399"/>
      <c r="B11890" s="333">
        <v>0</v>
      </c>
      <c r="C11890" s="334">
        <v>60</v>
      </c>
      <c r="D11890" s="335" t="s">
        <v>441</v>
      </c>
      <c r="E11890" s="335" t="s">
        <v>386</v>
      </c>
      <c r="F11890" s="335" t="s">
        <v>920</v>
      </c>
      <c r="G11890" s="179">
        <f t="shared" si="558"/>
        <v>0</v>
      </c>
      <c r="H11890" s="179">
        <f t="shared" si="559"/>
        <v>0</v>
      </c>
      <c r="I11890" s="179">
        <f t="shared" si="560"/>
        <v>0</v>
      </c>
    </row>
    <row r="11891" spans="1:9" ht="12.75" customHeight="1" thickBot="1">
      <c r="A11891" s="336" t="s">
        <v>1178</v>
      </c>
      <c r="B11891" s="337">
        <v>0</v>
      </c>
      <c r="C11891" s="338">
        <v>540</v>
      </c>
      <c r="D11891" s="394"/>
      <c r="E11891" s="395"/>
      <c r="F11891" s="396"/>
      <c r="G11891" s="179">
        <f t="shared" si="558"/>
        <v>0</v>
      </c>
      <c r="H11891" s="179">
        <f t="shared" si="559"/>
        <v>0</v>
      </c>
      <c r="I11891" s="179">
        <f t="shared" si="560"/>
        <v>0</v>
      </c>
    </row>
    <row r="11892" spans="1:9" ht="12.75" customHeight="1" thickBot="1">
      <c r="A11892" s="397" t="s">
        <v>633</v>
      </c>
      <c r="B11892" s="333">
        <v>0</v>
      </c>
      <c r="C11892" s="334">
        <v>60</v>
      </c>
      <c r="D11892" s="335" t="s">
        <v>441</v>
      </c>
      <c r="E11892" s="335" t="s">
        <v>386</v>
      </c>
      <c r="F11892" s="335" t="s">
        <v>817</v>
      </c>
      <c r="G11892" s="179">
        <f t="shared" si="558"/>
        <v>0</v>
      </c>
      <c r="H11892" s="179">
        <f t="shared" si="559"/>
        <v>0</v>
      </c>
      <c r="I11892" s="179">
        <f t="shared" si="560"/>
        <v>0</v>
      </c>
    </row>
    <row r="11893" spans="1:9" ht="12.75" customHeight="1" thickBot="1">
      <c r="A11893" s="398"/>
      <c r="B11893" s="333">
        <v>0</v>
      </c>
      <c r="C11893" s="334">
        <v>60</v>
      </c>
      <c r="D11893" s="335" t="s">
        <v>441</v>
      </c>
      <c r="E11893" s="335" t="s">
        <v>386</v>
      </c>
      <c r="F11893" s="335" t="s">
        <v>823</v>
      </c>
      <c r="G11893" s="179">
        <f t="shared" si="558"/>
        <v>0</v>
      </c>
      <c r="H11893" s="179">
        <f t="shared" si="559"/>
        <v>0</v>
      </c>
      <c r="I11893" s="179">
        <f t="shared" si="560"/>
        <v>0</v>
      </c>
    </row>
    <row r="11894" spans="1:9" ht="12.75" customHeight="1" thickBot="1">
      <c r="A11894" s="398"/>
      <c r="B11894" s="333">
        <v>0</v>
      </c>
      <c r="C11894" s="334">
        <v>60</v>
      </c>
      <c r="D11894" s="335" t="s">
        <v>441</v>
      </c>
      <c r="E11894" s="335" t="s">
        <v>386</v>
      </c>
      <c r="F11894" s="335" t="s">
        <v>825</v>
      </c>
      <c r="G11894" s="179">
        <f t="shared" si="558"/>
        <v>0</v>
      </c>
      <c r="H11894" s="179">
        <f t="shared" si="559"/>
        <v>0</v>
      </c>
      <c r="I11894" s="179">
        <f t="shared" si="560"/>
        <v>0</v>
      </c>
    </row>
    <row r="11895" spans="1:9" ht="12.75" customHeight="1" thickBot="1">
      <c r="A11895" s="398"/>
      <c r="B11895" s="333">
        <v>0</v>
      </c>
      <c r="C11895" s="334">
        <v>60</v>
      </c>
      <c r="D11895" s="335" t="s">
        <v>441</v>
      </c>
      <c r="E11895" s="335" t="s">
        <v>386</v>
      </c>
      <c r="F11895" s="335" t="s">
        <v>826</v>
      </c>
      <c r="G11895" s="179">
        <f t="shared" si="558"/>
        <v>0</v>
      </c>
      <c r="H11895" s="179">
        <f t="shared" si="559"/>
        <v>0</v>
      </c>
      <c r="I11895" s="179">
        <f t="shared" si="560"/>
        <v>0</v>
      </c>
    </row>
    <row r="11896" spans="1:9" ht="12.75" customHeight="1" thickBot="1">
      <c r="A11896" s="398"/>
      <c r="B11896" s="333">
        <v>0</v>
      </c>
      <c r="C11896" s="334">
        <v>60</v>
      </c>
      <c r="D11896" s="335" t="s">
        <v>441</v>
      </c>
      <c r="E11896" s="335" t="s">
        <v>386</v>
      </c>
      <c r="F11896" s="335" t="s">
        <v>828</v>
      </c>
      <c r="G11896" s="179">
        <f t="shared" si="558"/>
        <v>0</v>
      </c>
      <c r="H11896" s="179">
        <f t="shared" si="559"/>
        <v>0</v>
      </c>
      <c r="I11896" s="179">
        <f t="shared" si="560"/>
        <v>0</v>
      </c>
    </row>
    <row r="11897" spans="1:9" ht="12.75" customHeight="1" thickBot="1">
      <c r="A11897" s="398"/>
      <c r="B11897" s="333">
        <v>0</v>
      </c>
      <c r="C11897" s="334">
        <v>60</v>
      </c>
      <c r="D11897" s="335" t="s">
        <v>441</v>
      </c>
      <c r="E11897" s="335" t="s">
        <v>386</v>
      </c>
      <c r="F11897" s="335" t="s">
        <v>829</v>
      </c>
      <c r="G11897" s="179">
        <f t="shared" si="558"/>
        <v>0</v>
      </c>
      <c r="H11897" s="179">
        <f t="shared" si="559"/>
        <v>0</v>
      </c>
      <c r="I11897" s="179">
        <f t="shared" si="560"/>
        <v>0</v>
      </c>
    </row>
    <row r="11898" spans="1:9" ht="12.75" customHeight="1" thickBot="1">
      <c r="A11898" s="398"/>
      <c r="B11898" s="333">
        <v>0</v>
      </c>
      <c r="C11898" s="334">
        <v>60</v>
      </c>
      <c r="D11898" s="335" t="s">
        <v>441</v>
      </c>
      <c r="E11898" s="335" t="s">
        <v>386</v>
      </c>
      <c r="F11898" s="335" t="s">
        <v>820</v>
      </c>
      <c r="G11898" s="179">
        <f t="shared" si="558"/>
        <v>0</v>
      </c>
      <c r="H11898" s="179">
        <f t="shared" si="559"/>
        <v>0</v>
      </c>
      <c r="I11898" s="179">
        <f t="shared" si="560"/>
        <v>0</v>
      </c>
    </row>
    <row r="11899" spans="1:9" ht="12.75" customHeight="1" thickBot="1">
      <c r="A11899" s="398"/>
      <c r="B11899" s="333">
        <v>0</v>
      </c>
      <c r="C11899" s="334">
        <v>60</v>
      </c>
      <c r="D11899" s="335" t="s">
        <v>441</v>
      </c>
      <c r="E11899" s="335" t="s">
        <v>386</v>
      </c>
      <c r="F11899" s="335" t="s">
        <v>831</v>
      </c>
      <c r="G11899" s="179">
        <f t="shared" si="558"/>
        <v>0</v>
      </c>
      <c r="H11899" s="179">
        <f t="shared" si="559"/>
        <v>0</v>
      </c>
      <c r="I11899" s="179">
        <f t="shared" si="560"/>
        <v>0</v>
      </c>
    </row>
    <row r="11900" spans="1:9" ht="12.75" customHeight="1" thickBot="1">
      <c r="A11900" s="398"/>
      <c r="B11900" s="333">
        <v>0</v>
      </c>
      <c r="C11900" s="334">
        <v>60</v>
      </c>
      <c r="D11900" s="335" t="s">
        <v>441</v>
      </c>
      <c r="E11900" s="335" t="s">
        <v>386</v>
      </c>
      <c r="F11900" s="335" t="s">
        <v>821</v>
      </c>
      <c r="G11900" s="179">
        <f t="shared" si="558"/>
        <v>0</v>
      </c>
      <c r="H11900" s="179">
        <f t="shared" si="559"/>
        <v>0</v>
      </c>
      <c r="I11900" s="179">
        <f t="shared" si="560"/>
        <v>0</v>
      </c>
    </row>
    <row r="11901" spans="1:9" ht="12.75" customHeight="1" thickBot="1">
      <c r="A11901" s="398"/>
      <c r="B11901" s="333">
        <v>0</v>
      </c>
      <c r="C11901" s="334">
        <v>60</v>
      </c>
      <c r="D11901" s="335" t="s">
        <v>441</v>
      </c>
      <c r="E11901" s="335" t="s">
        <v>386</v>
      </c>
      <c r="F11901" s="335" t="s">
        <v>916</v>
      </c>
      <c r="G11901" s="179">
        <f t="shared" si="558"/>
        <v>0</v>
      </c>
      <c r="H11901" s="179">
        <f t="shared" si="559"/>
        <v>0</v>
      </c>
      <c r="I11901" s="179">
        <f t="shared" si="560"/>
        <v>0</v>
      </c>
    </row>
    <row r="11902" spans="1:9" ht="12.75" customHeight="1" thickBot="1">
      <c r="A11902" s="398"/>
      <c r="B11902" s="333">
        <v>0</v>
      </c>
      <c r="C11902" s="334">
        <v>60</v>
      </c>
      <c r="D11902" s="335" t="s">
        <v>441</v>
      </c>
      <c r="E11902" s="335" t="s">
        <v>386</v>
      </c>
      <c r="F11902" s="335" t="s">
        <v>918</v>
      </c>
      <c r="G11902" s="179">
        <f t="shared" si="558"/>
        <v>0</v>
      </c>
      <c r="H11902" s="179">
        <f t="shared" si="559"/>
        <v>0</v>
      </c>
      <c r="I11902" s="179">
        <f t="shared" si="560"/>
        <v>0</v>
      </c>
    </row>
    <row r="11903" spans="1:9" ht="12.75" customHeight="1" thickBot="1">
      <c r="A11903" s="399"/>
      <c r="B11903" s="333">
        <v>0</v>
      </c>
      <c r="C11903" s="334">
        <v>60</v>
      </c>
      <c r="D11903" s="335" t="s">
        <v>441</v>
      </c>
      <c r="E11903" s="335" t="s">
        <v>386</v>
      </c>
      <c r="F11903" s="335" t="s">
        <v>920</v>
      </c>
      <c r="G11903" s="179">
        <f t="shared" si="558"/>
        <v>0</v>
      </c>
      <c r="H11903" s="179">
        <f t="shared" si="559"/>
        <v>0</v>
      </c>
      <c r="I11903" s="179">
        <f t="shared" si="560"/>
        <v>0</v>
      </c>
    </row>
    <row r="11904" spans="1:9" ht="12.75" customHeight="1" thickBot="1">
      <c r="A11904" s="336" t="s">
        <v>633</v>
      </c>
      <c r="B11904" s="337">
        <v>0</v>
      </c>
      <c r="C11904" s="338">
        <v>720</v>
      </c>
      <c r="D11904" s="394"/>
      <c r="E11904" s="395"/>
      <c r="F11904" s="396"/>
      <c r="G11904" s="179">
        <f t="shared" si="558"/>
        <v>0</v>
      </c>
      <c r="H11904" s="179">
        <f t="shared" si="559"/>
        <v>0</v>
      </c>
      <c r="I11904" s="179">
        <f t="shared" si="560"/>
        <v>0</v>
      </c>
    </row>
    <row r="11905" spans="1:9" ht="12.75" customHeight="1" thickBot="1">
      <c r="A11905" s="397" t="s">
        <v>634</v>
      </c>
      <c r="B11905" s="333">
        <v>0</v>
      </c>
      <c r="C11905" s="334">
        <v>60</v>
      </c>
      <c r="D11905" s="335" t="s">
        <v>441</v>
      </c>
      <c r="E11905" s="335" t="s">
        <v>386</v>
      </c>
      <c r="F11905" s="335" t="s">
        <v>817</v>
      </c>
      <c r="G11905" s="179">
        <f t="shared" si="558"/>
        <v>0</v>
      </c>
      <c r="H11905" s="179">
        <f t="shared" si="559"/>
        <v>0</v>
      </c>
      <c r="I11905" s="179">
        <f t="shared" si="560"/>
        <v>0</v>
      </c>
    </row>
    <row r="11906" spans="1:9" ht="12.75" customHeight="1" thickBot="1">
      <c r="A11906" s="398"/>
      <c r="B11906" s="333">
        <v>0</v>
      </c>
      <c r="C11906" s="334">
        <v>60</v>
      </c>
      <c r="D11906" s="335" t="s">
        <v>441</v>
      </c>
      <c r="E11906" s="335" t="s">
        <v>386</v>
      </c>
      <c r="F11906" s="335" t="s">
        <v>823</v>
      </c>
      <c r="G11906" s="179">
        <f t="shared" si="558"/>
        <v>0</v>
      </c>
      <c r="H11906" s="179">
        <f t="shared" si="559"/>
        <v>0</v>
      </c>
      <c r="I11906" s="179">
        <f t="shared" si="560"/>
        <v>0</v>
      </c>
    </row>
    <row r="11907" spans="1:9" ht="12.75" customHeight="1" thickBot="1">
      <c r="A11907" s="398"/>
      <c r="B11907" s="333">
        <v>0</v>
      </c>
      <c r="C11907" s="334">
        <v>60</v>
      </c>
      <c r="D11907" s="335" t="s">
        <v>441</v>
      </c>
      <c r="E11907" s="335" t="s">
        <v>386</v>
      </c>
      <c r="F11907" s="335" t="s">
        <v>825</v>
      </c>
      <c r="G11907" s="179">
        <f t="shared" si="558"/>
        <v>0</v>
      </c>
      <c r="H11907" s="179">
        <f t="shared" si="559"/>
        <v>0</v>
      </c>
      <c r="I11907" s="179">
        <f t="shared" si="560"/>
        <v>0</v>
      </c>
    </row>
    <row r="11908" spans="1:9" ht="12.75" customHeight="1" thickBot="1">
      <c r="A11908" s="398"/>
      <c r="B11908" s="333">
        <v>0</v>
      </c>
      <c r="C11908" s="334">
        <v>60</v>
      </c>
      <c r="D11908" s="335" t="s">
        <v>441</v>
      </c>
      <c r="E11908" s="335" t="s">
        <v>386</v>
      </c>
      <c r="F11908" s="335" t="s">
        <v>826</v>
      </c>
      <c r="G11908" s="179">
        <f t="shared" si="558"/>
        <v>0</v>
      </c>
      <c r="H11908" s="179">
        <f t="shared" si="559"/>
        <v>0</v>
      </c>
      <c r="I11908" s="179">
        <f t="shared" si="560"/>
        <v>0</v>
      </c>
    </row>
    <row r="11909" spans="1:9" ht="12.75" customHeight="1" thickBot="1">
      <c r="A11909" s="398"/>
      <c r="B11909" s="333">
        <v>0</v>
      </c>
      <c r="C11909" s="334">
        <v>60</v>
      </c>
      <c r="D11909" s="335" t="s">
        <v>441</v>
      </c>
      <c r="E11909" s="335" t="s">
        <v>386</v>
      </c>
      <c r="F11909" s="335" t="s">
        <v>828</v>
      </c>
      <c r="G11909" s="179">
        <f t="shared" si="558"/>
        <v>0</v>
      </c>
      <c r="H11909" s="179">
        <f t="shared" si="559"/>
        <v>0</v>
      </c>
      <c r="I11909" s="179">
        <f t="shared" si="560"/>
        <v>0</v>
      </c>
    </row>
    <row r="11910" spans="1:9" ht="12.75" customHeight="1" thickBot="1">
      <c r="A11910" s="398"/>
      <c r="B11910" s="333">
        <v>0</v>
      </c>
      <c r="C11910" s="334">
        <v>60</v>
      </c>
      <c r="D11910" s="335" t="s">
        <v>441</v>
      </c>
      <c r="E11910" s="335" t="s">
        <v>386</v>
      </c>
      <c r="F11910" s="335" t="s">
        <v>829</v>
      </c>
      <c r="G11910" s="179">
        <f t="shared" si="558"/>
        <v>0</v>
      </c>
      <c r="H11910" s="179">
        <f t="shared" si="559"/>
        <v>0</v>
      </c>
      <c r="I11910" s="179">
        <f t="shared" si="560"/>
        <v>0</v>
      </c>
    </row>
    <row r="11911" spans="1:9" ht="12.75" customHeight="1" thickBot="1">
      <c r="A11911" s="398"/>
      <c r="B11911" s="333">
        <v>0</v>
      </c>
      <c r="C11911" s="334">
        <v>60</v>
      </c>
      <c r="D11911" s="335" t="s">
        <v>441</v>
      </c>
      <c r="E11911" s="335" t="s">
        <v>386</v>
      </c>
      <c r="F11911" s="335" t="s">
        <v>820</v>
      </c>
      <c r="G11911" s="179">
        <f t="shared" si="558"/>
        <v>0</v>
      </c>
      <c r="H11911" s="179">
        <f t="shared" si="559"/>
        <v>0</v>
      </c>
      <c r="I11911" s="179">
        <f t="shared" si="560"/>
        <v>0</v>
      </c>
    </row>
    <row r="11912" spans="1:9" ht="12.75" customHeight="1" thickBot="1">
      <c r="A11912" s="398"/>
      <c r="B11912" s="333">
        <v>0</v>
      </c>
      <c r="C11912" s="334">
        <v>60</v>
      </c>
      <c r="D11912" s="335" t="s">
        <v>441</v>
      </c>
      <c r="E11912" s="335" t="s">
        <v>386</v>
      </c>
      <c r="F11912" s="335" t="s">
        <v>831</v>
      </c>
      <c r="G11912" s="179">
        <f t="shared" si="558"/>
        <v>0</v>
      </c>
      <c r="H11912" s="179">
        <f t="shared" si="559"/>
        <v>0</v>
      </c>
      <c r="I11912" s="179">
        <f t="shared" si="560"/>
        <v>0</v>
      </c>
    </row>
    <row r="11913" spans="1:9" ht="12.75" customHeight="1" thickBot="1">
      <c r="A11913" s="398"/>
      <c r="B11913" s="333">
        <v>0</v>
      </c>
      <c r="C11913" s="334">
        <v>60</v>
      </c>
      <c r="D11913" s="335" t="s">
        <v>441</v>
      </c>
      <c r="E11913" s="335" t="s">
        <v>386</v>
      </c>
      <c r="F11913" s="335" t="s">
        <v>821</v>
      </c>
      <c r="G11913" s="179">
        <f t="shared" si="558"/>
        <v>0</v>
      </c>
      <c r="H11913" s="179">
        <f t="shared" si="559"/>
        <v>0</v>
      </c>
      <c r="I11913" s="179">
        <f t="shared" si="560"/>
        <v>0</v>
      </c>
    </row>
    <row r="11914" spans="1:9" ht="12.75" customHeight="1" thickBot="1">
      <c r="A11914" s="398"/>
      <c r="B11914" s="333">
        <v>0</v>
      </c>
      <c r="C11914" s="334">
        <v>60</v>
      </c>
      <c r="D11914" s="335" t="s">
        <v>441</v>
      </c>
      <c r="E11914" s="335" t="s">
        <v>386</v>
      </c>
      <c r="F11914" s="335" t="s">
        <v>916</v>
      </c>
      <c r="G11914" s="179">
        <f t="shared" si="558"/>
        <v>0</v>
      </c>
      <c r="H11914" s="179">
        <f t="shared" si="559"/>
        <v>0</v>
      </c>
      <c r="I11914" s="179">
        <f t="shared" si="560"/>
        <v>0</v>
      </c>
    </row>
    <row r="11915" spans="1:9" ht="12.75" customHeight="1" thickBot="1">
      <c r="A11915" s="398"/>
      <c r="B11915" s="333">
        <v>0</v>
      </c>
      <c r="C11915" s="334">
        <v>60</v>
      </c>
      <c r="D11915" s="335" t="s">
        <v>441</v>
      </c>
      <c r="E11915" s="335" t="s">
        <v>386</v>
      </c>
      <c r="F11915" s="335" t="s">
        <v>918</v>
      </c>
      <c r="G11915" s="179">
        <f t="shared" si="558"/>
        <v>0</v>
      </c>
      <c r="H11915" s="179">
        <f t="shared" si="559"/>
        <v>0</v>
      </c>
      <c r="I11915" s="179">
        <f t="shared" si="560"/>
        <v>0</v>
      </c>
    </row>
    <row r="11916" spans="1:9" ht="12.75" customHeight="1" thickBot="1">
      <c r="A11916" s="399"/>
      <c r="B11916" s="333">
        <v>0</v>
      </c>
      <c r="C11916" s="334">
        <v>60</v>
      </c>
      <c r="D11916" s="335" t="s">
        <v>441</v>
      </c>
      <c r="E11916" s="335" t="s">
        <v>386</v>
      </c>
      <c r="F11916" s="335" t="s">
        <v>920</v>
      </c>
      <c r="G11916" s="179">
        <f t="shared" si="558"/>
        <v>0</v>
      </c>
      <c r="H11916" s="179">
        <f t="shared" si="559"/>
        <v>0</v>
      </c>
      <c r="I11916" s="179">
        <f t="shared" si="560"/>
        <v>0</v>
      </c>
    </row>
    <row r="11917" spans="1:9" ht="12.75" customHeight="1" thickBot="1">
      <c r="A11917" s="336" t="s">
        <v>634</v>
      </c>
      <c r="B11917" s="337">
        <v>0</v>
      </c>
      <c r="C11917" s="338">
        <v>720</v>
      </c>
      <c r="D11917" s="394"/>
      <c r="E11917" s="395"/>
      <c r="F11917" s="396"/>
      <c r="G11917" s="179">
        <f t="shared" si="558"/>
        <v>0</v>
      </c>
      <c r="H11917" s="179">
        <f t="shared" si="559"/>
        <v>0</v>
      </c>
      <c r="I11917" s="179">
        <f t="shared" si="560"/>
        <v>0</v>
      </c>
    </row>
    <row r="11918" spans="1:9" ht="12.75" customHeight="1" thickBot="1">
      <c r="A11918" s="397" t="s">
        <v>635</v>
      </c>
      <c r="B11918" s="333">
        <v>0</v>
      </c>
      <c r="C11918" s="334">
        <v>60</v>
      </c>
      <c r="D11918" s="335" t="s">
        <v>441</v>
      </c>
      <c r="E11918" s="335" t="s">
        <v>386</v>
      </c>
      <c r="F11918" s="335" t="s">
        <v>817</v>
      </c>
      <c r="G11918" s="179">
        <f t="shared" si="558"/>
        <v>0</v>
      </c>
      <c r="H11918" s="179">
        <f t="shared" si="559"/>
        <v>0</v>
      </c>
      <c r="I11918" s="179">
        <f t="shared" si="560"/>
        <v>0</v>
      </c>
    </row>
    <row r="11919" spans="1:9" ht="12.75" customHeight="1" thickBot="1">
      <c r="A11919" s="398"/>
      <c r="B11919" s="333">
        <v>0</v>
      </c>
      <c r="C11919" s="334">
        <v>60</v>
      </c>
      <c r="D11919" s="335" t="s">
        <v>441</v>
      </c>
      <c r="E11919" s="335" t="s">
        <v>386</v>
      </c>
      <c r="F11919" s="335" t="s">
        <v>823</v>
      </c>
      <c r="G11919" s="179">
        <f t="shared" si="558"/>
        <v>0</v>
      </c>
      <c r="H11919" s="179">
        <f t="shared" si="559"/>
        <v>0</v>
      </c>
      <c r="I11919" s="179">
        <f t="shared" si="560"/>
        <v>0</v>
      </c>
    </row>
    <row r="11920" spans="1:9" ht="12.75" customHeight="1" thickBot="1">
      <c r="A11920" s="398"/>
      <c r="B11920" s="333">
        <v>0</v>
      </c>
      <c r="C11920" s="334">
        <v>60</v>
      </c>
      <c r="D11920" s="335" t="s">
        <v>441</v>
      </c>
      <c r="E11920" s="335" t="s">
        <v>386</v>
      </c>
      <c r="F11920" s="335" t="s">
        <v>825</v>
      </c>
      <c r="G11920" s="179">
        <f t="shared" si="558"/>
        <v>0</v>
      </c>
      <c r="H11920" s="179">
        <f t="shared" si="559"/>
        <v>0</v>
      </c>
      <c r="I11920" s="179">
        <f t="shared" si="560"/>
        <v>0</v>
      </c>
    </row>
    <row r="11921" spans="1:9" ht="12.75" customHeight="1" thickBot="1">
      <c r="A11921" s="398"/>
      <c r="B11921" s="333">
        <v>0</v>
      </c>
      <c r="C11921" s="334">
        <v>60</v>
      </c>
      <c r="D11921" s="335" t="s">
        <v>441</v>
      </c>
      <c r="E11921" s="335" t="s">
        <v>386</v>
      </c>
      <c r="F11921" s="335" t="s">
        <v>826</v>
      </c>
      <c r="G11921" s="179">
        <f t="shared" si="558"/>
        <v>0</v>
      </c>
      <c r="H11921" s="179">
        <f t="shared" si="559"/>
        <v>0</v>
      </c>
      <c r="I11921" s="179">
        <f t="shared" si="560"/>
        <v>0</v>
      </c>
    </row>
    <row r="11922" spans="1:9" ht="12.75" customHeight="1" thickBot="1">
      <c r="A11922" s="398"/>
      <c r="B11922" s="333">
        <v>0</v>
      </c>
      <c r="C11922" s="334">
        <v>60</v>
      </c>
      <c r="D11922" s="335" t="s">
        <v>441</v>
      </c>
      <c r="E11922" s="335" t="s">
        <v>386</v>
      </c>
      <c r="F11922" s="335" t="s">
        <v>828</v>
      </c>
      <c r="G11922" s="179">
        <f t="shared" si="558"/>
        <v>0</v>
      </c>
      <c r="H11922" s="179">
        <f t="shared" si="559"/>
        <v>0</v>
      </c>
      <c r="I11922" s="179">
        <f t="shared" si="560"/>
        <v>0</v>
      </c>
    </row>
    <row r="11923" spans="1:9" ht="12.75" customHeight="1" thickBot="1">
      <c r="A11923" s="398"/>
      <c r="B11923" s="333">
        <v>0</v>
      </c>
      <c r="C11923" s="334">
        <v>60</v>
      </c>
      <c r="D11923" s="335" t="s">
        <v>441</v>
      </c>
      <c r="E11923" s="335" t="s">
        <v>386</v>
      </c>
      <c r="F11923" s="335" t="s">
        <v>829</v>
      </c>
      <c r="G11923" s="179">
        <f t="shared" si="558"/>
        <v>0</v>
      </c>
      <c r="H11923" s="179">
        <f t="shared" si="559"/>
        <v>0</v>
      </c>
      <c r="I11923" s="179">
        <f t="shared" si="560"/>
        <v>0</v>
      </c>
    </row>
    <row r="11924" spans="1:9" ht="12.75" customHeight="1" thickBot="1">
      <c r="A11924" s="398"/>
      <c r="B11924" s="333">
        <v>0</v>
      </c>
      <c r="C11924" s="334">
        <v>60</v>
      </c>
      <c r="D11924" s="335" t="s">
        <v>441</v>
      </c>
      <c r="E11924" s="335" t="s">
        <v>386</v>
      </c>
      <c r="F11924" s="335" t="s">
        <v>820</v>
      </c>
      <c r="G11924" s="179">
        <f t="shared" si="558"/>
        <v>0</v>
      </c>
      <c r="H11924" s="179">
        <f t="shared" si="559"/>
        <v>0</v>
      </c>
      <c r="I11924" s="179">
        <f t="shared" si="560"/>
        <v>0</v>
      </c>
    </row>
    <row r="11925" spans="1:9" ht="12.75" customHeight="1" thickBot="1">
      <c r="A11925" s="398"/>
      <c r="B11925" s="333">
        <v>0</v>
      </c>
      <c r="C11925" s="334">
        <v>60</v>
      </c>
      <c r="D11925" s="335" t="s">
        <v>441</v>
      </c>
      <c r="E11925" s="335" t="s">
        <v>386</v>
      </c>
      <c r="F11925" s="335" t="s">
        <v>831</v>
      </c>
      <c r="G11925" s="179">
        <f t="shared" si="558"/>
        <v>0</v>
      </c>
      <c r="H11925" s="179">
        <f t="shared" si="559"/>
        <v>0</v>
      </c>
      <c r="I11925" s="179">
        <f t="shared" si="560"/>
        <v>0</v>
      </c>
    </row>
    <row r="11926" spans="1:9" ht="12.75" customHeight="1" thickBot="1">
      <c r="A11926" s="398"/>
      <c r="B11926" s="333">
        <v>0</v>
      </c>
      <c r="C11926" s="334">
        <v>60</v>
      </c>
      <c r="D11926" s="335" t="s">
        <v>441</v>
      </c>
      <c r="E11926" s="335" t="s">
        <v>386</v>
      </c>
      <c r="F11926" s="335" t="s">
        <v>821</v>
      </c>
      <c r="G11926" s="179">
        <f t="shared" si="558"/>
        <v>0</v>
      </c>
      <c r="H11926" s="179">
        <f t="shared" si="559"/>
        <v>0</v>
      </c>
      <c r="I11926" s="179">
        <f t="shared" si="560"/>
        <v>0</v>
      </c>
    </row>
    <row r="11927" spans="1:9" ht="12.75" customHeight="1" thickBot="1">
      <c r="A11927" s="398"/>
      <c r="B11927" s="333">
        <v>0</v>
      </c>
      <c r="C11927" s="334">
        <v>60</v>
      </c>
      <c r="D11927" s="335" t="s">
        <v>441</v>
      </c>
      <c r="E11927" s="335" t="s">
        <v>386</v>
      </c>
      <c r="F11927" s="335" t="s">
        <v>916</v>
      </c>
      <c r="G11927" s="179">
        <f t="shared" si="558"/>
        <v>0</v>
      </c>
      <c r="H11927" s="179">
        <f t="shared" si="559"/>
        <v>0</v>
      </c>
      <c r="I11927" s="179">
        <f t="shared" si="560"/>
        <v>0</v>
      </c>
    </row>
    <row r="11928" spans="1:9" ht="12.75" customHeight="1" thickBot="1">
      <c r="A11928" s="398"/>
      <c r="B11928" s="333">
        <v>0</v>
      </c>
      <c r="C11928" s="334">
        <v>60</v>
      </c>
      <c r="D11928" s="335" t="s">
        <v>441</v>
      </c>
      <c r="E11928" s="335" t="s">
        <v>386</v>
      </c>
      <c r="F11928" s="335" t="s">
        <v>918</v>
      </c>
      <c r="G11928" s="179">
        <f t="shared" si="558"/>
        <v>0</v>
      </c>
      <c r="H11928" s="179">
        <f t="shared" si="559"/>
        <v>0</v>
      </c>
      <c r="I11928" s="179">
        <f t="shared" si="560"/>
        <v>0</v>
      </c>
    </row>
    <row r="11929" spans="1:9" ht="12.75" customHeight="1" thickBot="1">
      <c r="A11929" s="399"/>
      <c r="B11929" s="333">
        <v>0</v>
      </c>
      <c r="C11929" s="334">
        <v>60</v>
      </c>
      <c r="D11929" s="335" t="s">
        <v>441</v>
      </c>
      <c r="E11929" s="335" t="s">
        <v>386</v>
      </c>
      <c r="F11929" s="335" t="s">
        <v>920</v>
      </c>
      <c r="G11929" s="179">
        <f t="shared" si="558"/>
        <v>0</v>
      </c>
      <c r="H11929" s="179">
        <f t="shared" si="559"/>
        <v>0</v>
      </c>
      <c r="I11929" s="179">
        <f t="shared" si="560"/>
        <v>0</v>
      </c>
    </row>
    <row r="11930" spans="1:9" ht="12.75" customHeight="1" thickBot="1">
      <c r="A11930" s="336" t="s">
        <v>635</v>
      </c>
      <c r="B11930" s="337">
        <v>0</v>
      </c>
      <c r="C11930" s="338">
        <v>720</v>
      </c>
      <c r="D11930" s="394"/>
      <c r="E11930" s="395"/>
      <c r="F11930" s="396"/>
      <c r="G11930" s="179">
        <f t="shared" si="558"/>
        <v>0</v>
      </c>
      <c r="H11930" s="179">
        <f t="shared" si="559"/>
        <v>0</v>
      </c>
      <c r="I11930" s="179">
        <f t="shared" si="560"/>
        <v>0</v>
      </c>
    </row>
    <row r="11931" spans="1:9" ht="12.75" customHeight="1" thickBot="1">
      <c r="A11931" s="397" t="s">
        <v>636</v>
      </c>
      <c r="B11931" s="333">
        <v>0</v>
      </c>
      <c r="C11931" s="334">
        <v>60</v>
      </c>
      <c r="D11931" s="335" t="s">
        <v>441</v>
      </c>
      <c r="E11931" s="335" t="s">
        <v>386</v>
      </c>
      <c r="F11931" s="335" t="s">
        <v>817</v>
      </c>
      <c r="G11931" s="179">
        <f t="shared" si="558"/>
        <v>0</v>
      </c>
      <c r="H11931" s="179">
        <f t="shared" si="559"/>
        <v>0</v>
      </c>
      <c r="I11931" s="179">
        <f t="shared" si="560"/>
        <v>0</v>
      </c>
    </row>
    <row r="11932" spans="1:9" ht="12.75" customHeight="1" thickBot="1">
      <c r="A11932" s="398"/>
      <c r="B11932" s="333">
        <v>0</v>
      </c>
      <c r="C11932" s="334">
        <v>60</v>
      </c>
      <c r="D11932" s="335" t="s">
        <v>441</v>
      </c>
      <c r="E11932" s="335" t="s">
        <v>386</v>
      </c>
      <c r="F11932" s="335" t="s">
        <v>823</v>
      </c>
      <c r="G11932" s="179">
        <f t="shared" si="558"/>
        <v>0</v>
      </c>
      <c r="H11932" s="179">
        <f t="shared" si="559"/>
        <v>0</v>
      </c>
      <c r="I11932" s="179">
        <f t="shared" si="560"/>
        <v>0</v>
      </c>
    </row>
    <row r="11933" spans="1:9" ht="12.75" customHeight="1" thickBot="1">
      <c r="A11933" s="398"/>
      <c r="B11933" s="333">
        <v>0</v>
      </c>
      <c r="C11933" s="334">
        <v>60</v>
      </c>
      <c r="D11933" s="335" t="s">
        <v>441</v>
      </c>
      <c r="E11933" s="335" t="s">
        <v>386</v>
      </c>
      <c r="F11933" s="335" t="s">
        <v>825</v>
      </c>
      <c r="G11933" s="179">
        <f t="shared" si="558"/>
        <v>0</v>
      </c>
      <c r="H11933" s="179">
        <f t="shared" si="559"/>
        <v>0</v>
      </c>
      <c r="I11933" s="179">
        <f t="shared" si="560"/>
        <v>0</v>
      </c>
    </row>
    <row r="11934" spans="1:9" ht="12.75" customHeight="1" thickBot="1">
      <c r="A11934" s="398"/>
      <c r="B11934" s="333">
        <v>0</v>
      </c>
      <c r="C11934" s="334">
        <v>60</v>
      </c>
      <c r="D11934" s="335" t="s">
        <v>441</v>
      </c>
      <c r="E11934" s="335" t="s">
        <v>386</v>
      </c>
      <c r="F11934" s="335" t="s">
        <v>826</v>
      </c>
      <c r="G11934" s="179">
        <f t="shared" si="558"/>
        <v>0</v>
      </c>
      <c r="H11934" s="179">
        <f t="shared" si="559"/>
        <v>0</v>
      </c>
      <c r="I11934" s="179">
        <f t="shared" si="560"/>
        <v>0</v>
      </c>
    </row>
    <row r="11935" spans="1:9" ht="12.75" customHeight="1" thickBot="1">
      <c r="A11935" s="398"/>
      <c r="B11935" s="333">
        <v>0</v>
      </c>
      <c r="C11935" s="334">
        <v>60</v>
      </c>
      <c r="D11935" s="335" t="s">
        <v>441</v>
      </c>
      <c r="E11935" s="335" t="s">
        <v>386</v>
      </c>
      <c r="F11935" s="335" t="s">
        <v>828</v>
      </c>
      <c r="G11935" s="179">
        <f t="shared" si="558"/>
        <v>0</v>
      </c>
      <c r="H11935" s="179">
        <f t="shared" si="559"/>
        <v>0</v>
      </c>
      <c r="I11935" s="179">
        <f t="shared" si="560"/>
        <v>0</v>
      </c>
    </row>
    <row r="11936" spans="1:9" ht="12.75" customHeight="1" thickBot="1">
      <c r="A11936" s="398"/>
      <c r="B11936" s="333">
        <v>0</v>
      </c>
      <c r="C11936" s="334">
        <v>60</v>
      </c>
      <c r="D11936" s="335" t="s">
        <v>441</v>
      </c>
      <c r="E11936" s="335" t="s">
        <v>386</v>
      </c>
      <c r="F11936" s="335" t="s">
        <v>829</v>
      </c>
      <c r="G11936" s="179">
        <f t="shared" si="558"/>
        <v>0</v>
      </c>
      <c r="H11936" s="179">
        <f t="shared" si="559"/>
        <v>0</v>
      </c>
      <c r="I11936" s="179">
        <f t="shared" si="560"/>
        <v>0</v>
      </c>
    </row>
    <row r="11937" spans="1:9" ht="12.75" customHeight="1" thickBot="1">
      <c r="A11937" s="398"/>
      <c r="B11937" s="333">
        <v>0</v>
      </c>
      <c r="C11937" s="334">
        <v>60</v>
      </c>
      <c r="D11937" s="335" t="s">
        <v>441</v>
      </c>
      <c r="E11937" s="335" t="s">
        <v>386</v>
      </c>
      <c r="F11937" s="335" t="s">
        <v>820</v>
      </c>
      <c r="G11937" s="179">
        <f t="shared" si="558"/>
        <v>0</v>
      </c>
      <c r="H11937" s="179">
        <f t="shared" si="559"/>
        <v>0</v>
      </c>
      <c r="I11937" s="179">
        <f t="shared" si="560"/>
        <v>0</v>
      </c>
    </row>
    <row r="11938" spans="1:9" ht="12.75" customHeight="1" thickBot="1">
      <c r="A11938" s="398"/>
      <c r="B11938" s="333">
        <v>0</v>
      </c>
      <c r="C11938" s="334">
        <v>60</v>
      </c>
      <c r="D11938" s="335" t="s">
        <v>441</v>
      </c>
      <c r="E11938" s="335" t="s">
        <v>386</v>
      </c>
      <c r="F11938" s="335" t="s">
        <v>831</v>
      </c>
      <c r="G11938" s="179">
        <f t="shared" si="558"/>
        <v>0</v>
      </c>
      <c r="H11938" s="179">
        <f t="shared" si="559"/>
        <v>0</v>
      </c>
      <c r="I11938" s="179">
        <f t="shared" si="560"/>
        <v>0</v>
      </c>
    </row>
    <row r="11939" spans="1:9" ht="12.75" customHeight="1" thickBot="1">
      <c r="A11939" s="398"/>
      <c r="B11939" s="333">
        <v>0</v>
      </c>
      <c r="C11939" s="334">
        <v>60</v>
      </c>
      <c r="D11939" s="335" t="s">
        <v>441</v>
      </c>
      <c r="E11939" s="335" t="s">
        <v>386</v>
      </c>
      <c r="F11939" s="335" t="s">
        <v>821</v>
      </c>
      <c r="G11939" s="179">
        <f t="shared" si="558"/>
        <v>0</v>
      </c>
      <c r="H11939" s="179">
        <f t="shared" si="559"/>
        <v>0</v>
      </c>
      <c r="I11939" s="179">
        <f t="shared" si="560"/>
        <v>0</v>
      </c>
    </row>
    <row r="11940" spans="1:9" ht="12.75" customHeight="1" thickBot="1">
      <c r="A11940" s="398"/>
      <c r="B11940" s="333">
        <v>0</v>
      </c>
      <c r="C11940" s="334">
        <v>60</v>
      </c>
      <c r="D11940" s="335" t="s">
        <v>441</v>
      </c>
      <c r="E11940" s="335" t="s">
        <v>386</v>
      </c>
      <c r="F11940" s="335" t="s">
        <v>916</v>
      </c>
      <c r="G11940" s="179">
        <f t="shared" si="558"/>
        <v>0</v>
      </c>
      <c r="H11940" s="179">
        <f t="shared" si="559"/>
        <v>0</v>
      </c>
      <c r="I11940" s="179">
        <f t="shared" si="560"/>
        <v>0</v>
      </c>
    </row>
    <row r="11941" spans="1:9" ht="12.75" customHeight="1" thickBot="1">
      <c r="A11941" s="398"/>
      <c r="B11941" s="333">
        <v>0</v>
      </c>
      <c r="C11941" s="334">
        <v>60</v>
      </c>
      <c r="D11941" s="335" t="s">
        <v>441</v>
      </c>
      <c r="E11941" s="335" t="s">
        <v>386</v>
      </c>
      <c r="F11941" s="335" t="s">
        <v>918</v>
      </c>
      <c r="G11941" s="179">
        <f t="shared" si="558"/>
        <v>0</v>
      </c>
      <c r="H11941" s="179">
        <f t="shared" si="559"/>
        <v>0</v>
      </c>
      <c r="I11941" s="179">
        <f t="shared" si="560"/>
        <v>0</v>
      </c>
    </row>
    <row r="11942" spans="1:9" ht="12.75" customHeight="1" thickBot="1">
      <c r="A11942" s="399"/>
      <c r="B11942" s="333">
        <v>0</v>
      </c>
      <c r="C11942" s="334">
        <v>60</v>
      </c>
      <c r="D11942" s="335" t="s">
        <v>441</v>
      </c>
      <c r="E11942" s="335" t="s">
        <v>386</v>
      </c>
      <c r="F11942" s="335" t="s">
        <v>920</v>
      </c>
      <c r="G11942" s="179">
        <f t="shared" si="558"/>
        <v>0</v>
      </c>
      <c r="H11942" s="179">
        <f t="shared" si="559"/>
        <v>0</v>
      </c>
      <c r="I11942" s="179">
        <f t="shared" si="560"/>
        <v>0</v>
      </c>
    </row>
    <row r="11943" spans="1:9" ht="12.75" customHeight="1" thickBot="1">
      <c r="A11943" s="336" t="s">
        <v>636</v>
      </c>
      <c r="B11943" s="337">
        <v>0</v>
      </c>
      <c r="C11943" s="338">
        <v>720</v>
      </c>
      <c r="D11943" s="394"/>
      <c r="E11943" s="395"/>
      <c r="F11943" s="396"/>
      <c r="G11943" s="179">
        <f t="shared" si="558"/>
        <v>0</v>
      </c>
      <c r="H11943" s="179">
        <f t="shared" si="559"/>
        <v>0</v>
      </c>
      <c r="I11943" s="179">
        <f t="shared" si="560"/>
        <v>0</v>
      </c>
    </row>
    <row r="11944" spans="1:9" ht="12.75" customHeight="1" thickBot="1">
      <c r="A11944" s="397" t="s">
        <v>637</v>
      </c>
      <c r="B11944" s="333">
        <v>0</v>
      </c>
      <c r="C11944" s="334">
        <v>180</v>
      </c>
      <c r="D11944" s="335" t="s">
        <v>441</v>
      </c>
      <c r="E11944" s="335" t="s">
        <v>386</v>
      </c>
      <c r="F11944" s="335" t="s">
        <v>817</v>
      </c>
      <c r="G11944" s="179">
        <f t="shared" si="558"/>
        <v>0</v>
      </c>
      <c r="H11944" s="179">
        <f t="shared" si="559"/>
        <v>0</v>
      </c>
      <c r="I11944" s="179">
        <f t="shared" si="560"/>
        <v>0</v>
      </c>
    </row>
    <row r="11945" spans="1:9" ht="12.75" customHeight="1" thickBot="1">
      <c r="A11945" s="398"/>
      <c r="B11945" s="333">
        <v>0</v>
      </c>
      <c r="C11945" s="334">
        <v>180</v>
      </c>
      <c r="D11945" s="335" t="s">
        <v>441</v>
      </c>
      <c r="E11945" s="335" t="s">
        <v>386</v>
      </c>
      <c r="F11945" s="335" t="s">
        <v>823</v>
      </c>
      <c r="G11945" s="179">
        <f t="shared" si="558"/>
        <v>0</v>
      </c>
      <c r="H11945" s="179">
        <f t="shared" si="559"/>
        <v>0</v>
      </c>
      <c r="I11945" s="179">
        <f t="shared" si="560"/>
        <v>0</v>
      </c>
    </row>
    <row r="11946" spans="1:9" ht="12.75" customHeight="1" thickBot="1">
      <c r="A11946" s="398"/>
      <c r="B11946" s="333">
        <v>0</v>
      </c>
      <c r="C11946" s="334">
        <v>180</v>
      </c>
      <c r="D11946" s="335" t="s">
        <v>441</v>
      </c>
      <c r="E11946" s="335" t="s">
        <v>386</v>
      </c>
      <c r="F11946" s="335" t="s">
        <v>825</v>
      </c>
      <c r="G11946" s="179">
        <f t="shared" si="558"/>
        <v>0</v>
      </c>
      <c r="H11946" s="179">
        <f t="shared" si="559"/>
        <v>0</v>
      </c>
      <c r="I11946" s="179">
        <f t="shared" si="560"/>
        <v>0</v>
      </c>
    </row>
    <row r="11947" spans="1:9" ht="12.75" customHeight="1" thickBot="1">
      <c r="A11947" s="398"/>
      <c r="B11947" s="333">
        <v>0</v>
      </c>
      <c r="C11947" s="334">
        <v>180</v>
      </c>
      <c r="D11947" s="335" t="s">
        <v>441</v>
      </c>
      <c r="E11947" s="335" t="s">
        <v>386</v>
      </c>
      <c r="F11947" s="335" t="s">
        <v>826</v>
      </c>
      <c r="G11947" s="179">
        <f t="shared" si="558"/>
        <v>0</v>
      </c>
      <c r="H11947" s="179">
        <f t="shared" si="559"/>
        <v>0</v>
      </c>
      <c r="I11947" s="179">
        <f t="shared" si="560"/>
        <v>0</v>
      </c>
    </row>
    <row r="11948" spans="1:9" ht="12.75" customHeight="1" thickBot="1">
      <c r="A11948" s="398"/>
      <c r="B11948" s="333">
        <v>0</v>
      </c>
      <c r="C11948" s="334">
        <v>180</v>
      </c>
      <c r="D11948" s="335" t="s">
        <v>441</v>
      </c>
      <c r="E11948" s="335" t="s">
        <v>386</v>
      </c>
      <c r="F11948" s="335" t="s">
        <v>828</v>
      </c>
      <c r="G11948" s="179">
        <f t="shared" ref="G11948:G12011" si="561">IF(D11948="REG",C11948,0)</f>
        <v>0</v>
      </c>
      <c r="H11948" s="179">
        <f t="shared" ref="H11948:H12011" si="562">IF(D11948="SAL",C11948,0)</f>
        <v>0</v>
      </c>
      <c r="I11948" s="179">
        <f t="shared" ref="I11948:I12011" si="563">+G11948+H11948</f>
        <v>0</v>
      </c>
    </row>
    <row r="11949" spans="1:9" ht="12.75" customHeight="1" thickBot="1">
      <c r="A11949" s="398"/>
      <c r="B11949" s="333">
        <v>0</v>
      </c>
      <c r="C11949" s="334">
        <v>180</v>
      </c>
      <c r="D11949" s="335" t="s">
        <v>441</v>
      </c>
      <c r="E11949" s="335" t="s">
        <v>386</v>
      </c>
      <c r="F11949" s="335" t="s">
        <v>829</v>
      </c>
      <c r="G11949" s="179">
        <f t="shared" si="561"/>
        <v>0</v>
      </c>
      <c r="H11949" s="179">
        <f t="shared" si="562"/>
        <v>0</v>
      </c>
      <c r="I11949" s="179">
        <f t="shared" si="563"/>
        <v>0</v>
      </c>
    </row>
    <row r="11950" spans="1:9" ht="12.75" customHeight="1" thickBot="1">
      <c r="A11950" s="398"/>
      <c r="B11950" s="333">
        <v>0</v>
      </c>
      <c r="C11950" s="334">
        <v>180</v>
      </c>
      <c r="D11950" s="335" t="s">
        <v>441</v>
      </c>
      <c r="E11950" s="335" t="s">
        <v>386</v>
      </c>
      <c r="F11950" s="335" t="s">
        <v>820</v>
      </c>
      <c r="G11950" s="179">
        <f t="shared" si="561"/>
        <v>0</v>
      </c>
      <c r="H11950" s="179">
        <f t="shared" si="562"/>
        <v>0</v>
      </c>
      <c r="I11950" s="179">
        <f t="shared" si="563"/>
        <v>0</v>
      </c>
    </row>
    <row r="11951" spans="1:9" ht="12.75" customHeight="1" thickBot="1">
      <c r="A11951" s="398"/>
      <c r="B11951" s="333">
        <v>0</v>
      </c>
      <c r="C11951" s="334">
        <v>180</v>
      </c>
      <c r="D11951" s="335" t="s">
        <v>441</v>
      </c>
      <c r="E11951" s="335" t="s">
        <v>386</v>
      </c>
      <c r="F11951" s="335" t="s">
        <v>831</v>
      </c>
      <c r="G11951" s="179">
        <f t="shared" si="561"/>
        <v>0</v>
      </c>
      <c r="H11951" s="179">
        <f t="shared" si="562"/>
        <v>0</v>
      </c>
      <c r="I11951" s="179">
        <f t="shared" si="563"/>
        <v>0</v>
      </c>
    </row>
    <row r="11952" spans="1:9" ht="12.75" customHeight="1" thickBot="1">
      <c r="A11952" s="398"/>
      <c r="B11952" s="333">
        <v>0</v>
      </c>
      <c r="C11952" s="334">
        <v>180</v>
      </c>
      <c r="D11952" s="335" t="s">
        <v>441</v>
      </c>
      <c r="E11952" s="335" t="s">
        <v>386</v>
      </c>
      <c r="F11952" s="335" t="s">
        <v>821</v>
      </c>
      <c r="G11952" s="179">
        <f t="shared" si="561"/>
        <v>0</v>
      </c>
      <c r="H11952" s="179">
        <f t="shared" si="562"/>
        <v>0</v>
      </c>
      <c r="I11952" s="179">
        <f t="shared" si="563"/>
        <v>0</v>
      </c>
    </row>
    <row r="11953" spans="1:9" ht="12.75" customHeight="1" thickBot="1">
      <c r="A11953" s="398"/>
      <c r="B11953" s="333">
        <v>0</v>
      </c>
      <c r="C11953" s="334">
        <v>180</v>
      </c>
      <c r="D11953" s="335" t="s">
        <v>441</v>
      </c>
      <c r="E11953" s="335" t="s">
        <v>386</v>
      </c>
      <c r="F11953" s="335" t="s">
        <v>916</v>
      </c>
      <c r="G11953" s="179">
        <f t="shared" si="561"/>
        <v>0</v>
      </c>
      <c r="H11953" s="179">
        <f t="shared" si="562"/>
        <v>0</v>
      </c>
      <c r="I11953" s="179">
        <f t="shared" si="563"/>
        <v>0</v>
      </c>
    </row>
    <row r="11954" spans="1:9" ht="12.75" customHeight="1" thickBot="1">
      <c r="A11954" s="398"/>
      <c r="B11954" s="333">
        <v>0</v>
      </c>
      <c r="C11954" s="334">
        <v>180</v>
      </c>
      <c r="D11954" s="335" t="s">
        <v>441</v>
      </c>
      <c r="E11954" s="335" t="s">
        <v>386</v>
      </c>
      <c r="F11954" s="335" t="s">
        <v>918</v>
      </c>
      <c r="G11954" s="179">
        <f t="shared" si="561"/>
        <v>0</v>
      </c>
      <c r="H11954" s="179">
        <f t="shared" si="562"/>
        <v>0</v>
      </c>
      <c r="I11954" s="179">
        <f t="shared" si="563"/>
        <v>0</v>
      </c>
    </row>
    <row r="11955" spans="1:9" ht="12.75" customHeight="1" thickBot="1">
      <c r="A11955" s="399"/>
      <c r="B11955" s="333">
        <v>0</v>
      </c>
      <c r="C11955" s="334">
        <v>180</v>
      </c>
      <c r="D11955" s="335" t="s">
        <v>441</v>
      </c>
      <c r="E11955" s="335" t="s">
        <v>386</v>
      </c>
      <c r="F11955" s="335" t="s">
        <v>920</v>
      </c>
      <c r="G11955" s="179">
        <f t="shared" si="561"/>
        <v>0</v>
      </c>
      <c r="H11955" s="179">
        <f t="shared" si="562"/>
        <v>0</v>
      </c>
      <c r="I11955" s="179">
        <f t="shared" si="563"/>
        <v>0</v>
      </c>
    </row>
    <row r="11956" spans="1:9" ht="12.75" customHeight="1" thickBot="1">
      <c r="A11956" s="336" t="s">
        <v>637</v>
      </c>
      <c r="B11956" s="337">
        <v>0</v>
      </c>
      <c r="C11956" s="338">
        <v>2160</v>
      </c>
      <c r="D11956" s="394"/>
      <c r="E11956" s="395"/>
      <c r="F11956" s="396"/>
      <c r="G11956" s="179">
        <f t="shared" si="561"/>
        <v>0</v>
      </c>
      <c r="H11956" s="179">
        <f t="shared" si="562"/>
        <v>0</v>
      </c>
      <c r="I11956" s="179">
        <f t="shared" si="563"/>
        <v>0</v>
      </c>
    </row>
    <row r="11957" spans="1:9" ht="12.75" customHeight="1" thickBot="1">
      <c r="A11957" s="397" t="s">
        <v>638</v>
      </c>
      <c r="B11957" s="333">
        <v>0</v>
      </c>
      <c r="C11957" s="334">
        <v>60</v>
      </c>
      <c r="D11957" s="335" t="s">
        <v>441</v>
      </c>
      <c r="E11957" s="335" t="s">
        <v>386</v>
      </c>
      <c r="F11957" s="335" t="s">
        <v>807</v>
      </c>
      <c r="G11957" s="179">
        <f t="shared" si="561"/>
        <v>0</v>
      </c>
      <c r="H11957" s="179">
        <f t="shared" si="562"/>
        <v>0</v>
      </c>
      <c r="I11957" s="179">
        <f t="shared" si="563"/>
        <v>0</v>
      </c>
    </row>
    <row r="11958" spans="1:9" ht="12.75" customHeight="1" thickBot="1">
      <c r="A11958" s="398"/>
      <c r="B11958" s="333">
        <v>0</v>
      </c>
      <c r="C11958" s="334">
        <v>60</v>
      </c>
      <c r="D11958" s="335" t="s">
        <v>441</v>
      </c>
      <c r="E11958" s="335" t="s">
        <v>386</v>
      </c>
      <c r="F11958" s="335" t="s">
        <v>813</v>
      </c>
      <c r="G11958" s="179">
        <f t="shared" si="561"/>
        <v>0</v>
      </c>
      <c r="H11958" s="179">
        <f t="shared" si="562"/>
        <v>0</v>
      </c>
      <c r="I11958" s="179">
        <f t="shared" si="563"/>
        <v>0</v>
      </c>
    </row>
    <row r="11959" spans="1:9" ht="12.75" customHeight="1" thickBot="1">
      <c r="A11959" s="398"/>
      <c r="B11959" s="333">
        <v>0</v>
      </c>
      <c r="C11959" s="334">
        <v>60</v>
      </c>
      <c r="D11959" s="335" t="s">
        <v>441</v>
      </c>
      <c r="E11959" s="335" t="s">
        <v>386</v>
      </c>
      <c r="F11959" s="335" t="s">
        <v>809</v>
      </c>
      <c r="G11959" s="179">
        <f t="shared" si="561"/>
        <v>0</v>
      </c>
      <c r="H11959" s="179">
        <f t="shared" si="562"/>
        <v>0</v>
      </c>
      <c r="I11959" s="179">
        <f t="shared" si="563"/>
        <v>0</v>
      </c>
    </row>
    <row r="11960" spans="1:9" ht="12.75" customHeight="1" thickBot="1">
      <c r="A11960" s="398"/>
      <c r="B11960" s="333">
        <v>0</v>
      </c>
      <c r="C11960" s="334">
        <v>60</v>
      </c>
      <c r="D11960" s="335" t="s">
        <v>441</v>
      </c>
      <c r="E11960" s="335" t="s">
        <v>386</v>
      </c>
      <c r="F11960" s="335" t="s">
        <v>835</v>
      </c>
      <c r="G11960" s="179">
        <f t="shared" si="561"/>
        <v>0</v>
      </c>
      <c r="H11960" s="179">
        <f t="shared" si="562"/>
        <v>0</v>
      </c>
      <c r="I11960" s="179">
        <f t="shared" si="563"/>
        <v>0</v>
      </c>
    </row>
    <row r="11961" spans="1:9" ht="12.75" customHeight="1" thickBot="1">
      <c r="A11961" s="398"/>
      <c r="B11961" s="333">
        <v>0</v>
      </c>
      <c r="C11961" s="334">
        <v>60</v>
      </c>
      <c r="D11961" s="335" t="s">
        <v>441</v>
      </c>
      <c r="E11961" s="335" t="s">
        <v>386</v>
      </c>
      <c r="F11961" s="335" t="s">
        <v>803</v>
      </c>
      <c r="G11961" s="179">
        <f t="shared" si="561"/>
        <v>0</v>
      </c>
      <c r="H11961" s="179">
        <f t="shared" si="562"/>
        <v>0</v>
      </c>
      <c r="I11961" s="179">
        <f t="shared" si="563"/>
        <v>0</v>
      </c>
    </row>
    <row r="11962" spans="1:9" ht="12.75" customHeight="1" thickBot="1">
      <c r="A11962" s="398"/>
      <c r="B11962" s="333">
        <v>0</v>
      </c>
      <c r="C11962" s="334">
        <v>60</v>
      </c>
      <c r="D11962" s="335" t="s">
        <v>441</v>
      </c>
      <c r="E11962" s="335" t="s">
        <v>386</v>
      </c>
      <c r="F11962" s="335" t="s">
        <v>845</v>
      </c>
      <c r="G11962" s="179">
        <f t="shared" si="561"/>
        <v>0</v>
      </c>
      <c r="H11962" s="179">
        <f t="shared" si="562"/>
        <v>0</v>
      </c>
      <c r="I11962" s="179">
        <f t="shared" si="563"/>
        <v>0</v>
      </c>
    </row>
    <row r="11963" spans="1:9" ht="12.75" customHeight="1" thickBot="1">
      <c r="A11963" s="398"/>
      <c r="B11963" s="333">
        <v>0</v>
      </c>
      <c r="C11963" s="334">
        <v>60</v>
      </c>
      <c r="D11963" s="335" t="s">
        <v>441</v>
      </c>
      <c r="E11963" s="335" t="s">
        <v>386</v>
      </c>
      <c r="F11963" s="335" t="s">
        <v>894</v>
      </c>
      <c r="G11963" s="179">
        <f t="shared" si="561"/>
        <v>0</v>
      </c>
      <c r="H11963" s="179">
        <f t="shared" si="562"/>
        <v>0</v>
      </c>
      <c r="I11963" s="179">
        <f t="shared" si="563"/>
        <v>0</v>
      </c>
    </row>
    <row r="11964" spans="1:9" ht="12.75" customHeight="1" thickBot="1">
      <c r="A11964" s="398"/>
      <c r="B11964" s="333">
        <v>0</v>
      </c>
      <c r="C11964" s="334">
        <v>60</v>
      </c>
      <c r="D11964" s="335" t="s">
        <v>441</v>
      </c>
      <c r="E11964" s="335" t="s">
        <v>386</v>
      </c>
      <c r="F11964" s="335" t="s">
        <v>862</v>
      </c>
      <c r="G11964" s="179">
        <f t="shared" si="561"/>
        <v>0</v>
      </c>
      <c r="H11964" s="179">
        <f t="shared" si="562"/>
        <v>0</v>
      </c>
      <c r="I11964" s="179">
        <f t="shared" si="563"/>
        <v>0</v>
      </c>
    </row>
    <row r="11965" spans="1:9" ht="12.75" customHeight="1" thickBot="1">
      <c r="A11965" s="399"/>
      <c r="B11965" s="333">
        <v>0</v>
      </c>
      <c r="C11965" s="334">
        <v>60</v>
      </c>
      <c r="D11965" s="335" t="s">
        <v>441</v>
      </c>
      <c r="E11965" s="335" t="s">
        <v>386</v>
      </c>
      <c r="F11965" s="335" t="s">
        <v>863</v>
      </c>
      <c r="G11965" s="179">
        <f t="shared" si="561"/>
        <v>0</v>
      </c>
      <c r="H11965" s="179">
        <f t="shared" si="562"/>
        <v>0</v>
      </c>
      <c r="I11965" s="179">
        <f t="shared" si="563"/>
        <v>0</v>
      </c>
    </row>
    <row r="11966" spans="1:9" ht="12.75" customHeight="1" thickBot="1">
      <c r="A11966" s="336" t="s">
        <v>638</v>
      </c>
      <c r="B11966" s="337">
        <v>0</v>
      </c>
      <c r="C11966" s="338">
        <v>540</v>
      </c>
      <c r="D11966" s="394"/>
      <c r="E11966" s="395"/>
      <c r="F11966" s="396"/>
      <c r="G11966" s="179">
        <f t="shared" si="561"/>
        <v>0</v>
      </c>
      <c r="H11966" s="179">
        <f t="shared" si="562"/>
        <v>0</v>
      </c>
      <c r="I11966" s="179">
        <f t="shared" si="563"/>
        <v>0</v>
      </c>
    </row>
    <row r="11967" spans="1:9" ht="12.75" customHeight="1" thickBot="1">
      <c r="A11967" s="397" t="s">
        <v>1179</v>
      </c>
      <c r="B11967" s="333">
        <v>0</v>
      </c>
      <c r="C11967" s="334">
        <v>75</v>
      </c>
      <c r="D11967" s="335" t="s">
        <v>441</v>
      </c>
      <c r="E11967" s="335" t="s">
        <v>386</v>
      </c>
      <c r="F11967" s="335" t="s">
        <v>807</v>
      </c>
      <c r="G11967" s="179">
        <f t="shared" si="561"/>
        <v>0</v>
      </c>
      <c r="H11967" s="179">
        <f t="shared" si="562"/>
        <v>0</v>
      </c>
      <c r="I11967" s="179">
        <f t="shared" si="563"/>
        <v>0</v>
      </c>
    </row>
    <row r="11968" spans="1:9" ht="12.75" customHeight="1" thickBot="1">
      <c r="A11968" s="398"/>
      <c r="B11968" s="333">
        <v>0</v>
      </c>
      <c r="C11968" s="334">
        <v>75</v>
      </c>
      <c r="D11968" s="335" t="s">
        <v>441</v>
      </c>
      <c r="E11968" s="335" t="s">
        <v>386</v>
      </c>
      <c r="F11968" s="335" t="s">
        <v>813</v>
      </c>
      <c r="G11968" s="179">
        <f t="shared" si="561"/>
        <v>0</v>
      </c>
      <c r="H11968" s="179">
        <f t="shared" si="562"/>
        <v>0</v>
      </c>
      <c r="I11968" s="179">
        <f t="shared" si="563"/>
        <v>0</v>
      </c>
    </row>
    <row r="11969" spans="1:9" ht="12.75" customHeight="1" thickBot="1">
      <c r="A11969" s="398"/>
      <c r="B11969" s="333">
        <v>0</v>
      </c>
      <c r="C11969" s="334">
        <v>75</v>
      </c>
      <c r="D11969" s="335" t="s">
        <v>441</v>
      </c>
      <c r="E11969" s="335" t="s">
        <v>386</v>
      </c>
      <c r="F11969" s="335" t="s">
        <v>809</v>
      </c>
      <c r="G11969" s="179">
        <f t="shared" si="561"/>
        <v>0</v>
      </c>
      <c r="H11969" s="179">
        <f t="shared" si="562"/>
        <v>0</v>
      </c>
      <c r="I11969" s="179">
        <f t="shared" si="563"/>
        <v>0</v>
      </c>
    </row>
    <row r="11970" spans="1:9" ht="12.75" customHeight="1" thickBot="1">
      <c r="A11970" s="398"/>
      <c r="B11970" s="333">
        <v>0</v>
      </c>
      <c r="C11970" s="334">
        <v>75</v>
      </c>
      <c r="D11970" s="335" t="s">
        <v>441</v>
      </c>
      <c r="E11970" s="335" t="s">
        <v>386</v>
      </c>
      <c r="F11970" s="335" t="s">
        <v>835</v>
      </c>
      <c r="G11970" s="179">
        <f t="shared" si="561"/>
        <v>0</v>
      </c>
      <c r="H11970" s="179">
        <f t="shared" si="562"/>
        <v>0</v>
      </c>
      <c r="I11970" s="179">
        <f t="shared" si="563"/>
        <v>0</v>
      </c>
    </row>
    <row r="11971" spans="1:9" ht="12.75" customHeight="1" thickBot="1">
      <c r="A11971" s="398"/>
      <c r="B11971" s="333">
        <v>0</v>
      </c>
      <c r="C11971" s="334">
        <v>75</v>
      </c>
      <c r="D11971" s="335" t="s">
        <v>441</v>
      </c>
      <c r="E11971" s="335" t="s">
        <v>386</v>
      </c>
      <c r="F11971" s="335" t="s">
        <v>803</v>
      </c>
      <c r="G11971" s="179">
        <f t="shared" si="561"/>
        <v>0</v>
      </c>
      <c r="H11971" s="179">
        <f t="shared" si="562"/>
        <v>0</v>
      </c>
      <c r="I11971" s="179">
        <f t="shared" si="563"/>
        <v>0</v>
      </c>
    </row>
    <row r="11972" spans="1:9" ht="12.75" customHeight="1" thickBot="1">
      <c r="A11972" s="398"/>
      <c r="B11972" s="333">
        <v>0</v>
      </c>
      <c r="C11972" s="334">
        <v>75</v>
      </c>
      <c r="D11972" s="335" t="s">
        <v>441</v>
      </c>
      <c r="E11972" s="335" t="s">
        <v>386</v>
      </c>
      <c r="F11972" s="335" t="s">
        <v>845</v>
      </c>
      <c r="G11972" s="179">
        <f t="shared" si="561"/>
        <v>0</v>
      </c>
      <c r="H11972" s="179">
        <f t="shared" si="562"/>
        <v>0</v>
      </c>
      <c r="I11972" s="179">
        <f t="shared" si="563"/>
        <v>0</v>
      </c>
    </row>
    <row r="11973" spans="1:9" ht="12.75" customHeight="1" thickBot="1">
      <c r="A11973" s="398"/>
      <c r="B11973" s="333">
        <v>0</v>
      </c>
      <c r="C11973" s="334">
        <v>75</v>
      </c>
      <c r="D11973" s="335" t="s">
        <v>441</v>
      </c>
      <c r="E11973" s="335" t="s">
        <v>386</v>
      </c>
      <c r="F11973" s="335" t="s">
        <v>894</v>
      </c>
      <c r="G11973" s="179">
        <f t="shared" si="561"/>
        <v>0</v>
      </c>
      <c r="H11973" s="179">
        <f t="shared" si="562"/>
        <v>0</v>
      </c>
      <c r="I11973" s="179">
        <f t="shared" si="563"/>
        <v>0</v>
      </c>
    </row>
    <row r="11974" spans="1:9" ht="12.75" customHeight="1" thickBot="1">
      <c r="A11974" s="398"/>
      <c r="B11974" s="333">
        <v>0</v>
      </c>
      <c r="C11974" s="334">
        <v>75</v>
      </c>
      <c r="D11974" s="335" t="s">
        <v>441</v>
      </c>
      <c r="E11974" s="335" t="s">
        <v>386</v>
      </c>
      <c r="F11974" s="335" t="s">
        <v>862</v>
      </c>
      <c r="G11974" s="179">
        <f t="shared" si="561"/>
        <v>0</v>
      </c>
      <c r="H11974" s="179">
        <f t="shared" si="562"/>
        <v>0</v>
      </c>
      <c r="I11974" s="179">
        <f t="shared" si="563"/>
        <v>0</v>
      </c>
    </row>
    <row r="11975" spans="1:9" ht="12.75" customHeight="1" thickBot="1">
      <c r="A11975" s="398"/>
      <c r="B11975" s="333">
        <v>0</v>
      </c>
      <c r="C11975" s="334">
        <v>75</v>
      </c>
      <c r="D11975" s="335" t="s">
        <v>441</v>
      </c>
      <c r="E11975" s="335" t="s">
        <v>386</v>
      </c>
      <c r="F11975" s="335" t="s">
        <v>863</v>
      </c>
      <c r="G11975" s="179">
        <f t="shared" si="561"/>
        <v>0</v>
      </c>
      <c r="H11975" s="179">
        <f t="shared" si="562"/>
        <v>0</v>
      </c>
      <c r="I11975" s="179">
        <f t="shared" si="563"/>
        <v>0</v>
      </c>
    </row>
    <row r="11976" spans="1:9" ht="12.75" customHeight="1" thickBot="1">
      <c r="A11976" s="398"/>
      <c r="B11976" s="333">
        <v>0</v>
      </c>
      <c r="C11976" s="334">
        <v>135</v>
      </c>
      <c r="D11976" s="335" t="s">
        <v>441</v>
      </c>
      <c r="E11976" s="335" t="s">
        <v>386</v>
      </c>
      <c r="F11976" s="335" t="s">
        <v>841</v>
      </c>
      <c r="G11976" s="179">
        <f t="shared" si="561"/>
        <v>0</v>
      </c>
      <c r="H11976" s="179">
        <f t="shared" si="562"/>
        <v>0</v>
      </c>
      <c r="I11976" s="179">
        <f t="shared" si="563"/>
        <v>0</v>
      </c>
    </row>
    <row r="11977" spans="1:9" ht="12.75" customHeight="1" thickBot="1">
      <c r="A11977" s="398"/>
      <c r="B11977" s="333">
        <v>0</v>
      </c>
      <c r="C11977" s="334">
        <v>195</v>
      </c>
      <c r="D11977" s="335" t="s">
        <v>441</v>
      </c>
      <c r="E11977" s="335" t="s">
        <v>386</v>
      </c>
      <c r="F11977" s="335" t="s">
        <v>867</v>
      </c>
      <c r="G11977" s="179">
        <f t="shared" si="561"/>
        <v>0</v>
      </c>
      <c r="H11977" s="179">
        <f t="shared" si="562"/>
        <v>0</v>
      </c>
      <c r="I11977" s="179">
        <f t="shared" si="563"/>
        <v>0</v>
      </c>
    </row>
    <row r="11978" spans="1:9" ht="12.75" customHeight="1" thickBot="1">
      <c r="A11978" s="398"/>
      <c r="B11978" s="333">
        <v>0</v>
      </c>
      <c r="C11978" s="334">
        <v>195</v>
      </c>
      <c r="D11978" s="335" t="s">
        <v>441</v>
      </c>
      <c r="E11978" s="335" t="s">
        <v>386</v>
      </c>
      <c r="F11978" s="335" t="s">
        <v>838</v>
      </c>
      <c r="G11978" s="179">
        <f t="shared" si="561"/>
        <v>0</v>
      </c>
      <c r="H11978" s="179">
        <f t="shared" si="562"/>
        <v>0</v>
      </c>
      <c r="I11978" s="179">
        <f t="shared" si="563"/>
        <v>0</v>
      </c>
    </row>
    <row r="11979" spans="1:9" ht="12.75" customHeight="1" thickBot="1">
      <c r="A11979" s="399"/>
      <c r="B11979" s="333">
        <v>0</v>
      </c>
      <c r="C11979" s="334">
        <v>195</v>
      </c>
      <c r="D11979" s="335" t="s">
        <v>441</v>
      </c>
      <c r="E11979" s="335" t="s">
        <v>386</v>
      </c>
      <c r="F11979" s="335" t="s">
        <v>858</v>
      </c>
      <c r="G11979" s="179">
        <f t="shared" si="561"/>
        <v>0</v>
      </c>
      <c r="H11979" s="179">
        <f t="shared" si="562"/>
        <v>0</v>
      </c>
      <c r="I11979" s="179">
        <f t="shared" si="563"/>
        <v>0</v>
      </c>
    </row>
    <row r="11980" spans="1:9" ht="12.75" customHeight="1" thickBot="1">
      <c r="A11980" s="336" t="s">
        <v>1179</v>
      </c>
      <c r="B11980" s="337">
        <v>0</v>
      </c>
      <c r="C11980" s="338">
        <v>1395</v>
      </c>
      <c r="D11980" s="394"/>
      <c r="E11980" s="395"/>
      <c r="F11980" s="396"/>
      <c r="G11980" s="179">
        <f t="shared" si="561"/>
        <v>0</v>
      </c>
      <c r="H11980" s="179">
        <f t="shared" si="562"/>
        <v>0</v>
      </c>
      <c r="I11980" s="179">
        <f t="shared" si="563"/>
        <v>0</v>
      </c>
    </row>
    <row r="11981" spans="1:9" ht="12.75" customHeight="1" thickBot="1">
      <c r="A11981" s="397" t="s">
        <v>1180</v>
      </c>
      <c r="B11981" s="333">
        <v>0</v>
      </c>
      <c r="C11981" s="334">
        <v>12.5</v>
      </c>
      <c r="D11981" s="335" t="s">
        <v>390</v>
      </c>
      <c r="E11981" s="335" t="s">
        <v>386</v>
      </c>
      <c r="F11981" s="335" t="s">
        <v>918</v>
      </c>
      <c r="G11981" s="179">
        <f t="shared" si="561"/>
        <v>0</v>
      </c>
      <c r="H11981" s="179">
        <f t="shared" si="562"/>
        <v>0</v>
      </c>
      <c r="I11981" s="179">
        <f t="shared" si="563"/>
        <v>0</v>
      </c>
    </row>
    <row r="11982" spans="1:9" ht="12.75" customHeight="1" thickBot="1">
      <c r="A11982" s="398"/>
      <c r="B11982" s="333">
        <v>0</v>
      </c>
      <c r="C11982" s="334">
        <v>12.5</v>
      </c>
      <c r="D11982" s="335" t="s">
        <v>390</v>
      </c>
      <c r="E11982" s="335" t="s">
        <v>386</v>
      </c>
      <c r="F11982" s="335" t="s">
        <v>919</v>
      </c>
      <c r="G11982" s="179">
        <f t="shared" si="561"/>
        <v>0</v>
      </c>
      <c r="H11982" s="179">
        <f t="shared" si="562"/>
        <v>0</v>
      </c>
      <c r="I11982" s="179">
        <f t="shared" si="563"/>
        <v>0</v>
      </c>
    </row>
    <row r="11983" spans="1:9" ht="12.75" customHeight="1" thickBot="1">
      <c r="A11983" s="398"/>
      <c r="B11983" s="333">
        <v>0</v>
      </c>
      <c r="C11983" s="334">
        <v>12.5</v>
      </c>
      <c r="D11983" s="335" t="s">
        <v>390</v>
      </c>
      <c r="E11983" s="335" t="s">
        <v>386</v>
      </c>
      <c r="F11983" s="335" t="s">
        <v>920</v>
      </c>
      <c r="G11983" s="179">
        <f t="shared" si="561"/>
        <v>0</v>
      </c>
      <c r="H11983" s="179">
        <f t="shared" si="562"/>
        <v>0</v>
      </c>
      <c r="I11983" s="179">
        <f t="shared" si="563"/>
        <v>0</v>
      </c>
    </row>
    <row r="11984" spans="1:9" ht="12.75" customHeight="1" thickBot="1">
      <c r="A11984" s="398"/>
      <c r="B11984" s="333">
        <v>0</v>
      </c>
      <c r="C11984" s="334">
        <v>12.5</v>
      </c>
      <c r="D11984" s="335" t="s">
        <v>390</v>
      </c>
      <c r="E11984" s="335" t="s">
        <v>386</v>
      </c>
      <c r="F11984" s="335" t="s">
        <v>858</v>
      </c>
      <c r="G11984" s="179">
        <f t="shared" si="561"/>
        <v>0</v>
      </c>
      <c r="H11984" s="179">
        <f t="shared" si="562"/>
        <v>0</v>
      </c>
      <c r="I11984" s="179">
        <f t="shared" si="563"/>
        <v>0</v>
      </c>
    </row>
    <row r="11985" spans="1:9" ht="12.75" customHeight="1" thickBot="1">
      <c r="A11985" s="398"/>
      <c r="B11985" s="333">
        <v>0.8</v>
      </c>
      <c r="C11985" s="334">
        <v>92.78</v>
      </c>
      <c r="D11985" s="335" t="s">
        <v>391</v>
      </c>
      <c r="E11985" s="335" t="s">
        <v>386</v>
      </c>
      <c r="F11985" s="335" t="s">
        <v>919</v>
      </c>
      <c r="G11985" s="179">
        <f t="shared" si="561"/>
        <v>0</v>
      </c>
      <c r="H11985" s="179">
        <f t="shared" si="562"/>
        <v>0</v>
      </c>
      <c r="I11985" s="179">
        <f t="shared" si="563"/>
        <v>0</v>
      </c>
    </row>
    <row r="11986" spans="1:9" ht="12.75" customHeight="1" thickBot="1">
      <c r="A11986" s="398"/>
      <c r="B11986" s="333">
        <v>0.8</v>
      </c>
      <c r="C11986" s="334">
        <v>92.78</v>
      </c>
      <c r="D11986" s="335" t="s">
        <v>391</v>
      </c>
      <c r="E11986" s="335" t="s">
        <v>386</v>
      </c>
      <c r="F11986" s="335" t="s">
        <v>858</v>
      </c>
      <c r="G11986" s="179">
        <f t="shared" si="561"/>
        <v>0</v>
      </c>
      <c r="H11986" s="179">
        <f t="shared" si="562"/>
        <v>0</v>
      </c>
      <c r="I11986" s="179">
        <f t="shared" si="563"/>
        <v>0</v>
      </c>
    </row>
    <row r="11987" spans="1:9" ht="12.75" customHeight="1" thickBot="1">
      <c r="A11987" s="398"/>
      <c r="B11987" s="333">
        <v>4.33</v>
      </c>
      <c r="C11987" s="334">
        <v>502.56</v>
      </c>
      <c r="D11987" s="335" t="s">
        <v>385</v>
      </c>
      <c r="E11987" s="335" t="s">
        <v>386</v>
      </c>
      <c r="F11987" s="335" t="s">
        <v>918</v>
      </c>
      <c r="G11987" s="179">
        <f t="shared" si="561"/>
        <v>0</v>
      </c>
      <c r="H11987" s="179">
        <f t="shared" si="562"/>
        <v>502.56</v>
      </c>
      <c r="I11987" s="179">
        <f t="shared" si="563"/>
        <v>502.56</v>
      </c>
    </row>
    <row r="11988" spans="1:9" ht="12.75" customHeight="1" thickBot="1">
      <c r="A11988" s="398"/>
      <c r="B11988" s="333">
        <v>3.53</v>
      </c>
      <c r="C11988" s="334">
        <v>409.78</v>
      </c>
      <c r="D11988" s="335" t="s">
        <v>385</v>
      </c>
      <c r="E11988" s="335" t="s">
        <v>386</v>
      </c>
      <c r="F11988" s="335" t="s">
        <v>919</v>
      </c>
      <c r="G11988" s="179">
        <f t="shared" si="561"/>
        <v>0</v>
      </c>
      <c r="H11988" s="179">
        <f t="shared" si="562"/>
        <v>409.78</v>
      </c>
      <c r="I11988" s="179">
        <f t="shared" si="563"/>
        <v>409.78</v>
      </c>
    </row>
    <row r="11989" spans="1:9" ht="12.75" customHeight="1" thickBot="1">
      <c r="A11989" s="398"/>
      <c r="B11989" s="333">
        <v>3.93</v>
      </c>
      <c r="C11989" s="334">
        <v>456.17</v>
      </c>
      <c r="D11989" s="335" t="s">
        <v>385</v>
      </c>
      <c r="E11989" s="335" t="s">
        <v>386</v>
      </c>
      <c r="F11989" s="335" t="s">
        <v>920</v>
      </c>
      <c r="G11989" s="179">
        <f t="shared" si="561"/>
        <v>0</v>
      </c>
      <c r="H11989" s="179">
        <f t="shared" si="562"/>
        <v>456.17</v>
      </c>
      <c r="I11989" s="179">
        <f t="shared" si="563"/>
        <v>456.17</v>
      </c>
    </row>
    <row r="11990" spans="1:9" ht="12.75" customHeight="1" thickBot="1">
      <c r="A11990" s="398"/>
      <c r="B11990" s="333">
        <v>3.53</v>
      </c>
      <c r="C11990" s="334">
        <v>409.78</v>
      </c>
      <c r="D11990" s="335" t="s">
        <v>385</v>
      </c>
      <c r="E11990" s="335" t="s">
        <v>386</v>
      </c>
      <c r="F11990" s="335" t="s">
        <v>858</v>
      </c>
      <c r="G11990" s="179">
        <f t="shared" si="561"/>
        <v>0</v>
      </c>
      <c r="H11990" s="179">
        <f t="shared" si="562"/>
        <v>409.78</v>
      </c>
      <c r="I11990" s="179">
        <f t="shared" si="563"/>
        <v>409.78</v>
      </c>
    </row>
    <row r="11991" spans="1:9" ht="12.75" customHeight="1" thickBot="1">
      <c r="A11991" s="399"/>
      <c r="B11991" s="333">
        <v>0</v>
      </c>
      <c r="C11991" s="334">
        <v>12.29</v>
      </c>
      <c r="D11991" s="335" t="s">
        <v>393</v>
      </c>
      <c r="E11991" s="335" t="s">
        <v>386</v>
      </c>
      <c r="F11991" s="335" t="s">
        <v>859</v>
      </c>
      <c r="G11991" s="179">
        <f t="shared" si="561"/>
        <v>0</v>
      </c>
      <c r="H11991" s="179">
        <f t="shared" si="562"/>
        <v>0</v>
      </c>
      <c r="I11991" s="179">
        <f t="shared" si="563"/>
        <v>0</v>
      </c>
    </row>
    <row r="11992" spans="1:9" ht="12.75" customHeight="1" thickBot="1">
      <c r="A11992" s="336" t="s">
        <v>1180</v>
      </c>
      <c r="B11992" s="337">
        <v>16.920000000000002</v>
      </c>
      <c r="C11992" s="338">
        <v>2026.14</v>
      </c>
      <c r="D11992" s="394"/>
      <c r="E11992" s="395"/>
      <c r="F11992" s="396"/>
      <c r="G11992" s="179">
        <f t="shared" si="561"/>
        <v>0</v>
      </c>
      <c r="H11992" s="179">
        <f t="shared" si="562"/>
        <v>0</v>
      </c>
      <c r="I11992" s="179">
        <f t="shared" si="563"/>
        <v>0</v>
      </c>
    </row>
    <row r="11993" spans="1:9" ht="12.75" customHeight="1" thickBot="1">
      <c r="A11993" s="397" t="s">
        <v>1181</v>
      </c>
      <c r="B11993" s="333">
        <v>0.8</v>
      </c>
      <c r="C11993" s="334">
        <v>57.86</v>
      </c>
      <c r="D11993" s="335" t="s">
        <v>391</v>
      </c>
      <c r="E11993" s="335" t="s">
        <v>386</v>
      </c>
      <c r="F11993" s="335" t="s">
        <v>919</v>
      </c>
      <c r="G11993" s="179">
        <f t="shared" si="561"/>
        <v>0</v>
      </c>
      <c r="H11993" s="179">
        <f t="shared" si="562"/>
        <v>0</v>
      </c>
      <c r="I11993" s="179">
        <f t="shared" si="563"/>
        <v>0</v>
      </c>
    </row>
    <row r="11994" spans="1:9" ht="12.75" customHeight="1" thickBot="1">
      <c r="A11994" s="398"/>
      <c r="B11994" s="333">
        <v>0.8</v>
      </c>
      <c r="C11994" s="334">
        <v>57.86</v>
      </c>
      <c r="D11994" s="335" t="s">
        <v>391</v>
      </c>
      <c r="E11994" s="335" t="s">
        <v>386</v>
      </c>
      <c r="F11994" s="335" t="s">
        <v>858</v>
      </c>
      <c r="G11994" s="179">
        <f t="shared" si="561"/>
        <v>0</v>
      </c>
      <c r="H11994" s="179">
        <f t="shared" si="562"/>
        <v>0</v>
      </c>
      <c r="I11994" s="179">
        <f t="shared" si="563"/>
        <v>0</v>
      </c>
    </row>
    <row r="11995" spans="1:9" ht="12.75" customHeight="1" thickBot="1">
      <c r="A11995" s="398"/>
      <c r="B11995" s="333">
        <v>2.33</v>
      </c>
      <c r="C11995" s="334">
        <v>168.76</v>
      </c>
      <c r="D11995" s="335" t="s">
        <v>385</v>
      </c>
      <c r="E11995" s="335" t="s">
        <v>386</v>
      </c>
      <c r="F11995" s="335" t="s">
        <v>918</v>
      </c>
      <c r="G11995" s="179">
        <f t="shared" si="561"/>
        <v>0</v>
      </c>
      <c r="H11995" s="179">
        <f t="shared" si="562"/>
        <v>168.76</v>
      </c>
      <c r="I11995" s="179">
        <f t="shared" si="563"/>
        <v>168.76</v>
      </c>
    </row>
    <row r="11996" spans="1:9" ht="12.75" customHeight="1" thickBot="1">
      <c r="A11996" s="398"/>
      <c r="B11996" s="333">
        <v>3.53</v>
      </c>
      <c r="C11996" s="334">
        <v>255.54</v>
      </c>
      <c r="D11996" s="335" t="s">
        <v>385</v>
      </c>
      <c r="E11996" s="335" t="s">
        <v>386</v>
      </c>
      <c r="F11996" s="335" t="s">
        <v>919</v>
      </c>
      <c r="G11996" s="179">
        <f t="shared" si="561"/>
        <v>0</v>
      </c>
      <c r="H11996" s="179">
        <f t="shared" si="562"/>
        <v>255.54</v>
      </c>
      <c r="I11996" s="179">
        <f t="shared" si="563"/>
        <v>255.54</v>
      </c>
    </row>
    <row r="11997" spans="1:9" ht="12.75" customHeight="1" thickBot="1">
      <c r="A11997" s="398"/>
      <c r="B11997" s="333">
        <v>-2.4</v>
      </c>
      <c r="C11997" s="334">
        <v>-173.57</v>
      </c>
      <c r="D11997" s="335" t="s">
        <v>385</v>
      </c>
      <c r="E11997" s="335" t="s">
        <v>386</v>
      </c>
      <c r="F11997" s="335" t="s">
        <v>920</v>
      </c>
      <c r="G11997" s="179">
        <f t="shared" si="561"/>
        <v>0</v>
      </c>
      <c r="H11997" s="179">
        <f t="shared" si="562"/>
        <v>-173.57</v>
      </c>
      <c r="I11997" s="179">
        <f t="shared" si="563"/>
        <v>-173.57</v>
      </c>
    </row>
    <row r="11998" spans="1:9" ht="12.75" customHeight="1" thickBot="1">
      <c r="A11998" s="398"/>
      <c r="B11998" s="333">
        <v>1.7</v>
      </c>
      <c r="C11998" s="334">
        <v>122.94</v>
      </c>
      <c r="D11998" s="335" t="s">
        <v>834</v>
      </c>
      <c r="E11998" s="335" t="s">
        <v>386</v>
      </c>
      <c r="F11998" s="335" t="s">
        <v>920</v>
      </c>
      <c r="G11998" s="179">
        <f t="shared" si="561"/>
        <v>0</v>
      </c>
      <c r="H11998" s="179">
        <f t="shared" si="562"/>
        <v>0</v>
      </c>
      <c r="I11998" s="179">
        <f t="shared" si="563"/>
        <v>0</v>
      </c>
    </row>
    <row r="11999" spans="1:9" ht="12.75" customHeight="1" thickBot="1">
      <c r="A11999" s="398"/>
      <c r="B11999" s="333">
        <v>7.0000000000000007E-2</v>
      </c>
      <c r="C11999" s="334">
        <v>4.8099999999999996</v>
      </c>
      <c r="D11999" s="335" t="s">
        <v>834</v>
      </c>
      <c r="E11999" s="335" t="s">
        <v>386</v>
      </c>
      <c r="F11999" s="335" t="s">
        <v>858</v>
      </c>
      <c r="G11999" s="179">
        <f t="shared" si="561"/>
        <v>0</v>
      </c>
      <c r="H11999" s="179">
        <f t="shared" si="562"/>
        <v>0</v>
      </c>
      <c r="I11999" s="179">
        <f t="shared" si="563"/>
        <v>0</v>
      </c>
    </row>
    <row r="12000" spans="1:9" ht="12.75" customHeight="1" thickBot="1">
      <c r="A12000" s="398"/>
      <c r="B12000" s="333">
        <v>3.53</v>
      </c>
      <c r="C12000" s="334">
        <v>255.54</v>
      </c>
      <c r="D12000" s="335" t="s">
        <v>1089</v>
      </c>
      <c r="E12000" s="335" t="s">
        <v>386</v>
      </c>
      <c r="F12000" s="335" t="s">
        <v>920</v>
      </c>
      <c r="G12000" s="179">
        <f t="shared" si="561"/>
        <v>0</v>
      </c>
      <c r="H12000" s="179">
        <f t="shared" si="562"/>
        <v>0</v>
      </c>
      <c r="I12000" s="179">
        <f t="shared" si="563"/>
        <v>0</v>
      </c>
    </row>
    <row r="12001" spans="1:9" ht="12.75" customHeight="1" thickBot="1">
      <c r="A12001" s="398"/>
      <c r="B12001" s="333">
        <v>3.47</v>
      </c>
      <c r="C12001" s="334">
        <v>250.73</v>
      </c>
      <c r="D12001" s="335" t="s">
        <v>1089</v>
      </c>
      <c r="E12001" s="335" t="s">
        <v>386</v>
      </c>
      <c r="F12001" s="335" t="s">
        <v>858</v>
      </c>
      <c r="G12001" s="179">
        <f t="shared" si="561"/>
        <v>0</v>
      </c>
      <c r="H12001" s="179">
        <f t="shared" si="562"/>
        <v>0</v>
      </c>
      <c r="I12001" s="179">
        <f t="shared" si="563"/>
        <v>0</v>
      </c>
    </row>
    <row r="12002" spans="1:9" ht="12.75" customHeight="1" thickBot="1">
      <c r="A12002" s="399"/>
      <c r="B12002" s="333">
        <v>0</v>
      </c>
      <c r="C12002" s="334">
        <v>3.04</v>
      </c>
      <c r="D12002" s="335" t="s">
        <v>393</v>
      </c>
      <c r="E12002" s="335" t="s">
        <v>386</v>
      </c>
      <c r="F12002" s="335" t="s">
        <v>859</v>
      </c>
      <c r="G12002" s="179">
        <f t="shared" si="561"/>
        <v>0</v>
      </c>
      <c r="H12002" s="179">
        <f t="shared" si="562"/>
        <v>0</v>
      </c>
      <c r="I12002" s="179">
        <f t="shared" si="563"/>
        <v>0</v>
      </c>
    </row>
    <row r="12003" spans="1:9" ht="12.75" customHeight="1" thickBot="1">
      <c r="A12003" s="336" t="s">
        <v>1181</v>
      </c>
      <c r="B12003" s="337">
        <v>13.83</v>
      </c>
      <c r="C12003" s="338">
        <v>1003.51</v>
      </c>
      <c r="D12003" s="394"/>
      <c r="E12003" s="395"/>
      <c r="F12003" s="396"/>
      <c r="G12003" s="179">
        <f t="shared" si="561"/>
        <v>0</v>
      </c>
      <c r="H12003" s="179">
        <f t="shared" si="562"/>
        <v>0</v>
      </c>
      <c r="I12003" s="179">
        <f t="shared" si="563"/>
        <v>0</v>
      </c>
    </row>
    <row r="12004" spans="1:9" ht="12.75" customHeight="1" thickBot="1">
      <c r="A12004" s="397" t="s">
        <v>1182</v>
      </c>
      <c r="B12004" s="333">
        <v>8</v>
      </c>
      <c r="C12004" s="334">
        <v>509.98</v>
      </c>
      <c r="D12004" s="335" t="s">
        <v>391</v>
      </c>
      <c r="E12004" s="335" t="s">
        <v>386</v>
      </c>
      <c r="F12004" s="335" t="s">
        <v>919</v>
      </c>
      <c r="G12004" s="179">
        <f t="shared" si="561"/>
        <v>0</v>
      </c>
      <c r="H12004" s="179">
        <f t="shared" si="562"/>
        <v>0</v>
      </c>
      <c r="I12004" s="179">
        <f t="shared" si="563"/>
        <v>0</v>
      </c>
    </row>
    <row r="12005" spans="1:9" ht="12.75" customHeight="1" thickBot="1">
      <c r="A12005" s="398"/>
      <c r="B12005" s="333">
        <v>8</v>
      </c>
      <c r="C12005" s="334">
        <v>509.98</v>
      </c>
      <c r="D12005" s="335" t="s">
        <v>391</v>
      </c>
      <c r="E12005" s="335" t="s">
        <v>386</v>
      </c>
      <c r="F12005" s="335" t="s">
        <v>858</v>
      </c>
      <c r="G12005" s="179">
        <f t="shared" si="561"/>
        <v>0</v>
      </c>
      <c r="H12005" s="179">
        <f t="shared" si="562"/>
        <v>0</v>
      </c>
      <c r="I12005" s="179">
        <f t="shared" si="563"/>
        <v>0</v>
      </c>
    </row>
    <row r="12006" spans="1:9" ht="12.75" customHeight="1" thickBot="1">
      <c r="A12006" s="398"/>
      <c r="B12006" s="333">
        <v>43.33</v>
      </c>
      <c r="C12006" s="334">
        <v>2762.5</v>
      </c>
      <c r="D12006" s="335" t="s">
        <v>385</v>
      </c>
      <c r="E12006" s="335" t="s">
        <v>386</v>
      </c>
      <c r="F12006" s="335" t="s">
        <v>918</v>
      </c>
      <c r="G12006" s="179">
        <f t="shared" si="561"/>
        <v>0</v>
      </c>
      <c r="H12006" s="179">
        <f t="shared" si="562"/>
        <v>2762.5</v>
      </c>
      <c r="I12006" s="179">
        <f t="shared" si="563"/>
        <v>2762.5</v>
      </c>
    </row>
    <row r="12007" spans="1:9" ht="12.75" customHeight="1" thickBot="1">
      <c r="A12007" s="398"/>
      <c r="B12007" s="333">
        <v>35.33</v>
      </c>
      <c r="C12007" s="334">
        <v>2252.52</v>
      </c>
      <c r="D12007" s="335" t="s">
        <v>385</v>
      </c>
      <c r="E12007" s="335" t="s">
        <v>386</v>
      </c>
      <c r="F12007" s="335" t="s">
        <v>919</v>
      </c>
      <c r="G12007" s="179">
        <f t="shared" si="561"/>
        <v>0</v>
      </c>
      <c r="H12007" s="179">
        <f t="shared" si="562"/>
        <v>2252.52</v>
      </c>
      <c r="I12007" s="179">
        <f t="shared" si="563"/>
        <v>2252.52</v>
      </c>
    </row>
    <row r="12008" spans="1:9" ht="12.75" customHeight="1" thickBot="1">
      <c r="A12008" s="398"/>
      <c r="B12008" s="333">
        <v>43.33</v>
      </c>
      <c r="C12008" s="334">
        <v>2762.5</v>
      </c>
      <c r="D12008" s="335" t="s">
        <v>385</v>
      </c>
      <c r="E12008" s="335" t="s">
        <v>386</v>
      </c>
      <c r="F12008" s="335" t="s">
        <v>920</v>
      </c>
      <c r="G12008" s="179">
        <f t="shared" si="561"/>
        <v>0</v>
      </c>
      <c r="H12008" s="179">
        <f t="shared" si="562"/>
        <v>2762.5</v>
      </c>
      <c r="I12008" s="179">
        <f t="shared" si="563"/>
        <v>2762.5</v>
      </c>
    </row>
    <row r="12009" spans="1:9" ht="12.75" customHeight="1" thickBot="1">
      <c r="A12009" s="398"/>
      <c r="B12009" s="333">
        <v>27.33</v>
      </c>
      <c r="C12009" s="334">
        <v>1742.54</v>
      </c>
      <c r="D12009" s="335" t="s">
        <v>385</v>
      </c>
      <c r="E12009" s="335" t="s">
        <v>386</v>
      </c>
      <c r="F12009" s="335" t="s">
        <v>858</v>
      </c>
      <c r="G12009" s="179">
        <f t="shared" si="561"/>
        <v>0</v>
      </c>
      <c r="H12009" s="179">
        <f t="shared" si="562"/>
        <v>1742.54</v>
      </c>
      <c r="I12009" s="179">
        <f t="shared" si="563"/>
        <v>1742.54</v>
      </c>
    </row>
    <row r="12010" spans="1:9" ht="12.75" customHeight="1" thickBot="1">
      <c r="A12010" s="399"/>
      <c r="B12010" s="333">
        <v>0</v>
      </c>
      <c r="C12010" s="334">
        <v>91.32</v>
      </c>
      <c r="D12010" s="335" t="s">
        <v>393</v>
      </c>
      <c r="E12010" s="335" t="s">
        <v>386</v>
      </c>
      <c r="F12010" s="335" t="s">
        <v>859</v>
      </c>
      <c r="G12010" s="179">
        <f t="shared" si="561"/>
        <v>0</v>
      </c>
      <c r="H12010" s="179">
        <f t="shared" si="562"/>
        <v>0</v>
      </c>
      <c r="I12010" s="179">
        <f t="shared" si="563"/>
        <v>0</v>
      </c>
    </row>
    <row r="12011" spans="1:9" ht="12.75" customHeight="1" thickBot="1">
      <c r="A12011" s="336" t="s">
        <v>1182</v>
      </c>
      <c r="B12011" s="337">
        <v>165.32</v>
      </c>
      <c r="C12011" s="338">
        <v>10631.34</v>
      </c>
      <c r="D12011" s="394"/>
      <c r="E12011" s="395"/>
      <c r="F12011" s="396"/>
      <c r="G12011" s="179">
        <f t="shared" si="561"/>
        <v>0</v>
      </c>
      <c r="H12011" s="179">
        <f t="shared" si="562"/>
        <v>0</v>
      </c>
      <c r="I12011" s="179">
        <f t="shared" si="563"/>
        <v>0</v>
      </c>
    </row>
    <row r="12012" spans="1:9" ht="12.75" customHeight="1" thickBot="1">
      <c r="A12012" s="397" t="s">
        <v>1183</v>
      </c>
      <c r="B12012" s="333">
        <v>4.8</v>
      </c>
      <c r="C12012" s="334">
        <v>179.55</v>
      </c>
      <c r="D12012" s="335" t="s">
        <v>391</v>
      </c>
      <c r="E12012" s="335" t="s">
        <v>386</v>
      </c>
      <c r="F12012" s="335" t="s">
        <v>919</v>
      </c>
      <c r="G12012" s="179">
        <f t="shared" ref="G12012:G12075" si="564">IF(D12012="REG",C12012,0)</f>
        <v>0</v>
      </c>
      <c r="H12012" s="179">
        <f t="shared" ref="H12012:H12075" si="565">IF(D12012="SAL",C12012,0)</f>
        <v>0</v>
      </c>
      <c r="I12012" s="179">
        <f t="shared" ref="I12012:I12075" si="566">+G12012+H12012</f>
        <v>0</v>
      </c>
    </row>
    <row r="12013" spans="1:9" ht="12.75" customHeight="1" thickBot="1">
      <c r="A12013" s="398"/>
      <c r="B12013" s="333">
        <v>4.8</v>
      </c>
      <c r="C12013" s="334">
        <v>179.55</v>
      </c>
      <c r="D12013" s="335" t="s">
        <v>391</v>
      </c>
      <c r="E12013" s="335" t="s">
        <v>386</v>
      </c>
      <c r="F12013" s="335" t="s">
        <v>858</v>
      </c>
      <c r="G12013" s="179">
        <f t="shared" si="564"/>
        <v>0</v>
      </c>
      <c r="H12013" s="179">
        <f t="shared" si="565"/>
        <v>0</v>
      </c>
      <c r="I12013" s="179">
        <f t="shared" si="566"/>
        <v>0</v>
      </c>
    </row>
    <row r="12014" spans="1:9" ht="12.75" customHeight="1" thickBot="1">
      <c r="A12014" s="398"/>
      <c r="B12014" s="333">
        <v>24</v>
      </c>
      <c r="C12014" s="334">
        <v>907.16</v>
      </c>
      <c r="D12014" s="335" t="s">
        <v>385</v>
      </c>
      <c r="E12014" s="335" t="s">
        <v>386</v>
      </c>
      <c r="F12014" s="335" t="s">
        <v>918</v>
      </c>
      <c r="G12014" s="179">
        <f t="shared" si="564"/>
        <v>0</v>
      </c>
      <c r="H12014" s="179">
        <f t="shared" si="565"/>
        <v>907.16</v>
      </c>
      <c r="I12014" s="179">
        <f t="shared" si="566"/>
        <v>907.16</v>
      </c>
    </row>
    <row r="12015" spans="1:9" ht="12.75" customHeight="1" thickBot="1">
      <c r="A12015" s="398"/>
      <c r="B12015" s="333">
        <v>21.2</v>
      </c>
      <c r="C12015" s="334">
        <v>793.06</v>
      </c>
      <c r="D12015" s="335" t="s">
        <v>385</v>
      </c>
      <c r="E12015" s="335" t="s">
        <v>386</v>
      </c>
      <c r="F12015" s="335" t="s">
        <v>919</v>
      </c>
      <c r="G12015" s="179">
        <f t="shared" si="564"/>
        <v>0</v>
      </c>
      <c r="H12015" s="179">
        <f t="shared" si="565"/>
        <v>793.06</v>
      </c>
      <c r="I12015" s="179">
        <f t="shared" si="566"/>
        <v>793.06</v>
      </c>
    </row>
    <row r="12016" spans="1:9" ht="12.75" customHeight="1" thickBot="1">
      <c r="A12016" s="398"/>
      <c r="B12016" s="333">
        <v>19.600000000000001</v>
      </c>
      <c r="C12016" s="334">
        <v>751.94</v>
      </c>
      <c r="D12016" s="335" t="s">
        <v>385</v>
      </c>
      <c r="E12016" s="335" t="s">
        <v>386</v>
      </c>
      <c r="F12016" s="335" t="s">
        <v>920</v>
      </c>
      <c r="G12016" s="179">
        <f t="shared" si="564"/>
        <v>0</v>
      </c>
      <c r="H12016" s="179">
        <f t="shared" si="565"/>
        <v>751.94</v>
      </c>
      <c r="I12016" s="179">
        <f t="shared" si="566"/>
        <v>751.94</v>
      </c>
    </row>
    <row r="12017" spans="1:9" ht="12.75" customHeight="1" thickBot="1">
      <c r="A12017" s="398"/>
      <c r="B12017" s="333">
        <v>21.2</v>
      </c>
      <c r="C12017" s="334">
        <v>793.06</v>
      </c>
      <c r="D12017" s="335" t="s">
        <v>385</v>
      </c>
      <c r="E12017" s="335" t="s">
        <v>386</v>
      </c>
      <c r="F12017" s="335" t="s">
        <v>858</v>
      </c>
      <c r="G12017" s="179">
        <f t="shared" si="564"/>
        <v>0</v>
      </c>
      <c r="H12017" s="179">
        <f t="shared" si="565"/>
        <v>793.06</v>
      </c>
      <c r="I12017" s="179">
        <f t="shared" si="566"/>
        <v>793.06</v>
      </c>
    </row>
    <row r="12018" spans="1:9" ht="12.75" customHeight="1" thickBot="1">
      <c r="A12018" s="398"/>
      <c r="B12018" s="333">
        <v>2</v>
      </c>
      <c r="C12018" s="334">
        <v>65.45</v>
      </c>
      <c r="D12018" s="335" t="s">
        <v>834</v>
      </c>
      <c r="E12018" s="335" t="s">
        <v>386</v>
      </c>
      <c r="F12018" s="335" t="s">
        <v>920</v>
      </c>
      <c r="G12018" s="179">
        <f t="shared" si="564"/>
        <v>0</v>
      </c>
      <c r="H12018" s="179">
        <f t="shared" si="565"/>
        <v>0</v>
      </c>
      <c r="I12018" s="179">
        <f t="shared" si="566"/>
        <v>0</v>
      </c>
    </row>
    <row r="12019" spans="1:9" ht="12.75" customHeight="1" thickBot="1">
      <c r="A12019" s="399"/>
      <c r="B12019" s="333">
        <v>0</v>
      </c>
      <c r="C12019" s="334">
        <v>23.28</v>
      </c>
      <c r="D12019" s="335" t="s">
        <v>393</v>
      </c>
      <c r="E12019" s="335" t="s">
        <v>386</v>
      </c>
      <c r="F12019" s="335" t="s">
        <v>859</v>
      </c>
      <c r="G12019" s="179">
        <f t="shared" si="564"/>
        <v>0</v>
      </c>
      <c r="H12019" s="179">
        <f t="shared" si="565"/>
        <v>0</v>
      </c>
      <c r="I12019" s="179">
        <f t="shared" si="566"/>
        <v>0</v>
      </c>
    </row>
    <row r="12020" spans="1:9" ht="12.75" customHeight="1" thickBot="1">
      <c r="A12020" s="336" t="s">
        <v>1183</v>
      </c>
      <c r="B12020" s="337">
        <v>97.6</v>
      </c>
      <c r="C12020" s="338">
        <v>3693.05</v>
      </c>
      <c r="D12020" s="394"/>
      <c r="E12020" s="395"/>
      <c r="F12020" s="396"/>
      <c r="G12020" s="179">
        <f t="shared" si="564"/>
        <v>0</v>
      </c>
      <c r="H12020" s="179">
        <f t="shared" si="565"/>
        <v>0</v>
      </c>
      <c r="I12020" s="179">
        <f t="shared" si="566"/>
        <v>0</v>
      </c>
    </row>
    <row r="12021" spans="1:9" ht="12.75" customHeight="1" thickBot="1">
      <c r="A12021" s="397" t="s">
        <v>1184</v>
      </c>
      <c r="B12021" s="333">
        <v>0.8</v>
      </c>
      <c r="C12021" s="334">
        <v>39.6</v>
      </c>
      <c r="D12021" s="335" t="s">
        <v>391</v>
      </c>
      <c r="E12021" s="335" t="s">
        <v>386</v>
      </c>
      <c r="F12021" s="335" t="s">
        <v>919</v>
      </c>
      <c r="G12021" s="179">
        <f t="shared" si="564"/>
        <v>0</v>
      </c>
      <c r="H12021" s="179">
        <f t="shared" si="565"/>
        <v>0</v>
      </c>
      <c r="I12021" s="179">
        <f t="shared" si="566"/>
        <v>0</v>
      </c>
    </row>
    <row r="12022" spans="1:9" ht="12.75" customHeight="1" thickBot="1">
      <c r="A12022" s="398"/>
      <c r="B12022" s="333">
        <v>0.8</v>
      </c>
      <c r="C12022" s="334">
        <v>39.6</v>
      </c>
      <c r="D12022" s="335" t="s">
        <v>391</v>
      </c>
      <c r="E12022" s="335" t="s">
        <v>386</v>
      </c>
      <c r="F12022" s="335" t="s">
        <v>858</v>
      </c>
      <c r="G12022" s="179">
        <f t="shared" si="564"/>
        <v>0</v>
      </c>
      <c r="H12022" s="179">
        <f t="shared" si="565"/>
        <v>0</v>
      </c>
      <c r="I12022" s="179">
        <f t="shared" si="566"/>
        <v>0</v>
      </c>
    </row>
    <row r="12023" spans="1:9" ht="12.75" customHeight="1" thickBot="1">
      <c r="A12023" s="398"/>
      <c r="B12023" s="333">
        <v>2.73</v>
      </c>
      <c r="C12023" s="334">
        <v>135.30000000000001</v>
      </c>
      <c r="D12023" s="335" t="s">
        <v>385</v>
      </c>
      <c r="E12023" s="335" t="s">
        <v>386</v>
      </c>
      <c r="F12023" s="335" t="s">
        <v>918</v>
      </c>
      <c r="G12023" s="179">
        <f t="shared" si="564"/>
        <v>0</v>
      </c>
      <c r="H12023" s="179">
        <f t="shared" si="565"/>
        <v>135.30000000000001</v>
      </c>
      <c r="I12023" s="179">
        <f t="shared" si="566"/>
        <v>135.30000000000001</v>
      </c>
    </row>
    <row r="12024" spans="1:9" ht="12.75" customHeight="1" thickBot="1">
      <c r="A12024" s="398"/>
      <c r="B12024" s="333">
        <v>3.53</v>
      </c>
      <c r="C12024" s="334">
        <v>174.9</v>
      </c>
      <c r="D12024" s="335" t="s">
        <v>385</v>
      </c>
      <c r="E12024" s="335" t="s">
        <v>386</v>
      </c>
      <c r="F12024" s="335" t="s">
        <v>919</v>
      </c>
      <c r="G12024" s="179">
        <f t="shared" si="564"/>
        <v>0</v>
      </c>
      <c r="H12024" s="179">
        <f t="shared" si="565"/>
        <v>174.9</v>
      </c>
      <c r="I12024" s="179">
        <f t="shared" si="566"/>
        <v>174.9</v>
      </c>
    </row>
    <row r="12025" spans="1:9" ht="12.75" customHeight="1" thickBot="1">
      <c r="A12025" s="398"/>
      <c r="B12025" s="333">
        <v>3.13</v>
      </c>
      <c r="C12025" s="334">
        <v>155.1</v>
      </c>
      <c r="D12025" s="335" t="s">
        <v>385</v>
      </c>
      <c r="E12025" s="335" t="s">
        <v>386</v>
      </c>
      <c r="F12025" s="335" t="s">
        <v>920</v>
      </c>
      <c r="G12025" s="179">
        <f t="shared" si="564"/>
        <v>0</v>
      </c>
      <c r="H12025" s="179">
        <f t="shared" si="565"/>
        <v>155.1</v>
      </c>
      <c r="I12025" s="179">
        <f t="shared" si="566"/>
        <v>155.1</v>
      </c>
    </row>
    <row r="12026" spans="1:9" ht="12.75" customHeight="1" thickBot="1">
      <c r="A12026" s="398"/>
      <c r="B12026" s="333">
        <v>3.53</v>
      </c>
      <c r="C12026" s="334">
        <v>174.9</v>
      </c>
      <c r="D12026" s="335" t="s">
        <v>385</v>
      </c>
      <c r="E12026" s="335" t="s">
        <v>386</v>
      </c>
      <c r="F12026" s="335" t="s">
        <v>858</v>
      </c>
      <c r="G12026" s="179">
        <f t="shared" si="564"/>
        <v>0</v>
      </c>
      <c r="H12026" s="179">
        <f t="shared" si="565"/>
        <v>174.9</v>
      </c>
      <c r="I12026" s="179">
        <f t="shared" si="566"/>
        <v>174.9</v>
      </c>
    </row>
    <row r="12027" spans="1:9" ht="12.75" customHeight="1" thickBot="1">
      <c r="A12027" s="398"/>
      <c r="B12027" s="333">
        <v>0.4</v>
      </c>
      <c r="C12027" s="334">
        <v>19.8</v>
      </c>
      <c r="D12027" s="335" t="s">
        <v>834</v>
      </c>
      <c r="E12027" s="335" t="s">
        <v>386</v>
      </c>
      <c r="F12027" s="335" t="s">
        <v>918</v>
      </c>
      <c r="G12027" s="179">
        <f t="shared" si="564"/>
        <v>0</v>
      </c>
      <c r="H12027" s="179">
        <f t="shared" si="565"/>
        <v>0</v>
      </c>
      <c r="I12027" s="179">
        <f t="shared" si="566"/>
        <v>0</v>
      </c>
    </row>
    <row r="12028" spans="1:9" ht="12.75" customHeight="1" thickBot="1">
      <c r="A12028" s="399"/>
      <c r="B12028" s="333">
        <v>0</v>
      </c>
      <c r="C12028" s="334">
        <v>17.329999999999998</v>
      </c>
      <c r="D12028" s="335" t="s">
        <v>393</v>
      </c>
      <c r="E12028" s="335" t="s">
        <v>386</v>
      </c>
      <c r="F12028" s="335" t="s">
        <v>859</v>
      </c>
      <c r="G12028" s="179">
        <f t="shared" si="564"/>
        <v>0</v>
      </c>
      <c r="H12028" s="179">
        <f t="shared" si="565"/>
        <v>0</v>
      </c>
      <c r="I12028" s="179">
        <f t="shared" si="566"/>
        <v>0</v>
      </c>
    </row>
    <row r="12029" spans="1:9" ht="12.75" customHeight="1" thickBot="1">
      <c r="A12029" s="336" t="s">
        <v>1184</v>
      </c>
      <c r="B12029" s="337">
        <v>14.92</v>
      </c>
      <c r="C12029" s="338">
        <v>756.53</v>
      </c>
      <c r="D12029" s="394"/>
      <c r="E12029" s="395"/>
      <c r="F12029" s="396"/>
      <c r="G12029" s="179">
        <f t="shared" si="564"/>
        <v>0</v>
      </c>
      <c r="H12029" s="179">
        <f t="shared" si="565"/>
        <v>0</v>
      </c>
      <c r="I12029" s="179">
        <f t="shared" si="566"/>
        <v>0</v>
      </c>
    </row>
    <row r="12030" spans="1:9" ht="12.75" customHeight="1" thickBot="1">
      <c r="A12030" s="397" t="s">
        <v>1185</v>
      </c>
      <c r="B12030" s="333">
        <v>0.8</v>
      </c>
      <c r="C12030" s="334">
        <v>35.21</v>
      </c>
      <c r="D12030" s="335" t="s">
        <v>391</v>
      </c>
      <c r="E12030" s="335" t="s">
        <v>386</v>
      </c>
      <c r="F12030" s="335" t="s">
        <v>919</v>
      </c>
      <c r="G12030" s="179">
        <f t="shared" si="564"/>
        <v>0</v>
      </c>
      <c r="H12030" s="179">
        <f t="shared" si="565"/>
        <v>0</v>
      </c>
      <c r="I12030" s="179">
        <f t="shared" si="566"/>
        <v>0</v>
      </c>
    </row>
    <row r="12031" spans="1:9" ht="12.75" customHeight="1" thickBot="1">
      <c r="A12031" s="398"/>
      <c r="B12031" s="333">
        <v>0.8</v>
      </c>
      <c r="C12031" s="334">
        <v>35.21</v>
      </c>
      <c r="D12031" s="335" t="s">
        <v>391</v>
      </c>
      <c r="E12031" s="335" t="s">
        <v>386</v>
      </c>
      <c r="F12031" s="335" t="s">
        <v>858</v>
      </c>
      <c r="G12031" s="179">
        <f t="shared" si="564"/>
        <v>0</v>
      </c>
      <c r="H12031" s="179">
        <f t="shared" si="565"/>
        <v>0</v>
      </c>
      <c r="I12031" s="179">
        <f t="shared" si="566"/>
        <v>0</v>
      </c>
    </row>
    <row r="12032" spans="1:9" ht="12.75" customHeight="1" thickBot="1">
      <c r="A12032" s="398"/>
      <c r="B12032" s="333">
        <v>4.33</v>
      </c>
      <c r="C12032" s="334">
        <v>190.75</v>
      </c>
      <c r="D12032" s="335" t="s">
        <v>385</v>
      </c>
      <c r="E12032" s="335" t="s">
        <v>386</v>
      </c>
      <c r="F12032" s="335" t="s">
        <v>918</v>
      </c>
      <c r="G12032" s="179">
        <f t="shared" si="564"/>
        <v>0</v>
      </c>
      <c r="H12032" s="179">
        <f t="shared" si="565"/>
        <v>190.75</v>
      </c>
      <c r="I12032" s="179">
        <f t="shared" si="566"/>
        <v>190.75</v>
      </c>
    </row>
    <row r="12033" spans="1:9" ht="12.75" customHeight="1" thickBot="1">
      <c r="A12033" s="398"/>
      <c r="B12033" s="333">
        <v>3.53</v>
      </c>
      <c r="C12033" s="334">
        <v>155.54</v>
      </c>
      <c r="D12033" s="335" t="s">
        <v>385</v>
      </c>
      <c r="E12033" s="335" t="s">
        <v>386</v>
      </c>
      <c r="F12033" s="335" t="s">
        <v>919</v>
      </c>
      <c r="G12033" s="179">
        <f t="shared" si="564"/>
        <v>0</v>
      </c>
      <c r="H12033" s="179">
        <f t="shared" si="565"/>
        <v>155.54</v>
      </c>
      <c r="I12033" s="179">
        <f t="shared" si="566"/>
        <v>155.54</v>
      </c>
    </row>
    <row r="12034" spans="1:9" ht="12.75" customHeight="1" thickBot="1">
      <c r="A12034" s="398"/>
      <c r="B12034" s="333">
        <v>0.73</v>
      </c>
      <c r="C12034" s="334">
        <v>32.29</v>
      </c>
      <c r="D12034" s="335" t="s">
        <v>385</v>
      </c>
      <c r="E12034" s="335" t="s">
        <v>386</v>
      </c>
      <c r="F12034" s="335" t="s">
        <v>920</v>
      </c>
      <c r="G12034" s="179">
        <f t="shared" si="564"/>
        <v>0</v>
      </c>
      <c r="H12034" s="179">
        <f t="shared" si="565"/>
        <v>32.29</v>
      </c>
      <c r="I12034" s="179">
        <f t="shared" si="566"/>
        <v>32.29</v>
      </c>
    </row>
    <row r="12035" spans="1:9" ht="12.75" customHeight="1" thickBot="1">
      <c r="A12035" s="398"/>
      <c r="B12035" s="333">
        <v>1.53</v>
      </c>
      <c r="C12035" s="334">
        <v>67.5</v>
      </c>
      <c r="D12035" s="335" t="s">
        <v>385</v>
      </c>
      <c r="E12035" s="335" t="s">
        <v>386</v>
      </c>
      <c r="F12035" s="335" t="s">
        <v>858</v>
      </c>
      <c r="G12035" s="179">
        <f t="shared" si="564"/>
        <v>0</v>
      </c>
      <c r="H12035" s="179">
        <f t="shared" si="565"/>
        <v>67.5</v>
      </c>
      <c r="I12035" s="179">
        <f t="shared" si="566"/>
        <v>67.5</v>
      </c>
    </row>
    <row r="12036" spans="1:9" ht="12.75" customHeight="1" thickBot="1">
      <c r="A12036" s="398"/>
      <c r="B12036" s="333">
        <v>2</v>
      </c>
      <c r="C12036" s="334">
        <v>88.04</v>
      </c>
      <c r="D12036" s="335" t="s">
        <v>834</v>
      </c>
      <c r="E12036" s="335" t="s">
        <v>386</v>
      </c>
      <c r="F12036" s="335" t="s">
        <v>858</v>
      </c>
      <c r="G12036" s="179">
        <f t="shared" si="564"/>
        <v>0</v>
      </c>
      <c r="H12036" s="179">
        <f t="shared" si="565"/>
        <v>0</v>
      </c>
      <c r="I12036" s="179">
        <f t="shared" si="566"/>
        <v>0</v>
      </c>
    </row>
    <row r="12037" spans="1:9" ht="12.75" customHeight="1" thickBot="1">
      <c r="A12037" s="399"/>
      <c r="B12037" s="333">
        <v>0</v>
      </c>
      <c r="C12037" s="334">
        <v>20.03</v>
      </c>
      <c r="D12037" s="335" t="s">
        <v>393</v>
      </c>
      <c r="E12037" s="335" t="s">
        <v>386</v>
      </c>
      <c r="F12037" s="335" t="s">
        <v>859</v>
      </c>
      <c r="G12037" s="179">
        <f t="shared" si="564"/>
        <v>0</v>
      </c>
      <c r="H12037" s="179">
        <f t="shared" si="565"/>
        <v>0</v>
      </c>
      <c r="I12037" s="179">
        <f t="shared" si="566"/>
        <v>0</v>
      </c>
    </row>
    <row r="12038" spans="1:9" ht="12.75" customHeight="1" thickBot="1">
      <c r="A12038" s="336" t="s">
        <v>1185</v>
      </c>
      <c r="B12038" s="337">
        <v>13.72</v>
      </c>
      <c r="C12038" s="338">
        <v>624.57000000000005</v>
      </c>
      <c r="D12038" s="394"/>
      <c r="E12038" s="395"/>
      <c r="F12038" s="396"/>
      <c r="G12038" s="179">
        <f t="shared" si="564"/>
        <v>0</v>
      </c>
      <c r="H12038" s="179">
        <f t="shared" si="565"/>
        <v>0</v>
      </c>
      <c r="I12038" s="179">
        <f t="shared" si="566"/>
        <v>0</v>
      </c>
    </row>
    <row r="12039" spans="1:9" ht="12.75" customHeight="1" thickBot="1">
      <c r="A12039" s="397" t="s">
        <v>639</v>
      </c>
      <c r="B12039" s="333">
        <v>0</v>
      </c>
      <c r="C12039" s="334">
        <v>12.5</v>
      </c>
      <c r="D12039" s="335" t="s">
        <v>390</v>
      </c>
      <c r="E12039" s="335" t="s">
        <v>386</v>
      </c>
      <c r="F12039" s="335" t="s">
        <v>817</v>
      </c>
      <c r="G12039" s="179">
        <f t="shared" si="564"/>
        <v>0</v>
      </c>
      <c r="H12039" s="179">
        <f t="shared" si="565"/>
        <v>0</v>
      </c>
      <c r="I12039" s="179">
        <f t="shared" si="566"/>
        <v>0</v>
      </c>
    </row>
    <row r="12040" spans="1:9" ht="12.75" customHeight="1" thickBot="1">
      <c r="A12040" s="398"/>
      <c r="B12040" s="333">
        <v>0</v>
      </c>
      <c r="C12040" s="334">
        <v>12.5</v>
      </c>
      <c r="D12040" s="335" t="s">
        <v>390</v>
      </c>
      <c r="E12040" s="335" t="s">
        <v>386</v>
      </c>
      <c r="F12040" s="335" t="s">
        <v>822</v>
      </c>
      <c r="G12040" s="179">
        <f t="shared" si="564"/>
        <v>0</v>
      </c>
      <c r="H12040" s="179">
        <f t="shared" si="565"/>
        <v>0</v>
      </c>
      <c r="I12040" s="179">
        <f t="shared" si="566"/>
        <v>0</v>
      </c>
    </row>
    <row r="12041" spans="1:9" ht="12.75" customHeight="1" thickBot="1">
      <c r="A12041" s="398"/>
      <c r="B12041" s="333">
        <v>0</v>
      </c>
      <c r="C12041" s="334">
        <v>12.5</v>
      </c>
      <c r="D12041" s="335" t="s">
        <v>390</v>
      </c>
      <c r="E12041" s="335" t="s">
        <v>386</v>
      </c>
      <c r="F12041" s="335" t="s">
        <v>823</v>
      </c>
      <c r="G12041" s="179">
        <f t="shared" si="564"/>
        <v>0</v>
      </c>
      <c r="H12041" s="179">
        <f t="shared" si="565"/>
        <v>0</v>
      </c>
      <c r="I12041" s="179">
        <f t="shared" si="566"/>
        <v>0</v>
      </c>
    </row>
    <row r="12042" spans="1:9" ht="12.75" customHeight="1" thickBot="1">
      <c r="A12042" s="398"/>
      <c r="B12042" s="333">
        <v>0</v>
      </c>
      <c r="C12042" s="334">
        <v>12.5</v>
      </c>
      <c r="D12042" s="335" t="s">
        <v>390</v>
      </c>
      <c r="E12042" s="335" t="s">
        <v>386</v>
      </c>
      <c r="F12042" s="335" t="s">
        <v>824</v>
      </c>
      <c r="G12042" s="179">
        <f t="shared" si="564"/>
        <v>0</v>
      </c>
      <c r="H12042" s="179">
        <f t="shared" si="565"/>
        <v>0</v>
      </c>
      <c r="I12042" s="179">
        <f t="shared" si="566"/>
        <v>0</v>
      </c>
    </row>
    <row r="12043" spans="1:9" ht="12.75" customHeight="1" thickBot="1">
      <c r="A12043" s="398"/>
      <c r="B12043" s="333">
        <v>0</v>
      </c>
      <c r="C12043" s="334">
        <v>12.5</v>
      </c>
      <c r="D12043" s="335" t="s">
        <v>390</v>
      </c>
      <c r="E12043" s="335" t="s">
        <v>386</v>
      </c>
      <c r="F12043" s="335" t="s">
        <v>825</v>
      </c>
      <c r="G12043" s="179">
        <f t="shared" si="564"/>
        <v>0</v>
      </c>
      <c r="H12043" s="179">
        <f t="shared" si="565"/>
        <v>0</v>
      </c>
      <c r="I12043" s="179">
        <f t="shared" si="566"/>
        <v>0</v>
      </c>
    </row>
    <row r="12044" spans="1:9" ht="12.75" customHeight="1" thickBot="1">
      <c r="A12044" s="398"/>
      <c r="B12044" s="333">
        <v>0</v>
      </c>
      <c r="C12044" s="334">
        <v>12.5</v>
      </c>
      <c r="D12044" s="335" t="s">
        <v>390</v>
      </c>
      <c r="E12044" s="335" t="s">
        <v>386</v>
      </c>
      <c r="F12044" s="335" t="s">
        <v>818</v>
      </c>
      <c r="G12044" s="179">
        <f t="shared" si="564"/>
        <v>0</v>
      </c>
      <c r="H12044" s="179">
        <f t="shared" si="565"/>
        <v>0</v>
      </c>
      <c r="I12044" s="179">
        <f t="shared" si="566"/>
        <v>0</v>
      </c>
    </row>
    <row r="12045" spans="1:9" ht="12.75" customHeight="1" thickBot="1">
      <c r="A12045" s="398"/>
      <c r="B12045" s="333">
        <v>0</v>
      </c>
      <c r="C12045" s="334">
        <v>12.5</v>
      </c>
      <c r="D12045" s="335" t="s">
        <v>390</v>
      </c>
      <c r="E12045" s="335" t="s">
        <v>386</v>
      </c>
      <c r="F12045" s="335" t="s">
        <v>826</v>
      </c>
      <c r="G12045" s="179">
        <f t="shared" si="564"/>
        <v>0</v>
      </c>
      <c r="H12045" s="179">
        <f t="shared" si="565"/>
        <v>0</v>
      </c>
      <c r="I12045" s="179">
        <f t="shared" si="566"/>
        <v>0</v>
      </c>
    </row>
    <row r="12046" spans="1:9" ht="12.75" customHeight="1" thickBot="1">
      <c r="A12046" s="398"/>
      <c r="B12046" s="333">
        <v>0</v>
      </c>
      <c r="C12046" s="334">
        <v>12.5</v>
      </c>
      <c r="D12046" s="335" t="s">
        <v>390</v>
      </c>
      <c r="E12046" s="335" t="s">
        <v>386</v>
      </c>
      <c r="F12046" s="335" t="s">
        <v>827</v>
      </c>
      <c r="G12046" s="179">
        <f t="shared" si="564"/>
        <v>0</v>
      </c>
      <c r="H12046" s="179">
        <f t="shared" si="565"/>
        <v>0</v>
      </c>
      <c r="I12046" s="179">
        <f t="shared" si="566"/>
        <v>0</v>
      </c>
    </row>
    <row r="12047" spans="1:9" ht="12.75" customHeight="1" thickBot="1">
      <c r="A12047" s="398"/>
      <c r="B12047" s="333">
        <v>0</v>
      </c>
      <c r="C12047" s="334">
        <v>12.5</v>
      </c>
      <c r="D12047" s="335" t="s">
        <v>390</v>
      </c>
      <c r="E12047" s="335" t="s">
        <v>386</v>
      </c>
      <c r="F12047" s="335" t="s">
        <v>828</v>
      </c>
      <c r="G12047" s="179">
        <f t="shared" si="564"/>
        <v>0</v>
      </c>
      <c r="H12047" s="179">
        <f t="shared" si="565"/>
        <v>0</v>
      </c>
      <c r="I12047" s="179">
        <f t="shared" si="566"/>
        <v>0</v>
      </c>
    </row>
    <row r="12048" spans="1:9" ht="12.75" customHeight="1" thickBot="1">
      <c r="A12048" s="398"/>
      <c r="B12048" s="333">
        <v>0</v>
      </c>
      <c r="C12048" s="334">
        <v>12.5</v>
      </c>
      <c r="D12048" s="335" t="s">
        <v>390</v>
      </c>
      <c r="E12048" s="335" t="s">
        <v>386</v>
      </c>
      <c r="F12048" s="335" t="s">
        <v>819</v>
      </c>
      <c r="G12048" s="179">
        <f t="shared" si="564"/>
        <v>0</v>
      </c>
      <c r="H12048" s="179">
        <f t="shared" si="565"/>
        <v>0</v>
      </c>
      <c r="I12048" s="179">
        <f t="shared" si="566"/>
        <v>0</v>
      </c>
    </row>
    <row r="12049" spans="1:9" ht="12.75" customHeight="1" thickBot="1">
      <c r="A12049" s="398"/>
      <c r="B12049" s="333">
        <v>0</v>
      </c>
      <c r="C12049" s="334">
        <v>12.5</v>
      </c>
      <c r="D12049" s="335" t="s">
        <v>390</v>
      </c>
      <c r="E12049" s="335" t="s">
        <v>386</v>
      </c>
      <c r="F12049" s="335" t="s">
        <v>829</v>
      </c>
      <c r="G12049" s="179">
        <f t="shared" si="564"/>
        <v>0</v>
      </c>
      <c r="H12049" s="179">
        <f t="shared" si="565"/>
        <v>0</v>
      </c>
      <c r="I12049" s="179">
        <f t="shared" si="566"/>
        <v>0</v>
      </c>
    </row>
    <row r="12050" spans="1:9" ht="12.75" customHeight="1" thickBot="1">
      <c r="A12050" s="398"/>
      <c r="B12050" s="333">
        <v>0</v>
      </c>
      <c r="C12050" s="334">
        <v>12.5</v>
      </c>
      <c r="D12050" s="335" t="s">
        <v>390</v>
      </c>
      <c r="E12050" s="335" t="s">
        <v>386</v>
      </c>
      <c r="F12050" s="335" t="s">
        <v>830</v>
      </c>
      <c r="G12050" s="179">
        <f t="shared" si="564"/>
        <v>0</v>
      </c>
      <c r="H12050" s="179">
        <f t="shared" si="565"/>
        <v>0</v>
      </c>
      <c r="I12050" s="179">
        <f t="shared" si="566"/>
        <v>0</v>
      </c>
    </row>
    <row r="12051" spans="1:9" ht="12.75" customHeight="1" thickBot="1">
      <c r="A12051" s="398"/>
      <c r="B12051" s="333">
        <v>0</v>
      </c>
      <c r="C12051" s="334">
        <v>12.5</v>
      </c>
      <c r="D12051" s="335" t="s">
        <v>390</v>
      </c>
      <c r="E12051" s="335" t="s">
        <v>386</v>
      </c>
      <c r="F12051" s="335" t="s">
        <v>820</v>
      </c>
      <c r="G12051" s="179">
        <f t="shared" si="564"/>
        <v>0</v>
      </c>
      <c r="H12051" s="179">
        <f t="shared" si="565"/>
        <v>0</v>
      </c>
      <c r="I12051" s="179">
        <f t="shared" si="566"/>
        <v>0</v>
      </c>
    </row>
    <row r="12052" spans="1:9" ht="12.75" customHeight="1" thickBot="1">
      <c r="A12052" s="398"/>
      <c r="B12052" s="333">
        <v>0</v>
      </c>
      <c r="C12052" s="334">
        <v>12.5</v>
      </c>
      <c r="D12052" s="335" t="s">
        <v>390</v>
      </c>
      <c r="E12052" s="335" t="s">
        <v>386</v>
      </c>
      <c r="F12052" s="335" t="s">
        <v>805</v>
      </c>
      <c r="G12052" s="179">
        <f t="shared" si="564"/>
        <v>0</v>
      </c>
      <c r="H12052" s="179">
        <f t="shared" si="565"/>
        <v>0</v>
      </c>
      <c r="I12052" s="179">
        <f t="shared" si="566"/>
        <v>0</v>
      </c>
    </row>
    <row r="12053" spans="1:9" ht="12.75" customHeight="1" thickBot="1">
      <c r="A12053" s="398"/>
      <c r="B12053" s="333">
        <v>0</v>
      </c>
      <c r="C12053" s="334">
        <v>12.5</v>
      </c>
      <c r="D12053" s="335" t="s">
        <v>390</v>
      </c>
      <c r="E12053" s="335" t="s">
        <v>386</v>
      </c>
      <c r="F12053" s="335" t="s">
        <v>831</v>
      </c>
      <c r="G12053" s="179">
        <f t="shared" si="564"/>
        <v>0</v>
      </c>
      <c r="H12053" s="179">
        <f t="shared" si="565"/>
        <v>0</v>
      </c>
      <c r="I12053" s="179">
        <f t="shared" si="566"/>
        <v>0</v>
      </c>
    </row>
    <row r="12054" spans="1:9" ht="12.75" customHeight="1" thickBot="1">
      <c r="A12054" s="398"/>
      <c r="B12054" s="333">
        <v>0</v>
      </c>
      <c r="C12054" s="334">
        <v>12.5</v>
      </c>
      <c r="D12054" s="335" t="s">
        <v>390</v>
      </c>
      <c r="E12054" s="335" t="s">
        <v>386</v>
      </c>
      <c r="F12054" s="335" t="s">
        <v>832</v>
      </c>
      <c r="G12054" s="179">
        <f t="shared" si="564"/>
        <v>0</v>
      </c>
      <c r="H12054" s="179">
        <f t="shared" si="565"/>
        <v>0</v>
      </c>
      <c r="I12054" s="179">
        <f t="shared" si="566"/>
        <v>0</v>
      </c>
    </row>
    <row r="12055" spans="1:9" ht="12.75" customHeight="1" thickBot="1">
      <c r="A12055" s="398"/>
      <c r="B12055" s="333">
        <v>0</v>
      </c>
      <c r="C12055" s="334">
        <v>12.5</v>
      </c>
      <c r="D12055" s="335" t="s">
        <v>390</v>
      </c>
      <c r="E12055" s="335" t="s">
        <v>386</v>
      </c>
      <c r="F12055" s="335" t="s">
        <v>821</v>
      </c>
      <c r="G12055" s="179">
        <f t="shared" si="564"/>
        <v>0</v>
      </c>
      <c r="H12055" s="179">
        <f t="shared" si="565"/>
        <v>0</v>
      </c>
      <c r="I12055" s="179">
        <f t="shared" si="566"/>
        <v>0</v>
      </c>
    </row>
    <row r="12056" spans="1:9" ht="12.75" customHeight="1" thickBot="1">
      <c r="A12056" s="398"/>
      <c r="B12056" s="333">
        <v>0</v>
      </c>
      <c r="C12056" s="334">
        <v>12.5</v>
      </c>
      <c r="D12056" s="335" t="s">
        <v>390</v>
      </c>
      <c r="E12056" s="335" t="s">
        <v>386</v>
      </c>
      <c r="F12056" s="335" t="s">
        <v>833</v>
      </c>
      <c r="G12056" s="179">
        <f t="shared" si="564"/>
        <v>0</v>
      </c>
      <c r="H12056" s="179">
        <f t="shared" si="565"/>
        <v>0</v>
      </c>
      <c r="I12056" s="179">
        <f t="shared" si="566"/>
        <v>0</v>
      </c>
    </row>
    <row r="12057" spans="1:9" ht="12.75" customHeight="1" thickBot="1">
      <c r="A12057" s="398"/>
      <c r="B12057" s="333">
        <v>0</v>
      </c>
      <c r="C12057" s="334">
        <v>12.5</v>
      </c>
      <c r="D12057" s="335" t="s">
        <v>390</v>
      </c>
      <c r="E12057" s="335" t="s">
        <v>386</v>
      </c>
      <c r="F12057" s="335" t="s">
        <v>916</v>
      </c>
      <c r="G12057" s="179">
        <f t="shared" si="564"/>
        <v>0</v>
      </c>
      <c r="H12057" s="179">
        <f t="shared" si="565"/>
        <v>0</v>
      </c>
      <c r="I12057" s="179">
        <f t="shared" si="566"/>
        <v>0</v>
      </c>
    </row>
    <row r="12058" spans="1:9" ht="12.75" customHeight="1" thickBot="1">
      <c r="A12058" s="398"/>
      <c r="B12058" s="333">
        <v>0</v>
      </c>
      <c r="C12058" s="334">
        <v>12.5</v>
      </c>
      <c r="D12058" s="335" t="s">
        <v>390</v>
      </c>
      <c r="E12058" s="335" t="s">
        <v>386</v>
      </c>
      <c r="F12058" s="335" t="s">
        <v>917</v>
      </c>
      <c r="G12058" s="179">
        <f t="shared" si="564"/>
        <v>0</v>
      </c>
      <c r="H12058" s="179">
        <f t="shared" si="565"/>
        <v>0</v>
      </c>
      <c r="I12058" s="179">
        <f t="shared" si="566"/>
        <v>0</v>
      </c>
    </row>
    <row r="12059" spans="1:9" ht="12.75" customHeight="1" thickBot="1">
      <c r="A12059" s="398"/>
      <c r="B12059" s="333">
        <v>0.4</v>
      </c>
      <c r="C12059" s="334">
        <v>42.4</v>
      </c>
      <c r="D12059" s="335" t="s">
        <v>391</v>
      </c>
      <c r="E12059" s="335" t="s">
        <v>386</v>
      </c>
      <c r="F12059" s="335" t="s">
        <v>817</v>
      </c>
      <c r="G12059" s="179">
        <f t="shared" si="564"/>
        <v>0</v>
      </c>
      <c r="H12059" s="179">
        <f t="shared" si="565"/>
        <v>0</v>
      </c>
      <c r="I12059" s="179">
        <f t="shared" si="566"/>
        <v>0</v>
      </c>
    </row>
    <row r="12060" spans="1:9" ht="12.75" customHeight="1" thickBot="1">
      <c r="A12060" s="398"/>
      <c r="B12060" s="333">
        <v>0.4</v>
      </c>
      <c r="C12060" s="334">
        <v>42.4</v>
      </c>
      <c r="D12060" s="335" t="s">
        <v>391</v>
      </c>
      <c r="E12060" s="335" t="s">
        <v>386</v>
      </c>
      <c r="F12060" s="335" t="s">
        <v>818</v>
      </c>
      <c r="G12060" s="179">
        <f t="shared" si="564"/>
        <v>0</v>
      </c>
      <c r="H12060" s="179">
        <f t="shared" si="565"/>
        <v>0</v>
      </c>
      <c r="I12060" s="179">
        <f t="shared" si="566"/>
        <v>0</v>
      </c>
    </row>
    <row r="12061" spans="1:9" ht="12.75" customHeight="1" thickBot="1">
      <c r="A12061" s="398"/>
      <c r="B12061" s="333">
        <v>0.4</v>
      </c>
      <c r="C12061" s="334">
        <v>46.39</v>
      </c>
      <c r="D12061" s="335" t="s">
        <v>391</v>
      </c>
      <c r="E12061" s="335" t="s">
        <v>386</v>
      </c>
      <c r="F12061" s="335" t="s">
        <v>819</v>
      </c>
      <c r="G12061" s="179">
        <f t="shared" si="564"/>
        <v>0</v>
      </c>
      <c r="H12061" s="179">
        <f t="shared" si="565"/>
        <v>0</v>
      </c>
      <c r="I12061" s="179">
        <f t="shared" si="566"/>
        <v>0</v>
      </c>
    </row>
    <row r="12062" spans="1:9" ht="12.75" customHeight="1" thickBot="1">
      <c r="A12062" s="398"/>
      <c r="B12062" s="333">
        <v>0.4</v>
      </c>
      <c r="C12062" s="334">
        <v>46.39</v>
      </c>
      <c r="D12062" s="335" t="s">
        <v>391</v>
      </c>
      <c r="E12062" s="335" t="s">
        <v>386</v>
      </c>
      <c r="F12062" s="335" t="s">
        <v>820</v>
      </c>
      <c r="G12062" s="179">
        <f t="shared" si="564"/>
        <v>0</v>
      </c>
      <c r="H12062" s="179">
        <f t="shared" si="565"/>
        <v>0</v>
      </c>
      <c r="I12062" s="179">
        <f t="shared" si="566"/>
        <v>0</v>
      </c>
    </row>
    <row r="12063" spans="1:9" ht="12.75" customHeight="1" thickBot="1">
      <c r="A12063" s="398"/>
      <c r="B12063" s="333">
        <v>0.4</v>
      </c>
      <c r="C12063" s="334">
        <v>46.39</v>
      </c>
      <c r="D12063" s="335" t="s">
        <v>391</v>
      </c>
      <c r="E12063" s="335" t="s">
        <v>386</v>
      </c>
      <c r="F12063" s="335" t="s">
        <v>821</v>
      </c>
      <c r="G12063" s="179">
        <f t="shared" si="564"/>
        <v>0</v>
      </c>
      <c r="H12063" s="179">
        <f t="shared" si="565"/>
        <v>0</v>
      </c>
      <c r="I12063" s="179">
        <f t="shared" si="566"/>
        <v>0</v>
      </c>
    </row>
    <row r="12064" spans="1:9" ht="12.75" customHeight="1" thickBot="1">
      <c r="A12064" s="398"/>
      <c r="B12064" s="333">
        <v>3.93</v>
      </c>
      <c r="C12064" s="334">
        <v>416.97</v>
      </c>
      <c r="D12064" s="335" t="s">
        <v>385</v>
      </c>
      <c r="E12064" s="335" t="s">
        <v>386</v>
      </c>
      <c r="F12064" s="335" t="s">
        <v>817</v>
      </c>
      <c r="G12064" s="179">
        <f t="shared" si="564"/>
        <v>0</v>
      </c>
      <c r="H12064" s="179">
        <f t="shared" si="565"/>
        <v>416.97</v>
      </c>
      <c r="I12064" s="179">
        <f t="shared" si="566"/>
        <v>416.97</v>
      </c>
    </row>
    <row r="12065" spans="1:9" ht="12.75" customHeight="1" thickBot="1">
      <c r="A12065" s="398"/>
      <c r="B12065" s="333">
        <v>4.33</v>
      </c>
      <c r="C12065" s="334">
        <v>459.37</v>
      </c>
      <c r="D12065" s="335" t="s">
        <v>385</v>
      </c>
      <c r="E12065" s="335" t="s">
        <v>386</v>
      </c>
      <c r="F12065" s="335" t="s">
        <v>822</v>
      </c>
      <c r="G12065" s="179">
        <f t="shared" si="564"/>
        <v>0</v>
      </c>
      <c r="H12065" s="179">
        <f t="shared" si="565"/>
        <v>459.37</v>
      </c>
      <c r="I12065" s="179">
        <f t="shared" si="566"/>
        <v>459.37</v>
      </c>
    </row>
    <row r="12066" spans="1:9" ht="12.75" customHeight="1" thickBot="1">
      <c r="A12066" s="398"/>
      <c r="B12066" s="333">
        <v>4.33</v>
      </c>
      <c r="C12066" s="334">
        <v>459.37</v>
      </c>
      <c r="D12066" s="335" t="s">
        <v>385</v>
      </c>
      <c r="E12066" s="335" t="s">
        <v>386</v>
      </c>
      <c r="F12066" s="335" t="s">
        <v>823</v>
      </c>
      <c r="G12066" s="179">
        <f t="shared" si="564"/>
        <v>0</v>
      </c>
      <c r="H12066" s="179">
        <f t="shared" si="565"/>
        <v>459.37</v>
      </c>
      <c r="I12066" s="179">
        <f t="shared" si="566"/>
        <v>459.37</v>
      </c>
    </row>
    <row r="12067" spans="1:9" ht="12.75" customHeight="1" thickBot="1">
      <c r="A12067" s="398"/>
      <c r="B12067" s="333">
        <v>4.33</v>
      </c>
      <c r="C12067" s="334">
        <v>459.37</v>
      </c>
      <c r="D12067" s="335" t="s">
        <v>385</v>
      </c>
      <c r="E12067" s="335" t="s">
        <v>386</v>
      </c>
      <c r="F12067" s="335" t="s">
        <v>824</v>
      </c>
      <c r="G12067" s="179">
        <f t="shared" si="564"/>
        <v>0</v>
      </c>
      <c r="H12067" s="179">
        <f t="shared" si="565"/>
        <v>459.37</v>
      </c>
      <c r="I12067" s="179">
        <f t="shared" si="566"/>
        <v>459.37</v>
      </c>
    </row>
    <row r="12068" spans="1:9" ht="12.75" customHeight="1" thickBot="1">
      <c r="A12068" s="398"/>
      <c r="B12068" s="333">
        <v>4.33</v>
      </c>
      <c r="C12068" s="334">
        <v>459.37</v>
      </c>
      <c r="D12068" s="335" t="s">
        <v>385</v>
      </c>
      <c r="E12068" s="335" t="s">
        <v>386</v>
      </c>
      <c r="F12068" s="335" t="s">
        <v>825</v>
      </c>
      <c r="G12068" s="179">
        <f t="shared" si="564"/>
        <v>0</v>
      </c>
      <c r="H12068" s="179">
        <f t="shared" si="565"/>
        <v>459.37</v>
      </c>
      <c r="I12068" s="179">
        <f t="shared" si="566"/>
        <v>459.37</v>
      </c>
    </row>
    <row r="12069" spans="1:9" ht="12.75" customHeight="1" thickBot="1">
      <c r="A12069" s="398"/>
      <c r="B12069" s="333">
        <v>3.93</v>
      </c>
      <c r="C12069" s="334">
        <v>416.97</v>
      </c>
      <c r="D12069" s="335" t="s">
        <v>385</v>
      </c>
      <c r="E12069" s="335" t="s">
        <v>386</v>
      </c>
      <c r="F12069" s="335" t="s">
        <v>818</v>
      </c>
      <c r="G12069" s="179">
        <f t="shared" si="564"/>
        <v>0</v>
      </c>
      <c r="H12069" s="179">
        <f t="shared" si="565"/>
        <v>416.97</v>
      </c>
      <c r="I12069" s="179">
        <f t="shared" si="566"/>
        <v>416.97</v>
      </c>
    </row>
    <row r="12070" spans="1:9" ht="12.75" customHeight="1" thickBot="1">
      <c r="A12070" s="398"/>
      <c r="B12070" s="333">
        <v>4.33</v>
      </c>
      <c r="C12070" s="334">
        <v>502.56</v>
      </c>
      <c r="D12070" s="335" t="s">
        <v>385</v>
      </c>
      <c r="E12070" s="335" t="s">
        <v>386</v>
      </c>
      <c r="F12070" s="335" t="s">
        <v>826</v>
      </c>
      <c r="G12070" s="179">
        <f t="shared" si="564"/>
        <v>0</v>
      </c>
      <c r="H12070" s="179">
        <f t="shared" si="565"/>
        <v>502.56</v>
      </c>
      <c r="I12070" s="179">
        <f t="shared" si="566"/>
        <v>502.56</v>
      </c>
    </row>
    <row r="12071" spans="1:9" ht="12.75" customHeight="1" thickBot="1">
      <c r="A12071" s="398"/>
      <c r="B12071" s="333">
        <v>1.1299999999999999</v>
      </c>
      <c r="C12071" s="334">
        <v>131.44999999999999</v>
      </c>
      <c r="D12071" s="335" t="s">
        <v>385</v>
      </c>
      <c r="E12071" s="335" t="s">
        <v>386</v>
      </c>
      <c r="F12071" s="335" t="s">
        <v>827</v>
      </c>
      <c r="G12071" s="179">
        <f t="shared" si="564"/>
        <v>0</v>
      </c>
      <c r="H12071" s="179">
        <f t="shared" si="565"/>
        <v>131.44999999999999</v>
      </c>
      <c r="I12071" s="179">
        <f t="shared" si="566"/>
        <v>131.44999999999999</v>
      </c>
    </row>
    <row r="12072" spans="1:9" ht="12.75" customHeight="1" thickBot="1">
      <c r="A12072" s="398"/>
      <c r="B12072" s="333">
        <v>4.33</v>
      </c>
      <c r="C12072" s="334">
        <v>502.56</v>
      </c>
      <c r="D12072" s="335" t="s">
        <v>385</v>
      </c>
      <c r="E12072" s="335" t="s">
        <v>386</v>
      </c>
      <c r="F12072" s="335" t="s">
        <v>828</v>
      </c>
      <c r="G12072" s="179">
        <f t="shared" si="564"/>
        <v>0</v>
      </c>
      <c r="H12072" s="179">
        <f t="shared" si="565"/>
        <v>502.56</v>
      </c>
      <c r="I12072" s="179">
        <f t="shared" si="566"/>
        <v>502.56</v>
      </c>
    </row>
    <row r="12073" spans="1:9" ht="12.75" customHeight="1" thickBot="1">
      <c r="A12073" s="398"/>
      <c r="B12073" s="333">
        <v>3.93</v>
      </c>
      <c r="C12073" s="334">
        <v>456.17</v>
      </c>
      <c r="D12073" s="335" t="s">
        <v>385</v>
      </c>
      <c r="E12073" s="335" t="s">
        <v>386</v>
      </c>
      <c r="F12073" s="335" t="s">
        <v>819</v>
      </c>
      <c r="G12073" s="179">
        <f t="shared" si="564"/>
        <v>0</v>
      </c>
      <c r="H12073" s="179">
        <f t="shared" si="565"/>
        <v>456.17</v>
      </c>
      <c r="I12073" s="179">
        <f t="shared" si="566"/>
        <v>456.17</v>
      </c>
    </row>
    <row r="12074" spans="1:9" ht="12.75" customHeight="1" thickBot="1">
      <c r="A12074" s="398"/>
      <c r="B12074" s="333">
        <v>4.33</v>
      </c>
      <c r="C12074" s="334">
        <v>502.56</v>
      </c>
      <c r="D12074" s="335" t="s">
        <v>385</v>
      </c>
      <c r="E12074" s="335" t="s">
        <v>386</v>
      </c>
      <c r="F12074" s="335" t="s">
        <v>829</v>
      </c>
      <c r="G12074" s="179">
        <f t="shared" si="564"/>
        <v>0</v>
      </c>
      <c r="H12074" s="179">
        <f t="shared" si="565"/>
        <v>502.56</v>
      </c>
      <c r="I12074" s="179">
        <f t="shared" si="566"/>
        <v>502.56</v>
      </c>
    </row>
    <row r="12075" spans="1:9" ht="12.75" customHeight="1" thickBot="1">
      <c r="A12075" s="398"/>
      <c r="B12075" s="333">
        <v>4.33</v>
      </c>
      <c r="C12075" s="334">
        <v>502.56</v>
      </c>
      <c r="D12075" s="335" t="s">
        <v>385</v>
      </c>
      <c r="E12075" s="335" t="s">
        <v>386</v>
      </c>
      <c r="F12075" s="335" t="s">
        <v>830</v>
      </c>
      <c r="G12075" s="179">
        <f t="shared" si="564"/>
        <v>0</v>
      </c>
      <c r="H12075" s="179">
        <f t="shared" si="565"/>
        <v>502.56</v>
      </c>
      <c r="I12075" s="179">
        <f t="shared" si="566"/>
        <v>502.56</v>
      </c>
    </row>
    <row r="12076" spans="1:9" ht="12.75" customHeight="1" thickBot="1">
      <c r="A12076" s="398"/>
      <c r="B12076" s="333">
        <v>3.93</v>
      </c>
      <c r="C12076" s="334">
        <v>456.17</v>
      </c>
      <c r="D12076" s="335" t="s">
        <v>385</v>
      </c>
      <c r="E12076" s="335" t="s">
        <v>386</v>
      </c>
      <c r="F12076" s="335" t="s">
        <v>820</v>
      </c>
      <c r="G12076" s="179">
        <f t="shared" ref="G12076:G12139" si="567">IF(D12076="REG",C12076,0)</f>
        <v>0</v>
      </c>
      <c r="H12076" s="179">
        <f t="shared" ref="H12076:H12139" si="568">IF(D12076="SAL",C12076,0)</f>
        <v>456.17</v>
      </c>
      <c r="I12076" s="179">
        <f t="shared" ref="I12076:I12139" si="569">+G12076+H12076</f>
        <v>456.17</v>
      </c>
    </row>
    <row r="12077" spans="1:9" ht="12.75" customHeight="1" thickBot="1">
      <c r="A12077" s="398"/>
      <c r="B12077" s="333">
        <v>3.53</v>
      </c>
      <c r="C12077" s="334">
        <v>409.78</v>
      </c>
      <c r="D12077" s="335" t="s">
        <v>385</v>
      </c>
      <c r="E12077" s="335" t="s">
        <v>386</v>
      </c>
      <c r="F12077" s="335" t="s">
        <v>805</v>
      </c>
      <c r="G12077" s="179">
        <f t="shared" si="567"/>
        <v>0</v>
      </c>
      <c r="H12077" s="179">
        <f t="shared" si="568"/>
        <v>409.78</v>
      </c>
      <c r="I12077" s="179">
        <f t="shared" si="569"/>
        <v>409.78</v>
      </c>
    </row>
    <row r="12078" spans="1:9" ht="12.75" customHeight="1" thickBot="1">
      <c r="A12078" s="398"/>
      <c r="B12078" s="333">
        <v>4.33</v>
      </c>
      <c r="C12078" s="334">
        <v>502.56</v>
      </c>
      <c r="D12078" s="335" t="s">
        <v>385</v>
      </c>
      <c r="E12078" s="335" t="s">
        <v>386</v>
      </c>
      <c r="F12078" s="335" t="s">
        <v>831</v>
      </c>
      <c r="G12078" s="179">
        <f t="shared" si="567"/>
        <v>0</v>
      </c>
      <c r="H12078" s="179">
        <f t="shared" si="568"/>
        <v>502.56</v>
      </c>
      <c r="I12078" s="179">
        <f t="shared" si="569"/>
        <v>502.56</v>
      </c>
    </row>
    <row r="12079" spans="1:9" ht="12.75" customHeight="1" thickBot="1">
      <c r="A12079" s="398"/>
      <c r="B12079" s="333">
        <v>4.33</v>
      </c>
      <c r="C12079" s="334">
        <v>502.56</v>
      </c>
      <c r="D12079" s="335" t="s">
        <v>385</v>
      </c>
      <c r="E12079" s="335" t="s">
        <v>386</v>
      </c>
      <c r="F12079" s="335" t="s">
        <v>832</v>
      </c>
      <c r="G12079" s="179">
        <f t="shared" si="567"/>
        <v>0</v>
      </c>
      <c r="H12079" s="179">
        <f t="shared" si="568"/>
        <v>502.56</v>
      </c>
      <c r="I12079" s="179">
        <f t="shared" si="569"/>
        <v>502.56</v>
      </c>
    </row>
    <row r="12080" spans="1:9" ht="12.75" customHeight="1" thickBot="1">
      <c r="A12080" s="398"/>
      <c r="B12080" s="333">
        <v>3.93</v>
      </c>
      <c r="C12080" s="334">
        <v>456.17</v>
      </c>
      <c r="D12080" s="335" t="s">
        <v>385</v>
      </c>
      <c r="E12080" s="335" t="s">
        <v>386</v>
      </c>
      <c r="F12080" s="335" t="s">
        <v>821</v>
      </c>
      <c r="G12080" s="179">
        <f t="shared" si="567"/>
        <v>0</v>
      </c>
      <c r="H12080" s="179">
        <f t="shared" si="568"/>
        <v>456.17</v>
      </c>
      <c r="I12080" s="179">
        <f t="shared" si="569"/>
        <v>456.17</v>
      </c>
    </row>
    <row r="12081" spans="1:9" ht="12.75" customHeight="1" thickBot="1">
      <c r="A12081" s="398"/>
      <c r="B12081" s="333">
        <v>4.33</v>
      </c>
      <c r="C12081" s="334">
        <v>502.56</v>
      </c>
      <c r="D12081" s="335" t="s">
        <v>385</v>
      </c>
      <c r="E12081" s="335" t="s">
        <v>386</v>
      </c>
      <c r="F12081" s="335" t="s">
        <v>833</v>
      </c>
      <c r="G12081" s="179">
        <f t="shared" si="567"/>
        <v>0</v>
      </c>
      <c r="H12081" s="179">
        <f t="shared" si="568"/>
        <v>502.56</v>
      </c>
      <c r="I12081" s="179">
        <f t="shared" si="569"/>
        <v>502.56</v>
      </c>
    </row>
    <row r="12082" spans="1:9" ht="12.75" customHeight="1" thickBot="1">
      <c r="A12082" s="398"/>
      <c r="B12082" s="333">
        <v>4.33</v>
      </c>
      <c r="C12082" s="334">
        <v>502.56</v>
      </c>
      <c r="D12082" s="335" t="s">
        <v>385</v>
      </c>
      <c r="E12082" s="335" t="s">
        <v>386</v>
      </c>
      <c r="F12082" s="335" t="s">
        <v>916</v>
      </c>
      <c r="G12082" s="179">
        <f t="shared" si="567"/>
        <v>0</v>
      </c>
      <c r="H12082" s="179">
        <f t="shared" si="568"/>
        <v>502.56</v>
      </c>
      <c r="I12082" s="179">
        <f t="shared" si="569"/>
        <v>502.56</v>
      </c>
    </row>
    <row r="12083" spans="1:9" ht="12.75" customHeight="1" thickBot="1">
      <c r="A12083" s="399"/>
      <c r="B12083" s="333">
        <v>4.33</v>
      </c>
      <c r="C12083" s="334">
        <v>502.56</v>
      </c>
      <c r="D12083" s="335" t="s">
        <v>385</v>
      </c>
      <c r="E12083" s="335" t="s">
        <v>386</v>
      </c>
      <c r="F12083" s="335" t="s">
        <v>917</v>
      </c>
      <c r="G12083" s="179">
        <f t="shared" si="567"/>
        <v>0</v>
      </c>
      <c r="H12083" s="179">
        <f t="shared" si="568"/>
        <v>502.56</v>
      </c>
      <c r="I12083" s="179">
        <f t="shared" si="569"/>
        <v>502.56</v>
      </c>
    </row>
    <row r="12084" spans="1:9" ht="12.75" customHeight="1" thickBot="1">
      <c r="A12084" s="336" t="s">
        <v>639</v>
      </c>
      <c r="B12084" s="337">
        <v>82.6</v>
      </c>
      <c r="C12084" s="338">
        <v>9578.17</v>
      </c>
      <c r="D12084" s="394"/>
      <c r="E12084" s="395"/>
      <c r="F12084" s="396"/>
      <c r="G12084" s="179">
        <f t="shared" si="567"/>
        <v>0</v>
      </c>
      <c r="H12084" s="179">
        <f t="shared" si="568"/>
        <v>0</v>
      </c>
      <c r="I12084" s="179">
        <f t="shared" si="569"/>
        <v>0</v>
      </c>
    </row>
    <row r="12085" spans="1:9" ht="12.75" customHeight="1" thickBot="1">
      <c r="A12085" s="397" t="s">
        <v>640</v>
      </c>
      <c r="B12085" s="333">
        <v>0</v>
      </c>
      <c r="C12085" s="334">
        <v>10.83</v>
      </c>
      <c r="D12085" s="335" t="s">
        <v>588</v>
      </c>
      <c r="E12085" s="335" t="s">
        <v>386</v>
      </c>
      <c r="F12085" s="335" t="s">
        <v>817</v>
      </c>
      <c r="G12085" s="179">
        <f t="shared" si="567"/>
        <v>0</v>
      </c>
      <c r="H12085" s="179">
        <f t="shared" si="568"/>
        <v>0</v>
      </c>
      <c r="I12085" s="179">
        <f t="shared" si="569"/>
        <v>0</v>
      </c>
    </row>
    <row r="12086" spans="1:9" ht="12.75" customHeight="1" thickBot="1">
      <c r="A12086" s="398"/>
      <c r="B12086" s="333">
        <v>1.36</v>
      </c>
      <c r="C12086" s="334">
        <v>68.87</v>
      </c>
      <c r="D12086" s="335" t="s">
        <v>391</v>
      </c>
      <c r="E12086" s="335" t="s">
        <v>386</v>
      </c>
      <c r="F12086" s="335" t="s">
        <v>817</v>
      </c>
      <c r="G12086" s="179">
        <f t="shared" si="567"/>
        <v>0</v>
      </c>
      <c r="H12086" s="179">
        <f t="shared" si="568"/>
        <v>0</v>
      </c>
      <c r="I12086" s="179">
        <f t="shared" si="569"/>
        <v>0</v>
      </c>
    </row>
    <row r="12087" spans="1:9" ht="12.75" customHeight="1" thickBot="1">
      <c r="A12087" s="398"/>
      <c r="B12087" s="333">
        <v>0.16</v>
      </c>
      <c r="C12087" s="334">
        <v>9.86</v>
      </c>
      <c r="D12087" s="335" t="s">
        <v>391</v>
      </c>
      <c r="E12087" s="335" t="s">
        <v>386</v>
      </c>
      <c r="F12087" s="335" t="s">
        <v>818</v>
      </c>
      <c r="G12087" s="179">
        <f t="shared" si="567"/>
        <v>0</v>
      </c>
      <c r="H12087" s="179">
        <f t="shared" si="568"/>
        <v>0</v>
      </c>
      <c r="I12087" s="179">
        <f t="shared" si="569"/>
        <v>0</v>
      </c>
    </row>
    <row r="12088" spans="1:9" ht="12.75" customHeight="1" thickBot="1">
      <c r="A12088" s="398"/>
      <c r="B12088" s="333">
        <v>0.16</v>
      </c>
      <c r="C12088" s="334">
        <v>10.199999999999999</v>
      </c>
      <c r="D12088" s="335" t="s">
        <v>391</v>
      </c>
      <c r="E12088" s="335" t="s">
        <v>386</v>
      </c>
      <c r="F12088" s="335" t="s">
        <v>819</v>
      </c>
      <c r="G12088" s="179">
        <f t="shared" si="567"/>
        <v>0</v>
      </c>
      <c r="H12088" s="179">
        <f t="shared" si="568"/>
        <v>0</v>
      </c>
      <c r="I12088" s="179">
        <f t="shared" si="569"/>
        <v>0</v>
      </c>
    </row>
    <row r="12089" spans="1:9" ht="12.75" customHeight="1" thickBot="1">
      <c r="A12089" s="398"/>
      <c r="B12089" s="333">
        <v>0.16</v>
      </c>
      <c r="C12089" s="334">
        <v>10.199999999999999</v>
      </c>
      <c r="D12089" s="335" t="s">
        <v>391</v>
      </c>
      <c r="E12089" s="335" t="s">
        <v>386</v>
      </c>
      <c r="F12089" s="335" t="s">
        <v>820</v>
      </c>
      <c r="G12089" s="179">
        <f t="shared" si="567"/>
        <v>0</v>
      </c>
      <c r="H12089" s="179">
        <f t="shared" si="568"/>
        <v>0</v>
      </c>
      <c r="I12089" s="179">
        <f t="shared" si="569"/>
        <v>0</v>
      </c>
    </row>
    <row r="12090" spans="1:9" ht="12.75" customHeight="1" thickBot="1">
      <c r="A12090" s="398"/>
      <c r="B12090" s="333">
        <v>0</v>
      </c>
      <c r="C12090" s="334">
        <v>39.83</v>
      </c>
      <c r="D12090" s="335" t="s">
        <v>418</v>
      </c>
      <c r="E12090" s="335" t="s">
        <v>386</v>
      </c>
      <c r="F12090" s="335" t="s">
        <v>822</v>
      </c>
      <c r="G12090" s="179">
        <f t="shared" si="567"/>
        <v>0</v>
      </c>
      <c r="H12090" s="179">
        <f t="shared" si="568"/>
        <v>0</v>
      </c>
      <c r="I12090" s="179">
        <f t="shared" si="569"/>
        <v>0</v>
      </c>
    </row>
    <row r="12091" spans="1:9" ht="12.75" customHeight="1" thickBot="1">
      <c r="A12091" s="398"/>
      <c r="B12091" s="333">
        <v>5.42</v>
      </c>
      <c r="C12091" s="334">
        <v>286.29000000000002</v>
      </c>
      <c r="D12091" s="335" t="s">
        <v>385</v>
      </c>
      <c r="E12091" s="335" t="s">
        <v>386</v>
      </c>
      <c r="F12091" s="335" t="s">
        <v>817</v>
      </c>
      <c r="G12091" s="179">
        <f t="shared" si="567"/>
        <v>0</v>
      </c>
      <c r="H12091" s="179">
        <f t="shared" si="568"/>
        <v>286.29000000000002</v>
      </c>
      <c r="I12091" s="179">
        <f t="shared" si="569"/>
        <v>286.29000000000002</v>
      </c>
    </row>
    <row r="12092" spans="1:9" ht="12.75" customHeight="1" thickBot="1">
      <c r="A12092" s="398"/>
      <c r="B12092" s="333">
        <v>-3.07</v>
      </c>
      <c r="C12092" s="334">
        <v>-129.25</v>
      </c>
      <c r="D12092" s="335" t="s">
        <v>385</v>
      </c>
      <c r="E12092" s="335" t="s">
        <v>386</v>
      </c>
      <c r="F12092" s="335" t="s">
        <v>822</v>
      </c>
      <c r="G12092" s="179">
        <f t="shared" si="567"/>
        <v>0</v>
      </c>
      <c r="H12092" s="179">
        <f t="shared" si="568"/>
        <v>-129.25</v>
      </c>
      <c r="I12092" s="179">
        <f t="shared" si="569"/>
        <v>-129.25</v>
      </c>
    </row>
    <row r="12093" spans="1:9" ht="12.75" customHeight="1" thickBot="1">
      <c r="A12093" s="398"/>
      <c r="B12093" s="333">
        <v>1.73</v>
      </c>
      <c r="C12093" s="334">
        <v>106.8</v>
      </c>
      <c r="D12093" s="335" t="s">
        <v>385</v>
      </c>
      <c r="E12093" s="335" t="s">
        <v>386</v>
      </c>
      <c r="F12093" s="335" t="s">
        <v>823</v>
      </c>
      <c r="G12093" s="179">
        <f t="shared" si="567"/>
        <v>0</v>
      </c>
      <c r="H12093" s="179">
        <f t="shared" si="568"/>
        <v>106.8</v>
      </c>
      <c r="I12093" s="179">
        <f t="shared" si="569"/>
        <v>106.8</v>
      </c>
    </row>
    <row r="12094" spans="1:9" ht="12.75" customHeight="1" thickBot="1">
      <c r="A12094" s="398"/>
      <c r="B12094" s="333">
        <v>1.73</v>
      </c>
      <c r="C12094" s="334">
        <v>106.8</v>
      </c>
      <c r="D12094" s="335" t="s">
        <v>385</v>
      </c>
      <c r="E12094" s="335" t="s">
        <v>386</v>
      </c>
      <c r="F12094" s="335" t="s">
        <v>824</v>
      </c>
      <c r="G12094" s="179">
        <f t="shared" si="567"/>
        <v>0</v>
      </c>
      <c r="H12094" s="179">
        <f t="shared" si="568"/>
        <v>106.8</v>
      </c>
      <c r="I12094" s="179">
        <f t="shared" si="569"/>
        <v>106.8</v>
      </c>
    </row>
    <row r="12095" spans="1:9" ht="12.75" customHeight="1" thickBot="1">
      <c r="A12095" s="398"/>
      <c r="B12095" s="333">
        <v>1.73</v>
      </c>
      <c r="C12095" s="334">
        <v>106.8</v>
      </c>
      <c r="D12095" s="335" t="s">
        <v>385</v>
      </c>
      <c r="E12095" s="335" t="s">
        <v>386</v>
      </c>
      <c r="F12095" s="335" t="s">
        <v>825</v>
      </c>
      <c r="G12095" s="179">
        <f t="shared" si="567"/>
        <v>0</v>
      </c>
      <c r="H12095" s="179">
        <f t="shared" si="568"/>
        <v>106.8</v>
      </c>
      <c r="I12095" s="179">
        <f t="shared" si="569"/>
        <v>106.8</v>
      </c>
    </row>
    <row r="12096" spans="1:9" ht="12.75" customHeight="1" thickBot="1">
      <c r="A12096" s="398"/>
      <c r="B12096" s="333">
        <v>0.77</v>
      </c>
      <c r="C12096" s="334">
        <v>47.65</v>
      </c>
      <c r="D12096" s="335" t="s">
        <v>385</v>
      </c>
      <c r="E12096" s="335" t="s">
        <v>386</v>
      </c>
      <c r="F12096" s="335" t="s">
        <v>818</v>
      </c>
      <c r="G12096" s="179">
        <f t="shared" si="567"/>
        <v>0</v>
      </c>
      <c r="H12096" s="179">
        <f t="shared" si="568"/>
        <v>47.65</v>
      </c>
      <c r="I12096" s="179">
        <f t="shared" si="569"/>
        <v>47.65</v>
      </c>
    </row>
    <row r="12097" spans="1:9" ht="12.75" customHeight="1" thickBot="1">
      <c r="A12097" s="398"/>
      <c r="B12097" s="333">
        <v>1.57</v>
      </c>
      <c r="C12097" s="334">
        <v>100.3</v>
      </c>
      <c r="D12097" s="335" t="s">
        <v>385</v>
      </c>
      <c r="E12097" s="335" t="s">
        <v>386</v>
      </c>
      <c r="F12097" s="335" t="s">
        <v>826</v>
      </c>
      <c r="G12097" s="179">
        <f t="shared" si="567"/>
        <v>0</v>
      </c>
      <c r="H12097" s="179">
        <f t="shared" si="568"/>
        <v>100.3</v>
      </c>
      <c r="I12097" s="179">
        <f t="shared" si="569"/>
        <v>100.3</v>
      </c>
    </row>
    <row r="12098" spans="1:9" ht="12.75" customHeight="1" thickBot="1">
      <c r="A12098" s="398"/>
      <c r="B12098" s="333">
        <v>1.73</v>
      </c>
      <c r="C12098" s="334">
        <v>110.5</v>
      </c>
      <c r="D12098" s="335" t="s">
        <v>385</v>
      </c>
      <c r="E12098" s="335" t="s">
        <v>386</v>
      </c>
      <c r="F12098" s="335" t="s">
        <v>827</v>
      </c>
      <c r="G12098" s="179">
        <f t="shared" si="567"/>
        <v>0</v>
      </c>
      <c r="H12098" s="179">
        <f t="shared" si="568"/>
        <v>110.5</v>
      </c>
      <c r="I12098" s="179">
        <f t="shared" si="569"/>
        <v>110.5</v>
      </c>
    </row>
    <row r="12099" spans="1:9" ht="12.75" customHeight="1" thickBot="1">
      <c r="A12099" s="398"/>
      <c r="B12099" s="333">
        <v>1.73</v>
      </c>
      <c r="C12099" s="334">
        <v>110.5</v>
      </c>
      <c r="D12099" s="335" t="s">
        <v>385</v>
      </c>
      <c r="E12099" s="335" t="s">
        <v>386</v>
      </c>
      <c r="F12099" s="335" t="s">
        <v>828</v>
      </c>
      <c r="G12099" s="179">
        <f t="shared" si="567"/>
        <v>0</v>
      </c>
      <c r="H12099" s="179">
        <f t="shared" si="568"/>
        <v>110.5</v>
      </c>
      <c r="I12099" s="179">
        <f t="shared" si="569"/>
        <v>110.5</v>
      </c>
    </row>
    <row r="12100" spans="1:9" ht="12.75" customHeight="1" thickBot="1">
      <c r="A12100" s="398"/>
      <c r="B12100" s="333">
        <v>1.57</v>
      </c>
      <c r="C12100" s="334">
        <v>100.3</v>
      </c>
      <c r="D12100" s="335" t="s">
        <v>385</v>
      </c>
      <c r="E12100" s="335" t="s">
        <v>386</v>
      </c>
      <c r="F12100" s="335" t="s">
        <v>819</v>
      </c>
      <c r="G12100" s="179">
        <f t="shared" si="567"/>
        <v>0</v>
      </c>
      <c r="H12100" s="179">
        <f t="shared" si="568"/>
        <v>100.3</v>
      </c>
      <c r="I12100" s="179">
        <f t="shared" si="569"/>
        <v>100.3</v>
      </c>
    </row>
    <row r="12101" spans="1:9" ht="12.75" customHeight="1" thickBot="1">
      <c r="A12101" s="398"/>
      <c r="B12101" s="333">
        <v>1.73</v>
      </c>
      <c r="C12101" s="334">
        <v>110.5</v>
      </c>
      <c r="D12101" s="335" t="s">
        <v>385</v>
      </c>
      <c r="E12101" s="335" t="s">
        <v>386</v>
      </c>
      <c r="F12101" s="335" t="s">
        <v>829</v>
      </c>
      <c r="G12101" s="179">
        <f t="shared" si="567"/>
        <v>0</v>
      </c>
      <c r="H12101" s="179">
        <f t="shared" si="568"/>
        <v>110.5</v>
      </c>
      <c r="I12101" s="179">
        <f t="shared" si="569"/>
        <v>110.5</v>
      </c>
    </row>
    <row r="12102" spans="1:9" ht="12.75" customHeight="1" thickBot="1">
      <c r="A12102" s="398"/>
      <c r="B12102" s="333">
        <v>1.73</v>
      </c>
      <c r="C12102" s="334">
        <v>110.5</v>
      </c>
      <c r="D12102" s="335" t="s">
        <v>385</v>
      </c>
      <c r="E12102" s="335" t="s">
        <v>386</v>
      </c>
      <c r="F12102" s="335" t="s">
        <v>830</v>
      </c>
      <c r="G12102" s="179">
        <f t="shared" si="567"/>
        <v>0</v>
      </c>
      <c r="H12102" s="179">
        <f t="shared" si="568"/>
        <v>110.5</v>
      </c>
      <c r="I12102" s="179">
        <f t="shared" si="569"/>
        <v>110.5</v>
      </c>
    </row>
    <row r="12103" spans="1:9" ht="12.75" customHeight="1" thickBot="1">
      <c r="A12103" s="398"/>
      <c r="B12103" s="333">
        <v>1.25</v>
      </c>
      <c r="C12103" s="334">
        <v>79.900000000000006</v>
      </c>
      <c r="D12103" s="335" t="s">
        <v>385</v>
      </c>
      <c r="E12103" s="335" t="s">
        <v>386</v>
      </c>
      <c r="F12103" s="335" t="s">
        <v>820</v>
      </c>
      <c r="G12103" s="179">
        <f t="shared" si="567"/>
        <v>0</v>
      </c>
      <c r="H12103" s="179">
        <f t="shared" si="568"/>
        <v>79.900000000000006</v>
      </c>
      <c r="I12103" s="179">
        <f t="shared" si="569"/>
        <v>79.900000000000006</v>
      </c>
    </row>
    <row r="12104" spans="1:9" ht="12.75" customHeight="1" thickBot="1">
      <c r="A12104" s="398"/>
      <c r="B12104" s="333">
        <v>0.77</v>
      </c>
      <c r="C12104" s="334">
        <v>49.3</v>
      </c>
      <c r="D12104" s="335" t="s">
        <v>385</v>
      </c>
      <c r="E12104" s="335" t="s">
        <v>386</v>
      </c>
      <c r="F12104" s="335" t="s">
        <v>805</v>
      </c>
      <c r="G12104" s="179">
        <f t="shared" si="567"/>
        <v>0</v>
      </c>
      <c r="H12104" s="179">
        <f t="shared" si="568"/>
        <v>49.3</v>
      </c>
      <c r="I12104" s="179">
        <f t="shared" si="569"/>
        <v>49.3</v>
      </c>
    </row>
    <row r="12105" spans="1:9" ht="12.75" customHeight="1" thickBot="1">
      <c r="A12105" s="398"/>
      <c r="B12105" s="333">
        <v>1.73</v>
      </c>
      <c r="C12105" s="334">
        <v>110.5</v>
      </c>
      <c r="D12105" s="335" t="s">
        <v>385</v>
      </c>
      <c r="E12105" s="335" t="s">
        <v>386</v>
      </c>
      <c r="F12105" s="335" t="s">
        <v>831</v>
      </c>
      <c r="G12105" s="179">
        <f t="shared" si="567"/>
        <v>0</v>
      </c>
      <c r="H12105" s="179">
        <f t="shared" si="568"/>
        <v>110.5</v>
      </c>
      <c r="I12105" s="179">
        <f t="shared" si="569"/>
        <v>110.5</v>
      </c>
    </row>
    <row r="12106" spans="1:9" ht="12.75" customHeight="1" thickBot="1">
      <c r="A12106" s="399"/>
      <c r="B12106" s="333">
        <v>1.2</v>
      </c>
      <c r="C12106" s="334">
        <v>59.01</v>
      </c>
      <c r="D12106" s="335" t="s">
        <v>392</v>
      </c>
      <c r="E12106" s="335" t="s">
        <v>386</v>
      </c>
      <c r="F12106" s="335" t="s">
        <v>822</v>
      </c>
      <c r="G12106" s="179">
        <f t="shared" si="567"/>
        <v>0</v>
      </c>
      <c r="H12106" s="179">
        <f t="shared" si="568"/>
        <v>0</v>
      </c>
      <c r="I12106" s="179">
        <f t="shared" si="569"/>
        <v>0</v>
      </c>
    </row>
    <row r="12107" spans="1:9" ht="12.75" customHeight="1" thickBot="1">
      <c r="A12107" s="336" t="s">
        <v>640</v>
      </c>
      <c r="B12107" s="337">
        <v>25.16</v>
      </c>
      <c r="C12107" s="338">
        <v>1616.19</v>
      </c>
      <c r="D12107" s="394"/>
      <c r="E12107" s="395"/>
      <c r="F12107" s="396"/>
      <c r="G12107" s="179">
        <f t="shared" si="567"/>
        <v>0</v>
      </c>
      <c r="H12107" s="179">
        <f t="shared" si="568"/>
        <v>0</v>
      </c>
      <c r="I12107" s="179">
        <f t="shared" si="569"/>
        <v>0</v>
      </c>
    </row>
    <row r="12108" spans="1:9" ht="12.75" customHeight="1" thickBot="1">
      <c r="A12108" s="397" t="s">
        <v>641</v>
      </c>
      <c r="B12108" s="333">
        <v>0</v>
      </c>
      <c r="C12108" s="334">
        <v>13.54</v>
      </c>
      <c r="D12108" s="335" t="s">
        <v>588</v>
      </c>
      <c r="E12108" s="335" t="s">
        <v>386</v>
      </c>
      <c r="F12108" s="335" t="s">
        <v>817</v>
      </c>
      <c r="G12108" s="179">
        <f t="shared" si="567"/>
        <v>0</v>
      </c>
      <c r="H12108" s="179">
        <f t="shared" si="568"/>
        <v>0</v>
      </c>
      <c r="I12108" s="179">
        <f t="shared" si="569"/>
        <v>0</v>
      </c>
    </row>
    <row r="12109" spans="1:9" ht="12.75" customHeight="1" thickBot="1">
      <c r="A12109" s="398"/>
      <c r="B12109" s="333">
        <v>1.2</v>
      </c>
      <c r="C12109" s="334">
        <v>69.92</v>
      </c>
      <c r="D12109" s="335" t="s">
        <v>391</v>
      </c>
      <c r="E12109" s="335" t="s">
        <v>386</v>
      </c>
      <c r="F12109" s="335" t="s">
        <v>817</v>
      </c>
      <c r="G12109" s="179">
        <f t="shared" si="567"/>
        <v>0</v>
      </c>
      <c r="H12109" s="179">
        <f t="shared" si="568"/>
        <v>0</v>
      </c>
      <c r="I12109" s="179">
        <f t="shared" si="569"/>
        <v>0</v>
      </c>
    </row>
    <row r="12110" spans="1:9" ht="12.75" customHeight="1" thickBot="1">
      <c r="A12110" s="398"/>
      <c r="B12110" s="333">
        <v>1.2</v>
      </c>
      <c r="C12110" s="334">
        <v>69.92</v>
      </c>
      <c r="D12110" s="335" t="s">
        <v>391</v>
      </c>
      <c r="E12110" s="335" t="s">
        <v>386</v>
      </c>
      <c r="F12110" s="335" t="s">
        <v>818</v>
      </c>
      <c r="G12110" s="179">
        <f t="shared" si="567"/>
        <v>0</v>
      </c>
      <c r="H12110" s="179">
        <f t="shared" si="568"/>
        <v>0</v>
      </c>
      <c r="I12110" s="179">
        <f t="shared" si="569"/>
        <v>0</v>
      </c>
    </row>
    <row r="12111" spans="1:9" ht="12.75" customHeight="1" thickBot="1">
      <c r="A12111" s="398"/>
      <c r="B12111" s="333">
        <v>1.2</v>
      </c>
      <c r="C12111" s="334">
        <v>70.87</v>
      </c>
      <c r="D12111" s="335" t="s">
        <v>391</v>
      </c>
      <c r="E12111" s="335" t="s">
        <v>386</v>
      </c>
      <c r="F12111" s="335" t="s">
        <v>819</v>
      </c>
      <c r="G12111" s="179">
        <f t="shared" si="567"/>
        <v>0</v>
      </c>
      <c r="H12111" s="179">
        <f t="shared" si="568"/>
        <v>0</v>
      </c>
      <c r="I12111" s="179">
        <f t="shared" si="569"/>
        <v>0</v>
      </c>
    </row>
    <row r="12112" spans="1:9" ht="12.75" customHeight="1" thickBot="1">
      <c r="A12112" s="398"/>
      <c r="B12112" s="333">
        <v>1.2</v>
      </c>
      <c r="C12112" s="334">
        <v>70.87</v>
      </c>
      <c r="D12112" s="335" t="s">
        <v>391</v>
      </c>
      <c r="E12112" s="335" t="s">
        <v>386</v>
      </c>
      <c r="F12112" s="335" t="s">
        <v>820</v>
      </c>
      <c r="G12112" s="179">
        <f t="shared" si="567"/>
        <v>0</v>
      </c>
      <c r="H12112" s="179">
        <f t="shared" si="568"/>
        <v>0</v>
      </c>
      <c r="I12112" s="179">
        <f t="shared" si="569"/>
        <v>0</v>
      </c>
    </row>
    <row r="12113" spans="1:9" ht="12.75" customHeight="1" thickBot="1">
      <c r="A12113" s="398"/>
      <c r="B12113" s="333">
        <v>1.36</v>
      </c>
      <c r="C12113" s="334">
        <v>81.069999999999993</v>
      </c>
      <c r="D12113" s="335" t="s">
        <v>391</v>
      </c>
      <c r="E12113" s="335" t="s">
        <v>386</v>
      </c>
      <c r="F12113" s="335" t="s">
        <v>821</v>
      </c>
      <c r="G12113" s="179">
        <f t="shared" si="567"/>
        <v>0</v>
      </c>
      <c r="H12113" s="179">
        <f t="shared" si="568"/>
        <v>0</v>
      </c>
      <c r="I12113" s="179">
        <f t="shared" si="569"/>
        <v>0</v>
      </c>
    </row>
    <row r="12114" spans="1:9" ht="12.75" customHeight="1" thickBot="1">
      <c r="A12114" s="398"/>
      <c r="B12114" s="333">
        <v>10.59</v>
      </c>
      <c r="C12114" s="334">
        <v>636.6</v>
      </c>
      <c r="D12114" s="335" t="s">
        <v>385</v>
      </c>
      <c r="E12114" s="335" t="s">
        <v>386</v>
      </c>
      <c r="F12114" s="335" t="s">
        <v>817</v>
      </c>
      <c r="G12114" s="179">
        <f t="shared" si="567"/>
        <v>0</v>
      </c>
      <c r="H12114" s="179">
        <f t="shared" si="568"/>
        <v>636.6</v>
      </c>
      <c r="I12114" s="179">
        <f t="shared" si="569"/>
        <v>636.6</v>
      </c>
    </row>
    <row r="12115" spans="1:9" ht="12.75" customHeight="1" thickBot="1">
      <c r="A12115" s="398"/>
      <c r="B12115" s="333">
        <v>10.99</v>
      </c>
      <c r="C12115" s="334">
        <v>672.54</v>
      </c>
      <c r="D12115" s="335" t="s">
        <v>385</v>
      </c>
      <c r="E12115" s="335" t="s">
        <v>386</v>
      </c>
      <c r="F12115" s="335" t="s">
        <v>822</v>
      </c>
      <c r="G12115" s="179">
        <f t="shared" si="567"/>
        <v>0</v>
      </c>
      <c r="H12115" s="179">
        <f t="shared" si="568"/>
        <v>672.54</v>
      </c>
      <c r="I12115" s="179">
        <f t="shared" si="569"/>
        <v>672.54</v>
      </c>
    </row>
    <row r="12116" spans="1:9" ht="12.75" customHeight="1" thickBot="1">
      <c r="A12116" s="398"/>
      <c r="B12116" s="333">
        <v>12.99</v>
      </c>
      <c r="C12116" s="334">
        <v>757.5</v>
      </c>
      <c r="D12116" s="335" t="s">
        <v>385</v>
      </c>
      <c r="E12116" s="335" t="s">
        <v>386</v>
      </c>
      <c r="F12116" s="335" t="s">
        <v>823</v>
      </c>
      <c r="G12116" s="179">
        <f t="shared" si="567"/>
        <v>0</v>
      </c>
      <c r="H12116" s="179">
        <f t="shared" si="568"/>
        <v>757.5</v>
      </c>
      <c r="I12116" s="179">
        <f t="shared" si="569"/>
        <v>757.5</v>
      </c>
    </row>
    <row r="12117" spans="1:9" ht="12.75" customHeight="1" thickBot="1">
      <c r="A12117" s="398"/>
      <c r="B12117" s="333">
        <v>12.99</v>
      </c>
      <c r="C12117" s="334">
        <v>757.5</v>
      </c>
      <c r="D12117" s="335" t="s">
        <v>385</v>
      </c>
      <c r="E12117" s="335" t="s">
        <v>386</v>
      </c>
      <c r="F12117" s="335" t="s">
        <v>824</v>
      </c>
      <c r="G12117" s="179">
        <f t="shared" si="567"/>
        <v>0</v>
      </c>
      <c r="H12117" s="179">
        <f t="shared" si="568"/>
        <v>757.5</v>
      </c>
      <c r="I12117" s="179">
        <f t="shared" si="569"/>
        <v>757.5</v>
      </c>
    </row>
    <row r="12118" spans="1:9" ht="12.75" customHeight="1" thickBot="1">
      <c r="A12118" s="398"/>
      <c r="B12118" s="333">
        <v>12.99</v>
      </c>
      <c r="C12118" s="334">
        <v>757.5</v>
      </c>
      <c r="D12118" s="335" t="s">
        <v>385</v>
      </c>
      <c r="E12118" s="335" t="s">
        <v>386</v>
      </c>
      <c r="F12118" s="335" t="s">
        <v>825</v>
      </c>
      <c r="G12118" s="179">
        <f t="shared" si="567"/>
        <v>0</v>
      </c>
      <c r="H12118" s="179">
        <f t="shared" si="568"/>
        <v>757.5</v>
      </c>
      <c r="I12118" s="179">
        <f t="shared" si="569"/>
        <v>757.5</v>
      </c>
    </row>
    <row r="12119" spans="1:9" ht="12.75" customHeight="1" thickBot="1">
      <c r="A12119" s="398"/>
      <c r="B12119" s="333">
        <v>10.99</v>
      </c>
      <c r="C12119" s="334">
        <v>629.88</v>
      </c>
      <c r="D12119" s="335" t="s">
        <v>385</v>
      </c>
      <c r="E12119" s="335" t="s">
        <v>386</v>
      </c>
      <c r="F12119" s="335" t="s">
        <v>818</v>
      </c>
      <c r="G12119" s="179">
        <f t="shared" si="567"/>
        <v>0</v>
      </c>
      <c r="H12119" s="179">
        <f t="shared" si="568"/>
        <v>629.88</v>
      </c>
      <c r="I12119" s="179">
        <f t="shared" si="569"/>
        <v>629.88</v>
      </c>
    </row>
    <row r="12120" spans="1:9" ht="12.75" customHeight="1" thickBot="1">
      <c r="A12120" s="398"/>
      <c r="B12120" s="333">
        <v>12.99</v>
      </c>
      <c r="C12120" s="334">
        <v>767.7</v>
      </c>
      <c r="D12120" s="335" t="s">
        <v>385</v>
      </c>
      <c r="E12120" s="335" t="s">
        <v>386</v>
      </c>
      <c r="F12120" s="335" t="s">
        <v>826</v>
      </c>
      <c r="G12120" s="179">
        <f t="shared" si="567"/>
        <v>0</v>
      </c>
      <c r="H12120" s="179">
        <f t="shared" si="568"/>
        <v>767.7</v>
      </c>
      <c r="I12120" s="179">
        <f t="shared" si="569"/>
        <v>767.7</v>
      </c>
    </row>
    <row r="12121" spans="1:9" ht="12.75" customHeight="1" thickBot="1">
      <c r="A12121" s="398"/>
      <c r="B12121" s="333">
        <v>12.99</v>
      </c>
      <c r="C12121" s="334">
        <v>767.7</v>
      </c>
      <c r="D12121" s="335" t="s">
        <v>385</v>
      </c>
      <c r="E12121" s="335" t="s">
        <v>386</v>
      </c>
      <c r="F12121" s="335" t="s">
        <v>827</v>
      </c>
      <c r="G12121" s="179">
        <f t="shared" si="567"/>
        <v>0</v>
      </c>
      <c r="H12121" s="179">
        <f t="shared" si="568"/>
        <v>767.7</v>
      </c>
      <c r="I12121" s="179">
        <f t="shared" si="569"/>
        <v>767.7</v>
      </c>
    </row>
    <row r="12122" spans="1:9" ht="12.75" customHeight="1" thickBot="1">
      <c r="A12122" s="398"/>
      <c r="B12122" s="333">
        <v>12.99</v>
      </c>
      <c r="C12122" s="334">
        <v>767.7</v>
      </c>
      <c r="D12122" s="335" t="s">
        <v>385</v>
      </c>
      <c r="E12122" s="335" t="s">
        <v>386</v>
      </c>
      <c r="F12122" s="335" t="s">
        <v>828</v>
      </c>
      <c r="G12122" s="179">
        <f t="shared" si="567"/>
        <v>0</v>
      </c>
      <c r="H12122" s="179">
        <f t="shared" si="568"/>
        <v>767.7</v>
      </c>
      <c r="I12122" s="179">
        <f t="shared" si="569"/>
        <v>767.7</v>
      </c>
    </row>
    <row r="12123" spans="1:9" ht="12.75" customHeight="1" thickBot="1">
      <c r="A12123" s="398"/>
      <c r="B12123" s="333">
        <v>11.79</v>
      </c>
      <c r="C12123" s="334">
        <v>696.83</v>
      </c>
      <c r="D12123" s="335" t="s">
        <v>385</v>
      </c>
      <c r="E12123" s="335" t="s">
        <v>386</v>
      </c>
      <c r="F12123" s="335" t="s">
        <v>819</v>
      </c>
      <c r="G12123" s="179">
        <f t="shared" si="567"/>
        <v>0</v>
      </c>
      <c r="H12123" s="179">
        <f t="shared" si="568"/>
        <v>696.83</v>
      </c>
      <c r="I12123" s="179">
        <f t="shared" si="569"/>
        <v>696.83</v>
      </c>
    </row>
    <row r="12124" spans="1:9" ht="12.75" customHeight="1" thickBot="1">
      <c r="A12124" s="398"/>
      <c r="B12124" s="333">
        <v>12.99</v>
      </c>
      <c r="C12124" s="334">
        <v>767.7</v>
      </c>
      <c r="D12124" s="335" t="s">
        <v>385</v>
      </c>
      <c r="E12124" s="335" t="s">
        <v>386</v>
      </c>
      <c r="F12124" s="335" t="s">
        <v>829</v>
      </c>
      <c r="G12124" s="179">
        <f t="shared" si="567"/>
        <v>0</v>
      </c>
      <c r="H12124" s="179">
        <f t="shared" si="568"/>
        <v>767.7</v>
      </c>
      <c r="I12124" s="179">
        <f t="shared" si="569"/>
        <v>767.7</v>
      </c>
    </row>
    <row r="12125" spans="1:9" ht="12.75" customHeight="1" thickBot="1">
      <c r="A12125" s="398"/>
      <c r="B12125" s="333">
        <v>12.99</v>
      </c>
      <c r="C12125" s="334">
        <v>767.7</v>
      </c>
      <c r="D12125" s="335" t="s">
        <v>385</v>
      </c>
      <c r="E12125" s="335" t="s">
        <v>386</v>
      </c>
      <c r="F12125" s="335" t="s">
        <v>830</v>
      </c>
      <c r="G12125" s="179">
        <f t="shared" si="567"/>
        <v>0</v>
      </c>
      <c r="H12125" s="179">
        <f t="shared" si="568"/>
        <v>767.7</v>
      </c>
      <c r="I12125" s="179">
        <f t="shared" si="569"/>
        <v>767.7</v>
      </c>
    </row>
    <row r="12126" spans="1:9" ht="12.75" customHeight="1" thickBot="1">
      <c r="A12126" s="398"/>
      <c r="B12126" s="333">
        <v>9.7899999999999991</v>
      </c>
      <c r="C12126" s="334">
        <v>575.20000000000005</v>
      </c>
      <c r="D12126" s="335" t="s">
        <v>385</v>
      </c>
      <c r="E12126" s="335" t="s">
        <v>386</v>
      </c>
      <c r="F12126" s="335" t="s">
        <v>820</v>
      </c>
      <c r="G12126" s="179">
        <f t="shared" si="567"/>
        <v>0</v>
      </c>
      <c r="H12126" s="179">
        <f t="shared" si="568"/>
        <v>575.20000000000005</v>
      </c>
      <c r="I12126" s="179">
        <f t="shared" si="569"/>
        <v>575.20000000000005</v>
      </c>
    </row>
    <row r="12127" spans="1:9" ht="12.75" customHeight="1" thickBot="1">
      <c r="A12127" s="398"/>
      <c r="B12127" s="333">
        <v>12.99</v>
      </c>
      <c r="C12127" s="334">
        <v>767.7</v>
      </c>
      <c r="D12127" s="335" t="s">
        <v>385</v>
      </c>
      <c r="E12127" s="335" t="s">
        <v>386</v>
      </c>
      <c r="F12127" s="335" t="s">
        <v>805</v>
      </c>
      <c r="G12127" s="179">
        <f t="shared" si="567"/>
        <v>0</v>
      </c>
      <c r="H12127" s="179">
        <f t="shared" si="568"/>
        <v>767.7</v>
      </c>
      <c r="I12127" s="179">
        <f t="shared" si="569"/>
        <v>767.7</v>
      </c>
    </row>
    <row r="12128" spans="1:9" ht="12.75" customHeight="1" thickBot="1">
      <c r="A12128" s="398"/>
      <c r="B12128" s="333">
        <v>10.19</v>
      </c>
      <c r="C12128" s="334">
        <v>597.41</v>
      </c>
      <c r="D12128" s="335" t="s">
        <v>385</v>
      </c>
      <c r="E12128" s="335" t="s">
        <v>386</v>
      </c>
      <c r="F12128" s="335" t="s">
        <v>831</v>
      </c>
      <c r="G12128" s="179">
        <f t="shared" si="567"/>
        <v>0</v>
      </c>
      <c r="H12128" s="179">
        <f t="shared" si="568"/>
        <v>597.41</v>
      </c>
      <c r="I12128" s="179">
        <f t="shared" si="569"/>
        <v>597.41</v>
      </c>
    </row>
    <row r="12129" spans="1:9" ht="12.75" customHeight="1" thickBot="1">
      <c r="A12129" s="398"/>
      <c r="B12129" s="333">
        <v>14.72</v>
      </c>
      <c r="C12129" s="334">
        <v>878.2</v>
      </c>
      <c r="D12129" s="335" t="s">
        <v>385</v>
      </c>
      <c r="E12129" s="335" t="s">
        <v>386</v>
      </c>
      <c r="F12129" s="335" t="s">
        <v>832</v>
      </c>
      <c r="G12129" s="179">
        <f t="shared" si="567"/>
        <v>0</v>
      </c>
      <c r="H12129" s="179">
        <f t="shared" si="568"/>
        <v>878.2</v>
      </c>
      <c r="I12129" s="179">
        <f t="shared" si="569"/>
        <v>878.2</v>
      </c>
    </row>
    <row r="12130" spans="1:9" ht="12.75" customHeight="1" thickBot="1">
      <c r="A12130" s="398"/>
      <c r="B12130" s="333">
        <v>13.36</v>
      </c>
      <c r="C12130" s="334">
        <v>797.13</v>
      </c>
      <c r="D12130" s="335" t="s">
        <v>385</v>
      </c>
      <c r="E12130" s="335" t="s">
        <v>386</v>
      </c>
      <c r="F12130" s="335" t="s">
        <v>821</v>
      </c>
      <c r="G12130" s="179">
        <f t="shared" si="567"/>
        <v>0</v>
      </c>
      <c r="H12130" s="179">
        <f t="shared" si="568"/>
        <v>797.13</v>
      </c>
      <c r="I12130" s="179">
        <f t="shared" si="569"/>
        <v>797.13</v>
      </c>
    </row>
    <row r="12131" spans="1:9" ht="12.75" customHeight="1" thickBot="1">
      <c r="A12131" s="398"/>
      <c r="B12131" s="333">
        <v>36.39</v>
      </c>
      <c r="C12131" s="334">
        <v>1587.26</v>
      </c>
      <c r="D12131" s="335" t="s">
        <v>385</v>
      </c>
      <c r="E12131" s="335" t="s">
        <v>386</v>
      </c>
      <c r="F12131" s="335" t="s">
        <v>833</v>
      </c>
      <c r="G12131" s="179">
        <f t="shared" si="567"/>
        <v>0</v>
      </c>
      <c r="H12131" s="179">
        <f t="shared" si="568"/>
        <v>1587.26</v>
      </c>
      <c r="I12131" s="179">
        <f t="shared" si="569"/>
        <v>1587.26</v>
      </c>
    </row>
    <row r="12132" spans="1:9" ht="12.75" customHeight="1" thickBot="1">
      <c r="A12132" s="398"/>
      <c r="B12132" s="333">
        <v>59.99</v>
      </c>
      <c r="C12132" s="334">
        <v>3503.55</v>
      </c>
      <c r="D12132" s="335" t="s">
        <v>385</v>
      </c>
      <c r="E12132" s="335" t="s">
        <v>386</v>
      </c>
      <c r="F12132" s="335" t="s">
        <v>916</v>
      </c>
      <c r="G12132" s="179">
        <f t="shared" si="567"/>
        <v>0</v>
      </c>
      <c r="H12132" s="179">
        <f t="shared" si="568"/>
        <v>3503.55</v>
      </c>
      <c r="I12132" s="179">
        <f t="shared" si="569"/>
        <v>3503.55</v>
      </c>
    </row>
    <row r="12133" spans="1:9" ht="12.75" customHeight="1" thickBot="1">
      <c r="A12133" s="398"/>
      <c r="B12133" s="333">
        <v>77.989999999999995</v>
      </c>
      <c r="C12133" s="334">
        <v>4239.26</v>
      </c>
      <c r="D12133" s="335" t="s">
        <v>385</v>
      </c>
      <c r="E12133" s="335" t="s">
        <v>386</v>
      </c>
      <c r="F12133" s="335" t="s">
        <v>917</v>
      </c>
      <c r="G12133" s="179">
        <f t="shared" si="567"/>
        <v>0</v>
      </c>
      <c r="H12133" s="179">
        <f t="shared" si="568"/>
        <v>4239.26</v>
      </c>
      <c r="I12133" s="179">
        <f t="shared" si="569"/>
        <v>4239.26</v>
      </c>
    </row>
    <row r="12134" spans="1:9" ht="12.75" customHeight="1" thickBot="1">
      <c r="A12134" s="398"/>
      <c r="B12134" s="333">
        <v>0.6</v>
      </c>
      <c r="C12134" s="334">
        <v>43.27</v>
      </c>
      <c r="D12134" s="335" t="s">
        <v>834</v>
      </c>
      <c r="E12134" s="335" t="s">
        <v>386</v>
      </c>
      <c r="F12134" s="335" t="s">
        <v>818</v>
      </c>
      <c r="G12134" s="179">
        <f t="shared" si="567"/>
        <v>0</v>
      </c>
      <c r="H12134" s="179">
        <f t="shared" si="568"/>
        <v>0</v>
      </c>
      <c r="I12134" s="179">
        <f t="shared" si="569"/>
        <v>0</v>
      </c>
    </row>
    <row r="12135" spans="1:9" ht="12.75" customHeight="1" thickBot="1">
      <c r="A12135" s="398"/>
      <c r="B12135" s="333">
        <v>9.5</v>
      </c>
      <c r="C12135" s="334">
        <v>310.89</v>
      </c>
      <c r="D12135" s="335" t="s">
        <v>834</v>
      </c>
      <c r="E12135" s="335" t="s">
        <v>386</v>
      </c>
      <c r="F12135" s="335" t="s">
        <v>916</v>
      </c>
      <c r="G12135" s="179">
        <f t="shared" si="567"/>
        <v>0</v>
      </c>
      <c r="H12135" s="179">
        <f t="shared" si="568"/>
        <v>0</v>
      </c>
      <c r="I12135" s="179">
        <f t="shared" si="569"/>
        <v>0</v>
      </c>
    </row>
    <row r="12136" spans="1:9" ht="12.75" customHeight="1" thickBot="1">
      <c r="A12136" s="398"/>
      <c r="B12136" s="333">
        <v>0.2</v>
      </c>
      <c r="C12136" s="334">
        <v>14.42</v>
      </c>
      <c r="D12136" s="335" t="s">
        <v>392</v>
      </c>
      <c r="E12136" s="335" t="s">
        <v>386</v>
      </c>
      <c r="F12136" s="335" t="s">
        <v>818</v>
      </c>
      <c r="G12136" s="179">
        <f t="shared" si="567"/>
        <v>0</v>
      </c>
      <c r="H12136" s="179">
        <f t="shared" si="568"/>
        <v>0</v>
      </c>
      <c r="I12136" s="179">
        <f t="shared" si="569"/>
        <v>0</v>
      </c>
    </row>
    <row r="12137" spans="1:9" ht="12.75" customHeight="1" thickBot="1">
      <c r="A12137" s="399"/>
      <c r="B12137" s="333">
        <v>0.5</v>
      </c>
      <c r="C12137" s="334">
        <v>16.36</v>
      </c>
      <c r="D12137" s="335" t="s">
        <v>392</v>
      </c>
      <c r="E12137" s="335" t="s">
        <v>386</v>
      </c>
      <c r="F12137" s="335" t="s">
        <v>916</v>
      </c>
      <c r="G12137" s="179">
        <f t="shared" si="567"/>
        <v>0</v>
      </c>
      <c r="H12137" s="179">
        <f t="shared" si="568"/>
        <v>0</v>
      </c>
      <c r="I12137" s="179">
        <f t="shared" si="569"/>
        <v>0</v>
      </c>
    </row>
    <row r="12138" spans="1:9" ht="12.75" customHeight="1" thickBot="1">
      <c r="A12138" s="336" t="s">
        <v>641</v>
      </c>
      <c r="B12138" s="337">
        <v>400.66</v>
      </c>
      <c r="C12138" s="338">
        <v>22453.69</v>
      </c>
      <c r="D12138" s="394"/>
      <c r="E12138" s="395"/>
      <c r="F12138" s="396"/>
      <c r="G12138" s="179">
        <f t="shared" si="567"/>
        <v>0</v>
      </c>
      <c r="H12138" s="179">
        <f t="shared" si="568"/>
        <v>0</v>
      </c>
      <c r="I12138" s="179">
        <f t="shared" si="569"/>
        <v>0</v>
      </c>
    </row>
    <row r="12139" spans="1:9" ht="12.75" customHeight="1" thickBot="1">
      <c r="A12139" s="397" t="s">
        <v>642</v>
      </c>
      <c r="B12139" s="333">
        <v>0.32</v>
      </c>
      <c r="C12139" s="334">
        <v>20.32</v>
      </c>
      <c r="D12139" s="335" t="s">
        <v>391</v>
      </c>
      <c r="E12139" s="335" t="s">
        <v>386</v>
      </c>
      <c r="F12139" s="335" t="s">
        <v>817</v>
      </c>
      <c r="G12139" s="179">
        <f t="shared" si="567"/>
        <v>0</v>
      </c>
      <c r="H12139" s="179">
        <f t="shared" si="568"/>
        <v>0</v>
      </c>
      <c r="I12139" s="179">
        <f t="shared" si="569"/>
        <v>0</v>
      </c>
    </row>
    <row r="12140" spans="1:9" ht="12.75" customHeight="1" thickBot="1">
      <c r="A12140" s="398"/>
      <c r="B12140" s="333">
        <v>0.32</v>
      </c>
      <c r="C12140" s="334">
        <v>20.32</v>
      </c>
      <c r="D12140" s="335" t="s">
        <v>391</v>
      </c>
      <c r="E12140" s="335" t="s">
        <v>386</v>
      </c>
      <c r="F12140" s="335" t="s">
        <v>818</v>
      </c>
      <c r="G12140" s="179">
        <f t="shared" ref="G12140:G12203" si="570">IF(D12140="REG",C12140,0)</f>
        <v>0</v>
      </c>
      <c r="H12140" s="179">
        <f t="shared" ref="H12140:H12203" si="571">IF(D12140="SAL",C12140,0)</f>
        <v>0</v>
      </c>
      <c r="I12140" s="179">
        <f t="shared" ref="I12140:I12203" si="572">+G12140+H12140</f>
        <v>0</v>
      </c>
    </row>
    <row r="12141" spans="1:9" ht="12.75" customHeight="1" thickBot="1">
      <c r="A12141" s="398"/>
      <c r="B12141" s="333">
        <v>0.32</v>
      </c>
      <c r="C12141" s="334">
        <v>21.2</v>
      </c>
      <c r="D12141" s="335" t="s">
        <v>391</v>
      </c>
      <c r="E12141" s="335" t="s">
        <v>386</v>
      </c>
      <c r="F12141" s="335" t="s">
        <v>819</v>
      </c>
      <c r="G12141" s="179">
        <f t="shared" si="570"/>
        <v>0</v>
      </c>
      <c r="H12141" s="179">
        <f t="shared" si="571"/>
        <v>0</v>
      </c>
      <c r="I12141" s="179">
        <f t="shared" si="572"/>
        <v>0</v>
      </c>
    </row>
    <row r="12142" spans="1:9" ht="12.75" customHeight="1" thickBot="1">
      <c r="A12142" s="398"/>
      <c r="B12142" s="333">
        <v>0.32</v>
      </c>
      <c r="C12142" s="334">
        <v>21.2</v>
      </c>
      <c r="D12142" s="335" t="s">
        <v>391</v>
      </c>
      <c r="E12142" s="335" t="s">
        <v>386</v>
      </c>
      <c r="F12142" s="335" t="s">
        <v>820</v>
      </c>
      <c r="G12142" s="179">
        <f t="shared" si="570"/>
        <v>0</v>
      </c>
      <c r="H12142" s="179">
        <f t="shared" si="571"/>
        <v>0</v>
      </c>
      <c r="I12142" s="179">
        <f t="shared" si="572"/>
        <v>0</v>
      </c>
    </row>
    <row r="12143" spans="1:9" ht="12.75" customHeight="1" thickBot="1">
      <c r="A12143" s="398"/>
      <c r="B12143" s="333">
        <v>0.32</v>
      </c>
      <c r="C12143" s="334">
        <v>21.2</v>
      </c>
      <c r="D12143" s="335" t="s">
        <v>391</v>
      </c>
      <c r="E12143" s="335" t="s">
        <v>386</v>
      </c>
      <c r="F12143" s="335" t="s">
        <v>821</v>
      </c>
      <c r="G12143" s="179">
        <f t="shared" si="570"/>
        <v>0</v>
      </c>
      <c r="H12143" s="179">
        <f t="shared" si="571"/>
        <v>0</v>
      </c>
      <c r="I12143" s="179">
        <f t="shared" si="572"/>
        <v>0</v>
      </c>
    </row>
    <row r="12144" spans="1:9" ht="12.75" customHeight="1" thickBot="1">
      <c r="A12144" s="398"/>
      <c r="B12144" s="333">
        <v>0.08</v>
      </c>
      <c r="C12144" s="334">
        <v>3.24</v>
      </c>
      <c r="D12144" s="335" t="s">
        <v>524</v>
      </c>
      <c r="E12144" s="335" t="s">
        <v>386</v>
      </c>
      <c r="F12144" s="335" t="s">
        <v>827</v>
      </c>
      <c r="G12144" s="179">
        <f t="shared" si="570"/>
        <v>0</v>
      </c>
      <c r="H12144" s="179">
        <f t="shared" si="571"/>
        <v>0</v>
      </c>
      <c r="I12144" s="179">
        <f t="shared" si="572"/>
        <v>0</v>
      </c>
    </row>
    <row r="12145" spans="1:9" ht="12.75" customHeight="1" thickBot="1">
      <c r="A12145" s="398"/>
      <c r="B12145" s="333">
        <v>3.15</v>
      </c>
      <c r="C12145" s="334">
        <v>199.81</v>
      </c>
      <c r="D12145" s="335" t="s">
        <v>385</v>
      </c>
      <c r="E12145" s="335" t="s">
        <v>386</v>
      </c>
      <c r="F12145" s="335" t="s">
        <v>817</v>
      </c>
      <c r="G12145" s="179">
        <f t="shared" si="570"/>
        <v>0</v>
      </c>
      <c r="H12145" s="179">
        <f t="shared" si="571"/>
        <v>199.81</v>
      </c>
      <c r="I12145" s="179">
        <f t="shared" si="572"/>
        <v>199.81</v>
      </c>
    </row>
    <row r="12146" spans="1:9" ht="12.75" customHeight="1" thickBot="1">
      <c r="A12146" s="398"/>
      <c r="B12146" s="333">
        <v>3.15</v>
      </c>
      <c r="C12146" s="334">
        <v>199.81</v>
      </c>
      <c r="D12146" s="335" t="s">
        <v>385</v>
      </c>
      <c r="E12146" s="335" t="s">
        <v>386</v>
      </c>
      <c r="F12146" s="335" t="s">
        <v>822</v>
      </c>
      <c r="G12146" s="179">
        <f t="shared" si="570"/>
        <v>0</v>
      </c>
      <c r="H12146" s="179">
        <f t="shared" si="571"/>
        <v>199.81</v>
      </c>
      <c r="I12146" s="179">
        <f t="shared" si="572"/>
        <v>199.81</v>
      </c>
    </row>
    <row r="12147" spans="1:9" ht="12.75" customHeight="1" thickBot="1">
      <c r="A12147" s="398"/>
      <c r="B12147" s="333">
        <v>3.47</v>
      </c>
      <c r="C12147" s="334">
        <v>220.13</v>
      </c>
      <c r="D12147" s="335" t="s">
        <v>385</v>
      </c>
      <c r="E12147" s="335" t="s">
        <v>386</v>
      </c>
      <c r="F12147" s="335" t="s">
        <v>823</v>
      </c>
      <c r="G12147" s="179">
        <f t="shared" si="570"/>
        <v>0</v>
      </c>
      <c r="H12147" s="179">
        <f t="shared" si="571"/>
        <v>220.13</v>
      </c>
      <c r="I12147" s="179">
        <f t="shared" si="572"/>
        <v>220.13</v>
      </c>
    </row>
    <row r="12148" spans="1:9" ht="12.75" customHeight="1" thickBot="1">
      <c r="A12148" s="398"/>
      <c r="B12148" s="333">
        <v>3.23</v>
      </c>
      <c r="C12148" s="334">
        <v>202.7</v>
      </c>
      <c r="D12148" s="335" t="s">
        <v>385</v>
      </c>
      <c r="E12148" s="335" t="s">
        <v>386</v>
      </c>
      <c r="F12148" s="335" t="s">
        <v>824</v>
      </c>
      <c r="G12148" s="179">
        <f t="shared" si="570"/>
        <v>0</v>
      </c>
      <c r="H12148" s="179">
        <f t="shared" si="571"/>
        <v>202.7</v>
      </c>
      <c r="I12148" s="179">
        <f t="shared" si="572"/>
        <v>202.7</v>
      </c>
    </row>
    <row r="12149" spans="1:9" ht="12.75" customHeight="1" thickBot="1">
      <c r="A12149" s="398"/>
      <c r="B12149" s="333">
        <v>3.23</v>
      </c>
      <c r="C12149" s="334">
        <v>202.7</v>
      </c>
      <c r="D12149" s="335" t="s">
        <v>385</v>
      </c>
      <c r="E12149" s="335" t="s">
        <v>386</v>
      </c>
      <c r="F12149" s="335" t="s">
        <v>825</v>
      </c>
      <c r="G12149" s="179">
        <f t="shared" si="570"/>
        <v>0</v>
      </c>
      <c r="H12149" s="179">
        <f t="shared" si="571"/>
        <v>202.7</v>
      </c>
      <c r="I12149" s="179">
        <f t="shared" si="572"/>
        <v>202.7</v>
      </c>
    </row>
    <row r="12150" spans="1:9" ht="12.75" customHeight="1" thickBot="1">
      <c r="A12150" s="398"/>
      <c r="B12150" s="333">
        <v>3.15</v>
      </c>
      <c r="C12150" s="334">
        <v>199.81</v>
      </c>
      <c r="D12150" s="335" t="s">
        <v>385</v>
      </c>
      <c r="E12150" s="335" t="s">
        <v>386</v>
      </c>
      <c r="F12150" s="335" t="s">
        <v>818</v>
      </c>
      <c r="G12150" s="179">
        <f t="shared" si="570"/>
        <v>0</v>
      </c>
      <c r="H12150" s="179">
        <f t="shared" si="571"/>
        <v>199.81</v>
      </c>
      <c r="I12150" s="179">
        <f t="shared" si="572"/>
        <v>199.81</v>
      </c>
    </row>
    <row r="12151" spans="1:9" ht="12.75" customHeight="1" thickBot="1">
      <c r="A12151" s="398"/>
      <c r="B12151" s="333">
        <v>3.31</v>
      </c>
      <c r="C12151" s="334">
        <v>223.18</v>
      </c>
      <c r="D12151" s="335" t="s">
        <v>385</v>
      </c>
      <c r="E12151" s="335" t="s">
        <v>386</v>
      </c>
      <c r="F12151" s="335" t="s">
        <v>826</v>
      </c>
      <c r="G12151" s="179">
        <f t="shared" si="570"/>
        <v>0</v>
      </c>
      <c r="H12151" s="179">
        <f t="shared" si="571"/>
        <v>223.18</v>
      </c>
      <c r="I12151" s="179">
        <f t="shared" si="572"/>
        <v>223.18</v>
      </c>
    </row>
    <row r="12152" spans="1:9" ht="12.75" customHeight="1" thickBot="1">
      <c r="A12152" s="398"/>
      <c r="B12152" s="333">
        <v>3.39</v>
      </c>
      <c r="C12152" s="334">
        <v>226.43</v>
      </c>
      <c r="D12152" s="335" t="s">
        <v>385</v>
      </c>
      <c r="E12152" s="335" t="s">
        <v>386</v>
      </c>
      <c r="F12152" s="335" t="s">
        <v>827</v>
      </c>
      <c r="G12152" s="179">
        <f t="shared" si="570"/>
        <v>0</v>
      </c>
      <c r="H12152" s="179">
        <f t="shared" si="571"/>
        <v>226.43</v>
      </c>
      <c r="I12152" s="179">
        <f t="shared" si="572"/>
        <v>226.43</v>
      </c>
    </row>
    <row r="12153" spans="1:9" ht="12.75" customHeight="1" thickBot="1">
      <c r="A12153" s="398"/>
      <c r="B12153" s="333">
        <v>3.23</v>
      </c>
      <c r="C12153" s="334">
        <v>211.71</v>
      </c>
      <c r="D12153" s="335" t="s">
        <v>385</v>
      </c>
      <c r="E12153" s="335" t="s">
        <v>386</v>
      </c>
      <c r="F12153" s="335" t="s">
        <v>828</v>
      </c>
      <c r="G12153" s="179">
        <f t="shared" si="570"/>
        <v>0</v>
      </c>
      <c r="H12153" s="179">
        <f t="shared" si="571"/>
        <v>211.71</v>
      </c>
      <c r="I12153" s="179">
        <f t="shared" si="572"/>
        <v>211.71</v>
      </c>
    </row>
    <row r="12154" spans="1:9" ht="12.75" customHeight="1" thickBot="1">
      <c r="A12154" s="398"/>
      <c r="B12154" s="333">
        <v>3.15</v>
      </c>
      <c r="C12154" s="334">
        <v>208.47</v>
      </c>
      <c r="D12154" s="335" t="s">
        <v>385</v>
      </c>
      <c r="E12154" s="335" t="s">
        <v>386</v>
      </c>
      <c r="F12154" s="335" t="s">
        <v>819</v>
      </c>
      <c r="G12154" s="179">
        <f t="shared" si="570"/>
        <v>0</v>
      </c>
      <c r="H12154" s="179">
        <f t="shared" si="571"/>
        <v>208.47</v>
      </c>
      <c r="I12154" s="179">
        <f t="shared" si="572"/>
        <v>208.47</v>
      </c>
    </row>
    <row r="12155" spans="1:9" ht="12.75" customHeight="1" thickBot="1">
      <c r="A12155" s="398"/>
      <c r="B12155" s="333">
        <v>3.23</v>
      </c>
      <c r="C12155" s="334">
        <v>219.94</v>
      </c>
      <c r="D12155" s="335" t="s">
        <v>385</v>
      </c>
      <c r="E12155" s="335" t="s">
        <v>386</v>
      </c>
      <c r="F12155" s="335" t="s">
        <v>829</v>
      </c>
      <c r="G12155" s="179">
        <f t="shared" si="570"/>
        <v>0</v>
      </c>
      <c r="H12155" s="179">
        <f t="shared" si="571"/>
        <v>219.94</v>
      </c>
      <c r="I12155" s="179">
        <f t="shared" si="572"/>
        <v>219.94</v>
      </c>
    </row>
    <row r="12156" spans="1:9" ht="12.75" customHeight="1" thickBot="1">
      <c r="A12156" s="398"/>
      <c r="B12156" s="333">
        <v>3.07</v>
      </c>
      <c r="C12156" s="334">
        <v>205.22</v>
      </c>
      <c r="D12156" s="335" t="s">
        <v>385</v>
      </c>
      <c r="E12156" s="335" t="s">
        <v>386</v>
      </c>
      <c r="F12156" s="335" t="s">
        <v>830</v>
      </c>
      <c r="G12156" s="179">
        <f t="shared" si="570"/>
        <v>0</v>
      </c>
      <c r="H12156" s="179">
        <f t="shared" si="571"/>
        <v>205.22</v>
      </c>
      <c r="I12156" s="179">
        <f t="shared" si="572"/>
        <v>205.22</v>
      </c>
    </row>
    <row r="12157" spans="1:9" ht="12.75" customHeight="1" thickBot="1">
      <c r="A12157" s="398"/>
      <c r="B12157" s="333">
        <v>2.75</v>
      </c>
      <c r="C12157" s="334">
        <v>184.02</v>
      </c>
      <c r="D12157" s="335" t="s">
        <v>385</v>
      </c>
      <c r="E12157" s="335" t="s">
        <v>386</v>
      </c>
      <c r="F12157" s="335" t="s">
        <v>820</v>
      </c>
      <c r="G12157" s="179">
        <f t="shared" si="570"/>
        <v>0</v>
      </c>
      <c r="H12157" s="179">
        <f t="shared" si="571"/>
        <v>184.02</v>
      </c>
      <c r="I12157" s="179">
        <f t="shared" si="572"/>
        <v>184.02</v>
      </c>
    </row>
    <row r="12158" spans="1:9" ht="12.75" customHeight="1" thickBot="1">
      <c r="A12158" s="398"/>
      <c r="B12158" s="333">
        <v>3.47</v>
      </c>
      <c r="C12158" s="334">
        <v>229.67</v>
      </c>
      <c r="D12158" s="335" t="s">
        <v>385</v>
      </c>
      <c r="E12158" s="335" t="s">
        <v>386</v>
      </c>
      <c r="F12158" s="335" t="s">
        <v>805</v>
      </c>
      <c r="G12158" s="179">
        <f t="shared" si="570"/>
        <v>0</v>
      </c>
      <c r="H12158" s="179">
        <f t="shared" si="571"/>
        <v>229.67</v>
      </c>
      <c r="I12158" s="179">
        <f t="shared" si="572"/>
        <v>229.67</v>
      </c>
    </row>
    <row r="12159" spans="1:9" ht="12.75" customHeight="1" thickBot="1">
      <c r="A12159" s="398"/>
      <c r="B12159" s="333">
        <v>3.23</v>
      </c>
      <c r="C12159" s="334">
        <v>211.71</v>
      </c>
      <c r="D12159" s="335" t="s">
        <v>385</v>
      </c>
      <c r="E12159" s="335" t="s">
        <v>386</v>
      </c>
      <c r="F12159" s="335" t="s">
        <v>831</v>
      </c>
      <c r="G12159" s="179">
        <f t="shared" si="570"/>
        <v>0</v>
      </c>
      <c r="H12159" s="179">
        <f t="shared" si="571"/>
        <v>211.71</v>
      </c>
      <c r="I12159" s="179">
        <f t="shared" si="572"/>
        <v>211.71</v>
      </c>
    </row>
    <row r="12160" spans="1:9" ht="12.75" customHeight="1" thickBot="1">
      <c r="A12160" s="398"/>
      <c r="B12160" s="333">
        <v>1.55</v>
      </c>
      <c r="C12160" s="334">
        <v>86.01</v>
      </c>
      <c r="D12160" s="335" t="s">
        <v>385</v>
      </c>
      <c r="E12160" s="335" t="s">
        <v>386</v>
      </c>
      <c r="F12160" s="335" t="s">
        <v>832</v>
      </c>
      <c r="G12160" s="179">
        <f t="shared" si="570"/>
        <v>0</v>
      </c>
      <c r="H12160" s="179">
        <f t="shared" si="571"/>
        <v>86.01</v>
      </c>
      <c r="I12160" s="179">
        <f t="shared" si="572"/>
        <v>86.01</v>
      </c>
    </row>
    <row r="12161" spans="1:9" ht="12.75" customHeight="1" thickBot="1">
      <c r="A12161" s="398"/>
      <c r="B12161" s="333">
        <v>3.07</v>
      </c>
      <c r="C12161" s="334">
        <v>205.22</v>
      </c>
      <c r="D12161" s="335" t="s">
        <v>385</v>
      </c>
      <c r="E12161" s="335" t="s">
        <v>386</v>
      </c>
      <c r="F12161" s="335" t="s">
        <v>821</v>
      </c>
      <c r="G12161" s="179">
        <f t="shared" si="570"/>
        <v>0</v>
      </c>
      <c r="H12161" s="179">
        <f t="shared" si="571"/>
        <v>205.22</v>
      </c>
      <c r="I12161" s="179">
        <f t="shared" si="572"/>
        <v>205.22</v>
      </c>
    </row>
    <row r="12162" spans="1:9" ht="12.75" customHeight="1" thickBot="1">
      <c r="A12162" s="398"/>
      <c r="B12162" s="333">
        <v>3.47</v>
      </c>
      <c r="C12162" s="334">
        <v>229.67</v>
      </c>
      <c r="D12162" s="335" t="s">
        <v>385</v>
      </c>
      <c r="E12162" s="335" t="s">
        <v>386</v>
      </c>
      <c r="F12162" s="335" t="s">
        <v>833</v>
      </c>
      <c r="G12162" s="179">
        <f t="shared" si="570"/>
        <v>0</v>
      </c>
      <c r="H12162" s="179">
        <f t="shared" si="571"/>
        <v>229.67</v>
      </c>
      <c r="I12162" s="179">
        <f t="shared" si="572"/>
        <v>229.67</v>
      </c>
    </row>
    <row r="12163" spans="1:9" ht="12.75" customHeight="1" thickBot="1">
      <c r="A12163" s="398"/>
      <c r="B12163" s="333">
        <v>3.47</v>
      </c>
      <c r="C12163" s="334">
        <v>229.67</v>
      </c>
      <c r="D12163" s="335" t="s">
        <v>385</v>
      </c>
      <c r="E12163" s="335" t="s">
        <v>386</v>
      </c>
      <c r="F12163" s="335" t="s">
        <v>916</v>
      </c>
      <c r="G12163" s="179">
        <f t="shared" si="570"/>
        <v>0</v>
      </c>
      <c r="H12163" s="179">
        <f t="shared" si="571"/>
        <v>229.67</v>
      </c>
      <c r="I12163" s="179">
        <f t="shared" si="572"/>
        <v>229.67</v>
      </c>
    </row>
    <row r="12164" spans="1:9" ht="12.75" customHeight="1" thickBot="1">
      <c r="A12164" s="399"/>
      <c r="B12164" s="333">
        <v>3.31</v>
      </c>
      <c r="C12164" s="334">
        <v>223.18</v>
      </c>
      <c r="D12164" s="335" t="s">
        <v>385</v>
      </c>
      <c r="E12164" s="335" t="s">
        <v>386</v>
      </c>
      <c r="F12164" s="335" t="s">
        <v>917</v>
      </c>
      <c r="G12164" s="179">
        <f t="shared" si="570"/>
        <v>0</v>
      </c>
      <c r="H12164" s="179">
        <f t="shared" si="571"/>
        <v>223.18</v>
      </c>
      <c r="I12164" s="179">
        <f t="shared" si="572"/>
        <v>223.18</v>
      </c>
    </row>
    <row r="12165" spans="1:9" ht="12.75" customHeight="1" thickBot="1">
      <c r="A12165" s="336" t="s">
        <v>642</v>
      </c>
      <c r="B12165" s="337">
        <v>64.760000000000005</v>
      </c>
      <c r="C12165" s="338">
        <v>4226.54</v>
      </c>
      <c r="D12165" s="394"/>
      <c r="E12165" s="395"/>
      <c r="F12165" s="396"/>
      <c r="G12165" s="179">
        <f t="shared" si="570"/>
        <v>0</v>
      </c>
      <c r="H12165" s="179">
        <f t="shared" si="571"/>
        <v>0</v>
      </c>
      <c r="I12165" s="179">
        <f t="shared" si="572"/>
        <v>0</v>
      </c>
    </row>
    <row r="12166" spans="1:9" ht="12.75" customHeight="1" thickBot="1">
      <c r="A12166" s="397" t="s">
        <v>643</v>
      </c>
      <c r="B12166" s="333">
        <v>0</v>
      </c>
      <c r="C12166" s="334">
        <v>35</v>
      </c>
      <c r="D12166" s="335" t="s">
        <v>441</v>
      </c>
      <c r="E12166" s="335" t="s">
        <v>386</v>
      </c>
      <c r="F12166" s="335" t="s">
        <v>829</v>
      </c>
      <c r="G12166" s="179">
        <f t="shared" si="570"/>
        <v>0</v>
      </c>
      <c r="H12166" s="179">
        <f t="shared" si="571"/>
        <v>0</v>
      </c>
      <c r="I12166" s="179">
        <f t="shared" si="572"/>
        <v>0</v>
      </c>
    </row>
    <row r="12167" spans="1:9" ht="12.75" customHeight="1" thickBot="1">
      <c r="A12167" s="398"/>
      <c r="B12167" s="333">
        <v>0</v>
      </c>
      <c r="C12167" s="334">
        <v>35</v>
      </c>
      <c r="D12167" s="335" t="s">
        <v>441</v>
      </c>
      <c r="E12167" s="335" t="s">
        <v>386</v>
      </c>
      <c r="F12167" s="335" t="s">
        <v>820</v>
      </c>
      <c r="G12167" s="179">
        <f t="shared" si="570"/>
        <v>0</v>
      </c>
      <c r="H12167" s="179">
        <f t="shared" si="571"/>
        <v>0</v>
      </c>
      <c r="I12167" s="179">
        <f t="shared" si="572"/>
        <v>0</v>
      </c>
    </row>
    <row r="12168" spans="1:9" ht="12.75" customHeight="1" thickBot="1">
      <c r="A12168" s="398"/>
      <c r="B12168" s="333">
        <v>0</v>
      </c>
      <c r="C12168" s="334">
        <v>35</v>
      </c>
      <c r="D12168" s="335" t="s">
        <v>441</v>
      </c>
      <c r="E12168" s="335" t="s">
        <v>386</v>
      </c>
      <c r="F12168" s="335" t="s">
        <v>831</v>
      </c>
      <c r="G12168" s="179">
        <f t="shared" si="570"/>
        <v>0</v>
      </c>
      <c r="H12168" s="179">
        <f t="shared" si="571"/>
        <v>0</v>
      </c>
      <c r="I12168" s="179">
        <f t="shared" si="572"/>
        <v>0</v>
      </c>
    </row>
    <row r="12169" spans="1:9" ht="12.75" customHeight="1" thickBot="1">
      <c r="A12169" s="398"/>
      <c r="B12169" s="333">
        <v>0</v>
      </c>
      <c r="C12169" s="334">
        <v>35</v>
      </c>
      <c r="D12169" s="335" t="s">
        <v>441</v>
      </c>
      <c r="E12169" s="335" t="s">
        <v>386</v>
      </c>
      <c r="F12169" s="335" t="s">
        <v>821</v>
      </c>
      <c r="G12169" s="179">
        <f t="shared" si="570"/>
        <v>0</v>
      </c>
      <c r="H12169" s="179">
        <f t="shared" si="571"/>
        <v>0</v>
      </c>
      <c r="I12169" s="179">
        <f t="shared" si="572"/>
        <v>0</v>
      </c>
    </row>
    <row r="12170" spans="1:9" ht="12.75" customHeight="1" thickBot="1">
      <c r="A12170" s="398"/>
      <c r="B12170" s="333">
        <v>0</v>
      </c>
      <c r="C12170" s="334">
        <v>35</v>
      </c>
      <c r="D12170" s="335" t="s">
        <v>441</v>
      </c>
      <c r="E12170" s="335" t="s">
        <v>386</v>
      </c>
      <c r="F12170" s="335" t="s">
        <v>916</v>
      </c>
      <c r="G12170" s="179">
        <f t="shared" si="570"/>
        <v>0</v>
      </c>
      <c r="H12170" s="179">
        <f t="shared" si="571"/>
        <v>0</v>
      </c>
      <c r="I12170" s="179">
        <f t="shared" si="572"/>
        <v>0</v>
      </c>
    </row>
    <row r="12171" spans="1:9" ht="12.75" customHeight="1" thickBot="1">
      <c r="A12171" s="398"/>
      <c r="B12171" s="333">
        <v>2.96</v>
      </c>
      <c r="C12171" s="334">
        <v>165.34</v>
      </c>
      <c r="D12171" s="335" t="s">
        <v>391</v>
      </c>
      <c r="E12171" s="335" t="s">
        <v>386</v>
      </c>
      <c r="F12171" s="335" t="s">
        <v>817</v>
      </c>
      <c r="G12171" s="179">
        <f t="shared" si="570"/>
        <v>0</v>
      </c>
      <c r="H12171" s="179">
        <f t="shared" si="571"/>
        <v>0</v>
      </c>
      <c r="I12171" s="179">
        <f t="shared" si="572"/>
        <v>0</v>
      </c>
    </row>
    <row r="12172" spans="1:9" ht="12.75" customHeight="1" thickBot="1">
      <c r="A12172" s="398"/>
      <c r="B12172" s="333">
        <v>1.36</v>
      </c>
      <c r="C12172" s="334">
        <v>82.49</v>
      </c>
      <c r="D12172" s="335" t="s">
        <v>391</v>
      </c>
      <c r="E12172" s="335" t="s">
        <v>386</v>
      </c>
      <c r="F12172" s="335" t="s">
        <v>818</v>
      </c>
      <c r="G12172" s="179">
        <f t="shared" si="570"/>
        <v>0</v>
      </c>
      <c r="H12172" s="179">
        <f t="shared" si="571"/>
        <v>0</v>
      </c>
      <c r="I12172" s="179">
        <f t="shared" si="572"/>
        <v>0</v>
      </c>
    </row>
    <row r="12173" spans="1:9" ht="12.75" customHeight="1" thickBot="1">
      <c r="A12173" s="398"/>
      <c r="B12173" s="333">
        <v>1.36</v>
      </c>
      <c r="C12173" s="334">
        <v>84.58</v>
      </c>
      <c r="D12173" s="335" t="s">
        <v>391</v>
      </c>
      <c r="E12173" s="335" t="s">
        <v>386</v>
      </c>
      <c r="F12173" s="335" t="s">
        <v>819</v>
      </c>
      <c r="G12173" s="179">
        <f t="shared" si="570"/>
        <v>0</v>
      </c>
      <c r="H12173" s="179">
        <f t="shared" si="571"/>
        <v>0</v>
      </c>
      <c r="I12173" s="179">
        <f t="shared" si="572"/>
        <v>0</v>
      </c>
    </row>
    <row r="12174" spans="1:9" ht="12.75" customHeight="1" thickBot="1">
      <c r="A12174" s="398"/>
      <c r="B12174" s="333">
        <v>8.56</v>
      </c>
      <c r="C12174" s="334">
        <v>368.26</v>
      </c>
      <c r="D12174" s="335" t="s">
        <v>391</v>
      </c>
      <c r="E12174" s="335" t="s">
        <v>386</v>
      </c>
      <c r="F12174" s="335" t="s">
        <v>820</v>
      </c>
      <c r="G12174" s="179">
        <f t="shared" si="570"/>
        <v>0</v>
      </c>
      <c r="H12174" s="179">
        <f t="shared" si="571"/>
        <v>0</v>
      </c>
      <c r="I12174" s="179">
        <f t="shared" si="572"/>
        <v>0</v>
      </c>
    </row>
    <row r="12175" spans="1:9" ht="12.75" customHeight="1" thickBot="1">
      <c r="A12175" s="398"/>
      <c r="B12175" s="333">
        <v>8.56</v>
      </c>
      <c r="C12175" s="334">
        <v>368.26</v>
      </c>
      <c r="D12175" s="335" t="s">
        <v>391</v>
      </c>
      <c r="E12175" s="335" t="s">
        <v>386</v>
      </c>
      <c r="F12175" s="335" t="s">
        <v>821</v>
      </c>
      <c r="G12175" s="179">
        <f t="shared" si="570"/>
        <v>0</v>
      </c>
      <c r="H12175" s="179">
        <f t="shared" si="571"/>
        <v>0</v>
      </c>
      <c r="I12175" s="179">
        <f t="shared" si="572"/>
        <v>0</v>
      </c>
    </row>
    <row r="12176" spans="1:9" ht="12.75" customHeight="1" thickBot="1">
      <c r="A12176" s="398"/>
      <c r="B12176" s="333">
        <v>29.12</v>
      </c>
      <c r="C12176" s="334">
        <v>1625.96</v>
      </c>
      <c r="D12176" s="335" t="s">
        <v>385</v>
      </c>
      <c r="E12176" s="335" t="s">
        <v>386</v>
      </c>
      <c r="F12176" s="335" t="s">
        <v>817</v>
      </c>
      <c r="G12176" s="179">
        <f t="shared" si="570"/>
        <v>0</v>
      </c>
      <c r="H12176" s="179">
        <f t="shared" si="571"/>
        <v>1625.96</v>
      </c>
      <c r="I12176" s="179">
        <f t="shared" si="572"/>
        <v>1625.96</v>
      </c>
    </row>
    <row r="12177" spans="1:9" ht="12.75" customHeight="1" thickBot="1">
      <c r="A12177" s="398"/>
      <c r="B12177" s="333">
        <v>32.08</v>
      </c>
      <c r="C12177" s="334">
        <v>1791.29</v>
      </c>
      <c r="D12177" s="335" t="s">
        <v>385</v>
      </c>
      <c r="E12177" s="335" t="s">
        <v>386</v>
      </c>
      <c r="F12177" s="335" t="s">
        <v>822</v>
      </c>
      <c r="G12177" s="179">
        <f t="shared" si="570"/>
        <v>0</v>
      </c>
      <c r="H12177" s="179">
        <f t="shared" si="571"/>
        <v>1791.29</v>
      </c>
      <c r="I12177" s="179">
        <f t="shared" si="572"/>
        <v>1791.29</v>
      </c>
    </row>
    <row r="12178" spans="1:9" ht="12.75" customHeight="1" thickBot="1">
      <c r="A12178" s="398"/>
      <c r="B12178" s="333">
        <v>27.28</v>
      </c>
      <c r="C12178" s="334">
        <v>1542.73</v>
      </c>
      <c r="D12178" s="335" t="s">
        <v>385</v>
      </c>
      <c r="E12178" s="335" t="s">
        <v>386</v>
      </c>
      <c r="F12178" s="335" t="s">
        <v>823</v>
      </c>
      <c r="G12178" s="179">
        <f t="shared" si="570"/>
        <v>0</v>
      </c>
      <c r="H12178" s="179">
        <f t="shared" si="571"/>
        <v>1542.73</v>
      </c>
      <c r="I12178" s="179">
        <f t="shared" si="572"/>
        <v>1542.73</v>
      </c>
    </row>
    <row r="12179" spans="1:9" ht="12.75" customHeight="1" thickBot="1">
      <c r="A12179" s="398"/>
      <c r="B12179" s="333">
        <v>32.08</v>
      </c>
      <c r="C12179" s="334">
        <v>1791.29</v>
      </c>
      <c r="D12179" s="335" t="s">
        <v>385</v>
      </c>
      <c r="E12179" s="335" t="s">
        <v>386</v>
      </c>
      <c r="F12179" s="335" t="s">
        <v>824</v>
      </c>
      <c r="G12179" s="179">
        <f t="shared" si="570"/>
        <v>0</v>
      </c>
      <c r="H12179" s="179">
        <f t="shared" si="571"/>
        <v>1791.29</v>
      </c>
      <c r="I12179" s="179">
        <f t="shared" si="572"/>
        <v>1791.29</v>
      </c>
    </row>
    <row r="12180" spans="1:9" ht="12.75" customHeight="1" thickBot="1">
      <c r="A12180" s="398"/>
      <c r="B12180" s="333">
        <v>14.74</v>
      </c>
      <c r="C12180" s="334">
        <v>893.63</v>
      </c>
      <c r="D12180" s="335" t="s">
        <v>385</v>
      </c>
      <c r="E12180" s="335" t="s">
        <v>386</v>
      </c>
      <c r="F12180" s="335" t="s">
        <v>825</v>
      </c>
      <c r="G12180" s="179">
        <f t="shared" si="570"/>
        <v>0</v>
      </c>
      <c r="H12180" s="179">
        <f t="shared" si="571"/>
        <v>893.63</v>
      </c>
      <c r="I12180" s="179">
        <f t="shared" si="572"/>
        <v>893.63</v>
      </c>
    </row>
    <row r="12181" spans="1:9" ht="12.75" customHeight="1" thickBot="1">
      <c r="A12181" s="398"/>
      <c r="B12181" s="333">
        <v>13.38</v>
      </c>
      <c r="C12181" s="334">
        <v>811.15</v>
      </c>
      <c r="D12181" s="335" t="s">
        <v>385</v>
      </c>
      <c r="E12181" s="335" t="s">
        <v>386</v>
      </c>
      <c r="F12181" s="335" t="s">
        <v>818</v>
      </c>
      <c r="G12181" s="179">
        <f t="shared" si="570"/>
        <v>0</v>
      </c>
      <c r="H12181" s="179">
        <f t="shared" si="571"/>
        <v>811.15</v>
      </c>
      <c r="I12181" s="179">
        <f t="shared" si="572"/>
        <v>811.15</v>
      </c>
    </row>
    <row r="12182" spans="1:9" ht="12.75" customHeight="1" thickBot="1">
      <c r="A12182" s="398"/>
      <c r="B12182" s="333">
        <v>14.74</v>
      </c>
      <c r="C12182" s="334">
        <v>916.3</v>
      </c>
      <c r="D12182" s="335" t="s">
        <v>385</v>
      </c>
      <c r="E12182" s="335" t="s">
        <v>386</v>
      </c>
      <c r="F12182" s="335" t="s">
        <v>826</v>
      </c>
      <c r="G12182" s="179">
        <f t="shared" si="570"/>
        <v>0</v>
      </c>
      <c r="H12182" s="179">
        <f t="shared" si="571"/>
        <v>916.3</v>
      </c>
      <c r="I12182" s="179">
        <f t="shared" si="572"/>
        <v>916.3</v>
      </c>
    </row>
    <row r="12183" spans="1:9" ht="12.75" customHeight="1" thickBot="1">
      <c r="A12183" s="398"/>
      <c r="B12183" s="333">
        <v>14.74</v>
      </c>
      <c r="C12183" s="334">
        <v>916.3</v>
      </c>
      <c r="D12183" s="335" t="s">
        <v>385</v>
      </c>
      <c r="E12183" s="335" t="s">
        <v>386</v>
      </c>
      <c r="F12183" s="335" t="s">
        <v>827</v>
      </c>
      <c r="G12183" s="179">
        <f t="shared" si="570"/>
        <v>0</v>
      </c>
      <c r="H12183" s="179">
        <f t="shared" si="571"/>
        <v>916.3</v>
      </c>
      <c r="I12183" s="179">
        <f t="shared" si="572"/>
        <v>916.3</v>
      </c>
    </row>
    <row r="12184" spans="1:9" ht="12.75" customHeight="1" thickBot="1">
      <c r="A12184" s="398"/>
      <c r="B12184" s="333">
        <v>14.74</v>
      </c>
      <c r="C12184" s="334">
        <v>916.3</v>
      </c>
      <c r="D12184" s="335" t="s">
        <v>385</v>
      </c>
      <c r="E12184" s="335" t="s">
        <v>386</v>
      </c>
      <c r="F12184" s="335" t="s">
        <v>828</v>
      </c>
      <c r="G12184" s="179">
        <f t="shared" si="570"/>
        <v>0</v>
      </c>
      <c r="H12184" s="179">
        <f t="shared" si="571"/>
        <v>916.3</v>
      </c>
      <c r="I12184" s="179">
        <f t="shared" si="572"/>
        <v>916.3</v>
      </c>
    </row>
    <row r="12185" spans="1:9" ht="12.75" customHeight="1" thickBot="1">
      <c r="A12185" s="398"/>
      <c r="B12185" s="333">
        <v>12.82</v>
      </c>
      <c r="C12185" s="334">
        <v>789.4</v>
      </c>
      <c r="D12185" s="335" t="s">
        <v>385</v>
      </c>
      <c r="E12185" s="335" t="s">
        <v>386</v>
      </c>
      <c r="F12185" s="335" t="s">
        <v>819</v>
      </c>
      <c r="G12185" s="179">
        <f t="shared" si="570"/>
        <v>0</v>
      </c>
      <c r="H12185" s="179">
        <f t="shared" si="571"/>
        <v>789.4</v>
      </c>
      <c r="I12185" s="179">
        <f t="shared" si="572"/>
        <v>789.4</v>
      </c>
    </row>
    <row r="12186" spans="1:9" ht="12.75" customHeight="1" thickBot="1">
      <c r="A12186" s="398"/>
      <c r="B12186" s="333">
        <v>92.74</v>
      </c>
      <c r="C12186" s="334">
        <v>3989.57</v>
      </c>
      <c r="D12186" s="335" t="s">
        <v>385</v>
      </c>
      <c r="E12186" s="335" t="s">
        <v>386</v>
      </c>
      <c r="F12186" s="335" t="s">
        <v>829</v>
      </c>
      <c r="G12186" s="179">
        <f t="shared" si="570"/>
        <v>0</v>
      </c>
      <c r="H12186" s="179">
        <f t="shared" si="571"/>
        <v>3989.57</v>
      </c>
      <c r="I12186" s="179">
        <f t="shared" si="572"/>
        <v>3989.57</v>
      </c>
    </row>
    <row r="12187" spans="1:9" ht="12.75" customHeight="1" thickBot="1">
      <c r="A12187" s="398"/>
      <c r="B12187" s="333">
        <v>92.74</v>
      </c>
      <c r="C12187" s="334">
        <v>3989.57</v>
      </c>
      <c r="D12187" s="335" t="s">
        <v>385</v>
      </c>
      <c r="E12187" s="335" t="s">
        <v>386</v>
      </c>
      <c r="F12187" s="335" t="s">
        <v>830</v>
      </c>
      <c r="G12187" s="179">
        <f t="shared" si="570"/>
        <v>0</v>
      </c>
      <c r="H12187" s="179">
        <f t="shared" si="571"/>
        <v>3989.57</v>
      </c>
      <c r="I12187" s="179">
        <f t="shared" si="572"/>
        <v>3989.57</v>
      </c>
    </row>
    <row r="12188" spans="1:9" ht="12.75" customHeight="1" thickBot="1">
      <c r="A12188" s="398"/>
      <c r="B12188" s="333">
        <v>83.62</v>
      </c>
      <c r="C12188" s="334">
        <v>3578.99</v>
      </c>
      <c r="D12188" s="335" t="s">
        <v>385</v>
      </c>
      <c r="E12188" s="335" t="s">
        <v>386</v>
      </c>
      <c r="F12188" s="335" t="s">
        <v>820</v>
      </c>
      <c r="G12188" s="179">
        <f t="shared" si="570"/>
        <v>0</v>
      </c>
      <c r="H12188" s="179">
        <f t="shared" si="571"/>
        <v>3578.99</v>
      </c>
      <c r="I12188" s="179">
        <f t="shared" si="572"/>
        <v>3578.99</v>
      </c>
    </row>
    <row r="12189" spans="1:9" ht="12.75" customHeight="1" thickBot="1">
      <c r="A12189" s="398"/>
      <c r="B12189" s="333">
        <v>91.94</v>
      </c>
      <c r="C12189" s="334">
        <v>3947.31</v>
      </c>
      <c r="D12189" s="335" t="s">
        <v>385</v>
      </c>
      <c r="E12189" s="335" t="s">
        <v>386</v>
      </c>
      <c r="F12189" s="335" t="s">
        <v>805</v>
      </c>
      <c r="G12189" s="179">
        <f t="shared" si="570"/>
        <v>0</v>
      </c>
      <c r="H12189" s="179">
        <f t="shared" si="571"/>
        <v>3947.31</v>
      </c>
      <c r="I12189" s="179">
        <f t="shared" si="572"/>
        <v>3947.31</v>
      </c>
    </row>
    <row r="12190" spans="1:9" ht="12.75" customHeight="1" thickBot="1">
      <c r="A12190" s="398"/>
      <c r="B12190" s="333">
        <v>85.86</v>
      </c>
      <c r="C12190" s="334">
        <v>3524.23</v>
      </c>
      <c r="D12190" s="335" t="s">
        <v>385</v>
      </c>
      <c r="E12190" s="335" t="s">
        <v>386</v>
      </c>
      <c r="F12190" s="335" t="s">
        <v>831</v>
      </c>
      <c r="G12190" s="179">
        <f t="shared" si="570"/>
        <v>0</v>
      </c>
      <c r="H12190" s="179">
        <f t="shared" si="571"/>
        <v>3524.23</v>
      </c>
      <c r="I12190" s="179">
        <f t="shared" si="572"/>
        <v>3524.23</v>
      </c>
    </row>
    <row r="12191" spans="1:9" ht="12.75" customHeight="1" thickBot="1">
      <c r="A12191" s="398"/>
      <c r="B12191" s="333">
        <v>92.74</v>
      </c>
      <c r="C12191" s="334">
        <v>3989.57</v>
      </c>
      <c r="D12191" s="335" t="s">
        <v>385</v>
      </c>
      <c r="E12191" s="335" t="s">
        <v>386</v>
      </c>
      <c r="F12191" s="335" t="s">
        <v>832</v>
      </c>
      <c r="G12191" s="179">
        <f t="shared" si="570"/>
        <v>0</v>
      </c>
      <c r="H12191" s="179">
        <f t="shared" si="571"/>
        <v>3989.57</v>
      </c>
      <c r="I12191" s="179">
        <f t="shared" si="572"/>
        <v>3989.57</v>
      </c>
    </row>
    <row r="12192" spans="1:9" ht="12.75" customHeight="1" thickBot="1">
      <c r="A12192" s="398"/>
      <c r="B12192" s="333">
        <v>84.18</v>
      </c>
      <c r="C12192" s="334">
        <v>3621.31</v>
      </c>
      <c r="D12192" s="335" t="s">
        <v>385</v>
      </c>
      <c r="E12192" s="335" t="s">
        <v>386</v>
      </c>
      <c r="F12192" s="335" t="s">
        <v>821</v>
      </c>
      <c r="G12192" s="179">
        <f t="shared" si="570"/>
        <v>0</v>
      </c>
      <c r="H12192" s="179">
        <f t="shared" si="571"/>
        <v>3621.31</v>
      </c>
      <c r="I12192" s="179">
        <f t="shared" si="572"/>
        <v>3621.31</v>
      </c>
    </row>
    <row r="12193" spans="1:9" ht="12.75" customHeight="1" thickBot="1">
      <c r="A12193" s="398"/>
      <c r="B12193" s="333">
        <v>92.74</v>
      </c>
      <c r="C12193" s="334">
        <v>3989.57</v>
      </c>
      <c r="D12193" s="335" t="s">
        <v>385</v>
      </c>
      <c r="E12193" s="335" t="s">
        <v>386</v>
      </c>
      <c r="F12193" s="335" t="s">
        <v>833</v>
      </c>
      <c r="G12193" s="179">
        <f t="shared" si="570"/>
        <v>0</v>
      </c>
      <c r="H12193" s="179">
        <f t="shared" si="571"/>
        <v>3989.57</v>
      </c>
      <c r="I12193" s="179">
        <f t="shared" si="572"/>
        <v>3989.57</v>
      </c>
    </row>
    <row r="12194" spans="1:9" ht="12.75" customHeight="1" thickBot="1">
      <c r="A12194" s="398"/>
      <c r="B12194" s="333">
        <v>92.74</v>
      </c>
      <c r="C12194" s="334">
        <v>3989.57</v>
      </c>
      <c r="D12194" s="335" t="s">
        <v>385</v>
      </c>
      <c r="E12194" s="335" t="s">
        <v>386</v>
      </c>
      <c r="F12194" s="335" t="s">
        <v>916</v>
      </c>
      <c r="G12194" s="179">
        <f t="shared" si="570"/>
        <v>0</v>
      </c>
      <c r="H12194" s="179">
        <f t="shared" si="571"/>
        <v>3989.57</v>
      </c>
      <c r="I12194" s="179">
        <f t="shared" si="572"/>
        <v>3989.57</v>
      </c>
    </row>
    <row r="12195" spans="1:9" ht="12.75" customHeight="1" thickBot="1">
      <c r="A12195" s="399"/>
      <c r="B12195" s="333">
        <v>92.18</v>
      </c>
      <c r="C12195" s="334">
        <v>3947.25</v>
      </c>
      <c r="D12195" s="335" t="s">
        <v>385</v>
      </c>
      <c r="E12195" s="335" t="s">
        <v>386</v>
      </c>
      <c r="F12195" s="335" t="s">
        <v>917</v>
      </c>
      <c r="G12195" s="179">
        <f t="shared" si="570"/>
        <v>0</v>
      </c>
      <c r="H12195" s="179">
        <f t="shared" si="571"/>
        <v>3947.25</v>
      </c>
      <c r="I12195" s="179">
        <f t="shared" si="572"/>
        <v>3947.25</v>
      </c>
    </row>
    <row r="12196" spans="1:9" ht="12.75" customHeight="1" thickBot="1">
      <c r="A12196" s="336" t="s">
        <v>643</v>
      </c>
      <c r="B12196" s="337">
        <v>1130</v>
      </c>
      <c r="C12196" s="338">
        <v>51805.22</v>
      </c>
      <c r="D12196" s="394"/>
      <c r="E12196" s="395"/>
      <c r="F12196" s="396"/>
      <c r="G12196" s="179">
        <f t="shared" si="570"/>
        <v>0</v>
      </c>
      <c r="H12196" s="179">
        <f t="shared" si="571"/>
        <v>0</v>
      </c>
      <c r="I12196" s="179">
        <f t="shared" si="572"/>
        <v>0</v>
      </c>
    </row>
    <row r="12197" spans="1:9" ht="12.75" customHeight="1" thickBot="1">
      <c r="A12197" s="397" t="s">
        <v>644</v>
      </c>
      <c r="B12197" s="333">
        <v>2.4</v>
      </c>
      <c r="C12197" s="334">
        <v>148.1</v>
      </c>
      <c r="D12197" s="335" t="s">
        <v>391</v>
      </c>
      <c r="E12197" s="335" t="s">
        <v>386</v>
      </c>
      <c r="F12197" s="335" t="s">
        <v>817</v>
      </c>
      <c r="G12197" s="179">
        <f t="shared" si="570"/>
        <v>0</v>
      </c>
      <c r="H12197" s="179">
        <f t="shared" si="571"/>
        <v>0</v>
      </c>
      <c r="I12197" s="179">
        <f t="shared" si="572"/>
        <v>0</v>
      </c>
    </row>
    <row r="12198" spans="1:9" ht="12.75" customHeight="1" thickBot="1">
      <c r="A12198" s="398"/>
      <c r="B12198" s="333">
        <v>2.4</v>
      </c>
      <c r="C12198" s="334">
        <v>148.1</v>
      </c>
      <c r="D12198" s="335" t="s">
        <v>391</v>
      </c>
      <c r="E12198" s="335" t="s">
        <v>386</v>
      </c>
      <c r="F12198" s="335" t="s">
        <v>818</v>
      </c>
      <c r="G12198" s="179">
        <f t="shared" si="570"/>
        <v>0</v>
      </c>
      <c r="H12198" s="179">
        <f t="shared" si="571"/>
        <v>0</v>
      </c>
      <c r="I12198" s="179">
        <f t="shared" si="572"/>
        <v>0</v>
      </c>
    </row>
    <row r="12199" spans="1:9" ht="12.75" customHeight="1" thickBot="1">
      <c r="A12199" s="398"/>
      <c r="B12199" s="333">
        <v>2.6</v>
      </c>
      <c r="C12199" s="334">
        <v>162.41</v>
      </c>
      <c r="D12199" s="335" t="s">
        <v>391</v>
      </c>
      <c r="E12199" s="335" t="s">
        <v>386</v>
      </c>
      <c r="F12199" s="335" t="s">
        <v>819</v>
      </c>
      <c r="G12199" s="179">
        <f t="shared" si="570"/>
        <v>0</v>
      </c>
      <c r="H12199" s="179">
        <f t="shared" si="571"/>
        <v>0</v>
      </c>
      <c r="I12199" s="179">
        <f t="shared" si="572"/>
        <v>0</v>
      </c>
    </row>
    <row r="12200" spans="1:9" ht="12.75" customHeight="1" thickBot="1">
      <c r="A12200" s="398"/>
      <c r="B12200" s="333">
        <v>2.4</v>
      </c>
      <c r="C12200" s="334">
        <v>151.63</v>
      </c>
      <c r="D12200" s="335" t="s">
        <v>391</v>
      </c>
      <c r="E12200" s="335" t="s">
        <v>386</v>
      </c>
      <c r="F12200" s="335" t="s">
        <v>820</v>
      </c>
      <c r="G12200" s="179">
        <f t="shared" si="570"/>
        <v>0</v>
      </c>
      <c r="H12200" s="179">
        <f t="shared" si="571"/>
        <v>0</v>
      </c>
      <c r="I12200" s="179">
        <f t="shared" si="572"/>
        <v>0</v>
      </c>
    </row>
    <row r="12201" spans="1:9" ht="12.75" customHeight="1" thickBot="1">
      <c r="A12201" s="398"/>
      <c r="B12201" s="333">
        <v>2.4</v>
      </c>
      <c r="C12201" s="334">
        <v>151.63</v>
      </c>
      <c r="D12201" s="335" t="s">
        <v>391</v>
      </c>
      <c r="E12201" s="335" t="s">
        <v>386</v>
      </c>
      <c r="F12201" s="335" t="s">
        <v>821</v>
      </c>
      <c r="G12201" s="179">
        <f t="shared" si="570"/>
        <v>0</v>
      </c>
      <c r="H12201" s="179">
        <f t="shared" si="571"/>
        <v>0</v>
      </c>
      <c r="I12201" s="179">
        <f t="shared" si="572"/>
        <v>0</v>
      </c>
    </row>
    <row r="12202" spans="1:9" ht="12.75" customHeight="1" thickBot="1">
      <c r="A12202" s="398"/>
      <c r="B12202" s="333">
        <v>23.6</v>
      </c>
      <c r="C12202" s="334">
        <v>1457.04</v>
      </c>
      <c r="D12202" s="335" t="s">
        <v>385</v>
      </c>
      <c r="E12202" s="335" t="s">
        <v>386</v>
      </c>
      <c r="F12202" s="335" t="s">
        <v>817</v>
      </c>
      <c r="G12202" s="179">
        <f t="shared" si="570"/>
        <v>0</v>
      </c>
      <c r="H12202" s="179">
        <f t="shared" si="571"/>
        <v>1457.04</v>
      </c>
      <c r="I12202" s="179">
        <f t="shared" si="572"/>
        <v>1457.04</v>
      </c>
    </row>
    <row r="12203" spans="1:9" ht="12.75" customHeight="1" thickBot="1">
      <c r="A12203" s="398"/>
      <c r="B12203" s="333">
        <v>26</v>
      </c>
      <c r="C12203" s="334">
        <v>1605.17</v>
      </c>
      <c r="D12203" s="335" t="s">
        <v>385</v>
      </c>
      <c r="E12203" s="335" t="s">
        <v>386</v>
      </c>
      <c r="F12203" s="335" t="s">
        <v>822</v>
      </c>
      <c r="G12203" s="179">
        <f t="shared" si="570"/>
        <v>0</v>
      </c>
      <c r="H12203" s="179">
        <f t="shared" si="571"/>
        <v>1605.17</v>
      </c>
      <c r="I12203" s="179">
        <f t="shared" si="572"/>
        <v>1605.17</v>
      </c>
    </row>
    <row r="12204" spans="1:9" ht="12.75" customHeight="1" thickBot="1">
      <c r="A12204" s="398"/>
      <c r="B12204" s="333">
        <v>26</v>
      </c>
      <c r="C12204" s="334">
        <v>1605.17</v>
      </c>
      <c r="D12204" s="335" t="s">
        <v>385</v>
      </c>
      <c r="E12204" s="335" t="s">
        <v>386</v>
      </c>
      <c r="F12204" s="335" t="s">
        <v>823</v>
      </c>
      <c r="G12204" s="179">
        <f t="shared" ref="G12204:G12267" si="573">IF(D12204="REG",C12204,0)</f>
        <v>0</v>
      </c>
      <c r="H12204" s="179">
        <f t="shared" ref="H12204:H12267" si="574">IF(D12204="SAL",C12204,0)</f>
        <v>1605.17</v>
      </c>
      <c r="I12204" s="179">
        <f t="shared" ref="I12204:I12267" si="575">+G12204+H12204</f>
        <v>1605.17</v>
      </c>
    </row>
    <row r="12205" spans="1:9" ht="12.75" customHeight="1" thickBot="1">
      <c r="A12205" s="398"/>
      <c r="B12205" s="333">
        <v>24.8</v>
      </c>
      <c r="C12205" s="334">
        <v>1506.06</v>
      </c>
      <c r="D12205" s="335" t="s">
        <v>385</v>
      </c>
      <c r="E12205" s="335" t="s">
        <v>386</v>
      </c>
      <c r="F12205" s="335" t="s">
        <v>824</v>
      </c>
      <c r="G12205" s="179">
        <f t="shared" si="573"/>
        <v>0</v>
      </c>
      <c r="H12205" s="179">
        <f t="shared" si="574"/>
        <v>1506.06</v>
      </c>
      <c r="I12205" s="179">
        <f t="shared" si="575"/>
        <v>1506.06</v>
      </c>
    </row>
    <row r="12206" spans="1:9" ht="12.75" customHeight="1" thickBot="1">
      <c r="A12206" s="398"/>
      <c r="B12206" s="333">
        <v>26</v>
      </c>
      <c r="C12206" s="334">
        <v>1605.17</v>
      </c>
      <c r="D12206" s="335" t="s">
        <v>385</v>
      </c>
      <c r="E12206" s="335" t="s">
        <v>386</v>
      </c>
      <c r="F12206" s="335" t="s">
        <v>825</v>
      </c>
      <c r="G12206" s="179">
        <f t="shared" si="573"/>
        <v>0</v>
      </c>
      <c r="H12206" s="179">
        <f t="shared" si="574"/>
        <v>1605.17</v>
      </c>
      <c r="I12206" s="179">
        <f t="shared" si="575"/>
        <v>1605.17</v>
      </c>
    </row>
    <row r="12207" spans="1:9" ht="12.75" customHeight="1" thickBot="1">
      <c r="A12207" s="398"/>
      <c r="B12207" s="333">
        <v>23.6</v>
      </c>
      <c r="C12207" s="334">
        <v>1457.04</v>
      </c>
      <c r="D12207" s="335" t="s">
        <v>385</v>
      </c>
      <c r="E12207" s="335" t="s">
        <v>386</v>
      </c>
      <c r="F12207" s="335" t="s">
        <v>818</v>
      </c>
      <c r="G12207" s="179">
        <f t="shared" si="573"/>
        <v>0</v>
      </c>
      <c r="H12207" s="179">
        <f t="shared" si="574"/>
        <v>1457.04</v>
      </c>
      <c r="I12207" s="179">
        <f t="shared" si="575"/>
        <v>1457.04</v>
      </c>
    </row>
    <row r="12208" spans="1:9" ht="12.75" customHeight="1" thickBot="1">
      <c r="A12208" s="398"/>
      <c r="B12208" s="333">
        <v>27.77</v>
      </c>
      <c r="C12208" s="334">
        <v>1738.38</v>
      </c>
      <c r="D12208" s="335" t="s">
        <v>385</v>
      </c>
      <c r="E12208" s="335" t="s">
        <v>386</v>
      </c>
      <c r="F12208" s="335" t="s">
        <v>826</v>
      </c>
      <c r="G12208" s="179">
        <f t="shared" si="573"/>
        <v>0</v>
      </c>
      <c r="H12208" s="179">
        <f t="shared" si="574"/>
        <v>1738.38</v>
      </c>
      <c r="I12208" s="179">
        <f t="shared" si="575"/>
        <v>1738.38</v>
      </c>
    </row>
    <row r="12209" spans="1:9" ht="12.75" customHeight="1" thickBot="1">
      <c r="A12209" s="398"/>
      <c r="B12209" s="333">
        <v>26.97</v>
      </c>
      <c r="C12209" s="334">
        <v>1658.8</v>
      </c>
      <c r="D12209" s="335" t="s">
        <v>385</v>
      </c>
      <c r="E12209" s="335" t="s">
        <v>386</v>
      </c>
      <c r="F12209" s="335" t="s">
        <v>827</v>
      </c>
      <c r="G12209" s="179">
        <f t="shared" si="573"/>
        <v>0</v>
      </c>
      <c r="H12209" s="179">
        <f t="shared" si="574"/>
        <v>1658.8</v>
      </c>
      <c r="I12209" s="179">
        <f t="shared" si="575"/>
        <v>1658.8</v>
      </c>
    </row>
    <row r="12210" spans="1:9" ht="12.75" customHeight="1" thickBot="1">
      <c r="A12210" s="398"/>
      <c r="B12210" s="333">
        <v>26.77</v>
      </c>
      <c r="C12210" s="334">
        <v>1698.65</v>
      </c>
      <c r="D12210" s="335" t="s">
        <v>385</v>
      </c>
      <c r="E12210" s="335" t="s">
        <v>386</v>
      </c>
      <c r="F12210" s="335" t="s">
        <v>828</v>
      </c>
      <c r="G12210" s="179">
        <f t="shared" si="573"/>
        <v>0</v>
      </c>
      <c r="H12210" s="179">
        <f t="shared" si="574"/>
        <v>1698.65</v>
      </c>
      <c r="I12210" s="179">
        <f t="shared" si="575"/>
        <v>1698.65</v>
      </c>
    </row>
    <row r="12211" spans="1:9" ht="12.75" customHeight="1" thickBot="1">
      <c r="A12211" s="398"/>
      <c r="B12211" s="333">
        <v>25.57</v>
      </c>
      <c r="C12211" s="334">
        <v>1597.52</v>
      </c>
      <c r="D12211" s="335" t="s">
        <v>385</v>
      </c>
      <c r="E12211" s="335" t="s">
        <v>386</v>
      </c>
      <c r="F12211" s="335" t="s">
        <v>819</v>
      </c>
      <c r="G12211" s="179">
        <f t="shared" si="573"/>
        <v>0</v>
      </c>
      <c r="H12211" s="179">
        <f t="shared" si="574"/>
        <v>1597.52</v>
      </c>
      <c r="I12211" s="179">
        <f t="shared" si="575"/>
        <v>1597.52</v>
      </c>
    </row>
    <row r="12212" spans="1:9" ht="12.75" customHeight="1" thickBot="1">
      <c r="A12212" s="398"/>
      <c r="B12212" s="333">
        <v>24.8</v>
      </c>
      <c r="C12212" s="334">
        <v>1542.05</v>
      </c>
      <c r="D12212" s="335" t="s">
        <v>385</v>
      </c>
      <c r="E12212" s="335" t="s">
        <v>386</v>
      </c>
      <c r="F12212" s="335" t="s">
        <v>829</v>
      </c>
      <c r="G12212" s="179">
        <f t="shared" si="573"/>
        <v>0</v>
      </c>
      <c r="H12212" s="179">
        <f t="shared" si="574"/>
        <v>1542.05</v>
      </c>
      <c r="I12212" s="179">
        <f t="shared" si="575"/>
        <v>1542.05</v>
      </c>
    </row>
    <row r="12213" spans="1:9" ht="12.75" customHeight="1" thickBot="1">
      <c r="A12213" s="398"/>
      <c r="B12213" s="333">
        <v>26</v>
      </c>
      <c r="C12213" s="334">
        <v>1643.18</v>
      </c>
      <c r="D12213" s="335" t="s">
        <v>385</v>
      </c>
      <c r="E12213" s="335" t="s">
        <v>386</v>
      </c>
      <c r="F12213" s="335" t="s">
        <v>830</v>
      </c>
      <c r="G12213" s="179">
        <f t="shared" si="573"/>
        <v>0</v>
      </c>
      <c r="H12213" s="179">
        <f t="shared" si="574"/>
        <v>1643.18</v>
      </c>
      <c r="I12213" s="179">
        <f t="shared" si="575"/>
        <v>1643.18</v>
      </c>
    </row>
    <row r="12214" spans="1:9" ht="12.75" customHeight="1" thickBot="1">
      <c r="A12214" s="398"/>
      <c r="B12214" s="333">
        <v>17.600000000000001</v>
      </c>
      <c r="C12214" s="334">
        <v>1036.44</v>
      </c>
      <c r="D12214" s="335" t="s">
        <v>385</v>
      </c>
      <c r="E12214" s="335" t="s">
        <v>386</v>
      </c>
      <c r="F12214" s="335" t="s">
        <v>820</v>
      </c>
      <c r="G12214" s="179">
        <f t="shared" si="573"/>
        <v>0</v>
      </c>
      <c r="H12214" s="179">
        <f t="shared" si="574"/>
        <v>1036.44</v>
      </c>
      <c r="I12214" s="179">
        <f t="shared" si="575"/>
        <v>1036.44</v>
      </c>
    </row>
    <row r="12215" spans="1:9" ht="12.75" customHeight="1" thickBot="1">
      <c r="A12215" s="398"/>
      <c r="B12215" s="333">
        <v>26</v>
      </c>
      <c r="C12215" s="334">
        <v>1643.18</v>
      </c>
      <c r="D12215" s="335" t="s">
        <v>385</v>
      </c>
      <c r="E12215" s="335" t="s">
        <v>386</v>
      </c>
      <c r="F12215" s="335" t="s">
        <v>805</v>
      </c>
      <c r="G12215" s="179">
        <f t="shared" si="573"/>
        <v>0</v>
      </c>
      <c r="H12215" s="179">
        <f t="shared" si="574"/>
        <v>1643.18</v>
      </c>
      <c r="I12215" s="179">
        <f t="shared" si="575"/>
        <v>1643.18</v>
      </c>
    </row>
    <row r="12216" spans="1:9" ht="12.75" customHeight="1" thickBot="1">
      <c r="A12216" s="398"/>
      <c r="B12216" s="333">
        <v>26</v>
      </c>
      <c r="C12216" s="334">
        <v>1643.18</v>
      </c>
      <c r="D12216" s="335" t="s">
        <v>385</v>
      </c>
      <c r="E12216" s="335" t="s">
        <v>386</v>
      </c>
      <c r="F12216" s="335" t="s">
        <v>831</v>
      </c>
      <c r="G12216" s="179">
        <f t="shared" si="573"/>
        <v>0</v>
      </c>
      <c r="H12216" s="179">
        <f t="shared" si="574"/>
        <v>1643.18</v>
      </c>
      <c r="I12216" s="179">
        <f t="shared" si="575"/>
        <v>1643.18</v>
      </c>
    </row>
    <row r="12217" spans="1:9" ht="12.75" customHeight="1" thickBot="1">
      <c r="A12217" s="398"/>
      <c r="B12217" s="333">
        <v>26</v>
      </c>
      <c r="C12217" s="334">
        <v>1643.18</v>
      </c>
      <c r="D12217" s="335" t="s">
        <v>385</v>
      </c>
      <c r="E12217" s="335" t="s">
        <v>386</v>
      </c>
      <c r="F12217" s="335" t="s">
        <v>832</v>
      </c>
      <c r="G12217" s="179">
        <f t="shared" si="573"/>
        <v>0</v>
      </c>
      <c r="H12217" s="179">
        <f t="shared" si="574"/>
        <v>1643.18</v>
      </c>
      <c r="I12217" s="179">
        <f t="shared" si="575"/>
        <v>1643.18</v>
      </c>
    </row>
    <row r="12218" spans="1:9" ht="12.75" customHeight="1" thickBot="1">
      <c r="A12218" s="398"/>
      <c r="B12218" s="333">
        <v>16.399999999999999</v>
      </c>
      <c r="C12218" s="334">
        <v>1137.77</v>
      </c>
      <c r="D12218" s="335" t="s">
        <v>385</v>
      </c>
      <c r="E12218" s="335" t="s">
        <v>386</v>
      </c>
      <c r="F12218" s="335" t="s">
        <v>821</v>
      </c>
      <c r="G12218" s="179">
        <f t="shared" si="573"/>
        <v>0</v>
      </c>
      <c r="H12218" s="179">
        <f t="shared" si="574"/>
        <v>1137.77</v>
      </c>
      <c r="I12218" s="179">
        <f t="shared" si="575"/>
        <v>1137.77</v>
      </c>
    </row>
    <row r="12219" spans="1:9" ht="12.75" customHeight="1" thickBot="1">
      <c r="A12219" s="398"/>
      <c r="B12219" s="333">
        <v>26</v>
      </c>
      <c r="C12219" s="334">
        <v>1643.18</v>
      </c>
      <c r="D12219" s="335" t="s">
        <v>385</v>
      </c>
      <c r="E12219" s="335" t="s">
        <v>386</v>
      </c>
      <c r="F12219" s="335" t="s">
        <v>833</v>
      </c>
      <c r="G12219" s="179">
        <f t="shared" si="573"/>
        <v>0</v>
      </c>
      <c r="H12219" s="179">
        <f t="shared" si="574"/>
        <v>1643.18</v>
      </c>
      <c r="I12219" s="179">
        <f t="shared" si="575"/>
        <v>1643.18</v>
      </c>
    </row>
    <row r="12220" spans="1:9" ht="12.75" customHeight="1" thickBot="1">
      <c r="A12220" s="398"/>
      <c r="B12220" s="333">
        <v>25.4</v>
      </c>
      <c r="C12220" s="334">
        <v>1617.87</v>
      </c>
      <c r="D12220" s="335" t="s">
        <v>385</v>
      </c>
      <c r="E12220" s="335" t="s">
        <v>386</v>
      </c>
      <c r="F12220" s="335" t="s">
        <v>916</v>
      </c>
      <c r="G12220" s="179">
        <f t="shared" si="573"/>
        <v>0</v>
      </c>
      <c r="H12220" s="179">
        <f t="shared" si="574"/>
        <v>1617.87</v>
      </c>
      <c r="I12220" s="179">
        <f t="shared" si="575"/>
        <v>1617.87</v>
      </c>
    </row>
    <row r="12221" spans="1:9" ht="12.75" customHeight="1" thickBot="1">
      <c r="A12221" s="399"/>
      <c r="B12221" s="333">
        <v>24.8</v>
      </c>
      <c r="C12221" s="334">
        <v>1592.68</v>
      </c>
      <c r="D12221" s="335" t="s">
        <v>385</v>
      </c>
      <c r="E12221" s="335" t="s">
        <v>386</v>
      </c>
      <c r="F12221" s="335" t="s">
        <v>917</v>
      </c>
      <c r="G12221" s="179">
        <f t="shared" si="573"/>
        <v>0</v>
      </c>
      <c r="H12221" s="179">
        <f t="shared" si="574"/>
        <v>1592.68</v>
      </c>
      <c r="I12221" s="179">
        <f t="shared" si="575"/>
        <v>1592.68</v>
      </c>
    </row>
    <row r="12222" spans="1:9" ht="12.75" customHeight="1" thickBot="1">
      <c r="A12222" s="336" t="s">
        <v>644</v>
      </c>
      <c r="B12222" s="337">
        <v>508.28</v>
      </c>
      <c r="C12222" s="338">
        <v>31833.58</v>
      </c>
      <c r="D12222" s="394"/>
      <c r="E12222" s="395"/>
      <c r="F12222" s="396"/>
      <c r="G12222" s="179">
        <f t="shared" si="573"/>
        <v>0</v>
      </c>
      <c r="H12222" s="179">
        <f t="shared" si="574"/>
        <v>0</v>
      </c>
      <c r="I12222" s="179">
        <f t="shared" si="575"/>
        <v>0</v>
      </c>
    </row>
    <row r="12223" spans="1:9" ht="12.75" customHeight="1" thickBot="1">
      <c r="A12223" s="397" t="s">
        <v>645</v>
      </c>
      <c r="B12223" s="333">
        <v>2</v>
      </c>
      <c r="C12223" s="334">
        <v>79.27</v>
      </c>
      <c r="D12223" s="335" t="s">
        <v>391</v>
      </c>
      <c r="E12223" s="335" t="s">
        <v>386</v>
      </c>
      <c r="F12223" s="335" t="s">
        <v>817</v>
      </c>
      <c r="G12223" s="179">
        <f t="shared" si="573"/>
        <v>0</v>
      </c>
      <c r="H12223" s="179">
        <f t="shared" si="574"/>
        <v>0</v>
      </c>
      <c r="I12223" s="179">
        <f t="shared" si="575"/>
        <v>0</v>
      </c>
    </row>
    <row r="12224" spans="1:9" ht="12.75" customHeight="1" thickBot="1">
      <c r="A12224" s="398"/>
      <c r="B12224" s="333">
        <v>2</v>
      </c>
      <c r="C12224" s="334">
        <v>79.27</v>
      </c>
      <c r="D12224" s="335" t="s">
        <v>391</v>
      </c>
      <c r="E12224" s="335" t="s">
        <v>386</v>
      </c>
      <c r="F12224" s="335" t="s">
        <v>818</v>
      </c>
      <c r="G12224" s="179">
        <f t="shared" si="573"/>
        <v>0</v>
      </c>
      <c r="H12224" s="179">
        <f t="shared" si="574"/>
        <v>0</v>
      </c>
      <c r="I12224" s="179">
        <f t="shared" si="575"/>
        <v>0</v>
      </c>
    </row>
    <row r="12225" spans="1:9" ht="12.75" customHeight="1" thickBot="1">
      <c r="A12225" s="398"/>
      <c r="B12225" s="333">
        <v>2</v>
      </c>
      <c r="C12225" s="334">
        <v>83.5</v>
      </c>
      <c r="D12225" s="335" t="s">
        <v>391</v>
      </c>
      <c r="E12225" s="335" t="s">
        <v>386</v>
      </c>
      <c r="F12225" s="335" t="s">
        <v>819</v>
      </c>
      <c r="G12225" s="179">
        <f t="shared" si="573"/>
        <v>0</v>
      </c>
      <c r="H12225" s="179">
        <f t="shared" si="574"/>
        <v>0</v>
      </c>
      <c r="I12225" s="179">
        <f t="shared" si="575"/>
        <v>0</v>
      </c>
    </row>
    <row r="12226" spans="1:9" ht="12.75" customHeight="1" thickBot="1">
      <c r="A12226" s="398"/>
      <c r="B12226" s="333">
        <v>2</v>
      </c>
      <c r="C12226" s="334">
        <v>83.5</v>
      </c>
      <c r="D12226" s="335" t="s">
        <v>391</v>
      </c>
      <c r="E12226" s="335" t="s">
        <v>386</v>
      </c>
      <c r="F12226" s="335" t="s">
        <v>820</v>
      </c>
      <c r="G12226" s="179">
        <f t="shared" si="573"/>
        <v>0</v>
      </c>
      <c r="H12226" s="179">
        <f t="shared" si="574"/>
        <v>0</v>
      </c>
      <c r="I12226" s="179">
        <f t="shared" si="575"/>
        <v>0</v>
      </c>
    </row>
    <row r="12227" spans="1:9" ht="12.75" customHeight="1" thickBot="1">
      <c r="A12227" s="398"/>
      <c r="B12227" s="333">
        <v>2</v>
      </c>
      <c r="C12227" s="334">
        <v>83.5</v>
      </c>
      <c r="D12227" s="335" t="s">
        <v>391</v>
      </c>
      <c r="E12227" s="335" t="s">
        <v>386</v>
      </c>
      <c r="F12227" s="335" t="s">
        <v>821</v>
      </c>
      <c r="G12227" s="179">
        <f t="shared" si="573"/>
        <v>0</v>
      </c>
      <c r="H12227" s="179">
        <f t="shared" si="574"/>
        <v>0</v>
      </c>
      <c r="I12227" s="179">
        <f t="shared" si="575"/>
        <v>0</v>
      </c>
    </row>
    <row r="12228" spans="1:9" ht="12.75" customHeight="1" thickBot="1">
      <c r="A12228" s="398"/>
      <c r="B12228" s="333">
        <v>19.649999999999999</v>
      </c>
      <c r="C12228" s="334">
        <v>779.49</v>
      </c>
      <c r="D12228" s="335" t="s">
        <v>385</v>
      </c>
      <c r="E12228" s="335" t="s">
        <v>386</v>
      </c>
      <c r="F12228" s="335" t="s">
        <v>817</v>
      </c>
      <c r="G12228" s="179">
        <f t="shared" si="573"/>
        <v>0</v>
      </c>
      <c r="H12228" s="179">
        <f t="shared" si="574"/>
        <v>779.49</v>
      </c>
      <c r="I12228" s="179">
        <f t="shared" si="575"/>
        <v>779.49</v>
      </c>
    </row>
    <row r="12229" spans="1:9" ht="12.75" customHeight="1" thickBot="1">
      <c r="A12229" s="398"/>
      <c r="B12229" s="333">
        <v>21.25</v>
      </c>
      <c r="C12229" s="334">
        <v>842.64</v>
      </c>
      <c r="D12229" s="335" t="s">
        <v>385</v>
      </c>
      <c r="E12229" s="335" t="s">
        <v>386</v>
      </c>
      <c r="F12229" s="335" t="s">
        <v>822</v>
      </c>
      <c r="G12229" s="179">
        <f t="shared" si="573"/>
        <v>0</v>
      </c>
      <c r="H12229" s="179">
        <f t="shared" si="574"/>
        <v>842.64</v>
      </c>
      <c r="I12229" s="179">
        <f t="shared" si="575"/>
        <v>842.64</v>
      </c>
    </row>
    <row r="12230" spans="1:9" ht="12.75" customHeight="1" thickBot="1">
      <c r="A12230" s="398"/>
      <c r="B12230" s="333">
        <v>21.65</v>
      </c>
      <c r="C12230" s="334">
        <v>858.75</v>
      </c>
      <c r="D12230" s="335" t="s">
        <v>385</v>
      </c>
      <c r="E12230" s="335" t="s">
        <v>386</v>
      </c>
      <c r="F12230" s="335" t="s">
        <v>823</v>
      </c>
      <c r="G12230" s="179">
        <f t="shared" si="573"/>
        <v>0</v>
      </c>
      <c r="H12230" s="179">
        <f t="shared" si="574"/>
        <v>858.75</v>
      </c>
      <c r="I12230" s="179">
        <f t="shared" si="575"/>
        <v>858.75</v>
      </c>
    </row>
    <row r="12231" spans="1:9" ht="12.75" customHeight="1" thickBot="1">
      <c r="A12231" s="398"/>
      <c r="B12231" s="333">
        <v>21.65</v>
      </c>
      <c r="C12231" s="334">
        <v>858.75</v>
      </c>
      <c r="D12231" s="335" t="s">
        <v>385</v>
      </c>
      <c r="E12231" s="335" t="s">
        <v>386</v>
      </c>
      <c r="F12231" s="335" t="s">
        <v>824</v>
      </c>
      <c r="G12231" s="179">
        <f t="shared" si="573"/>
        <v>0</v>
      </c>
      <c r="H12231" s="179">
        <f t="shared" si="574"/>
        <v>858.75</v>
      </c>
      <c r="I12231" s="179">
        <f t="shared" si="575"/>
        <v>858.75</v>
      </c>
    </row>
    <row r="12232" spans="1:9" ht="12.75" customHeight="1" thickBot="1">
      <c r="A12232" s="398"/>
      <c r="B12232" s="333">
        <v>21.65</v>
      </c>
      <c r="C12232" s="334">
        <v>858.75</v>
      </c>
      <c r="D12232" s="335" t="s">
        <v>385</v>
      </c>
      <c r="E12232" s="335" t="s">
        <v>386</v>
      </c>
      <c r="F12232" s="335" t="s">
        <v>825</v>
      </c>
      <c r="G12232" s="179">
        <f t="shared" si="573"/>
        <v>0</v>
      </c>
      <c r="H12232" s="179">
        <f t="shared" si="574"/>
        <v>858.75</v>
      </c>
      <c r="I12232" s="179">
        <f t="shared" si="575"/>
        <v>858.75</v>
      </c>
    </row>
    <row r="12233" spans="1:9" ht="12.75" customHeight="1" thickBot="1">
      <c r="A12233" s="398"/>
      <c r="B12233" s="333">
        <v>17.649999999999999</v>
      </c>
      <c r="C12233" s="334">
        <v>711.86</v>
      </c>
      <c r="D12233" s="335" t="s">
        <v>385</v>
      </c>
      <c r="E12233" s="335" t="s">
        <v>386</v>
      </c>
      <c r="F12233" s="335" t="s">
        <v>818</v>
      </c>
      <c r="G12233" s="179">
        <f t="shared" si="573"/>
        <v>0</v>
      </c>
      <c r="H12233" s="179">
        <f t="shared" si="574"/>
        <v>711.86</v>
      </c>
      <c r="I12233" s="179">
        <f t="shared" si="575"/>
        <v>711.86</v>
      </c>
    </row>
    <row r="12234" spans="1:9" ht="12.75" customHeight="1" thickBot="1">
      <c r="A12234" s="398"/>
      <c r="B12234" s="333">
        <v>21.65</v>
      </c>
      <c r="C12234" s="334">
        <v>904.67</v>
      </c>
      <c r="D12234" s="335" t="s">
        <v>385</v>
      </c>
      <c r="E12234" s="335" t="s">
        <v>386</v>
      </c>
      <c r="F12234" s="335" t="s">
        <v>826</v>
      </c>
      <c r="G12234" s="179">
        <f t="shared" si="573"/>
        <v>0</v>
      </c>
      <c r="H12234" s="179">
        <f t="shared" si="574"/>
        <v>904.67</v>
      </c>
      <c r="I12234" s="179">
        <f t="shared" si="575"/>
        <v>904.67</v>
      </c>
    </row>
    <row r="12235" spans="1:9" ht="12.75" customHeight="1" thickBot="1">
      <c r="A12235" s="398"/>
      <c r="B12235" s="333">
        <v>19.649999999999999</v>
      </c>
      <c r="C12235" s="334">
        <v>810.75</v>
      </c>
      <c r="D12235" s="335" t="s">
        <v>385</v>
      </c>
      <c r="E12235" s="335" t="s">
        <v>386</v>
      </c>
      <c r="F12235" s="335" t="s">
        <v>827</v>
      </c>
      <c r="G12235" s="179">
        <f t="shared" si="573"/>
        <v>0</v>
      </c>
      <c r="H12235" s="179">
        <f t="shared" si="574"/>
        <v>810.75</v>
      </c>
      <c r="I12235" s="179">
        <f t="shared" si="575"/>
        <v>810.75</v>
      </c>
    </row>
    <row r="12236" spans="1:9" ht="12.75" customHeight="1" thickBot="1">
      <c r="A12236" s="398"/>
      <c r="B12236" s="333">
        <v>21.65</v>
      </c>
      <c r="C12236" s="334">
        <v>904.67</v>
      </c>
      <c r="D12236" s="335" t="s">
        <v>385</v>
      </c>
      <c r="E12236" s="335" t="s">
        <v>386</v>
      </c>
      <c r="F12236" s="335" t="s">
        <v>828</v>
      </c>
      <c r="G12236" s="179">
        <f t="shared" si="573"/>
        <v>0</v>
      </c>
      <c r="H12236" s="179">
        <f t="shared" si="574"/>
        <v>904.67</v>
      </c>
      <c r="I12236" s="179">
        <f t="shared" si="575"/>
        <v>904.67</v>
      </c>
    </row>
    <row r="12237" spans="1:9" ht="12.75" customHeight="1" thickBot="1">
      <c r="A12237" s="398"/>
      <c r="B12237" s="333">
        <v>19.25</v>
      </c>
      <c r="C12237" s="334">
        <v>802.38</v>
      </c>
      <c r="D12237" s="335" t="s">
        <v>385</v>
      </c>
      <c r="E12237" s="335" t="s">
        <v>386</v>
      </c>
      <c r="F12237" s="335" t="s">
        <v>819</v>
      </c>
      <c r="G12237" s="179">
        <f t="shared" si="573"/>
        <v>0</v>
      </c>
      <c r="H12237" s="179">
        <f t="shared" si="574"/>
        <v>802.38</v>
      </c>
      <c r="I12237" s="179">
        <f t="shared" si="575"/>
        <v>802.38</v>
      </c>
    </row>
    <row r="12238" spans="1:9" ht="12.75" customHeight="1" thickBot="1">
      <c r="A12238" s="398"/>
      <c r="B12238" s="333">
        <v>21.65</v>
      </c>
      <c r="C12238" s="334">
        <v>904.67</v>
      </c>
      <c r="D12238" s="335" t="s">
        <v>385</v>
      </c>
      <c r="E12238" s="335" t="s">
        <v>386</v>
      </c>
      <c r="F12238" s="335" t="s">
        <v>829</v>
      </c>
      <c r="G12238" s="179">
        <f t="shared" si="573"/>
        <v>0</v>
      </c>
      <c r="H12238" s="179">
        <f t="shared" si="574"/>
        <v>904.67</v>
      </c>
      <c r="I12238" s="179">
        <f t="shared" si="575"/>
        <v>904.67</v>
      </c>
    </row>
    <row r="12239" spans="1:9" ht="12.75" customHeight="1" thickBot="1">
      <c r="A12239" s="398"/>
      <c r="B12239" s="333">
        <v>21.65</v>
      </c>
      <c r="C12239" s="334">
        <v>904.67</v>
      </c>
      <c r="D12239" s="335" t="s">
        <v>385</v>
      </c>
      <c r="E12239" s="335" t="s">
        <v>386</v>
      </c>
      <c r="F12239" s="335" t="s">
        <v>830</v>
      </c>
      <c r="G12239" s="179">
        <f t="shared" si="573"/>
        <v>0</v>
      </c>
      <c r="H12239" s="179">
        <f t="shared" si="574"/>
        <v>904.67</v>
      </c>
      <c r="I12239" s="179">
        <f t="shared" si="575"/>
        <v>904.67</v>
      </c>
    </row>
    <row r="12240" spans="1:9" ht="12.75" customHeight="1" thickBot="1">
      <c r="A12240" s="398"/>
      <c r="B12240" s="333">
        <v>16.45</v>
      </c>
      <c r="C12240" s="334">
        <v>701.46</v>
      </c>
      <c r="D12240" s="335" t="s">
        <v>385</v>
      </c>
      <c r="E12240" s="335" t="s">
        <v>386</v>
      </c>
      <c r="F12240" s="335" t="s">
        <v>820</v>
      </c>
      <c r="G12240" s="179">
        <f t="shared" si="573"/>
        <v>0</v>
      </c>
      <c r="H12240" s="179">
        <f t="shared" si="574"/>
        <v>701.46</v>
      </c>
      <c r="I12240" s="179">
        <f t="shared" si="575"/>
        <v>701.46</v>
      </c>
    </row>
    <row r="12241" spans="1:9" ht="12.75" customHeight="1" thickBot="1">
      <c r="A12241" s="398"/>
      <c r="B12241" s="333">
        <v>21.25</v>
      </c>
      <c r="C12241" s="334">
        <v>885.89</v>
      </c>
      <c r="D12241" s="335" t="s">
        <v>385</v>
      </c>
      <c r="E12241" s="335" t="s">
        <v>386</v>
      </c>
      <c r="F12241" s="335" t="s">
        <v>805</v>
      </c>
      <c r="G12241" s="179">
        <f t="shared" si="573"/>
        <v>0</v>
      </c>
      <c r="H12241" s="179">
        <f t="shared" si="574"/>
        <v>885.89</v>
      </c>
      <c r="I12241" s="179">
        <f t="shared" si="575"/>
        <v>885.89</v>
      </c>
    </row>
    <row r="12242" spans="1:9" ht="12.75" customHeight="1" thickBot="1">
      <c r="A12242" s="398"/>
      <c r="B12242" s="333">
        <v>21.25</v>
      </c>
      <c r="C12242" s="334">
        <v>888.15</v>
      </c>
      <c r="D12242" s="335" t="s">
        <v>385</v>
      </c>
      <c r="E12242" s="335" t="s">
        <v>386</v>
      </c>
      <c r="F12242" s="335" t="s">
        <v>831</v>
      </c>
      <c r="G12242" s="179">
        <f t="shared" si="573"/>
        <v>0</v>
      </c>
      <c r="H12242" s="179">
        <f t="shared" si="574"/>
        <v>888.15</v>
      </c>
      <c r="I12242" s="179">
        <f t="shared" si="575"/>
        <v>888.15</v>
      </c>
    </row>
    <row r="12243" spans="1:9" ht="12.75" customHeight="1" thickBot="1">
      <c r="A12243" s="398"/>
      <c r="B12243" s="333">
        <v>21.65</v>
      </c>
      <c r="C12243" s="334">
        <v>904.67</v>
      </c>
      <c r="D12243" s="335" t="s">
        <v>385</v>
      </c>
      <c r="E12243" s="335" t="s">
        <v>386</v>
      </c>
      <c r="F12243" s="335" t="s">
        <v>832</v>
      </c>
      <c r="G12243" s="179">
        <f t="shared" si="573"/>
        <v>0</v>
      </c>
      <c r="H12243" s="179">
        <f t="shared" si="574"/>
        <v>904.67</v>
      </c>
      <c r="I12243" s="179">
        <f t="shared" si="575"/>
        <v>904.67</v>
      </c>
    </row>
    <row r="12244" spans="1:9" ht="12.75" customHeight="1" thickBot="1">
      <c r="A12244" s="398"/>
      <c r="B12244" s="333">
        <v>19.25</v>
      </c>
      <c r="C12244" s="334">
        <v>804.65</v>
      </c>
      <c r="D12244" s="335" t="s">
        <v>385</v>
      </c>
      <c r="E12244" s="335" t="s">
        <v>386</v>
      </c>
      <c r="F12244" s="335" t="s">
        <v>821</v>
      </c>
      <c r="G12244" s="179">
        <f t="shared" si="573"/>
        <v>0</v>
      </c>
      <c r="H12244" s="179">
        <f t="shared" si="574"/>
        <v>804.65</v>
      </c>
      <c r="I12244" s="179">
        <f t="shared" si="575"/>
        <v>804.65</v>
      </c>
    </row>
    <row r="12245" spans="1:9" ht="12.75" customHeight="1" thickBot="1">
      <c r="A12245" s="398"/>
      <c r="B12245" s="333">
        <v>21.65</v>
      </c>
      <c r="C12245" s="334">
        <v>904.67</v>
      </c>
      <c r="D12245" s="335" t="s">
        <v>385</v>
      </c>
      <c r="E12245" s="335" t="s">
        <v>386</v>
      </c>
      <c r="F12245" s="335" t="s">
        <v>833</v>
      </c>
      <c r="G12245" s="179">
        <f t="shared" si="573"/>
        <v>0</v>
      </c>
      <c r="H12245" s="179">
        <f t="shared" si="574"/>
        <v>904.67</v>
      </c>
      <c r="I12245" s="179">
        <f t="shared" si="575"/>
        <v>904.67</v>
      </c>
    </row>
    <row r="12246" spans="1:9" ht="12.75" customHeight="1" thickBot="1">
      <c r="A12246" s="398"/>
      <c r="B12246" s="333">
        <v>20.45</v>
      </c>
      <c r="C12246" s="334">
        <v>848.32</v>
      </c>
      <c r="D12246" s="335" t="s">
        <v>385</v>
      </c>
      <c r="E12246" s="335" t="s">
        <v>386</v>
      </c>
      <c r="F12246" s="335" t="s">
        <v>916</v>
      </c>
      <c r="G12246" s="179">
        <f t="shared" si="573"/>
        <v>0</v>
      </c>
      <c r="H12246" s="179">
        <f t="shared" si="574"/>
        <v>848.32</v>
      </c>
      <c r="I12246" s="179">
        <f t="shared" si="575"/>
        <v>848.32</v>
      </c>
    </row>
    <row r="12247" spans="1:9" ht="12.75" customHeight="1" thickBot="1">
      <c r="A12247" s="398"/>
      <c r="B12247" s="333">
        <v>20.45</v>
      </c>
      <c r="C12247" s="334">
        <v>867.56</v>
      </c>
      <c r="D12247" s="335" t="s">
        <v>385</v>
      </c>
      <c r="E12247" s="335" t="s">
        <v>386</v>
      </c>
      <c r="F12247" s="335" t="s">
        <v>917</v>
      </c>
      <c r="G12247" s="179">
        <f t="shared" si="573"/>
        <v>0</v>
      </c>
      <c r="H12247" s="179">
        <f t="shared" si="574"/>
        <v>867.56</v>
      </c>
      <c r="I12247" s="179">
        <f t="shared" si="575"/>
        <v>867.56</v>
      </c>
    </row>
    <row r="12248" spans="1:9" ht="12.75" customHeight="1" thickBot="1">
      <c r="A12248" s="398"/>
      <c r="B12248" s="333">
        <v>0.4</v>
      </c>
      <c r="C12248" s="334">
        <v>11.8</v>
      </c>
      <c r="D12248" s="335" t="s">
        <v>834</v>
      </c>
      <c r="E12248" s="335" t="s">
        <v>386</v>
      </c>
      <c r="F12248" s="335" t="s">
        <v>818</v>
      </c>
      <c r="G12248" s="179">
        <f t="shared" si="573"/>
        <v>0</v>
      </c>
      <c r="H12248" s="179">
        <f t="shared" si="574"/>
        <v>0</v>
      </c>
      <c r="I12248" s="179">
        <f t="shared" si="575"/>
        <v>0</v>
      </c>
    </row>
    <row r="12249" spans="1:9" ht="12.75" customHeight="1" thickBot="1">
      <c r="A12249" s="399"/>
      <c r="B12249" s="333">
        <v>0.4</v>
      </c>
      <c r="C12249" s="334">
        <v>18.78</v>
      </c>
      <c r="D12249" s="335" t="s">
        <v>834</v>
      </c>
      <c r="E12249" s="335" t="s">
        <v>386</v>
      </c>
      <c r="F12249" s="335" t="s">
        <v>819</v>
      </c>
      <c r="G12249" s="179">
        <f t="shared" si="573"/>
        <v>0</v>
      </c>
      <c r="H12249" s="179">
        <f t="shared" si="574"/>
        <v>0</v>
      </c>
      <c r="I12249" s="179">
        <f t="shared" si="575"/>
        <v>0</v>
      </c>
    </row>
    <row r="12250" spans="1:9" ht="12.75" customHeight="1" thickBot="1">
      <c r="A12250" s="336" t="s">
        <v>645</v>
      </c>
      <c r="B12250" s="337">
        <v>422.2</v>
      </c>
      <c r="C12250" s="338">
        <v>17387.04</v>
      </c>
      <c r="D12250" s="394"/>
      <c r="E12250" s="395"/>
      <c r="F12250" s="396"/>
      <c r="G12250" s="179">
        <f t="shared" si="573"/>
        <v>0</v>
      </c>
      <c r="H12250" s="179">
        <f t="shared" si="574"/>
        <v>0</v>
      </c>
      <c r="I12250" s="179">
        <f t="shared" si="575"/>
        <v>0</v>
      </c>
    </row>
    <row r="12251" spans="1:9" ht="12.75" customHeight="1" thickBot="1">
      <c r="A12251" s="397" t="s">
        <v>646</v>
      </c>
      <c r="B12251" s="333">
        <v>0.6</v>
      </c>
      <c r="C12251" s="334">
        <v>18.98</v>
      </c>
      <c r="D12251" s="335" t="s">
        <v>391</v>
      </c>
      <c r="E12251" s="335" t="s">
        <v>386</v>
      </c>
      <c r="F12251" s="335" t="s">
        <v>817</v>
      </c>
      <c r="G12251" s="179">
        <f t="shared" si="573"/>
        <v>0</v>
      </c>
      <c r="H12251" s="179">
        <f t="shared" si="574"/>
        <v>0</v>
      </c>
      <c r="I12251" s="179">
        <f t="shared" si="575"/>
        <v>0</v>
      </c>
    </row>
    <row r="12252" spans="1:9" ht="12.75" customHeight="1" thickBot="1">
      <c r="A12252" s="398"/>
      <c r="B12252" s="333">
        <v>0.4</v>
      </c>
      <c r="C12252" s="334">
        <v>8.58</v>
      </c>
      <c r="D12252" s="335" t="s">
        <v>391</v>
      </c>
      <c r="E12252" s="335" t="s">
        <v>386</v>
      </c>
      <c r="F12252" s="335" t="s">
        <v>818</v>
      </c>
      <c r="G12252" s="179">
        <f t="shared" si="573"/>
        <v>0</v>
      </c>
      <c r="H12252" s="179">
        <f t="shared" si="574"/>
        <v>0</v>
      </c>
      <c r="I12252" s="179">
        <f t="shared" si="575"/>
        <v>0</v>
      </c>
    </row>
    <row r="12253" spans="1:9" ht="12.75" customHeight="1" thickBot="1">
      <c r="A12253" s="398"/>
      <c r="B12253" s="333">
        <v>0.4</v>
      </c>
      <c r="C12253" s="334">
        <v>8.68</v>
      </c>
      <c r="D12253" s="335" t="s">
        <v>391</v>
      </c>
      <c r="E12253" s="335" t="s">
        <v>386</v>
      </c>
      <c r="F12253" s="335" t="s">
        <v>819</v>
      </c>
      <c r="G12253" s="179">
        <f t="shared" si="573"/>
        <v>0</v>
      </c>
      <c r="H12253" s="179">
        <f t="shared" si="574"/>
        <v>0</v>
      </c>
      <c r="I12253" s="179">
        <f t="shared" si="575"/>
        <v>0</v>
      </c>
    </row>
    <row r="12254" spans="1:9" ht="12.75" customHeight="1" thickBot="1">
      <c r="A12254" s="398"/>
      <c r="B12254" s="333">
        <v>0.6</v>
      </c>
      <c r="C12254" s="334">
        <v>19.46</v>
      </c>
      <c r="D12254" s="335" t="s">
        <v>391</v>
      </c>
      <c r="E12254" s="335" t="s">
        <v>386</v>
      </c>
      <c r="F12254" s="335" t="s">
        <v>820</v>
      </c>
      <c r="G12254" s="179">
        <f t="shared" si="573"/>
        <v>0</v>
      </c>
      <c r="H12254" s="179">
        <f t="shared" si="574"/>
        <v>0</v>
      </c>
      <c r="I12254" s="179">
        <f t="shared" si="575"/>
        <v>0</v>
      </c>
    </row>
    <row r="12255" spans="1:9" ht="12.75" customHeight="1" thickBot="1">
      <c r="A12255" s="398"/>
      <c r="B12255" s="333">
        <v>0.6</v>
      </c>
      <c r="C12255" s="334">
        <v>19.46</v>
      </c>
      <c r="D12255" s="335" t="s">
        <v>391</v>
      </c>
      <c r="E12255" s="335" t="s">
        <v>386</v>
      </c>
      <c r="F12255" s="335" t="s">
        <v>821</v>
      </c>
      <c r="G12255" s="179">
        <f t="shared" si="573"/>
        <v>0</v>
      </c>
      <c r="H12255" s="179">
        <f t="shared" si="574"/>
        <v>0</v>
      </c>
      <c r="I12255" s="179">
        <f t="shared" si="575"/>
        <v>0</v>
      </c>
    </row>
    <row r="12256" spans="1:9" ht="12.75" customHeight="1" thickBot="1">
      <c r="A12256" s="398"/>
      <c r="B12256" s="333">
        <v>5.9</v>
      </c>
      <c r="C12256" s="334">
        <v>186.67</v>
      </c>
      <c r="D12256" s="335" t="s">
        <v>385</v>
      </c>
      <c r="E12256" s="335" t="s">
        <v>386</v>
      </c>
      <c r="F12256" s="335" t="s">
        <v>817</v>
      </c>
      <c r="G12256" s="179">
        <f t="shared" si="573"/>
        <v>0</v>
      </c>
      <c r="H12256" s="179">
        <f t="shared" si="574"/>
        <v>186.67</v>
      </c>
      <c r="I12256" s="179">
        <f t="shared" si="575"/>
        <v>186.67</v>
      </c>
    </row>
    <row r="12257" spans="1:9" ht="12.75" customHeight="1" thickBot="1">
      <c r="A12257" s="398"/>
      <c r="B12257" s="333">
        <v>6.5</v>
      </c>
      <c r="C12257" s="334">
        <v>205.65</v>
      </c>
      <c r="D12257" s="335" t="s">
        <v>385</v>
      </c>
      <c r="E12257" s="335" t="s">
        <v>386</v>
      </c>
      <c r="F12257" s="335" t="s">
        <v>822</v>
      </c>
      <c r="G12257" s="179">
        <f t="shared" si="573"/>
        <v>0</v>
      </c>
      <c r="H12257" s="179">
        <f t="shared" si="574"/>
        <v>205.65</v>
      </c>
      <c r="I12257" s="179">
        <f t="shared" si="575"/>
        <v>205.65</v>
      </c>
    </row>
    <row r="12258" spans="1:9" ht="12.75" customHeight="1" thickBot="1">
      <c r="A12258" s="398"/>
      <c r="B12258" s="333">
        <v>6.5</v>
      </c>
      <c r="C12258" s="334">
        <v>205.65</v>
      </c>
      <c r="D12258" s="335" t="s">
        <v>385</v>
      </c>
      <c r="E12258" s="335" t="s">
        <v>386</v>
      </c>
      <c r="F12258" s="335" t="s">
        <v>823</v>
      </c>
      <c r="G12258" s="179">
        <f t="shared" si="573"/>
        <v>0</v>
      </c>
      <c r="H12258" s="179">
        <f t="shared" si="574"/>
        <v>205.65</v>
      </c>
      <c r="I12258" s="179">
        <f t="shared" si="575"/>
        <v>205.65</v>
      </c>
    </row>
    <row r="12259" spans="1:9" ht="12.75" customHeight="1" thickBot="1">
      <c r="A12259" s="398"/>
      <c r="B12259" s="333">
        <v>3.93</v>
      </c>
      <c r="C12259" s="334">
        <v>84.41</v>
      </c>
      <c r="D12259" s="335" t="s">
        <v>385</v>
      </c>
      <c r="E12259" s="335" t="s">
        <v>386</v>
      </c>
      <c r="F12259" s="335" t="s">
        <v>824</v>
      </c>
      <c r="G12259" s="179">
        <f t="shared" si="573"/>
        <v>0</v>
      </c>
      <c r="H12259" s="179">
        <f t="shared" si="574"/>
        <v>84.41</v>
      </c>
      <c r="I12259" s="179">
        <f t="shared" si="575"/>
        <v>84.41</v>
      </c>
    </row>
    <row r="12260" spans="1:9" ht="12.75" customHeight="1" thickBot="1">
      <c r="A12260" s="398"/>
      <c r="B12260" s="333">
        <v>4.33</v>
      </c>
      <c r="C12260" s="334">
        <v>93</v>
      </c>
      <c r="D12260" s="335" t="s">
        <v>385</v>
      </c>
      <c r="E12260" s="335" t="s">
        <v>386</v>
      </c>
      <c r="F12260" s="335" t="s">
        <v>825</v>
      </c>
      <c r="G12260" s="179">
        <f t="shared" si="573"/>
        <v>0</v>
      </c>
      <c r="H12260" s="179">
        <f t="shared" si="574"/>
        <v>93</v>
      </c>
      <c r="I12260" s="179">
        <f t="shared" si="575"/>
        <v>93</v>
      </c>
    </row>
    <row r="12261" spans="1:9" ht="12.75" customHeight="1" thickBot="1">
      <c r="A12261" s="398"/>
      <c r="B12261" s="333">
        <v>3.93</v>
      </c>
      <c r="C12261" s="334">
        <v>84.41</v>
      </c>
      <c r="D12261" s="335" t="s">
        <v>385</v>
      </c>
      <c r="E12261" s="335" t="s">
        <v>386</v>
      </c>
      <c r="F12261" s="335" t="s">
        <v>818</v>
      </c>
      <c r="G12261" s="179">
        <f t="shared" si="573"/>
        <v>0</v>
      </c>
      <c r="H12261" s="179">
        <f t="shared" si="574"/>
        <v>84.41</v>
      </c>
      <c r="I12261" s="179">
        <f t="shared" si="575"/>
        <v>84.41</v>
      </c>
    </row>
    <row r="12262" spans="1:9" ht="12.75" customHeight="1" thickBot="1">
      <c r="A12262" s="398"/>
      <c r="B12262" s="333">
        <v>3.53</v>
      </c>
      <c r="C12262" s="334">
        <v>76.650000000000006</v>
      </c>
      <c r="D12262" s="335" t="s">
        <v>385</v>
      </c>
      <c r="E12262" s="335" t="s">
        <v>386</v>
      </c>
      <c r="F12262" s="335" t="s">
        <v>826</v>
      </c>
      <c r="G12262" s="179">
        <f t="shared" si="573"/>
        <v>0</v>
      </c>
      <c r="H12262" s="179">
        <f t="shared" si="574"/>
        <v>76.650000000000006</v>
      </c>
      <c r="I12262" s="179">
        <f t="shared" si="575"/>
        <v>76.650000000000006</v>
      </c>
    </row>
    <row r="12263" spans="1:9" ht="12.75" customHeight="1" thickBot="1">
      <c r="A12263" s="398"/>
      <c r="B12263" s="333">
        <v>4.33</v>
      </c>
      <c r="C12263" s="334">
        <v>94</v>
      </c>
      <c r="D12263" s="335" t="s">
        <v>385</v>
      </c>
      <c r="E12263" s="335" t="s">
        <v>386</v>
      </c>
      <c r="F12263" s="335" t="s">
        <v>827</v>
      </c>
      <c r="G12263" s="179">
        <f t="shared" si="573"/>
        <v>0</v>
      </c>
      <c r="H12263" s="179">
        <f t="shared" si="574"/>
        <v>94</v>
      </c>
      <c r="I12263" s="179">
        <f t="shared" si="575"/>
        <v>94</v>
      </c>
    </row>
    <row r="12264" spans="1:9" ht="12.75" customHeight="1" thickBot="1">
      <c r="A12264" s="398"/>
      <c r="B12264" s="333">
        <v>3.53</v>
      </c>
      <c r="C12264" s="334">
        <v>76.650000000000006</v>
      </c>
      <c r="D12264" s="335" t="s">
        <v>385</v>
      </c>
      <c r="E12264" s="335" t="s">
        <v>386</v>
      </c>
      <c r="F12264" s="335" t="s">
        <v>828</v>
      </c>
      <c r="G12264" s="179">
        <f t="shared" si="573"/>
        <v>0</v>
      </c>
      <c r="H12264" s="179">
        <f t="shared" si="574"/>
        <v>76.650000000000006</v>
      </c>
      <c r="I12264" s="179">
        <f t="shared" si="575"/>
        <v>76.650000000000006</v>
      </c>
    </row>
    <row r="12265" spans="1:9" ht="12.75" customHeight="1" thickBot="1">
      <c r="A12265" s="398"/>
      <c r="B12265" s="333">
        <v>3.93</v>
      </c>
      <c r="C12265" s="334">
        <v>85.32</v>
      </c>
      <c r="D12265" s="335" t="s">
        <v>385</v>
      </c>
      <c r="E12265" s="335" t="s">
        <v>386</v>
      </c>
      <c r="F12265" s="335" t="s">
        <v>819</v>
      </c>
      <c r="G12265" s="179">
        <f t="shared" si="573"/>
        <v>0</v>
      </c>
      <c r="H12265" s="179">
        <f t="shared" si="574"/>
        <v>85.32</v>
      </c>
      <c r="I12265" s="179">
        <f t="shared" si="575"/>
        <v>85.32</v>
      </c>
    </row>
    <row r="12266" spans="1:9" ht="12.75" customHeight="1" thickBot="1">
      <c r="A12266" s="398"/>
      <c r="B12266" s="333">
        <v>5.5</v>
      </c>
      <c r="C12266" s="334">
        <v>169.74</v>
      </c>
      <c r="D12266" s="335" t="s">
        <v>385</v>
      </c>
      <c r="E12266" s="335" t="s">
        <v>386</v>
      </c>
      <c r="F12266" s="335" t="s">
        <v>829</v>
      </c>
      <c r="G12266" s="179">
        <f t="shared" si="573"/>
        <v>0</v>
      </c>
      <c r="H12266" s="179">
        <f t="shared" si="574"/>
        <v>169.74</v>
      </c>
      <c r="I12266" s="179">
        <f t="shared" si="575"/>
        <v>169.74</v>
      </c>
    </row>
    <row r="12267" spans="1:9" ht="12.75" customHeight="1" thickBot="1">
      <c r="A12267" s="398"/>
      <c r="B12267" s="333">
        <v>6.1</v>
      </c>
      <c r="C12267" s="334">
        <v>202.07</v>
      </c>
      <c r="D12267" s="335" t="s">
        <v>385</v>
      </c>
      <c r="E12267" s="335" t="s">
        <v>386</v>
      </c>
      <c r="F12267" s="335" t="s">
        <v>830</v>
      </c>
      <c r="G12267" s="179">
        <f t="shared" si="573"/>
        <v>0</v>
      </c>
      <c r="H12267" s="179">
        <f t="shared" si="574"/>
        <v>202.07</v>
      </c>
      <c r="I12267" s="179">
        <f t="shared" si="575"/>
        <v>202.07</v>
      </c>
    </row>
    <row r="12268" spans="1:9" ht="12.75" customHeight="1" thickBot="1">
      <c r="A12268" s="398"/>
      <c r="B12268" s="333">
        <v>5.3</v>
      </c>
      <c r="C12268" s="334">
        <v>171.85</v>
      </c>
      <c r="D12268" s="335" t="s">
        <v>385</v>
      </c>
      <c r="E12268" s="335" t="s">
        <v>386</v>
      </c>
      <c r="F12268" s="335" t="s">
        <v>820</v>
      </c>
      <c r="G12268" s="179">
        <f t="shared" ref="G12268:G12331" si="576">IF(D12268="REG",C12268,0)</f>
        <v>0</v>
      </c>
      <c r="H12268" s="179">
        <f t="shared" ref="H12268:H12331" si="577">IF(D12268="SAL",C12268,0)</f>
        <v>171.85</v>
      </c>
      <c r="I12268" s="179">
        <f t="shared" ref="I12268:I12331" si="578">+G12268+H12268</f>
        <v>171.85</v>
      </c>
    </row>
    <row r="12269" spans="1:9" ht="12.75" customHeight="1" thickBot="1">
      <c r="A12269" s="398"/>
      <c r="B12269" s="333">
        <v>5.3</v>
      </c>
      <c r="C12269" s="334">
        <v>184.72</v>
      </c>
      <c r="D12269" s="335" t="s">
        <v>385</v>
      </c>
      <c r="E12269" s="335" t="s">
        <v>386</v>
      </c>
      <c r="F12269" s="335" t="s">
        <v>805</v>
      </c>
      <c r="G12269" s="179">
        <f t="shared" si="576"/>
        <v>0</v>
      </c>
      <c r="H12269" s="179">
        <f t="shared" si="577"/>
        <v>184.72</v>
      </c>
      <c r="I12269" s="179">
        <f t="shared" si="578"/>
        <v>184.72</v>
      </c>
    </row>
    <row r="12270" spans="1:9" ht="12.75" customHeight="1" thickBot="1">
      <c r="A12270" s="398"/>
      <c r="B12270" s="333">
        <v>6.5</v>
      </c>
      <c r="C12270" s="334">
        <v>210.75</v>
      </c>
      <c r="D12270" s="335" t="s">
        <v>385</v>
      </c>
      <c r="E12270" s="335" t="s">
        <v>386</v>
      </c>
      <c r="F12270" s="335" t="s">
        <v>831</v>
      </c>
      <c r="G12270" s="179">
        <f t="shared" si="576"/>
        <v>0</v>
      </c>
      <c r="H12270" s="179">
        <f t="shared" si="577"/>
        <v>210.75</v>
      </c>
      <c r="I12270" s="179">
        <f t="shared" si="578"/>
        <v>210.75</v>
      </c>
    </row>
    <row r="12271" spans="1:9" ht="12.75" customHeight="1" thickBot="1">
      <c r="A12271" s="398"/>
      <c r="B12271" s="333">
        <v>6.5</v>
      </c>
      <c r="C12271" s="334">
        <v>210.75</v>
      </c>
      <c r="D12271" s="335" t="s">
        <v>385</v>
      </c>
      <c r="E12271" s="335" t="s">
        <v>386</v>
      </c>
      <c r="F12271" s="335" t="s">
        <v>832</v>
      </c>
      <c r="G12271" s="179">
        <f t="shared" si="576"/>
        <v>0</v>
      </c>
      <c r="H12271" s="179">
        <f t="shared" si="577"/>
        <v>210.75</v>
      </c>
      <c r="I12271" s="179">
        <f t="shared" si="578"/>
        <v>210.75</v>
      </c>
    </row>
    <row r="12272" spans="1:9" ht="12.75" customHeight="1" thickBot="1">
      <c r="A12272" s="398"/>
      <c r="B12272" s="333">
        <v>5.7</v>
      </c>
      <c r="C12272" s="334">
        <v>180.52</v>
      </c>
      <c r="D12272" s="335" t="s">
        <v>385</v>
      </c>
      <c r="E12272" s="335" t="s">
        <v>386</v>
      </c>
      <c r="F12272" s="335" t="s">
        <v>821</v>
      </c>
      <c r="G12272" s="179">
        <f t="shared" si="576"/>
        <v>0</v>
      </c>
      <c r="H12272" s="179">
        <f t="shared" si="577"/>
        <v>180.52</v>
      </c>
      <c r="I12272" s="179">
        <f t="shared" si="578"/>
        <v>180.52</v>
      </c>
    </row>
    <row r="12273" spans="1:9" ht="12.75" customHeight="1" thickBot="1">
      <c r="A12273" s="398"/>
      <c r="B12273" s="333">
        <v>6.1</v>
      </c>
      <c r="C12273" s="334">
        <v>189.2</v>
      </c>
      <c r="D12273" s="335" t="s">
        <v>385</v>
      </c>
      <c r="E12273" s="335" t="s">
        <v>386</v>
      </c>
      <c r="F12273" s="335" t="s">
        <v>833</v>
      </c>
      <c r="G12273" s="179">
        <f t="shared" si="576"/>
        <v>0</v>
      </c>
      <c r="H12273" s="179">
        <f t="shared" si="577"/>
        <v>189.2</v>
      </c>
      <c r="I12273" s="179">
        <f t="shared" si="578"/>
        <v>189.2</v>
      </c>
    </row>
    <row r="12274" spans="1:9" ht="12.75" customHeight="1" thickBot="1">
      <c r="A12274" s="398"/>
      <c r="B12274" s="333">
        <v>5.5</v>
      </c>
      <c r="C12274" s="334">
        <v>182.62</v>
      </c>
      <c r="D12274" s="335" t="s">
        <v>385</v>
      </c>
      <c r="E12274" s="335" t="s">
        <v>386</v>
      </c>
      <c r="F12274" s="335" t="s">
        <v>916</v>
      </c>
      <c r="G12274" s="179">
        <f t="shared" si="576"/>
        <v>0</v>
      </c>
      <c r="H12274" s="179">
        <f t="shared" si="577"/>
        <v>182.62</v>
      </c>
      <c r="I12274" s="179">
        <f t="shared" si="578"/>
        <v>182.62</v>
      </c>
    </row>
    <row r="12275" spans="1:9" ht="12.75" customHeight="1" thickBot="1">
      <c r="A12275" s="398"/>
      <c r="B12275" s="333">
        <v>6.5</v>
      </c>
      <c r="C12275" s="334">
        <v>210.75</v>
      </c>
      <c r="D12275" s="335" t="s">
        <v>385</v>
      </c>
      <c r="E12275" s="335" t="s">
        <v>386</v>
      </c>
      <c r="F12275" s="335" t="s">
        <v>917</v>
      </c>
      <c r="G12275" s="179">
        <f t="shared" si="576"/>
        <v>0</v>
      </c>
      <c r="H12275" s="179">
        <f t="shared" si="577"/>
        <v>210.75</v>
      </c>
      <c r="I12275" s="179">
        <f t="shared" si="578"/>
        <v>210.75</v>
      </c>
    </row>
    <row r="12276" spans="1:9" ht="12.75" customHeight="1" thickBot="1">
      <c r="A12276" s="398"/>
      <c r="B12276" s="333">
        <v>0.4</v>
      </c>
      <c r="C12276" s="334">
        <v>8.68</v>
      </c>
      <c r="D12276" s="335" t="s">
        <v>834</v>
      </c>
      <c r="E12276" s="335" t="s">
        <v>386</v>
      </c>
      <c r="F12276" s="335" t="s">
        <v>826</v>
      </c>
      <c r="G12276" s="179">
        <f t="shared" si="576"/>
        <v>0</v>
      </c>
      <c r="H12276" s="179">
        <f t="shared" si="577"/>
        <v>0</v>
      </c>
      <c r="I12276" s="179">
        <f t="shared" si="578"/>
        <v>0</v>
      </c>
    </row>
    <row r="12277" spans="1:9" ht="12.75" customHeight="1" thickBot="1">
      <c r="A12277" s="398"/>
      <c r="B12277" s="333">
        <v>0.4</v>
      </c>
      <c r="C12277" s="334">
        <v>8.68</v>
      </c>
      <c r="D12277" s="335" t="s">
        <v>834</v>
      </c>
      <c r="E12277" s="335" t="s">
        <v>386</v>
      </c>
      <c r="F12277" s="335" t="s">
        <v>830</v>
      </c>
      <c r="G12277" s="179">
        <f t="shared" si="576"/>
        <v>0</v>
      </c>
      <c r="H12277" s="179">
        <f t="shared" si="577"/>
        <v>0</v>
      </c>
      <c r="I12277" s="179">
        <f t="shared" si="578"/>
        <v>0</v>
      </c>
    </row>
    <row r="12278" spans="1:9" ht="12.75" customHeight="1" thickBot="1">
      <c r="A12278" s="398"/>
      <c r="B12278" s="333">
        <v>0.8</v>
      </c>
      <c r="C12278" s="334">
        <v>17.350000000000001</v>
      </c>
      <c r="D12278" s="335" t="s">
        <v>834</v>
      </c>
      <c r="E12278" s="335" t="s">
        <v>386</v>
      </c>
      <c r="F12278" s="335" t="s">
        <v>916</v>
      </c>
      <c r="G12278" s="179">
        <f t="shared" si="576"/>
        <v>0</v>
      </c>
      <c r="H12278" s="179">
        <f t="shared" si="577"/>
        <v>0</v>
      </c>
      <c r="I12278" s="179">
        <f t="shared" si="578"/>
        <v>0</v>
      </c>
    </row>
    <row r="12279" spans="1:9" ht="12.75" customHeight="1" thickBot="1">
      <c r="A12279" s="399"/>
      <c r="B12279" s="333">
        <v>0.4</v>
      </c>
      <c r="C12279" s="334">
        <v>8.58</v>
      </c>
      <c r="D12279" s="335" t="s">
        <v>392</v>
      </c>
      <c r="E12279" s="335" t="s">
        <v>386</v>
      </c>
      <c r="F12279" s="335" t="s">
        <v>824</v>
      </c>
      <c r="G12279" s="179">
        <f t="shared" si="576"/>
        <v>0</v>
      </c>
      <c r="H12279" s="179">
        <f t="shared" si="577"/>
        <v>0</v>
      </c>
      <c r="I12279" s="179">
        <f t="shared" si="578"/>
        <v>0</v>
      </c>
    </row>
    <row r="12280" spans="1:9" ht="12.75" customHeight="1" thickBot="1">
      <c r="A12280" s="336" t="s">
        <v>646</v>
      </c>
      <c r="B12280" s="337">
        <v>110.01</v>
      </c>
      <c r="C12280" s="338">
        <v>3223.83</v>
      </c>
      <c r="D12280" s="394"/>
      <c r="E12280" s="395"/>
      <c r="F12280" s="396"/>
      <c r="G12280" s="179">
        <f t="shared" si="576"/>
        <v>0</v>
      </c>
      <c r="H12280" s="179">
        <f t="shared" si="577"/>
        <v>0</v>
      </c>
      <c r="I12280" s="179">
        <f t="shared" si="578"/>
        <v>0</v>
      </c>
    </row>
    <row r="12281" spans="1:9" ht="12.75" customHeight="1" thickBot="1">
      <c r="A12281" s="397" t="s">
        <v>1186</v>
      </c>
      <c r="B12281" s="333">
        <v>2.4</v>
      </c>
      <c r="C12281" s="334">
        <v>202.32</v>
      </c>
      <c r="D12281" s="335" t="s">
        <v>391</v>
      </c>
      <c r="E12281" s="335" t="s">
        <v>386</v>
      </c>
      <c r="F12281" s="335" t="s">
        <v>919</v>
      </c>
      <c r="G12281" s="179">
        <f t="shared" si="576"/>
        <v>0</v>
      </c>
      <c r="H12281" s="179">
        <f t="shared" si="577"/>
        <v>0</v>
      </c>
      <c r="I12281" s="179">
        <f t="shared" si="578"/>
        <v>0</v>
      </c>
    </row>
    <row r="12282" spans="1:9" ht="12.75" customHeight="1" thickBot="1">
      <c r="A12282" s="398"/>
      <c r="B12282" s="333">
        <v>2.4</v>
      </c>
      <c r="C12282" s="334">
        <v>202.32</v>
      </c>
      <c r="D12282" s="335" t="s">
        <v>391</v>
      </c>
      <c r="E12282" s="335" t="s">
        <v>386</v>
      </c>
      <c r="F12282" s="335" t="s">
        <v>858</v>
      </c>
      <c r="G12282" s="179">
        <f t="shared" si="576"/>
        <v>0</v>
      </c>
      <c r="H12282" s="179">
        <f t="shared" si="577"/>
        <v>0</v>
      </c>
      <c r="I12282" s="179">
        <f t="shared" si="578"/>
        <v>0</v>
      </c>
    </row>
    <row r="12283" spans="1:9" ht="12.75" customHeight="1" thickBot="1">
      <c r="A12283" s="398"/>
      <c r="B12283" s="333">
        <v>10.58</v>
      </c>
      <c r="C12283" s="334">
        <v>893.5</v>
      </c>
      <c r="D12283" s="335" t="s">
        <v>385</v>
      </c>
      <c r="E12283" s="335" t="s">
        <v>386</v>
      </c>
      <c r="F12283" s="335" t="s">
        <v>918</v>
      </c>
      <c r="G12283" s="179">
        <f t="shared" si="576"/>
        <v>0</v>
      </c>
      <c r="H12283" s="179">
        <f t="shared" si="577"/>
        <v>893.5</v>
      </c>
      <c r="I12283" s="179">
        <f t="shared" si="578"/>
        <v>893.5</v>
      </c>
    </row>
    <row r="12284" spans="1:9" ht="12.75" customHeight="1" thickBot="1">
      <c r="A12284" s="398"/>
      <c r="B12284" s="333">
        <v>10.58</v>
      </c>
      <c r="C12284" s="334">
        <v>893.5</v>
      </c>
      <c r="D12284" s="335" t="s">
        <v>385</v>
      </c>
      <c r="E12284" s="335" t="s">
        <v>386</v>
      </c>
      <c r="F12284" s="335" t="s">
        <v>919</v>
      </c>
      <c r="G12284" s="179">
        <f t="shared" si="576"/>
        <v>0</v>
      </c>
      <c r="H12284" s="179">
        <f t="shared" si="577"/>
        <v>893.5</v>
      </c>
      <c r="I12284" s="179">
        <f t="shared" si="578"/>
        <v>893.5</v>
      </c>
    </row>
    <row r="12285" spans="1:9" ht="12.75" customHeight="1" thickBot="1">
      <c r="A12285" s="398"/>
      <c r="B12285" s="333">
        <v>11.78</v>
      </c>
      <c r="C12285" s="334">
        <v>994.55</v>
      </c>
      <c r="D12285" s="335" t="s">
        <v>385</v>
      </c>
      <c r="E12285" s="335" t="s">
        <v>386</v>
      </c>
      <c r="F12285" s="335" t="s">
        <v>920</v>
      </c>
      <c r="G12285" s="179">
        <f t="shared" si="576"/>
        <v>0</v>
      </c>
      <c r="H12285" s="179">
        <f t="shared" si="577"/>
        <v>994.55</v>
      </c>
      <c r="I12285" s="179">
        <f t="shared" si="578"/>
        <v>994.55</v>
      </c>
    </row>
    <row r="12286" spans="1:9" ht="12.75" customHeight="1" thickBot="1">
      <c r="A12286" s="398"/>
      <c r="B12286" s="333">
        <v>2.1800000000000002</v>
      </c>
      <c r="C12286" s="334">
        <v>185.51</v>
      </c>
      <c r="D12286" s="335" t="s">
        <v>385</v>
      </c>
      <c r="E12286" s="335" t="s">
        <v>386</v>
      </c>
      <c r="F12286" s="335" t="s">
        <v>858</v>
      </c>
      <c r="G12286" s="179">
        <f t="shared" si="576"/>
        <v>0</v>
      </c>
      <c r="H12286" s="179">
        <f t="shared" si="577"/>
        <v>185.51</v>
      </c>
      <c r="I12286" s="179">
        <f t="shared" si="578"/>
        <v>185.51</v>
      </c>
    </row>
    <row r="12287" spans="1:9" ht="12.75" customHeight="1" thickBot="1">
      <c r="A12287" s="399"/>
      <c r="B12287" s="333">
        <v>0</v>
      </c>
      <c r="C12287" s="334">
        <v>56.28</v>
      </c>
      <c r="D12287" s="335" t="s">
        <v>393</v>
      </c>
      <c r="E12287" s="335" t="s">
        <v>386</v>
      </c>
      <c r="F12287" s="335" t="s">
        <v>859</v>
      </c>
      <c r="G12287" s="179">
        <f t="shared" si="576"/>
        <v>0</v>
      </c>
      <c r="H12287" s="179">
        <f t="shared" si="577"/>
        <v>0</v>
      </c>
      <c r="I12287" s="179">
        <f t="shared" si="578"/>
        <v>0</v>
      </c>
    </row>
    <row r="12288" spans="1:9" ht="12.75" customHeight="1" thickBot="1">
      <c r="A12288" s="336" t="s">
        <v>1186</v>
      </c>
      <c r="B12288" s="337">
        <v>39.92</v>
      </c>
      <c r="C12288" s="338">
        <v>3427.98</v>
      </c>
      <c r="D12288" s="394"/>
      <c r="E12288" s="395"/>
      <c r="F12288" s="396"/>
      <c r="G12288" s="179">
        <f t="shared" si="576"/>
        <v>0</v>
      </c>
      <c r="H12288" s="179">
        <f t="shared" si="577"/>
        <v>0</v>
      </c>
      <c r="I12288" s="179">
        <f t="shared" si="578"/>
        <v>0</v>
      </c>
    </row>
    <row r="12289" spans="1:9" ht="12.75" customHeight="1" thickBot="1">
      <c r="A12289" s="397" t="s">
        <v>647</v>
      </c>
      <c r="B12289" s="333">
        <v>1</v>
      </c>
      <c r="C12289" s="334">
        <v>57.16</v>
      </c>
      <c r="D12289" s="335" t="s">
        <v>391</v>
      </c>
      <c r="E12289" s="335" t="s">
        <v>386</v>
      </c>
      <c r="F12289" s="335" t="s">
        <v>817</v>
      </c>
      <c r="G12289" s="179">
        <f t="shared" si="576"/>
        <v>0</v>
      </c>
      <c r="H12289" s="179">
        <f t="shared" si="577"/>
        <v>0</v>
      </c>
      <c r="I12289" s="179">
        <f t="shared" si="578"/>
        <v>0</v>
      </c>
    </row>
    <row r="12290" spans="1:9" ht="12.75" customHeight="1" thickBot="1">
      <c r="A12290" s="398"/>
      <c r="B12290" s="333">
        <v>1</v>
      </c>
      <c r="C12290" s="334">
        <v>57.16</v>
      </c>
      <c r="D12290" s="335" t="s">
        <v>391</v>
      </c>
      <c r="E12290" s="335" t="s">
        <v>386</v>
      </c>
      <c r="F12290" s="335" t="s">
        <v>818</v>
      </c>
      <c r="G12290" s="179">
        <f t="shared" si="576"/>
        <v>0</v>
      </c>
      <c r="H12290" s="179">
        <f t="shared" si="577"/>
        <v>0</v>
      </c>
      <c r="I12290" s="179">
        <f t="shared" si="578"/>
        <v>0</v>
      </c>
    </row>
    <row r="12291" spans="1:9" ht="12.75" customHeight="1" thickBot="1">
      <c r="A12291" s="398"/>
      <c r="B12291" s="333">
        <v>1</v>
      </c>
      <c r="C12291" s="334">
        <v>59.21</v>
      </c>
      <c r="D12291" s="335" t="s">
        <v>391</v>
      </c>
      <c r="E12291" s="335" t="s">
        <v>386</v>
      </c>
      <c r="F12291" s="335" t="s">
        <v>819</v>
      </c>
      <c r="G12291" s="179">
        <f t="shared" si="576"/>
        <v>0</v>
      </c>
      <c r="H12291" s="179">
        <f t="shared" si="577"/>
        <v>0</v>
      </c>
      <c r="I12291" s="179">
        <f t="shared" si="578"/>
        <v>0</v>
      </c>
    </row>
    <row r="12292" spans="1:9" ht="12.75" customHeight="1" thickBot="1">
      <c r="A12292" s="398"/>
      <c r="B12292" s="333">
        <v>1</v>
      </c>
      <c r="C12292" s="334">
        <v>59.21</v>
      </c>
      <c r="D12292" s="335" t="s">
        <v>391</v>
      </c>
      <c r="E12292" s="335" t="s">
        <v>386</v>
      </c>
      <c r="F12292" s="335" t="s">
        <v>820</v>
      </c>
      <c r="G12292" s="179">
        <f t="shared" si="576"/>
        <v>0</v>
      </c>
      <c r="H12292" s="179">
        <f t="shared" si="577"/>
        <v>0</v>
      </c>
      <c r="I12292" s="179">
        <f t="shared" si="578"/>
        <v>0</v>
      </c>
    </row>
    <row r="12293" spans="1:9" ht="12.75" customHeight="1" thickBot="1">
      <c r="A12293" s="398"/>
      <c r="B12293" s="333">
        <v>1</v>
      </c>
      <c r="C12293" s="334">
        <v>59.21</v>
      </c>
      <c r="D12293" s="335" t="s">
        <v>391</v>
      </c>
      <c r="E12293" s="335" t="s">
        <v>386</v>
      </c>
      <c r="F12293" s="335" t="s">
        <v>821</v>
      </c>
      <c r="G12293" s="179">
        <f t="shared" si="576"/>
        <v>0</v>
      </c>
      <c r="H12293" s="179">
        <f t="shared" si="577"/>
        <v>0</v>
      </c>
      <c r="I12293" s="179">
        <f t="shared" si="578"/>
        <v>0</v>
      </c>
    </row>
    <row r="12294" spans="1:9" ht="12.75" customHeight="1" thickBot="1">
      <c r="A12294" s="398"/>
      <c r="B12294" s="333">
        <v>2</v>
      </c>
      <c r="C12294" s="334">
        <v>118.41</v>
      </c>
      <c r="D12294" s="335" t="s">
        <v>391</v>
      </c>
      <c r="E12294" s="335" t="s">
        <v>386</v>
      </c>
      <c r="F12294" s="335" t="s">
        <v>919</v>
      </c>
      <c r="G12294" s="179">
        <f t="shared" si="576"/>
        <v>0</v>
      </c>
      <c r="H12294" s="179">
        <f t="shared" si="577"/>
        <v>0</v>
      </c>
      <c r="I12294" s="179">
        <f t="shared" si="578"/>
        <v>0</v>
      </c>
    </row>
    <row r="12295" spans="1:9" ht="12.75" customHeight="1" thickBot="1">
      <c r="A12295" s="398"/>
      <c r="B12295" s="333">
        <v>2</v>
      </c>
      <c r="C12295" s="334">
        <v>118.41</v>
      </c>
      <c r="D12295" s="335" t="s">
        <v>391</v>
      </c>
      <c r="E12295" s="335" t="s">
        <v>386</v>
      </c>
      <c r="F12295" s="335" t="s">
        <v>858</v>
      </c>
      <c r="G12295" s="179">
        <f t="shared" si="576"/>
        <v>0</v>
      </c>
      <c r="H12295" s="179">
        <f t="shared" si="577"/>
        <v>0</v>
      </c>
      <c r="I12295" s="179">
        <f t="shared" si="578"/>
        <v>0</v>
      </c>
    </row>
    <row r="12296" spans="1:9" ht="12.75" customHeight="1" thickBot="1">
      <c r="A12296" s="398"/>
      <c r="B12296" s="333">
        <v>9.83</v>
      </c>
      <c r="C12296" s="334">
        <v>562.09</v>
      </c>
      <c r="D12296" s="335" t="s">
        <v>385</v>
      </c>
      <c r="E12296" s="335" t="s">
        <v>386</v>
      </c>
      <c r="F12296" s="335" t="s">
        <v>817</v>
      </c>
      <c r="G12296" s="179">
        <f t="shared" si="576"/>
        <v>0</v>
      </c>
      <c r="H12296" s="179">
        <f t="shared" si="577"/>
        <v>562.09</v>
      </c>
      <c r="I12296" s="179">
        <f t="shared" si="578"/>
        <v>562.09</v>
      </c>
    </row>
    <row r="12297" spans="1:9" ht="12.75" customHeight="1" thickBot="1">
      <c r="A12297" s="398"/>
      <c r="B12297" s="333">
        <v>10.83</v>
      </c>
      <c r="C12297" s="334">
        <v>619.25</v>
      </c>
      <c r="D12297" s="335" t="s">
        <v>385</v>
      </c>
      <c r="E12297" s="335" t="s">
        <v>386</v>
      </c>
      <c r="F12297" s="335" t="s">
        <v>822</v>
      </c>
      <c r="G12297" s="179">
        <f t="shared" si="576"/>
        <v>0</v>
      </c>
      <c r="H12297" s="179">
        <f t="shared" si="577"/>
        <v>619.25</v>
      </c>
      <c r="I12297" s="179">
        <f t="shared" si="578"/>
        <v>619.25</v>
      </c>
    </row>
    <row r="12298" spans="1:9" ht="12.75" customHeight="1" thickBot="1">
      <c r="A12298" s="398"/>
      <c r="B12298" s="333">
        <v>10.83</v>
      </c>
      <c r="C12298" s="334">
        <v>619.25</v>
      </c>
      <c r="D12298" s="335" t="s">
        <v>385</v>
      </c>
      <c r="E12298" s="335" t="s">
        <v>386</v>
      </c>
      <c r="F12298" s="335" t="s">
        <v>823</v>
      </c>
      <c r="G12298" s="179">
        <f t="shared" si="576"/>
        <v>0</v>
      </c>
      <c r="H12298" s="179">
        <f t="shared" si="577"/>
        <v>619.25</v>
      </c>
      <c r="I12298" s="179">
        <f t="shared" si="578"/>
        <v>619.25</v>
      </c>
    </row>
    <row r="12299" spans="1:9" ht="12.75" customHeight="1" thickBot="1">
      <c r="A12299" s="398"/>
      <c r="B12299" s="333">
        <v>10.83</v>
      </c>
      <c r="C12299" s="334">
        <v>619.25</v>
      </c>
      <c r="D12299" s="335" t="s">
        <v>385</v>
      </c>
      <c r="E12299" s="335" t="s">
        <v>386</v>
      </c>
      <c r="F12299" s="335" t="s">
        <v>824</v>
      </c>
      <c r="G12299" s="179">
        <f t="shared" si="576"/>
        <v>0</v>
      </c>
      <c r="H12299" s="179">
        <f t="shared" si="577"/>
        <v>619.25</v>
      </c>
      <c r="I12299" s="179">
        <f t="shared" si="578"/>
        <v>619.25</v>
      </c>
    </row>
    <row r="12300" spans="1:9" ht="12.75" customHeight="1" thickBot="1">
      <c r="A12300" s="398"/>
      <c r="B12300" s="333">
        <v>10.83</v>
      </c>
      <c r="C12300" s="334">
        <v>619.25</v>
      </c>
      <c r="D12300" s="335" t="s">
        <v>385</v>
      </c>
      <c r="E12300" s="335" t="s">
        <v>386</v>
      </c>
      <c r="F12300" s="335" t="s">
        <v>825</v>
      </c>
      <c r="G12300" s="179">
        <f t="shared" si="576"/>
        <v>0</v>
      </c>
      <c r="H12300" s="179">
        <f t="shared" si="577"/>
        <v>619.25</v>
      </c>
      <c r="I12300" s="179">
        <f t="shared" si="578"/>
        <v>619.25</v>
      </c>
    </row>
    <row r="12301" spans="1:9" ht="12.75" customHeight="1" thickBot="1">
      <c r="A12301" s="398"/>
      <c r="B12301" s="333">
        <v>7.23</v>
      </c>
      <c r="C12301" s="334">
        <v>417.26</v>
      </c>
      <c r="D12301" s="335" t="s">
        <v>385</v>
      </c>
      <c r="E12301" s="335" t="s">
        <v>386</v>
      </c>
      <c r="F12301" s="335" t="s">
        <v>818</v>
      </c>
      <c r="G12301" s="179">
        <f t="shared" si="576"/>
        <v>0</v>
      </c>
      <c r="H12301" s="179">
        <f t="shared" si="577"/>
        <v>417.26</v>
      </c>
      <c r="I12301" s="179">
        <f t="shared" si="578"/>
        <v>417.26</v>
      </c>
    </row>
    <row r="12302" spans="1:9" ht="12.75" customHeight="1" thickBot="1">
      <c r="A12302" s="398"/>
      <c r="B12302" s="333">
        <v>10.83</v>
      </c>
      <c r="C12302" s="334">
        <v>641.45000000000005</v>
      </c>
      <c r="D12302" s="335" t="s">
        <v>385</v>
      </c>
      <c r="E12302" s="335" t="s">
        <v>386</v>
      </c>
      <c r="F12302" s="335" t="s">
        <v>826</v>
      </c>
      <c r="G12302" s="179">
        <f t="shared" si="576"/>
        <v>0</v>
      </c>
      <c r="H12302" s="179">
        <f t="shared" si="577"/>
        <v>641.45000000000005</v>
      </c>
      <c r="I12302" s="179">
        <f t="shared" si="578"/>
        <v>641.45000000000005</v>
      </c>
    </row>
    <row r="12303" spans="1:9" ht="12.75" customHeight="1" thickBot="1">
      <c r="A12303" s="398"/>
      <c r="B12303" s="333">
        <v>10.83</v>
      </c>
      <c r="C12303" s="334">
        <v>641.45000000000005</v>
      </c>
      <c r="D12303" s="335" t="s">
        <v>385</v>
      </c>
      <c r="E12303" s="335" t="s">
        <v>386</v>
      </c>
      <c r="F12303" s="335" t="s">
        <v>827</v>
      </c>
      <c r="G12303" s="179">
        <f t="shared" si="576"/>
        <v>0</v>
      </c>
      <c r="H12303" s="179">
        <f t="shared" si="577"/>
        <v>641.45000000000005</v>
      </c>
      <c r="I12303" s="179">
        <f t="shared" si="578"/>
        <v>641.45000000000005</v>
      </c>
    </row>
    <row r="12304" spans="1:9" ht="12.75" customHeight="1" thickBot="1">
      <c r="A12304" s="398"/>
      <c r="B12304" s="333">
        <v>10.83</v>
      </c>
      <c r="C12304" s="334">
        <v>641.45000000000005</v>
      </c>
      <c r="D12304" s="335" t="s">
        <v>385</v>
      </c>
      <c r="E12304" s="335" t="s">
        <v>386</v>
      </c>
      <c r="F12304" s="335" t="s">
        <v>828</v>
      </c>
      <c r="G12304" s="179">
        <f t="shared" si="576"/>
        <v>0</v>
      </c>
      <c r="H12304" s="179">
        <f t="shared" si="577"/>
        <v>641.45000000000005</v>
      </c>
      <c r="I12304" s="179">
        <f t="shared" si="578"/>
        <v>641.45000000000005</v>
      </c>
    </row>
    <row r="12305" spans="1:9" ht="12.75" customHeight="1" thickBot="1">
      <c r="A12305" s="398"/>
      <c r="B12305" s="333">
        <v>8.6300000000000008</v>
      </c>
      <c r="C12305" s="334">
        <v>518.47</v>
      </c>
      <c r="D12305" s="335" t="s">
        <v>385</v>
      </c>
      <c r="E12305" s="335" t="s">
        <v>386</v>
      </c>
      <c r="F12305" s="335" t="s">
        <v>819</v>
      </c>
      <c r="G12305" s="179">
        <f t="shared" si="576"/>
        <v>0</v>
      </c>
      <c r="H12305" s="179">
        <f t="shared" si="577"/>
        <v>518.47</v>
      </c>
      <c r="I12305" s="179">
        <f t="shared" si="578"/>
        <v>518.47</v>
      </c>
    </row>
    <row r="12306" spans="1:9" ht="12.75" customHeight="1" thickBot="1">
      <c r="A12306" s="398"/>
      <c r="B12306" s="333">
        <v>10.83</v>
      </c>
      <c r="C12306" s="334">
        <v>641.45000000000005</v>
      </c>
      <c r="D12306" s="335" t="s">
        <v>385</v>
      </c>
      <c r="E12306" s="335" t="s">
        <v>386</v>
      </c>
      <c r="F12306" s="335" t="s">
        <v>829</v>
      </c>
      <c r="G12306" s="179">
        <f t="shared" si="576"/>
        <v>0</v>
      </c>
      <c r="H12306" s="179">
        <f t="shared" si="577"/>
        <v>641.45000000000005</v>
      </c>
      <c r="I12306" s="179">
        <f t="shared" si="578"/>
        <v>641.45000000000005</v>
      </c>
    </row>
    <row r="12307" spans="1:9" ht="12.75" customHeight="1" thickBot="1">
      <c r="A12307" s="398"/>
      <c r="B12307" s="333">
        <v>10.83</v>
      </c>
      <c r="C12307" s="334">
        <v>641.45000000000005</v>
      </c>
      <c r="D12307" s="335" t="s">
        <v>385</v>
      </c>
      <c r="E12307" s="335" t="s">
        <v>386</v>
      </c>
      <c r="F12307" s="335" t="s">
        <v>830</v>
      </c>
      <c r="G12307" s="179">
        <f t="shared" si="576"/>
        <v>0</v>
      </c>
      <c r="H12307" s="179">
        <f t="shared" si="577"/>
        <v>641.45000000000005</v>
      </c>
      <c r="I12307" s="179">
        <f t="shared" si="578"/>
        <v>641.45000000000005</v>
      </c>
    </row>
    <row r="12308" spans="1:9" ht="12.75" customHeight="1" thickBot="1">
      <c r="A12308" s="398"/>
      <c r="B12308" s="333">
        <v>8.83</v>
      </c>
      <c r="C12308" s="334">
        <v>523.04</v>
      </c>
      <c r="D12308" s="335" t="s">
        <v>385</v>
      </c>
      <c r="E12308" s="335" t="s">
        <v>386</v>
      </c>
      <c r="F12308" s="335" t="s">
        <v>820</v>
      </c>
      <c r="G12308" s="179">
        <f t="shared" si="576"/>
        <v>0</v>
      </c>
      <c r="H12308" s="179">
        <f t="shared" si="577"/>
        <v>523.04</v>
      </c>
      <c r="I12308" s="179">
        <f t="shared" si="578"/>
        <v>523.04</v>
      </c>
    </row>
    <row r="12309" spans="1:9" ht="12.75" customHeight="1" thickBot="1">
      <c r="A12309" s="398"/>
      <c r="B12309" s="333">
        <v>10.83</v>
      </c>
      <c r="C12309" s="334">
        <v>641.45000000000005</v>
      </c>
      <c r="D12309" s="335" t="s">
        <v>385</v>
      </c>
      <c r="E12309" s="335" t="s">
        <v>386</v>
      </c>
      <c r="F12309" s="335" t="s">
        <v>805</v>
      </c>
      <c r="G12309" s="179">
        <f t="shared" si="576"/>
        <v>0</v>
      </c>
      <c r="H12309" s="179">
        <f t="shared" si="577"/>
        <v>641.45000000000005</v>
      </c>
      <c r="I12309" s="179">
        <f t="shared" si="578"/>
        <v>641.45000000000005</v>
      </c>
    </row>
    <row r="12310" spans="1:9" ht="12.75" customHeight="1" thickBot="1">
      <c r="A12310" s="398"/>
      <c r="B12310" s="333">
        <v>8.83</v>
      </c>
      <c r="C12310" s="334">
        <v>504.84</v>
      </c>
      <c r="D12310" s="335" t="s">
        <v>385</v>
      </c>
      <c r="E12310" s="335" t="s">
        <v>386</v>
      </c>
      <c r="F12310" s="335" t="s">
        <v>831</v>
      </c>
      <c r="G12310" s="179">
        <f t="shared" si="576"/>
        <v>0</v>
      </c>
      <c r="H12310" s="179">
        <f t="shared" si="577"/>
        <v>504.84</v>
      </c>
      <c r="I12310" s="179">
        <f t="shared" si="578"/>
        <v>504.84</v>
      </c>
    </row>
    <row r="12311" spans="1:9" ht="12.75" customHeight="1" thickBot="1">
      <c r="A12311" s="398"/>
      <c r="B12311" s="333">
        <v>10.83</v>
      </c>
      <c r="C12311" s="334">
        <v>641.45000000000005</v>
      </c>
      <c r="D12311" s="335" t="s">
        <v>385</v>
      </c>
      <c r="E12311" s="335" t="s">
        <v>386</v>
      </c>
      <c r="F12311" s="335" t="s">
        <v>832</v>
      </c>
      <c r="G12311" s="179">
        <f t="shared" si="576"/>
        <v>0</v>
      </c>
      <c r="H12311" s="179">
        <f t="shared" si="577"/>
        <v>641.45000000000005</v>
      </c>
      <c r="I12311" s="179">
        <f t="shared" si="578"/>
        <v>641.45000000000005</v>
      </c>
    </row>
    <row r="12312" spans="1:9" ht="12.75" customHeight="1" thickBot="1">
      <c r="A12312" s="398"/>
      <c r="B12312" s="333">
        <v>9.43</v>
      </c>
      <c r="C12312" s="334">
        <v>554.91999999999996</v>
      </c>
      <c r="D12312" s="335" t="s">
        <v>385</v>
      </c>
      <c r="E12312" s="335" t="s">
        <v>386</v>
      </c>
      <c r="F12312" s="335" t="s">
        <v>821</v>
      </c>
      <c r="G12312" s="179">
        <f t="shared" si="576"/>
        <v>0</v>
      </c>
      <c r="H12312" s="179">
        <f t="shared" si="577"/>
        <v>554.91999999999996</v>
      </c>
      <c r="I12312" s="179">
        <f t="shared" si="578"/>
        <v>554.91999999999996</v>
      </c>
    </row>
    <row r="12313" spans="1:9" ht="12.75" customHeight="1" thickBot="1">
      <c r="A12313" s="398"/>
      <c r="B12313" s="333">
        <v>10.83</v>
      </c>
      <c r="C12313" s="334">
        <v>641.45000000000005</v>
      </c>
      <c r="D12313" s="335" t="s">
        <v>385</v>
      </c>
      <c r="E12313" s="335" t="s">
        <v>386</v>
      </c>
      <c r="F12313" s="335" t="s">
        <v>833</v>
      </c>
      <c r="G12313" s="179">
        <f t="shared" si="576"/>
        <v>0</v>
      </c>
      <c r="H12313" s="179">
        <f t="shared" si="577"/>
        <v>641.45000000000005</v>
      </c>
      <c r="I12313" s="179">
        <f t="shared" si="578"/>
        <v>641.45000000000005</v>
      </c>
    </row>
    <row r="12314" spans="1:9" ht="12.75" customHeight="1" thickBot="1">
      <c r="A12314" s="398"/>
      <c r="B12314" s="333">
        <v>10.83</v>
      </c>
      <c r="C12314" s="334">
        <v>641.45000000000005</v>
      </c>
      <c r="D12314" s="335" t="s">
        <v>385</v>
      </c>
      <c r="E12314" s="335" t="s">
        <v>386</v>
      </c>
      <c r="F12314" s="335" t="s">
        <v>916</v>
      </c>
      <c r="G12314" s="179">
        <f t="shared" si="576"/>
        <v>0</v>
      </c>
      <c r="H12314" s="179">
        <f t="shared" si="577"/>
        <v>641.45000000000005</v>
      </c>
      <c r="I12314" s="179">
        <f t="shared" si="578"/>
        <v>641.45000000000005</v>
      </c>
    </row>
    <row r="12315" spans="1:9" ht="12.75" customHeight="1" thickBot="1">
      <c r="A12315" s="398"/>
      <c r="B12315" s="333">
        <v>10.83</v>
      </c>
      <c r="C12315" s="334">
        <v>641.45000000000005</v>
      </c>
      <c r="D12315" s="335" t="s">
        <v>385</v>
      </c>
      <c r="E12315" s="335" t="s">
        <v>386</v>
      </c>
      <c r="F12315" s="335" t="s">
        <v>917</v>
      </c>
      <c r="G12315" s="179">
        <f t="shared" si="576"/>
        <v>0</v>
      </c>
      <c r="H12315" s="179">
        <f t="shared" si="577"/>
        <v>641.45000000000005</v>
      </c>
      <c r="I12315" s="179">
        <f t="shared" si="578"/>
        <v>641.45000000000005</v>
      </c>
    </row>
    <row r="12316" spans="1:9" ht="12.75" customHeight="1" thickBot="1">
      <c r="A12316" s="398"/>
      <c r="B12316" s="333">
        <v>10.43</v>
      </c>
      <c r="C12316" s="334">
        <v>614.13</v>
      </c>
      <c r="D12316" s="335" t="s">
        <v>385</v>
      </c>
      <c r="E12316" s="335" t="s">
        <v>386</v>
      </c>
      <c r="F12316" s="335" t="s">
        <v>918</v>
      </c>
      <c r="G12316" s="179">
        <f t="shared" si="576"/>
        <v>0</v>
      </c>
      <c r="H12316" s="179">
        <f t="shared" si="577"/>
        <v>614.13</v>
      </c>
      <c r="I12316" s="179">
        <f t="shared" si="578"/>
        <v>614.13</v>
      </c>
    </row>
    <row r="12317" spans="1:9" ht="12.75" customHeight="1" thickBot="1">
      <c r="A12317" s="398"/>
      <c r="B12317" s="333">
        <v>8.43</v>
      </c>
      <c r="C12317" s="334">
        <v>495.71</v>
      </c>
      <c r="D12317" s="335" t="s">
        <v>385</v>
      </c>
      <c r="E12317" s="335" t="s">
        <v>386</v>
      </c>
      <c r="F12317" s="335" t="s">
        <v>919</v>
      </c>
      <c r="G12317" s="179">
        <f t="shared" si="576"/>
        <v>0</v>
      </c>
      <c r="H12317" s="179">
        <f t="shared" si="577"/>
        <v>495.71</v>
      </c>
      <c r="I12317" s="179">
        <f t="shared" si="578"/>
        <v>495.71</v>
      </c>
    </row>
    <row r="12318" spans="1:9" ht="12.75" customHeight="1" thickBot="1">
      <c r="A12318" s="398"/>
      <c r="B12318" s="333">
        <v>10.83</v>
      </c>
      <c r="C12318" s="334">
        <v>641.45000000000005</v>
      </c>
      <c r="D12318" s="335" t="s">
        <v>385</v>
      </c>
      <c r="E12318" s="335" t="s">
        <v>386</v>
      </c>
      <c r="F12318" s="335" t="s">
        <v>920</v>
      </c>
      <c r="G12318" s="179">
        <f t="shared" si="576"/>
        <v>0</v>
      </c>
      <c r="H12318" s="179">
        <f t="shared" si="577"/>
        <v>641.45000000000005</v>
      </c>
      <c r="I12318" s="179">
        <f t="shared" si="578"/>
        <v>641.45000000000005</v>
      </c>
    </row>
    <row r="12319" spans="1:9" ht="12.75" customHeight="1" thickBot="1">
      <c r="A12319" s="398"/>
      <c r="B12319" s="333">
        <v>1.23</v>
      </c>
      <c r="C12319" s="334">
        <v>76.69</v>
      </c>
      <c r="D12319" s="335" t="s">
        <v>385</v>
      </c>
      <c r="E12319" s="335" t="s">
        <v>386</v>
      </c>
      <c r="F12319" s="335" t="s">
        <v>858</v>
      </c>
      <c r="G12319" s="179">
        <f t="shared" si="576"/>
        <v>0</v>
      </c>
      <c r="H12319" s="179">
        <f t="shared" si="577"/>
        <v>76.69</v>
      </c>
      <c r="I12319" s="179">
        <f t="shared" si="578"/>
        <v>76.69</v>
      </c>
    </row>
    <row r="12320" spans="1:9" ht="12.75" customHeight="1" thickBot="1">
      <c r="A12320" s="399"/>
      <c r="B12320" s="333">
        <v>0</v>
      </c>
      <c r="C12320" s="334">
        <v>38.47</v>
      </c>
      <c r="D12320" s="335" t="s">
        <v>393</v>
      </c>
      <c r="E12320" s="335" t="s">
        <v>386</v>
      </c>
      <c r="F12320" s="335" t="s">
        <v>859</v>
      </c>
      <c r="G12320" s="179">
        <f t="shared" si="576"/>
        <v>0</v>
      </c>
      <c r="H12320" s="179">
        <f t="shared" si="577"/>
        <v>0</v>
      </c>
      <c r="I12320" s="179">
        <f t="shared" si="578"/>
        <v>0</v>
      </c>
    </row>
    <row r="12321" spans="1:9" ht="12.75" customHeight="1" thickBot="1">
      <c r="A12321" s="336" t="s">
        <v>647</v>
      </c>
      <c r="B12321" s="337">
        <v>244.32</v>
      </c>
      <c r="C12321" s="338">
        <v>14367.34</v>
      </c>
      <c r="D12321" s="394"/>
      <c r="E12321" s="395"/>
      <c r="F12321" s="396"/>
      <c r="G12321" s="179">
        <f t="shared" si="576"/>
        <v>0</v>
      </c>
      <c r="H12321" s="179">
        <f t="shared" si="577"/>
        <v>0</v>
      </c>
      <c r="I12321" s="179">
        <f t="shared" si="578"/>
        <v>0</v>
      </c>
    </row>
    <row r="12322" spans="1:9" ht="12.75" customHeight="1" thickBot="1">
      <c r="A12322" s="397" t="s">
        <v>648</v>
      </c>
      <c r="B12322" s="333">
        <v>0.4</v>
      </c>
      <c r="C12322" s="334">
        <v>26.44</v>
      </c>
      <c r="D12322" s="335" t="s">
        <v>389</v>
      </c>
      <c r="E12322" s="335" t="s">
        <v>386</v>
      </c>
      <c r="F12322" s="335" t="s">
        <v>917</v>
      </c>
      <c r="G12322" s="179">
        <f t="shared" si="576"/>
        <v>0</v>
      </c>
      <c r="H12322" s="179">
        <f t="shared" si="577"/>
        <v>0</v>
      </c>
      <c r="I12322" s="179">
        <f t="shared" si="578"/>
        <v>0</v>
      </c>
    </row>
    <row r="12323" spans="1:9" ht="12.75" customHeight="1" thickBot="1">
      <c r="A12323" s="398"/>
      <c r="B12323" s="333">
        <v>0.6</v>
      </c>
      <c r="C12323" s="334">
        <v>32.409999999999997</v>
      </c>
      <c r="D12323" s="335" t="s">
        <v>391</v>
      </c>
      <c r="E12323" s="335" t="s">
        <v>386</v>
      </c>
      <c r="F12323" s="335" t="s">
        <v>817</v>
      </c>
      <c r="G12323" s="179">
        <f t="shared" si="576"/>
        <v>0</v>
      </c>
      <c r="H12323" s="179">
        <f t="shared" si="577"/>
        <v>0</v>
      </c>
      <c r="I12323" s="179">
        <f t="shared" si="578"/>
        <v>0</v>
      </c>
    </row>
    <row r="12324" spans="1:9" ht="12.75" customHeight="1" thickBot="1">
      <c r="A12324" s="398"/>
      <c r="B12324" s="333">
        <v>0.6</v>
      </c>
      <c r="C12324" s="334">
        <v>32.409999999999997</v>
      </c>
      <c r="D12324" s="335" t="s">
        <v>391</v>
      </c>
      <c r="E12324" s="335" t="s">
        <v>386</v>
      </c>
      <c r="F12324" s="335" t="s">
        <v>818</v>
      </c>
      <c r="G12324" s="179">
        <f t="shared" si="576"/>
        <v>0</v>
      </c>
      <c r="H12324" s="179">
        <f t="shared" si="577"/>
        <v>0</v>
      </c>
      <c r="I12324" s="179">
        <f t="shared" si="578"/>
        <v>0</v>
      </c>
    </row>
    <row r="12325" spans="1:9" ht="12.75" customHeight="1" thickBot="1">
      <c r="A12325" s="398"/>
      <c r="B12325" s="333">
        <v>0.6</v>
      </c>
      <c r="C12325" s="334">
        <v>33.83</v>
      </c>
      <c r="D12325" s="335" t="s">
        <v>391</v>
      </c>
      <c r="E12325" s="335" t="s">
        <v>386</v>
      </c>
      <c r="F12325" s="335" t="s">
        <v>819</v>
      </c>
      <c r="G12325" s="179">
        <f t="shared" si="576"/>
        <v>0</v>
      </c>
      <c r="H12325" s="179">
        <f t="shared" si="577"/>
        <v>0</v>
      </c>
      <c r="I12325" s="179">
        <f t="shared" si="578"/>
        <v>0</v>
      </c>
    </row>
    <row r="12326" spans="1:9" ht="12.75" customHeight="1" thickBot="1">
      <c r="A12326" s="398"/>
      <c r="B12326" s="333">
        <v>0.6</v>
      </c>
      <c r="C12326" s="334">
        <v>33.83</v>
      </c>
      <c r="D12326" s="335" t="s">
        <v>391</v>
      </c>
      <c r="E12326" s="335" t="s">
        <v>386</v>
      </c>
      <c r="F12326" s="335" t="s">
        <v>820</v>
      </c>
      <c r="G12326" s="179">
        <f t="shared" si="576"/>
        <v>0</v>
      </c>
      <c r="H12326" s="179">
        <f t="shared" si="577"/>
        <v>0</v>
      </c>
      <c r="I12326" s="179">
        <f t="shared" si="578"/>
        <v>0</v>
      </c>
    </row>
    <row r="12327" spans="1:9" ht="12.75" customHeight="1" thickBot="1">
      <c r="A12327" s="398"/>
      <c r="B12327" s="333">
        <v>0.6</v>
      </c>
      <c r="C12327" s="334">
        <v>33.83</v>
      </c>
      <c r="D12327" s="335" t="s">
        <v>391</v>
      </c>
      <c r="E12327" s="335" t="s">
        <v>386</v>
      </c>
      <c r="F12327" s="335" t="s">
        <v>821</v>
      </c>
      <c r="G12327" s="179">
        <f t="shared" si="576"/>
        <v>0</v>
      </c>
      <c r="H12327" s="179">
        <f t="shared" si="577"/>
        <v>0</v>
      </c>
      <c r="I12327" s="179">
        <f t="shared" si="578"/>
        <v>0</v>
      </c>
    </row>
    <row r="12328" spans="1:9" ht="12.75" customHeight="1" thickBot="1">
      <c r="A12328" s="398"/>
      <c r="B12328" s="333">
        <v>1.2</v>
      </c>
      <c r="C12328" s="334">
        <v>67.650000000000006</v>
      </c>
      <c r="D12328" s="335" t="s">
        <v>391</v>
      </c>
      <c r="E12328" s="335" t="s">
        <v>386</v>
      </c>
      <c r="F12328" s="335" t="s">
        <v>919</v>
      </c>
      <c r="G12328" s="179">
        <f t="shared" si="576"/>
        <v>0</v>
      </c>
      <c r="H12328" s="179">
        <f t="shared" si="577"/>
        <v>0</v>
      </c>
      <c r="I12328" s="179">
        <f t="shared" si="578"/>
        <v>0</v>
      </c>
    </row>
    <row r="12329" spans="1:9" ht="12.75" customHeight="1" thickBot="1">
      <c r="A12329" s="398"/>
      <c r="B12329" s="333">
        <v>1.2</v>
      </c>
      <c r="C12329" s="334">
        <v>67.650000000000006</v>
      </c>
      <c r="D12329" s="335" t="s">
        <v>391</v>
      </c>
      <c r="E12329" s="335" t="s">
        <v>386</v>
      </c>
      <c r="F12329" s="335" t="s">
        <v>858</v>
      </c>
      <c r="G12329" s="179">
        <f t="shared" si="576"/>
        <v>0</v>
      </c>
      <c r="H12329" s="179">
        <f t="shared" si="577"/>
        <v>0</v>
      </c>
      <c r="I12329" s="179">
        <f t="shared" si="578"/>
        <v>0</v>
      </c>
    </row>
    <row r="12330" spans="1:9" ht="12.75" customHeight="1" thickBot="1">
      <c r="A12330" s="398"/>
      <c r="B12330" s="333">
        <v>5.9</v>
      </c>
      <c r="C12330" s="334">
        <v>318.69</v>
      </c>
      <c r="D12330" s="335" t="s">
        <v>385</v>
      </c>
      <c r="E12330" s="335" t="s">
        <v>386</v>
      </c>
      <c r="F12330" s="335" t="s">
        <v>817</v>
      </c>
      <c r="G12330" s="179">
        <f t="shared" si="576"/>
        <v>0</v>
      </c>
      <c r="H12330" s="179">
        <f t="shared" si="577"/>
        <v>318.69</v>
      </c>
      <c r="I12330" s="179">
        <f t="shared" si="578"/>
        <v>318.69</v>
      </c>
    </row>
    <row r="12331" spans="1:9" ht="12.75" customHeight="1" thickBot="1">
      <c r="A12331" s="398"/>
      <c r="B12331" s="333">
        <v>6.5</v>
      </c>
      <c r="C12331" s="334">
        <v>351.1</v>
      </c>
      <c r="D12331" s="335" t="s">
        <v>385</v>
      </c>
      <c r="E12331" s="335" t="s">
        <v>386</v>
      </c>
      <c r="F12331" s="335" t="s">
        <v>822</v>
      </c>
      <c r="G12331" s="179">
        <f t="shared" si="576"/>
        <v>0</v>
      </c>
      <c r="H12331" s="179">
        <f t="shared" si="577"/>
        <v>351.1</v>
      </c>
      <c r="I12331" s="179">
        <f t="shared" si="578"/>
        <v>351.1</v>
      </c>
    </row>
    <row r="12332" spans="1:9" ht="12.75" customHeight="1" thickBot="1">
      <c r="A12332" s="398"/>
      <c r="B12332" s="333">
        <v>5.9</v>
      </c>
      <c r="C12332" s="334">
        <v>318.69</v>
      </c>
      <c r="D12332" s="335" t="s">
        <v>385</v>
      </c>
      <c r="E12332" s="335" t="s">
        <v>386</v>
      </c>
      <c r="F12332" s="335" t="s">
        <v>823</v>
      </c>
      <c r="G12332" s="179">
        <f t="shared" ref="G12332:G12395" si="579">IF(D12332="REG",C12332,0)</f>
        <v>0</v>
      </c>
      <c r="H12332" s="179">
        <f t="shared" ref="H12332:H12395" si="580">IF(D12332="SAL",C12332,0)</f>
        <v>318.69</v>
      </c>
      <c r="I12332" s="179">
        <f t="shared" ref="I12332:I12395" si="581">+G12332+H12332</f>
        <v>318.69</v>
      </c>
    </row>
    <row r="12333" spans="1:9" ht="12.75" customHeight="1" thickBot="1">
      <c r="A12333" s="398"/>
      <c r="B12333" s="333">
        <v>6.5</v>
      </c>
      <c r="C12333" s="334">
        <v>351.1</v>
      </c>
      <c r="D12333" s="335" t="s">
        <v>385</v>
      </c>
      <c r="E12333" s="335" t="s">
        <v>386</v>
      </c>
      <c r="F12333" s="335" t="s">
        <v>824</v>
      </c>
      <c r="G12333" s="179">
        <f t="shared" si="579"/>
        <v>0</v>
      </c>
      <c r="H12333" s="179">
        <f t="shared" si="580"/>
        <v>351.1</v>
      </c>
      <c r="I12333" s="179">
        <f t="shared" si="581"/>
        <v>351.1</v>
      </c>
    </row>
    <row r="12334" spans="1:9" ht="12.75" customHeight="1" thickBot="1">
      <c r="A12334" s="398"/>
      <c r="B12334" s="333">
        <v>6.1</v>
      </c>
      <c r="C12334" s="334">
        <v>326.27999999999997</v>
      </c>
      <c r="D12334" s="335" t="s">
        <v>385</v>
      </c>
      <c r="E12334" s="335" t="s">
        <v>386</v>
      </c>
      <c r="F12334" s="335" t="s">
        <v>825</v>
      </c>
      <c r="G12334" s="179">
        <f t="shared" si="579"/>
        <v>0</v>
      </c>
      <c r="H12334" s="179">
        <f t="shared" si="580"/>
        <v>326.27999999999997</v>
      </c>
      <c r="I12334" s="179">
        <f t="shared" si="581"/>
        <v>326.27999999999997</v>
      </c>
    </row>
    <row r="12335" spans="1:9" ht="12.75" customHeight="1" thickBot="1">
      <c r="A12335" s="398"/>
      <c r="B12335" s="333">
        <v>5.9</v>
      </c>
      <c r="C12335" s="334">
        <v>318.69</v>
      </c>
      <c r="D12335" s="335" t="s">
        <v>385</v>
      </c>
      <c r="E12335" s="335" t="s">
        <v>386</v>
      </c>
      <c r="F12335" s="335" t="s">
        <v>818</v>
      </c>
      <c r="G12335" s="179">
        <f t="shared" si="579"/>
        <v>0</v>
      </c>
      <c r="H12335" s="179">
        <f t="shared" si="580"/>
        <v>318.69</v>
      </c>
      <c r="I12335" s="179">
        <f t="shared" si="581"/>
        <v>318.69</v>
      </c>
    </row>
    <row r="12336" spans="1:9" ht="12.75" customHeight="1" thickBot="1">
      <c r="A12336" s="398"/>
      <c r="B12336" s="333">
        <v>5.7</v>
      </c>
      <c r="C12336" s="334">
        <v>325.27</v>
      </c>
      <c r="D12336" s="335" t="s">
        <v>385</v>
      </c>
      <c r="E12336" s="335" t="s">
        <v>386</v>
      </c>
      <c r="F12336" s="335" t="s">
        <v>826</v>
      </c>
      <c r="G12336" s="179">
        <f t="shared" si="579"/>
        <v>0</v>
      </c>
      <c r="H12336" s="179">
        <f t="shared" si="580"/>
        <v>325.27</v>
      </c>
      <c r="I12336" s="179">
        <f t="shared" si="581"/>
        <v>325.27</v>
      </c>
    </row>
    <row r="12337" spans="1:9" ht="12.75" customHeight="1" thickBot="1">
      <c r="A12337" s="398"/>
      <c r="B12337" s="333">
        <v>6.5</v>
      </c>
      <c r="C12337" s="334">
        <v>366.48</v>
      </c>
      <c r="D12337" s="335" t="s">
        <v>385</v>
      </c>
      <c r="E12337" s="335" t="s">
        <v>386</v>
      </c>
      <c r="F12337" s="335" t="s">
        <v>827</v>
      </c>
      <c r="G12337" s="179">
        <f t="shared" si="579"/>
        <v>0</v>
      </c>
      <c r="H12337" s="179">
        <f t="shared" si="580"/>
        <v>366.48</v>
      </c>
      <c r="I12337" s="179">
        <f t="shared" si="581"/>
        <v>366.48</v>
      </c>
    </row>
    <row r="12338" spans="1:9" ht="12.75" customHeight="1" thickBot="1">
      <c r="A12338" s="398"/>
      <c r="B12338" s="333">
        <v>6.1</v>
      </c>
      <c r="C12338" s="334">
        <v>345.87</v>
      </c>
      <c r="D12338" s="335" t="s">
        <v>385</v>
      </c>
      <c r="E12338" s="335" t="s">
        <v>386</v>
      </c>
      <c r="F12338" s="335" t="s">
        <v>828</v>
      </c>
      <c r="G12338" s="179">
        <f t="shared" si="579"/>
        <v>0</v>
      </c>
      <c r="H12338" s="179">
        <f t="shared" si="580"/>
        <v>345.87</v>
      </c>
      <c r="I12338" s="179">
        <f t="shared" si="581"/>
        <v>345.87</v>
      </c>
    </row>
    <row r="12339" spans="1:9" ht="12.75" customHeight="1" thickBot="1">
      <c r="A12339" s="398"/>
      <c r="B12339" s="333">
        <v>5.7</v>
      </c>
      <c r="C12339" s="334">
        <v>319.43</v>
      </c>
      <c r="D12339" s="335" t="s">
        <v>385</v>
      </c>
      <c r="E12339" s="335" t="s">
        <v>386</v>
      </c>
      <c r="F12339" s="335" t="s">
        <v>819</v>
      </c>
      <c r="G12339" s="179">
        <f t="shared" si="579"/>
        <v>0</v>
      </c>
      <c r="H12339" s="179">
        <f t="shared" si="580"/>
        <v>319.43</v>
      </c>
      <c r="I12339" s="179">
        <f t="shared" si="581"/>
        <v>319.43</v>
      </c>
    </row>
    <row r="12340" spans="1:9" ht="12.75" customHeight="1" thickBot="1">
      <c r="A12340" s="398"/>
      <c r="B12340" s="333">
        <v>6.5</v>
      </c>
      <c r="C12340" s="334">
        <v>366.48</v>
      </c>
      <c r="D12340" s="335" t="s">
        <v>385</v>
      </c>
      <c r="E12340" s="335" t="s">
        <v>386</v>
      </c>
      <c r="F12340" s="335" t="s">
        <v>829</v>
      </c>
      <c r="G12340" s="179">
        <f t="shared" si="579"/>
        <v>0</v>
      </c>
      <c r="H12340" s="179">
        <f t="shared" si="580"/>
        <v>366.48</v>
      </c>
      <c r="I12340" s="179">
        <f t="shared" si="581"/>
        <v>366.48</v>
      </c>
    </row>
    <row r="12341" spans="1:9" ht="12.75" customHeight="1" thickBot="1">
      <c r="A12341" s="398"/>
      <c r="B12341" s="333">
        <v>6.5</v>
      </c>
      <c r="C12341" s="334">
        <v>366.48</v>
      </c>
      <c r="D12341" s="335" t="s">
        <v>385</v>
      </c>
      <c r="E12341" s="335" t="s">
        <v>386</v>
      </c>
      <c r="F12341" s="335" t="s">
        <v>830</v>
      </c>
      <c r="G12341" s="179">
        <f t="shared" si="579"/>
        <v>0</v>
      </c>
      <c r="H12341" s="179">
        <f t="shared" si="580"/>
        <v>366.48</v>
      </c>
      <c r="I12341" s="179">
        <f t="shared" si="581"/>
        <v>366.48</v>
      </c>
    </row>
    <row r="12342" spans="1:9" ht="12.75" customHeight="1" thickBot="1">
      <c r="A12342" s="398"/>
      <c r="B12342" s="333">
        <v>5.9</v>
      </c>
      <c r="C12342" s="334">
        <v>332.65</v>
      </c>
      <c r="D12342" s="335" t="s">
        <v>385</v>
      </c>
      <c r="E12342" s="335" t="s">
        <v>386</v>
      </c>
      <c r="F12342" s="335" t="s">
        <v>820</v>
      </c>
      <c r="G12342" s="179">
        <f t="shared" si="579"/>
        <v>0</v>
      </c>
      <c r="H12342" s="179">
        <f t="shared" si="580"/>
        <v>332.65</v>
      </c>
      <c r="I12342" s="179">
        <f t="shared" si="581"/>
        <v>332.65</v>
      </c>
    </row>
    <row r="12343" spans="1:9" ht="12.75" customHeight="1" thickBot="1">
      <c r="A12343" s="398"/>
      <c r="B12343" s="333">
        <v>5.7</v>
      </c>
      <c r="C12343" s="334">
        <v>325.27</v>
      </c>
      <c r="D12343" s="335" t="s">
        <v>385</v>
      </c>
      <c r="E12343" s="335" t="s">
        <v>386</v>
      </c>
      <c r="F12343" s="335" t="s">
        <v>805</v>
      </c>
      <c r="G12343" s="179">
        <f t="shared" si="579"/>
        <v>0</v>
      </c>
      <c r="H12343" s="179">
        <f t="shared" si="580"/>
        <v>325.27</v>
      </c>
      <c r="I12343" s="179">
        <f t="shared" si="581"/>
        <v>325.27</v>
      </c>
    </row>
    <row r="12344" spans="1:9" ht="12.75" customHeight="1" thickBot="1">
      <c r="A12344" s="398"/>
      <c r="B12344" s="333">
        <v>6.3</v>
      </c>
      <c r="C12344" s="334">
        <v>353.26</v>
      </c>
      <c r="D12344" s="335" t="s">
        <v>385</v>
      </c>
      <c r="E12344" s="335" t="s">
        <v>386</v>
      </c>
      <c r="F12344" s="335" t="s">
        <v>831</v>
      </c>
      <c r="G12344" s="179">
        <f t="shared" si="579"/>
        <v>0</v>
      </c>
      <c r="H12344" s="179">
        <f t="shared" si="580"/>
        <v>353.26</v>
      </c>
      <c r="I12344" s="179">
        <f t="shared" si="581"/>
        <v>353.26</v>
      </c>
    </row>
    <row r="12345" spans="1:9" ht="12.75" customHeight="1" thickBot="1">
      <c r="A12345" s="398"/>
      <c r="B12345" s="333">
        <v>6.5</v>
      </c>
      <c r="C12345" s="334">
        <v>366.48</v>
      </c>
      <c r="D12345" s="335" t="s">
        <v>385</v>
      </c>
      <c r="E12345" s="335" t="s">
        <v>386</v>
      </c>
      <c r="F12345" s="335" t="s">
        <v>832</v>
      </c>
      <c r="G12345" s="179">
        <f t="shared" si="579"/>
        <v>0</v>
      </c>
      <c r="H12345" s="179">
        <f t="shared" si="580"/>
        <v>366.48</v>
      </c>
      <c r="I12345" s="179">
        <f t="shared" si="581"/>
        <v>366.48</v>
      </c>
    </row>
    <row r="12346" spans="1:9" ht="12.75" customHeight="1" thickBot="1">
      <c r="A12346" s="398"/>
      <c r="B12346" s="333">
        <v>5.5</v>
      </c>
      <c r="C12346" s="334">
        <v>312.05</v>
      </c>
      <c r="D12346" s="335" t="s">
        <v>385</v>
      </c>
      <c r="E12346" s="335" t="s">
        <v>386</v>
      </c>
      <c r="F12346" s="335" t="s">
        <v>821</v>
      </c>
      <c r="G12346" s="179">
        <f t="shared" si="579"/>
        <v>0</v>
      </c>
      <c r="H12346" s="179">
        <f t="shared" si="580"/>
        <v>312.05</v>
      </c>
      <c r="I12346" s="179">
        <f t="shared" si="581"/>
        <v>312.05</v>
      </c>
    </row>
    <row r="12347" spans="1:9" ht="12.75" customHeight="1" thickBot="1">
      <c r="A12347" s="398"/>
      <c r="B12347" s="333">
        <v>6.1</v>
      </c>
      <c r="C12347" s="334">
        <v>340.04</v>
      </c>
      <c r="D12347" s="335" t="s">
        <v>385</v>
      </c>
      <c r="E12347" s="335" t="s">
        <v>386</v>
      </c>
      <c r="F12347" s="335" t="s">
        <v>833</v>
      </c>
      <c r="G12347" s="179">
        <f t="shared" si="579"/>
        <v>0</v>
      </c>
      <c r="H12347" s="179">
        <f t="shared" si="580"/>
        <v>340.04</v>
      </c>
      <c r="I12347" s="179">
        <f t="shared" si="581"/>
        <v>340.04</v>
      </c>
    </row>
    <row r="12348" spans="1:9" ht="12.75" customHeight="1" thickBot="1">
      <c r="A12348" s="398"/>
      <c r="B12348" s="333">
        <v>6.5</v>
      </c>
      <c r="C12348" s="334">
        <v>366.48</v>
      </c>
      <c r="D12348" s="335" t="s">
        <v>385</v>
      </c>
      <c r="E12348" s="335" t="s">
        <v>386</v>
      </c>
      <c r="F12348" s="335" t="s">
        <v>916</v>
      </c>
      <c r="G12348" s="179">
        <f t="shared" si="579"/>
        <v>0</v>
      </c>
      <c r="H12348" s="179">
        <f t="shared" si="580"/>
        <v>366.48</v>
      </c>
      <c r="I12348" s="179">
        <f t="shared" si="581"/>
        <v>366.48</v>
      </c>
    </row>
    <row r="12349" spans="1:9" ht="12.75" customHeight="1" thickBot="1">
      <c r="A12349" s="398"/>
      <c r="B12349" s="333">
        <v>5.5</v>
      </c>
      <c r="C12349" s="334">
        <v>300.38</v>
      </c>
      <c r="D12349" s="335" t="s">
        <v>385</v>
      </c>
      <c r="E12349" s="335" t="s">
        <v>386</v>
      </c>
      <c r="F12349" s="335" t="s">
        <v>917</v>
      </c>
      <c r="G12349" s="179">
        <f t="shared" si="579"/>
        <v>0</v>
      </c>
      <c r="H12349" s="179">
        <f t="shared" si="580"/>
        <v>300.38</v>
      </c>
      <c r="I12349" s="179">
        <f t="shared" si="581"/>
        <v>300.38</v>
      </c>
    </row>
    <row r="12350" spans="1:9" ht="12.75" customHeight="1" thickBot="1">
      <c r="A12350" s="398"/>
      <c r="B12350" s="333">
        <v>5.9</v>
      </c>
      <c r="C12350" s="334">
        <v>326.82</v>
      </c>
      <c r="D12350" s="335" t="s">
        <v>385</v>
      </c>
      <c r="E12350" s="335" t="s">
        <v>386</v>
      </c>
      <c r="F12350" s="335" t="s">
        <v>918</v>
      </c>
      <c r="G12350" s="179">
        <f t="shared" si="579"/>
        <v>0</v>
      </c>
      <c r="H12350" s="179">
        <f t="shared" si="580"/>
        <v>326.82</v>
      </c>
      <c r="I12350" s="179">
        <f t="shared" si="581"/>
        <v>326.82</v>
      </c>
    </row>
    <row r="12351" spans="1:9" ht="12.75" customHeight="1" thickBot="1">
      <c r="A12351" s="398"/>
      <c r="B12351" s="333">
        <v>5.3</v>
      </c>
      <c r="C12351" s="334">
        <v>298.83</v>
      </c>
      <c r="D12351" s="335" t="s">
        <v>385</v>
      </c>
      <c r="E12351" s="335" t="s">
        <v>386</v>
      </c>
      <c r="F12351" s="335" t="s">
        <v>919</v>
      </c>
      <c r="G12351" s="179">
        <f t="shared" si="579"/>
        <v>0</v>
      </c>
      <c r="H12351" s="179">
        <f t="shared" si="580"/>
        <v>298.83</v>
      </c>
      <c r="I12351" s="179">
        <f t="shared" si="581"/>
        <v>298.83</v>
      </c>
    </row>
    <row r="12352" spans="1:9" ht="12.75" customHeight="1" thickBot="1">
      <c r="A12352" s="398"/>
      <c r="B12352" s="333">
        <v>5.7</v>
      </c>
      <c r="C12352" s="334">
        <v>325.27</v>
      </c>
      <c r="D12352" s="335" t="s">
        <v>385</v>
      </c>
      <c r="E12352" s="335" t="s">
        <v>386</v>
      </c>
      <c r="F12352" s="335" t="s">
        <v>920</v>
      </c>
      <c r="G12352" s="179">
        <f t="shared" si="579"/>
        <v>0</v>
      </c>
      <c r="H12352" s="179">
        <f t="shared" si="580"/>
        <v>325.27</v>
      </c>
      <c r="I12352" s="179">
        <f t="shared" si="581"/>
        <v>325.27</v>
      </c>
    </row>
    <row r="12353" spans="1:9" ht="12.75" customHeight="1" thickBot="1">
      <c r="A12353" s="398"/>
      <c r="B12353" s="333">
        <v>4.9000000000000004</v>
      </c>
      <c r="C12353" s="334">
        <v>272.39</v>
      </c>
      <c r="D12353" s="335" t="s">
        <v>385</v>
      </c>
      <c r="E12353" s="335" t="s">
        <v>386</v>
      </c>
      <c r="F12353" s="335" t="s">
        <v>858</v>
      </c>
      <c r="G12353" s="179">
        <f t="shared" si="579"/>
        <v>0</v>
      </c>
      <c r="H12353" s="179">
        <f t="shared" si="580"/>
        <v>272.39</v>
      </c>
      <c r="I12353" s="179">
        <f t="shared" si="581"/>
        <v>272.39</v>
      </c>
    </row>
    <row r="12354" spans="1:9" ht="12.75" customHeight="1" thickBot="1">
      <c r="A12354" s="398"/>
      <c r="B12354" s="333">
        <v>0.2</v>
      </c>
      <c r="C12354" s="334">
        <v>13.22</v>
      </c>
      <c r="D12354" s="335" t="s">
        <v>834</v>
      </c>
      <c r="E12354" s="335" t="s">
        <v>386</v>
      </c>
      <c r="F12354" s="335" t="s">
        <v>831</v>
      </c>
      <c r="G12354" s="179">
        <f t="shared" si="579"/>
        <v>0</v>
      </c>
      <c r="H12354" s="179">
        <f t="shared" si="580"/>
        <v>0</v>
      </c>
      <c r="I12354" s="179">
        <f t="shared" si="581"/>
        <v>0</v>
      </c>
    </row>
    <row r="12355" spans="1:9" ht="12.75" customHeight="1" thickBot="1">
      <c r="A12355" s="398"/>
      <c r="B12355" s="333">
        <v>0.2</v>
      </c>
      <c r="C12355" s="334">
        <v>12.41</v>
      </c>
      <c r="D12355" s="335" t="s">
        <v>392</v>
      </c>
      <c r="E12355" s="335" t="s">
        <v>386</v>
      </c>
      <c r="F12355" s="335" t="s">
        <v>823</v>
      </c>
      <c r="G12355" s="179">
        <f t="shared" si="579"/>
        <v>0</v>
      </c>
      <c r="H12355" s="179">
        <f t="shared" si="580"/>
        <v>0</v>
      </c>
      <c r="I12355" s="179">
        <f t="shared" si="581"/>
        <v>0</v>
      </c>
    </row>
    <row r="12356" spans="1:9" ht="12.75" customHeight="1" thickBot="1">
      <c r="A12356" s="399"/>
      <c r="B12356" s="333">
        <v>0</v>
      </c>
      <c r="C12356" s="334">
        <v>23.47</v>
      </c>
      <c r="D12356" s="335" t="s">
        <v>393</v>
      </c>
      <c r="E12356" s="335" t="s">
        <v>386</v>
      </c>
      <c r="F12356" s="335" t="s">
        <v>859</v>
      </c>
      <c r="G12356" s="179">
        <f t="shared" si="579"/>
        <v>0</v>
      </c>
      <c r="H12356" s="179">
        <f t="shared" si="580"/>
        <v>0</v>
      </c>
      <c r="I12356" s="179">
        <f t="shared" si="581"/>
        <v>0</v>
      </c>
    </row>
    <row r="12357" spans="1:9" ht="12.75" customHeight="1" thickBot="1">
      <c r="A12357" s="336" t="s">
        <v>648</v>
      </c>
      <c r="B12357" s="337">
        <v>149.80000000000001</v>
      </c>
      <c r="C12357" s="338">
        <v>8371.6299999999992</v>
      </c>
      <c r="D12357" s="394"/>
      <c r="E12357" s="395"/>
      <c r="F12357" s="396"/>
      <c r="G12357" s="179">
        <f t="shared" si="579"/>
        <v>0</v>
      </c>
      <c r="H12357" s="179">
        <f t="shared" si="580"/>
        <v>0</v>
      </c>
      <c r="I12357" s="179">
        <f t="shared" si="581"/>
        <v>0</v>
      </c>
    </row>
    <row r="12358" spans="1:9" ht="12.75" customHeight="1" thickBot="1">
      <c r="A12358" s="397" t="s">
        <v>649</v>
      </c>
      <c r="B12358" s="333">
        <v>0.8</v>
      </c>
      <c r="C12358" s="334">
        <v>44.82</v>
      </c>
      <c r="D12358" s="335" t="s">
        <v>391</v>
      </c>
      <c r="E12358" s="335" t="s">
        <v>386</v>
      </c>
      <c r="F12358" s="335" t="s">
        <v>817</v>
      </c>
      <c r="G12358" s="179">
        <f t="shared" si="579"/>
        <v>0</v>
      </c>
      <c r="H12358" s="179">
        <f t="shared" si="580"/>
        <v>0</v>
      </c>
      <c r="I12358" s="179">
        <f t="shared" si="581"/>
        <v>0</v>
      </c>
    </row>
    <row r="12359" spans="1:9" ht="12.75" customHeight="1" thickBot="1">
      <c r="A12359" s="398"/>
      <c r="B12359" s="333">
        <v>0.4</v>
      </c>
      <c r="C12359" s="334">
        <v>24</v>
      </c>
      <c r="D12359" s="335" t="s">
        <v>391</v>
      </c>
      <c r="E12359" s="335" t="s">
        <v>386</v>
      </c>
      <c r="F12359" s="335" t="s">
        <v>818</v>
      </c>
      <c r="G12359" s="179">
        <f t="shared" si="579"/>
        <v>0</v>
      </c>
      <c r="H12359" s="179">
        <f t="shared" si="580"/>
        <v>0</v>
      </c>
      <c r="I12359" s="179">
        <f t="shared" si="581"/>
        <v>0</v>
      </c>
    </row>
    <row r="12360" spans="1:9" ht="12.75" customHeight="1" thickBot="1">
      <c r="A12360" s="398"/>
      <c r="B12360" s="333">
        <v>1</v>
      </c>
      <c r="C12360" s="334">
        <v>53.45</v>
      </c>
      <c r="D12360" s="335" t="s">
        <v>391</v>
      </c>
      <c r="E12360" s="335" t="s">
        <v>386</v>
      </c>
      <c r="F12360" s="335" t="s">
        <v>819</v>
      </c>
      <c r="G12360" s="179">
        <f t="shared" si="579"/>
        <v>0</v>
      </c>
      <c r="H12360" s="179">
        <f t="shared" si="580"/>
        <v>0</v>
      </c>
      <c r="I12360" s="179">
        <f t="shared" si="581"/>
        <v>0</v>
      </c>
    </row>
    <row r="12361" spans="1:9" ht="12.75" customHeight="1" thickBot="1">
      <c r="A12361" s="398"/>
      <c r="B12361" s="333">
        <v>1</v>
      </c>
      <c r="C12361" s="334">
        <v>53.45</v>
      </c>
      <c r="D12361" s="335" t="s">
        <v>391</v>
      </c>
      <c r="E12361" s="335" t="s">
        <v>386</v>
      </c>
      <c r="F12361" s="335" t="s">
        <v>820</v>
      </c>
      <c r="G12361" s="179">
        <f t="shared" si="579"/>
        <v>0</v>
      </c>
      <c r="H12361" s="179">
        <f t="shared" si="580"/>
        <v>0</v>
      </c>
      <c r="I12361" s="179">
        <f t="shared" si="581"/>
        <v>0</v>
      </c>
    </row>
    <row r="12362" spans="1:9" ht="12.75" customHeight="1" thickBot="1">
      <c r="A12362" s="398"/>
      <c r="B12362" s="333">
        <v>0.6</v>
      </c>
      <c r="C12362" s="334">
        <v>28.73</v>
      </c>
      <c r="D12362" s="335" t="s">
        <v>391</v>
      </c>
      <c r="E12362" s="335" t="s">
        <v>386</v>
      </c>
      <c r="F12362" s="335" t="s">
        <v>821</v>
      </c>
      <c r="G12362" s="179">
        <f t="shared" si="579"/>
        <v>0</v>
      </c>
      <c r="H12362" s="179">
        <f t="shared" si="580"/>
        <v>0</v>
      </c>
      <c r="I12362" s="179">
        <f t="shared" si="581"/>
        <v>0</v>
      </c>
    </row>
    <row r="12363" spans="1:9" ht="12.75" customHeight="1" thickBot="1">
      <c r="A12363" s="398"/>
      <c r="B12363" s="333">
        <v>1.2</v>
      </c>
      <c r="C12363" s="334">
        <v>69.23</v>
      </c>
      <c r="D12363" s="335" t="s">
        <v>391</v>
      </c>
      <c r="E12363" s="335" t="s">
        <v>386</v>
      </c>
      <c r="F12363" s="335" t="s">
        <v>919</v>
      </c>
      <c r="G12363" s="179">
        <f t="shared" si="579"/>
        <v>0</v>
      </c>
      <c r="H12363" s="179">
        <f t="shared" si="580"/>
        <v>0</v>
      </c>
      <c r="I12363" s="179">
        <f t="shared" si="581"/>
        <v>0</v>
      </c>
    </row>
    <row r="12364" spans="1:9" ht="12.75" customHeight="1" thickBot="1">
      <c r="A12364" s="398"/>
      <c r="B12364" s="333">
        <v>1.2</v>
      </c>
      <c r="C12364" s="334">
        <v>69.23</v>
      </c>
      <c r="D12364" s="335" t="s">
        <v>391</v>
      </c>
      <c r="E12364" s="335" t="s">
        <v>386</v>
      </c>
      <c r="F12364" s="335" t="s">
        <v>858</v>
      </c>
      <c r="G12364" s="179">
        <f t="shared" si="579"/>
        <v>0</v>
      </c>
      <c r="H12364" s="179">
        <f t="shared" si="580"/>
        <v>0</v>
      </c>
      <c r="I12364" s="179">
        <f t="shared" si="581"/>
        <v>0</v>
      </c>
    </row>
    <row r="12365" spans="1:9" ht="12.75" customHeight="1" thickBot="1">
      <c r="A12365" s="398"/>
      <c r="B12365" s="333">
        <v>-2.95</v>
      </c>
      <c r="C12365" s="334">
        <v>-141.28</v>
      </c>
      <c r="D12365" s="335" t="s">
        <v>384</v>
      </c>
      <c r="E12365" s="335" t="s">
        <v>386</v>
      </c>
      <c r="F12365" s="335" t="s">
        <v>826</v>
      </c>
      <c r="G12365" s="179">
        <f t="shared" si="579"/>
        <v>-141.28</v>
      </c>
      <c r="H12365" s="179">
        <f t="shared" si="580"/>
        <v>0</v>
      </c>
      <c r="I12365" s="179">
        <f t="shared" si="581"/>
        <v>-141.28</v>
      </c>
    </row>
    <row r="12366" spans="1:9" ht="12.75" customHeight="1" thickBot="1">
      <c r="A12366" s="398"/>
      <c r="B12366" s="333">
        <v>-2.95</v>
      </c>
      <c r="C12366" s="334">
        <v>-141.24</v>
      </c>
      <c r="D12366" s="335" t="s">
        <v>384</v>
      </c>
      <c r="E12366" s="335" t="s">
        <v>386</v>
      </c>
      <c r="F12366" s="335" t="s">
        <v>827</v>
      </c>
      <c r="G12366" s="179">
        <f t="shared" si="579"/>
        <v>-141.24</v>
      </c>
      <c r="H12366" s="179">
        <f t="shared" si="580"/>
        <v>0</v>
      </c>
      <c r="I12366" s="179">
        <f t="shared" si="581"/>
        <v>-141.24</v>
      </c>
    </row>
    <row r="12367" spans="1:9" ht="12.75" customHeight="1" thickBot="1">
      <c r="A12367" s="398"/>
      <c r="B12367" s="333">
        <v>3.93</v>
      </c>
      <c r="C12367" s="334">
        <v>196.65</v>
      </c>
      <c r="D12367" s="335" t="s">
        <v>385</v>
      </c>
      <c r="E12367" s="335" t="s">
        <v>386</v>
      </c>
      <c r="F12367" s="335" t="s">
        <v>817</v>
      </c>
      <c r="G12367" s="179">
        <f t="shared" si="579"/>
        <v>0</v>
      </c>
      <c r="H12367" s="179">
        <f t="shared" si="580"/>
        <v>196.65</v>
      </c>
      <c r="I12367" s="179">
        <f t="shared" si="581"/>
        <v>196.65</v>
      </c>
    </row>
    <row r="12368" spans="1:9" ht="12.75" customHeight="1" thickBot="1">
      <c r="A12368" s="398"/>
      <c r="B12368" s="333">
        <v>4.33</v>
      </c>
      <c r="C12368" s="334">
        <v>260</v>
      </c>
      <c r="D12368" s="335" t="s">
        <v>385</v>
      </c>
      <c r="E12368" s="335" t="s">
        <v>386</v>
      </c>
      <c r="F12368" s="335" t="s">
        <v>822</v>
      </c>
      <c r="G12368" s="179">
        <f t="shared" si="579"/>
        <v>0</v>
      </c>
      <c r="H12368" s="179">
        <f t="shared" si="580"/>
        <v>260</v>
      </c>
      <c r="I12368" s="179">
        <f t="shared" si="581"/>
        <v>260</v>
      </c>
    </row>
    <row r="12369" spans="1:9" ht="12.75" customHeight="1" thickBot="1">
      <c r="A12369" s="398"/>
      <c r="B12369" s="333">
        <v>4.33</v>
      </c>
      <c r="C12369" s="334">
        <v>260</v>
      </c>
      <c r="D12369" s="335" t="s">
        <v>385</v>
      </c>
      <c r="E12369" s="335" t="s">
        <v>386</v>
      </c>
      <c r="F12369" s="335" t="s">
        <v>823</v>
      </c>
      <c r="G12369" s="179">
        <f t="shared" si="579"/>
        <v>0</v>
      </c>
      <c r="H12369" s="179">
        <f t="shared" si="580"/>
        <v>260</v>
      </c>
      <c r="I12369" s="179">
        <f t="shared" si="581"/>
        <v>260</v>
      </c>
    </row>
    <row r="12370" spans="1:9" ht="12.75" customHeight="1" thickBot="1">
      <c r="A12370" s="398"/>
      <c r="B12370" s="333">
        <v>4.33</v>
      </c>
      <c r="C12370" s="334">
        <v>260</v>
      </c>
      <c r="D12370" s="335" t="s">
        <v>385</v>
      </c>
      <c r="E12370" s="335" t="s">
        <v>386</v>
      </c>
      <c r="F12370" s="335" t="s">
        <v>824</v>
      </c>
      <c r="G12370" s="179">
        <f t="shared" si="579"/>
        <v>0</v>
      </c>
      <c r="H12370" s="179">
        <f t="shared" si="580"/>
        <v>260</v>
      </c>
      <c r="I12370" s="179">
        <f t="shared" si="581"/>
        <v>260</v>
      </c>
    </row>
    <row r="12371" spans="1:9" ht="12.75" customHeight="1" thickBot="1">
      <c r="A12371" s="398"/>
      <c r="B12371" s="333">
        <v>4.33</v>
      </c>
      <c r="C12371" s="334">
        <v>260</v>
      </c>
      <c r="D12371" s="335" t="s">
        <v>385</v>
      </c>
      <c r="E12371" s="335" t="s">
        <v>386</v>
      </c>
      <c r="F12371" s="335" t="s">
        <v>825</v>
      </c>
      <c r="G12371" s="179">
        <f t="shared" si="579"/>
        <v>0</v>
      </c>
      <c r="H12371" s="179">
        <f t="shared" si="580"/>
        <v>260</v>
      </c>
      <c r="I12371" s="179">
        <f t="shared" si="581"/>
        <v>260</v>
      </c>
    </row>
    <row r="12372" spans="1:9" ht="12.75" customHeight="1" thickBot="1">
      <c r="A12372" s="398"/>
      <c r="B12372" s="333">
        <v>3.93</v>
      </c>
      <c r="C12372" s="334">
        <v>236</v>
      </c>
      <c r="D12372" s="335" t="s">
        <v>385</v>
      </c>
      <c r="E12372" s="335" t="s">
        <v>386</v>
      </c>
      <c r="F12372" s="335" t="s">
        <v>818</v>
      </c>
      <c r="G12372" s="179">
        <f t="shared" si="579"/>
        <v>0</v>
      </c>
      <c r="H12372" s="179">
        <f t="shared" si="580"/>
        <v>236</v>
      </c>
      <c r="I12372" s="179">
        <f t="shared" si="581"/>
        <v>236</v>
      </c>
    </row>
    <row r="12373" spans="1:9" ht="12.75" customHeight="1" thickBot="1">
      <c r="A12373" s="398"/>
      <c r="B12373" s="333">
        <v>9.73</v>
      </c>
      <c r="C12373" s="334">
        <v>515.25</v>
      </c>
      <c r="D12373" s="335" t="s">
        <v>385</v>
      </c>
      <c r="E12373" s="335" t="s">
        <v>386</v>
      </c>
      <c r="F12373" s="335" t="s">
        <v>826</v>
      </c>
      <c r="G12373" s="179">
        <f t="shared" si="579"/>
        <v>0</v>
      </c>
      <c r="H12373" s="179">
        <f t="shared" si="580"/>
        <v>515.25</v>
      </c>
      <c r="I12373" s="179">
        <f t="shared" si="581"/>
        <v>515.25</v>
      </c>
    </row>
    <row r="12374" spans="1:9" ht="12.75" customHeight="1" thickBot="1">
      <c r="A12374" s="398"/>
      <c r="B12374" s="333">
        <v>10.53</v>
      </c>
      <c r="C12374" s="334">
        <v>564.69000000000005</v>
      </c>
      <c r="D12374" s="335" t="s">
        <v>385</v>
      </c>
      <c r="E12374" s="335" t="s">
        <v>386</v>
      </c>
      <c r="F12374" s="335" t="s">
        <v>827</v>
      </c>
      <c r="G12374" s="179">
        <f t="shared" si="579"/>
        <v>0</v>
      </c>
      <c r="H12374" s="179">
        <f t="shared" si="580"/>
        <v>564.69000000000005</v>
      </c>
      <c r="I12374" s="179">
        <f t="shared" si="581"/>
        <v>564.69000000000005</v>
      </c>
    </row>
    <row r="12375" spans="1:9" ht="12.75" customHeight="1" thickBot="1">
      <c r="A12375" s="398"/>
      <c r="B12375" s="333">
        <v>10.83</v>
      </c>
      <c r="C12375" s="334">
        <v>579.04999999999995</v>
      </c>
      <c r="D12375" s="335" t="s">
        <v>385</v>
      </c>
      <c r="E12375" s="335" t="s">
        <v>386</v>
      </c>
      <c r="F12375" s="335" t="s">
        <v>828</v>
      </c>
      <c r="G12375" s="179">
        <f t="shared" si="579"/>
        <v>0</v>
      </c>
      <c r="H12375" s="179">
        <f t="shared" si="580"/>
        <v>579.04999999999995</v>
      </c>
      <c r="I12375" s="179">
        <f t="shared" si="581"/>
        <v>579.04999999999995</v>
      </c>
    </row>
    <row r="12376" spans="1:9" ht="12.75" customHeight="1" thickBot="1">
      <c r="A12376" s="398"/>
      <c r="B12376" s="333">
        <v>9.83</v>
      </c>
      <c r="C12376" s="334">
        <v>525.6</v>
      </c>
      <c r="D12376" s="335" t="s">
        <v>385</v>
      </c>
      <c r="E12376" s="335" t="s">
        <v>386</v>
      </c>
      <c r="F12376" s="335" t="s">
        <v>819</v>
      </c>
      <c r="G12376" s="179">
        <f t="shared" si="579"/>
        <v>0</v>
      </c>
      <c r="H12376" s="179">
        <f t="shared" si="580"/>
        <v>525.6</v>
      </c>
      <c r="I12376" s="179">
        <f t="shared" si="581"/>
        <v>525.6</v>
      </c>
    </row>
    <row r="12377" spans="1:9" ht="12.75" customHeight="1" thickBot="1">
      <c r="A12377" s="398"/>
      <c r="B12377" s="333">
        <v>9.6300000000000008</v>
      </c>
      <c r="C12377" s="334">
        <v>504.89</v>
      </c>
      <c r="D12377" s="335" t="s">
        <v>385</v>
      </c>
      <c r="E12377" s="335" t="s">
        <v>386</v>
      </c>
      <c r="F12377" s="335" t="s">
        <v>829</v>
      </c>
      <c r="G12377" s="179">
        <f t="shared" si="579"/>
        <v>0</v>
      </c>
      <c r="H12377" s="179">
        <f t="shared" si="580"/>
        <v>504.89</v>
      </c>
      <c r="I12377" s="179">
        <f t="shared" si="581"/>
        <v>504.89</v>
      </c>
    </row>
    <row r="12378" spans="1:9" ht="12.75" customHeight="1" thickBot="1">
      <c r="A12378" s="398"/>
      <c r="B12378" s="333">
        <v>10.83</v>
      </c>
      <c r="C12378" s="334">
        <v>579.04999999999995</v>
      </c>
      <c r="D12378" s="335" t="s">
        <v>385</v>
      </c>
      <c r="E12378" s="335" t="s">
        <v>386</v>
      </c>
      <c r="F12378" s="335" t="s">
        <v>830</v>
      </c>
      <c r="G12378" s="179">
        <f t="shared" si="579"/>
        <v>0</v>
      </c>
      <c r="H12378" s="179">
        <f t="shared" si="580"/>
        <v>579.04999999999995</v>
      </c>
      <c r="I12378" s="179">
        <f t="shared" si="581"/>
        <v>579.04999999999995</v>
      </c>
    </row>
    <row r="12379" spans="1:9" ht="12.75" customHeight="1" thickBot="1">
      <c r="A12379" s="398"/>
      <c r="B12379" s="333">
        <v>9.83</v>
      </c>
      <c r="C12379" s="334">
        <v>525.6</v>
      </c>
      <c r="D12379" s="335" t="s">
        <v>385</v>
      </c>
      <c r="E12379" s="335" t="s">
        <v>386</v>
      </c>
      <c r="F12379" s="335" t="s">
        <v>820</v>
      </c>
      <c r="G12379" s="179">
        <f t="shared" si="579"/>
        <v>0</v>
      </c>
      <c r="H12379" s="179">
        <f t="shared" si="580"/>
        <v>525.6</v>
      </c>
      <c r="I12379" s="179">
        <f t="shared" si="581"/>
        <v>525.6</v>
      </c>
    </row>
    <row r="12380" spans="1:9" ht="12.75" customHeight="1" thickBot="1">
      <c r="A12380" s="398"/>
      <c r="B12380" s="333">
        <v>10.83</v>
      </c>
      <c r="C12380" s="334">
        <v>579.04999999999995</v>
      </c>
      <c r="D12380" s="335" t="s">
        <v>385</v>
      </c>
      <c r="E12380" s="335" t="s">
        <v>386</v>
      </c>
      <c r="F12380" s="335" t="s">
        <v>805</v>
      </c>
      <c r="G12380" s="179">
        <f t="shared" si="579"/>
        <v>0</v>
      </c>
      <c r="H12380" s="179">
        <f t="shared" si="580"/>
        <v>579.04999999999995</v>
      </c>
      <c r="I12380" s="179">
        <f t="shared" si="581"/>
        <v>579.04999999999995</v>
      </c>
    </row>
    <row r="12381" spans="1:9" ht="12.75" customHeight="1" thickBot="1">
      <c r="A12381" s="398"/>
      <c r="B12381" s="333">
        <v>10.83</v>
      </c>
      <c r="C12381" s="334">
        <v>579.04999999999995</v>
      </c>
      <c r="D12381" s="335" t="s">
        <v>385</v>
      </c>
      <c r="E12381" s="335" t="s">
        <v>386</v>
      </c>
      <c r="F12381" s="335" t="s">
        <v>831</v>
      </c>
      <c r="G12381" s="179">
        <f t="shared" si="579"/>
        <v>0</v>
      </c>
      <c r="H12381" s="179">
        <f t="shared" si="580"/>
        <v>579.04999999999995</v>
      </c>
      <c r="I12381" s="179">
        <f t="shared" si="581"/>
        <v>579.04999999999995</v>
      </c>
    </row>
    <row r="12382" spans="1:9" ht="12.75" customHeight="1" thickBot="1">
      <c r="A12382" s="398"/>
      <c r="B12382" s="333">
        <v>10.83</v>
      </c>
      <c r="C12382" s="334">
        <v>579.04999999999995</v>
      </c>
      <c r="D12382" s="335" t="s">
        <v>385</v>
      </c>
      <c r="E12382" s="335" t="s">
        <v>386</v>
      </c>
      <c r="F12382" s="335" t="s">
        <v>832</v>
      </c>
      <c r="G12382" s="179">
        <f t="shared" si="579"/>
        <v>0</v>
      </c>
      <c r="H12382" s="179">
        <f t="shared" si="580"/>
        <v>579.04999999999995</v>
      </c>
      <c r="I12382" s="179">
        <f t="shared" si="581"/>
        <v>579.04999999999995</v>
      </c>
    </row>
    <row r="12383" spans="1:9" ht="12.75" customHeight="1" thickBot="1">
      <c r="A12383" s="398"/>
      <c r="B12383" s="333">
        <v>5.9</v>
      </c>
      <c r="C12383" s="334">
        <v>282.52</v>
      </c>
      <c r="D12383" s="335" t="s">
        <v>385</v>
      </c>
      <c r="E12383" s="335" t="s">
        <v>386</v>
      </c>
      <c r="F12383" s="335" t="s">
        <v>821</v>
      </c>
      <c r="G12383" s="179">
        <f t="shared" si="579"/>
        <v>0</v>
      </c>
      <c r="H12383" s="179">
        <f t="shared" si="580"/>
        <v>282.52</v>
      </c>
      <c r="I12383" s="179">
        <f t="shared" si="581"/>
        <v>282.52</v>
      </c>
    </row>
    <row r="12384" spans="1:9" ht="12.75" customHeight="1" thickBot="1">
      <c r="A12384" s="398"/>
      <c r="B12384" s="333">
        <v>6.5</v>
      </c>
      <c r="C12384" s="334">
        <v>311.25</v>
      </c>
      <c r="D12384" s="335" t="s">
        <v>385</v>
      </c>
      <c r="E12384" s="335" t="s">
        <v>386</v>
      </c>
      <c r="F12384" s="335" t="s">
        <v>833</v>
      </c>
      <c r="G12384" s="179">
        <f t="shared" si="579"/>
        <v>0</v>
      </c>
      <c r="H12384" s="179">
        <f t="shared" si="580"/>
        <v>311.25</v>
      </c>
      <c r="I12384" s="179">
        <f t="shared" si="581"/>
        <v>311.25</v>
      </c>
    </row>
    <row r="12385" spans="1:9" ht="12.75" customHeight="1" thickBot="1">
      <c r="A12385" s="398"/>
      <c r="B12385" s="333">
        <v>6.5</v>
      </c>
      <c r="C12385" s="334">
        <v>311.25</v>
      </c>
      <c r="D12385" s="335" t="s">
        <v>385</v>
      </c>
      <c r="E12385" s="335" t="s">
        <v>386</v>
      </c>
      <c r="F12385" s="335" t="s">
        <v>916</v>
      </c>
      <c r="G12385" s="179">
        <f t="shared" si="579"/>
        <v>0</v>
      </c>
      <c r="H12385" s="179">
        <f t="shared" si="580"/>
        <v>311.25</v>
      </c>
      <c r="I12385" s="179">
        <f t="shared" si="581"/>
        <v>311.25</v>
      </c>
    </row>
    <row r="12386" spans="1:9" ht="12.75" customHeight="1" thickBot="1">
      <c r="A12386" s="398"/>
      <c r="B12386" s="333">
        <v>6.5</v>
      </c>
      <c r="C12386" s="334">
        <v>311.25</v>
      </c>
      <c r="D12386" s="335" t="s">
        <v>385</v>
      </c>
      <c r="E12386" s="335" t="s">
        <v>386</v>
      </c>
      <c r="F12386" s="335" t="s">
        <v>917</v>
      </c>
      <c r="G12386" s="179">
        <f t="shared" si="579"/>
        <v>0</v>
      </c>
      <c r="H12386" s="179">
        <f t="shared" si="580"/>
        <v>311.25</v>
      </c>
      <c r="I12386" s="179">
        <f t="shared" si="581"/>
        <v>311.25</v>
      </c>
    </row>
    <row r="12387" spans="1:9" ht="12.75" customHeight="1" thickBot="1">
      <c r="A12387" s="398"/>
      <c r="B12387" s="333">
        <v>6.5</v>
      </c>
      <c r="C12387" s="334">
        <v>311.25</v>
      </c>
      <c r="D12387" s="335" t="s">
        <v>385</v>
      </c>
      <c r="E12387" s="335" t="s">
        <v>386</v>
      </c>
      <c r="F12387" s="335" t="s">
        <v>918</v>
      </c>
      <c r="G12387" s="179">
        <f t="shared" si="579"/>
        <v>0</v>
      </c>
      <c r="H12387" s="179">
        <f t="shared" si="580"/>
        <v>311.25</v>
      </c>
      <c r="I12387" s="179">
        <f t="shared" si="581"/>
        <v>311.25</v>
      </c>
    </row>
    <row r="12388" spans="1:9" ht="12.75" customHeight="1" thickBot="1">
      <c r="A12388" s="398"/>
      <c r="B12388" s="333">
        <v>5.3</v>
      </c>
      <c r="C12388" s="334">
        <v>305.77</v>
      </c>
      <c r="D12388" s="335" t="s">
        <v>385</v>
      </c>
      <c r="E12388" s="335" t="s">
        <v>386</v>
      </c>
      <c r="F12388" s="335" t="s">
        <v>919</v>
      </c>
      <c r="G12388" s="179">
        <f t="shared" si="579"/>
        <v>0</v>
      </c>
      <c r="H12388" s="179">
        <f t="shared" si="580"/>
        <v>305.77</v>
      </c>
      <c r="I12388" s="179">
        <f t="shared" si="581"/>
        <v>305.77</v>
      </c>
    </row>
    <row r="12389" spans="1:9" ht="12.75" customHeight="1" thickBot="1">
      <c r="A12389" s="398"/>
      <c r="B12389" s="333">
        <v>6.5</v>
      </c>
      <c r="C12389" s="334">
        <v>375</v>
      </c>
      <c r="D12389" s="335" t="s">
        <v>385</v>
      </c>
      <c r="E12389" s="335" t="s">
        <v>386</v>
      </c>
      <c r="F12389" s="335" t="s">
        <v>920</v>
      </c>
      <c r="G12389" s="179">
        <f t="shared" si="579"/>
        <v>0</v>
      </c>
      <c r="H12389" s="179">
        <f t="shared" si="580"/>
        <v>375</v>
      </c>
      <c r="I12389" s="179">
        <f t="shared" si="581"/>
        <v>375</v>
      </c>
    </row>
    <row r="12390" spans="1:9" ht="12.75" customHeight="1" thickBot="1">
      <c r="A12390" s="398"/>
      <c r="B12390" s="333">
        <v>5.3</v>
      </c>
      <c r="C12390" s="334">
        <v>305.77</v>
      </c>
      <c r="D12390" s="335" t="s">
        <v>385</v>
      </c>
      <c r="E12390" s="335" t="s">
        <v>386</v>
      </c>
      <c r="F12390" s="335" t="s">
        <v>858</v>
      </c>
      <c r="G12390" s="179">
        <f t="shared" si="579"/>
        <v>0</v>
      </c>
      <c r="H12390" s="179">
        <f t="shared" si="580"/>
        <v>305.77</v>
      </c>
      <c r="I12390" s="179">
        <f t="shared" si="581"/>
        <v>305.77</v>
      </c>
    </row>
    <row r="12391" spans="1:9" ht="12.75" customHeight="1" thickBot="1">
      <c r="A12391" s="398"/>
      <c r="B12391" s="333">
        <v>0.7</v>
      </c>
      <c r="C12391" s="334">
        <v>43.26</v>
      </c>
      <c r="D12391" s="335" t="s">
        <v>834</v>
      </c>
      <c r="E12391" s="335" t="s">
        <v>386</v>
      </c>
      <c r="F12391" s="335" t="s">
        <v>826</v>
      </c>
      <c r="G12391" s="179">
        <f t="shared" si="579"/>
        <v>0</v>
      </c>
      <c r="H12391" s="179">
        <f t="shared" si="580"/>
        <v>0</v>
      </c>
      <c r="I12391" s="179">
        <f t="shared" si="581"/>
        <v>0</v>
      </c>
    </row>
    <row r="12392" spans="1:9" ht="12.75" customHeight="1" thickBot="1">
      <c r="A12392" s="398"/>
      <c r="B12392" s="333">
        <v>0.1</v>
      </c>
      <c r="C12392" s="334">
        <v>6.18</v>
      </c>
      <c r="D12392" s="335" t="s">
        <v>392</v>
      </c>
      <c r="E12392" s="335" t="s">
        <v>386</v>
      </c>
      <c r="F12392" s="335" t="s">
        <v>826</v>
      </c>
      <c r="G12392" s="179">
        <f t="shared" si="579"/>
        <v>0</v>
      </c>
      <c r="H12392" s="179">
        <f t="shared" si="580"/>
        <v>0</v>
      </c>
      <c r="I12392" s="179">
        <f t="shared" si="581"/>
        <v>0</v>
      </c>
    </row>
    <row r="12393" spans="1:9" ht="12.75" customHeight="1" thickBot="1">
      <c r="A12393" s="399"/>
      <c r="B12393" s="333">
        <v>0</v>
      </c>
      <c r="C12393" s="334">
        <v>14.62</v>
      </c>
      <c r="D12393" s="335" t="s">
        <v>393</v>
      </c>
      <c r="E12393" s="335" t="s">
        <v>386</v>
      </c>
      <c r="F12393" s="335" t="s">
        <v>859</v>
      </c>
      <c r="G12393" s="179">
        <f t="shared" si="579"/>
        <v>0</v>
      </c>
      <c r="H12393" s="179">
        <f t="shared" si="580"/>
        <v>0</v>
      </c>
      <c r="I12393" s="179">
        <f t="shared" si="581"/>
        <v>0</v>
      </c>
    </row>
    <row r="12394" spans="1:9" ht="12.75" customHeight="1" thickBot="1">
      <c r="A12394" s="336" t="s">
        <v>649</v>
      </c>
      <c r="B12394" s="337">
        <v>178.98</v>
      </c>
      <c r="C12394" s="338">
        <v>9642.44</v>
      </c>
      <c r="D12394" s="394"/>
      <c r="E12394" s="395"/>
      <c r="F12394" s="396"/>
      <c r="G12394" s="179">
        <f t="shared" si="579"/>
        <v>0</v>
      </c>
      <c r="H12394" s="179">
        <f t="shared" si="580"/>
        <v>0</v>
      </c>
      <c r="I12394" s="179">
        <f t="shared" si="581"/>
        <v>0</v>
      </c>
    </row>
    <row r="12395" spans="1:9" ht="12.75" customHeight="1" thickBot="1">
      <c r="A12395" s="397" t="s">
        <v>650</v>
      </c>
      <c r="B12395" s="333">
        <v>0.6</v>
      </c>
      <c r="C12395" s="334">
        <v>32.22</v>
      </c>
      <c r="D12395" s="335" t="s">
        <v>391</v>
      </c>
      <c r="E12395" s="335" t="s">
        <v>386</v>
      </c>
      <c r="F12395" s="335" t="s">
        <v>817</v>
      </c>
      <c r="G12395" s="179">
        <f t="shared" si="579"/>
        <v>0</v>
      </c>
      <c r="H12395" s="179">
        <f t="shared" si="580"/>
        <v>0</v>
      </c>
      <c r="I12395" s="179">
        <f t="shared" si="581"/>
        <v>0</v>
      </c>
    </row>
    <row r="12396" spans="1:9" ht="12.75" customHeight="1" thickBot="1">
      <c r="A12396" s="398"/>
      <c r="B12396" s="333">
        <v>0.6</v>
      </c>
      <c r="C12396" s="334">
        <v>32.22</v>
      </c>
      <c r="D12396" s="335" t="s">
        <v>391</v>
      </c>
      <c r="E12396" s="335" t="s">
        <v>386</v>
      </c>
      <c r="F12396" s="335" t="s">
        <v>818</v>
      </c>
      <c r="G12396" s="179">
        <f t="shared" ref="G12396:G12459" si="582">IF(D12396="REG",C12396,0)</f>
        <v>0</v>
      </c>
      <c r="H12396" s="179">
        <f t="shared" ref="H12396:H12459" si="583">IF(D12396="SAL",C12396,0)</f>
        <v>0</v>
      </c>
      <c r="I12396" s="179">
        <f t="shared" ref="I12396:I12459" si="584">+G12396+H12396</f>
        <v>0</v>
      </c>
    </row>
    <row r="12397" spans="1:9" ht="12.75" customHeight="1" thickBot="1">
      <c r="A12397" s="398"/>
      <c r="B12397" s="333">
        <v>0.6</v>
      </c>
      <c r="C12397" s="334">
        <v>33.21</v>
      </c>
      <c r="D12397" s="335" t="s">
        <v>391</v>
      </c>
      <c r="E12397" s="335" t="s">
        <v>386</v>
      </c>
      <c r="F12397" s="335" t="s">
        <v>819</v>
      </c>
      <c r="G12397" s="179">
        <f t="shared" si="582"/>
        <v>0</v>
      </c>
      <c r="H12397" s="179">
        <f t="shared" si="583"/>
        <v>0</v>
      </c>
      <c r="I12397" s="179">
        <f t="shared" si="584"/>
        <v>0</v>
      </c>
    </row>
    <row r="12398" spans="1:9" ht="12.75" customHeight="1" thickBot="1">
      <c r="A12398" s="398"/>
      <c r="B12398" s="333">
        <v>0.6</v>
      </c>
      <c r="C12398" s="334">
        <v>33.21</v>
      </c>
      <c r="D12398" s="335" t="s">
        <v>391</v>
      </c>
      <c r="E12398" s="335" t="s">
        <v>386</v>
      </c>
      <c r="F12398" s="335" t="s">
        <v>820</v>
      </c>
      <c r="G12398" s="179">
        <f t="shared" si="582"/>
        <v>0</v>
      </c>
      <c r="H12398" s="179">
        <f t="shared" si="583"/>
        <v>0</v>
      </c>
      <c r="I12398" s="179">
        <f t="shared" si="584"/>
        <v>0</v>
      </c>
    </row>
    <row r="12399" spans="1:9" ht="12.75" customHeight="1" thickBot="1">
      <c r="A12399" s="398"/>
      <c r="B12399" s="333">
        <v>0.6</v>
      </c>
      <c r="C12399" s="334">
        <v>32.76</v>
      </c>
      <c r="D12399" s="335" t="s">
        <v>391</v>
      </c>
      <c r="E12399" s="335" t="s">
        <v>386</v>
      </c>
      <c r="F12399" s="335" t="s">
        <v>821</v>
      </c>
      <c r="G12399" s="179">
        <f t="shared" si="582"/>
        <v>0</v>
      </c>
      <c r="H12399" s="179">
        <f t="shared" si="583"/>
        <v>0</v>
      </c>
      <c r="I12399" s="179">
        <f t="shared" si="584"/>
        <v>0</v>
      </c>
    </row>
    <row r="12400" spans="1:9" ht="12.75" customHeight="1" thickBot="1">
      <c r="A12400" s="398"/>
      <c r="B12400" s="333">
        <v>1.2</v>
      </c>
      <c r="C12400" s="334">
        <v>65.52</v>
      </c>
      <c r="D12400" s="335" t="s">
        <v>391</v>
      </c>
      <c r="E12400" s="335" t="s">
        <v>386</v>
      </c>
      <c r="F12400" s="335" t="s">
        <v>919</v>
      </c>
      <c r="G12400" s="179">
        <f t="shared" si="582"/>
        <v>0</v>
      </c>
      <c r="H12400" s="179">
        <f t="shared" si="583"/>
        <v>0</v>
      </c>
      <c r="I12400" s="179">
        <f t="shared" si="584"/>
        <v>0</v>
      </c>
    </row>
    <row r="12401" spans="1:9" ht="12.75" customHeight="1" thickBot="1">
      <c r="A12401" s="398"/>
      <c r="B12401" s="333">
        <v>1.2</v>
      </c>
      <c r="C12401" s="334">
        <v>65.52</v>
      </c>
      <c r="D12401" s="335" t="s">
        <v>391</v>
      </c>
      <c r="E12401" s="335" t="s">
        <v>386</v>
      </c>
      <c r="F12401" s="335" t="s">
        <v>858</v>
      </c>
      <c r="G12401" s="179">
        <f t="shared" si="582"/>
        <v>0</v>
      </c>
      <c r="H12401" s="179">
        <f t="shared" si="583"/>
        <v>0</v>
      </c>
      <c r="I12401" s="179">
        <f t="shared" si="584"/>
        <v>0</v>
      </c>
    </row>
    <row r="12402" spans="1:9" ht="12.75" customHeight="1" thickBot="1">
      <c r="A12402" s="398"/>
      <c r="B12402" s="333">
        <v>5.9</v>
      </c>
      <c r="C12402" s="334">
        <v>316.93</v>
      </c>
      <c r="D12402" s="335" t="s">
        <v>385</v>
      </c>
      <c r="E12402" s="335" t="s">
        <v>386</v>
      </c>
      <c r="F12402" s="335" t="s">
        <v>817</v>
      </c>
      <c r="G12402" s="179">
        <f t="shared" si="582"/>
        <v>0</v>
      </c>
      <c r="H12402" s="179">
        <f t="shared" si="583"/>
        <v>316.93</v>
      </c>
      <c r="I12402" s="179">
        <f t="shared" si="584"/>
        <v>316.93</v>
      </c>
    </row>
    <row r="12403" spans="1:9" ht="12.75" customHeight="1" thickBot="1">
      <c r="A12403" s="398"/>
      <c r="B12403" s="333">
        <v>6.1</v>
      </c>
      <c r="C12403" s="334">
        <v>329.35</v>
      </c>
      <c r="D12403" s="335" t="s">
        <v>385</v>
      </c>
      <c r="E12403" s="335" t="s">
        <v>386</v>
      </c>
      <c r="F12403" s="335" t="s">
        <v>822</v>
      </c>
      <c r="G12403" s="179">
        <f t="shared" si="582"/>
        <v>0</v>
      </c>
      <c r="H12403" s="179">
        <f t="shared" si="583"/>
        <v>329.35</v>
      </c>
      <c r="I12403" s="179">
        <f t="shared" si="584"/>
        <v>329.35</v>
      </c>
    </row>
    <row r="12404" spans="1:9" ht="12.75" customHeight="1" thickBot="1">
      <c r="A12404" s="398"/>
      <c r="B12404" s="333">
        <v>6.5</v>
      </c>
      <c r="C12404" s="334">
        <v>349.15</v>
      </c>
      <c r="D12404" s="335" t="s">
        <v>385</v>
      </c>
      <c r="E12404" s="335" t="s">
        <v>386</v>
      </c>
      <c r="F12404" s="335" t="s">
        <v>823</v>
      </c>
      <c r="G12404" s="179">
        <f t="shared" si="582"/>
        <v>0</v>
      </c>
      <c r="H12404" s="179">
        <f t="shared" si="583"/>
        <v>349.15</v>
      </c>
      <c r="I12404" s="179">
        <f t="shared" si="584"/>
        <v>349.15</v>
      </c>
    </row>
    <row r="12405" spans="1:9" ht="12.75" customHeight="1" thickBot="1">
      <c r="A12405" s="398"/>
      <c r="B12405" s="333">
        <v>6.5</v>
      </c>
      <c r="C12405" s="334">
        <v>349.15</v>
      </c>
      <c r="D12405" s="335" t="s">
        <v>385</v>
      </c>
      <c r="E12405" s="335" t="s">
        <v>386</v>
      </c>
      <c r="F12405" s="335" t="s">
        <v>824</v>
      </c>
      <c r="G12405" s="179">
        <f t="shared" si="582"/>
        <v>0</v>
      </c>
      <c r="H12405" s="179">
        <f t="shared" si="583"/>
        <v>349.15</v>
      </c>
      <c r="I12405" s="179">
        <f t="shared" si="584"/>
        <v>349.15</v>
      </c>
    </row>
    <row r="12406" spans="1:9" ht="12.75" customHeight="1" thickBot="1">
      <c r="A12406" s="398"/>
      <c r="B12406" s="333">
        <v>6.5</v>
      </c>
      <c r="C12406" s="334">
        <v>349.15</v>
      </c>
      <c r="D12406" s="335" t="s">
        <v>385</v>
      </c>
      <c r="E12406" s="335" t="s">
        <v>386</v>
      </c>
      <c r="F12406" s="335" t="s">
        <v>825</v>
      </c>
      <c r="G12406" s="179">
        <f t="shared" si="582"/>
        <v>0</v>
      </c>
      <c r="H12406" s="179">
        <f t="shared" si="583"/>
        <v>349.15</v>
      </c>
      <c r="I12406" s="179">
        <f t="shared" si="584"/>
        <v>349.15</v>
      </c>
    </row>
    <row r="12407" spans="1:9" ht="12.75" customHeight="1" thickBot="1">
      <c r="A12407" s="398"/>
      <c r="B12407" s="333">
        <v>5.9</v>
      </c>
      <c r="C12407" s="334">
        <v>316.93</v>
      </c>
      <c r="D12407" s="335" t="s">
        <v>385</v>
      </c>
      <c r="E12407" s="335" t="s">
        <v>386</v>
      </c>
      <c r="F12407" s="335" t="s">
        <v>818</v>
      </c>
      <c r="G12407" s="179">
        <f t="shared" si="582"/>
        <v>0</v>
      </c>
      <c r="H12407" s="179">
        <f t="shared" si="583"/>
        <v>316.93</v>
      </c>
      <c r="I12407" s="179">
        <f t="shared" si="584"/>
        <v>316.93</v>
      </c>
    </row>
    <row r="12408" spans="1:9" ht="12.75" customHeight="1" thickBot="1">
      <c r="A12408" s="398"/>
      <c r="B12408" s="333">
        <v>6.5</v>
      </c>
      <c r="C12408" s="334">
        <v>359.75</v>
      </c>
      <c r="D12408" s="335" t="s">
        <v>385</v>
      </c>
      <c r="E12408" s="335" t="s">
        <v>386</v>
      </c>
      <c r="F12408" s="335" t="s">
        <v>826</v>
      </c>
      <c r="G12408" s="179">
        <f t="shared" si="582"/>
        <v>0</v>
      </c>
      <c r="H12408" s="179">
        <f t="shared" si="583"/>
        <v>359.75</v>
      </c>
      <c r="I12408" s="179">
        <f t="shared" si="584"/>
        <v>359.75</v>
      </c>
    </row>
    <row r="12409" spans="1:9" ht="12.75" customHeight="1" thickBot="1">
      <c r="A12409" s="398"/>
      <c r="B12409" s="333">
        <v>6.5</v>
      </c>
      <c r="C12409" s="334">
        <v>359.75</v>
      </c>
      <c r="D12409" s="335" t="s">
        <v>385</v>
      </c>
      <c r="E12409" s="335" t="s">
        <v>386</v>
      </c>
      <c r="F12409" s="335" t="s">
        <v>827</v>
      </c>
      <c r="G12409" s="179">
        <f t="shared" si="582"/>
        <v>0</v>
      </c>
      <c r="H12409" s="179">
        <f t="shared" si="583"/>
        <v>359.75</v>
      </c>
      <c r="I12409" s="179">
        <f t="shared" si="584"/>
        <v>359.75</v>
      </c>
    </row>
    <row r="12410" spans="1:9" ht="12.75" customHeight="1" thickBot="1">
      <c r="A12410" s="398"/>
      <c r="B12410" s="333">
        <v>6.3</v>
      </c>
      <c r="C12410" s="334">
        <v>346.94</v>
      </c>
      <c r="D12410" s="335" t="s">
        <v>385</v>
      </c>
      <c r="E12410" s="335" t="s">
        <v>386</v>
      </c>
      <c r="F12410" s="335" t="s">
        <v>828</v>
      </c>
      <c r="G12410" s="179">
        <f t="shared" si="582"/>
        <v>0</v>
      </c>
      <c r="H12410" s="179">
        <f t="shared" si="583"/>
        <v>346.94</v>
      </c>
      <c r="I12410" s="179">
        <f t="shared" si="584"/>
        <v>346.94</v>
      </c>
    </row>
    <row r="12411" spans="1:9" ht="12.75" customHeight="1" thickBot="1">
      <c r="A12411" s="398"/>
      <c r="B12411" s="333">
        <v>5.9</v>
      </c>
      <c r="C12411" s="334">
        <v>326.54000000000002</v>
      </c>
      <c r="D12411" s="335" t="s">
        <v>385</v>
      </c>
      <c r="E12411" s="335" t="s">
        <v>386</v>
      </c>
      <c r="F12411" s="335" t="s">
        <v>819</v>
      </c>
      <c r="G12411" s="179">
        <f t="shared" si="582"/>
        <v>0</v>
      </c>
      <c r="H12411" s="179">
        <f t="shared" si="583"/>
        <v>326.54000000000002</v>
      </c>
      <c r="I12411" s="179">
        <f t="shared" si="584"/>
        <v>326.54000000000002</v>
      </c>
    </row>
    <row r="12412" spans="1:9" ht="12.75" customHeight="1" thickBot="1">
      <c r="A12412" s="398"/>
      <c r="B12412" s="333">
        <v>6.1</v>
      </c>
      <c r="C12412" s="334">
        <v>334.14</v>
      </c>
      <c r="D12412" s="335" t="s">
        <v>385</v>
      </c>
      <c r="E12412" s="335" t="s">
        <v>386</v>
      </c>
      <c r="F12412" s="335" t="s">
        <v>829</v>
      </c>
      <c r="G12412" s="179">
        <f t="shared" si="582"/>
        <v>0</v>
      </c>
      <c r="H12412" s="179">
        <f t="shared" si="583"/>
        <v>334.14</v>
      </c>
      <c r="I12412" s="179">
        <f t="shared" si="584"/>
        <v>334.14</v>
      </c>
    </row>
    <row r="12413" spans="1:9" ht="12.75" customHeight="1" thickBot="1">
      <c r="A12413" s="398"/>
      <c r="B12413" s="333">
        <v>6.5</v>
      </c>
      <c r="C12413" s="334">
        <v>359.75</v>
      </c>
      <c r="D12413" s="335" t="s">
        <v>385</v>
      </c>
      <c r="E12413" s="335" t="s">
        <v>386</v>
      </c>
      <c r="F12413" s="335" t="s">
        <v>830</v>
      </c>
      <c r="G12413" s="179">
        <f t="shared" si="582"/>
        <v>0</v>
      </c>
      <c r="H12413" s="179">
        <f t="shared" si="583"/>
        <v>359.75</v>
      </c>
      <c r="I12413" s="179">
        <f t="shared" si="584"/>
        <v>359.75</v>
      </c>
    </row>
    <row r="12414" spans="1:9" ht="12.75" customHeight="1" thickBot="1">
      <c r="A12414" s="398"/>
      <c r="B12414" s="333">
        <v>5.9</v>
      </c>
      <c r="C12414" s="334">
        <v>326.54000000000002</v>
      </c>
      <c r="D12414" s="335" t="s">
        <v>385</v>
      </c>
      <c r="E12414" s="335" t="s">
        <v>386</v>
      </c>
      <c r="F12414" s="335" t="s">
        <v>820</v>
      </c>
      <c r="G12414" s="179">
        <f t="shared" si="582"/>
        <v>0</v>
      </c>
      <c r="H12414" s="179">
        <f t="shared" si="583"/>
        <v>326.54000000000002</v>
      </c>
      <c r="I12414" s="179">
        <f t="shared" si="584"/>
        <v>326.54000000000002</v>
      </c>
    </row>
    <row r="12415" spans="1:9" ht="12.75" customHeight="1" thickBot="1">
      <c r="A12415" s="398"/>
      <c r="B12415" s="333">
        <v>6.3</v>
      </c>
      <c r="C12415" s="334">
        <v>346.94</v>
      </c>
      <c r="D12415" s="335" t="s">
        <v>385</v>
      </c>
      <c r="E12415" s="335" t="s">
        <v>386</v>
      </c>
      <c r="F12415" s="335" t="s">
        <v>805</v>
      </c>
      <c r="G12415" s="179">
        <f t="shared" si="582"/>
        <v>0</v>
      </c>
      <c r="H12415" s="179">
        <f t="shared" si="583"/>
        <v>346.94</v>
      </c>
      <c r="I12415" s="179">
        <f t="shared" si="584"/>
        <v>346.94</v>
      </c>
    </row>
    <row r="12416" spans="1:9" ht="12.75" customHeight="1" thickBot="1">
      <c r="A12416" s="398"/>
      <c r="B12416" s="333">
        <v>4.33</v>
      </c>
      <c r="C12416" s="334">
        <v>221</v>
      </c>
      <c r="D12416" s="335" t="s">
        <v>385</v>
      </c>
      <c r="E12416" s="335" t="s">
        <v>386</v>
      </c>
      <c r="F12416" s="335" t="s">
        <v>831</v>
      </c>
      <c r="G12416" s="179">
        <f t="shared" si="582"/>
        <v>0</v>
      </c>
      <c r="H12416" s="179">
        <f t="shared" si="583"/>
        <v>221</v>
      </c>
      <c r="I12416" s="179">
        <f t="shared" si="584"/>
        <v>221</v>
      </c>
    </row>
    <row r="12417" spans="1:9" ht="12.75" customHeight="1" thickBot="1">
      <c r="A12417" s="398"/>
      <c r="B12417" s="333">
        <v>4.33</v>
      </c>
      <c r="C12417" s="334">
        <v>221</v>
      </c>
      <c r="D12417" s="335" t="s">
        <v>385</v>
      </c>
      <c r="E12417" s="335" t="s">
        <v>386</v>
      </c>
      <c r="F12417" s="335" t="s">
        <v>832</v>
      </c>
      <c r="G12417" s="179">
        <f t="shared" si="582"/>
        <v>0</v>
      </c>
      <c r="H12417" s="179">
        <f t="shared" si="583"/>
        <v>221</v>
      </c>
      <c r="I12417" s="179">
        <f t="shared" si="584"/>
        <v>221</v>
      </c>
    </row>
    <row r="12418" spans="1:9" ht="12.75" customHeight="1" thickBot="1">
      <c r="A12418" s="398"/>
      <c r="B12418" s="333">
        <v>5.9</v>
      </c>
      <c r="C12418" s="334">
        <v>322.14</v>
      </c>
      <c r="D12418" s="335" t="s">
        <v>385</v>
      </c>
      <c r="E12418" s="335" t="s">
        <v>386</v>
      </c>
      <c r="F12418" s="335" t="s">
        <v>821</v>
      </c>
      <c r="G12418" s="179">
        <f t="shared" si="582"/>
        <v>0</v>
      </c>
      <c r="H12418" s="179">
        <f t="shared" si="583"/>
        <v>322.14</v>
      </c>
      <c r="I12418" s="179">
        <f t="shared" si="584"/>
        <v>322.14</v>
      </c>
    </row>
    <row r="12419" spans="1:9" ht="12.75" customHeight="1" thickBot="1">
      <c r="A12419" s="398"/>
      <c r="B12419" s="333">
        <v>6.5</v>
      </c>
      <c r="C12419" s="334">
        <v>354.9</v>
      </c>
      <c r="D12419" s="335" t="s">
        <v>385</v>
      </c>
      <c r="E12419" s="335" t="s">
        <v>386</v>
      </c>
      <c r="F12419" s="335" t="s">
        <v>833</v>
      </c>
      <c r="G12419" s="179">
        <f t="shared" si="582"/>
        <v>0</v>
      </c>
      <c r="H12419" s="179">
        <f t="shared" si="583"/>
        <v>354.9</v>
      </c>
      <c r="I12419" s="179">
        <f t="shared" si="584"/>
        <v>354.9</v>
      </c>
    </row>
    <row r="12420" spans="1:9" ht="12.75" customHeight="1" thickBot="1">
      <c r="A12420" s="398"/>
      <c r="B12420" s="333">
        <v>6.5</v>
      </c>
      <c r="C12420" s="334">
        <v>354.9</v>
      </c>
      <c r="D12420" s="335" t="s">
        <v>385</v>
      </c>
      <c r="E12420" s="335" t="s">
        <v>386</v>
      </c>
      <c r="F12420" s="335" t="s">
        <v>916</v>
      </c>
      <c r="G12420" s="179">
        <f t="shared" si="582"/>
        <v>0</v>
      </c>
      <c r="H12420" s="179">
        <f t="shared" si="583"/>
        <v>354.9</v>
      </c>
      <c r="I12420" s="179">
        <f t="shared" si="584"/>
        <v>354.9</v>
      </c>
    </row>
    <row r="12421" spans="1:9" ht="12.75" customHeight="1" thickBot="1">
      <c r="A12421" s="398"/>
      <c r="B12421" s="333">
        <v>6.3</v>
      </c>
      <c r="C12421" s="334">
        <v>342.54</v>
      </c>
      <c r="D12421" s="335" t="s">
        <v>385</v>
      </c>
      <c r="E12421" s="335" t="s">
        <v>386</v>
      </c>
      <c r="F12421" s="335" t="s">
        <v>917</v>
      </c>
      <c r="G12421" s="179">
        <f t="shared" si="582"/>
        <v>0</v>
      </c>
      <c r="H12421" s="179">
        <f t="shared" si="583"/>
        <v>342.54</v>
      </c>
      <c r="I12421" s="179">
        <f t="shared" si="584"/>
        <v>342.54</v>
      </c>
    </row>
    <row r="12422" spans="1:9" ht="12.75" customHeight="1" thickBot="1">
      <c r="A12422" s="398"/>
      <c r="B12422" s="333">
        <v>6.3</v>
      </c>
      <c r="C12422" s="334">
        <v>342.54</v>
      </c>
      <c r="D12422" s="335" t="s">
        <v>385</v>
      </c>
      <c r="E12422" s="335" t="s">
        <v>386</v>
      </c>
      <c r="F12422" s="335" t="s">
        <v>918</v>
      </c>
      <c r="G12422" s="179">
        <f t="shared" si="582"/>
        <v>0</v>
      </c>
      <c r="H12422" s="179">
        <f t="shared" si="583"/>
        <v>342.54</v>
      </c>
      <c r="I12422" s="179">
        <f t="shared" si="584"/>
        <v>342.54</v>
      </c>
    </row>
    <row r="12423" spans="1:9" ht="12.75" customHeight="1" thickBot="1">
      <c r="A12423" s="398"/>
      <c r="B12423" s="333">
        <v>5.3</v>
      </c>
      <c r="C12423" s="334">
        <v>289.38</v>
      </c>
      <c r="D12423" s="335" t="s">
        <v>385</v>
      </c>
      <c r="E12423" s="335" t="s">
        <v>386</v>
      </c>
      <c r="F12423" s="335" t="s">
        <v>919</v>
      </c>
      <c r="G12423" s="179">
        <f t="shared" si="582"/>
        <v>0</v>
      </c>
      <c r="H12423" s="179">
        <f t="shared" si="583"/>
        <v>289.38</v>
      </c>
      <c r="I12423" s="179">
        <f t="shared" si="584"/>
        <v>289.38</v>
      </c>
    </row>
    <row r="12424" spans="1:9" ht="12.75" customHeight="1" thickBot="1">
      <c r="A12424" s="398"/>
      <c r="B12424" s="333">
        <v>6.3</v>
      </c>
      <c r="C12424" s="334">
        <v>342.54</v>
      </c>
      <c r="D12424" s="335" t="s">
        <v>385</v>
      </c>
      <c r="E12424" s="335" t="s">
        <v>386</v>
      </c>
      <c r="F12424" s="335" t="s">
        <v>920</v>
      </c>
      <c r="G12424" s="179">
        <f t="shared" si="582"/>
        <v>0</v>
      </c>
      <c r="H12424" s="179">
        <f t="shared" si="583"/>
        <v>342.54</v>
      </c>
      <c r="I12424" s="179">
        <f t="shared" si="584"/>
        <v>342.54</v>
      </c>
    </row>
    <row r="12425" spans="1:9" ht="12.75" customHeight="1" thickBot="1">
      <c r="A12425" s="398"/>
      <c r="B12425" s="333">
        <v>4.7</v>
      </c>
      <c r="C12425" s="334">
        <v>252.3</v>
      </c>
      <c r="D12425" s="335" t="s">
        <v>385</v>
      </c>
      <c r="E12425" s="335" t="s">
        <v>386</v>
      </c>
      <c r="F12425" s="335" t="s">
        <v>858</v>
      </c>
      <c r="G12425" s="179">
        <f t="shared" si="582"/>
        <v>0</v>
      </c>
      <c r="H12425" s="179">
        <f t="shared" si="583"/>
        <v>252.3</v>
      </c>
      <c r="I12425" s="179">
        <f t="shared" si="584"/>
        <v>252.3</v>
      </c>
    </row>
    <row r="12426" spans="1:9" ht="12.75" customHeight="1" thickBot="1">
      <c r="A12426" s="398"/>
      <c r="B12426" s="333">
        <v>0.4</v>
      </c>
      <c r="C12426" s="334">
        <v>19.8</v>
      </c>
      <c r="D12426" s="335" t="s">
        <v>392</v>
      </c>
      <c r="E12426" s="335" t="s">
        <v>386</v>
      </c>
      <c r="F12426" s="335" t="s">
        <v>822</v>
      </c>
      <c r="G12426" s="179">
        <f t="shared" si="582"/>
        <v>0</v>
      </c>
      <c r="H12426" s="179">
        <f t="shared" si="583"/>
        <v>0</v>
      </c>
      <c r="I12426" s="179">
        <f t="shared" si="584"/>
        <v>0</v>
      </c>
    </row>
    <row r="12427" spans="1:9" ht="12.75" customHeight="1" thickBot="1">
      <c r="A12427" s="399"/>
      <c r="B12427" s="333">
        <v>0</v>
      </c>
      <c r="C12427" s="334">
        <v>19.489999999999998</v>
      </c>
      <c r="D12427" s="335" t="s">
        <v>393</v>
      </c>
      <c r="E12427" s="335" t="s">
        <v>386</v>
      </c>
      <c r="F12427" s="335" t="s">
        <v>859</v>
      </c>
      <c r="G12427" s="179">
        <f t="shared" si="582"/>
        <v>0</v>
      </c>
      <c r="H12427" s="179">
        <f t="shared" si="583"/>
        <v>0</v>
      </c>
      <c r="I12427" s="179">
        <f t="shared" si="584"/>
        <v>0</v>
      </c>
    </row>
    <row r="12428" spans="1:9" ht="12.75" customHeight="1" thickBot="1">
      <c r="A12428" s="336" t="s">
        <v>650</v>
      </c>
      <c r="B12428" s="337">
        <v>149.66</v>
      </c>
      <c r="C12428" s="338">
        <v>8148.2</v>
      </c>
      <c r="D12428" s="394"/>
      <c r="E12428" s="395"/>
      <c r="F12428" s="396"/>
      <c r="G12428" s="179">
        <f t="shared" si="582"/>
        <v>0</v>
      </c>
      <c r="H12428" s="179">
        <f t="shared" si="583"/>
        <v>0</v>
      </c>
      <c r="I12428" s="179">
        <f t="shared" si="584"/>
        <v>0</v>
      </c>
    </row>
    <row r="12429" spans="1:9" ht="12.75" customHeight="1" thickBot="1">
      <c r="A12429" s="397" t="s">
        <v>651</v>
      </c>
      <c r="B12429" s="333">
        <v>0.6</v>
      </c>
      <c r="C12429" s="334">
        <v>33.46</v>
      </c>
      <c r="D12429" s="335" t="s">
        <v>391</v>
      </c>
      <c r="E12429" s="335" t="s">
        <v>386</v>
      </c>
      <c r="F12429" s="335" t="s">
        <v>817</v>
      </c>
      <c r="G12429" s="179">
        <f t="shared" si="582"/>
        <v>0</v>
      </c>
      <c r="H12429" s="179">
        <f t="shared" si="583"/>
        <v>0</v>
      </c>
      <c r="I12429" s="179">
        <f t="shared" si="584"/>
        <v>0</v>
      </c>
    </row>
    <row r="12430" spans="1:9" ht="12.75" customHeight="1" thickBot="1">
      <c r="A12430" s="398"/>
      <c r="B12430" s="333">
        <v>0.6</v>
      </c>
      <c r="C12430" s="334">
        <v>33.46</v>
      </c>
      <c r="D12430" s="335" t="s">
        <v>391</v>
      </c>
      <c r="E12430" s="335" t="s">
        <v>386</v>
      </c>
      <c r="F12430" s="335" t="s">
        <v>818</v>
      </c>
      <c r="G12430" s="179">
        <f t="shared" si="582"/>
        <v>0</v>
      </c>
      <c r="H12430" s="179">
        <f t="shared" si="583"/>
        <v>0</v>
      </c>
      <c r="I12430" s="179">
        <f t="shared" si="584"/>
        <v>0</v>
      </c>
    </row>
    <row r="12431" spans="1:9" ht="12.75" customHeight="1" thickBot="1">
      <c r="A12431" s="398"/>
      <c r="B12431" s="333">
        <v>0.6</v>
      </c>
      <c r="C12431" s="334">
        <v>34.270000000000003</v>
      </c>
      <c r="D12431" s="335" t="s">
        <v>391</v>
      </c>
      <c r="E12431" s="335" t="s">
        <v>386</v>
      </c>
      <c r="F12431" s="335" t="s">
        <v>819</v>
      </c>
      <c r="G12431" s="179">
        <f t="shared" si="582"/>
        <v>0</v>
      </c>
      <c r="H12431" s="179">
        <f t="shared" si="583"/>
        <v>0</v>
      </c>
      <c r="I12431" s="179">
        <f t="shared" si="584"/>
        <v>0</v>
      </c>
    </row>
    <row r="12432" spans="1:9" ht="12.75" customHeight="1" thickBot="1">
      <c r="A12432" s="398"/>
      <c r="B12432" s="333">
        <v>0.6</v>
      </c>
      <c r="C12432" s="334">
        <v>34.270000000000003</v>
      </c>
      <c r="D12432" s="335" t="s">
        <v>391</v>
      </c>
      <c r="E12432" s="335" t="s">
        <v>386</v>
      </c>
      <c r="F12432" s="335" t="s">
        <v>820</v>
      </c>
      <c r="G12432" s="179">
        <f t="shared" si="582"/>
        <v>0</v>
      </c>
      <c r="H12432" s="179">
        <f t="shared" si="583"/>
        <v>0</v>
      </c>
      <c r="I12432" s="179">
        <f t="shared" si="584"/>
        <v>0</v>
      </c>
    </row>
    <row r="12433" spans="1:9" ht="12.75" customHeight="1" thickBot="1">
      <c r="A12433" s="398"/>
      <c r="B12433" s="333">
        <v>0.6</v>
      </c>
      <c r="C12433" s="334">
        <v>34.270000000000003</v>
      </c>
      <c r="D12433" s="335" t="s">
        <v>391</v>
      </c>
      <c r="E12433" s="335" t="s">
        <v>386</v>
      </c>
      <c r="F12433" s="335" t="s">
        <v>821</v>
      </c>
      <c r="G12433" s="179">
        <f t="shared" si="582"/>
        <v>0</v>
      </c>
      <c r="H12433" s="179">
        <f t="shared" si="583"/>
        <v>0</v>
      </c>
      <c r="I12433" s="179">
        <f t="shared" si="584"/>
        <v>0</v>
      </c>
    </row>
    <row r="12434" spans="1:9" ht="12.75" customHeight="1" thickBot="1">
      <c r="A12434" s="398"/>
      <c r="B12434" s="333">
        <v>1.2</v>
      </c>
      <c r="C12434" s="334">
        <v>68.53</v>
      </c>
      <c r="D12434" s="335" t="s">
        <v>391</v>
      </c>
      <c r="E12434" s="335" t="s">
        <v>386</v>
      </c>
      <c r="F12434" s="335" t="s">
        <v>919</v>
      </c>
      <c r="G12434" s="179">
        <f t="shared" si="582"/>
        <v>0</v>
      </c>
      <c r="H12434" s="179">
        <f t="shared" si="583"/>
        <v>0</v>
      </c>
      <c r="I12434" s="179">
        <f t="shared" si="584"/>
        <v>0</v>
      </c>
    </row>
    <row r="12435" spans="1:9" ht="12.75" customHeight="1" thickBot="1">
      <c r="A12435" s="398"/>
      <c r="B12435" s="333">
        <v>1.2</v>
      </c>
      <c r="C12435" s="334">
        <v>68.53</v>
      </c>
      <c r="D12435" s="335" t="s">
        <v>391</v>
      </c>
      <c r="E12435" s="335" t="s">
        <v>386</v>
      </c>
      <c r="F12435" s="335" t="s">
        <v>858</v>
      </c>
      <c r="G12435" s="179">
        <f t="shared" si="582"/>
        <v>0</v>
      </c>
      <c r="H12435" s="179">
        <f t="shared" si="583"/>
        <v>0</v>
      </c>
      <c r="I12435" s="179">
        <f t="shared" si="584"/>
        <v>0</v>
      </c>
    </row>
    <row r="12436" spans="1:9" ht="12.75" customHeight="1" thickBot="1">
      <c r="A12436" s="398"/>
      <c r="B12436" s="333">
        <v>5.9</v>
      </c>
      <c r="C12436" s="334">
        <v>329.04</v>
      </c>
      <c r="D12436" s="335" t="s">
        <v>385</v>
      </c>
      <c r="E12436" s="335" t="s">
        <v>386</v>
      </c>
      <c r="F12436" s="335" t="s">
        <v>817</v>
      </c>
      <c r="G12436" s="179">
        <f t="shared" si="582"/>
        <v>0</v>
      </c>
      <c r="H12436" s="179">
        <f t="shared" si="583"/>
        <v>329.04</v>
      </c>
      <c r="I12436" s="179">
        <f t="shared" si="584"/>
        <v>329.04</v>
      </c>
    </row>
    <row r="12437" spans="1:9" ht="12.75" customHeight="1" thickBot="1">
      <c r="A12437" s="398"/>
      <c r="B12437" s="333">
        <v>6.5</v>
      </c>
      <c r="C12437" s="334">
        <v>362.5</v>
      </c>
      <c r="D12437" s="335" t="s">
        <v>385</v>
      </c>
      <c r="E12437" s="335" t="s">
        <v>386</v>
      </c>
      <c r="F12437" s="335" t="s">
        <v>822</v>
      </c>
      <c r="G12437" s="179">
        <f t="shared" si="582"/>
        <v>0</v>
      </c>
      <c r="H12437" s="179">
        <f t="shared" si="583"/>
        <v>362.5</v>
      </c>
      <c r="I12437" s="179">
        <f t="shared" si="584"/>
        <v>362.5</v>
      </c>
    </row>
    <row r="12438" spans="1:9" ht="12.75" customHeight="1" thickBot="1">
      <c r="A12438" s="398"/>
      <c r="B12438" s="333">
        <v>6.5</v>
      </c>
      <c r="C12438" s="334">
        <v>362.5</v>
      </c>
      <c r="D12438" s="335" t="s">
        <v>385</v>
      </c>
      <c r="E12438" s="335" t="s">
        <v>386</v>
      </c>
      <c r="F12438" s="335" t="s">
        <v>823</v>
      </c>
      <c r="G12438" s="179">
        <f t="shared" si="582"/>
        <v>0</v>
      </c>
      <c r="H12438" s="179">
        <f t="shared" si="583"/>
        <v>362.5</v>
      </c>
      <c r="I12438" s="179">
        <f t="shared" si="584"/>
        <v>362.5</v>
      </c>
    </row>
    <row r="12439" spans="1:9" ht="12.75" customHeight="1" thickBot="1">
      <c r="A12439" s="398"/>
      <c r="B12439" s="333">
        <v>6.5</v>
      </c>
      <c r="C12439" s="334">
        <v>362.5</v>
      </c>
      <c r="D12439" s="335" t="s">
        <v>385</v>
      </c>
      <c r="E12439" s="335" t="s">
        <v>386</v>
      </c>
      <c r="F12439" s="335" t="s">
        <v>824</v>
      </c>
      <c r="G12439" s="179">
        <f t="shared" si="582"/>
        <v>0</v>
      </c>
      <c r="H12439" s="179">
        <f t="shared" si="583"/>
        <v>362.5</v>
      </c>
      <c r="I12439" s="179">
        <f t="shared" si="584"/>
        <v>362.5</v>
      </c>
    </row>
    <row r="12440" spans="1:9" ht="12.75" customHeight="1" thickBot="1">
      <c r="A12440" s="398"/>
      <c r="B12440" s="333">
        <v>6.5</v>
      </c>
      <c r="C12440" s="334">
        <v>362.5</v>
      </c>
      <c r="D12440" s="335" t="s">
        <v>385</v>
      </c>
      <c r="E12440" s="335" t="s">
        <v>386</v>
      </c>
      <c r="F12440" s="335" t="s">
        <v>825</v>
      </c>
      <c r="G12440" s="179">
        <f t="shared" si="582"/>
        <v>0</v>
      </c>
      <c r="H12440" s="179">
        <f t="shared" si="583"/>
        <v>362.5</v>
      </c>
      <c r="I12440" s="179">
        <f t="shared" si="584"/>
        <v>362.5</v>
      </c>
    </row>
    <row r="12441" spans="1:9" ht="12.75" customHeight="1" thickBot="1">
      <c r="A12441" s="398"/>
      <c r="B12441" s="333">
        <v>5.9</v>
      </c>
      <c r="C12441" s="334">
        <v>329.04</v>
      </c>
      <c r="D12441" s="335" t="s">
        <v>385</v>
      </c>
      <c r="E12441" s="335" t="s">
        <v>386</v>
      </c>
      <c r="F12441" s="335" t="s">
        <v>818</v>
      </c>
      <c r="G12441" s="179">
        <f t="shared" si="582"/>
        <v>0</v>
      </c>
      <c r="H12441" s="179">
        <f t="shared" si="583"/>
        <v>329.04</v>
      </c>
      <c r="I12441" s="179">
        <f t="shared" si="584"/>
        <v>329.04</v>
      </c>
    </row>
    <row r="12442" spans="1:9" ht="12.75" customHeight="1" thickBot="1">
      <c r="A12442" s="398"/>
      <c r="B12442" s="333">
        <v>6.5</v>
      </c>
      <c r="C12442" s="334">
        <v>371.25</v>
      </c>
      <c r="D12442" s="335" t="s">
        <v>385</v>
      </c>
      <c r="E12442" s="335" t="s">
        <v>386</v>
      </c>
      <c r="F12442" s="335" t="s">
        <v>826</v>
      </c>
      <c r="G12442" s="179">
        <f t="shared" si="582"/>
        <v>0</v>
      </c>
      <c r="H12442" s="179">
        <f t="shared" si="583"/>
        <v>371.25</v>
      </c>
      <c r="I12442" s="179">
        <f t="shared" si="584"/>
        <v>371.25</v>
      </c>
    </row>
    <row r="12443" spans="1:9" ht="12.75" customHeight="1" thickBot="1">
      <c r="A12443" s="398"/>
      <c r="B12443" s="333">
        <v>6.5</v>
      </c>
      <c r="C12443" s="334">
        <v>371.25</v>
      </c>
      <c r="D12443" s="335" t="s">
        <v>385</v>
      </c>
      <c r="E12443" s="335" t="s">
        <v>386</v>
      </c>
      <c r="F12443" s="335" t="s">
        <v>827</v>
      </c>
      <c r="G12443" s="179">
        <f t="shared" si="582"/>
        <v>0</v>
      </c>
      <c r="H12443" s="179">
        <f t="shared" si="583"/>
        <v>371.25</v>
      </c>
      <c r="I12443" s="179">
        <f t="shared" si="584"/>
        <v>371.25</v>
      </c>
    </row>
    <row r="12444" spans="1:9" ht="12.75" customHeight="1" thickBot="1">
      <c r="A12444" s="398"/>
      <c r="B12444" s="333">
        <v>6.5</v>
      </c>
      <c r="C12444" s="334">
        <v>371.25</v>
      </c>
      <c r="D12444" s="335" t="s">
        <v>385</v>
      </c>
      <c r="E12444" s="335" t="s">
        <v>386</v>
      </c>
      <c r="F12444" s="335" t="s">
        <v>828</v>
      </c>
      <c r="G12444" s="179">
        <f t="shared" si="582"/>
        <v>0</v>
      </c>
      <c r="H12444" s="179">
        <f t="shared" si="583"/>
        <v>371.25</v>
      </c>
      <c r="I12444" s="179">
        <f t="shared" si="584"/>
        <v>371.25</v>
      </c>
    </row>
    <row r="12445" spans="1:9" ht="12.75" customHeight="1" thickBot="1">
      <c r="A12445" s="398"/>
      <c r="B12445" s="333">
        <v>5.9</v>
      </c>
      <c r="C12445" s="334">
        <v>336.98</v>
      </c>
      <c r="D12445" s="335" t="s">
        <v>385</v>
      </c>
      <c r="E12445" s="335" t="s">
        <v>386</v>
      </c>
      <c r="F12445" s="335" t="s">
        <v>819</v>
      </c>
      <c r="G12445" s="179">
        <f t="shared" si="582"/>
        <v>0</v>
      </c>
      <c r="H12445" s="179">
        <f t="shared" si="583"/>
        <v>336.98</v>
      </c>
      <c r="I12445" s="179">
        <f t="shared" si="584"/>
        <v>336.98</v>
      </c>
    </row>
    <row r="12446" spans="1:9" ht="12.75" customHeight="1" thickBot="1">
      <c r="A12446" s="398"/>
      <c r="B12446" s="333">
        <v>6.5</v>
      </c>
      <c r="C12446" s="334">
        <v>371.25</v>
      </c>
      <c r="D12446" s="335" t="s">
        <v>385</v>
      </c>
      <c r="E12446" s="335" t="s">
        <v>386</v>
      </c>
      <c r="F12446" s="335" t="s">
        <v>829</v>
      </c>
      <c r="G12446" s="179">
        <f t="shared" si="582"/>
        <v>0</v>
      </c>
      <c r="H12446" s="179">
        <f t="shared" si="583"/>
        <v>371.25</v>
      </c>
      <c r="I12446" s="179">
        <f t="shared" si="584"/>
        <v>371.25</v>
      </c>
    </row>
    <row r="12447" spans="1:9" ht="12.75" customHeight="1" thickBot="1">
      <c r="A12447" s="398"/>
      <c r="B12447" s="333">
        <v>6.5</v>
      </c>
      <c r="C12447" s="334">
        <v>371.25</v>
      </c>
      <c r="D12447" s="335" t="s">
        <v>385</v>
      </c>
      <c r="E12447" s="335" t="s">
        <v>386</v>
      </c>
      <c r="F12447" s="335" t="s">
        <v>830</v>
      </c>
      <c r="G12447" s="179">
        <f t="shared" si="582"/>
        <v>0</v>
      </c>
      <c r="H12447" s="179">
        <f t="shared" si="583"/>
        <v>371.25</v>
      </c>
      <c r="I12447" s="179">
        <f t="shared" si="584"/>
        <v>371.25</v>
      </c>
    </row>
    <row r="12448" spans="1:9" ht="12.75" customHeight="1" thickBot="1">
      <c r="A12448" s="398"/>
      <c r="B12448" s="333">
        <v>4.7</v>
      </c>
      <c r="C12448" s="334">
        <v>274.95999999999998</v>
      </c>
      <c r="D12448" s="335" t="s">
        <v>385</v>
      </c>
      <c r="E12448" s="335" t="s">
        <v>386</v>
      </c>
      <c r="F12448" s="335" t="s">
        <v>820</v>
      </c>
      <c r="G12448" s="179">
        <f t="shared" si="582"/>
        <v>0</v>
      </c>
      <c r="H12448" s="179">
        <f t="shared" si="583"/>
        <v>274.95999999999998</v>
      </c>
      <c r="I12448" s="179">
        <f t="shared" si="584"/>
        <v>274.95999999999998</v>
      </c>
    </row>
    <row r="12449" spans="1:9" ht="12.75" customHeight="1" thickBot="1">
      <c r="A12449" s="398"/>
      <c r="B12449" s="333">
        <v>6.5</v>
      </c>
      <c r="C12449" s="334">
        <v>371.25</v>
      </c>
      <c r="D12449" s="335" t="s">
        <v>385</v>
      </c>
      <c r="E12449" s="335" t="s">
        <v>386</v>
      </c>
      <c r="F12449" s="335" t="s">
        <v>805</v>
      </c>
      <c r="G12449" s="179">
        <f t="shared" si="582"/>
        <v>0</v>
      </c>
      <c r="H12449" s="179">
        <f t="shared" si="583"/>
        <v>371.25</v>
      </c>
      <c r="I12449" s="179">
        <f t="shared" si="584"/>
        <v>371.25</v>
      </c>
    </row>
    <row r="12450" spans="1:9" ht="12.75" customHeight="1" thickBot="1">
      <c r="A12450" s="398"/>
      <c r="B12450" s="333">
        <v>5.95</v>
      </c>
      <c r="C12450" s="334">
        <v>333.87</v>
      </c>
      <c r="D12450" s="335" t="s">
        <v>385</v>
      </c>
      <c r="E12450" s="335" t="s">
        <v>386</v>
      </c>
      <c r="F12450" s="335" t="s">
        <v>831</v>
      </c>
      <c r="G12450" s="179">
        <f t="shared" si="582"/>
        <v>0</v>
      </c>
      <c r="H12450" s="179">
        <f t="shared" si="583"/>
        <v>333.87</v>
      </c>
      <c r="I12450" s="179">
        <f t="shared" si="584"/>
        <v>333.87</v>
      </c>
    </row>
    <row r="12451" spans="1:9" ht="12.75" customHeight="1" thickBot="1">
      <c r="A12451" s="398"/>
      <c r="B12451" s="333">
        <v>6.5</v>
      </c>
      <c r="C12451" s="334">
        <v>371.25</v>
      </c>
      <c r="D12451" s="335" t="s">
        <v>385</v>
      </c>
      <c r="E12451" s="335" t="s">
        <v>386</v>
      </c>
      <c r="F12451" s="335" t="s">
        <v>832</v>
      </c>
      <c r="G12451" s="179">
        <f t="shared" si="582"/>
        <v>0</v>
      </c>
      <c r="H12451" s="179">
        <f t="shared" si="583"/>
        <v>371.25</v>
      </c>
      <c r="I12451" s="179">
        <f t="shared" si="584"/>
        <v>371.25</v>
      </c>
    </row>
    <row r="12452" spans="1:9" ht="12.75" customHeight="1" thickBot="1">
      <c r="A12452" s="398"/>
      <c r="B12452" s="333">
        <v>5.35</v>
      </c>
      <c r="C12452" s="334">
        <v>299.60000000000002</v>
      </c>
      <c r="D12452" s="335" t="s">
        <v>385</v>
      </c>
      <c r="E12452" s="335" t="s">
        <v>386</v>
      </c>
      <c r="F12452" s="335" t="s">
        <v>821</v>
      </c>
      <c r="G12452" s="179">
        <f t="shared" si="582"/>
        <v>0</v>
      </c>
      <c r="H12452" s="179">
        <f t="shared" si="583"/>
        <v>299.60000000000002</v>
      </c>
      <c r="I12452" s="179">
        <f t="shared" si="584"/>
        <v>299.60000000000002</v>
      </c>
    </row>
    <row r="12453" spans="1:9" ht="12.75" customHeight="1" thickBot="1">
      <c r="A12453" s="398"/>
      <c r="B12453" s="333">
        <v>6.5</v>
      </c>
      <c r="C12453" s="334">
        <v>371.25</v>
      </c>
      <c r="D12453" s="335" t="s">
        <v>385</v>
      </c>
      <c r="E12453" s="335" t="s">
        <v>386</v>
      </c>
      <c r="F12453" s="335" t="s">
        <v>833</v>
      </c>
      <c r="G12453" s="179">
        <f t="shared" si="582"/>
        <v>0</v>
      </c>
      <c r="H12453" s="179">
        <f t="shared" si="583"/>
        <v>371.25</v>
      </c>
      <c r="I12453" s="179">
        <f t="shared" si="584"/>
        <v>371.25</v>
      </c>
    </row>
    <row r="12454" spans="1:9" ht="12.75" customHeight="1" thickBot="1">
      <c r="A12454" s="398"/>
      <c r="B12454" s="333">
        <v>6.5</v>
      </c>
      <c r="C12454" s="334">
        <v>371.25</v>
      </c>
      <c r="D12454" s="335" t="s">
        <v>385</v>
      </c>
      <c r="E12454" s="335" t="s">
        <v>386</v>
      </c>
      <c r="F12454" s="335" t="s">
        <v>916</v>
      </c>
      <c r="G12454" s="179">
        <f t="shared" si="582"/>
        <v>0</v>
      </c>
      <c r="H12454" s="179">
        <f t="shared" si="583"/>
        <v>371.25</v>
      </c>
      <c r="I12454" s="179">
        <f t="shared" si="584"/>
        <v>371.25</v>
      </c>
    </row>
    <row r="12455" spans="1:9" ht="12.75" customHeight="1" thickBot="1">
      <c r="A12455" s="398"/>
      <c r="B12455" s="333">
        <v>6.5</v>
      </c>
      <c r="C12455" s="334">
        <v>371.25</v>
      </c>
      <c r="D12455" s="335" t="s">
        <v>385</v>
      </c>
      <c r="E12455" s="335" t="s">
        <v>386</v>
      </c>
      <c r="F12455" s="335" t="s">
        <v>917</v>
      </c>
      <c r="G12455" s="179">
        <f t="shared" si="582"/>
        <v>0</v>
      </c>
      <c r="H12455" s="179">
        <f t="shared" si="583"/>
        <v>371.25</v>
      </c>
      <c r="I12455" s="179">
        <f t="shared" si="584"/>
        <v>371.25</v>
      </c>
    </row>
    <row r="12456" spans="1:9" ht="12.75" customHeight="1" thickBot="1">
      <c r="A12456" s="398"/>
      <c r="B12456" s="333">
        <v>6.5</v>
      </c>
      <c r="C12456" s="334">
        <v>371.25</v>
      </c>
      <c r="D12456" s="335" t="s">
        <v>385</v>
      </c>
      <c r="E12456" s="335" t="s">
        <v>386</v>
      </c>
      <c r="F12456" s="335" t="s">
        <v>918</v>
      </c>
      <c r="G12456" s="179">
        <f t="shared" si="582"/>
        <v>0</v>
      </c>
      <c r="H12456" s="179">
        <f t="shared" si="583"/>
        <v>371.25</v>
      </c>
      <c r="I12456" s="179">
        <f t="shared" si="584"/>
        <v>371.25</v>
      </c>
    </row>
    <row r="12457" spans="1:9" ht="12.75" customHeight="1" thickBot="1">
      <c r="A12457" s="398"/>
      <c r="B12457" s="333">
        <v>5.3</v>
      </c>
      <c r="C12457" s="334">
        <v>302.72000000000003</v>
      </c>
      <c r="D12457" s="335" t="s">
        <v>385</v>
      </c>
      <c r="E12457" s="335" t="s">
        <v>386</v>
      </c>
      <c r="F12457" s="335" t="s">
        <v>919</v>
      </c>
      <c r="G12457" s="179">
        <f t="shared" si="582"/>
        <v>0</v>
      </c>
      <c r="H12457" s="179">
        <f t="shared" si="583"/>
        <v>302.72000000000003</v>
      </c>
      <c r="I12457" s="179">
        <f t="shared" si="584"/>
        <v>302.72000000000003</v>
      </c>
    </row>
    <row r="12458" spans="1:9" ht="12.75" customHeight="1" thickBot="1">
      <c r="A12458" s="398"/>
      <c r="B12458" s="333">
        <v>6.5</v>
      </c>
      <c r="C12458" s="334">
        <v>371.25</v>
      </c>
      <c r="D12458" s="335" t="s">
        <v>385</v>
      </c>
      <c r="E12458" s="335" t="s">
        <v>386</v>
      </c>
      <c r="F12458" s="335" t="s">
        <v>920</v>
      </c>
      <c r="G12458" s="179">
        <f t="shared" si="582"/>
        <v>0</v>
      </c>
      <c r="H12458" s="179">
        <f t="shared" si="583"/>
        <v>371.25</v>
      </c>
      <c r="I12458" s="179">
        <f t="shared" si="584"/>
        <v>371.25</v>
      </c>
    </row>
    <row r="12459" spans="1:9" ht="12.75" customHeight="1" thickBot="1">
      <c r="A12459" s="398"/>
      <c r="B12459" s="333">
        <v>5.3</v>
      </c>
      <c r="C12459" s="334">
        <v>302.72000000000003</v>
      </c>
      <c r="D12459" s="335" t="s">
        <v>385</v>
      </c>
      <c r="E12459" s="335" t="s">
        <v>386</v>
      </c>
      <c r="F12459" s="335" t="s">
        <v>858</v>
      </c>
      <c r="G12459" s="179">
        <f t="shared" si="582"/>
        <v>0</v>
      </c>
      <c r="H12459" s="179">
        <f t="shared" si="583"/>
        <v>302.72000000000003</v>
      </c>
      <c r="I12459" s="179">
        <f t="shared" si="584"/>
        <v>302.72000000000003</v>
      </c>
    </row>
    <row r="12460" spans="1:9" ht="12.75" customHeight="1" thickBot="1">
      <c r="A12460" s="399"/>
      <c r="B12460" s="333">
        <v>0</v>
      </c>
      <c r="C12460" s="334">
        <v>4.7699999999999996</v>
      </c>
      <c r="D12460" s="335" t="s">
        <v>393</v>
      </c>
      <c r="E12460" s="335" t="s">
        <v>386</v>
      </c>
      <c r="F12460" s="335" t="s">
        <v>859</v>
      </c>
      <c r="G12460" s="179">
        <f t="shared" ref="G12460:G12523" si="585">IF(D12460="REG",C12460,0)</f>
        <v>0</v>
      </c>
      <c r="H12460" s="179">
        <f t="shared" ref="H12460:H12523" si="586">IF(D12460="SAL",C12460,0)</f>
        <v>0</v>
      </c>
      <c r="I12460" s="179">
        <f t="shared" ref="I12460:I12523" si="587">+G12460+H12460</f>
        <v>0</v>
      </c>
    </row>
    <row r="12461" spans="1:9" ht="12.75" customHeight="1" thickBot="1">
      <c r="A12461" s="336" t="s">
        <v>651</v>
      </c>
      <c r="B12461" s="337">
        <v>153.69999999999999</v>
      </c>
      <c r="C12461" s="338">
        <v>8725.49</v>
      </c>
      <c r="D12461" s="394"/>
      <c r="E12461" s="395"/>
      <c r="F12461" s="396"/>
      <c r="G12461" s="179">
        <f t="shared" si="585"/>
        <v>0</v>
      </c>
      <c r="H12461" s="179">
        <f t="shared" si="586"/>
        <v>0</v>
      </c>
      <c r="I12461" s="179">
        <f t="shared" si="587"/>
        <v>0</v>
      </c>
    </row>
    <row r="12462" spans="1:9" ht="12.75" customHeight="1" thickBot="1">
      <c r="A12462" s="397" t="s">
        <v>652</v>
      </c>
      <c r="B12462" s="333">
        <v>0.8</v>
      </c>
      <c r="C12462" s="334">
        <v>39.6</v>
      </c>
      <c r="D12462" s="335" t="s">
        <v>389</v>
      </c>
      <c r="E12462" s="335" t="s">
        <v>386</v>
      </c>
      <c r="F12462" s="335" t="s">
        <v>917</v>
      </c>
      <c r="G12462" s="179">
        <f t="shared" si="585"/>
        <v>0</v>
      </c>
      <c r="H12462" s="179">
        <f t="shared" si="586"/>
        <v>0</v>
      </c>
      <c r="I12462" s="179">
        <f t="shared" si="587"/>
        <v>0</v>
      </c>
    </row>
    <row r="12463" spans="1:9" ht="12.75" customHeight="1" thickBot="1">
      <c r="A12463" s="398"/>
      <c r="B12463" s="333">
        <v>0.4</v>
      </c>
      <c r="C12463" s="334">
        <v>18.87</v>
      </c>
      <c r="D12463" s="335" t="s">
        <v>391</v>
      </c>
      <c r="E12463" s="335" t="s">
        <v>386</v>
      </c>
      <c r="F12463" s="335" t="s">
        <v>817</v>
      </c>
      <c r="G12463" s="179">
        <f t="shared" si="585"/>
        <v>0</v>
      </c>
      <c r="H12463" s="179">
        <f t="shared" si="586"/>
        <v>0</v>
      </c>
      <c r="I12463" s="179">
        <f t="shared" si="587"/>
        <v>0</v>
      </c>
    </row>
    <row r="12464" spans="1:9" ht="12.75" customHeight="1" thickBot="1">
      <c r="A12464" s="398"/>
      <c r="B12464" s="333">
        <v>0.4</v>
      </c>
      <c r="C12464" s="334">
        <v>18.87</v>
      </c>
      <c r="D12464" s="335" t="s">
        <v>391</v>
      </c>
      <c r="E12464" s="335" t="s">
        <v>386</v>
      </c>
      <c r="F12464" s="335" t="s">
        <v>818</v>
      </c>
      <c r="G12464" s="179">
        <f t="shared" si="585"/>
        <v>0</v>
      </c>
      <c r="H12464" s="179">
        <f t="shared" si="586"/>
        <v>0</v>
      </c>
      <c r="I12464" s="179">
        <f t="shared" si="587"/>
        <v>0</v>
      </c>
    </row>
    <row r="12465" spans="1:9" ht="12.75" customHeight="1" thickBot="1">
      <c r="A12465" s="398"/>
      <c r="B12465" s="333">
        <v>0.4</v>
      </c>
      <c r="C12465" s="334">
        <v>19.8</v>
      </c>
      <c r="D12465" s="335" t="s">
        <v>391</v>
      </c>
      <c r="E12465" s="335" t="s">
        <v>386</v>
      </c>
      <c r="F12465" s="335" t="s">
        <v>819</v>
      </c>
      <c r="G12465" s="179">
        <f t="shared" si="585"/>
        <v>0</v>
      </c>
      <c r="H12465" s="179">
        <f t="shared" si="586"/>
        <v>0</v>
      </c>
      <c r="I12465" s="179">
        <f t="shared" si="587"/>
        <v>0</v>
      </c>
    </row>
    <row r="12466" spans="1:9" ht="12.75" customHeight="1" thickBot="1">
      <c r="A12466" s="398"/>
      <c r="B12466" s="333">
        <v>0.4</v>
      </c>
      <c r="C12466" s="334">
        <v>19.8</v>
      </c>
      <c r="D12466" s="335" t="s">
        <v>391</v>
      </c>
      <c r="E12466" s="335" t="s">
        <v>386</v>
      </c>
      <c r="F12466" s="335" t="s">
        <v>820</v>
      </c>
      <c r="G12466" s="179">
        <f t="shared" si="585"/>
        <v>0</v>
      </c>
      <c r="H12466" s="179">
        <f t="shared" si="586"/>
        <v>0</v>
      </c>
      <c r="I12466" s="179">
        <f t="shared" si="587"/>
        <v>0</v>
      </c>
    </row>
    <row r="12467" spans="1:9" ht="12.75" customHeight="1" thickBot="1">
      <c r="A12467" s="398"/>
      <c r="B12467" s="333">
        <v>0.4</v>
      </c>
      <c r="C12467" s="334">
        <v>19.8</v>
      </c>
      <c r="D12467" s="335" t="s">
        <v>391</v>
      </c>
      <c r="E12467" s="335" t="s">
        <v>386</v>
      </c>
      <c r="F12467" s="335" t="s">
        <v>821</v>
      </c>
      <c r="G12467" s="179">
        <f t="shared" si="585"/>
        <v>0</v>
      </c>
      <c r="H12467" s="179">
        <f t="shared" si="586"/>
        <v>0</v>
      </c>
      <c r="I12467" s="179">
        <f t="shared" si="587"/>
        <v>0</v>
      </c>
    </row>
    <row r="12468" spans="1:9" ht="12.75" customHeight="1" thickBot="1">
      <c r="A12468" s="398"/>
      <c r="B12468" s="333">
        <v>3.93</v>
      </c>
      <c r="C12468" s="334">
        <v>185.53</v>
      </c>
      <c r="D12468" s="335" t="s">
        <v>385</v>
      </c>
      <c r="E12468" s="335" t="s">
        <v>386</v>
      </c>
      <c r="F12468" s="335" t="s">
        <v>817</v>
      </c>
      <c r="G12468" s="179">
        <f t="shared" si="585"/>
        <v>0</v>
      </c>
      <c r="H12468" s="179">
        <f t="shared" si="586"/>
        <v>185.53</v>
      </c>
      <c r="I12468" s="179">
        <f t="shared" si="587"/>
        <v>185.53</v>
      </c>
    </row>
    <row r="12469" spans="1:9" ht="12.75" customHeight="1" thickBot="1">
      <c r="A12469" s="398"/>
      <c r="B12469" s="333">
        <v>4.33</v>
      </c>
      <c r="C12469" s="334">
        <v>204.39</v>
      </c>
      <c r="D12469" s="335" t="s">
        <v>385</v>
      </c>
      <c r="E12469" s="335" t="s">
        <v>386</v>
      </c>
      <c r="F12469" s="335" t="s">
        <v>822</v>
      </c>
      <c r="G12469" s="179">
        <f t="shared" si="585"/>
        <v>0</v>
      </c>
      <c r="H12469" s="179">
        <f t="shared" si="586"/>
        <v>204.39</v>
      </c>
      <c r="I12469" s="179">
        <f t="shared" si="587"/>
        <v>204.39</v>
      </c>
    </row>
    <row r="12470" spans="1:9" ht="12.75" customHeight="1" thickBot="1">
      <c r="A12470" s="398"/>
      <c r="B12470" s="333">
        <v>4.33</v>
      </c>
      <c r="C12470" s="334">
        <v>204.39</v>
      </c>
      <c r="D12470" s="335" t="s">
        <v>385</v>
      </c>
      <c r="E12470" s="335" t="s">
        <v>386</v>
      </c>
      <c r="F12470" s="335" t="s">
        <v>823</v>
      </c>
      <c r="G12470" s="179">
        <f t="shared" si="585"/>
        <v>0</v>
      </c>
      <c r="H12470" s="179">
        <f t="shared" si="586"/>
        <v>204.39</v>
      </c>
      <c r="I12470" s="179">
        <f t="shared" si="587"/>
        <v>204.39</v>
      </c>
    </row>
    <row r="12471" spans="1:9" ht="12.75" customHeight="1" thickBot="1">
      <c r="A12471" s="398"/>
      <c r="B12471" s="333">
        <v>4.33</v>
      </c>
      <c r="C12471" s="334">
        <v>204.39</v>
      </c>
      <c r="D12471" s="335" t="s">
        <v>385</v>
      </c>
      <c r="E12471" s="335" t="s">
        <v>386</v>
      </c>
      <c r="F12471" s="335" t="s">
        <v>824</v>
      </c>
      <c r="G12471" s="179">
        <f t="shared" si="585"/>
        <v>0</v>
      </c>
      <c r="H12471" s="179">
        <f t="shared" si="586"/>
        <v>204.39</v>
      </c>
      <c r="I12471" s="179">
        <f t="shared" si="587"/>
        <v>204.39</v>
      </c>
    </row>
    <row r="12472" spans="1:9" ht="12.75" customHeight="1" thickBot="1">
      <c r="A12472" s="398"/>
      <c r="B12472" s="333">
        <v>3.53</v>
      </c>
      <c r="C12472" s="334">
        <v>166.66</v>
      </c>
      <c r="D12472" s="335" t="s">
        <v>385</v>
      </c>
      <c r="E12472" s="335" t="s">
        <v>386</v>
      </c>
      <c r="F12472" s="335" t="s">
        <v>825</v>
      </c>
      <c r="G12472" s="179">
        <f t="shared" si="585"/>
        <v>0</v>
      </c>
      <c r="H12472" s="179">
        <f t="shared" si="586"/>
        <v>166.66</v>
      </c>
      <c r="I12472" s="179">
        <f t="shared" si="587"/>
        <v>166.66</v>
      </c>
    </row>
    <row r="12473" spans="1:9" ht="12.75" customHeight="1" thickBot="1">
      <c r="A12473" s="398"/>
      <c r="B12473" s="333">
        <v>3.93</v>
      </c>
      <c r="C12473" s="334">
        <v>185.53</v>
      </c>
      <c r="D12473" s="335" t="s">
        <v>385</v>
      </c>
      <c r="E12473" s="335" t="s">
        <v>386</v>
      </c>
      <c r="F12473" s="335" t="s">
        <v>818</v>
      </c>
      <c r="G12473" s="179">
        <f t="shared" si="585"/>
        <v>0</v>
      </c>
      <c r="H12473" s="179">
        <f t="shared" si="586"/>
        <v>185.53</v>
      </c>
      <c r="I12473" s="179">
        <f t="shared" si="587"/>
        <v>185.53</v>
      </c>
    </row>
    <row r="12474" spans="1:9" ht="12.75" customHeight="1" thickBot="1">
      <c r="A12474" s="398"/>
      <c r="B12474" s="333">
        <v>4.33</v>
      </c>
      <c r="C12474" s="334">
        <v>214.5</v>
      </c>
      <c r="D12474" s="335" t="s">
        <v>385</v>
      </c>
      <c r="E12474" s="335" t="s">
        <v>386</v>
      </c>
      <c r="F12474" s="335" t="s">
        <v>826</v>
      </c>
      <c r="G12474" s="179">
        <f t="shared" si="585"/>
        <v>0</v>
      </c>
      <c r="H12474" s="179">
        <f t="shared" si="586"/>
        <v>214.5</v>
      </c>
      <c r="I12474" s="179">
        <f t="shared" si="587"/>
        <v>214.5</v>
      </c>
    </row>
    <row r="12475" spans="1:9" ht="12.75" customHeight="1" thickBot="1">
      <c r="A12475" s="398"/>
      <c r="B12475" s="333">
        <v>2.73</v>
      </c>
      <c r="C12475" s="334">
        <v>135.30000000000001</v>
      </c>
      <c r="D12475" s="335" t="s">
        <v>385</v>
      </c>
      <c r="E12475" s="335" t="s">
        <v>386</v>
      </c>
      <c r="F12475" s="335" t="s">
        <v>827</v>
      </c>
      <c r="G12475" s="179">
        <f t="shared" si="585"/>
        <v>0</v>
      </c>
      <c r="H12475" s="179">
        <f t="shared" si="586"/>
        <v>135.30000000000001</v>
      </c>
      <c r="I12475" s="179">
        <f t="shared" si="587"/>
        <v>135.30000000000001</v>
      </c>
    </row>
    <row r="12476" spans="1:9" ht="12.75" customHeight="1" thickBot="1">
      <c r="A12476" s="398"/>
      <c r="B12476" s="333">
        <v>4.33</v>
      </c>
      <c r="C12476" s="334">
        <v>214.5</v>
      </c>
      <c r="D12476" s="335" t="s">
        <v>385</v>
      </c>
      <c r="E12476" s="335" t="s">
        <v>386</v>
      </c>
      <c r="F12476" s="335" t="s">
        <v>828</v>
      </c>
      <c r="G12476" s="179">
        <f t="shared" si="585"/>
        <v>0</v>
      </c>
      <c r="H12476" s="179">
        <f t="shared" si="586"/>
        <v>214.5</v>
      </c>
      <c r="I12476" s="179">
        <f t="shared" si="587"/>
        <v>214.5</v>
      </c>
    </row>
    <row r="12477" spans="1:9" ht="12.75" customHeight="1" thickBot="1">
      <c r="A12477" s="398"/>
      <c r="B12477" s="333">
        <v>3.93</v>
      </c>
      <c r="C12477" s="334">
        <v>194.7</v>
      </c>
      <c r="D12477" s="335" t="s">
        <v>385</v>
      </c>
      <c r="E12477" s="335" t="s">
        <v>386</v>
      </c>
      <c r="F12477" s="335" t="s">
        <v>819</v>
      </c>
      <c r="G12477" s="179">
        <f t="shared" si="585"/>
        <v>0</v>
      </c>
      <c r="H12477" s="179">
        <f t="shared" si="586"/>
        <v>194.7</v>
      </c>
      <c r="I12477" s="179">
        <f t="shared" si="587"/>
        <v>194.7</v>
      </c>
    </row>
    <row r="12478" spans="1:9" ht="12.75" customHeight="1" thickBot="1">
      <c r="A12478" s="398"/>
      <c r="B12478" s="333">
        <v>4.33</v>
      </c>
      <c r="C12478" s="334">
        <v>214.5</v>
      </c>
      <c r="D12478" s="335" t="s">
        <v>385</v>
      </c>
      <c r="E12478" s="335" t="s">
        <v>386</v>
      </c>
      <c r="F12478" s="335" t="s">
        <v>829</v>
      </c>
      <c r="G12478" s="179">
        <f t="shared" si="585"/>
        <v>0</v>
      </c>
      <c r="H12478" s="179">
        <f t="shared" si="586"/>
        <v>214.5</v>
      </c>
      <c r="I12478" s="179">
        <f t="shared" si="587"/>
        <v>214.5</v>
      </c>
    </row>
    <row r="12479" spans="1:9" ht="12.75" customHeight="1" thickBot="1">
      <c r="A12479" s="398"/>
      <c r="B12479" s="333">
        <v>4.33</v>
      </c>
      <c r="C12479" s="334">
        <v>214.5</v>
      </c>
      <c r="D12479" s="335" t="s">
        <v>385</v>
      </c>
      <c r="E12479" s="335" t="s">
        <v>386</v>
      </c>
      <c r="F12479" s="335" t="s">
        <v>830</v>
      </c>
      <c r="G12479" s="179">
        <f t="shared" si="585"/>
        <v>0</v>
      </c>
      <c r="H12479" s="179">
        <f t="shared" si="586"/>
        <v>214.5</v>
      </c>
      <c r="I12479" s="179">
        <f t="shared" si="587"/>
        <v>214.5</v>
      </c>
    </row>
    <row r="12480" spans="1:9" ht="12.75" customHeight="1" thickBot="1">
      <c r="A12480" s="398"/>
      <c r="B12480" s="333">
        <v>3.93</v>
      </c>
      <c r="C12480" s="334">
        <v>194.7</v>
      </c>
      <c r="D12480" s="335" t="s">
        <v>385</v>
      </c>
      <c r="E12480" s="335" t="s">
        <v>386</v>
      </c>
      <c r="F12480" s="335" t="s">
        <v>820</v>
      </c>
      <c r="G12480" s="179">
        <f t="shared" si="585"/>
        <v>0</v>
      </c>
      <c r="H12480" s="179">
        <f t="shared" si="586"/>
        <v>194.7</v>
      </c>
      <c r="I12480" s="179">
        <f t="shared" si="587"/>
        <v>194.7</v>
      </c>
    </row>
    <row r="12481" spans="1:9" ht="12.75" customHeight="1" thickBot="1">
      <c r="A12481" s="398"/>
      <c r="B12481" s="333">
        <v>4.33</v>
      </c>
      <c r="C12481" s="334">
        <v>214.5</v>
      </c>
      <c r="D12481" s="335" t="s">
        <v>385</v>
      </c>
      <c r="E12481" s="335" t="s">
        <v>386</v>
      </c>
      <c r="F12481" s="335" t="s">
        <v>805</v>
      </c>
      <c r="G12481" s="179">
        <f t="shared" si="585"/>
        <v>0</v>
      </c>
      <c r="H12481" s="179">
        <f t="shared" si="586"/>
        <v>214.5</v>
      </c>
      <c r="I12481" s="179">
        <f t="shared" si="587"/>
        <v>214.5</v>
      </c>
    </row>
    <row r="12482" spans="1:9" ht="12.75" customHeight="1" thickBot="1">
      <c r="A12482" s="398"/>
      <c r="B12482" s="333">
        <v>4.33</v>
      </c>
      <c r="C12482" s="334">
        <v>214.5</v>
      </c>
      <c r="D12482" s="335" t="s">
        <v>385</v>
      </c>
      <c r="E12482" s="335" t="s">
        <v>386</v>
      </c>
      <c r="F12482" s="335" t="s">
        <v>831</v>
      </c>
      <c r="G12482" s="179">
        <f t="shared" si="585"/>
        <v>0</v>
      </c>
      <c r="H12482" s="179">
        <f t="shared" si="586"/>
        <v>214.5</v>
      </c>
      <c r="I12482" s="179">
        <f t="shared" si="587"/>
        <v>214.5</v>
      </c>
    </row>
    <row r="12483" spans="1:9" ht="12.75" customHeight="1" thickBot="1">
      <c r="A12483" s="398"/>
      <c r="B12483" s="333">
        <v>4.33</v>
      </c>
      <c r="C12483" s="334">
        <v>214.5</v>
      </c>
      <c r="D12483" s="335" t="s">
        <v>385</v>
      </c>
      <c r="E12483" s="335" t="s">
        <v>386</v>
      </c>
      <c r="F12483" s="335" t="s">
        <v>832</v>
      </c>
      <c r="G12483" s="179">
        <f t="shared" si="585"/>
        <v>0</v>
      </c>
      <c r="H12483" s="179">
        <f t="shared" si="586"/>
        <v>214.5</v>
      </c>
      <c r="I12483" s="179">
        <f t="shared" si="587"/>
        <v>214.5</v>
      </c>
    </row>
    <row r="12484" spans="1:9" ht="12.75" customHeight="1" thickBot="1">
      <c r="A12484" s="398"/>
      <c r="B12484" s="333">
        <v>3.93</v>
      </c>
      <c r="C12484" s="334">
        <v>194.7</v>
      </c>
      <c r="D12484" s="335" t="s">
        <v>385</v>
      </c>
      <c r="E12484" s="335" t="s">
        <v>386</v>
      </c>
      <c r="F12484" s="335" t="s">
        <v>821</v>
      </c>
      <c r="G12484" s="179">
        <f t="shared" si="585"/>
        <v>0</v>
      </c>
      <c r="H12484" s="179">
        <f t="shared" si="586"/>
        <v>194.7</v>
      </c>
      <c r="I12484" s="179">
        <f t="shared" si="587"/>
        <v>194.7</v>
      </c>
    </row>
    <row r="12485" spans="1:9" ht="12.75" customHeight="1" thickBot="1">
      <c r="A12485" s="398"/>
      <c r="B12485" s="333">
        <v>3.93</v>
      </c>
      <c r="C12485" s="334">
        <v>194.7</v>
      </c>
      <c r="D12485" s="335" t="s">
        <v>385</v>
      </c>
      <c r="E12485" s="335" t="s">
        <v>386</v>
      </c>
      <c r="F12485" s="335" t="s">
        <v>833</v>
      </c>
      <c r="G12485" s="179">
        <f t="shared" si="585"/>
        <v>0</v>
      </c>
      <c r="H12485" s="179">
        <f t="shared" si="586"/>
        <v>194.7</v>
      </c>
      <c r="I12485" s="179">
        <f t="shared" si="587"/>
        <v>194.7</v>
      </c>
    </row>
    <row r="12486" spans="1:9" ht="12.75" customHeight="1" thickBot="1">
      <c r="A12486" s="398"/>
      <c r="B12486" s="333">
        <v>3.93</v>
      </c>
      <c r="C12486" s="334">
        <v>194.7</v>
      </c>
      <c r="D12486" s="335" t="s">
        <v>385</v>
      </c>
      <c r="E12486" s="335" t="s">
        <v>386</v>
      </c>
      <c r="F12486" s="335" t="s">
        <v>916</v>
      </c>
      <c r="G12486" s="179">
        <f t="shared" si="585"/>
        <v>0</v>
      </c>
      <c r="H12486" s="179">
        <f t="shared" si="586"/>
        <v>194.7</v>
      </c>
      <c r="I12486" s="179">
        <f t="shared" si="587"/>
        <v>194.7</v>
      </c>
    </row>
    <row r="12487" spans="1:9" ht="12.75" customHeight="1" thickBot="1">
      <c r="A12487" s="398"/>
      <c r="B12487" s="333">
        <v>0.43</v>
      </c>
      <c r="C12487" s="334">
        <v>21.46</v>
      </c>
      <c r="D12487" s="335" t="s">
        <v>385</v>
      </c>
      <c r="E12487" s="335" t="s">
        <v>386</v>
      </c>
      <c r="F12487" s="335" t="s">
        <v>917</v>
      </c>
      <c r="G12487" s="179">
        <f t="shared" si="585"/>
        <v>0</v>
      </c>
      <c r="H12487" s="179">
        <f t="shared" si="586"/>
        <v>21.46</v>
      </c>
      <c r="I12487" s="179">
        <f t="shared" si="587"/>
        <v>21.46</v>
      </c>
    </row>
    <row r="12488" spans="1:9" ht="12.75" customHeight="1" thickBot="1">
      <c r="A12488" s="398"/>
      <c r="B12488" s="333">
        <v>0.4</v>
      </c>
      <c r="C12488" s="334">
        <v>19.8</v>
      </c>
      <c r="D12488" s="335" t="s">
        <v>834</v>
      </c>
      <c r="E12488" s="335" t="s">
        <v>386</v>
      </c>
      <c r="F12488" s="335" t="s">
        <v>916</v>
      </c>
      <c r="G12488" s="179">
        <f t="shared" si="585"/>
        <v>0</v>
      </c>
      <c r="H12488" s="179">
        <f t="shared" si="586"/>
        <v>0</v>
      </c>
      <c r="I12488" s="179">
        <f t="shared" si="587"/>
        <v>0</v>
      </c>
    </row>
    <row r="12489" spans="1:9" ht="12.75" customHeight="1" thickBot="1">
      <c r="A12489" s="399"/>
      <c r="B12489" s="333">
        <v>0.3</v>
      </c>
      <c r="C12489" s="334">
        <v>14.85</v>
      </c>
      <c r="D12489" s="335" t="s">
        <v>392</v>
      </c>
      <c r="E12489" s="335" t="s">
        <v>386</v>
      </c>
      <c r="F12489" s="335" t="s">
        <v>917</v>
      </c>
      <c r="G12489" s="179">
        <f t="shared" si="585"/>
        <v>0</v>
      </c>
      <c r="H12489" s="179">
        <f t="shared" si="586"/>
        <v>0</v>
      </c>
      <c r="I12489" s="179">
        <f t="shared" si="587"/>
        <v>0</v>
      </c>
    </row>
    <row r="12490" spans="1:9" ht="12.75" customHeight="1" thickBot="1">
      <c r="A12490" s="336" t="s">
        <v>652</v>
      </c>
      <c r="B12490" s="337">
        <v>81</v>
      </c>
      <c r="C12490" s="338">
        <v>3954.04</v>
      </c>
      <c r="D12490" s="394"/>
      <c r="E12490" s="395"/>
      <c r="F12490" s="396"/>
      <c r="G12490" s="179">
        <f t="shared" si="585"/>
        <v>0</v>
      </c>
      <c r="H12490" s="179">
        <f t="shared" si="586"/>
        <v>0</v>
      </c>
      <c r="I12490" s="179">
        <f t="shared" si="587"/>
        <v>0</v>
      </c>
    </row>
    <row r="12491" spans="1:9" ht="12.75" customHeight="1" thickBot="1">
      <c r="A12491" s="397" t="s">
        <v>1187</v>
      </c>
      <c r="B12491" s="333">
        <v>3.2</v>
      </c>
      <c r="C12491" s="334">
        <v>142.28</v>
      </c>
      <c r="D12491" s="335" t="s">
        <v>391</v>
      </c>
      <c r="E12491" s="335" t="s">
        <v>386</v>
      </c>
      <c r="F12491" s="335" t="s">
        <v>919</v>
      </c>
      <c r="G12491" s="179">
        <f t="shared" si="585"/>
        <v>0</v>
      </c>
      <c r="H12491" s="179">
        <f t="shared" si="586"/>
        <v>0</v>
      </c>
      <c r="I12491" s="179">
        <f t="shared" si="587"/>
        <v>0</v>
      </c>
    </row>
    <row r="12492" spans="1:9" ht="12.75" customHeight="1" thickBot="1">
      <c r="A12492" s="398"/>
      <c r="B12492" s="333">
        <v>3.2</v>
      </c>
      <c r="C12492" s="334">
        <v>142.28</v>
      </c>
      <c r="D12492" s="335" t="s">
        <v>391</v>
      </c>
      <c r="E12492" s="335" t="s">
        <v>386</v>
      </c>
      <c r="F12492" s="335" t="s">
        <v>858</v>
      </c>
      <c r="G12492" s="179">
        <f t="shared" si="585"/>
        <v>0</v>
      </c>
      <c r="H12492" s="179">
        <f t="shared" si="586"/>
        <v>0</v>
      </c>
      <c r="I12492" s="179">
        <f t="shared" si="587"/>
        <v>0</v>
      </c>
    </row>
    <row r="12493" spans="1:9" ht="12.75" customHeight="1" thickBot="1">
      <c r="A12493" s="398"/>
      <c r="B12493" s="333">
        <v>17.32</v>
      </c>
      <c r="C12493" s="334">
        <v>770.67</v>
      </c>
      <c r="D12493" s="335" t="s">
        <v>385</v>
      </c>
      <c r="E12493" s="335" t="s">
        <v>386</v>
      </c>
      <c r="F12493" s="335" t="s">
        <v>918</v>
      </c>
      <c r="G12493" s="179">
        <f t="shared" si="585"/>
        <v>0</v>
      </c>
      <c r="H12493" s="179">
        <f t="shared" si="586"/>
        <v>770.67</v>
      </c>
      <c r="I12493" s="179">
        <f t="shared" si="587"/>
        <v>770.67</v>
      </c>
    </row>
    <row r="12494" spans="1:9" ht="12.75" customHeight="1" thickBot="1">
      <c r="A12494" s="398"/>
      <c r="B12494" s="333">
        <v>13.32</v>
      </c>
      <c r="C12494" s="334">
        <v>595.35</v>
      </c>
      <c r="D12494" s="335" t="s">
        <v>385</v>
      </c>
      <c r="E12494" s="335" t="s">
        <v>386</v>
      </c>
      <c r="F12494" s="335" t="s">
        <v>919</v>
      </c>
      <c r="G12494" s="179">
        <f t="shared" si="585"/>
        <v>0</v>
      </c>
      <c r="H12494" s="179">
        <f t="shared" si="586"/>
        <v>595.35</v>
      </c>
      <c r="I12494" s="179">
        <f t="shared" si="587"/>
        <v>595.35</v>
      </c>
    </row>
    <row r="12495" spans="1:9" ht="12.75" customHeight="1" thickBot="1">
      <c r="A12495" s="398"/>
      <c r="B12495" s="333">
        <v>15.92</v>
      </c>
      <c r="C12495" s="334">
        <v>712.84</v>
      </c>
      <c r="D12495" s="335" t="s">
        <v>385</v>
      </c>
      <c r="E12495" s="335" t="s">
        <v>386</v>
      </c>
      <c r="F12495" s="335" t="s">
        <v>920</v>
      </c>
      <c r="G12495" s="179">
        <f t="shared" si="585"/>
        <v>0</v>
      </c>
      <c r="H12495" s="179">
        <f t="shared" si="586"/>
        <v>712.84</v>
      </c>
      <c r="I12495" s="179">
        <f t="shared" si="587"/>
        <v>712.84</v>
      </c>
    </row>
    <row r="12496" spans="1:9" ht="12.75" customHeight="1" thickBot="1">
      <c r="A12496" s="398"/>
      <c r="B12496" s="333">
        <v>13.72</v>
      </c>
      <c r="C12496" s="334">
        <v>616.03</v>
      </c>
      <c r="D12496" s="335" t="s">
        <v>385</v>
      </c>
      <c r="E12496" s="335" t="s">
        <v>386</v>
      </c>
      <c r="F12496" s="335" t="s">
        <v>858</v>
      </c>
      <c r="G12496" s="179">
        <f t="shared" si="585"/>
        <v>0</v>
      </c>
      <c r="H12496" s="179">
        <f t="shared" si="586"/>
        <v>616.03</v>
      </c>
      <c r="I12496" s="179">
        <f t="shared" si="587"/>
        <v>616.03</v>
      </c>
    </row>
    <row r="12497" spans="1:9" ht="12.75" customHeight="1" thickBot="1">
      <c r="A12497" s="398"/>
      <c r="B12497" s="333">
        <v>0.4</v>
      </c>
      <c r="C12497" s="334">
        <v>16.52</v>
      </c>
      <c r="D12497" s="335" t="s">
        <v>834</v>
      </c>
      <c r="E12497" s="335" t="s">
        <v>386</v>
      </c>
      <c r="F12497" s="335" t="s">
        <v>919</v>
      </c>
      <c r="G12497" s="179">
        <f t="shared" si="585"/>
        <v>0</v>
      </c>
      <c r="H12497" s="179">
        <f t="shared" si="586"/>
        <v>0</v>
      </c>
      <c r="I12497" s="179">
        <f t="shared" si="587"/>
        <v>0</v>
      </c>
    </row>
    <row r="12498" spans="1:9" ht="12.75" customHeight="1" thickBot="1">
      <c r="A12498" s="399"/>
      <c r="B12498" s="333">
        <v>0</v>
      </c>
      <c r="C12498" s="334">
        <v>41.14</v>
      </c>
      <c r="D12498" s="335" t="s">
        <v>393</v>
      </c>
      <c r="E12498" s="335" t="s">
        <v>386</v>
      </c>
      <c r="F12498" s="335" t="s">
        <v>859</v>
      </c>
      <c r="G12498" s="179">
        <f t="shared" si="585"/>
        <v>0</v>
      </c>
      <c r="H12498" s="179">
        <f t="shared" si="586"/>
        <v>0</v>
      </c>
      <c r="I12498" s="179">
        <f t="shared" si="587"/>
        <v>0</v>
      </c>
    </row>
    <row r="12499" spans="1:9" ht="12.75" customHeight="1" thickBot="1">
      <c r="A12499" s="336" t="s">
        <v>1187</v>
      </c>
      <c r="B12499" s="337">
        <v>67.08</v>
      </c>
      <c r="C12499" s="338">
        <v>3037.11</v>
      </c>
      <c r="D12499" s="394"/>
      <c r="E12499" s="395"/>
      <c r="F12499" s="396"/>
      <c r="G12499" s="179">
        <f t="shared" si="585"/>
        <v>0</v>
      </c>
      <c r="H12499" s="179">
        <f t="shared" si="586"/>
        <v>0</v>
      </c>
      <c r="I12499" s="179">
        <f t="shared" si="587"/>
        <v>0</v>
      </c>
    </row>
    <row r="12500" spans="1:9" ht="12.75" customHeight="1" thickBot="1">
      <c r="A12500" s="397" t="s">
        <v>1188</v>
      </c>
      <c r="B12500" s="333">
        <v>2.4</v>
      </c>
      <c r="C12500" s="334">
        <v>101.09</v>
      </c>
      <c r="D12500" s="335" t="s">
        <v>391</v>
      </c>
      <c r="E12500" s="335" t="s">
        <v>386</v>
      </c>
      <c r="F12500" s="335" t="s">
        <v>919</v>
      </c>
      <c r="G12500" s="179">
        <f t="shared" si="585"/>
        <v>0</v>
      </c>
      <c r="H12500" s="179">
        <f t="shared" si="586"/>
        <v>0</v>
      </c>
      <c r="I12500" s="179">
        <f t="shared" si="587"/>
        <v>0</v>
      </c>
    </row>
    <row r="12501" spans="1:9" ht="12.75" customHeight="1" thickBot="1">
      <c r="A12501" s="398"/>
      <c r="B12501" s="333">
        <v>2.4</v>
      </c>
      <c r="C12501" s="334">
        <v>101.09</v>
      </c>
      <c r="D12501" s="335" t="s">
        <v>391</v>
      </c>
      <c r="E12501" s="335" t="s">
        <v>386</v>
      </c>
      <c r="F12501" s="335" t="s">
        <v>858</v>
      </c>
      <c r="G12501" s="179">
        <f t="shared" si="585"/>
        <v>0</v>
      </c>
      <c r="H12501" s="179">
        <f t="shared" si="586"/>
        <v>0</v>
      </c>
      <c r="I12501" s="179">
        <f t="shared" si="587"/>
        <v>0</v>
      </c>
    </row>
    <row r="12502" spans="1:9" ht="12.75" customHeight="1" thickBot="1">
      <c r="A12502" s="398"/>
      <c r="B12502" s="333">
        <v>13.02</v>
      </c>
      <c r="C12502" s="334">
        <v>547.5</v>
      </c>
      <c r="D12502" s="335" t="s">
        <v>385</v>
      </c>
      <c r="E12502" s="335" t="s">
        <v>386</v>
      </c>
      <c r="F12502" s="335" t="s">
        <v>918</v>
      </c>
      <c r="G12502" s="179">
        <f t="shared" si="585"/>
        <v>0</v>
      </c>
      <c r="H12502" s="179">
        <f t="shared" si="586"/>
        <v>547.5</v>
      </c>
      <c r="I12502" s="179">
        <f t="shared" si="587"/>
        <v>547.5</v>
      </c>
    </row>
    <row r="12503" spans="1:9" ht="12.75" customHeight="1" thickBot="1">
      <c r="A12503" s="398"/>
      <c r="B12503" s="333">
        <v>10.62</v>
      </c>
      <c r="C12503" s="334">
        <v>446.41</v>
      </c>
      <c r="D12503" s="335" t="s">
        <v>385</v>
      </c>
      <c r="E12503" s="335" t="s">
        <v>386</v>
      </c>
      <c r="F12503" s="335" t="s">
        <v>919</v>
      </c>
      <c r="G12503" s="179">
        <f t="shared" si="585"/>
        <v>0</v>
      </c>
      <c r="H12503" s="179">
        <f t="shared" si="586"/>
        <v>446.41</v>
      </c>
      <c r="I12503" s="179">
        <f t="shared" si="587"/>
        <v>446.41</v>
      </c>
    </row>
    <row r="12504" spans="1:9" ht="12.75" customHeight="1" thickBot="1">
      <c r="A12504" s="398"/>
      <c r="B12504" s="333">
        <v>13.02</v>
      </c>
      <c r="C12504" s="334">
        <v>547.5</v>
      </c>
      <c r="D12504" s="335" t="s">
        <v>385</v>
      </c>
      <c r="E12504" s="335" t="s">
        <v>386</v>
      </c>
      <c r="F12504" s="335" t="s">
        <v>920</v>
      </c>
      <c r="G12504" s="179">
        <f t="shared" si="585"/>
        <v>0</v>
      </c>
      <c r="H12504" s="179">
        <f t="shared" si="586"/>
        <v>547.5</v>
      </c>
      <c r="I12504" s="179">
        <f t="shared" si="587"/>
        <v>547.5</v>
      </c>
    </row>
    <row r="12505" spans="1:9" ht="12.75" customHeight="1" thickBot="1">
      <c r="A12505" s="398"/>
      <c r="B12505" s="333">
        <v>8.2200000000000006</v>
      </c>
      <c r="C12505" s="334">
        <v>345.32</v>
      </c>
      <c r="D12505" s="335" t="s">
        <v>385</v>
      </c>
      <c r="E12505" s="335" t="s">
        <v>386</v>
      </c>
      <c r="F12505" s="335" t="s">
        <v>858</v>
      </c>
      <c r="G12505" s="179">
        <f t="shared" si="585"/>
        <v>0</v>
      </c>
      <c r="H12505" s="179">
        <f t="shared" si="586"/>
        <v>345.32</v>
      </c>
      <c r="I12505" s="179">
        <f t="shared" si="587"/>
        <v>345.32</v>
      </c>
    </row>
    <row r="12506" spans="1:9" ht="12.75" customHeight="1" thickBot="1">
      <c r="A12506" s="399"/>
      <c r="B12506" s="333">
        <v>0</v>
      </c>
      <c r="C12506" s="334">
        <v>13.02</v>
      </c>
      <c r="D12506" s="335" t="s">
        <v>393</v>
      </c>
      <c r="E12506" s="335" t="s">
        <v>386</v>
      </c>
      <c r="F12506" s="335" t="s">
        <v>859</v>
      </c>
      <c r="G12506" s="179">
        <f t="shared" si="585"/>
        <v>0</v>
      </c>
      <c r="H12506" s="179">
        <f t="shared" si="586"/>
        <v>0</v>
      </c>
      <c r="I12506" s="179">
        <f t="shared" si="587"/>
        <v>0</v>
      </c>
    </row>
    <row r="12507" spans="1:9" ht="12.75" customHeight="1" thickBot="1">
      <c r="A12507" s="336" t="s">
        <v>1188</v>
      </c>
      <c r="B12507" s="337">
        <v>49.68</v>
      </c>
      <c r="C12507" s="338">
        <v>2101.9299999999998</v>
      </c>
      <c r="D12507" s="394"/>
      <c r="E12507" s="395"/>
      <c r="F12507" s="396"/>
      <c r="G12507" s="179">
        <f t="shared" si="585"/>
        <v>0</v>
      </c>
      <c r="H12507" s="179">
        <f t="shared" si="586"/>
        <v>0</v>
      </c>
      <c r="I12507" s="179">
        <f t="shared" si="587"/>
        <v>0</v>
      </c>
    </row>
    <row r="12508" spans="1:9" ht="12.75" customHeight="1" thickBot="1">
      <c r="A12508" s="397" t="s">
        <v>1189</v>
      </c>
      <c r="B12508" s="333">
        <v>1.6</v>
      </c>
      <c r="C12508" s="334">
        <v>60.46</v>
      </c>
      <c r="D12508" s="335" t="s">
        <v>391</v>
      </c>
      <c r="E12508" s="335" t="s">
        <v>386</v>
      </c>
      <c r="F12508" s="335" t="s">
        <v>919</v>
      </c>
      <c r="G12508" s="179">
        <f t="shared" si="585"/>
        <v>0</v>
      </c>
      <c r="H12508" s="179">
        <f t="shared" si="586"/>
        <v>0</v>
      </c>
      <c r="I12508" s="179">
        <f t="shared" si="587"/>
        <v>0</v>
      </c>
    </row>
    <row r="12509" spans="1:9" ht="12.75" customHeight="1" thickBot="1">
      <c r="A12509" s="398"/>
      <c r="B12509" s="333">
        <v>1.6</v>
      </c>
      <c r="C12509" s="334">
        <v>60.46</v>
      </c>
      <c r="D12509" s="335" t="s">
        <v>391</v>
      </c>
      <c r="E12509" s="335" t="s">
        <v>386</v>
      </c>
      <c r="F12509" s="335" t="s">
        <v>858</v>
      </c>
      <c r="G12509" s="179">
        <f t="shared" si="585"/>
        <v>0</v>
      </c>
      <c r="H12509" s="179">
        <f t="shared" si="586"/>
        <v>0</v>
      </c>
      <c r="I12509" s="179">
        <f t="shared" si="587"/>
        <v>0</v>
      </c>
    </row>
    <row r="12510" spans="1:9" ht="12.75" customHeight="1" thickBot="1">
      <c r="A12510" s="398"/>
      <c r="B12510" s="333">
        <v>5.5</v>
      </c>
      <c r="C12510" s="334">
        <v>182.62</v>
      </c>
      <c r="D12510" s="335" t="s">
        <v>385</v>
      </c>
      <c r="E12510" s="335" t="s">
        <v>386</v>
      </c>
      <c r="F12510" s="335" t="s">
        <v>918</v>
      </c>
      <c r="G12510" s="179">
        <f t="shared" si="585"/>
        <v>0</v>
      </c>
      <c r="H12510" s="179">
        <f t="shared" si="586"/>
        <v>182.62</v>
      </c>
      <c r="I12510" s="179">
        <f t="shared" si="587"/>
        <v>182.62</v>
      </c>
    </row>
    <row r="12511" spans="1:9" ht="12.75" customHeight="1" thickBot="1">
      <c r="A12511" s="398"/>
      <c r="B12511" s="333">
        <v>7.06</v>
      </c>
      <c r="C12511" s="334">
        <v>267.04000000000002</v>
      </c>
      <c r="D12511" s="335" t="s">
        <v>385</v>
      </c>
      <c r="E12511" s="335" t="s">
        <v>386</v>
      </c>
      <c r="F12511" s="335" t="s">
        <v>919</v>
      </c>
      <c r="G12511" s="179">
        <f t="shared" si="585"/>
        <v>0</v>
      </c>
      <c r="H12511" s="179">
        <f t="shared" si="586"/>
        <v>267.04000000000002</v>
      </c>
      <c r="I12511" s="179">
        <f t="shared" si="587"/>
        <v>267.04000000000002</v>
      </c>
    </row>
    <row r="12512" spans="1:9" ht="12.75" customHeight="1" thickBot="1">
      <c r="A12512" s="398"/>
      <c r="B12512" s="333">
        <v>8.26</v>
      </c>
      <c r="C12512" s="334">
        <v>305.95</v>
      </c>
      <c r="D12512" s="335" t="s">
        <v>385</v>
      </c>
      <c r="E12512" s="335" t="s">
        <v>386</v>
      </c>
      <c r="F12512" s="335" t="s">
        <v>920</v>
      </c>
      <c r="G12512" s="179">
        <f t="shared" si="585"/>
        <v>0</v>
      </c>
      <c r="H12512" s="179">
        <f t="shared" si="586"/>
        <v>305.95</v>
      </c>
      <c r="I12512" s="179">
        <f t="shared" si="587"/>
        <v>305.95</v>
      </c>
    </row>
    <row r="12513" spans="1:9" ht="12.75" customHeight="1" thickBot="1">
      <c r="A12513" s="398"/>
      <c r="B12513" s="333">
        <v>2.66</v>
      </c>
      <c r="C12513" s="334">
        <v>68.59</v>
      </c>
      <c r="D12513" s="335" t="s">
        <v>385</v>
      </c>
      <c r="E12513" s="335" t="s">
        <v>386</v>
      </c>
      <c r="F12513" s="335" t="s">
        <v>858</v>
      </c>
      <c r="G12513" s="179">
        <f t="shared" si="585"/>
        <v>0</v>
      </c>
      <c r="H12513" s="179">
        <f t="shared" si="586"/>
        <v>68.59</v>
      </c>
      <c r="I12513" s="179">
        <f t="shared" si="587"/>
        <v>68.59</v>
      </c>
    </row>
    <row r="12514" spans="1:9" ht="12.75" customHeight="1" thickBot="1">
      <c r="A12514" s="398"/>
      <c r="B12514" s="333">
        <v>0.5</v>
      </c>
      <c r="C12514" s="334">
        <v>10.85</v>
      </c>
      <c r="D12514" s="335" t="s">
        <v>834</v>
      </c>
      <c r="E12514" s="335" t="s">
        <v>386</v>
      </c>
      <c r="F12514" s="335" t="s">
        <v>918</v>
      </c>
      <c r="G12514" s="179">
        <f t="shared" si="585"/>
        <v>0</v>
      </c>
      <c r="H12514" s="179">
        <f t="shared" si="586"/>
        <v>0</v>
      </c>
      <c r="I12514" s="179">
        <f t="shared" si="587"/>
        <v>0</v>
      </c>
    </row>
    <row r="12515" spans="1:9" ht="12.75" customHeight="1" thickBot="1">
      <c r="A12515" s="398"/>
      <c r="B12515" s="333">
        <v>0.3</v>
      </c>
      <c r="C12515" s="334">
        <v>6.51</v>
      </c>
      <c r="D12515" s="335" t="s">
        <v>834</v>
      </c>
      <c r="E12515" s="335" t="s">
        <v>386</v>
      </c>
      <c r="F12515" s="335" t="s">
        <v>858</v>
      </c>
      <c r="G12515" s="179">
        <f t="shared" si="585"/>
        <v>0</v>
      </c>
      <c r="H12515" s="179">
        <f t="shared" si="586"/>
        <v>0</v>
      </c>
      <c r="I12515" s="179">
        <f t="shared" si="587"/>
        <v>0</v>
      </c>
    </row>
    <row r="12516" spans="1:9" ht="12.75" customHeight="1" thickBot="1">
      <c r="A12516" s="398"/>
      <c r="B12516" s="333">
        <v>0.3</v>
      </c>
      <c r="C12516" s="334">
        <v>6.51</v>
      </c>
      <c r="D12516" s="335" t="s">
        <v>392</v>
      </c>
      <c r="E12516" s="335" t="s">
        <v>386</v>
      </c>
      <c r="F12516" s="335" t="s">
        <v>918</v>
      </c>
      <c r="G12516" s="179">
        <f t="shared" si="585"/>
        <v>0</v>
      </c>
      <c r="H12516" s="179">
        <f t="shared" si="586"/>
        <v>0</v>
      </c>
      <c r="I12516" s="179">
        <f t="shared" si="587"/>
        <v>0</v>
      </c>
    </row>
    <row r="12517" spans="1:9" ht="12.75" customHeight="1" thickBot="1">
      <c r="A12517" s="398"/>
      <c r="B12517" s="333">
        <v>0.1</v>
      </c>
      <c r="C12517" s="334">
        <v>2.17</v>
      </c>
      <c r="D12517" s="335" t="s">
        <v>392</v>
      </c>
      <c r="E12517" s="335" t="s">
        <v>386</v>
      </c>
      <c r="F12517" s="335" t="s">
        <v>858</v>
      </c>
      <c r="G12517" s="179">
        <f t="shared" si="585"/>
        <v>0</v>
      </c>
      <c r="H12517" s="179">
        <f t="shared" si="586"/>
        <v>0</v>
      </c>
      <c r="I12517" s="179">
        <f t="shared" si="587"/>
        <v>0</v>
      </c>
    </row>
    <row r="12518" spans="1:9" ht="12.75" customHeight="1" thickBot="1">
      <c r="A12518" s="399"/>
      <c r="B12518" s="333">
        <v>0</v>
      </c>
      <c r="C12518" s="334">
        <v>28.7</v>
      </c>
      <c r="D12518" s="335" t="s">
        <v>393</v>
      </c>
      <c r="E12518" s="335" t="s">
        <v>386</v>
      </c>
      <c r="F12518" s="335" t="s">
        <v>859</v>
      </c>
      <c r="G12518" s="179">
        <f t="shared" si="585"/>
        <v>0</v>
      </c>
      <c r="H12518" s="179">
        <f t="shared" si="586"/>
        <v>0</v>
      </c>
      <c r="I12518" s="179">
        <f t="shared" si="587"/>
        <v>0</v>
      </c>
    </row>
    <row r="12519" spans="1:9" ht="12.75" customHeight="1" thickBot="1">
      <c r="A12519" s="336" t="s">
        <v>1189</v>
      </c>
      <c r="B12519" s="337">
        <v>27.88</v>
      </c>
      <c r="C12519" s="338">
        <v>999.86</v>
      </c>
      <c r="D12519" s="394"/>
      <c r="E12519" s="395"/>
      <c r="F12519" s="396"/>
      <c r="G12519" s="179">
        <f t="shared" si="585"/>
        <v>0</v>
      </c>
      <c r="H12519" s="179">
        <f t="shared" si="586"/>
        <v>0</v>
      </c>
      <c r="I12519" s="179">
        <f t="shared" si="587"/>
        <v>0</v>
      </c>
    </row>
    <row r="12520" spans="1:9" ht="12.75" customHeight="1" thickBot="1">
      <c r="A12520" s="397" t="s">
        <v>1190</v>
      </c>
      <c r="B12520" s="333">
        <v>0.64</v>
      </c>
      <c r="C12520" s="334">
        <v>42.4</v>
      </c>
      <c r="D12520" s="335" t="s">
        <v>391</v>
      </c>
      <c r="E12520" s="335" t="s">
        <v>386</v>
      </c>
      <c r="F12520" s="335" t="s">
        <v>919</v>
      </c>
      <c r="G12520" s="179">
        <f t="shared" si="585"/>
        <v>0</v>
      </c>
      <c r="H12520" s="179">
        <f t="shared" si="586"/>
        <v>0</v>
      </c>
      <c r="I12520" s="179">
        <f t="shared" si="587"/>
        <v>0</v>
      </c>
    </row>
    <row r="12521" spans="1:9" ht="12.75" customHeight="1" thickBot="1">
      <c r="A12521" s="398"/>
      <c r="B12521" s="333">
        <v>0.64</v>
      </c>
      <c r="C12521" s="334">
        <v>42.4</v>
      </c>
      <c r="D12521" s="335" t="s">
        <v>391</v>
      </c>
      <c r="E12521" s="335" t="s">
        <v>386</v>
      </c>
      <c r="F12521" s="335" t="s">
        <v>858</v>
      </c>
      <c r="G12521" s="179">
        <f t="shared" si="585"/>
        <v>0</v>
      </c>
      <c r="H12521" s="179">
        <f t="shared" si="586"/>
        <v>0</v>
      </c>
      <c r="I12521" s="179">
        <f t="shared" si="587"/>
        <v>0</v>
      </c>
    </row>
    <row r="12522" spans="1:9" ht="12.75" customHeight="1" thickBot="1">
      <c r="A12522" s="398"/>
      <c r="B12522" s="333">
        <v>3.47</v>
      </c>
      <c r="C12522" s="334">
        <v>229.67</v>
      </c>
      <c r="D12522" s="335" t="s">
        <v>385</v>
      </c>
      <c r="E12522" s="335" t="s">
        <v>386</v>
      </c>
      <c r="F12522" s="335" t="s">
        <v>918</v>
      </c>
      <c r="G12522" s="179">
        <f t="shared" si="585"/>
        <v>0</v>
      </c>
      <c r="H12522" s="179">
        <f t="shared" si="586"/>
        <v>229.67</v>
      </c>
      <c r="I12522" s="179">
        <f t="shared" si="587"/>
        <v>229.67</v>
      </c>
    </row>
    <row r="12523" spans="1:9" ht="12.75" customHeight="1" thickBot="1">
      <c r="A12523" s="398"/>
      <c r="B12523" s="333">
        <v>2.4300000000000002</v>
      </c>
      <c r="C12523" s="334">
        <v>171.06</v>
      </c>
      <c r="D12523" s="335" t="s">
        <v>385</v>
      </c>
      <c r="E12523" s="335" t="s">
        <v>386</v>
      </c>
      <c r="F12523" s="335" t="s">
        <v>919</v>
      </c>
      <c r="G12523" s="179">
        <f t="shared" si="585"/>
        <v>0</v>
      </c>
      <c r="H12523" s="179">
        <f t="shared" si="586"/>
        <v>171.06</v>
      </c>
      <c r="I12523" s="179">
        <f t="shared" si="587"/>
        <v>171.06</v>
      </c>
    </row>
    <row r="12524" spans="1:9" ht="12.75" customHeight="1" thickBot="1">
      <c r="A12524" s="398"/>
      <c r="B12524" s="333">
        <v>3.47</v>
      </c>
      <c r="C12524" s="334">
        <v>229.67</v>
      </c>
      <c r="D12524" s="335" t="s">
        <v>385</v>
      </c>
      <c r="E12524" s="335" t="s">
        <v>386</v>
      </c>
      <c r="F12524" s="335" t="s">
        <v>920</v>
      </c>
      <c r="G12524" s="179">
        <f t="shared" ref="G12524:G12587" si="588">IF(D12524="REG",C12524,0)</f>
        <v>0</v>
      </c>
      <c r="H12524" s="179">
        <f t="shared" ref="H12524:H12587" si="589">IF(D12524="SAL",C12524,0)</f>
        <v>229.67</v>
      </c>
      <c r="I12524" s="179">
        <f t="shared" ref="I12524:I12587" si="590">+G12524+H12524</f>
        <v>229.67</v>
      </c>
    </row>
    <row r="12525" spans="1:9" ht="12.75" customHeight="1" thickBot="1">
      <c r="A12525" s="398"/>
      <c r="B12525" s="333">
        <v>2.11</v>
      </c>
      <c r="C12525" s="334">
        <v>133.38999999999999</v>
      </c>
      <c r="D12525" s="335" t="s">
        <v>385</v>
      </c>
      <c r="E12525" s="335" t="s">
        <v>386</v>
      </c>
      <c r="F12525" s="335" t="s">
        <v>858</v>
      </c>
      <c r="G12525" s="179">
        <f t="shared" si="588"/>
        <v>0</v>
      </c>
      <c r="H12525" s="179">
        <f t="shared" si="589"/>
        <v>133.38999999999999</v>
      </c>
      <c r="I12525" s="179">
        <f t="shared" si="590"/>
        <v>133.38999999999999</v>
      </c>
    </row>
    <row r="12526" spans="1:9" ht="12.75" customHeight="1" thickBot="1">
      <c r="A12526" s="399"/>
      <c r="B12526" s="333">
        <v>0</v>
      </c>
      <c r="C12526" s="334">
        <v>12.87</v>
      </c>
      <c r="D12526" s="335" t="s">
        <v>393</v>
      </c>
      <c r="E12526" s="335" t="s">
        <v>386</v>
      </c>
      <c r="F12526" s="335" t="s">
        <v>859</v>
      </c>
      <c r="G12526" s="179">
        <f t="shared" si="588"/>
        <v>0</v>
      </c>
      <c r="H12526" s="179">
        <f t="shared" si="589"/>
        <v>0</v>
      </c>
      <c r="I12526" s="179">
        <f t="shared" si="590"/>
        <v>0</v>
      </c>
    </row>
    <row r="12527" spans="1:9" ht="12.75" customHeight="1" thickBot="1">
      <c r="A12527" s="336" t="s">
        <v>1190</v>
      </c>
      <c r="B12527" s="337">
        <v>12.76</v>
      </c>
      <c r="C12527" s="338">
        <v>861.46</v>
      </c>
      <c r="D12527" s="394"/>
      <c r="E12527" s="395"/>
      <c r="F12527" s="396"/>
      <c r="G12527" s="179">
        <f t="shared" si="588"/>
        <v>0</v>
      </c>
      <c r="H12527" s="179">
        <f t="shared" si="589"/>
        <v>0</v>
      </c>
      <c r="I12527" s="179">
        <f t="shared" si="590"/>
        <v>0</v>
      </c>
    </row>
    <row r="12528" spans="1:9" ht="12.75" customHeight="1" thickBot="1">
      <c r="A12528" s="397" t="s">
        <v>1191</v>
      </c>
      <c r="B12528" s="333">
        <v>0</v>
      </c>
      <c r="C12528" s="334">
        <v>35</v>
      </c>
      <c r="D12528" s="335" t="s">
        <v>441</v>
      </c>
      <c r="E12528" s="335" t="s">
        <v>386</v>
      </c>
      <c r="F12528" s="335" t="s">
        <v>918</v>
      </c>
      <c r="G12528" s="179">
        <f t="shared" si="588"/>
        <v>0</v>
      </c>
      <c r="H12528" s="179">
        <f t="shared" si="589"/>
        <v>0</v>
      </c>
      <c r="I12528" s="179">
        <f t="shared" si="590"/>
        <v>0</v>
      </c>
    </row>
    <row r="12529" spans="1:9" ht="12.75" customHeight="1" thickBot="1">
      <c r="A12529" s="398"/>
      <c r="B12529" s="333">
        <v>0</v>
      </c>
      <c r="C12529" s="334">
        <v>35</v>
      </c>
      <c r="D12529" s="335" t="s">
        <v>441</v>
      </c>
      <c r="E12529" s="335" t="s">
        <v>386</v>
      </c>
      <c r="F12529" s="335" t="s">
        <v>920</v>
      </c>
      <c r="G12529" s="179">
        <f t="shared" si="588"/>
        <v>0</v>
      </c>
      <c r="H12529" s="179">
        <f t="shared" si="589"/>
        <v>0</v>
      </c>
      <c r="I12529" s="179">
        <f t="shared" si="590"/>
        <v>0</v>
      </c>
    </row>
    <row r="12530" spans="1:9" ht="12.75" customHeight="1" thickBot="1">
      <c r="A12530" s="398"/>
      <c r="B12530" s="333">
        <v>15.52</v>
      </c>
      <c r="C12530" s="334">
        <v>651.99</v>
      </c>
      <c r="D12530" s="335" t="s">
        <v>391</v>
      </c>
      <c r="E12530" s="335" t="s">
        <v>386</v>
      </c>
      <c r="F12530" s="335" t="s">
        <v>919</v>
      </c>
      <c r="G12530" s="179">
        <f t="shared" si="588"/>
        <v>0</v>
      </c>
      <c r="H12530" s="179">
        <f t="shared" si="589"/>
        <v>0</v>
      </c>
      <c r="I12530" s="179">
        <f t="shared" si="590"/>
        <v>0</v>
      </c>
    </row>
    <row r="12531" spans="1:9" ht="12.75" customHeight="1" thickBot="1">
      <c r="A12531" s="398"/>
      <c r="B12531" s="333">
        <v>15.52</v>
      </c>
      <c r="C12531" s="334">
        <v>651.99</v>
      </c>
      <c r="D12531" s="335" t="s">
        <v>391</v>
      </c>
      <c r="E12531" s="335" t="s">
        <v>386</v>
      </c>
      <c r="F12531" s="335" t="s">
        <v>858</v>
      </c>
      <c r="G12531" s="179">
        <f t="shared" si="588"/>
        <v>0</v>
      </c>
      <c r="H12531" s="179">
        <f t="shared" si="589"/>
        <v>0</v>
      </c>
      <c r="I12531" s="179">
        <f t="shared" si="590"/>
        <v>0</v>
      </c>
    </row>
    <row r="12532" spans="1:9" ht="12.75" customHeight="1" thickBot="1">
      <c r="A12532" s="398"/>
      <c r="B12532" s="333">
        <v>84.07</v>
      </c>
      <c r="C12532" s="334">
        <v>3531.77</v>
      </c>
      <c r="D12532" s="335" t="s">
        <v>385</v>
      </c>
      <c r="E12532" s="335" t="s">
        <v>386</v>
      </c>
      <c r="F12532" s="335" t="s">
        <v>918</v>
      </c>
      <c r="G12532" s="179">
        <f t="shared" si="588"/>
        <v>0</v>
      </c>
      <c r="H12532" s="179">
        <f t="shared" si="589"/>
        <v>3531.77</v>
      </c>
      <c r="I12532" s="179">
        <f t="shared" si="590"/>
        <v>3531.77</v>
      </c>
    </row>
    <row r="12533" spans="1:9" ht="12.75" customHeight="1" thickBot="1">
      <c r="A12533" s="398"/>
      <c r="B12533" s="333">
        <v>68.55</v>
      </c>
      <c r="C12533" s="334">
        <v>2879.78</v>
      </c>
      <c r="D12533" s="335" t="s">
        <v>385</v>
      </c>
      <c r="E12533" s="335" t="s">
        <v>386</v>
      </c>
      <c r="F12533" s="335" t="s">
        <v>919</v>
      </c>
      <c r="G12533" s="179">
        <f t="shared" si="588"/>
        <v>0</v>
      </c>
      <c r="H12533" s="179">
        <f t="shared" si="589"/>
        <v>2879.78</v>
      </c>
      <c r="I12533" s="179">
        <f t="shared" si="590"/>
        <v>2879.78</v>
      </c>
    </row>
    <row r="12534" spans="1:9" ht="12.75" customHeight="1" thickBot="1">
      <c r="A12534" s="398"/>
      <c r="B12534" s="333">
        <v>84.07</v>
      </c>
      <c r="C12534" s="334">
        <v>3531.77</v>
      </c>
      <c r="D12534" s="335" t="s">
        <v>385</v>
      </c>
      <c r="E12534" s="335" t="s">
        <v>386</v>
      </c>
      <c r="F12534" s="335" t="s">
        <v>920</v>
      </c>
      <c r="G12534" s="179">
        <f t="shared" si="588"/>
        <v>0</v>
      </c>
      <c r="H12534" s="179">
        <f t="shared" si="589"/>
        <v>3531.77</v>
      </c>
      <c r="I12534" s="179">
        <f t="shared" si="590"/>
        <v>3531.77</v>
      </c>
    </row>
    <row r="12535" spans="1:9" ht="12.75" customHeight="1" thickBot="1">
      <c r="A12535" s="398"/>
      <c r="B12535" s="333">
        <v>67.989999999999995</v>
      </c>
      <c r="C12535" s="334">
        <v>2837.46</v>
      </c>
      <c r="D12535" s="335" t="s">
        <v>385</v>
      </c>
      <c r="E12535" s="335" t="s">
        <v>386</v>
      </c>
      <c r="F12535" s="335" t="s">
        <v>858</v>
      </c>
      <c r="G12535" s="179">
        <f t="shared" si="588"/>
        <v>0</v>
      </c>
      <c r="H12535" s="179">
        <f t="shared" si="589"/>
        <v>2837.46</v>
      </c>
      <c r="I12535" s="179">
        <f t="shared" si="590"/>
        <v>2837.46</v>
      </c>
    </row>
    <row r="12536" spans="1:9" ht="12.75" customHeight="1" thickBot="1">
      <c r="A12536" s="399"/>
      <c r="B12536" s="333">
        <v>0</v>
      </c>
      <c r="C12536" s="334">
        <v>203.12</v>
      </c>
      <c r="D12536" s="335" t="s">
        <v>393</v>
      </c>
      <c r="E12536" s="335" t="s">
        <v>386</v>
      </c>
      <c r="F12536" s="335" t="s">
        <v>859</v>
      </c>
      <c r="G12536" s="179">
        <f t="shared" si="588"/>
        <v>0</v>
      </c>
      <c r="H12536" s="179">
        <f t="shared" si="589"/>
        <v>0</v>
      </c>
      <c r="I12536" s="179">
        <f t="shared" si="590"/>
        <v>0</v>
      </c>
    </row>
    <row r="12537" spans="1:9" ht="12.75" customHeight="1" thickBot="1">
      <c r="A12537" s="336" t="s">
        <v>1191</v>
      </c>
      <c r="B12537" s="337">
        <v>335.72</v>
      </c>
      <c r="C12537" s="338">
        <v>14357.88</v>
      </c>
      <c r="D12537" s="394"/>
      <c r="E12537" s="395"/>
      <c r="F12537" s="396"/>
      <c r="G12537" s="179">
        <f t="shared" si="588"/>
        <v>0</v>
      </c>
      <c r="H12537" s="179">
        <f t="shared" si="589"/>
        <v>0</v>
      </c>
      <c r="I12537" s="179">
        <f t="shared" si="590"/>
        <v>0</v>
      </c>
    </row>
    <row r="12538" spans="1:9" ht="12.75" customHeight="1" thickBot="1">
      <c r="A12538" s="397" t="s">
        <v>1192</v>
      </c>
      <c r="B12538" s="333">
        <v>1.6</v>
      </c>
      <c r="C12538" s="334">
        <v>84.51</v>
      </c>
      <c r="D12538" s="335" t="s">
        <v>391</v>
      </c>
      <c r="E12538" s="335" t="s">
        <v>386</v>
      </c>
      <c r="F12538" s="335" t="s">
        <v>919</v>
      </c>
      <c r="G12538" s="179">
        <f t="shared" si="588"/>
        <v>0</v>
      </c>
      <c r="H12538" s="179">
        <f t="shared" si="589"/>
        <v>0</v>
      </c>
      <c r="I12538" s="179">
        <f t="shared" si="590"/>
        <v>0</v>
      </c>
    </row>
    <row r="12539" spans="1:9" ht="12.75" customHeight="1" thickBot="1">
      <c r="A12539" s="398"/>
      <c r="B12539" s="333">
        <v>1.6</v>
      </c>
      <c r="C12539" s="334">
        <v>84.51</v>
      </c>
      <c r="D12539" s="335" t="s">
        <v>391</v>
      </c>
      <c r="E12539" s="335" t="s">
        <v>386</v>
      </c>
      <c r="F12539" s="335" t="s">
        <v>858</v>
      </c>
      <c r="G12539" s="179">
        <f t="shared" si="588"/>
        <v>0</v>
      </c>
      <c r="H12539" s="179">
        <f t="shared" si="589"/>
        <v>0</v>
      </c>
      <c r="I12539" s="179">
        <f t="shared" si="590"/>
        <v>0</v>
      </c>
    </row>
    <row r="12540" spans="1:9" ht="12.75" customHeight="1" thickBot="1">
      <c r="A12540" s="398"/>
      <c r="B12540" s="333">
        <v>8.67</v>
      </c>
      <c r="C12540" s="334">
        <v>457.8</v>
      </c>
      <c r="D12540" s="335" t="s">
        <v>385</v>
      </c>
      <c r="E12540" s="335" t="s">
        <v>386</v>
      </c>
      <c r="F12540" s="335" t="s">
        <v>918</v>
      </c>
      <c r="G12540" s="179">
        <f t="shared" si="588"/>
        <v>0</v>
      </c>
      <c r="H12540" s="179">
        <f t="shared" si="589"/>
        <v>457.8</v>
      </c>
      <c r="I12540" s="179">
        <f t="shared" si="590"/>
        <v>457.8</v>
      </c>
    </row>
    <row r="12541" spans="1:9" ht="12.75" customHeight="1" thickBot="1">
      <c r="A12541" s="398"/>
      <c r="B12541" s="333">
        <v>7.07</v>
      </c>
      <c r="C12541" s="334">
        <v>373.29</v>
      </c>
      <c r="D12541" s="335" t="s">
        <v>385</v>
      </c>
      <c r="E12541" s="335" t="s">
        <v>386</v>
      </c>
      <c r="F12541" s="335" t="s">
        <v>919</v>
      </c>
      <c r="G12541" s="179">
        <f t="shared" si="588"/>
        <v>0</v>
      </c>
      <c r="H12541" s="179">
        <f t="shared" si="589"/>
        <v>373.29</v>
      </c>
      <c r="I12541" s="179">
        <f t="shared" si="590"/>
        <v>373.29</v>
      </c>
    </row>
    <row r="12542" spans="1:9" ht="12.75" customHeight="1" thickBot="1">
      <c r="A12542" s="398"/>
      <c r="B12542" s="333">
        <v>3.87</v>
      </c>
      <c r="C12542" s="334">
        <v>204.26</v>
      </c>
      <c r="D12542" s="335" t="s">
        <v>385</v>
      </c>
      <c r="E12542" s="335" t="s">
        <v>386</v>
      </c>
      <c r="F12542" s="335" t="s">
        <v>920</v>
      </c>
      <c r="G12542" s="179">
        <f t="shared" si="588"/>
        <v>0</v>
      </c>
      <c r="H12542" s="179">
        <f t="shared" si="589"/>
        <v>204.26</v>
      </c>
      <c r="I12542" s="179">
        <f t="shared" si="590"/>
        <v>204.26</v>
      </c>
    </row>
    <row r="12543" spans="1:9" ht="12.75" customHeight="1" thickBot="1">
      <c r="A12543" s="398"/>
      <c r="B12543" s="333">
        <v>0.67</v>
      </c>
      <c r="C12543" s="334">
        <v>35.229999999999997</v>
      </c>
      <c r="D12543" s="335" t="s">
        <v>385</v>
      </c>
      <c r="E12543" s="335" t="s">
        <v>386</v>
      </c>
      <c r="F12543" s="335" t="s">
        <v>858</v>
      </c>
      <c r="G12543" s="179">
        <f t="shared" si="588"/>
        <v>0</v>
      </c>
      <c r="H12543" s="179">
        <f t="shared" si="589"/>
        <v>35.229999999999997</v>
      </c>
      <c r="I12543" s="179">
        <f t="shared" si="590"/>
        <v>35.229999999999997</v>
      </c>
    </row>
    <row r="12544" spans="1:9" ht="12.75" customHeight="1" thickBot="1">
      <c r="A12544" s="398"/>
      <c r="B12544" s="333">
        <v>1.6</v>
      </c>
      <c r="C12544" s="334">
        <v>84.51</v>
      </c>
      <c r="D12544" s="335" t="s">
        <v>834</v>
      </c>
      <c r="E12544" s="335" t="s">
        <v>386</v>
      </c>
      <c r="F12544" s="335" t="s">
        <v>920</v>
      </c>
      <c r="G12544" s="179">
        <f t="shared" si="588"/>
        <v>0</v>
      </c>
      <c r="H12544" s="179">
        <f t="shared" si="589"/>
        <v>0</v>
      </c>
      <c r="I12544" s="179">
        <f t="shared" si="590"/>
        <v>0</v>
      </c>
    </row>
    <row r="12545" spans="1:9" ht="12.75" customHeight="1" thickBot="1">
      <c r="A12545" s="399"/>
      <c r="B12545" s="333">
        <v>0</v>
      </c>
      <c r="C12545" s="334">
        <v>20.57</v>
      </c>
      <c r="D12545" s="335" t="s">
        <v>393</v>
      </c>
      <c r="E12545" s="335" t="s">
        <v>386</v>
      </c>
      <c r="F12545" s="335" t="s">
        <v>859</v>
      </c>
      <c r="G12545" s="179">
        <f t="shared" si="588"/>
        <v>0</v>
      </c>
      <c r="H12545" s="179">
        <f t="shared" si="589"/>
        <v>0</v>
      </c>
      <c r="I12545" s="179">
        <f t="shared" si="590"/>
        <v>0</v>
      </c>
    </row>
    <row r="12546" spans="1:9" ht="12.75" customHeight="1" thickBot="1">
      <c r="A12546" s="336" t="s">
        <v>1192</v>
      </c>
      <c r="B12546" s="337">
        <v>25.08</v>
      </c>
      <c r="C12546" s="338">
        <v>1344.68</v>
      </c>
      <c r="D12546" s="394"/>
      <c r="E12546" s="395"/>
      <c r="F12546" s="396"/>
      <c r="G12546" s="179">
        <f t="shared" si="588"/>
        <v>0</v>
      </c>
      <c r="H12546" s="179">
        <f t="shared" si="589"/>
        <v>0</v>
      </c>
      <c r="I12546" s="179">
        <f t="shared" si="590"/>
        <v>0</v>
      </c>
    </row>
    <row r="12547" spans="1:9" ht="12.75" customHeight="1" thickBot="1">
      <c r="A12547" s="397" t="s">
        <v>653</v>
      </c>
      <c r="B12547" s="333">
        <v>0</v>
      </c>
      <c r="C12547" s="334">
        <v>79.23</v>
      </c>
      <c r="D12547" s="335" t="s">
        <v>390</v>
      </c>
      <c r="E12547" s="335" t="s">
        <v>386</v>
      </c>
      <c r="F12547" s="335" t="s">
        <v>817</v>
      </c>
      <c r="G12547" s="179">
        <f t="shared" si="588"/>
        <v>0</v>
      </c>
      <c r="H12547" s="179">
        <f t="shared" si="589"/>
        <v>0</v>
      </c>
      <c r="I12547" s="179">
        <f t="shared" si="590"/>
        <v>0</v>
      </c>
    </row>
    <row r="12548" spans="1:9" ht="12.75" customHeight="1" thickBot="1">
      <c r="A12548" s="398"/>
      <c r="B12548" s="333">
        <v>0</v>
      </c>
      <c r="C12548" s="334">
        <v>79.23</v>
      </c>
      <c r="D12548" s="335" t="s">
        <v>390</v>
      </c>
      <c r="E12548" s="335" t="s">
        <v>386</v>
      </c>
      <c r="F12548" s="335" t="s">
        <v>822</v>
      </c>
      <c r="G12548" s="179">
        <f t="shared" si="588"/>
        <v>0</v>
      </c>
      <c r="H12548" s="179">
        <f t="shared" si="589"/>
        <v>0</v>
      </c>
      <c r="I12548" s="179">
        <f t="shared" si="590"/>
        <v>0</v>
      </c>
    </row>
    <row r="12549" spans="1:9" ht="12.75" customHeight="1" thickBot="1">
      <c r="A12549" s="398"/>
      <c r="B12549" s="333">
        <v>0</v>
      </c>
      <c r="C12549" s="334">
        <v>79.23</v>
      </c>
      <c r="D12549" s="335" t="s">
        <v>390</v>
      </c>
      <c r="E12549" s="335" t="s">
        <v>386</v>
      </c>
      <c r="F12549" s="335" t="s">
        <v>823</v>
      </c>
      <c r="G12549" s="179">
        <f t="shared" si="588"/>
        <v>0</v>
      </c>
      <c r="H12549" s="179">
        <f t="shared" si="589"/>
        <v>0</v>
      </c>
      <c r="I12549" s="179">
        <f t="shared" si="590"/>
        <v>0</v>
      </c>
    </row>
    <row r="12550" spans="1:9" ht="12.75" customHeight="1" thickBot="1">
      <c r="A12550" s="398"/>
      <c r="B12550" s="333">
        <v>0</v>
      </c>
      <c r="C12550" s="334">
        <v>79.23</v>
      </c>
      <c r="D12550" s="335" t="s">
        <v>390</v>
      </c>
      <c r="E12550" s="335" t="s">
        <v>386</v>
      </c>
      <c r="F12550" s="335" t="s">
        <v>824</v>
      </c>
      <c r="G12550" s="179">
        <f t="shared" si="588"/>
        <v>0</v>
      </c>
      <c r="H12550" s="179">
        <f t="shared" si="589"/>
        <v>0</v>
      </c>
      <c r="I12550" s="179">
        <f t="shared" si="590"/>
        <v>0</v>
      </c>
    </row>
    <row r="12551" spans="1:9" ht="12.75" customHeight="1" thickBot="1">
      <c r="A12551" s="398"/>
      <c r="B12551" s="333">
        <v>0</v>
      </c>
      <c r="C12551" s="334">
        <v>79.23</v>
      </c>
      <c r="D12551" s="335" t="s">
        <v>390</v>
      </c>
      <c r="E12551" s="335" t="s">
        <v>386</v>
      </c>
      <c r="F12551" s="335" t="s">
        <v>825</v>
      </c>
      <c r="G12551" s="179">
        <f t="shared" si="588"/>
        <v>0</v>
      </c>
      <c r="H12551" s="179">
        <f t="shared" si="589"/>
        <v>0</v>
      </c>
      <c r="I12551" s="179">
        <f t="shared" si="590"/>
        <v>0</v>
      </c>
    </row>
    <row r="12552" spans="1:9" ht="12.75" customHeight="1" thickBot="1">
      <c r="A12552" s="398"/>
      <c r="B12552" s="333">
        <v>0</v>
      </c>
      <c r="C12552" s="334">
        <v>79.23</v>
      </c>
      <c r="D12552" s="335" t="s">
        <v>390</v>
      </c>
      <c r="E12552" s="335" t="s">
        <v>386</v>
      </c>
      <c r="F12552" s="335" t="s">
        <v>818</v>
      </c>
      <c r="G12552" s="179">
        <f t="shared" si="588"/>
        <v>0</v>
      </c>
      <c r="H12552" s="179">
        <f t="shared" si="589"/>
        <v>0</v>
      </c>
      <c r="I12552" s="179">
        <f t="shared" si="590"/>
        <v>0</v>
      </c>
    </row>
    <row r="12553" spans="1:9" ht="12.75" customHeight="1" thickBot="1">
      <c r="A12553" s="398"/>
      <c r="B12553" s="333">
        <v>0</v>
      </c>
      <c r="C12553" s="334">
        <v>79.23</v>
      </c>
      <c r="D12553" s="335" t="s">
        <v>390</v>
      </c>
      <c r="E12553" s="335" t="s">
        <v>386</v>
      </c>
      <c r="F12553" s="335" t="s">
        <v>826</v>
      </c>
      <c r="G12553" s="179">
        <f t="shared" si="588"/>
        <v>0</v>
      </c>
      <c r="H12553" s="179">
        <f t="shared" si="589"/>
        <v>0</v>
      </c>
      <c r="I12553" s="179">
        <f t="shared" si="590"/>
        <v>0</v>
      </c>
    </row>
    <row r="12554" spans="1:9" ht="12.75" customHeight="1" thickBot="1">
      <c r="A12554" s="398"/>
      <c r="B12554" s="333">
        <v>0</v>
      </c>
      <c r="C12554" s="334">
        <v>79.23</v>
      </c>
      <c r="D12554" s="335" t="s">
        <v>390</v>
      </c>
      <c r="E12554" s="335" t="s">
        <v>386</v>
      </c>
      <c r="F12554" s="335" t="s">
        <v>827</v>
      </c>
      <c r="G12554" s="179">
        <f t="shared" si="588"/>
        <v>0</v>
      </c>
      <c r="H12554" s="179">
        <f t="shared" si="589"/>
        <v>0</v>
      </c>
      <c r="I12554" s="179">
        <f t="shared" si="590"/>
        <v>0</v>
      </c>
    </row>
    <row r="12555" spans="1:9" ht="12.75" customHeight="1" thickBot="1">
      <c r="A12555" s="398"/>
      <c r="B12555" s="333">
        <v>0</v>
      </c>
      <c r="C12555" s="334">
        <v>79.23</v>
      </c>
      <c r="D12555" s="335" t="s">
        <v>390</v>
      </c>
      <c r="E12555" s="335" t="s">
        <v>386</v>
      </c>
      <c r="F12555" s="335" t="s">
        <v>828</v>
      </c>
      <c r="G12555" s="179">
        <f t="shared" si="588"/>
        <v>0</v>
      </c>
      <c r="H12555" s="179">
        <f t="shared" si="589"/>
        <v>0</v>
      </c>
      <c r="I12555" s="179">
        <f t="shared" si="590"/>
        <v>0</v>
      </c>
    </row>
    <row r="12556" spans="1:9" ht="12.75" customHeight="1" thickBot="1">
      <c r="A12556" s="398"/>
      <c r="B12556" s="333">
        <v>0</v>
      </c>
      <c r="C12556" s="334">
        <v>79.23</v>
      </c>
      <c r="D12556" s="335" t="s">
        <v>390</v>
      </c>
      <c r="E12556" s="335" t="s">
        <v>386</v>
      </c>
      <c r="F12556" s="335" t="s">
        <v>819</v>
      </c>
      <c r="G12556" s="179">
        <f t="shared" si="588"/>
        <v>0</v>
      </c>
      <c r="H12556" s="179">
        <f t="shared" si="589"/>
        <v>0</v>
      </c>
      <c r="I12556" s="179">
        <f t="shared" si="590"/>
        <v>0</v>
      </c>
    </row>
    <row r="12557" spans="1:9" ht="12.75" customHeight="1" thickBot="1">
      <c r="A12557" s="398"/>
      <c r="B12557" s="333">
        <v>0</v>
      </c>
      <c r="C12557" s="334">
        <v>79.23</v>
      </c>
      <c r="D12557" s="335" t="s">
        <v>390</v>
      </c>
      <c r="E12557" s="335" t="s">
        <v>386</v>
      </c>
      <c r="F12557" s="335" t="s">
        <v>829</v>
      </c>
      <c r="G12557" s="179">
        <f t="shared" si="588"/>
        <v>0</v>
      </c>
      <c r="H12557" s="179">
        <f t="shared" si="589"/>
        <v>0</v>
      </c>
      <c r="I12557" s="179">
        <f t="shared" si="590"/>
        <v>0</v>
      </c>
    </row>
    <row r="12558" spans="1:9" ht="12.75" customHeight="1" thickBot="1">
      <c r="A12558" s="398"/>
      <c r="B12558" s="333">
        <v>0</v>
      </c>
      <c r="C12558" s="334">
        <v>79.23</v>
      </c>
      <c r="D12558" s="335" t="s">
        <v>390</v>
      </c>
      <c r="E12558" s="335" t="s">
        <v>386</v>
      </c>
      <c r="F12558" s="335" t="s">
        <v>830</v>
      </c>
      <c r="G12558" s="179">
        <f t="shared" si="588"/>
        <v>0</v>
      </c>
      <c r="H12558" s="179">
        <f t="shared" si="589"/>
        <v>0</v>
      </c>
      <c r="I12558" s="179">
        <f t="shared" si="590"/>
        <v>0</v>
      </c>
    </row>
    <row r="12559" spans="1:9" ht="12.75" customHeight="1" thickBot="1">
      <c r="A12559" s="398"/>
      <c r="B12559" s="333">
        <v>0</v>
      </c>
      <c r="C12559" s="334">
        <v>79.23</v>
      </c>
      <c r="D12559" s="335" t="s">
        <v>390</v>
      </c>
      <c r="E12559" s="335" t="s">
        <v>386</v>
      </c>
      <c r="F12559" s="335" t="s">
        <v>820</v>
      </c>
      <c r="G12559" s="179">
        <f t="shared" si="588"/>
        <v>0</v>
      </c>
      <c r="H12559" s="179">
        <f t="shared" si="589"/>
        <v>0</v>
      </c>
      <c r="I12559" s="179">
        <f t="shared" si="590"/>
        <v>0</v>
      </c>
    </row>
    <row r="12560" spans="1:9" ht="12.75" customHeight="1" thickBot="1">
      <c r="A12560" s="398"/>
      <c r="B12560" s="333">
        <v>0</v>
      </c>
      <c r="C12560" s="334">
        <v>79.23</v>
      </c>
      <c r="D12560" s="335" t="s">
        <v>390</v>
      </c>
      <c r="E12560" s="335" t="s">
        <v>386</v>
      </c>
      <c r="F12560" s="335" t="s">
        <v>805</v>
      </c>
      <c r="G12560" s="179">
        <f t="shared" si="588"/>
        <v>0</v>
      </c>
      <c r="H12560" s="179">
        <f t="shared" si="589"/>
        <v>0</v>
      </c>
      <c r="I12560" s="179">
        <f t="shared" si="590"/>
        <v>0</v>
      </c>
    </row>
    <row r="12561" spans="1:9" ht="12.75" customHeight="1" thickBot="1">
      <c r="A12561" s="398"/>
      <c r="B12561" s="333">
        <v>0</v>
      </c>
      <c r="C12561" s="334">
        <v>79.23</v>
      </c>
      <c r="D12561" s="335" t="s">
        <v>390</v>
      </c>
      <c r="E12561" s="335" t="s">
        <v>386</v>
      </c>
      <c r="F12561" s="335" t="s">
        <v>831</v>
      </c>
      <c r="G12561" s="179">
        <f t="shared" si="588"/>
        <v>0</v>
      </c>
      <c r="H12561" s="179">
        <f t="shared" si="589"/>
        <v>0</v>
      </c>
      <c r="I12561" s="179">
        <f t="shared" si="590"/>
        <v>0</v>
      </c>
    </row>
    <row r="12562" spans="1:9" ht="12.75" customHeight="1" thickBot="1">
      <c r="A12562" s="398"/>
      <c r="B12562" s="333">
        <v>0</v>
      </c>
      <c r="C12562" s="334">
        <v>79.23</v>
      </c>
      <c r="D12562" s="335" t="s">
        <v>390</v>
      </c>
      <c r="E12562" s="335" t="s">
        <v>386</v>
      </c>
      <c r="F12562" s="335" t="s">
        <v>832</v>
      </c>
      <c r="G12562" s="179">
        <f t="shared" si="588"/>
        <v>0</v>
      </c>
      <c r="H12562" s="179">
        <f t="shared" si="589"/>
        <v>0</v>
      </c>
      <c r="I12562" s="179">
        <f t="shared" si="590"/>
        <v>0</v>
      </c>
    </row>
    <row r="12563" spans="1:9" ht="12.75" customHeight="1" thickBot="1">
      <c r="A12563" s="398"/>
      <c r="B12563" s="333">
        <v>0</v>
      </c>
      <c r="C12563" s="334">
        <v>79.23</v>
      </c>
      <c r="D12563" s="335" t="s">
        <v>390</v>
      </c>
      <c r="E12563" s="335" t="s">
        <v>386</v>
      </c>
      <c r="F12563" s="335" t="s">
        <v>821</v>
      </c>
      <c r="G12563" s="179">
        <f t="shared" si="588"/>
        <v>0</v>
      </c>
      <c r="H12563" s="179">
        <f t="shared" si="589"/>
        <v>0</v>
      </c>
      <c r="I12563" s="179">
        <f t="shared" si="590"/>
        <v>0</v>
      </c>
    </row>
    <row r="12564" spans="1:9" ht="12.75" customHeight="1" thickBot="1">
      <c r="A12564" s="398"/>
      <c r="B12564" s="333">
        <v>0</v>
      </c>
      <c r="C12564" s="334">
        <v>79.23</v>
      </c>
      <c r="D12564" s="335" t="s">
        <v>390</v>
      </c>
      <c r="E12564" s="335" t="s">
        <v>386</v>
      </c>
      <c r="F12564" s="335" t="s">
        <v>833</v>
      </c>
      <c r="G12564" s="179">
        <f t="shared" si="588"/>
        <v>0</v>
      </c>
      <c r="H12564" s="179">
        <f t="shared" si="589"/>
        <v>0</v>
      </c>
      <c r="I12564" s="179">
        <f t="shared" si="590"/>
        <v>0</v>
      </c>
    </row>
    <row r="12565" spans="1:9" ht="12.75" customHeight="1" thickBot="1">
      <c r="A12565" s="398"/>
      <c r="B12565" s="333">
        <v>0</v>
      </c>
      <c r="C12565" s="334">
        <v>79.23</v>
      </c>
      <c r="D12565" s="335" t="s">
        <v>390</v>
      </c>
      <c r="E12565" s="335" t="s">
        <v>386</v>
      </c>
      <c r="F12565" s="335" t="s">
        <v>916</v>
      </c>
      <c r="G12565" s="179">
        <f t="shared" si="588"/>
        <v>0</v>
      </c>
      <c r="H12565" s="179">
        <f t="shared" si="589"/>
        <v>0</v>
      </c>
      <c r="I12565" s="179">
        <f t="shared" si="590"/>
        <v>0</v>
      </c>
    </row>
    <row r="12566" spans="1:9" ht="12.75" customHeight="1" thickBot="1">
      <c r="A12566" s="398"/>
      <c r="B12566" s="333">
        <v>0</v>
      </c>
      <c r="C12566" s="334">
        <v>79.23</v>
      </c>
      <c r="D12566" s="335" t="s">
        <v>390</v>
      </c>
      <c r="E12566" s="335" t="s">
        <v>386</v>
      </c>
      <c r="F12566" s="335" t="s">
        <v>917</v>
      </c>
      <c r="G12566" s="179">
        <f t="shared" si="588"/>
        <v>0</v>
      </c>
      <c r="H12566" s="179">
        <f t="shared" si="589"/>
        <v>0</v>
      </c>
      <c r="I12566" s="179">
        <f t="shared" si="590"/>
        <v>0</v>
      </c>
    </row>
    <row r="12567" spans="1:9" ht="12.75" customHeight="1" thickBot="1">
      <c r="A12567" s="398"/>
      <c r="B12567" s="333">
        <v>0</v>
      </c>
      <c r="C12567" s="334">
        <v>79.23</v>
      </c>
      <c r="D12567" s="335" t="s">
        <v>390</v>
      </c>
      <c r="E12567" s="335" t="s">
        <v>386</v>
      </c>
      <c r="F12567" s="335" t="s">
        <v>918</v>
      </c>
      <c r="G12567" s="179">
        <f t="shared" si="588"/>
        <v>0</v>
      </c>
      <c r="H12567" s="179">
        <f t="shared" si="589"/>
        <v>0</v>
      </c>
      <c r="I12567" s="179">
        <f t="shared" si="590"/>
        <v>0</v>
      </c>
    </row>
    <row r="12568" spans="1:9" ht="12.75" customHeight="1" thickBot="1">
      <c r="A12568" s="398"/>
      <c r="B12568" s="333">
        <v>0</v>
      </c>
      <c r="C12568" s="334">
        <v>79.23</v>
      </c>
      <c r="D12568" s="335" t="s">
        <v>390</v>
      </c>
      <c r="E12568" s="335" t="s">
        <v>386</v>
      </c>
      <c r="F12568" s="335" t="s">
        <v>919</v>
      </c>
      <c r="G12568" s="179">
        <f t="shared" si="588"/>
        <v>0</v>
      </c>
      <c r="H12568" s="179">
        <f t="shared" si="589"/>
        <v>0</v>
      </c>
      <c r="I12568" s="179">
        <f t="shared" si="590"/>
        <v>0</v>
      </c>
    </row>
    <row r="12569" spans="1:9" ht="12.75" customHeight="1" thickBot="1">
      <c r="A12569" s="398"/>
      <c r="B12569" s="333">
        <v>0</v>
      </c>
      <c r="C12569" s="334">
        <v>79.23</v>
      </c>
      <c r="D12569" s="335" t="s">
        <v>390</v>
      </c>
      <c r="E12569" s="335" t="s">
        <v>386</v>
      </c>
      <c r="F12569" s="335" t="s">
        <v>920</v>
      </c>
      <c r="G12569" s="179">
        <f t="shared" si="588"/>
        <v>0</v>
      </c>
      <c r="H12569" s="179">
        <f t="shared" si="589"/>
        <v>0</v>
      </c>
      <c r="I12569" s="179">
        <f t="shared" si="590"/>
        <v>0</v>
      </c>
    </row>
    <row r="12570" spans="1:9" ht="12.75" customHeight="1" thickBot="1">
      <c r="A12570" s="398"/>
      <c r="B12570" s="333">
        <v>0</v>
      </c>
      <c r="C12570" s="334">
        <v>79.22</v>
      </c>
      <c r="D12570" s="335" t="s">
        <v>390</v>
      </c>
      <c r="E12570" s="335" t="s">
        <v>386</v>
      </c>
      <c r="F12570" s="335" t="s">
        <v>858</v>
      </c>
      <c r="G12570" s="179">
        <f t="shared" si="588"/>
        <v>0</v>
      </c>
      <c r="H12570" s="179">
        <f t="shared" si="589"/>
        <v>0</v>
      </c>
      <c r="I12570" s="179">
        <f t="shared" si="590"/>
        <v>0</v>
      </c>
    </row>
    <row r="12571" spans="1:9" ht="12.75" customHeight="1" thickBot="1">
      <c r="A12571" s="398"/>
      <c r="B12571" s="333">
        <v>0.8</v>
      </c>
      <c r="C12571" s="334">
        <v>117.01</v>
      </c>
      <c r="D12571" s="335" t="s">
        <v>391</v>
      </c>
      <c r="E12571" s="335" t="s">
        <v>386</v>
      </c>
      <c r="F12571" s="335" t="s">
        <v>817</v>
      </c>
      <c r="G12571" s="179">
        <f t="shared" si="588"/>
        <v>0</v>
      </c>
      <c r="H12571" s="179">
        <f t="shared" si="589"/>
        <v>0</v>
      </c>
      <c r="I12571" s="179">
        <f t="shared" si="590"/>
        <v>0</v>
      </c>
    </row>
    <row r="12572" spans="1:9" ht="12.75" customHeight="1" thickBot="1">
      <c r="A12572" s="398"/>
      <c r="B12572" s="333">
        <v>0.8</v>
      </c>
      <c r="C12572" s="334">
        <v>117.01</v>
      </c>
      <c r="D12572" s="335" t="s">
        <v>391</v>
      </c>
      <c r="E12572" s="335" t="s">
        <v>386</v>
      </c>
      <c r="F12572" s="335" t="s">
        <v>818</v>
      </c>
      <c r="G12572" s="179">
        <f t="shared" si="588"/>
        <v>0</v>
      </c>
      <c r="H12572" s="179">
        <f t="shared" si="589"/>
        <v>0</v>
      </c>
      <c r="I12572" s="179">
        <f t="shared" si="590"/>
        <v>0</v>
      </c>
    </row>
    <row r="12573" spans="1:9" ht="12.75" customHeight="1" thickBot="1">
      <c r="A12573" s="398"/>
      <c r="B12573" s="333">
        <v>0.8</v>
      </c>
      <c r="C12573" s="334">
        <v>122.28</v>
      </c>
      <c r="D12573" s="335" t="s">
        <v>391</v>
      </c>
      <c r="E12573" s="335" t="s">
        <v>386</v>
      </c>
      <c r="F12573" s="335" t="s">
        <v>819</v>
      </c>
      <c r="G12573" s="179">
        <f t="shared" si="588"/>
        <v>0</v>
      </c>
      <c r="H12573" s="179">
        <f t="shared" si="589"/>
        <v>0</v>
      </c>
      <c r="I12573" s="179">
        <f t="shared" si="590"/>
        <v>0</v>
      </c>
    </row>
    <row r="12574" spans="1:9" ht="12.75" customHeight="1" thickBot="1">
      <c r="A12574" s="398"/>
      <c r="B12574" s="333">
        <v>0.8</v>
      </c>
      <c r="C12574" s="334">
        <v>122.28</v>
      </c>
      <c r="D12574" s="335" t="s">
        <v>391</v>
      </c>
      <c r="E12574" s="335" t="s">
        <v>386</v>
      </c>
      <c r="F12574" s="335" t="s">
        <v>820</v>
      </c>
      <c r="G12574" s="179">
        <f t="shared" si="588"/>
        <v>0</v>
      </c>
      <c r="H12574" s="179">
        <f t="shared" si="589"/>
        <v>0</v>
      </c>
      <c r="I12574" s="179">
        <f t="shared" si="590"/>
        <v>0</v>
      </c>
    </row>
    <row r="12575" spans="1:9" ht="12.75" customHeight="1" thickBot="1">
      <c r="A12575" s="398"/>
      <c r="B12575" s="333">
        <v>0.8</v>
      </c>
      <c r="C12575" s="334">
        <v>122.28</v>
      </c>
      <c r="D12575" s="335" t="s">
        <v>391</v>
      </c>
      <c r="E12575" s="335" t="s">
        <v>386</v>
      </c>
      <c r="F12575" s="335" t="s">
        <v>821</v>
      </c>
      <c r="G12575" s="179">
        <f t="shared" si="588"/>
        <v>0</v>
      </c>
      <c r="H12575" s="179">
        <f t="shared" si="589"/>
        <v>0</v>
      </c>
      <c r="I12575" s="179">
        <f t="shared" si="590"/>
        <v>0</v>
      </c>
    </row>
    <row r="12576" spans="1:9" ht="12.75" customHeight="1" thickBot="1">
      <c r="A12576" s="398"/>
      <c r="B12576" s="333">
        <v>1.6</v>
      </c>
      <c r="C12576" s="334">
        <v>256.77999999999997</v>
      </c>
      <c r="D12576" s="335" t="s">
        <v>391</v>
      </c>
      <c r="E12576" s="335" t="s">
        <v>386</v>
      </c>
      <c r="F12576" s="335" t="s">
        <v>919</v>
      </c>
      <c r="G12576" s="179">
        <f t="shared" si="588"/>
        <v>0</v>
      </c>
      <c r="H12576" s="179">
        <f t="shared" si="589"/>
        <v>0</v>
      </c>
      <c r="I12576" s="179">
        <f t="shared" si="590"/>
        <v>0</v>
      </c>
    </row>
    <row r="12577" spans="1:9" ht="12.75" customHeight="1" thickBot="1">
      <c r="A12577" s="398"/>
      <c r="B12577" s="333">
        <v>1.6</v>
      </c>
      <c r="C12577" s="334">
        <v>256.77999999999997</v>
      </c>
      <c r="D12577" s="335" t="s">
        <v>391</v>
      </c>
      <c r="E12577" s="335" t="s">
        <v>386</v>
      </c>
      <c r="F12577" s="335" t="s">
        <v>858</v>
      </c>
      <c r="G12577" s="179">
        <f t="shared" si="588"/>
        <v>0</v>
      </c>
      <c r="H12577" s="179">
        <f t="shared" si="589"/>
        <v>0</v>
      </c>
      <c r="I12577" s="179">
        <f t="shared" si="590"/>
        <v>0</v>
      </c>
    </row>
    <row r="12578" spans="1:9" ht="12.75" customHeight="1" thickBot="1">
      <c r="A12578" s="398"/>
      <c r="B12578" s="333">
        <v>7.87</v>
      </c>
      <c r="C12578" s="334">
        <v>1150.6500000000001</v>
      </c>
      <c r="D12578" s="335" t="s">
        <v>385</v>
      </c>
      <c r="E12578" s="335" t="s">
        <v>386</v>
      </c>
      <c r="F12578" s="335" t="s">
        <v>817</v>
      </c>
      <c r="G12578" s="179">
        <f t="shared" si="588"/>
        <v>0</v>
      </c>
      <c r="H12578" s="179">
        <f t="shared" si="589"/>
        <v>1150.6500000000001</v>
      </c>
      <c r="I12578" s="179">
        <f t="shared" si="590"/>
        <v>1150.6500000000001</v>
      </c>
    </row>
    <row r="12579" spans="1:9" ht="12.75" customHeight="1" thickBot="1">
      <c r="A12579" s="398"/>
      <c r="B12579" s="333">
        <v>137.91999999999999</v>
      </c>
      <c r="C12579" s="334">
        <v>6966.88</v>
      </c>
      <c r="D12579" s="335" t="s">
        <v>385</v>
      </c>
      <c r="E12579" s="335" t="s">
        <v>386</v>
      </c>
      <c r="F12579" s="335" t="s">
        <v>822</v>
      </c>
      <c r="G12579" s="179">
        <f t="shared" si="588"/>
        <v>0</v>
      </c>
      <c r="H12579" s="179">
        <f t="shared" si="589"/>
        <v>6966.88</v>
      </c>
      <c r="I12579" s="179">
        <f t="shared" si="590"/>
        <v>6966.88</v>
      </c>
    </row>
    <row r="12580" spans="1:9" ht="12.75" customHeight="1" thickBot="1">
      <c r="A12580" s="398"/>
      <c r="B12580" s="333">
        <v>8.67</v>
      </c>
      <c r="C12580" s="334">
        <v>1267.6600000000001</v>
      </c>
      <c r="D12580" s="335" t="s">
        <v>385</v>
      </c>
      <c r="E12580" s="335" t="s">
        <v>386</v>
      </c>
      <c r="F12580" s="335" t="s">
        <v>823</v>
      </c>
      <c r="G12580" s="179">
        <f t="shared" si="588"/>
        <v>0</v>
      </c>
      <c r="H12580" s="179">
        <f t="shared" si="589"/>
        <v>1267.6600000000001</v>
      </c>
      <c r="I12580" s="179">
        <f t="shared" si="590"/>
        <v>1267.6600000000001</v>
      </c>
    </row>
    <row r="12581" spans="1:9" ht="12.75" customHeight="1" thickBot="1">
      <c r="A12581" s="398"/>
      <c r="B12581" s="333">
        <v>8.67</v>
      </c>
      <c r="C12581" s="334">
        <v>1267.6600000000001</v>
      </c>
      <c r="D12581" s="335" t="s">
        <v>385</v>
      </c>
      <c r="E12581" s="335" t="s">
        <v>386</v>
      </c>
      <c r="F12581" s="335" t="s">
        <v>824</v>
      </c>
      <c r="G12581" s="179">
        <f t="shared" si="588"/>
        <v>0</v>
      </c>
      <c r="H12581" s="179">
        <f t="shared" si="589"/>
        <v>1267.6600000000001</v>
      </c>
      <c r="I12581" s="179">
        <f t="shared" si="590"/>
        <v>1267.6600000000001</v>
      </c>
    </row>
    <row r="12582" spans="1:9" ht="12.75" customHeight="1" thickBot="1">
      <c r="A12582" s="398"/>
      <c r="B12582" s="333">
        <v>7.87</v>
      </c>
      <c r="C12582" s="334">
        <v>1150.6500000000001</v>
      </c>
      <c r="D12582" s="335" t="s">
        <v>385</v>
      </c>
      <c r="E12582" s="335" t="s">
        <v>386</v>
      </c>
      <c r="F12582" s="335" t="s">
        <v>825</v>
      </c>
      <c r="G12582" s="179">
        <f t="shared" si="588"/>
        <v>0</v>
      </c>
      <c r="H12582" s="179">
        <f t="shared" si="589"/>
        <v>1150.6500000000001</v>
      </c>
      <c r="I12582" s="179">
        <f t="shared" si="590"/>
        <v>1150.6500000000001</v>
      </c>
    </row>
    <row r="12583" spans="1:9" ht="12.75" customHeight="1" thickBot="1">
      <c r="A12583" s="398"/>
      <c r="B12583" s="333">
        <v>7.87</v>
      </c>
      <c r="C12583" s="334">
        <v>1150.6500000000001</v>
      </c>
      <c r="D12583" s="335" t="s">
        <v>385</v>
      </c>
      <c r="E12583" s="335" t="s">
        <v>386</v>
      </c>
      <c r="F12583" s="335" t="s">
        <v>818</v>
      </c>
      <c r="G12583" s="179">
        <f t="shared" si="588"/>
        <v>0</v>
      </c>
      <c r="H12583" s="179">
        <f t="shared" si="589"/>
        <v>1150.6500000000001</v>
      </c>
      <c r="I12583" s="179">
        <f t="shared" si="590"/>
        <v>1150.6500000000001</v>
      </c>
    </row>
    <row r="12584" spans="1:9" ht="12.75" customHeight="1" thickBot="1">
      <c r="A12584" s="398"/>
      <c r="B12584" s="333">
        <v>7.87</v>
      </c>
      <c r="C12584" s="334">
        <v>1202.43</v>
      </c>
      <c r="D12584" s="335" t="s">
        <v>385</v>
      </c>
      <c r="E12584" s="335" t="s">
        <v>386</v>
      </c>
      <c r="F12584" s="335" t="s">
        <v>826</v>
      </c>
      <c r="G12584" s="179">
        <f t="shared" si="588"/>
        <v>0</v>
      </c>
      <c r="H12584" s="179">
        <f t="shared" si="589"/>
        <v>1202.43</v>
      </c>
      <c r="I12584" s="179">
        <f t="shared" si="590"/>
        <v>1202.43</v>
      </c>
    </row>
    <row r="12585" spans="1:9" ht="12.75" customHeight="1" thickBot="1">
      <c r="A12585" s="398"/>
      <c r="B12585" s="333">
        <v>8.67</v>
      </c>
      <c r="C12585" s="334">
        <v>1324.7</v>
      </c>
      <c r="D12585" s="335" t="s">
        <v>385</v>
      </c>
      <c r="E12585" s="335" t="s">
        <v>386</v>
      </c>
      <c r="F12585" s="335" t="s">
        <v>827</v>
      </c>
      <c r="G12585" s="179">
        <f t="shared" si="588"/>
        <v>0</v>
      </c>
      <c r="H12585" s="179">
        <f t="shared" si="589"/>
        <v>1324.7</v>
      </c>
      <c r="I12585" s="179">
        <f t="shared" si="590"/>
        <v>1324.7</v>
      </c>
    </row>
    <row r="12586" spans="1:9" ht="12.75" customHeight="1" thickBot="1">
      <c r="A12586" s="398"/>
      <c r="B12586" s="333">
        <v>8.67</v>
      </c>
      <c r="C12586" s="334">
        <v>1324.7</v>
      </c>
      <c r="D12586" s="335" t="s">
        <v>385</v>
      </c>
      <c r="E12586" s="335" t="s">
        <v>386</v>
      </c>
      <c r="F12586" s="335" t="s">
        <v>828</v>
      </c>
      <c r="G12586" s="179">
        <f t="shared" si="588"/>
        <v>0</v>
      </c>
      <c r="H12586" s="179">
        <f t="shared" si="589"/>
        <v>1324.7</v>
      </c>
      <c r="I12586" s="179">
        <f t="shared" si="590"/>
        <v>1324.7</v>
      </c>
    </row>
    <row r="12587" spans="1:9" ht="12.75" customHeight="1" thickBot="1">
      <c r="A12587" s="398"/>
      <c r="B12587" s="333">
        <v>7.87</v>
      </c>
      <c r="C12587" s="334">
        <v>1202.43</v>
      </c>
      <c r="D12587" s="335" t="s">
        <v>385</v>
      </c>
      <c r="E12587" s="335" t="s">
        <v>386</v>
      </c>
      <c r="F12587" s="335" t="s">
        <v>819</v>
      </c>
      <c r="G12587" s="179">
        <f t="shared" si="588"/>
        <v>0</v>
      </c>
      <c r="H12587" s="179">
        <f t="shared" si="589"/>
        <v>1202.43</v>
      </c>
      <c r="I12587" s="179">
        <f t="shared" si="590"/>
        <v>1202.43</v>
      </c>
    </row>
    <row r="12588" spans="1:9" ht="12.75" customHeight="1" thickBot="1">
      <c r="A12588" s="398"/>
      <c r="B12588" s="333">
        <v>0.67</v>
      </c>
      <c r="C12588" s="334">
        <v>101.95</v>
      </c>
      <c r="D12588" s="335" t="s">
        <v>385</v>
      </c>
      <c r="E12588" s="335" t="s">
        <v>386</v>
      </c>
      <c r="F12588" s="335" t="s">
        <v>829</v>
      </c>
      <c r="G12588" s="179">
        <f t="shared" ref="G12588:G12651" si="591">IF(D12588="REG",C12588,0)</f>
        <v>0</v>
      </c>
      <c r="H12588" s="179">
        <f t="shared" ref="H12588:H12651" si="592">IF(D12588="SAL",C12588,0)</f>
        <v>101.95</v>
      </c>
      <c r="I12588" s="179">
        <f t="shared" ref="I12588:I12651" si="593">+G12588+H12588</f>
        <v>101.95</v>
      </c>
    </row>
    <row r="12589" spans="1:9" ht="12.75" customHeight="1" thickBot="1">
      <c r="A12589" s="398"/>
      <c r="B12589" s="333">
        <v>8.67</v>
      </c>
      <c r="C12589" s="334">
        <v>1324.7</v>
      </c>
      <c r="D12589" s="335" t="s">
        <v>385</v>
      </c>
      <c r="E12589" s="335" t="s">
        <v>386</v>
      </c>
      <c r="F12589" s="335" t="s">
        <v>830</v>
      </c>
      <c r="G12589" s="179">
        <f t="shared" si="591"/>
        <v>0</v>
      </c>
      <c r="H12589" s="179">
        <f t="shared" si="592"/>
        <v>1324.7</v>
      </c>
      <c r="I12589" s="179">
        <f t="shared" si="593"/>
        <v>1324.7</v>
      </c>
    </row>
    <row r="12590" spans="1:9" ht="12.75" customHeight="1" thickBot="1">
      <c r="A12590" s="398"/>
      <c r="B12590" s="333">
        <v>7.87</v>
      </c>
      <c r="C12590" s="334">
        <v>1202.43</v>
      </c>
      <c r="D12590" s="335" t="s">
        <v>385</v>
      </c>
      <c r="E12590" s="335" t="s">
        <v>386</v>
      </c>
      <c r="F12590" s="335" t="s">
        <v>820</v>
      </c>
      <c r="G12590" s="179">
        <f t="shared" si="591"/>
        <v>0</v>
      </c>
      <c r="H12590" s="179">
        <f t="shared" si="592"/>
        <v>1202.43</v>
      </c>
      <c r="I12590" s="179">
        <f t="shared" si="593"/>
        <v>1202.43</v>
      </c>
    </row>
    <row r="12591" spans="1:9" ht="12.75" customHeight="1" thickBot="1">
      <c r="A12591" s="398"/>
      <c r="B12591" s="333">
        <v>7.07</v>
      </c>
      <c r="C12591" s="334">
        <v>1080.1500000000001</v>
      </c>
      <c r="D12591" s="335" t="s">
        <v>385</v>
      </c>
      <c r="E12591" s="335" t="s">
        <v>386</v>
      </c>
      <c r="F12591" s="335" t="s">
        <v>805</v>
      </c>
      <c r="G12591" s="179">
        <f t="shared" si="591"/>
        <v>0</v>
      </c>
      <c r="H12591" s="179">
        <f t="shared" si="592"/>
        <v>1080.1500000000001</v>
      </c>
      <c r="I12591" s="179">
        <f t="shared" si="593"/>
        <v>1080.1500000000001</v>
      </c>
    </row>
    <row r="12592" spans="1:9" ht="12.75" customHeight="1" thickBot="1">
      <c r="A12592" s="398"/>
      <c r="B12592" s="333">
        <v>8.67</v>
      </c>
      <c r="C12592" s="334">
        <v>1324.7</v>
      </c>
      <c r="D12592" s="335" t="s">
        <v>385</v>
      </c>
      <c r="E12592" s="335" t="s">
        <v>386</v>
      </c>
      <c r="F12592" s="335" t="s">
        <v>831</v>
      </c>
      <c r="G12592" s="179">
        <f t="shared" si="591"/>
        <v>0</v>
      </c>
      <c r="H12592" s="179">
        <f t="shared" si="592"/>
        <v>1324.7</v>
      </c>
      <c r="I12592" s="179">
        <f t="shared" si="593"/>
        <v>1324.7</v>
      </c>
    </row>
    <row r="12593" spans="1:9" ht="12.75" customHeight="1" thickBot="1">
      <c r="A12593" s="398"/>
      <c r="B12593" s="333">
        <v>8.67</v>
      </c>
      <c r="C12593" s="334">
        <v>1324.7</v>
      </c>
      <c r="D12593" s="335" t="s">
        <v>385</v>
      </c>
      <c r="E12593" s="335" t="s">
        <v>386</v>
      </c>
      <c r="F12593" s="335" t="s">
        <v>832</v>
      </c>
      <c r="G12593" s="179">
        <f t="shared" si="591"/>
        <v>0</v>
      </c>
      <c r="H12593" s="179">
        <f t="shared" si="592"/>
        <v>1324.7</v>
      </c>
      <c r="I12593" s="179">
        <f t="shared" si="593"/>
        <v>1324.7</v>
      </c>
    </row>
    <row r="12594" spans="1:9" ht="12.75" customHeight="1" thickBot="1">
      <c r="A12594" s="398"/>
      <c r="B12594" s="333">
        <v>7.87</v>
      </c>
      <c r="C12594" s="334">
        <v>1202.43</v>
      </c>
      <c r="D12594" s="335" t="s">
        <v>385</v>
      </c>
      <c r="E12594" s="335" t="s">
        <v>386</v>
      </c>
      <c r="F12594" s="335" t="s">
        <v>821</v>
      </c>
      <c r="G12594" s="179">
        <f t="shared" si="591"/>
        <v>0</v>
      </c>
      <c r="H12594" s="179">
        <f t="shared" si="592"/>
        <v>1202.43</v>
      </c>
      <c r="I12594" s="179">
        <f t="shared" si="593"/>
        <v>1202.43</v>
      </c>
    </row>
    <row r="12595" spans="1:9" ht="12.75" customHeight="1" thickBot="1">
      <c r="A12595" s="398"/>
      <c r="B12595" s="333">
        <v>8.67</v>
      </c>
      <c r="C12595" s="334">
        <v>1324.7</v>
      </c>
      <c r="D12595" s="335" t="s">
        <v>385</v>
      </c>
      <c r="E12595" s="335" t="s">
        <v>386</v>
      </c>
      <c r="F12595" s="335" t="s">
        <v>833</v>
      </c>
      <c r="G12595" s="179">
        <f t="shared" si="591"/>
        <v>0</v>
      </c>
      <c r="H12595" s="179">
        <f t="shared" si="592"/>
        <v>1324.7</v>
      </c>
      <c r="I12595" s="179">
        <f t="shared" si="593"/>
        <v>1324.7</v>
      </c>
    </row>
    <row r="12596" spans="1:9" ht="12.75" customHeight="1" thickBot="1">
      <c r="A12596" s="398"/>
      <c r="B12596" s="333">
        <v>8.67</v>
      </c>
      <c r="C12596" s="334">
        <v>1324.7</v>
      </c>
      <c r="D12596" s="335" t="s">
        <v>385</v>
      </c>
      <c r="E12596" s="335" t="s">
        <v>386</v>
      </c>
      <c r="F12596" s="335" t="s">
        <v>916</v>
      </c>
      <c r="G12596" s="179">
        <f t="shared" si="591"/>
        <v>0</v>
      </c>
      <c r="H12596" s="179">
        <f t="shared" si="592"/>
        <v>1324.7</v>
      </c>
      <c r="I12596" s="179">
        <f t="shared" si="593"/>
        <v>1324.7</v>
      </c>
    </row>
    <row r="12597" spans="1:9" ht="12.75" customHeight="1" thickBot="1">
      <c r="A12597" s="398"/>
      <c r="B12597" s="333">
        <v>8.67</v>
      </c>
      <c r="C12597" s="334">
        <v>1324.7</v>
      </c>
      <c r="D12597" s="335" t="s">
        <v>385</v>
      </c>
      <c r="E12597" s="335" t="s">
        <v>386</v>
      </c>
      <c r="F12597" s="335" t="s">
        <v>917</v>
      </c>
      <c r="G12597" s="179">
        <f t="shared" si="591"/>
        <v>0</v>
      </c>
      <c r="H12597" s="179">
        <f t="shared" si="592"/>
        <v>1324.7</v>
      </c>
      <c r="I12597" s="179">
        <f t="shared" si="593"/>
        <v>1324.7</v>
      </c>
    </row>
    <row r="12598" spans="1:9" ht="12.75" customHeight="1" thickBot="1">
      <c r="A12598" s="398"/>
      <c r="B12598" s="333">
        <v>7.07</v>
      </c>
      <c r="C12598" s="334">
        <v>1080.1500000000001</v>
      </c>
      <c r="D12598" s="335" t="s">
        <v>385</v>
      </c>
      <c r="E12598" s="335" t="s">
        <v>386</v>
      </c>
      <c r="F12598" s="335" t="s">
        <v>918</v>
      </c>
      <c r="G12598" s="179">
        <f t="shared" si="591"/>
        <v>0</v>
      </c>
      <c r="H12598" s="179">
        <f t="shared" si="592"/>
        <v>1080.1500000000001</v>
      </c>
      <c r="I12598" s="179">
        <f t="shared" si="593"/>
        <v>1080.1500000000001</v>
      </c>
    </row>
    <row r="12599" spans="1:9" ht="12.75" customHeight="1" thickBot="1">
      <c r="A12599" s="398"/>
      <c r="B12599" s="333">
        <v>4.67</v>
      </c>
      <c r="C12599" s="334">
        <v>748.99</v>
      </c>
      <c r="D12599" s="335" t="s">
        <v>385</v>
      </c>
      <c r="E12599" s="335" t="s">
        <v>386</v>
      </c>
      <c r="F12599" s="335" t="s">
        <v>919</v>
      </c>
      <c r="G12599" s="179">
        <f t="shared" si="591"/>
        <v>0</v>
      </c>
      <c r="H12599" s="179">
        <f t="shared" si="592"/>
        <v>748.99</v>
      </c>
      <c r="I12599" s="179">
        <f t="shared" si="593"/>
        <v>748.99</v>
      </c>
    </row>
    <row r="12600" spans="1:9" ht="12.75" customHeight="1" thickBot="1">
      <c r="A12600" s="398"/>
      <c r="B12600" s="333">
        <v>8.67</v>
      </c>
      <c r="C12600" s="334">
        <v>1390.94</v>
      </c>
      <c r="D12600" s="335" t="s">
        <v>385</v>
      </c>
      <c r="E12600" s="335" t="s">
        <v>386</v>
      </c>
      <c r="F12600" s="335" t="s">
        <v>920</v>
      </c>
      <c r="G12600" s="179">
        <f t="shared" si="591"/>
        <v>0</v>
      </c>
      <c r="H12600" s="179">
        <f t="shared" si="592"/>
        <v>1390.94</v>
      </c>
      <c r="I12600" s="179">
        <f t="shared" si="593"/>
        <v>1390.94</v>
      </c>
    </row>
    <row r="12601" spans="1:9" ht="12.75" customHeight="1" thickBot="1">
      <c r="A12601" s="398"/>
      <c r="B12601" s="333">
        <v>7.07</v>
      </c>
      <c r="C12601" s="334">
        <v>1134.1600000000001</v>
      </c>
      <c r="D12601" s="335" t="s">
        <v>385</v>
      </c>
      <c r="E12601" s="335" t="s">
        <v>386</v>
      </c>
      <c r="F12601" s="335" t="s">
        <v>858</v>
      </c>
      <c r="G12601" s="179">
        <f t="shared" si="591"/>
        <v>0</v>
      </c>
      <c r="H12601" s="179">
        <f t="shared" si="592"/>
        <v>1134.1600000000001</v>
      </c>
      <c r="I12601" s="179">
        <f t="shared" si="593"/>
        <v>1134.1600000000001</v>
      </c>
    </row>
    <row r="12602" spans="1:9" ht="12.75" customHeight="1" thickBot="1">
      <c r="A12602" s="398"/>
      <c r="B12602" s="333">
        <v>0.8</v>
      </c>
      <c r="C12602" s="334">
        <v>117.01</v>
      </c>
      <c r="D12602" s="335" t="s">
        <v>834</v>
      </c>
      <c r="E12602" s="335" t="s">
        <v>386</v>
      </c>
      <c r="F12602" s="335" t="s">
        <v>825</v>
      </c>
      <c r="G12602" s="179">
        <f t="shared" si="591"/>
        <v>0</v>
      </c>
      <c r="H12602" s="179">
        <f t="shared" si="592"/>
        <v>0</v>
      </c>
      <c r="I12602" s="179">
        <f t="shared" si="593"/>
        <v>0</v>
      </c>
    </row>
    <row r="12603" spans="1:9" ht="12.75" customHeight="1" thickBot="1">
      <c r="A12603" s="398"/>
      <c r="B12603" s="333">
        <v>0.75</v>
      </c>
      <c r="C12603" s="334">
        <v>54.12</v>
      </c>
      <c r="D12603" s="335" t="s">
        <v>392</v>
      </c>
      <c r="E12603" s="335" t="s">
        <v>386</v>
      </c>
      <c r="F12603" s="335" t="s">
        <v>822</v>
      </c>
      <c r="G12603" s="179">
        <f t="shared" si="591"/>
        <v>0</v>
      </c>
      <c r="H12603" s="179">
        <f t="shared" si="592"/>
        <v>0</v>
      </c>
      <c r="I12603" s="179">
        <f t="shared" si="593"/>
        <v>0</v>
      </c>
    </row>
    <row r="12604" spans="1:9" ht="12.75" customHeight="1" thickBot="1">
      <c r="A12604" s="399"/>
      <c r="B12604" s="333">
        <v>0</v>
      </c>
      <c r="C12604" s="334">
        <v>34.82</v>
      </c>
      <c r="D12604" s="335" t="s">
        <v>393</v>
      </c>
      <c r="E12604" s="335" t="s">
        <v>386</v>
      </c>
      <c r="F12604" s="335" t="s">
        <v>859</v>
      </c>
      <c r="G12604" s="179">
        <f t="shared" si="591"/>
        <v>0</v>
      </c>
      <c r="H12604" s="179">
        <f t="shared" si="592"/>
        <v>0</v>
      </c>
      <c r="I12604" s="179">
        <f t="shared" si="593"/>
        <v>0</v>
      </c>
    </row>
    <row r="12605" spans="1:9" ht="12.75" customHeight="1" thickBot="1">
      <c r="A12605" s="336" t="s">
        <v>653</v>
      </c>
      <c r="B12605" s="337">
        <v>323.68</v>
      </c>
      <c r="C12605" s="338">
        <v>37119.69</v>
      </c>
      <c r="D12605" s="394"/>
      <c r="E12605" s="395"/>
      <c r="F12605" s="396"/>
      <c r="G12605" s="179">
        <f t="shared" si="591"/>
        <v>0</v>
      </c>
      <c r="H12605" s="179">
        <f t="shared" si="592"/>
        <v>0</v>
      </c>
      <c r="I12605" s="179">
        <f t="shared" si="593"/>
        <v>0</v>
      </c>
    </row>
    <row r="12606" spans="1:9" ht="12.75" customHeight="1" thickBot="1">
      <c r="A12606" s="397" t="s">
        <v>1193</v>
      </c>
      <c r="B12606" s="333">
        <v>16</v>
      </c>
      <c r="C12606" s="334">
        <v>819.69</v>
      </c>
      <c r="D12606" s="335" t="s">
        <v>391</v>
      </c>
      <c r="E12606" s="335" t="s">
        <v>386</v>
      </c>
      <c r="F12606" s="335" t="s">
        <v>818</v>
      </c>
      <c r="G12606" s="179">
        <f t="shared" si="591"/>
        <v>0</v>
      </c>
      <c r="H12606" s="179">
        <f t="shared" si="592"/>
        <v>0</v>
      </c>
      <c r="I12606" s="179">
        <f t="shared" si="593"/>
        <v>0</v>
      </c>
    </row>
    <row r="12607" spans="1:9" ht="12.75" customHeight="1" thickBot="1">
      <c r="A12607" s="398"/>
      <c r="B12607" s="333">
        <v>16</v>
      </c>
      <c r="C12607" s="334">
        <v>853.97</v>
      </c>
      <c r="D12607" s="335" t="s">
        <v>391</v>
      </c>
      <c r="E12607" s="335" t="s">
        <v>386</v>
      </c>
      <c r="F12607" s="335" t="s">
        <v>819</v>
      </c>
      <c r="G12607" s="179">
        <f t="shared" si="591"/>
        <v>0</v>
      </c>
      <c r="H12607" s="179">
        <f t="shared" si="592"/>
        <v>0</v>
      </c>
      <c r="I12607" s="179">
        <f t="shared" si="593"/>
        <v>0</v>
      </c>
    </row>
    <row r="12608" spans="1:9" ht="12.75" customHeight="1" thickBot="1">
      <c r="A12608" s="398"/>
      <c r="B12608" s="333">
        <v>16</v>
      </c>
      <c r="C12608" s="334">
        <v>853.97</v>
      </c>
      <c r="D12608" s="335" t="s">
        <v>391</v>
      </c>
      <c r="E12608" s="335" t="s">
        <v>386</v>
      </c>
      <c r="F12608" s="335" t="s">
        <v>820</v>
      </c>
      <c r="G12608" s="179">
        <f t="shared" si="591"/>
        <v>0</v>
      </c>
      <c r="H12608" s="179">
        <f t="shared" si="592"/>
        <v>0</v>
      </c>
      <c r="I12608" s="179">
        <f t="shared" si="593"/>
        <v>0</v>
      </c>
    </row>
    <row r="12609" spans="1:9" ht="12.75" customHeight="1" thickBot="1">
      <c r="A12609" s="398"/>
      <c r="B12609" s="333">
        <v>16</v>
      </c>
      <c r="C12609" s="334">
        <v>853.97</v>
      </c>
      <c r="D12609" s="335" t="s">
        <v>391</v>
      </c>
      <c r="E12609" s="335" t="s">
        <v>386</v>
      </c>
      <c r="F12609" s="335" t="s">
        <v>821</v>
      </c>
      <c r="G12609" s="179">
        <f t="shared" si="591"/>
        <v>0</v>
      </c>
      <c r="H12609" s="179">
        <f t="shared" si="592"/>
        <v>0</v>
      </c>
      <c r="I12609" s="179">
        <f t="shared" si="593"/>
        <v>0</v>
      </c>
    </row>
    <row r="12610" spans="1:9" ht="12.75" customHeight="1" thickBot="1">
      <c r="A12610" s="398"/>
      <c r="B12610" s="333">
        <v>32</v>
      </c>
      <c r="C12610" s="334">
        <v>1707.95</v>
      </c>
      <c r="D12610" s="335" t="s">
        <v>391</v>
      </c>
      <c r="E12610" s="335" t="s">
        <v>386</v>
      </c>
      <c r="F12610" s="335" t="s">
        <v>919</v>
      </c>
      <c r="G12610" s="179">
        <f t="shared" si="591"/>
        <v>0</v>
      </c>
      <c r="H12610" s="179">
        <f t="shared" si="592"/>
        <v>0</v>
      </c>
      <c r="I12610" s="179">
        <f t="shared" si="593"/>
        <v>0</v>
      </c>
    </row>
    <row r="12611" spans="1:9" ht="12.75" customHeight="1" thickBot="1">
      <c r="A12611" s="398"/>
      <c r="B12611" s="333">
        <v>32</v>
      </c>
      <c r="C12611" s="334">
        <v>1707.95</v>
      </c>
      <c r="D12611" s="335" t="s">
        <v>391</v>
      </c>
      <c r="E12611" s="335" t="s">
        <v>386</v>
      </c>
      <c r="F12611" s="335" t="s">
        <v>858</v>
      </c>
      <c r="G12611" s="179">
        <f t="shared" si="591"/>
        <v>0</v>
      </c>
      <c r="H12611" s="179">
        <f t="shared" si="592"/>
        <v>0</v>
      </c>
      <c r="I12611" s="179">
        <f t="shared" si="593"/>
        <v>0</v>
      </c>
    </row>
    <row r="12612" spans="1:9" ht="12.75" customHeight="1" thickBot="1">
      <c r="A12612" s="398"/>
      <c r="B12612" s="333">
        <v>157.34</v>
      </c>
      <c r="C12612" s="334">
        <v>7725.75</v>
      </c>
      <c r="D12612" s="335" t="s">
        <v>385</v>
      </c>
      <c r="E12612" s="335" t="s">
        <v>386</v>
      </c>
      <c r="F12612" s="335" t="s">
        <v>823</v>
      </c>
      <c r="G12612" s="179">
        <f t="shared" si="591"/>
        <v>0</v>
      </c>
      <c r="H12612" s="179">
        <f t="shared" si="592"/>
        <v>7725.75</v>
      </c>
      <c r="I12612" s="179">
        <f t="shared" si="593"/>
        <v>7725.75</v>
      </c>
    </row>
    <row r="12613" spans="1:9" ht="12.75" customHeight="1" thickBot="1">
      <c r="A12613" s="398"/>
      <c r="B12613" s="333">
        <v>173.34</v>
      </c>
      <c r="C12613" s="334">
        <v>8880.27</v>
      </c>
      <c r="D12613" s="335" t="s">
        <v>385</v>
      </c>
      <c r="E12613" s="335" t="s">
        <v>386</v>
      </c>
      <c r="F12613" s="335" t="s">
        <v>824</v>
      </c>
      <c r="G12613" s="179">
        <f t="shared" si="591"/>
        <v>0</v>
      </c>
      <c r="H12613" s="179">
        <f t="shared" si="592"/>
        <v>8880.27</v>
      </c>
      <c r="I12613" s="179">
        <f t="shared" si="593"/>
        <v>8880.27</v>
      </c>
    </row>
    <row r="12614" spans="1:9" ht="12.75" customHeight="1" thickBot="1">
      <c r="A12614" s="398"/>
      <c r="B12614" s="333">
        <v>173.34</v>
      </c>
      <c r="C12614" s="334">
        <v>8880.27</v>
      </c>
      <c r="D12614" s="335" t="s">
        <v>385</v>
      </c>
      <c r="E12614" s="335" t="s">
        <v>386</v>
      </c>
      <c r="F12614" s="335" t="s">
        <v>825</v>
      </c>
      <c r="G12614" s="179">
        <f t="shared" si="591"/>
        <v>0</v>
      </c>
      <c r="H12614" s="179">
        <f t="shared" si="592"/>
        <v>8880.27</v>
      </c>
      <c r="I12614" s="179">
        <f t="shared" si="593"/>
        <v>8880.27</v>
      </c>
    </row>
    <row r="12615" spans="1:9" ht="12.75" customHeight="1" thickBot="1">
      <c r="A12615" s="398"/>
      <c r="B12615" s="333">
        <v>157.34</v>
      </c>
      <c r="C12615" s="334">
        <v>8060.58</v>
      </c>
      <c r="D12615" s="335" t="s">
        <v>385</v>
      </c>
      <c r="E12615" s="335" t="s">
        <v>386</v>
      </c>
      <c r="F12615" s="335" t="s">
        <v>818</v>
      </c>
      <c r="G12615" s="179">
        <f t="shared" si="591"/>
        <v>0</v>
      </c>
      <c r="H12615" s="179">
        <f t="shared" si="592"/>
        <v>8060.58</v>
      </c>
      <c r="I12615" s="179">
        <f t="shared" si="593"/>
        <v>8060.58</v>
      </c>
    </row>
    <row r="12616" spans="1:9" ht="12.75" customHeight="1" thickBot="1">
      <c r="A12616" s="398"/>
      <c r="B12616" s="333">
        <v>170.84</v>
      </c>
      <c r="C12616" s="334">
        <v>9065.94</v>
      </c>
      <c r="D12616" s="335" t="s">
        <v>385</v>
      </c>
      <c r="E12616" s="335" t="s">
        <v>386</v>
      </c>
      <c r="F12616" s="335" t="s">
        <v>826</v>
      </c>
      <c r="G12616" s="179">
        <f t="shared" si="591"/>
        <v>0</v>
      </c>
      <c r="H12616" s="179">
        <f t="shared" si="592"/>
        <v>9065.94</v>
      </c>
      <c r="I12616" s="179">
        <f t="shared" si="593"/>
        <v>9065.94</v>
      </c>
    </row>
    <row r="12617" spans="1:9" ht="12.75" customHeight="1" thickBot="1">
      <c r="A12617" s="398"/>
      <c r="B12617" s="333">
        <v>117.34</v>
      </c>
      <c r="C12617" s="334">
        <v>5089.72</v>
      </c>
      <c r="D12617" s="335" t="s">
        <v>385</v>
      </c>
      <c r="E12617" s="335" t="s">
        <v>386</v>
      </c>
      <c r="F12617" s="335" t="s">
        <v>827</v>
      </c>
      <c r="G12617" s="179">
        <f t="shared" si="591"/>
        <v>0</v>
      </c>
      <c r="H12617" s="179">
        <f t="shared" si="592"/>
        <v>5089.72</v>
      </c>
      <c r="I12617" s="179">
        <f t="shared" si="593"/>
        <v>5089.72</v>
      </c>
    </row>
    <row r="12618" spans="1:9" ht="12.75" customHeight="1" thickBot="1">
      <c r="A12618" s="398"/>
      <c r="B12618" s="333">
        <v>173.34</v>
      </c>
      <c r="C12618" s="334">
        <v>9251.74</v>
      </c>
      <c r="D12618" s="335" t="s">
        <v>385</v>
      </c>
      <c r="E12618" s="335" t="s">
        <v>386</v>
      </c>
      <c r="F12618" s="335" t="s">
        <v>828</v>
      </c>
      <c r="G12618" s="179">
        <f t="shared" si="591"/>
        <v>0</v>
      </c>
      <c r="H12618" s="179">
        <f t="shared" si="592"/>
        <v>9251.74</v>
      </c>
      <c r="I12618" s="179">
        <f t="shared" si="593"/>
        <v>9251.74</v>
      </c>
    </row>
    <row r="12619" spans="1:9" ht="12.75" customHeight="1" thickBot="1">
      <c r="A12619" s="398"/>
      <c r="B12619" s="333">
        <v>150.84</v>
      </c>
      <c r="C12619" s="334">
        <v>8082.26</v>
      </c>
      <c r="D12619" s="335" t="s">
        <v>385</v>
      </c>
      <c r="E12619" s="335" t="s">
        <v>386</v>
      </c>
      <c r="F12619" s="335" t="s">
        <v>819</v>
      </c>
      <c r="G12619" s="179">
        <f t="shared" si="591"/>
        <v>0</v>
      </c>
      <c r="H12619" s="179">
        <f t="shared" si="592"/>
        <v>8082.26</v>
      </c>
      <c r="I12619" s="179">
        <f t="shared" si="593"/>
        <v>8082.26</v>
      </c>
    </row>
    <row r="12620" spans="1:9" ht="12.75" customHeight="1" thickBot="1">
      <c r="A12620" s="398"/>
      <c r="B12620" s="333">
        <v>173.34</v>
      </c>
      <c r="C12620" s="334">
        <v>9251.74</v>
      </c>
      <c r="D12620" s="335" t="s">
        <v>385</v>
      </c>
      <c r="E12620" s="335" t="s">
        <v>386</v>
      </c>
      <c r="F12620" s="335" t="s">
        <v>829</v>
      </c>
      <c r="G12620" s="179">
        <f t="shared" si="591"/>
        <v>0</v>
      </c>
      <c r="H12620" s="179">
        <f t="shared" si="592"/>
        <v>9251.74</v>
      </c>
      <c r="I12620" s="179">
        <f t="shared" si="593"/>
        <v>9251.74</v>
      </c>
    </row>
    <row r="12621" spans="1:9" ht="12.75" customHeight="1" thickBot="1">
      <c r="A12621" s="398"/>
      <c r="B12621" s="333">
        <v>173.34</v>
      </c>
      <c r="C12621" s="334">
        <v>9251.74</v>
      </c>
      <c r="D12621" s="335" t="s">
        <v>385</v>
      </c>
      <c r="E12621" s="335" t="s">
        <v>386</v>
      </c>
      <c r="F12621" s="335" t="s">
        <v>830</v>
      </c>
      <c r="G12621" s="179">
        <f t="shared" si="591"/>
        <v>0</v>
      </c>
      <c r="H12621" s="179">
        <f t="shared" si="592"/>
        <v>9251.74</v>
      </c>
      <c r="I12621" s="179">
        <f t="shared" si="593"/>
        <v>9251.74</v>
      </c>
    </row>
    <row r="12622" spans="1:9" ht="12.75" customHeight="1" thickBot="1">
      <c r="A12622" s="398"/>
      <c r="B12622" s="333">
        <v>134.34</v>
      </c>
      <c r="C12622" s="334">
        <v>7191.13</v>
      </c>
      <c r="D12622" s="335" t="s">
        <v>385</v>
      </c>
      <c r="E12622" s="335" t="s">
        <v>386</v>
      </c>
      <c r="F12622" s="335" t="s">
        <v>820</v>
      </c>
      <c r="G12622" s="179">
        <f t="shared" si="591"/>
        <v>0</v>
      </c>
      <c r="H12622" s="179">
        <f t="shared" si="592"/>
        <v>7191.13</v>
      </c>
      <c r="I12622" s="179">
        <f t="shared" si="593"/>
        <v>7191.13</v>
      </c>
    </row>
    <row r="12623" spans="1:9" ht="12.75" customHeight="1" thickBot="1">
      <c r="A12623" s="398"/>
      <c r="B12623" s="333">
        <v>173.34</v>
      </c>
      <c r="C12623" s="334">
        <v>9251.74</v>
      </c>
      <c r="D12623" s="335" t="s">
        <v>385</v>
      </c>
      <c r="E12623" s="335" t="s">
        <v>386</v>
      </c>
      <c r="F12623" s="335" t="s">
        <v>805</v>
      </c>
      <c r="G12623" s="179">
        <f t="shared" si="591"/>
        <v>0</v>
      </c>
      <c r="H12623" s="179">
        <f t="shared" si="592"/>
        <v>9251.74</v>
      </c>
      <c r="I12623" s="179">
        <f t="shared" si="593"/>
        <v>9251.74</v>
      </c>
    </row>
    <row r="12624" spans="1:9" ht="12.75" customHeight="1" thickBot="1">
      <c r="A12624" s="398"/>
      <c r="B12624" s="333">
        <v>125.34</v>
      </c>
      <c r="C12624" s="334">
        <v>6019.47</v>
      </c>
      <c r="D12624" s="335" t="s">
        <v>385</v>
      </c>
      <c r="E12624" s="335" t="s">
        <v>386</v>
      </c>
      <c r="F12624" s="335" t="s">
        <v>831</v>
      </c>
      <c r="G12624" s="179">
        <f t="shared" si="591"/>
        <v>0</v>
      </c>
      <c r="H12624" s="179">
        <f t="shared" si="592"/>
        <v>6019.47</v>
      </c>
      <c r="I12624" s="179">
        <f t="shared" si="593"/>
        <v>6019.47</v>
      </c>
    </row>
    <row r="12625" spans="1:9" ht="12.75" customHeight="1" thickBot="1">
      <c r="A12625" s="398"/>
      <c r="B12625" s="333">
        <v>173.34</v>
      </c>
      <c r="C12625" s="334">
        <v>9251.74</v>
      </c>
      <c r="D12625" s="335" t="s">
        <v>385</v>
      </c>
      <c r="E12625" s="335" t="s">
        <v>386</v>
      </c>
      <c r="F12625" s="335" t="s">
        <v>832</v>
      </c>
      <c r="G12625" s="179">
        <f t="shared" si="591"/>
        <v>0</v>
      </c>
      <c r="H12625" s="179">
        <f t="shared" si="592"/>
        <v>9251.74</v>
      </c>
      <c r="I12625" s="179">
        <f t="shared" si="593"/>
        <v>9251.74</v>
      </c>
    </row>
    <row r="12626" spans="1:9" ht="12.75" customHeight="1" thickBot="1">
      <c r="A12626" s="398"/>
      <c r="B12626" s="333">
        <v>157.34</v>
      </c>
      <c r="C12626" s="334">
        <v>8397.77</v>
      </c>
      <c r="D12626" s="335" t="s">
        <v>385</v>
      </c>
      <c r="E12626" s="335" t="s">
        <v>386</v>
      </c>
      <c r="F12626" s="335" t="s">
        <v>821</v>
      </c>
      <c r="G12626" s="179">
        <f t="shared" si="591"/>
        <v>0</v>
      </c>
      <c r="H12626" s="179">
        <f t="shared" si="592"/>
        <v>8397.77</v>
      </c>
      <c r="I12626" s="179">
        <f t="shared" si="593"/>
        <v>8397.77</v>
      </c>
    </row>
    <row r="12627" spans="1:9" ht="12.75" customHeight="1" thickBot="1">
      <c r="A12627" s="398"/>
      <c r="B12627" s="333">
        <v>161.34</v>
      </c>
      <c r="C12627" s="334">
        <v>8862.64</v>
      </c>
      <c r="D12627" s="335" t="s">
        <v>385</v>
      </c>
      <c r="E12627" s="335" t="s">
        <v>386</v>
      </c>
      <c r="F12627" s="335" t="s">
        <v>833</v>
      </c>
      <c r="G12627" s="179">
        <f t="shared" si="591"/>
        <v>0</v>
      </c>
      <c r="H12627" s="179">
        <f t="shared" si="592"/>
        <v>8862.64</v>
      </c>
      <c r="I12627" s="179">
        <f t="shared" si="593"/>
        <v>8862.64</v>
      </c>
    </row>
    <row r="12628" spans="1:9" ht="12.75" customHeight="1" thickBot="1">
      <c r="A12628" s="398"/>
      <c r="B12628" s="333">
        <v>173.34</v>
      </c>
      <c r="C12628" s="334">
        <v>9251.74</v>
      </c>
      <c r="D12628" s="335" t="s">
        <v>385</v>
      </c>
      <c r="E12628" s="335" t="s">
        <v>386</v>
      </c>
      <c r="F12628" s="335" t="s">
        <v>916</v>
      </c>
      <c r="G12628" s="179">
        <f t="shared" si="591"/>
        <v>0</v>
      </c>
      <c r="H12628" s="179">
        <f t="shared" si="592"/>
        <v>9251.74</v>
      </c>
      <c r="I12628" s="179">
        <f t="shared" si="593"/>
        <v>9251.74</v>
      </c>
    </row>
    <row r="12629" spans="1:9" ht="12.75" customHeight="1" thickBot="1">
      <c r="A12629" s="398"/>
      <c r="B12629" s="333">
        <v>173.34</v>
      </c>
      <c r="C12629" s="334">
        <v>9251.74</v>
      </c>
      <c r="D12629" s="335" t="s">
        <v>385</v>
      </c>
      <c r="E12629" s="335" t="s">
        <v>386</v>
      </c>
      <c r="F12629" s="335" t="s">
        <v>917</v>
      </c>
      <c r="G12629" s="179">
        <f t="shared" si="591"/>
        <v>0</v>
      </c>
      <c r="H12629" s="179">
        <f t="shared" si="592"/>
        <v>9251.74</v>
      </c>
      <c r="I12629" s="179">
        <f t="shared" si="593"/>
        <v>9251.74</v>
      </c>
    </row>
    <row r="12630" spans="1:9" ht="12.75" customHeight="1" thickBot="1">
      <c r="A12630" s="398"/>
      <c r="B12630" s="333">
        <v>165.34</v>
      </c>
      <c r="C12630" s="334">
        <v>8657.17</v>
      </c>
      <c r="D12630" s="335" t="s">
        <v>385</v>
      </c>
      <c r="E12630" s="335" t="s">
        <v>386</v>
      </c>
      <c r="F12630" s="335" t="s">
        <v>918</v>
      </c>
      <c r="G12630" s="179">
        <f t="shared" si="591"/>
        <v>0</v>
      </c>
      <c r="H12630" s="179">
        <f t="shared" si="592"/>
        <v>8657.17</v>
      </c>
      <c r="I12630" s="179">
        <f t="shared" si="593"/>
        <v>8657.17</v>
      </c>
    </row>
    <row r="12631" spans="1:9" ht="12.75" customHeight="1" thickBot="1">
      <c r="A12631" s="398"/>
      <c r="B12631" s="333">
        <v>141.34</v>
      </c>
      <c r="C12631" s="334">
        <v>7543.79</v>
      </c>
      <c r="D12631" s="335" t="s">
        <v>385</v>
      </c>
      <c r="E12631" s="335" t="s">
        <v>386</v>
      </c>
      <c r="F12631" s="335" t="s">
        <v>919</v>
      </c>
      <c r="G12631" s="179">
        <f t="shared" si="591"/>
        <v>0</v>
      </c>
      <c r="H12631" s="179">
        <f t="shared" si="592"/>
        <v>7543.79</v>
      </c>
      <c r="I12631" s="179">
        <f t="shared" si="593"/>
        <v>7543.79</v>
      </c>
    </row>
    <row r="12632" spans="1:9" ht="12.75" customHeight="1" thickBot="1">
      <c r="A12632" s="398"/>
      <c r="B12632" s="333">
        <v>157.34</v>
      </c>
      <c r="C12632" s="334">
        <v>8062.59</v>
      </c>
      <c r="D12632" s="335" t="s">
        <v>385</v>
      </c>
      <c r="E12632" s="335" t="s">
        <v>386</v>
      </c>
      <c r="F12632" s="335" t="s">
        <v>920</v>
      </c>
      <c r="G12632" s="179">
        <f t="shared" si="591"/>
        <v>0</v>
      </c>
      <c r="H12632" s="179">
        <f t="shared" si="592"/>
        <v>8062.59</v>
      </c>
      <c r="I12632" s="179">
        <f t="shared" si="593"/>
        <v>8062.59</v>
      </c>
    </row>
    <row r="12633" spans="1:9" ht="12.75" customHeight="1" thickBot="1">
      <c r="A12633" s="398"/>
      <c r="B12633" s="333">
        <v>141.34</v>
      </c>
      <c r="C12633" s="334">
        <v>7543.79</v>
      </c>
      <c r="D12633" s="335" t="s">
        <v>385</v>
      </c>
      <c r="E12633" s="335" t="s">
        <v>386</v>
      </c>
      <c r="F12633" s="335" t="s">
        <v>858</v>
      </c>
      <c r="G12633" s="179">
        <f t="shared" si="591"/>
        <v>0</v>
      </c>
      <c r="H12633" s="179">
        <f t="shared" si="592"/>
        <v>7543.79</v>
      </c>
      <c r="I12633" s="179">
        <f t="shared" si="593"/>
        <v>7543.79</v>
      </c>
    </row>
    <row r="12634" spans="1:9" ht="12.75" customHeight="1" thickBot="1">
      <c r="A12634" s="398"/>
      <c r="B12634" s="333">
        <v>2.5</v>
      </c>
      <c r="C12634" s="334">
        <v>185.8</v>
      </c>
      <c r="D12634" s="335" t="s">
        <v>834</v>
      </c>
      <c r="E12634" s="335" t="s">
        <v>386</v>
      </c>
      <c r="F12634" s="335" t="s">
        <v>826</v>
      </c>
      <c r="G12634" s="179">
        <f t="shared" si="591"/>
        <v>0</v>
      </c>
      <c r="H12634" s="179">
        <f t="shared" si="592"/>
        <v>0</v>
      </c>
      <c r="I12634" s="179">
        <f t="shared" si="593"/>
        <v>0</v>
      </c>
    </row>
    <row r="12635" spans="1:9" ht="12.75" customHeight="1" thickBot="1">
      <c r="A12635" s="398"/>
      <c r="B12635" s="333">
        <v>2.5</v>
      </c>
      <c r="C12635" s="334">
        <v>185.8</v>
      </c>
      <c r="D12635" s="335" t="s">
        <v>834</v>
      </c>
      <c r="E12635" s="335" t="s">
        <v>386</v>
      </c>
      <c r="F12635" s="335" t="s">
        <v>819</v>
      </c>
      <c r="G12635" s="179">
        <f t="shared" si="591"/>
        <v>0</v>
      </c>
      <c r="H12635" s="179">
        <f t="shared" si="592"/>
        <v>0</v>
      </c>
      <c r="I12635" s="179">
        <f t="shared" si="593"/>
        <v>0</v>
      </c>
    </row>
    <row r="12636" spans="1:9" ht="12.75" customHeight="1" thickBot="1">
      <c r="A12636" s="398"/>
      <c r="B12636" s="333">
        <v>3</v>
      </c>
      <c r="C12636" s="334">
        <v>222.97</v>
      </c>
      <c r="D12636" s="335" t="s">
        <v>834</v>
      </c>
      <c r="E12636" s="335" t="s">
        <v>386</v>
      </c>
      <c r="F12636" s="335" t="s">
        <v>820</v>
      </c>
      <c r="G12636" s="179">
        <f t="shared" si="591"/>
        <v>0</v>
      </c>
      <c r="H12636" s="179">
        <f t="shared" si="592"/>
        <v>0</v>
      </c>
      <c r="I12636" s="179">
        <f t="shared" si="593"/>
        <v>0</v>
      </c>
    </row>
    <row r="12637" spans="1:9" ht="12.75" customHeight="1" thickBot="1">
      <c r="A12637" s="398"/>
      <c r="B12637" s="333">
        <v>8</v>
      </c>
      <c r="C12637" s="334">
        <v>594.57000000000005</v>
      </c>
      <c r="D12637" s="335" t="s">
        <v>834</v>
      </c>
      <c r="E12637" s="335" t="s">
        <v>386</v>
      </c>
      <c r="F12637" s="335" t="s">
        <v>920</v>
      </c>
      <c r="G12637" s="179">
        <f t="shared" si="591"/>
        <v>0</v>
      </c>
      <c r="H12637" s="179">
        <f t="shared" si="592"/>
        <v>0</v>
      </c>
      <c r="I12637" s="179">
        <f t="shared" si="593"/>
        <v>0</v>
      </c>
    </row>
    <row r="12638" spans="1:9" ht="12.75" customHeight="1" thickBot="1">
      <c r="A12638" s="399"/>
      <c r="B12638" s="333">
        <v>0</v>
      </c>
      <c r="C12638" s="334">
        <v>472.22</v>
      </c>
      <c r="D12638" s="335" t="s">
        <v>393</v>
      </c>
      <c r="E12638" s="335" t="s">
        <v>386</v>
      </c>
      <c r="F12638" s="335" t="s">
        <v>859</v>
      </c>
      <c r="G12638" s="179">
        <f t="shared" si="591"/>
        <v>0</v>
      </c>
      <c r="H12638" s="179">
        <f t="shared" si="592"/>
        <v>0</v>
      </c>
      <c r="I12638" s="179">
        <f t="shared" si="593"/>
        <v>0</v>
      </c>
    </row>
    <row r="12639" spans="1:9" ht="12.75" customHeight="1" thickBot="1">
      <c r="A12639" s="336" t="s">
        <v>1193</v>
      </c>
      <c r="B12639" s="337">
        <v>3641.48</v>
      </c>
      <c r="C12639" s="338">
        <v>191284.18</v>
      </c>
      <c r="D12639" s="394"/>
      <c r="E12639" s="395"/>
      <c r="F12639" s="396"/>
      <c r="G12639" s="179">
        <f t="shared" si="591"/>
        <v>0</v>
      </c>
      <c r="H12639" s="179">
        <f t="shared" si="592"/>
        <v>0</v>
      </c>
      <c r="I12639" s="179">
        <f t="shared" si="593"/>
        <v>0</v>
      </c>
    </row>
    <row r="12640" spans="1:9" ht="12.75" customHeight="1" thickBot="1">
      <c r="A12640" s="397" t="s">
        <v>654</v>
      </c>
      <c r="B12640" s="333">
        <v>0.4</v>
      </c>
      <c r="C12640" s="334">
        <v>46.24</v>
      </c>
      <c r="D12640" s="335" t="s">
        <v>389</v>
      </c>
      <c r="E12640" s="335" t="s">
        <v>386</v>
      </c>
      <c r="F12640" s="335" t="s">
        <v>833</v>
      </c>
      <c r="G12640" s="179">
        <f t="shared" si="591"/>
        <v>0</v>
      </c>
      <c r="H12640" s="179">
        <f t="shared" si="592"/>
        <v>0</v>
      </c>
      <c r="I12640" s="179">
        <f t="shared" si="593"/>
        <v>0</v>
      </c>
    </row>
    <row r="12641" spans="1:9" ht="12.75" customHeight="1" thickBot="1">
      <c r="A12641" s="398"/>
      <c r="B12641" s="333">
        <v>0</v>
      </c>
      <c r="C12641" s="334">
        <v>25</v>
      </c>
      <c r="D12641" s="335" t="s">
        <v>390</v>
      </c>
      <c r="E12641" s="335" t="s">
        <v>386</v>
      </c>
      <c r="F12641" s="335" t="s">
        <v>817</v>
      </c>
      <c r="G12641" s="179">
        <f t="shared" si="591"/>
        <v>0</v>
      </c>
      <c r="H12641" s="179">
        <f t="shared" si="592"/>
        <v>0</v>
      </c>
      <c r="I12641" s="179">
        <f t="shared" si="593"/>
        <v>0</v>
      </c>
    </row>
    <row r="12642" spans="1:9" ht="12.75" customHeight="1" thickBot="1">
      <c r="A12642" s="398"/>
      <c r="B12642" s="333">
        <v>0</v>
      </c>
      <c r="C12642" s="334">
        <v>25</v>
      </c>
      <c r="D12642" s="335" t="s">
        <v>390</v>
      </c>
      <c r="E12642" s="335" t="s">
        <v>386</v>
      </c>
      <c r="F12642" s="335" t="s">
        <v>822</v>
      </c>
      <c r="G12642" s="179">
        <f t="shared" si="591"/>
        <v>0</v>
      </c>
      <c r="H12642" s="179">
        <f t="shared" si="592"/>
        <v>0</v>
      </c>
      <c r="I12642" s="179">
        <f t="shared" si="593"/>
        <v>0</v>
      </c>
    </row>
    <row r="12643" spans="1:9" ht="12.75" customHeight="1" thickBot="1">
      <c r="A12643" s="398"/>
      <c r="B12643" s="333">
        <v>0</v>
      </c>
      <c r="C12643" s="334">
        <v>25</v>
      </c>
      <c r="D12643" s="335" t="s">
        <v>390</v>
      </c>
      <c r="E12643" s="335" t="s">
        <v>386</v>
      </c>
      <c r="F12643" s="335" t="s">
        <v>823</v>
      </c>
      <c r="G12643" s="179">
        <f t="shared" si="591"/>
        <v>0</v>
      </c>
      <c r="H12643" s="179">
        <f t="shared" si="592"/>
        <v>0</v>
      </c>
      <c r="I12643" s="179">
        <f t="shared" si="593"/>
        <v>0</v>
      </c>
    </row>
    <row r="12644" spans="1:9" ht="12.75" customHeight="1" thickBot="1">
      <c r="A12644" s="398"/>
      <c r="B12644" s="333">
        <v>0</v>
      </c>
      <c r="C12644" s="334">
        <v>25</v>
      </c>
      <c r="D12644" s="335" t="s">
        <v>390</v>
      </c>
      <c r="E12644" s="335" t="s">
        <v>386</v>
      </c>
      <c r="F12644" s="335" t="s">
        <v>824</v>
      </c>
      <c r="G12644" s="179">
        <f t="shared" si="591"/>
        <v>0</v>
      </c>
      <c r="H12644" s="179">
        <f t="shared" si="592"/>
        <v>0</v>
      </c>
      <c r="I12644" s="179">
        <f t="shared" si="593"/>
        <v>0</v>
      </c>
    </row>
    <row r="12645" spans="1:9" ht="12.75" customHeight="1" thickBot="1">
      <c r="A12645" s="398"/>
      <c r="B12645" s="333">
        <v>0</v>
      </c>
      <c r="C12645" s="334">
        <v>25</v>
      </c>
      <c r="D12645" s="335" t="s">
        <v>390</v>
      </c>
      <c r="E12645" s="335" t="s">
        <v>386</v>
      </c>
      <c r="F12645" s="335" t="s">
        <v>825</v>
      </c>
      <c r="G12645" s="179">
        <f t="shared" si="591"/>
        <v>0</v>
      </c>
      <c r="H12645" s="179">
        <f t="shared" si="592"/>
        <v>0</v>
      </c>
      <c r="I12645" s="179">
        <f t="shared" si="593"/>
        <v>0</v>
      </c>
    </row>
    <row r="12646" spans="1:9" ht="12.75" customHeight="1" thickBot="1">
      <c r="A12646" s="398"/>
      <c r="B12646" s="333">
        <v>0</v>
      </c>
      <c r="C12646" s="334">
        <v>25</v>
      </c>
      <c r="D12646" s="335" t="s">
        <v>390</v>
      </c>
      <c r="E12646" s="335" t="s">
        <v>386</v>
      </c>
      <c r="F12646" s="335" t="s">
        <v>818</v>
      </c>
      <c r="G12646" s="179">
        <f t="shared" si="591"/>
        <v>0</v>
      </c>
      <c r="H12646" s="179">
        <f t="shared" si="592"/>
        <v>0</v>
      </c>
      <c r="I12646" s="179">
        <f t="shared" si="593"/>
        <v>0</v>
      </c>
    </row>
    <row r="12647" spans="1:9" ht="12.75" customHeight="1" thickBot="1">
      <c r="A12647" s="398"/>
      <c r="B12647" s="333">
        <v>0</v>
      </c>
      <c r="C12647" s="334">
        <v>25</v>
      </c>
      <c r="D12647" s="335" t="s">
        <v>390</v>
      </c>
      <c r="E12647" s="335" t="s">
        <v>386</v>
      </c>
      <c r="F12647" s="335" t="s">
        <v>826</v>
      </c>
      <c r="G12647" s="179">
        <f t="shared" si="591"/>
        <v>0</v>
      </c>
      <c r="H12647" s="179">
        <f t="shared" si="592"/>
        <v>0</v>
      </c>
      <c r="I12647" s="179">
        <f t="shared" si="593"/>
        <v>0</v>
      </c>
    </row>
    <row r="12648" spans="1:9" ht="12.75" customHeight="1" thickBot="1">
      <c r="A12648" s="398"/>
      <c r="B12648" s="333">
        <v>0</v>
      </c>
      <c r="C12648" s="334">
        <v>25</v>
      </c>
      <c r="D12648" s="335" t="s">
        <v>390</v>
      </c>
      <c r="E12648" s="335" t="s">
        <v>386</v>
      </c>
      <c r="F12648" s="335" t="s">
        <v>827</v>
      </c>
      <c r="G12648" s="179">
        <f t="shared" si="591"/>
        <v>0</v>
      </c>
      <c r="H12648" s="179">
        <f t="shared" si="592"/>
        <v>0</v>
      </c>
      <c r="I12648" s="179">
        <f t="shared" si="593"/>
        <v>0</v>
      </c>
    </row>
    <row r="12649" spans="1:9" ht="12.75" customHeight="1" thickBot="1">
      <c r="A12649" s="398"/>
      <c r="B12649" s="333">
        <v>0</v>
      </c>
      <c r="C12649" s="334">
        <v>25</v>
      </c>
      <c r="D12649" s="335" t="s">
        <v>390</v>
      </c>
      <c r="E12649" s="335" t="s">
        <v>386</v>
      </c>
      <c r="F12649" s="335" t="s">
        <v>828</v>
      </c>
      <c r="G12649" s="179">
        <f t="shared" si="591"/>
        <v>0</v>
      </c>
      <c r="H12649" s="179">
        <f t="shared" si="592"/>
        <v>0</v>
      </c>
      <c r="I12649" s="179">
        <f t="shared" si="593"/>
        <v>0</v>
      </c>
    </row>
    <row r="12650" spans="1:9" ht="12.75" customHeight="1" thickBot="1">
      <c r="A12650" s="398"/>
      <c r="B12650" s="333">
        <v>0</v>
      </c>
      <c r="C12650" s="334">
        <v>25</v>
      </c>
      <c r="D12650" s="335" t="s">
        <v>390</v>
      </c>
      <c r="E12650" s="335" t="s">
        <v>386</v>
      </c>
      <c r="F12650" s="335" t="s">
        <v>819</v>
      </c>
      <c r="G12650" s="179">
        <f t="shared" si="591"/>
        <v>0</v>
      </c>
      <c r="H12650" s="179">
        <f t="shared" si="592"/>
        <v>0</v>
      </c>
      <c r="I12650" s="179">
        <f t="shared" si="593"/>
        <v>0</v>
      </c>
    </row>
    <row r="12651" spans="1:9" ht="12.75" customHeight="1" thickBot="1">
      <c r="A12651" s="398"/>
      <c r="B12651" s="333">
        <v>0</v>
      </c>
      <c r="C12651" s="334">
        <v>25</v>
      </c>
      <c r="D12651" s="335" t="s">
        <v>390</v>
      </c>
      <c r="E12651" s="335" t="s">
        <v>386</v>
      </c>
      <c r="F12651" s="335" t="s">
        <v>829</v>
      </c>
      <c r="G12651" s="179">
        <f t="shared" si="591"/>
        <v>0</v>
      </c>
      <c r="H12651" s="179">
        <f t="shared" si="592"/>
        <v>0</v>
      </c>
      <c r="I12651" s="179">
        <f t="shared" si="593"/>
        <v>0</v>
      </c>
    </row>
    <row r="12652" spans="1:9" ht="12.75" customHeight="1" thickBot="1">
      <c r="A12652" s="398"/>
      <c r="B12652" s="333">
        <v>0</v>
      </c>
      <c r="C12652" s="334">
        <v>25</v>
      </c>
      <c r="D12652" s="335" t="s">
        <v>390</v>
      </c>
      <c r="E12652" s="335" t="s">
        <v>386</v>
      </c>
      <c r="F12652" s="335" t="s">
        <v>830</v>
      </c>
      <c r="G12652" s="179">
        <f t="shared" ref="G12652:G12715" si="594">IF(D12652="REG",C12652,0)</f>
        <v>0</v>
      </c>
      <c r="H12652" s="179">
        <f t="shared" ref="H12652:H12715" si="595">IF(D12652="SAL",C12652,0)</f>
        <v>0</v>
      </c>
      <c r="I12652" s="179">
        <f t="shared" ref="I12652:I12715" si="596">+G12652+H12652</f>
        <v>0</v>
      </c>
    </row>
    <row r="12653" spans="1:9" ht="12.75" customHeight="1" thickBot="1">
      <c r="A12653" s="398"/>
      <c r="B12653" s="333">
        <v>0</v>
      </c>
      <c r="C12653" s="334">
        <v>25</v>
      </c>
      <c r="D12653" s="335" t="s">
        <v>390</v>
      </c>
      <c r="E12653" s="335" t="s">
        <v>386</v>
      </c>
      <c r="F12653" s="335" t="s">
        <v>820</v>
      </c>
      <c r="G12653" s="179">
        <f t="shared" si="594"/>
        <v>0</v>
      </c>
      <c r="H12653" s="179">
        <f t="shared" si="595"/>
        <v>0</v>
      </c>
      <c r="I12653" s="179">
        <f t="shared" si="596"/>
        <v>0</v>
      </c>
    </row>
    <row r="12654" spans="1:9" ht="12.75" customHeight="1" thickBot="1">
      <c r="A12654" s="398"/>
      <c r="B12654" s="333">
        <v>0</v>
      </c>
      <c r="C12654" s="334">
        <v>25</v>
      </c>
      <c r="D12654" s="335" t="s">
        <v>390</v>
      </c>
      <c r="E12654" s="335" t="s">
        <v>386</v>
      </c>
      <c r="F12654" s="335" t="s">
        <v>805</v>
      </c>
      <c r="G12654" s="179">
        <f t="shared" si="594"/>
        <v>0</v>
      </c>
      <c r="H12654" s="179">
        <f t="shared" si="595"/>
        <v>0</v>
      </c>
      <c r="I12654" s="179">
        <f t="shared" si="596"/>
        <v>0</v>
      </c>
    </row>
    <row r="12655" spans="1:9" ht="12.75" customHeight="1" thickBot="1">
      <c r="A12655" s="398"/>
      <c r="B12655" s="333">
        <v>0</v>
      </c>
      <c r="C12655" s="334">
        <v>25</v>
      </c>
      <c r="D12655" s="335" t="s">
        <v>390</v>
      </c>
      <c r="E12655" s="335" t="s">
        <v>386</v>
      </c>
      <c r="F12655" s="335" t="s">
        <v>831</v>
      </c>
      <c r="G12655" s="179">
        <f t="shared" si="594"/>
        <v>0</v>
      </c>
      <c r="H12655" s="179">
        <f t="shared" si="595"/>
        <v>0</v>
      </c>
      <c r="I12655" s="179">
        <f t="shared" si="596"/>
        <v>0</v>
      </c>
    </row>
    <row r="12656" spans="1:9" ht="12.75" customHeight="1" thickBot="1">
      <c r="A12656" s="398"/>
      <c r="B12656" s="333">
        <v>0</v>
      </c>
      <c r="C12656" s="334">
        <v>25</v>
      </c>
      <c r="D12656" s="335" t="s">
        <v>390</v>
      </c>
      <c r="E12656" s="335" t="s">
        <v>386</v>
      </c>
      <c r="F12656" s="335" t="s">
        <v>832</v>
      </c>
      <c r="G12656" s="179">
        <f t="shared" si="594"/>
        <v>0</v>
      </c>
      <c r="H12656" s="179">
        <f t="shared" si="595"/>
        <v>0</v>
      </c>
      <c r="I12656" s="179">
        <f t="shared" si="596"/>
        <v>0</v>
      </c>
    </row>
    <row r="12657" spans="1:9" ht="12.75" customHeight="1" thickBot="1">
      <c r="A12657" s="398"/>
      <c r="B12657" s="333">
        <v>0</v>
      </c>
      <c r="C12657" s="334">
        <v>25</v>
      </c>
      <c r="D12657" s="335" t="s">
        <v>390</v>
      </c>
      <c r="E12657" s="335" t="s">
        <v>386</v>
      </c>
      <c r="F12657" s="335" t="s">
        <v>821</v>
      </c>
      <c r="G12657" s="179">
        <f t="shared" si="594"/>
        <v>0</v>
      </c>
      <c r="H12657" s="179">
        <f t="shared" si="595"/>
        <v>0</v>
      </c>
      <c r="I12657" s="179">
        <f t="shared" si="596"/>
        <v>0</v>
      </c>
    </row>
    <row r="12658" spans="1:9" ht="12.75" customHeight="1" thickBot="1">
      <c r="A12658" s="398"/>
      <c r="B12658" s="333">
        <v>0</v>
      </c>
      <c r="C12658" s="334">
        <v>25</v>
      </c>
      <c r="D12658" s="335" t="s">
        <v>390</v>
      </c>
      <c r="E12658" s="335" t="s">
        <v>386</v>
      </c>
      <c r="F12658" s="335" t="s">
        <v>833</v>
      </c>
      <c r="G12658" s="179">
        <f t="shared" si="594"/>
        <v>0</v>
      </c>
      <c r="H12658" s="179">
        <f t="shared" si="595"/>
        <v>0</v>
      </c>
      <c r="I12658" s="179">
        <f t="shared" si="596"/>
        <v>0</v>
      </c>
    </row>
    <row r="12659" spans="1:9" ht="12.75" customHeight="1" thickBot="1">
      <c r="A12659" s="398"/>
      <c r="B12659" s="333">
        <v>0</v>
      </c>
      <c r="C12659" s="334">
        <v>25</v>
      </c>
      <c r="D12659" s="335" t="s">
        <v>390</v>
      </c>
      <c r="E12659" s="335" t="s">
        <v>386</v>
      </c>
      <c r="F12659" s="335" t="s">
        <v>916</v>
      </c>
      <c r="G12659" s="179">
        <f t="shared" si="594"/>
        <v>0</v>
      </c>
      <c r="H12659" s="179">
        <f t="shared" si="595"/>
        <v>0</v>
      </c>
      <c r="I12659" s="179">
        <f t="shared" si="596"/>
        <v>0</v>
      </c>
    </row>
    <row r="12660" spans="1:9" ht="12.75" customHeight="1" thickBot="1">
      <c r="A12660" s="398"/>
      <c r="B12660" s="333">
        <v>0</v>
      </c>
      <c r="C12660" s="334">
        <v>25</v>
      </c>
      <c r="D12660" s="335" t="s">
        <v>390</v>
      </c>
      <c r="E12660" s="335" t="s">
        <v>386</v>
      </c>
      <c r="F12660" s="335" t="s">
        <v>917</v>
      </c>
      <c r="G12660" s="179">
        <f t="shared" si="594"/>
        <v>0</v>
      </c>
      <c r="H12660" s="179">
        <f t="shared" si="595"/>
        <v>0</v>
      </c>
      <c r="I12660" s="179">
        <f t="shared" si="596"/>
        <v>0</v>
      </c>
    </row>
    <row r="12661" spans="1:9" ht="12.75" customHeight="1" thickBot="1">
      <c r="A12661" s="398"/>
      <c r="B12661" s="333">
        <v>0</v>
      </c>
      <c r="C12661" s="334">
        <v>25</v>
      </c>
      <c r="D12661" s="335" t="s">
        <v>390</v>
      </c>
      <c r="E12661" s="335" t="s">
        <v>386</v>
      </c>
      <c r="F12661" s="335" t="s">
        <v>918</v>
      </c>
      <c r="G12661" s="179">
        <f t="shared" si="594"/>
        <v>0</v>
      </c>
      <c r="H12661" s="179">
        <f t="shared" si="595"/>
        <v>0</v>
      </c>
      <c r="I12661" s="179">
        <f t="shared" si="596"/>
        <v>0</v>
      </c>
    </row>
    <row r="12662" spans="1:9" ht="12.75" customHeight="1" thickBot="1">
      <c r="A12662" s="398"/>
      <c r="B12662" s="333">
        <v>0</v>
      </c>
      <c r="C12662" s="334">
        <v>25</v>
      </c>
      <c r="D12662" s="335" t="s">
        <v>390</v>
      </c>
      <c r="E12662" s="335" t="s">
        <v>386</v>
      </c>
      <c r="F12662" s="335" t="s">
        <v>919</v>
      </c>
      <c r="G12662" s="179">
        <f t="shared" si="594"/>
        <v>0</v>
      </c>
      <c r="H12662" s="179">
        <f t="shared" si="595"/>
        <v>0</v>
      </c>
      <c r="I12662" s="179">
        <f t="shared" si="596"/>
        <v>0</v>
      </c>
    </row>
    <row r="12663" spans="1:9" ht="12.75" customHeight="1" thickBot="1">
      <c r="A12663" s="398"/>
      <c r="B12663" s="333">
        <v>0</v>
      </c>
      <c r="C12663" s="334">
        <v>25</v>
      </c>
      <c r="D12663" s="335" t="s">
        <v>390</v>
      </c>
      <c r="E12663" s="335" t="s">
        <v>386</v>
      </c>
      <c r="F12663" s="335" t="s">
        <v>920</v>
      </c>
      <c r="G12663" s="179">
        <f t="shared" si="594"/>
        <v>0</v>
      </c>
      <c r="H12663" s="179">
        <f t="shared" si="595"/>
        <v>0</v>
      </c>
      <c r="I12663" s="179">
        <f t="shared" si="596"/>
        <v>0</v>
      </c>
    </row>
    <row r="12664" spans="1:9" ht="12.75" customHeight="1" thickBot="1">
      <c r="A12664" s="398"/>
      <c r="B12664" s="333">
        <v>0</v>
      </c>
      <c r="C12664" s="334">
        <v>25</v>
      </c>
      <c r="D12664" s="335" t="s">
        <v>390</v>
      </c>
      <c r="E12664" s="335" t="s">
        <v>386</v>
      </c>
      <c r="F12664" s="335" t="s">
        <v>858</v>
      </c>
      <c r="G12664" s="179">
        <f t="shared" si="594"/>
        <v>0</v>
      </c>
      <c r="H12664" s="179">
        <f t="shared" si="595"/>
        <v>0</v>
      </c>
      <c r="I12664" s="179">
        <f t="shared" si="596"/>
        <v>0</v>
      </c>
    </row>
    <row r="12665" spans="1:9" ht="12.75" customHeight="1" thickBot="1">
      <c r="A12665" s="398"/>
      <c r="B12665" s="333">
        <v>0.4</v>
      </c>
      <c r="C12665" s="334">
        <v>44.89</v>
      </c>
      <c r="D12665" s="335" t="s">
        <v>391</v>
      </c>
      <c r="E12665" s="335" t="s">
        <v>386</v>
      </c>
      <c r="F12665" s="335" t="s">
        <v>817</v>
      </c>
      <c r="G12665" s="179">
        <f t="shared" si="594"/>
        <v>0</v>
      </c>
      <c r="H12665" s="179">
        <f t="shared" si="595"/>
        <v>0</v>
      </c>
      <c r="I12665" s="179">
        <f t="shared" si="596"/>
        <v>0</v>
      </c>
    </row>
    <row r="12666" spans="1:9" ht="12.75" customHeight="1" thickBot="1">
      <c r="A12666" s="398"/>
      <c r="B12666" s="333">
        <v>0.4</v>
      </c>
      <c r="C12666" s="334">
        <v>44.89</v>
      </c>
      <c r="D12666" s="335" t="s">
        <v>391</v>
      </c>
      <c r="E12666" s="335" t="s">
        <v>386</v>
      </c>
      <c r="F12666" s="335" t="s">
        <v>818</v>
      </c>
      <c r="G12666" s="179">
        <f t="shared" si="594"/>
        <v>0</v>
      </c>
      <c r="H12666" s="179">
        <f t="shared" si="595"/>
        <v>0</v>
      </c>
      <c r="I12666" s="179">
        <f t="shared" si="596"/>
        <v>0</v>
      </c>
    </row>
    <row r="12667" spans="1:9" ht="12.75" customHeight="1" thickBot="1">
      <c r="A12667" s="398"/>
      <c r="B12667" s="333">
        <v>0.4</v>
      </c>
      <c r="C12667" s="334">
        <v>46.24</v>
      </c>
      <c r="D12667" s="335" t="s">
        <v>391</v>
      </c>
      <c r="E12667" s="335" t="s">
        <v>386</v>
      </c>
      <c r="F12667" s="335" t="s">
        <v>819</v>
      </c>
      <c r="G12667" s="179">
        <f t="shared" si="594"/>
        <v>0</v>
      </c>
      <c r="H12667" s="179">
        <f t="shared" si="595"/>
        <v>0</v>
      </c>
      <c r="I12667" s="179">
        <f t="shared" si="596"/>
        <v>0</v>
      </c>
    </row>
    <row r="12668" spans="1:9" ht="12.75" customHeight="1" thickBot="1">
      <c r="A12668" s="398"/>
      <c r="B12668" s="333">
        <v>0.4</v>
      </c>
      <c r="C12668" s="334">
        <v>46.24</v>
      </c>
      <c r="D12668" s="335" t="s">
        <v>391</v>
      </c>
      <c r="E12668" s="335" t="s">
        <v>386</v>
      </c>
      <c r="F12668" s="335" t="s">
        <v>820</v>
      </c>
      <c r="G12668" s="179">
        <f t="shared" si="594"/>
        <v>0</v>
      </c>
      <c r="H12668" s="179">
        <f t="shared" si="595"/>
        <v>0</v>
      </c>
      <c r="I12668" s="179">
        <f t="shared" si="596"/>
        <v>0</v>
      </c>
    </row>
    <row r="12669" spans="1:9" ht="12.75" customHeight="1" thickBot="1">
      <c r="A12669" s="398"/>
      <c r="B12669" s="333">
        <v>0.4</v>
      </c>
      <c r="C12669" s="334">
        <v>46.24</v>
      </c>
      <c r="D12669" s="335" t="s">
        <v>391</v>
      </c>
      <c r="E12669" s="335" t="s">
        <v>386</v>
      </c>
      <c r="F12669" s="335" t="s">
        <v>821</v>
      </c>
      <c r="G12669" s="179">
        <f t="shared" si="594"/>
        <v>0</v>
      </c>
      <c r="H12669" s="179">
        <f t="shared" si="595"/>
        <v>0</v>
      </c>
      <c r="I12669" s="179">
        <f t="shared" si="596"/>
        <v>0</v>
      </c>
    </row>
    <row r="12670" spans="1:9" ht="12.75" customHeight="1" thickBot="1">
      <c r="A12670" s="398"/>
      <c r="B12670" s="333">
        <v>0.8</v>
      </c>
      <c r="C12670" s="334">
        <v>92.47</v>
      </c>
      <c r="D12670" s="335" t="s">
        <v>391</v>
      </c>
      <c r="E12670" s="335" t="s">
        <v>386</v>
      </c>
      <c r="F12670" s="335" t="s">
        <v>919</v>
      </c>
      <c r="G12670" s="179">
        <f t="shared" si="594"/>
        <v>0</v>
      </c>
      <c r="H12670" s="179">
        <f t="shared" si="595"/>
        <v>0</v>
      </c>
      <c r="I12670" s="179">
        <f t="shared" si="596"/>
        <v>0</v>
      </c>
    </row>
    <row r="12671" spans="1:9" ht="12.75" customHeight="1" thickBot="1">
      <c r="A12671" s="398"/>
      <c r="B12671" s="333">
        <v>0.8</v>
      </c>
      <c r="C12671" s="334">
        <v>92.47</v>
      </c>
      <c r="D12671" s="335" t="s">
        <v>391</v>
      </c>
      <c r="E12671" s="335" t="s">
        <v>386</v>
      </c>
      <c r="F12671" s="335" t="s">
        <v>858</v>
      </c>
      <c r="G12671" s="179">
        <f t="shared" si="594"/>
        <v>0</v>
      </c>
      <c r="H12671" s="179">
        <f t="shared" si="595"/>
        <v>0</v>
      </c>
      <c r="I12671" s="179">
        <f t="shared" si="596"/>
        <v>0</v>
      </c>
    </row>
    <row r="12672" spans="1:9" ht="12.75" customHeight="1" thickBot="1">
      <c r="A12672" s="398"/>
      <c r="B12672" s="333">
        <v>3.93</v>
      </c>
      <c r="C12672" s="334">
        <v>441.44</v>
      </c>
      <c r="D12672" s="335" t="s">
        <v>385</v>
      </c>
      <c r="E12672" s="335" t="s">
        <v>386</v>
      </c>
      <c r="F12672" s="335" t="s">
        <v>817</v>
      </c>
      <c r="G12672" s="179">
        <f t="shared" si="594"/>
        <v>0</v>
      </c>
      <c r="H12672" s="179">
        <f t="shared" si="595"/>
        <v>441.44</v>
      </c>
      <c r="I12672" s="179">
        <f t="shared" si="596"/>
        <v>441.44</v>
      </c>
    </row>
    <row r="12673" spans="1:9" ht="12.75" customHeight="1" thickBot="1">
      <c r="A12673" s="398"/>
      <c r="B12673" s="333">
        <v>3.93</v>
      </c>
      <c r="C12673" s="334">
        <v>441.44</v>
      </c>
      <c r="D12673" s="335" t="s">
        <v>385</v>
      </c>
      <c r="E12673" s="335" t="s">
        <v>386</v>
      </c>
      <c r="F12673" s="335" t="s">
        <v>822</v>
      </c>
      <c r="G12673" s="179">
        <f t="shared" si="594"/>
        <v>0</v>
      </c>
      <c r="H12673" s="179">
        <f t="shared" si="595"/>
        <v>441.44</v>
      </c>
      <c r="I12673" s="179">
        <f t="shared" si="596"/>
        <v>441.44</v>
      </c>
    </row>
    <row r="12674" spans="1:9" ht="12.75" customHeight="1" thickBot="1">
      <c r="A12674" s="398"/>
      <c r="B12674" s="333">
        <v>3.53</v>
      </c>
      <c r="C12674" s="334">
        <v>396.55</v>
      </c>
      <c r="D12674" s="335" t="s">
        <v>385</v>
      </c>
      <c r="E12674" s="335" t="s">
        <v>386</v>
      </c>
      <c r="F12674" s="335" t="s">
        <v>823</v>
      </c>
      <c r="G12674" s="179">
        <f t="shared" si="594"/>
        <v>0</v>
      </c>
      <c r="H12674" s="179">
        <f t="shared" si="595"/>
        <v>396.55</v>
      </c>
      <c r="I12674" s="179">
        <f t="shared" si="596"/>
        <v>396.55</v>
      </c>
    </row>
    <row r="12675" spans="1:9" ht="12.75" customHeight="1" thickBot="1">
      <c r="A12675" s="398"/>
      <c r="B12675" s="333">
        <v>4.33</v>
      </c>
      <c r="C12675" s="334">
        <v>486.33</v>
      </c>
      <c r="D12675" s="335" t="s">
        <v>385</v>
      </c>
      <c r="E12675" s="335" t="s">
        <v>386</v>
      </c>
      <c r="F12675" s="335" t="s">
        <v>824</v>
      </c>
      <c r="G12675" s="179">
        <f t="shared" si="594"/>
        <v>0</v>
      </c>
      <c r="H12675" s="179">
        <f t="shared" si="595"/>
        <v>486.33</v>
      </c>
      <c r="I12675" s="179">
        <f t="shared" si="596"/>
        <v>486.33</v>
      </c>
    </row>
    <row r="12676" spans="1:9" ht="12.75" customHeight="1" thickBot="1">
      <c r="A12676" s="398"/>
      <c r="B12676" s="333">
        <v>1.73</v>
      </c>
      <c r="C12676" s="334">
        <v>194.54</v>
      </c>
      <c r="D12676" s="335" t="s">
        <v>385</v>
      </c>
      <c r="E12676" s="335" t="s">
        <v>386</v>
      </c>
      <c r="F12676" s="335" t="s">
        <v>825</v>
      </c>
      <c r="G12676" s="179">
        <f t="shared" si="594"/>
        <v>0</v>
      </c>
      <c r="H12676" s="179">
        <f t="shared" si="595"/>
        <v>194.54</v>
      </c>
      <c r="I12676" s="179">
        <f t="shared" si="596"/>
        <v>194.54</v>
      </c>
    </row>
    <row r="12677" spans="1:9" ht="12.75" customHeight="1" thickBot="1">
      <c r="A12677" s="398"/>
      <c r="B12677" s="333">
        <v>3.93</v>
      </c>
      <c r="C12677" s="334">
        <v>441.44</v>
      </c>
      <c r="D12677" s="335" t="s">
        <v>385</v>
      </c>
      <c r="E12677" s="335" t="s">
        <v>386</v>
      </c>
      <c r="F12677" s="335" t="s">
        <v>818</v>
      </c>
      <c r="G12677" s="179">
        <f t="shared" si="594"/>
        <v>0</v>
      </c>
      <c r="H12677" s="179">
        <f t="shared" si="595"/>
        <v>441.44</v>
      </c>
      <c r="I12677" s="179">
        <f t="shared" si="596"/>
        <v>441.44</v>
      </c>
    </row>
    <row r="12678" spans="1:9" ht="12.75" customHeight="1" thickBot="1">
      <c r="A12678" s="398"/>
      <c r="B12678" s="333">
        <v>4.33</v>
      </c>
      <c r="C12678" s="334">
        <v>500.92</v>
      </c>
      <c r="D12678" s="335" t="s">
        <v>385</v>
      </c>
      <c r="E12678" s="335" t="s">
        <v>386</v>
      </c>
      <c r="F12678" s="335" t="s">
        <v>826</v>
      </c>
      <c r="G12678" s="179">
        <f t="shared" si="594"/>
        <v>0</v>
      </c>
      <c r="H12678" s="179">
        <f t="shared" si="595"/>
        <v>500.92</v>
      </c>
      <c r="I12678" s="179">
        <f t="shared" si="596"/>
        <v>500.92</v>
      </c>
    </row>
    <row r="12679" spans="1:9" ht="12.75" customHeight="1" thickBot="1">
      <c r="A12679" s="398"/>
      <c r="B12679" s="333">
        <v>2.33</v>
      </c>
      <c r="C12679" s="334">
        <v>269.73</v>
      </c>
      <c r="D12679" s="335" t="s">
        <v>385</v>
      </c>
      <c r="E12679" s="335" t="s">
        <v>386</v>
      </c>
      <c r="F12679" s="335" t="s">
        <v>827</v>
      </c>
      <c r="G12679" s="179">
        <f t="shared" si="594"/>
        <v>0</v>
      </c>
      <c r="H12679" s="179">
        <f t="shared" si="595"/>
        <v>269.73</v>
      </c>
      <c r="I12679" s="179">
        <f t="shared" si="596"/>
        <v>269.73</v>
      </c>
    </row>
    <row r="12680" spans="1:9" ht="12.75" customHeight="1" thickBot="1">
      <c r="A12680" s="398"/>
      <c r="B12680" s="333">
        <v>4.33</v>
      </c>
      <c r="C12680" s="334">
        <v>500.92</v>
      </c>
      <c r="D12680" s="335" t="s">
        <v>385</v>
      </c>
      <c r="E12680" s="335" t="s">
        <v>386</v>
      </c>
      <c r="F12680" s="335" t="s">
        <v>828</v>
      </c>
      <c r="G12680" s="179">
        <f t="shared" si="594"/>
        <v>0</v>
      </c>
      <c r="H12680" s="179">
        <f t="shared" si="595"/>
        <v>500.92</v>
      </c>
      <c r="I12680" s="179">
        <f t="shared" si="596"/>
        <v>500.92</v>
      </c>
    </row>
    <row r="12681" spans="1:9" ht="12.75" customHeight="1" thickBot="1">
      <c r="A12681" s="398"/>
      <c r="B12681" s="333">
        <v>3.73</v>
      </c>
      <c r="C12681" s="334">
        <v>431.56</v>
      </c>
      <c r="D12681" s="335" t="s">
        <v>385</v>
      </c>
      <c r="E12681" s="335" t="s">
        <v>386</v>
      </c>
      <c r="F12681" s="335" t="s">
        <v>819</v>
      </c>
      <c r="G12681" s="179">
        <f t="shared" si="594"/>
        <v>0</v>
      </c>
      <c r="H12681" s="179">
        <f t="shared" si="595"/>
        <v>431.56</v>
      </c>
      <c r="I12681" s="179">
        <f t="shared" si="596"/>
        <v>431.56</v>
      </c>
    </row>
    <row r="12682" spans="1:9" ht="12.75" customHeight="1" thickBot="1">
      <c r="A12682" s="398"/>
      <c r="B12682" s="333">
        <v>3.93</v>
      </c>
      <c r="C12682" s="334">
        <v>454.68</v>
      </c>
      <c r="D12682" s="335" t="s">
        <v>385</v>
      </c>
      <c r="E12682" s="335" t="s">
        <v>386</v>
      </c>
      <c r="F12682" s="335" t="s">
        <v>829</v>
      </c>
      <c r="G12682" s="179">
        <f t="shared" si="594"/>
        <v>0</v>
      </c>
      <c r="H12682" s="179">
        <f t="shared" si="595"/>
        <v>454.68</v>
      </c>
      <c r="I12682" s="179">
        <f t="shared" si="596"/>
        <v>454.68</v>
      </c>
    </row>
    <row r="12683" spans="1:9" ht="12.75" customHeight="1" thickBot="1">
      <c r="A12683" s="398"/>
      <c r="B12683" s="333">
        <v>3.93</v>
      </c>
      <c r="C12683" s="334">
        <v>454.68</v>
      </c>
      <c r="D12683" s="335" t="s">
        <v>385</v>
      </c>
      <c r="E12683" s="335" t="s">
        <v>386</v>
      </c>
      <c r="F12683" s="335" t="s">
        <v>830</v>
      </c>
      <c r="G12683" s="179">
        <f t="shared" si="594"/>
        <v>0</v>
      </c>
      <c r="H12683" s="179">
        <f t="shared" si="595"/>
        <v>454.68</v>
      </c>
      <c r="I12683" s="179">
        <f t="shared" si="596"/>
        <v>454.68</v>
      </c>
    </row>
    <row r="12684" spans="1:9" ht="12.75" customHeight="1" thickBot="1">
      <c r="A12684" s="398"/>
      <c r="B12684" s="333">
        <v>3.53</v>
      </c>
      <c r="C12684" s="334">
        <v>408.44</v>
      </c>
      <c r="D12684" s="335" t="s">
        <v>385</v>
      </c>
      <c r="E12684" s="335" t="s">
        <v>386</v>
      </c>
      <c r="F12684" s="335" t="s">
        <v>820</v>
      </c>
      <c r="G12684" s="179">
        <f t="shared" si="594"/>
        <v>0</v>
      </c>
      <c r="H12684" s="179">
        <f t="shared" si="595"/>
        <v>408.44</v>
      </c>
      <c r="I12684" s="179">
        <f t="shared" si="596"/>
        <v>408.44</v>
      </c>
    </row>
    <row r="12685" spans="1:9" ht="12.75" customHeight="1" thickBot="1">
      <c r="A12685" s="398"/>
      <c r="B12685" s="333">
        <v>4.33</v>
      </c>
      <c r="C12685" s="334">
        <v>500.92</v>
      </c>
      <c r="D12685" s="335" t="s">
        <v>385</v>
      </c>
      <c r="E12685" s="335" t="s">
        <v>386</v>
      </c>
      <c r="F12685" s="335" t="s">
        <v>805</v>
      </c>
      <c r="G12685" s="179">
        <f t="shared" si="594"/>
        <v>0</v>
      </c>
      <c r="H12685" s="179">
        <f t="shared" si="595"/>
        <v>500.92</v>
      </c>
      <c r="I12685" s="179">
        <f t="shared" si="596"/>
        <v>500.92</v>
      </c>
    </row>
    <row r="12686" spans="1:9" ht="12.75" customHeight="1" thickBot="1">
      <c r="A12686" s="398"/>
      <c r="B12686" s="333">
        <v>4.33</v>
      </c>
      <c r="C12686" s="334">
        <v>500.92</v>
      </c>
      <c r="D12686" s="335" t="s">
        <v>385</v>
      </c>
      <c r="E12686" s="335" t="s">
        <v>386</v>
      </c>
      <c r="F12686" s="335" t="s">
        <v>831</v>
      </c>
      <c r="G12686" s="179">
        <f t="shared" si="594"/>
        <v>0</v>
      </c>
      <c r="H12686" s="179">
        <f t="shared" si="595"/>
        <v>500.92</v>
      </c>
      <c r="I12686" s="179">
        <f t="shared" si="596"/>
        <v>500.92</v>
      </c>
    </row>
    <row r="12687" spans="1:9" ht="12.75" customHeight="1" thickBot="1">
      <c r="A12687" s="398"/>
      <c r="B12687" s="333">
        <v>3.93</v>
      </c>
      <c r="C12687" s="334">
        <v>454.68</v>
      </c>
      <c r="D12687" s="335" t="s">
        <v>385</v>
      </c>
      <c r="E12687" s="335" t="s">
        <v>386</v>
      </c>
      <c r="F12687" s="335" t="s">
        <v>832</v>
      </c>
      <c r="G12687" s="179">
        <f t="shared" si="594"/>
        <v>0</v>
      </c>
      <c r="H12687" s="179">
        <f t="shared" si="595"/>
        <v>454.68</v>
      </c>
      <c r="I12687" s="179">
        <f t="shared" si="596"/>
        <v>454.68</v>
      </c>
    </row>
    <row r="12688" spans="1:9" ht="12.75" customHeight="1" thickBot="1">
      <c r="A12688" s="398"/>
      <c r="B12688" s="333">
        <v>3.93</v>
      </c>
      <c r="C12688" s="334">
        <v>454.68</v>
      </c>
      <c r="D12688" s="335" t="s">
        <v>385</v>
      </c>
      <c r="E12688" s="335" t="s">
        <v>386</v>
      </c>
      <c r="F12688" s="335" t="s">
        <v>821</v>
      </c>
      <c r="G12688" s="179">
        <f t="shared" si="594"/>
        <v>0</v>
      </c>
      <c r="H12688" s="179">
        <f t="shared" si="595"/>
        <v>454.68</v>
      </c>
      <c r="I12688" s="179">
        <f t="shared" si="596"/>
        <v>454.68</v>
      </c>
    </row>
    <row r="12689" spans="1:9" ht="12.75" customHeight="1" thickBot="1">
      <c r="A12689" s="398"/>
      <c r="B12689" s="333">
        <v>3.13</v>
      </c>
      <c r="C12689" s="334">
        <v>362.21</v>
      </c>
      <c r="D12689" s="335" t="s">
        <v>385</v>
      </c>
      <c r="E12689" s="335" t="s">
        <v>386</v>
      </c>
      <c r="F12689" s="335" t="s">
        <v>833</v>
      </c>
      <c r="G12689" s="179">
        <f t="shared" si="594"/>
        <v>0</v>
      </c>
      <c r="H12689" s="179">
        <f t="shared" si="595"/>
        <v>362.21</v>
      </c>
      <c r="I12689" s="179">
        <f t="shared" si="596"/>
        <v>362.21</v>
      </c>
    </row>
    <row r="12690" spans="1:9" ht="12.75" customHeight="1" thickBot="1">
      <c r="A12690" s="398"/>
      <c r="B12690" s="333">
        <v>4.33</v>
      </c>
      <c r="C12690" s="334">
        <v>500.92</v>
      </c>
      <c r="D12690" s="335" t="s">
        <v>385</v>
      </c>
      <c r="E12690" s="335" t="s">
        <v>386</v>
      </c>
      <c r="F12690" s="335" t="s">
        <v>916</v>
      </c>
      <c r="G12690" s="179">
        <f t="shared" si="594"/>
        <v>0</v>
      </c>
      <c r="H12690" s="179">
        <f t="shared" si="595"/>
        <v>500.92</v>
      </c>
      <c r="I12690" s="179">
        <f t="shared" si="596"/>
        <v>500.92</v>
      </c>
    </row>
    <row r="12691" spans="1:9" ht="12.75" customHeight="1" thickBot="1">
      <c r="A12691" s="398"/>
      <c r="B12691" s="333">
        <v>4.33</v>
      </c>
      <c r="C12691" s="334">
        <v>500.92</v>
      </c>
      <c r="D12691" s="335" t="s">
        <v>385</v>
      </c>
      <c r="E12691" s="335" t="s">
        <v>386</v>
      </c>
      <c r="F12691" s="335" t="s">
        <v>917</v>
      </c>
      <c r="G12691" s="179">
        <f t="shared" si="594"/>
        <v>0</v>
      </c>
      <c r="H12691" s="179">
        <f t="shared" si="595"/>
        <v>500.92</v>
      </c>
      <c r="I12691" s="179">
        <f t="shared" si="596"/>
        <v>500.92</v>
      </c>
    </row>
    <row r="12692" spans="1:9" ht="12.75" customHeight="1" thickBot="1">
      <c r="A12692" s="398"/>
      <c r="B12692" s="333">
        <v>3.53</v>
      </c>
      <c r="C12692" s="334">
        <v>408.44</v>
      </c>
      <c r="D12692" s="335" t="s">
        <v>385</v>
      </c>
      <c r="E12692" s="335" t="s">
        <v>386</v>
      </c>
      <c r="F12692" s="335" t="s">
        <v>918</v>
      </c>
      <c r="G12692" s="179">
        <f t="shared" si="594"/>
        <v>0</v>
      </c>
      <c r="H12692" s="179">
        <f t="shared" si="595"/>
        <v>408.44</v>
      </c>
      <c r="I12692" s="179">
        <f t="shared" si="596"/>
        <v>408.44</v>
      </c>
    </row>
    <row r="12693" spans="1:9" ht="12.75" customHeight="1" thickBot="1">
      <c r="A12693" s="398"/>
      <c r="B12693" s="333">
        <v>3.53</v>
      </c>
      <c r="C12693" s="334">
        <v>408.44</v>
      </c>
      <c r="D12693" s="335" t="s">
        <v>385</v>
      </c>
      <c r="E12693" s="335" t="s">
        <v>386</v>
      </c>
      <c r="F12693" s="335" t="s">
        <v>919</v>
      </c>
      <c r="G12693" s="179">
        <f t="shared" si="594"/>
        <v>0</v>
      </c>
      <c r="H12693" s="179">
        <f t="shared" si="595"/>
        <v>408.44</v>
      </c>
      <c r="I12693" s="179">
        <f t="shared" si="596"/>
        <v>408.44</v>
      </c>
    </row>
    <row r="12694" spans="1:9" ht="12.75" customHeight="1" thickBot="1">
      <c r="A12694" s="398"/>
      <c r="B12694" s="333">
        <v>3.93</v>
      </c>
      <c r="C12694" s="334">
        <v>454.68</v>
      </c>
      <c r="D12694" s="335" t="s">
        <v>385</v>
      </c>
      <c r="E12694" s="335" t="s">
        <v>386</v>
      </c>
      <c r="F12694" s="335" t="s">
        <v>920</v>
      </c>
      <c r="G12694" s="179">
        <f t="shared" si="594"/>
        <v>0</v>
      </c>
      <c r="H12694" s="179">
        <f t="shared" si="595"/>
        <v>454.68</v>
      </c>
      <c r="I12694" s="179">
        <f t="shared" si="596"/>
        <v>454.68</v>
      </c>
    </row>
    <row r="12695" spans="1:9" ht="12.75" customHeight="1" thickBot="1">
      <c r="A12695" s="398"/>
      <c r="B12695" s="333">
        <v>3.33</v>
      </c>
      <c r="C12695" s="334">
        <v>385.33</v>
      </c>
      <c r="D12695" s="335" t="s">
        <v>385</v>
      </c>
      <c r="E12695" s="335" t="s">
        <v>386</v>
      </c>
      <c r="F12695" s="335" t="s">
        <v>858</v>
      </c>
      <c r="G12695" s="179">
        <f t="shared" si="594"/>
        <v>0</v>
      </c>
      <c r="H12695" s="179">
        <f t="shared" si="595"/>
        <v>385.33</v>
      </c>
      <c r="I12695" s="179">
        <f t="shared" si="596"/>
        <v>385.33</v>
      </c>
    </row>
    <row r="12696" spans="1:9" ht="12.75" customHeight="1" thickBot="1">
      <c r="A12696" s="398"/>
      <c r="B12696" s="333">
        <v>0.2</v>
      </c>
      <c r="C12696" s="334">
        <v>23.12</v>
      </c>
      <c r="D12696" s="335" t="s">
        <v>834</v>
      </c>
      <c r="E12696" s="335" t="s">
        <v>386</v>
      </c>
      <c r="F12696" s="335" t="s">
        <v>819</v>
      </c>
      <c r="G12696" s="179">
        <f t="shared" si="594"/>
        <v>0</v>
      </c>
      <c r="H12696" s="179">
        <f t="shared" si="595"/>
        <v>0</v>
      </c>
      <c r="I12696" s="179">
        <f t="shared" si="596"/>
        <v>0</v>
      </c>
    </row>
    <row r="12697" spans="1:9" ht="12.75" customHeight="1" thickBot="1">
      <c r="A12697" s="398"/>
      <c r="B12697" s="333">
        <v>0.4</v>
      </c>
      <c r="C12697" s="334">
        <v>46.24</v>
      </c>
      <c r="D12697" s="335" t="s">
        <v>834</v>
      </c>
      <c r="E12697" s="335" t="s">
        <v>386</v>
      </c>
      <c r="F12697" s="335" t="s">
        <v>830</v>
      </c>
      <c r="G12697" s="179">
        <f t="shared" si="594"/>
        <v>0</v>
      </c>
      <c r="H12697" s="179">
        <f t="shared" si="595"/>
        <v>0</v>
      </c>
      <c r="I12697" s="179">
        <f t="shared" si="596"/>
        <v>0</v>
      </c>
    </row>
    <row r="12698" spans="1:9" ht="12.75" customHeight="1" thickBot="1">
      <c r="A12698" s="398"/>
      <c r="B12698" s="333">
        <v>0.8</v>
      </c>
      <c r="C12698" s="334">
        <v>89.78</v>
      </c>
      <c r="D12698" s="335" t="s">
        <v>392</v>
      </c>
      <c r="E12698" s="335" t="s">
        <v>386</v>
      </c>
      <c r="F12698" s="335" t="s">
        <v>823</v>
      </c>
      <c r="G12698" s="179">
        <f t="shared" si="594"/>
        <v>0</v>
      </c>
      <c r="H12698" s="179">
        <f t="shared" si="595"/>
        <v>0</v>
      </c>
      <c r="I12698" s="179">
        <f t="shared" si="596"/>
        <v>0</v>
      </c>
    </row>
    <row r="12699" spans="1:9" ht="12.75" customHeight="1" thickBot="1">
      <c r="A12699" s="399"/>
      <c r="B12699" s="333">
        <v>0</v>
      </c>
      <c r="C12699" s="334">
        <v>23.04</v>
      </c>
      <c r="D12699" s="335" t="s">
        <v>393</v>
      </c>
      <c r="E12699" s="335" t="s">
        <v>386</v>
      </c>
      <c r="F12699" s="335" t="s">
        <v>859</v>
      </c>
      <c r="G12699" s="179">
        <f t="shared" si="594"/>
        <v>0</v>
      </c>
      <c r="H12699" s="179">
        <f t="shared" si="595"/>
        <v>0</v>
      </c>
      <c r="I12699" s="179">
        <f t="shared" si="596"/>
        <v>0</v>
      </c>
    </row>
    <row r="12700" spans="1:9" ht="12.75" customHeight="1" thickBot="1">
      <c r="A12700" s="336" t="s">
        <v>654</v>
      </c>
      <c r="B12700" s="337">
        <v>95.52</v>
      </c>
      <c r="C12700" s="338">
        <v>11596.67</v>
      </c>
      <c r="D12700" s="394"/>
      <c r="E12700" s="395"/>
      <c r="F12700" s="396"/>
      <c r="G12700" s="179">
        <f t="shared" si="594"/>
        <v>0</v>
      </c>
      <c r="H12700" s="179">
        <f t="shared" si="595"/>
        <v>0</v>
      </c>
      <c r="I12700" s="179">
        <f t="shared" si="596"/>
        <v>0</v>
      </c>
    </row>
    <row r="12701" spans="1:9" ht="12.75" customHeight="1" thickBot="1">
      <c r="A12701" s="397" t="s">
        <v>655</v>
      </c>
      <c r="B12701" s="333">
        <v>0</v>
      </c>
      <c r="C12701" s="334">
        <v>507.36</v>
      </c>
      <c r="D12701" s="335" t="s">
        <v>588</v>
      </c>
      <c r="E12701" s="335" t="s">
        <v>386</v>
      </c>
      <c r="F12701" s="335" t="s">
        <v>858</v>
      </c>
      <c r="G12701" s="179">
        <f t="shared" si="594"/>
        <v>0</v>
      </c>
      <c r="H12701" s="179">
        <f t="shared" si="595"/>
        <v>0</v>
      </c>
      <c r="I12701" s="179">
        <f t="shared" si="596"/>
        <v>0</v>
      </c>
    </row>
    <row r="12702" spans="1:9" ht="12.75" customHeight="1" thickBot="1">
      <c r="A12702" s="398"/>
      <c r="B12702" s="333">
        <v>0</v>
      </c>
      <c r="C12702" s="334">
        <v>22.5</v>
      </c>
      <c r="D12702" s="335" t="s">
        <v>390</v>
      </c>
      <c r="E12702" s="335" t="s">
        <v>386</v>
      </c>
      <c r="F12702" s="335" t="s">
        <v>817</v>
      </c>
      <c r="G12702" s="179">
        <f t="shared" si="594"/>
        <v>0</v>
      </c>
      <c r="H12702" s="179">
        <f t="shared" si="595"/>
        <v>0</v>
      </c>
      <c r="I12702" s="179">
        <f t="shared" si="596"/>
        <v>0</v>
      </c>
    </row>
    <row r="12703" spans="1:9" ht="12.75" customHeight="1" thickBot="1">
      <c r="A12703" s="398"/>
      <c r="B12703" s="333">
        <v>0</v>
      </c>
      <c r="C12703" s="334">
        <v>22.5</v>
      </c>
      <c r="D12703" s="335" t="s">
        <v>390</v>
      </c>
      <c r="E12703" s="335" t="s">
        <v>386</v>
      </c>
      <c r="F12703" s="335" t="s">
        <v>822</v>
      </c>
      <c r="G12703" s="179">
        <f t="shared" si="594"/>
        <v>0</v>
      </c>
      <c r="H12703" s="179">
        <f t="shared" si="595"/>
        <v>0</v>
      </c>
      <c r="I12703" s="179">
        <f t="shared" si="596"/>
        <v>0</v>
      </c>
    </row>
    <row r="12704" spans="1:9" ht="12.75" customHeight="1" thickBot="1">
      <c r="A12704" s="398"/>
      <c r="B12704" s="333">
        <v>0</v>
      </c>
      <c r="C12704" s="334">
        <v>22.5</v>
      </c>
      <c r="D12704" s="335" t="s">
        <v>390</v>
      </c>
      <c r="E12704" s="335" t="s">
        <v>386</v>
      </c>
      <c r="F12704" s="335" t="s">
        <v>823</v>
      </c>
      <c r="G12704" s="179">
        <f t="shared" si="594"/>
        <v>0</v>
      </c>
      <c r="H12704" s="179">
        <f t="shared" si="595"/>
        <v>0</v>
      </c>
      <c r="I12704" s="179">
        <f t="shared" si="596"/>
        <v>0</v>
      </c>
    </row>
    <row r="12705" spans="1:9" ht="12.75" customHeight="1" thickBot="1">
      <c r="A12705" s="398"/>
      <c r="B12705" s="333">
        <v>0</v>
      </c>
      <c r="C12705" s="334">
        <v>22.5</v>
      </c>
      <c r="D12705" s="335" t="s">
        <v>390</v>
      </c>
      <c r="E12705" s="335" t="s">
        <v>386</v>
      </c>
      <c r="F12705" s="335" t="s">
        <v>824</v>
      </c>
      <c r="G12705" s="179">
        <f t="shared" si="594"/>
        <v>0</v>
      </c>
      <c r="H12705" s="179">
        <f t="shared" si="595"/>
        <v>0</v>
      </c>
      <c r="I12705" s="179">
        <f t="shared" si="596"/>
        <v>0</v>
      </c>
    </row>
    <row r="12706" spans="1:9" ht="12.75" customHeight="1" thickBot="1">
      <c r="A12706" s="398"/>
      <c r="B12706" s="333">
        <v>0</v>
      </c>
      <c r="C12706" s="334">
        <v>22.5</v>
      </c>
      <c r="D12706" s="335" t="s">
        <v>390</v>
      </c>
      <c r="E12706" s="335" t="s">
        <v>386</v>
      </c>
      <c r="F12706" s="335" t="s">
        <v>825</v>
      </c>
      <c r="G12706" s="179">
        <f t="shared" si="594"/>
        <v>0</v>
      </c>
      <c r="H12706" s="179">
        <f t="shared" si="595"/>
        <v>0</v>
      </c>
      <c r="I12706" s="179">
        <f t="shared" si="596"/>
        <v>0</v>
      </c>
    </row>
    <row r="12707" spans="1:9" ht="12.75" customHeight="1" thickBot="1">
      <c r="A12707" s="398"/>
      <c r="B12707" s="333">
        <v>0</v>
      </c>
      <c r="C12707" s="334">
        <v>22.5</v>
      </c>
      <c r="D12707" s="335" t="s">
        <v>390</v>
      </c>
      <c r="E12707" s="335" t="s">
        <v>386</v>
      </c>
      <c r="F12707" s="335" t="s">
        <v>818</v>
      </c>
      <c r="G12707" s="179">
        <f t="shared" si="594"/>
        <v>0</v>
      </c>
      <c r="H12707" s="179">
        <f t="shared" si="595"/>
        <v>0</v>
      </c>
      <c r="I12707" s="179">
        <f t="shared" si="596"/>
        <v>0</v>
      </c>
    </row>
    <row r="12708" spans="1:9" ht="12.75" customHeight="1" thickBot="1">
      <c r="A12708" s="398"/>
      <c r="B12708" s="333">
        <v>0</v>
      </c>
      <c r="C12708" s="334">
        <v>22.5</v>
      </c>
      <c r="D12708" s="335" t="s">
        <v>390</v>
      </c>
      <c r="E12708" s="335" t="s">
        <v>386</v>
      </c>
      <c r="F12708" s="335" t="s">
        <v>826</v>
      </c>
      <c r="G12708" s="179">
        <f t="shared" si="594"/>
        <v>0</v>
      </c>
      <c r="H12708" s="179">
        <f t="shared" si="595"/>
        <v>0</v>
      </c>
      <c r="I12708" s="179">
        <f t="shared" si="596"/>
        <v>0</v>
      </c>
    </row>
    <row r="12709" spans="1:9" ht="12.75" customHeight="1" thickBot="1">
      <c r="A12709" s="398"/>
      <c r="B12709" s="333">
        <v>0</v>
      </c>
      <c r="C12709" s="334">
        <v>22.5</v>
      </c>
      <c r="D12709" s="335" t="s">
        <v>390</v>
      </c>
      <c r="E12709" s="335" t="s">
        <v>386</v>
      </c>
      <c r="F12709" s="335" t="s">
        <v>827</v>
      </c>
      <c r="G12709" s="179">
        <f t="shared" si="594"/>
        <v>0</v>
      </c>
      <c r="H12709" s="179">
        <f t="shared" si="595"/>
        <v>0</v>
      </c>
      <c r="I12709" s="179">
        <f t="shared" si="596"/>
        <v>0</v>
      </c>
    </row>
    <row r="12710" spans="1:9" ht="12.75" customHeight="1" thickBot="1">
      <c r="A12710" s="398"/>
      <c r="B12710" s="333">
        <v>0</v>
      </c>
      <c r="C12710" s="334">
        <v>22.5</v>
      </c>
      <c r="D12710" s="335" t="s">
        <v>390</v>
      </c>
      <c r="E12710" s="335" t="s">
        <v>386</v>
      </c>
      <c r="F12710" s="335" t="s">
        <v>828</v>
      </c>
      <c r="G12710" s="179">
        <f t="shared" si="594"/>
        <v>0</v>
      </c>
      <c r="H12710" s="179">
        <f t="shared" si="595"/>
        <v>0</v>
      </c>
      <c r="I12710" s="179">
        <f t="shared" si="596"/>
        <v>0</v>
      </c>
    </row>
    <row r="12711" spans="1:9" ht="12.75" customHeight="1" thickBot="1">
      <c r="A12711" s="398"/>
      <c r="B12711" s="333">
        <v>0</v>
      </c>
      <c r="C12711" s="334">
        <v>22.5</v>
      </c>
      <c r="D12711" s="335" t="s">
        <v>390</v>
      </c>
      <c r="E12711" s="335" t="s">
        <v>386</v>
      </c>
      <c r="F12711" s="335" t="s">
        <v>819</v>
      </c>
      <c r="G12711" s="179">
        <f t="shared" si="594"/>
        <v>0</v>
      </c>
      <c r="H12711" s="179">
        <f t="shared" si="595"/>
        <v>0</v>
      </c>
      <c r="I12711" s="179">
        <f t="shared" si="596"/>
        <v>0</v>
      </c>
    </row>
    <row r="12712" spans="1:9" ht="12.75" customHeight="1" thickBot="1">
      <c r="A12712" s="398"/>
      <c r="B12712" s="333">
        <v>0</v>
      </c>
      <c r="C12712" s="334">
        <v>22.5</v>
      </c>
      <c r="D12712" s="335" t="s">
        <v>390</v>
      </c>
      <c r="E12712" s="335" t="s">
        <v>386</v>
      </c>
      <c r="F12712" s="335" t="s">
        <v>829</v>
      </c>
      <c r="G12712" s="179">
        <f t="shared" si="594"/>
        <v>0</v>
      </c>
      <c r="H12712" s="179">
        <f t="shared" si="595"/>
        <v>0</v>
      </c>
      <c r="I12712" s="179">
        <f t="shared" si="596"/>
        <v>0</v>
      </c>
    </row>
    <row r="12713" spans="1:9" ht="12.75" customHeight="1" thickBot="1">
      <c r="A12713" s="398"/>
      <c r="B12713" s="333">
        <v>0</v>
      </c>
      <c r="C12713" s="334">
        <v>22.5</v>
      </c>
      <c r="D12713" s="335" t="s">
        <v>390</v>
      </c>
      <c r="E12713" s="335" t="s">
        <v>386</v>
      </c>
      <c r="F12713" s="335" t="s">
        <v>830</v>
      </c>
      <c r="G12713" s="179">
        <f t="shared" si="594"/>
        <v>0</v>
      </c>
      <c r="H12713" s="179">
        <f t="shared" si="595"/>
        <v>0</v>
      </c>
      <c r="I12713" s="179">
        <f t="shared" si="596"/>
        <v>0</v>
      </c>
    </row>
    <row r="12714" spans="1:9" ht="12.75" customHeight="1" thickBot="1">
      <c r="A12714" s="398"/>
      <c r="B12714" s="333">
        <v>0</v>
      </c>
      <c r="C12714" s="334">
        <v>22.5</v>
      </c>
      <c r="D12714" s="335" t="s">
        <v>390</v>
      </c>
      <c r="E12714" s="335" t="s">
        <v>386</v>
      </c>
      <c r="F12714" s="335" t="s">
        <v>820</v>
      </c>
      <c r="G12714" s="179">
        <f t="shared" si="594"/>
        <v>0</v>
      </c>
      <c r="H12714" s="179">
        <f t="shared" si="595"/>
        <v>0</v>
      </c>
      <c r="I12714" s="179">
        <f t="shared" si="596"/>
        <v>0</v>
      </c>
    </row>
    <row r="12715" spans="1:9" ht="12.75" customHeight="1" thickBot="1">
      <c r="A12715" s="398"/>
      <c r="B12715" s="333">
        <v>0</v>
      </c>
      <c r="C12715" s="334">
        <v>22.5</v>
      </c>
      <c r="D12715" s="335" t="s">
        <v>390</v>
      </c>
      <c r="E12715" s="335" t="s">
        <v>386</v>
      </c>
      <c r="F12715" s="335" t="s">
        <v>805</v>
      </c>
      <c r="G12715" s="179">
        <f t="shared" si="594"/>
        <v>0</v>
      </c>
      <c r="H12715" s="179">
        <f t="shared" si="595"/>
        <v>0</v>
      </c>
      <c r="I12715" s="179">
        <f t="shared" si="596"/>
        <v>0</v>
      </c>
    </row>
    <row r="12716" spans="1:9" ht="12.75" customHeight="1" thickBot="1">
      <c r="A12716" s="398"/>
      <c r="B12716" s="333">
        <v>0</v>
      </c>
      <c r="C12716" s="334">
        <v>22.5</v>
      </c>
      <c r="D12716" s="335" t="s">
        <v>390</v>
      </c>
      <c r="E12716" s="335" t="s">
        <v>386</v>
      </c>
      <c r="F12716" s="335" t="s">
        <v>831</v>
      </c>
      <c r="G12716" s="179">
        <f t="shared" ref="G12716:G12779" si="597">IF(D12716="REG",C12716,0)</f>
        <v>0</v>
      </c>
      <c r="H12716" s="179">
        <f t="shared" ref="H12716:H12779" si="598">IF(D12716="SAL",C12716,0)</f>
        <v>0</v>
      </c>
      <c r="I12716" s="179">
        <f t="shared" ref="I12716:I12779" si="599">+G12716+H12716</f>
        <v>0</v>
      </c>
    </row>
    <row r="12717" spans="1:9" ht="12.75" customHeight="1" thickBot="1">
      <c r="A12717" s="398"/>
      <c r="B12717" s="333">
        <v>0</v>
      </c>
      <c r="C12717" s="334">
        <v>22.5</v>
      </c>
      <c r="D12717" s="335" t="s">
        <v>390</v>
      </c>
      <c r="E12717" s="335" t="s">
        <v>386</v>
      </c>
      <c r="F12717" s="335" t="s">
        <v>832</v>
      </c>
      <c r="G12717" s="179">
        <f t="shared" si="597"/>
        <v>0</v>
      </c>
      <c r="H12717" s="179">
        <f t="shared" si="598"/>
        <v>0</v>
      </c>
      <c r="I12717" s="179">
        <f t="shared" si="599"/>
        <v>0</v>
      </c>
    </row>
    <row r="12718" spans="1:9" ht="12.75" customHeight="1" thickBot="1">
      <c r="A12718" s="398"/>
      <c r="B12718" s="333">
        <v>0</v>
      </c>
      <c r="C12718" s="334">
        <v>22.5</v>
      </c>
      <c r="D12718" s="335" t="s">
        <v>390</v>
      </c>
      <c r="E12718" s="335" t="s">
        <v>386</v>
      </c>
      <c r="F12718" s="335" t="s">
        <v>821</v>
      </c>
      <c r="G12718" s="179">
        <f t="shared" si="597"/>
        <v>0</v>
      </c>
      <c r="H12718" s="179">
        <f t="shared" si="598"/>
        <v>0</v>
      </c>
      <c r="I12718" s="179">
        <f t="shared" si="599"/>
        <v>0</v>
      </c>
    </row>
    <row r="12719" spans="1:9" ht="12.75" customHeight="1" thickBot="1">
      <c r="A12719" s="398"/>
      <c r="B12719" s="333">
        <v>0</v>
      </c>
      <c r="C12719" s="334">
        <v>22.5</v>
      </c>
      <c r="D12719" s="335" t="s">
        <v>390</v>
      </c>
      <c r="E12719" s="335" t="s">
        <v>386</v>
      </c>
      <c r="F12719" s="335" t="s">
        <v>833</v>
      </c>
      <c r="G12719" s="179">
        <f t="shared" si="597"/>
        <v>0</v>
      </c>
      <c r="H12719" s="179">
        <f t="shared" si="598"/>
        <v>0</v>
      </c>
      <c r="I12719" s="179">
        <f t="shared" si="599"/>
        <v>0</v>
      </c>
    </row>
    <row r="12720" spans="1:9" ht="12.75" customHeight="1" thickBot="1">
      <c r="A12720" s="398"/>
      <c r="B12720" s="333">
        <v>0</v>
      </c>
      <c r="C12720" s="334">
        <v>22.5</v>
      </c>
      <c r="D12720" s="335" t="s">
        <v>390</v>
      </c>
      <c r="E12720" s="335" t="s">
        <v>386</v>
      </c>
      <c r="F12720" s="335" t="s">
        <v>916</v>
      </c>
      <c r="G12720" s="179">
        <f t="shared" si="597"/>
        <v>0</v>
      </c>
      <c r="H12720" s="179">
        <f t="shared" si="598"/>
        <v>0</v>
      </c>
      <c r="I12720" s="179">
        <f t="shared" si="599"/>
        <v>0</v>
      </c>
    </row>
    <row r="12721" spans="1:9" ht="12.75" customHeight="1" thickBot="1">
      <c r="A12721" s="398"/>
      <c r="B12721" s="333">
        <v>0</v>
      </c>
      <c r="C12721" s="334">
        <v>22.5</v>
      </c>
      <c r="D12721" s="335" t="s">
        <v>390</v>
      </c>
      <c r="E12721" s="335" t="s">
        <v>386</v>
      </c>
      <c r="F12721" s="335" t="s">
        <v>917</v>
      </c>
      <c r="G12721" s="179">
        <f t="shared" si="597"/>
        <v>0</v>
      </c>
      <c r="H12721" s="179">
        <f t="shared" si="598"/>
        <v>0</v>
      </c>
      <c r="I12721" s="179">
        <f t="shared" si="599"/>
        <v>0</v>
      </c>
    </row>
    <row r="12722" spans="1:9" ht="12.75" customHeight="1" thickBot="1">
      <c r="A12722" s="398"/>
      <c r="B12722" s="333">
        <v>0</v>
      </c>
      <c r="C12722" s="334">
        <v>22.5</v>
      </c>
      <c r="D12722" s="335" t="s">
        <v>390</v>
      </c>
      <c r="E12722" s="335" t="s">
        <v>386</v>
      </c>
      <c r="F12722" s="335" t="s">
        <v>918</v>
      </c>
      <c r="G12722" s="179">
        <f t="shared" si="597"/>
        <v>0</v>
      </c>
      <c r="H12722" s="179">
        <f t="shared" si="598"/>
        <v>0</v>
      </c>
      <c r="I12722" s="179">
        <f t="shared" si="599"/>
        <v>0</v>
      </c>
    </row>
    <row r="12723" spans="1:9" ht="12.75" customHeight="1" thickBot="1">
      <c r="A12723" s="398"/>
      <c r="B12723" s="333">
        <v>0</v>
      </c>
      <c r="C12723" s="334">
        <v>22.5</v>
      </c>
      <c r="D12723" s="335" t="s">
        <v>390</v>
      </c>
      <c r="E12723" s="335" t="s">
        <v>386</v>
      </c>
      <c r="F12723" s="335" t="s">
        <v>919</v>
      </c>
      <c r="G12723" s="179">
        <f t="shared" si="597"/>
        <v>0</v>
      </c>
      <c r="H12723" s="179">
        <f t="shared" si="598"/>
        <v>0</v>
      </c>
      <c r="I12723" s="179">
        <f t="shared" si="599"/>
        <v>0</v>
      </c>
    </row>
    <row r="12724" spans="1:9" ht="12.75" customHeight="1" thickBot="1">
      <c r="A12724" s="398"/>
      <c r="B12724" s="333">
        <v>0</v>
      </c>
      <c r="C12724" s="334">
        <v>22.5</v>
      </c>
      <c r="D12724" s="335" t="s">
        <v>390</v>
      </c>
      <c r="E12724" s="335" t="s">
        <v>386</v>
      </c>
      <c r="F12724" s="335" t="s">
        <v>920</v>
      </c>
      <c r="G12724" s="179">
        <f t="shared" si="597"/>
        <v>0</v>
      </c>
      <c r="H12724" s="179">
        <f t="shared" si="598"/>
        <v>0</v>
      </c>
      <c r="I12724" s="179">
        <f t="shared" si="599"/>
        <v>0</v>
      </c>
    </row>
    <row r="12725" spans="1:9" ht="12.75" customHeight="1" thickBot="1">
      <c r="A12725" s="398"/>
      <c r="B12725" s="333">
        <v>0</v>
      </c>
      <c r="C12725" s="334">
        <v>22.5</v>
      </c>
      <c r="D12725" s="335" t="s">
        <v>390</v>
      </c>
      <c r="E12725" s="335" t="s">
        <v>386</v>
      </c>
      <c r="F12725" s="335" t="s">
        <v>858</v>
      </c>
      <c r="G12725" s="179">
        <f t="shared" si="597"/>
        <v>0</v>
      </c>
      <c r="H12725" s="179">
        <f t="shared" si="598"/>
        <v>0</v>
      </c>
      <c r="I12725" s="179">
        <f t="shared" si="599"/>
        <v>0</v>
      </c>
    </row>
    <row r="12726" spans="1:9" ht="12.75" customHeight="1" thickBot="1">
      <c r="A12726" s="398"/>
      <c r="B12726" s="333">
        <v>0.8</v>
      </c>
      <c r="C12726" s="334">
        <v>57.2</v>
      </c>
      <c r="D12726" s="335" t="s">
        <v>391</v>
      </c>
      <c r="E12726" s="335" t="s">
        <v>386</v>
      </c>
      <c r="F12726" s="335" t="s">
        <v>817</v>
      </c>
      <c r="G12726" s="179">
        <f t="shared" si="597"/>
        <v>0</v>
      </c>
      <c r="H12726" s="179">
        <f t="shared" si="598"/>
        <v>0</v>
      </c>
      <c r="I12726" s="179">
        <f t="shared" si="599"/>
        <v>0</v>
      </c>
    </row>
    <row r="12727" spans="1:9" ht="12.75" customHeight="1" thickBot="1">
      <c r="A12727" s="398"/>
      <c r="B12727" s="333">
        <v>0.8</v>
      </c>
      <c r="C12727" s="334">
        <v>57.2</v>
      </c>
      <c r="D12727" s="335" t="s">
        <v>391</v>
      </c>
      <c r="E12727" s="335" t="s">
        <v>386</v>
      </c>
      <c r="F12727" s="335" t="s">
        <v>818</v>
      </c>
      <c r="G12727" s="179">
        <f t="shared" si="597"/>
        <v>0</v>
      </c>
      <c r="H12727" s="179">
        <f t="shared" si="598"/>
        <v>0</v>
      </c>
      <c r="I12727" s="179">
        <f t="shared" si="599"/>
        <v>0</v>
      </c>
    </row>
    <row r="12728" spans="1:9" ht="12.75" customHeight="1" thickBot="1">
      <c r="A12728" s="398"/>
      <c r="B12728" s="333">
        <v>0.8</v>
      </c>
      <c r="C12728" s="334">
        <v>59.25</v>
      </c>
      <c r="D12728" s="335" t="s">
        <v>391</v>
      </c>
      <c r="E12728" s="335" t="s">
        <v>386</v>
      </c>
      <c r="F12728" s="335" t="s">
        <v>819</v>
      </c>
      <c r="G12728" s="179">
        <f t="shared" si="597"/>
        <v>0</v>
      </c>
      <c r="H12728" s="179">
        <f t="shared" si="598"/>
        <v>0</v>
      </c>
      <c r="I12728" s="179">
        <f t="shared" si="599"/>
        <v>0</v>
      </c>
    </row>
    <row r="12729" spans="1:9" ht="12.75" customHeight="1" thickBot="1">
      <c r="A12729" s="398"/>
      <c r="B12729" s="333">
        <v>0.8</v>
      </c>
      <c r="C12729" s="334">
        <v>59.25</v>
      </c>
      <c r="D12729" s="335" t="s">
        <v>391</v>
      </c>
      <c r="E12729" s="335" t="s">
        <v>386</v>
      </c>
      <c r="F12729" s="335" t="s">
        <v>820</v>
      </c>
      <c r="G12729" s="179">
        <f t="shared" si="597"/>
        <v>0</v>
      </c>
      <c r="H12729" s="179">
        <f t="shared" si="598"/>
        <v>0</v>
      </c>
      <c r="I12729" s="179">
        <f t="shared" si="599"/>
        <v>0</v>
      </c>
    </row>
    <row r="12730" spans="1:9" ht="12.75" customHeight="1" thickBot="1">
      <c r="A12730" s="398"/>
      <c r="B12730" s="333">
        <v>0.8</v>
      </c>
      <c r="C12730" s="334">
        <v>59.25</v>
      </c>
      <c r="D12730" s="335" t="s">
        <v>391</v>
      </c>
      <c r="E12730" s="335" t="s">
        <v>386</v>
      </c>
      <c r="F12730" s="335" t="s">
        <v>821</v>
      </c>
      <c r="G12730" s="179">
        <f t="shared" si="597"/>
        <v>0</v>
      </c>
      <c r="H12730" s="179">
        <f t="shared" si="598"/>
        <v>0</v>
      </c>
      <c r="I12730" s="179">
        <f t="shared" si="599"/>
        <v>0</v>
      </c>
    </row>
    <row r="12731" spans="1:9" ht="12.75" customHeight="1" thickBot="1">
      <c r="A12731" s="398"/>
      <c r="B12731" s="333">
        <v>2.4</v>
      </c>
      <c r="C12731" s="334">
        <v>143.22999999999999</v>
      </c>
      <c r="D12731" s="335" t="s">
        <v>391</v>
      </c>
      <c r="E12731" s="335" t="s">
        <v>386</v>
      </c>
      <c r="F12731" s="335" t="s">
        <v>919</v>
      </c>
      <c r="G12731" s="179">
        <f t="shared" si="597"/>
        <v>0</v>
      </c>
      <c r="H12731" s="179">
        <f t="shared" si="598"/>
        <v>0</v>
      </c>
      <c r="I12731" s="179">
        <f t="shared" si="599"/>
        <v>0</v>
      </c>
    </row>
    <row r="12732" spans="1:9" ht="12.75" customHeight="1" thickBot="1">
      <c r="A12732" s="398"/>
      <c r="B12732" s="333">
        <v>1.6</v>
      </c>
      <c r="C12732" s="334">
        <v>118.49</v>
      </c>
      <c r="D12732" s="335" t="s">
        <v>391</v>
      </c>
      <c r="E12732" s="335" t="s">
        <v>386</v>
      </c>
      <c r="F12732" s="335" t="s">
        <v>858</v>
      </c>
      <c r="G12732" s="179">
        <f t="shared" si="597"/>
        <v>0</v>
      </c>
      <c r="H12732" s="179">
        <f t="shared" si="598"/>
        <v>0</v>
      </c>
      <c r="I12732" s="179">
        <f t="shared" si="599"/>
        <v>0</v>
      </c>
    </row>
    <row r="12733" spans="1:9" ht="12.75" customHeight="1" thickBot="1">
      <c r="A12733" s="398"/>
      <c r="B12733" s="333">
        <v>5.86</v>
      </c>
      <c r="C12733" s="334">
        <v>398.05</v>
      </c>
      <c r="D12733" s="335" t="s">
        <v>385</v>
      </c>
      <c r="E12733" s="335" t="s">
        <v>386</v>
      </c>
      <c r="F12733" s="335" t="s">
        <v>817</v>
      </c>
      <c r="G12733" s="179">
        <f t="shared" si="597"/>
        <v>0</v>
      </c>
      <c r="H12733" s="179">
        <f t="shared" si="598"/>
        <v>398.05</v>
      </c>
      <c r="I12733" s="179">
        <f t="shared" si="599"/>
        <v>398.05</v>
      </c>
    </row>
    <row r="12734" spans="1:9" ht="12.75" customHeight="1" thickBot="1">
      <c r="A12734" s="398"/>
      <c r="B12734" s="333">
        <v>8.66</v>
      </c>
      <c r="C12734" s="334">
        <v>619.71</v>
      </c>
      <c r="D12734" s="335" t="s">
        <v>385</v>
      </c>
      <c r="E12734" s="335" t="s">
        <v>386</v>
      </c>
      <c r="F12734" s="335" t="s">
        <v>822</v>
      </c>
      <c r="G12734" s="179">
        <f t="shared" si="597"/>
        <v>0</v>
      </c>
      <c r="H12734" s="179">
        <f t="shared" si="598"/>
        <v>619.71</v>
      </c>
      <c r="I12734" s="179">
        <f t="shared" si="599"/>
        <v>619.71</v>
      </c>
    </row>
    <row r="12735" spans="1:9" ht="12.75" customHeight="1" thickBot="1">
      <c r="A12735" s="398"/>
      <c r="B12735" s="333">
        <v>8.66</v>
      </c>
      <c r="C12735" s="334">
        <v>619.71</v>
      </c>
      <c r="D12735" s="335" t="s">
        <v>385</v>
      </c>
      <c r="E12735" s="335" t="s">
        <v>386</v>
      </c>
      <c r="F12735" s="335" t="s">
        <v>823</v>
      </c>
      <c r="G12735" s="179">
        <f t="shared" si="597"/>
        <v>0</v>
      </c>
      <c r="H12735" s="179">
        <f t="shared" si="598"/>
        <v>619.71</v>
      </c>
      <c r="I12735" s="179">
        <f t="shared" si="599"/>
        <v>619.71</v>
      </c>
    </row>
    <row r="12736" spans="1:9" ht="12.75" customHeight="1" thickBot="1">
      <c r="A12736" s="398"/>
      <c r="B12736" s="333">
        <v>8.66</v>
      </c>
      <c r="C12736" s="334">
        <v>619.71</v>
      </c>
      <c r="D12736" s="335" t="s">
        <v>385</v>
      </c>
      <c r="E12736" s="335" t="s">
        <v>386</v>
      </c>
      <c r="F12736" s="335" t="s">
        <v>824</v>
      </c>
      <c r="G12736" s="179">
        <f t="shared" si="597"/>
        <v>0</v>
      </c>
      <c r="H12736" s="179">
        <f t="shared" si="598"/>
        <v>619.71</v>
      </c>
      <c r="I12736" s="179">
        <f t="shared" si="599"/>
        <v>619.71</v>
      </c>
    </row>
    <row r="12737" spans="1:9" ht="12.75" customHeight="1" thickBot="1">
      <c r="A12737" s="398"/>
      <c r="B12737" s="333">
        <v>7.26</v>
      </c>
      <c r="C12737" s="334">
        <v>513.16</v>
      </c>
      <c r="D12737" s="335" t="s">
        <v>385</v>
      </c>
      <c r="E12737" s="335" t="s">
        <v>386</v>
      </c>
      <c r="F12737" s="335" t="s">
        <v>825</v>
      </c>
      <c r="G12737" s="179">
        <f t="shared" si="597"/>
        <v>0</v>
      </c>
      <c r="H12737" s="179">
        <f t="shared" si="598"/>
        <v>513.16</v>
      </c>
      <c r="I12737" s="179">
        <f t="shared" si="599"/>
        <v>513.16</v>
      </c>
    </row>
    <row r="12738" spans="1:9" ht="12.75" customHeight="1" thickBot="1">
      <c r="A12738" s="398"/>
      <c r="B12738" s="333">
        <v>7.46</v>
      </c>
      <c r="C12738" s="334">
        <v>529.61</v>
      </c>
      <c r="D12738" s="335" t="s">
        <v>385</v>
      </c>
      <c r="E12738" s="335" t="s">
        <v>386</v>
      </c>
      <c r="F12738" s="335" t="s">
        <v>818</v>
      </c>
      <c r="G12738" s="179">
        <f t="shared" si="597"/>
        <v>0</v>
      </c>
      <c r="H12738" s="179">
        <f t="shared" si="598"/>
        <v>529.61</v>
      </c>
      <c r="I12738" s="179">
        <f t="shared" si="599"/>
        <v>529.61</v>
      </c>
    </row>
    <row r="12739" spans="1:9" ht="12.75" customHeight="1" thickBot="1">
      <c r="A12739" s="398"/>
      <c r="B12739" s="333">
        <v>8.26</v>
      </c>
      <c r="C12739" s="334">
        <v>616.82000000000005</v>
      </c>
      <c r="D12739" s="335" t="s">
        <v>385</v>
      </c>
      <c r="E12739" s="335" t="s">
        <v>386</v>
      </c>
      <c r="F12739" s="335" t="s">
        <v>826</v>
      </c>
      <c r="G12739" s="179">
        <f t="shared" si="597"/>
        <v>0</v>
      </c>
      <c r="H12739" s="179">
        <f t="shared" si="598"/>
        <v>616.82000000000005</v>
      </c>
      <c r="I12739" s="179">
        <f t="shared" si="599"/>
        <v>616.82000000000005</v>
      </c>
    </row>
    <row r="12740" spans="1:9" ht="12.75" customHeight="1" thickBot="1">
      <c r="A12740" s="398"/>
      <c r="B12740" s="333">
        <v>8.26</v>
      </c>
      <c r="C12740" s="334">
        <v>616.82000000000005</v>
      </c>
      <c r="D12740" s="335" t="s">
        <v>385</v>
      </c>
      <c r="E12740" s="335" t="s">
        <v>386</v>
      </c>
      <c r="F12740" s="335" t="s">
        <v>827</v>
      </c>
      <c r="G12740" s="179">
        <f t="shared" si="597"/>
        <v>0</v>
      </c>
      <c r="H12740" s="179">
        <f t="shared" si="598"/>
        <v>616.82000000000005</v>
      </c>
      <c r="I12740" s="179">
        <f t="shared" si="599"/>
        <v>616.82000000000005</v>
      </c>
    </row>
    <row r="12741" spans="1:9" ht="12.75" customHeight="1" thickBot="1">
      <c r="A12741" s="398"/>
      <c r="B12741" s="333">
        <v>6.66</v>
      </c>
      <c r="C12741" s="334">
        <v>489.16</v>
      </c>
      <c r="D12741" s="335" t="s">
        <v>385</v>
      </c>
      <c r="E12741" s="335" t="s">
        <v>386</v>
      </c>
      <c r="F12741" s="335" t="s">
        <v>828</v>
      </c>
      <c r="G12741" s="179">
        <f t="shared" si="597"/>
        <v>0</v>
      </c>
      <c r="H12741" s="179">
        <f t="shared" si="598"/>
        <v>489.16</v>
      </c>
      <c r="I12741" s="179">
        <f t="shared" si="599"/>
        <v>489.16</v>
      </c>
    </row>
    <row r="12742" spans="1:9" ht="12.75" customHeight="1" thickBot="1">
      <c r="A12742" s="398"/>
      <c r="B12742" s="333">
        <v>6.4</v>
      </c>
      <c r="C12742" s="334">
        <v>466.72</v>
      </c>
      <c r="D12742" s="335" t="s">
        <v>385</v>
      </c>
      <c r="E12742" s="335" t="s">
        <v>386</v>
      </c>
      <c r="F12742" s="335" t="s">
        <v>819</v>
      </c>
      <c r="G12742" s="179">
        <f t="shared" si="597"/>
        <v>0</v>
      </c>
      <c r="H12742" s="179">
        <f t="shared" si="598"/>
        <v>466.72</v>
      </c>
      <c r="I12742" s="179">
        <f t="shared" si="599"/>
        <v>466.72</v>
      </c>
    </row>
    <row r="12743" spans="1:9" ht="12.75" customHeight="1" thickBot="1">
      <c r="A12743" s="398"/>
      <c r="B12743" s="333">
        <v>8.33</v>
      </c>
      <c r="C12743" s="334">
        <v>613</v>
      </c>
      <c r="D12743" s="335" t="s">
        <v>385</v>
      </c>
      <c r="E12743" s="335" t="s">
        <v>386</v>
      </c>
      <c r="F12743" s="335" t="s">
        <v>829</v>
      </c>
      <c r="G12743" s="179">
        <f t="shared" si="597"/>
        <v>0</v>
      </c>
      <c r="H12743" s="179">
        <f t="shared" si="598"/>
        <v>613</v>
      </c>
      <c r="I12743" s="179">
        <f t="shared" si="599"/>
        <v>613</v>
      </c>
    </row>
    <row r="12744" spans="1:9" ht="12.75" customHeight="1" thickBot="1">
      <c r="A12744" s="398"/>
      <c r="B12744" s="333">
        <v>8.4600000000000009</v>
      </c>
      <c r="C12744" s="334">
        <v>624.76</v>
      </c>
      <c r="D12744" s="335" t="s">
        <v>385</v>
      </c>
      <c r="E12744" s="335" t="s">
        <v>386</v>
      </c>
      <c r="F12744" s="335" t="s">
        <v>830</v>
      </c>
      <c r="G12744" s="179">
        <f t="shared" si="597"/>
        <v>0</v>
      </c>
      <c r="H12744" s="179">
        <f t="shared" si="598"/>
        <v>624.76</v>
      </c>
      <c r="I12744" s="179">
        <f t="shared" si="599"/>
        <v>624.76</v>
      </c>
    </row>
    <row r="12745" spans="1:9" ht="12.75" customHeight="1" thickBot="1">
      <c r="A12745" s="398"/>
      <c r="B12745" s="333">
        <v>7.86</v>
      </c>
      <c r="C12745" s="334">
        <v>582.61</v>
      </c>
      <c r="D12745" s="335" t="s">
        <v>385</v>
      </c>
      <c r="E12745" s="335" t="s">
        <v>386</v>
      </c>
      <c r="F12745" s="335" t="s">
        <v>820</v>
      </c>
      <c r="G12745" s="179">
        <f t="shared" si="597"/>
        <v>0</v>
      </c>
      <c r="H12745" s="179">
        <f t="shared" si="598"/>
        <v>582.61</v>
      </c>
      <c r="I12745" s="179">
        <f t="shared" si="599"/>
        <v>582.61</v>
      </c>
    </row>
    <row r="12746" spans="1:9" ht="12.75" customHeight="1" thickBot="1">
      <c r="A12746" s="398"/>
      <c r="B12746" s="333">
        <v>8.66</v>
      </c>
      <c r="C12746" s="334">
        <v>641.86</v>
      </c>
      <c r="D12746" s="335" t="s">
        <v>385</v>
      </c>
      <c r="E12746" s="335" t="s">
        <v>386</v>
      </c>
      <c r="F12746" s="335" t="s">
        <v>805</v>
      </c>
      <c r="G12746" s="179">
        <f t="shared" si="597"/>
        <v>0</v>
      </c>
      <c r="H12746" s="179">
        <f t="shared" si="598"/>
        <v>641.86</v>
      </c>
      <c r="I12746" s="179">
        <f t="shared" si="599"/>
        <v>641.86</v>
      </c>
    </row>
    <row r="12747" spans="1:9" ht="12.75" customHeight="1" thickBot="1">
      <c r="A12747" s="398"/>
      <c r="B12747" s="333">
        <v>7.46</v>
      </c>
      <c r="C12747" s="334">
        <v>566.73</v>
      </c>
      <c r="D12747" s="335" t="s">
        <v>385</v>
      </c>
      <c r="E12747" s="335" t="s">
        <v>386</v>
      </c>
      <c r="F12747" s="335" t="s">
        <v>831</v>
      </c>
      <c r="G12747" s="179">
        <f t="shared" si="597"/>
        <v>0</v>
      </c>
      <c r="H12747" s="179">
        <f t="shared" si="598"/>
        <v>566.73</v>
      </c>
      <c r="I12747" s="179">
        <f t="shared" si="599"/>
        <v>566.73</v>
      </c>
    </row>
    <row r="12748" spans="1:9" ht="12.75" customHeight="1" thickBot="1">
      <c r="A12748" s="398"/>
      <c r="B12748" s="333">
        <v>8.66</v>
      </c>
      <c r="C12748" s="334">
        <v>641.86</v>
      </c>
      <c r="D12748" s="335" t="s">
        <v>385</v>
      </c>
      <c r="E12748" s="335" t="s">
        <v>386</v>
      </c>
      <c r="F12748" s="335" t="s">
        <v>832</v>
      </c>
      <c r="G12748" s="179">
        <f t="shared" si="597"/>
        <v>0</v>
      </c>
      <c r="H12748" s="179">
        <f t="shared" si="598"/>
        <v>641.86</v>
      </c>
      <c r="I12748" s="179">
        <f t="shared" si="599"/>
        <v>641.86</v>
      </c>
    </row>
    <row r="12749" spans="1:9" ht="12.75" customHeight="1" thickBot="1">
      <c r="A12749" s="398"/>
      <c r="B12749" s="333">
        <v>7.86</v>
      </c>
      <c r="C12749" s="334">
        <v>582.61</v>
      </c>
      <c r="D12749" s="335" t="s">
        <v>385</v>
      </c>
      <c r="E12749" s="335" t="s">
        <v>386</v>
      </c>
      <c r="F12749" s="335" t="s">
        <v>821</v>
      </c>
      <c r="G12749" s="179">
        <f t="shared" si="597"/>
        <v>0</v>
      </c>
      <c r="H12749" s="179">
        <f t="shared" si="598"/>
        <v>582.61</v>
      </c>
      <c r="I12749" s="179">
        <f t="shared" si="599"/>
        <v>582.61</v>
      </c>
    </row>
    <row r="12750" spans="1:9" ht="12.75" customHeight="1" thickBot="1">
      <c r="A12750" s="398"/>
      <c r="B12750" s="333">
        <v>8.26</v>
      </c>
      <c r="C12750" s="334">
        <v>616.82000000000005</v>
      </c>
      <c r="D12750" s="335" t="s">
        <v>385</v>
      </c>
      <c r="E12750" s="335" t="s">
        <v>386</v>
      </c>
      <c r="F12750" s="335" t="s">
        <v>833</v>
      </c>
      <c r="G12750" s="179">
        <f t="shared" si="597"/>
        <v>0</v>
      </c>
      <c r="H12750" s="179">
        <f t="shared" si="598"/>
        <v>616.82000000000005</v>
      </c>
      <c r="I12750" s="179">
        <f t="shared" si="599"/>
        <v>616.82000000000005</v>
      </c>
    </row>
    <row r="12751" spans="1:9" ht="12.75" customHeight="1" thickBot="1">
      <c r="A12751" s="398"/>
      <c r="B12751" s="333">
        <v>8.26</v>
      </c>
      <c r="C12751" s="334">
        <v>616.82000000000005</v>
      </c>
      <c r="D12751" s="335" t="s">
        <v>385</v>
      </c>
      <c r="E12751" s="335" t="s">
        <v>386</v>
      </c>
      <c r="F12751" s="335" t="s">
        <v>916</v>
      </c>
      <c r="G12751" s="179">
        <f t="shared" si="597"/>
        <v>0</v>
      </c>
      <c r="H12751" s="179">
        <f t="shared" si="598"/>
        <v>616.82000000000005</v>
      </c>
      <c r="I12751" s="179">
        <f t="shared" si="599"/>
        <v>616.82000000000005</v>
      </c>
    </row>
    <row r="12752" spans="1:9" ht="12.75" customHeight="1" thickBot="1">
      <c r="A12752" s="398"/>
      <c r="B12752" s="333">
        <v>8.66</v>
      </c>
      <c r="C12752" s="334">
        <v>641.86</v>
      </c>
      <c r="D12752" s="335" t="s">
        <v>385</v>
      </c>
      <c r="E12752" s="335" t="s">
        <v>386</v>
      </c>
      <c r="F12752" s="335" t="s">
        <v>917</v>
      </c>
      <c r="G12752" s="179">
        <f t="shared" si="597"/>
        <v>0</v>
      </c>
      <c r="H12752" s="179">
        <f t="shared" si="598"/>
        <v>641.86</v>
      </c>
      <c r="I12752" s="179">
        <f t="shared" si="599"/>
        <v>641.86</v>
      </c>
    </row>
    <row r="12753" spans="1:9" ht="12.75" customHeight="1" thickBot="1">
      <c r="A12753" s="398"/>
      <c r="B12753" s="333">
        <v>12.99</v>
      </c>
      <c r="C12753" s="334">
        <v>775.86</v>
      </c>
      <c r="D12753" s="335" t="s">
        <v>385</v>
      </c>
      <c r="E12753" s="335" t="s">
        <v>386</v>
      </c>
      <c r="F12753" s="335" t="s">
        <v>918</v>
      </c>
      <c r="G12753" s="179">
        <f t="shared" si="597"/>
        <v>0</v>
      </c>
      <c r="H12753" s="179">
        <f t="shared" si="598"/>
        <v>775.86</v>
      </c>
      <c r="I12753" s="179">
        <f t="shared" si="599"/>
        <v>775.86</v>
      </c>
    </row>
    <row r="12754" spans="1:9" ht="12.75" customHeight="1" thickBot="1">
      <c r="A12754" s="398"/>
      <c r="B12754" s="333">
        <v>10.59</v>
      </c>
      <c r="C12754" s="334">
        <v>632.63</v>
      </c>
      <c r="D12754" s="335" t="s">
        <v>385</v>
      </c>
      <c r="E12754" s="335" t="s">
        <v>386</v>
      </c>
      <c r="F12754" s="335" t="s">
        <v>919</v>
      </c>
      <c r="G12754" s="179">
        <f t="shared" si="597"/>
        <v>0</v>
      </c>
      <c r="H12754" s="179">
        <f t="shared" si="598"/>
        <v>632.63</v>
      </c>
      <c r="I12754" s="179">
        <f t="shared" si="599"/>
        <v>632.63</v>
      </c>
    </row>
    <row r="12755" spans="1:9" ht="12.75" customHeight="1" thickBot="1">
      <c r="A12755" s="398"/>
      <c r="B12755" s="333">
        <v>8.26</v>
      </c>
      <c r="C12755" s="334">
        <v>616.82000000000005</v>
      </c>
      <c r="D12755" s="335" t="s">
        <v>385</v>
      </c>
      <c r="E12755" s="335" t="s">
        <v>386</v>
      </c>
      <c r="F12755" s="335" t="s">
        <v>920</v>
      </c>
      <c r="G12755" s="179">
        <f t="shared" si="597"/>
        <v>0</v>
      </c>
      <c r="H12755" s="179">
        <f t="shared" si="598"/>
        <v>616.82000000000005</v>
      </c>
      <c r="I12755" s="179">
        <f t="shared" si="599"/>
        <v>616.82000000000005</v>
      </c>
    </row>
    <row r="12756" spans="1:9" ht="12.75" customHeight="1" thickBot="1">
      <c r="A12756" s="398"/>
      <c r="B12756" s="333">
        <v>7.06</v>
      </c>
      <c r="C12756" s="334">
        <v>523.37</v>
      </c>
      <c r="D12756" s="335" t="s">
        <v>385</v>
      </c>
      <c r="E12756" s="335" t="s">
        <v>386</v>
      </c>
      <c r="F12756" s="335" t="s">
        <v>858</v>
      </c>
      <c r="G12756" s="179">
        <f t="shared" si="597"/>
        <v>0</v>
      </c>
      <c r="H12756" s="179">
        <f t="shared" si="598"/>
        <v>523.37</v>
      </c>
      <c r="I12756" s="179">
        <f t="shared" si="599"/>
        <v>523.37</v>
      </c>
    </row>
    <row r="12757" spans="1:9" ht="12.75" customHeight="1" thickBot="1">
      <c r="A12757" s="398"/>
      <c r="B12757" s="333">
        <v>0.4</v>
      </c>
      <c r="C12757" s="334">
        <v>25.04</v>
      </c>
      <c r="D12757" s="335" t="s">
        <v>834</v>
      </c>
      <c r="E12757" s="335" t="s">
        <v>386</v>
      </c>
      <c r="F12757" s="335" t="s">
        <v>916</v>
      </c>
      <c r="G12757" s="179">
        <f t="shared" si="597"/>
        <v>0</v>
      </c>
      <c r="H12757" s="179">
        <f t="shared" si="598"/>
        <v>0</v>
      </c>
      <c r="I12757" s="179">
        <f t="shared" si="599"/>
        <v>0</v>
      </c>
    </row>
    <row r="12758" spans="1:9" ht="12.75" customHeight="1" thickBot="1">
      <c r="A12758" s="399"/>
      <c r="B12758" s="333">
        <v>0</v>
      </c>
      <c r="C12758" s="334">
        <v>26.89</v>
      </c>
      <c r="D12758" s="335" t="s">
        <v>393</v>
      </c>
      <c r="E12758" s="335" t="s">
        <v>386</v>
      </c>
      <c r="F12758" s="335" t="s">
        <v>859</v>
      </c>
      <c r="G12758" s="179">
        <f t="shared" si="597"/>
        <v>0</v>
      </c>
      <c r="H12758" s="179">
        <f t="shared" si="598"/>
        <v>0</v>
      </c>
      <c r="I12758" s="179">
        <f t="shared" si="599"/>
        <v>0</v>
      </c>
    </row>
    <row r="12759" spans="1:9" ht="12.75" customHeight="1" thickBot="1">
      <c r="A12759" s="336" t="s">
        <v>655</v>
      </c>
      <c r="B12759" s="337">
        <v>205.91</v>
      </c>
      <c r="C12759" s="338">
        <v>15820.24</v>
      </c>
      <c r="D12759" s="394"/>
      <c r="E12759" s="395"/>
      <c r="F12759" s="396"/>
      <c r="G12759" s="179">
        <f t="shared" si="597"/>
        <v>0</v>
      </c>
      <c r="H12759" s="179">
        <f t="shared" si="598"/>
        <v>0</v>
      </c>
      <c r="I12759" s="179">
        <f t="shared" si="599"/>
        <v>0</v>
      </c>
    </row>
    <row r="12760" spans="1:9" ht="12.75" customHeight="1" thickBot="1">
      <c r="A12760" s="397" t="s">
        <v>656</v>
      </c>
      <c r="B12760" s="333">
        <v>12</v>
      </c>
      <c r="C12760" s="334">
        <v>531.05999999999995</v>
      </c>
      <c r="D12760" s="335" t="s">
        <v>391</v>
      </c>
      <c r="E12760" s="335" t="s">
        <v>386</v>
      </c>
      <c r="F12760" s="335" t="s">
        <v>817</v>
      </c>
      <c r="G12760" s="179">
        <f t="shared" si="597"/>
        <v>0</v>
      </c>
      <c r="H12760" s="179">
        <f t="shared" si="598"/>
        <v>0</v>
      </c>
      <c r="I12760" s="179">
        <f t="shared" si="599"/>
        <v>0</v>
      </c>
    </row>
    <row r="12761" spans="1:9" ht="12.75" customHeight="1" thickBot="1">
      <c r="A12761" s="399"/>
      <c r="B12761" s="333">
        <v>118</v>
      </c>
      <c r="C12761" s="334">
        <v>5222.28</v>
      </c>
      <c r="D12761" s="335" t="s">
        <v>385</v>
      </c>
      <c r="E12761" s="335" t="s">
        <v>386</v>
      </c>
      <c r="F12761" s="335" t="s">
        <v>817</v>
      </c>
      <c r="G12761" s="179">
        <f t="shared" si="597"/>
        <v>0</v>
      </c>
      <c r="H12761" s="179">
        <f t="shared" si="598"/>
        <v>5222.28</v>
      </c>
      <c r="I12761" s="179">
        <f t="shared" si="599"/>
        <v>5222.28</v>
      </c>
    </row>
    <row r="12762" spans="1:9" ht="12.75" customHeight="1" thickBot="1">
      <c r="A12762" s="336" t="s">
        <v>656</v>
      </c>
      <c r="B12762" s="337">
        <v>130</v>
      </c>
      <c r="C12762" s="338">
        <v>5753.34</v>
      </c>
      <c r="D12762" s="394"/>
      <c r="E12762" s="395"/>
      <c r="F12762" s="396"/>
      <c r="G12762" s="179">
        <f t="shared" si="597"/>
        <v>0</v>
      </c>
      <c r="H12762" s="179">
        <f t="shared" si="598"/>
        <v>0</v>
      </c>
      <c r="I12762" s="179">
        <f t="shared" si="599"/>
        <v>0</v>
      </c>
    </row>
    <row r="12763" spans="1:9" ht="12.75" customHeight="1" thickBot="1">
      <c r="A12763" s="397" t="s">
        <v>657</v>
      </c>
      <c r="B12763" s="333">
        <v>0</v>
      </c>
      <c r="C12763" s="334">
        <v>25</v>
      </c>
      <c r="D12763" s="335" t="s">
        <v>390</v>
      </c>
      <c r="E12763" s="335" t="s">
        <v>386</v>
      </c>
      <c r="F12763" s="335" t="s">
        <v>817</v>
      </c>
      <c r="G12763" s="179">
        <f t="shared" si="597"/>
        <v>0</v>
      </c>
      <c r="H12763" s="179">
        <f t="shared" si="598"/>
        <v>0</v>
      </c>
      <c r="I12763" s="179">
        <f t="shared" si="599"/>
        <v>0</v>
      </c>
    </row>
    <row r="12764" spans="1:9" ht="12.75" customHeight="1" thickBot="1">
      <c r="A12764" s="398"/>
      <c r="B12764" s="333">
        <v>0</v>
      </c>
      <c r="C12764" s="334">
        <v>25</v>
      </c>
      <c r="D12764" s="335" t="s">
        <v>390</v>
      </c>
      <c r="E12764" s="335" t="s">
        <v>386</v>
      </c>
      <c r="F12764" s="335" t="s">
        <v>822</v>
      </c>
      <c r="G12764" s="179">
        <f t="shared" si="597"/>
        <v>0</v>
      </c>
      <c r="H12764" s="179">
        <f t="shared" si="598"/>
        <v>0</v>
      </c>
      <c r="I12764" s="179">
        <f t="shared" si="599"/>
        <v>0</v>
      </c>
    </row>
    <row r="12765" spans="1:9" ht="12.75" customHeight="1" thickBot="1">
      <c r="A12765" s="398"/>
      <c r="B12765" s="333">
        <v>0</v>
      </c>
      <c r="C12765" s="334">
        <v>25</v>
      </c>
      <c r="D12765" s="335" t="s">
        <v>390</v>
      </c>
      <c r="E12765" s="335" t="s">
        <v>386</v>
      </c>
      <c r="F12765" s="335" t="s">
        <v>823</v>
      </c>
      <c r="G12765" s="179">
        <f t="shared" si="597"/>
        <v>0</v>
      </c>
      <c r="H12765" s="179">
        <f t="shared" si="598"/>
        <v>0</v>
      </c>
      <c r="I12765" s="179">
        <f t="shared" si="599"/>
        <v>0</v>
      </c>
    </row>
    <row r="12766" spans="1:9" ht="12.75" customHeight="1" thickBot="1">
      <c r="A12766" s="398"/>
      <c r="B12766" s="333">
        <v>0</v>
      </c>
      <c r="C12766" s="334">
        <v>25</v>
      </c>
      <c r="D12766" s="335" t="s">
        <v>390</v>
      </c>
      <c r="E12766" s="335" t="s">
        <v>386</v>
      </c>
      <c r="F12766" s="335" t="s">
        <v>824</v>
      </c>
      <c r="G12766" s="179">
        <f t="shared" si="597"/>
        <v>0</v>
      </c>
      <c r="H12766" s="179">
        <f t="shared" si="598"/>
        <v>0</v>
      </c>
      <c r="I12766" s="179">
        <f t="shared" si="599"/>
        <v>0</v>
      </c>
    </row>
    <row r="12767" spans="1:9" ht="12.75" customHeight="1" thickBot="1">
      <c r="A12767" s="398"/>
      <c r="B12767" s="333">
        <v>0</v>
      </c>
      <c r="C12767" s="334">
        <v>25</v>
      </c>
      <c r="D12767" s="335" t="s">
        <v>390</v>
      </c>
      <c r="E12767" s="335" t="s">
        <v>386</v>
      </c>
      <c r="F12767" s="335" t="s">
        <v>825</v>
      </c>
      <c r="G12767" s="179">
        <f t="shared" si="597"/>
        <v>0</v>
      </c>
      <c r="H12767" s="179">
        <f t="shared" si="598"/>
        <v>0</v>
      </c>
      <c r="I12767" s="179">
        <f t="shared" si="599"/>
        <v>0</v>
      </c>
    </row>
    <row r="12768" spans="1:9" ht="12.75" customHeight="1" thickBot="1">
      <c r="A12768" s="398"/>
      <c r="B12768" s="333">
        <v>0</v>
      </c>
      <c r="C12768" s="334">
        <v>25</v>
      </c>
      <c r="D12768" s="335" t="s">
        <v>390</v>
      </c>
      <c r="E12768" s="335" t="s">
        <v>386</v>
      </c>
      <c r="F12768" s="335" t="s">
        <v>818</v>
      </c>
      <c r="G12768" s="179">
        <f t="shared" si="597"/>
        <v>0</v>
      </c>
      <c r="H12768" s="179">
        <f t="shared" si="598"/>
        <v>0</v>
      </c>
      <c r="I12768" s="179">
        <f t="shared" si="599"/>
        <v>0</v>
      </c>
    </row>
    <row r="12769" spans="1:9" ht="12.75" customHeight="1" thickBot="1">
      <c r="A12769" s="398"/>
      <c r="B12769" s="333">
        <v>0</v>
      </c>
      <c r="C12769" s="334">
        <v>25</v>
      </c>
      <c r="D12769" s="335" t="s">
        <v>390</v>
      </c>
      <c r="E12769" s="335" t="s">
        <v>386</v>
      </c>
      <c r="F12769" s="335" t="s">
        <v>826</v>
      </c>
      <c r="G12769" s="179">
        <f t="shared" si="597"/>
        <v>0</v>
      </c>
      <c r="H12769" s="179">
        <f t="shared" si="598"/>
        <v>0</v>
      </c>
      <c r="I12769" s="179">
        <f t="shared" si="599"/>
        <v>0</v>
      </c>
    </row>
    <row r="12770" spans="1:9" ht="12.75" customHeight="1" thickBot="1">
      <c r="A12770" s="398"/>
      <c r="B12770" s="333">
        <v>0</v>
      </c>
      <c r="C12770" s="334">
        <v>25</v>
      </c>
      <c r="D12770" s="335" t="s">
        <v>390</v>
      </c>
      <c r="E12770" s="335" t="s">
        <v>386</v>
      </c>
      <c r="F12770" s="335" t="s">
        <v>827</v>
      </c>
      <c r="G12770" s="179">
        <f t="shared" si="597"/>
        <v>0</v>
      </c>
      <c r="H12770" s="179">
        <f t="shared" si="598"/>
        <v>0</v>
      </c>
      <c r="I12770" s="179">
        <f t="shared" si="599"/>
        <v>0</v>
      </c>
    </row>
    <row r="12771" spans="1:9" ht="12.75" customHeight="1" thickBot="1">
      <c r="A12771" s="398"/>
      <c r="B12771" s="333">
        <v>0</v>
      </c>
      <c r="C12771" s="334">
        <v>25</v>
      </c>
      <c r="D12771" s="335" t="s">
        <v>390</v>
      </c>
      <c r="E12771" s="335" t="s">
        <v>386</v>
      </c>
      <c r="F12771" s="335" t="s">
        <v>828</v>
      </c>
      <c r="G12771" s="179">
        <f t="shared" si="597"/>
        <v>0</v>
      </c>
      <c r="H12771" s="179">
        <f t="shared" si="598"/>
        <v>0</v>
      </c>
      <c r="I12771" s="179">
        <f t="shared" si="599"/>
        <v>0</v>
      </c>
    </row>
    <row r="12772" spans="1:9" ht="12.75" customHeight="1" thickBot="1">
      <c r="A12772" s="398"/>
      <c r="B12772" s="333">
        <v>0</v>
      </c>
      <c r="C12772" s="334">
        <v>25</v>
      </c>
      <c r="D12772" s="335" t="s">
        <v>390</v>
      </c>
      <c r="E12772" s="335" t="s">
        <v>386</v>
      </c>
      <c r="F12772" s="335" t="s">
        <v>819</v>
      </c>
      <c r="G12772" s="179">
        <f t="shared" si="597"/>
        <v>0</v>
      </c>
      <c r="H12772" s="179">
        <f t="shared" si="598"/>
        <v>0</v>
      </c>
      <c r="I12772" s="179">
        <f t="shared" si="599"/>
        <v>0</v>
      </c>
    </row>
    <row r="12773" spans="1:9" ht="12.75" customHeight="1" thickBot="1">
      <c r="A12773" s="398"/>
      <c r="B12773" s="333">
        <v>0</v>
      </c>
      <c r="C12773" s="334">
        <v>25</v>
      </c>
      <c r="D12773" s="335" t="s">
        <v>390</v>
      </c>
      <c r="E12773" s="335" t="s">
        <v>386</v>
      </c>
      <c r="F12773" s="335" t="s">
        <v>829</v>
      </c>
      <c r="G12773" s="179">
        <f t="shared" si="597"/>
        <v>0</v>
      </c>
      <c r="H12773" s="179">
        <f t="shared" si="598"/>
        <v>0</v>
      </c>
      <c r="I12773" s="179">
        <f t="shared" si="599"/>
        <v>0</v>
      </c>
    </row>
    <row r="12774" spans="1:9" ht="12.75" customHeight="1" thickBot="1">
      <c r="A12774" s="398"/>
      <c r="B12774" s="333">
        <v>0</v>
      </c>
      <c r="C12774" s="334">
        <v>25</v>
      </c>
      <c r="D12774" s="335" t="s">
        <v>390</v>
      </c>
      <c r="E12774" s="335" t="s">
        <v>386</v>
      </c>
      <c r="F12774" s="335" t="s">
        <v>830</v>
      </c>
      <c r="G12774" s="179">
        <f t="shared" si="597"/>
        <v>0</v>
      </c>
      <c r="H12774" s="179">
        <f t="shared" si="598"/>
        <v>0</v>
      </c>
      <c r="I12774" s="179">
        <f t="shared" si="599"/>
        <v>0</v>
      </c>
    </row>
    <row r="12775" spans="1:9" ht="12.75" customHeight="1" thickBot="1">
      <c r="A12775" s="398"/>
      <c r="B12775" s="333">
        <v>0</v>
      </c>
      <c r="C12775" s="334">
        <v>25</v>
      </c>
      <c r="D12775" s="335" t="s">
        <v>390</v>
      </c>
      <c r="E12775" s="335" t="s">
        <v>386</v>
      </c>
      <c r="F12775" s="335" t="s">
        <v>820</v>
      </c>
      <c r="G12775" s="179">
        <f t="shared" si="597"/>
        <v>0</v>
      </c>
      <c r="H12775" s="179">
        <f t="shared" si="598"/>
        <v>0</v>
      </c>
      <c r="I12775" s="179">
        <f t="shared" si="599"/>
        <v>0</v>
      </c>
    </row>
    <row r="12776" spans="1:9" ht="12.75" customHeight="1" thickBot="1">
      <c r="A12776" s="398"/>
      <c r="B12776" s="333">
        <v>0</v>
      </c>
      <c r="C12776" s="334">
        <v>25</v>
      </c>
      <c r="D12776" s="335" t="s">
        <v>390</v>
      </c>
      <c r="E12776" s="335" t="s">
        <v>386</v>
      </c>
      <c r="F12776" s="335" t="s">
        <v>805</v>
      </c>
      <c r="G12776" s="179">
        <f t="shared" si="597"/>
        <v>0</v>
      </c>
      <c r="H12776" s="179">
        <f t="shared" si="598"/>
        <v>0</v>
      </c>
      <c r="I12776" s="179">
        <f t="shared" si="599"/>
        <v>0</v>
      </c>
    </row>
    <row r="12777" spans="1:9" ht="12.75" customHeight="1" thickBot="1">
      <c r="A12777" s="398"/>
      <c r="B12777" s="333">
        <v>0</v>
      </c>
      <c r="C12777" s="334">
        <v>25</v>
      </c>
      <c r="D12777" s="335" t="s">
        <v>390</v>
      </c>
      <c r="E12777" s="335" t="s">
        <v>386</v>
      </c>
      <c r="F12777" s="335" t="s">
        <v>831</v>
      </c>
      <c r="G12777" s="179">
        <f t="shared" si="597"/>
        <v>0</v>
      </c>
      <c r="H12777" s="179">
        <f t="shared" si="598"/>
        <v>0</v>
      </c>
      <c r="I12777" s="179">
        <f t="shared" si="599"/>
        <v>0</v>
      </c>
    </row>
    <row r="12778" spans="1:9" ht="12.75" customHeight="1" thickBot="1">
      <c r="A12778" s="398"/>
      <c r="B12778" s="333">
        <v>0</v>
      </c>
      <c r="C12778" s="334">
        <v>50</v>
      </c>
      <c r="D12778" s="335" t="s">
        <v>390</v>
      </c>
      <c r="E12778" s="335" t="s">
        <v>386</v>
      </c>
      <c r="F12778" s="335" t="s">
        <v>832</v>
      </c>
      <c r="G12778" s="179">
        <f t="shared" si="597"/>
        <v>0</v>
      </c>
      <c r="H12778" s="179">
        <f t="shared" si="598"/>
        <v>0</v>
      </c>
      <c r="I12778" s="179">
        <f t="shared" si="599"/>
        <v>0</v>
      </c>
    </row>
    <row r="12779" spans="1:9" ht="12.75" customHeight="1" thickBot="1">
      <c r="A12779" s="398"/>
      <c r="B12779" s="333">
        <v>0</v>
      </c>
      <c r="C12779" s="334">
        <v>50</v>
      </c>
      <c r="D12779" s="335" t="s">
        <v>390</v>
      </c>
      <c r="E12779" s="335" t="s">
        <v>386</v>
      </c>
      <c r="F12779" s="335" t="s">
        <v>821</v>
      </c>
      <c r="G12779" s="179">
        <f t="shared" si="597"/>
        <v>0</v>
      </c>
      <c r="H12779" s="179">
        <f t="shared" si="598"/>
        <v>0</v>
      </c>
      <c r="I12779" s="179">
        <f t="shared" si="599"/>
        <v>0</v>
      </c>
    </row>
    <row r="12780" spans="1:9" ht="12.75" customHeight="1" thickBot="1">
      <c r="A12780" s="398"/>
      <c r="B12780" s="333">
        <v>0</v>
      </c>
      <c r="C12780" s="334">
        <v>50</v>
      </c>
      <c r="D12780" s="335" t="s">
        <v>390</v>
      </c>
      <c r="E12780" s="335" t="s">
        <v>386</v>
      </c>
      <c r="F12780" s="335" t="s">
        <v>833</v>
      </c>
      <c r="G12780" s="179">
        <f t="shared" ref="G12780:G12843" si="600">IF(D12780="REG",C12780,0)</f>
        <v>0</v>
      </c>
      <c r="H12780" s="179">
        <f t="shared" ref="H12780:H12843" si="601">IF(D12780="SAL",C12780,0)</f>
        <v>0</v>
      </c>
      <c r="I12780" s="179">
        <f t="shared" ref="I12780:I12843" si="602">+G12780+H12780</f>
        <v>0</v>
      </c>
    </row>
    <row r="12781" spans="1:9" ht="12.75" customHeight="1" thickBot="1">
      <c r="A12781" s="398"/>
      <c r="B12781" s="333">
        <v>0</v>
      </c>
      <c r="C12781" s="334">
        <v>50</v>
      </c>
      <c r="D12781" s="335" t="s">
        <v>390</v>
      </c>
      <c r="E12781" s="335" t="s">
        <v>386</v>
      </c>
      <c r="F12781" s="335" t="s">
        <v>916</v>
      </c>
      <c r="G12781" s="179">
        <f t="shared" si="600"/>
        <v>0</v>
      </c>
      <c r="H12781" s="179">
        <f t="shared" si="601"/>
        <v>0</v>
      </c>
      <c r="I12781" s="179">
        <f t="shared" si="602"/>
        <v>0</v>
      </c>
    </row>
    <row r="12782" spans="1:9" ht="12.75" customHeight="1" thickBot="1">
      <c r="A12782" s="398"/>
      <c r="B12782" s="333">
        <v>0</v>
      </c>
      <c r="C12782" s="334">
        <v>50</v>
      </c>
      <c r="D12782" s="335" t="s">
        <v>390</v>
      </c>
      <c r="E12782" s="335" t="s">
        <v>386</v>
      </c>
      <c r="F12782" s="335" t="s">
        <v>917</v>
      </c>
      <c r="G12782" s="179">
        <f t="shared" si="600"/>
        <v>0</v>
      </c>
      <c r="H12782" s="179">
        <f t="shared" si="601"/>
        <v>0</v>
      </c>
      <c r="I12782" s="179">
        <f t="shared" si="602"/>
        <v>0</v>
      </c>
    </row>
    <row r="12783" spans="1:9" ht="12.75" customHeight="1" thickBot="1">
      <c r="A12783" s="398"/>
      <c r="B12783" s="333">
        <v>0</v>
      </c>
      <c r="C12783" s="334">
        <v>50</v>
      </c>
      <c r="D12783" s="335" t="s">
        <v>390</v>
      </c>
      <c r="E12783" s="335" t="s">
        <v>386</v>
      </c>
      <c r="F12783" s="335" t="s">
        <v>918</v>
      </c>
      <c r="G12783" s="179">
        <f t="shared" si="600"/>
        <v>0</v>
      </c>
      <c r="H12783" s="179">
        <f t="shared" si="601"/>
        <v>0</v>
      </c>
      <c r="I12783" s="179">
        <f t="shared" si="602"/>
        <v>0</v>
      </c>
    </row>
    <row r="12784" spans="1:9" ht="12.75" customHeight="1" thickBot="1">
      <c r="A12784" s="398"/>
      <c r="B12784" s="333">
        <v>0</v>
      </c>
      <c r="C12784" s="334">
        <v>50</v>
      </c>
      <c r="D12784" s="335" t="s">
        <v>390</v>
      </c>
      <c r="E12784" s="335" t="s">
        <v>386</v>
      </c>
      <c r="F12784" s="335" t="s">
        <v>919</v>
      </c>
      <c r="G12784" s="179">
        <f t="shared" si="600"/>
        <v>0</v>
      </c>
      <c r="H12784" s="179">
        <f t="shared" si="601"/>
        <v>0</v>
      </c>
      <c r="I12784" s="179">
        <f t="shared" si="602"/>
        <v>0</v>
      </c>
    </row>
    <row r="12785" spans="1:9" ht="12.75" customHeight="1" thickBot="1">
      <c r="A12785" s="398"/>
      <c r="B12785" s="333">
        <v>0</v>
      </c>
      <c r="C12785" s="334">
        <v>50</v>
      </c>
      <c r="D12785" s="335" t="s">
        <v>390</v>
      </c>
      <c r="E12785" s="335" t="s">
        <v>386</v>
      </c>
      <c r="F12785" s="335" t="s">
        <v>920</v>
      </c>
      <c r="G12785" s="179">
        <f t="shared" si="600"/>
        <v>0</v>
      </c>
      <c r="H12785" s="179">
        <f t="shared" si="601"/>
        <v>0</v>
      </c>
      <c r="I12785" s="179">
        <f t="shared" si="602"/>
        <v>0</v>
      </c>
    </row>
    <row r="12786" spans="1:9" ht="12.75" customHeight="1" thickBot="1">
      <c r="A12786" s="398"/>
      <c r="B12786" s="333">
        <v>0</v>
      </c>
      <c r="C12786" s="334">
        <v>50</v>
      </c>
      <c r="D12786" s="335" t="s">
        <v>390</v>
      </c>
      <c r="E12786" s="335" t="s">
        <v>386</v>
      </c>
      <c r="F12786" s="335" t="s">
        <v>858</v>
      </c>
      <c r="G12786" s="179">
        <f t="shared" si="600"/>
        <v>0</v>
      </c>
      <c r="H12786" s="179">
        <f t="shared" si="601"/>
        <v>0</v>
      </c>
      <c r="I12786" s="179">
        <f t="shared" si="602"/>
        <v>0</v>
      </c>
    </row>
    <row r="12787" spans="1:9" ht="12.75" customHeight="1" thickBot="1">
      <c r="A12787" s="398"/>
      <c r="B12787" s="333">
        <v>0.8</v>
      </c>
      <c r="C12787" s="334">
        <v>77.459999999999994</v>
      </c>
      <c r="D12787" s="335" t="s">
        <v>391</v>
      </c>
      <c r="E12787" s="335" t="s">
        <v>386</v>
      </c>
      <c r="F12787" s="335" t="s">
        <v>817</v>
      </c>
      <c r="G12787" s="179">
        <f t="shared" si="600"/>
        <v>0</v>
      </c>
      <c r="H12787" s="179">
        <f t="shared" si="601"/>
        <v>0</v>
      </c>
      <c r="I12787" s="179">
        <f t="shared" si="602"/>
        <v>0</v>
      </c>
    </row>
    <row r="12788" spans="1:9" ht="12.75" customHeight="1" thickBot="1">
      <c r="A12788" s="398"/>
      <c r="B12788" s="333">
        <v>0.8</v>
      </c>
      <c r="C12788" s="334">
        <v>77.459999999999994</v>
      </c>
      <c r="D12788" s="335" t="s">
        <v>391</v>
      </c>
      <c r="E12788" s="335" t="s">
        <v>386</v>
      </c>
      <c r="F12788" s="335" t="s">
        <v>818</v>
      </c>
      <c r="G12788" s="179">
        <f t="shared" si="600"/>
        <v>0</v>
      </c>
      <c r="H12788" s="179">
        <f t="shared" si="601"/>
        <v>0</v>
      </c>
      <c r="I12788" s="179">
        <f t="shared" si="602"/>
        <v>0</v>
      </c>
    </row>
    <row r="12789" spans="1:9" ht="12.75" customHeight="1" thickBot="1">
      <c r="A12789" s="398"/>
      <c r="B12789" s="333">
        <v>0.8</v>
      </c>
      <c r="C12789" s="334">
        <v>84.03</v>
      </c>
      <c r="D12789" s="335" t="s">
        <v>391</v>
      </c>
      <c r="E12789" s="335" t="s">
        <v>386</v>
      </c>
      <c r="F12789" s="335" t="s">
        <v>819</v>
      </c>
      <c r="G12789" s="179">
        <f t="shared" si="600"/>
        <v>0</v>
      </c>
      <c r="H12789" s="179">
        <f t="shared" si="601"/>
        <v>0</v>
      </c>
      <c r="I12789" s="179">
        <f t="shared" si="602"/>
        <v>0</v>
      </c>
    </row>
    <row r="12790" spans="1:9" ht="12.75" customHeight="1" thickBot="1">
      <c r="A12790" s="398"/>
      <c r="B12790" s="333">
        <v>0.8</v>
      </c>
      <c r="C12790" s="334">
        <v>84.03</v>
      </c>
      <c r="D12790" s="335" t="s">
        <v>391</v>
      </c>
      <c r="E12790" s="335" t="s">
        <v>386</v>
      </c>
      <c r="F12790" s="335" t="s">
        <v>820</v>
      </c>
      <c r="G12790" s="179">
        <f t="shared" si="600"/>
        <v>0</v>
      </c>
      <c r="H12790" s="179">
        <f t="shared" si="601"/>
        <v>0</v>
      </c>
      <c r="I12790" s="179">
        <f t="shared" si="602"/>
        <v>0</v>
      </c>
    </row>
    <row r="12791" spans="1:9" ht="12.75" customHeight="1" thickBot="1">
      <c r="A12791" s="398"/>
      <c r="B12791" s="333">
        <v>1.6</v>
      </c>
      <c r="C12791" s="334">
        <v>168.06</v>
      </c>
      <c r="D12791" s="335" t="s">
        <v>391</v>
      </c>
      <c r="E12791" s="335" t="s">
        <v>386</v>
      </c>
      <c r="F12791" s="335" t="s">
        <v>821</v>
      </c>
      <c r="G12791" s="179">
        <f t="shared" si="600"/>
        <v>0</v>
      </c>
      <c r="H12791" s="179">
        <f t="shared" si="601"/>
        <v>0</v>
      </c>
      <c r="I12791" s="179">
        <f t="shared" si="602"/>
        <v>0</v>
      </c>
    </row>
    <row r="12792" spans="1:9" ht="12.75" customHeight="1" thickBot="1">
      <c r="A12792" s="398"/>
      <c r="B12792" s="333">
        <v>3.2</v>
      </c>
      <c r="C12792" s="334">
        <v>336.12</v>
      </c>
      <c r="D12792" s="335" t="s">
        <v>391</v>
      </c>
      <c r="E12792" s="335" t="s">
        <v>386</v>
      </c>
      <c r="F12792" s="335" t="s">
        <v>919</v>
      </c>
      <c r="G12792" s="179">
        <f t="shared" si="600"/>
        <v>0</v>
      </c>
      <c r="H12792" s="179">
        <f t="shared" si="601"/>
        <v>0</v>
      </c>
      <c r="I12792" s="179">
        <f t="shared" si="602"/>
        <v>0</v>
      </c>
    </row>
    <row r="12793" spans="1:9" ht="12.75" customHeight="1" thickBot="1">
      <c r="A12793" s="398"/>
      <c r="B12793" s="333">
        <v>3.2</v>
      </c>
      <c r="C12793" s="334">
        <v>336.12</v>
      </c>
      <c r="D12793" s="335" t="s">
        <v>391</v>
      </c>
      <c r="E12793" s="335" t="s">
        <v>386</v>
      </c>
      <c r="F12793" s="335" t="s">
        <v>858</v>
      </c>
      <c r="G12793" s="179">
        <f t="shared" si="600"/>
        <v>0</v>
      </c>
      <c r="H12793" s="179">
        <f t="shared" si="601"/>
        <v>0</v>
      </c>
      <c r="I12793" s="179">
        <f t="shared" si="602"/>
        <v>0</v>
      </c>
    </row>
    <row r="12794" spans="1:9" ht="12.75" customHeight="1" thickBot="1">
      <c r="A12794" s="398"/>
      <c r="B12794" s="333">
        <v>2.27</v>
      </c>
      <c r="C12794" s="334">
        <v>219.5</v>
      </c>
      <c r="D12794" s="335" t="s">
        <v>385</v>
      </c>
      <c r="E12794" s="335" t="s">
        <v>386</v>
      </c>
      <c r="F12794" s="335" t="s">
        <v>817</v>
      </c>
      <c r="G12794" s="179">
        <f t="shared" si="600"/>
        <v>0</v>
      </c>
      <c r="H12794" s="179">
        <f t="shared" si="601"/>
        <v>219.5</v>
      </c>
      <c r="I12794" s="179">
        <f t="shared" si="602"/>
        <v>219.5</v>
      </c>
    </row>
    <row r="12795" spans="1:9" ht="12.75" customHeight="1" thickBot="1">
      <c r="A12795" s="398"/>
      <c r="B12795" s="333">
        <v>8.67</v>
      </c>
      <c r="C12795" s="334">
        <v>839.17</v>
      </c>
      <c r="D12795" s="335" t="s">
        <v>385</v>
      </c>
      <c r="E12795" s="335" t="s">
        <v>386</v>
      </c>
      <c r="F12795" s="335" t="s">
        <v>822</v>
      </c>
      <c r="G12795" s="179">
        <f t="shared" si="600"/>
        <v>0</v>
      </c>
      <c r="H12795" s="179">
        <f t="shared" si="601"/>
        <v>839.17</v>
      </c>
      <c r="I12795" s="179">
        <f t="shared" si="602"/>
        <v>839.17</v>
      </c>
    </row>
    <row r="12796" spans="1:9" ht="12.75" customHeight="1" thickBot="1">
      <c r="A12796" s="398"/>
      <c r="B12796" s="333">
        <v>8.67</v>
      </c>
      <c r="C12796" s="334">
        <v>839.17</v>
      </c>
      <c r="D12796" s="335" t="s">
        <v>385</v>
      </c>
      <c r="E12796" s="335" t="s">
        <v>386</v>
      </c>
      <c r="F12796" s="335" t="s">
        <v>823</v>
      </c>
      <c r="G12796" s="179">
        <f t="shared" si="600"/>
        <v>0</v>
      </c>
      <c r="H12796" s="179">
        <f t="shared" si="601"/>
        <v>839.17</v>
      </c>
      <c r="I12796" s="179">
        <f t="shared" si="602"/>
        <v>839.17</v>
      </c>
    </row>
    <row r="12797" spans="1:9" ht="12.75" customHeight="1" thickBot="1">
      <c r="A12797" s="398"/>
      <c r="B12797" s="333">
        <v>7.07</v>
      </c>
      <c r="C12797" s="334">
        <v>684.25</v>
      </c>
      <c r="D12797" s="335" t="s">
        <v>385</v>
      </c>
      <c r="E12797" s="335" t="s">
        <v>386</v>
      </c>
      <c r="F12797" s="335" t="s">
        <v>824</v>
      </c>
      <c r="G12797" s="179">
        <f t="shared" si="600"/>
        <v>0</v>
      </c>
      <c r="H12797" s="179">
        <f t="shared" si="601"/>
        <v>684.25</v>
      </c>
      <c r="I12797" s="179">
        <f t="shared" si="602"/>
        <v>684.25</v>
      </c>
    </row>
    <row r="12798" spans="1:9" ht="12.75" customHeight="1" thickBot="1">
      <c r="A12798" s="398"/>
      <c r="B12798" s="333">
        <v>8.67</v>
      </c>
      <c r="C12798" s="334">
        <v>839.17</v>
      </c>
      <c r="D12798" s="335" t="s">
        <v>385</v>
      </c>
      <c r="E12798" s="335" t="s">
        <v>386</v>
      </c>
      <c r="F12798" s="335" t="s">
        <v>825</v>
      </c>
      <c r="G12798" s="179">
        <f t="shared" si="600"/>
        <v>0</v>
      </c>
      <c r="H12798" s="179">
        <f t="shared" si="601"/>
        <v>839.17</v>
      </c>
      <c r="I12798" s="179">
        <f t="shared" si="602"/>
        <v>839.17</v>
      </c>
    </row>
    <row r="12799" spans="1:9" ht="12.75" customHeight="1" thickBot="1">
      <c r="A12799" s="398"/>
      <c r="B12799" s="333">
        <v>7.87</v>
      </c>
      <c r="C12799" s="334">
        <v>761.71</v>
      </c>
      <c r="D12799" s="335" t="s">
        <v>385</v>
      </c>
      <c r="E12799" s="335" t="s">
        <v>386</v>
      </c>
      <c r="F12799" s="335" t="s">
        <v>818</v>
      </c>
      <c r="G12799" s="179">
        <f t="shared" si="600"/>
        <v>0</v>
      </c>
      <c r="H12799" s="179">
        <f t="shared" si="601"/>
        <v>761.71</v>
      </c>
      <c r="I12799" s="179">
        <f t="shared" si="602"/>
        <v>761.71</v>
      </c>
    </row>
    <row r="12800" spans="1:9" ht="12.75" customHeight="1" thickBot="1">
      <c r="A12800" s="398"/>
      <c r="B12800" s="333">
        <v>6.27</v>
      </c>
      <c r="C12800" s="334">
        <v>658.26</v>
      </c>
      <c r="D12800" s="335" t="s">
        <v>385</v>
      </c>
      <c r="E12800" s="335" t="s">
        <v>386</v>
      </c>
      <c r="F12800" s="335" t="s">
        <v>826</v>
      </c>
      <c r="G12800" s="179">
        <f t="shared" si="600"/>
        <v>0</v>
      </c>
      <c r="H12800" s="179">
        <f t="shared" si="601"/>
        <v>658.26</v>
      </c>
      <c r="I12800" s="179">
        <f t="shared" si="602"/>
        <v>658.26</v>
      </c>
    </row>
    <row r="12801" spans="1:9" ht="12.75" customHeight="1" thickBot="1">
      <c r="A12801" s="398"/>
      <c r="B12801" s="333">
        <v>6.27</v>
      </c>
      <c r="C12801" s="334">
        <v>658.26</v>
      </c>
      <c r="D12801" s="335" t="s">
        <v>385</v>
      </c>
      <c r="E12801" s="335" t="s">
        <v>386</v>
      </c>
      <c r="F12801" s="335" t="s">
        <v>827</v>
      </c>
      <c r="G12801" s="179">
        <f t="shared" si="600"/>
        <v>0</v>
      </c>
      <c r="H12801" s="179">
        <f t="shared" si="601"/>
        <v>658.26</v>
      </c>
      <c r="I12801" s="179">
        <f t="shared" si="602"/>
        <v>658.26</v>
      </c>
    </row>
    <row r="12802" spans="1:9" ht="12.75" customHeight="1" thickBot="1">
      <c r="A12802" s="398"/>
      <c r="B12802" s="333">
        <v>7.07</v>
      </c>
      <c r="C12802" s="334">
        <v>742.29</v>
      </c>
      <c r="D12802" s="335" t="s">
        <v>385</v>
      </c>
      <c r="E12802" s="335" t="s">
        <v>386</v>
      </c>
      <c r="F12802" s="335" t="s">
        <v>828</v>
      </c>
      <c r="G12802" s="179">
        <f t="shared" si="600"/>
        <v>0</v>
      </c>
      <c r="H12802" s="179">
        <f t="shared" si="601"/>
        <v>742.29</v>
      </c>
      <c r="I12802" s="179">
        <f t="shared" si="602"/>
        <v>742.29</v>
      </c>
    </row>
    <row r="12803" spans="1:9" ht="12.75" customHeight="1" thickBot="1">
      <c r="A12803" s="398"/>
      <c r="B12803" s="333">
        <v>7.07</v>
      </c>
      <c r="C12803" s="334">
        <v>742.29</v>
      </c>
      <c r="D12803" s="335" t="s">
        <v>385</v>
      </c>
      <c r="E12803" s="335" t="s">
        <v>386</v>
      </c>
      <c r="F12803" s="335" t="s">
        <v>819</v>
      </c>
      <c r="G12803" s="179">
        <f t="shared" si="600"/>
        <v>0</v>
      </c>
      <c r="H12803" s="179">
        <f t="shared" si="601"/>
        <v>742.29</v>
      </c>
      <c r="I12803" s="179">
        <f t="shared" si="602"/>
        <v>742.29</v>
      </c>
    </row>
    <row r="12804" spans="1:9" ht="12.75" customHeight="1" thickBot="1">
      <c r="A12804" s="398"/>
      <c r="B12804" s="333">
        <v>7.07</v>
      </c>
      <c r="C12804" s="334">
        <v>742.29</v>
      </c>
      <c r="D12804" s="335" t="s">
        <v>385</v>
      </c>
      <c r="E12804" s="335" t="s">
        <v>386</v>
      </c>
      <c r="F12804" s="335" t="s">
        <v>829</v>
      </c>
      <c r="G12804" s="179">
        <f t="shared" si="600"/>
        <v>0</v>
      </c>
      <c r="H12804" s="179">
        <f t="shared" si="601"/>
        <v>742.29</v>
      </c>
      <c r="I12804" s="179">
        <f t="shared" si="602"/>
        <v>742.29</v>
      </c>
    </row>
    <row r="12805" spans="1:9" ht="12.75" customHeight="1" thickBot="1">
      <c r="A12805" s="398"/>
      <c r="B12805" s="333">
        <v>7.07</v>
      </c>
      <c r="C12805" s="334">
        <v>742.29</v>
      </c>
      <c r="D12805" s="335" t="s">
        <v>385</v>
      </c>
      <c r="E12805" s="335" t="s">
        <v>386</v>
      </c>
      <c r="F12805" s="335" t="s">
        <v>830</v>
      </c>
      <c r="G12805" s="179">
        <f t="shared" si="600"/>
        <v>0</v>
      </c>
      <c r="H12805" s="179">
        <f t="shared" si="601"/>
        <v>742.29</v>
      </c>
      <c r="I12805" s="179">
        <f t="shared" si="602"/>
        <v>742.29</v>
      </c>
    </row>
    <row r="12806" spans="1:9" ht="12.75" customHeight="1" thickBot="1">
      <c r="A12806" s="398"/>
      <c r="B12806" s="333">
        <v>7.87</v>
      </c>
      <c r="C12806" s="334">
        <v>826.32</v>
      </c>
      <c r="D12806" s="335" t="s">
        <v>385</v>
      </c>
      <c r="E12806" s="335" t="s">
        <v>386</v>
      </c>
      <c r="F12806" s="335" t="s">
        <v>820</v>
      </c>
      <c r="G12806" s="179">
        <f t="shared" si="600"/>
        <v>0</v>
      </c>
      <c r="H12806" s="179">
        <f t="shared" si="601"/>
        <v>826.32</v>
      </c>
      <c r="I12806" s="179">
        <f t="shared" si="602"/>
        <v>826.32</v>
      </c>
    </row>
    <row r="12807" spans="1:9" ht="12.75" customHeight="1" thickBot="1">
      <c r="A12807" s="398"/>
      <c r="B12807" s="333">
        <v>7.07</v>
      </c>
      <c r="C12807" s="334">
        <v>742.29</v>
      </c>
      <c r="D12807" s="335" t="s">
        <v>385</v>
      </c>
      <c r="E12807" s="335" t="s">
        <v>386</v>
      </c>
      <c r="F12807" s="335" t="s">
        <v>805</v>
      </c>
      <c r="G12807" s="179">
        <f t="shared" si="600"/>
        <v>0</v>
      </c>
      <c r="H12807" s="179">
        <f t="shared" si="601"/>
        <v>742.29</v>
      </c>
      <c r="I12807" s="179">
        <f t="shared" si="602"/>
        <v>742.29</v>
      </c>
    </row>
    <row r="12808" spans="1:9" ht="12.75" customHeight="1" thickBot="1">
      <c r="A12808" s="398"/>
      <c r="B12808" s="333">
        <v>8.67</v>
      </c>
      <c r="C12808" s="334">
        <v>910.35</v>
      </c>
      <c r="D12808" s="335" t="s">
        <v>385</v>
      </c>
      <c r="E12808" s="335" t="s">
        <v>386</v>
      </c>
      <c r="F12808" s="335" t="s">
        <v>831</v>
      </c>
      <c r="G12808" s="179">
        <f t="shared" si="600"/>
        <v>0</v>
      </c>
      <c r="H12808" s="179">
        <f t="shared" si="601"/>
        <v>910.35</v>
      </c>
      <c r="I12808" s="179">
        <f t="shared" si="602"/>
        <v>910.35</v>
      </c>
    </row>
    <row r="12809" spans="1:9" ht="12.75" customHeight="1" thickBot="1">
      <c r="A12809" s="398"/>
      <c r="B12809" s="333">
        <v>17.329999999999998</v>
      </c>
      <c r="C12809" s="334">
        <v>1820.7</v>
      </c>
      <c r="D12809" s="335" t="s">
        <v>385</v>
      </c>
      <c r="E12809" s="335" t="s">
        <v>386</v>
      </c>
      <c r="F12809" s="335" t="s">
        <v>832</v>
      </c>
      <c r="G12809" s="179">
        <f t="shared" si="600"/>
        <v>0</v>
      </c>
      <c r="H12809" s="179">
        <f t="shared" si="601"/>
        <v>1820.7</v>
      </c>
      <c r="I12809" s="179">
        <f t="shared" si="602"/>
        <v>1820.7</v>
      </c>
    </row>
    <row r="12810" spans="1:9" ht="12.75" customHeight="1" thickBot="1">
      <c r="A12810" s="398"/>
      <c r="B12810" s="333">
        <v>15.73</v>
      </c>
      <c r="C12810" s="334">
        <v>1652.64</v>
      </c>
      <c r="D12810" s="335" t="s">
        <v>385</v>
      </c>
      <c r="E12810" s="335" t="s">
        <v>386</v>
      </c>
      <c r="F12810" s="335" t="s">
        <v>821</v>
      </c>
      <c r="G12810" s="179">
        <f t="shared" si="600"/>
        <v>0</v>
      </c>
      <c r="H12810" s="179">
        <f t="shared" si="601"/>
        <v>1652.64</v>
      </c>
      <c r="I12810" s="179">
        <f t="shared" si="602"/>
        <v>1652.64</v>
      </c>
    </row>
    <row r="12811" spans="1:9" ht="12.75" customHeight="1" thickBot="1">
      <c r="A12811" s="398"/>
      <c r="B12811" s="333">
        <v>9.33</v>
      </c>
      <c r="C12811" s="334">
        <v>980.41</v>
      </c>
      <c r="D12811" s="335" t="s">
        <v>385</v>
      </c>
      <c r="E12811" s="335" t="s">
        <v>386</v>
      </c>
      <c r="F12811" s="335" t="s">
        <v>833</v>
      </c>
      <c r="G12811" s="179">
        <f t="shared" si="600"/>
        <v>0</v>
      </c>
      <c r="H12811" s="179">
        <f t="shared" si="601"/>
        <v>980.41</v>
      </c>
      <c r="I12811" s="179">
        <f t="shared" si="602"/>
        <v>980.41</v>
      </c>
    </row>
    <row r="12812" spans="1:9" ht="12.75" customHeight="1" thickBot="1">
      <c r="A12812" s="398"/>
      <c r="B12812" s="333">
        <v>17.329999999999998</v>
      </c>
      <c r="C12812" s="334">
        <v>1820.7</v>
      </c>
      <c r="D12812" s="335" t="s">
        <v>385</v>
      </c>
      <c r="E12812" s="335" t="s">
        <v>386</v>
      </c>
      <c r="F12812" s="335" t="s">
        <v>916</v>
      </c>
      <c r="G12812" s="179">
        <f t="shared" si="600"/>
        <v>0</v>
      </c>
      <c r="H12812" s="179">
        <f t="shared" si="601"/>
        <v>1820.7</v>
      </c>
      <c r="I12812" s="179">
        <f t="shared" si="602"/>
        <v>1820.7</v>
      </c>
    </row>
    <row r="12813" spans="1:9" ht="12.75" customHeight="1" thickBot="1">
      <c r="A12813" s="398"/>
      <c r="B12813" s="333">
        <v>17.329999999999998</v>
      </c>
      <c r="C12813" s="334">
        <v>1820.7</v>
      </c>
      <c r="D12813" s="335" t="s">
        <v>385</v>
      </c>
      <c r="E12813" s="335" t="s">
        <v>386</v>
      </c>
      <c r="F12813" s="335" t="s">
        <v>917</v>
      </c>
      <c r="G12813" s="179">
        <f t="shared" si="600"/>
        <v>0</v>
      </c>
      <c r="H12813" s="179">
        <f t="shared" si="601"/>
        <v>1820.7</v>
      </c>
      <c r="I12813" s="179">
        <f t="shared" si="602"/>
        <v>1820.7</v>
      </c>
    </row>
    <row r="12814" spans="1:9" ht="12.75" customHeight="1" thickBot="1">
      <c r="A12814" s="398"/>
      <c r="B12814" s="333">
        <v>17.329999999999998</v>
      </c>
      <c r="C12814" s="334">
        <v>1820.7</v>
      </c>
      <c r="D12814" s="335" t="s">
        <v>385</v>
      </c>
      <c r="E12814" s="335" t="s">
        <v>386</v>
      </c>
      <c r="F12814" s="335" t="s">
        <v>918</v>
      </c>
      <c r="G12814" s="179">
        <f t="shared" si="600"/>
        <v>0</v>
      </c>
      <c r="H12814" s="179">
        <f t="shared" si="601"/>
        <v>1820.7</v>
      </c>
      <c r="I12814" s="179">
        <f t="shared" si="602"/>
        <v>1820.7</v>
      </c>
    </row>
    <row r="12815" spans="1:9" ht="12.75" customHeight="1" thickBot="1">
      <c r="A12815" s="398"/>
      <c r="B12815" s="333">
        <v>12.53</v>
      </c>
      <c r="C12815" s="334">
        <v>1316.52</v>
      </c>
      <c r="D12815" s="335" t="s">
        <v>385</v>
      </c>
      <c r="E12815" s="335" t="s">
        <v>386</v>
      </c>
      <c r="F12815" s="335" t="s">
        <v>919</v>
      </c>
      <c r="G12815" s="179">
        <f t="shared" si="600"/>
        <v>0</v>
      </c>
      <c r="H12815" s="179">
        <f t="shared" si="601"/>
        <v>1316.52</v>
      </c>
      <c r="I12815" s="179">
        <f t="shared" si="602"/>
        <v>1316.52</v>
      </c>
    </row>
    <row r="12816" spans="1:9" ht="12.75" customHeight="1" thickBot="1">
      <c r="A12816" s="398"/>
      <c r="B12816" s="333">
        <v>15.73</v>
      </c>
      <c r="C12816" s="334">
        <v>1652.64</v>
      </c>
      <c r="D12816" s="335" t="s">
        <v>385</v>
      </c>
      <c r="E12816" s="335" t="s">
        <v>386</v>
      </c>
      <c r="F12816" s="335" t="s">
        <v>920</v>
      </c>
      <c r="G12816" s="179">
        <f t="shared" si="600"/>
        <v>0</v>
      </c>
      <c r="H12816" s="179">
        <f t="shared" si="601"/>
        <v>1652.64</v>
      </c>
      <c r="I12816" s="179">
        <f t="shared" si="602"/>
        <v>1652.64</v>
      </c>
    </row>
    <row r="12817" spans="1:9" ht="12.75" customHeight="1" thickBot="1">
      <c r="A12817" s="398"/>
      <c r="B12817" s="333">
        <v>14.13</v>
      </c>
      <c r="C12817" s="334">
        <v>1484.58</v>
      </c>
      <c r="D12817" s="335" t="s">
        <v>385</v>
      </c>
      <c r="E12817" s="335" t="s">
        <v>386</v>
      </c>
      <c r="F12817" s="335" t="s">
        <v>858</v>
      </c>
      <c r="G12817" s="179">
        <f t="shared" si="600"/>
        <v>0</v>
      </c>
      <c r="H12817" s="179">
        <f t="shared" si="601"/>
        <v>1484.58</v>
      </c>
      <c r="I12817" s="179">
        <f t="shared" si="602"/>
        <v>1484.58</v>
      </c>
    </row>
    <row r="12818" spans="1:9" ht="12.75" customHeight="1" thickBot="1">
      <c r="A12818" s="398"/>
      <c r="B12818" s="333">
        <v>3.2</v>
      </c>
      <c r="C12818" s="334">
        <v>336.12</v>
      </c>
      <c r="D12818" s="335" t="s">
        <v>834</v>
      </c>
      <c r="E12818" s="335" t="s">
        <v>386</v>
      </c>
      <c r="F12818" s="335" t="s">
        <v>833</v>
      </c>
      <c r="G12818" s="179">
        <f t="shared" si="600"/>
        <v>0</v>
      </c>
      <c r="H12818" s="179">
        <f t="shared" si="601"/>
        <v>0</v>
      </c>
      <c r="I12818" s="179">
        <f t="shared" si="602"/>
        <v>0</v>
      </c>
    </row>
    <row r="12819" spans="1:9" ht="12.75" customHeight="1" thickBot="1">
      <c r="A12819" s="399"/>
      <c r="B12819" s="333">
        <v>0</v>
      </c>
      <c r="C12819" s="334">
        <v>77.12</v>
      </c>
      <c r="D12819" s="335" t="s">
        <v>393</v>
      </c>
      <c r="E12819" s="335" t="s">
        <v>386</v>
      </c>
      <c r="F12819" s="335" t="s">
        <v>859</v>
      </c>
      <c r="G12819" s="179">
        <f t="shared" si="600"/>
        <v>0</v>
      </c>
      <c r="H12819" s="179">
        <f t="shared" si="601"/>
        <v>0</v>
      </c>
      <c r="I12819" s="179">
        <f t="shared" si="602"/>
        <v>0</v>
      </c>
    </row>
    <row r="12820" spans="1:9" ht="12.75" customHeight="1" thickBot="1">
      <c r="A12820" s="336" t="s">
        <v>657</v>
      </c>
      <c r="B12820" s="337">
        <v>258.82</v>
      </c>
      <c r="C12820" s="338">
        <v>27718.720000000001</v>
      </c>
      <c r="D12820" s="394"/>
      <c r="E12820" s="395"/>
      <c r="F12820" s="396"/>
      <c r="G12820" s="179">
        <f t="shared" si="600"/>
        <v>0</v>
      </c>
      <c r="H12820" s="179">
        <f t="shared" si="601"/>
        <v>0</v>
      </c>
      <c r="I12820" s="179">
        <f t="shared" si="602"/>
        <v>0</v>
      </c>
    </row>
    <row r="12821" spans="1:9" ht="12.75" customHeight="1" thickBot="1">
      <c r="A12821" s="397" t="s">
        <v>658</v>
      </c>
      <c r="B12821" s="333">
        <v>3.2</v>
      </c>
      <c r="C12821" s="334">
        <v>111.23</v>
      </c>
      <c r="D12821" s="335" t="s">
        <v>391</v>
      </c>
      <c r="E12821" s="335" t="s">
        <v>386</v>
      </c>
      <c r="F12821" s="335" t="s">
        <v>817</v>
      </c>
      <c r="G12821" s="179">
        <f t="shared" si="600"/>
        <v>0</v>
      </c>
      <c r="H12821" s="179">
        <f t="shared" si="601"/>
        <v>0</v>
      </c>
      <c r="I12821" s="179">
        <f t="shared" si="602"/>
        <v>0</v>
      </c>
    </row>
    <row r="12822" spans="1:9" ht="12.75" customHeight="1" thickBot="1">
      <c r="A12822" s="398"/>
      <c r="B12822" s="333">
        <v>3.2</v>
      </c>
      <c r="C12822" s="334">
        <v>111.23</v>
      </c>
      <c r="D12822" s="335" t="s">
        <v>391</v>
      </c>
      <c r="E12822" s="335" t="s">
        <v>386</v>
      </c>
      <c r="F12822" s="335" t="s">
        <v>818</v>
      </c>
      <c r="G12822" s="179">
        <f t="shared" si="600"/>
        <v>0</v>
      </c>
      <c r="H12822" s="179">
        <f t="shared" si="601"/>
        <v>0</v>
      </c>
      <c r="I12822" s="179">
        <f t="shared" si="602"/>
        <v>0</v>
      </c>
    </row>
    <row r="12823" spans="1:9" ht="12.75" customHeight="1" thickBot="1">
      <c r="A12823" s="398"/>
      <c r="B12823" s="333">
        <v>3.2</v>
      </c>
      <c r="C12823" s="334">
        <v>119.48</v>
      </c>
      <c r="D12823" s="335" t="s">
        <v>391</v>
      </c>
      <c r="E12823" s="335" t="s">
        <v>386</v>
      </c>
      <c r="F12823" s="335" t="s">
        <v>819</v>
      </c>
      <c r="G12823" s="179">
        <f t="shared" si="600"/>
        <v>0</v>
      </c>
      <c r="H12823" s="179">
        <f t="shared" si="601"/>
        <v>0</v>
      </c>
      <c r="I12823" s="179">
        <f t="shared" si="602"/>
        <v>0</v>
      </c>
    </row>
    <row r="12824" spans="1:9" ht="12.75" customHeight="1" thickBot="1">
      <c r="A12824" s="398"/>
      <c r="B12824" s="333">
        <v>3.2</v>
      </c>
      <c r="C12824" s="334">
        <v>119.48</v>
      </c>
      <c r="D12824" s="335" t="s">
        <v>391</v>
      </c>
      <c r="E12824" s="335" t="s">
        <v>386</v>
      </c>
      <c r="F12824" s="335" t="s">
        <v>820</v>
      </c>
      <c r="G12824" s="179">
        <f t="shared" si="600"/>
        <v>0</v>
      </c>
      <c r="H12824" s="179">
        <f t="shared" si="601"/>
        <v>0</v>
      </c>
      <c r="I12824" s="179">
        <f t="shared" si="602"/>
        <v>0</v>
      </c>
    </row>
    <row r="12825" spans="1:9" ht="12.75" customHeight="1" thickBot="1">
      <c r="A12825" s="398"/>
      <c r="B12825" s="333">
        <v>3.2</v>
      </c>
      <c r="C12825" s="334">
        <v>119.48</v>
      </c>
      <c r="D12825" s="335" t="s">
        <v>391</v>
      </c>
      <c r="E12825" s="335" t="s">
        <v>386</v>
      </c>
      <c r="F12825" s="335" t="s">
        <v>821</v>
      </c>
      <c r="G12825" s="179">
        <f t="shared" si="600"/>
        <v>0</v>
      </c>
      <c r="H12825" s="179">
        <f t="shared" si="601"/>
        <v>0</v>
      </c>
      <c r="I12825" s="179">
        <f t="shared" si="602"/>
        <v>0</v>
      </c>
    </row>
    <row r="12826" spans="1:9" ht="12.75" customHeight="1" thickBot="1">
      <c r="A12826" s="398"/>
      <c r="B12826" s="333">
        <v>6.4</v>
      </c>
      <c r="C12826" s="334">
        <v>238.97</v>
      </c>
      <c r="D12826" s="335" t="s">
        <v>391</v>
      </c>
      <c r="E12826" s="335" t="s">
        <v>386</v>
      </c>
      <c r="F12826" s="335" t="s">
        <v>919</v>
      </c>
      <c r="G12826" s="179">
        <f t="shared" si="600"/>
        <v>0</v>
      </c>
      <c r="H12826" s="179">
        <f t="shared" si="601"/>
        <v>0</v>
      </c>
      <c r="I12826" s="179">
        <f t="shared" si="602"/>
        <v>0</v>
      </c>
    </row>
    <row r="12827" spans="1:9" ht="12.75" customHeight="1" thickBot="1">
      <c r="A12827" s="398"/>
      <c r="B12827" s="333">
        <v>6.4</v>
      </c>
      <c r="C12827" s="334">
        <v>238.97</v>
      </c>
      <c r="D12827" s="335" t="s">
        <v>391</v>
      </c>
      <c r="E12827" s="335" t="s">
        <v>386</v>
      </c>
      <c r="F12827" s="335" t="s">
        <v>858</v>
      </c>
      <c r="G12827" s="179">
        <f t="shared" si="600"/>
        <v>0</v>
      </c>
      <c r="H12827" s="179">
        <f t="shared" si="601"/>
        <v>0</v>
      </c>
      <c r="I12827" s="179">
        <f t="shared" si="602"/>
        <v>0</v>
      </c>
    </row>
    <row r="12828" spans="1:9" ht="12.75" customHeight="1" thickBot="1">
      <c r="A12828" s="398"/>
      <c r="B12828" s="333">
        <v>24.67</v>
      </c>
      <c r="C12828" s="334">
        <v>925.43</v>
      </c>
      <c r="D12828" s="335" t="s">
        <v>385</v>
      </c>
      <c r="E12828" s="335" t="s">
        <v>386</v>
      </c>
      <c r="F12828" s="335" t="s">
        <v>817</v>
      </c>
      <c r="G12828" s="179">
        <f t="shared" si="600"/>
        <v>0</v>
      </c>
      <c r="H12828" s="179">
        <f t="shared" si="601"/>
        <v>925.43</v>
      </c>
      <c r="I12828" s="179">
        <f t="shared" si="602"/>
        <v>925.43</v>
      </c>
    </row>
    <row r="12829" spans="1:9" ht="12.75" customHeight="1" thickBot="1">
      <c r="A12829" s="398"/>
      <c r="B12829" s="333">
        <v>31.07</v>
      </c>
      <c r="C12829" s="334">
        <v>1056.02</v>
      </c>
      <c r="D12829" s="335" t="s">
        <v>385</v>
      </c>
      <c r="E12829" s="335" t="s">
        <v>386</v>
      </c>
      <c r="F12829" s="335" t="s">
        <v>822</v>
      </c>
      <c r="G12829" s="179">
        <f t="shared" si="600"/>
        <v>0</v>
      </c>
      <c r="H12829" s="179">
        <f t="shared" si="601"/>
        <v>1056.02</v>
      </c>
      <c r="I12829" s="179">
        <f t="shared" si="602"/>
        <v>1056.02</v>
      </c>
    </row>
    <row r="12830" spans="1:9" ht="12.75" customHeight="1" thickBot="1">
      <c r="A12830" s="398"/>
      <c r="B12830" s="333">
        <v>34.270000000000003</v>
      </c>
      <c r="C12830" s="334">
        <v>1191.8499999999999</v>
      </c>
      <c r="D12830" s="335" t="s">
        <v>385</v>
      </c>
      <c r="E12830" s="335" t="s">
        <v>386</v>
      </c>
      <c r="F12830" s="335" t="s">
        <v>823</v>
      </c>
      <c r="G12830" s="179">
        <f t="shared" si="600"/>
        <v>0</v>
      </c>
      <c r="H12830" s="179">
        <f t="shared" si="601"/>
        <v>1191.8499999999999</v>
      </c>
      <c r="I12830" s="179">
        <f t="shared" si="602"/>
        <v>1191.8499999999999</v>
      </c>
    </row>
    <row r="12831" spans="1:9" ht="12.75" customHeight="1" thickBot="1">
      <c r="A12831" s="398"/>
      <c r="B12831" s="333">
        <v>33.47</v>
      </c>
      <c r="C12831" s="334">
        <v>1128.78</v>
      </c>
      <c r="D12831" s="335" t="s">
        <v>385</v>
      </c>
      <c r="E12831" s="335" t="s">
        <v>386</v>
      </c>
      <c r="F12831" s="335" t="s">
        <v>824</v>
      </c>
      <c r="G12831" s="179">
        <f t="shared" si="600"/>
        <v>0</v>
      </c>
      <c r="H12831" s="179">
        <f t="shared" si="601"/>
        <v>1128.78</v>
      </c>
      <c r="I12831" s="179">
        <f t="shared" si="602"/>
        <v>1128.78</v>
      </c>
    </row>
    <row r="12832" spans="1:9" ht="12.75" customHeight="1" thickBot="1">
      <c r="A12832" s="398"/>
      <c r="B12832" s="333">
        <v>34.67</v>
      </c>
      <c r="C12832" s="334">
        <v>1204.93</v>
      </c>
      <c r="D12832" s="335" t="s">
        <v>385</v>
      </c>
      <c r="E12832" s="335" t="s">
        <v>386</v>
      </c>
      <c r="F12832" s="335" t="s">
        <v>825</v>
      </c>
      <c r="G12832" s="179">
        <f t="shared" si="600"/>
        <v>0</v>
      </c>
      <c r="H12832" s="179">
        <f t="shared" si="601"/>
        <v>1204.93</v>
      </c>
      <c r="I12832" s="179">
        <f t="shared" si="602"/>
        <v>1204.93</v>
      </c>
    </row>
    <row r="12833" spans="1:9" ht="12.75" customHeight="1" thickBot="1">
      <c r="A12833" s="398"/>
      <c r="B12833" s="333">
        <v>30.67</v>
      </c>
      <c r="C12833" s="334">
        <v>1067.55</v>
      </c>
      <c r="D12833" s="335" t="s">
        <v>385</v>
      </c>
      <c r="E12833" s="335" t="s">
        <v>386</v>
      </c>
      <c r="F12833" s="335" t="s">
        <v>818</v>
      </c>
      <c r="G12833" s="179">
        <f t="shared" si="600"/>
        <v>0</v>
      </c>
      <c r="H12833" s="179">
        <f t="shared" si="601"/>
        <v>1067.55</v>
      </c>
      <c r="I12833" s="179">
        <f t="shared" si="602"/>
        <v>1067.55</v>
      </c>
    </row>
    <row r="12834" spans="1:9" ht="12.75" customHeight="1" thickBot="1">
      <c r="A12834" s="398"/>
      <c r="B12834" s="333">
        <v>21.27</v>
      </c>
      <c r="C12834" s="334">
        <v>941.63</v>
      </c>
      <c r="D12834" s="335" t="s">
        <v>385</v>
      </c>
      <c r="E12834" s="335" t="s">
        <v>386</v>
      </c>
      <c r="F12834" s="335" t="s">
        <v>826</v>
      </c>
      <c r="G12834" s="179">
        <f t="shared" si="600"/>
        <v>0</v>
      </c>
      <c r="H12834" s="179">
        <f t="shared" si="601"/>
        <v>941.63</v>
      </c>
      <c r="I12834" s="179">
        <f t="shared" si="602"/>
        <v>941.63</v>
      </c>
    </row>
    <row r="12835" spans="1:9" ht="12.75" customHeight="1" thickBot="1">
      <c r="A12835" s="398"/>
      <c r="B12835" s="333">
        <v>31.67</v>
      </c>
      <c r="C12835" s="334">
        <v>1216.1400000000001</v>
      </c>
      <c r="D12835" s="335" t="s">
        <v>385</v>
      </c>
      <c r="E12835" s="335" t="s">
        <v>386</v>
      </c>
      <c r="F12835" s="335" t="s">
        <v>827</v>
      </c>
      <c r="G12835" s="179">
        <f t="shared" si="600"/>
        <v>0</v>
      </c>
      <c r="H12835" s="179">
        <f t="shared" si="601"/>
        <v>1216.1400000000001</v>
      </c>
      <c r="I12835" s="179">
        <f t="shared" si="602"/>
        <v>1216.1400000000001</v>
      </c>
    </row>
    <row r="12836" spans="1:9" ht="12.75" customHeight="1" thickBot="1">
      <c r="A12836" s="398"/>
      <c r="B12836" s="333">
        <v>34.17</v>
      </c>
      <c r="C12836" s="334">
        <v>1281.4000000000001</v>
      </c>
      <c r="D12836" s="335" t="s">
        <v>385</v>
      </c>
      <c r="E12836" s="335" t="s">
        <v>386</v>
      </c>
      <c r="F12836" s="335" t="s">
        <v>828</v>
      </c>
      <c r="G12836" s="179">
        <f t="shared" si="600"/>
        <v>0</v>
      </c>
      <c r="H12836" s="179">
        <f t="shared" si="601"/>
        <v>1281.4000000000001</v>
      </c>
      <c r="I12836" s="179">
        <f t="shared" si="602"/>
        <v>1281.4000000000001</v>
      </c>
    </row>
    <row r="12837" spans="1:9" ht="12.75" customHeight="1" thickBot="1">
      <c r="A12837" s="398"/>
      <c r="B12837" s="333">
        <v>31.47</v>
      </c>
      <c r="C12837" s="334">
        <v>1174.98</v>
      </c>
      <c r="D12837" s="335" t="s">
        <v>385</v>
      </c>
      <c r="E12837" s="335" t="s">
        <v>386</v>
      </c>
      <c r="F12837" s="335" t="s">
        <v>819</v>
      </c>
      <c r="G12837" s="179">
        <f t="shared" si="600"/>
        <v>0</v>
      </c>
      <c r="H12837" s="179">
        <f t="shared" si="601"/>
        <v>1174.98</v>
      </c>
      <c r="I12837" s="179">
        <f t="shared" si="602"/>
        <v>1174.98</v>
      </c>
    </row>
    <row r="12838" spans="1:9" ht="12.75" customHeight="1" thickBot="1">
      <c r="A12838" s="398"/>
      <c r="B12838" s="333">
        <v>31.87</v>
      </c>
      <c r="C12838" s="334">
        <v>1188.44</v>
      </c>
      <c r="D12838" s="335" t="s">
        <v>385</v>
      </c>
      <c r="E12838" s="335" t="s">
        <v>386</v>
      </c>
      <c r="F12838" s="335" t="s">
        <v>829</v>
      </c>
      <c r="G12838" s="179">
        <f t="shared" si="600"/>
        <v>0</v>
      </c>
      <c r="H12838" s="179">
        <f t="shared" si="601"/>
        <v>1188.44</v>
      </c>
      <c r="I12838" s="179">
        <f t="shared" si="602"/>
        <v>1188.44</v>
      </c>
    </row>
    <row r="12839" spans="1:9" ht="12.75" customHeight="1" thickBot="1">
      <c r="A12839" s="398"/>
      <c r="B12839" s="333">
        <v>34.67</v>
      </c>
      <c r="C12839" s="334">
        <v>1294.46</v>
      </c>
      <c r="D12839" s="335" t="s">
        <v>385</v>
      </c>
      <c r="E12839" s="335" t="s">
        <v>386</v>
      </c>
      <c r="F12839" s="335" t="s">
        <v>830</v>
      </c>
      <c r="G12839" s="179">
        <f t="shared" si="600"/>
        <v>0</v>
      </c>
      <c r="H12839" s="179">
        <f t="shared" si="601"/>
        <v>1294.46</v>
      </c>
      <c r="I12839" s="179">
        <f t="shared" si="602"/>
        <v>1294.46</v>
      </c>
    </row>
    <row r="12840" spans="1:9" ht="12.75" customHeight="1" thickBot="1">
      <c r="A12840" s="398"/>
      <c r="B12840" s="333">
        <v>28.67</v>
      </c>
      <c r="C12840" s="334">
        <v>1080.76</v>
      </c>
      <c r="D12840" s="335" t="s">
        <v>385</v>
      </c>
      <c r="E12840" s="335" t="s">
        <v>386</v>
      </c>
      <c r="F12840" s="335" t="s">
        <v>820</v>
      </c>
      <c r="G12840" s="179">
        <f t="shared" si="600"/>
        <v>0</v>
      </c>
      <c r="H12840" s="179">
        <f t="shared" si="601"/>
        <v>1080.76</v>
      </c>
      <c r="I12840" s="179">
        <f t="shared" si="602"/>
        <v>1080.76</v>
      </c>
    </row>
    <row r="12841" spans="1:9" ht="12.75" customHeight="1" thickBot="1">
      <c r="A12841" s="398"/>
      <c r="B12841" s="333">
        <v>30.67</v>
      </c>
      <c r="C12841" s="334">
        <v>1025.3900000000001</v>
      </c>
      <c r="D12841" s="335" t="s">
        <v>385</v>
      </c>
      <c r="E12841" s="335" t="s">
        <v>386</v>
      </c>
      <c r="F12841" s="335" t="s">
        <v>805</v>
      </c>
      <c r="G12841" s="179">
        <f t="shared" si="600"/>
        <v>0</v>
      </c>
      <c r="H12841" s="179">
        <f t="shared" si="601"/>
        <v>1025.3900000000001</v>
      </c>
      <c r="I12841" s="179">
        <f t="shared" si="602"/>
        <v>1025.3900000000001</v>
      </c>
    </row>
    <row r="12842" spans="1:9" ht="12.75" customHeight="1" thickBot="1">
      <c r="A12842" s="398"/>
      <c r="B12842" s="333">
        <v>34.270000000000003</v>
      </c>
      <c r="C12842" s="334">
        <v>1281</v>
      </c>
      <c r="D12842" s="335" t="s">
        <v>385</v>
      </c>
      <c r="E12842" s="335" t="s">
        <v>386</v>
      </c>
      <c r="F12842" s="335" t="s">
        <v>831</v>
      </c>
      <c r="G12842" s="179">
        <f t="shared" si="600"/>
        <v>0</v>
      </c>
      <c r="H12842" s="179">
        <f t="shared" si="601"/>
        <v>1281</v>
      </c>
      <c r="I12842" s="179">
        <f t="shared" si="602"/>
        <v>1281</v>
      </c>
    </row>
    <row r="12843" spans="1:9" ht="12.75" customHeight="1" thickBot="1">
      <c r="A12843" s="398"/>
      <c r="B12843" s="333">
        <v>31.04</v>
      </c>
      <c r="C12843" s="334">
        <v>1199.83</v>
      </c>
      <c r="D12843" s="335" t="s">
        <v>385</v>
      </c>
      <c r="E12843" s="335" t="s">
        <v>386</v>
      </c>
      <c r="F12843" s="335" t="s">
        <v>832</v>
      </c>
      <c r="G12843" s="179">
        <f t="shared" si="600"/>
        <v>0</v>
      </c>
      <c r="H12843" s="179">
        <f t="shared" si="601"/>
        <v>1199.83</v>
      </c>
      <c r="I12843" s="179">
        <f t="shared" si="602"/>
        <v>1199.83</v>
      </c>
    </row>
    <row r="12844" spans="1:9" ht="12.75" customHeight="1" thickBot="1">
      <c r="A12844" s="398"/>
      <c r="B12844" s="333">
        <v>31.07</v>
      </c>
      <c r="C12844" s="334">
        <v>1161.52</v>
      </c>
      <c r="D12844" s="335" t="s">
        <v>385</v>
      </c>
      <c r="E12844" s="335" t="s">
        <v>386</v>
      </c>
      <c r="F12844" s="335" t="s">
        <v>821</v>
      </c>
      <c r="G12844" s="179">
        <f t="shared" ref="G12844:G12866" si="603">IF(D12844="REG",C12844,0)</f>
        <v>0</v>
      </c>
      <c r="H12844" s="179">
        <f t="shared" ref="H12844:H12866" si="604">IF(D12844="SAL",C12844,0)</f>
        <v>1161.52</v>
      </c>
      <c r="I12844" s="179">
        <f t="shared" ref="I12844:I12866" si="605">+G12844+H12844</f>
        <v>1161.52</v>
      </c>
    </row>
    <row r="12845" spans="1:9" ht="12.75" customHeight="1" thickBot="1">
      <c r="A12845" s="398"/>
      <c r="B12845" s="333">
        <v>33.869999999999997</v>
      </c>
      <c r="C12845" s="334">
        <v>1267.54</v>
      </c>
      <c r="D12845" s="335" t="s">
        <v>385</v>
      </c>
      <c r="E12845" s="335" t="s">
        <v>386</v>
      </c>
      <c r="F12845" s="335" t="s">
        <v>833</v>
      </c>
      <c r="G12845" s="179">
        <f t="shared" si="603"/>
        <v>0</v>
      </c>
      <c r="H12845" s="179">
        <f t="shared" si="604"/>
        <v>1267.54</v>
      </c>
      <c r="I12845" s="179">
        <f t="shared" si="605"/>
        <v>1267.54</v>
      </c>
    </row>
    <row r="12846" spans="1:9" ht="12.75" customHeight="1" thickBot="1">
      <c r="A12846" s="398"/>
      <c r="B12846" s="333">
        <v>34.67</v>
      </c>
      <c r="C12846" s="334">
        <v>1294.46</v>
      </c>
      <c r="D12846" s="335" t="s">
        <v>385</v>
      </c>
      <c r="E12846" s="335" t="s">
        <v>386</v>
      </c>
      <c r="F12846" s="335" t="s">
        <v>916</v>
      </c>
      <c r="G12846" s="179">
        <f t="shared" si="603"/>
        <v>0</v>
      </c>
      <c r="H12846" s="179">
        <f t="shared" si="604"/>
        <v>1294.46</v>
      </c>
      <c r="I12846" s="179">
        <f t="shared" si="605"/>
        <v>1294.46</v>
      </c>
    </row>
    <row r="12847" spans="1:9" ht="12.75" customHeight="1" thickBot="1">
      <c r="A12847" s="398"/>
      <c r="B12847" s="333">
        <v>33.67</v>
      </c>
      <c r="C12847" s="334">
        <v>1268.3499999999999</v>
      </c>
      <c r="D12847" s="335" t="s">
        <v>385</v>
      </c>
      <c r="E12847" s="335" t="s">
        <v>386</v>
      </c>
      <c r="F12847" s="335" t="s">
        <v>917</v>
      </c>
      <c r="G12847" s="179">
        <f t="shared" si="603"/>
        <v>0</v>
      </c>
      <c r="H12847" s="179">
        <f t="shared" si="604"/>
        <v>1268.3499999999999</v>
      </c>
      <c r="I12847" s="179">
        <f t="shared" si="605"/>
        <v>1268.3499999999999</v>
      </c>
    </row>
    <row r="12848" spans="1:9" ht="12.75" customHeight="1" thickBot="1">
      <c r="A12848" s="398"/>
      <c r="B12848" s="333">
        <v>33.869999999999997</v>
      </c>
      <c r="C12848" s="334">
        <v>1240.6500000000001</v>
      </c>
      <c r="D12848" s="335" t="s">
        <v>385</v>
      </c>
      <c r="E12848" s="335" t="s">
        <v>386</v>
      </c>
      <c r="F12848" s="335" t="s">
        <v>918</v>
      </c>
      <c r="G12848" s="179">
        <f t="shared" si="603"/>
        <v>0</v>
      </c>
      <c r="H12848" s="179">
        <f t="shared" si="604"/>
        <v>1240.6500000000001</v>
      </c>
      <c r="I12848" s="179">
        <f t="shared" si="605"/>
        <v>1240.6500000000001</v>
      </c>
    </row>
    <row r="12849" spans="1:9" ht="12.75" customHeight="1" thickBot="1">
      <c r="A12849" s="398"/>
      <c r="B12849" s="333">
        <v>28.27</v>
      </c>
      <c r="C12849" s="334">
        <v>1055.49</v>
      </c>
      <c r="D12849" s="335" t="s">
        <v>385</v>
      </c>
      <c r="E12849" s="335" t="s">
        <v>386</v>
      </c>
      <c r="F12849" s="335" t="s">
        <v>919</v>
      </c>
      <c r="G12849" s="179">
        <f t="shared" si="603"/>
        <v>0</v>
      </c>
      <c r="H12849" s="179">
        <f t="shared" si="604"/>
        <v>1055.49</v>
      </c>
      <c r="I12849" s="179">
        <f t="shared" si="605"/>
        <v>1055.49</v>
      </c>
    </row>
    <row r="12850" spans="1:9" ht="12.75" customHeight="1" thickBot="1">
      <c r="A12850" s="398"/>
      <c r="B12850" s="333">
        <v>33.07</v>
      </c>
      <c r="C12850" s="334">
        <v>1186.83</v>
      </c>
      <c r="D12850" s="335" t="s">
        <v>385</v>
      </c>
      <c r="E12850" s="335" t="s">
        <v>386</v>
      </c>
      <c r="F12850" s="335" t="s">
        <v>920</v>
      </c>
      <c r="G12850" s="179">
        <f t="shared" si="603"/>
        <v>0</v>
      </c>
      <c r="H12850" s="179">
        <f t="shared" si="604"/>
        <v>1186.83</v>
      </c>
      <c r="I12850" s="179">
        <f t="shared" si="605"/>
        <v>1186.83</v>
      </c>
    </row>
    <row r="12851" spans="1:9" ht="12.75" customHeight="1" thickBot="1">
      <c r="A12851" s="398"/>
      <c r="B12851" s="333">
        <v>27.47</v>
      </c>
      <c r="C12851" s="334">
        <v>1001.68</v>
      </c>
      <c r="D12851" s="335" t="s">
        <v>385</v>
      </c>
      <c r="E12851" s="335" t="s">
        <v>386</v>
      </c>
      <c r="F12851" s="335" t="s">
        <v>858</v>
      </c>
      <c r="G12851" s="179">
        <f t="shared" si="603"/>
        <v>0</v>
      </c>
      <c r="H12851" s="179">
        <f t="shared" si="604"/>
        <v>1001.68</v>
      </c>
      <c r="I12851" s="179">
        <f t="shared" si="605"/>
        <v>1001.68</v>
      </c>
    </row>
    <row r="12852" spans="1:9" ht="12.75" customHeight="1" thickBot="1">
      <c r="A12852" s="398"/>
      <c r="B12852" s="333">
        <v>0.4</v>
      </c>
      <c r="C12852" s="334">
        <v>13.08</v>
      </c>
      <c r="D12852" s="335" t="s">
        <v>834</v>
      </c>
      <c r="E12852" s="335" t="s">
        <v>386</v>
      </c>
      <c r="F12852" s="335" t="s">
        <v>818</v>
      </c>
      <c r="G12852" s="179">
        <f t="shared" si="603"/>
        <v>0</v>
      </c>
      <c r="H12852" s="179">
        <f t="shared" si="604"/>
        <v>0</v>
      </c>
      <c r="I12852" s="179">
        <f t="shared" si="605"/>
        <v>0</v>
      </c>
    </row>
    <row r="12853" spans="1:9" ht="12.75" customHeight="1" thickBot="1">
      <c r="A12853" s="398"/>
      <c r="B12853" s="333">
        <v>1.3</v>
      </c>
      <c r="C12853" s="334">
        <v>36.21</v>
      </c>
      <c r="D12853" s="335" t="s">
        <v>834</v>
      </c>
      <c r="E12853" s="335" t="s">
        <v>386</v>
      </c>
      <c r="F12853" s="335" t="s">
        <v>826</v>
      </c>
      <c r="G12853" s="179">
        <f t="shared" si="603"/>
        <v>0</v>
      </c>
      <c r="H12853" s="179">
        <f t="shared" si="604"/>
        <v>0</v>
      </c>
      <c r="I12853" s="179">
        <f t="shared" si="605"/>
        <v>0</v>
      </c>
    </row>
    <row r="12854" spans="1:9" ht="12.75" customHeight="1" thickBot="1">
      <c r="A12854" s="398"/>
      <c r="B12854" s="333">
        <v>3</v>
      </c>
      <c r="C12854" s="334">
        <v>78.319999999999993</v>
      </c>
      <c r="D12854" s="335" t="s">
        <v>834</v>
      </c>
      <c r="E12854" s="335" t="s">
        <v>386</v>
      </c>
      <c r="F12854" s="335" t="s">
        <v>827</v>
      </c>
      <c r="G12854" s="179">
        <f t="shared" si="603"/>
        <v>0</v>
      </c>
      <c r="H12854" s="179">
        <f t="shared" si="604"/>
        <v>0</v>
      </c>
      <c r="I12854" s="179">
        <f t="shared" si="605"/>
        <v>0</v>
      </c>
    </row>
    <row r="12855" spans="1:9" ht="12.75" customHeight="1" thickBot="1">
      <c r="A12855" s="398"/>
      <c r="B12855" s="333">
        <v>0.5</v>
      </c>
      <c r="C12855" s="334">
        <v>13.05</v>
      </c>
      <c r="D12855" s="335" t="s">
        <v>834</v>
      </c>
      <c r="E12855" s="335" t="s">
        <v>386</v>
      </c>
      <c r="F12855" s="335" t="s">
        <v>828</v>
      </c>
      <c r="G12855" s="179">
        <f t="shared" si="603"/>
        <v>0</v>
      </c>
      <c r="H12855" s="179">
        <f t="shared" si="604"/>
        <v>0</v>
      </c>
      <c r="I12855" s="179">
        <f t="shared" si="605"/>
        <v>0</v>
      </c>
    </row>
    <row r="12856" spans="1:9" ht="12.75" customHeight="1" thickBot="1">
      <c r="A12856" s="398"/>
      <c r="B12856" s="333">
        <v>0.6</v>
      </c>
      <c r="C12856" s="334">
        <v>20.190000000000001</v>
      </c>
      <c r="D12856" s="335" t="s">
        <v>834</v>
      </c>
      <c r="E12856" s="335" t="s">
        <v>386</v>
      </c>
      <c r="F12856" s="335" t="s">
        <v>820</v>
      </c>
      <c r="G12856" s="179">
        <f t="shared" si="603"/>
        <v>0</v>
      </c>
      <c r="H12856" s="179">
        <f t="shared" si="604"/>
        <v>0</v>
      </c>
      <c r="I12856" s="179">
        <f t="shared" si="605"/>
        <v>0</v>
      </c>
    </row>
    <row r="12857" spans="1:9" ht="12.75" customHeight="1" thickBot="1">
      <c r="A12857" s="398"/>
      <c r="B12857" s="333">
        <v>0.4</v>
      </c>
      <c r="C12857" s="334">
        <v>13.46</v>
      </c>
      <c r="D12857" s="335" t="s">
        <v>834</v>
      </c>
      <c r="E12857" s="335" t="s">
        <v>386</v>
      </c>
      <c r="F12857" s="335" t="s">
        <v>821</v>
      </c>
      <c r="G12857" s="179">
        <f t="shared" si="603"/>
        <v>0</v>
      </c>
      <c r="H12857" s="179">
        <f t="shared" si="604"/>
        <v>0</v>
      </c>
      <c r="I12857" s="179">
        <f t="shared" si="605"/>
        <v>0</v>
      </c>
    </row>
    <row r="12858" spans="1:9" ht="12.75" customHeight="1" thickBot="1">
      <c r="A12858" s="398"/>
      <c r="B12858" s="333">
        <v>0.1</v>
      </c>
      <c r="C12858" s="334">
        <v>3.37</v>
      </c>
      <c r="D12858" s="335" t="s">
        <v>834</v>
      </c>
      <c r="E12858" s="335" t="s">
        <v>386</v>
      </c>
      <c r="F12858" s="335" t="s">
        <v>833</v>
      </c>
      <c r="G12858" s="179">
        <f t="shared" si="603"/>
        <v>0</v>
      </c>
      <c r="H12858" s="179">
        <f t="shared" si="604"/>
        <v>0</v>
      </c>
      <c r="I12858" s="179">
        <f t="shared" si="605"/>
        <v>0</v>
      </c>
    </row>
    <row r="12859" spans="1:9" ht="12.75" customHeight="1" thickBot="1">
      <c r="A12859" s="398"/>
      <c r="B12859" s="333">
        <v>0.8</v>
      </c>
      <c r="C12859" s="334">
        <v>53.81</v>
      </c>
      <c r="D12859" s="335" t="s">
        <v>834</v>
      </c>
      <c r="E12859" s="335" t="s">
        <v>386</v>
      </c>
      <c r="F12859" s="335" t="s">
        <v>858</v>
      </c>
      <c r="G12859" s="179">
        <f t="shared" si="603"/>
        <v>0</v>
      </c>
      <c r="H12859" s="179">
        <f t="shared" si="604"/>
        <v>0</v>
      </c>
      <c r="I12859" s="179">
        <f t="shared" si="605"/>
        <v>0</v>
      </c>
    </row>
    <row r="12860" spans="1:9" ht="12.75" customHeight="1" thickBot="1">
      <c r="A12860" s="398"/>
      <c r="B12860" s="333">
        <v>6.8</v>
      </c>
      <c r="C12860" s="334">
        <v>192.9</v>
      </c>
      <c r="D12860" s="335" t="s">
        <v>392</v>
      </c>
      <c r="E12860" s="335" t="s">
        <v>386</v>
      </c>
      <c r="F12860" s="335" t="s">
        <v>817</v>
      </c>
      <c r="G12860" s="179">
        <f t="shared" si="603"/>
        <v>0</v>
      </c>
      <c r="H12860" s="179">
        <f t="shared" si="604"/>
        <v>0</v>
      </c>
      <c r="I12860" s="179">
        <f t="shared" si="605"/>
        <v>0</v>
      </c>
    </row>
    <row r="12861" spans="1:9" ht="12.75" customHeight="1" thickBot="1">
      <c r="A12861" s="398"/>
      <c r="B12861" s="333">
        <v>3.6</v>
      </c>
      <c r="C12861" s="334">
        <v>148.91999999999999</v>
      </c>
      <c r="D12861" s="335" t="s">
        <v>392</v>
      </c>
      <c r="E12861" s="335" t="s">
        <v>386</v>
      </c>
      <c r="F12861" s="335" t="s">
        <v>822</v>
      </c>
      <c r="G12861" s="179">
        <f t="shared" si="603"/>
        <v>0</v>
      </c>
      <c r="H12861" s="179">
        <f t="shared" si="604"/>
        <v>0</v>
      </c>
      <c r="I12861" s="179">
        <f t="shared" si="605"/>
        <v>0</v>
      </c>
    </row>
    <row r="12862" spans="1:9" ht="12.75" customHeight="1" thickBot="1">
      <c r="A12862" s="398"/>
      <c r="B12862" s="333">
        <v>0.4</v>
      </c>
      <c r="C12862" s="334">
        <v>13.08</v>
      </c>
      <c r="D12862" s="335" t="s">
        <v>392</v>
      </c>
      <c r="E12862" s="335" t="s">
        <v>386</v>
      </c>
      <c r="F12862" s="335" t="s">
        <v>823</v>
      </c>
      <c r="G12862" s="179">
        <f t="shared" si="603"/>
        <v>0</v>
      </c>
      <c r="H12862" s="179">
        <f t="shared" si="604"/>
        <v>0</v>
      </c>
      <c r="I12862" s="179">
        <f t="shared" si="605"/>
        <v>0</v>
      </c>
    </row>
    <row r="12863" spans="1:9" ht="12.75" customHeight="1" thickBot="1">
      <c r="A12863" s="398"/>
      <c r="B12863" s="333">
        <v>0.1</v>
      </c>
      <c r="C12863" s="334">
        <v>3.37</v>
      </c>
      <c r="D12863" s="335" t="s">
        <v>392</v>
      </c>
      <c r="E12863" s="335" t="s">
        <v>386</v>
      </c>
      <c r="F12863" s="335" t="s">
        <v>826</v>
      </c>
      <c r="G12863" s="179">
        <f t="shared" si="603"/>
        <v>0</v>
      </c>
      <c r="H12863" s="179">
        <f t="shared" si="604"/>
        <v>0</v>
      </c>
      <c r="I12863" s="179">
        <f t="shared" si="605"/>
        <v>0</v>
      </c>
    </row>
    <row r="12864" spans="1:9" ht="12.75" customHeight="1" thickBot="1">
      <c r="A12864" s="398"/>
      <c r="B12864" s="333">
        <v>0.6</v>
      </c>
      <c r="C12864" s="334">
        <v>20.190000000000001</v>
      </c>
      <c r="D12864" s="335" t="s">
        <v>392</v>
      </c>
      <c r="E12864" s="335" t="s">
        <v>386</v>
      </c>
      <c r="F12864" s="335" t="s">
        <v>820</v>
      </c>
      <c r="G12864" s="179">
        <f t="shared" si="603"/>
        <v>0</v>
      </c>
      <c r="H12864" s="179">
        <f t="shared" si="604"/>
        <v>0</v>
      </c>
      <c r="I12864" s="179">
        <f t="shared" si="605"/>
        <v>0</v>
      </c>
    </row>
    <row r="12865" spans="1:9" ht="12.75" customHeight="1" thickBot="1">
      <c r="A12865" s="398"/>
      <c r="B12865" s="333">
        <v>0.7</v>
      </c>
      <c r="C12865" s="334">
        <v>23.56</v>
      </c>
      <c r="D12865" s="335" t="s">
        <v>392</v>
      </c>
      <c r="E12865" s="335" t="s">
        <v>386</v>
      </c>
      <c r="F12865" s="335" t="s">
        <v>833</v>
      </c>
      <c r="G12865" s="179">
        <f t="shared" si="603"/>
        <v>0</v>
      </c>
      <c r="H12865" s="179">
        <f t="shared" si="604"/>
        <v>0</v>
      </c>
      <c r="I12865" s="179">
        <f t="shared" si="605"/>
        <v>0</v>
      </c>
    </row>
    <row r="12866" spans="1:9" ht="12.75" customHeight="1" thickBot="1">
      <c r="A12866" s="399"/>
      <c r="B12866" s="333">
        <v>0</v>
      </c>
      <c r="C12866" s="334">
        <v>55.77</v>
      </c>
      <c r="D12866" s="335" t="s">
        <v>393</v>
      </c>
      <c r="E12866" s="335" t="s">
        <v>386</v>
      </c>
      <c r="F12866" s="335" t="s">
        <v>859</v>
      </c>
      <c r="G12866" s="179">
        <f t="shared" si="603"/>
        <v>0</v>
      </c>
      <c r="H12866" s="179">
        <f t="shared" si="604"/>
        <v>0</v>
      </c>
      <c r="I12866" s="179">
        <f t="shared" si="605"/>
        <v>0</v>
      </c>
    </row>
    <row r="12867" spans="1:9" ht="12.75" customHeight="1" thickBot="1">
      <c r="A12867" s="336" t="s">
        <v>658</v>
      </c>
      <c r="B12867" s="337">
        <v>802.65</v>
      </c>
      <c r="C12867" s="338">
        <v>29483.23</v>
      </c>
      <c r="D12867" s="394"/>
      <c r="E12867" s="395"/>
      <c r="F12867" s="396"/>
    </row>
    <row r="12868" spans="1:9" ht="12.75" customHeight="1" thickBot="1">
      <c r="A12868" s="397" t="s">
        <v>659</v>
      </c>
      <c r="B12868" s="333">
        <v>0</v>
      </c>
      <c r="C12868" s="334">
        <v>175</v>
      </c>
      <c r="D12868" s="335" t="s">
        <v>441</v>
      </c>
      <c r="E12868" s="335" t="s">
        <v>386</v>
      </c>
      <c r="F12868" s="335" t="s">
        <v>881</v>
      </c>
    </row>
    <row r="12869" spans="1:9" ht="12.75" customHeight="1" thickBot="1">
      <c r="A12869" s="398"/>
      <c r="B12869" s="333">
        <v>0</v>
      </c>
      <c r="C12869" s="334">
        <v>35</v>
      </c>
      <c r="D12869" s="335" t="s">
        <v>441</v>
      </c>
      <c r="E12869" s="335" t="s">
        <v>386</v>
      </c>
      <c r="F12869" s="335" t="s">
        <v>805</v>
      </c>
    </row>
    <row r="12870" spans="1:9" ht="12.75" customHeight="1" thickBot="1">
      <c r="A12870" s="398"/>
      <c r="B12870" s="333">
        <v>0</v>
      </c>
      <c r="C12870" s="334">
        <v>70</v>
      </c>
      <c r="D12870" s="335" t="s">
        <v>441</v>
      </c>
      <c r="E12870" s="335" t="s">
        <v>386</v>
      </c>
      <c r="F12870" s="335" t="s">
        <v>862</v>
      </c>
    </row>
    <row r="12871" spans="1:9" ht="12.75" customHeight="1" thickBot="1">
      <c r="A12871" s="398"/>
      <c r="B12871" s="333">
        <v>0</v>
      </c>
      <c r="C12871" s="334">
        <v>70</v>
      </c>
      <c r="D12871" s="335" t="s">
        <v>441</v>
      </c>
      <c r="E12871" s="335" t="s">
        <v>386</v>
      </c>
      <c r="F12871" s="335" t="s">
        <v>863</v>
      </c>
    </row>
    <row r="12872" spans="1:9" ht="12.75" customHeight="1" thickBot="1">
      <c r="A12872" s="398"/>
      <c r="B12872" s="333">
        <v>0</v>
      </c>
      <c r="C12872" s="334">
        <v>70</v>
      </c>
      <c r="D12872" s="335" t="s">
        <v>441</v>
      </c>
      <c r="E12872" s="335" t="s">
        <v>386</v>
      </c>
      <c r="F12872" s="335" t="s">
        <v>841</v>
      </c>
    </row>
    <row r="12873" spans="1:9" ht="12.75" customHeight="1" thickBot="1">
      <c r="A12873" s="398"/>
      <c r="B12873" s="333">
        <v>0</v>
      </c>
      <c r="C12873" s="334">
        <v>60</v>
      </c>
      <c r="D12873" s="335" t="s">
        <v>441</v>
      </c>
      <c r="E12873" s="335" t="s">
        <v>386</v>
      </c>
      <c r="F12873" s="335" t="s">
        <v>916</v>
      </c>
    </row>
    <row r="12874" spans="1:9" ht="12.75" customHeight="1" thickBot="1">
      <c r="A12874" s="398"/>
      <c r="B12874" s="333">
        <v>0</v>
      </c>
      <c r="C12874" s="334">
        <v>0</v>
      </c>
      <c r="D12874" s="335" t="s">
        <v>1194</v>
      </c>
      <c r="E12874" s="335" t="s">
        <v>386</v>
      </c>
      <c r="F12874" s="335" t="s">
        <v>926</v>
      </c>
    </row>
    <row r="12875" spans="1:9" ht="12.75" customHeight="1" thickBot="1">
      <c r="A12875" s="398"/>
      <c r="B12875" s="333">
        <v>0</v>
      </c>
      <c r="C12875" s="334">
        <v>0</v>
      </c>
      <c r="D12875" s="335" t="s">
        <v>1195</v>
      </c>
      <c r="E12875" s="335" t="s">
        <v>386</v>
      </c>
      <c r="F12875" s="335" t="s">
        <v>926</v>
      </c>
    </row>
    <row r="12876" spans="1:9" ht="12.75" customHeight="1" thickBot="1">
      <c r="A12876" s="398"/>
      <c r="B12876" s="333">
        <v>20</v>
      </c>
      <c r="C12876" s="334">
        <v>700.48</v>
      </c>
      <c r="D12876" s="335" t="s">
        <v>387</v>
      </c>
      <c r="E12876" s="335" t="s">
        <v>386</v>
      </c>
      <c r="F12876" s="335" t="s">
        <v>808</v>
      </c>
    </row>
    <row r="12877" spans="1:9" ht="12.75" customHeight="1" thickBot="1">
      <c r="A12877" s="398"/>
      <c r="B12877" s="333">
        <v>2</v>
      </c>
      <c r="C12877" s="334">
        <v>39.19</v>
      </c>
      <c r="D12877" s="335" t="s">
        <v>384</v>
      </c>
      <c r="E12877" s="335" t="s">
        <v>386</v>
      </c>
      <c r="F12877" s="335" t="s">
        <v>811</v>
      </c>
    </row>
    <row r="12878" spans="1:9" ht="12.75" customHeight="1" thickBot="1">
      <c r="A12878" s="398"/>
      <c r="B12878" s="333">
        <v>60</v>
      </c>
      <c r="C12878" s="334">
        <v>1552.03</v>
      </c>
      <c r="D12878" s="335" t="s">
        <v>384</v>
      </c>
      <c r="E12878" s="335" t="s">
        <v>386</v>
      </c>
      <c r="F12878" s="335" t="s">
        <v>808</v>
      </c>
    </row>
    <row r="12879" spans="1:9" ht="12.75" customHeight="1" thickBot="1">
      <c r="A12879" s="399"/>
      <c r="B12879" s="333">
        <v>86.67</v>
      </c>
      <c r="C12879" s="334">
        <v>3165</v>
      </c>
      <c r="D12879" s="335" t="s">
        <v>385</v>
      </c>
      <c r="E12879" s="335" t="s">
        <v>386</v>
      </c>
      <c r="F12879" s="335" t="s">
        <v>916</v>
      </c>
    </row>
    <row r="12880" spans="1:9" ht="12.75" customHeight="1" thickBot="1">
      <c r="A12880" s="336" t="s">
        <v>659</v>
      </c>
      <c r="B12880" s="337">
        <v>168.67</v>
      </c>
      <c r="C12880" s="338">
        <v>5936.7</v>
      </c>
      <c r="D12880" s="394"/>
      <c r="E12880" s="395"/>
      <c r="F12880" s="396"/>
    </row>
    <row r="12881" spans="1:6" ht="12.75" customHeight="1" thickBot="1">
      <c r="A12881" s="339" t="s">
        <v>660</v>
      </c>
      <c r="B12881" s="340">
        <v>609656.58899800002</v>
      </c>
      <c r="C12881" s="341">
        <v>25517836.609999999</v>
      </c>
      <c r="D12881" s="402"/>
      <c r="E12881" s="403"/>
      <c r="F12881" s="404"/>
    </row>
    <row r="12882" spans="1:6" ht="12.75" customHeight="1">
      <c r="A12882" s="405">
        <v>41723</v>
      </c>
      <c r="B12882" s="406"/>
      <c r="C12882" s="407" t="s">
        <v>661</v>
      </c>
      <c r="D12882" s="406"/>
      <c r="E12882" s="408">
        <v>0.68228009000000001</v>
      </c>
      <c r="F12882" s="406"/>
    </row>
  </sheetData>
  <mergeCells count="1107">
    <mergeCell ref="A12821:A12866"/>
    <mergeCell ref="D12867:F12867"/>
    <mergeCell ref="A12868:A12879"/>
    <mergeCell ref="D12880:F12880"/>
    <mergeCell ref="D12881:F12881"/>
    <mergeCell ref="A12882:B12882"/>
    <mergeCell ref="C12882:D12882"/>
    <mergeCell ref="E12882:F12882"/>
    <mergeCell ref="D12639:F12639"/>
    <mergeCell ref="A12640:A12699"/>
    <mergeCell ref="D12700:F12700"/>
    <mergeCell ref="A12701:A12758"/>
    <mergeCell ref="D12759:F12759"/>
    <mergeCell ref="A12760:A12761"/>
    <mergeCell ref="D12762:F12762"/>
    <mergeCell ref="A12763:A12819"/>
    <mergeCell ref="D12820:F12820"/>
    <mergeCell ref="A12520:A12526"/>
    <mergeCell ref="D12527:F12527"/>
    <mergeCell ref="A12528:A12536"/>
    <mergeCell ref="D12537:F12537"/>
    <mergeCell ref="A12538:A12545"/>
    <mergeCell ref="D12546:F12546"/>
    <mergeCell ref="A12547:A12604"/>
    <mergeCell ref="D12605:F12605"/>
    <mergeCell ref="A12606:A12638"/>
    <mergeCell ref="D12461:F12461"/>
    <mergeCell ref="A12462:A12489"/>
    <mergeCell ref="D12490:F12490"/>
    <mergeCell ref="A12491:A12498"/>
    <mergeCell ref="D12499:F12499"/>
    <mergeCell ref="A12500:A12506"/>
    <mergeCell ref="D12507:F12507"/>
    <mergeCell ref="A12508:A12518"/>
    <mergeCell ref="D12519:F12519"/>
    <mergeCell ref="A12289:A12320"/>
    <mergeCell ref="D12321:F12321"/>
    <mergeCell ref="A12322:A12356"/>
    <mergeCell ref="D12357:F12357"/>
    <mergeCell ref="A12358:A12393"/>
    <mergeCell ref="D12394:F12394"/>
    <mergeCell ref="A12395:A12427"/>
    <mergeCell ref="D12428:F12428"/>
    <mergeCell ref="A12429:A12460"/>
    <mergeCell ref="D12196:F12196"/>
    <mergeCell ref="A12197:A12221"/>
    <mergeCell ref="D12222:F12222"/>
    <mergeCell ref="A12223:A12249"/>
    <mergeCell ref="D12250:F12250"/>
    <mergeCell ref="A12251:A12279"/>
    <mergeCell ref="D12280:F12280"/>
    <mergeCell ref="A12281:A12287"/>
    <mergeCell ref="D12288:F12288"/>
    <mergeCell ref="A12039:A12083"/>
    <mergeCell ref="D12084:F12084"/>
    <mergeCell ref="A12085:A12106"/>
    <mergeCell ref="D12107:F12107"/>
    <mergeCell ref="A12108:A12137"/>
    <mergeCell ref="D12138:F12138"/>
    <mergeCell ref="A12139:A12164"/>
    <mergeCell ref="D12165:F12165"/>
    <mergeCell ref="A12166:A12195"/>
    <mergeCell ref="D12003:F12003"/>
    <mergeCell ref="A12004:A12010"/>
    <mergeCell ref="D12011:F12011"/>
    <mergeCell ref="A12012:A12019"/>
    <mergeCell ref="D12020:F12020"/>
    <mergeCell ref="A12021:A12028"/>
    <mergeCell ref="D12029:F12029"/>
    <mergeCell ref="A12030:A12037"/>
    <mergeCell ref="D12038:F12038"/>
    <mergeCell ref="A11944:A11955"/>
    <mergeCell ref="D11956:F11956"/>
    <mergeCell ref="A11957:A11965"/>
    <mergeCell ref="D11966:F11966"/>
    <mergeCell ref="A11967:A11979"/>
    <mergeCell ref="D11980:F11980"/>
    <mergeCell ref="A11981:A11991"/>
    <mergeCell ref="D11992:F11992"/>
    <mergeCell ref="A11993:A12002"/>
    <mergeCell ref="D11891:F11891"/>
    <mergeCell ref="A11892:A11903"/>
    <mergeCell ref="D11904:F11904"/>
    <mergeCell ref="A11905:A11916"/>
    <mergeCell ref="D11917:F11917"/>
    <mergeCell ref="A11918:A11929"/>
    <mergeCell ref="D11930:F11930"/>
    <mergeCell ref="A11931:A11942"/>
    <mergeCell ref="D11943:F11943"/>
    <mergeCell ref="A11833:A11844"/>
    <mergeCell ref="D11845:F11845"/>
    <mergeCell ref="A11846:A11857"/>
    <mergeCell ref="D11858:F11858"/>
    <mergeCell ref="A11859:A11867"/>
    <mergeCell ref="D11868:F11868"/>
    <mergeCell ref="A11869:A11880"/>
    <mergeCell ref="D11881:F11881"/>
    <mergeCell ref="A11882:A11890"/>
    <mergeCell ref="A11818:A11819"/>
    <mergeCell ref="D11820:F11820"/>
    <mergeCell ref="A11821:A11822"/>
    <mergeCell ref="D11823:F11823"/>
    <mergeCell ref="A11824:A11826"/>
    <mergeCell ref="D11827:F11827"/>
    <mergeCell ref="A11828:A11829"/>
    <mergeCell ref="D11830:F11830"/>
    <mergeCell ref="D11832:F11832"/>
    <mergeCell ref="D11777:F11777"/>
    <mergeCell ref="A11778:A11787"/>
    <mergeCell ref="D11788:F11788"/>
    <mergeCell ref="A11789:A11794"/>
    <mergeCell ref="D11795:F11795"/>
    <mergeCell ref="A11796:A11805"/>
    <mergeCell ref="D11806:F11806"/>
    <mergeCell ref="A11807:A11816"/>
    <mergeCell ref="D11817:F11817"/>
    <mergeCell ref="A11745:A11756"/>
    <mergeCell ref="D11757:F11757"/>
    <mergeCell ref="A11758:A11759"/>
    <mergeCell ref="D11760:F11760"/>
    <mergeCell ref="A11761:A11762"/>
    <mergeCell ref="D11763:F11763"/>
    <mergeCell ref="A11764:A11773"/>
    <mergeCell ref="D11774:F11774"/>
    <mergeCell ref="A11775:A11776"/>
    <mergeCell ref="D11561:F11561"/>
    <mergeCell ref="A11562:A11627"/>
    <mergeCell ref="D11628:F11628"/>
    <mergeCell ref="A11629:A11731"/>
    <mergeCell ref="D11732:F11732"/>
    <mergeCell ref="D11734:F11734"/>
    <mergeCell ref="D11736:F11736"/>
    <mergeCell ref="A11737:A11743"/>
    <mergeCell ref="D11744:F11744"/>
    <mergeCell ref="A11197:A11248"/>
    <mergeCell ref="D11249:F11249"/>
    <mergeCell ref="A11250:A11283"/>
    <mergeCell ref="D11284:F11284"/>
    <mergeCell ref="A11285:A11364"/>
    <mergeCell ref="D11365:F11365"/>
    <mergeCell ref="A11366:A11456"/>
    <mergeCell ref="D11457:F11457"/>
    <mergeCell ref="A11458:A11560"/>
    <mergeCell ref="A9607:A9704"/>
    <mergeCell ref="D9705:F9705"/>
    <mergeCell ref="A9706:A9755"/>
    <mergeCell ref="D9756:F9756"/>
    <mergeCell ref="A9757:A9793"/>
    <mergeCell ref="D9794:F9794"/>
    <mergeCell ref="D10932:F10932"/>
    <mergeCell ref="A10933:A11009"/>
    <mergeCell ref="D11010:F11010"/>
    <mergeCell ref="A11011:A11079"/>
    <mergeCell ref="D11080:F11080"/>
    <mergeCell ref="A11081:A11130"/>
    <mergeCell ref="D11131:F11131"/>
    <mergeCell ref="A11132:A11195"/>
    <mergeCell ref="D11196:F11196"/>
    <mergeCell ref="A10635:A10700"/>
    <mergeCell ref="D10701:F10701"/>
    <mergeCell ref="A10702:A10785"/>
    <mergeCell ref="D10786:F10786"/>
    <mergeCell ref="A10787:A10792"/>
    <mergeCell ref="D10793:F10793"/>
    <mergeCell ref="A10794:A10866"/>
    <mergeCell ref="D10867:F10867"/>
    <mergeCell ref="A10868:A10931"/>
    <mergeCell ref="A10487:A10494"/>
    <mergeCell ref="D10495:F10495"/>
    <mergeCell ref="D10497:F10497"/>
    <mergeCell ref="A10498:A10505"/>
    <mergeCell ref="D10506:F10506"/>
    <mergeCell ref="A10507:A10564"/>
    <mergeCell ref="D10565:F10565"/>
    <mergeCell ref="A10566:A10633"/>
    <mergeCell ref="D10634:F10634"/>
    <mergeCell ref="D10434:F10434"/>
    <mergeCell ref="A10435:A10441"/>
    <mergeCell ref="D10442:F10442"/>
    <mergeCell ref="A10443:A10453"/>
    <mergeCell ref="D10454:F10454"/>
    <mergeCell ref="A10455:A10468"/>
    <mergeCell ref="D10469:F10469"/>
    <mergeCell ref="A10470:A10485"/>
    <mergeCell ref="D10486:F10486"/>
    <mergeCell ref="D8869:F8869"/>
    <mergeCell ref="A8870:A8909"/>
    <mergeCell ref="D8910:F8910"/>
    <mergeCell ref="D8998:F8998"/>
    <mergeCell ref="A8911:A8997"/>
    <mergeCell ref="A8999:A9017"/>
    <mergeCell ref="D9018:F9018"/>
    <mergeCell ref="A9019:A9028"/>
    <mergeCell ref="D9029:F9029"/>
    <mergeCell ref="A9153:A9162"/>
    <mergeCell ref="D9163:F9163"/>
    <mergeCell ref="A9164:A9207"/>
    <mergeCell ref="D9208:F9208"/>
    <mergeCell ref="A9209:A9213"/>
    <mergeCell ref="D9214:F9214"/>
    <mergeCell ref="A9215:A9217"/>
    <mergeCell ref="D9218:F9218"/>
    <mergeCell ref="A10422:A10433"/>
    <mergeCell ref="D10098:F10098"/>
    <mergeCell ref="A10021:A10097"/>
    <mergeCell ref="A10099:A10128"/>
    <mergeCell ref="D10129:F10129"/>
    <mergeCell ref="A8123:A8183"/>
    <mergeCell ref="D8184:F8184"/>
    <mergeCell ref="A8185:A8259"/>
    <mergeCell ref="D8260:F8260"/>
    <mergeCell ref="A8261:A8269"/>
    <mergeCell ref="D8270:F8270"/>
    <mergeCell ref="A8271:A8272"/>
    <mergeCell ref="D8273:F8273"/>
    <mergeCell ref="A8274:A8320"/>
    <mergeCell ref="A8677:A8739"/>
    <mergeCell ref="D8740:F8740"/>
    <mergeCell ref="A8741:A8748"/>
    <mergeCell ref="D8749:F8749"/>
    <mergeCell ref="A8750:A8759"/>
    <mergeCell ref="D8760:F8760"/>
    <mergeCell ref="A8761:A8806"/>
    <mergeCell ref="A8423:A8432"/>
    <mergeCell ref="D8433:F8433"/>
    <mergeCell ref="A8434:A8440"/>
    <mergeCell ref="D8545:F8545"/>
    <mergeCell ref="A8546:A8563"/>
    <mergeCell ref="D8564:F8564"/>
    <mergeCell ref="A8565:A8569"/>
    <mergeCell ref="D8570:F8570"/>
    <mergeCell ref="A8571:A8648"/>
    <mergeCell ref="D8649:F8649"/>
    <mergeCell ref="A8650:A8675"/>
    <mergeCell ref="D8676:F8676"/>
    <mergeCell ref="A8362:A8391"/>
    <mergeCell ref="D8392:F8392"/>
    <mergeCell ref="A8393:A8412"/>
    <mergeCell ref="D8413:F8413"/>
    <mergeCell ref="D8081:F8081"/>
    <mergeCell ref="A8082:A8096"/>
    <mergeCell ref="D8097:F8097"/>
    <mergeCell ref="A8098:A8115"/>
    <mergeCell ref="D8116:F8116"/>
    <mergeCell ref="A8117:A8121"/>
    <mergeCell ref="D8122:F8122"/>
    <mergeCell ref="A7954:A7968"/>
    <mergeCell ref="D7969:F7969"/>
    <mergeCell ref="A7970:A7987"/>
    <mergeCell ref="D7988:F7988"/>
    <mergeCell ref="A7989:A7994"/>
    <mergeCell ref="D7995:F7995"/>
    <mergeCell ref="A7996:A7997"/>
    <mergeCell ref="D7998:F7998"/>
    <mergeCell ref="A7999:A8074"/>
    <mergeCell ref="D8077:F8077"/>
    <mergeCell ref="D7169:F7169"/>
    <mergeCell ref="A7170:A7256"/>
    <mergeCell ref="D7257:F7257"/>
    <mergeCell ref="A7258:A7314"/>
    <mergeCell ref="D7315:F7315"/>
    <mergeCell ref="A7316:A7359"/>
    <mergeCell ref="D7360:F7360"/>
    <mergeCell ref="A7019:A7026"/>
    <mergeCell ref="D7027:F7027"/>
    <mergeCell ref="A7028:A7053"/>
    <mergeCell ref="D7054:F7054"/>
    <mergeCell ref="A7055:A7142"/>
    <mergeCell ref="D7143:F7143"/>
    <mergeCell ref="A7144:A7150"/>
    <mergeCell ref="D7151:F7151"/>
    <mergeCell ref="A7152:A7159"/>
    <mergeCell ref="A7759:A7799"/>
    <mergeCell ref="A7723:A7729"/>
    <mergeCell ref="D7730:F7730"/>
    <mergeCell ref="A7731:A7737"/>
    <mergeCell ref="D7738:F7738"/>
    <mergeCell ref="D7740:F7740"/>
    <mergeCell ref="A7741:A7748"/>
    <mergeCell ref="D7749:F7749"/>
    <mergeCell ref="A7750:A7757"/>
    <mergeCell ref="D7758:F7758"/>
    <mergeCell ref="A7361:A7394"/>
    <mergeCell ref="D7395:F7395"/>
    <mergeCell ref="A7396:A7444"/>
    <mergeCell ref="D7445:F7445"/>
    <mergeCell ref="A6449:A6455"/>
    <mergeCell ref="D6456:F6456"/>
    <mergeCell ref="A6305:A6331"/>
    <mergeCell ref="D6332:F6332"/>
    <mergeCell ref="A6333:A6339"/>
    <mergeCell ref="D6340:F6340"/>
    <mergeCell ref="A6341:A6372"/>
    <mergeCell ref="D6373:F6373"/>
    <mergeCell ref="A6374:A6381"/>
    <mergeCell ref="D6382:F6382"/>
    <mergeCell ref="A6383:A6389"/>
    <mergeCell ref="D6940:F6940"/>
    <mergeCell ref="A6941:A6966"/>
    <mergeCell ref="D6967:F6967"/>
    <mergeCell ref="A6968:A7000"/>
    <mergeCell ref="D7001:F7001"/>
    <mergeCell ref="A7002:A7008"/>
    <mergeCell ref="D6552:F6552"/>
    <mergeCell ref="A6553:A6602"/>
    <mergeCell ref="D6603:F6603"/>
    <mergeCell ref="A6604:A6625"/>
    <mergeCell ref="D6626:F6626"/>
    <mergeCell ref="A6627:A6628"/>
    <mergeCell ref="D6629:F6629"/>
    <mergeCell ref="A6630:A6728"/>
    <mergeCell ref="D6729:F6729"/>
    <mergeCell ref="D6869:F6869"/>
    <mergeCell ref="A6870:A6877"/>
    <mergeCell ref="D6878:F6878"/>
    <mergeCell ref="A6879:A6886"/>
    <mergeCell ref="D6887:F6887"/>
    <mergeCell ref="A6888:A6913"/>
    <mergeCell ref="D6304:F6304"/>
    <mergeCell ref="A6040:A6064"/>
    <mergeCell ref="D6065:F6065"/>
    <mergeCell ref="A6066:A6092"/>
    <mergeCell ref="D6093:F6093"/>
    <mergeCell ref="A6094:A6100"/>
    <mergeCell ref="D6101:F6101"/>
    <mergeCell ref="A6102:A6137"/>
    <mergeCell ref="D6138:F6138"/>
    <mergeCell ref="A6139:A6146"/>
    <mergeCell ref="D6390:F6390"/>
    <mergeCell ref="A6391:A6393"/>
    <mergeCell ref="D6394:F6394"/>
    <mergeCell ref="A6395:A6419"/>
    <mergeCell ref="D6420:F6420"/>
    <mergeCell ref="A6421:A6447"/>
    <mergeCell ref="D6448:F6448"/>
    <mergeCell ref="D6147:F6147"/>
    <mergeCell ref="A6148:A6154"/>
    <mergeCell ref="D6155:F6155"/>
    <mergeCell ref="A6156:A6158"/>
    <mergeCell ref="D6159:F6159"/>
    <mergeCell ref="A6160:A6184"/>
    <mergeCell ref="D6185:F6185"/>
    <mergeCell ref="A6186:A6212"/>
    <mergeCell ref="D6213:F6213"/>
    <mergeCell ref="A6214:A6220"/>
    <mergeCell ref="D6221:F6221"/>
    <mergeCell ref="A6222:A6256"/>
    <mergeCell ref="D6257:F6257"/>
    <mergeCell ref="A6258:A6265"/>
    <mergeCell ref="D6266:F6266"/>
    <mergeCell ref="A5542:A5588"/>
    <mergeCell ref="D5589:F5589"/>
    <mergeCell ref="D5318:F5318"/>
    <mergeCell ref="A5319:A5320"/>
    <mergeCell ref="D5321:F5321"/>
    <mergeCell ref="A5322:A5323"/>
    <mergeCell ref="D5324:F5324"/>
    <mergeCell ref="A5325:A5405"/>
    <mergeCell ref="D5406:F5406"/>
    <mergeCell ref="A5407:A5489"/>
    <mergeCell ref="D5490:F5490"/>
    <mergeCell ref="A5491:A5540"/>
    <mergeCell ref="D5541:F5541"/>
    <mergeCell ref="A5185:A5216"/>
    <mergeCell ref="D5217:F5217"/>
    <mergeCell ref="A5218:A5317"/>
    <mergeCell ref="A5047:A5079"/>
    <mergeCell ref="D5080:F5080"/>
    <mergeCell ref="A5081:A5105"/>
    <mergeCell ref="D5106:F5106"/>
    <mergeCell ref="A5107:A5113"/>
    <mergeCell ref="D5114:F5114"/>
    <mergeCell ref="A5115:A5149"/>
    <mergeCell ref="D5150:F5150"/>
    <mergeCell ref="A5151:A5175"/>
    <mergeCell ref="D5176:F5176"/>
    <mergeCell ref="A5177:A5183"/>
    <mergeCell ref="D5184:F5184"/>
    <mergeCell ref="A4833:A4835"/>
    <mergeCell ref="D4836:F4836"/>
    <mergeCell ref="A4837:A4873"/>
    <mergeCell ref="D4874:F4874"/>
    <mergeCell ref="A4875:A4899"/>
    <mergeCell ref="D4900:F4900"/>
    <mergeCell ref="A4901:A4907"/>
    <mergeCell ref="A4616:A4642"/>
    <mergeCell ref="D4643:F4643"/>
    <mergeCell ref="A4644:A4650"/>
    <mergeCell ref="D4651:F4651"/>
    <mergeCell ref="A4652:A4683"/>
    <mergeCell ref="D4684:F4684"/>
    <mergeCell ref="A4685:A4692"/>
    <mergeCell ref="D4693:F4693"/>
    <mergeCell ref="A4694:A4700"/>
    <mergeCell ref="D4701:F4701"/>
    <mergeCell ref="A4702:A4704"/>
    <mergeCell ref="D4705:F4705"/>
    <mergeCell ref="D4707:F4707"/>
    <mergeCell ref="A4708:A4709"/>
    <mergeCell ref="D4710:F4710"/>
    <mergeCell ref="A4711:A4748"/>
    <mergeCell ref="D4749:F4749"/>
    <mergeCell ref="A4750:A4752"/>
    <mergeCell ref="D4753:F4753"/>
    <mergeCell ref="A4754:A4814"/>
    <mergeCell ref="D4815:F4815"/>
    <mergeCell ref="A4578:A4584"/>
    <mergeCell ref="D4585:F4585"/>
    <mergeCell ref="A4586:A4588"/>
    <mergeCell ref="D4589:F4589"/>
    <mergeCell ref="A4590:A4614"/>
    <mergeCell ref="D4615:F4615"/>
    <mergeCell ref="A4468:A4470"/>
    <mergeCell ref="D4471:F4471"/>
    <mergeCell ref="A4472:A4496"/>
    <mergeCell ref="D4497:F4497"/>
    <mergeCell ref="A4498:A4524"/>
    <mergeCell ref="D4525:F4525"/>
    <mergeCell ref="A4526:A4532"/>
    <mergeCell ref="D4533:F4533"/>
    <mergeCell ref="A4534:A4567"/>
    <mergeCell ref="A4816:A4831"/>
    <mergeCell ref="D4832:F4832"/>
    <mergeCell ref="A3653:A3713"/>
    <mergeCell ref="D3714:F3714"/>
    <mergeCell ref="A3715:A3801"/>
    <mergeCell ref="D3802:F3802"/>
    <mergeCell ref="A3803:A3827"/>
    <mergeCell ref="A3345:A3351"/>
    <mergeCell ref="D3352:F3352"/>
    <mergeCell ref="A3353:A3360"/>
    <mergeCell ref="D3361:F3361"/>
    <mergeCell ref="A3362:A3369"/>
    <mergeCell ref="D3370:F3370"/>
    <mergeCell ref="A3371:A3376"/>
    <mergeCell ref="D3377:F3377"/>
    <mergeCell ref="A3378:A3444"/>
    <mergeCell ref="D4568:F4568"/>
    <mergeCell ref="A4569:A4576"/>
    <mergeCell ref="D4577:F4577"/>
    <mergeCell ref="A4356:A4380"/>
    <mergeCell ref="D4381:F4381"/>
    <mergeCell ref="A4382:A4408"/>
    <mergeCell ref="D4409:F4409"/>
    <mergeCell ref="A4410:A4416"/>
    <mergeCell ref="D4417:F4417"/>
    <mergeCell ref="A4418:A4449"/>
    <mergeCell ref="D4450:F4450"/>
    <mergeCell ref="A4451:A4458"/>
    <mergeCell ref="D4459:F4459"/>
    <mergeCell ref="A4460:A4466"/>
    <mergeCell ref="D4467:F4467"/>
    <mergeCell ref="A4165:A4265"/>
    <mergeCell ref="D4266:F4266"/>
    <mergeCell ref="A4267:A4306"/>
    <mergeCell ref="A3265:A3290"/>
    <mergeCell ref="D3291:F3291"/>
    <mergeCell ref="A3292:A3343"/>
    <mergeCell ref="D3344:F3344"/>
    <mergeCell ref="A3030:A3054"/>
    <mergeCell ref="D3055:F3055"/>
    <mergeCell ref="A3056:A3082"/>
    <mergeCell ref="D3083:F3083"/>
    <mergeCell ref="A3084:A3090"/>
    <mergeCell ref="D3091:F3091"/>
    <mergeCell ref="A3092:A3128"/>
    <mergeCell ref="D3129:F3129"/>
    <mergeCell ref="A3130:A3137"/>
    <mergeCell ref="A3588:A3602"/>
    <mergeCell ref="D3603:F3603"/>
    <mergeCell ref="A3604:A3651"/>
    <mergeCell ref="D3652:F3652"/>
    <mergeCell ref="A2965:A2969"/>
    <mergeCell ref="D2970:F2970"/>
    <mergeCell ref="A2971:A2999"/>
    <mergeCell ref="A3001:A3011"/>
    <mergeCell ref="D3012:F3012"/>
    <mergeCell ref="A3013:A3019"/>
    <mergeCell ref="D3020:F3020"/>
    <mergeCell ref="A3021:A3028"/>
    <mergeCell ref="D3029:F3029"/>
    <mergeCell ref="A2728:A2734"/>
    <mergeCell ref="A2736:A2738"/>
    <mergeCell ref="D2739:F2739"/>
    <mergeCell ref="A2740:A2765"/>
    <mergeCell ref="D2766:F2766"/>
    <mergeCell ref="A2767:A2771"/>
    <mergeCell ref="D2772:F2772"/>
    <mergeCell ref="A2773:A2801"/>
    <mergeCell ref="D2802:F2802"/>
    <mergeCell ref="D3000:F3000"/>
    <mergeCell ref="A2870:A2898"/>
    <mergeCell ref="D2899:F2899"/>
    <mergeCell ref="A2900:A2910"/>
    <mergeCell ref="D2911:F2911"/>
    <mergeCell ref="A2912:A2918"/>
    <mergeCell ref="D2919:F2919"/>
    <mergeCell ref="A2920:A2927"/>
    <mergeCell ref="D2928:F2928"/>
    <mergeCell ref="A2929:A2936"/>
    <mergeCell ref="D2937:F2937"/>
    <mergeCell ref="A2938:A2963"/>
    <mergeCell ref="D2964:F2964"/>
    <mergeCell ref="D2735:F2735"/>
    <mergeCell ref="D2553:F2553"/>
    <mergeCell ref="A2554:A2560"/>
    <mergeCell ref="D2561:F2561"/>
    <mergeCell ref="A2562:A2596"/>
    <mergeCell ref="A2598:A2605"/>
    <mergeCell ref="D2606:F2606"/>
    <mergeCell ref="A2607:A2613"/>
    <mergeCell ref="D2614:F2614"/>
    <mergeCell ref="D1291:F1291"/>
    <mergeCell ref="A1292:A1299"/>
    <mergeCell ref="D1300:F1300"/>
    <mergeCell ref="A1301:A1325"/>
    <mergeCell ref="D1326:F1326"/>
    <mergeCell ref="A1327:A1333"/>
    <mergeCell ref="D1334:F1334"/>
    <mergeCell ref="A1335:A1367"/>
    <mergeCell ref="D1368:F1368"/>
    <mergeCell ref="A2438:A2444"/>
    <mergeCell ref="D2445:F2445"/>
    <mergeCell ref="A2446:A2477"/>
    <mergeCell ref="D2478:F2478"/>
    <mergeCell ref="A2479:A2486"/>
    <mergeCell ref="D2487:F2487"/>
    <mergeCell ref="A2488:A2494"/>
    <mergeCell ref="D2495:F2495"/>
    <mergeCell ref="A2496:A2498"/>
    <mergeCell ref="D2499:F2499"/>
    <mergeCell ref="A2500:A2524"/>
    <mergeCell ref="D2525:F2525"/>
    <mergeCell ref="A2208:A2316"/>
    <mergeCell ref="D2317:F2317"/>
    <mergeCell ref="D1920:F1920"/>
    <mergeCell ref="A2526:A2552"/>
    <mergeCell ref="A2318:A2319"/>
    <mergeCell ref="D2320:F2320"/>
    <mergeCell ref="A2321:A2382"/>
    <mergeCell ref="D2383:F2383"/>
    <mergeCell ref="A2384:A2408"/>
    <mergeCell ref="D2409:F2409"/>
    <mergeCell ref="A2410:A2436"/>
    <mergeCell ref="D2437:F2437"/>
    <mergeCell ref="A2088:A2180"/>
    <mergeCell ref="D2181:F2181"/>
    <mergeCell ref="A2182:A2206"/>
    <mergeCell ref="D2207:F2207"/>
    <mergeCell ref="A1759:A1860"/>
    <mergeCell ref="D1861:F1861"/>
    <mergeCell ref="A1862:A1919"/>
    <mergeCell ref="A1921:A1974"/>
    <mergeCell ref="D1975:F1975"/>
    <mergeCell ref="A1976:A1977"/>
    <mergeCell ref="D1978:F1978"/>
    <mergeCell ref="A1979:A2082"/>
    <mergeCell ref="D2083:F2083"/>
    <mergeCell ref="D2085:F2085"/>
    <mergeCell ref="D2087:F2087"/>
    <mergeCell ref="A754:A755"/>
    <mergeCell ref="D756:F756"/>
    <mergeCell ref="A757:A806"/>
    <mergeCell ref="D807:F807"/>
    <mergeCell ref="A808:A832"/>
    <mergeCell ref="D833:F833"/>
    <mergeCell ref="A688:A689"/>
    <mergeCell ref="D690:F690"/>
    <mergeCell ref="A691:A708"/>
    <mergeCell ref="D709:F709"/>
    <mergeCell ref="A710:A721"/>
    <mergeCell ref="D722:F722"/>
    <mergeCell ref="A723:A742"/>
    <mergeCell ref="D743:F743"/>
    <mergeCell ref="A744:A747"/>
    <mergeCell ref="A1135:A1139"/>
    <mergeCell ref="D1140:F1140"/>
    <mergeCell ref="D841:F841"/>
    <mergeCell ref="A834:A840"/>
    <mergeCell ref="A842:A874"/>
    <mergeCell ref="D875:F875"/>
    <mergeCell ref="A876:A900"/>
    <mergeCell ref="D901:F901"/>
    <mergeCell ref="A902:A908"/>
    <mergeCell ref="D909:F909"/>
    <mergeCell ref="D1078:F1078"/>
    <mergeCell ref="A1079:A1089"/>
    <mergeCell ref="D1090:F1090"/>
    <mergeCell ref="A1091:A1097"/>
    <mergeCell ref="D1098:F1098"/>
    <mergeCell ref="A1099:A1106"/>
    <mergeCell ref="D1107:F1107"/>
    <mergeCell ref="A668:A675"/>
    <mergeCell ref="D676:F676"/>
    <mergeCell ref="D678:F678"/>
    <mergeCell ref="A679:A686"/>
    <mergeCell ref="D687:F687"/>
    <mergeCell ref="A634:A637"/>
    <mergeCell ref="D638:F638"/>
    <mergeCell ref="A639:A641"/>
    <mergeCell ref="D642:F642"/>
    <mergeCell ref="D644:F644"/>
    <mergeCell ref="A645:A647"/>
    <mergeCell ref="D648:F648"/>
    <mergeCell ref="A649:A656"/>
    <mergeCell ref="D657:F657"/>
    <mergeCell ref="D748:F748"/>
    <mergeCell ref="A749:A752"/>
    <mergeCell ref="D753:F753"/>
    <mergeCell ref="A658:A663"/>
    <mergeCell ref="D664:F664"/>
    <mergeCell ref="A665:A666"/>
    <mergeCell ref="D667:F667"/>
    <mergeCell ref="A589:A590"/>
    <mergeCell ref="D591:F591"/>
    <mergeCell ref="A592:A612"/>
    <mergeCell ref="D613:F613"/>
    <mergeCell ref="A614:A618"/>
    <mergeCell ref="D619:F619"/>
    <mergeCell ref="A620:A625"/>
    <mergeCell ref="D626:F626"/>
    <mergeCell ref="A627:A632"/>
    <mergeCell ref="D633:F633"/>
    <mergeCell ref="D344:F344"/>
    <mergeCell ref="A345:A346"/>
    <mergeCell ref="D347:F347"/>
    <mergeCell ref="D232:F232"/>
    <mergeCell ref="D234:F234"/>
    <mergeCell ref="D236:F236"/>
    <mergeCell ref="A237:A238"/>
    <mergeCell ref="D239:F239"/>
    <mergeCell ref="A240:A242"/>
    <mergeCell ref="D243:F243"/>
    <mergeCell ref="A244:A247"/>
    <mergeCell ref="D330:F330"/>
    <mergeCell ref="A331:A332"/>
    <mergeCell ref="D333:F333"/>
    <mergeCell ref="A334:A335"/>
    <mergeCell ref="D336:F336"/>
    <mergeCell ref="A337:A338"/>
    <mergeCell ref="D339:F339"/>
    <mergeCell ref="A340:A341"/>
    <mergeCell ref="D262:F262"/>
    <mergeCell ref="A274:A278"/>
    <mergeCell ref="D308:F308"/>
    <mergeCell ref="A309:A313"/>
    <mergeCell ref="D314:F314"/>
    <mergeCell ref="D316:F316"/>
    <mergeCell ref="A317:A318"/>
    <mergeCell ref="D319:F319"/>
    <mergeCell ref="A320:A321"/>
    <mergeCell ref="A326:A327"/>
    <mergeCell ref="D328:F328"/>
    <mergeCell ref="D322:F322"/>
    <mergeCell ref="A323:A324"/>
    <mergeCell ref="D325:F325"/>
    <mergeCell ref="D9802:F9802"/>
    <mergeCell ref="A9548:A9605"/>
    <mergeCell ref="D9606:F9606"/>
    <mergeCell ref="A9487:A9546"/>
    <mergeCell ref="D9547:F9547"/>
    <mergeCell ref="D9332:F9332"/>
    <mergeCell ref="D9279:F9279"/>
    <mergeCell ref="A9280:A9331"/>
    <mergeCell ref="A9333:A9419"/>
    <mergeCell ref="D9420:F9420"/>
    <mergeCell ref="A9421:A9452"/>
    <mergeCell ref="D9453:F9453"/>
    <mergeCell ref="A9454:A9485"/>
    <mergeCell ref="D9486:F9486"/>
    <mergeCell ref="D9239:F9239"/>
    <mergeCell ref="A9240:A9246"/>
    <mergeCell ref="A8828:A8842"/>
    <mergeCell ref="A352:A587"/>
    <mergeCell ref="D588:F588"/>
    <mergeCell ref="D8843:F8843"/>
    <mergeCell ref="A8844:A8856"/>
    <mergeCell ref="D254:F254"/>
    <mergeCell ref="A255:A261"/>
    <mergeCell ref="A266:A272"/>
    <mergeCell ref="D273:F273"/>
    <mergeCell ref="A230:A231"/>
    <mergeCell ref="D202:F202"/>
    <mergeCell ref="D204:F204"/>
    <mergeCell ref="A205:A215"/>
    <mergeCell ref="D216:F216"/>
    <mergeCell ref="A217:A219"/>
    <mergeCell ref="D220:F220"/>
    <mergeCell ref="A221:A223"/>
    <mergeCell ref="D224:F224"/>
    <mergeCell ref="A225:A226"/>
    <mergeCell ref="D227:F227"/>
    <mergeCell ref="D229:F229"/>
    <mergeCell ref="A198:A201"/>
    <mergeCell ref="A263:A264"/>
    <mergeCell ref="D265:F265"/>
    <mergeCell ref="A10130:A10195"/>
    <mergeCell ref="D10196:F10196"/>
    <mergeCell ref="A10197:A10266"/>
    <mergeCell ref="D10267:F10267"/>
    <mergeCell ref="A9803:A9906"/>
    <mergeCell ref="D9907:F9907"/>
    <mergeCell ref="A9908:A9921"/>
    <mergeCell ref="D9922:F9922"/>
    <mergeCell ref="A9923:A9945"/>
    <mergeCell ref="D9946:F9946"/>
    <mergeCell ref="A9947:A9960"/>
    <mergeCell ref="D9961:F9961"/>
    <mergeCell ref="A9962:A9969"/>
    <mergeCell ref="D9970:F9970"/>
    <mergeCell ref="A9971:A10019"/>
    <mergeCell ref="D10020:F10020"/>
    <mergeCell ref="D10374:F10374"/>
    <mergeCell ref="A10268:A10329"/>
    <mergeCell ref="D10330:F10330"/>
    <mergeCell ref="A10331:A10373"/>
    <mergeCell ref="A10375:A10403"/>
    <mergeCell ref="D10404:F10404"/>
    <mergeCell ref="A10405:A10420"/>
    <mergeCell ref="D10421:F10421"/>
    <mergeCell ref="A9795:A9801"/>
    <mergeCell ref="A8414:A8421"/>
    <mergeCell ref="D8422:F8422"/>
    <mergeCell ref="A9030:A9037"/>
    <mergeCell ref="D9038:F9038"/>
    <mergeCell ref="A9039:A9081"/>
    <mergeCell ref="D9082:F9082"/>
    <mergeCell ref="A9083:A9086"/>
    <mergeCell ref="D9087:F9087"/>
    <mergeCell ref="A9088:A9094"/>
    <mergeCell ref="A9146:A9147"/>
    <mergeCell ref="D9148:F9148"/>
    <mergeCell ref="A9149:A9151"/>
    <mergeCell ref="A9219:A9220"/>
    <mergeCell ref="D9221:F9221"/>
    <mergeCell ref="A9222:A9226"/>
    <mergeCell ref="D9227:F9227"/>
    <mergeCell ref="A9228:A9238"/>
    <mergeCell ref="D8441:F8441"/>
    <mergeCell ref="D8807:F8807"/>
    <mergeCell ref="A8808:A8826"/>
    <mergeCell ref="D9095:F9095"/>
    <mergeCell ref="D9097:F9097"/>
    <mergeCell ref="A9098:A9102"/>
    <mergeCell ref="D9103:F9103"/>
    <mergeCell ref="A9104:A9144"/>
    <mergeCell ref="D9145:F9145"/>
    <mergeCell ref="D8827:F8827"/>
    <mergeCell ref="D8857:F8857"/>
    <mergeCell ref="A8858:A8868"/>
    <mergeCell ref="D7848:F7848"/>
    <mergeCell ref="A7849:A7855"/>
    <mergeCell ref="D9247:F9247"/>
    <mergeCell ref="A9248:A9278"/>
    <mergeCell ref="D9152:F9152"/>
    <mergeCell ref="A8442:A8469"/>
    <mergeCell ref="D8470:F8470"/>
    <mergeCell ref="A8471:A8495"/>
    <mergeCell ref="D8496:F8496"/>
    <mergeCell ref="A8497:A8503"/>
    <mergeCell ref="D8504:F8504"/>
    <mergeCell ref="D8506:F8506"/>
    <mergeCell ref="A8507:A8514"/>
    <mergeCell ref="D8515:F8515"/>
    <mergeCell ref="A8516:A8525"/>
    <mergeCell ref="D8526:F8526"/>
    <mergeCell ref="A8527:A8544"/>
    <mergeCell ref="D8321:F8321"/>
    <mergeCell ref="A8322:A8330"/>
    <mergeCell ref="D8331:F8331"/>
    <mergeCell ref="A8332:A8334"/>
    <mergeCell ref="D8335:F8335"/>
    <mergeCell ref="A8336:A8340"/>
    <mergeCell ref="D8341:F8341"/>
    <mergeCell ref="A8342:A8351"/>
    <mergeCell ref="D8352:F8352"/>
    <mergeCell ref="A8353:A8360"/>
    <mergeCell ref="D8361:F8361"/>
    <mergeCell ref="D8075:F8075"/>
    <mergeCell ref="A8078:A8080"/>
    <mergeCell ref="D6861:F6861"/>
    <mergeCell ref="A6862:A6868"/>
    <mergeCell ref="D7856:F7856"/>
    <mergeCell ref="D7858:F7858"/>
    <mergeCell ref="A7859:A7866"/>
    <mergeCell ref="D7867:F7867"/>
    <mergeCell ref="A7868:A7875"/>
    <mergeCell ref="D7876:F7876"/>
    <mergeCell ref="A7877:A7881"/>
    <mergeCell ref="D7882:F7882"/>
    <mergeCell ref="A7883:A7923"/>
    <mergeCell ref="D7924:F7924"/>
    <mergeCell ref="A7925:A7952"/>
    <mergeCell ref="D7953:F7953"/>
    <mergeCell ref="A7446:A7477"/>
    <mergeCell ref="D7478:F7478"/>
    <mergeCell ref="A7479:A7581"/>
    <mergeCell ref="D7582:F7582"/>
    <mergeCell ref="A7583:A7684"/>
    <mergeCell ref="D7685:F7685"/>
    <mergeCell ref="A7686:A7697"/>
    <mergeCell ref="D7698:F7698"/>
    <mergeCell ref="A7699:A7710"/>
    <mergeCell ref="D7711:F7711"/>
    <mergeCell ref="A7712:A7721"/>
    <mergeCell ref="D7722:F7722"/>
    <mergeCell ref="D7800:F7800"/>
    <mergeCell ref="A7801:A7828"/>
    <mergeCell ref="D7829:F7829"/>
    <mergeCell ref="A7830:A7839"/>
    <mergeCell ref="D7840:F7840"/>
    <mergeCell ref="A7841:A7847"/>
    <mergeCell ref="D7009:F7009"/>
    <mergeCell ref="A7010:A7017"/>
    <mergeCell ref="D7018:F7018"/>
    <mergeCell ref="D7160:F7160"/>
    <mergeCell ref="A7161:A7168"/>
    <mergeCell ref="A6457:A6492"/>
    <mergeCell ref="D6493:F6493"/>
    <mergeCell ref="A6494:A6501"/>
    <mergeCell ref="D6502:F6502"/>
    <mergeCell ref="A6503:A6509"/>
    <mergeCell ref="D6510:F6510"/>
    <mergeCell ref="A6511:A6513"/>
    <mergeCell ref="D6514:F6514"/>
    <mergeCell ref="A6515:A6521"/>
    <mergeCell ref="D6522:F6522"/>
    <mergeCell ref="A6523:A6549"/>
    <mergeCell ref="D6550:F6550"/>
    <mergeCell ref="D6914:F6914"/>
    <mergeCell ref="A6915:A6921"/>
    <mergeCell ref="D6922:F6922"/>
    <mergeCell ref="A6923:A6930"/>
    <mergeCell ref="D6931:F6931"/>
    <mergeCell ref="A6932:A6939"/>
    <mergeCell ref="A6730:A6731"/>
    <mergeCell ref="D6732:F6732"/>
    <mergeCell ref="A6733:A6734"/>
    <mergeCell ref="D6735:F6735"/>
    <mergeCell ref="A6736:A6737"/>
    <mergeCell ref="D6738:F6738"/>
    <mergeCell ref="A6739:A6833"/>
    <mergeCell ref="D6834:F6834"/>
    <mergeCell ref="A6835:A6860"/>
    <mergeCell ref="A6267:A6273"/>
    <mergeCell ref="D6274:F6274"/>
    <mergeCell ref="A6275:A6277"/>
    <mergeCell ref="D6278:F6278"/>
    <mergeCell ref="A6279:A6303"/>
    <mergeCell ref="A5950:A5976"/>
    <mergeCell ref="D5977:F5977"/>
    <mergeCell ref="A5978:A5984"/>
    <mergeCell ref="D5985:F5985"/>
    <mergeCell ref="A5986:A6017"/>
    <mergeCell ref="D6018:F6018"/>
    <mergeCell ref="A6019:A6026"/>
    <mergeCell ref="D6027:F6027"/>
    <mergeCell ref="A6028:A6034"/>
    <mergeCell ref="D6035:F6035"/>
    <mergeCell ref="A6036:A6038"/>
    <mergeCell ref="D6039:F6039"/>
    <mergeCell ref="A4952:A4959"/>
    <mergeCell ref="D4960:F4960"/>
    <mergeCell ref="A4961:A4968"/>
    <mergeCell ref="D4969:F4969"/>
    <mergeCell ref="A4970:A4994"/>
    <mergeCell ref="D4995:F4995"/>
    <mergeCell ref="A4996:A5002"/>
    <mergeCell ref="D5003:F5003"/>
    <mergeCell ref="A5004:A5011"/>
    <mergeCell ref="D5012:F5012"/>
    <mergeCell ref="D5949:F5949"/>
    <mergeCell ref="A5590:A5659"/>
    <mergeCell ref="D5660:F5660"/>
    <mergeCell ref="A5661:A5662"/>
    <mergeCell ref="D5663:F5663"/>
    <mergeCell ref="A5664:A5765"/>
    <mergeCell ref="D5766:F5766"/>
    <mergeCell ref="A5767:A5780"/>
    <mergeCell ref="D5781:F5781"/>
    <mergeCell ref="A5782:A5823"/>
    <mergeCell ref="D5824:F5824"/>
    <mergeCell ref="A5825:A5826"/>
    <mergeCell ref="D5827:F5827"/>
    <mergeCell ref="A5828:A5829"/>
    <mergeCell ref="D5830:F5830"/>
    <mergeCell ref="A5831:A5865"/>
    <mergeCell ref="D5866:F5866"/>
    <mergeCell ref="A5867:A5873"/>
    <mergeCell ref="D5874:F5874"/>
    <mergeCell ref="A5875:A5922"/>
    <mergeCell ref="D5923:F5923"/>
    <mergeCell ref="A5924:A5948"/>
    <mergeCell ref="A5013:A5037"/>
    <mergeCell ref="D5038:F5038"/>
    <mergeCell ref="A5039:A5045"/>
    <mergeCell ref="D5046:F5046"/>
    <mergeCell ref="D4307:F4307"/>
    <mergeCell ref="A4308:A4354"/>
    <mergeCell ref="D4355:F4355"/>
    <mergeCell ref="A3975:A4006"/>
    <mergeCell ref="D4007:F4007"/>
    <mergeCell ref="A4008:A4109"/>
    <mergeCell ref="D4110:F4110"/>
    <mergeCell ref="A4111:A4163"/>
    <mergeCell ref="D4164:F4164"/>
    <mergeCell ref="A3837:A3868"/>
    <mergeCell ref="D3869:F3869"/>
    <mergeCell ref="A3870:A3894"/>
    <mergeCell ref="D3895:F3895"/>
    <mergeCell ref="A3896:A3902"/>
    <mergeCell ref="D3903:F3903"/>
    <mergeCell ref="A3904:A3939"/>
    <mergeCell ref="D3940:F3940"/>
    <mergeCell ref="A3941:A3965"/>
    <mergeCell ref="D3966:F3966"/>
    <mergeCell ref="A3967:A3973"/>
    <mergeCell ref="D3974:F3974"/>
    <mergeCell ref="D4908:F4908"/>
    <mergeCell ref="A4909:A4916"/>
    <mergeCell ref="D4917:F4917"/>
    <mergeCell ref="A4918:A4942"/>
    <mergeCell ref="D4943:F4943"/>
    <mergeCell ref="A4944:A4950"/>
    <mergeCell ref="D4951:F4951"/>
    <mergeCell ref="D3828:F3828"/>
    <mergeCell ref="A3829:A3835"/>
    <mergeCell ref="D3836:F3836"/>
    <mergeCell ref="D3445:F3445"/>
    <mergeCell ref="A3446:A3449"/>
    <mergeCell ref="D3450:F3450"/>
    <mergeCell ref="A3451:A3452"/>
    <mergeCell ref="D3453:F3453"/>
    <mergeCell ref="A3454:A3458"/>
    <mergeCell ref="D3459:F3459"/>
    <mergeCell ref="A3460:A3488"/>
    <mergeCell ref="D3489:F3489"/>
    <mergeCell ref="D3491:F3491"/>
    <mergeCell ref="A3492:A3586"/>
    <mergeCell ref="D3587:F3587"/>
    <mergeCell ref="D3138:F3138"/>
    <mergeCell ref="A3139:A3145"/>
    <mergeCell ref="D3146:F3146"/>
    <mergeCell ref="A3147:A3149"/>
    <mergeCell ref="D3150:F3150"/>
    <mergeCell ref="A3151:A3159"/>
    <mergeCell ref="D3160:F3160"/>
    <mergeCell ref="A3161:A3186"/>
    <mergeCell ref="D3187:F3187"/>
    <mergeCell ref="A3188:A3237"/>
    <mergeCell ref="D3238:F3238"/>
    <mergeCell ref="A3239:A3245"/>
    <mergeCell ref="D3246:F3246"/>
    <mergeCell ref="A3247:A3254"/>
    <mergeCell ref="D3255:F3255"/>
    <mergeCell ref="A3256:A3263"/>
    <mergeCell ref="D3264:F3264"/>
    <mergeCell ref="A2803:A2813"/>
    <mergeCell ref="D2814:F2814"/>
    <mergeCell ref="A2815:A2821"/>
    <mergeCell ref="D2822:F2822"/>
    <mergeCell ref="A2823:A2830"/>
    <mergeCell ref="D2831:F2831"/>
    <mergeCell ref="A2832:A2835"/>
    <mergeCell ref="D2836:F2836"/>
    <mergeCell ref="A2837:A2862"/>
    <mergeCell ref="D2863:F2863"/>
    <mergeCell ref="A2864:A2868"/>
    <mergeCell ref="D2869:F2869"/>
    <mergeCell ref="D2597:F2597"/>
    <mergeCell ref="A2615:A2617"/>
    <mergeCell ref="D2618:F2618"/>
    <mergeCell ref="A2619:A2643"/>
    <mergeCell ref="D2644:F2644"/>
    <mergeCell ref="A2645:A2671"/>
    <mergeCell ref="D2672:F2672"/>
    <mergeCell ref="A2673:A2679"/>
    <mergeCell ref="D2680:F2680"/>
    <mergeCell ref="A2681:A2717"/>
    <mergeCell ref="D2718:F2718"/>
    <mergeCell ref="A2719:A2726"/>
    <mergeCell ref="D2727:F2727"/>
    <mergeCell ref="A1642:A1643"/>
    <mergeCell ref="D1644:F1644"/>
    <mergeCell ref="A1645:A1757"/>
    <mergeCell ref="D1758:F1758"/>
    <mergeCell ref="D1199:F1199"/>
    <mergeCell ref="A1200:A1207"/>
    <mergeCell ref="D1208:F1208"/>
    <mergeCell ref="A1209:A1234"/>
    <mergeCell ref="D1235:F1235"/>
    <mergeCell ref="A1236:A1240"/>
    <mergeCell ref="D1241:F1241"/>
    <mergeCell ref="A1242:A1270"/>
    <mergeCell ref="D1271:F1271"/>
    <mergeCell ref="A1272:A1282"/>
    <mergeCell ref="D1283:F1283"/>
    <mergeCell ref="A1284:A1290"/>
    <mergeCell ref="D979:F979"/>
    <mergeCell ref="D1190:F1190"/>
    <mergeCell ref="A1191:A1198"/>
    <mergeCell ref="A1108:A1133"/>
    <mergeCell ref="D1134:F1134"/>
    <mergeCell ref="A1369:A1484"/>
    <mergeCell ref="D1485:F1485"/>
    <mergeCell ref="A1486:A1585"/>
    <mergeCell ref="D1586:F1586"/>
    <mergeCell ref="A1587:A1640"/>
    <mergeCell ref="D1641:F1641"/>
    <mergeCell ref="A910:A944"/>
    <mergeCell ref="D945:F945"/>
    <mergeCell ref="A946:A970"/>
    <mergeCell ref="D971:F971"/>
    <mergeCell ref="A972:A978"/>
    <mergeCell ref="A980:A1014"/>
    <mergeCell ref="D1015:F1015"/>
    <mergeCell ref="A1016:A1041"/>
    <mergeCell ref="D1042:F1042"/>
    <mergeCell ref="A1043:A1047"/>
    <mergeCell ref="D1048:F1048"/>
    <mergeCell ref="A1049:A1077"/>
    <mergeCell ref="A1141:A1169"/>
    <mergeCell ref="D1170:F1170"/>
    <mergeCell ref="A1171:A1181"/>
    <mergeCell ref="D1182:F1182"/>
    <mergeCell ref="A1183:A1189"/>
    <mergeCell ref="A120:A121"/>
    <mergeCell ref="D349:F349"/>
    <mergeCell ref="D351:F351"/>
    <mergeCell ref="D279:F279"/>
    <mergeCell ref="A280:A282"/>
    <mergeCell ref="D283:F283"/>
    <mergeCell ref="D285:F285"/>
    <mergeCell ref="D287:F287"/>
    <mergeCell ref="A288:A291"/>
    <mergeCell ref="D292:F292"/>
    <mergeCell ref="D294:F294"/>
    <mergeCell ref="D296:F296"/>
    <mergeCell ref="D298:F298"/>
    <mergeCell ref="D300:F300"/>
    <mergeCell ref="A301:A302"/>
    <mergeCell ref="D303:F303"/>
    <mergeCell ref="A304:A305"/>
    <mergeCell ref="D306:F306"/>
    <mergeCell ref="D342:F342"/>
    <mergeCell ref="D155:F155"/>
    <mergeCell ref="A156:A160"/>
    <mergeCell ref="D161:F161"/>
    <mergeCell ref="A162:A171"/>
    <mergeCell ref="D172:F172"/>
    <mergeCell ref="A173:A179"/>
    <mergeCell ref="D180:F180"/>
    <mergeCell ref="A181:A196"/>
    <mergeCell ref="D197:F197"/>
    <mergeCell ref="D248:F248"/>
    <mergeCell ref="A249:A250"/>
    <mergeCell ref="D251:F251"/>
    <mergeCell ref="A252:A253"/>
    <mergeCell ref="D33:F33"/>
    <mergeCell ref="D35:F35"/>
    <mergeCell ref="A36:A37"/>
    <mergeCell ref="D38:F38"/>
    <mergeCell ref="A39:A62"/>
    <mergeCell ref="D63:F63"/>
    <mergeCell ref="A64:A71"/>
    <mergeCell ref="D72:F72"/>
    <mergeCell ref="A73:A75"/>
    <mergeCell ref="D76:F76"/>
    <mergeCell ref="D78:F78"/>
    <mergeCell ref="D80:F80"/>
    <mergeCell ref="A81:A82"/>
    <mergeCell ref="D83:F83"/>
    <mergeCell ref="D115:F115"/>
    <mergeCell ref="A116:A118"/>
    <mergeCell ref="D119:F119"/>
    <mergeCell ref="D127:F127"/>
    <mergeCell ref="A128:A130"/>
    <mergeCell ref="D131:F131"/>
    <mergeCell ref="A132:A137"/>
    <mergeCell ref="D138:F138"/>
    <mergeCell ref="D140:F140"/>
    <mergeCell ref="D142:F142"/>
    <mergeCell ref="D144:F144"/>
    <mergeCell ref="A145:A148"/>
    <mergeCell ref="D149:F149"/>
    <mergeCell ref="A150:A151"/>
    <mergeCell ref="D152:F152"/>
    <mergeCell ref="A153:A154"/>
    <mergeCell ref="A123:A126"/>
    <mergeCell ref="A1:F1"/>
    <mergeCell ref="A4:A8"/>
    <mergeCell ref="D9:F9"/>
    <mergeCell ref="A10:A15"/>
    <mergeCell ref="D16:F16"/>
    <mergeCell ref="A17:A27"/>
    <mergeCell ref="D28:F28"/>
    <mergeCell ref="D85:F85"/>
    <mergeCell ref="A86:A96"/>
    <mergeCell ref="D97:F97"/>
    <mergeCell ref="A98:A101"/>
    <mergeCell ref="D102:F102"/>
    <mergeCell ref="A103:A107"/>
    <mergeCell ref="D108:F108"/>
    <mergeCell ref="D110:F110"/>
    <mergeCell ref="A111:A114"/>
    <mergeCell ref="D122:F122"/>
    <mergeCell ref="A29:A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90"/>
  <sheetViews>
    <sheetView workbookViewId="0">
      <selection activeCell="O624" sqref="O624"/>
    </sheetView>
  </sheetViews>
  <sheetFormatPr defaultColWidth="2.21875" defaultRowHeight="12.75"/>
  <cols>
    <col min="1" max="1" width="10.88671875" style="347" bestFit="1" customWidth="1"/>
    <col min="2" max="2" width="9.109375" style="347" customWidth="1"/>
    <col min="3" max="3" width="11.109375" style="347" customWidth="1"/>
    <col min="4" max="4" width="4.5546875" style="347" customWidth="1"/>
    <col min="5" max="5" width="11.44140625" style="347" customWidth="1"/>
    <col min="6" max="6" width="8.33203125" style="347" customWidth="1"/>
    <col min="7" max="7" width="13.109375" style="343" customWidth="1"/>
    <col min="8" max="8" width="11.109375" style="347" customWidth="1"/>
    <col min="9" max="9" width="21.109375" style="347" customWidth="1"/>
    <col min="10" max="10" width="6.44140625" style="347" customWidth="1"/>
    <col min="11" max="11" width="2.21875" style="347" customWidth="1"/>
    <col min="12" max="12" width="8.21875" style="347" customWidth="1"/>
    <col min="13" max="13" width="22.88671875" style="347" bestFit="1" customWidth="1"/>
    <col min="14" max="14" width="2.21875" style="347"/>
    <col min="15" max="15" width="11.6640625" style="347" bestFit="1" customWidth="1"/>
    <col min="16" max="16384" width="2.21875" style="347"/>
  </cols>
  <sheetData>
    <row r="1" spans="1:15" ht="21.75" customHeight="1">
      <c r="A1" s="400" t="s">
        <v>1204</v>
      </c>
      <c r="B1" s="401"/>
      <c r="C1" s="401"/>
      <c r="D1" s="401"/>
      <c r="E1" s="401"/>
      <c r="F1" s="401"/>
      <c r="M1" s="348" t="s">
        <v>1205</v>
      </c>
      <c r="N1" s="349"/>
      <c r="O1" s="350"/>
    </row>
    <row r="2" spans="1:15">
      <c r="C2" s="188"/>
      <c r="M2" s="351"/>
      <c r="N2" s="352"/>
      <c r="O2" s="353"/>
    </row>
    <row r="3" spans="1:15" ht="13.5" thickBot="1">
      <c r="A3" s="415" t="s">
        <v>1202</v>
      </c>
      <c r="B3" s="416"/>
      <c r="C3" s="416"/>
      <c r="D3" s="416"/>
      <c r="E3" s="416"/>
      <c r="F3" s="416"/>
      <c r="M3" s="351"/>
      <c r="N3" s="352"/>
      <c r="O3" s="353"/>
    </row>
    <row r="4" spans="1:15" ht="13.5" thickBot="1">
      <c r="A4" s="181" t="s">
        <v>378</v>
      </c>
      <c r="B4" s="181" t="s">
        <v>379</v>
      </c>
      <c r="C4" s="181" t="s">
        <v>380</v>
      </c>
      <c r="D4" s="181" t="s">
        <v>381</v>
      </c>
      <c r="E4" s="181" t="s">
        <v>382</v>
      </c>
      <c r="F4" s="181" t="s">
        <v>383</v>
      </c>
      <c r="G4" s="182" t="s">
        <v>662</v>
      </c>
      <c r="I4" s="182" t="s">
        <v>1197</v>
      </c>
      <c r="J4" s="347" t="s">
        <v>663</v>
      </c>
      <c r="M4" s="351" t="s">
        <v>664</v>
      </c>
      <c r="N4" s="352"/>
      <c r="O4" s="354">
        <f>+I455</f>
        <v>444864.6166854708</v>
      </c>
    </row>
    <row r="5" spans="1:15" ht="13.5" hidden="1" customHeight="1" thickBot="1">
      <c r="A5" s="409" t="s">
        <v>801</v>
      </c>
      <c r="B5" s="183">
        <v>21</v>
      </c>
      <c r="C5" s="184">
        <v>670.19</v>
      </c>
      <c r="D5" s="346" t="s">
        <v>387</v>
      </c>
      <c r="E5" s="346" t="s">
        <v>386</v>
      </c>
      <c r="F5" s="346" t="s">
        <v>802</v>
      </c>
      <c r="G5" s="342">
        <f t="shared" ref="G5:G68" si="0">+(C5/$C$12584)*1312742.08</f>
        <v>37.275666278086021</v>
      </c>
      <c r="H5" s="342">
        <f t="shared" ref="H5:H68" si="1">+G5+C5</f>
        <v>707.46566627808602</v>
      </c>
      <c r="I5" s="190"/>
      <c r="M5" s="351"/>
      <c r="N5" s="352"/>
      <c r="O5" s="353"/>
    </row>
    <row r="6" spans="1:15" ht="13.5" hidden="1" customHeight="1" thickBot="1">
      <c r="A6" s="410"/>
      <c r="B6" s="183">
        <v>135.5</v>
      </c>
      <c r="C6" s="184">
        <v>3483.79</v>
      </c>
      <c r="D6" s="346" t="s">
        <v>384</v>
      </c>
      <c r="E6" s="346" t="s">
        <v>386</v>
      </c>
      <c r="F6" s="346" t="s">
        <v>802</v>
      </c>
      <c r="G6" s="342">
        <f t="shared" si="0"/>
        <v>193.76683242503361</v>
      </c>
      <c r="H6" s="342">
        <f t="shared" si="1"/>
        <v>3677.5568324250335</v>
      </c>
      <c r="I6" s="190"/>
      <c r="M6" s="351"/>
      <c r="N6" s="352"/>
      <c r="O6" s="353"/>
    </row>
    <row r="7" spans="1:15" ht="13.5" hidden="1" customHeight="1" thickBot="1">
      <c r="A7" s="410"/>
      <c r="B7" s="183">
        <v>-11</v>
      </c>
      <c r="C7" s="184">
        <v>-336.9</v>
      </c>
      <c r="D7" s="346" t="s">
        <v>384</v>
      </c>
      <c r="E7" s="346" t="s">
        <v>386</v>
      </c>
      <c r="F7" s="346" t="s">
        <v>803</v>
      </c>
      <c r="G7" s="342">
        <f t="shared" si="0"/>
        <v>-18.738226426964264</v>
      </c>
      <c r="H7" s="342">
        <f t="shared" si="1"/>
        <v>-355.63822642696425</v>
      </c>
      <c r="I7" s="190"/>
      <c r="M7" s="351"/>
      <c r="N7" s="352"/>
      <c r="O7" s="353"/>
    </row>
    <row r="8" spans="1:15" ht="13.5" hidden="1" customHeight="1" thickBot="1">
      <c r="A8" s="410"/>
      <c r="B8" s="183">
        <v>-11</v>
      </c>
      <c r="C8" s="184">
        <v>-336.9</v>
      </c>
      <c r="D8" s="346" t="s">
        <v>384</v>
      </c>
      <c r="E8" s="346" t="s">
        <v>386</v>
      </c>
      <c r="F8" s="346" t="s">
        <v>804</v>
      </c>
      <c r="G8" s="342">
        <f t="shared" si="0"/>
        <v>-18.738226426964264</v>
      </c>
      <c r="H8" s="342">
        <f t="shared" si="1"/>
        <v>-355.63822642696425</v>
      </c>
      <c r="I8" s="190"/>
      <c r="M8" s="351"/>
      <c r="N8" s="352"/>
      <c r="O8" s="353"/>
    </row>
    <row r="9" spans="1:15" ht="13.5" hidden="1" customHeight="1" thickBot="1">
      <c r="A9" s="411"/>
      <c r="B9" s="183">
        <v>57.5</v>
      </c>
      <c r="C9" s="184">
        <v>1521.37</v>
      </c>
      <c r="D9" s="346" t="s">
        <v>384</v>
      </c>
      <c r="E9" s="346" t="s">
        <v>386</v>
      </c>
      <c r="F9" s="346" t="s">
        <v>805</v>
      </c>
      <c r="G9" s="342">
        <f t="shared" si="0"/>
        <v>84.617914927843913</v>
      </c>
      <c r="H9" s="342">
        <f t="shared" si="1"/>
        <v>1605.9879149278438</v>
      </c>
      <c r="I9" s="190"/>
      <c r="M9" s="351"/>
      <c r="N9" s="352"/>
      <c r="O9" s="353"/>
    </row>
    <row r="10" spans="1:15" ht="13.5" hidden="1" customHeight="1" thickBot="1">
      <c r="A10" s="185" t="s">
        <v>801</v>
      </c>
      <c r="B10" s="186">
        <v>192</v>
      </c>
      <c r="C10" s="187">
        <v>5001.55</v>
      </c>
      <c r="D10" s="412"/>
      <c r="E10" s="413"/>
      <c r="F10" s="414"/>
      <c r="G10" s="342">
        <f t="shared" si="0"/>
        <v>278.18396077703505</v>
      </c>
      <c r="H10" s="342">
        <f t="shared" si="1"/>
        <v>5279.7339607770355</v>
      </c>
      <c r="I10" s="190"/>
      <c r="M10" s="351"/>
      <c r="N10" s="352"/>
      <c r="O10" s="353"/>
    </row>
    <row r="11" spans="1:15" ht="13.5" hidden="1" customHeight="1" thickBot="1">
      <c r="A11" s="409" t="s">
        <v>806</v>
      </c>
      <c r="B11" s="183">
        <v>85.5</v>
      </c>
      <c r="C11" s="184">
        <v>3384.31</v>
      </c>
      <c r="D11" s="346" t="s">
        <v>387</v>
      </c>
      <c r="E11" s="346" t="s">
        <v>386</v>
      </c>
      <c r="F11" s="346" t="s">
        <v>802</v>
      </c>
      <c r="G11" s="342">
        <f t="shared" si="0"/>
        <v>188.23379958159521</v>
      </c>
      <c r="H11" s="342">
        <f t="shared" si="1"/>
        <v>3572.5437995815951</v>
      </c>
      <c r="I11" s="190"/>
      <c r="M11" s="351"/>
      <c r="N11" s="352"/>
      <c r="O11" s="353"/>
    </row>
    <row r="12" spans="1:15" ht="13.5" hidden="1" customHeight="1" thickBot="1">
      <c r="A12" s="410"/>
      <c r="B12" s="183">
        <v>15.5</v>
      </c>
      <c r="C12" s="184">
        <v>489.85</v>
      </c>
      <c r="D12" s="346" t="s">
        <v>387</v>
      </c>
      <c r="E12" s="346" t="s">
        <v>386</v>
      </c>
      <c r="F12" s="346" t="s">
        <v>803</v>
      </c>
      <c r="G12" s="342">
        <f t="shared" si="0"/>
        <v>27.245236613975795</v>
      </c>
      <c r="H12" s="342">
        <f t="shared" si="1"/>
        <v>517.09523661397577</v>
      </c>
      <c r="I12" s="190"/>
      <c r="M12" s="351"/>
      <c r="N12" s="352"/>
      <c r="O12" s="353"/>
    </row>
    <row r="13" spans="1:15" ht="13.5" hidden="1" customHeight="1" thickBot="1">
      <c r="A13" s="410"/>
      <c r="B13" s="183">
        <v>-8.5</v>
      </c>
      <c r="C13" s="184">
        <v>-390.5</v>
      </c>
      <c r="D13" s="346" t="s">
        <v>387</v>
      </c>
      <c r="E13" s="346" t="s">
        <v>386</v>
      </c>
      <c r="F13" s="346" t="s">
        <v>804</v>
      </c>
      <c r="G13" s="342">
        <f t="shared" si="0"/>
        <v>-21.719434312049703</v>
      </c>
      <c r="H13" s="342">
        <f t="shared" si="1"/>
        <v>-412.21943431204971</v>
      </c>
      <c r="I13" s="190"/>
      <c r="M13" s="351"/>
      <c r="N13" s="352"/>
      <c r="O13" s="353"/>
    </row>
    <row r="14" spans="1:15" ht="13.5" hidden="1" customHeight="1" thickBot="1">
      <c r="A14" s="410"/>
      <c r="B14" s="183">
        <v>36</v>
      </c>
      <c r="C14" s="184">
        <v>1012.78</v>
      </c>
      <c r="D14" s="346" t="s">
        <v>384</v>
      </c>
      <c r="E14" s="346" t="s">
        <v>386</v>
      </c>
      <c r="F14" s="346" t="s">
        <v>802</v>
      </c>
      <c r="G14" s="342">
        <f t="shared" si="0"/>
        <v>56.330367945090138</v>
      </c>
      <c r="H14" s="342">
        <f t="shared" si="1"/>
        <v>1069.11036794509</v>
      </c>
      <c r="I14" s="190"/>
      <c r="M14" s="351"/>
      <c r="N14" s="352"/>
      <c r="O14" s="353"/>
    </row>
    <row r="15" spans="1:15" ht="13.5" hidden="1" customHeight="1" thickBot="1">
      <c r="A15" s="410"/>
      <c r="B15" s="183">
        <v>98</v>
      </c>
      <c r="C15" s="184">
        <v>2789.05</v>
      </c>
      <c r="D15" s="346" t="s">
        <v>384</v>
      </c>
      <c r="E15" s="346" t="s">
        <v>386</v>
      </c>
      <c r="F15" s="346" t="s">
        <v>803</v>
      </c>
      <c r="G15" s="342">
        <f t="shared" si="0"/>
        <v>155.12570619211837</v>
      </c>
      <c r="H15" s="342">
        <f t="shared" si="1"/>
        <v>2944.1757061921185</v>
      </c>
      <c r="I15" s="190"/>
      <c r="M15" s="351"/>
      <c r="N15" s="352"/>
      <c r="O15" s="353"/>
    </row>
    <row r="16" spans="1:15" ht="13.5" hidden="1" customHeight="1" thickBot="1">
      <c r="A16" s="411"/>
      <c r="B16" s="183">
        <v>7</v>
      </c>
      <c r="C16" s="184">
        <v>111.53</v>
      </c>
      <c r="D16" s="346" t="s">
        <v>384</v>
      </c>
      <c r="E16" s="346" t="s">
        <v>386</v>
      </c>
      <c r="F16" s="346" t="s">
        <v>804</v>
      </c>
      <c r="G16" s="342">
        <f t="shared" si="0"/>
        <v>6.2032484220816988</v>
      </c>
      <c r="H16" s="342">
        <f t="shared" si="1"/>
        <v>117.7332484220817</v>
      </c>
      <c r="I16" s="190"/>
      <c r="M16" s="351"/>
      <c r="N16" s="352"/>
      <c r="O16" s="353"/>
    </row>
    <row r="17" spans="1:15" ht="13.5" hidden="1" customHeight="1" thickBot="1">
      <c r="A17" s="185" t="s">
        <v>806</v>
      </c>
      <c r="B17" s="186">
        <v>233.5</v>
      </c>
      <c r="C17" s="187">
        <v>7397.02</v>
      </c>
      <c r="D17" s="412"/>
      <c r="E17" s="413"/>
      <c r="F17" s="414"/>
      <c r="G17" s="342">
        <f t="shared" si="0"/>
        <v>411.41892444281149</v>
      </c>
      <c r="H17" s="342">
        <f t="shared" si="1"/>
        <v>7808.4389244428121</v>
      </c>
      <c r="I17" s="190"/>
      <c r="M17" s="351"/>
      <c r="N17" s="352"/>
      <c r="O17" s="353"/>
    </row>
    <row r="18" spans="1:15" ht="13.5" hidden="1" customHeight="1" thickBot="1">
      <c r="A18" s="409" t="s">
        <v>388</v>
      </c>
      <c r="B18" s="183">
        <v>4.5</v>
      </c>
      <c r="C18" s="184">
        <v>132.97999999999999</v>
      </c>
      <c r="D18" s="346" t="s">
        <v>387</v>
      </c>
      <c r="E18" s="346" t="s">
        <v>386</v>
      </c>
      <c r="F18" s="346" t="s">
        <v>807</v>
      </c>
      <c r="G18" s="342">
        <f t="shared" si="0"/>
        <v>7.3962877716168229</v>
      </c>
      <c r="H18" s="342">
        <f t="shared" si="1"/>
        <v>140.3762877716168</v>
      </c>
      <c r="I18" s="190"/>
      <c r="M18" s="351"/>
      <c r="N18" s="352"/>
      <c r="O18" s="353"/>
    </row>
    <row r="19" spans="1:15" ht="13.5" hidden="1" customHeight="1" thickBot="1">
      <c r="A19" s="410"/>
      <c r="B19" s="183">
        <v>9</v>
      </c>
      <c r="C19" s="184">
        <v>268.74</v>
      </c>
      <c r="D19" s="346" t="s">
        <v>387</v>
      </c>
      <c r="E19" s="346" t="s">
        <v>386</v>
      </c>
      <c r="F19" s="346" t="s">
        <v>808</v>
      </c>
      <c r="G19" s="342">
        <f t="shared" si="0"/>
        <v>14.947197892497405</v>
      </c>
      <c r="H19" s="342">
        <f t="shared" si="1"/>
        <v>283.68719789249741</v>
      </c>
      <c r="I19" s="190"/>
      <c r="M19" s="351"/>
      <c r="N19" s="352"/>
      <c r="O19" s="353"/>
    </row>
    <row r="20" spans="1:15" ht="13.5" hidden="1" customHeight="1" thickBot="1">
      <c r="A20" s="410"/>
      <c r="B20" s="183">
        <v>1.5</v>
      </c>
      <c r="C20" s="184">
        <v>89.99</v>
      </c>
      <c r="D20" s="346" t="s">
        <v>387</v>
      </c>
      <c r="E20" s="346" t="s">
        <v>386</v>
      </c>
      <c r="F20" s="346" t="s">
        <v>809</v>
      </c>
      <c r="G20" s="342">
        <f t="shared" si="0"/>
        <v>5.0052033130380345</v>
      </c>
      <c r="H20" s="342">
        <f t="shared" si="1"/>
        <v>94.995203313038033</v>
      </c>
      <c r="I20" s="190"/>
      <c r="M20" s="351"/>
      <c r="N20" s="352"/>
      <c r="O20" s="353"/>
    </row>
    <row r="21" spans="1:15" ht="13.5" hidden="1" customHeight="1" thickBot="1">
      <c r="A21" s="410"/>
      <c r="B21" s="183">
        <v>0.5</v>
      </c>
      <c r="C21" s="184">
        <v>14.78</v>
      </c>
      <c r="D21" s="346" t="s">
        <v>387</v>
      </c>
      <c r="E21" s="346" t="s">
        <v>386</v>
      </c>
      <c r="F21" s="346" t="s">
        <v>810</v>
      </c>
      <c r="G21" s="342">
        <f t="shared" si="0"/>
        <v>0.82205695040229076</v>
      </c>
      <c r="H21" s="342">
        <f t="shared" si="1"/>
        <v>15.602056950402289</v>
      </c>
      <c r="I21" s="190"/>
      <c r="M21" s="351"/>
      <c r="N21" s="352"/>
      <c r="O21" s="353"/>
    </row>
    <row r="22" spans="1:15" ht="13.5" hidden="1" customHeight="1" thickBot="1">
      <c r="A22" s="410"/>
      <c r="B22" s="183">
        <v>1</v>
      </c>
      <c r="C22" s="184">
        <v>61.19</v>
      </c>
      <c r="D22" s="346" t="s">
        <v>387</v>
      </c>
      <c r="E22" s="346" t="s">
        <v>386</v>
      </c>
      <c r="F22" s="346" t="s">
        <v>805</v>
      </c>
      <c r="G22" s="342">
        <f t="shared" si="0"/>
        <v>3.4033602703055603</v>
      </c>
      <c r="H22" s="342">
        <f t="shared" si="1"/>
        <v>64.593360270305553</v>
      </c>
      <c r="I22" s="190"/>
      <c r="M22" s="351"/>
      <c r="N22" s="352"/>
      <c r="O22" s="353"/>
    </row>
    <row r="23" spans="1:15" ht="13.5" hidden="1" customHeight="1" thickBot="1">
      <c r="A23" s="410"/>
      <c r="B23" s="183">
        <v>27</v>
      </c>
      <c r="C23" s="184">
        <v>531.9</v>
      </c>
      <c r="D23" s="346" t="s">
        <v>384</v>
      </c>
      <c r="E23" s="346" t="s">
        <v>386</v>
      </c>
      <c r="F23" s="346" t="s">
        <v>807</v>
      </c>
      <c r="G23" s="342">
        <f t="shared" si="0"/>
        <v>29.584038695465392</v>
      </c>
      <c r="H23" s="342">
        <f t="shared" si="1"/>
        <v>561.48403869546542</v>
      </c>
      <c r="I23" s="190"/>
      <c r="M23" s="351"/>
      <c r="N23" s="352"/>
      <c r="O23" s="353"/>
    </row>
    <row r="24" spans="1:15" ht="13.5" hidden="1" customHeight="1" thickBot="1">
      <c r="A24" s="410"/>
      <c r="B24" s="183">
        <v>61.5</v>
      </c>
      <c r="C24" s="184">
        <v>1748.67</v>
      </c>
      <c r="D24" s="346" t="s">
        <v>384</v>
      </c>
      <c r="E24" s="346" t="s">
        <v>386</v>
      </c>
      <c r="F24" s="346" t="s">
        <v>811</v>
      </c>
      <c r="G24" s="342">
        <f t="shared" si="0"/>
        <v>97.260238664409613</v>
      </c>
      <c r="H24" s="342">
        <f t="shared" si="1"/>
        <v>1845.9302386644097</v>
      </c>
      <c r="I24" s="190"/>
      <c r="M24" s="351"/>
      <c r="N24" s="352"/>
      <c r="O24" s="353"/>
    </row>
    <row r="25" spans="1:15" ht="13.5" hidden="1" customHeight="1" thickBot="1">
      <c r="A25" s="410"/>
      <c r="B25" s="183">
        <v>14.5</v>
      </c>
      <c r="C25" s="184">
        <v>288.25</v>
      </c>
      <c r="D25" s="346" t="s">
        <v>384</v>
      </c>
      <c r="E25" s="346" t="s">
        <v>386</v>
      </c>
      <c r="F25" s="346" t="s">
        <v>808</v>
      </c>
      <c r="G25" s="342">
        <f t="shared" si="0"/>
        <v>16.032335314848467</v>
      </c>
      <c r="H25" s="342">
        <f t="shared" si="1"/>
        <v>304.28233531484847</v>
      </c>
      <c r="I25" s="190"/>
      <c r="M25" s="351"/>
      <c r="N25" s="352"/>
      <c r="O25" s="353"/>
    </row>
    <row r="26" spans="1:15" ht="13.5" hidden="1" customHeight="1" thickBot="1">
      <c r="A26" s="410"/>
      <c r="B26" s="183">
        <v>9</v>
      </c>
      <c r="C26" s="184">
        <v>359.94</v>
      </c>
      <c r="D26" s="346" t="s">
        <v>384</v>
      </c>
      <c r="E26" s="346" t="s">
        <v>386</v>
      </c>
      <c r="F26" s="346" t="s">
        <v>809</v>
      </c>
      <c r="G26" s="342">
        <f t="shared" si="0"/>
        <v>20.019700861150241</v>
      </c>
      <c r="H26" s="342">
        <f t="shared" si="1"/>
        <v>379.95970086115022</v>
      </c>
      <c r="I26" s="190"/>
      <c r="M26" s="351"/>
      <c r="N26" s="352"/>
      <c r="O26" s="353"/>
    </row>
    <row r="27" spans="1:15" ht="13.5" hidden="1" customHeight="1" thickBot="1">
      <c r="A27" s="410"/>
      <c r="B27" s="183">
        <v>31.5</v>
      </c>
      <c r="C27" s="184">
        <v>945.25</v>
      </c>
      <c r="D27" s="346" t="s">
        <v>384</v>
      </c>
      <c r="E27" s="346" t="s">
        <v>386</v>
      </c>
      <c r="F27" s="346" t="s">
        <v>810</v>
      </c>
      <c r="G27" s="342">
        <f t="shared" si="0"/>
        <v>52.57437972718305</v>
      </c>
      <c r="H27" s="342">
        <f t="shared" si="1"/>
        <v>997.8243797271831</v>
      </c>
      <c r="I27" s="190"/>
      <c r="M27" s="351"/>
      <c r="N27" s="352"/>
      <c r="O27" s="353"/>
    </row>
    <row r="28" spans="1:15" ht="13.5" hidden="1" customHeight="1" thickBot="1">
      <c r="A28" s="411"/>
      <c r="B28" s="183">
        <v>12</v>
      </c>
      <c r="C28" s="184">
        <v>489.52</v>
      </c>
      <c r="D28" s="346" t="s">
        <v>384</v>
      </c>
      <c r="E28" s="346" t="s">
        <v>386</v>
      </c>
      <c r="F28" s="346" t="s">
        <v>805</v>
      </c>
      <c r="G28" s="342">
        <f t="shared" si="0"/>
        <v>27.226882162444483</v>
      </c>
      <c r="H28" s="342">
        <f t="shared" si="1"/>
        <v>516.74688216244442</v>
      </c>
      <c r="I28" s="190"/>
      <c r="M28" s="351"/>
      <c r="N28" s="352"/>
      <c r="O28" s="353"/>
    </row>
    <row r="29" spans="1:15" ht="13.5" hidden="1" customHeight="1" thickBot="1">
      <c r="A29" s="185" t="s">
        <v>388</v>
      </c>
      <c r="B29" s="186">
        <v>172</v>
      </c>
      <c r="C29" s="187">
        <v>4931.21</v>
      </c>
      <c r="D29" s="412"/>
      <c r="E29" s="413"/>
      <c r="F29" s="414"/>
      <c r="G29" s="342">
        <f t="shared" si="0"/>
        <v>274.27168162336136</v>
      </c>
      <c r="H29" s="342">
        <f t="shared" si="1"/>
        <v>5205.4816816233615</v>
      </c>
      <c r="I29" s="190"/>
      <c r="M29" s="351"/>
      <c r="N29" s="352"/>
      <c r="O29" s="353"/>
    </row>
    <row r="30" spans="1:15" ht="13.5" hidden="1" customHeight="1" thickBot="1">
      <c r="A30" s="409" t="s">
        <v>812</v>
      </c>
      <c r="B30" s="183">
        <v>17</v>
      </c>
      <c r="C30" s="184">
        <v>502.35</v>
      </c>
      <c r="D30" s="346" t="s">
        <v>387</v>
      </c>
      <c r="E30" s="346" t="s">
        <v>386</v>
      </c>
      <c r="F30" s="346" t="s">
        <v>813</v>
      </c>
      <c r="G30" s="342">
        <f t="shared" si="0"/>
        <v>27.940480990161763</v>
      </c>
      <c r="H30" s="342">
        <f t="shared" si="1"/>
        <v>530.29048099016177</v>
      </c>
      <c r="I30" s="190"/>
      <c r="M30" s="351"/>
      <c r="N30" s="352"/>
      <c r="O30" s="353"/>
    </row>
    <row r="31" spans="1:15" ht="13.5" hidden="1" customHeight="1" thickBot="1">
      <c r="A31" s="410"/>
      <c r="B31" s="183">
        <v>2</v>
      </c>
      <c r="C31" s="184">
        <v>60.22</v>
      </c>
      <c r="D31" s="346" t="s">
        <v>387</v>
      </c>
      <c r="E31" s="346" t="s">
        <v>386</v>
      </c>
      <c r="F31" s="346" t="s">
        <v>809</v>
      </c>
      <c r="G31" s="342">
        <f t="shared" si="0"/>
        <v>3.3494093067135289</v>
      </c>
      <c r="H31" s="342">
        <f t="shared" si="1"/>
        <v>63.569409306713524</v>
      </c>
      <c r="I31" s="190"/>
      <c r="M31" s="351"/>
      <c r="N31" s="352"/>
      <c r="O31" s="353"/>
    </row>
    <row r="32" spans="1:15" ht="13.5" hidden="1" customHeight="1" thickBot="1">
      <c r="A32" s="410"/>
      <c r="B32" s="183">
        <v>4.5</v>
      </c>
      <c r="C32" s="184">
        <v>88.65</v>
      </c>
      <c r="D32" s="346" t="s">
        <v>384</v>
      </c>
      <c r="E32" s="346" t="s">
        <v>386</v>
      </c>
      <c r="F32" s="346" t="s">
        <v>813</v>
      </c>
      <c r="G32" s="342">
        <f t="shared" si="0"/>
        <v>4.9306731159109001</v>
      </c>
      <c r="H32" s="342">
        <f t="shared" si="1"/>
        <v>93.580673115910912</v>
      </c>
      <c r="I32" s="190"/>
      <c r="M32" s="351"/>
      <c r="N32" s="352"/>
      <c r="O32" s="353"/>
    </row>
    <row r="33" spans="1:15" ht="13.5" hidden="1" customHeight="1" thickBot="1">
      <c r="A33" s="411"/>
      <c r="B33" s="183">
        <v>22</v>
      </c>
      <c r="C33" s="184">
        <v>680.65</v>
      </c>
      <c r="D33" s="346" t="s">
        <v>384</v>
      </c>
      <c r="E33" s="346" t="s">
        <v>386</v>
      </c>
      <c r="F33" s="346" t="s">
        <v>809</v>
      </c>
      <c r="G33" s="342">
        <f t="shared" si="0"/>
        <v>37.85744677207844</v>
      </c>
      <c r="H33" s="342">
        <f t="shared" si="1"/>
        <v>718.50744677207842</v>
      </c>
      <c r="I33" s="190"/>
      <c r="M33" s="351"/>
      <c r="N33" s="352"/>
      <c r="O33" s="353"/>
    </row>
    <row r="34" spans="1:15" ht="13.5" hidden="1" customHeight="1" thickBot="1">
      <c r="A34" s="185" t="s">
        <v>812</v>
      </c>
      <c r="B34" s="186">
        <v>45.5</v>
      </c>
      <c r="C34" s="187">
        <v>1331.87</v>
      </c>
      <c r="D34" s="412"/>
      <c r="E34" s="413"/>
      <c r="F34" s="414"/>
      <c r="G34" s="342">
        <f t="shared" si="0"/>
        <v>74.078010184864624</v>
      </c>
      <c r="H34" s="342">
        <f t="shared" si="1"/>
        <v>1405.9480101848644</v>
      </c>
      <c r="I34" s="190"/>
      <c r="M34" s="351"/>
      <c r="N34" s="352"/>
      <c r="O34" s="353"/>
    </row>
    <row r="35" spans="1:15" ht="13.5" hidden="1" customHeight="1" thickBot="1">
      <c r="A35" s="346" t="s">
        <v>814</v>
      </c>
      <c r="B35" s="183">
        <v>14</v>
      </c>
      <c r="C35" s="184">
        <v>297.86</v>
      </c>
      <c r="D35" s="346" t="s">
        <v>384</v>
      </c>
      <c r="E35" s="346" t="s">
        <v>386</v>
      </c>
      <c r="F35" s="346" t="s">
        <v>802</v>
      </c>
      <c r="G35" s="342">
        <f t="shared" si="0"/>
        <v>16.56683919126024</v>
      </c>
      <c r="H35" s="342">
        <f t="shared" si="1"/>
        <v>314.42683919126023</v>
      </c>
      <c r="I35" s="190"/>
      <c r="M35" s="351"/>
      <c r="N35" s="352"/>
      <c r="O35" s="353"/>
    </row>
    <row r="36" spans="1:15" ht="13.5" hidden="1" customHeight="1" thickBot="1">
      <c r="A36" s="185" t="s">
        <v>814</v>
      </c>
      <c r="B36" s="186">
        <v>14</v>
      </c>
      <c r="C36" s="187">
        <v>297.86</v>
      </c>
      <c r="D36" s="412"/>
      <c r="E36" s="413"/>
      <c r="F36" s="414"/>
      <c r="G36" s="342">
        <f t="shared" si="0"/>
        <v>16.56683919126024</v>
      </c>
      <c r="H36" s="342">
        <f t="shared" si="1"/>
        <v>314.42683919126023</v>
      </c>
      <c r="I36" s="190"/>
      <c r="M36" s="351"/>
      <c r="N36" s="352"/>
      <c r="O36" s="353"/>
    </row>
    <row r="37" spans="1:15" ht="13.5" hidden="1" customHeight="1" thickBot="1">
      <c r="A37" s="409" t="s">
        <v>815</v>
      </c>
      <c r="B37" s="183">
        <v>3</v>
      </c>
      <c r="C37" s="184">
        <v>178.56</v>
      </c>
      <c r="D37" s="346" t="s">
        <v>387</v>
      </c>
      <c r="E37" s="346" t="s">
        <v>386</v>
      </c>
      <c r="F37" s="346" t="s">
        <v>816</v>
      </c>
      <c r="G37" s="342">
        <f t="shared" si="0"/>
        <v>9.9314268649413435</v>
      </c>
      <c r="H37" s="342">
        <f t="shared" si="1"/>
        <v>188.49142686494133</v>
      </c>
      <c r="I37" s="190"/>
      <c r="M37" s="351"/>
      <c r="N37" s="352"/>
      <c r="O37" s="353"/>
    </row>
    <row r="38" spans="1:15" ht="13.5" hidden="1" customHeight="1" thickBot="1">
      <c r="A38" s="411"/>
      <c r="B38" s="183">
        <v>40</v>
      </c>
      <c r="C38" s="184">
        <v>1587.2</v>
      </c>
      <c r="D38" s="346" t="s">
        <v>384</v>
      </c>
      <c r="E38" s="346" t="s">
        <v>386</v>
      </c>
      <c r="F38" s="346" t="s">
        <v>816</v>
      </c>
      <c r="G38" s="342">
        <f t="shared" si="0"/>
        <v>88.27934991058973</v>
      </c>
      <c r="H38" s="342">
        <f t="shared" si="1"/>
        <v>1675.4793499105897</v>
      </c>
      <c r="I38" s="190"/>
      <c r="M38" s="351"/>
      <c r="N38" s="352"/>
      <c r="O38" s="353"/>
    </row>
    <row r="39" spans="1:15" ht="13.5" hidden="1" customHeight="1" thickBot="1">
      <c r="A39" s="185" t="s">
        <v>815</v>
      </c>
      <c r="B39" s="186">
        <v>43</v>
      </c>
      <c r="C39" s="187">
        <v>1765.76</v>
      </c>
      <c r="D39" s="412"/>
      <c r="E39" s="413"/>
      <c r="F39" s="414"/>
      <c r="G39" s="342">
        <f t="shared" si="0"/>
        <v>98.210776775531073</v>
      </c>
      <c r="H39" s="342">
        <f t="shared" si="1"/>
        <v>1863.970776775531</v>
      </c>
      <c r="I39" s="190"/>
      <c r="M39" s="351"/>
      <c r="N39" s="352"/>
      <c r="O39" s="353"/>
    </row>
    <row r="40" spans="1:15" ht="13.5" hidden="1" customHeight="1" thickBot="1">
      <c r="A40" s="409" t="s">
        <v>394</v>
      </c>
      <c r="B40" s="183">
        <v>1.36</v>
      </c>
      <c r="C40" s="184">
        <v>60.41</v>
      </c>
      <c r="D40" s="346" t="s">
        <v>391</v>
      </c>
      <c r="E40" s="346" t="s">
        <v>386</v>
      </c>
      <c r="F40" s="346" t="s">
        <v>817</v>
      </c>
      <c r="G40" s="342">
        <f t="shared" si="0"/>
        <v>3.3599770212315554</v>
      </c>
      <c r="H40" s="342">
        <f t="shared" si="1"/>
        <v>63.769977021231554</v>
      </c>
      <c r="I40" s="190"/>
      <c r="M40" s="351"/>
      <c r="N40" s="352"/>
      <c r="O40" s="353"/>
    </row>
    <row r="41" spans="1:15" ht="13.5" hidden="1" customHeight="1" thickBot="1">
      <c r="A41" s="410"/>
      <c r="B41" s="183">
        <v>1.36</v>
      </c>
      <c r="C41" s="184">
        <v>60.41</v>
      </c>
      <c r="D41" s="346" t="s">
        <v>391</v>
      </c>
      <c r="E41" s="346" t="s">
        <v>386</v>
      </c>
      <c r="F41" s="346" t="s">
        <v>818</v>
      </c>
      <c r="G41" s="342">
        <f t="shared" si="0"/>
        <v>3.3599770212315554</v>
      </c>
      <c r="H41" s="342">
        <f t="shared" si="1"/>
        <v>63.769977021231554</v>
      </c>
      <c r="I41" s="190"/>
      <c r="M41" s="351"/>
      <c r="N41" s="352"/>
      <c r="O41" s="353"/>
    </row>
    <row r="42" spans="1:15" ht="13.5" hidden="1" customHeight="1" thickBot="1">
      <c r="A42" s="410"/>
      <c r="B42" s="183">
        <v>1.36</v>
      </c>
      <c r="C42" s="184">
        <v>62.89</v>
      </c>
      <c r="D42" s="346" t="s">
        <v>391</v>
      </c>
      <c r="E42" s="346" t="s">
        <v>386</v>
      </c>
      <c r="F42" s="346" t="s">
        <v>819</v>
      </c>
      <c r="G42" s="342">
        <f t="shared" si="0"/>
        <v>3.497913505466852</v>
      </c>
      <c r="H42" s="342">
        <f t="shared" si="1"/>
        <v>66.387913505466855</v>
      </c>
      <c r="I42" s="190"/>
      <c r="M42" s="351"/>
      <c r="N42" s="352"/>
      <c r="O42" s="353"/>
    </row>
    <row r="43" spans="1:15" ht="13.5" hidden="1" customHeight="1" thickBot="1">
      <c r="A43" s="410"/>
      <c r="B43" s="183">
        <v>1.36</v>
      </c>
      <c r="C43" s="184">
        <v>62.89</v>
      </c>
      <c r="D43" s="346" t="s">
        <v>391</v>
      </c>
      <c r="E43" s="346" t="s">
        <v>386</v>
      </c>
      <c r="F43" s="346" t="s">
        <v>820</v>
      </c>
      <c r="G43" s="342">
        <f t="shared" si="0"/>
        <v>3.497913505466852</v>
      </c>
      <c r="H43" s="342">
        <f t="shared" si="1"/>
        <v>66.387913505466855</v>
      </c>
      <c r="I43" s="190"/>
      <c r="M43" s="351"/>
      <c r="N43" s="352"/>
      <c r="O43" s="353"/>
    </row>
    <row r="44" spans="1:15" ht="13.5" hidden="1" customHeight="1" thickBot="1">
      <c r="A44" s="410"/>
      <c r="B44" s="183">
        <v>1.36</v>
      </c>
      <c r="C44" s="184">
        <v>62.89</v>
      </c>
      <c r="D44" s="346" t="s">
        <v>391</v>
      </c>
      <c r="E44" s="346" t="s">
        <v>386</v>
      </c>
      <c r="F44" s="346" t="s">
        <v>821</v>
      </c>
      <c r="G44" s="342">
        <f t="shared" si="0"/>
        <v>3.497913505466852</v>
      </c>
      <c r="H44" s="342">
        <f t="shared" si="1"/>
        <v>66.387913505466855</v>
      </c>
      <c r="I44" s="190"/>
      <c r="M44" s="351"/>
      <c r="N44" s="352"/>
      <c r="O44" s="353"/>
    </row>
    <row r="45" spans="1:15" ht="13.5" hidden="1" customHeight="1" thickBot="1">
      <c r="A45" s="410"/>
      <c r="B45" s="183">
        <v>13.37</v>
      </c>
      <c r="C45" s="184">
        <v>593.92999999999995</v>
      </c>
      <c r="D45" s="346" t="s">
        <v>385</v>
      </c>
      <c r="E45" s="346" t="s">
        <v>386</v>
      </c>
      <c r="F45" s="346" t="s">
        <v>817</v>
      </c>
      <c r="G45" s="342">
        <f t="shared" si="0"/>
        <v>33.034119387850645</v>
      </c>
      <c r="H45" s="342">
        <f t="shared" si="1"/>
        <v>626.96411938785059</v>
      </c>
      <c r="I45" s="190"/>
      <c r="M45" s="351"/>
      <c r="N45" s="352"/>
      <c r="O45" s="353"/>
    </row>
    <row r="46" spans="1:15" ht="13.5" hidden="1" customHeight="1" thickBot="1">
      <c r="A46" s="410"/>
      <c r="B46" s="183">
        <v>11.37</v>
      </c>
      <c r="C46" s="184">
        <v>554.04</v>
      </c>
      <c r="D46" s="346" t="s">
        <v>385</v>
      </c>
      <c r="E46" s="346" t="s">
        <v>386</v>
      </c>
      <c r="F46" s="346" t="s">
        <v>822</v>
      </c>
      <c r="G46" s="342">
        <f t="shared" si="0"/>
        <v>30.815455534565984</v>
      </c>
      <c r="H46" s="342">
        <f t="shared" si="1"/>
        <v>584.85545553456598</v>
      </c>
      <c r="I46" s="190"/>
      <c r="M46" s="351"/>
      <c r="N46" s="352"/>
      <c r="O46" s="353"/>
    </row>
    <row r="47" spans="1:15" ht="13.5" hidden="1" customHeight="1" thickBot="1">
      <c r="A47" s="410"/>
      <c r="B47" s="183">
        <v>14.73</v>
      </c>
      <c r="C47" s="184">
        <v>654.33000000000004</v>
      </c>
      <c r="D47" s="346" t="s">
        <v>385</v>
      </c>
      <c r="E47" s="346" t="s">
        <v>386</v>
      </c>
      <c r="F47" s="346" t="s">
        <v>823</v>
      </c>
      <c r="G47" s="342">
        <f t="shared" si="0"/>
        <v>36.393540213581261</v>
      </c>
      <c r="H47" s="342">
        <f t="shared" si="1"/>
        <v>690.72354021358126</v>
      </c>
      <c r="I47" s="190"/>
      <c r="M47" s="351"/>
      <c r="N47" s="352"/>
      <c r="O47" s="353"/>
    </row>
    <row r="48" spans="1:15" ht="13.5" hidden="1" customHeight="1" thickBot="1">
      <c r="A48" s="410"/>
      <c r="B48" s="183">
        <v>14.73</v>
      </c>
      <c r="C48" s="184">
        <v>654.33000000000004</v>
      </c>
      <c r="D48" s="346" t="s">
        <v>385</v>
      </c>
      <c r="E48" s="346" t="s">
        <v>386</v>
      </c>
      <c r="F48" s="346" t="s">
        <v>824</v>
      </c>
      <c r="G48" s="342">
        <f t="shared" si="0"/>
        <v>36.393540213581261</v>
      </c>
      <c r="H48" s="342">
        <f t="shared" si="1"/>
        <v>690.72354021358126</v>
      </c>
      <c r="I48" s="190"/>
      <c r="M48" s="351"/>
      <c r="N48" s="352"/>
      <c r="O48" s="353"/>
    </row>
    <row r="49" spans="1:15" ht="13.5" hidden="1" customHeight="1" thickBot="1">
      <c r="A49" s="410"/>
      <c r="B49" s="183">
        <v>14.73</v>
      </c>
      <c r="C49" s="184">
        <v>654.33000000000004</v>
      </c>
      <c r="D49" s="346" t="s">
        <v>385</v>
      </c>
      <c r="E49" s="346" t="s">
        <v>386</v>
      </c>
      <c r="F49" s="346" t="s">
        <v>825</v>
      </c>
      <c r="G49" s="342">
        <f t="shared" si="0"/>
        <v>36.393540213581261</v>
      </c>
      <c r="H49" s="342">
        <f t="shared" si="1"/>
        <v>690.72354021358126</v>
      </c>
      <c r="I49" s="190"/>
      <c r="M49" s="351"/>
      <c r="N49" s="352"/>
      <c r="O49" s="353"/>
    </row>
    <row r="50" spans="1:15" ht="13.5" hidden="1" customHeight="1" thickBot="1">
      <c r="A50" s="410"/>
      <c r="B50" s="183">
        <v>13.05</v>
      </c>
      <c r="C50" s="184">
        <v>577.94000000000005</v>
      </c>
      <c r="D50" s="346" t="s">
        <v>385</v>
      </c>
      <c r="E50" s="346" t="s">
        <v>386</v>
      </c>
      <c r="F50" s="346" t="s">
        <v>818</v>
      </c>
      <c r="G50" s="342">
        <f t="shared" si="0"/>
        <v>32.144762781833563</v>
      </c>
      <c r="H50" s="342">
        <f t="shared" si="1"/>
        <v>610.08476278183366</v>
      </c>
      <c r="I50" s="190"/>
      <c r="M50" s="351"/>
      <c r="N50" s="352"/>
      <c r="O50" s="353"/>
    </row>
    <row r="51" spans="1:15" ht="13.5" hidden="1" customHeight="1" thickBot="1">
      <c r="A51" s="410"/>
      <c r="B51" s="183">
        <v>14.73</v>
      </c>
      <c r="C51" s="184">
        <v>681.31</v>
      </c>
      <c r="D51" s="346" t="s">
        <v>385</v>
      </c>
      <c r="E51" s="346" t="s">
        <v>386</v>
      </c>
      <c r="F51" s="346" t="s">
        <v>826</v>
      </c>
      <c r="G51" s="342">
        <f t="shared" si="0"/>
        <v>37.894155675141057</v>
      </c>
      <c r="H51" s="342">
        <f t="shared" si="1"/>
        <v>719.20415567514101</v>
      </c>
      <c r="I51" s="190"/>
      <c r="M51" s="351"/>
      <c r="N51" s="352"/>
      <c r="O51" s="353"/>
    </row>
    <row r="52" spans="1:15" ht="13.5" hidden="1" customHeight="1" thickBot="1">
      <c r="A52" s="410"/>
      <c r="B52" s="183">
        <v>13.93</v>
      </c>
      <c r="C52" s="184">
        <v>657.36</v>
      </c>
      <c r="D52" s="346" t="s">
        <v>385</v>
      </c>
      <c r="E52" s="346" t="s">
        <v>386</v>
      </c>
      <c r="F52" s="346" t="s">
        <v>827</v>
      </c>
      <c r="G52" s="342">
        <f t="shared" si="0"/>
        <v>36.562067450368737</v>
      </c>
      <c r="H52" s="342">
        <f t="shared" si="1"/>
        <v>693.92206745036879</v>
      </c>
      <c r="I52" s="190"/>
      <c r="M52" s="351"/>
      <c r="N52" s="352"/>
      <c r="O52" s="353"/>
    </row>
    <row r="53" spans="1:15" ht="13.5" hidden="1" customHeight="1" thickBot="1">
      <c r="A53" s="410"/>
      <c r="B53" s="183">
        <v>14.41</v>
      </c>
      <c r="C53" s="184">
        <v>663.9</v>
      </c>
      <c r="D53" s="346" t="s">
        <v>385</v>
      </c>
      <c r="E53" s="346" t="s">
        <v>386</v>
      </c>
      <c r="F53" s="346" t="s">
        <v>828</v>
      </c>
      <c r="G53" s="342">
        <f t="shared" si="0"/>
        <v>36.925819307989237</v>
      </c>
      <c r="H53" s="342">
        <f t="shared" si="1"/>
        <v>700.82581930798926</v>
      </c>
      <c r="I53" s="190"/>
      <c r="M53" s="351"/>
      <c r="N53" s="352"/>
      <c r="O53" s="353"/>
    </row>
    <row r="54" spans="1:15" ht="13.5" hidden="1" customHeight="1" thickBot="1">
      <c r="A54" s="410"/>
      <c r="B54" s="183">
        <v>11.37</v>
      </c>
      <c r="C54" s="184">
        <v>540.28</v>
      </c>
      <c r="D54" s="346" t="s">
        <v>385</v>
      </c>
      <c r="E54" s="346" t="s">
        <v>386</v>
      </c>
      <c r="F54" s="346" t="s">
        <v>819</v>
      </c>
      <c r="G54" s="342">
        <f t="shared" si="0"/>
        <v>30.050130525260467</v>
      </c>
      <c r="H54" s="342">
        <f t="shared" si="1"/>
        <v>570.33013052526042</v>
      </c>
      <c r="I54" s="190"/>
      <c r="M54" s="351"/>
      <c r="N54" s="352"/>
      <c r="O54" s="353"/>
    </row>
    <row r="55" spans="1:15" ht="13.5" hidden="1" customHeight="1" thickBot="1">
      <c r="A55" s="410"/>
      <c r="B55" s="183">
        <v>14.57</v>
      </c>
      <c r="C55" s="184">
        <v>672.61</v>
      </c>
      <c r="D55" s="346" t="s">
        <v>385</v>
      </c>
      <c r="E55" s="346" t="s">
        <v>386</v>
      </c>
      <c r="F55" s="346" t="s">
        <v>829</v>
      </c>
      <c r="G55" s="342">
        <f t="shared" si="0"/>
        <v>37.410265589315621</v>
      </c>
      <c r="H55" s="342">
        <f t="shared" si="1"/>
        <v>710.02026558931561</v>
      </c>
      <c r="I55" s="190"/>
      <c r="M55" s="351"/>
      <c r="N55" s="352"/>
      <c r="O55" s="353"/>
    </row>
    <row r="56" spans="1:15" ht="13.5" hidden="1" customHeight="1" thickBot="1">
      <c r="A56" s="410"/>
      <c r="B56" s="183">
        <v>14.25</v>
      </c>
      <c r="C56" s="184">
        <v>655.20000000000005</v>
      </c>
      <c r="D56" s="346" t="s">
        <v>385</v>
      </c>
      <c r="E56" s="346" t="s">
        <v>386</v>
      </c>
      <c r="F56" s="346" t="s">
        <v>830</v>
      </c>
      <c r="G56" s="342">
        <f t="shared" si="0"/>
        <v>36.441929222163807</v>
      </c>
      <c r="H56" s="342">
        <f t="shared" si="1"/>
        <v>691.64192922216387</v>
      </c>
      <c r="I56" s="190"/>
      <c r="M56" s="351"/>
      <c r="N56" s="352"/>
      <c r="O56" s="353"/>
    </row>
    <row r="57" spans="1:15" ht="13.5" hidden="1" customHeight="1" thickBot="1">
      <c r="A57" s="410"/>
      <c r="B57" s="183">
        <v>12.01</v>
      </c>
      <c r="C57" s="184">
        <v>555.53</v>
      </c>
      <c r="D57" s="346" t="s">
        <v>385</v>
      </c>
      <c r="E57" s="346" t="s">
        <v>386</v>
      </c>
      <c r="F57" s="346" t="s">
        <v>820</v>
      </c>
      <c r="G57" s="342">
        <f t="shared" si="0"/>
        <v>30.898328664207348</v>
      </c>
      <c r="H57" s="342">
        <f t="shared" si="1"/>
        <v>586.42832866420736</v>
      </c>
      <c r="I57" s="190"/>
      <c r="M57" s="351"/>
      <c r="N57" s="352"/>
      <c r="O57" s="353"/>
    </row>
    <row r="58" spans="1:15" ht="13.5" hidden="1" customHeight="1" thickBot="1">
      <c r="A58" s="410"/>
      <c r="B58" s="183">
        <v>14.73</v>
      </c>
      <c r="C58" s="184">
        <v>681.31</v>
      </c>
      <c r="D58" s="346" t="s">
        <v>385</v>
      </c>
      <c r="E58" s="346" t="s">
        <v>386</v>
      </c>
      <c r="F58" s="346" t="s">
        <v>805</v>
      </c>
      <c r="G58" s="342">
        <f t="shared" si="0"/>
        <v>37.894155675141057</v>
      </c>
      <c r="H58" s="342">
        <f t="shared" si="1"/>
        <v>719.20415567514101</v>
      </c>
      <c r="I58" s="190"/>
      <c r="M58" s="351"/>
      <c r="N58" s="352"/>
      <c r="O58" s="353"/>
    </row>
    <row r="59" spans="1:15" ht="13.5" hidden="1" customHeight="1" thickBot="1">
      <c r="A59" s="410"/>
      <c r="B59" s="183">
        <v>11.37</v>
      </c>
      <c r="C59" s="184">
        <v>430.77</v>
      </c>
      <c r="D59" s="346" t="s">
        <v>385</v>
      </c>
      <c r="E59" s="346" t="s">
        <v>386</v>
      </c>
      <c r="F59" s="346" t="s">
        <v>831</v>
      </c>
      <c r="G59" s="342">
        <f t="shared" si="0"/>
        <v>23.959233594370421</v>
      </c>
      <c r="H59" s="342">
        <f t="shared" si="1"/>
        <v>454.72923359437038</v>
      </c>
      <c r="I59" s="190"/>
      <c r="M59" s="351"/>
      <c r="N59" s="352"/>
      <c r="O59" s="353"/>
    </row>
    <row r="60" spans="1:15" ht="13.5" hidden="1" customHeight="1" thickBot="1">
      <c r="A60" s="410"/>
      <c r="B60" s="183">
        <v>14.73</v>
      </c>
      <c r="C60" s="184">
        <v>681.31</v>
      </c>
      <c r="D60" s="346" t="s">
        <v>385</v>
      </c>
      <c r="E60" s="346" t="s">
        <v>386</v>
      </c>
      <c r="F60" s="346" t="s">
        <v>832</v>
      </c>
      <c r="G60" s="342">
        <f t="shared" si="0"/>
        <v>37.894155675141057</v>
      </c>
      <c r="H60" s="342">
        <f t="shared" si="1"/>
        <v>719.20415567514101</v>
      </c>
      <c r="I60" s="190"/>
      <c r="M60" s="351"/>
      <c r="N60" s="352"/>
      <c r="O60" s="353"/>
    </row>
    <row r="61" spans="1:15" ht="13.5" hidden="1" customHeight="1" thickBot="1">
      <c r="A61" s="410"/>
      <c r="B61" s="183">
        <v>13.37</v>
      </c>
      <c r="C61" s="184">
        <v>618.42999999999995</v>
      </c>
      <c r="D61" s="346" t="s">
        <v>385</v>
      </c>
      <c r="E61" s="346" t="s">
        <v>386</v>
      </c>
      <c r="F61" s="346" t="s">
        <v>821</v>
      </c>
      <c r="G61" s="342">
        <f t="shared" si="0"/>
        <v>34.396798365175151</v>
      </c>
      <c r="H61" s="342">
        <f t="shared" si="1"/>
        <v>652.82679836517514</v>
      </c>
      <c r="I61" s="190"/>
      <c r="M61" s="351"/>
      <c r="N61" s="352"/>
      <c r="O61" s="353"/>
    </row>
    <row r="62" spans="1:15" ht="13.5" hidden="1" customHeight="1" thickBot="1">
      <c r="A62" s="410"/>
      <c r="B62" s="183">
        <v>14.73</v>
      </c>
      <c r="C62" s="184">
        <v>681.31</v>
      </c>
      <c r="D62" s="346" t="s">
        <v>385</v>
      </c>
      <c r="E62" s="346" t="s">
        <v>386</v>
      </c>
      <c r="F62" s="346" t="s">
        <v>833</v>
      </c>
      <c r="G62" s="342">
        <f t="shared" si="0"/>
        <v>37.894155675141057</v>
      </c>
      <c r="H62" s="342">
        <f t="shared" si="1"/>
        <v>719.20415567514101</v>
      </c>
      <c r="I62" s="190"/>
      <c r="M62" s="351"/>
      <c r="N62" s="352"/>
      <c r="O62" s="353"/>
    </row>
    <row r="63" spans="1:15" ht="13.5" hidden="1" customHeight="1" thickBot="1">
      <c r="A63" s="411"/>
      <c r="B63" s="183">
        <v>0.16</v>
      </c>
      <c r="C63" s="184">
        <v>8.6999999999999993</v>
      </c>
      <c r="D63" s="346" t="s">
        <v>834</v>
      </c>
      <c r="E63" s="346" t="s">
        <v>386</v>
      </c>
      <c r="F63" s="346" t="s">
        <v>831</v>
      </c>
      <c r="G63" s="342">
        <f t="shared" si="0"/>
        <v>0.48389008582543508</v>
      </c>
      <c r="H63" s="342">
        <f t="shared" si="1"/>
        <v>9.1838900858254338</v>
      </c>
      <c r="I63" s="190"/>
      <c r="M63" s="351"/>
      <c r="N63" s="352"/>
      <c r="O63" s="353"/>
    </row>
    <row r="64" spans="1:15" ht="13.5" hidden="1" customHeight="1" thickBot="1">
      <c r="A64" s="185" t="s">
        <v>394</v>
      </c>
      <c r="B64" s="186">
        <v>253.14</v>
      </c>
      <c r="C64" s="187">
        <v>11526.41</v>
      </c>
      <c r="D64" s="412"/>
      <c r="E64" s="413"/>
      <c r="F64" s="414"/>
      <c r="G64" s="342">
        <f t="shared" si="0"/>
        <v>641.09373840909802</v>
      </c>
      <c r="H64" s="342">
        <f t="shared" si="1"/>
        <v>12167.503738409097</v>
      </c>
      <c r="I64" s="190"/>
      <c r="M64" s="351"/>
      <c r="N64" s="352"/>
      <c r="O64" s="353"/>
    </row>
    <row r="65" spans="1:15" ht="13.5" hidden="1" customHeight="1" thickBot="1">
      <c r="A65" s="409" t="s">
        <v>395</v>
      </c>
      <c r="B65" s="183">
        <v>4</v>
      </c>
      <c r="C65" s="184">
        <v>125.8</v>
      </c>
      <c r="D65" s="346" t="s">
        <v>391</v>
      </c>
      <c r="E65" s="346" t="s">
        <v>386</v>
      </c>
      <c r="F65" s="346" t="s">
        <v>835</v>
      </c>
      <c r="G65" s="342">
        <f t="shared" si="0"/>
        <v>6.9969394019356015</v>
      </c>
      <c r="H65" s="342">
        <f t="shared" si="1"/>
        <v>132.79693940193559</v>
      </c>
      <c r="I65" s="190"/>
      <c r="M65" s="351"/>
      <c r="N65" s="352"/>
      <c r="O65" s="353"/>
    </row>
    <row r="66" spans="1:15" ht="13.5" hidden="1" customHeight="1" thickBot="1">
      <c r="A66" s="410"/>
      <c r="B66" s="183">
        <v>10.5</v>
      </c>
      <c r="C66" s="184">
        <v>495.34</v>
      </c>
      <c r="D66" s="346" t="s">
        <v>387</v>
      </c>
      <c r="E66" s="346" t="s">
        <v>386</v>
      </c>
      <c r="F66" s="346" t="s">
        <v>810</v>
      </c>
      <c r="G66" s="342">
        <f t="shared" si="0"/>
        <v>27.550587943996668</v>
      </c>
      <c r="H66" s="342">
        <f t="shared" si="1"/>
        <v>522.89058794399659</v>
      </c>
      <c r="I66" s="190"/>
      <c r="M66" s="351"/>
      <c r="N66" s="352"/>
      <c r="O66" s="353"/>
    </row>
    <row r="67" spans="1:15" ht="13.5" hidden="1" customHeight="1" thickBot="1">
      <c r="A67" s="410"/>
      <c r="B67" s="183">
        <v>13</v>
      </c>
      <c r="C67" s="184">
        <v>613.28</v>
      </c>
      <c r="D67" s="346" t="s">
        <v>387</v>
      </c>
      <c r="E67" s="346" t="s">
        <v>386</v>
      </c>
      <c r="F67" s="346" t="s">
        <v>835</v>
      </c>
      <c r="G67" s="342">
        <f t="shared" si="0"/>
        <v>34.110357682186532</v>
      </c>
      <c r="H67" s="342">
        <f t="shared" si="1"/>
        <v>647.3903576821865</v>
      </c>
      <c r="I67" s="190"/>
      <c r="M67" s="351"/>
      <c r="N67" s="352"/>
      <c r="O67" s="353"/>
    </row>
    <row r="68" spans="1:15" ht="13.5" hidden="1" customHeight="1" thickBot="1">
      <c r="A68" s="410"/>
      <c r="B68" s="183">
        <v>31</v>
      </c>
      <c r="C68" s="184">
        <v>1462.42</v>
      </c>
      <c r="D68" s="346" t="s">
        <v>387</v>
      </c>
      <c r="E68" s="346" t="s">
        <v>386</v>
      </c>
      <c r="F68" s="346" t="s">
        <v>803</v>
      </c>
      <c r="G68" s="342">
        <f t="shared" si="0"/>
        <v>81.339142449750895</v>
      </c>
      <c r="H68" s="342">
        <f t="shared" si="1"/>
        <v>1543.7591424497509</v>
      </c>
      <c r="I68" s="190"/>
      <c r="M68" s="351"/>
      <c r="N68" s="352"/>
      <c r="O68" s="353"/>
    </row>
    <row r="69" spans="1:15" ht="13.5" hidden="1" customHeight="1" thickBot="1">
      <c r="A69" s="410"/>
      <c r="B69" s="183">
        <v>9</v>
      </c>
      <c r="C69" s="184">
        <v>283.05</v>
      </c>
      <c r="D69" s="346" t="s">
        <v>384</v>
      </c>
      <c r="E69" s="346" t="s">
        <v>386</v>
      </c>
      <c r="F69" s="346" t="s">
        <v>809</v>
      </c>
      <c r="G69" s="342">
        <f t="shared" ref="G69:G132" si="2">+(C69/$C$12584)*1312742.08</f>
        <v>15.743113654355104</v>
      </c>
      <c r="H69" s="342">
        <f t="shared" ref="H69:H132" si="3">+G69+C69</f>
        <v>298.79311365435512</v>
      </c>
      <c r="I69" s="190"/>
      <c r="M69" s="351"/>
      <c r="N69" s="352"/>
      <c r="O69" s="353"/>
    </row>
    <row r="70" spans="1:15" ht="13.5" hidden="1" customHeight="1" thickBot="1">
      <c r="A70" s="410"/>
      <c r="B70" s="183">
        <v>40</v>
      </c>
      <c r="C70" s="184">
        <v>1258</v>
      </c>
      <c r="D70" s="346" t="s">
        <v>384</v>
      </c>
      <c r="E70" s="346" t="s">
        <v>386</v>
      </c>
      <c r="F70" s="346" t="s">
        <v>810</v>
      </c>
      <c r="G70" s="342">
        <f t="shared" si="2"/>
        <v>69.969394019356017</v>
      </c>
      <c r="H70" s="342">
        <f t="shared" si="3"/>
        <v>1327.9693940193561</v>
      </c>
      <c r="I70" s="190"/>
      <c r="M70" s="351"/>
      <c r="N70" s="352"/>
      <c r="O70" s="353"/>
    </row>
    <row r="71" spans="1:15" ht="13.5" hidden="1" customHeight="1" thickBot="1">
      <c r="A71" s="410"/>
      <c r="B71" s="183">
        <v>72</v>
      </c>
      <c r="C71" s="184">
        <v>2264.4</v>
      </c>
      <c r="D71" s="346" t="s">
        <v>384</v>
      </c>
      <c r="E71" s="346" t="s">
        <v>386</v>
      </c>
      <c r="F71" s="346" t="s">
        <v>835</v>
      </c>
      <c r="G71" s="342">
        <f t="shared" si="2"/>
        <v>125.94490923484084</v>
      </c>
      <c r="H71" s="342">
        <f t="shared" si="3"/>
        <v>2390.344909234841</v>
      </c>
      <c r="I71" s="190"/>
      <c r="M71" s="351"/>
      <c r="N71" s="352"/>
      <c r="O71" s="353"/>
    </row>
    <row r="72" spans="1:15" ht="13.5" hidden="1" customHeight="1" thickBot="1">
      <c r="A72" s="411"/>
      <c r="B72" s="183">
        <v>80</v>
      </c>
      <c r="C72" s="184">
        <v>2516</v>
      </c>
      <c r="D72" s="346" t="s">
        <v>384</v>
      </c>
      <c r="E72" s="346" t="s">
        <v>386</v>
      </c>
      <c r="F72" s="346" t="s">
        <v>803</v>
      </c>
      <c r="G72" s="342">
        <f t="shared" si="2"/>
        <v>139.93878803871203</v>
      </c>
      <c r="H72" s="342">
        <f t="shared" si="3"/>
        <v>2655.9387880387121</v>
      </c>
      <c r="I72" s="190"/>
      <c r="M72" s="351"/>
      <c r="N72" s="352"/>
      <c r="O72" s="353"/>
    </row>
    <row r="73" spans="1:15" ht="13.5" hidden="1" customHeight="1" thickBot="1">
      <c r="A73" s="185" t="s">
        <v>395</v>
      </c>
      <c r="B73" s="186">
        <v>259.5</v>
      </c>
      <c r="C73" s="187">
        <v>9018.2900000000009</v>
      </c>
      <c r="D73" s="412"/>
      <c r="E73" s="413"/>
      <c r="F73" s="414"/>
      <c r="G73" s="342">
        <f t="shared" si="2"/>
        <v>501.59323242513369</v>
      </c>
      <c r="H73" s="342">
        <f t="shared" si="3"/>
        <v>9519.8832324251343</v>
      </c>
      <c r="I73" s="190"/>
      <c r="M73" s="351"/>
      <c r="N73" s="352"/>
      <c r="O73" s="353"/>
    </row>
    <row r="74" spans="1:15" ht="13.5" hidden="1" customHeight="1" thickBot="1">
      <c r="A74" s="409" t="s">
        <v>836</v>
      </c>
      <c r="B74" s="183">
        <v>11</v>
      </c>
      <c r="C74" s="184">
        <v>220.79</v>
      </c>
      <c r="D74" s="346" t="s">
        <v>384</v>
      </c>
      <c r="E74" s="346" t="s">
        <v>386</v>
      </c>
      <c r="F74" s="346" t="s">
        <v>837</v>
      </c>
      <c r="G74" s="342">
        <f t="shared" si="2"/>
        <v>12.280240465448026</v>
      </c>
      <c r="H74" s="342">
        <f t="shared" si="3"/>
        <v>233.07024046544802</v>
      </c>
      <c r="I74" s="190"/>
      <c r="M74" s="351"/>
      <c r="N74" s="352"/>
      <c r="O74" s="353"/>
    </row>
    <row r="75" spans="1:15" ht="13.5" hidden="1" customHeight="1" thickBot="1">
      <c r="A75" s="410"/>
      <c r="B75" s="183">
        <v>10.5</v>
      </c>
      <c r="C75" s="184">
        <v>210.75</v>
      </c>
      <c r="D75" s="346" t="s">
        <v>384</v>
      </c>
      <c r="E75" s="346" t="s">
        <v>386</v>
      </c>
      <c r="F75" s="346" t="s">
        <v>811</v>
      </c>
      <c r="G75" s="342">
        <f t="shared" si="2"/>
        <v>11.721820182495453</v>
      </c>
      <c r="H75" s="342">
        <f t="shared" si="3"/>
        <v>222.47182018249546</v>
      </c>
      <c r="I75" s="190"/>
      <c r="M75" s="351"/>
      <c r="N75" s="352"/>
      <c r="O75" s="353"/>
    </row>
    <row r="76" spans="1:15" ht="13.5" hidden="1" customHeight="1" thickBot="1">
      <c r="A76" s="411"/>
      <c r="B76" s="183">
        <v>10</v>
      </c>
      <c r="C76" s="184">
        <v>200.72</v>
      </c>
      <c r="D76" s="346" t="s">
        <v>384</v>
      </c>
      <c r="E76" s="346" t="s">
        <v>386</v>
      </c>
      <c r="F76" s="346" t="s">
        <v>813</v>
      </c>
      <c r="G76" s="342">
        <f t="shared" si="2"/>
        <v>11.163956095043833</v>
      </c>
      <c r="H76" s="342">
        <f t="shared" si="3"/>
        <v>211.88395609504383</v>
      </c>
      <c r="I76" s="190"/>
      <c r="M76" s="351"/>
      <c r="N76" s="352"/>
      <c r="O76" s="353"/>
    </row>
    <row r="77" spans="1:15" ht="13.5" hidden="1" customHeight="1" thickBot="1">
      <c r="A77" s="185" t="s">
        <v>836</v>
      </c>
      <c r="B77" s="186">
        <v>31.5</v>
      </c>
      <c r="C77" s="187">
        <v>632.26</v>
      </c>
      <c r="D77" s="412"/>
      <c r="E77" s="413"/>
      <c r="F77" s="414"/>
      <c r="G77" s="342">
        <f t="shared" si="2"/>
        <v>35.16601674298731</v>
      </c>
      <c r="H77" s="342">
        <f t="shared" si="3"/>
        <v>667.42601674298726</v>
      </c>
      <c r="I77" s="190"/>
      <c r="M77" s="351"/>
      <c r="N77" s="352"/>
      <c r="O77" s="353"/>
    </row>
    <row r="78" spans="1:15" ht="13.5" hidden="1" customHeight="1" thickBot="1">
      <c r="A78" s="346" t="s">
        <v>396</v>
      </c>
      <c r="B78" s="183">
        <v>36</v>
      </c>
      <c r="C78" s="184">
        <v>1381.15</v>
      </c>
      <c r="D78" s="346" t="s">
        <v>384</v>
      </c>
      <c r="E78" s="346" t="s">
        <v>386</v>
      </c>
      <c r="F78" s="346" t="s">
        <v>838</v>
      </c>
      <c r="G78" s="342">
        <f t="shared" si="2"/>
        <v>76.818941613540204</v>
      </c>
      <c r="H78" s="342">
        <f t="shared" si="3"/>
        <v>1457.9689416135402</v>
      </c>
      <c r="I78" s="190"/>
      <c r="M78" s="351"/>
      <c r="N78" s="352"/>
      <c r="O78" s="353"/>
    </row>
    <row r="79" spans="1:15" ht="13.5" hidden="1" customHeight="1" thickBot="1">
      <c r="A79" s="185" t="s">
        <v>396</v>
      </c>
      <c r="B79" s="186">
        <v>36</v>
      </c>
      <c r="C79" s="187">
        <v>1381.15</v>
      </c>
      <c r="D79" s="412"/>
      <c r="E79" s="413"/>
      <c r="F79" s="414"/>
      <c r="G79" s="342">
        <f t="shared" si="2"/>
        <v>76.818941613540204</v>
      </c>
      <c r="H79" s="342">
        <f t="shared" si="3"/>
        <v>1457.9689416135402</v>
      </c>
      <c r="I79" s="190"/>
      <c r="M79" s="351"/>
      <c r="N79" s="352"/>
      <c r="O79" s="353"/>
    </row>
    <row r="80" spans="1:15" ht="13.5" hidden="1" customHeight="1" thickBot="1">
      <c r="A80" s="346" t="s">
        <v>839</v>
      </c>
      <c r="B80" s="183">
        <v>10</v>
      </c>
      <c r="C80" s="184">
        <v>328.72</v>
      </c>
      <c r="D80" s="346" t="s">
        <v>384</v>
      </c>
      <c r="E80" s="346" t="s">
        <v>386</v>
      </c>
      <c r="F80" s="346" t="s">
        <v>837</v>
      </c>
      <c r="G80" s="342">
        <f t="shared" si="2"/>
        <v>18.283258507188165</v>
      </c>
      <c r="H80" s="342">
        <f t="shared" si="3"/>
        <v>347.00325850718821</v>
      </c>
      <c r="I80" s="190"/>
      <c r="M80" s="351"/>
      <c r="N80" s="352"/>
      <c r="O80" s="353"/>
    </row>
    <row r="81" spans="1:15" ht="13.5" hidden="1" customHeight="1" thickBot="1">
      <c r="A81" s="185" t="s">
        <v>839</v>
      </c>
      <c r="B81" s="186">
        <v>10</v>
      </c>
      <c r="C81" s="187">
        <v>328.72</v>
      </c>
      <c r="D81" s="412"/>
      <c r="E81" s="413"/>
      <c r="F81" s="414"/>
      <c r="G81" s="342">
        <f t="shared" si="2"/>
        <v>18.283258507188165</v>
      </c>
      <c r="H81" s="342">
        <f t="shared" si="3"/>
        <v>347.00325850718821</v>
      </c>
      <c r="I81" s="190"/>
      <c r="M81" s="351"/>
      <c r="N81" s="352"/>
      <c r="O81" s="353"/>
    </row>
    <row r="82" spans="1:15" ht="13.5" hidden="1" customHeight="1" thickBot="1">
      <c r="A82" s="409" t="s">
        <v>840</v>
      </c>
      <c r="B82" s="183">
        <v>51</v>
      </c>
      <c r="C82" s="184">
        <v>1599.87</v>
      </c>
      <c r="D82" s="346" t="s">
        <v>384</v>
      </c>
      <c r="E82" s="346" t="s">
        <v>386</v>
      </c>
      <c r="F82" s="346" t="s">
        <v>804</v>
      </c>
      <c r="G82" s="342">
        <f t="shared" si="2"/>
        <v>88.984049610291819</v>
      </c>
      <c r="H82" s="342">
        <f t="shared" si="3"/>
        <v>1688.8540496102917</v>
      </c>
      <c r="I82" s="190"/>
      <c r="M82" s="351"/>
      <c r="N82" s="352"/>
      <c r="O82" s="353"/>
    </row>
    <row r="83" spans="1:15" ht="13.5" hidden="1" customHeight="1" thickBot="1">
      <c r="A83" s="411"/>
      <c r="B83" s="183">
        <v>8</v>
      </c>
      <c r="C83" s="184">
        <v>250.96</v>
      </c>
      <c r="D83" s="346" t="s">
        <v>384</v>
      </c>
      <c r="E83" s="346" t="s">
        <v>386</v>
      </c>
      <c r="F83" s="346" t="s">
        <v>841</v>
      </c>
      <c r="G83" s="342">
        <f t="shared" si="2"/>
        <v>13.958282291810484</v>
      </c>
      <c r="H83" s="342">
        <f t="shared" si="3"/>
        <v>264.9182822918105</v>
      </c>
      <c r="I83" s="190"/>
      <c r="M83" s="351"/>
      <c r="N83" s="352"/>
      <c r="O83" s="353"/>
    </row>
    <row r="84" spans="1:15" ht="13.5" hidden="1" customHeight="1" thickBot="1">
      <c r="A84" s="185" t="s">
        <v>840</v>
      </c>
      <c r="B84" s="186">
        <v>59</v>
      </c>
      <c r="C84" s="187">
        <v>1850.83</v>
      </c>
      <c r="D84" s="412"/>
      <c r="E84" s="413"/>
      <c r="F84" s="414"/>
      <c r="G84" s="342">
        <f t="shared" si="2"/>
        <v>102.9423319021023</v>
      </c>
      <c r="H84" s="342">
        <f t="shared" si="3"/>
        <v>1953.7723319021022</v>
      </c>
      <c r="I84" s="190"/>
      <c r="M84" s="351"/>
      <c r="N84" s="352"/>
      <c r="O84" s="353"/>
    </row>
    <row r="85" spans="1:15" ht="13.5" hidden="1" customHeight="1" thickBot="1">
      <c r="A85" s="346" t="s">
        <v>397</v>
      </c>
      <c r="B85" s="183">
        <v>6.5</v>
      </c>
      <c r="C85" s="184">
        <v>128.05000000000001</v>
      </c>
      <c r="D85" s="346" t="s">
        <v>384</v>
      </c>
      <c r="E85" s="346" t="s">
        <v>386</v>
      </c>
      <c r="F85" s="346" t="s">
        <v>808</v>
      </c>
      <c r="G85" s="342">
        <f t="shared" si="2"/>
        <v>7.1220833896490765</v>
      </c>
      <c r="H85" s="342">
        <f t="shared" si="3"/>
        <v>135.17208338964909</v>
      </c>
      <c r="I85" s="190"/>
      <c r="M85" s="351"/>
      <c r="N85" s="352"/>
      <c r="O85" s="353"/>
    </row>
    <row r="86" spans="1:15" ht="13.5" hidden="1" customHeight="1" thickBot="1">
      <c r="A86" s="185" t="s">
        <v>397</v>
      </c>
      <c r="B86" s="186">
        <v>6.5</v>
      </c>
      <c r="C86" s="187">
        <v>128.05000000000001</v>
      </c>
      <c r="D86" s="412"/>
      <c r="E86" s="413"/>
      <c r="F86" s="414"/>
      <c r="G86" s="342">
        <f t="shared" si="2"/>
        <v>7.1220833896490765</v>
      </c>
      <c r="H86" s="342">
        <f t="shared" si="3"/>
        <v>135.17208338964909</v>
      </c>
      <c r="I86" s="190"/>
      <c r="M86" s="351"/>
      <c r="N86" s="352"/>
      <c r="O86" s="353"/>
    </row>
    <row r="87" spans="1:15" ht="13.5" hidden="1" customHeight="1" thickBot="1">
      <c r="A87" s="409" t="s">
        <v>842</v>
      </c>
      <c r="B87" s="183">
        <v>2</v>
      </c>
      <c r="C87" s="184">
        <v>53.18</v>
      </c>
      <c r="D87" s="346" t="s">
        <v>387</v>
      </c>
      <c r="E87" s="346" t="s">
        <v>386</v>
      </c>
      <c r="F87" s="346" t="s">
        <v>810</v>
      </c>
      <c r="G87" s="342">
        <f t="shared" si="2"/>
        <v>2.9578476740455906</v>
      </c>
      <c r="H87" s="342">
        <f t="shared" si="3"/>
        <v>56.137847674045588</v>
      </c>
      <c r="I87" s="190"/>
      <c r="M87" s="351"/>
      <c r="N87" s="352"/>
      <c r="O87" s="353"/>
    </row>
    <row r="88" spans="1:15" ht="13.5" hidden="1" customHeight="1" thickBot="1">
      <c r="A88" s="410"/>
      <c r="B88" s="183">
        <v>20</v>
      </c>
      <c r="C88" s="184">
        <v>531.75</v>
      </c>
      <c r="D88" s="346" t="s">
        <v>387</v>
      </c>
      <c r="E88" s="346" t="s">
        <v>386</v>
      </c>
      <c r="F88" s="346" t="s">
        <v>835</v>
      </c>
      <c r="G88" s="342">
        <f t="shared" si="2"/>
        <v>29.575695762951163</v>
      </c>
      <c r="H88" s="342">
        <f t="shared" si="3"/>
        <v>561.32569576295111</v>
      </c>
      <c r="I88" s="190"/>
      <c r="M88" s="351"/>
      <c r="N88" s="352"/>
      <c r="O88" s="353"/>
    </row>
    <row r="89" spans="1:15" ht="13.5" hidden="1" customHeight="1" thickBot="1">
      <c r="A89" s="410"/>
      <c r="B89" s="183">
        <v>160.5</v>
      </c>
      <c r="C89" s="184">
        <v>4997.1000000000004</v>
      </c>
      <c r="D89" s="346" t="s">
        <v>387</v>
      </c>
      <c r="E89" s="346" t="s">
        <v>386</v>
      </c>
      <c r="F89" s="346" t="s">
        <v>802</v>
      </c>
      <c r="G89" s="342">
        <f t="shared" si="2"/>
        <v>277.93645377911287</v>
      </c>
      <c r="H89" s="342">
        <f t="shared" si="3"/>
        <v>5275.0364537791129</v>
      </c>
      <c r="I89" s="190"/>
      <c r="M89" s="351"/>
      <c r="N89" s="352"/>
      <c r="O89" s="353"/>
    </row>
    <row r="90" spans="1:15" ht="13.5" hidden="1" customHeight="1" thickBot="1">
      <c r="A90" s="410"/>
      <c r="B90" s="183">
        <v>93.5</v>
      </c>
      <c r="C90" s="184">
        <v>3364.71</v>
      </c>
      <c r="D90" s="346" t="s">
        <v>387</v>
      </c>
      <c r="E90" s="346" t="s">
        <v>386</v>
      </c>
      <c r="F90" s="346" t="s">
        <v>803</v>
      </c>
      <c r="G90" s="342">
        <f t="shared" si="2"/>
        <v>187.14365639973559</v>
      </c>
      <c r="H90" s="342">
        <f t="shared" si="3"/>
        <v>3551.8536563997354</v>
      </c>
      <c r="I90" s="190"/>
      <c r="M90" s="351"/>
      <c r="N90" s="352"/>
      <c r="O90" s="353"/>
    </row>
    <row r="91" spans="1:15" ht="13.5" hidden="1" customHeight="1" thickBot="1">
      <c r="A91" s="410"/>
      <c r="B91" s="183">
        <v>3</v>
      </c>
      <c r="C91" s="184">
        <v>137.82</v>
      </c>
      <c r="D91" s="346" t="s">
        <v>387</v>
      </c>
      <c r="E91" s="346" t="s">
        <v>386</v>
      </c>
      <c r="F91" s="346" t="s">
        <v>843</v>
      </c>
      <c r="G91" s="342">
        <f t="shared" si="2"/>
        <v>7.6654863940760301</v>
      </c>
      <c r="H91" s="342">
        <f t="shared" si="3"/>
        <v>145.48548639407602</v>
      </c>
      <c r="I91" s="190"/>
      <c r="M91" s="351"/>
      <c r="N91" s="352"/>
      <c r="O91" s="353"/>
    </row>
    <row r="92" spans="1:15" ht="13.5" hidden="1" customHeight="1" thickBot="1">
      <c r="A92" s="410"/>
      <c r="B92" s="183">
        <v>112</v>
      </c>
      <c r="C92" s="184">
        <v>1985.2</v>
      </c>
      <c r="D92" s="346" t="s">
        <v>384</v>
      </c>
      <c r="E92" s="346" t="s">
        <v>386</v>
      </c>
      <c r="F92" s="346" t="s">
        <v>810</v>
      </c>
      <c r="G92" s="342">
        <f t="shared" si="2"/>
        <v>110.41593084835101</v>
      </c>
      <c r="H92" s="342">
        <f t="shared" si="3"/>
        <v>2095.6159308483511</v>
      </c>
      <c r="I92" s="190"/>
      <c r="M92" s="351"/>
      <c r="N92" s="352"/>
      <c r="O92" s="353"/>
    </row>
    <row r="93" spans="1:15" ht="13.5" hidden="1" customHeight="1" thickBot="1">
      <c r="A93" s="410"/>
      <c r="B93" s="183">
        <v>72</v>
      </c>
      <c r="C93" s="184">
        <v>1272.9000000000001</v>
      </c>
      <c r="D93" s="346" t="s">
        <v>384</v>
      </c>
      <c r="E93" s="346" t="s">
        <v>386</v>
      </c>
      <c r="F93" s="346" t="s">
        <v>835</v>
      </c>
      <c r="G93" s="342">
        <f t="shared" si="2"/>
        <v>70.798125315769695</v>
      </c>
      <c r="H93" s="342">
        <f t="shared" si="3"/>
        <v>1343.6981253157699</v>
      </c>
      <c r="I93" s="190"/>
      <c r="M93" s="351"/>
      <c r="N93" s="352"/>
      <c r="O93" s="353"/>
    </row>
    <row r="94" spans="1:15" ht="13.5" hidden="1" customHeight="1" thickBot="1">
      <c r="A94" s="410"/>
      <c r="B94" s="183">
        <v>426</v>
      </c>
      <c r="C94" s="184">
        <v>9664.83</v>
      </c>
      <c r="D94" s="346" t="s">
        <v>384</v>
      </c>
      <c r="E94" s="346" t="s">
        <v>386</v>
      </c>
      <c r="F94" s="346" t="s">
        <v>802</v>
      </c>
      <c r="G94" s="342">
        <f t="shared" si="2"/>
        <v>537.5534963434759</v>
      </c>
      <c r="H94" s="342">
        <f t="shared" si="3"/>
        <v>10202.383496343477</v>
      </c>
      <c r="I94" s="190"/>
      <c r="M94" s="351"/>
      <c r="N94" s="352"/>
      <c r="O94" s="353"/>
    </row>
    <row r="95" spans="1:15" ht="13.5" hidden="1" customHeight="1" thickBot="1">
      <c r="A95" s="410"/>
      <c r="B95" s="183">
        <v>250</v>
      </c>
      <c r="C95" s="184">
        <v>6162.5</v>
      </c>
      <c r="D95" s="346" t="s">
        <v>384</v>
      </c>
      <c r="E95" s="346" t="s">
        <v>386</v>
      </c>
      <c r="F95" s="346" t="s">
        <v>803</v>
      </c>
      <c r="G95" s="342">
        <f t="shared" si="2"/>
        <v>342.75547745968316</v>
      </c>
      <c r="H95" s="342">
        <f t="shared" si="3"/>
        <v>6505.2554774596829</v>
      </c>
      <c r="I95" s="190"/>
      <c r="M95" s="351"/>
      <c r="N95" s="352"/>
      <c r="O95" s="353"/>
    </row>
    <row r="96" spans="1:15" ht="13.5" hidden="1" customHeight="1" thickBot="1">
      <c r="A96" s="410"/>
      <c r="B96" s="183">
        <v>8</v>
      </c>
      <c r="C96" s="184">
        <v>135.36000000000001</v>
      </c>
      <c r="D96" s="346" t="s">
        <v>384</v>
      </c>
      <c r="E96" s="346" t="s">
        <v>386</v>
      </c>
      <c r="F96" s="346" t="s">
        <v>804</v>
      </c>
      <c r="G96" s="342">
        <f t="shared" si="2"/>
        <v>7.5286623008426323</v>
      </c>
      <c r="H96" s="342">
        <f t="shared" si="3"/>
        <v>142.88866230084264</v>
      </c>
      <c r="I96" s="190"/>
      <c r="M96" s="351"/>
      <c r="N96" s="352"/>
      <c r="O96" s="353"/>
    </row>
    <row r="97" spans="1:15" ht="13.5" hidden="1" customHeight="1" thickBot="1">
      <c r="A97" s="411"/>
      <c r="B97" s="183">
        <v>17</v>
      </c>
      <c r="C97" s="184">
        <v>520.66999999999996</v>
      </c>
      <c r="D97" s="346" t="s">
        <v>384</v>
      </c>
      <c r="E97" s="346" t="s">
        <v>386</v>
      </c>
      <c r="F97" s="346" t="s">
        <v>843</v>
      </c>
      <c r="G97" s="342">
        <f t="shared" si="2"/>
        <v>28.959431147899917</v>
      </c>
      <c r="H97" s="342">
        <f t="shared" si="3"/>
        <v>549.62943114789982</v>
      </c>
      <c r="I97" s="190"/>
      <c r="M97" s="351"/>
      <c r="N97" s="352"/>
      <c r="O97" s="353"/>
    </row>
    <row r="98" spans="1:15" ht="13.5" hidden="1" customHeight="1" thickBot="1">
      <c r="A98" s="185" t="s">
        <v>842</v>
      </c>
      <c r="B98" s="186">
        <v>1164</v>
      </c>
      <c r="C98" s="187">
        <v>28826.02</v>
      </c>
      <c r="D98" s="412"/>
      <c r="E98" s="413"/>
      <c r="F98" s="414"/>
      <c r="G98" s="342">
        <f t="shared" si="2"/>
        <v>1603.2902634259435</v>
      </c>
      <c r="H98" s="342">
        <f t="shared" si="3"/>
        <v>30429.310263425945</v>
      </c>
      <c r="I98" s="190"/>
      <c r="M98" s="351"/>
      <c r="N98" s="352"/>
      <c r="O98" s="353"/>
    </row>
    <row r="99" spans="1:15" ht="13.5" hidden="1" customHeight="1" thickBot="1">
      <c r="A99" s="409" t="s">
        <v>398</v>
      </c>
      <c r="B99" s="183">
        <v>12</v>
      </c>
      <c r="C99" s="184">
        <v>344.92</v>
      </c>
      <c r="D99" s="346" t="s">
        <v>387</v>
      </c>
      <c r="E99" s="346" t="s">
        <v>386</v>
      </c>
      <c r="F99" s="346" t="s">
        <v>807</v>
      </c>
      <c r="G99" s="342">
        <f t="shared" si="2"/>
        <v>19.184295218725183</v>
      </c>
      <c r="H99" s="342">
        <f t="shared" si="3"/>
        <v>364.10429521872521</v>
      </c>
      <c r="I99" s="190"/>
      <c r="M99" s="351"/>
      <c r="N99" s="352"/>
      <c r="O99" s="353"/>
    </row>
    <row r="100" spans="1:15" ht="13.5" hidden="1" customHeight="1" thickBot="1">
      <c r="A100" s="410"/>
      <c r="B100" s="183">
        <v>13</v>
      </c>
      <c r="C100" s="184">
        <v>387.86</v>
      </c>
      <c r="D100" s="346" t="s">
        <v>387</v>
      </c>
      <c r="E100" s="346" t="s">
        <v>386</v>
      </c>
      <c r="F100" s="346" t="s">
        <v>837</v>
      </c>
      <c r="G100" s="342">
        <f t="shared" si="2"/>
        <v>21.572598699799226</v>
      </c>
      <c r="H100" s="342">
        <f t="shared" si="3"/>
        <v>409.43259869979926</v>
      </c>
      <c r="I100" s="190"/>
      <c r="M100" s="351"/>
      <c r="N100" s="352"/>
      <c r="O100" s="353"/>
    </row>
    <row r="101" spans="1:15" ht="13.5" hidden="1" customHeight="1" thickBot="1">
      <c r="A101" s="410"/>
      <c r="B101" s="183">
        <v>70</v>
      </c>
      <c r="C101" s="184">
        <v>1223.5</v>
      </c>
      <c r="D101" s="346" t="s">
        <v>384</v>
      </c>
      <c r="E101" s="346" t="s">
        <v>386</v>
      </c>
      <c r="F101" s="346" t="s">
        <v>807</v>
      </c>
      <c r="G101" s="342">
        <f t="shared" si="2"/>
        <v>68.050519541082735</v>
      </c>
      <c r="H101" s="342">
        <f t="shared" si="3"/>
        <v>1291.5505195410828</v>
      </c>
      <c r="I101" s="190"/>
      <c r="M101" s="351"/>
      <c r="N101" s="352"/>
      <c r="O101" s="353"/>
    </row>
    <row r="102" spans="1:15" ht="13.5" hidden="1" customHeight="1" thickBot="1">
      <c r="A102" s="411"/>
      <c r="B102" s="183">
        <v>69</v>
      </c>
      <c r="C102" s="184">
        <v>1515.82</v>
      </c>
      <c r="D102" s="346" t="s">
        <v>384</v>
      </c>
      <c r="E102" s="346" t="s">
        <v>386</v>
      </c>
      <c r="F102" s="346" t="s">
        <v>837</v>
      </c>
      <c r="G102" s="342">
        <f t="shared" si="2"/>
        <v>84.309226424817354</v>
      </c>
      <c r="H102" s="342">
        <f t="shared" si="3"/>
        <v>1600.1292264248173</v>
      </c>
      <c r="I102" s="190"/>
      <c r="M102" s="351"/>
      <c r="N102" s="352"/>
      <c r="O102" s="353"/>
    </row>
    <row r="103" spans="1:15" ht="13.5" hidden="1" customHeight="1" thickBot="1">
      <c r="A103" s="185" t="s">
        <v>398</v>
      </c>
      <c r="B103" s="186">
        <v>164</v>
      </c>
      <c r="C103" s="187">
        <v>3472.1</v>
      </c>
      <c r="D103" s="412"/>
      <c r="E103" s="413"/>
      <c r="F103" s="414"/>
      <c r="G103" s="342">
        <f t="shared" si="2"/>
        <v>193.1166398844245</v>
      </c>
      <c r="H103" s="342">
        <f t="shared" si="3"/>
        <v>3665.2166398844242</v>
      </c>
      <c r="I103" s="190"/>
      <c r="M103" s="351"/>
      <c r="N103" s="352"/>
      <c r="O103" s="353"/>
    </row>
    <row r="104" spans="1:15" ht="13.5" hidden="1" customHeight="1" thickBot="1">
      <c r="A104" s="409" t="s">
        <v>844</v>
      </c>
      <c r="B104" s="183">
        <v>68</v>
      </c>
      <c r="C104" s="184">
        <v>2061.5100000000002</v>
      </c>
      <c r="D104" s="346" t="s">
        <v>387</v>
      </c>
      <c r="E104" s="346" t="s">
        <v>386</v>
      </c>
      <c r="F104" s="346" t="s">
        <v>804</v>
      </c>
      <c r="G104" s="342">
        <f t="shared" si="2"/>
        <v>114.66025871609114</v>
      </c>
      <c r="H104" s="342">
        <f t="shared" si="3"/>
        <v>2176.1702587160912</v>
      </c>
      <c r="I104" s="190"/>
      <c r="M104" s="351"/>
      <c r="N104" s="352"/>
      <c r="O104" s="353"/>
    </row>
    <row r="105" spans="1:15" ht="13.5" hidden="1" customHeight="1" thickBot="1">
      <c r="A105" s="410"/>
      <c r="B105" s="183">
        <v>210</v>
      </c>
      <c r="C105" s="184">
        <v>7030.18</v>
      </c>
      <c r="D105" s="346" t="s">
        <v>387</v>
      </c>
      <c r="E105" s="346" t="s">
        <v>386</v>
      </c>
      <c r="F105" s="346" t="s">
        <v>845</v>
      </c>
      <c r="G105" s="342">
        <f t="shared" si="2"/>
        <v>391.01544868600666</v>
      </c>
      <c r="H105" s="342">
        <f t="shared" si="3"/>
        <v>7421.1954486860068</v>
      </c>
      <c r="I105" s="190"/>
      <c r="M105" s="351"/>
      <c r="N105" s="352"/>
      <c r="O105" s="353"/>
    </row>
    <row r="106" spans="1:15" ht="13.5" hidden="1" customHeight="1" thickBot="1">
      <c r="A106" s="410"/>
      <c r="B106" s="183">
        <v>250</v>
      </c>
      <c r="C106" s="184">
        <v>5317.85</v>
      </c>
      <c r="D106" s="346" t="s">
        <v>384</v>
      </c>
      <c r="E106" s="346" t="s">
        <v>386</v>
      </c>
      <c r="F106" s="346" t="s">
        <v>804</v>
      </c>
      <c r="G106" s="342">
        <f t="shared" si="2"/>
        <v>295.77642447204482</v>
      </c>
      <c r="H106" s="342">
        <f t="shared" si="3"/>
        <v>5613.6264244720451</v>
      </c>
      <c r="I106" s="190"/>
      <c r="M106" s="351"/>
      <c r="N106" s="352"/>
      <c r="O106" s="353"/>
    </row>
    <row r="107" spans="1:15" ht="13.5" hidden="1" customHeight="1" thickBot="1">
      <c r="A107" s="410"/>
      <c r="B107" s="183">
        <v>348</v>
      </c>
      <c r="C107" s="184">
        <v>8414.06</v>
      </c>
      <c r="D107" s="346" t="s">
        <v>384</v>
      </c>
      <c r="E107" s="346" t="s">
        <v>386</v>
      </c>
      <c r="F107" s="346" t="s">
        <v>845</v>
      </c>
      <c r="G107" s="342">
        <f t="shared" si="2"/>
        <v>467.98623167130575</v>
      </c>
      <c r="H107" s="342">
        <f t="shared" si="3"/>
        <v>8882.0462316713056</v>
      </c>
      <c r="I107" s="190"/>
      <c r="M107" s="351"/>
      <c r="N107" s="352"/>
      <c r="O107" s="353"/>
    </row>
    <row r="108" spans="1:15" ht="13.5" hidden="1" customHeight="1" thickBot="1">
      <c r="A108" s="411"/>
      <c r="B108" s="183">
        <v>38</v>
      </c>
      <c r="C108" s="184">
        <v>724.41</v>
      </c>
      <c r="D108" s="346" t="s">
        <v>384</v>
      </c>
      <c r="E108" s="346" t="s">
        <v>386</v>
      </c>
      <c r="F108" s="346" t="s">
        <v>843</v>
      </c>
      <c r="G108" s="342">
        <f t="shared" si="2"/>
        <v>40.291358284230284</v>
      </c>
      <c r="H108" s="342">
        <f t="shared" si="3"/>
        <v>764.70135828423031</v>
      </c>
      <c r="I108" s="190"/>
      <c r="M108" s="351"/>
      <c r="N108" s="352"/>
      <c r="O108" s="353"/>
    </row>
    <row r="109" spans="1:15" ht="13.5" hidden="1" customHeight="1" thickBot="1">
      <c r="A109" s="185" t="s">
        <v>844</v>
      </c>
      <c r="B109" s="186">
        <v>914</v>
      </c>
      <c r="C109" s="187">
        <v>23548.01</v>
      </c>
      <c r="D109" s="412"/>
      <c r="E109" s="413"/>
      <c r="F109" s="414"/>
      <c r="G109" s="342">
        <f t="shared" si="2"/>
        <v>1309.7297218296785</v>
      </c>
      <c r="H109" s="342">
        <f t="shared" si="3"/>
        <v>24857.739721829676</v>
      </c>
      <c r="I109" s="190"/>
      <c r="M109" s="351"/>
      <c r="N109" s="352"/>
      <c r="O109" s="353"/>
    </row>
    <row r="110" spans="1:15" ht="13.5" hidden="1" customHeight="1" thickBot="1">
      <c r="A110" s="346" t="s">
        <v>846</v>
      </c>
      <c r="B110" s="183">
        <v>12</v>
      </c>
      <c r="C110" s="184">
        <v>300.69</v>
      </c>
      <c r="D110" s="346" t="s">
        <v>384</v>
      </c>
      <c r="E110" s="346" t="s">
        <v>386</v>
      </c>
      <c r="F110" s="346" t="s">
        <v>837</v>
      </c>
      <c r="G110" s="342">
        <f t="shared" si="2"/>
        <v>16.724242518028746</v>
      </c>
      <c r="H110" s="342">
        <f t="shared" si="3"/>
        <v>317.41424251802874</v>
      </c>
      <c r="I110" s="190"/>
      <c r="M110" s="351"/>
      <c r="N110" s="352"/>
      <c r="O110" s="353"/>
    </row>
    <row r="111" spans="1:15" ht="13.5" hidden="1" customHeight="1" thickBot="1">
      <c r="A111" s="185" t="s">
        <v>846</v>
      </c>
      <c r="B111" s="186">
        <v>12</v>
      </c>
      <c r="C111" s="187">
        <v>300.69</v>
      </c>
      <c r="D111" s="412"/>
      <c r="E111" s="413"/>
      <c r="F111" s="414"/>
      <c r="G111" s="342">
        <f t="shared" si="2"/>
        <v>16.724242518028746</v>
      </c>
      <c r="H111" s="342">
        <f t="shared" si="3"/>
        <v>317.41424251802874</v>
      </c>
      <c r="I111" s="190"/>
      <c r="M111" s="351"/>
      <c r="N111" s="352"/>
      <c r="O111" s="353"/>
    </row>
    <row r="112" spans="1:15" ht="13.5" hidden="1" customHeight="1" thickBot="1">
      <c r="A112" s="409" t="s">
        <v>847</v>
      </c>
      <c r="B112" s="183">
        <v>15.5</v>
      </c>
      <c r="C112" s="184">
        <v>490.44</v>
      </c>
      <c r="D112" s="346" t="s">
        <v>387</v>
      </c>
      <c r="E112" s="346" t="s">
        <v>386</v>
      </c>
      <c r="F112" s="346" t="s">
        <v>803</v>
      </c>
      <c r="G112" s="342">
        <f t="shared" si="2"/>
        <v>27.278052148531771</v>
      </c>
      <c r="H112" s="342">
        <f t="shared" si="3"/>
        <v>517.7180521485318</v>
      </c>
      <c r="I112" s="190"/>
      <c r="M112" s="351"/>
      <c r="N112" s="352"/>
      <c r="O112" s="353"/>
    </row>
    <row r="113" spans="1:15" ht="13.5" hidden="1" customHeight="1" thickBot="1">
      <c r="A113" s="410"/>
      <c r="B113" s="183">
        <v>9</v>
      </c>
      <c r="C113" s="184">
        <v>204.9</v>
      </c>
      <c r="D113" s="346" t="s">
        <v>384</v>
      </c>
      <c r="E113" s="346" t="s">
        <v>386</v>
      </c>
      <c r="F113" s="346" t="s">
        <v>835</v>
      </c>
      <c r="G113" s="342">
        <f t="shared" si="2"/>
        <v>11.396445814440421</v>
      </c>
      <c r="H113" s="342">
        <f t="shared" si="3"/>
        <v>216.29644581444043</v>
      </c>
      <c r="I113" s="190"/>
      <c r="M113" s="351"/>
      <c r="N113" s="352"/>
      <c r="O113" s="353"/>
    </row>
    <row r="114" spans="1:15" ht="13.5" hidden="1" customHeight="1" thickBot="1">
      <c r="A114" s="410"/>
      <c r="B114" s="183">
        <v>11</v>
      </c>
      <c r="C114" s="184">
        <v>278.38</v>
      </c>
      <c r="D114" s="346" t="s">
        <v>384</v>
      </c>
      <c r="E114" s="346" t="s">
        <v>386</v>
      </c>
      <c r="F114" s="346" t="s">
        <v>802</v>
      </c>
      <c r="G114" s="342">
        <f t="shared" si="2"/>
        <v>15.483370355412026</v>
      </c>
      <c r="H114" s="342">
        <f t="shared" si="3"/>
        <v>293.86337035541203</v>
      </c>
      <c r="I114" s="190"/>
      <c r="M114" s="351"/>
      <c r="N114" s="352"/>
      <c r="O114" s="353"/>
    </row>
    <row r="115" spans="1:15" ht="13.5" hidden="1" customHeight="1" thickBot="1">
      <c r="A115" s="411"/>
      <c r="B115" s="183">
        <v>9</v>
      </c>
      <c r="C115" s="184">
        <v>189.85</v>
      </c>
      <c r="D115" s="346" t="s">
        <v>384</v>
      </c>
      <c r="E115" s="346" t="s">
        <v>386</v>
      </c>
      <c r="F115" s="346" t="s">
        <v>803</v>
      </c>
      <c r="G115" s="342">
        <f t="shared" si="2"/>
        <v>10.559371585512512</v>
      </c>
      <c r="H115" s="342">
        <f t="shared" si="3"/>
        <v>200.4093715855125</v>
      </c>
      <c r="I115" s="190"/>
      <c r="M115" s="351"/>
      <c r="N115" s="352"/>
      <c r="O115" s="353"/>
    </row>
    <row r="116" spans="1:15" ht="13.5" hidden="1" customHeight="1" thickBot="1">
      <c r="A116" s="185" t="s">
        <v>847</v>
      </c>
      <c r="B116" s="186">
        <v>44.5</v>
      </c>
      <c r="C116" s="187">
        <v>1163.57</v>
      </c>
      <c r="D116" s="412"/>
      <c r="E116" s="413"/>
      <c r="F116" s="414"/>
      <c r="G116" s="342">
        <f t="shared" si="2"/>
        <v>64.717239903896726</v>
      </c>
      <c r="H116" s="342">
        <f t="shared" si="3"/>
        <v>1228.2872399038968</v>
      </c>
      <c r="I116" s="190"/>
      <c r="M116" s="351"/>
      <c r="N116" s="352"/>
      <c r="O116" s="353"/>
    </row>
    <row r="117" spans="1:15" ht="13.5" hidden="1" customHeight="1" thickBot="1">
      <c r="A117" s="409" t="s">
        <v>848</v>
      </c>
      <c r="B117" s="183">
        <v>10</v>
      </c>
      <c r="C117" s="184">
        <v>316.41000000000003</v>
      </c>
      <c r="D117" s="346" t="s">
        <v>387</v>
      </c>
      <c r="E117" s="346" t="s">
        <v>386</v>
      </c>
      <c r="F117" s="346" t="s">
        <v>803</v>
      </c>
      <c r="G117" s="342">
        <f t="shared" si="2"/>
        <v>17.598581845520222</v>
      </c>
      <c r="H117" s="342">
        <f t="shared" si="3"/>
        <v>334.00858184552027</v>
      </c>
      <c r="I117" s="190"/>
      <c r="M117" s="351"/>
      <c r="N117" s="352"/>
      <c r="O117" s="353"/>
    </row>
    <row r="118" spans="1:15" ht="13.5" hidden="1" customHeight="1" thickBot="1">
      <c r="A118" s="410"/>
      <c r="B118" s="183">
        <v>21.5</v>
      </c>
      <c r="C118" s="184">
        <v>544.12</v>
      </c>
      <c r="D118" s="346" t="s">
        <v>384</v>
      </c>
      <c r="E118" s="346" t="s">
        <v>386</v>
      </c>
      <c r="F118" s="346" t="s">
        <v>803</v>
      </c>
      <c r="G118" s="342">
        <f t="shared" si="2"/>
        <v>30.2637095976248</v>
      </c>
      <c r="H118" s="342">
        <f t="shared" si="3"/>
        <v>574.38370959762483</v>
      </c>
      <c r="I118" s="190"/>
      <c r="M118" s="351"/>
      <c r="N118" s="352"/>
      <c r="O118" s="353"/>
    </row>
    <row r="119" spans="1:15" ht="13.5" hidden="1" customHeight="1" thickBot="1">
      <c r="A119" s="411"/>
      <c r="B119" s="183">
        <v>11</v>
      </c>
      <c r="C119" s="184">
        <v>255.44</v>
      </c>
      <c r="D119" s="346" t="s">
        <v>384</v>
      </c>
      <c r="E119" s="346" t="s">
        <v>386</v>
      </c>
      <c r="F119" s="346" t="s">
        <v>804</v>
      </c>
      <c r="G119" s="342">
        <f t="shared" si="2"/>
        <v>14.207457876235534</v>
      </c>
      <c r="H119" s="342">
        <f t="shared" si="3"/>
        <v>269.64745787623553</v>
      </c>
      <c r="I119" s="190"/>
      <c r="M119" s="351"/>
      <c r="N119" s="352"/>
      <c r="O119" s="353"/>
    </row>
    <row r="120" spans="1:15" ht="13.5" hidden="1" customHeight="1" thickBot="1">
      <c r="A120" s="185" t="s">
        <v>848</v>
      </c>
      <c r="B120" s="186">
        <v>42.5</v>
      </c>
      <c r="C120" s="187">
        <v>1115.97</v>
      </c>
      <c r="D120" s="412"/>
      <c r="E120" s="413"/>
      <c r="F120" s="414"/>
      <c r="G120" s="342">
        <f t="shared" si="2"/>
        <v>62.069749319380556</v>
      </c>
      <c r="H120" s="342">
        <f t="shared" si="3"/>
        <v>1178.0397493193807</v>
      </c>
      <c r="I120" s="190"/>
      <c r="M120" s="351"/>
      <c r="N120" s="352"/>
      <c r="O120" s="353"/>
    </row>
    <row r="121" spans="1:15" ht="13.5" hidden="1" customHeight="1" thickBot="1">
      <c r="A121" s="409" t="s">
        <v>849</v>
      </c>
      <c r="B121" s="183">
        <v>11</v>
      </c>
      <c r="C121" s="184">
        <v>278.38</v>
      </c>
      <c r="D121" s="346" t="s">
        <v>384</v>
      </c>
      <c r="E121" s="346" t="s">
        <v>386</v>
      </c>
      <c r="F121" s="346" t="s">
        <v>803</v>
      </c>
      <c r="G121" s="342">
        <f t="shared" si="2"/>
        <v>15.483370355412026</v>
      </c>
      <c r="H121" s="342">
        <f t="shared" si="3"/>
        <v>293.86337035541203</v>
      </c>
      <c r="I121" s="190"/>
      <c r="M121" s="351"/>
      <c r="N121" s="352"/>
      <c r="O121" s="353"/>
    </row>
    <row r="122" spans="1:15" ht="13.5" hidden="1" customHeight="1" thickBot="1">
      <c r="A122" s="411"/>
      <c r="B122" s="183">
        <v>17</v>
      </c>
      <c r="C122" s="184">
        <v>394.77</v>
      </c>
      <c r="D122" s="346" t="s">
        <v>384</v>
      </c>
      <c r="E122" s="346" t="s">
        <v>386</v>
      </c>
      <c r="F122" s="346" t="s">
        <v>804</v>
      </c>
      <c r="G122" s="342">
        <f t="shared" si="2"/>
        <v>21.956929790954828</v>
      </c>
      <c r="H122" s="342">
        <f t="shared" si="3"/>
        <v>416.72692979095478</v>
      </c>
      <c r="I122" s="190"/>
      <c r="M122" s="351"/>
      <c r="N122" s="352"/>
      <c r="O122" s="353"/>
    </row>
    <row r="123" spans="1:15" ht="13.5" hidden="1" customHeight="1" thickBot="1">
      <c r="A123" s="185" t="s">
        <v>849</v>
      </c>
      <c r="B123" s="186">
        <v>28</v>
      </c>
      <c r="C123" s="187">
        <v>673.15</v>
      </c>
      <c r="D123" s="412"/>
      <c r="E123" s="413"/>
      <c r="F123" s="414"/>
      <c r="G123" s="342">
        <f t="shared" si="2"/>
        <v>37.440300146366852</v>
      </c>
      <c r="H123" s="342">
        <f t="shared" si="3"/>
        <v>710.59030014636687</v>
      </c>
      <c r="I123" s="190"/>
      <c r="M123" s="351"/>
      <c r="N123" s="352"/>
      <c r="O123" s="353"/>
    </row>
    <row r="124" spans="1:15" ht="13.5" hidden="1" customHeight="1" thickBot="1">
      <c r="A124" s="409" t="s">
        <v>850</v>
      </c>
      <c r="B124" s="183">
        <v>7.5</v>
      </c>
      <c r="C124" s="184">
        <v>275.33</v>
      </c>
      <c r="D124" s="346" t="s">
        <v>387</v>
      </c>
      <c r="E124" s="346" t="s">
        <v>386</v>
      </c>
      <c r="F124" s="346" t="s">
        <v>804</v>
      </c>
      <c r="G124" s="342">
        <f t="shared" si="2"/>
        <v>15.313730727622648</v>
      </c>
      <c r="H124" s="342">
        <f t="shared" si="3"/>
        <v>290.64373072762265</v>
      </c>
      <c r="I124" s="190"/>
      <c r="M124" s="351"/>
      <c r="N124" s="352"/>
      <c r="O124" s="353"/>
    </row>
    <row r="125" spans="1:15" ht="13.5" hidden="1" customHeight="1" thickBot="1">
      <c r="A125" s="410"/>
      <c r="B125" s="183">
        <v>10</v>
      </c>
      <c r="C125" s="184">
        <v>253.08</v>
      </c>
      <c r="D125" s="346" t="s">
        <v>384</v>
      </c>
      <c r="E125" s="346" t="s">
        <v>386</v>
      </c>
      <c r="F125" s="346" t="s">
        <v>802</v>
      </c>
      <c r="G125" s="342">
        <f t="shared" si="2"/>
        <v>14.076195738011624</v>
      </c>
      <c r="H125" s="342">
        <f t="shared" si="3"/>
        <v>267.15619573801166</v>
      </c>
      <c r="I125" s="190"/>
      <c r="M125" s="351"/>
      <c r="N125" s="352"/>
      <c r="O125" s="353"/>
    </row>
    <row r="126" spans="1:15" ht="13.5" hidden="1" customHeight="1" thickBot="1">
      <c r="A126" s="410"/>
      <c r="B126" s="183">
        <v>9</v>
      </c>
      <c r="C126" s="184">
        <v>189.85</v>
      </c>
      <c r="D126" s="346" t="s">
        <v>384</v>
      </c>
      <c r="E126" s="346" t="s">
        <v>386</v>
      </c>
      <c r="F126" s="346" t="s">
        <v>803</v>
      </c>
      <c r="G126" s="342">
        <f t="shared" si="2"/>
        <v>10.559371585512512</v>
      </c>
      <c r="H126" s="342">
        <f t="shared" si="3"/>
        <v>200.4093715855125</v>
      </c>
      <c r="I126" s="190"/>
      <c r="M126" s="351"/>
      <c r="N126" s="352"/>
      <c r="O126" s="353"/>
    </row>
    <row r="127" spans="1:15" ht="13.5" hidden="1" customHeight="1" thickBot="1">
      <c r="A127" s="411"/>
      <c r="B127" s="183">
        <v>48</v>
      </c>
      <c r="C127" s="184">
        <v>1198.08</v>
      </c>
      <c r="D127" s="346" t="s">
        <v>384</v>
      </c>
      <c r="E127" s="346" t="s">
        <v>386</v>
      </c>
      <c r="F127" s="346" t="s">
        <v>804</v>
      </c>
      <c r="G127" s="342">
        <f t="shared" si="2"/>
        <v>66.636670577670955</v>
      </c>
      <c r="H127" s="342">
        <f t="shared" si="3"/>
        <v>1264.7166705776708</v>
      </c>
      <c r="I127" s="190"/>
      <c r="M127" s="351"/>
      <c r="N127" s="352"/>
      <c r="O127" s="353"/>
    </row>
    <row r="128" spans="1:15" ht="13.5" hidden="1" customHeight="1" thickBot="1">
      <c r="A128" s="185" t="s">
        <v>850</v>
      </c>
      <c r="B128" s="186">
        <v>74.5</v>
      </c>
      <c r="C128" s="187">
        <v>1916.34</v>
      </c>
      <c r="D128" s="412"/>
      <c r="E128" s="413"/>
      <c r="F128" s="414"/>
      <c r="G128" s="342">
        <f t="shared" si="2"/>
        <v>106.58596862881772</v>
      </c>
      <c r="H128" s="342">
        <f t="shared" si="3"/>
        <v>2022.9259686288176</v>
      </c>
      <c r="I128" s="190"/>
      <c r="M128" s="351"/>
      <c r="N128" s="352"/>
      <c r="O128" s="353"/>
    </row>
    <row r="129" spans="1:15" ht="13.5" hidden="1" customHeight="1" thickBot="1">
      <c r="A129" s="409" t="s">
        <v>851</v>
      </c>
      <c r="B129" s="183">
        <v>1</v>
      </c>
      <c r="C129" s="184">
        <v>37.96</v>
      </c>
      <c r="D129" s="346" t="s">
        <v>387</v>
      </c>
      <c r="E129" s="346" t="s">
        <v>386</v>
      </c>
      <c r="F129" s="346" t="s">
        <v>802</v>
      </c>
      <c r="G129" s="342">
        <f t="shared" si="2"/>
        <v>2.1113181216015535</v>
      </c>
      <c r="H129" s="342">
        <f t="shared" si="3"/>
        <v>40.071318121601557</v>
      </c>
      <c r="I129" s="190"/>
      <c r="M129" s="351"/>
      <c r="N129" s="352"/>
      <c r="O129" s="353"/>
    </row>
    <row r="130" spans="1:15" ht="13.5" hidden="1" customHeight="1" thickBot="1">
      <c r="A130" s="410"/>
      <c r="B130" s="183">
        <v>9</v>
      </c>
      <c r="C130" s="184">
        <v>204.9</v>
      </c>
      <c r="D130" s="346" t="s">
        <v>384</v>
      </c>
      <c r="E130" s="346" t="s">
        <v>386</v>
      </c>
      <c r="F130" s="346" t="s">
        <v>835</v>
      </c>
      <c r="G130" s="342">
        <f t="shared" si="2"/>
        <v>11.396445814440421</v>
      </c>
      <c r="H130" s="342">
        <f t="shared" si="3"/>
        <v>216.29644581444043</v>
      </c>
      <c r="I130" s="190"/>
      <c r="M130" s="351"/>
      <c r="N130" s="352"/>
      <c r="O130" s="353"/>
    </row>
    <row r="131" spans="1:15" ht="13.5" hidden="1" customHeight="1" thickBot="1">
      <c r="A131" s="411"/>
      <c r="B131" s="183">
        <v>39</v>
      </c>
      <c r="C131" s="184">
        <v>987</v>
      </c>
      <c r="D131" s="346" t="s">
        <v>384</v>
      </c>
      <c r="E131" s="346" t="s">
        <v>386</v>
      </c>
      <c r="F131" s="346" t="s">
        <v>802</v>
      </c>
      <c r="G131" s="342">
        <f t="shared" si="2"/>
        <v>54.896495943644183</v>
      </c>
      <c r="H131" s="342">
        <f t="shared" si="3"/>
        <v>1041.8964959436441</v>
      </c>
      <c r="I131" s="190"/>
      <c r="M131" s="351"/>
      <c r="N131" s="352"/>
      <c r="O131" s="353"/>
    </row>
    <row r="132" spans="1:15" ht="13.5" hidden="1" customHeight="1" thickBot="1">
      <c r="A132" s="185" t="s">
        <v>851</v>
      </c>
      <c r="B132" s="186">
        <v>49</v>
      </c>
      <c r="C132" s="187">
        <v>1229.8599999999999</v>
      </c>
      <c r="D132" s="412"/>
      <c r="E132" s="413"/>
      <c r="F132" s="414"/>
      <c r="G132" s="342">
        <f t="shared" si="2"/>
        <v>68.404259879686165</v>
      </c>
      <c r="H132" s="342">
        <f t="shared" si="3"/>
        <v>1298.2642598796861</v>
      </c>
      <c r="I132" s="190"/>
      <c r="M132" s="351"/>
      <c r="N132" s="352"/>
      <c r="O132" s="353"/>
    </row>
    <row r="133" spans="1:15" ht="13.5" hidden="1" customHeight="1" thickBot="1">
      <c r="A133" s="409" t="s">
        <v>852</v>
      </c>
      <c r="B133" s="183">
        <v>8</v>
      </c>
      <c r="C133" s="184">
        <v>155.6</v>
      </c>
      <c r="D133" s="346" t="s">
        <v>384</v>
      </c>
      <c r="E133" s="346" t="s">
        <v>386</v>
      </c>
      <c r="F133" s="346" t="s">
        <v>811</v>
      </c>
      <c r="G133" s="342">
        <f t="shared" ref="G133:G196" si="4">+(C133/$C$12584)*1312742.08</f>
        <v>8.6544019947629547</v>
      </c>
      <c r="H133" s="342">
        <f t="shared" ref="H133:H196" si="5">+G133+C133</f>
        <v>164.25440199476296</v>
      </c>
      <c r="I133" s="190"/>
      <c r="M133" s="351"/>
      <c r="N133" s="352"/>
      <c r="O133" s="353"/>
    </row>
    <row r="134" spans="1:15" ht="13.5" hidden="1" customHeight="1" thickBot="1">
      <c r="A134" s="410"/>
      <c r="B134" s="183">
        <v>66.5</v>
      </c>
      <c r="C134" s="184">
        <v>1495.07</v>
      </c>
      <c r="D134" s="346" t="s">
        <v>384</v>
      </c>
      <c r="E134" s="346" t="s">
        <v>386</v>
      </c>
      <c r="F134" s="346" t="s">
        <v>813</v>
      </c>
      <c r="G134" s="342">
        <f t="shared" si="4"/>
        <v>83.155120760348638</v>
      </c>
      <c r="H134" s="342">
        <f t="shared" si="5"/>
        <v>1578.2251207603485</v>
      </c>
      <c r="I134" s="190"/>
      <c r="M134" s="351"/>
      <c r="N134" s="352"/>
      <c r="O134" s="353"/>
    </row>
    <row r="135" spans="1:15" ht="13.5" hidden="1" customHeight="1" thickBot="1">
      <c r="A135" s="410"/>
      <c r="B135" s="183">
        <v>16</v>
      </c>
      <c r="C135" s="184">
        <v>364.26</v>
      </c>
      <c r="D135" s="346" t="s">
        <v>384</v>
      </c>
      <c r="E135" s="346" t="s">
        <v>386</v>
      </c>
      <c r="F135" s="346" t="s">
        <v>808</v>
      </c>
      <c r="G135" s="342">
        <f t="shared" si="4"/>
        <v>20.259977317560114</v>
      </c>
      <c r="H135" s="342">
        <f t="shared" si="5"/>
        <v>384.51997731756012</v>
      </c>
      <c r="I135" s="190"/>
      <c r="M135" s="351"/>
      <c r="N135" s="352"/>
      <c r="O135" s="353"/>
    </row>
    <row r="136" spans="1:15" ht="13.5" hidden="1" customHeight="1" thickBot="1">
      <c r="A136" s="410"/>
      <c r="B136" s="183">
        <v>25</v>
      </c>
      <c r="C136" s="184">
        <v>626.42999999999995</v>
      </c>
      <c r="D136" s="346" t="s">
        <v>384</v>
      </c>
      <c r="E136" s="346" t="s">
        <v>386</v>
      </c>
      <c r="F136" s="346" t="s">
        <v>809</v>
      </c>
      <c r="G136" s="342">
        <f t="shared" si="4"/>
        <v>34.841754765934169</v>
      </c>
      <c r="H136" s="342">
        <f t="shared" si="5"/>
        <v>661.27175476593413</v>
      </c>
      <c r="I136" s="190"/>
      <c r="M136" s="351"/>
      <c r="N136" s="352"/>
      <c r="O136" s="353"/>
    </row>
    <row r="137" spans="1:15" ht="13.5" hidden="1" customHeight="1" thickBot="1">
      <c r="A137" s="410"/>
      <c r="B137" s="183">
        <v>63.5</v>
      </c>
      <c r="C137" s="184">
        <v>1536.16</v>
      </c>
      <c r="D137" s="346" t="s">
        <v>384</v>
      </c>
      <c r="E137" s="346" t="s">
        <v>386</v>
      </c>
      <c r="F137" s="346" t="s">
        <v>810</v>
      </c>
      <c r="G137" s="342">
        <f t="shared" si="4"/>
        <v>85.440528073747174</v>
      </c>
      <c r="H137" s="342">
        <f t="shared" si="5"/>
        <v>1621.6005280737472</v>
      </c>
      <c r="I137" s="190"/>
      <c r="M137" s="351"/>
      <c r="N137" s="352"/>
      <c r="O137" s="353"/>
    </row>
    <row r="138" spans="1:15" ht="13.5" hidden="1" customHeight="1" thickBot="1">
      <c r="A138" s="411"/>
      <c r="B138" s="183">
        <v>8</v>
      </c>
      <c r="C138" s="184">
        <v>155.6</v>
      </c>
      <c r="D138" s="346" t="s">
        <v>384</v>
      </c>
      <c r="E138" s="346" t="s">
        <v>386</v>
      </c>
      <c r="F138" s="346" t="s">
        <v>835</v>
      </c>
      <c r="G138" s="342">
        <f t="shared" si="4"/>
        <v>8.6544019947629547</v>
      </c>
      <c r="H138" s="342">
        <f t="shared" si="5"/>
        <v>164.25440199476296</v>
      </c>
      <c r="I138" s="190"/>
      <c r="M138" s="351"/>
      <c r="N138" s="352"/>
      <c r="O138" s="353"/>
    </row>
    <row r="139" spans="1:15" ht="13.5" hidden="1" customHeight="1" thickBot="1">
      <c r="A139" s="185" t="s">
        <v>852</v>
      </c>
      <c r="B139" s="186">
        <v>187</v>
      </c>
      <c r="C139" s="187">
        <v>4333.12</v>
      </c>
      <c r="D139" s="412"/>
      <c r="E139" s="413"/>
      <c r="F139" s="414"/>
      <c r="G139" s="342">
        <f t="shared" si="4"/>
        <v>241.00618490711602</v>
      </c>
      <c r="H139" s="342">
        <f t="shared" si="5"/>
        <v>4574.1261849071161</v>
      </c>
      <c r="I139" s="190"/>
      <c r="M139" s="351"/>
      <c r="N139" s="352"/>
      <c r="O139" s="353"/>
    </row>
    <row r="140" spans="1:15" ht="13.5" hidden="1" customHeight="1" thickBot="1">
      <c r="A140" s="346" t="s">
        <v>399</v>
      </c>
      <c r="B140" s="183">
        <v>16</v>
      </c>
      <c r="C140" s="184">
        <v>467.52</v>
      </c>
      <c r="D140" s="346" t="s">
        <v>384</v>
      </c>
      <c r="E140" s="346" t="s">
        <v>386</v>
      </c>
      <c r="F140" s="346" t="s">
        <v>809</v>
      </c>
      <c r="G140" s="342">
        <f t="shared" si="4"/>
        <v>26.003252060357173</v>
      </c>
      <c r="H140" s="342">
        <f t="shared" si="5"/>
        <v>493.52325206035715</v>
      </c>
      <c r="I140" s="190"/>
      <c r="M140" s="351"/>
      <c r="N140" s="352"/>
      <c r="O140" s="353"/>
    </row>
    <row r="141" spans="1:15" ht="13.5" hidden="1" customHeight="1" thickBot="1">
      <c r="A141" s="185" t="s">
        <v>399</v>
      </c>
      <c r="B141" s="186">
        <v>16</v>
      </c>
      <c r="C141" s="187">
        <v>467.52</v>
      </c>
      <c r="D141" s="412"/>
      <c r="E141" s="413"/>
      <c r="F141" s="414"/>
      <c r="G141" s="342">
        <f t="shared" si="4"/>
        <v>26.003252060357173</v>
      </c>
      <c r="H141" s="342">
        <f t="shared" si="5"/>
        <v>493.52325206035715</v>
      </c>
      <c r="I141" s="190"/>
      <c r="M141" s="351"/>
      <c r="N141" s="352"/>
      <c r="O141" s="353"/>
    </row>
    <row r="142" spans="1:15" ht="13.5" hidden="1" customHeight="1" thickBot="1">
      <c r="A142" s="346" t="s">
        <v>853</v>
      </c>
      <c r="B142" s="183">
        <v>8</v>
      </c>
      <c r="C142" s="184">
        <v>182.13</v>
      </c>
      <c r="D142" s="346" t="s">
        <v>384</v>
      </c>
      <c r="E142" s="346" t="s">
        <v>386</v>
      </c>
      <c r="F142" s="346" t="s">
        <v>808</v>
      </c>
      <c r="G142" s="342">
        <f t="shared" si="4"/>
        <v>10.129988658780057</v>
      </c>
      <c r="H142" s="342">
        <f t="shared" si="5"/>
        <v>192.25998865878006</v>
      </c>
      <c r="I142" s="190"/>
      <c r="M142" s="351"/>
      <c r="N142" s="352"/>
      <c r="O142" s="353"/>
    </row>
    <row r="143" spans="1:15" ht="13.5" hidden="1" customHeight="1" thickBot="1">
      <c r="A143" s="185" t="s">
        <v>853</v>
      </c>
      <c r="B143" s="186">
        <v>8</v>
      </c>
      <c r="C143" s="187">
        <v>182.13</v>
      </c>
      <c r="D143" s="412"/>
      <c r="E143" s="413"/>
      <c r="F143" s="414"/>
      <c r="G143" s="342">
        <f t="shared" si="4"/>
        <v>10.129988658780057</v>
      </c>
      <c r="H143" s="342">
        <f t="shared" si="5"/>
        <v>192.25998865878006</v>
      </c>
      <c r="I143" s="190"/>
      <c r="M143" s="351"/>
      <c r="N143" s="352"/>
      <c r="O143" s="353"/>
    </row>
    <row r="144" spans="1:15" ht="13.5" hidden="1" customHeight="1" thickBot="1">
      <c r="A144" s="346" t="s">
        <v>400</v>
      </c>
      <c r="B144" s="183">
        <v>18</v>
      </c>
      <c r="C144" s="184">
        <v>361.29</v>
      </c>
      <c r="D144" s="346" t="s">
        <v>384</v>
      </c>
      <c r="E144" s="346" t="s">
        <v>386</v>
      </c>
      <c r="F144" s="346" t="s">
        <v>807</v>
      </c>
      <c r="G144" s="342">
        <f t="shared" si="4"/>
        <v>20.094787253778328</v>
      </c>
      <c r="H144" s="342">
        <f t="shared" si="5"/>
        <v>381.38478725377837</v>
      </c>
      <c r="I144" s="190"/>
      <c r="M144" s="351"/>
      <c r="N144" s="352"/>
      <c r="O144" s="353"/>
    </row>
    <row r="145" spans="1:15" ht="13.5" hidden="1" customHeight="1" thickBot="1">
      <c r="A145" s="185" t="s">
        <v>400</v>
      </c>
      <c r="B145" s="186">
        <v>18</v>
      </c>
      <c r="C145" s="187">
        <v>361.29</v>
      </c>
      <c r="D145" s="412"/>
      <c r="E145" s="413"/>
      <c r="F145" s="414"/>
      <c r="G145" s="342">
        <f t="shared" si="4"/>
        <v>20.094787253778328</v>
      </c>
      <c r="H145" s="342">
        <f t="shared" si="5"/>
        <v>381.38478725377837</v>
      </c>
      <c r="I145" s="190"/>
      <c r="M145" s="351"/>
      <c r="N145" s="352"/>
      <c r="O145" s="353"/>
    </row>
    <row r="146" spans="1:15" ht="13.5" hidden="1" customHeight="1" thickBot="1">
      <c r="A146" s="409" t="s">
        <v>854</v>
      </c>
      <c r="B146" s="183">
        <v>1</v>
      </c>
      <c r="C146" s="184">
        <v>43.83</v>
      </c>
      <c r="D146" s="346" t="s">
        <v>387</v>
      </c>
      <c r="E146" s="346" t="s">
        <v>386</v>
      </c>
      <c r="F146" s="346" t="s">
        <v>811</v>
      </c>
      <c r="G146" s="342">
        <f t="shared" si="4"/>
        <v>2.4378048806584851</v>
      </c>
      <c r="H146" s="342">
        <f t="shared" si="5"/>
        <v>46.267804880658481</v>
      </c>
      <c r="I146" s="190"/>
      <c r="M146" s="351"/>
      <c r="N146" s="352"/>
      <c r="O146" s="353"/>
    </row>
    <row r="147" spans="1:15" ht="13.5" hidden="1" customHeight="1" thickBot="1">
      <c r="A147" s="410"/>
      <c r="B147" s="183">
        <v>24</v>
      </c>
      <c r="C147" s="184">
        <v>701.28</v>
      </c>
      <c r="D147" s="346" t="s">
        <v>384</v>
      </c>
      <c r="E147" s="346" t="s">
        <v>386</v>
      </c>
      <c r="F147" s="346" t="s">
        <v>807</v>
      </c>
      <c r="G147" s="342">
        <f t="shared" si="4"/>
        <v>39.004878090535762</v>
      </c>
      <c r="H147" s="342">
        <f t="shared" si="5"/>
        <v>740.2848780905357</v>
      </c>
      <c r="I147" s="190"/>
      <c r="M147" s="351"/>
      <c r="N147" s="352"/>
      <c r="O147" s="353"/>
    </row>
    <row r="148" spans="1:15" ht="13.5" hidden="1" customHeight="1" thickBot="1">
      <c r="A148" s="410"/>
      <c r="B148" s="183">
        <v>16</v>
      </c>
      <c r="C148" s="184">
        <v>364.26</v>
      </c>
      <c r="D148" s="346" t="s">
        <v>384</v>
      </c>
      <c r="E148" s="346" t="s">
        <v>386</v>
      </c>
      <c r="F148" s="346" t="s">
        <v>837</v>
      </c>
      <c r="G148" s="342">
        <f t="shared" si="4"/>
        <v>20.259977317560114</v>
      </c>
      <c r="H148" s="342">
        <f t="shared" si="5"/>
        <v>384.51997731756012</v>
      </c>
      <c r="I148" s="190"/>
      <c r="M148" s="351"/>
      <c r="N148" s="352"/>
      <c r="O148" s="353"/>
    </row>
    <row r="149" spans="1:15" ht="13.5" hidden="1" customHeight="1" thickBot="1">
      <c r="A149" s="411"/>
      <c r="B149" s="183">
        <v>70</v>
      </c>
      <c r="C149" s="184">
        <v>1849.23</v>
      </c>
      <c r="D149" s="346" t="s">
        <v>384</v>
      </c>
      <c r="E149" s="346" t="s">
        <v>386</v>
      </c>
      <c r="F149" s="346" t="s">
        <v>811</v>
      </c>
      <c r="G149" s="342">
        <f t="shared" si="4"/>
        <v>102.85334062195049</v>
      </c>
      <c r="H149" s="342">
        <f t="shared" si="5"/>
        <v>1952.0833406219506</v>
      </c>
      <c r="I149" s="190"/>
      <c r="M149" s="351"/>
      <c r="N149" s="352"/>
      <c r="O149" s="353"/>
    </row>
    <row r="150" spans="1:15" ht="13.5" hidden="1" customHeight="1" thickBot="1">
      <c r="A150" s="185" t="s">
        <v>854</v>
      </c>
      <c r="B150" s="186">
        <v>111</v>
      </c>
      <c r="C150" s="187">
        <v>2958.6</v>
      </c>
      <c r="D150" s="412"/>
      <c r="E150" s="413"/>
      <c r="F150" s="414"/>
      <c r="G150" s="342">
        <f t="shared" si="4"/>
        <v>164.55600091070488</v>
      </c>
      <c r="H150" s="342">
        <f t="shared" si="5"/>
        <v>3123.1560009107047</v>
      </c>
      <c r="I150" s="190"/>
      <c r="M150" s="351"/>
      <c r="N150" s="352"/>
      <c r="O150" s="353"/>
    </row>
    <row r="151" spans="1:15" ht="13.5" hidden="1" customHeight="1" thickBot="1">
      <c r="A151" s="409" t="s">
        <v>855</v>
      </c>
      <c r="B151" s="183">
        <v>15</v>
      </c>
      <c r="C151" s="184">
        <v>653.87</v>
      </c>
      <c r="D151" s="346" t="s">
        <v>387</v>
      </c>
      <c r="E151" s="346" t="s">
        <v>386</v>
      </c>
      <c r="F151" s="346" t="s">
        <v>856</v>
      </c>
      <c r="G151" s="342">
        <f t="shared" si="4"/>
        <v>36.367955220537617</v>
      </c>
      <c r="H151" s="342">
        <f t="shared" si="5"/>
        <v>690.23795522053763</v>
      </c>
      <c r="I151" s="190"/>
      <c r="M151" s="351"/>
      <c r="N151" s="352"/>
      <c r="O151" s="353"/>
    </row>
    <row r="152" spans="1:15" ht="13.5" hidden="1" customHeight="1" thickBot="1">
      <c r="A152" s="411"/>
      <c r="B152" s="183">
        <v>133.75</v>
      </c>
      <c r="C152" s="184">
        <v>3664.85</v>
      </c>
      <c r="D152" s="346" t="s">
        <v>384</v>
      </c>
      <c r="E152" s="346" t="s">
        <v>386</v>
      </c>
      <c r="F152" s="346" t="s">
        <v>856</v>
      </c>
      <c r="G152" s="342">
        <f t="shared" si="4"/>
        <v>203.83730816521214</v>
      </c>
      <c r="H152" s="342">
        <f t="shared" si="5"/>
        <v>3868.687308165212</v>
      </c>
      <c r="I152" s="190"/>
      <c r="M152" s="351"/>
      <c r="N152" s="352"/>
      <c r="O152" s="353"/>
    </row>
    <row r="153" spans="1:15" ht="13.5" hidden="1" customHeight="1" thickBot="1">
      <c r="A153" s="185" t="s">
        <v>855</v>
      </c>
      <c r="B153" s="186">
        <v>148.75</v>
      </c>
      <c r="C153" s="187">
        <v>4318.72</v>
      </c>
      <c r="D153" s="412"/>
      <c r="E153" s="413"/>
      <c r="F153" s="414"/>
      <c r="G153" s="342">
        <f t="shared" si="4"/>
        <v>240.20526338574979</v>
      </c>
      <c r="H153" s="342">
        <f t="shared" si="5"/>
        <v>4558.9252633857504</v>
      </c>
      <c r="I153" s="190"/>
      <c r="M153" s="351"/>
      <c r="N153" s="352"/>
      <c r="O153" s="353"/>
    </row>
    <row r="154" spans="1:15" ht="13.5" hidden="1" customHeight="1" thickBot="1">
      <c r="A154" s="409" t="s">
        <v>857</v>
      </c>
      <c r="B154" s="183">
        <v>9</v>
      </c>
      <c r="C154" s="184">
        <v>131.85</v>
      </c>
      <c r="D154" s="346" t="s">
        <v>384</v>
      </c>
      <c r="E154" s="346" t="s">
        <v>386</v>
      </c>
      <c r="F154" s="346" t="s">
        <v>858</v>
      </c>
      <c r="G154" s="342">
        <f t="shared" si="4"/>
        <v>7.3334376800096113</v>
      </c>
      <c r="H154" s="342">
        <f t="shared" si="5"/>
        <v>139.1834376800096</v>
      </c>
      <c r="I154" s="190"/>
      <c r="M154" s="351"/>
      <c r="N154" s="352"/>
      <c r="O154" s="353"/>
    </row>
    <row r="155" spans="1:15" ht="13.5" hidden="1" customHeight="1" thickBot="1">
      <c r="A155" s="411"/>
      <c r="B155" s="183">
        <v>0</v>
      </c>
      <c r="C155" s="184">
        <v>54.14</v>
      </c>
      <c r="D155" s="346" t="s">
        <v>393</v>
      </c>
      <c r="E155" s="346" t="s">
        <v>386</v>
      </c>
      <c r="F155" s="346" t="s">
        <v>859</v>
      </c>
      <c r="G155" s="342">
        <f t="shared" si="4"/>
        <v>3.0112424421366732</v>
      </c>
      <c r="H155" s="342">
        <f t="shared" si="5"/>
        <v>57.151242442136677</v>
      </c>
      <c r="I155" s="190"/>
      <c r="M155" s="351"/>
      <c r="N155" s="352"/>
      <c r="O155" s="353"/>
    </row>
    <row r="156" spans="1:15" ht="13.5" hidden="1" customHeight="1" thickBot="1">
      <c r="A156" s="185" t="s">
        <v>857</v>
      </c>
      <c r="B156" s="186">
        <v>9</v>
      </c>
      <c r="C156" s="187">
        <v>185.99</v>
      </c>
      <c r="D156" s="412"/>
      <c r="E156" s="413"/>
      <c r="F156" s="414"/>
      <c r="G156" s="342">
        <f t="shared" si="4"/>
        <v>10.344680122146285</v>
      </c>
      <c r="H156" s="342">
        <f t="shared" si="5"/>
        <v>196.3346801221463</v>
      </c>
      <c r="I156" s="190"/>
      <c r="M156" s="351"/>
      <c r="N156" s="352"/>
      <c r="O156" s="353"/>
    </row>
    <row r="157" spans="1:15" ht="13.5" hidden="1" customHeight="1" thickBot="1">
      <c r="A157" s="409" t="s">
        <v>860</v>
      </c>
      <c r="B157" s="183">
        <v>5</v>
      </c>
      <c r="C157" s="184">
        <v>269.77</v>
      </c>
      <c r="D157" s="346" t="s">
        <v>387</v>
      </c>
      <c r="E157" s="346" t="s">
        <v>386</v>
      </c>
      <c r="F157" s="346" t="s">
        <v>808</v>
      </c>
      <c r="G157" s="342">
        <f t="shared" si="4"/>
        <v>15.00448602909513</v>
      </c>
      <c r="H157" s="342">
        <f t="shared" si="5"/>
        <v>284.7744860290951</v>
      </c>
      <c r="I157" s="190"/>
      <c r="M157" s="351"/>
      <c r="N157" s="352"/>
      <c r="O157" s="353"/>
    </row>
    <row r="158" spans="1:15" ht="13.5" hidden="1" customHeight="1" thickBot="1">
      <c r="A158" s="410"/>
      <c r="B158" s="183">
        <v>123.5</v>
      </c>
      <c r="C158" s="184">
        <v>4809.49</v>
      </c>
      <c r="D158" s="346" t="s">
        <v>387</v>
      </c>
      <c r="E158" s="346" t="s">
        <v>386</v>
      </c>
      <c r="F158" s="346" t="s">
        <v>802</v>
      </c>
      <c r="G158" s="342">
        <f t="shared" si="4"/>
        <v>267.50166998581284</v>
      </c>
      <c r="H158" s="342">
        <f t="shared" si="5"/>
        <v>5076.9916699858122</v>
      </c>
      <c r="I158" s="190"/>
      <c r="M158" s="351"/>
      <c r="N158" s="352"/>
      <c r="O158" s="353"/>
    </row>
    <row r="159" spans="1:15" ht="13.5" hidden="1" customHeight="1" thickBot="1">
      <c r="A159" s="410"/>
      <c r="B159" s="183">
        <v>80</v>
      </c>
      <c r="C159" s="184">
        <v>2877.58</v>
      </c>
      <c r="D159" s="346" t="s">
        <v>384</v>
      </c>
      <c r="E159" s="346" t="s">
        <v>386</v>
      </c>
      <c r="F159" s="346" t="s">
        <v>808</v>
      </c>
      <c r="G159" s="342">
        <f t="shared" si="4"/>
        <v>160.04970496201787</v>
      </c>
      <c r="H159" s="342">
        <f t="shared" si="5"/>
        <v>3037.629704962018</v>
      </c>
      <c r="I159" s="190"/>
      <c r="M159" s="351"/>
      <c r="N159" s="352"/>
      <c r="O159" s="353"/>
    </row>
    <row r="160" spans="1:15" ht="13.5" hidden="1" customHeight="1" thickBot="1">
      <c r="A160" s="410"/>
      <c r="B160" s="183">
        <v>21</v>
      </c>
      <c r="C160" s="184">
        <v>755.36</v>
      </c>
      <c r="D160" s="346" t="s">
        <v>384</v>
      </c>
      <c r="E160" s="346" t="s">
        <v>386</v>
      </c>
      <c r="F160" s="346" t="s">
        <v>809</v>
      </c>
      <c r="G160" s="342">
        <f t="shared" si="4"/>
        <v>42.012783359666749</v>
      </c>
      <c r="H160" s="342">
        <f t="shared" si="5"/>
        <v>797.37278335966676</v>
      </c>
      <c r="I160" s="190"/>
      <c r="M160" s="351"/>
      <c r="N160" s="352"/>
      <c r="O160" s="353"/>
    </row>
    <row r="161" spans="1:15" ht="13.5" hidden="1" customHeight="1" thickBot="1">
      <c r="A161" s="411"/>
      <c r="B161" s="183">
        <v>232</v>
      </c>
      <c r="C161" s="184">
        <v>6209.96</v>
      </c>
      <c r="D161" s="346" t="s">
        <v>384</v>
      </c>
      <c r="E161" s="346" t="s">
        <v>386</v>
      </c>
      <c r="F161" s="346" t="s">
        <v>802</v>
      </c>
      <c r="G161" s="342">
        <f t="shared" si="4"/>
        <v>345.39518130718608</v>
      </c>
      <c r="H161" s="342">
        <f t="shared" si="5"/>
        <v>6555.3551813071863</v>
      </c>
      <c r="I161" s="190"/>
      <c r="M161" s="351"/>
      <c r="N161" s="352"/>
      <c r="O161" s="353"/>
    </row>
    <row r="162" spans="1:15" ht="13.5" hidden="1" customHeight="1" thickBot="1">
      <c r="A162" s="185" t="s">
        <v>860</v>
      </c>
      <c r="B162" s="186">
        <v>461.5</v>
      </c>
      <c r="C162" s="187">
        <v>14922.16</v>
      </c>
      <c r="D162" s="412"/>
      <c r="E162" s="413"/>
      <c r="F162" s="414"/>
      <c r="G162" s="342">
        <f t="shared" si="4"/>
        <v>829.9638256437787</v>
      </c>
      <c r="H162" s="342">
        <f t="shared" si="5"/>
        <v>15752.123825643779</v>
      </c>
      <c r="I162" s="190"/>
      <c r="M162" s="351"/>
      <c r="N162" s="352"/>
      <c r="O162" s="353"/>
    </row>
    <row r="163" spans="1:15" ht="13.5" hidden="1" customHeight="1" thickBot="1">
      <c r="A163" s="409" t="s">
        <v>861</v>
      </c>
      <c r="B163" s="183">
        <v>19</v>
      </c>
      <c r="C163" s="184">
        <v>507.37</v>
      </c>
      <c r="D163" s="346" t="s">
        <v>387</v>
      </c>
      <c r="E163" s="346" t="s">
        <v>386</v>
      </c>
      <c r="F163" s="346" t="s">
        <v>862</v>
      </c>
      <c r="G163" s="342">
        <f t="shared" si="4"/>
        <v>28.219691131638047</v>
      </c>
      <c r="H163" s="342">
        <f t="shared" si="5"/>
        <v>535.58969113163801</v>
      </c>
      <c r="I163" s="190"/>
      <c r="M163" s="351"/>
      <c r="N163" s="352"/>
      <c r="O163" s="353"/>
    </row>
    <row r="164" spans="1:15" ht="13.5" hidden="1" customHeight="1" thickBot="1">
      <c r="A164" s="410"/>
      <c r="B164" s="183">
        <v>10</v>
      </c>
      <c r="C164" s="184">
        <v>285.23</v>
      </c>
      <c r="D164" s="346" t="s">
        <v>387</v>
      </c>
      <c r="E164" s="346" t="s">
        <v>386</v>
      </c>
      <c r="F164" s="346" t="s">
        <v>816</v>
      </c>
      <c r="G164" s="342">
        <f t="shared" si="4"/>
        <v>15.864364273561938</v>
      </c>
      <c r="H164" s="342">
        <f t="shared" si="5"/>
        <v>301.09436427356195</v>
      </c>
      <c r="I164" s="190"/>
      <c r="M164" s="351"/>
      <c r="N164" s="352"/>
      <c r="O164" s="353"/>
    </row>
    <row r="165" spans="1:15" ht="13.5" hidden="1" customHeight="1" thickBot="1">
      <c r="A165" s="410"/>
      <c r="B165" s="183">
        <v>24</v>
      </c>
      <c r="C165" s="184">
        <v>678.27</v>
      </c>
      <c r="D165" s="346" t="s">
        <v>387</v>
      </c>
      <c r="E165" s="346" t="s">
        <v>386</v>
      </c>
      <c r="F165" s="346" t="s">
        <v>863</v>
      </c>
      <c r="G165" s="342">
        <f t="shared" si="4"/>
        <v>37.725072242852626</v>
      </c>
      <c r="H165" s="342">
        <f t="shared" si="5"/>
        <v>715.99507224285264</v>
      </c>
      <c r="I165" s="190"/>
      <c r="M165" s="351"/>
      <c r="N165" s="352"/>
      <c r="O165" s="353"/>
    </row>
    <row r="166" spans="1:15" ht="13.5" hidden="1" customHeight="1" thickBot="1">
      <c r="A166" s="410"/>
      <c r="B166" s="183">
        <v>259</v>
      </c>
      <c r="C166" s="184">
        <v>9954.6299999999992</v>
      </c>
      <c r="D166" s="346" t="s">
        <v>387</v>
      </c>
      <c r="E166" s="346" t="s">
        <v>386</v>
      </c>
      <c r="F166" s="346" t="s">
        <v>864</v>
      </c>
      <c r="G166" s="342">
        <f t="shared" si="4"/>
        <v>553.67204196097134</v>
      </c>
      <c r="H166" s="342">
        <f t="shared" si="5"/>
        <v>10508.302041960971</v>
      </c>
      <c r="I166" s="190"/>
      <c r="M166" s="351"/>
      <c r="N166" s="352"/>
      <c r="O166" s="353"/>
    </row>
    <row r="167" spans="1:15" ht="13.5" hidden="1" customHeight="1" thickBot="1">
      <c r="A167" s="410"/>
      <c r="B167" s="183">
        <v>24</v>
      </c>
      <c r="C167" s="184">
        <v>406.08</v>
      </c>
      <c r="D167" s="346" t="s">
        <v>384</v>
      </c>
      <c r="E167" s="346" t="s">
        <v>386</v>
      </c>
      <c r="F167" s="346" t="s">
        <v>805</v>
      </c>
      <c r="G167" s="342">
        <f t="shared" si="4"/>
        <v>22.585986902527893</v>
      </c>
      <c r="H167" s="342">
        <f t="shared" si="5"/>
        <v>428.66598690252789</v>
      </c>
      <c r="I167" s="190"/>
      <c r="M167" s="351"/>
      <c r="N167" s="352"/>
      <c r="O167" s="353"/>
    </row>
    <row r="168" spans="1:15" ht="13.5" hidden="1" customHeight="1" thickBot="1">
      <c r="A168" s="410"/>
      <c r="B168" s="183">
        <v>57.5</v>
      </c>
      <c r="C168" s="184">
        <v>1236.1300000000001</v>
      </c>
      <c r="D168" s="346" t="s">
        <v>384</v>
      </c>
      <c r="E168" s="346" t="s">
        <v>386</v>
      </c>
      <c r="F168" s="346" t="s">
        <v>862</v>
      </c>
      <c r="G168" s="342">
        <f t="shared" si="4"/>
        <v>68.752994458781046</v>
      </c>
      <c r="H168" s="342">
        <f t="shared" si="5"/>
        <v>1304.8829944587812</v>
      </c>
      <c r="I168" s="190"/>
      <c r="M168" s="351"/>
      <c r="N168" s="352"/>
      <c r="O168" s="353"/>
    </row>
    <row r="169" spans="1:15" ht="13.5" hidden="1" customHeight="1" thickBot="1">
      <c r="A169" s="410"/>
      <c r="B169" s="183">
        <v>80</v>
      </c>
      <c r="C169" s="184">
        <v>1521.24</v>
      </c>
      <c r="D169" s="346" t="s">
        <v>384</v>
      </c>
      <c r="E169" s="346" t="s">
        <v>386</v>
      </c>
      <c r="F169" s="346" t="s">
        <v>816</v>
      </c>
      <c r="G169" s="342">
        <f t="shared" si="4"/>
        <v>84.610684386331585</v>
      </c>
      <c r="H169" s="342">
        <f t="shared" si="5"/>
        <v>1605.8506843863315</v>
      </c>
      <c r="I169" s="190"/>
      <c r="M169" s="351"/>
      <c r="N169" s="352"/>
      <c r="O169" s="353"/>
    </row>
    <row r="170" spans="1:15" ht="13.5" hidden="1" customHeight="1" thickBot="1">
      <c r="A170" s="410"/>
      <c r="B170" s="183">
        <v>156</v>
      </c>
      <c r="C170" s="184">
        <v>3358.03</v>
      </c>
      <c r="D170" s="346" t="s">
        <v>384</v>
      </c>
      <c r="E170" s="346" t="s">
        <v>386</v>
      </c>
      <c r="F170" s="346" t="s">
        <v>863</v>
      </c>
      <c r="G170" s="342">
        <f t="shared" si="4"/>
        <v>186.77211780510183</v>
      </c>
      <c r="H170" s="342">
        <f t="shared" si="5"/>
        <v>3544.8021178051022</v>
      </c>
      <c r="I170" s="190"/>
      <c r="M170" s="351"/>
      <c r="N170" s="352"/>
      <c r="O170" s="353"/>
    </row>
    <row r="171" spans="1:15" ht="13.5" hidden="1" customHeight="1" thickBot="1">
      <c r="A171" s="410"/>
      <c r="B171" s="183">
        <v>462</v>
      </c>
      <c r="C171" s="184">
        <v>12277.58</v>
      </c>
      <c r="D171" s="346" t="s">
        <v>384</v>
      </c>
      <c r="E171" s="346" t="s">
        <v>386</v>
      </c>
      <c r="F171" s="346" t="s">
        <v>864</v>
      </c>
      <c r="G171" s="342">
        <f t="shared" si="4"/>
        <v>682.87347585386738</v>
      </c>
      <c r="H171" s="342">
        <f t="shared" si="5"/>
        <v>12960.453475853867</v>
      </c>
      <c r="I171" s="190"/>
      <c r="M171" s="351"/>
      <c r="N171" s="352"/>
      <c r="O171" s="353"/>
    </row>
    <row r="172" spans="1:15" ht="13.5" hidden="1" customHeight="1" thickBot="1">
      <c r="A172" s="411"/>
      <c r="B172" s="183">
        <v>33</v>
      </c>
      <c r="C172" s="184">
        <v>698.53</v>
      </c>
      <c r="D172" s="346" t="s">
        <v>384</v>
      </c>
      <c r="E172" s="346" t="s">
        <v>386</v>
      </c>
      <c r="F172" s="346" t="s">
        <v>841</v>
      </c>
      <c r="G172" s="342">
        <f t="shared" si="4"/>
        <v>38.851924327774846</v>
      </c>
      <c r="H172" s="342">
        <f t="shared" si="5"/>
        <v>737.38192432777487</v>
      </c>
      <c r="I172" s="190"/>
      <c r="M172" s="351"/>
      <c r="N172" s="352"/>
      <c r="O172" s="353"/>
    </row>
    <row r="173" spans="1:15" ht="13.5" hidden="1" customHeight="1" thickBot="1">
      <c r="A173" s="185" t="s">
        <v>861</v>
      </c>
      <c r="B173" s="186">
        <v>1124.5</v>
      </c>
      <c r="C173" s="187">
        <v>30923.09</v>
      </c>
      <c r="D173" s="412"/>
      <c r="E173" s="413"/>
      <c r="F173" s="414"/>
      <c r="G173" s="342">
        <f t="shared" si="4"/>
        <v>1719.9283533434086</v>
      </c>
      <c r="H173" s="342">
        <f t="shared" si="5"/>
        <v>32643.01835334341</v>
      </c>
      <c r="I173" s="190"/>
      <c r="M173" s="351"/>
      <c r="N173" s="352"/>
      <c r="O173" s="353"/>
    </row>
    <row r="174" spans="1:15" ht="13.5" hidden="1" customHeight="1" thickBot="1">
      <c r="A174" s="409" t="s">
        <v>865</v>
      </c>
      <c r="B174" s="183">
        <v>50</v>
      </c>
      <c r="C174" s="184">
        <v>2268.1999999999998</v>
      </c>
      <c r="D174" s="346" t="s">
        <v>387</v>
      </c>
      <c r="E174" s="346" t="s">
        <v>386</v>
      </c>
      <c r="F174" s="346" t="s">
        <v>802</v>
      </c>
      <c r="G174" s="342">
        <f t="shared" si="4"/>
        <v>126.15626352520135</v>
      </c>
      <c r="H174" s="342">
        <f t="shared" si="5"/>
        <v>2394.356263525201</v>
      </c>
      <c r="I174" s="190"/>
      <c r="M174" s="351"/>
      <c r="N174" s="352"/>
      <c r="O174" s="353"/>
    </row>
    <row r="175" spans="1:15" ht="13.5" hidden="1" customHeight="1" thickBot="1">
      <c r="A175" s="410"/>
      <c r="B175" s="183">
        <v>34</v>
      </c>
      <c r="C175" s="184">
        <v>1155.5899999999999</v>
      </c>
      <c r="D175" s="346" t="s">
        <v>387</v>
      </c>
      <c r="E175" s="346" t="s">
        <v>386</v>
      </c>
      <c r="F175" s="346" t="s">
        <v>803</v>
      </c>
      <c r="G175" s="342">
        <f t="shared" si="4"/>
        <v>64.273395894139597</v>
      </c>
      <c r="H175" s="342">
        <f t="shared" si="5"/>
        <v>1219.8633958941396</v>
      </c>
      <c r="I175" s="190"/>
      <c r="M175" s="351"/>
      <c r="N175" s="352"/>
      <c r="O175" s="353"/>
    </row>
    <row r="176" spans="1:15" ht="13.5" hidden="1" customHeight="1" thickBot="1">
      <c r="A176" s="410"/>
      <c r="B176" s="183">
        <v>27.5</v>
      </c>
      <c r="C176" s="184">
        <v>881.17</v>
      </c>
      <c r="D176" s="346" t="s">
        <v>384</v>
      </c>
      <c r="E176" s="346" t="s">
        <v>386</v>
      </c>
      <c r="F176" s="346" t="s">
        <v>810</v>
      </c>
      <c r="G176" s="342">
        <f t="shared" si="4"/>
        <v>49.010278957103289</v>
      </c>
      <c r="H176" s="342">
        <f t="shared" si="5"/>
        <v>930.18027895710327</v>
      </c>
      <c r="I176" s="190"/>
      <c r="M176" s="351"/>
      <c r="N176" s="352"/>
      <c r="O176" s="353"/>
    </row>
    <row r="177" spans="1:15" ht="13.5" hidden="1" customHeight="1" thickBot="1">
      <c r="A177" s="410"/>
      <c r="B177" s="183">
        <v>10</v>
      </c>
      <c r="C177" s="184">
        <v>292.2</v>
      </c>
      <c r="D177" s="346" t="s">
        <v>384</v>
      </c>
      <c r="E177" s="346" t="s">
        <v>386</v>
      </c>
      <c r="F177" s="346" t="s">
        <v>835</v>
      </c>
      <c r="G177" s="342">
        <f t="shared" si="4"/>
        <v>16.252032537723235</v>
      </c>
      <c r="H177" s="342">
        <f t="shared" si="5"/>
        <v>308.4520325377232</v>
      </c>
      <c r="I177" s="190"/>
      <c r="M177" s="351"/>
      <c r="N177" s="352"/>
      <c r="O177" s="353"/>
    </row>
    <row r="178" spans="1:15" ht="13.5" hidden="1" customHeight="1" thickBot="1">
      <c r="A178" s="410"/>
      <c r="B178" s="183">
        <v>76</v>
      </c>
      <c r="C178" s="184">
        <v>2298.4499999999998</v>
      </c>
      <c r="D178" s="346" t="s">
        <v>384</v>
      </c>
      <c r="E178" s="346" t="s">
        <v>386</v>
      </c>
      <c r="F178" s="346" t="s">
        <v>802</v>
      </c>
      <c r="G178" s="342">
        <f t="shared" si="4"/>
        <v>127.83875491557141</v>
      </c>
      <c r="H178" s="342">
        <f t="shared" si="5"/>
        <v>2426.2887549155712</v>
      </c>
      <c r="I178" s="190"/>
      <c r="M178" s="351"/>
      <c r="N178" s="352"/>
      <c r="O178" s="353"/>
    </row>
    <row r="179" spans="1:15" ht="13.5" hidden="1" customHeight="1" thickBot="1">
      <c r="A179" s="410"/>
      <c r="B179" s="183">
        <v>80</v>
      </c>
      <c r="C179" s="184">
        <v>1772.64</v>
      </c>
      <c r="D179" s="346" t="s">
        <v>384</v>
      </c>
      <c r="E179" s="346" t="s">
        <v>386</v>
      </c>
      <c r="F179" s="346" t="s">
        <v>803</v>
      </c>
      <c r="G179" s="342">
        <f t="shared" si="4"/>
        <v>98.59343928018383</v>
      </c>
      <c r="H179" s="342">
        <f t="shared" si="5"/>
        <v>1871.233439280184</v>
      </c>
      <c r="I179" s="190"/>
      <c r="M179" s="351"/>
      <c r="N179" s="352"/>
      <c r="O179" s="353"/>
    </row>
    <row r="180" spans="1:15" ht="13.5" hidden="1" customHeight="1" thickBot="1">
      <c r="A180" s="411"/>
      <c r="B180" s="183">
        <v>12</v>
      </c>
      <c r="C180" s="184">
        <v>362.91</v>
      </c>
      <c r="D180" s="346" t="s">
        <v>384</v>
      </c>
      <c r="E180" s="346" t="s">
        <v>386</v>
      </c>
      <c r="F180" s="346" t="s">
        <v>804</v>
      </c>
      <c r="G180" s="342">
        <f t="shared" si="4"/>
        <v>20.184890924932034</v>
      </c>
      <c r="H180" s="342">
        <f t="shared" si="5"/>
        <v>383.09489092493209</v>
      </c>
      <c r="I180" s="190"/>
      <c r="M180" s="351"/>
      <c r="N180" s="352"/>
      <c r="O180" s="353"/>
    </row>
    <row r="181" spans="1:15" ht="13.5" hidden="1" customHeight="1" thickBot="1">
      <c r="A181" s="185" t="s">
        <v>865</v>
      </c>
      <c r="B181" s="186">
        <v>289.5</v>
      </c>
      <c r="C181" s="187">
        <v>9031.16</v>
      </c>
      <c r="D181" s="412"/>
      <c r="E181" s="413"/>
      <c r="F181" s="414"/>
      <c r="G181" s="342">
        <f t="shared" si="4"/>
        <v>502.30905603485479</v>
      </c>
      <c r="H181" s="342">
        <f t="shared" si="5"/>
        <v>9533.4690560348554</v>
      </c>
      <c r="I181" s="190"/>
      <c r="M181" s="351"/>
      <c r="N181" s="352"/>
      <c r="O181" s="353"/>
    </row>
    <row r="182" spans="1:15" ht="13.5" hidden="1" customHeight="1" thickBot="1">
      <c r="A182" s="409" t="s">
        <v>866</v>
      </c>
      <c r="B182" s="183">
        <v>4</v>
      </c>
      <c r="C182" s="184">
        <v>205.26</v>
      </c>
      <c r="D182" s="346" t="s">
        <v>387</v>
      </c>
      <c r="E182" s="346" t="s">
        <v>386</v>
      </c>
      <c r="F182" s="346" t="s">
        <v>862</v>
      </c>
      <c r="G182" s="342">
        <f t="shared" si="4"/>
        <v>11.416468852474575</v>
      </c>
      <c r="H182" s="342">
        <f t="shared" si="5"/>
        <v>216.67646885247456</v>
      </c>
      <c r="I182" s="190"/>
      <c r="M182" s="351"/>
      <c r="N182" s="352"/>
      <c r="O182" s="353"/>
    </row>
    <row r="183" spans="1:15" ht="13.5" hidden="1" customHeight="1" thickBot="1">
      <c r="A183" s="410"/>
      <c r="B183" s="183">
        <v>10</v>
      </c>
      <c r="C183" s="184">
        <v>513.15</v>
      </c>
      <c r="D183" s="346" t="s">
        <v>387</v>
      </c>
      <c r="E183" s="346" t="s">
        <v>386</v>
      </c>
      <c r="F183" s="346" t="s">
        <v>841</v>
      </c>
      <c r="G183" s="342">
        <f t="shared" si="4"/>
        <v>28.541172131186439</v>
      </c>
      <c r="H183" s="342">
        <f t="shared" si="5"/>
        <v>541.69117213118636</v>
      </c>
      <c r="I183" s="190"/>
      <c r="M183" s="351"/>
      <c r="N183" s="352"/>
      <c r="O183" s="353"/>
    </row>
    <row r="184" spans="1:15" ht="13.5" hidden="1" customHeight="1" thickBot="1">
      <c r="A184" s="410"/>
      <c r="B184" s="183">
        <v>31</v>
      </c>
      <c r="C184" s="184">
        <v>1574.21</v>
      </c>
      <c r="D184" s="346" t="s">
        <v>387</v>
      </c>
      <c r="E184" s="346" t="s">
        <v>386</v>
      </c>
      <c r="F184" s="346" t="s">
        <v>856</v>
      </c>
      <c r="G184" s="342">
        <f t="shared" si="4"/>
        <v>87.556851954857265</v>
      </c>
      <c r="H184" s="342">
        <f t="shared" si="5"/>
        <v>1661.7668519548572</v>
      </c>
      <c r="I184" s="190"/>
      <c r="M184" s="351"/>
      <c r="N184" s="352"/>
      <c r="O184" s="353"/>
    </row>
    <row r="185" spans="1:15" ht="13.5" hidden="1" customHeight="1" thickBot="1">
      <c r="A185" s="410"/>
      <c r="B185" s="183">
        <v>154.75</v>
      </c>
      <c r="C185" s="184">
        <v>7655.77</v>
      </c>
      <c r="D185" s="346" t="s">
        <v>387</v>
      </c>
      <c r="E185" s="346" t="s">
        <v>386</v>
      </c>
      <c r="F185" s="346" t="s">
        <v>867</v>
      </c>
      <c r="G185" s="342">
        <f t="shared" si="4"/>
        <v>425.81048302986108</v>
      </c>
      <c r="H185" s="342">
        <f t="shared" si="5"/>
        <v>8081.5804830298612</v>
      </c>
      <c r="I185" s="190"/>
      <c r="M185" s="351"/>
      <c r="N185" s="352"/>
      <c r="O185" s="353"/>
    </row>
    <row r="186" spans="1:15" ht="13.5" hidden="1" customHeight="1" thickBot="1">
      <c r="A186" s="410"/>
      <c r="B186" s="183">
        <v>12</v>
      </c>
      <c r="C186" s="184">
        <v>615.78</v>
      </c>
      <c r="D186" s="346" t="s">
        <v>387</v>
      </c>
      <c r="E186" s="346" t="s">
        <v>386</v>
      </c>
      <c r="F186" s="346" t="s">
        <v>868</v>
      </c>
      <c r="G186" s="342">
        <f t="shared" si="4"/>
        <v>34.249406557423725</v>
      </c>
      <c r="H186" s="342">
        <f t="shared" si="5"/>
        <v>650.02940655742373</v>
      </c>
      <c r="I186" s="190"/>
      <c r="M186" s="351"/>
      <c r="N186" s="352"/>
      <c r="O186" s="353"/>
    </row>
    <row r="187" spans="1:15" ht="13.5" hidden="1" customHeight="1" thickBot="1">
      <c r="A187" s="410"/>
      <c r="B187" s="183">
        <v>3</v>
      </c>
      <c r="C187" s="184">
        <v>153.94</v>
      </c>
      <c r="D187" s="346" t="s">
        <v>387</v>
      </c>
      <c r="E187" s="346" t="s">
        <v>386</v>
      </c>
      <c r="F187" s="346" t="s">
        <v>838</v>
      </c>
      <c r="G187" s="342">
        <f t="shared" si="4"/>
        <v>8.5620735416054572</v>
      </c>
      <c r="H187" s="342">
        <f t="shared" si="5"/>
        <v>162.50207354160545</v>
      </c>
      <c r="I187" s="190"/>
      <c r="M187" s="351"/>
      <c r="N187" s="352"/>
      <c r="O187" s="353"/>
    </row>
    <row r="188" spans="1:15" ht="13.5" hidden="1" customHeight="1" thickBot="1">
      <c r="A188" s="410"/>
      <c r="B188" s="183">
        <v>197</v>
      </c>
      <c r="C188" s="184">
        <v>6712.25</v>
      </c>
      <c r="D188" s="346" t="s">
        <v>384</v>
      </c>
      <c r="E188" s="346" t="s">
        <v>386</v>
      </c>
      <c r="F188" s="346" t="s">
        <v>803</v>
      </c>
      <c r="G188" s="342">
        <f t="shared" si="4"/>
        <v>373.33232512434216</v>
      </c>
      <c r="H188" s="342">
        <f t="shared" si="5"/>
        <v>7085.5823251243419</v>
      </c>
      <c r="I188" s="190"/>
      <c r="M188" s="351"/>
      <c r="N188" s="352"/>
      <c r="O188" s="353"/>
    </row>
    <row r="189" spans="1:15" ht="13.5" hidden="1" customHeight="1" thickBot="1">
      <c r="A189" s="410"/>
      <c r="B189" s="183">
        <v>31</v>
      </c>
      <c r="C189" s="184">
        <v>1060.51</v>
      </c>
      <c r="D189" s="346" t="s">
        <v>384</v>
      </c>
      <c r="E189" s="346" t="s">
        <v>386</v>
      </c>
      <c r="F189" s="346" t="s">
        <v>804</v>
      </c>
      <c r="G189" s="342">
        <f t="shared" si="4"/>
        <v>58.985089071118644</v>
      </c>
      <c r="H189" s="342">
        <f t="shared" si="5"/>
        <v>1119.4950890711186</v>
      </c>
      <c r="I189" s="190"/>
      <c r="M189" s="351"/>
      <c r="N189" s="352"/>
      <c r="O189" s="353"/>
    </row>
    <row r="190" spans="1:15" ht="13.5" hidden="1" customHeight="1" thickBot="1">
      <c r="A190" s="410"/>
      <c r="B190" s="183">
        <v>40</v>
      </c>
      <c r="C190" s="184">
        <v>1368.4</v>
      </c>
      <c r="D190" s="346" t="s">
        <v>384</v>
      </c>
      <c r="E190" s="346" t="s">
        <v>386</v>
      </c>
      <c r="F190" s="346" t="s">
        <v>862</v>
      </c>
      <c r="G190" s="342">
        <f t="shared" si="4"/>
        <v>76.109792349830514</v>
      </c>
      <c r="H190" s="342">
        <f t="shared" si="5"/>
        <v>1444.5097923498306</v>
      </c>
      <c r="I190" s="190"/>
      <c r="M190" s="351"/>
      <c r="N190" s="352"/>
      <c r="O190" s="353"/>
    </row>
    <row r="191" spans="1:15" ht="13.5" hidden="1" customHeight="1" thickBot="1">
      <c r="A191" s="410"/>
      <c r="B191" s="183">
        <v>40</v>
      </c>
      <c r="C191" s="184">
        <v>1368.4</v>
      </c>
      <c r="D191" s="346" t="s">
        <v>384</v>
      </c>
      <c r="E191" s="346" t="s">
        <v>386</v>
      </c>
      <c r="F191" s="346" t="s">
        <v>816</v>
      </c>
      <c r="G191" s="342">
        <f t="shared" si="4"/>
        <v>76.109792349830514</v>
      </c>
      <c r="H191" s="342">
        <f t="shared" si="5"/>
        <v>1444.5097923498306</v>
      </c>
      <c r="I191" s="190"/>
      <c r="M191" s="351"/>
      <c r="N191" s="352"/>
      <c r="O191" s="353"/>
    </row>
    <row r="192" spans="1:15" ht="13.5" hidden="1" customHeight="1" thickBot="1">
      <c r="A192" s="410"/>
      <c r="B192" s="183">
        <v>38</v>
      </c>
      <c r="C192" s="184">
        <v>1299.98</v>
      </c>
      <c r="D192" s="346" t="s">
        <v>384</v>
      </c>
      <c r="E192" s="346" t="s">
        <v>386</v>
      </c>
      <c r="F192" s="346" t="s">
        <v>841</v>
      </c>
      <c r="G192" s="342">
        <f t="shared" si="4"/>
        <v>72.304302732338982</v>
      </c>
      <c r="H192" s="342">
        <f t="shared" si="5"/>
        <v>1372.284302732339</v>
      </c>
      <c r="I192" s="190"/>
      <c r="M192" s="351"/>
      <c r="N192" s="352"/>
      <c r="O192" s="353"/>
    </row>
    <row r="193" spans="1:15" ht="13.5" hidden="1" customHeight="1" thickBot="1">
      <c r="A193" s="410"/>
      <c r="B193" s="183">
        <v>221</v>
      </c>
      <c r="C193" s="184">
        <v>7315.36</v>
      </c>
      <c r="D193" s="346" t="s">
        <v>384</v>
      </c>
      <c r="E193" s="346" t="s">
        <v>386</v>
      </c>
      <c r="F193" s="346" t="s">
        <v>856</v>
      </c>
      <c r="G193" s="342">
        <f t="shared" si="4"/>
        <v>406.87703198206373</v>
      </c>
      <c r="H193" s="342">
        <f t="shared" si="5"/>
        <v>7722.2370319820639</v>
      </c>
      <c r="I193" s="190"/>
      <c r="M193" s="351"/>
      <c r="N193" s="352"/>
      <c r="O193" s="353"/>
    </row>
    <row r="194" spans="1:15" ht="13.5" hidden="1" customHeight="1" thickBot="1">
      <c r="A194" s="410"/>
      <c r="B194" s="183">
        <v>254.25</v>
      </c>
      <c r="C194" s="184">
        <v>8380.25</v>
      </c>
      <c r="D194" s="346" t="s">
        <v>384</v>
      </c>
      <c r="E194" s="346" t="s">
        <v>386</v>
      </c>
      <c r="F194" s="346" t="s">
        <v>867</v>
      </c>
      <c r="G194" s="342">
        <f t="shared" si="4"/>
        <v>466.10573468259804</v>
      </c>
      <c r="H194" s="342">
        <f t="shared" si="5"/>
        <v>8846.3557346825983</v>
      </c>
      <c r="I194" s="190"/>
      <c r="M194" s="351"/>
      <c r="N194" s="352"/>
      <c r="O194" s="353"/>
    </row>
    <row r="195" spans="1:15" ht="13.5" hidden="1" customHeight="1" thickBot="1">
      <c r="A195" s="410"/>
      <c r="B195" s="183">
        <v>4</v>
      </c>
      <c r="C195" s="184">
        <v>136.84</v>
      </c>
      <c r="D195" s="346" t="s">
        <v>384</v>
      </c>
      <c r="E195" s="346" t="s">
        <v>386</v>
      </c>
      <c r="F195" s="346" t="s">
        <v>868</v>
      </c>
      <c r="G195" s="342">
        <f t="shared" si="4"/>
        <v>7.6109792349830503</v>
      </c>
      <c r="H195" s="342">
        <f t="shared" si="5"/>
        <v>144.45097923498307</v>
      </c>
      <c r="I195" s="190"/>
      <c r="M195" s="351"/>
      <c r="N195" s="352"/>
      <c r="O195" s="353"/>
    </row>
    <row r="196" spans="1:15" ht="13.5" hidden="1" customHeight="1" thickBot="1">
      <c r="A196" s="410"/>
      <c r="B196" s="183">
        <v>40</v>
      </c>
      <c r="C196" s="184">
        <v>1368.4</v>
      </c>
      <c r="D196" s="346" t="s">
        <v>384</v>
      </c>
      <c r="E196" s="346" t="s">
        <v>386</v>
      </c>
      <c r="F196" s="346" t="s">
        <v>838</v>
      </c>
      <c r="G196" s="342">
        <f t="shared" si="4"/>
        <v>76.109792349830514</v>
      </c>
      <c r="H196" s="342">
        <f t="shared" si="5"/>
        <v>1444.5097923498306</v>
      </c>
      <c r="I196" s="190"/>
      <c r="M196" s="351"/>
      <c r="N196" s="352"/>
      <c r="O196" s="353"/>
    </row>
    <row r="197" spans="1:15" ht="13.5" hidden="1" customHeight="1" thickBot="1">
      <c r="A197" s="411"/>
      <c r="B197" s="183">
        <v>16</v>
      </c>
      <c r="C197" s="184">
        <v>547.36</v>
      </c>
      <c r="D197" s="346" t="s">
        <v>384</v>
      </c>
      <c r="E197" s="346" t="s">
        <v>386</v>
      </c>
      <c r="F197" s="346" t="s">
        <v>858</v>
      </c>
      <c r="G197" s="342">
        <f t="shared" ref="G197:G260" si="6">+(C197/$C$12584)*1312742.08</f>
        <v>30.443916939932201</v>
      </c>
      <c r="H197" s="342">
        <f t="shared" ref="H197:H260" si="7">+G197+C197</f>
        <v>577.80391693993226</v>
      </c>
      <c r="I197" s="190"/>
      <c r="M197" s="351"/>
      <c r="N197" s="352"/>
      <c r="O197" s="353"/>
    </row>
    <row r="198" spans="1:15" ht="13.5" hidden="1" customHeight="1" thickBot="1">
      <c r="A198" s="185" t="s">
        <v>866</v>
      </c>
      <c r="B198" s="186">
        <v>1096</v>
      </c>
      <c r="C198" s="187">
        <v>40275.86</v>
      </c>
      <c r="D198" s="412"/>
      <c r="E198" s="413"/>
      <c r="F198" s="414"/>
      <c r="G198" s="342">
        <f t="shared" si="6"/>
        <v>2240.1252128842771</v>
      </c>
      <c r="H198" s="342">
        <f t="shared" si="7"/>
        <v>42515.985212884276</v>
      </c>
      <c r="I198" s="190"/>
      <c r="M198" s="351"/>
      <c r="N198" s="352"/>
      <c r="O198" s="353"/>
    </row>
    <row r="199" spans="1:15" ht="13.5" hidden="1" customHeight="1" thickBot="1">
      <c r="A199" s="409" t="s">
        <v>869</v>
      </c>
      <c r="B199" s="183">
        <v>95</v>
      </c>
      <c r="C199" s="184">
        <v>3074.77</v>
      </c>
      <c r="D199" s="346" t="s">
        <v>387</v>
      </c>
      <c r="E199" s="346" t="s">
        <v>386</v>
      </c>
      <c r="F199" s="346" t="s">
        <v>808</v>
      </c>
      <c r="G199" s="342">
        <f t="shared" si="6"/>
        <v>171.01732404522679</v>
      </c>
      <c r="H199" s="342">
        <f t="shared" si="7"/>
        <v>3245.7873240452268</v>
      </c>
      <c r="I199" s="190"/>
      <c r="M199" s="351"/>
      <c r="N199" s="352"/>
      <c r="O199" s="353"/>
    </row>
    <row r="200" spans="1:15" ht="13.5" hidden="1" customHeight="1" thickBot="1">
      <c r="A200" s="410"/>
      <c r="B200" s="183">
        <v>14</v>
      </c>
      <c r="C200" s="184">
        <v>281</v>
      </c>
      <c r="D200" s="346" t="s">
        <v>384</v>
      </c>
      <c r="E200" s="346" t="s">
        <v>386</v>
      </c>
      <c r="F200" s="346" t="s">
        <v>813</v>
      </c>
      <c r="G200" s="342">
        <f t="shared" si="6"/>
        <v>15.629093576660605</v>
      </c>
      <c r="H200" s="342">
        <f t="shared" si="7"/>
        <v>296.62909357666058</v>
      </c>
      <c r="I200" s="190"/>
      <c r="M200" s="351"/>
      <c r="N200" s="352"/>
      <c r="O200" s="353"/>
    </row>
    <row r="201" spans="1:15" ht="13.5" hidden="1" customHeight="1" thickBot="1">
      <c r="A201" s="410"/>
      <c r="B201" s="183">
        <v>131</v>
      </c>
      <c r="C201" s="184">
        <v>2833.98</v>
      </c>
      <c r="D201" s="346" t="s">
        <v>384</v>
      </c>
      <c r="E201" s="346" t="s">
        <v>386</v>
      </c>
      <c r="F201" s="346" t="s">
        <v>808</v>
      </c>
      <c r="G201" s="342">
        <f t="shared" si="6"/>
        <v>157.62469257788123</v>
      </c>
      <c r="H201" s="342">
        <f t="shared" si="7"/>
        <v>2991.6046925778815</v>
      </c>
      <c r="I201" s="190"/>
      <c r="M201" s="351"/>
      <c r="N201" s="352"/>
      <c r="O201" s="353"/>
    </row>
    <row r="202" spans="1:15" ht="13.5" hidden="1" customHeight="1" thickBot="1">
      <c r="A202" s="411"/>
      <c r="B202" s="183">
        <v>42</v>
      </c>
      <c r="C202" s="184">
        <v>987.06</v>
      </c>
      <c r="D202" s="346" t="s">
        <v>384</v>
      </c>
      <c r="E202" s="346" t="s">
        <v>386</v>
      </c>
      <c r="F202" s="346" t="s">
        <v>809</v>
      </c>
      <c r="G202" s="342">
        <f t="shared" si="6"/>
        <v>54.89983311664988</v>
      </c>
      <c r="H202" s="342">
        <f t="shared" si="7"/>
        <v>1041.9598331166499</v>
      </c>
      <c r="I202" s="190"/>
      <c r="M202" s="351"/>
      <c r="N202" s="352"/>
      <c r="O202" s="353"/>
    </row>
    <row r="203" spans="1:15" ht="13.5" hidden="1" customHeight="1" thickBot="1">
      <c r="A203" s="185" t="s">
        <v>869</v>
      </c>
      <c r="B203" s="186">
        <v>282</v>
      </c>
      <c r="C203" s="187">
        <v>7176.81</v>
      </c>
      <c r="D203" s="412"/>
      <c r="E203" s="413"/>
      <c r="F203" s="414"/>
      <c r="G203" s="342">
        <f t="shared" si="6"/>
        <v>399.17094331641852</v>
      </c>
      <c r="H203" s="342">
        <f t="shared" si="7"/>
        <v>7575.9809433164191</v>
      </c>
      <c r="I203" s="190"/>
      <c r="M203" s="351"/>
      <c r="N203" s="352"/>
      <c r="O203" s="353"/>
    </row>
    <row r="204" spans="1:15" ht="13.5" hidden="1" customHeight="1" thickBot="1">
      <c r="A204" s="346" t="s">
        <v>870</v>
      </c>
      <c r="B204" s="183">
        <v>11</v>
      </c>
      <c r="C204" s="184">
        <v>448.73</v>
      </c>
      <c r="D204" s="346" t="s">
        <v>384</v>
      </c>
      <c r="E204" s="346" t="s">
        <v>386</v>
      </c>
      <c r="F204" s="346" t="s">
        <v>862</v>
      </c>
      <c r="G204" s="342">
        <f t="shared" si="6"/>
        <v>24.958160714074427</v>
      </c>
      <c r="H204" s="342">
        <f t="shared" si="7"/>
        <v>473.68816071407446</v>
      </c>
      <c r="I204" s="190"/>
      <c r="M204" s="351"/>
      <c r="N204" s="352"/>
      <c r="O204" s="353"/>
    </row>
    <row r="205" spans="1:15" ht="13.5" hidden="1" customHeight="1" thickBot="1">
      <c r="A205" s="185" t="s">
        <v>870</v>
      </c>
      <c r="B205" s="186">
        <v>11</v>
      </c>
      <c r="C205" s="187">
        <v>448.73</v>
      </c>
      <c r="D205" s="412"/>
      <c r="E205" s="413"/>
      <c r="F205" s="414"/>
      <c r="G205" s="342">
        <f t="shared" si="6"/>
        <v>24.958160714074427</v>
      </c>
      <c r="H205" s="342">
        <f t="shared" si="7"/>
        <v>473.68816071407446</v>
      </c>
      <c r="I205" s="190"/>
      <c r="M205" s="351"/>
      <c r="N205" s="352"/>
      <c r="O205" s="353"/>
    </row>
    <row r="206" spans="1:15" ht="13.5" hidden="1" customHeight="1" thickBot="1">
      <c r="A206" s="409" t="s">
        <v>871</v>
      </c>
      <c r="B206" s="183">
        <v>14</v>
      </c>
      <c r="C206" s="184">
        <v>607.46</v>
      </c>
      <c r="D206" s="346" t="s">
        <v>387</v>
      </c>
      <c r="E206" s="346" t="s">
        <v>386</v>
      </c>
      <c r="F206" s="346" t="s">
        <v>841</v>
      </c>
      <c r="G206" s="342">
        <f t="shared" si="6"/>
        <v>33.786651900634347</v>
      </c>
      <c r="H206" s="342">
        <f t="shared" si="7"/>
        <v>641.24665190063433</v>
      </c>
      <c r="I206" s="190"/>
      <c r="M206" s="351"/>
      <c r="N206" s="352"/>
      <c r="O206" s="353"/>
    </row>
    <row r="207" spans="1:15" ht="13.5" hidden="1" customHeight="1" thickBot="1">
      <c r="A207" s="410"/>
      <c r="B207" s="183">
        <v>1</v>
      </c>
      <c r="C207" s="184">
        <v>46.41</v>
      </c>
      <c r="D207" s="346" t="s">
        <v>387</v>
      </c>
      <c r="E207" s="346" t="s">
        <v>386</v>
      </c>
      <c r="F207" s="346" t="s">
        <v>856</v>
      </c>
      <c r="G207" s="342">
        <f t="shared" si="6"/>
        <v>2.5813033199032693</v>
      </c>
      <c r="H207" s="342">
        <f t="shared" si="7"/>
        <v>48.991303319903267</v>
      </c>
      <c r="I207" s="190"/>
      <c r="M207" s="351"/>
      <c r="N207" s="352"/>
      <c r="O207" s="353"/>
    </row>
    <row r="208" spans="1:15" ht="13.5" hidden="1" customHeight="1" thickBot="1">
      <c r="A208" s="410"/>
      <c r="B208" s="183">
        <v>14.25</v>
      </c>
      <c r="C208" s="184">
        <v>527.76</v>
      </c>
      <c r="D208" s="346" t="s">
        <v>387</v>
      </c>
      <c r="E208" s="346" t="s">
        <v>386</v>
      </c>
      <c r="F208" s="346" t="s">
        <v>838</v>
      </c>
      <c r="G208" s="342">
        <f t="shared" si="6"/>
        <v>29.353773758072602</v>
      </c>
      <c r="H208" s="342">
        <f t="shared" si="7"/>
        <v>557.11377375807263</v>
      </c>
      <c r="I208" s="190"/>
      <c r="M208" s="351"/>
      <c r="N208" s="352"/>
      <c r="O208" s="353"/>
    </row>
    <row r="209" spans="1:15" ht="13.5" hidden="1" customHeight="1" thickBot="1">
      <c r="A209" s="410"/>
      <c r="B209" s="183">
        <v>12</v>
      </c>
      <c r="C209" s="184">
        <v>532.32000000000005</v>
      </c>
      <c r="D209" s="346" t="s">
        <v>387</v>
      </c>
      <c r="E209" s="346" t="s">
        <v>386</v>
      </c>
      <c r="F209" s="346" t="s">
        <v>872</v>
      </c>
      <c r="G209" s="342">
        <f t="shared" si="6"/>
        <v>29.607398906505246</v>
      </c>
      <c r="H209" s="342">
        <f t="shared" si="7"/>
        <v>561.92739890650535</v>
      </c>
      <c r="I209" s="190"/>
      <c r="M209" s="351"/>
      <c r="N209" s="352"/>
      <c r="O209" s="353"/>
    </row>
    <row r="210" spans="1:15" ht="13.5" hidden="1" customHeight="1" thickBot="1">
      <c r="A210" s="410"/>
      <c r="B210" s="183">
        <v>18</v>
      </c>
      <c r="C210" s="184">
        <v>471.18</v>
      </c>
      <c r="D210" s="346" t="s">
        <v>384</v>
      </c>
      <c r="E210" s="346" t="s">
        <v>386</v>
      </c>
      <c r="F210" s="346" t="s">
        <v>845</v>
      </c>
      <c r="G210" s="342">
        <f t="shared" si="6"/>
        <v>26.206819613704425</v>
      </c>
      <c r="H210" s="342">
        <f t="shared" si="7"/>
        <v>497.38681961370446</v>
      </c>
      <c r="I210" s="190"/>
      <c r="M210" s="351"/>
      <c r="N210" s="352"/>
      <c r="O210" s="353"/>
    </row>
    <row r="211" spans="1:15" ht="13.5" hidden="1" customHeight="1" thickBot="1">
      <c r="A211" s="410"/>
      <c r="B211" s="183">
        <v>7</v>
      </c>
      <c r="C211" s="184">
        <v>211.7</v>
      </c>
      <c r="D211" s="346" t="s">
        <v>384</v>
      </c>
      <c r="E211" s="346" t="s">
        <v>386</v>
      </c>
      <c r="F211" s="346" t="s">
        <v>843</v>
      </c>
      <c r="G211" s="342">
        <f t="shared" si="6"/>
        <v>11.774658755085587</v>
      </c>
      <c r="H211" s="342">
        <f t="shared" si="7"/>
        <v>223.47465875508558</v>
      </c>
      <c r="I211" s="190"/>
      <c r="M211" s="351"/>
      <c r="N211" s="352"/>
      <c r="O211" s="353"/>
    </row>
    <row r="212" spans="1:15" ht="13.5" hidden="1" customHeight="1" thickBot="1">
      <c r="A212" s="410"/>
      <c r="B212" s="183">
        <v>80.5</v>
      </c>
      <c r="C212" s="184">
        <v>2271.1799999999998</v>
      </c>
      <c r="D212" s="346" t="s">
        <v>384</v>
      </c>
      <c r="E212" s="346" t="s">
        <v>386</v>
      </c>
      <c r="F212" s="346" t="s">
        <v>841</v>
      </c>
      <c r="G212" s="342">
        <f t="shared" si="6"/>
        <v>126.3220097844841</v>
      </c>
      <c r="H212" s="342">
        <f t="shared" si="7"/>
        <v>2397.502009784484</v>
      </c>
      <c r="I212" s="190"/>
      <c r="M212" s="351"/>
      <c r="N212" s="352"/>
      <c r="O212" s="353"/>
    </row>
    <row r="213" spans="1:15" ht="13.5" hidden="1" customHeight="1" thickBot="1">
      <c r="A213" s="410"/>
      <c r="B213" s="183">
        <v>88</v>
      </c>
      <c r="C213" s="184">
        <v>2709.69</v>
      </c>
      <c r="D213" s="346" t="s">
        <v>384</v>
      </c>
      <c r="E213" s="346" t="s">
        <v>386</v>
      </c>
      <c r="F213" s="346" t="s">
        <v>856</v>
      </c>
      <c r="G213" s="342">
        <f t="shared" si="6"/>
        <v>150.7117386965889</v>
      </c>
      <c r="H213" s="342">
        <f t="shared" si="7"/>
        <v>2860.4017386965888</v>
      </c>
      <c r="I213" s="190"/>
      <c r="M213" s="351"/>
      <c r="N213" s="352"/>
      <c r="O213" s="353"/>
    </row>
    <row r="214" spans="1:15" ht="13.5" hidden="1" customHeight="1" thickBot="1">
      <c r="A214" s="410"/>
      <c r="B214" s="183">
        <v>54.25</v>
      </c>
      <c r="C214" s="184">
        <v>1540.45</v>
      </c>
      <c r="D214" s="346" t="s">
        <v>384</v>
      </c>
      <c r="E214" s="346" t="s">
        <v>386</v>
      </c>
      <c r="F214" s="346" t="s">
        <v>838</v>
      </c>
      <c r="G214" s="342">
        <f t="shared" si="6"/>
        <v>85.679135943654202</v>
      </c>
      <c r="H214" s="342">
        <f t="shared" si="7"/>
        <v>1626.1291359436543</v>
      </c>
      <c r="I214" s="190"/>
      <c r="M214" s="351"/>
      <c r="N214" s="352"/>
      <c r="O214" s="353"/>
    </row>
    <row r="215" spans="1:15" ht="13.5" hidden="1" customHeight="1" thickBot="1">
      <c r="A215" s="410"/>
      <c r="B215" s="183">
        <v>140.5</v>
      </c>
      <c r="C215" s="184">
        <v>4024.59</v>
      </c>
      <c r="D215" s="346" t="s">
        <v>384</v>
      </c>
      <c r="E215" s="346" t="s">
        <v>386</v>
      </c>
      <c r="F215" s="346" t="s">
        <v>872</v>
      </c>
      <c r="G215" s="342">
        <f t="shared" si="6"/>
        <v>223.84588511634342</v>
      </c>
      <c r="H215" s="342">
        <f t="shared" si="7"/>
        <v>4248.4358851163433</v>
      </c>
      <c r="I215" s="190"/>
      <c r="M215" s="351"/>
      <c r="N215" s="352"/>
      <c r="O215" s="353"/>
    </row>
    <row r="216" spans="1:15" ht="13.5" hidden="1" customHeight="1" thickBot="1">
      <c r="A216" s="411"/>
      <c r="B216" s="183">
        <v>42</v>
      </c>
      <c r="C216" s="184">
        <v>1283.3800000000001</v>
      </c>
      <c r="D216" s="346" t="s">
        <v>384</v>
      </c>
      <c r="E216" s="346" t="s">
        <v>386</v>
      </c>
      <c r="F216" s="346" t="s">
        <v>858</v>
      </c>
      <c r="G216" s="342">
        <f t="shared" si="6"/>
        <v>71.381018200764018</v>
      </c>
      <c r="H216" s="342">
        <f t="shared" si="7"/>
        <v>1354.7610182007641</v>
      </c>
      <c r="I216" s="190"/>
      <c r="M216" s="351"/>
      <c r="N216" s="352"/>
      <c r="O216" s="353"/>
    </row>
    <row r="217" spans="1:15" ht="13.5" hidden="1" customHeight="1" thickBot="1">
      <c r="A217" s="185" t="s">
        <v>871</v>
      </c>
      <c r="B217" s="186">
        <v>471.5</v>
      </c>
      <c r="C217" s="187">
        <v>14226.12</v>
      </c>
      <c r="D217" s="412"/>
      <c r="E217" s="413"/>
      <c r="F217" s="414"/>
      <c r="G217" s="342">
        <f t="shared" si="6"/>
        <v>791.25039399574018</v>
      </c>
      <c r="H217" s="342">
        <f t="shared" si="7"/>
        <v>15017.370393995741</v>
      </c>
      <c r="I217" s="190"/>
      <c r="M217" s="351"/>
      <c r="N217" s="352"/>
      <c r="O217" s="353"/>
    </row>
    <row r="218" spans="1:15" ht="13.5" hidden="1" customHeight="1" thickBot="1">
      <c r="A218" s="409" t="s">
        <v>873</v>
      </c>
      <c r="B218" s="183">
        <v>5</v>
      </c>
      <c r="C218" s="184">
        <v>200.54</v>
      </c>
      <c r="D218" s="346" t="s">
        <v>387</v>
      </c>
      <c r="E218" s="346" t="s">
        <v>386</v>
      </c>
      <c r="F218" s="346" t="s">
        <v>811</v>
      </c>
      <c r="G218" s="342">
        <f t="shared" si="6"/>
        <v>11.153944576026754</v>
      </c>
      <c r="H218" s="342">
        <f t="shared" si="7"/>
        <v>211.69394457602675</v>
      </c>
      <c r="I218" s="190"/>
      <c r="M218" s="351"/>
      <c r="N218" s="352"/>
      <c r="O218" s="353"/>
    </row>
    <row r="219" spans="1:15" ht="13.5" hidden="1" customHeight="1" thickBot="1">
      <c r="A219" s="410"/>
      <c r="B219" s="183">
        <v>48</v>
      </c>
      <c r="C219" s="184">
        <v>1320.14</v>
      </c>
      <c r="D219" s="346" t="s">
        <v>384</v>
      </c>
      <c r="E219" s="346" t="s">
        <v>386</v>
      </c>
      <c r="F219" s="346" t="s">
        <v>837</v>
      </c>
      <c r="G219" s="342">
        <f t="shared" si="6"/>
        <v>73.425592862251719</v>
      </c>
      <c r="H219" s="342">
        <f t="shared" si="7"/>
        <v>1393.5655928622518</v>
      </c>
      <c r="I219" s="190"/>
      <c r="M219" s="351"/>
      <c r="N219" s="352"/>
      <c r="O219" s="353"/>
    </row>
    <row r="220" spans="1:15" ht="13.5" hidden="1" customHeight="1" thickBot="1">
      <c r="A220" s="411"/>
      <c r="B220" s="183">
        <v>71</v>
      </c>
      <c r="C220" s="184">
        <v>1817.91</v>
      </c>
      <c r="D220" s="346" t="s">
        <v>384</v>
      </c>
      <c r="E220" s="346" t="s">
        <v>386</v>
      </c>
      <c r="F220" s="346" t="s">
        <v>811</v>
      </c>
      <c r="G220" s="342">
        <f t="shared" si="6"/>
        <v>101.11133631297895</v>
      </c>
      <c r="H220" s="342">
        <f t="shared" si="7"/>
        <v>1919.021336312979</v>
      </c>
      <c r="I220" s="190"/>
      <c r="M220" s="351"/>
      <c r="N220" s="352"/>
      <c r="O220" s="353"/>
    </row>
    <row r="221" spans="1:15" ht="13.5" hidden="1" customHeight="1" thickBot="1">
      <c r="A221" s="185" t="s">
        <v>873</v>
      </c>
      <c r="B221" s="186">
        <v>124</v>
      </c>
      <c r="C221" s="187">
        <v>3338.59</v>
      </c>
      <c r="D221" s="412"/>
      <c r="E221" s="413"/>
      <c r="F221" s="414"/>
      <c r="G221" s="342">
        <f t="shared" si="6"/>
        <v>185.69087375125741</v>
      </c>
      <c r="H221" s="342">
        <f t="shared" si="7"/>
        <v>3524.2808737512578</v>
      </c>
      <c r="I221" s="190"/>
      <c r="M221" s="351"/>
      <c r="N221" s="352"/>
      <c r="O221" s="353"/>
    </row>
    <row r="222" spans="1:15" ht="13.5" hidden="1" customHeight="1" thickBot="1">
      <c r="A222" s="409" t="s">
        <v>874</v>
      </c>
      <c r="B222" s="183">
        <v>30.5</v>
      </c>
      <c r="C222" s="184">
        <v>991.27</v>
      </c>
      <c r="D222" s="346" t="s">
        <v>384</v>
      </c>
      <c r="E222" s="346" t="s">
        <v>386</v>
      </c>
      <c r="F222" s="346" t="s">
        <v>803</v>
      </c>
      <c r="G222" s="342">
        <f t="shared" si="6"/>
        <v>55.133991422549315</v>
      </c>
      <c r="H222" s="342">
        <f t="shared" si="7"/>
        <v>1046.4039914225493</v>
      </c>
      <c r="I222" s="190"/>
      <c r="M222" s="351"/>
      <c r="N222" s="352"/>
      <c r="O222" s="353"/>
    </row>
    <row r="223" spans="1:15" ht="13.5" hidden="1" customHeight="1" thickBot="1">
      <c r="A223" s="410"/>
      <c r="B223" s="183">
        <v>46.5</v>
      </c>
      <c r="C223" s="184">
        <v>1192.45</v>
      </c>
      <c r="D223" s="346" t="s">
        <v>384</v>
      </c>
      <c r="E223" s="346" t="s">
        <v>386</v>
      </c>
      <c r="F223" s="346" t="s">
        <v>804</v>
      </c>
      <c r="G223" s="342">
        <f t="shared" si="6"/>
        <v>66.323532510636795</v>
      </c>
      <c r="H223" s="342">
        <f t="shared" si="7"/>
        <v>1258.7735325106369</v>
      </c>
      <c r="I223" s="190"/>
      <c r="M223" s="351"/>
      <c r="N223" s="352"/>
      <c r="O223" s="353"/>
    </row>
    <row r="224" spans="1:15" ht="13.5" hidden="1" customHeight="1" thickBot="1">
      <c r="A224" s="411"/>
      <c r="B224" s="183">
        <v>11</v>
      </c>
      <c r="C224" s="184">
        <v>448.73</v>
      </c>
      <c r="D224" s="346" t="s">
        <v>384</v>
      </c>
      <c r="E224" s="346" t="s">
        <v>386</v>
      </c>
      <c r="F224" s="346" t="s">
        <v>805</v>
      </c>
      <c r="G224" s="342">
        <f t="shared" si="6"/>
        <v>24.958160714074427</v>
      </c>
      <c r="H224" s="342">
        <f t="shared" si="7"/>
        <v>473.68816071407446</v>
      </c>
      <c r="I224" s="190"/>
      <c r="M224" s="351"/>
      <c r="N224" s="352"/>
      <c r="O224" s="353"/>
    </row>
    <row r="225" spans="1:15" ht="13.5" hidden="1" customHeight="1" thickBot="1">
      <c r="A225" s="185" t="s">
        <v>874</v>
      </c>
      <c r="B225" s="186">
        <v>88</v>
      </c>
      <c r="C225" s="187">
        <v>2632.45</v>
      </c>
      <c r="D225" s="412"/>
      <c r="E225" s="413"/>
      <c r="F225" s="414"/>
      <c r="G225" s="342">
        <f t="shared" si="6"/>
        <v>146.41568464726052</v>
      </c>
      <c r="H225" s="342">
        <f t="shared" si="7"/>
        <v>2778.8656846472604</v>
      </c>
      <c r="I225" s="190"/>
      <c r="M225" s="351"/>
      <c r="N225" s="352"/>
      <c r="O225" s="353"/>
    </row>
    <row r="226" spans="1:15" ht="13.5" hidden="1" customHeight="1" thickBot="1">
      <c r="A226" s="409" t="s">
        <v>875</v>
      </c>
      <c r="B226" s="183">
        <v>10</v>
      </c>
      <c r="C226" s="184">
        <v>328.72</v>
      </c>
      <c r="D226" s="346" t="s">
        <v>384</v>
      </c>
      <c r="E226" s="346" t="s">
        <v>386</v>
      </c>
      <c r="F226" s="346" t="s">
        <v>813</v>
      </c>
      <c r="G226" s="342">
        <f t="shared" si="6"/>
        <v>18.283258507188165</v>
      </c>
      <c r="H226" s="342">
        <f t="shared" si="7"/>
        <v>347.00325850718821</v>
      </c>
      <c r="I226" s="190"/>
      <c r="M226" s="351"/>
      <c r="N226" s="352"/>
      <c r="O226" s="353"/>
    </row>
    <row r="227" spans="1:15" ht="13.5" hidden="1" customHeight="1" thickBot="1">
      <c r="A227" s="411"/>
      <c r="B227" s="183">
        <v>7</v>
      </c>
      <c r="C227" s="184">
        <v>230.11</v>
      </c>
      <c r="D227" s="346" t="s">
        <v>384</v>
      </c>
      <c r="E227" s="346" t="s">
        <v>386</v>
      </c>
      <c r="F227" s="346" t="s">
        <v>808</v>
      </c>
      <c r="G227" s="342">
        <f t="shared" si="6"/>
        <v>12.798614672332285</v>
      </c>
      <c r="H227" s="342">
        <f t="shared" si="7"/>
        <v>242.90861467233231</v>
      </c>
      <c r="I227" s="190"/>
      <c r="M227" s="351"/>
      <c r="N227" s="352"/>
      <c r="O227" s="353"/>
    </row>
    <row r="228" spans="1:15" ht="13.5" hidden="1" customHeight="1" thickBot="1">
      <c r="A228" s="185" t="s">
        <v>875</v>
      </c>
      <c r="B228" s="186">
        <v>17</v>
      </c>
      <c r="C228" s="187">
        <v>558.83000000000004</v>
      </c>
      <c r="D228" s="412"/>
      <c r="E228" s="413"/>
      <c r="F228" s="414"/>
      <c r="G228" s="342">
        <f t="shared" si="6"/>
        <v>31.081873179520453</v>
      </c>
      <c r="H228" s="342">
        <f t="shared" si="7"/>
        <v>589.91187317952051</v>
      </c>
      <c r="I228" s="190"/>
      <c r="M228" s="351"/>
      <c r="N228" s="352"/>
      <c r="O228" s="353"/>
    </row>
    <row r="229" spans="1:15" ht="13.5" hidden="1" customHeight="1" thickBot="1">
      <c r="A229" s="346" t="s">
        <v>876</v>
      </c>
      <c r="B229" s="183">
        <v>20</v>
      </c>
      <c r="C229" s="184">
        <v>657.45</v>
      </c>
      <c r="D229" s="346" t="s">
        <v>384</v>
      </c>
      <c r="E229" s="346" t="s">
        <v>386</v>
      </c>
      <c r="F229" s="346" t="s">
        <v>811</v>
      </c>
      <c r="G229" s="342">
        <f t="shared" si="6"/>
        <v>36.567073209877279</v>
      </c>
      <c r="H229" s="342">
        <f t="shared" si="7"/>
        <v>694.01707320987737</v>
      </c>
      <c r="I229" s="190"/>
      <c r="M229" s="351"/>
      <c r="N229" s="352"/>
      <c r="O229" s="353"/>
    </row>
    <row r="230" spans="1:15" ht="13.5" hidden="1" customHeight="1" thickBot="1">
      <c r="A230" s="185" t="s">
        <v>876</v>
      </c>
      <c r="B230" s="186">
        <v>20</v>
      </c>
      <c r="C230" s="187">
        <v>657.45</v>
      </c>
      <c r="D230" s="412"/>
      <c r="E230" s="413"/>
      <c r="F230" s="414"/>
      <c r="G230" s="342">
        <f t="shared" si="6"/>
        <v>36.567073209877279</v>
      </c>
      <c r="H230" s="342">
        <f t="shared" si="7"/>
        <v>694.01707320987737</v>
      </c>
      <c r="I230" s="190"/>
      <c r="M230" s="351"/>
      <c r="N230" s="352"/>
      <c r="O230" s="353"/>
    </row>
    <row r="231" spans="1:15" ht="13.5" hidden="1" customHeight="1" thickBot="1">
      <c r="A231" s="409" t="s">
        <v>877</v>
      </c>
      <c r="B231" s="183">
        <v>6.25</v>
      </c>
      <c r="C231" s="184">
        <v>217.59</v>
      </c>
      <c r="D231" s="346" t="s">
        <v>387</v>
      </c>
      <c r="E231" s="346" t="s">
        <v>386</v>
      </c>
      <c r="F231" s="346" t="s">
        <v>868</v>
      </c>
      <c r="G231" s="342">
        <f t="shared" si="6"/>
        <v>12.102257905144416</v>
      </c>
      <c r="H231" s="342">
        <f t="shared" si="7"/>
        <v>229.69225790514443</v>
      </c>
      <c r="I231" s="190"/>
      <c r="M231" s="351"/>
      <c r="N231" s="352"/>
      <c r="O231" s="353"/>
    </row>
    <row r="232" spans="1:15" ht="13.5" hidden="1" customHeight="1" thickBot="1">
      <c r="A232" s="411"/>
      <c r="B232" s="183">
        <v>14.25</v>
      </c>
      <c r="C232" s="184">
        <v>330.74</v>
      </c>
      <c r="D232" s="346" t="s">
        <v>384</v>
      </c>
      <c r="E232" s="346" t="s">
        <v>386</v>
      </c>
      <c r="F232" s="346" t="s">
        <v>868</v>
      </c>
      <c r="G232" s="342">
        <f t="shared" si="6"/>
        <v>18.395609998379818</v>
      </c>
      <c r="H232" s="342">
        <f t="shared" si="7"/>
        <v>349.13560999837983</v>
      </c>
      <c r="I232" s="190"/>
      <c r="M232" s="351"/>
      <c r="N232" s="352"/>
      <c r="O232" s="353"/>
    </row>
    <row r="233" spans="1:15" ht="13.5" hidden="1" customHeight="1" thickBot="1">
      <c r="A233" s="185" t="s">
        <v>877</v>
      </c>
      <c r="B233" s="186">
        <v>20.5</v>
      </c>
      <c r="C233" s="187">
        <v>548.33000000000004</v>
      </c>
      <c r="D233" s="412"/>
      <c r="E233" s="413"/>
      <c r="F233" s="414"/>
      <c r="G233" s="342">
        <f t="shared" si="6"/>
        <v>30.497867903524234</v>
      </c>
      <c r="H233" s="342">
        <f t="shared" si="7"/>
        <v>578.82786790352429</v>
      </c>
      <c r="I233" s="190"/>
      <c r="M233" s="351"/>
      <c r="N233" s="352"/>
      <c r="O233" s="353"/>
    </row>
    <row r="234" spans="1:15" ht="13.5" hidden="1" customHeight="1" thickBot="1">
      <c r="A234" s="346" t="s">
        <v>878</v>
      </c>
      <c r="B234" s="183">
        <v>64</v>
      </c>
      <c r="C234" s="184">
        <v>1994.2</v>
      </c>
      <c r="D234" s="346" t="s">
        <v>384</v>
      </c>
      <c r="E234" s="346" t="s">
        <v>386</v>
      </c>
      <c r="F234" s="346" t="s">
        <v>809</v>
      </c>
      <c r="G234" s="342">
        <f t="shared" si="6"/>
        <v>110.9165067992049</v>
      </c>
      <c r="H234" s="342">
        <f t="shared" si="7"/>
        <v>2105.1165067992051</v>
      </c>
      <c r="I234" s="190"/>
      <c r="M234" s="351"/>
      <c r="N234" s="352"/>
      <c r="O234" s="353"/>
    </row>
    <row r="235" spans="1:15" ht="13.5" hidden="1" customHeight="1" thickBot="1">
      <c r="A235" s="185" t="s">
        <v>878</v>
      </c>
      <c r="B235" s="186">
        <v>64</v>
      </c>
      <c r="C235" s="187">
        <v>1994.2</v>
      </c>
      <c r="D235" s="412"/>
      <c r="E235" s="413"/>
      <c r="F235" s="414"/>
      <c r="G235" s="342">
        <f t="shared" si="6"/>
        <v>110.9165067992049</v>
      </c>
      <c r="H235" s="342">
        <f t="shared" si="7"/>
        <v>2105.1165067992051</v>
      </c>
      <c r="I235" s="190"/>
      <c r="M235" s="351"/>
      <c r="N235" s="352"/>
      <c r="O235" s="353"/>
    </row>
    <row r="236" spans="1:15" ht="13.5" hidden="1" customHeight="1" thickBot="1">
      <c r="A236" s="346" t="s">
        <v>401</v>
      </c>
      <c r="B236" s="183">
        <v>10</v>
      </c>
      <c r="C236" s="184">
        <v>291.75</v>
      </c>
      <c r="D236" s="346" t="s">
        <v>387</v>
      </c>
      <c r="E236" s="346" t="s">
        <v>386</v>
      </c>
      <c r="F236" s="346" t="s">
        <v>808</v>
      </c>
      <c r="G236" s="342">
        <f t="shared" si="6"/>
        <v>16.227003740180539</v>
      </c>
      <c r="H236" s="342">
        <f t="shared" si="7"/>
        <v>307.97700374018052</v>
      </c>
      <c r="I236" s="190"/>
      <c r="M236" s="351"/>
      <c r="N236" s="352"/>
      <c r="O236" s="353"/>
    </row>
    <row r="237" spans="1:15" ht="13.5" hidden="1" customHeight="1" thickBot="1">
      <c r="A237" s="185" t="s">
        <v>401</v>
      </c>
      <c r="B237" s="186">
        <v>10</v>
      </c>
      <c r="C237" s="187">
        <v>291.75</v>
      </c>
      <c r="D237" s="412"/>
      <c r="E237" s="413"/>
      <c r="F237" s="414"/>
      <c r="G237" s="342">
        <f t="shared" si="6"/>
        <v>16.227003740180539</v>
      </c>
      <c r="H237" s="342">
        <f t="shared" si="7"/>
        <v>307.97700374018052</v>
      </c>
      <c r="I237" s="190"/>
      <c r="M237" s="351"/>
      <c r="N237" s="352"/>
      <c r="O237" s="353"/>
    </row>
    <row r="238" spans="1:15" ht="13.5" hidden="1" customHeight="1" thickBot="1">
      <c r="A238" s="409" t="s">
        <v>879</v>
      </c>
      <c r="B238" s="183">
        <v>10</v>
      </c>
      <c r="C238" s="184">
        <v>301.08</v>
      </c>
      <c r="D238" s="346" t="s">
        <v>387</v>
      </c>
      <c r="E238" s="346" t="s">
        <v>386</v>
      </c>
      <c r="F238" s="346" t="s">
        <v>813</v>
      </c>
      <c r="G238" s="342">
        <f t="shared" si="6"/>
        <v>16.745934142565748</v>
      </c>
      <c r="H238" s="342">
        <f t="shared" si="7"/>
        <v>317.82593414256576</v>
      </c>
      <c r="I238" s="190"/>
      <c r="M238" s="351"/>
      <c r="N238" s="352"/>
      <c r="O238" s="353"/>
    </row>
    <row r="239" spans="1:15" ht="13.5" hidden="1" customHeight="1" thickBot="1">
      <c r="A239" s="411"/>
      <c r="B239" s="183">
        <v>30</v>
      </c>
      <c r="C239" s="184">
        <v>653.35</v>
      </c>
      <c r="D239" s="346" t="s">
        <v>384</v>
      </c>
      <c r="E239" s="346" t="s">
        <v>386</v>
      </c>
      <c r="F239" s="346" t="s">
        <v>813</v>
      </c>
      <c r="G239" s="342">
        <f t="shared" si="6"/>
        <v>36.339033054488276</v>
      </c>
      <c r="H239" s="342">
        <f t="shared" si="7"/>
        <v>689.68903305448828</v>
      </c>
      <c r="I239" s="190"/>
      <c r="M239" s="351"/>
      <c r="N239" s="352"/>
      <c r="O239" s="353"/>
    </row>
    <row r="240" spans="1:15" ht="13.5" hidden="1" customHeight="1" thickBot="1">
      <c r="A240" s="185" t="s">
        <v>879</v>
      </c>
      <c r="B240" s="186">
        <v>40</v>
      </c>
      <c r="C240" s="187">
        <v>954.43</v>
      </c>
      <c r="D240" s="412"/>
      <c r="E240" s="413"/>
      <c r="F240" s="414"/>
      <c r="G240" s="342">
        <f t="shared" si="6"/>
        <v>53.08496719705402</v>
      </c>
      <c r="H240" s="342">
        <f t="shared" si="7"/>
        <v>1007.5149671970539</v>
      </c>
      <c r="I240" s="190"/>
      <c r="M240" s="351"/>
      <c r="N240" s="352"/>
      <c r="O240" s="353"/>
    </row>
    <row r="241" spans="1:15" ht="13.5" hidden="1" customHeight="1" thickBot="1">
      <c r="A241" s="409" t="s">
        <v>880</v>
      </c>
      <c r="B241" s="183">
        <v>3</v>
      </c>
      <c r="C241" s="184">
        <v>136.09</v>
      </c>
      <c r="D241" s="346" t="s">
        <v>387</v>
      </c>
      <c r="E241" s="346" t="s">
        <v>386</v>
      </c>
      <c r="F241" s="346" t="s">
        <v>805</v>
      </c>
      <c r="G241" s="342">
        <f t="shared" si="6"/>
        <v>7.5692645724118934</v>
      </c>
      <c r="H241" s="342">
        <f t="shared" si="7"/>
        <v>143.6592645724119</v>
      </c>
      <c r="I241" s="190"/>
      <c r="M241" s="351"/>
      <c r="N241" s="352"/>
      <c r="O241" s="353"/>
    </row>
    <row r="242" spans="1:15" ht="13.5" hidden="1" customHeight="1" thickBot="1">
      <c r="A242" s="410"/>
      <c r="B242" s="183">
        <v>34</v>
      </c>
      <c r="C242" s="184">
        <v>860.46</v>
      </c>
      <c r="D242" s="346" t="s">
        <v>384</v>
      </c>
      <c r="E242" s="346" t="s">
        <v>386</v>
      </c>
      <c r="F242" s="346" t="s">
        <v>881</v>
      </c>
      <c r="G242" s="342">
        <f t="shared" si="6"/>
        <v>47.85839807463838</v>
      </c>
      <c r="H242" s="342">
        <f t="shared" si="7"/>
        <v>908.31839807463837</v>
      </c>
      <c r="I242" s="190"/>
      <c r="M242" s="351"/>
      <c r="N242" s="352"/>
      <c r="O242" s="353"/>
    </row>
    <row r="243" spans="1:15" ht="13.5" hidden="1" customHeight="1" thickBot="1">
      <c r="A243" s="411"/>
      <c r="B243" s="183">
        <v>40</v>
      </c>
      <c r="C243" s="184">
        <v>1209.71</v>
      </c>
      <c r="D243" s="346" t="s">
        <v>384</v>
      </c>
      <c r="E243" s="346" t="s">
        <v>386</v>
      </c>
      <c r="F243" s="346" t="s">
        <v>805</v>
      </c>
      <c r="G243" s="342">
        <f t="shared" si="6"/>
        <v>67.283525945274377</v>
      </c>
      <c r="H243" s="342">
        <f t="shared" si="7"/>
        <v>1276.9935259452743</v>
      </c>
      <c r="I243" s="190"/>
      <c r="M243" s="351"/>
      <c r="N243" s="352"/>
      <c r="O243" s="353"/>
    </row>
    <row r="244" spans="1:15" ht="13.5" hidden="1" customHeight="1" thickBot="1">
      <c r="A244" s="185" t="s">
        <v>880</v>
      </c>
      <c r="B244" s="186">
        <v>77</v>
      </c>
      <c r="C244" s="187">
        <v>2206.2600000000002</v>
      </c>
      <c r="D244" s="412"/>
      <c r="E244" s="413"/>
      <c r="F244" s="414"/>
      <c r="G244" s="342">
        <f t="shared" si="6"/>
        <v>122.71118859232466</v>
      </c>
      <c r="H244" s="342">
        <f t="shared" si="7"/>
        <v>2328.9711885923248</v>
      </c>
      <c r="I244" s="190"/>
      <c r="M244" s="351"/>
      <c r="N244" s="352"/>
      <c r="O244" s="353"/>
    </row>
    <row r="245" spans="1:15" ht="13.5" hidden="1" customHeight="1" thickBot="1">
      <c r="A245" s="409" t="s">
        <v>882</v>
      </c>
      <c r="B245" s="183">
        <v>10</v>
      </c>
      <c r="C245" s="184">
        <v>454.87</v>
      </c>
      <c r="D245" s="346" t="s">
        <v>387</v>
      </c>
      <c r="E245" s="346" t="s">
        <v>386</v>
      </c>
      <c r="F245" s="346" t="s">
        <v>810</v>
      </c>
      <c r="G245" s="342">
        <f t="shared" si="6"/>
        <v>25.299664751656969</v>
      </c>
      <c r="H245" s="342">
        <f t="shared" si="7"/>
        <v>480.16966475165697</v>
      </c>
      <c r="I245" s="190"/>
      <c r="M245" s="351"/>
      <c r="N245" s="352"/>
      <c r="O245" s="353"/>
    </row>
    <row r="246" spans="1:15" ht="13.5" hidden="1" customHeight="1" thickBot="1">
      <c r="A246" s="410"/>
      <c r="B246" s="183">
        <v>19</v>
      </c>
      <c r="C246" s="184">
        <v>830.3</v>
      </c>
      <c r="D246" s="346" t="s">
        <v>387</v>
      </c>
      <c r="E246" s="346" t="s">
        <v>386</v>
      </c>
      <c r="F246" s="346" t="s">
        <v>805</v>
      </c>
      <c r="G246" s="342">
        <f t="shared" si="6"/>
        <v>46.180912443776869</v>
      </c>
      <c r="H246" s="342">
        <f t="shared" si="7"/>
        <v>876.48091244377679</v>
      </c>
      <c r="I246" s="190"/>
      <c r="M246" s="351"/>
      <c r="N246" s="352"/>
      <c r="O246" s="353"/>
    </row>
    <row r="247" spans="1:15" ht="13.5" hidden="1" customHeight="1" thickBot="1">
      <c r="A247" s="410"/>
      <c r="B247" s="183">
        <v>36</v>
      </c>
      <c r="C247" s="184">
        <v>1091.68</v>
      </c>
      <c r="D247" s="346" t="s">
        <v>384</v>
      </c>
      <c r="E247" s="346" t="s">
        <v>386</v>
      </c>
      <c r="F247" s="346" t="s">
        <v>810</v>
      </c>
      <c r="G247" s="342">
        <f t="shared" si="6"/>
        <v>60.718750447575978</v>
      </c>
      <c r="H247" s="342">
        <f t="shared" si="7"/>
        <v>1152.398750447576</v>
      </c>
      <c r="I247" s="190"/>
      <c r="M247" s="351"/>
      <c r="N247" s="352"/>
      <c r="O247" s="353"/>
    </row>
    <row r="248" spans="1:15" ht="13.5" hidden="1" customHeight="1" thickBot="1">
      <c r="A248" s="411"/>
      <c r="B248" s="183">
        <v>47</v>
      </c>
      <c r="C248" s="184">
        <v>1424.21</v>
      </c>
      <c r="D248" s="346" t="s">
        <v>384</v>
      </c>
      <c r="E248" s="346" t="s">
        <v>386</v>
      </c>
      <c r="F248" s="346" t="s">
        <v>805</v>
      </c>
      <c r="G248" s="342">
        <f t="shared" si="6"/>
        <v>79.213919440625631</v>
      </c>
      <c r="H248" s="342">
        <f t="shared" si="7"/>
        <v>1503.4239194406257</v>
      </c>
      <c r="I248" s="190"/>
      <c r="M248" s="351"/>
      <c r="N248" s="352"/>
      <c r="O248" s="353"/>
    </row>
    <row r="249" spans="1:15" ht="13.5" hidden="1" customHeight="1" thickBot="1">
      <c r="A249" s="185" t="s">
        <v>882</v>
      </c>
      <c r="B249" s="186">
        <v>112</v>
      </c>
      <c r="C249" s="187">
        <v>3801.06</v>
      </c>
      <c r="D249" s="412"/>
      <c r="E249" s="413"/>
      <c r="F249" s="414"/>
      <c r="G249" s="342">
        <f t="shared" si="6"/>
        <v>211.41324708363544</v>
      </c>
      <c r="H249" s="342">
        <f t="shared" si="7"/>
        <v>4012.4732470836352</v>
      </c>
      <c r="I249" s="190"/>
      <c r="M249" s="351"/>
      <c r="N249" s="352"/>
      <c r="O249" s="353"/>
    </row>
    <row r="250" spans="1:15" ht="13.5" hidden="1" customHeight="1" thickBot="1">
      <c r="A250" s="409" t="s">
        <v>883</v>
      </c>
      <c r="B250" s="183">
        <v>11</v>
      </c>
      <c r="C250" s="184">
        <v>517.67999999999995</v>
      </c>
      <c r="D250" s="346" t="s">
        <v>387</v>
      </c>
      <c r="E250" s="346" t="s">
        <v>386</v>
      </c>
      <c r="F250" s="346" t="s">
        <v>872</v>
      </c>
      <c r="G250" s="342">
        <f t="shared" si="6"/>
        <v>28.793128693116234</v>
      </c>
      <c r="H250" s="342">
        <f t="shared" si="7"/>
        <v>546.47312869311622</v>
      </c>
      <c r="I250" s="190"/>
      <c r="M250" s="351"/>
      <c r="N250" s="352"/>
      <c r="O250" s="353"/>
    </row>
    <row r="251" spans="1:15" ht="13.5" hidden="1" customHeight="1" thickBot="1">
      <c r="A251" s="411"/>
      <c r="B251" s="183">
        <v>86</v>
      </c>
      <c r="C251" s="184">
        <v>2756.5</v>
      </c>
      <c r="D251" s="346" t="s">
        <v>384</v>
      </c>
      <c r="E251" s="346" t="s">
        <v>386</v>
      </c>
      <c r="F251" s="346" t="s">
        <v>872</v>
      </c>
      <c r="G251" s="342">
        <f t="shared" si="6"/>
        <v>153.3152898365301</v>
      </c>
      <c r="H251" s="342">
        <f t="shared" si="7"/>
        <v>2909.8152898365302</v>
      </c>
      <c r="I251" s="190"/>
      <c r="M251" s="351"/>
      <c r="N251" s="352"/>
      <c r="O251" s="353"/>
    </row>
    <row r="252" spans="1:15" ht="13.5" hidden="1" customHeight="1" thickBot="1">
      <c r="A252" s="185" t="s">
        <v>883</v>
      </c>
      <c r="B252" s="186">
        <v>97</v>
      </c>
      <c r="C252" s="187">
        <v>3274.18</v>
      </c>
      <c r="D252" s="412"/>
      <c r="E252" s="413"/>
      <c r="F252" s="414"/>
      <c r="G252" s="342">
        <f t="shared" si="6"/>
        <v>182.10841852964634</v>
      </c>
      <c r="H252" s="342">
        <f t="shared" si="7"/>
        <v>3456.2884185296462</v>
      </c>
      <c r="I252" s="190"/>
      <c r="M252" s="351"/>
      <c r="N252" s="352"/>
      <c r="O252" s="353"/>
    </row>
    <row r="253" spans="1:15" ht="13.5" hidden="1" customHeight="1" thickBot="1">
      <c r="A253" s="409" t="s">
        <v>884</v>
      </c>
      <c r="B253" s="183">
        <v>35</v>
      </c>
      <c r="C253" s="184">
        <v>1768.85</v>
      </c>
      <c r="D253" s="346" t="s">
        <v>387</v>
      </c>
      <c r="E253" s="346" t="s">
        <v>386</v>
      </c>
      <c r="F253" s="346" t="s">
        <v>872</v>
      </c>
      <c r="G253" s="342">
        <f t="shared" si="6"/>
        <v>98.382641185324232</v>
      </c>
      <c r="H253" s="342">
        <f t="shared" si="7"/>
        <v>1867.2326411853242</v>
      </c>
      <c r="I253" s="190"/>
      <c r="M253" s="351"/>
      <c r="N253" s="352"/>
      <c r="O253" s="353"/>
    </row>
    <row r="254" spans="1:15" ht="13.5" hidden="1" customHeight="1" thickBot="1">
      <c r="A254" s="411"/>
      <c r="B254" s="183">
        <v>4</v>
      </c>
      <c r="C254" s="184">
        <v>134.77000000000001</v>
      </c>
      <c r="D254" s="346" t="s">
        <v>384</v>
      </c>
      <c r="E254" s="346" t="s">
        <v>386</v>
      </c>
      <c r="F254" s="346" t="s">
        <v>872</v>
      </c>
      <c r="G254" s="342">
        <f t="shared" si="6"/>
        <v>7.4958467662866539</v>
      </c>
      <c r="H254" s="342">
        <f t="shared" si="7"/>
        <v>142.26584676628667</v>
      </c>
      <c r="I254" s="190"/>
      <c r="M254" s="351"/>
      <c r="N254" s="352"/>
      <c r="O254" s="353"/>
    </row>
    <row r="255" spans="1:15" ht="13.5" hidden="1" customHeight="1" thickBot="1">
      <c r="A255" s="185" t="s">
        <v>884</v>
      </c>
      <c r="B255" s="186">
        <v>39</v>
      </c>
      <c r="C255" s="187">
        <v>1903.62</v>
      </c>
      <c r="D255" s="412"/>
      <c r="E255" s="413"/>
      <c r="F255" s="414"/>
      <c r="G255" s="342">
        <f t="shared" si="6"/>
        <v>105.87848795161088</v>
      </c>
      <c r="H255" s="342">
        <f t="shared" si="7"/>
        <v>2009.4984879516107</v>
      </c>
      <c r="I255" s="190"/>
      <c r="M255" s="351"/>
      <c r="N255" s="352"/>
      <c r="O255" s="353"/>
    </row>
    <row r="256" spans="1:15" ht="13.5" hidden="1" customHeight="1" thickBot="1">
      <c r="A256" s="409" t="s">
        <v>885</v>
      </c>
      <c r="B256" s="183">
        <v>16</v>
      </c>
      <c r="C256" s="184">
        <v>589.52</v>
      </c>
      <c r="D256" s="346" t="s">
        <v>387</v>
      </c>
      <c r="E256" s="346" t="s">
        <v>386</v>
      </c>
      <c r="F256" s="346" t="s">
        <v>868</v>
      </c>
      <c r="G256" s="342">
        <f t="shared" si="6"/>
        <v>32.788837171932244</v>
      </c>
      <c r="H256" s="342">
        <f t="shared" si="7"/>
        <v>622.30883717193228</v>
      </c>
      <c r="I256" s="190"/>
      <c r="M256" s="351"/>
      <c r="N256" s="352"/>
      <c r="O256" s="353"/>
    </row>
    <row r="257" spans="1:15" ht="13.5" hidden="1" customHeight="1" thickBot="1">
      <c r="A257" s="410"/>
      <c r="B257" s="183">
        <v>36</v>
      </c>
      <c r="C257" s="184">
        <v>1253.3399999999999</v>
      </c>
      <c r="D257" s="346" t="s">
        <v>387</v>
      </c>
      <c r="E257" s="346" t="s">
        <v>386</v>
      </c>
      <c r="F257" s="346" t="s">
        <v>838</v>
      </c>
      <c r="G257" s="342">
        <f t="shared" si="6"/>
        <v>69.710206915913886</v>
      </c>
      <c r="H257" s="342">
        <f t="shared" si="7"/>
        <v>1323.0502069159138</v>
      </c>
      <c r="I257" s="190"/>
      <c r="M257" s="351"/>
      <c r="N257" s="352"/>
      <c r="O257" s="353"/>
    </row>
    <row r="258" spans="1:15" ht="13.5" hidden="1" customHeight="1" thickBot="1">
      <c r="A258" s="410"/>
      <c r="B258" s="183">
        <v>68</v>
      </c>
      <c r="C258" s="184">
        <v>2440.0500000000002</v>
      </c>
      <c r="D258" s="346" t="s">
        <v>387</v>
      </c>
      <c r="E258" s="346" t="s">
        <v>386</v>
      </c>
      <c r="F258" s="346" t="s">
        <v>872</v>
      </c>
      <c r="G258" s="342">
        <f t="shared" si="6"/>
        <v>135.71448320900609</v>
      </c>
      <c r="H258" s="342">
        <f t="shared" si="7"/>
        <v>2575.7644832090064</v>
      </c>
      <c r="I258" s="190"/>
      <c r="M258" s="351"/>
      <c r="N258" s="352"/>
      <c r="O258" s="353"/>
    </row>
    <row r="259" spans="1:15" ht="13.5" hidden="1" customHeight="1" thickBot="1">
      <c r="A259" s="410"/>
      <c r="B259" s="183">
        <v>148</v>
      </c>
      <c r="C259" s="184">
        <v>3608.28</v>
      </c>
      <c r="D259" s="346" t="s">
        <v>384</v>
      </c>
      <c r="E259" s="346" t="s">
        <v>386</v>
      </c>
      <c r="F259" s="346" t="s">
        <v>868</v>
      </c>
      <c r="G259" s="342">
        <f t="shared" si="6"/>
        <v>200.69091021634495</v>
      </c>
      <c r="H259" s="342">
        <f t="shared" si="7"/>
        <v>3808.9709102163451</v>
      </c>
      <c r="I259" s="190"/>
      <c r="M259" s="351"/>
      <c r="N259" s="352"/>
      <c r="O259" s="353"/>
    </row>
    <row r="260" spans="1:15" ht="13.5" hidden="1" customHeight="1" thickBot="1">
      <c r="A260" s="410"/>
      <c r="B260" s="183">
        <v>140</v>
      </c>
      <c r="C260" s="184">
        <v>3249.4</v>
      </c>
      <c r="D260" s="346" t="s">
        <v>384</v>
      </c>
      <c r="E260" s="346" t="s">
        <v>386</v>
      </c>
      <c r="F260" s="346" t="s">
        <v>838</v>
      </c>
      <c r="G260" s="342">
        <f t="shared" si="6"/>
        <v>180.73016607829527</v>
      </c>
      <c r="H260" s="342">
        <f t="shared" si="7"/>
        <v>3430.1301660782956</v>
      </c>
      <c r="I260" s="190"/>
      <c r="M260" s="351"/>
      <c r="N260" s="352"/>
      <c r="O260" s="353"/>
    </row>
    <row r="261" spans="1:15" ht="13.5" hidden="1" customHeight="1" thickBot="1">
      <c r="A261" s="410"/>
      <c r="B261" s="183">
        <v>294</v>
      </c>
      <c r="C261" s="184">
        <v>7173.02</v>
      </c>
      <c r="D261" s="346" t="s">
        <v>384</v>
      </c>
      <c r="E261" s="346" t="s">
        <v>386</v>
      </c>
      <c r="F261" s="346" t="s">
        <v>872</v>
      </c>
      <c r="G261" s="342">
        <f t="shared" ref="G261:G324" si="8">+(C261/$C$12584)*1312742.08</f>
        <v>398.96014522155895</v>
      </c>
      <c r="H261" s="342">
        <f t="shared" ref="H261:H324" si="9">+G261+C261</f>
        <v>7571.9801452215597</v>
      </c>
      <c r="I261" s="190"/>
      <c r="M261" s="351"/>
      <c r="N261" s="352"/>
      <c r="O261" s="353"/>
    </row>
    <row r="262" spans="1:15" ht="13.5" hidden="1" customHeight="1" thickBot="1">
      <c r="A262" s="411"/>
      <c r="B262" s="183">
        <v>62</v>
      </c>
      <c r="C262" s="184">
        <v>1532.8</v>
      </c>
      <c r="D262" s="346" t="s">
        <v>384</v>
      </c>
      <c r="E262" s="346" t="s">
        <v>386</v>
      </c>
      <c r="F262" s="346" t="s">
        <v>858</v>
      </c>
      <c r="G262" s="342">
        <f t="shared" si="8"/>
        <v>85.253646385428368</v>
      </c>
      <c r="H262" s="342">
        <f t="shared" si="9"/>
        <v>1618.0536463854282</v>
      </c>
      <c r="I262" s="190"/>
      <c r="M262" s="351"/>
      <c r="N262" s="352"/>
      <c r="O262" s="353"/>
    </row>
    <row r="263" spans="1:15" ht="13.5" hidden="1" customHeight="1" thickBot="1">
      <c r="A263" s="185" t="s">
        <v>885</v>
      </c>
      <c r="B263" s="186">
        <v>764</v>
      </c>
      <c r="C263" s="187">
        <v>19846.41</v>
      </c>
      <c r="D263" s="412"/>
      <c r="E263" s="413"/>
      <c r="F263" s="414"/>
      <c r="G263" s="342">
        <f t="shared" si="8"/>
        <v>1103.8483951984797</v>
      </c>
      <c r="H263" s="342">
        <f t="shared" si="9"/>
        <v>20950.258395198478</v>
      </c>
      <c r="I263" s="190"/>
      <c r="M263" s="351"/>
      <c r="N263" s="352"/>
      <c r="O263" s="353"/>
    </row>
    <row r="264" spans="1:15" ht="13.5" hidden="1" customHeight="1" thickBot="1">
      <c r="A264" s="409" t="s">
        <v>886</v>
      </c>
      <c r="B264" s="183">
        <v>14</v>
      </c>
      <c r="C264" s="184">
        <v>597.32000000000005</v>
      </c>
      <c r="D264" s="346" t="s">
        <v>387</v>
      </c>
      <c r="E264" s="346" t="s">
        <v>386</v>
      </c>
      <c r="F264" s="346" t="s">
        <v>872</v>
      </c>
      <c r="G264" s="342">
        <f t="shared" si="8"/>
        <v>33.222669662672288</v>
      </c>
      <c r="H264" s="342">
        <f t="shared" si="9"/>
        <v>630.54266966267232</v>
      </c>
      <c r="I264" s="190"/>
      <c r="M264" s="351"/>
      <c r="N264" s="352"/>
      <c r="O264" s="353"/>
    </row>
    <row r="265" spans="1:15" ht="13.5" hidden="1" customHeight="1" thickBot="1">
      <c r="A265" s="411"/>
      <c r="B265" s="183">
        <v>80</v>
      </c>
      <c r="C265" s="184">
        <v>2275.5</v>
      </c>
      <c r="D265" s="346" t="s">
        <v>384</v>
      </c>
      <c r="E265" s="346" t="s">
        <v>386</v>
      </c>
      <c r="F265" s="346" t="s">
        <v>872</v>
      </c>
      <c r="G265" s="342">
        <f t="shared" si="8"/>
        <v>126.56228624089397</v>
      </c>
      <c r="H265" s="342">
        <f t="shared" si="9"/>
        <v>2402.0622862408941</v>
      </c>
      <c r="I265" s="190"/>
      <c r="M265" s="351"/>
      <c r="N265" s="352"/>
      <c r="O265" s="353"/>
    </row>
    <row r="266" spans="1:15" ht="13.5" hidden="1" customHeight="1" thickBot="1">
      <c r="A266" s="185" t="s">
        <v>886</v>
      </c>
      <c r="B266" s="186">
        <v>94</v>
      </c>
      <c r="C266" s="187">
        <v>2872.82</v>
      </c>
      <c r="D266" s="412"/>
      <c r="E266" s="413"/>
      <c r="F266" s="414"/>
      <c r="G266" s="342">
        <f t="shared" si="8"/>
        <v>159.78495590356627</v>
      </c>
      <c r="H266" s="342">
        <f t="shared" si="9"/>
        <v>3032.6049559035664</v>
      </c>
      <c r="I266" s="190"/>
      <c r="M266" s="351"/>
      <c r="N266" s="352"/>
      <c r="O266" s="353"/>
    </row>
    <row r="267" spans="1:15" ht="13.5" hidden="1" customHeight="1" thickBot="1">
      <c r="A267" s="409" t="s">
        <v>887</v>
      </c>
      <c r="B267" s="183">
        <v>21</v>
      </c>
      <c r="C267" s="184">
        <v>731.1</v>
      </c>
      <c r="D267" s="346" t="s">
        <v>387</v>
      </c>
      <c r="E267" s="346" t="s">
        <v>386</v>
      </c>
      <c r="F267" s="346" t="s">
        <v>856</v>
      </c>
      <c r="G267" s="342">
        <f t="shared" si="8"/>
        <v>40.663453074365009</v>
      </c>
      <c r="H267" s="342">
        <f t="shared" si="9"/>
        <v>771.76345307436509</v>
      </c>
      <c r="I267" s="190"/>
      <c r="M267" s="351"/>
      <c r="N267" s="352"/>
      <c r="O267" s="353"/>
    </row>
    <row r="268" spans="1:15" ht="13.5" hidden="1" customHeight="1" thickBot="1">
      <c r="A268" s="410"/>
      <c r="B268" s="183">
        <v>114.5</v>
      </c>
      <c r="C268" s="184">
        <v>4541.2700000000004</v>
      </c>
      <c r="D268" s="346" t="s">
        <v>387</v>
      </c>
      <c r="E268" s="346" t="s">
        <v>386</v>
      </c>
      <c r="F268" s="346" t="s">
        <v>867</v>
      </c>
      <c r="G268" s="342">
        <f t="shared" si="8"/>
        <v>252.58339425936484</v>
      </c>
      <c r="H268" s="342">
        <f t="shared" si="9"/>
        <v>4793.8533942593649</v>
      </c>
      <c r="I268" s="190"/>
      <c r="M268" s="351"/>
      <c r="N268" s="352"/>
      <c r="O268" s="353"/>
    </row>
    <row r="269" spans="1:15" ht="13.5" hidden="1" customHeight="1" thickBot="1">
      <c r="A269" s="410"/>
      <c r="B269" s="183">
        <v>5</v>
      </c>
      <c r="C269" s="184">
        <v>142.94999999999999</v>
      </c>
      <c r="D269" s="346" t="s">
        <v>384</v>
      </c>
      <c r="E269" s="346" t="s">
        <v>386</v>
      </c>
      <c r="F269" s="346" t="s">
        <v>841</v>
      </c>
      <c r="G269" s="342">
        <f t="shared" si="8"/>
        <v>7.9508146860627527</v>
      </c>
      <c r="H269" s="342">
        <f t="shared" si="9"/>
        <v>150.90081468606274</v>
      </c>
      <c r="I269" s="190"/>
      <c r="M269" s="351"/>
      <c r="N269" s="352"/>
      <c r="O269" s="353"/>
    </row>
    <row r="270" spans="1:15" ht="13.5" hidden="1" customHeight="1" thickBot="1">
      <c r="A270" s="410"/>
      <c r="B270" s="183">
        <v>239</v>
      </c>
      <c r="C270" s="184">
        <v>5600.99</v>
      </c>
      <c r="D270" s="346" t="s">
        <v>384</v>
      </c>
      <c r="E270" s="346" t="s">
        <v>386</v>
      </c>
      <c r="F270" s="346" t="s">
        <v>856</v>
      </c>
      <c r="G270" s="342">
        <f t="shared" si="8"/>
        <v>311.52454388590849</v>
      </c>
      <c r="H270" s="342">
        <f t="shared" si="9"/>
        <v>5912.5145438859081</v>
      </c>
      <c r="I270" s="190"/>
      <c r="M270" s="351"/>
      <c r="N270" s="352"/>
      <c r="O270" s="353"/>
    </row>
    <row r="271" spans="1:15" ht="13.5" hidden="1" customHeight="1" thickBot="1">
      <c r="A271" s="410"/>
      <c r="B271" s="183">
        <v>317.5</v>
      </c>
      <c r="C271" s="184">
        <v>8263.52</v>
      </c>
      <c r="D271" s="346" t="s">
        <v>384</v>
      </c>
      <c r="E271" s="346" t="s">
        <v>386</v>
      </c>
      <c r="F271" s="346" t="s">
        <v>867</v>
      </c>
      <c r="G271" s="342">
        <f t="shared" si="8"/>
        <v>459.61326460002294</v>
      </c>
      <c r="H271" s="342">
        <f t="shared" si="9"/>
        <v>8723.1332646000228</v>
      </c>
      <c r="I271" s="190"/>
      <c r="M271" s="351"/>
      <c r="N271" s="352"/>
      <c r="O271" s="353"/>
    </row>
    <row r="272" spans="1:15" ht="13.5" hidden="1" customHeight="1" thickBot="1">
      <c r="A272" s="410"/>
      <c r="B272" s="183">
        <v>10.5</v>
      </c>
      <c r="C272" s="184">
        <v>300.2</v>
      </c>
      <c r="D272" s="346" t="s">
        <v>384</v>
      </c>
      <c r="E272" s="346" t="s">
        <v>386</v>
      </c>
      <c r="F272" s="346" t="s">
        <v>868</v>
      </c>
      <c r="G272" s="342">
        <f t="shared" si="8"/>
        <v>16.696988938482253</v>
      </c>
      <c r="H272" s="342">
        <f t="shared" si="9"/>
        <v>316.89698893848225</v>
      </c>
      <c r="I272" s="190"/>
      <c r="M272" s="351"/>
      <c r="N272" s="352"/>
      <c r="O272" s="353"/>
    </row>
    <row r="273" spans="1:15" ht="13.5" hidden="1" customHeight="1" thickBot="1">
      <c r="A273" s="411"/>
      <c r="B273" s="183">
        <v>5</v>
      </c>
      <c r="C273" s="184">
        <v>142.94999999999999</v>
      </c>
      <c r="D273" s="346" t="s">
        <v>384</v>
      </c>
      <c r="E273" s="346" t="s">
        <v>386</v>
      </c>
      <c r="F273" s="346" t="s">
        <v>838</v>
      </c>
      <c r="G273" s="342">
        <f t="shared" si="8"/>
        <v>7.9508146860627527</v>
      </c>
      <c r="H273" s="342">
        <f t="shared" si="9"/>
        <v>150.90081468606274</v>
      </c>
      <c r="I273" s="190"/>
      <c r="M273" s="351"/>
      <c r="N273" s="352"/>
      <c r="O273" s="353"/>
    </row>
    <row r="274" spans="1:15" ht="13.5" hidden="1" customHeight="1" thickBot="1">
      <c r="A274" s="185" t="s">
        <v>887</v>
      </c>
      <c r="B274" s="186">
        <v>712.5</v>
      </c>
      <c r="C274" s="187">
        <v>19722.98</v>
      </c>
      <c r="D274" s="412"/>
      <c r="E274" s="413"/>
      <c r="F274" s="414"/>
      <c r="G274" s="342">
        <f t="shared" si="8"/>
        <v>1096.9832741302689</v>
      </c>
      <c r="H274" s="342">
        <f t="shared" si="9"/>
        <v>20819.96327413027</v>
      </c>
      <c r="I274" s="190"/>
      <c r="M274" s="351"/>
      <c r="N274" s="352"/>
      <c r="O274" s="353"/>
    </row>
    <row r="275" spans="1:15" ht="13.5" hidden="1" customHeight="1" thickBot="1">
      <c r="A275" s="409" t="s">
        <v>888</v>
      </c>
      <c r="B275" s="183">
        <v>10</v>
      </c>
      <c r="C275" s="184">
        <v>470.56</v>
      </c>
      <c r="D275" s="346" t="s">
        <v>387</v>
      </c>
      <c r="E275" s="346" t="s">
        <v>386</v>
      </c>
      <c r="F275" s="346" t="s">
        <v>804</v>
      </c>
      <c r="G275" s="342">
        <f t="shared" si="8"/>
        <v>26.172335492645601</v>
      </c>
      <c r="H275" s="342">
        <f t="shared" si="9"/>
        <v>496.73233549264557</v>
      </c>
      <c r="I275" s="190"/>
      <c r="M275" s="351"/>
      <c r="N275" s="352"/>
      <c r="O275" s="353"/>
    </row>
    <row r="276" spans="1:15" ht="13.5" hidden="1" customHeight="1" thickBot="1">
      <c r="A276" s="410"/>
      <c r="B276" s="183">
        <v>4</v>
      </c>
      <c r="C276" s="184">
        <v>188.22</v>
      </c>
      <c r="D276" s="346" t="s">
        <v>387</v>
      </c>
      <c r="E276" s="346" t="s">
        <v>386</v>
      </c>
      <c r="F276" s="346" t="s">
        <v>864</v>
      </c>
      <c r="G276" s="342">
        <f t="shared" si="8"/>
        <v>10.468711718857861</v>
      </c>
      <c r="H276" s="342">
        <f t="shared" si="9"/>
        <v>198.68871171885786</v>
      </c>
      <c r="I276" s="190"/>
      <c r="M276" s="351"/>
      <c r="N276" s="352"/>
      <c r="O276" s="353"/>
    </row>
    <row r="277" spans="1:15" ht="13.5" hidden="1" customHeight="1" thickBot="1">
      <c r="A277" s="410"/>
      <c r="B277" s="183">
        <v>108</v>
      </c>
      <c r="C277" s="184">
        <v>3456.12</v>
      </c>
      <c r="D277" s="346" t="s">
        <v>384</v>
      </c>
      <c r="E277" s="346" t="s">
        <v>386</v>
      </c>
      <c r="F277" s="346" t="s">
        <v>804</v>
      </c>
      <c r="G277" s="342">
        <f t="shared" si="8"/>
        <v>192.22783947390838</v>
      </c>
      <c r="H277" s="342">
        <f t="shared" si="9"/>
        <v>3648.3478394739082</v>
      </c>
      <c r="I277" s="190"/>
      <c r="M277" s="351"/>
      <c r="N277" s="352"/>
      <c r="O277" s="353"/>
    </row>
    <row r="278" spans="1:15" ht="13.5" hidden="1" customHeight="1" thickBot="1">
      <c r="A278" s="410"/>
      <c r="B278" s="183">
        <v>140</v>
      </c>
      <c r="C278" s="184">
        <v>4391.8</v>
      </c>
      <c r="D278" s="346" t="s">
        <v>384</v>
      </c>
      <c r="E278" s="346" t="s">
        <v>386</v>
      </c>
      <c r="F278" s="346" t="s">
        <v>864</v>
      </c>
      <c r="G278" s="342">
        <f t="shared" si="8"/>
        <v>244.26994010668344</v>
      </c>
      <c r="H278" s="342">
        <f t="shared" si="9"/>
        <v>4636.069940106684</v>
      </c>
      <c r="I278" s="190"/>
      <c r="M278" s="351"/>
      <c r="N278" s="352"/>
      <c r="O278" s="353"/>
    </row>
    <row r="279" spans="1:15" ht="13.5" hidden="1" customHeight="1" thickBot="1">
      <c r="A279" s="411"/>
      <c r="B279" s="183">
        <v>62</v>
      </c>
      <c r="C279" s="184">
        <v>1984.7</v>
      </c>
      <c r="D279" s="346" t="s">
        <v>384</v>
      </c>
      <c r="E279" s="346" t="s">
        <v>386</v>
      </c>
      <c r="F279" s="346" t="s">
        <v>841</v>
      </c>
      <c r="G279" s="342">
        <f t="shared" si="8"/>
        <v>110.38812107330357</v>
      </c>
      <c r="H279" s="342">
        <f t="shared" si="9"/>
        <v>2095.0881210733037</v>
      </c>
      <c r="I279" s="190"/>
      <c r="M279" s="351"/>
      <c r="N279" s="352"/>
      <c r="O279" s="353"/>
    </row>
    <row r="280" spans="1:15" ht="13.5" hidden="1" customHeight="1" thickBot="1">
      <c r="A280" s="185" t="s">
        <v>888</v>
      </c>
      <c r="B280" s="186">
        <v>324</v>
      </c>
      <c r="C280" s="187">
        <v>10491.4</v>
      </c>
      <c r="D280" s="412"/>
      <c r="E280" s="413"/>
      <c r="F280" s="414"/>
      <c r="G280" s="342">
        <f t="shared" si="8"/>
        <v>583.52694786539882</v>
      </c>
      <c r="H280" s="342">
        <f t="shared" si="9"/>
        <v>11074.926947865399</v>
      </c>
      <c r="I280" s="190"/>
      <c r="M280" s="351"/>
      <c r="N280" s="352"/>
      <c r="O280" s="353"/>
    </row>
    <row r="281" spans="1:15" ht="13.5" hidden="1" customHeight="1" thickBot="1">
      <c r="A281" s="409" t="s">
        <v>889</v>
      </c>
      <c r="B281" s="183">
        <v>71</v>
      </c>
      <c r="C281" s="184">
        <v>4085.91</v>
      </c>
      <c r="D281" s="346" t="s">
        <v>387</v>
      </c>
      <c r="E281" s="346" t="s">
        <v>386</v>
      </c>
      <c r="F281" s="346" t="s">
        <v>868</v>
      </c>
      <c r="G281" s="342">
        <f t="shared" si="8"/>
        <v>227.25647592816131</v>
      </c>
      <c r="H281" s="342">
        <f t="shared" si="9"/>
        <v>4313.1664759281612</v>
      </c>
      <c r="I281" s="190"/>
      <c r="M281" s="351"/>
      <c r="N281" s="352"/>
      <c r="O281" s="353"/>
    </row>
    <row r="282" spans="1:15" ht="13.5" hidden="1" customHeight="1" thickBot="1">
      <c r="A282" s="410"/>
      <c r="B282" s="183">
        <v>12</v>
      </c>
      <c r="C282" s="184">
        <v>460.38</v>
      </c>
      <c r="D282" s="346" t="s">
        <v>384</v>
      </c>
      <c r="E282" s="346" t="s">
        <v>386</v>
      </c>
      <c r="F282" s="346" t="s">
        <v>867</v>
      </c>
      <c r="G282" s="342">
        <f t="shared" si="8"/>
        <v>25.60612847267975</v>
      </c>
      <c r="H282" s="342">
        <f t="shared" si="9"/>
        <v>485.98612847267975</v>
      </c>
      <c r="I282" s="190"/>
      <c r="M282" s="351"/>
      <c r="N282" s="352"/>
      <c r="O282" s="353"/>
    </row>
    <row r="283" spans="1:15" ht="13.5" hidden="1" customHeight="1" thickBot="1">
      <c r="A283" s="411"/>
      <c r="B283" s="183">
        <v>80</v>
      </c>
      <c r="C283" s="184">
        <v>3069.23</v>
      </c>
      <c r="D283" s="346" t="s">
        <v>384</v>
      </c>
      <c r="E283" s="346" t="s">
        <v>386</v>
      </c>
      <c r="F283" s="346" t="s">
        <v>868</v>
      </c>
      <c r="G283" s="342">
        <f t="shared" si="8"/>
        <v>170.70919173770116</v>
      </c>
      <c r="H283" s="342">
        <f t="shared" si="9"/>
        <v>3239.9391917377011</v>
      </c>
      <c r="I283" s="190"/>
      <c r="M283" s="351"/>
      <c r="N283" s="352"/>
      <c r="O283" s="353"/>
    </row>
    <row r="284" spans="1:15" ht="13.5" hidden="1" customHeight="1" thickBot="1">
      <c r="A284" s="185" t="s">
        <v>889</v>
      </c>
      <c r="B284" s="186">
        <v>163</v>
      </c>
      <c r="C284" s="187">
        <v>7615.52</v>
      </c>
      <c r="D284" s="412"/>
      <c r="E284" s="413"/>
      <c r="F284" s="414"/>
      <c r="G284" s="342">
        <f t="shared" si="8"/>
        <v>423.57179613854225</v>
      </c>
      <c r="H284" s="342">
        <f t="shared" si="9"/>
        <v>8039.091796138543</v>
      </c>
      <c r="I284" s="190"/>
      <c r="M284" s="351"/>
      <c r="N284" s="352"/>
      <c r="O284" s="353"/>
    </row>
    <row r="285" spans="1:15" ht="13.5" hidden="1" customHeight="1" thickBot="1">
      <c r="A285" s="346" t="s">
        <v>890</v>
      </c>
      <c r="B285" s="183">
        <v>28.25</v>
      </c>
      <c r="C285" s="184">
        <v>983.52</v>
      </c>
      <c r="D285" s="346" t="s">
        <v>387</v>
      </c>
      <c r="E285" s="346" t="s">
        <v>386</v>
      </c>
      <c r="F285" s="346" t="s">
        <v>868</v>
      </c>
      <c r="G285" s="342">
        <f t="shared" si="8"/>
        <v>54.702939909314011</v>
      </c>
      <c r="H285" s="342">
        <f t="shared" si="9"/>
        <v>1038.2229399093139</v>
      </c>
      <c r="I285" s="190"/>
      <c r="M285" s="351"/>
      <c r="N285" s="352"/>
      <c r="O285" s="353"/>
    </row>
    <row r="286" spans="1:15" ht="13.5" hidden="1" customHeight="1" thickBot="1">
      <c r="A286" s="185" t="s">
        <v>890</v>
      </c>
      <c r="B286" s="186">
        <v>28.25</v>
      </c>
      <c r="C286" s="187">
        <v>983.52</v>
      </c>
      <c r="D286" s="412"/>
      <c r="E286" s="413"/>
      <c r="F286" s="414"/>
      <c r="G286" s="342">
        <f t="shared" si="8"/>
        <v>54.702939909314011</v>
      </c>
      <c r="H286" s="342">
        <f t="shared" si="9"/>
        <v>1038.2229399093139</v>
      </c>
      <c r="I286" s="190"/>
      <c r="M286" s="351"/>
      <c r="N286" s="352"/>
      <c r="O286" s="353"/>
    </row>
    <row r="287" spans="1:15" ht="13.5" hidden="1" customHeight="1" thickBot="1">
      <c r="A287" s="346" t="s">
        <v>891</v>
      </c>
      <c r="B287" s="183">
        <v>27</v>
      </c>
      <c r="C287" s="184">
        <v>696.49</v>
      </c>
      <c r="D287" s="346" t="s">
        <v>384</v>
      </c>
      <c r="E287" s="346" t="s">
        <v>386</v>
      </c>
      <c r="F287" s="346" t="s">
        <v>864</v>
      </c>
      <c r="G287" s="342">
        <f t="shared" si="8"/>
        <v>38.738460445581296</v>
      </c>
      <c r="H287" s="342">
        <f t="shared" si="9"/>
        <v>735.22846044558128</v>
      </c>
      <c r="I287" s="190"/>
      <c r="M287" s="351"/>
      <c r="N287" s="352"/>
      <c r="O287" s="353"/>
    </row>
    <row r="288" spans="1:15" ht="13.5" hidden="1" customHeight="1" thickBot="1">
      <c r="A288" s="185" t="s">
        <v>891</v>
      </c>
      <c r="B288" s="186">
        <v>27</v>
      </c>
      <c r="C288" s="187">
        <v>696.49</v>
      </c>
      <c r="D288" s="412"/>
      <c r="E288" s="413"/>
      <c r="F288" s="414"/>
      <c r="G288" s="342">
        <f t="shared" si="8"/>
        <v>38.738460445581296</v>
      </c>
      <c r="H288" s="342">
        <f t="shared" si="9"/>
        <v>735.22846044558128</v>
      </c>
      <c r="I288" s="190"/>
      <c r="M288" s="351"/>
      <c r="N288" s="352"/>
      <c r="O288" s="353"/>
    </row>
    <row r="289" spans="1:15" ht="13.5" hidden="1" customHeight="1" thickBot="1">
      <c r="A289" s="409" t="s">
        <v>892</v>
      </c>
      <c r="B289" s="183">
        <v>13</v>
      </c>
      <c r="C289" s="184">
        <v>379.28</v>
      </c>
      <c r="D289" s="346" t="s">
        <v>387</v>
      </c>
      <c r="E289" s="346" t="s">
        <v>386</v>
      </c>
      <c r="F289" s="346" t="s">
        <v>809</v>
      </c>
      <c r="G289" s="342">
        <f t="shared" si="8"/>
        <v>21.095382959985173</v>
      </c>
      <c r="H289" s="342">
        <f t="shared" si="9"/>
        <v>400.37538295998513</v>
      </c>
      <c r="I289" s="190"/>
      <c r="M289" s="351"/>
      <c r="N289" s="352"/>
      <c r="O289" s="353"/>
    </row>
    <row r="290" spans="1:15" ht="13.5" hidden="1" customHeight="1" thickBot="1">
      <c r="A290" s="410"/>
      <c r="B290" s="183">
        <v>59.5</v>
      </c>
      <c r="C290" s="184">
        <v>2455.8200000000002</v>
      </c>
      <c r="D290" s="346" t="s">
        <v>387</v>
      </c>
      <c r="E290" s="346" t="s">
        <v>386</v>
      </c>
      <c r="F290" s="346" t="s">
        <v>856</v>
      </c>
      <c r="G290" s="342">
        <f t="shared" si="8"/>
        <v>136.59160351400232</v>
      </c>
      <c r="H290" s="342">
        <f t="shared" si="9"/>
        <v>2592.4116035140023</v>
      </c>
      <c r="I290" s="190"/>
      <c r="M290" s="351"/>
      <c r="N290" s="352"/>
      <c r="O290" s="353"/>
    </row>
    <row r="291" spans="1:15" ht="13.5" hidden="1" customHeight="1" thickBot="1">
      <c r="A291" s="410"/>
      <c r="B291" s="183">
        <v>19</v>
      </c>
      <c r="C291" s="184">
        <v>369.55</v>
      </c>
      <c r="D291" s="346" t="s">
        <v>384</v>
      </c>
      <c r="E291" s="346" t="s">
        <v>386</v>
      </c>
      <c r="F291" s="346" t="s">
        <v>809</v>
      </c>
      <c r="G291" s="342">
        <f t="shared" si="8"/>
        <v>20.554204737562017</v>
      </c>
      <c r="H291" s="342">
        <f t="shared" si="9"/>
        <v>390.10420473756204</v>
      </c>
      <c r="I291" s="190"/>
      <c r="M291" s="351"/>
      <c r="N291" s="352"/>
      <c r="O291" s="353"/>
    </row>
    <row r="292" spans="1:15" ht="13.5" hidden="1" customHeight="1" thickBot="1">
      <c r="A292" s="411"/>
      <c r="B292" s="183">
        <v>94</v>
      </c>
      <c r="C292" s="184">
        <v>2650.3</v>
      </c>
      <c r="D292" s="346" t="s">
        <v>384</v>
      </c>
      <c r="E292" s="346" t="s">
        <v>386</v>
      </c>
      <c r="F292" s="346" t="s">
        <v>856</v>
      </c>
      <c r="G292" s="342">
        <f t="shared" si="8"/>
        <v>147.40849361645411</v>
      </c>
      <c r="H292" s="342">
        <f t="shared" si="9"/>
        <v>2797.7084936164542</v>
      </c>
      <c r="I292" s="190"/>
      <c r="M292" s="351"/>
      <c r="N292" s="352"/>
      <c r="O292" s="353"/>
    </row>
    <row r="293" spans="1:15" ht="13.5" hidden="1" customHeight="1" thickBot="1">
      <c r="A293" s="185" t="s">
        <v>892</v>
      </c>
      <c r="B293" s="186">
        <v>185.5</v>
      </c>
      <c r="C293" s="187">
        <v>5854.95</v>
      </c>
      <c r="D293" s="412"/>
      <c r="E293" s="413"/>
      <c r="F293" s="414"/>
      <c r="G293" s="342">
        <f t="shared" si="8"/>
        <v>325.64968482800356</v>
      </c>
      <c r="H293" s="342">
        <f t="shared" si="9"/>
        <v>6180.5996848280038</v>
      </c>
      <c r="I293" s="190"/>
      <c r="M293" s="351"/>
      <c r="N293" s="352"/>
      <c r="O293" s="353"/>
    </row>
    <row r="294" spans="1:15" ht="13.5" hidden="1" customHeight="1" thickBot="1">
      <c r="A294" s="346" t="s">
        <v>893</v>
      </c>
      <c r="B294" s="183">
        <v>23</v>
      </c>
      <c r="C294" s="184">
        <v>704.43</v>
      </c>
      <c r="D294" s="346" t="s">
        <v>384</v>
      </c>
      <c r="E294" s="346" t="s">
        <v>386</v>
      </c>
      <c r="F294" s="346" t="s">
        <v>894</v>
      </c>
      <c r="G294" s="342">
        <f t="shared" si="8"/>
        <v>39.180079673334625</v>
      </c>
      <c r="H294" s="342">
        <f t="shared" si="9"/>
        <v>743.61007967333455</v>
      </c>
      <c r="I294" s="190"/>
      <c r="M294" s="351"/>
      <c r="N294" s="352"/>
      <c r="O294" s="353"/>
    </row>
    <row r="295" spans="1:15" ht="13.5" hidden="1" customHeight="1" thickBot="1">
      <c r="A295" s="185" t="s">
        <v>893</v>
      </c>
      <c r="B295" s="186">
        <v>23</v>
      </c>
      <c r="C295" s="187">
        <v>704.43</v>
      </c>
      <c r="D295" s="412"/>
      <c r="E295" s="413"/>
      <c r="F295" s="414"/>
      <c r="G295" s="342">
        <f t="shared" si="8"/>
        <v>39.180079673334625</v>
      </c>
      <c r="H295" s="342">
        <f t="shared" si="9"/>
        <v>743.61007967333455</v>
      </c>
      <c r="I295" s="190"/>
      <c r="M295" s="351"/>
      <c r="N295" s="352"/>
      <c r="O295" s="353"/>
    </row>
    <row r="296" spans="1:15" ht="13.5" hidden="1" customHeight="1" thickBot="1">
      <c r="A296" s="346" t="s">
        <v>895</v>
      </c>
      <c r="B296" s="183">
        <v>16</v>
      </c>
      <c r="C296" s="184">
        <v>490.04</v>
      </c>
      <c r="D296" s="346" t="s">
        <v>384</v>
      </c>
      <c r="E296" s="346" t="s">
        <v>386</v>
      </c>
      <c r="F296" s="346" t="s">
        <v>894</v>
      </c>
      <c r="G296" s="342">
        <f t="shared" si="8"/>
        <v>27.25580432849382</v>
      </c>
      <c r="H296" s="342">
        <f t="shared" si="9"/>
        <v>517.29580432849389</v>
      </c>
      <c r="I296" s="190"/>
      <c r="M296" s="351"/>
      <c r="N296" s="352"/>
      <c r="O296" s="353"/>
    </row>
    <row r="297" spans="1:15" ht="13.5" hidden="1" customHeight="1" thickBot="1">
      <c r="A297" s="185" t="s">
        <v>895</v>
      </c>
      <c r="B297" s="186">
        <v>16</v>
      </c>
      <c r="C297" s="187">
        <v>490.04</v>
      </c>
      <c r="D297" s="412"/>
      <c r="E297" s="413"/>
      <c r="F297" s="414"/>
      <c r="G297" s="342">
        <f t="shared" si="8"/>
        <v>27.25580432849382</v>
      </c>
      <c r="H297" s="342">
        <f t="shared" si="9"/>
        <v>517.29580432849389</v>
      </c>
      <c r="I297" s="190"/>
      <c r="M297" s="351"/>
      <c r="N297" s="352"/>
      <c r="O297" s="353"/>
    </row>
    <row r="298" spans="1:15" ht="13.5" hidden="1" customHeight="1" thickBot="1">
      <c r="A298" s="346" t="s">
        <v>896</v>
      </c>
      <c r="B298" s="183">
        <v>15</v>
      </c>
      <c r="C298" s="184">
        <v>459.41</v>
      </c>
      <c r="D298" s="346" t="s">
        <v>384</v>
      </c>
      <c r="E298" s="346" t="s">
        <v>386</v>
      </c>
      <c r="F298" s="346" t="s">
        <v>881</v>
      </c>
      <c r="G298" s="342">
        <f t="shared" si="8"/>
        <v>25.55217750908772</v>
      </c>
      <c r="H298" s="342">
        <f t="shared" si="9"/>
        <v>484.96217750908772</v>
      </c>
      <c r="I298" s="190"/>
      <c r="M298" s="351"/>
      <c r="N298" s="352"/>
      <c r="O298" s="353"/>
    </row>
    <row r="299" spans="1:15" ht="13.5" hidden="1" customHeight="1" thickBot="1">
      <c r="A299" s="185" t="s">
        <v>896</v>
      </c>
      <c r="B299" s="186">
        <v>15</v>
      </c>
      <c r="C299" s="187">
        <v>459.41</v>
      </c>
      <c r="D299" s="412"/>
      <c r="E299" s="413"/>
      <c r="F299" s="414"/>
      <c r="G299" s="342">
        <f t="shared" si="8"/>
        <v>25.55217750908772</v>
      </c>
      <c r="H299" s="342">
        <f t="shared" si="9"/>
        <v>484.96217750908772</v>
      </c>
      <c r="I299" s="190"/>
      <c r="M299" s="351"/>
      <c r="N299" s="352"/>
      <c r="O299" s="353"/>
    </row>
    <row r="300" spans="1:15" ht="13.5" hidden="1" customHeight="1" thickBot="1">
      <c r="A300" s="346" t="s">
        <v>897</v>
      </c>
      <c r="B300" s="183">
        <v>18</v>
      </c>
      <c r="C300" s="184">
        <v>551.29999999999995</v>
      </c>
      <c r="D300" s="346" t="s">
        <v>384</v>
      </c>
      <c r="E300" s="346" t="s">
        <v>386</v>
      </c>
      <c r="F300" s="346" t="s">
        <v>881</v>
      </c>
      <c r="G300" s="342">
        <f t="shared" si="8"/>
        <v>30.663057967306017</v>
      </c>
      <c r="H300" s="342">
        <f t="shared" si="9"/>
        <v>581.96305796730599</v>
      </c>
      <c r="I300" s="190"/>
      <c r="M300" s="351"/>
      <c r="N300" s="352"/>
      <c r="O300" s="353"/>
    </row>
    <row r="301" spans="1:15" ht="13.5" hidden="1" customHeight="1" thickBot="1">
      <c r="A301" s="185" t="s">
        <v>897</v>
      </c>
      <c r="B301" s="186">
        <v>18</v>
      </c>
      <c r="C301" s="187">
        <v>551.29999999999995</v>
      </c>
      <c r="D301" s="412"/>
      <c r="E301" s="413"/>
      <c r="F301" s="414"/>
      <c r="G301" s="342">
        <f t="shared" si="8"/>
        <v>30.663057967306017</v>
      </c>
      <c r="H301" s="342">
        <f t="shared" si="9"/>
        <v>581.96305796730599</v>
      </c>
      <c r="I301" s="190"/>
      <c r="M301" s="351"/>
      <c r="N301" s="352"/>
      <c r="O301" s="353"/>
    </row>
    <row r="302" spans="1:15" ht="12.75" hidden="1" customHeight="1" thickBot="1">
      <c r="A302" s="409" t="s">
        <v>898</v>
      </c>
      <c r="B302" s="183">
        <v>2</v>
      </c>
      <c r="C302" s="184">
        <v>84.24</v>
      </c>
      <c r="D302" s="346" t="s">
        <v>387</v>
      </c>
      <c r="E302" s="346" t="s">
        <v>386</v>
      </c>
      <c r="F302" s="346" t="s">
        <v>881</v>
      </c>
      <c r="G302" s="342">
        <f t="shared" si="8"/>
        <v>4.6853908999924885</v>
      </c>
      <c r="H302" s="342">
        <f t="shared" si="9"/>
        <v>88.925390899992479</v>
      </c>
      <c r="I302" s="190"/>
      <c r="M302" s="351"/>
      <c r="N302" s="352"/>
      <c r="O302" s="353"/>
    </row>
    <row r="303" spans="1:15" ht="13.5" hidden="1" customHeight="1" thickBot="1">
      <c r="A303" s="411"/>
      <c r="B303" s="183">
        <v>103.5</v>
      </c>
      <c r="C303" s="184">
        <v>2939.35</v>
      </c>
      <c r="D303" s="346" t="s">
        <v>384</v>
      </c>
      <c r="E303" s="346" t="s">
        <v>386</v>
      </c>
      <c r="F303" s="346" t="s">
        <v>881</v>
      </c>
      <c r="G303" s="342">
        <f t="shared" si="8"/>
        <v>163.48532457137844</v>
      </c>
      <c r="H303" s="342">
        <f t="shared" si="9"/>
        <v>3102.8353245713784</v>
      </c>
      <c r="I303" s="190"/>
      <c r="M303" s="351"/>
      <c r="N303" s="352"/>
      <c r="O303" s="353"/>
    </row>
    <row r="304" spans="1:15" ht="13.5" hidden="1" customHeight="1" thickBot="1">
      <c r="A304" s="185" t="s">
        <v>898</v>
      </c>
      <c r="B304" s="186">
        <v>105.5</v>
      </c>
      <c r="C304" s="187">
        <v>3023.59</v>
      </c>
      <c r="D304" s="412"/>
      <c r="E304" s="413"/>
      <c r="F304" s="414"/>
      <c r="G304" s="342">
        <f t="shared" si="8"/>
        <v>168.17071547137095</v>
      </c>
      <c r="H304" s="342">
        <f t="shared" si="9"/>
        <v>3191.760715471371</v>
      </c>
      <c r="I304" s="190"/>
      <c r="M304" s="351"/>
      <c r="N304" s="352"/>
      <c r="O304" s="353"/>
    </row>
    <row r="305" spans="1:15" ht="13.5" hidden="1" customHeight="1" thickBot="1">
      <c r="A305" s="409" t="s">
        <v>899</v>
      </c>
      <c r="B305" s="183">
        <v>10.5</v>
      </c>
      <c r="C305" s="184">
        <v>428.33</v>
      </c>
      <c r="D305" s="346" t="s">
        <v>384</v>
      </c>
      <c r="E305" s="346" t="s">
        <v>386</v>
      </c>
      <c r="F305" s="346" t="s">
        <v>868</v>
      </c>
      <c r="G305" s="342">
        <f t="shared" si="8"/>
        <v>23.82352189213892</v>
      </c>
      <c r="H305" s="342">
        <f t="shared" si="9"/>
        <v>452.15352189213888</v>
      </c>
      <c r="I305" s="190"/>
      <c r="M305" s="351"/>
      <c r="N305" s="352"/>
      <c r="O305" s="353"/>
    </row>
    <row r="306" spans="1:15" ht="13.5" hidden="1" customHeight="1" thickBot="1">
      <c r="A306" s="411"/>
      <c r="B306" s="183">
        <v>54</v>
      </c>
      <c r="C306" s="184">
        <v>1546.93</v>
      </c>
      <c r="D306" s="346" t="s">
        <v>384</v>
      </c>
      <c r="E306" s="346" t="s">
        <v>386</v>
      </c>
      <c r="F306" s="346" t="s">
        <v>838</v>
      </c>
      <c r="G306" s="342">
        <f t="shared" si="8"/>
        <v>86.039550628268998</v>
      </c>
      <c r="H306" s="342">
        <f t="shared" si="9"/>
        <v>1632.969550628269</v>
      </c>
      <c r="I306" s="190"/>
      <c r="M306" s="351"/>
      <c r="N306" s="352"/>
      <c r="O306" s="353"/>
    </row>
    <row r="307" spans="1:15" ht="13.5" hidden="1" customHeight="1" thickBot="1">
      <c r="A307" s="185" t="s">
        <v>899</v>
      </c>
      <c r="B307" s="186">
        <v>64.5</v>
      </c>
      <c r="C307" s="187">
        <v>1975.26</v>
      </c>
      <c r="D307" s="412"/>
      <c r="E307" s="413"/>
      <c r="F307" s="414"/>
      <c r="G307" s="342">
        <f t="shared" si="8"/>
        <v>109.86307252040791</v>
      </c>
      <c r="H307" s="342">
        <f t="shared" si="9"/>
        <v>2085.1230725204077</v>
      </c>
      <c r="I307" s="190"/>
      <c r="M307" s="351"/>
      <c r="N307" s="352"/>
      <c r="O307" s="353"/>
    </row>
    <row r="308" spans="1:15" ht="13.5" hidden="1" customHeight="1" thickBot="1">
      <c r="A308" s="346" t="s">
        <v>900</v>
      </c>
      <c r="B308" s="183">
        <v>21</v>
      </c>
      <c r="C308" s="184">
        <v>665.55</v>
      </c>
      <c r="D308" s="346" t="s">
        <v>384</v>
      </c>
      <c r="E308" s="346" t="s">
        <v>386</v>
      </c>
      <c r="F308" s="346" t="s">
        <v>868</v>
      </c>
      <c r="G308" s="342">
        <f t="shared" si="8"/>
        <v>37.01759156564578</v>
      </c>
      <c r="H308" s="342">
        <f t="shared" si="9"/>
        <v>702.56759156564578</v>
      </c>
      <c r="I308" s="190"/>
      <c r="M308" s="351"/>
      <c r="N308" s="352"/>
      <c r="O308" s="353"/>
    </row>
    <row r="309" spans="1:15" ht="13.5" hidden="1" customHeight="1" thickBot="1">
      <c r="A309" s="185" t="s">
        <v>900</v>
      </c>
      <c r="B309" s="186">
        <v>21</v>
      </c>
      <c r="C309" s="187">
        <v>665.55</v>
      </c>
      <c r="D309" s="412"/>
      <c r="E309" s="413"/>
      <c r="F309" s="414"/>
      <c r="G309" s="342">
        <f t="shared" si="8"/>
        <v>37.01759156564578</v>
      </c>
      <c r="H309" s="342">
        <f t="shared" si="9"/>
        <v>702.56759156564578</v>
      </c>
      <c r="I309" s="190"/>
      <c r="M309" s="351"/>
      <c r="N309" s="352"/>
      <c r="O309" s="353"/>
    </row>
    <row r="310" spans="1:15" ht="13.5" hidden="1" customHeight="1" thickBot="1">
      <c r="A310" s="409" t="s">
        <v>901</v>
      </c>
      <c r="B310" s="183">
        <v>33</v>
      </c>
      <c r="C310" s="184">
        <v>1607.8</v>
      </c>
      <c r="D310" s="346" t="s">
        <v>387</v>
      </c>
      <c r="E310" s="346" t="s">
        <v>386</v>
      </c>
      <c r="F310" s="346" t="s">
        <v>867</v>
      </c>
      <c r="G310" s="342">
        <f t="shared" si="8"/>
        <v>89.425112642544192</v>
      </c>
      <c r="H310" s="342">
        <f t="shared" si="9"/>
        <v>1697.2251126425442</v>
      </c>
      <c r="I310" s="190"/>
      <c r="M310" s="351"/>
      <c r="N310" s="352"/>
      <c r="O310" s="353"/>
    </row>
    <row r="311" spans="1:15" ht="13.5" hidden="1" customHeight="1" thickBot="1">
      <c r="A311" s="410"/>
      <c r="B311" s="183">
        <v>21</v>
      </c>
      <c r="C311" s="184">
        <v>864.99</v>
      </c>
      <c r="D311" s="346" t="s">
        <v>387</v>
      </c>
      <c r="E311" s="346" t="s">
        <v>386</v>
      </c>
      <c r="F311" s="346" t="s">
        <v>868</v>
      </c>
      <c r="G311" s="342">
        <f t="shared" si="8"/>
        <v>48.110354636568175</v>
      </c>
      <c r="H311" s="342">
        <f t="shared" si="9"/>
        <v>913.10035463656823</v>
      </c>
      <c r="I311" s="190"/>
      <c r="M311" s="351"/>
      <c r="N311" s="352"/>
      <c r="O311" s="353"/>
    </row>
    <row r="312" spans="1:15" ht="13.5" hidden="1" customHeight="1" thickBot="1">
      <c r="A312" s="410"/>
      <c r="B312" s="183">
        <v>64.5</v>
      </c>
      <c r="C312" s="184">
        <v>1841.93</v>
      </c>
      <c r="D312" s="346" t="s">
        <v>384</v>
      </c>
      <c r="E312" s="346" t="s">
        <v>386</v>
      </c>
      <c r="F312" s="346" t="s">
        <v>867</v>
      </c>
      <c r="G312" s="342">
        <f t="shared" si="8"/>
        <v>102.44731790625789</v>
      </c>
      <c r="H312" s="342">
        <f t="shared" si="9"/>
        <v>1944.377317906258</v>
      </c>
      <c r="I312" s="190"/>
      <c r="M312" s="351"/>
      <c r="N312" s="352"/>
      <c r="O312" s="353"/>
    </row>
    <row r="313" spans="1:15" ht="13.5" hidden="1" customHeight="1" thickBot="1">
      <c r="A313" s="410"/>
      <c r="B313" s="183">
        <v>51</v>
      </c>
      <c r="C313" s="184">
        <v>1461.68</v>
      </c>
      <c r="D313" s="346" t="s">
        <v>384</v>
      </c>
      <c r="E313" s="346" t="s">
        <v>386</v>
      </c>
      <c r="F313" s="346" t="s">
        <v>868</v>
      </c>
      <c r="G313" s="342">
        <f t="shared" si="8"/>
        <v>81.297983982680691</v>
      </c>
      <c r="H313" s="342">
        <f t="shared" si="9"/>
        <v>1542.9779839826808</v>
      </c>
      <c r="I313" s="190"/>
      <c r="M313" s="351"/>
      <c r="N313" s="352"/>
      <c r="O313" s="353"/>
    </row>
    <row r="314" spans="1:15" ht="13.5" hidden="1" customHeight="1" thickBot="1">
      <c r="A314" s="411"/>
      <c r="B314" s="183">
        <v>8</v>
      </c>
      <c r="C314" s="184">
        <v>158.84</v>
      </c>
      <c r="D314" s="346" t="s">
        <v>384</v>
      </c>
      <c r="E314" s="346" t="s">
        <v>386</v>
      </c>
      <c r="F314" s="346" t="s">
        <v>872</v>
      </c>
      <c r="G314" s="342">
        <f t="shared" si="8"/>
        <v>8.8346093370703578</v>
      </c>
      <c r="H314" s="342">
        <f t="shared" si="9"/>
        <v>167.67460933707036</v>
      </c>
      <c r="I314" s="190"/>
      <c r="M314" s="351"/>
      <c r="N314" s="352"/>
      <c r="O314" s="353"/>
    </row>
    <row r="315" spans="1:15" ht="13.5" hidden="1" customHeight="1" thickBot="1">
      <c r="A315" s="185" t="s">
        <v>901</v>
      </c>
      <c r="B315" s="186">
        <v>177.5</v>
      </c>
      <c r="C315" s="187">
        <v>5935.24</v>
      </c>
      <c r="D315" s="412"/>
      <c r="E315" s="413"/>
      <c r="F315" s="414"/>
      <c r="G315" s="342">
        <f t="shared" si="8"/>
        <v>330.11537850512127</v>
      </c>
      <c r="H315" s="342">
        <f t="shared" si="9"/>
        <v>6265.3553785051208</v>
      </c>
      <c r="I315" s="190"/>
      <c r="M315" s="351"/>
      <c r="N315" s="352"/>
      <c r="O315" s="353"/>
    </row>
    <row r="316" spans="1:15" ht="13.5" hidden="1" customHeight="1" thickBot="1">
      <c r="A316" s="346" t="s">
        <v>902</v>
      </c>
      <c r="B316" s="183">
        <v>6.5</v>
      </c>
      <c r="C316" s="184">
        <v>150.86000000000001</v>
      </c>
      <c r="D316" s="346" t="s">
        <v>384</v>
      </c>
      <c r="E316" s="346" t="s">
        <v>386</v>
      </c>
      <c r="F316" s="346" t="s">
        <v>858</v>
      </c>
      <c r="G316" s="342">
        <f t="shared" si="8"/>
        <v>8.3907653273132343</v>
      </c>
      <c r="H316" s="342">
        <f t="shared" si="9"/>
        <v>159.25076532731325</v>
      </c>
      <c r="I316" s="190"/>
      <c r="M316" s="351"/>
      <c r="N316" s="352"/>
      <c r="O316" s="353"/>
    </row>
    <row r="317" spans="1:15" ht="13.5" hidden="1" customHeight="1" thickBot="1">
      <c r="A317" s="185" t="s">
        <v>902</v>
      </c>
      <c r="B317" s="186">
        <v>6.5</v>
      </c>
      <c r="C317" s="187">
        <v>150.86000000000001</v>
      </c>
      <c r="D317" s="412"/>
      <c r="E317" s="413"/>
      <c r="F317" s="414"/>
      <c r="G317" s="342">
        <f t="shared" si="8"/>
        <v>8.3907653273132343</v>
      </c>
      <c r="H317" s="342">
        <f t="shared" si="9"/>
        <v>159.25076532731325</v>
      </c>
      <c r="I317" s="190"/>
      <c r="M317" s="351"/>
      <c r="N317" s="352"/>
      <c r="O317" s="353"/>
    </row>
    <row r="318" spans="1:15" ht="13.5" hidden="1" customHeight="1" thickBot="1">
      <c r="A318" s="409" t="s">
        <v>903</v>
      </c>
      <c r="B318" s="183">
        <v>20</v>
      </c>
      <c r="C318" s="184">
        <v>806.37</v>
      </c>
      <c r="D318" s="346" t="s">
        <v>387</v>
      </c>
      <c r="E318" s="346" t="s">
        <v>386</v>
      </c>
      <c r="F318" s="346" t="s">
        <v>867</v>
      </c>
      <c r="G318" s="342">
        <f t="shared" si="8"/>
        <v>44.849936610006452</v>
      </c>
      <c r="H318" s="342">
        <f t="shared" si="9"/>
        <v>851.21993661000647</v>
      </c>
      <c r="I318" s="190"/>
      <c r="M318" s="351"/>
      <c r="N318" s="352"/>
      <c r="O318" s="353"/>
    </row>
    <row r="319" spans="1:15" ht="13.5" hidden="1" customHeight="1" thickBot="1">
      <c r="A319" s="411"/>
      <c r="B319" s="183">
        <v>6</v>
      </c>
      <c r="C319" s="184">
        <v>202.15</v>
      </c>
      <c r="D319" s="346" t="s">
        <v>384</v>
      </c>
      <c r="E319" s="346" t="s">
        <v>386</v>
      </c>
      <c r="F319" s="346" t="s">
        <v>867</v>
      </c>
      <c r="G319" s="342">
        <f t="shared" si="8"/>
        <v>11.243492051679507</v>
      </c>
      <c r="H319" s="342">
        <f t="shared" si="9"/>
        <v>213.39349205167952</v>
      </c>
      <c r="I319" s="190"/>
      <c r="M319" s="351"/>
      <c r="N319" s="352"/>
      <c r="O319" s="353"/>
    </row>
    <row r="320" spans="1:15" ht="13.5" hidden="1" customHeight="1" thickBot="1">
      <c r="A320" s="185" t="s">
        <v>903</v>
      </c>
      <c r="B320" s="186">
        <v>26</v>
      </c>
      <c r="C320" s="187">
        <v>1008.52</v>
      </c>
      <c r="D320" s="412"/>
      <c r="E320" s="413"/>
      <c r="F320" s="414"/>
      <c r="G320" s="342">
        <f t="shared" si="8"/>
        <v>56.093428661685955</v>
      </c>
      <c r="H320" s="342">
        <f t="shared" si="9"/>
        <v>1064.6134286616859</v>
      </c>
      <c r="I320" s="190"/>
      <c r="M320" s="351"/>
      <c r="N320" s="352"/>
      <c r="O320" s="353"/>
    </row>
    <row r="321" spans="1:15" ht="13.5" hidden="1" customHeight="1" thickBot="1">
      <c r="A321" s="409" t="s">
        <v>904</v>
      </c>
      <c r="B321" s="183">
        <v>18</v>
      </c>
      <c r="C321" s="184">
        <v>838.84</v>
      </c>
      <c r="D321" s="346" t="s">
        <v>387</v>
      </c>
      <c r="E321" s="346" t="s">
        <v>386</v>
      </c>
      <c r="F321" s="346" t="s">
        <v>838</v>
      </c>
      <c r="G321" s="342">
        <f t="shared" si="8"/>
        <v>46.655903401587132</v>
      </c>
      <c r="H321" s="342">
        <f t="shared" si="9"/>
        <v>885.49590340158716</v>
      </c>
      <c r="I321" s="190"/>
      <c r="M321" s="351"/>
      <c r="N321" s="352"/>
      <c r="O321" s="353"/>
    </row>
    <row r="322" spans="1:15" ht="13.5" hidden="1" customHeight="1" thickBot="1">
      <c r="A322" s="411"/>
      <c r="B322" s="183">
        <v>46</v>
      </c>
      <c r="C322" s="184">
        <v>1460.62</v>
      </c>
      <c r="D322" s="346" t="s">
        <v>384</v>
      </c>
      <c r="E322" s="346" t="s">
        <v>386</v>
      </c>
      <c r="F322" s="346" t="s">
        <v>838</v>
      </c>
      <c r="G322" s="342">
        <f t="shared" si="8"/>
        <v>81.239027259580112</v>
      </c>
      <c r="H322" s="342">
        <f t="shared" si="9"/>
        <v>1541.85902725958</v>
      </c>
      <c r="I322" s="190"/>
      <c r="M322" s="351"/>
      <c r="N322" s="352"/>
      <c r="O322" s="353"/>
    </row>
    <row r="323" spans="1:15" ht="13.5" hidden="1" customHeight="1" thickBot="1">
      <c r="A323" s="185" t="s">
        <v>904</v>
      </c>
      <c r="B323" s="186">
        <v>64</v>
      </c>
      <c r="C323" s="187">
        <v>2299.46</v>
      </c>
      <c r="D323" s="412"/>
      <c r="E323" s="413"/>
      <c r="F323" s="414"/>
      <c r="G323" s="342">
        <f t="shared" si="8"/>
        <v>127.89493066116725</v>
      </c>
      <c r="H323" s="342">
        <f t="shared" si="9"/>
        <v>2427.3549306611671</v>
      </c>
      <c r="I323" s="190"/>
      <c r="M323" s="351"/>
      <c r="N323" s="352"/>
      <c r="O323" s="353"/>
    </row>
    <row r="324" spans="1:15" ht="13.5" hidden="1" customHeight="1" thickBot="1">
      <c r="A324" s="409" t="s">
        <v>905</v>
      </c>
      <c r="B324" s="183">
        <v>16.25</v>
      </c>
      <c r="C324" s="184">
        <v>675.81</v>
      </c>
      <c r="D324" s="346" t="s">
        <v>387</v>
      </c>
      <c r="E324" s="346" t="s">
        <v>386</v>
      </c>
      <c r="F324" s="346" t="s">
        <v>867</v>
      </c>
      <c r="G324" s="342">
        <f t="shared" si="8"/>
        <v>37.588248149619226</v>
      </c>
      <c r="H324" s="342">
        <f t="shared" si="9"/>
        <v>713.39824814961912</v>
      </c>
      <c r="I324" s="190"/>
      <c r="M324" s="351"/>
      <c r="N324" s="352"/>
      <c r="O324" s="353"/>
    </row>
    <row r="325" spans="1:15" ht="13.5" hidden="1" customHeight="1" thickBot="1">
      <c r="A325" s="411"/>
      <c r="B325" s="183">
        <v>65.5</v>
      </c>
      <c r="C325" s="184">
        <v>1950.02</v>
      </c>
      <c r="D325" s="346" t="s">
        <v>384</v>
      </c>
      <c r="E325" s="346" t="s">
        <v>386</v>
      </c>
      <c r="F325" s="346" t="s">
        <v>867</v>
      </c>
      <c r="G325" s="342">
        <f t="shared" ref="G325:G388" si="10">+(C325/$C$12584)*1312742.08</f>
        <v>108.45923507601321</v>
      </c>
      <c r="H325" s="342">
        <f t="shared" ref="H325:H388" si="11">+G325+C325</f>
        <v>2058.4792350760131</v>
      </c>
      <c r="I325" s="190"/>
      <c r="M325" s="351"/>
      <c r="N325" s="352"/>
      <c r="O325" s="353"/>
    </row>
    <row r="326" spans="1:15" ht="13.5" hidden="1" customHeight="1" thickBot="1">
      <c r="A326" s="185" t="s">
        <v>905</v>
      </c>
      <c r="B326" s="186">
        <v>81.75</v>
      </c>
      <c r="C326" s="187">
        <v>2625.83</v>
      </c>
      <c r="D326" s="412"/>
      <c r="E326" s="413"/>
      <c r="F326" s="414"/>
      <c r="G326" s="342">
        <f t="shared" si="10"/>
        <v>146.04748322563245</v>
      </c>
      <c r="H326" s="342">
        <f t="shared" si="11"/>
        <v>2771.8774832256322</v>
      </c>
      <c r="I326" s="190"/>
      <c r="M326" s="351"/>
      <c r="N326" s="352"/>
      <c r="O326" s="353"/>
    </row>
    <row r="327" spans="1:15" ht="13.5" hidden="1" customHeight="1" thickBot="1">
      <c r="A327" s="409" t="s">
        <v>906</v>
      </c>
      <c r="B327" s="183">
        <v>1</v>
      </c>
      <c r="C327" s="184">
        <v>51.32</v>
      </c>
      <c r="D327" s="346" t="s">
        <v>387</v>
      </c>
      <c r="E327" s="346" t="s">
        <v>386</v>
      </c>
      <c r="F327" s="346" t="s">
        <v>856</v>
      </c>
      <c r="G327" s="342">
        <f t="shared" si="10"/>
        <v>2.8543953108691187</v>
      </c>
      <c r="H327" s="342">
        <f t="shared" si="11"/>
        <v>54.174395310869116</v>
      </c>
      <c r="I327" s="190"/>
      <c r="M327" s="351"/>
      <c r="N327" s="352"/>
      <c r="O327" s="353"/>
    </row>
    <row r="328" spans="1:15" ht="13.5" hidden="1" customHeight="1" thickBot="1">
      <c r="A328" s="411"/>
      <c r="B328" s="183">
        <v>33</v>
      </c>
      <c r="C328" s="184">
        <v>1056.68</v>
      </c>
      <c r="D328" s="346" t="s">
        <v>384</v>
      </c>
      <c r="E328" s="346" t="s">
        <v>386</v>
      </c>
      <c r="F328" s="346" t="s">
        <v>856</v>
      </c>
      <c r="G328" s="342">
        <f t="shared" si="10"/>
        <v>58.772066194255267</v>
      </c>
      <c r="H328" s="342">
        <f t="shared" si="11"/>
        <v>1115.4520661942554</v>
      </c>
      <c r="I328" s="190"/>
      <c r="M328" s="351"/>
      <c r="N328" s="352"/>
      <c r="O328" s="353"/>
    </row>
    <row r="329" spans="1:15" ht="13.5" hidden="1" customHeight="1" thickBot="1">
      <c r="A329" s="185" t="s">
        <v>906</v>
      </c>
      <c r="B329" s="186">
        <v>34</v>
      </c>
      <c r="C329" s="187">
        <v>1108</v>
      </c>
      <c r="D329" s="412"/>
      <c r="E329" s="413"/>
      <c r="F329" s="414"/>
      <c r="G329" s="342">
        <f t="shared" si="10"/>
        <v>61.626461505124382</v>
      </c>
      <c r="H329" s="342">
        <f t="shared" si="11"/>
        <v>1169.6264615051243</v>
      </c>
      <c r="I329" s="190"/>
      <c r="M329" s="351"/>
      <c r="N329" s="352"/>
      <c r="O329" s="353"/>
    </row>
    <row r="330" spans="1:15" ht="13.5" hidden="1" customHeight="1" thickBot="1">
      <c r="A330" s="346" t="s">
        <v>907</v>
      </c>
      <c r="B330" s="183">
        <v>22.5</v>
      </c>
      <c r="C330" s="184">
        <v>822.45</v>
      </c>
      <c r="D330" s="346" t="s">
        <v>384</v>
      </c>
      <c r="E330" s="346" t="s">
        <v>386</v>
      </c>
      <c r="F330" s="346" t="s">
        <v>868</v>
      </c>
      <c r="G330" s="342">
        <f t="shared" si="10"/>
        <v>45.744298975532082</v>
      </c>
      <c r="H330" s="342">
        <f t="shared" si="11"/>
        <v>868.19429897553209</v>
      </c>
      <c r="I330" s="190"/>
      <c r="M330" s="351"/>
      <c r="N330" s="352"/>
      <c r="O330" s="353"/>
    </row>
    <row r="331" spans="1:15" ht="13.5" hidden="1" customHeight="1" thickBot="1">
      <c r="A331" s="185" t="s">
        <v>907</v>
      </c>
      <c r="B331" s="186">
        <v>22.5</v>
      </c>
      <c r="C331" s="187">
        <v>822.45</v>
      </c>
      <c r="D331" s="412"/>
      <c r="E331" s="413"/>
      <c r="F331" s="414"/>
      <c r="G331" s="342">
        <f t="shared" si="10"/>
        <v>45.744298975532082</v>
      </c>
      <c r="H331" s="342">
        <f t="shared" si="11"/>
        <v>868.19429897553209</v>
      </c>
      <c r="I331" s="190"/>
      <c r="M331" s="351"/>
      <c r="N331" s="352"/>
      <c r="O331" s="353"/>
    </row>
    <row r="332" spans="1:15" ht="13.5" hidden="1" customHeight="1" thickBot="1">
      <c r="A332" s="409" t="s">
        <v>908</v>
      </c>
      <c r="B332" s="183">
        <v>39</v>
      </c>
      <c r="C332" s="184">
        <v>1996.82</v>
      </c>
      <c r="D332" s="346" t="s">
        <v>387</v>
      </c>
      <c r="E332" s="346" t="s">
        <v>386</v>
      </c>
      <c r="F332" s="346" t="s">
        <v>843</v>
      </c>
      <c r="G332" s="342">
        <f t="shared" si="10"/>
        <v>111.06223002045348</v>
      </c>
      <c r="H332" s="342">
        <f t="shared" si="11"/>
        <v>2107.8822300204533</v>
      </c>
      <c r="I332" s="190"/>
      <c r="M332" s="351"/>
      <c r="N332" s="352"/>
      <c r="O332" s="353"/>
    </row>
    <row r="333" spans="1:15" ht="13.5" hidden="1" customHeight="1" thickBot="1">
      <c r="A333" s="411"/>
      <c r="B333" s="183">
        <v>30</v>
      </c>
      <c r="C333" s="184">
        <v>961.3</v>
      </c>
      <c r="D333" s="346" t="s">
        <v>384</v>
      </c>
      <c r="E333" s="346" t="s">
        <v>386</v>
      </c>
      <c r="F333" s="346" t="s">
        <v>843</v>
      </c>
      <c r="G333" s="342">
        <f t="shared" si="10"/>
        <v>53.467073506205828</v>
      </c>
      <c r="H333" s="342">
        <f t="shared" si="11"/>
        <v>1014.7670735062057</v>
      </c>
      <c r="I333" s="190"/>
      <c r="M333" s="351"/>
      <c r="N333" s="352"/>
      <c r="O333" s="353"/>
    </row>
    <row r="334" spans="1:15" ht="13.5" hidden="1" customHeight="1" thickBot="1">
      <c r="A334" s="185" t="s">
        <v>908</v>
      </c>
      <c r="B334" s="186">
        <v>69</v>
      </c>
      <c r="C334" s="187">
        <v>2958.12</v>
      </c>
      <c r="D334" s="412"/>
      <c r="E334" s="413"/>
      <c r="F334" s="414"/>
      <c r="G334" s="342">
        <f t="shared" si="10"/>
        <v>164.52930352665931</v>
      </c>
      <c r="H334" s="342">
        <f t="shared" si="11"/>
        <v>3122.6493035266594</v>
      </c>
      <c r="I334" s="190"/>
      <c r="M334" s="351"/>
      <c r="N334" s="352"/>
      <c r="O334" s="353"/>
    </row>
    <row r="335" spans="1:15" ht="13.5" hidden="1" customHeight="1" thickBot="1">
      <c r="A335" s="409" t="s">
        <v>909</v>
      </c>
      <c r="B335" s="183">
        <v>12</v>
      </c>
      <c r="C335" s="184">
        <v>447.36</v>
      </c>
      <c r="D335" s="346" t="s">
        <v>387</v>
      </c>
      <c r="E335" s="346" t="s">
        <v>386</v>
      </c>
      <c r="F335" s="346" t="s">
        <v>813</v>
      </c>
      <c r="G335" s="342">
        <f t="shared" si="10"/>
        <v>24.88196193044444</v>
      </c>
      <c r="H335" s="342">
        <f t="shared" si="11"/>
        <v>472.24196193044446</v>
      </c>
      <c r="I335" s="190"/>
      <c r="M335" s="351"/>
      <c r="N335" s="352"/>
      <c r="O335" s="353"/>
    </row>
    <row r="336" spans="1:15" ht="13.5" hidden="1" customHeight="1" thickBot="1">
      <c r="A336" s="411"/>
      <c r="B336" s="183">
        <v>32</v>
      </c>
      <c r="C336" s="184">
        <v>795.32</v>
      </c>
      <c r="D336" s="346" t="s">
        <v>384</v>
      </c>
      <c r="E336" s="346" t="s">
        <v>386</v>
      </c>
      <c r="F336" s="346" t="s">
        <v>813</v>
      </c>
      <c r="G336" s="342">
        <f t="shared" si="10"/>
        <v>44.235340581458054</v>
      </c>
      <c r="H336" s="342">
        <f t="shared" si="11"/>
        <v>839.55534058145815</v>
      </c>
      <c r="I336" s="190"/>
      <c r="M336" s="351"/>
      <c r="N336" s="352"/>
      <c r="O336" s="353"/>
    </row>
    <row r="337" spans="1:15" ht="13.5" hidden="1" customHeight="1" thickBot="1">
      <c r="A337" s="185" t="s">
        <v>909</v>
      </c>
      <c r="B337" s="186">
        <v>44</v>
      </c>
      <c r="C337" s="187">
        <v>1242.68</v>
      </c>
      <c r="D337" s="412"/>
      <c r="E337" s="413"/>
      <c r="F337" s="414"/>
      <c r="G337" s="342">
        <f t="shared" si="10"/>
        <v>69.117302511902494</v>
      </c>
      <c r="H337" s="342">
        <f t="shared" si="11"/>
        <v>1311.7973025119027</v>
      </c>
      <c r="I337" s="190"/>
      <c r="M337" s="351"/>
      <c r="N337" s="352"/>
      <c r="O337" s="353"/>
    </row>
    <row r="338" spans="1:15" ht="13.5" hidden="1" customHeight="1" thickBot="1">
      <c r="A338" s="409" t="s">
        <v>910</v>
      </c>
      <c r="B338" s="183">
        <v>5</v>
      </c>
      <c r="C338" s="184">
        <v>145.88</v>
      </c>
      <c r="D338" s="346" t="s">
        <v>387</v>
      </c>
      <c r="E338" s="346" t="s">
        <v>386</v>
      </c>
      <c r="F338" s="346" t="s">
        <v>809</v>
      </c>
      <c r="G338" s="342">
        <f t="shared" si="10"/>
        <v>8.1137799678407436</v>
      </c>
      <c r="H338" s="342">
        <f t="shared" si="11"/>
        <v>153.99377996784074</v>
      </c>
      <c r="I338" s="190"/>
      <c r="M338" s="351"/>
      <c r="N338" s="352"/>
      <c r="O338" s="353"/>
    </row>
    <row r="339" spans="1:15" ht="13.5" hidden="1" customHeight="1" thickBot="1">
      <c r="A339" s="411"/>
      <c r="B339" s="183">
        <v>25</v>
      </c>
      <c r="C339" s="184">
        <v>448.3</v>
      </c>
      <c r="D339" s="346" t="s">
        <v>384</v>
      </c>
      <c r="E339" s="346" t="s">
        <v>386</v>
      </c>
      <c r="F339" s="346" t="s">
        <v>809</v>
      </c>
      <c r="G339" s="342">
        <f t="shared" si="10"/>
        <v>24.934244307533628</v>
      </c>
      <c r="H339" s="342">
        <f t="shared" si="11"/>
        <v>473.23424430753363</v>
      </c>
      <c r="I339" s="190"/>
      <c r="M339" s="351"/>
      <c r="N339" s="352"/>
      <c r="O339" s="353"/>
    </row>
    <row r="340" spans="1:15" ht="13.5" hidden="1" customHeight="1" thickBot="1">
      <c r="A340" s="185" t="s">
        <v>910</v>
      </c>
      <c r="B340" s="186">
        <v>30</v>
      </c>
      <c r="C340" s="187">
        <v>594.17999999999995</v>
      </c>
      <c r="D340" s="412"/>
      <c r="E340" s="413"/>
      <c r="F340" s="414"/>
      <c r="G340" s="342">
        <f t="shared" si="10"/>
        <v>33.048024275374367</v>
      </c>
      <c r="H340" s="342">
        <f t="shared" si="11"/>
        <v>627.22802427537431</v>
      </c>
      <c r="I340" s="190"/>
      <c r="M340" s="351"/>
      <c r="N340" s="352"/>
      <c r="O340" s="353"/>
    </row>
    <row r="341" spans="1:15" ht="14.25" hidden="1" customHeight="1" thickBot="1">
      <c r="A341" s="409" t="s">
        <v>911</v>
      </c>
      <c r="B341" s="183">
        <v>3</v>
      </c>
      <c r="C341" s="184">
        <v>161.86000000000001</v>
      </c>
      <c r="D341" s="346" t="s">
        <v>387</v>
      </c>
      <c r="E341" s="346" t="s">
        <v>386</v>
      </c>
      <c r="F341" s="346" t="s">
        <v>809</v>
      </c>
      <c r="G341" s="342">
        <f t="shared" si="10"/>
        <v>9.002580378356889</v>
      </c>
      <c r="H341" s="342">
        <f t="shared" si="11"/>
        <v>170.86258037835691</v>
      </c>
      <c r="I341" s="190"/>
      <c r="M341" s="351"/>
      <c r="N341" s="352"/>
      <c r="O341" s="353"/>
    </row>
    <row r="342" spans="1:15" ht="13.5" hidden="1" customHeight="1" thickBot="1">
      <c r="A342" s="411"/>
      <c r="B342" s="183">
        <v>11</v>
      </c>
      <c r="C342" s="184">
        <v>395.67</v>
      </c>
      <c r="D342" s="346" t="s">
        <v>384</v>
      </c>
      <c r="E342" s="346" t="s">
        <v>386</v>
      </c>
      <c r="F342" s="346" t="s">
        <v>809</v>
      </c>
      <c r="G342" s="342">
        <f t="shared" si="10"/>
        <v>22.006987386040219</v>
      </c>
      <c r="H342" s="342">
        <f t="shared" si="11"/>
        <v>417.67698738604025</v>
      </c>
      <c r="I342" s="190"/>
      <c r="M342" s="351"/>
      <c r="N342" s="352"/>
      <c r="O342" s="353"/>
    </row>
    <row r="343" spans="1:15" ht="13.5" hidden="1" customHeight="1" thickBot="1">
      <c r="A343" s="185" t="s">
        <v>911</v>
      </c>
      <c r="B343" s="186">
        <v>14</v>
      </c>
      <c r="C343" s="187">
        <v>557.53</v>
      </c>
      <c r="D343" s="412"/>
      <c r="E343" s="413"/>
      <c r="F343" s="414"/>
      <c r="G343" s="342">
        <f t="shared" si="10"/>
        <v>31.009567764397104</v>
      </c>
      <c r="H343" s="342">
        <f t="shared" si="11"/>
        <v>588.53956776439713</v>
      </c>
      <c r="I343" s="190"/>
      <c r="M343" s="351"/>
      <c r="N343" s="352"/>
      <c r="O343" s="353"/>
    </row>
    <row r="344" spans="1:15" ht="13.5" hidden="1" customHeight="1" thickBot="1">
      <c r="A344" s="346" t="s">
        <v>912</v>
      </c>
      <c r="B344" s="183">
        <v>3</v>
      </c>
      <c r="C344" s="184">
        <v>89.24</v>
      </c>
      <c r="D344" s="346" t="s">
        <v>384</v>
      </c>
      <c r="E344" s="346" t="s">
        <v>386</v>
      </c>
      <c r="F344" s="346" t="s">
        <v>809</v>
      </c>
      <c r="G344" s="342">
        <f t="shared" si="10"/>
        <v>4.9634886504668767</v>
      </c>
      <c r="H344" s="342">
        <f t="shared" si="11"/>
        <v>94.203488650466866</v>
      </c>
      <c r="I344" s="190"/>
      <c r="M344" s="351"/>
      <c r="N344" s="352"/>
      <c r="O344" s="353"/>
    </row>
    <row r="345" spans="1:15" ht="13.5" hidden="1" customHeight="1" thickBot="1">
      <c r="A345" s="185" t="s">
        <v>912</v>
      </c>
      <c r="B345" s="186">
        <v>3</v>
      </c>
      <c r="C345" s="187">
        <v>89.24</v>
      </c>
      <c r="D345" s="412"/>
      <c r="E345" s="413"/>
      <c r="F345" s="414"/>
      <c r="G345" s="342">
        <f t="shared" si="10"/>
        <v>4.9634886504668767</v>
      </c>
      <c r="H345" s="342">
        <f t="shared" si="11"/>
        <v>94.203488650466866</v>
      </c>
      <c r="I345" s="190"/>
      <c r="M345" s="351"/>
      <c r="N345" s="352"/>
      <c r="O345" s="353"/>
    </row>
    <row r="346" spans="1:15" ht="13.5" hidden="1" customHeight="1" thickBot="1">
      <c r="A346" s="409" t="s">
        <v>913</v>
      </c>
      <c r="B346" s="183">
        <v>57.5</v>
      </c>
      <c r="C346" s="184">
        <v>1902.48</v>
      </c>
      <c r="D346" s="346" t="s">
        <v>387</v>
      </c>
      <c r="E346" s="346" t="s">
        <v>386</v>
      </c>
      <c r="F346" s="346" t="s">
        <v>809</v>
      </c>
      <c r="G346" s="342">
        <f t="shared" si="10"/>
        <v>105.81508166450273</v>
      </c>
      <c r="H346" s="342">
        <f t="shared" si="11"/>
        <v>2008.2950816645027</v>
      </c>
      <c r="I346" s="190"/>
      <c r="M346" s="351"/>
      <c r="N346" s="352"/>
      <c r="O346" s="353"/>
    </row>
    <row r="347" spans="1:15" ht="13.5" hidden="1" customHeight="1" thickBot="1">
      <c r="A347" s="411"/>
      <c r="B347" s="183">
        <v>193</v>
      </c>
      <c r="C347" s="184">
        <v>4366.3100000000004</v>
      </c>
      <c r="D347" s="346" t="s">
        <v>384</v>
      </c>
      <c r="E347" s="346" t="s">
        <v>386</v>
      </c>
      <c r="F347" s="346" t="s">
        <v>809</v>
      </c>
      <c r="G347" s="342">
        <f t="shared" si="10"/>
        <v>242.85219777476502</v>
      </c>
      <c r="H347" s="342">
        <f t="shared" si="11"/>
        <v>4609.1621977747654</v>
      </c>
      <c r="I347" s="190"/>
      <c r="M347" s="351"/>
      <c r="N347" s="352"/>
      <c r="O347" s="353"/>
    </row>
    <row r="348" spans="1:15" ht="13.5" hidden="1" customHeight="1" thickBot="1">
      <c r="A348" s="185" t="s">
        <v>913</v>
      </c>
      <c r="B348" s="186">
        <v>250.5</v>
      </c>
      <c r="C348" s="187">
        <v>6268.79</v>
      </c>
      <c r="D348" s="412"/>
      <c r="E348" s="413"/>
      <c r="F348" s="414"/>
      <c r="G348" s="342">
        <f t="shared" si="10"/>
        <v>348.6672794392677</v>
      </c>
      <c r="H348" s="342">
        <f t="shared" si="11"/>
        <v>6617.4572794392679</v>
      </c>
      <c r="I348" s="190"/>
      <c r="M348" s="351"/>
      <c r="N348" s="352"/>
      <c r="O348" s="353"/>
    </row>
    <row r="349" spans="1:15" ht="13.5" hidden="1" customHeight="1" thickBot="1">
      <c r="A349" s="346" t="s">
        <v>914</v>
      </c>
      <c r="B349" s="183">
        <v>18</v>
      </c>
      <c r="C349" s="184">
        <v>382.97</v>
      </c>
      <c r="D349" s="346" t="s">
        <v>384</v>
      </c>
      <c r="E349" s="346" t="s">
        <v>386</v>
      </c>
      <c r="F349" s="346" t="s">
        <v>803</v>
      </c>
      <c r="G349" s="342">
        <f t="shared" si="10"/>
        <v>21.300619099835274</v>
      </c>
      <c r="H349" s="342">
        <f t="shared" si="11"/>
        <v>404.2706190998353</v>
      </c>
      <c r="I349" s="190"/>
      <c r="M349" s="351"/>
      <c r="N349" s="352"/>
      <c r="O349" s="353"/>
    </row>
    <row r="350" spans="1:15" ht="13.5" hidden="1" customHeight="1" thickBot="1">
      <c r="A350" s="185" t="s">
        <v>914</v>
      </c>
      <c r="B350" s="186">
        <v>18</v>
      </c>
      <c r="C350" s="187">
        <v>382.97</v>
      </c>
      <c r="D350" s="412"/>
      <c r="E350" s="413"/>
      <c r="F350" s="414"/>
      <c r="G350" s="342">
        <f t="shared" si="10"/>
        <v>21.300619099835274</v>
      </c>
      <c r="H350" s="342">
        <f t="shared" si="11"/>
        <v>404.2706190998353</v>
      </c>
      <c r="I350" s="190"/>
      <c r="M350" s="351"/>
      <c r="N350" s="352"/>
      <c r="O350" s="353"/>
    </row>
    <row r="351" spans="1:15" ht="13.5" hidden="1" customHeight="1" thickBot="1">
      <c r="A351" s="346" t="s">
        <v>915</v>
      </c>
      <c r="B351" s="183">
        <v>24</v>
      </c>
      <c r="C351" s="184">
        <v>773.6</v>
      </c>
      <c r="D351" s="346" t="s">
        <v>384</v>
      </c>
      <c r="E351" s="346" t="s">
        <v>386</v>
      </c>
      <c r="F351" s="346" t="s">
        <v>872</v>
      </c>
      <c r="G351" s="342">
        <f t="shared" si="10"/>
        <v>43.027283953397315</v>
      </c>
      <c r="H351" s="342">
        <f t="shared" si="11"/>
        <v>816.6272839533973</v>
      </c>
      <c r="I351" s="190"/>
      <c r="M351" s="351"/>
      <c r="N351" s="352"/>
      <c r="O351" s="353"/>
    </row>
    <row r="352" spans="1:15" ht="13.5" hidden="1" customHeight="1" thickBot="1">
      <c r="A352" s="185" t="s">
        <v>915</v>
      </c>
      <c r="B352" s="186">
        <v>24</v>
      </c>
      <c r="C352" s="187">
        <v>773.6</v>
      </c>
      <c r="D352" s="412"/>
      <c r="E352" s="413"/>
      <c r="F352" s="414"/>
      <c r="G352" s="342">
        <f t="shared" si="10"/>
        <v>43.027283953397315</v>
      </c>
      <c r="H352" s="342">
        <f t="shared" si="11"/>
        <v>816.6272839533973</v>
      </c>
      <c r="I352" s="190"/>
      <c r="M352" s="351"/>
      <c r="N352" s="352"/>
      <c r="O352" s="353"/>
    </row>
    <row r="353" spans="1:15" ht="13.5" hidden="1" customHeight="1" thickBot="1">
      <c r="A353" s="409" t="s">
        <v>934</v>
      </c>
      <c r="B353" s="183">
        <v>6</v>
      </c>
      <c r="C353" s="184">
        <v>203.65</v>
      </c>
      <c r="D353" s="346" t="s">
        <v>387</v>
      </c>
      <c r="E353" s="346" t="s">
        <v>386</v>
      </c>
      <c r="F353" s="346" t="s">
        <v>811</v>
      </c>
      <c r="G353" s="342">
        <f t="shared" si="10"/>
        <v>11.326921376821824</v>
      </c>
      <c r="H353" s="342">
        <f t="shared" si="11"/>
        <v>214.97692137682182</v>
      </c>
      <c r="I353" s="190"/>
      <c r="M353" s="351"/>
      <c r="N353" s="352"/>
      <c r="O353" s="353"/>
    </row>
    <row r="354" spans="1:15" ht="13.5" hidden="1" customHeight="1" thickBot="1">
      <c r="A354" s="411"/>
      <c r="B354" s="183">
        <v>28</v>
      </c>
      <c r="C354" s="184">
        <v>718.98</v>
      </c>
      <c r="D354" s="346" t="s">
        <v>384</v>
      </c>
      <c r="E354" s="346" t="s">
        <v>386</v>
      </c>
      <c r="F354" s="346" t="s">
        <v>811</v>
      </c>
      <c r="G354" s="342">
        <f t="shared" si="10"/>
        <v>39.989344127215098</v>
      </c>
      <c r="H354" s="342">
        <f t="shared" si="11"/>
        <v>758.96934412721509</v>
      </c>
      <c r="I354" s="190"/>
      <c r="M354" s="351"/>
      <c r="N354" s="352"/>
      <c r="O354" s="353"/>
    </row>
    <row r="355" spans="1:15" ht="13.5" hidden="1" customHeight="1" thickBot="1">
      <c r="A355" s="185" t="s">
        <v>934</v>
      </c>
      <c r="B355" s="186">
        <v>34</v>
      </c>
      <c r="C355" s="187">
        <v>922.63</v>
      </c>
      <c r="D355" s="412"/>
      <c r="E355" s="413"/>
      <c r="F355" s="414"/>
      <c r="G355" s="342">
        <f t="shared" si="10"/>
        <v>51.31626550403692</v>
      </c>
      <c r="H355" s="342">
        <f t="shared" si="11"/>
        <v>973.94626550403689</v>
      </c>
      <c r="I355" s="190"/>
      <c r="M355" s="351"/>
      <c r="N355" s="352"/>
      <c r="O355" s="353"/>
    </row>
    <row r="356" spans="1:15" ht="13.5" hidden="1" customHeight="1" thickBot="1">
      <c r="A356" s="409" t="s">
        <v>935</v>
      </c>
      <c r="B356" s="183">
        <v>6</v>
      </c>
      <c r="C356" s="184">
        <v>243</v>
      </c>
      <c r="D356" s="346" t="s">
        <v>387</v>
      </c>
      <c r="E356" s="346" t="s">
        <v>386</v>
      </c>
      <c r="F356" s="346" t="s">
        <v>810</v>
      </c>
      <c r="G356" s="342">
        <f t="shared" si="10"/>
        <v>13.515550673055257</v>
      </c>
      <c r="H356" s="342">
        <f t="shared" si="11"/>
        <v>256.51555067305526</v>
      </c>
      <c r="I356" s="190"/>
      <c r="M356" s="351"/>
      <c r="N356" s="352"/>
      <c r="O356" s="353"/>
    </row>
    <row r="357" spans="1:15" ht="13.5" hidden="1" customHeight="1" thickBot="1">
      <c r="A357" s="410"/>
      <c r="B357" s="183">
        <v>5</v>
      </c>
      <c r="C357" s="184">
        <v>202.5</v>
      </c>
      <c r="D357" s="346" t="s">
        <v>387</v>
      </c>
      <c r="E357" s="346" t="s">
        <v>386</v>
      </c>
      <c r="F357" s="346" t="s">
        <v>835</v>
      </c>
      <c r="G357" s="342">
        <f t="shared" si="10"/>
        <v>11.262958894212714</v>
      </c>
      <c r="H357" s="342">
        <f t="shared" si="11"/>
        <v>213.76295889421272</v>
      </c>
      <c r="I357" s="190"/>
      <c r="M357" s="351"/>
      <c r="N357" s="352"/>
      <c r="O357" s="353"/>
    </row>
    <row r="358" spans="1:15" ht="13.5" hidden="1" customHeight="1" thickBot="1">
      <c r="A358" s="410"/>
      <c r="B358" s="183">
        <v>7</v>
      </c>
      <c r="C358" s="184">
        <v>300.2</v>
      </c>
      <c r="D358" s="346" t="s">
        <v>387</v>
      </c>
      <c r="E358" s="346" t="s">
        <v>386</v>
      </c>
      <c r="F358" s="346" t="s">
        <v>803</v>
      </c>
      <c r="G358" s="342">
        <f t="shared" si="10"/>
        <v>16.696988938482253</v>
      </c>
      <c r="H358" s="342">
        <f t="shared" si="11"/>
        <v>316.89698893848225</v>
      </c>
      <c r="I358" s="190"/>
      <c r="M358" s="351"/>
      <c r="N358" s="352"/>
      <c r="O358" s="353"/>
    </row>
    <row r="359" spans="1:15" ht="13.5" hidden="1" customHeight="1" thickBot="1">
      <c r="A359" s="410"/>
      <c r="B359" s="183">
        <v>62</v>
      </c>
      <c r="C359" s="184">
        <v>2366.3200000000002</v>
      </c>
      <c r="D359" s="346" t="s">
        <v>387</v>
      </c>
      <c r="E359" s="346" t="s">
        <v>386</v>
      </c>
      <c r="F359" s="346" t="s">
        <v>804</v>
      </c>
      <c r="G359" s="342">
        <f t="shared" si="10"/>
        <v>131.61365378051079</v>
      </c>
      <c r="H359" s="342">
        <f t="shared" si="11"/>
        <v>2497.9336537805111</v>
      </c>
      <c r="I359" s="190"/>
      <c r="M359" s="351"/>
      <c r="N359" s="352"/>
      <c r="O359" s="353"/>
    </row>
    <row r="360" spans="1:15" ht="13.5" hidden="1" customHeight="1" thickBot="1">
      <c r="A360" s="410"/>
      <c r="B360" s="183">
        <v>28</v>
      </c>
      <c r="C360" s="184">
        <v>1200.79</v>
      </c>
      <c r="D360" s="346" t="s">
        <v>387</v>
      </c>
      <c r="E360" s="346" t="s">
        <v>386</v>
      </c>
      <c r="F360" s="346" t="s">
        <v>845</v>
      </c>
      <c r="G360" s="342">
        <f t="shared" si="10"/>
        <v>66.787399558428078</v>
      </c>
      <c r="H360" s="342">
        <f t="shared" si="11"/>
        <v>1267.5773995584279</v>
      </c>
      <c r="I360" s="190"/>
      <c r="M360" s="351"/>
      <c r="N360" s="352"/>
      <c r="O360" s="353"/>
    </row>
    <row r="361" spans="1:15" ht="13.5" hidden="1" customHeight="1" thickBot="1">
      <c r="A361" s="410"/>
      <c r="B361" s="183">
        <v>11</v>
      </c>
      <c r="C361" s="184">
        <v>471.74</v>
      </c>
      <c r="D361" s="346" t="s">
        <v>387</v>
      </c>
      <c r="E361" s="346" t="s">
        <v>386</v>
      </c>
      <c r="F361" s="346" t="s">
        <v>843</v>
      </c>
      <c r="G361" s="342">
        <f t="shared" si="10"/>
        <v>26.237966561757556</v>
      </c>
      <c r="H361" s="342">
        <f t="shared" si="11"/>
        <v>497.97796656175757</v>
      </c>
      <c r="I361" s="190"/>
      <c r="M361" s="351"/>
      <c r="N361" s="352"/>
      <c r="O361" s="353"/>
    </row>
    <row r="362" spans="1:15" ht="13.5" hidden="1" customHeight="1" thickBot="1">
      <c r="A362" s="410"/>
      <c r="B362" s="183">
        <v>10</v>
      </c>
      <c r="C362" s="184">
        <v>281.81</v>
      </c>
      <c r="D362" s="346" t="s">
        <v>387</v>
      </c>
      <c r="E362" s="346" t="s">
        <v>386</v>
      </c>
      <c r="F362" s="346" t="s">
        <v>864</v>
      </c>
      <c r="G362" s="342">
        <f t="shared" si="10"/>
        <v>15.674145412237456</v>
      </c>
      <c r="H362" s="342">
        <f t="shared" si="11"/>
        <v>297.48414541223747</v>
      </c>
      <c r="I362" s="190"/>
      <c r="M362" s="351"/>
      <c r="N362" s="352"/>
      <c r="O362" s="353"/>
    </row>
    <row r="363" spans="1:15" ht="13.5" hidden="1" customHeight="1" thickBot="1">
      <c r="A363" s="410"/>
      <c r="B363" s="183">
        <v>35</v>
      </c>
      <c r="C363" s="184">
        <v>1378.77</v>
      </c>
      <c r="D363" s="346" t="s">
        <v>387</v>
      </c>
      <c r="E363" s="346" t="s">
        <v>386</v>
      </c>
      <c r="F363" s="346" t="s">
        <v>856</v>
      </c>
      <c r="G363" s="342">
        <f t="shared" si="10"/>
        <v>76.68656708431439</v>
      </c>
      <c r="H363" s="342">
        <f t="shared" si="11"/>
        <v>1455.4565670843144</v>
      </c>
      <c r="I363" s="190"/>
      <c r="M363" s="351"/>
      <c r="N363" s="352"/>
      <c r="O363" s="353"/>
    </row>
    <row r="364" spans="1:15" ht="13.5" hidden="1" customHeight="1" thickBot="1">
      <c r="A364" s="410"/>
      <c r="B364" s="183">
        <v>6</v>
      </c>
      <c r="C364" s="184">
        <v>257.31</v>
      </c>
      <c r="D364" s="346" t="s">
        <v>387</v>
      </c>
      <c r="E364" s="346" t="s">
        <v>386</v>
      </c>
      <c r="F364" s="346" t="s">
        <v>868</v>
      </c>
      <c r="G364" s="342">
        <f t="shared" si="10"/>
        <v>14.311466434912955</v>
      </c>
      <c r="H364" s="342">
        <f t="shared" si="11"/>
        <v>271.62146643491297</v>
      </c>
      <c r="I364" s="190"/>
      <c r="M364" s="351"/>
      <c r="N364" s="352"/>
      <c r="O364" s="353"/>
    </row>
    <row r="365" spans="1:15" ht="13.5" hidden="1" customHeight="1" thickBot="1">
      <c r="A365" s="410"/>
      <c r="B365" s="183">
        <v>-6</v>
      </c>
      <c r="C365" s="184">
        <v>-257.31</v>
      </c>
      <c r="D365" s="346" t="s">
        <v>387</v>
      </c>
      <c r="E365" s="346" t="s">
        <v>386</v>
      </c>
      <c r="F365" s="346" t="s">
        <v>872</v>
      </c>
      <c r="G365" s="342">
        <f t="shared" si="10"/>
        <v>-14.311466434912955</v>
      </c>
      <c r="H365" s="342">
        <f t="shared" si="11"/>
        <v>-271.62146643491297</v>
      </c>
      <c r="I365" s="190"/>
      <c r="M365" s="351"/>
      <c r="N365" s="352"/>
      <c r="O365" s="353"/>
    </row>
    <row r="366" spans="1:15" ht="13.5" hidden="1" customHeight="1" thickBot="1">
      <c r="A366" s="410"/>
      <c r="B366" s="183">
        <v>9</v>
      </c>
      <c r="C366" s="184">
        <v>323.73</v>
      </c>
      <c r="D366" s="346" t="s">
        <v>384</v>
      </c>
      <c r="E366" s="346" t="s">
        <v>386</v>
      </c>
      <c r="F366" s="346" t="s">
        <v>813</v>
      </c>
      <c r="G366" s="342">
        <f t="shared" si="10"/>
        <v>18.005716952214726</v>
      </c>
      <c r="H366" s="342">
        <f t="shared" si="11"/>
        <v>341.73571695221472</v>
      </c>
      <c r="I366" s="190"/>
      <c r="M366" s="351"/>
      <c r="N366" s="352"/>
      <c r="O366" s="353"/>
    </row>
    <row r="367" spans="1:15" ht="13.5" hidden="1" customHeight="1" thickBot="1">
      <c r="A367" s="410"/>
      <c r="B367" s="183">
        <v>24</v>
      </c>
      <c r="C367" s="184">
        <v>602.70000000000005</v>
      </c>
      <c r="D367" s="346" t="s">
        <v>384</v>
      </c>
      <c r="E367" s="346" t="s">
        <v>386</v>
      </c>
      <c r="F367" s="346" t="s">
        <v>810</v>
      </c>
      <c r="G367" s="342">
        <f t="shared" si="10"/>
        <v>33.521902842182733</v>
      </c>
      <c r="H367" s="342">
        <f t="shared" si="11"/>
        <v>636.22190284218277</v>
      </c>
      <c r="I367" s="190"/>
      <c r="M367" s="351"/>
      <c r="N367" s="352"/>
      <c r="O367" s="353"/>
    </row>
    <row r="368" spans="1:15" ht="13.5" hidden="1" customHeight="1" thickBot="1">
      <c r="A368" s="410"/>
      <c r="B368" s="183">
        <v>7.5</v>
      </c>
      <c r="C368" s="184">
        <v>202.5</v>
      </c>
      <c r="D368" s="346" t="s">
        <v>384</v>
      </c>
      <c r="E368" s="346" t="s">
        <v>386</v>
      </c>
      <c r="F368" s="346" t="s">
        <v>835</v>
      </c>
      <c r="G368" s="342">
        <f t="shared" si="10"/>
        <v>11.262958894212714</v>
      </c>
      <c r="H368" s="342">
        <f t="shared" si="11"/>
        <v>213.76295889421272</v>
      </c>
      <c r="I368" s="190"/>
      <c r="M368" s="351"/>
      <c r="N368" s="352"/>
      <c r="O368" s="353"/>
    </row>
    <row r="369" spans="1:15" ht="13.5" hidden="1" customHeight="1" thickBot="1">
      <c r="A369" s="410"/>
      <c r="B369" s="183">
        <v>15.5</v>
      </c>
      <c r="C369" s="184">
        <v>443.15</v>
      </c>
      <c r="D369" s="346" t="s">
        <v>384</v>
      </c>
      <c r="E369" s="346" t="s">
        <v>386</v>
      </c>
      <c r="F369" s="346" t="s">
        <v>803</v>
      </c>
      <c r="G369" s="342">
        <f t="shared" si="10"/>
        <v>24.647803624545009</v>
      </c>
      <c r="H369" s="342">
        <f t="shared" si="11"/>
        <v>467.797803624545</v>
      </c>
      <c r="I369" s="190"/>
      <c r="M369" s="351"/>
      <c r="N369" s="352"/>
      <c r="O369" s="353"/>
    </row>
    <row r="370" spans="1:15" ht="13.5" hidden="1" customHeight="1" thickBot="1">
      <c r="A370" s="410"/>
      <c r="B370" s="183">
        <v>99.5</v>
      </c>
      <c r="C370" s="184">
        <v>2848.96</v>
      </c>
      <c r="D370" s="346" t="s">
        <v>384</v>
      </c>
      <c r="E370" s="346" t="s">
        <v>386</v>
      </c>
      <c r="F370" s="346" t="s">
        <v>804</v>
      </c>
      <c r="G370" s="342">
        <f t="shared" si="10"/>
        <v>158.45787343830247</v>
      </c>
      <c r="H370" s="342">
        <f t="shared" si="11"/>
        <v>3007.4178734383026</v>
      </c>
      <c r="I370" s="190"/>
      <c r="M370" s="351"/>
      <c r="N370" s="352"/>
      <c r="O370" s="353"/>
    </row>
    <row r="371" spans="1:15" ht="13.5" hidden="1" customHeight="1" thickBot="1">
      <c r="A371" s="410"/>
      <c r="B371" s="183">
        <v>38</v>
      </c>
      <c r="C371" s="184">
        <v>809.22</v>
      </c>
      <c r="D371" s="346" t="s">
        <v>384</v>
      </c>
      <c r="E371" s="346" t="s">
        <v>386</v>
      </c>
      <c r="F371" s="346" t="s">
        <v>845</v>
      </c>
      <c r="G371" s="342">
        <f t="shared" si="10"/>
        <v>45.008452327776851</v>
      </c>
      <c r="H371" s="342">
        <f t="shared" si="11"/>
        <v>854.22845232777684</v>
      </c>
      <c r="I371" s="190"/>
      <c r="M371" s="351"/>
      <c r="N371" s="352"/>
      <c r="O371" s="353"/>
    </row>
    <row r="372" spans="1:15" ht="13.5" hidden="1" customHeight="1" thickBot="1">
      <c r="A372" s="410"/>
      <c r="B372" s="183">
        <v>45.5</v>
      </c>
      <c r="C372" s="184">
        <v>1045.98</v>
      </c>
      <c r="D372" s="346" t="s">
        <v>384</v>
      </c>
      <c r="E372" s="346" t="s">
        <v>386</v>
      </c>
      <c r="F372" s="346" t="s">
        <v>843</v>
      </c>
      <c r="G372" s="342">
        <f t="shared" si="10"/>
        <v>58.176937008240074</v>
      </c>
      <c r="H372" s="342">
        <f t="shared" si="11"/>
        <v>1104.15693700824</v>
      </c>
      <c r="I372" s="190"/>
      <c r="M372" s="351"/>
      <c r="N372" s="352"/>
      <c r="O372" s="353"/>
    </row>
    <row r="373" spans="1:15" ht="13.5" hidden="1" customHeight="1" thickBot="1">
      <c r="A373" s="410"/>
      <c r="B373" s="183">
        <v>51.5</v>
      </c>
      <c r="C373" s="184">
        <v>1139.0999999999999</v>
      </c>
      <c r="D373" s="346" t="s">
        <v>384</v>
      </c>
      <c r="E373" s="346" t="s">
        <v>386</v>
      </c>
      <c r="F373" s="346" t="s">
        <v>864</v>
      </c>
      <c r="G373" s="342">
        <f t="shared" si="10"/>
        <v>63.356229513075064</v>
      </c>
      <c r="H373" s="342">
        <f t="shared" si="11"/>
        <v>1202.456229513075</v>
      </c>
      <c r="I373" s="190"/>
      <c r="M373" s="351"/>
      <c r="N373" s="352"/>
      <c r="O373" s="353"/>
    </row>
    <row r="374" spans="1:15" ht="13.5" hidden="1" customHeight="1" thickBot="1">
      <c r="A374" s="410"/>
      <c r="B374" s="183">
        <v>21</v>
      </c>
      <c r="C374" s="184">
        <v>586.82000000000005</v>
      </c>
      <c r="D374" s="346" t="s">
        <v>384</v>
      </c>
      <c r="E374" s="346" t="s">
        <v>386</v>
      </c>
      <c r="F374" s="346" t="s">
        <v>856</v>
      </c>
      <c r="G374" s="342">
        <f t="shared" si="10"/>
        <v>32.638664386676076</v>
      </c>
      <c r="H374" s="342">
        <f t="shared" si="11"/>
        <v>619.45866438667611</v>
      </c>
      <c r="I374" s="190"/>
      <c r="M374" s="351"/>
      <c r="N374" s="352"/>
      <c r="O374" s="353"/>
    </row>
    <row r="375" spans="1:15" ht="13.5" hidden="1" customHeight="1" thickBot="1">
      <c r="A375" s="410"/>
      <c r="B375" s="183">
        <v>14.5</v>
      </c>
      <c r="C375" s="184">
        <v>346.66</v>
      </c>
      <c r="D375" s="346" t="s">
        <v>384</v>
      </c>
      <c r="E375" s="346" t="s">
        <v>386</v>
      </c>
      <c r="F375" s="346" t="s">
        <v>868</v>
      </c>
      <c r="G375" s="342">
        <f t="shared" si="10"/>
        <v>19.281073235890268</v>
      </c>
      <c r="H375" s="342">
        <f t="shared" si="11"/>
        <v>365.94107323589031</v>
      </c>
      <c r="I375" s="190"/>
      <c r="M375" s="351"/>
      <c r="N375" s="352"/>
      <c r="O375" s="353"/>
    </row>
    <row r="376" spans="1:15" ht="13.5" hidden="1" customHeight="1" thickBot="1">
      <c r="A376" s="411"/>
      <c r="B376" s="183">
        <v>-4.5</v>
      </c>
      <c r="C376" s="184">
        <v>-128.66</v>
      </c>
      <c r="D376" s="346" t="s">
        <v>384</v>
      </c>
      <c r="E376" s="346" t="s">
        <v>386</v>
      </c>
      <c r="F376" s="346" t="s">
        <v>872</v>
      </c>
      <c r="G376" s="342">
        <f t="shared" si="10"/>
        <v>-7.1560113152069516</v>
      </c>
      <c r="H376" s="342">
        <f t="shared" si="11"/>
        <v>-135.81601131520694</v>
      </c>
      <c r="I376" s="190"/>
      <c r="M376" s="351"/>
      <c r="N376" s="352"/>
      <c r="O376" s="353"/>
    </row>
    <row r="377" spans="1:15" ht="13.5" hidden="1" customHeight="1" thickBot="1">
      <c r="A377" s="185" t="s">
        <v>935</v>
      </c>
      <c r="B377" s="186">
        <v>485.5</v>
      </c>
      <c r="C377" s="187">
        <v>14665.29</v>
      </c>
      <c r="D377" s="412"/>
      <c r="E377" s="413"/>
      <c r="F377" s="414"/>
      <c r="G377" s="342">
        <f t="shared" si="10"/>
        <v>815.67683181090752</v>
      </c>
      <c r="H377" s="342">
        <f t="shared" si="11"/>
        <v>15480.966831810909</v>
      </c>
      <c r="I377" s="190"/>
      <c r="M377" s="351"/>
      <c r="N377" s="352"/>
      <c r="O377" s="353"/>
    </row>
    <row r="378" spans="1:15" ht="13.5" hidden="1" customHeight="1" thickBot="1">
      <c r="A378" s="409" t="s">
        <v>936</v>
      </c>
      <c r="B378" s="183">
        <v>12</v>
      </c>
      <c r="C378" s="184">
        <v>503.85</v>
      </c>
      <c r="D378" s="346" t="s">
        <v>387</v>
      </c>
      <c r="E378" s="346" t="s">
        <v>386</v>
      </c>
      <c r="F378" s="346" t="s">
        <v>803</v>
      </c>
      <c r="G378" s="342">
        <f t="shared" si="10"/>
        <v>28.023910315304079</v>
      </c>
      <c r="H378" s="342">
        <f t="shared" si="11"/>
        <v>531.8739103153041</v>
      </c>
      <c r="I378" s="190"/>
      <c r="M378" s="351"/>
      <c r="N378" s="352"/>
      <c r="O378" s="353"/>
    </row>
    <row r="379" spans="1:15" ht="13.5" hidden="1" customHeight="1" thickBot="1">
      <c r="A379" s="410"/>
      <c r="B379" s="183">
        <v>30</v>
      </c>
      <c r="C379" s="184">
        <v>910.84</v>
      </c>
      <c r="D379" s="346" t="s">
        <v>387</v>
      </c>
      <c r="E379" s="346" t="s">
        <v>386</v>
      </c>
      <c r="F379" s="346" t="s">
        <v>845</v>
      </c>
      <c r="G379" s="342">
        <f t="shared" si="10"/>
        <v>50.660511008418318</v>
      </c>
      <c r="H379" s="342">
        <f t="shared" si="11"/>
        <v>961.50051100841836</v>
      </c>
      <c r="I379" s="190"/>
      <c r="M379" s="351"/>
      <c r="N379" s="352"/>
      <c r="O379" s="353"/>
    </row>
    <row r="380" spans="1:15" ht="13.5" hidden="1" customHeight="1" thickBot="1">
      <c r="A380" s="410"/>
      <c r="B380" s="183">
        <v>68</v>
      </c>
      <c r="C380" s="184">
        <v>1898.02</v>
      </c>
      <c r="D380" s="346" t="s">
        <v>384</v>
      </c>
      <c r="E380" s="346" t="s">
        <v>386</v>
      </c>
      <c r="F380" s="346" t="s">
        <v>803</v>
      </c>
      <c r="G380" s="342">
        <f t="shared" si="10"/>
        <v>105.56701847107958</v>
      </c>
      <c r="H380" s="342">
        <f t="shared" si="11"/>
        <v>2003.5870184710795</v>
      </c>
      <c r="I380" s="190"/>
      <c r="M380" s="351"/>
      <c r="N380" s="352"/>
      <c r="O380" s="353"/>
    </row>
    <row r="381" spans="1:15" ht="13.5" hidden="1" customHeight="1" thickBot="1">
      <c r="A381" s="410"/>
      <c r="B381" s="183">
        <v>104</v>
      </c>
      <c r="C381" s="184">
        <v>2428.63</v>
      </c>
      <c r="D381" s="346" t="s">
        <v>384</v>
      </c>
      <c r="E381" s="346" t="s">
        <v>386</v>
      </c>
      <c r="F381" s="346" t="s">
        <v>845</v>
      </c>
      <c r="G381" s="342">
        <f t="shared" si="10"/>
        <v>135.0793079469226</v>
      </c>
      <c r="H381" s="342">
        <f t="shared" si="11"/>
        <v>2563.7093079469228</v>
      </c>
      <c r="I381" s="190"/>
      <c r="M381" s="351"/>
      <c r="N381" s="352"/>
      <c r="O381" s="353"/>
    </row>
    <row r="382" spans="1:15" ht="13.5" hidden="1" customHeight="1" thickBot="1">
      <c r="A382" s="411"/>
      <c r="B382" s="183">
        <v>31</v>
      </c>
      <c r="C382" s="184">
        <v>904.19</v>
      </c>
      <c r="D382" s="346" t="s">
        <v>384</v>
      </c>
      <c r="E382" s="346" t="s">
        <v>386</v>
      </c>
      <c r="F382" s="346" t="s">
        <v>843</v>
      </c>
      <c r="G382" s="342">
        <f t="shared" si="10"/>
        <v>50.290641000287373</v>
      </c>
      <c r="H382" s="342">
        <f t="shared" si="11"/>
        <v>954.48064100028739</v>
      </c>
      <c r="I382" s="190"/>
      <c r="M382" s="351"/>
      <c r="N382" s="352"/>
      <c r="O382" s="353"/>
    </row>
    <row r="383" spans="1:15" ht="13.5" hidden="1" customHeight="1" thickBot="1">
      <c r="A383" s="185" t="s">
        <v>936</v>
      </c>
      <c r="B383" s="186">
        <v>245</v>
      </c>
      <c r="C383" s="187">
        <v>6645.53</v>
      </c>
      <c r="D383" s="412"/>
      <c r="E383" s="413"/>
      <c r="F383" s="414"/>
      <c r="G383" s="342">
        <f t="shared" si="10"/>
        <v>369.6213887420119</v>
      </c>
      <c r="H383" s="342">
        <f t="shared" si="11"/>
        <v>7015.1513887420115</v>
      </c>
      <c r="I383" s="190"/>
      <c r="M383" s="351"/>
      <c r="N383" s="352"/>
      <c r="O383" s="353"/>
    </row>
    <row r="384" spans="1:15" ht="13.5" hidden="1" customHeight="1" thickBot="1">
      <c r="A384" s="409" t="s">
        <v>937</v>
      </c>
      <c r="B384" s="183">
        <v>51.5</v>
      </c>
      <c r="C384" s="184">
        <v>1870.75</v>
      </c>
      <c r="D384" s="346" t="s">
        <v>387</v>
      </c>
      <c r="E384" s="346" t="s">
        <v>386</v>
      </c>
      <c r="F384" s="346" t="s">
        <v>867</v>
      </c>
      <c r="G384" s="342">
        <f t="shared" si="10"/>
        <v>104.05027333999226</v>
      </c>
      <c r="H384" s="342">
        <f t="shared" si="11"/>
        <v>1974.8002733399921</v>
      </c>
      <c r="I384" s="190"/>
      <c r="M384" s="351"/>
      <c r="N384" s="352"/>
      <c r="O384" s="353"/>
    </row>
    <row r="385" spans="1:15" ht="13.5" hidden="1" customHeight="1" thickBot="1">
      <c r="A385" s="410"/>
      <c r="B385" s="183">
        <v>44</v>
      </c>
      <c r="C385" s="184">
        <v>1538.46</v>
      </c>
      <c r="D385" s="346" t="s">
        <v>387</v>
      </c>
      <c r="E385" s="346" t="s">
        <v>386</v>
      </c>
      <c r="F385" s="346" t="s">
        <v>868</v>
      </c>
      <c r="G385" s="342">
        <f t="shared" si="10"/>
        <v>85.568453038965401</v>
      </c>
      <c r="H385" s="342">
        <f t="shared" si="11"/>
        <v>1624.0284530389654</v>
      </c>
      <c r="I385" s="190"/>
      <c r="M385" s="351"/>
      <c r="N385" s="352"/>
      <c r="O385" s="353"/>
    </row>
    <row r="386" spans="1:15" ht="13.5" hidden="1" customHeight="1" thickBot="1">
      <c r="A386" s="410"/>
      <c r="B386" s="183">
        <v>33</v>
      </c>
      <c r="C386" s="184">
        <v>640.41999999999996</v>
      </c>
      <c r="D386" s="346" t="s">
        <v>384</v>
      </c>
      <c r="E386" s="346" t="s">
        <v>386</v>
      </c>
      <c r="F386" s="346" t="s">
        <v>810</v>
      </c>
      <c r="G386" s="342">
        <f t="shared" si="10"/>
        <v>35.619872271761508</v>
      </c>
      <c r="H386" s="342">
        <f t="shared" si="11"/>
        <v>676.03987227176151</v>
      </c>
      <c r="I386" s="190"/>
      <c r="M386" s="351"/>
      <c r="N386" s="352"/>
      <c r="O386" s="353"/>
    </row>
    <row r="387" spans="1:15" ht="13.5" hidden="1" customHeight="1" thickBot="1">
      <c r="A387" s="410"/>
      <c r="B387" s="183">
        <v>95</v>
      </c>
      <c r="C387" s="184">
        <v>2285.88</v>
      </c>
      <c r="D387" s="346" t="s">
        <v>384</v>
      </c>
      <c r="E387" s="346" t="s">
        <v>386</v>
      </c>
      <c r="F387" s="346" t="s">
        <v>867</v>
      </c>
      <c r="G387" s="342">
        <f t="shared" si="10"/>
        <v>127.13961717087881</v>
      </c>
      <c r="H387" s="342">
        <f t="shared" si="11"/>
        <v>2413.019617170879</v>
      </c>
      <c r="I387" s="190"/>
      <c r="M387" s="351"/>
      <c r="N387" s="352"/>
      <c r="O387" s="353"/>
    </row>
    <row r="388" spans="1:15" ht="13.5" hidden="1" customHeight="1" thickBot="1">
      <c r="A388" s="410"/>
      <c r="B388" s="183">
        <v>17</v>
      </c>
      <c r="C388" s="184">
        <v>370.6</v>
      </c>
      <c r="D388" s="346" t="s">
        <v>384</v>
      </c>
      <c r="E388" s="346" t="s">
        <v>386</v>
      </c>
      <c r="F388" s="346" t="s">
        <v>868</v>
      </c>
      <c r="G388" s="342">
        <f t="shared" si="10"/>
        <v>20.612605265161637</v>
      </c>
      <c r="H388" s="342">
        <f t="shared" si="11"/>
        <v>391.21260526516164</v>
      </c>
      <c r="I388" s="190"/>
      <c r="M388" s="351"/>
      <c r="N388" s="352"/>
      <c r="O388" s="353"/>
    </row>
    <row r="389" spans="1:15" ht="13.5" hidden="1" customHeight="1" thickBot="1">
      <c r="A389" s="411"/>
      <c r="B389" s="183">
        <v>4</v>
      </c>
      <c r="C389" s="184">
        <v>87.2</v>
      </c>
      <c r="D389" s="346" t="s">
        <v>384</v>
      </c>
      <c r="E389" s="346" t="s">
        <v>386</v>
      </c>
      <c r="F389" s="346" t="s">
        <v>838</v>
      </c>
      <c r="G389" s="342">
        <f t="shared" ref="G389:G454" si="12">+(C389/$C$12584)*1312742.08</f>
        <v>4.8500247682733271</v>
      </c>
      <c r="H389" s="342">
        <f t="shared" ref="H389:H452" si="13">+G389+C389</f>
        <v>92.050024768273332</v>
      </c>
      <c r="I389" s="190"/>
      <c r="M389" s="351"/>
      <c r="N389" s="352"/>
      <c r="O389" s="353"/>
    </row>
    <row r="390" spans="1:15" ht="13.5" hidden="1" customHeight="1" thickBot="1">
      <c r="A390" s="185" t="s">
        <v>937</v>
      </c>
      <c r="B390" s="186">
        <v>244.5</v>
      </c>
      <c r="C390" s="187">
        <v>6793.31</v>
      </c>
      <c r="D390" s="412"/>
      <c r="E390" s="413"/>
      <c r="F390" s="414"/>
      <c r="G390" s="342">
        <f t="shared" si="12"/>
        <v>377.84084585503297</v>
      </c>
      <c r="H390" s="342">
        <f t="shared" si="13"/>
        <v>7171.1508458550334</v>
      </c>
      <c r="I390" s="190"/>
      <c r="M390" s="351"/>
      <c r="N390" s="352"/>
      <c r="O390" s="353"/>
    </row>
    <row r="391" spans="1:15" ht="13.5" hidden="1" customHeight="1" thickBot="1">
      <c r="A391" s="409" t="s">
        <v>938</v>
      </c>
      <c r="B391" s="183">
        <v>6</v>
      </c>
      <c r="C391" s="184">
        <v>175.05</v>
      </c>
      <c r="D391" s="346" t="s">
        <v>387</v>
      </c>
      <c r="E391" s="346" t="s">
        <v>386</v>
      </c>
      <c r="F391" s="346" t="s">
        <v>810</v>
      </c>
      <c r="G391" s="342">
        <f t="shared" si="12"/>
        <v>9.7362022441083251</v>
      </c>
      <c r="H391" s="342">
        <f t="shared" si="13"/>
        <v>184.78620224410832</v>
      </c>
      <c r="I391" s="190"/>
      <c r="M391" s="351"/>
      <c r="N391" s="352"/>
      <c r="O391" s="353"/>
    </row>
    <row r="392" spans="1:15" ht="13.5" hidden="1" customHeight="1" thickBot="1">
      <c r="A392" s="410"/>
      <c r="B392" s="183">
        <v>20</v>
      </c>
      <c r="C392" s="184">
        <v>591.30999999999995</v>
      </c>
      <c r="D392" s="346" t="s">
        <v>387</v>
      </c>
      <c r="E392" s="346" t="s">
        <v>386</v>
      </c>
      <c r="F392" s="346" t="s">
        <v>843</v>
      </c>
      <c r="G392" s="342">
        <f t="shared" si="12"/>
        <v>32.888396166602071</v>
      </c>
      <c r="H392" s="342">
        <f t="shared" si="13"/>
        <v>624.19839616660204</v>
      </c>
      <c r="I392" s="190"/>
      <c r="M392" s="351"/>
      <c r="N392" s="352"/>
      <c r="O392" s="353"/>
    </row>
    <row r="393" spans="1:15" ht="13.5" hidden="1" customHeight="1" thickBot="1">
      <c r="A393" s="410"/>
      <c r="B393" s="183">
        <v>-9</v>
      </c>
      <c r="C393" s="184">
        <v>-264.01</v>
      </c>
      <c r="D393" s="346" t="s">
        <v>387</v>
      </c>
      <c r="E393" s="346" t="s">
        <v>386</v>
      </c>
      <c r="F393" s="346" t="s">
        <v>894</v>
      </c>
      <c r="G393" s="342">
        <f t="shared" si="12"/>
        <v>-14.684117420548635</v>
      </c>
      <c r="H393" s="342">
        <f t="shared" si="13"/>
        <v>-278.69411742054865</v>
      </c>
      <c r="I393" s="190"/>
      <c r="M393" s="351"/>
      <c r="N393" s="352"/>
      <c r="O393" s="353"/>
    </row>
    <row r="394" spans="1:15" ht="13.5" hidden="1" customHeight="1" thickBot="1">
      <c r="A394" s="410"/>
      <c r="B394" s="183">
        <v>31</v>
      </c>
      <c r="C394" s="184">
        <v>602.95000000000005</v>
      </c>
      <c r="D394" s="346" t="s">
        <v>384</v>
      </c>
      <c r="E394" s="346" t="s">
        <v>386</v>
      </c>
      <c r="F394" s="346" t="s">
        <v>810</v>
      </c>
      <c r="G394" s="342">
        <f t="shared" si="12"/>
        <v>33.535807729706448</v>
      </c>
      <c r="H394" s="342">
        <f t="shared" si="13"/>
        <v>636.48580772970649</v>
      </c>
      <c r="I394" s="190"/>
      <c r="M394" s="351"/>
      <c r="N394" s="352"/>
      <c r="O394" s="353"/>
    </row>
    <row r="395" spans="1:15" ht="13.5" hidden="1" customHeight="1" thickBot="1">
      <c r="A395" s="410"/>
      <c r="B395" s="183">
        <v>38</v>
      </c>
      <c r="C395" s="184">
        <v>713.92</v>
      </c>
      <c r="D395" s="346" t="s">
        <v>384</v>
      </c>
      <c r="E395" s="346" t="s">
        <v>386</v>
      </c>
      <c r="F395" s="346" t="s">
        <v>843</v>
      </c>
      <c r="G395" s="342">
        <f t="shared" si="12"/>
        <v>39.707909203735014</v>
      </c>
      <c r="H395" s="342">
        <f t="shared" si="13"/>
        <v>753.62790920373493</v>
      </c>
      <c r="I395" s="190"/>
      <c r="M395" s="351"/>
      <c r="N395" s="352"/>
      <c r="O395" s="353"/>
    </row>
    <row r="396" spans="1:15" ht="13.5" hidden="1" customHeight="1" thickBot="1">
      <c r="A396" s="411"/>
      <c r="B396" s="183">
        <v>-26</v>
      </c>
      <c r="C396" s="184">
        <v>-455.92</v>
      </c>
      <c r="D396" s="346" t="s">
        <v>384</v>
      </c>
      <c r="E396" s="346" t="s">
        <v>386</v>
      </c>
      <c r="F396" s="346" t="s">
        <v>894</v>
      </c>
      <c r="G396" s="342">
        <f t="shared" si="12"/>
        <v>-25.358065279256593</v>
      </c>
      <c r="H396" s="342">
        <f t="shared" si="13"/>
        <v>-481.27806527925662</v>
      </c>
      <c r="I396" s="190"/>
      <c r="M396" s="351"/>
      <c r="N396" s="352"/>
      <c r="O396" s="353"/>
    </row>
    <row r="397" spans="1:15" ht="13.5" hidden="1" customHeight="1" thickBot="1">
      <c r="A397" s="185" t="s">
        <v>938</v>
      </c>
      <c r="B397" s="186">
        <v>60</v>
      </c>
      <c r="C397" s="187">
        <v>1363.3</v>
      </c>
      <c r="D397" s="412"/>
      <c r="E397" s="413"/>
      <c r="F397" s="414"/>
      <c r="G397" s="342">
        <f t="shared" si="12"/>
        <v>75.826132644346629</v>
      </c>
      <c r="H397" s="342">
        <f t="shared" si="13"/>
        <v>1439.1261326443466</v>
      </c>
      <c r="I397" s="190"/>
      <c r="M397" s="351"/>
      <c r="N397" s="352"/>
      <c r="O397" s="353"/>
    </row>
    <row r="398" spans="1:15" ht="13.5" hidden="1" customHeight="1" thickBot="1">
      <c r="A398" s="409" t="s">
        <v>939</v>
      </c>
      <c r="B398" s="183">
        <v>3</v>
      </c>
      <c r="C398" s="184">
        <v>121.5</v>
      </c>
      <c r="D398" s="346" t="s">
        <v>387</v>
      </c>
      <c r="E398" s="346" t="s">
        <v>386</v>
      </c>
      <c r="F398" s="346" t="s">
        <v>810</v>
      </c>
      <c r="G398" s="342">
        <f t="shared" si="12"/>
        <v>6.7577753365276285</v>
      </c>
      <c r="H398" s="342">
        <f t="shared" si="13"/>
        <v>128.25777533652763</v>
      </c>
      <c r="I398" s="190"/>
      <c r="M398" s="351"/>
      <c r="N398" s="352"/>
      <c r="O398" s="353"/>
    </row>
    <row r="399" spans="1:15" ht="13.5" hidden="1" customHeight="1" thickBot="1">
      <c r="A399" s="410"/>
      <c r="B399" s="183">
        <v>30</v>
      </c>
      <c r="C399" s="184">
        <v>810</v>
      </c>
      <c r="D399" s="346" t="s">
        <v>384</v>
      </c>
      <c r="E399" s="346" t="s">
        <v>386</v>
      </c>
      <c r="F399" s="346" t="s">
        <v>810</v>
      </c>
      <c r="G399" s="342">
        <f t="shared" si="12"/>
        <v>45.051835576850856</v>
      </c>
      <c r="H399" s="342">
        <f t="shared" si="13"/>
        <v>855.05183557685086</v>
      </c>
      <c r="I399" s="190"/>
      <c r="M399" s="351"/>
      <c r="N399" s="352"/>
      <c r="O399" s="353"/>
    </row>
    <row r="400" spans="1:15" ht="13.5" hidden="1" customHeight="1" thickBot="1">
      <c r="A400" s="410"/>
      <c r="B400" s="183">
        <v>6</v>
      </c>
      <c r="C400" s="184">
        <v>171.54</v>
      </c>
      <c r="D400" s="346" t="s">
        <v>384</v>
      </c>
      <c r="E400" s="346" t="s">
        <v>386</v>
      </c>
      <c r="F400" s="346" t="s">
        <v>863</v>
      </c>
      <c r="G400" s="342">
        <f t="shared" si="12"/>
        <v>9.5409776232753032</v>
      </c>
      <c r="H400" s="342">
        <f t="shared" si="13"/>
        <v>181.08097762327529</v>
      </c>
      <c r="I400" s="190"/>
      <c r="M400" s="351"/>
      <c r="N400" s="352"/>
      <c r="O400" s="353"/>
    </row>
    <row r="401" spans="1:15" ht="13.5" hidden="1" customHeight="1" thickBot="1">
      <c r="A401" s="411"/>
      <c r="B401" s="183">
        <v>4.5</v>
      </c>
      <c r="C401" s="184">
        <v>128.66</v>
      </c>
      <c r="D401" s="346" t="s">
        <v>384</v>
      </c>
      <c r="E401" s="346" t="s">
        <v>386</v>
      </c>
      <c r="F401" s="346" t="s">
        <v>868</v>
      </c>
      <c r="G401" s="342">
        <f t="shared" si="12"/>
        <v>7.1560113152069516</v>
      </c>
      <c r="H401" s="342">
        <f t="shared" si="13"/>
        <v>135.81601131520694</v>
      </c>
      <c r="I401" s="190"/>
      <c r="M401" s="351"/>
      <c r="N401" s="352"/>
      <c r="O401" s="353"/>
    </row>
    <row r="402" spans="1:15" ht="13.5" hidden="1" customHeight="1" thickBot="1">
      <c r="A402" s="185" t="s">
        <v>939</v>
      </c>
      <c r="B402" s="186">
        <v>43.5</v>
      </c>
      <c r="C402" s="187">
        <v>1231.7</v>
      </c>
      <c r="D402" s="412"/>
      <c r="E402" s="413"/>
      <c r="F402" s="414"/>
      <c r="G402" s="342">
        <f t="shared" si="12"/>
        <v>68.506599851860742</v>
      </c>
      <c r="H402" s="342">
        <f t="shared" si="13"/>
        <v>1300.2065998518608</v>
      </c>
      <c r="I402" s="190"/>
      <c r="M402" s="351"/>
      <c r="N402" s="352"/>
      <c r="O402" s="353"/>
    </row>
    <row r="403" spans="1:15" ht="13.5" hidden="1" customHeight="1" thickBot="1">
      <c r="A403" s="409" t="s">
        <v>940</v>
      </c>
      <c r="B403" s="183">
        <v>4</v>
      </c>
      <c r="C403" s="184">
        <v>98.88</v>
      </c>
      <c r="D403" s="346" t="s">
        <v>387</v>
      </c>
      <c r="E403" s="346" t="s">
        <v>386</v>
      </c>
      <c r="F403" s="346" t="s">
        <v>803</v>
      </c>
      <c r="G403" s="342">
        <f t="shared" si="12"/>
        <v>5.4996611133814968</v>
      </c>
      <c r="H403" s="342">
        <f t="shared" si="13"/>
        <v>104.37966111338149</v>
      </c>
      <c r="I403" s="190"/>
      <c r="M403" s="351"/>
      <c r="N403" s="352"/>
      <c r="O403" s="353"/>
    </row>
    <row r="404" spans="1:15" ht="13.5" hidden="1" customHeight="1" thickBot="1">
      <c r="A404" s="410"/>
      <c r="B404" s="183">
        <v>46</v>
      </c>
      <c r="C404" s="184">
        <v>1344.97</v>
      </c>
      <c r="D404" s="346" t="s">
        <v>384</v>
      </c>
      <c r="E404" s="346" t="s">
        <v>386</v>
      </c>
      <c r="F404" s="346" t="s">
        <v>802</v>
      </c>
      <c r="G404" s="342">
        <f t="shared" si="12"/>
        <v>74.80662629110752</v>
      </c>
      <c r="H404" s="342">
        <f t="shared" si="13"/>
        <v>1419.7766262911075</v>
      </c>
      <c r="I404" s="190"/>
      <c r="M404" s="351"/>
      <c r="N404" s="352"/>
      <c r="O404" s="353"/>
    </row>
    <row r="405" spans="1:15" ht="13.5" hidden="1" customHeight="1" thickBot="1">
      <c r="A405" s="411"/>
      <c r="B405" s="183">
        <v>56</v>
      </c>
      <c r="C405" s="184">
        <v>1038.24</v>
      </c>
      <c r="D405" s="346" t="s">
        <v>384</v>
      </c>
      <c r="E405" s="346" t="s">
        <v>386</v>
      </c>
      <c r="F405" s="346" t="s">
        <v>803</v>
      </c>
      <c r="G405" s="342">
        <f t="shared" si="12"/>
        <v>57.746441690505719</v>
      </c>
      <c r="H405" s="342">
        <f t="shared" si="13"/>
        <v>1095.9864416905057</v>
      </c>
      <c r="I405" s="190"/>
      <c r="M405" s="351"/>
      <c r="N405" s="352"/>
      <c r="O405" s="353"/>
    </row>
    <row r="406" spans="1:15" ht="13.5" hidden="1" customHeight="1" thickBot="1">
      <c r="A406" s="185" t="s">
        <v>940</v>
      </c>
      <c r="B406" s="186">
        <v>106</v>
      </c>
      <c r="C406" s="187">
        <v>2482.09</v>
      </c>
      <c r="D406" s="412"/>
      <c r="E406" s="413"/>
      <c r="F406" s="414"/>
      <c r="G406" s="342">
        <f t="shared" si="12"/>
        <v>138.05272909499473</v>
      </c>
      <c r="H406" s="342">
        <f t="shared" si="13"/>
        <v>2620.142729094995</v>
      </c>
      <c r="I406" s="190"/>
      <c r="M406" s="351"/>
      <c r="N406" s="352"/>
      <c r="O406" s="353"/>
    </row>
    <row r="407" spans="1:15" ht="13.5" hidden="1" customHeight="1" thickBot="1">
      <c r="A407" s="346" t="s">
        <v>941</v>
      </c>
      <c r="B407" s="183">
        <v>2</v>
      </c>
      <c r="C407" s="184">
        <v>57.18</v>
      </c>
      <c r="D407" s="346" t="s">
        <v>384</v>
      </c>
      <c r="E407" s="346" t="s">
        <v>386</v>
      </c>
      <c r="F407" s="346" t="s">
        <v>843</v>
      </c>
      <c r="G407" s="342">
        <f t="shared" si="12"/>
        <v>3.1803258744251011</v>
      </c>
      <c r="H407" s="342">
        <f t="shared" si="13"/>
        <v>60.360325874425101</v>
      </c>
      <c r="I407" s="190"/>
      <c r="M407" s="351"/>
      <c r="N407" s="352"/>
      <c r="O407" s="353"/>
    </row>
    <row r="408" spans="1:15" ht="13.5" hidden="1" customHeight="1" thickBot="1">
      <c r="A408" s="185" t="s">
        <v>941</v>
      </c>
      <c r="B408" s="186">
        <v>2</v>
      </c>
      <c r="C408" s="187">
        <v>57.18</v>
      </c>
      <c r="D408" s="412"/>
      <c r="E408" s="413"/>
      <c r="F408" s="414"/>
      <c r="G408" s="342">
        <f t="shared" si="12"/>
        <v>3.1803258744251011</v>
      </c>
      <c r="H408" s="342">
        <f t="shared" si="13"/>
        <v>60.360325874425101</v>
      </c>
      <c r="I408" s="190"/>
      <c r="M408" s="351"/>
      <c r="N408" s="352"/>
      <c r="O408" s="353"/>
    </row>
    <row r="409" spans="1:15" ht="13.5" hidden="1" customHeight="1" thickBot="1">
      <c r="A409" s="409" t="s">
        <v>942</v>
      </c>
      <c r="B409" s="183">
        <v>38</v>
      </c>
      <c r="C409" s="184">
        <v>1494.05</v>
      </c>
      <c r="D409" s="346" t="s">
        <v>387</v>
      </c>
      <c r="E409" s="346" t="s">
        <v>386</v>
      </c>
      <c r="F409" s="346" t="s">
        <v>868</v>
      </c>
      <c r="G409" s="342">
        <f t="shared" si="12"/>
        <v>83.098388819251866</v>
      </c>
      <c r="H409" s="342">
        <f t="shared" si="13"/>
        <v>1577.1483888192517</v>
      </c>
      <c r="I409" s="190"/>
      <c r="M409" s="351"/>
      <c r="N409" s="352"/>
      <c r="O409" s="353"/>
    </row>
    <row r="410" spans="1:15" ht="13.5" hidden="1" customHeight="1" thickBot="1">
      <c r="A410" s="410"/>
      <c r="B410" s="183">
        <v>23</v>
      </c>
      <c r="C410" s="184">
        <v>511.98</v>
      </c>
      <c r="D410" s="346" t="s">
        <v>384</v>
      </c>
      <c r="E410" s="346" t="s">
        <v>386</v>
      </c>
      <c r="F410" s="346" t="s">
        <v>810</v>
      </c>
      <c r="G410" s="342">
        <f t="shared" si="12"/>
        <v>28.476097257575432</v>
      </c>
      <c r="H410" s="342">
        <f t="shared" si="13"/>
        <v>540.45609725757549</v>
      </c>
      <c r="I410" s="190"/>
      <c r="M410" s="351"/>
      <c r="N410" s="352"/>
      <c r="O410" s="353"/>
    </row>
    <row r="411" spans="1:15" ht="13.5" hidden="1" customHeight="1" thickBot="1">
      <c r="A411" s="411"/>
      <c r="B411" s="183">
        <v>60</v>
      </c>
      <c r="C411" s="184">
        <v>1663.83</v>
      </c>
      <c r="D411" s="346" t="s">
        <v>384</v>
      </c>
      <c r="E411" s="346" t="s">
        <v>386</v>
      </c>
      <c r="F411" s="346" t="s">
        <v>868</v>
      </c>
      <c r="G411" s="342">
        <f t="shared" si="12"/>
        <v>92.541476034360201</v>
      </c>
      <c r="H411" s="342">
        <f t="shared" si="13"/>
        <v>1756.3714760343601</v>
      </c>
      <c r="I411" s="190"/>
      <c r="M411" s="351"/>
      <c r="N411" s="352"/>
      <c r="O411" s="353"/>
    </row>
    <row r="412" spans="1:15" ht="13.5" hidden="1" customHeight="1" thickBot="1">
      <c r="A412" s="185" t="s">
        <v>942</v>
      </c>
      <c r="B412" s="186">
        <v>121</v>
      </c>
      <c r="C412" s="187">
        <v>3669.86</v>
      </c>
      <c r="D412" s="412"/>
      <c r="E412" s="413"/>
      <c r="F412" s="414"/>
      <c r="G412" s="342">
        <f t="shared" si="12"/>
        <v>204.11596211118749</v>
      </c>
      <c r="H412" s="342">
        <f t="shared" si="13"/>
        <v>3873.9759621111875</v>
      </c>
      <c r="I412" s="190"/>
      <c r="M412" s="351"/>
      <c r="N412" s="352"/>
      <c r="O412" s="353"/>
    </row>
    <row r="413" spans="1:15" ht="13.5" hidden="1" customHeight="1" thickBot="1">
      <c r="A413" s="409" t="s">
        <v>943</v>
      </c>
      <c r="B413" s="183">
        <v>3</v>
      </c>
      <c r="C413" s="184">
        <v>128.66</v>
      </c>
      <c r="D413" s="346" t="s">
        <v>387</v>
      </c>
      <c r="E413" s="346" t="s">
        <v>386</v>
      </c>
      <c r="F413" s="346" t="s">
        <v>845</v>
      </c>
      <c r="G413" s="342">
        <f t="shared" si="12"/>
        <v>7.1560113152069516</v>
      </c>
      <c r="H413" s="342">
        <f t="shared" si="13"/>
        <v>135.81601131520694</v>
      </c>
      <c r="I413" s="190"/>
      <c r="M413" s="351"/>
      <c r="N413" s="352"/>
      <c r="O413" s="353"/>
    </row>
    <row r="414" spans="1:15" ht="13.5" hidden="1" customHeight="1" thickBot="1">
      <c r="A414" s="410"/>
      <c r="B414" s="183">
        <v>14</v>
      </c>
      <c r="C414" s="184">
        <v>442.85</v>
      </c>
      <c r="D414" s="346" t="s">
        <v>387</v>
      </c>
      <c r="E414" s="346" t="s">
        <v>386</v>
      </c>
      <c r="F414" s="346" t="s">
        <v>862</v>
      </c>
      <c r="G414" s="342">
        <f t="shared" si="12"/>
        <v>24.631117759516545</v>
      </c>
      <c r="H414" s="342">
        <f t="shared" si="13"/>
        <v>467.48111775951656</v>
      </c>
      <c r="I414" s="190"/>
      <c r="M414" s="351"/>
      <c r="N414" s="352"/>
      <c r="O414" s="353"/>
    </row>
    <row r="415" spans="1:15" ht="13.5" hidden="1" customHeight="1" thickBot="1">
      <c r="A415" s="410"/>
      <c r="B415" s="183">
        <v>1.5</v>
      </c>
      <c r="C415" s="184">
        <v>64.33</v>
      </c>
      <c r="D415" s="346" t="s">
        <v>387</v>
      </c>
      <c r="E415" s="346" t="s">
        <v>386</v>
      </c>
      <c r="F415" s="346" t="s">
        <v>838</v>
      </c>
      <c r="G415" s="342">
        <f t="shared" si="12"/>
        <v>3.5780056576034758</v>
      </c>
      <c r="H415" s="342">
        <f t="shared" si="13"/>
        <v>67.908005657603468</v>
      </c>
      <c r="I415" s="190"/>
      <c r="M415" s="351"/>
      <c r="N415" s="352"/>
      <c r="O415" s="353"/>
    </row>
    <row r="416" spans="1:15" ht="13.5" hidden="1" customHeight="1" thickBot="1">
      <c r="A416" s="410"/>
      <c r="B416" s="183">
        <v>8</v>
      </c>
      <c r="C416" s="184">
        <v>198.83</v>
      </c>
      <c r="D416" s="346" t="s">
        <v>384</v>
      </c>
      <c r="E416" s="346" t="s">
        <v>386</v>
      </c>
      <c r="F416" s="346" t="s">
        <v>810</v>
      </c>
      <c r="G416" s="342">
        <f t="shared" si="12"/>
        <v>11.058835145364514</v>
      </c>
      <c r="H416" s="342">
        <f t="shared" si="13"/>
        <v>209.88883514536454</v>
      </c>
      <c r="I416" s="190"/>
      <c r="M416" s="351"/>
      <c r="N416" s="352"/>
      <c r="O416" s="353"/>
    </row>
    <row r="417" spans="1:15" ht="13.5" hidden="1" customHeight="1" thickBot="1">
      <c r="A417" s="410"/>
      <c r="B417" s="183">
        <v>13</v>
      </c>
      <c r="C417" s="184">
        <v>371.67</v>
      </c>
      <c r="D417" s="346" t="s">
        <v>384</v>
      </c>
      <c r="E417" s="346" t="s">
        <v>386</v>
      </c>
      <c r="F417" s="346" t="s">
        <v>845</v>
      </c>
      <c r="G417" s="342">
        <f t="shared" si="12"/>
        <v>20.67211818376316</v>
      </c>
      <c r="H417" s="342">
        <f t="shared" si="13"/>
        <v>392.3421181837632</v>
      </c>
      <c r="I417" s="190"/>
      <c r="M417" s="351"/>
      <c r="N417" s="352"/>
      <c r="O417" s="353"/>
    </row>
    <row r="418" spans="1:15" ht="13.5" hidden="1" customHeight="1" thickBot="1">
      <c r="A418" s="410"/>
      <c r="B418" s="183">
        <v>24.5</v>
      </c>
      <c r="C418" s="184">
        <v>542.91</v>
      </c>
      <c r="D418" s="346" t="s">
        <v>384</v>
      </c>
      <c r="E418" s="346" t="s">
        <v>386</v>
      </c>
      <c r="F418" s="346" t="s">
        <v>862</v>
      </c>
      <c r="G418" s="342">
        <f t="shared" si="12"/>
        <v>30.196409942009996</v>
      </c>
      <c r="H418" s="342">
        <f t="shared" si="13"/>
        <v>573.10640994200992</v>
      </c>
      <c r="I418" s="190"/>
      <c r="M418" s="351"/>
      <c r="N418" s="352"/>
      <c r="O418" s="353"/>
    </row>
    <row r="419" spans="1:15" ht="13.5" hidden="1" customHeight="1" thickBot="1">
      <c r="A419" s="410"/>
      <c r="B419" s="183">
        <v>22</v>
      </c>
      <c r="C419" s="184">
        <v>413.32</v>
      </c>
      <c r="D419" s="346" t="s">
        <v>384</v>
      </c>
      <c r="E419" s="346" t="s">
        <v>386</v>
      </c>
      <c r="F419" s="346" t="s">
        <v>864</v>
      </c>
      <c r="G419" s="342">
        <f t="shared" si="12"/>
        <v>22.98867244521481</v>
      </c>
      <c r="H419" s="342">
        <f t="shared" si="13"/>
        <v>436.30867244521482</v>
      </c>
      <c r="I419" s="190"/>
      <c r="M419" s="351"/>
      <c r="N419" s="352"/>
      <c r="O419" s="353"/>
    </row>
    <row r="420" spans="1:15" ht="13.5" hidden="1" customHeight="1" thickBot="1">
      <c r="A420" s="411"/>
      <c r="B420" s="183">
        <v>2</v>
      </c>
      <c r="C420" s="184">
        <v>57.18</v>
      </c>
      <c r="D420" s="346" t="s">
        <v>384</v>
      </c>
      <c r="E420" s="346" t="s">
        <v>386</v>
      </c>
      <c r="F420" s="346" t="s">
        <v>838</v>
      </c>
      <c r="G420" s="342">
        <f t="shared" si="12"/>
        <v>3.1803258744251011</v>
      </c>
      <c r="H420" s="342">
        <f t="shared" si="13"/>
        <v>60.360325874425101</v>
      </c>
      <c r="I420" s="190"/>
      <c r="M420" s="351"/>
      <c r="N420" s="352"/>
      <c r="O420" s="353"/>
    </row>
    <row r="421" spans="1:15" ht="13.5" hidden="1" customHeight="1" thickBot="1">
      <c r="A421" s="185" t="s">
        <v>943</v>
      </c>
      <c r="B421" s="186">
        <v>88</v>
      </c>
      <c r="C421" s="187">
        <v>2219.75</v>
      </c>
      <c r="D421" s="412"/>
      <c r="E421" s="413"/>
      <c r="F421" s="414"/>
      <c r="G421" s="342">
        <f t="shared" si="12"/>
        <v>123.46149632310456</v>
      </c>
      <c r="H421" s="342">
        <f t="shared" si="13"/>
        <v>2343.2114963231047</v>
      </c>
      <c r="I421" s="190"/>
      <c r="M421" s="351"/>
      <c r="N421" s="352"/>
      <c r="O421" s="353"/>
    </row>
    <row r="422" spans="1:15" ht="13.5" hidden="1" customHeight="1" thickBot="1">
      <c r="A422" s="409" t="s">
        <v>944</v>
      </c>
      <c r="B422" s="183">
        <v>5</v>
      </c>
      <c r="C422" s="184">
        <v>205.95</v>
      </c>
      <c r="D422" s="346" t="s">
        <v>387</v>
      </c>
      <c r="E422" s="346" t="s">
        <v>386</v>
      </c>
      <c r="F422" s="346" t="s">
        <v>856</v>
      </c>
      <c r="G422" s="342">
        <f t="shared" si="12"/>
        <v>11.454846342040041</v>
      </c>
      <c r="H422" s="342">
        <f t="shared" si="13"/>
        <v>217.40484634204003</v>
      </c>
      <c r="I422" s="190"/>
      <c r="M422" s="351"/>
      <c r="N422" s="352"/>
      <c r="O422" s="353"/>
    </row>
    <row r="423" spans="1:15" ht="13.5" hidden="1" customHeight="1" thickBot="1">
      <c r="A423" s="410"/>
      <c r="B423" s="183">
        <v>7.5</v>
      </c>
      <c r="C423" s="184">
        <v>486.78</v>
      </c>
      <c r="D423" s="346" t="s">
        <v>387</v>
      </c>
      <c r="E423" s="346" t="s">
        <v>386</v>
      </c>
      <c r="F423" s="346" t="s">
        <v>868</v>
      </c>
      <c r="G423" s="342">
        <f t="shared" si="12"/>
        <v>27.074484595184515</v>
      </c>
      <c r="H423" s="342">
        <f t="shared" si="13"/>
        <v>513.85448459518443</v>
      </c>
      <c r="I423" s="190"/>
      <c r="M423" s="351"/>
      <c r="N423" s="352"/>
      <c r="O423" s="353"/>
    </row>
    <row r="424" spans="1:15" ht="13.5" hidden="1" customHeight="1" thickBot="1">
      <c r="A424" s="410"/>
      <c r="B424" s="183">
        <v>25</v>
      </c>
      <c r="C424" s="184">
        <v>885.42</v>
      </c>
      <c r="D424" s="346" t="s">
        <v>387</v>
      </c>
      <c r="E424" s="346" t="s">
        <v>386</v>
      </c>
      <c r="F424" s="346" t="s">
        <v>838</v>
      </c>
      <c r="G424" s="342">
        <f t="shared" si="12"/>
        <v>49.246662045006516</v>
      </c>
      <c r="H424" s="342">
        <f t="shared" si="13"/>
        <v>934.66666204500643</v>
      </c>
      <c r="I424" s="190"/>
      <c r="M424" s="351"/>
      <c r="N424" s="352"/>
      <c r="O424" s="353"/>
    </row>
    <row r="425" spans="1:15" ht="13.5" hidden="1" customHeight="1" thickBot="1">
      <c r="A425" s="410"/>
      <c r="B425" s="183">
        <v>40</v>
      </c>
      <c r="C425" s="184">
        <v>1098.4000000000001</v>
      </c>
      <c r="D425" s="346" t="s">
        <v>384</v>
      </c>
      <c r="E425" s="346" t="s">
        <v>386</v>
      </c>
      <c r="F425" s="346" t="s">
        <v>856</v>
      </c>
      <c r="G425" s="342">
        <f t="shared" si="12"/>
        <v>61.092513824213562</v>
      </c>
      <c r="H425" s="342">
        <f t="shared" si="13"/>
        <v>1159.4925138242136</v>
      </c>
      <c r="I425" s="190"/>
      <c r="M425" s="351"/>
      <c r="N425" s="352"/>
      <c r="O425" s="353"/>
    </row>
    <row r="426" spans="1:15" ht="13.5" hidden="1" customHeight="1" thickBot="1">
      <c r="A426" s="410"/>
      <c r="B426" s="183">
        <v>49</v>
      </c>
      <c r="C426" s="184">
        <v>1561.99</v>
      </c>
      <c r="D426" s="346" t="s">
        <v>384</v>
      </c>
      <c r="E426" s="346" t="s">
        <v>386</v>
      </c>
      <c r="F426" s="346" t="s">
        <v>868</v>
      </c>
      <c r="G426" s="342">
        <f t="shared" si="12"/>
        <v>86.87718105269785</v>
      </c>
      <c r="H426" s="342">
        <f t="shared" si="13"/>
        <v>1648.8671810526978</v>
      </c>
      <c r="I426" s="190"/>
      <c r="M426" s="351"/>
      <c r="N426" s="352"/>
      <c r="O426" s="353"/>
    </row>
    <row r="427" spans="1:15" ht="13.5" hidden="1" customHeight="1" thickBot="1">
      <c r="A427" s="411"/>
      <c r="B427" s="183">
        <v>46</v>
      </c>
      <c r="C427" s="184">
        <v>1138.6400000000001</v>
      </c>
      <c r="D427" s="346" t="s">
        <v>384</v>
      </c>
      <c r="E427" s="346" t="s">
        <v>386</v>
      </c>
      <c r="F427" s="346" t="s">
        <v>838</v>
      </c>
      <c r="G427" s="342">
        <f t="shared" si="12"/>
        <v>63.330644520031434</v>
      </c>
      <c r="H427" s="342">
        <f t="shared" si="13"/>
        <v>1201.9706445200316</v>
      </c>
      <c r="I427" s="190"/>
      <c r="M427" s="351"/>
      <c r="N427" s="352"/>
      <c r="O427" s="353"/>
    </row>
    <row r="428" spans="1:15" ht="13.5" hidden="1" customHeight="1" thickBot="1">
      <c r="A428" s="185" t="s">
        <v>944</v>
      </c>
      <c r="B428" s="186">
        <v>172.5</v>
      </c>
      <c r="C428" s="187">
        <v>5377.18</v>
      </c>
      <c r="D428" s="412"/>
      <c r="E428" s="413"/>
      <c r="F428" s="414"/>
      <c r="G428" s="342">
        <f t="shared" si="12"/>
        <v>299.07633237917395</v>
      </c>
      <c r="H428" s="342">
        <f t="shared" si="13"/>
        <v>5676.2563323791746</v>
      </c>
      <c r="I428" s="190"/>
      <c r="M428" s="351"/>
      <c r="N428" s="352"/>
      <c r="O428" s="353"/>
    </row>
    <row r="429" spans="1:15" ht="13.5" hidden="1" customHeight="1" thickBot="1">
      <c r="A429" s="409" t="s">
        <v>945</v>
      </c>
      <c r="B429" s="183">
        <v>14</v>
      </c>
      <c r="C429" s="184">
        <v>442.99</v>
      </c>
      <c r="D429" s="346" t="s">
        <v>387</v>
      </c>
      <c r="E429" s="346" t="s">
        <v>386</v>
      </c>
      <c r="F429" s="346" t="s">
        <v>864</v>
      </c>
      <c r="G429" s="342">
        <f t="shared" si="12"/>
        <v>24.638904496529825</v>
      </c>
      <c r="H429" s="342">
        <f t="shared" si="13"/>
        <v>467.62890449652986</v>
      </c>
      <c r="I429" s="190"/>
      <c r="M429" s="351"/>
      <c r="N429" s="352"/>
      <c r="O429" s="353"/>
    </row>
    <row r="430" spans="1:15" ht="13.5" hidden="1" customHeight="1" thickBot="1">
      <c r="A430" s="411"/>
      <c r="B430" s="183">
        <v>50</v>
      </c>
      <c r="C430" s="184">
        <v>953.21</v>
      </c>
      <c r="D430" s="346" t="s">
        <v>384</v>
      </c>
      <c r="E430" s="346" t="s">
        <v>386</v>
      </c>
      <c r="F430" s="346" t="s">
        <v>802</v>
      </c>
      <c r="G430" s="342">
        <f t="shared" si="12"/>
        <v>53.017111345938282</v>
      </c>
      <c r="H430" s="342">
        <f t="shared" si="13"/>
        <v>1006.2271113459383</v>
      </c>
      <c r="I430" s="190"/>
      <c r="M430" s="351"/>
      <c r="N430" s="352"/>
      <c r="O430" s="353"/>
    </row>
    <row r="431" spans="1:15" ht="13.5" hidden="1" customHeight="1" thickBot="1">
      <c r="A431" s="185" t="s">
        <v>945</v>
      </c>
      <c r="B431" s="186">
        <v>64</v>
      </c>
      <c r="C431" s="187">
        <v>1396.2</v>
      </c>
      <c r="D431" s="412"/>
      <c r="E431" s="413"/>
      <c r="F431" s="414"/>
      <c r="G431" s="342">
        <f t="shared" si="12"/>
        <v>77.656015842468108</v>
      </c>
      <c r="H431" s="342">
        <f t="shared" si="13"/>
        <v>1473.8560158424682</v>
      </c>
      <c r="I431" s="190"/>
      <c r="M431" s="351"/>
      <c r="N431" s="352"/>
      <c r="O431" s="353"/>
    </row>
    <row r="432" spans="1:15" ht="13.5" hidden="1" customHeight="1" thickBot="1">
      <c r="A432" s="409" t="s">
        <v>946</v>
      </c>
      <c r="B432" s="183">
        <v>34</v>
      </c>
      <c r="C432" s="184">
        <v>1294.45</v>
      </c>
      <c r="D432" s="346" t="s">
        <v>387</v>
      </c>
      <c r="E432" s="346" t="s">
        <v>386</v>
      </c>
      <c r="F432" s="346" t="s">
        <v>835</v>
      </c>
      <c r="G432" s="342">
        <f t="shared" si="12"/>
        <v>71.99672662031432</v>
      </c>
      <c r="H432" s="342">
        <f t="shared" si="13"/>
        <v>1366.4467266203144</v>
      </c>
      <c r="I432" s="190"/>
      <c r="M432" s="351"/>
      <c r="N432" s="352"/>
      <c r="O432" s="353"/>
    </row>
    <row r="433" spans="1:15" ht="13.5" hidden="1" customHeight="1" thickBot="1">
      <c r="A433" s="410"/>
      <c r="B433" s="183">
        <v>7</v>
      </c>
      <c r="C433" s="184">
        <v>321.58999999999997</v>
      </c>
      <c r="D433" s="346" t="s">
        <v>387</v>
      </c>
      <c r="E433" s="346" t="s">
        <v>386</v>
      </c>
      <c r="F433" s="346" t="s">
        <v>804</v>
      </c>
      <c r="G433" s="342">
        <f t="shared" si="12"/>
        <v>17.886691115011686</v>
      </c>
      <c r="H433" s="342">
        <f t="shared" si="13"/>
        <v>339.47669111501165</v>
      </c>
      <c r="I433" s="190"/>
      <c r="M433" s="351"/>
      <c r="N433" s="352"/>
      <c r="O433" s="353"/>
    </row>
    <row r="434" spans="1:15" ht="13.5" hidden="1" customHeight="1" thickBot="1">
      <c r="A434" s="410"/>
      <c r="B434" s="183">
        <v>10</v>
      </c>
      <c r="C434" s="184">
        <v>428.85</v>
      </c>
      <c r="D434" s="346" t="s">
        <v>387</v>
      </c>
      <c r="E434" s="346" t="s">
        <v>386</v>
      </c>
      <c r="F434" s="346" t="s">
        <v>864</v>
      </c>
      <c r="G434" s="342">
        <f t="shared" si="12"/>
        <v>23.852444058188258</v>
      </c>
      <c r="H434" s="342">
        <f t="shared" si="13"/>
        <v>452.70244405818829</v>
      </c>
      <c r="I434" s="190"/>
      <c r="M434" s="351"/>
      <c r="N434" s="352"/>
      <c r="O434" s="353"/>
    </row>
    <row r="435" spans="1:15" ht="13.5" hidden="1" customHeight="1" thickBot="1">
      <c r="A435" s="410"/>
      <c r="B435" s="183">
        <v>8</v>
      </c>
      <c r="C435" s="184">
        <v>342.2</v>
      </c>
      <c r="D435" s="346" t="s">
        <v>387</v>
      </c>
      <c r="E435" s="346" t="s">
        <v>386</v>
      </c>
      <c r="F435" s="346" t="s">
        <v>867</v>
      </c>
      <c r="G435" s="342">
        <f t="shared" si="12"/>
        <v>19.033010042467115</v>
      </c>
      <c r="H435" s="342">
        <f t="shared" si="13"/>
        <v>361.23301004246713</v>
      </c>
      <c r="I435" s="190"/>
      <c r="M435" s="351"/>
      <c r="N435" s="352"/>
      <c r="O435" s="353"/>
    </row>
    <row r="436" spans="1:15" ht="13.5" hidden="1" customHeight="1" thickBot="1">
      <c r="A436" s="410"/>
      <c r="B436" s="183">
        <v>75</v>
      </c>
      <c r="C436" s="184">
        <v>1526.42</v>
      </c>
      <c r="D436" s="346" t="s">
        <v>384</v>
      </c>
      <c r="E436" s="346" t="s">
        <v>386</v>
      </c>
      <c r="F436" s="346" t="s">
        <v>835</v>
      </c>
      <c r="G436" s="342">
        <f t="shared" si="12"/>
        <v>84.898793655823056</v>
      </c>
      <c r="H436" s="342">
        <f t="shared" si="13"/>
        <v>1611.3187936558231</v>
      </c>
      <c r="I436" s="190"/>
      <c r="M436" s="351"/>
      <c r="N436" s="352"/>
      <c r="O436" s="353"/>
    </row>
    <row r="437" spans="1:15" ht="13.5" hidden="1" customHeight="1" thickBot="1">
      <c r="A437" s="410"/>
      <c r="B437" s="183">
        <v>15</v>
      </c>
      <c r="C437" s="184">
        <v>459.41</v>
      </c>
      <c r="D437" s="346" t="s">
        <v>384</v>
      </c>
      <c r="E437" s="346" t="s">
        <v>386</v>
      </c>
      <c r="F437" s="346" t="s">
        <v>804</v>
      </c>
      <c r="G437" s="342">
        <f t="shared" si="12"/>
        <v>25.55217750908772</v>
      </c>
      <c r="H437" s="342">
        <f t="shared" si="13"/>
        <v>484.96217750908772</v>
      </c>
      <c r="I437" s="190"/>
      <c r="M437" s="351"/>
      <c r="N437" s="352"/>
      <c r="O437" s="353"/>
    </row>
    <row r="438" spans="1:15" ht="13.5" hidden="1" customHeight="1" thickBot="1">
      <c r="A438" s="410"/>
      <c r="B438" s="183">
        <v>5.5</v>
      </c>
      <c r="C438" s="184">
        <v>237.98</v>
      </c>
      <c r="D438" s="346" t="s">
        <v>384</v>
      </c>
      <c r="E438" s="346" t="s">
        <v>386</v>
      </c>
      <c r="F438" s="346" t="s">
        <v>864</v>
      </c>
      <c r="G438" s="342">
        <f t="shared" si="12"/>
        <v>13.23634053157897</v>
      </c>
      <c r="H438" s="342">
        <f t="shared" si="13"/>
        <v>251.21634053157896</v>
      </c>
      <c r="I438" s="190"/>
      <c r="M438" s="351"/>
      <c r="N438" s="352"/>
      <c r="O438" s="353"/>
    </row>
    <row r="439" spans="1:15" ht="13.5" hidden="1" customHeight="1" thickBot="1">
      <c r="A439" s="411"/>
      <c r="B439" s="183">
        <v>2.5</v>
      </c>
      <c r="C439" s="184">
        <v>71.11</v>
      </c>
      <c r="D439" s="346" t="s">
        <v>384</v>
      </c>
      <c r="E439" s="346" t="s">
        <v>386</v>
      </c>
      <c r="F439" s="346" t="s">
        <v>868</v>
      </c>
      <c r="G439" s="342">
        <f t="shared" si="12"/>
        <v>3.9551062072467458</v>
      </c>
      <c r="H439" s="342">
        <f t="shared" si="13"/>
        <v>75.065106207246743</v>
      </c>
      <c r="I439" s="190"/>
      <c r="M439" s="351"/>
      <c r="N439" s="352"/>
      <c r="O439" s="353"/>
    </row>
    <row r="440" spans="1:15" ht="13.5" hidden="1" customHeight="1" thickBot="1">
      <c r="A440" s="185" t="s">
        <v>946</v>
      </c>
      <c r="B440" s="186">
        <v>157</v>
      </c>
      <c r="C440" s="187">
        <v>4682.01</v>
      </c>
      <c r="D440" s="412"/>
      <c r="E440" s="413"/>
      <c r="F440" s="414"/>
      <c r="G440" s="342">
        <f t="shared" si="12"/>
        <v>260.41128973971786</v>
      </c>
      <c r="H440" s="342">
        <f t="shared" si="13"/>
        <v>4942.4212897397183</v>
      </c>
      <c r="I440" s="190"/>
      <c r="M440" s="351"/>
      <c r="N440" s="352"/>
      <c r="O440" s="353"/>
    </row>
    <row r="441" spans="1:15" ht="13.5" hidden="1" customHeight="1" thickBot="1">
      <c r="A441" s="346" t="s">
        <v>947</v>
      </c>
      <c r="B441" s="183">
        <v>5</v>
      </c>
      <c r="C441" s="184">
        <v>135</v>
      </c>
      <c r="D441" s="346" t="s">
        <v>384</v>
      </c>
      <c r="E441" s="346" t="s">
        <v>386</v>
      </c>
      <c r="F441" s="346" t="s">
        <v>810</v>
      </c>
      <c r="G441" s="342">
        <f t="shared" si="12"/>
        <v>7.508639262808475</v>
      </c>
      <c r="H441" s="342">
        <f t="shared" si="13"/>
        <v>142.50863926280849</v>
      </c>
      <c r="I441" s="190"/>
      <c r="M441" s="351"/>
      <c r="N441" s="352"/>
      <c r="O441" s="353"/>
    </row>
    <row r="442" spans="1:15" ht="13.5" hidden="1" customHeight="1" thickBot="1">
      <c r="A442" s="185" t="s">
        <v>947</v>
      </c>
      <c r="B442" s="186">
        <v>5</v>
      </c>
      <c r="C442" s="187">
        <v>135</v>
      </c>
      <c r="D442" s="412"/>
      <c r="E442" s="413"/>
      <c r="F442" s="414"/>
      <c r="G442" s="342">
        <f t="shared" si="12"/>
        <v>7.508639262808475</v>
      </c>
      <c r="H442" s="342">
        <f t="shared" si="13"/>
        <v>142.50863926280849</v>
      </c>
      <c r="I442" s="190"/>
      <c r="M442" s="351"/>
      <c r="N442" s="352"/>
      <c r="O442" s="353"/>
    </row>
    <row r="443" spans="1:15" ht="13.5" hidden="1" customHeight="1" thickBot="1">
      <c r="A443" s="409" t="s">
        <v>948</v>
      </c>
      <c r="B443" s="183">
        <v>7</v>
      </c>
      <c r="C443" s="184">
        <v>269.83</v>
      </c>
      <c r="D443" s="346" t="s">
        <v>387</v>
      </c>
      <c r="E443" s="346" t="s">
        <v>386</v>
      </c>
      <c r="F443" s="346" t="s">
        <v>802</v>
      </c>
      <c r="G443" s="342">
        <f t="shared" si="12"/>
        <v>15.007823202100822</v>
      </c>
      <c r="H443" s="342">
        <f t="shared" si="13"/>
        <v>284.83782320210082</v>
      </c>
      <c r="I443" s="190"/>
      <c r="M443" s="351"/>
      <c r="N443" s="352"/>
      <c r="O443" s="353"/>
    </row>
    <row r="444" spans="1:15" ht="13.5" hidden="1" customHeight="1" thickBot="1">
      <c r="A444" s="410"/>
      <c r="B444" s="183">
        <v>10</v>
      </c>
      <c r="C444" s="184">
        <v>436.26</v>
      </c>
      <c r="D444" s="346" t="s">
        <v>387</v>
      </c>
      <c r="E444" s="346" t="s">
        <v>386</v>
      </c>
      <c r="F444" s="346" t="s">
        <v>864</v>
      </c>
      <c r="G444" s="342">
        <f t="shared" si="12"/>
        <v>24.264584924391301</v>
      </c>
      <c r="H444" s="342">
        <f t="shared" si="13"/>
        <v>460.52458492439132</v>
      </c>
      <c r="I444" s="190"/>
      <c r="M444" s="351"/>
      <c r="N444" s="352"/>
      <c r="O444" s="353"/>
    </row>
    <row r="445" spans="1:15" ht="13.5" hidden="1" customHeight="1" thickBot="1">
      <c r="A445" s="410"/>
      <c r="B445" s="183">
        <v>20</v>
      </c>
      <c r="C445" s="184">
        <v>760.86</v>
      </c>
      <c r="D445" s="346" t="s">
        <v>387</v>
      </c>
      <c r="E445" s="346" t="s">
        <v>386</v>
      </c>
      <c r="F445" s="346" t="s">
        <v>838</v>
      </c>
      <c r="G445" s="342">
        <f t="shared" si="12"/>
        <v>42.318690885188573</v>
      </c>
      <c r="H445" s="342">
        <f t="shared" si="13"/>
        <v>803.17869088518864</v>
      </c>
      <c r="I445" s="190"/>
      <c r="M445" s="351"/>
      <c r="N445" s="352"/>
      <c r="O445" s="353"/>
    </row>
    <row r="446" spans="1:15" ht="13.5" hidden="1" customHeight="1" thickBot="1">
      <c r="A446" s="410"/>
      <c r="B446" s="183">
        <v>-20</v>
      </c>
      <c r="C446" s="184">
        <v>-760.86</v>
      </c>
      <c r="D446" s="346" t="s">
        <v>387</v>
      </c>
      <c r="E446" s="346" t="s">
        <v>386</v>
      </c>
      <c r="F446" s="346" t="s">
        <v>872</v>
      </c>
      <c r="G446" s="342">
        <f t="shared" si="12"/>
        <v>-42.318690885188573</v>
      </c>
      <c r="H446" s="342">
        <f t="shared" si="13"/>
        <v>-803.17869088518864</v>
      </c>
      <c r="I446" s="190"/>
      <c r="M446" s="351"/>
      <c r="N446" s="352"/>
      <c r="O446" s="353"/>
    </row>
    <row r="447" spans="1:15" ht="13.5" hidden="1" customHeight="1" thickBot="1">
      <c r="A447" s="410"/>
      <c r="B447" s="183">
        <v>100</v>
      </c>
      <c r="C447" s="184">
        <v>2651.78</v>
      </c>
      <c r="D447" s="346" t="s">
        <v>384</v>
      </c>
      <c r="E447" s="346" t="s">
        <v>386</v>
      </c>
      <c r="F447" s="346" t="s">
        <v>802</v>
      </c>
      <c r="G447" s="342">
        <f t="shared" si="12"/>
        <v>147.49081055059452</v>
      </c>
      <c r="H447" s="342">
        <f t="shared" si="13"/>
        <v>2799.2708105505949</v>
      </c>
      <c r="I447" s="190"/>
      <c r="M447" s="351"/>
      <c r="N447" s="352"/>
      <c r="O447" s="353"/>
    </row>
    <row r="448" spans="1:15" ht="13.5" hidden="1" customHeight="1" thickBot="1">
      <c r="A448" s="410"/>
      <c r="B448" s="183">
        <v>80</v>
      </c>
      <c r="C448" s="184">
        <v>2326.6999999999998</v>
      </c>
      <c r="D448" s="346" t="s">
        <v>384</v>
      </c>
      <c r="E448" s="346" t="s">
        <v>386</v>
      </c>
      <c r="F448" s="346" t="s">
        <v>864</v>
      </c>
      <c r="G448" s="342">
        <f t="shared" si="12"/>
        <v>129.4100072057517</v>
      </c>
      <c r="H448" s="342">
        <f t="shared" si="13"/>
        <v>2456.1100072057516</v>
      </c>
      <c r="I448" s="190"/>
      <c r="M448" s="351"/>
      <c r="N448" s="352"/>
      <c r="O448" s="353"/>
    </row>
    <row r="449" spans="1:15" ht="13.5" hidden="1" customHeight="1" thickBot="1">
      <c r="A449" s="410"/>
      <c r="B449" s="183">
        <v>17</v>
      </c>
      <c r="C449" s="184">
        <v>416.09</v>
      </c>
      <c r="D449" s="346" t="s">
        <v>384</v>
      </c>
      <c r="E449" s="346" t="s">
        <v>386</v>
      </c>
      <c r="F449" s="346" t="s">
        <v>838</v>
      </c>
      <c r="G449" s="342">
        <f t="shared" si="12"/>
        <v>23.142738598977616</v>
      </c>
      <c r="H449" s="342">
        <f t="shared" si="13"/>
        <v>439.23273859897756</v>
      </c>
      <c r="I449" s="190"/>
      <c r="M449" s="351"/>
      <c r="N449" s="352"/>
      <c r="O449" s="353"/>
    </row>
    <row r="450" spans="1:15" ht="13.5" hidden="1" customHeight="1" thickBot="1">
      <c r="A450" s="411"/>
      <c r="B450" s="183">
        <v>-17</v>
      </c>
      <c r="C450" s="184">
        <v>-416.09</v>
      </c>
      <c r="D450" s="346" t="s">
        <v>384</v>
      </c>
      <c r="E450" s="346" t="s">
        <v>386</v>
      </c>
      <c r="F450" s="346" t="s">
        <v>872</v>
      </c>
      <c r="G450" s="342">
        <f t="shared" si="12"/>
        <v>-23.142738598977616</v>
      </c>
      <c r="H450" s="342">
        <f t="shared" si="13"/>
        <v>-439.23273859897756</v>
      </c>
      <c r="I450" s="190"/>
      <c r="M450" s="351"/>
      <c r="N450" s="352"/>
      <c r="O450" s="353"/>
    </row>
    <row r="451" spans="1:15" ht="13.5" hidden="1" customHeight="1" thickBot="1">
      <c r="A451" s="185" t="s">
        <v>948</v>
      </c>
      <c r="B451" s="186">
        <v>197</v>
      </c>
      <c r="C451" s="187">
        <v>5684.57</v>
      </c>
      <c r="D451" s="412"/>
      <c r="E451" s="413"/>
      <c r="F451" s="414"/>
      <c r="G451" s="342">
        <f t="shared" si="12"/>
        <v>316.17322588283832</v>
      </c>
      <c r="H451" s="342">
        <f t="shared" si="13"/>
        <v>6000.7432258828376</v>
      </c>
      <c r="I451" s="190"/>
      <c r="M451" s="351"/>
      <c r="N451" s="352"/>
      <c r="O451" s="353"/>
    </row>
    <row r="452" spans="1:15" ht="13.5" hidden="1" customHeight="1" thickBot="1">
      <c r="A452" s="409" t="s">
        <v>949</v>
      </c>
      <c r="B452" s="183">
        <v>3</v>
      </c>
      <c r="C452" s="184">
        <v>134.72999999999999</v>
      </c>
      <c r="D452" s="346" t="s">
        <v>387</v>
      </c>
      <c r="E452" s="346" t="s">
        <v>386</v>
      </c>
      <c r="F452" s="346" t="s">
        <v>811</v>
      </c>
      <c r="G452" s="342">
        <f t="shared" si="12"/>
        <v>7.4936219842828589</v>
      </c>
      <c r="H452" s="342">
        <f t="shared" si="13"/>
        <v>142.22362198428286</v>
      </c>
      <c r="I452" s="190"/>
      <c r="M452" s="351"/>
      <c r="N452" s="352"/>
      <c r="O452" s="353"/>
    </row>
    <row r="453" spans="1:15" ht="13.5" hidden="1" customHeight="1" thickBot="1">
      <c r="A453" s="411"/>
      <c r="B453" s="183">
        <v>46</v>
      </c>
      <c r="C453" s="184">
        <v>1384.53</v>
      </c>
      <c r="D453" s="346" t="s">
        <v>384</v>
      </c>
      <c r="E453" s="346" t="s">
        <v>386</v>
      </c>
      <c r="F453" s="346" t="s">
        <v>811</v>
      </c>
      <c r="G453" s="342">
        <f t="shared" si="12"/>
        <v>77.006935692860878</v>
      </c>
      <c r="H453" s="342">
        <f t="shared" ref="H453:H516" si="14">+G453+C453</f>
        <v>1461.5369356928609</v>
      </c>
      <c r="I453" s="190"/>
      <c r="M453" s="351"/>
      <c r="N453" s="352"/>
      <c r="O453" s="353"/>
    </row>
    <row r="454" spans="1:15" ht="13.5" hidden="1" customHeight="1" thickBot="1">
      <c r="A454" s="185" t="s">
        <v>949</v>
      </c>
      <c r="B454" s="186">
        <v>49</v>
      </c>
      <c r="C454" s="187">
        <v>1519.26</v>
      </c>
      <c r="D454" s="412"/>
      <c r="E454" s="413"/>
      <c r="F454" s="414"/>
      <c r="G454" s="342">
        <f t="shared" si="12"/>
        <v>84.500557677143732</v>
      </c>
      <c r="H454" s="342">
        <f>+G454+C454</f>
        <v>1603.7605576771437</v>
      </c>
      <c r="I454" s="190"/>
      <c r="M454" s="351"/>
      <c r="N454" s="352"/>
      <c r="O454" s="353"/>
    </row>
    <row r="455" spans="1:15" ht="15">
      <c r="A455" s="189" t="s">
        <v>665</v>
      </c>
      <c r="C455" s="179">
        <v>421425.14</v>
      </c>
      <c r="G455" s="342">
        <f>+(C455/$C$12584)*1312742.08</f>
        <v>23439.476685470803</v>
      </c>
      <c r="H455" s="342">
        <f>+G455+C455</f>
        <v>444864.6166854708</v>
      </c>
      <c r="I455" s="190">
        <f>+H455</f>
        <v>444864.6166854708</v>
      </c>
      <c r="M455" s="351"/>
      <c r="N455" s="352"/>
      <c r="O455" s="353"/>
    </row>
    <row r="456" spans="1:15" ht="13.5" hidden="1" customHeight="1" thickBot="1">
      <c r="A456" s="409" t="s">
        <v>413</v>
      </c>
      <c r="B456" s="183">
        <v>16</v>
      </c>
      <c r="C456" s="184">
        <v>547.36</v>
      </c>
      <c r="D456" s="346" t="s">
        <v>389</v>
      </c>
      <c r="E456" s="346" t="s">
        <v>386</v>
      </c>
      <c r="F456" s="346" t="s">
        <v>835</v>
      </c>
      <c r="G456" s="342">
        <f t="shared" ref="G456:G519" si="15">+(C456/$C$12584)*1312742.08</f>
        <v>30.443916939932201</v>
      </c>
      <c r="H456" s="342">
        <f t="shared" si="14"/>
        <v>577.80391693993226</v>
      </c>
      <c r="I456" s="190"/>
      <c r="M456" s="351"/>
      <c r="N456" s="352"/>
      <c r="O456" s="353"/>
    </row>
    <row r="457" spans="1:15" ht="13.5" hidden="1" customHeight="1" thickBot="1">
      <c r="A457" s="410"/>
      <c r="B457" s="183">
        <v>16</v>
      </c>
      <c r="C457" s="184">
        <v>489.6</v>
      </c>
      <c r="D457" s="346" t="s">
        <v>391</v>
      </c>
      <c r="E457" s="346" t="s">
        <v>386</v>
      </c>
      <c r="F457" s="346" t="s">
        <v>807</v>
      </c>
      <c r="G457" s="342">
        <f t="shared" si="15"/>
        <v>27.231331726452073</v>
      </c>
      <c r="H457" s="342">
        <f t="shared" si="14"/>
        <v>516.83133172645205</v>
      </c>
      <c r="I457" s="190"/>
      <c r="M457" s="351"/>
      <c r="N457" s="352"/>
      <c r="O457" s="353"/>
    </row>
    <row r="458" spans="1:15" ht="13.5" hidden="1" customHeight="1" thickBot="1">
      <c r="A458" s="410"/>
      <c r="B458" s="183">
        <v>8</v>
      </c>
      <c r="C458" s="184">
        <v>207.28</v>
      </c>
      <c r="D458" s="346" t="s">
        <v>391</v>
      </c>
      <c r="E458" s="346" t="s">
        <v>386</v>
      </c>
      <c r="F458" s="346" t="s">
        <v>837</v>
      </c>
      <c r="G458" s="342">
        <f t="shared" si="15"/>
        <v>11.528820343666229</v>
      </c>
      <c r="H458" s="342">
        <f t="shared" si="14"/>
        <v>218.80882034366624</v>
      </c>
      <c r="I458" s="190"/>
      <c r="M458" s="351"/>
      <c r="N458" s="352"/>
      <c r="O458" s="353"/>
    </row>
    <row r="459" spans="1:15" ht="13.5" hidden="1" customHeight="1" thickBot="1">
      <c r="A459" s="410"/>
      <c r="B459" s="183">
        <v>48</v>
      </c>
      <c r="C459" s="184">
        <v>1519.52</v>
      </c>
      <c r="D459" s="346" t="s">
        <v>391</v>
      </c>
      <c r="E459" s="346" t="s">
        <v>386</v>
      </c>
      <c r="F459" s="346" t="s">
        <v>835</v>
      </c>
      <c r="G459" s="342">
        <f t="shared" si="15"/>
        <v>84.515018760168417</v>
      </c>
      <c r="H459" s="342">
        <f t="shared" si="14"/>
        <v>1604.0350187601684</v>
      </c>
      <c r="I459" s="190"/>
      <c r="M459" s="351"/>
      <c r="N459" s="352"/>
      <c r="O459" s="353"/>
    </row>
    <row r="460" spans="1:15" ht="13.5" hidden="1" customHeight="1" thickBot="1">
      <c r="A460" s="410"/>
      <c r="B460" s="183">
        <v>6</v>
      </c>
      <c r="C460" s="184">
        <v>258.99</v>
      </c>
      <c r="D460" s="346" t="s">
        <v>387</v>
      </c>
      <c r="E460" s="346" t="s">
        <v>386</v>
      </c>
      <c r="F460" s="346" t="s">
        <v>807</v>
      </c>
      <c r="G460" s="342">
        <f t="shared" si="15"/>
        <v>14.404907279072349</v>
      </c>
      <c r="H460" s="342">
        <f t="shared" si="14"/>
        <v>273.39490727907236</v>
      </c>
      <c r="I460" s="190"/>
      <c r="M460" s="351"/>
      <c r="N460" s="352"/>
      <c r="O460" s="353"/>
    </row>
    <row r="461" spans="1:15" ht="13.5" hidden="1" customHeight="1" thickBot="1">
      <c r="A461" s="410"/>
      <c r="B461" s="183">
        <v>141</v>
      </c>
      <c r="C461" s="184">
        <v>6336.7</v>
      </c>
      <c r="D461" s="346" t="s">
        <v>387</v>
      </c>
      <c r="E461" s="346" t="s">
        <v>386</v>
      </c>
      <c r="F461" s="346" t="s">
        <v>813</v>
      </c>
      <c r="G461" s="342">
        <f t="shared" si="15"/>
        <v>352.44440308621091</v>
      </c>
      <c r="H461" s="342">
        <f t="shared" si="14"/>
        <v>6689.1444030862103</v>
      </c>
      <c r="I461" s="190"/>
      <c r="M461" s="351"/>
      <c r="N461" s="352"/>
      <c r="O461" s="353"/>
    </row>
    <row r="462" spans="1:15" ht="13.5" hidden="1" customHeight="1" thickBot="1">
      <c r="A462" s="410"/>
      <c r="B462" s="183">
        <v>195</v>
      </c>
      <c r="C462" s="184">
        <v>9094.42</v>
      </c>
      <c r="D462" s="346" t="s">
        <v>387</v>
      </c>
      <c r="E462" s="346" t="s">
        <v>386</v>
      </c>
      <c r="F462" s="346" t="s">
        <v>808</v>
      </c>
      <c r="G462" s="342">
        <f t="shared" si="15"/>
        <v>505.82754877385673</v>
      </c>
      <c r="H462" s="342">
        <f t="shared" si="14"/>
        <v>9600.2475487738575</v>
      </c>
      <c r="I462" s="190"/>
      <c r="M462" s="351"/>
      <c r="N462" s="352"/>
      <c r="O462" s="353"/>
    </row>
    <row r="463" spans="1:15" ht="13.5" hidden="1" customHeight="1" thickBot="1">
      <c r="A463" s="410"/>
      <c r="B463" s="183">
        <v>179</v>
      </c>
      <c r="C463" s="184">
        <v>8273.3799999999992</v>
      </c>
      <c r="D463" s="346" t="s">
        <v>387</v>
      </c>
      <c r="E463" s="346" t="s">
        <v>386</v>
      </c>
      <c r="F463" s="346" t="s">
        <v>809</v>
      </c>
      <c r="G463" s="342">
        <f t="shared" si="15"/>
        <v>460.16167336395836</v>
      </c>
      <c r="H463" s="342">
        <f t="shared" si="14"/>
        <v>8733.5416733639577</v>
      </c>
      <c r="I463" s="190"/>
      <c r="M463" s="351"/>
      <c r="N463" s="352"/>
      <c r="O463" s="353"/>
    </row>
    <row r="464" spans="1:15" ht="13.5" hidden="1" customHeight="1" thickBot="1">
      <c r="A464" s="410"/>
      <c r="B464" s="183">
        <v>170.5</v>
      </c>
      <c r="C464" s="184">
        <v>8003.92</v>
      </c>
      <c r="D464" s="346" t="s">
        <v>387</v>
      </c>
      <c r="E464" s="346" t="s">
        <v>386</v>
      </c>
      <c r="F464" s="346" t="s">
        <v>810</v>
      </c>
      <c r="G464" s="342">
        <f t="shared" si="15"/>
        <v>445.17442939539268</v>
      </c>
      <c r="H464" s="342">
        <f t="shared" si="14"/>
        <v>8449.0944293953926</v>
      </c>
      <c r="I464" s="190"/>
      <c r="M464" s="351"/>
      <c r="N464" s="352"/>
      <c r="O464" s="353"/>
    </row>
    <row r="465" spans="1:15" ht="13.5" hidden="1" customHeight="1" thickBot="1">
      <c r="A465" s="410"/>
      <c r="B465" s="183">
        <v>168</v>
      </c>
      <c r="C465" s="184">
        <v>7932.03</v>
      </c>
      <c r="D465" s="346" t="s">
        <v>387</v>
      </c>
      <c r="E465" s="346" t="s">
        <v>386</v>
      </c>
      <c r="F465" s="346" t="s">
        <v>835</v>
      </c>
      <c r="G465" s="342">
        <f t="shared" si="15"/>
        <v>441.17593993907195</v>
      </c>
      <c r="H465" s="342">
        <f t="shared" si="14"/>
        <v>8373.205939939071</v>
      </c>
      <c r="I465" s="190"/>
      <c r="M465" s="351"/>
      <c r="N465" s="352"/>
      <c r="O465" s="353"/>
    </row>
    <row r="466" spans="1:15" ht="13.5" hidden="1" customHeight="1" thickBot="1">
      <c r="A466" s="410"/>
      <c r="B466" s="183">
        <v>42</v>
      </c>
      <c r="C466" s="184">
        <v>1263.68</v>
      </c>
      <c r="D466" s="346" t="s">
        <v>384</v>
      </c>
      <c r="E466" s="346" t="s">
        <v>386</v>
      </c>
      <c r="F466" s="346" t="s">
        <v>807</v>
      </c>
      <c r="G466" s="342">
        <f t="shared" si="15"/>
        <v>70.285313063894932</v>
      </c>
      <c r="H466" s="342">
        <f t="shared" si="14"/>
        <v>1333.9653130638949</v>
      </c>
      <c r="I466" s="190"/>
      <c r="M466" s="351"/>
      <c r="N466" s="352"/>
      <c r="O466" s="353"/>
    </row>
    <row r="467" spans="1:15" ht="13.5" hidden="1" customHeight="1" thickBot="1">
      <c r="A467" s="410"/>
      <c r="B467" s="183">
        <v>161</v>
      </c>
      <c r="C467" s="184">
        <v>4815.46</v>
      </c>
      <c r="D467" s="346" t="s">
        <v>384</v>
      </c>
      <c r="E467" s="346" t="s">
        <v>386</v>
      </c>
      <c r="F467" s="346" t="s">
        <v>837</v>
      </c>
      <c r="G467" s="342">
        <f t="shared" si="15"/>
        <v>267.83371869987928</v>
      </c>
      <c r="H467" s="342">
        <f t="shared" si="14"/>
        <v>5083.2937186998797</v>
      </c>
      <c r="I467" s="190"/>
      <c r="M467" s="351"/>
      <c r="N467" s="352"/>
      <c r="O467" s="353"/>
    </row>
    <row r="468" spans="1:15" ht="13.5" hidden="1" customHeight="1" thickBot="1">
      <c r="A468" s="410"/>
      <c r="B468" s="183">
        <v>273</v>
      </c>
      <c r="C468" s="184">
        <v>8187.61</v>
      </c>
      <c r="D468" s="346" t="s">
        <v>384</v>
      </c>
      <c r="E468" s="346" t="s">
        <v>386</v>
      </c>
      <c r="F468" s="346" t="s">
        <v>813</v>
      </c>
      <c r="G468" s="342">
        <f t="shared" si="15"/>
        <v>455.39118455232079</v>
      </c>
      <c r="H468" s="342">
        <f t="shared" si="14"/>
        <v>8643.0011845523204</v>
      </c>
      <c r="I468" s="190"/>
      <c r="M468" s="351"/>
      <c r="N468" s="352"/>
      <c r="O468" s="353"/>
    </row>
    <row r="469" spans="1:15" ht="13.5" hidden="1" customHeight="1" thickBot="1">
      <c r="A469" s="410"/>
      <c r="B469" s="183">
        <v>398</v>
      </c>
      <c r="C469" s="184">
        <v>12399.58</v>
      </c>
      <c r="D469" s="346" t="s">
        <v>384</v>
      </c>
      <c r="E469" s="346" t="s">
        <v>386</v>
      </c>
      <c r="F469" s="346" t="s">
        <v>808</v>
      </c>
      <c r="G469" s="342">
        <f t="shared" si="15"/>
        <v>689.65906096544234</v>
      </c>
      <c r="H469" s="342">
        <f t="shared" si="14"/>
        <v>13089.239060965443</v>
      </c>
      <c r="I469" s="190"/>
      <c r="M469" s="351"/>
      <c r="N469" s="352"/>
      <c r="O469" s="353"/>
    </row>
    <row r="470" spans="1:15" ht="13.5" hidden="1" customHeight="1" thickBot="1">
      <c r="A470" s="410"/>
      <c r="B470" s="183">
        <v>400</v>
      </c>
      <c r="C470" s="184">
        <v>12468</v>
      </c>
      <c r="D470" s="346" t="s">
        <v>384</v>
      </c>
      <c r="E470" s="346" t="s">
        <v>386</v>
      </c>
      <c r="F470" s="346" t="s">
        <v>809</v>
      </c>
      <c r="G470" s="342">
        <f t="shared" si="15"/>
        <v>693.46455058293384</v>
      </c>
      <c r="H470" s="342">
        <f t="shared" si="14"/>
        <v>13161.464550582934</v>
      </c>
      <c r="I470" s="190"/>
      <c r="M470" s="351"/>
      <c r="N470" s="352"/>
      <c r="O470" s="353"/>
    </row>
    <row r="471" spans="1:15" ht="13.5" hidden="1" customHeight="1" thickBot="1">
      <c r="A471" s="410"/>
      <c r="B471" s="183">
        <v>350</v>
      </c>
      <c r="C471" s="184">
        <v>10976.04</v>
      </c>
      <c r="D471" s="346" t="s">
        <v>384</v>
      </c>
      <c r="E471" s="346" t="s">
        <v>386</v>
      </c>
      <c r="F471" s="346" t="s">
        <v>810</v>
      </c>
      <c r="G471" s="342">
        <f t="shared" si="15"/>
        <v>610.48240662338037</v>
      </c>
      <c r="H471" s="342">
        <f t="shared" si="14"/>
        <v>11586.52240662338</v>
      </c>
      <c r="I471" s="190"/>
      <c r="M471" s="351"/>
      <c r="N471" s="352"/>
      <c r="O471" s="353"/>
    </row>
    <row r="472" spans="1:15" ht="13.5" hidden="1" customHeight="1" thickBot="1">
      <c r="A472" s="410"/>
      <c r="B472" s="183">
        <v>333.5</v>
      </c>
      <c r="C472" s="184">
        <v>10667.02</v>
      </c>
      <c r="D472" s="346" t="s">
        <v>384</v>
      </c>
      <c r="E472" s="346" t="s">
        <v>386</v>
      </c>
      <c r="F472" s="346" t="s">
        <v>835</v>
      </c>
      <c r="G472" s="342">
        <f t="shared" si="15"/>
        <v>593.29485325306121</v>
      </c>
      <c r="H472" s="342">
        <f t="shared" si="14"/>
        <v>11260.314853253061</v>
      </c>
      <c r="I472" s="190"/>
      <c r="M472" s="351"/>
      <c r="N472" s="352"/>
      <c r="O472" s="353"/>
    </row>
    <row r="473" spans="1:15" ht="13.5" hidden="1" customHeight="1" thickBot="1">
      <c r="A473" s="411"/>
      <c r="B473" s="183">
        <v>8</v>
      </c>
      <c r="C473" s="184">
        <v>273.68</v>
      </c>
      <c r="D473" s="346" t="s">
        <v>834</v>
      </c>
      <c r="E473" s="346" t="s">
        <v>386</v>
      </c>
      <c r="F473" s="346" t="s">
        <v>809</v>
      </c>
      <c r="G473" s="342">
        <f t="shared" si="15"/>
        <v>15.221958469966101</v>
      </c>
      <c r="H473" s="342">
        <f t="shared" si="14"/>
        <v>288.90195846996613</v>
      </c>
      <c r="I473" s="190"/>
      <c r="M473" s="351"/>
      <c r="N473" s="352"/>
      <c r="O473" s="353"/>
    </row>
    <row r="474" spans="1:15" ht="13.5" hidden="1" customHeight="1" thickBot="1">
      <c r="A474" s="185" t="s">
        <v>413</v>
      </c>
      <c r="B474" s="186">
        <v>2913</v>
      </c>
      <c r="C474" s="187">
        <v>103714.27</v>
      </c>
      <c r="D474" s="412"/>
      <c r="E474" s="413"/>
      <c r="F474" s="414"/>
      <c r="G474" s="342">
        <f t="shared" si="15"/>
        <v>5768.5410358186609</v>
      </c>
      <c r="H474" s="342">
        <f t="shared" si="14"/>
        <v>109482.81103581867</v>
      </c>
      <c r="I474" s="190"/>
      <c r="M474" s="351"/>
      <c r="N474" s="352"/>
      <c r="O474" s="353"/>
    </row>
    <row r="475" spans="1:15" ht="13.5" hidden="1" customHeight="1" thickBot="1">
      <c r="A475" s="409" t="s">
        <v>950</v>
      </c>
      <c r="B475" s="183">
        <v>30.5</v>
      </c>
      <c r="C475" s="184">
        <v>1494.21</v>
      </c>
      <c r="D475" s="346" t="s">
        <v>387</v>
      </c>
      <c r="E475" s="346" t="s">
        <v>386</v>
      </c>
      <c r="F475" s="346" t="s">
        <v>856</v>
      </c>
      <c r="G475" s="342">
        <f t="shared" si="15"/>
        <v>83.107287947267054</v>
      </c>
      <c r="H475" s="342">
        <f t="shared" si="14"/>
        <v>1577.317287947267</v>
      </c>
      <c r="I475" s="190"/>
      <c r="M475" s="351"/>
      <c r="N475" s="352"/>
      <c r="O475" s="353"/>
    </row>
    <row r="476" spans="1:15" ht="13.5" hidden="1" customHeight="1" thickBot="1">
      <c r="A476" s="410"/>
      <c r="B476" s="183">
        <v>140.5</v>
      </c>
      <c r="C476" s="184">
        <v>6698.48</v>
      </c>
      <c r="D476" s="346" t="s">
        <v>387</v>
      </c>
      <c r="E476" s="346" t="s">
        <v>386</v>
      </c>
      <c r="F476" s="346" t="s">
        <v>867</v>
      </c>
      <c r="G476" s="342">
        <f t="shared" si="15"/>
        <v>372.56644391953569</v>
      </c>
      <c r="H476" s="342">
        <f t="shared" si="14"/>
        <v>7071.0464439195348</v>
      </c>
      <c r="I476" s="190"/>
      <c r="M476" s="351"/>
      <c r="N476" s="352"/>
      <c r="O476" s="353"/>
    </row>
    <row r="477" spans="1:15" ht="13.5" hidden="1" customHeight="1" thickBot="1">
      <c r="A477" s="410"/>
      <c r="B477" s="183">
        <v>319</v>
      </c>
      <c r="C477" s="184">
        <v>15353.22</v>
      </c>
      <c r="D477" s="346" t="s">
        <v>387</v>
      </c>
      <c r="E477" s="346" t="s">
        <v>386</v>
      </c>
      <c r="F477" s="346" t="s">
        <v>868</v>
      </c>
      <c r="G477" s="342">
        <f t="shared" si="15"/>
        <v>853.93918890767668</v>
      </c>
      <c r="H477" s="342">
        <f t="shared" si="14"/>
        <v>16207.159188907675</v>
      </c>
      <c r="I477" s="190"/>
      <c r="M477" s="351"/>
      <c r="N477" s="352"/>
      <c r="O477" s="353"/>
    </row>
    <row r="478" spans="1:15" ht="13.5" hidden="1" customHeight="1" thickBot="1">
      <c r="A478" s="410"/>
      <c r="B478" s="183">
        <v>160.5</v>
      </c>
      <c r="C478" s="184">
        <v>7601.7</v>
      </c>
      <c r="D478" s="346" t="s">
        <v>387</v>
      </c>
      <c r="E478" s="346" t="s">
        <v>386</v>
      </c>
      <c r="F478" s="346" t="s">
        <v>838</v>
      </c>
      <c r="G478" s="342">
        <f t="shared" si="15"/>
        <v>422.80313395623102</v>
      </c>
      <c r="H478" s="342">
        <f t="shared" si="14"/>
        <v>8024.5031339562311</v>
      </c>
      <c r="I478" s="190"/>
      <c r="M478" s="351"/>
      <c r="N478" s="352"/>
      <c r="O478" s="353"/>
    </row>
    <row r="479" spans="1:15" ht="13.5" hidden="1" customHeight="1" thickBot="1">
      <c r="A479" s="410"/>
      <c r="B479" s="183">
        <v>129.5</v>
      </c>
      <c r="C479" s="184">
        <v>6208.34</v>
      </c>
      <c r="D479" s="346" t="s">
        <v>387</v>
      </c>
      <c r="E479" s="346" t="s">
        <v>386</v>
      </c>
      <c r="F479" s="346" t="s">
        <v>872</v>
      </c>
      <c r="G479" s="342">
        <f t="shared" si="15"/>
        <v>345.30507763603237</v>
      </c>
      <c r="H479" s="342">
        <f t="shared" si="14"/>
        <v>6553.6450776360325</v>
      </c>
      <c r="I479" s="190"/>
      <c r="M479" s="351"/>
      <c r="N479" s="352"/>
      <c r="O479" s="353"/>
    </row>
    <row r="480" spans="1:15" ht="13.5" hidden="1" customHeight="1" thickBot="1">
      <c r="A480" s="410"/>
      <c r="B480" s="183">
        <v>76</v>
      </c>
      <c r="C480" s="184">
        <v>3609.11</v>
      </c>
      <c r="D480" s="346" t="s">
        <v>387</v>
      </c>
      <c r="E480" s="346" t="s">
        <v>386</v>
      </c>
      <c r="F480" s="346" t="s">
        <v>858</v>
      </c>
      <c r="G480" s="342">
        <f t="shared" si="15"/>
        <v>200.7370744429237</v>
      </c>
      <c r="H480" s="342">
        <f t="shared" si="14"/>
        <v>3809.8470744429237</v>
      </c>
      <c r="I480" s="190"/>
      <c r="M480" s="351"/>
      <c r="N480" s="352"/>
      <c r="O480" s="353"/>
    </row>
    <row r="481" spans="1:15" ht="13.5" hidden="1" customHeight="1" thickBot="1">
      <c r="A481" s="410"/>
      <c r="B481" s="183">
        <v>447.5</v>
      </c>
      <c r="C481" s="184">
        <v>14369.64</v>
      </c>
      <c r="D481" s="346" t="s">
        <v>384</v>
      </c>
      <c r="E481" s="346" t="s">
        <v>386</v>
      </c>
      <c r="F481" s="346" t="s">
        <v>856</v>
      </c>
      <c r="G481" s="342">
        <f t="shared" si="15"/>
        <v>799.23291182535695</v>
      </c>
      <c r="H481" s="342">
        <f t="shared" si="14"/>
        <v>15168.872911825356</v>
      </c>
      <c r="I481" s="190"/>
      <c r="M481" s="351"/>
      <c r="N481" s="352"/>
      <c r="O481" s="353"/>
    </row>
    <row r="482" spans="1:15" ht="13.5" hidden="1" customHeight="1" thickBot="1">
      <c r="A482" s="410"/>
      <c r="B482" s="183">
        <v>624</v>
      </c>
      <c r="C482" s="184">
        <v>19753.43</v>
      </c>
      <c r="D482" s="346" t="s">
        <v>384</v>
      </c>
      <c r="E482" s="346" t="s">
        <v>386</v>
      </c>
      <c r="F482" s="346" t="s">
        <v>867</v>
      </c>
      <c r="G482" s="342">
        <f t="shared" si="15"/>
        <v>1098.6768894306581</v>
      </c>
      <c r="H482" s="342">
        <f t="shared" si="14"/>
        <v>20852.106889430659</v>
      </c>
      <c r="I482" s="190"/>
      <c r="M482" s="351"/>
      <c r="N482" s="352"/>
      <c r="O482" s="353"/>
    </row>
    <row r="483" spans="1:15" ht="13.5" hidden="1" customHeight="1" thickBot="1">
      <c r="A483" s="410"/>
      <c r="B483" s="183">
        <v>851</v>
      </c>
      <c r="C483" s="184">
        <v>27491.06</v>
      </c>
      <c r="D483" s="346" t="s">
        <v>384</v>
      </c>
      <c r="E483" s="346" t="s">
        <v>386</v>
      </c>
      <c r="F483" s="346" t="s">
        <v>868</v>
      </c>
      <c r="G483" s="342">
        <f t="shared" si="15"/>
        <v>1529.0403888312858</v>
      </c>
      <c r="H483" s="342">
        <f t="shared" si="14"/>
        <v>29020.100388831288</v>
      </c>
      <c r="I483" s="190"/>
      <c r="M483" s="351"/>
      <c r="N483" s="352"/>
      <c r="O483" s="353"/>
    </row>
    <row r="484" spans="1:15" ht="13.5" hidden="1" customHeight="1" thickBot="1">
      <c r="A484" s="410"/>
      <c r="B484" s="183">
        <v>571</v>
      </c>
      <c r="C484" s="184">
        <v>18077.71</v>
      </c>
      <c r="D484" s="346" t="s">
        <v>384</v>
      </c>
      <c r="E484" s="346" t="s">
        <v>386</v>
      </c>
      <c r="F484" s="346" t="s">
        <v>838</v>
      </c>
      <c r="G484" s="342">
        <f t="shared" si="15"/>
        <v>1005.4740969456697</v>
      </c>
      <c r="H484" s="342">
        <f t="shared" si="14"/>
        <v>19083.184096945668</v>
      </c>
      <c r="I484" s="190"/>
      <c r="M484" s="351"/>
      <c r="N484" s="352"/>
      <c r="O484" s="353"/>
    </row>
    <row r="485" spans="1:15" ht="13.5" hidden="1" customHeight="1" thickBot="1">
      <c r="A485" s="410"/>
      <c r="B485" s="183">
        <v>727</v>
      </c>
      <c r="C485" s="184">
        <v>23306.31</v>
      </c>
      <c r="D485" s="346" t="s">
        <v>384</v>
      </c>
      <c r="E485" s="346" t="s">
        <v>386</v>
      </c>
      <c r="F485" s="346" t="s">
        <v>872</v>
      </c>
      <c r="G485" s="342">
        <f t="shared" si="15"/>
        <v>1296.2864765717468</v>
      </c>
      <c r="H485" s="342">
        <f t="shared" si="14"/>
        <v>24602.596476571747</v>
      </c>
      <c r="I485" s="190"/>
      <c r="M485" s="351"/>
      <c r="N485" s="352"/>
      <c r="O485" s="353"/>
    </row>
    <row r="486" spans="1:15" ht="13.5" hidden="1" customHeight="1" thickBot="1">
      <c r="A486" s="411"/>
      <c r="B486" s="183">
        <v>272</v>
      </c>
      <c r="C486" s="184">
        <v>8675.7800000000007</v>
      </c>
      <c r="D486" s="346" t="s">
        <v>384</v>
      </c>
      <c r="E486" s="346" t="s">
        <v>386</v>
      </c>
      <c r="F486" s="346" t="s">
        <v>858</v>
      </c>
      <c r="G486" s="342">
        <f t="shared" si="15"/>
        <v>482.54298032213723</v>
      </c>
      <c r="H486" s="342">
        <f t="shared" si="14"/>
        <v>9158.3229803221384</v>
      </c>
      <c r="I486" s="190"/>
      <c r="M486" s="351"/>
      <c r="N486" s="352"/>
      <c r="O486" s="353"/>
    </row>
    <row r="487" spans="1:15" ht="13.5" hidden="1" customHeight="1" thickBot="1">
      <c r="A487" s="185" t="s">
        <v>950</v>
      </c>
      <c r="B487" s="186">
        <v>4348.5</v>
      </c>
      <c r="C487" s="187">
        <v>152638.99</v>
      </c>
      <c r="D487" s="412"/>
      <c r="E487" s="413"/>
      <c r="F487" s="414"/>
      <c r="G487" s="342">
        <f t="shared" si="15"/>
        <v>8489.7119507365205</v>
      </c>
      <c r="H487" s="342">
        <f t="shared" si="14"/>
        <v>161128.70195073652</v>
      </c>
      <c r="I487" s="190"/>
      <c r="M487" s="351"/>
      <c r="N487" s="352"/>
      <c r="O487" s="353"/>
    </row>
    <row r="488" spans="1:15" ht="13.5" hidden="1" customHeight="1" thickBot="1">
      <c r="A488" s="409" t="s">
        <v>951</v>
      </c>
      <c r="B488" s="183">
        <v>54</v>
      </c>
      <c r="C488" s="184">
        <v>2522.88</v>
      </c>
      <c r="D488" s="346" t="s">
        <v>387</v>
      </c>
      <c r="E488" s="346" t="s">
        <v>386</v>
      </c>
      <c r="F488" s="346" t="s">
        <v>813</v>
      </c>
      <c r="G488" s="342">
        <f t="shared" si="15"/>
        <v>140.32145054336479</v>
      </c>
      <c r="H488" s="342">
        <f t="shared" si="14"/>
        <v>2663.2014505433649</v>
      </c>
      <c r="I488" s="190"/>
      <c r="M488" s="351"/>
      <c r="N488" s="352"/>
      <c r="O488" s="353"/>
    </row>
    <row r="489" spans="1:15" ht="13.5" hidden="1" customHeight="1" thickBot="1">
      <c r="A489" s="410"/>
      <c r="B489" s="183">
        <v>143</v>
      </c>
      <c r="C489" s="184">
        <v>6900.82</v>
      </c>
      <c r="D489" s="346" t="s">
        <v>387</v>
      </c>
      <c r="E489" s="346" t="s">
        <v>386</v>
      </c>
      <c r="F489" s="346" t="s">
        <v>808</v>
      </c>
      <c r="G489" s="342">
        <f t="shared" si="15"/>
        <v>383.82050368573323</v>
      </c>
      <c r="H489" s="342">
        <f t="shared" si="14"/>
        <v>7284.6405036857332</v>
      </c>
      <c r="I489" s="190"/>
      <c r="M489" s="351"/>
      <c r="N489" s="352"/>
      <c r="O489" s="353"/>
    </row>
    <row r="490" spans="1:15" ht="13.5" hidden="1" customHeight="1" thickBot="1">
      <c r="A490" s="410"/>
      <c r="B490" s="183">
        <v>160.75</v>
      </c>
      <c r="C490" s="184">
        <v>7660.73</v>
      </c>
      <c r="D490" s="346" t="s">
        <v>387</v>
      </c>
      <c r="E490" s="346" t="s">
        <v>386</v>
      </c>
      <c r="F490" s="346" t="s">
        <v>809</v>
      </c>
      <c r="G490" s="342">
        <f t="shared" si="15"/>
        <v>426.08635599833161</v>
      </c>
      <c r="H490" s="342">
        <f t="shared" si="14"/>
        <v>8086.8163559983313</v>
      </c>
      <c r="I490" s="190"/>
      <c r="M490" s="351"/>
      <c r="N490" s="352"/>
      <c r="O490" s="353"/>
    </row>
    <row r="491" spans="1:15" ht="13.5" hidden="1" customHeight="1" thickBot="1">
      <c r="A491" s="410"/>
      <c r="B491" s="183">
        <v>18.5</v>
      </c>
      <c r="C491" s="184">
        <v>900.57</v>
      </c>
      <c r="D491" s="346" t="s">
        <v>387</v>
      </c>
      <c r="E491" s="346" t="s">
        <v>386</v>
      </c>
      <c r="F491" s="346" t="s">
        <v>802</v>
      </c>
      <c r="G491" s="342">
        <f t="shared" si="15"/>
        <v>50.089298228943925</v>
      </c>
      <c r="H491" s="342">
        <f t="shared" si="14"/>
        <v>950.65929822894395</v>
      </c>
      <c r="I491" s="190"/>
      <c r="M491" s="351"/>
      <c r="N491" s="352"/>
      <c r="O491" s="353"/>
    </row>
    <row r="492" spans="1:15" ht="13.5" hidden="1" customHeight="1" thickBot="1">
      <c r="A492" s="410"/>
      <c r="B492" s="183">
        <v>29.75</v>
      </c>
      <c r="C492" s="184">
        <v>1416.98</v>
      </c>
      <c r="D492" s="346" t="s">
        <v>387</v>
      </c>
      <c r="E492" s="346" t="s">
        <v>386</v>
      </c>
      <c r="F492" s="346" t="s">
        <v>803</v>
      </c>
      <c r="G492" s="342">
        <f t="shared" si="15"/>
        <v>78.811790093439654</v>
      </c>
      <c r="H492" s="342">
        <f t="shared" si="14"/>
        <v>1495.7917900934397</v>
      </c>
      <c r="I492" s="190"/>
      <c r="M492" s="351"/>
      <c r="N492" s="352"/>
      <c r="O492" s="353"/>
    </row>
    <row r="493" spans="1:15" ht="13.5" hidden="1" customHeight="1" thickBot="1">
      <c r="A493" s="410"/>
      <c r="B493" s="183">
        <v>4</v>
      </c>
      <c r="C493" s="184">
        <v>192.5</v>
      </c>
      <c r="D493" s="346" t="s">
        <v>387</v>
      </c>
      <c r="E493" s="346" t="s">
        <v>386</v>
      </c>
      <c r="F493" s="346" t="s">
        <v>804</v>
      </c>
      <c r="G493" s="342">
        <f t="shared" si="15"/>
        <v>10.706763393263939</v>
      </c>
      <c r="H493" s="342">
        <f t="shared" si="14"/>
        <v>203.20676339326394</v>
      </c>
      <c r="I493" s="190"/>
      <c r="M493" s="351"/>
      <c r="N493" s="352"/>
      <c r="O493" s="353"/>
    </row>
    <row r="494" spans="1:15" ht="13.5" hidden="1" customHeight="1" thickBot="1">
      <c r="A494" s="410"/>
      <c r="B494" s="183">
        <v>100.25</v>
      </c>
      <c r="C494" s="184">
        <v>4774.2700000000004</v>
      </c>
      <c r="D494" s="346" t="s">
        <v>387</v>
      </c>
      <c r="E494" s="346" t="s">
        <v>386</v>
      </c>
      <c r="F494" s="346" t="s">
        <v>845</v>
      </c>
      <c r="G494" s="342">
        <f t="shared" si="15"/>
        <v>265.54274943147129</v>
      </c>
      <c r="H494" s="342">
        <f t="shared" si="14"/>
        <v>5039.8127494314722</v>
      </c>
      <c r="I494" s="190"/>
      <c r="M494" s="351"/>
      <c r="N494" s="352"/>
      <c r="O494" s="353"/>
    </row>
    <row r="495" spans="1:15" ht="13.5" hidden="1" customHeight="1" thickBot="1">
      <c r="A495" s="410"/>
      <c r="B495" s="183">
        <v>248</v>
      </c>
      <c r="C495" s="184">
        <v>11652.16</v>
      </c>
      <c r="D495" s="346" t="s">
        <v>387</v>
      </c>
      <c r="E495" s="346" t="s">
        <v>386</v>
      </c>
      <c r="F495" s="346" t="s">
        <v>843</v>
      </c>
      <c r="G495" s="342">
        <f t="shared" si="15"/>
        <v>648.08789683352904</v>
      </c>
      <c r="H495" s="342">
        <f t="shared" si="14"/>
        <v>12300.247896833529</v>
      </c>
      <c r="I495" s="190"/>
      <c r="M495" s="351"/>
      <c r="N495" s="352"/>
      <c r="O495" s="353"/>
    </row>
    <row r="496" spans="1:15" ht="13.5" hidden="1" customHeight="1" thickBot="1">
      <c r="A496" s="410"/>
      <c r="B496" s="183">
        <v>33.25</v>
      </c>
      <c r="C496" s="184">
        <v>1620.45</v>
      </c>
      <c r="D496" s="346" t="s">
        <v>387</v>
      </c>
      <c r="E496" s="346" t="s">
        <v>386</v>
      </c>
      <c r="F496" s="346" t="s">
        <v>894</v>
      </c>
      <c r="G496" s="342">
        <f t="shared" si="15"/>
        <v>90.1286999512444</v>
      </c>
      <c r="H496" s="342">
        <f t="shared" si="14"/>
        <v>1710.5786999512445</v>
      </c>
      <c r="I496" s="190"/>
      <c r="M496" s="351"/>
      <c r="N496" s="352"/>
      <c r="O496" s="353"/>
    </row>
    <row r="497" spans="1:15" ht="13.5" hidden="1" customHeight="1" thickBot="1">
      <c r="A497" s="410"/>
      <c r="B497" s="183">
        <v>256</v>
      </c>
      <c r="C497" s="184">
        <v>8082.08</v>
      </c>
      <c r="D497" s="346" t="s">
        <v>384</v>
      </c>
      <c r="E497" s="346" t="s">
        <v>386</v>
      </c>
      <c r="F497" s="346" t="s">
        <v>813</v>
      </c>
      <c r="G497" s="342">
        <f t="shared" si="15"/>
        <v>449.52165343080833</v>
      </c>
      <c r="H497" s="342">
        <f t="shared" si="14"/>
        <v>8531.6016534308073</v>
      </c>
      <c r="I497" s="190"/>
      <c r="M497" s="351"/>
      <c r="N497" s="352"/>
      <c r="O497" s="353"/>
    </row>
    <row r="498" spans="1:15" ht="13.5" hidden="1" customHeight="1" thickBot="1">
      <c r="A498" s="410"/>
      <c r="B498" s="183">
        <v>667.5</v>
      </c>
      <c r="C498" s="184">
        <v>21289.84</v>
      </c>
      <c r="D498" s="346" t="s">
        <v>384</v>
      </c>
      <c r="E498" s="346" t="s">
        <v>386</v>
      </c>
      <c r="F498" s="346" t="s">
        <v>808</v>
      </c>
      <c r="G498" s="342">
        <f t="shared" si="15"/>
        <v>1184.1313223919287</v>
      </c>
      <c r="H498" s="342">
        <f t="shared" si="14"/>
        <v>22473.971322391928</v>
      </c>
      <c r="I498" s="190"/>
      <c r="M498" s="351"/>
      <c r="N498" s="352"/>
      <c r="O498" s="353"/>
    </row>
    <row r="499" spans="1:15" ht="13.5" hidden="1" customHeight="1" thickBot="1">
      <c r="A499" s="410"/>
      <c r="B499" s="183">
        <v>846.25</v>
      </c>
      <c r="C499" s="184">
        <v>27247.26</v>
      </c>
      <c r="D499" s="346" t="s">
        <v>384</v>
      </c>
      <c r="E499" s="346" t="s">
        <v>386</v>
      </c>
      <c r="F499" s="346" t="s">
        <v>809</v>
      </c>
      <c r="G499" s="342">
        <f t="shared" si="15"/>
        <v>1515.4803425181544</v>
      </c>
      <c r="H499" s="342">
        <f t="shared" si="14"/>
        <v>28762.740342518155</v>
      </c>
      <c r="I499" s="190"/>
      <c r="M499" s="351"/>
      <c r="N499" s="352"/>
      <c r="O499" s="353"/>
    </row>
    <row r="500" spans="1:15" ht="13.5" hidden="1" customHeight="1" thickBot="1">
      <c r="A500" s="410"/>
      <c r="B500" s="183">
        <v>382</v>
      </c>
      <c r="C500" s="184">
        <v>12186.53</v>
      </c>
      <c r="D500" s="346" t="s">
        <v>384</v>
      </c>
      <c r="E500" s="346" t="s">
        <v>386</v>
      </c>
      <c r="F500" s="346" t="s">
        <v>810</v>
      </c>
      <c r="G500" s="342">
        <f t="shared" si="15"/>
        <v>677.80931581772882</v>
      </c>
      <c r="H500" s="342">
        <f t="shared" si="14"/>
        <v>12864.33931581773</v>
      </c>
      <c r="I500" s="190"/>
      <c r="M500" s="351"/>
      <c r="N500" s="352"/>
      <c r="O500" s="353"/>
    </row>
    <row r="501" spans="1:15" ht="13.5" hidden="1" customHeight="1" thickBot="1">
      <c r="A501" s="410"/>
      <c r="B501" s="183">
        <v>146.5</v>
      </c>
      <c r="C501" s="184">
        <v>4599.78</v>
      </c>
      <c r="D501" s="346" t="s">
        <v>384</v>
      </c>
      <c r="E501" s="346" t="s">
        <v>386</v>
      </c>
      <c r="F501" s="346" t="s">
        <v>835</v>
      </c>
      <c r="G501" s="342">
        <f t="shared" si="15"/>
        <v>255.83769413541609</v>
      </c>
      <c r="H501" s="342">
        <f t="shared" si="14"/>
        <v>4855.6176941354161</v>
      </c>
      <c r="I501" s="190"/>
      <c r="M501" s="351"/>
      <c r="N501" s="352"/>
      <c r="O501" s="353"/>
    </row>
    <row r="502" spans="1:15" ht="13.5" hidden="1" customHeight="1" thickBot="1">
      <c r="A502" s="410"/>
      <c r="B502" s="183">
        <v>70</v>
      </c>
      <c r="C502" s="184">
        <v>2327.54</v>
      </c>
      <c r="D502" s="346" t="s">
        <v>384</v>
      </c>
      <c r="E502" s="346" t="s">
        <v>386</v>
      </c>
      <c r="F502" s="346" t="s">
        <v>802</v>
      </c>
      <c r="G502" s="342">
        <f t="shared" si="15"/>
        <v>129.45672762783141</v>
      </c>
      <c r="H502" s="342">
        <f t="shared" si="14"/>
        <v>2456.9967276278312</v>
      </c>
      <c r="I502" s="190"/>
      <c r="M502" s="351"/>
      <c r="N502" s="352"/>
      <c r="O502" s="353"/>
    </row>
    <row r="503" spans="1:15" ht="13.5" hidden="1" customHeight="1" thickBot="1">
      <c r="A503" s="410"/>
      <c r="B503" s="183">
        <v>175.75</v>
      </c>
      <c r="C503" s="184">
        <v>5686.7</v>
      </c>
      <c r="D503" s="346" t="s">
        <v>384</v>
      </c>
      <c r="E503" s="346" t="s">
        <v>386</v>
      </c>
      <c r="F503" s="346" t="s">
        <v>803</v>
      </c>
      <c r="G503" s="342">
        <f t="shared" si="15"/>
        <v>316.29169552454044</v>
      </c>
      <c r="H503" s="342">
        <f t="shared" si="14"/>
        <v>6002.9916955245399</v>
      </c>
      <c r="I503" s="190"/>
      <c r="M503" s="351"/>
      <c r="N503" s="352"/>
      <c r="O503" s="353"/>
    </row>
    <row r="504" spans="1:15" ht="13.5" hidden="1" customHeight="1" thickBot="1">
      <c r="A504" s="410"/>
      <c r="B504" s="183">
        <v>124</v>
      </c>
      <c r="C504" s="184">
        <v>4026.2</v>
      </c>
      <c r="D504" s="346" t="s">
        <v>384</v>
      </c>
      <c r="E504" s="346" t="s">
        <v>386</v>
      </c>
      <c r="F504" s="346" t="s">
        <v>804</v>
      </c>
      <c r="G504" s="342">
        <f t="shared" si="15"/>
        <v>223.93543259199618</v>
      </c>
      <c r="H504" s="342">
        <f t="shared" si="14"/>
        <v>4250.1354325919956</v>
      </c>
      <c r="I504" s="190"/>
      <c r="M504" s="351"/>
      <c r="N504" s="352"/>
      <c r="O504" s="353"/>
    </row>
    <row r="505" spans="1:15" ht="13.5" hidden="1" customHeight="1" thickBot="1">
      <c r="A505" s="410"/>
      <c r="B505" s="183">
        <v>194.75</v>
      </c>
      <c r="C505" s="184">
        <v>6225.61</v>
      </c>
      <c r="D505" s="346" t="s">
        <v>384</v>
      </c>
      <c r="E505" s="346" t="s">
        <v>386</v>
      </c>
      <c r="F505" s="346" t="s">
        <v>845</v>
      </c>
      <c r="G505" s="342">
        <f t="shared" si="15"/>
        <v>346.26562726617095</v>
      </c>
      <c r="H505" s="342">
        <f t="shared" si="14"/>
        <v>6571.8756272661703</v>
      </c>
      <c r="I505" s="190"/>
      <c r="M505" s="351"/>
      <c r="N505" s="352"/>
      <c r="O505" s="353"/>
    </row>
    <row r="506" spans="1:15" ht="13.5" hidden="1" customHeight="1" thickBot="1">
      <c r="A506" s="410"/>
      <c r="B506" s="183">
        <v>450.25</v>
      </c>
      <c r="C506" s="184">
        <v>14124.22</v>
      </c>
      <c r="D506" s="346" t="s">
        <v>384</v>
      </c>
      <c r="E506" s="346" t="s">
        <v>386</v>
      </c>
      <c r="F506" s="346" t="s">
        <v>843</v>
      </c>
      <c r="G506" s="342">
        <f t="shared" si="15"/>
        <v>785.58276184107194</v>
      </c>
      <c r="H506" s="342">
        <f t="shared" si="14"/>
        <v>14909.802761841071</v>
      </c>
      <c r="I506" s="190"/>
      <c r="M506" s="351"/>
      <c r="N506" s="352"/>
      <c r="O506" s="353"/>
    </row>
    <row r="507" spans="1:15" ht="13.5" hidden="1" customHeight="1" thickBot="1">
      <c r="A507" s="411"/>
      <c r="B507" s="183">
        <v>212.75</v>
      </c>
      <c r="C507" s="184">
        <v>7014.2</v>
      </c>
      <c r="D507" s="346" t="s">
        <v>384</v>
      </c>
      <c r="E507" s="346" t="s">
        <v>386</v>
      </c>
      <c r="F507" s="346" t="s">
        <v>894</v>
      </c>
      <c r="G507" s="342">
        <f t="shared" si="15"/>
        <v>390.12664827549042</v>
      </c>
      <c r="H507" s="342">
        <f t="shared" si="14"/>
        <v>7404.3266482754898</v>
      </c>
      <c r="I507" s="190"/>
      <c r="M507" s="351"/>
      <c r="N507" s="352"/>
      <c r="O507" s="353"/>
    </row>
    <row r="508" spans="1:15" ht="13.5" hidden="1" customHeight="1" thickBot="1">
      <c r="A508" s="185" t="s">
        <v>951</v>
      </c>
      <c r="B508" s="186">
        <v>4317.25</v>
      </c>
      <c r="C508" s="187">
        <v>150451.32</v>
      </c>
      <c r="D508" s="412"/>
      <c r="E508" s="413"/>
      <c r="F508" s="414"/>
      <c r="G508" s="342">
        <f t="shared" si="15"/>
        <v>8368.0347295804604</v>
      </c>
      <c r="H508" s="342">
        <f t="shared" si="14"/>
        <v>158819.35472958046</v>
      </c>
      <c r="I508" s="190"/>
      <c r="M508" s="351"/>
      <c r="N508" s="352"/>
      <c r="O508" s="353"/>
    </row>
    <row r="509" spans="1:15" ht="13.5" hidden="1" customHeight="1" thickBot="1">
      <c r="A509" s="409" t="s">
        <v>952</v>
      </c>
      <c r="B509" s="183">
        <v>332</v>
      </c>
      <c r="C509" s="184">
        <v>16026.5</v>
      </c>
      <c r="D509" s="346" t="s">
        <v>387</v>
      </c>
      <c r="E509" s="346" t="s">
        <v>386</v>
      </c>
      <c r="F509" s="346" t="s">
        <v>843</v>
      </c>
      <c r="G509" s="342">
        <f t="shared" si="15"/>
        <v>891.38671959555575</v>
      </c>
      <c r="H509" s="342">
        <f t="shared" si="14"/>
        <v>16917.886719595557</v>
      </c>
      <c r="I509" s="190"/>
      <c r="M509" s="351"/>
      <c r="N509" s="352"/>
      <c r="O509" s="353"/>
    </row>
    <row r="510" spans="1:15" ht="13.5" hidden="1" customHeight="1" thickBot="1">
      <c r="A510" s="410"/>
      <c r="B510" s="183">
        <v>32</v>
      </c>
      <c r="C510" s="184">
        <v>1569.98</v>
      </c>
      <c r="D510" s="346" t="s">
        <v>387</v>
      </c>
      <c r="E510" s="346" t="s">
        <v>386</v>
      </c>
      <c r="F510" s="346" t="s">
        <v>894</v>
      </c>
      <c r="G510" s="342">
        <f t="shared" si="15"/>
        <v>87.321581257955941</v>
      </c>
      <c r="H510" s="342">
        <f t="shared" si="14"/>
        <v>1657.3015812579561</v>
      </c>
      <c r="I510" s="190"/>
      <c r="M510" s="351"/>
      <c r="N510" s="352"/>
      <c r="O510" s="353"/>
    </row>
    <row r="511" spans="1:15" ht="13.5" hidden="1" customHeight="1" thickBot="1">
      <c r="A511" s="410"/>
      <c r="B511" s="183">
        <v>474.5</v>
      </c>
      <c r="C511" s="184">
        <v>14936.88</v>
      </c>
      <c r="D511" s="346" t="s">
        <v>384</v>
      </c>
      <c r="E511" s="346" t="s">
        <v>386</v>
      </c>
      <c r="F511" s="346" t="s">
        <v>843</v>
      </c>
      <c r="G511" s="342">
        <f t="shared" si="15"/>
        <v>830.7825454211752</v>
      </c>
      <c r="H511" s="342">
        <f t="shared" si="14"/>
        <v>15767.662545421175</v>
      </c>
      <c r="I511" s="190"/>
      <c r="M511" s="351"/>
      <c r="N511" s="352"/>
      <c r="O511" s="353"/>
    </row>
    <row r="512" spans="1:15" ht="13.5" hidden="1" customHeight="1" thickBot="1">
      <c r="A512" s="411"/>
      <c r="B512" s="183">
        <v>65</v>
      </c>
      <c r="C512" s="184">
        <v>2145.4499999999998</v>
      </c>
      <c r="D512" s="346" t="s">
        <v>384</v>
      </c>
      <c r="E512" s="346" t="s">
        <v>386</v>
      </c>
      <c r="F512" s="346" t="s">
        <v>894</v>
      </c>
      <c r="G512" s="342">
        <f t="shared" si="15"/>
        <v>119.32896375105513</v>
      </c>
      <c r="H512" s="342">
        <f t="shared" si="14"/>
        <v>2264.778963751055</v>
      </c>
      <c r="I512" s="190"/>
      <c r="M512" s="351"/>
      <c r="N512" s="352"/>
      <c r="O512" s="353"/>
    </row>
    <row r="513" spans="1:16" ht="13.5" hidden="1" customHeight="1" thickBot="1">
      <c r="A513" s="185" t="s">
        <v>952</v>
      </c>
      <c r="B513" s="186">
        <v>903.5</v>
      </c>
      <c r="C513" s="187">
        <v>34678.81</v>
      </c>
      <c r="D513" s="412"/>
      <c r="E513" s="413"/>
      <c r="F513" s="414"/>
      <c r="G513" s="342">
        <f t="shared" si="15"/>
        <v>1928.8198100257418</v>
      </c>
      <c r="H513" s="342">
        <f t="shared" si="14"/>
        <v>36607.629810025741</v>
      </c>
      <c r="I513" s="190"/>
      <c r="M513" s="351"/>
      <c r="N513" s="352"/>
      <c r="O513" s="353"/>
    </row>
    <row r="514" spans="1:16" ht="13.5" hidden="1" customHeight="1" thickBot="1">
      <c r="A514" s="409" t="s">
        <v>953</v>
      </c>
      <c r="B514" s="183">
        <v>10</v>
      </c>
      <c r="C514" s="184">
        <v>470.55</v>
      </c>
      <c r="D514" s="346" t="s">
        <v>387</v>
      </c>
      <c r="E514" s="346" t="s">
        <v>386</v>
      </c>
      <c r="F514" s="346" t="s">
        <v>841</v>
      </c>
      <c r="G514" s="342">
        <f t="shared" si="15"/>
        <v>26.171779297144656</v>
      </c>
      <c r="H514" s="342">
        <f t="shared" si="14"/>
        <v>496.72177929714468</v>
      </c>
      <c r="I514" s="190"/>
      <c r="M514" s="351"/>
      <c r="N514" s="352"/>
      <c r="O514" s="353"/>
    </row>
    <row r="515" spans="1:16" ht="13.5" hidden="1" customHeight="1" thickBot="1">
      <c r="A515" s="410"/>
      <c r="B515" s="183">
        <v>60</v>
      </c>
      <c r="C515" s="184">
        <v>2887.18</v>
      </c>
      <c r="D515" s="346" t="s">
        <v>387</v>
      </c>
      <c r="E515" s="346" t="s">
        <v>386</v>
      </c>
      <c r="F515" s="346" t="s">
        <v>867</v>
      </c>
      <c r="G515" s="342">
        <f t="shared" si="15"/>
        <v>160.58365264292868</v>
      </c>
      <c r="H515" s="342">
        <f t="shared" si="14"/>
        <v>3047.7636526429287</v>
      </c>
      <c r="I515" s="190"/>
      <c r="M515" s="351"/>
      <c r="N515" s="352"/>
      <c r="O515" s="353"/>
    </row>
    <row r="516" spans="1:16" ht="13.5" hidden="1" customHeight="1" thickBot="1">
      <c r="A516" s="410"/>
      <c r="B516" s="183">
        <v>51</v>
      </c>
      <c r="C516" s="184">
        <v>1605.55</v>
      </c>
      <c r="D516" s="346" t="s">
        <v>384</v>
      </c>
      <c r="E516" s="346" t="s">
        <v>386</v>
      </c>
      <c r="F516" s="346" t="s">
        <v>841</v>
      </c>
      <c r="G516" s="342">
        <f t="shared" si="15"/>
        <v>89.299968654830735</v>
      </c>
      <c r="H516" s="342">
        <f t="shared" si="14"/>
        <v>1694.8499686548307</v>
      </c>
      <c r="I516" s="190"/>
      <c r="M516" s="351"/>
      <c r="N516" s="352"/>
      <c r="O516" s="353"/>
    </row>
    <row r="517" spans="1:16" ht="13.5" hidden="1" customHeight="1" thickBot="1">
      <c r="A517" s="411"/>
      <c r="B517" s="183">
        <v>20</v>
      </c>
      <c r="C517" s="184">
        <v>641.6</v>
      </c>
      <c r="D517" s="346" t="s">
        <v>384</v>
      </c>
      <c r="E517" s="346" t="s">
        <v>386</v>
      </c>
      <c r="F517" s="346" t="s">
        <v>867</v>
      </c>
      <c r="G517" s="342">
        <f t="shared" si="15"/>
        <v>35.685503340873467</v>
      </c>
      <c r="H517" s="342">
        <f t="shared" ref="H517:H519" si="16">+G517+C517</f>
        <v>677.28550334087345</v>
      </c>
      <c r="I517" s="190"/>
      <c r="M517" s="351"/>
      <c r="N517" s="352"/>
      <c r="O517" s="353"/>
    </row>
    <row r="518" spans="1:16" ht="13.5" hidden="1" customHeight="1" thickBot="1">
      <c r="A518" s="185" t="s">
        <v>953</v>
      </c>
      <c r="B518" s="186">
        <v>141</v>
      </c>
      <c r="C518" s="187">
        <v>5604.88</v>
      </c>
      <c r="D518" s="412"/>
      <c r="E518" s="413"/>
      <c r="F518" s="414"/>
      <c r="G518" s="342">
        <f t="shared" si="15"/>
        <v>311.74090393577757</v>
      </c>
      <c r="H518" s="342">
        <f t="shared" si="16"/>
        <v>5916.6209039357773</v>
      </c>
      <c r="I518" s="190"/>
      <c r="M518" s="351"/>
      <c r="N518" s="352"/>
      <c r="O518" s="353"/>
    </row>
    <row r="519" spans="1:16" ht="13.5" hidden="1" customHeight="1" thickBot="1">
      <c r="A519" s="409" t="s">
        <v>954</v>
      </c>
      <c r="B519" s="183">
        <v>159.75</v>
      </c>
      <c r="C519" s="184">
        <v>7584.23</v>
      </c>
      <c r="D519" s="346" t="s">
        <v>387</v>
      </c>
      <c r="E519" s="346" t="s">
        <v>386</v>
      </c>
      <c r="F519" s="346" t="s">
        <v>872</v>
      </c>
      <c r="G519" s="342">
        <f t="shared" si="15"/>
        <v>421.83146041607353</v>
      </c>
      <c r="H519" s="342">
        <f t="shared" si="16"/>
        <v>8006.0614604160728</v>
      </c>
      <c r="I519" s="190"/>
      <c r="M519" s="351"/>
      <c r="N519" s="352"/>
      <c r="O519" s="353"/>
    </row>
    <row r="520" spans="1:16" ht="13.5" hidden="1" customHeight="1" thickBot="1">
      <c r="A520" s="411"/>
      <c r="B520" s="183">
        <v>779.25</v>
      </c>
      <c r="C520" s="184">
        <v>24521.08</v>
      </c>
      <c r="D520" s="346" t="s">
        <v>384</v>
      </c>
      <c r="E520" s="346" t="s">
        <v>386</v>
      </c>
      <c r="F520" s="346" t="s">
        <v>872</v>
      </c>
      <c r="G520" s="342">
        <f t="shared" ref="G520:G583" si="17">+(C520/$C$12584)*1312742.08</f>
        <v>1363.8514374405013</v>
      </c>
      <c r="H520" s="342">
        <f>+G520+C520</f>
        <v>25884.931437440504</v>
      </c>
      <c r="I520" s="190"/>
      <c r="M520" s="351"/>
      <c r="N520" s="352"/>
      <c r="O520" s="353"/>
    </row>
    <row r="521" spans="1:16" ht="13.5" hidden="1" customHeight="1" thickBot="1">
      <c r="A521" s="185" t="s">
        <v>954</v>
      </c>
      <c r="B521" s="186">
        <v>939</v>
      </c>
      <c r="C521" s="187">
        <v>32105.31</v>
      </c>
      <c r="D521" s="412"/>
      <c r="E521" s="413"/>
      <c r="F521" s="414"/>
      <c r="G521" s="342">
        <f t="shared" si="17"/>
        <v>1785.682897856575</v>
      </c>
      <c r="H521" s="342">
        <f>+G521+C521</f>
        <v>33890.992897856573</v>
      </c>
      <c r="I521" s="190"/>
      <c r="M521" s="351"/>
      <c r="N521" s="352"/>
      <c r="O521" s="353"/>
    </row>
    <row r="522" spans="1:16" ht="15.75" thickBot="1">
      <c r="A522" s="189" t="s">
        <v>1196</v>
      </c>
      <c r="C522" s="179">
        <v>479193.58</v>
      </c>
      <c r="G522" s="342">
        <f>+(C522/$C$12584)*1312742.08</f>
        <v>26652.531327953737</v>
      </c>
      <c r="H522" s="342">
        <f>+G522+C522</f>
        <v>505846.11132795375</v>
      </c>
      <c r="I522" s="190">
        <f>+H522</f>
        <v>505846.11132795375</v>
      </c>
      <c r="J522" s="347">
        <v>2</v>
      </c>
      <c r="L522" s="347">
        <v>1</v>
      </c>
      <c r="M522" s="351" t="s">
        <v>1198</v>
      </c>
      <c r="N522" s="352"/>
      <c r="O522" s="355">
        <f>SUM(I548:I2098)+SUM(I3543:I4070)+SUM(I4753:I5638)</f>
        <v>5129096.9348603459</v>
      </c>
      <c r="P522" s="179"/>
    </row>
    <row r="523" spans="1:16" ht="13.5" hidden="1" customHeight="1" thickBot="1">
      <c r="A523" s="409" t="s">
        <v>416</v>
      </c>
      <c r="B523" s="183">
        <v>0.4</v>
      </c>
      <c r="C523" s="184">
        <v>33.049999999999997</v>
      </c>
      <c r="D523" s="346" t="s">
        <v>391</v>
      </c>
      <c r="E523" s="346" t="s">
        <v>386</v>
      </c>
      <c r="F523" s="346" t="s">
        <v>817</v>
      </c>
      <c r="G523" s="342">
        <f t="shared" si="17"/>
        <v>1.8382261306357044</v>
      </c>
      <c r="H523" s="342">
        <f t="shared" ref="H523:H586" si="18">+G523+C523</f>
        <v>34.888226130635701</v>
      </c>
      <c r="I523" s="190"/>
      <c r="M523" s="351"/>
      <c r="N523" s="352"/>
      <c r="O523" s="353"/>
    </row>
    <row r="524" spans="1:16" ht="13.5" hidden="1" customHeight="1" thickBot="1">
      <c r="A524" s="410"/>
      <c r="B524" s="183">
        <v>0.4</v>
      </c>
      <c r="C524" s="184">
        <v>33.049999999999997</v>
      </c>
      <c r="D524" s="346" t="s">
        <v>391</v>
      </c>
      <c r="E524" s="346" t="s">
        <v>386</v>
      </c>
      <c r="F524" s="346" t="s">
        <v>818</v>
      </c>
      <c r="G524" s="342">
        <f t="shared" si="17"/>
        <v>1.8382261306357044</v>
      </c>
      <c r="H524" s="342">
        <f t="shared" si="18"/>
        <v>34.888226130635701</v>
      </c>
      <c r="I524" s="190"/>
      <c r="M524" s="351"/>
      <c r="N524" s="352"/>
      <c r="O524" s="353"/>
    </row>
    <row r="525" spans="1:16" ht="13.5" hidden="1" customHeight="1" thickBot="1">
      <c r="A525" s="410"/>
      <c r="B525" s="183">
        <v>0.4</v>
      </c>
      <c r="C525" s="184">
        <v>33.71</v>
      </c>
      <c r="D525" s="346" t="s">
        <v>391</v>
      </c>
      <c r="E525" s="346" t="s">
        <v>386</v>
      </c>
      <c r="F525" s="346" t="s">
        <v>819</v>
      </c>
      <c r="G525" s="342">
        <f t="shared" si="17"/>
        <v>1.8749350336983239</v>
      </c>
      <c r="H525" s="342">
        <f t="shared" si="18"/>
        <v>35.584935033698322</v>
      </c>
      <c r="I525" s="190"/>
      <c r="M525" s="351"/>
      <c r="N525" s="352"/>
      <c r="O525" s="353"/>
    </row>
    <row r="526" spans="1:16" ht="13.5" hidden="1" customHeight="1" thickBot="1">
      <c r="A526" s="410"/>
      <c r="B526" s="183">
        <v>0.4</v>
      </c>
      <c r="C526" s="184">
        <v>33.71</v>
      </c>
      <c r="D526" s="346" t="s">
        <v>391</v>
      </c>
      <c r="E526" s="346" t="s">
        <v>386</v>
      </c>
      <c r="F526" s="346" t="s">
        <v>820</v>
      </c>
      <c r="G526" s="342">
        <f t="shared" si="17"/>
        <v>1.8749350336983239</v>
      </c>
      <c r="H526" s="342">
        <f t="shared" si="18"/>
        <v>35.584935033698322</v>
      </c>
      <c r="I526" s="190"/>
      <c r="M526" s="351"/>
      <c r="N526" s="352"/>
      <c r="O526" s="353"/>
    </row>
    <row r="527" spans="1:16" ht="13.5" hidden="1" customHeight="1" thickBot="1">
      <c r="A527" s="410"/>
      <c r="B527" s="183">
        <v>0.4</v>
      </c>
      <c r="C527" s="184">
        <v>33.71</v>
      </c>
      <c r="D527" s="346" t="s">
        <v>391</v>
      </c>
      <c r="E527" s="346" t="s">
        <v>386</v>
      </c>
      <c r="F527" s="346" t="s">
        <v>821</v>
      </c>
      <c r="G527" s="342">
        <f t="shared" si="17"/>
        <v>1.8749350336983239</v>
      </c>
      <c r="H527" s="342">
        <f t="shared" si="18"/>
        <v>35.584935033698322</v>
      </c>
      <c r="I527" s="190"/>
      <c r="M527" s="351"/>
      <c r="N527" s="352"/>
      <c r="O527" s="353"/>
    </row>
    <row r="528" spans="1:16" ht="13.5" hidden="1" customHeight="1" thickBot="1">
      <c r="A528" s="410"/>
      <c r="B528" s="183">
        <v>3.93</v>
      </c>
      <c r="C528" s="184">
        <v>325.02</v>
      </c>
      <c r="D528" s="346" t="s">
        <v>385</v>
      </c>
      <c r="E528" s="346" t="s">
        <v>386</v>
      </c>
      <c r="F528" s="346" t="s">
        <v>817</v>
      </c>
      <c r="G528" s="342">
        <f t="shared" si="17"/>
        <v>18.077466171837116</v>
      </c>
      <c r="H528" s="342">
        <f t="shared" si="18"/>
        <v>343.09746617183708</v>
      </c>
      <c r="I528" s="190"/>
      <c r="M528" s="351"/>
      <c r="N528" s="352"/>
      <c r="O528" s="353"/>
    </row>
    <row r="529" spans="1:15" ht="13.5" hidden="1" customHeight="1" thickBot="1">
      <c r="A529" s="410"/>
      <c r="B529" s="183">
        <v>4.33</v>
      </c>
      <c r="C529" s="184">
        <v>358.07</v>
      </c>
      <c r="D529" s="346" t="s">
        <v>385</v>
      </c>
      <c r="E529" s="346" t="s">
        <v>386</v>
      </c>
      <c r="F529" s="346" t="s">
        <v>822</v>
      </c>
      <c r="G529" s="342">
        <f t="shared" si="17"/>
        <v>19.91569230247282</v>
      </c>
      <c r="H529" s="342">
        <f t="shared" si="18"/>
        <v>377.98569230247278</v>
      </c>
      <c r="I529" s="190"/>
      <c r="M529" s="351"/>
      <c r="N529" s="352"/>
      <c r="O529" s="353"/>
    </row>
    <row r="530" spans="1:15" ht="13.5" hidden="1" customHeight="1" thickBot="1">
      <c r="A530" s="410"/>
      <c r="B530" s="183">
        <v>4.33</v>
      </c>
      <c r="C530" s="184">
        <v>358.07</v>
      </c>
      <c r="D530" s="346" t="s">
        <v>385</v>
      </c>
      <c r="E530" s="346" t="s">
        <v>386</v>
      </c>
      <c r="F530" s="346" t="s">
        <v>823</v>
      </c>
      <c r="G530" s="342">
        <f t="shared" si="17"/>
        <v>19.91569230247282</v>
      </c>
      <c r="H530" s="342">
        <f t="shared" si="18"/>
        <v>377.98569230247278</v>
      </c>
      <c r="I530" s="190"/>
      <c r="M530" s="351"/>
      <c r="N530" s="352"/>
      <c r="O530" s="353"/>
    </row>
    <row r="531" spans="1:15" ht="13.5" hidden="1" customHeight="1" thickBot="1">
      <c r="A531" s="410"/>
      <c r="B531" s="183">
        <v>3.93</v>
      </c>
      <c r="C531" s="184">
        <v>325.02</v>
      </c>
      <c r="D531" s="346" t="s">
        <v>385</v>
      </c>
      <c r="E531" s="346" t="s">
        <v>386</v>
      </c>
      <c r="F531" s="346" t="s">
        <v>824</v>
      </c>
      <c r="G531" s="342">
        <f t="shared" si="17"/>
        <v>18.077466171837116</v>
      </c>
      <c r="H531" s="342">
        <f t="shared" si="18"/>
        <v>343.09746617183708</v>
      </c>
      <c r="I531" s="190"/>
      <c r="M531" s="351"/>
      <c r="N531" s="352"/>
      <c r="O531" s="353"/>
    </row>
    <row r="532" spans="1:15" ht="13.5" hidden="1" customHeight="1" thickBot="1">
      <c r="A532" s="410"/>
      <c r="B532" s="183">
        <v>4.33</v>
      </c>
      <c r="C532" s="184">
        <v>358.07</v>
      </c>
      <c r="D532" s="346" t="s">
        <v>385</v>
      </c>
      <c r="E532" s="346" t="s">
        <v>386</v>
      </c>
      <c r="F532" s="346" t="s">
        <v>825</v>
      </c>
      <c r="G532" s="342">
        <f t="shared" si="17"/>
        <v>19.91569230247282</v>
      </c>
      <c r="H532" s="342">
        <f t="shared" si="18"/>
        <v>377.98569230247278</v>
      </c>
      <c r="I532" s="190"/>
      <c r="M532" s="351"/>
      <c r="N532" s="352"/>
      <c r="O532" s="353"/>
    </row>
    <row r="533" spans="1:15" ht="13.5" hidden="1" customHeight="1" thickBot="1">
      <c r="A533" s="410"/>
      <c r="B533" s="183">
        <v>3.93</v>
      </c>
      <c r="C533" s="184">
        <v>325.02</v>
      </c>
      <c r="D533" s="346" t="s">
        <v>385</v>
      </c>
      <c r="E533" s="346" t="s">
        <v>386</v>
      </c>
      <c r="F533" s="346" t="s">
        <v>818</v>
      </c>
      <c r="G533" s="342">
        <f t="shared" si="17"/>
        <v>18.077466171837116</v>
      </c>
      <c r="H533" s="342">
        <f t="shared" si="18"/>
        <v>343.09746617183708</v>
      </c>
      <c r="I533" s="190"/>
      <c r="M533" s="351"/>
      <c r="N533" s="352"/>
      <c r="O533" s="353"/>
    </row>
    <row r="534" spans="1:15" ht="13.5" hidden="1" customHeight="1" thickBot="1">
      <c r="A534" s="410"/>
      <c r="B534" s="183">
        <v>4.33</v>
      </c>
      <c r="C534" s="184">
        <v>365.25</v>
      </c>
      <c r="D534" s="346" t="s">
        <v>385</v>
      </c>
      <c r="E534" s="346" t="s">
        <v>386</v>
      </c>
      <c r="F534" s="346" t="s">
        <v>826</v>
      </c>
      <c r="G534" s="342">
        <f t="shared" si="17"/>
        <v>20.315040672154041</v>
      </c>
      <c r="H534" s="342">
        <f t="shared" si="18"/>
        <v>385.56504067215405</v>
      </c>
      <c r="I534" s="190"/>
      <c r="M534" s="351"/>
      <c r="N534" s="352"/>
      <c r="O534" s="353"/>
    </row>
    <row r="535" spans="1:15" ht="13.5" hidden="1" customHeight="1" thickBot="1">
      <c r="A535" s="410"/>
      <c r="B535" s="183">
        <v>3.93</v>
      </c>
      <c r="C535" s="184">
        <v>331.54</v>
      </c>
      <c r="D535" s="346" t="s">
        <v>385</v>
      </c>
      <c r="E535" s="346" t="s">
        <v>386</v>
      </c>
      <c r="F535" s="346" t="s">
        <v>827</v>
      </c>
      <c r="G535" s="342">
        <f t="shared" si="17"/>
        <v>18.440105638455719</v>
      </c>
      <c r="H535" s="342">
        <f t="shared" si="18"/>
        <v>349.98010563845571</v>
      </c>
      <c r="I535" s="190"/>
      <c r="M535" s="351"/>
      <c r="N535" s="352"/>
      <c r="O535" s="353"/>
    </row>
    <row r="536" spans="1:15" ht="13.5" hidden="1" customHeight="1" thickBot="1">
      <c r="A536" s="410"/>
      <c r="B536" s="183">
        <v>4.33</v>
      </c>
      <c r="C536" s="184">
        <v>365.25</v>
      </c>
      <c r="D536" s="346" t="s">
        <v>385</v>
      </c>
      <c r="E536" s="346" t="s">
        <v>386</v>
      </c>
      <c r="F536" s="346" t="s">
        <v>828</v>
      </c>
      <c r="G536" s="342">
        <f t="shared" si="17"/>
        <v>20.315040672154041</v>
      </c>
      <c r="H536" s="342">
        <f t="shared" si="18"/>
        <v>385.56504067215405</v>
      </c>
      <c r="I536" s="190"/>
      <c r="M536" s="351"/>
      <c r="N536" s="352"/>
      <c r="O536" s="353"/>
    </row>
    <row r="537" spans="1:15" ht="13.5" hidden="1" customHeight="1" thickBot="1">
      <c r="A537" s="410"/>
      <c r="B537" s="183">
        <v>3.93</v>
      </c>
      <c r="C537" s="184">
        <v>331.54</v>
      </c>
      <c r="D537" s="346" t="s">
        <v>385</v>
      </c>
      <c r="E537" s="346" t="s">
        <v>386</v>
      </c>
      <c r="F537" s="346" t="s">
        <v>819</v>
      </c>
      <c r="G537" s="342">
        <f t="shared" si="17"/>
        <v>18.440105638455719</v>
      </c>
      <c r="H537" s="342">
        <f t="shared" si="18"/>
        <v>349.98010563845571</v>
      </c>
      <c r="I537" s="190"/>
      <c r="M537" s="351"/>
      <c r="N537" s="352"/>
      <c r="O537" s="353"/>
    </row>
    <row r="538" spans="1:15" ht="13.5" hidden="1" customHeight="1" thickBot="1">
      <c r="A538" s="410"/>
      <c r="B538" s="183">
        <v>3.93</v>
      </c>
      <c r="C538" s="184">
        <v>331.54</v>
      </c>
      <c r="D538" s="346" t="s">
        <v>385</v>
      </c>
      <c r="E538" s="346" t="s">
        <v>386</v>
      </c>
      <c r="F538" s="346" t="s">
        <v>829</v>
      </c>
      <c r="G538" s="342">
        <f t="shared" si="17"/>
        <v>18.440105638455719</v>
      </c>
      <c r="H538" s="342">
        <f t="shared" si="18"/>
        <v>349.98010563845571</v>
      </c>
      <c r="I538" s="190"/>
      <c r="M538" s="351"/>
      <c r="N538" s="352"/>
      <c r="O538" s="353"/>
    </row>
    <row r="539" spans="1:15" ht="13.5" hidden="1" customHeight="1" thickBot="1">
      <c r="A539" s="410"/>
      <c r="B539" s="183">
        <v>4.33</v>
      </c>
      <c r="C539" s="184">
        <v>365.25</v>
      </c>
      <c r="D539" s="346" t="s">
        <v>385</v>
      </c>
      <c r="E539" s="346" t="s">
        <v>386</v>
      </c>
      <c r="F539" s="346" t="s">
        <v>830</v>
      </c>
      <c r="G539" s="342">
        <f t="shared" si="17"/>
        <v>20.315040672154041</v>
      </c>
      <c r="H539" s="342">
        <f t="shared" si="18"/>
        <v>385.56504067215405</v>
      </c>
      <c r="I539" s="190"/>
      <c r="M539" s="351"/>
      <c r="N539" s="352"/>
      <c r="O539" s="353"/>
    </row>
    <row r="540" spans="1:15" ht="13.5" hidden="1" customHeight="1" thickBot="1">
      <c r="A540" s="410"/>
      <c r="B540" s="183">
        <v>2.33</v>
      </c>
      <c r="C540" s="184">
        <v>196.68</v>
      </c>
      <c r="D540" s="346" t="s">
        <v>385</v>
      </c>
      <c r="E540" s="346" t="s">
        <v>386</v>
      </c>
      <c r="F540" s="346" t="s">
        <v>820</v>
      </c>
      <c r="G540" s="342">
        <f t="shared" si="17"/>
        <v>10.939253112660527</v>
      </c>
      <c r="H540" s="342">
        <f t="shared" si="18"/>
        <v>207.61925311266054</v>
      </c>
      <c r="I540" s="190"/>
      <c r="M540" s="351"/>
      <c r="N540" s="352"/>
      <c r="O540" s="353"/>
    </row>
    <row r="541" spans="1:15" ht="13.5" hidden="1" customHeight="1" thickBot="1">
      <c r="A541" s="410"/>
      <c r="B541" s="183">
        <v>4.33</v>
      </c>
      <c r="C541" s="184">
        <v>365.25</v>
      </c>
      <c r="D541" s="346" t="s">
        <v>385</v>
      </c>
      <c r="E541" s="346" t="s">
        <v>386</v>
      </c>
      <c r="F541" s="346" t="s">
        <v>805</v>
      </c>
      <c r="G541" s="342">
        <f t="shared" si="17"/>
        <v>20.315040672154041</v>
      </c>
      <c r="H541" s="342">
        <f t="shared" si="18"/>
        <v>385.56504067215405</v>
      </c>
      <c r="I541" s="190"/>
      <c r="M541" s="351"/>
      <c r="N541" s="352"/>
      <c r="O541" s="353"/>
    </row>
    <row r="542" spans="1:15" ht="13.5" hidden="1" customHeight="1" thickBot="1">
      <c r="A542" s="410"/>
      <c r="B542" s="183">
        <v>4.33</v>
      </c>
      <c r="C542" s="184">
        <v>365.25</v>
      </c>
      <c r="D542" s="346" t="s">
        <v>385</v>
      </c>
      <c r="E542" s="346" t="s">
        <v>386</v>
      </c>
      <c r="F542" s="346" t="s">
        <v>831</v>
      </c>
      <c r="G542" s="342">
        <f t="shared" si="17"/>
        <v>20.315040672154041</v>
      </c>
      <c r="H542" s="342">
        <f t="shared" si="18"/>
        <v>385.56504067215405</v>
      </c>
      <c r="I542" s="190"/>
      <c r="M542" s="351"/>
      <c r="N542" s="352"/>
      <c r="O542" s="353"/>
    </row>
    <row r="543" spans="1:15" ht="13.5" hidden="1" customHeight="1" thickBot="1">
      <c r="A543" s="410"/>
      <c r="B543" s="183">
        <v>4.33</v>
      </c>
      <c r="C543" s="184">
        <v>365.25</v>
      </c>
      <c r="D543" s="346" t="s">
        <v>385</v>
      </c>
      <c r="E543" s="346" t="s">
        <v>386</v>
      </c>
      <c r="F543" s="346" t="s">
        <v>832</v>
      </c>
      <c r="G543" s="342">
        <f t="shared" si="17"/>
        <v>20.315040672154041</v>
      </c>
      <c r="H543" s="342">
        <f t="shared" si="18"/>
        <v>385.56504067215405</v>
      </c>
      <c r="I543" s="190"/>
      <c r="M543" s="351"/>
      <c r="N543" s="352"/>
      <c r="O543" s="353"/>
    </row>
    <row r="544" spans="1:15" ht="13.5" hidden="1" customHeight="1" thickBot="1">
      <c r="A544" s="410"/>
      <c r="B544" s="183">
        <v>3.53</v>
      </c>
      <c r="C544" s="184">
        <v>297.82</v>
      </c>
      <c r="D544" s="346" t="s">
        <v>385</v>
      </c>
      <c r="E544" s="346" t="s">
        <v>386</v>
      </c>
      <c r="F544" s="346" t="s">
        <v>821</v>
      </c>
      <c r="G544" s="342">
        <f t="shared" si="17"/>
        <v>16.564614409256446</v>
      </c>
      <c r="H544" s="342">
        <f t="shared" si="18"/>
        <v>314.38461440925641</v>
      </c>
      <c r="I544" s="190"/>
      <c r="M544" s="351"/>
      <c r="N544" s="352"/>
      <c r="O544" s="353"/>
    </row>
    <row r="545" spans="1:15" ht="13.5" hidden="1" customHeight="1" thickBot="1">
      <c r="A545" s="410"/>
      <c r="B545" s="183">
        <v>4.33</v>
      </c>
      <c r="C545" s="184">
        <v>365.25</v>
      </c>
      <c r="D545" s="346" t="s">
        <v>385</v>
      </c>
      <c r="E545" s="346" t="s">
        <v>386</v>
      </c>
      <c r="F545" s="346" t="s">
        <v>833</v>
      </c>
      <c r="G545" s="342">
        <f t="shared" si="17"/>
        <v>20.315040672154041</v>
      </c>
      <c r="H545" s="342">
        <f t="shared" si="18"/>
        <v>385.56504067215405</v>
      </c>
      <c r="I545" s="190"/>
      <c r="M545" s="351"/>
      <c r="N545" s="352"/>
      <c r="O545" s="353"/>
    </row>
    <row r="546" spans="1:15" ht="13.5" hidden="1" customHeight="1" thickBot="1">
      <c r="A546" s="410"/>
      <c r="B546" s="183">
        <v>4.33</v>
      </c>
      <c r="C546" s="184">
        <v>365.25</v>
      </c>
      <c r="D546" s="346" t="s">
        <v>385</v>
      </c>
      <c r="E546" s="346" t="s">
        <v>386</v>
      </c>
      <c r="F546" s="346" t="s">
        <v>916</v>
      </c>
      <c r="G546" s="342">
        <f t="shared" si="17"/>
        <v>20.315040672154041</v>
      </c>
      <c r="H546" s="342">
        <f t="shared" si="18"/>
        <v>385.56504067215405</v>
      </c>
      <c r="I546" s="190"/>
      <c r="M546" s="351"/>
      <c r="N546" s="352"/>
      <c r="O546" s="353"/>
    </row>
    <row r="547" spans="1:15" ht="13.5" hidden="1" customHeight="1" thickBot="1">
      <c r="A547" s="411"/>
      <c r="B547" s="183">
        <v>4.33</v>
      </c>
      <c r="C547" s="184">
        <v>365.25</v>
      </c>
      <c r="D547" s="346" t="s">
        <v>385</v>
      </c>
      <c r="E547" s="346" t="s">
        <v>386</v>
      </c>
      <c r="F547" s="346" t="s">
        <v>917</v>
      </c>
      <c r="G547" s="342">
        <f t="shared" si="17"/>
        <v>20.315040672154041</v>
      </c>
      <c r="H547" s="342">
        <f t="shared" si="18"/>
        <v>385.56504067215405</v>
      </c>
      <c r="I547" s="190"/>
      <c r="M547" s="351"/>
      <c r="N547" s="352"/>
      <c r="O547" s="353"/>
    </row>
    <row r="548" spans="1:15" ht="13.5" thickBot="1">
      <c r="A548" s="185" t="s">
        <v>416</v>
      </c>
      <c r="B548" s="186">
        <v>83.4</v>
      </c>
      <c r="C548" s="187">
        <v>6992.87</v>
      </c>
      <c r="D548" s="412"/>
      <c r="E548" s="413"/>
      <c r="F548" s="414"/>
      <c r="G548" s="342">
        <f>+(C548/$C$12584)*1312742.08</f>
        <v>388.94028327196668</v>
      </c>
      <c r="H548" s="342">
        <f t="shared" si="18"/>
        <v>7381.8102832719669</v>
      </c>
      <c r="I548" s="190">
        <f>+H548</f>
        <v>7381.8102832719669</v>
      </c>
      <c r="J548" s="347">
        <v>1</v>
      </c>
      <c r="L548" s="347">
        <v>2</v>
      </c>
      <c r="M548" s="351" t="s">
        <v>666</v>
      </c>
      <c r="N548" s="352"/>
      <c r="O548" s="355">
        <f>+SUM(I2124:I3517)+SUM(I4096:I4727)+SUM(I5664:I6884)+I522</f>
        <v>4438600.1417261241</v>
      </c>
    </row>
    <row r="549" spans="1:15" ht="13.5" hidden="1" customHeight="1" thickBot="1">
      <c r="A549" s="409" t="s">
        <v>955</v>
      </c>
      <c r="B549" s="183">
        <v>0.8</v>
      </c>
      <c r="C549" s="184">
        <v>67.430000000000007</v>
      </c>
      <c r="D549" s="346" t="s">
        <v>391</v>
      </c>
      <c r="E549" s="346" t="s">
        <v>386</v>
      </c>
      <c r="F549" s="346" t="s">
        <v>919</v>
      </c>
      <c r="G549" s="342">
        <f t="shared" si="17"/>
        <v>3.7504262628975966</v>
      </c>
      <c r="H549" s="342">
        <f t="shared" si="18"/>
        <v>71.180426262897598</v>
      </c>
      <c r="I549" s="190"/>
      <c r="M549" s="351"/>
      <c r="N549" s="352"/>
      <c r="O549" s="353"/>
    </row>
    <row r="550" spans="1:15" ht="13.5" hidden="1" customHeight="1" thickBot="1">
      <c r="A550" s="410"/>
      <c r="B550" s="183">
        <v>0.8</v>
      </c>
      <c r="C550" s="184">
        <v>67.430000000000007</v>
      </c>
      <c r="D550" s="346" t="s">
        <v>391</v>
      </c>
      <c r="E550" s="346" t="s">
        <v>386</v>
      </c>
      <c r="F550" s="346" t="s">
        <v>858</v>
      </c>
      <c r="G550" s="342">
        <f t="shared" si="17"/>
        <v>3.7504262628975966</v>
      </c>
      <c r="H550" s="342">
        <f t="shared" si="18"/>
        <v>71.180426262897598</v>
      </c>
      <c r="I550" s="190"/>
      <c r="M550" s="351"/>
      <c r="N550" s="352"/>
      <c r="O550" s="353"/>
    </row>
    <row r="551" spans="1:15" ht="13.5" hidden="1" customHeight="1" thickBot="1">
      <c r="A551" s="410"/>
      <c r="B551" s="183">
        <v>3.53</v>
      </c>
      <c r="C551" s="184">
        <v>297.82</v>
      </c>
      <c r="D551" s="346" t="s">
        <v>385</v>
      </c>
      <c r="E551" s="346" t="s">
        <v>386</v>
      </c>
      <c r="F551" s="346" t="s">
        <v>918</v>
      </c>
      <c r="G551" s="342">
        <f t="shared" si="17"/>
        <v>16.564614409256446</v>
      </c>
      <c r="H551" s="342">
        <f t="shared" si="18"/>
        <v>314.38461440925641</v>
      </c>
      <c r="I551" s="190"/>
      <c r="M551" s="351"/>
      <c r="N551" s="352"/>
      <c r="O551" s="353"/>
    </row>
    <row r="552" spans="1:15" ht="13.5" hidden="1" customHeight="1" thickBot="1">
      <c r="A552" s="410"/>
      <c r="B552" s="183">
        <v>3.53</v>
      </c>
      <c r="C552" s="184">
        <v>297.82</v>
      </c>
      <c r="D552" s="346" t="s">
        <v>385</v>
      </c>
      <c r="E552" s="346" t="s">
        <v>386</v>
      </c>
      <c r="F552" s="346" t="s">
        <v>919</v>
      </c>
      <c r="G552" s="342">
        <f t="shared" si="17"/>
        <v>16.564614409256446</v>
      </c>
      <c r="H552" s="342">
        <f t="shared" si="18"/>
        <v>314.38461440925641</v>
      </c>
      <c r="I552" s="190"/>
      <c r="M552" s="351"/>
      <c r="N552" s="352"/>
      <c r="O552" s="353"/>
    </row>
    <row r="553" spans="1:15" ht="13.5" hidden="1" customHeight="1" thickBot="1">
      <c r="A553" s="410"/>
      <c r="B553" s="183">
        <v>3.93</v>
      </c>
      <c r="C553" s="184">
        <v>331.54</v>
      </c>
      <c r="D553" s="346" t="s">
        <v>385</v>
      </c>
      <c r="E553" s="346" t="s">
        <v>386</v>
      </c>
      <c r="F553" s="346" t="s">
        <v>920</v>
      </c>
      <c r="G553" s="342">
        <f t="shared" si="17"/>
        <v>18.440105638455719</v>
      </c>
      <c r="H553" s="342">
        <f t="shared" si="18"/>
        <v>349.98010563845571</v>
      </c>
      <c r="I553" s="190"/>
      <c r="M553" s="351"/>
      <c r="N553" s="352"/>
      <c r="O553" s="353"/>
    </row>
    <row r="554" spans="1:15" ht="13.5" hidden="1" customHeight="1" thickBot="1">
      <c r="A554" s="410"/>
      <c r="B554" s="183">
        <v>0.73</v>
      </c>
      <c r="C554" s="184">
        <v>61.82</v>
      </c>
      <c r="D554" s="346" t="s">
        <v>385</v>
      </c>
      <c r="E554" s="346" t="s">
        <v>386</v>
      </c>
      <c r="F554" s="346" t="s">
        <v>858</v>
      </c>
      <c r="G554" s="342">
        <f t="shared" si="17"/>
        <v>3.4384005868653329</v>
      </c>
      <c r="H554" s="342">
        <f t="shared" si="18"/>
        <v>65.258400586865335</v>
      </c>
      <c r="I554" s="190"/>
      <c r="M554" s="351"/>
      <c r="N554" s="352"/>
      <c r="O554" s="353"/>
    </row>
    <row r="555" spans="1:15" ht="13.5" hidden="1" customHeight="1" thickBot="1">
      <c r="A555" s="411"/>
      <c r="B555" s="183">
        <v>0</v>
      </c>
      <c r="C555" s="184">
        <v>18.77</v>
      </c>
      <c r="D555" s="346" t="s">
        <v>393</v>
      </c>
      <c r="E555" s="346" t="s">
        <v>386</v>
      </c>
      <c r="F555" s="346" t="s">
        <v>859</v>
      </c>
      <c r="G555" s="342">
        <f t="shared" si="17"/>
        <v>1.0439789552808525</v>
      </c>
      <c r="H555" s="342">
        <f t="shared" si="18"/>
        <v>19.813978955280852</v>
      </c>
      <c r="I555" s="190"/>
      <c r="M555" s="351"/>
      <c r="N555" s="352"/>
      <c r="O555" s="353"/>
    </row>
    <row r="556" spans="1:15" ht="13.5" thickBot="1">
      <c r="A556" s="185" t="s">
        <v>955</v>
      </c>
      <c r="B556" s="186">
        <v>13.32</v>
      </c>
      <c r="C556" s="187">
        <v>1142.6300000000001</v>
      </c>
      <c r="D556" s="412"/>
      <c r="E556" s="413"/>
      <c r="F556" s="414"/>
      <c r="G556" s="342">
        <f>+(C556/$C$12584)*1312742.08</f>
        <v>63.552566524909992</v>
      </c>
      <c r="H556" s="342">
        <f t="shared" si="18"/>
        <v>1206.18256652491</v>
      </c>
      <c r="I556" s="190">
        <f>+H556</f>
        <v>1206.18256652491</v>
      </c>
      <c r="J556" s="347">
        <v>1</v>
      </c>
      <c r="L556" s="347">
        <v>3</v>
      </c>
      <c r="M556" s="351" t="s">
        <v>667</v>
      </c>
      <c r="N556" s="352"/>
      <c r="O556" s="355">
        <f>+SUM(I6972:I7426)+SUM(I8929:I8933)</f>
        <v>2313492.5969045018</v>
      </c>
    </row>
    <row r="557" spans="1:15" ht="13.5" hidden="1" customHeight="1" thickBot="1">
      <c r="A557" s="409" t="s">
        <v>417</v>
      </c>
      <c r="B557" s="183">
        <v>0</v>
      </c>
      <c r="C557" s="184">
        <v>270.70999999999998</v>
      </c>
      <c r="D557" s="346" t="s">
        <v>588</v>
      </c>
      <c r="E557" s="346" t="s">
        <v>386</v>
      </c>
      <c r="F557" s="346" t="s">
        <v>956</v>
      </c>
      <c r="G557" s="342">
        <f t="shared" si="17"/>
        <v>15.056768406184313</v>
      </c>
      <c r="H557" s="342">
        <f t="shared" si="18"/>
        <v>285.76676840618427</v>
      </c>
      <c r="I557" s="190"/>
      <c r="J557" s="347">
        <v>1</v>
      </c>
      <c r="M557" s="351"/>
      <c r="N557" s="352"/>
      <c r="O557" s="353"/>
    </row>
    <row r="558" spans="1:15" ht="13.5" hidden="1" customHeight="1" thickBot="1">
      <c r="A558" s="410"/>
      <c r="B558" s="183">
        <v>8.0399999999999991</v>
      </c>
      <c r="C558" s="184">
        <v>450.47</v>
      </c>
      <c r="D558" s="346" t="s">
        <v>391</v>
      </c>
      <c r="E558" s="346" t="s">
        <v>386</v>
      </c>
      <c r="F558" s="346" t="s">
        <v>817</v>
      </c>
      <c r="G558" s="342">
        <f t="shared" si="17"/>
        <v>25.05493873123951</v>
      </c>
      <c r="H558" s="342">
        <f t="shared" si="18"/>
        <v>475.52493873123956</v>
      </c>
      <c r="I558" s="190"/>
      <c r="J558" s="347">
        <v>1</v>
      </c>
      <c r="M558" s="351"/>
      <c r="N558" s="352"/>
      <c r="O558" s="353"/>
    </row>
    <row r="559" spans="1:15" ht="13.5" hidden="1" customHeight="1" thickBot="1">
      <c r="A559" s="410"/>
      <c r="B559" s="183">
        <v>8.0399999999999991</v>
      </c>
      <c r="C559" s="184">
        <v>450.47</v>
      </c>
      <c r="D559" s="346" t="s">
        <v>391</v>
      </c>
      <c r="E559" s="346" t="s">
        <v>386</v>
      </c>
      <c r="F559" s="346" t="s">
        <v>818</v>
      </c>
      <c r="G559" s="342">
        <f t="shared" si="17"/>
        <v>25.05493873123951</v>
      </c>
      <c r="H559" s="342">
        <f t="shared" si="18"/>
        <v>475.52493873123956</v>
      </c>
      <c r="I559" s="190"/>
      <c r="J559" s="347">
        <v>1</v>
      </c>
      <c r="M559" s="351"/>
      <c r="N559" s="352"/>
      <c r="O559" s="353"/>
    </row>
    <row r="560" spans="1:15" ht="13.5" hidden="1" customHeight="1" thickBot="1">
      <c r="A560" s="410"/>
      <c r="B560" s="183">
        <v>8.0399999999999991</v>
      </c>
      <c r="C560" s="184">
        <v>467.32</v>
      </c>
      <c r="D560" s="346" t="s">
        <v>391</v>
      </c>
      <c r="E560" s="346" t="s">
        <v>386</v>
      </c>
      <c r="F560" s="346" t="s">
        <v>819</v>
      </c>
      <c r="G560" s="342">
        <f t="shared" si="17"/>
        <v>25.992128150338196</v>
      </c>
      <c r="H560" s="342">
        <f t="shared" si="18"/>
        <v>493.3121281503382</v>
      </c>
      <c r="I560" s="190"/>
      <c r="J560" s="347">
        <v>1</v>
      </c>
      <c r="M560" s="351"/>
      <c r="N560" s="352"/>
      <c r="O560" s="353"/>
    </row>
    <row r="561" spans="1:15" ht="13.5" hidden="1" customHeight="1" thickBot="1">
      <c r="A561" s="410"/>
      <c r="B561" s="183">
        <v>8.0399999999999991</v>
      </c>
      <c r="C561" s="184">
        <v>467.32</v>
      </c>
      <c r="D561" s="346" t="s">
        <v>391</v>
      </c>
      <c r="E561" s="346" t="s">
        <v>386</v>
      </c>
      <c r="F561" s="346" t="s">
        <v>820</v>
      </c>
      <c r="G561" s="342">
        <f t="shared" si="17"/>
        <v>25.992128150338196</v>
      </c>
      <c r="H561" s="342">
        <f t="shared" si="18"/>
        <v>493.3121281503382</v>
      </c>
      <c r="I561" s="190"/>
      <c r="J561" s="347">
        <v>1</v>
      </c>
      <c r="M561" s="351"/>
      <c r="N561" s="352"/>
      <c r="O561" s="353"/>
    </row>
    <row r="562" spans="1:15" ht="13.5" hidden="1" customHeight="1" thickBot="1">
      <c r="A562" s="410"/>
      <c r="B562" s="183">
        <v>8.0399999999999991</v>
      </c>
      <c r="C562" s="184">
        <v>467.32</v>
      </c>
      <c r="D562" s="346" t="s">
        <v>391</v>
      </c>
      <c r="E562" s="346" t="s">
        <v>386</v>
      </c>
      <c r="F562" s="346" t="s">
        <v>821</v>
      </c>
      <c r="G562" s="342">
        <f t="shared" si="17"/>
        <v>25.992128150338196</v>
      </c>
      <c r="H562" s="342">
        <f t="shared" si="18"/>
        <v>493.3121281503382</v>
      </c>
      <c r="I562" s="190"/>
      <c r="J562" s="347">
        <v>1</v>
      </c>
      <c r="M562" s="351"/>
      <c r="N562" s="352"/>
      <c r="O562" s="353"/>
    </row>
    <row r="563" spans="1:15" ht="13.5" hidden="1" customHeight="1" thickBot="1">
      <c r="A563" s="410"/>
      <c r="B563" s="183">
        <v>16.079999999999998</v>
      </c>
      <c r="C563" s="184">
        <v>934.6</v>
      </c>
      <c r="D563" s="346" t="s">
        <v>391</v>
      </c>
      <c r="E563" s="346" t="s">
        <v>386</v>
      </c>
      <c r="F563" s="346" t="s">
        <v>919</v>
      </c>
      <c r="G563" s="342">
        <f t="shared" si="17"/>
        <v>51.982031518672606</v>
      </c>
      <c r="H563" s="342">
        <f t="shared" si="18"/>
        <v>986.58203151867258</v>
      </c>
      <c r="I563" s="190"/>
      <c r="J563" s="347">
        <v>1</v>
      </c>
      <c r="M563" s="351"/>
      <c r="N563" s="352"/>
      <c r="O563" s="353"/>
    </row>
    <row r="564" spans="1:15" ht="13.5" hidden="1" customHeight="1" thickBot="1">
      <c r="A564" s="410"/>
      <c r="B564" s="183">
        <v>16.079999999999998</v>
      </c>
      <c r="C564" s="184">
        <v>934.6</v>
      </c>
      <c r="D564" s="346" t="s">
        <v>391</v>
      </c>
      <c r="E564" s="346" t="s">
        <v>386</v>
      </c>
      <c r="F564" s="346" t="s">
        <v>858</v>
      </c>
      <c r="G564" s="342">
        <f t="shared" si="17"/>
        <v>51.982031518672606</v>
      </c>
      <c r="H564" s="342">
        <f t="shared" si="18"/>
        <v>986.58203151867258</v>
      </c>
      <c r="I564" s="190"/>
      <c r="J564" s="347">
        <v>1</v>
      </c>
      <c r="M564" s="351"/>
      <c r="N564" s="352"/>
      <c r="O564" s="353"/>
    </row>
    <row r="565" spans="1:15" ht="13.5" hidden="1" customHeight="1" thickBot="1">
      <c r="A565" s="410"/>
      <c r="B565" s="183">
        <v>79.069999999999993</v>
      </c>
      <c r="C565" s="184">
        <v>4430</v>
      </c>
      <c r="D565" s="346" t="s">
        <v>385</v>
      </c>
      <c r="E565" s="346" t="s">
        <v>386</v>
      </c>
      <c r="F565" s="346" t="s">
        <v>817</v>
      </c>
      <c r="G565" s="342">
        <f t="shared" si="17"/>
        <v>246.39460692030778</v>
      </c>
      <c r="H565" s="342">
        <f t="shared" si="18"/>
        <v>4676.3946069203075</v>
      </c>
      <c r="I565" s="190"/>
      <c r="J565" s="347">
        <v>1</v>
      </c>
      <c r="M565" s="351"/>
      <c r="N565" s="352"/>
      <c r="O565" s="353"/>
    </row>
    <row r="566" spans="1:15" ht="13.5" hidden="1" customHeight="1" thickBot="1">
      <c r="A566" s="410"/>
      <c r="B566" s="183">
        <v>87.11</v>
      </c>
      <c r="C566" s="184">
        <v>4880.47</v>
      </c>
      <c r="D566" s="346" t="s">
        <v>385</v>
      </c>
      <c r="E566" s="346" t="s">
        <v>386</v>
      </c>
      <c r="F566" s="346" t="s">
        <v>822</v>
      </c>
      <c r="G566" s="342">
        <f t="shared" si="17"/>
        <v>271.44954565154728</v>
      </c>
      <c r="H566" s="342">
        <f t="shared" si="18"/>
        <v>5151.9195456515472</v>
      </c>
      <c r="I566" s="190"/>
      <c r="J566" s="347">
        <v>1</v>
      </c>
      <c r="M566" s="351"/>
      <c r="N566" s="352"/>
      <c r="O566" s="353"/>
    </row>
    <row r="567" spans="1:15" ht="13.5" hidden="1" customHeight="1" thickBot="1">
      <c r="A567" s="410"/>
      <c r="B567" s="183">
        <v>87.11</v>
      </c>
      <c r="C567" s="184">
        <v>4880.47</v>
      </c>
      <c r="D567" s="346" t="s">
        <v>385</v>
      </c>
      <c r="E567" s="346" t="s">
        <v>386</v>
      </c>
      <c r="F567" s="346" t="s">
        <v>823</v>
      </c>
      <c r="G567" s="342">
        <f t="shared" si="17"/>
        <v>271.44954565154728</v>
      </c>
      <c r="H567" s="342">
        <f t="shared" si="18"/>
        <v>5151.9195456515472</v>
      </c>
      <c r="I567" s="190"/>
      <c r="J567" s="347">
        <v>1</v>
      </c>
      <c r="M567" s="351"/>
      <c r="N567" s="352"/>
      <c r="O567" s="353"/>
    </row>
    <row r="568" spans="1:15" ht="13.5" hidden="1" customHeight="1" thickBot="1">
      <c r="A568" s="410"/>
      <c r="B568" s="183">
        <v>87.11</v>
      </c>
      <c r="C568" s="184">
        <v>4880.47</v>
      </c>
      <c r="D568" s="346" t="s">
        <v>385</v>
      </c>
      <c r="E568" s="346" t="s">
        <v>386</v>
      </c>
      <c r="F568" s="346" t="s">
        <v>824</v>
      </c>
      <c r="G568" s="342">
        <f t="shared" si="17"/>
        <v>271.44954565154728</v>
      </c>
      <c r="H568" s="342">
        <f t="shared" si="18"/>
        <v>5151.9195456515472</v>
      </c>
      <c r="I568" s="190"/>
      <c r="J568" s="347">
        <v>1</v>
      </c>
      <c r="M568" s="351"/>
      <c r="N568" s="352"/>
      <c r="O568" s="353"/>
    </row>
    <row r="569" spans="1:15" ht="13.5" hidden="1" customHeight="1" thickBot="1">
      <c r="A569" s="410"/>
      <c r="B569" s="183">
        <v>87.11</v>
      </c>
      <c r="C569" s="184">
        <v>4880.47</v>
      </c>
      <c r="D569" s="346" t="s">
        <v>385</v>
      </c>
      <c r="E569" s="346" t="s">
        <v>386</v>
      </c>
      <c r="F569" s="346" t="s">
        <v>825</v>
      </c>
      <c r="G569" s="342">
        <f t="shared" si="17"/>
        <v>271.44954565154728</v>
      </c>
      <c r="H569" s="342">
        <f t="shared" si="18"/>
        <v>5151.9195456515472</v>
      </c>
      <c r="I569" s="190"/>
      <c r="J569" s="347">
        <v>1</v>
      </c>
      <c r="M569" s="351"/>
      <c r="N569" s="352"/>
      <c r="O569" s="353"/>
    </row>
    <row r="570" spans="1:15" ht="13.5" hidden="1" customHeight="1" thickBot="1">
      <c r="A570" s="410"/>
      <c r="B570" s="183">
        <v>57.59</v>
      </c>
      <c r="C570" s="184">
        <v>3254.38</v>
      </c>
      <c r="D570" s="346" t="s">
        <v>385</v>
      </c>
      <c r="E570" s="346" t="s">
        <v>386</v>
      </c>
      <c r="F570" s="346" t="s">
        <v>818</v>
      </c>
      <c r="G570" s="342">
        <f t="shared" si="17"/>
        <v>181.00715143776779</v>
      </c>
      <c r="H570" s="342">
        <f t="shared" si="18"/>
        <v>3435.3871514377679</v>
      </c>
      <c r="I570" s="190"/>
      <c r="J570" s="347">
        <v>1</v>
      </c>
      <c r="M570" s="351"/>
      <c r="N570" s="352"/>
      <c r="O570" s="353"/>
    </row>
    <row r="571" spans="1:15" ht="13.5" hidden="1" customHeight="1" thickBot="1">
      <c r="A571" s="410"/>
      <c r="B571" s="183">
        <v>87.11</v>
      </c>
      <c r="C571" s="184">
        <v>5062.6499999999996</v>
      </c>
      <c r="D571" s="346" t="s">
        <v>385</v>
      </c>
      <c r="E571" s="346" t="s">
        <v>386</v>
      </c>
      <c r="F571" s="346" t="s">
        <v>826</v>
      </c>
      <c r="G571" s="342">
        <f t="shared" si="17"/>
        <v>281.58231528783205</v>
      </c>
      <c r="H571" s="342">
        <f t="shared" si="18"/>
        <v>5344.2323152878316</v>
      </c>
      <c r="I571" s="190"/>
      <c r="J571" s="347">
        <v>1</v>
      </c>
      <c r="M571" s="351"/>
      <c r="N571" s="352"/>
      <c r="O571" s="353"/>
    </row>
    <row r="572" spans="1:15" ht="13.5" hidden="1" customHeight="1" thickBot="1">
      <c r="A572" s="410"/>
      <c r="B572" s="183">
        <v>87.11</v>
      </c>
      <c r="C572" s="184">
        <v>5062.6499999999996</v>
      </c>
      <c r="D572" s="346" t="s">
        <v>385</v>
      </c>
      <c r="E572" s="346" t="s">
        <v>386</v>
      </c>
      <c r="F572" s="346" t="s">
        <v>827</v>
      </c>
      <c r="G572" s="342">
        <f t="shared" si="17"/>
        <v>281.58231528783205</v>
      </c>
      <c r="H572" s="342">
        <f t="shared" si="18"/>
        <v>5344.2323152878316</v>
      </c>
      <c r="I572" s="190"/>
      <c r="J572" s="347">
        <v>1</v>
      </c>
      <c r="M572" s="351"/>
      <c r="N572" s="352"/>
      <c r="O572" s="353"/>
    </row>
    <row r="573" spans="1:15" ht="13.5" hidden="1" customHeight="1" thickBot="1">
      <c r="A573" s="410"/>
      <c r="B573" s="183">
        <v>87.11</v>
      </c>
      <c r="C573" s="184">
        <v>5062.6499999999996</v>
      </c>
      <c r="D573" s="346" t="s">
        <v>385</v>
      </c>
      <c r="E573" s="346" t="s">
        <v>386</v>
      </c>
      <c r="F573" s="346" t="s">
        <v>828</v>
      </c>
      <c r="G573" s="342">
        <f t="shared" si="17"/>
        <v>281.58231528783205</v>
      </c>
      <c r="H573" s="342">
        <f t="shared" si="18"/>
        <v>5344.2323152878316</v>
      </c>
      <c r="I573" s="190"/>
      <c r="J573" s="347">
        <v>1</v>
      </c>
      <c r="M573" s="351"/>
      <c r="N573" s="352"/>
      <c r="O573" s="353"/>
    </row>
    <row r="574" spans="1:15" ht="13.5" hidden="1" customHeight="1" thickBot="1">
      <c r="A574" s="410"/>
      <c r="B574" s="183">
        <v>68.27</v>
      </c>
      <c r="C574" s="184">
        <v>4021.37</v>
      </c>
      <c r="D574" s="346" t="s">
        <v>385</v>
      </c>
      <c r="E574" s="346" t="s">
        <v>386</v>
      </c>
      <c r="F574" s="346" t="s">
        <v>819</v>
      </c>
      <c r="G574" s="342">
        <f t="shared" si="17"/>
        <v>223.66679016503792</v>
      </c>
      <c r="H574" s="342">
        <f t="shared" si="18"/>
        <v>4245.0367901650379</v>
      </c>
      <c r="I574" s="190"/>
      <c r="J574" s="347">
        <v>1</v>
      </c>
      <c r="M574" s="351"/>
      <c r="N574" s="352"/>
      <c r="O574" s="353"/>
    </row>
    <row r="575" spans="1:15" ht="13.5" hidden="1" customHeight="1" thickBot="1">
      <c r="A575" s="410"/>
      <c r="B575" s="183">
        <v>87.11</v>
      </c>
      <c r="C575" s="184">
        <v>5062.6499999999996</v>
      </c>
      <c r="D575" s="346" t="s">
        <v>385</v>
      </c>
      <c r="E575" s="346" t="s">
        <v>386</v>
      </c>
      <c r="F575" s="346" t="s">
        <v>829</v>
      </c>
      <c r="G575" s="342">
        <f t="shared" si="17"/>
        <v>281.58231528783205</v>
      </c>
      <c r="H575" s="342">
        <f t="shared" si="18"/>
        <v>5344.2323152878316</v>
      </c>
      <c r="I575" s="190"/>
      <c r="J575" s="347">
        <v>1</v>
      </c>
      <c r="M575" s="351"/>
      <c r="N575" s="352"/>
      <c r="O575" s="353"/>
    </row>
    <row r="576" spans="1:15" ht="13.5" hidden="1" customHeight="1" thickBot="1">
      <c r="A576" s="410"/>
      <c r="B576" s="183">
        <v>87.11</v>
      </c>
      <c r="C576" s="184">
        <v>5062.6499999999996</v>
      </c>
      <c r="D576" s="346" t="s">
        <v>385</v>
      </c>
      <c r="E576" s="346" t="s">
        <v>386</v>
      </c>
      <c r="F576" s="346" t="s">
        <v>830</v>
      </c>
      <c r="G576" s="342">
        <f t="shared" si="17"/>
        <v>281.58231528783205</v>
      </c>
      <c r="H576" s="342">
        <f t="shared" si="18"/>
        <v>5344.2323152878316</v>
      </c>
      <c r="I576" s="190"/>
      <c r="J576" s="347">
        <v>1</v>
      </c>
      <c r="M576" s="351"/>
      <c r="N576" s="352"/>
      <c r="O576" s="353"/>
    </row>
    <row r="577" spans="1:15" ht="13.5" hidden="1" customHeight="1" thickBot="1">
      <c r="A577" s="410"/>
      <c r="B577" s="183">
        <v>71.03</v>
      </c>
      <c r="C577" s="184">
        <v>4128.05</v>
      </c>
      <c r="D577" s="346" t="s">
        <v>385</v>
      </c>
      <c r="E577" s="346" t="s">
        <v>386</v>
      </c>
      <c r="F577" s="346" t="s">
        <v>820</v>
      </c>
      <c r="G577" s="342">
        <f t="shared" si="17"/>
        <v>229.60028376915949</v>
      </c>
      <c r="H577" s="342">
        <f t="shared" si="18"/>
        <v>4357.6502837691596</v>
      </c>
      <c r="I577" s="190"/>
      <c r="J577" s="347">
        <v>1</v>
      </c>
      <c r="M577" s="351"/>
      <c r="N577" s="352"/>
      <c r="O577" s="353"/>
    </row>
    <row r="578" spans="1:15" ht="13.5" hidden="1" customHeight="1" thickBot="1">
      <c r="A578" s="410"/>
      <c r="B578" s="183">
        <v>87.11</v>
      </c>
      <c r="C578" s="184">
        <v>5062.6499999999996</v>
      </c>
      <c r="D578" s="346" t="s">
        <v>385</v>
      </c>
      <c r="E578" s="346" t="s">
        <v>386</v>
      </c>
      <c r="F578" s="346" t="s">
        <v>805</v>
      </c>
      <c r="G578" s="342">
        <f t="shared" si="17"/>
        <v>281.58231528783205</v>
      </c>
      <c r="H578" s="342">
        <f t="shared" si="18"/>
        <v>5344.2323152878316</v>
      </c>
      <c r="I578" s="190"/>
      <c r="J578" s="347">
        <v>1</v>
      </c>
      <c r="M578" s="351"/>
      <c r="N578" s="352"/>
      <c r="O578" s="353"/>
    </row>
    <row r="579" spans="1:15" ht="13.5" hidden="1" customHeight="1" thickBot="1">
      <c r="A579" s="410"/>
      <c r="B579" s="183">
        <v>73.91</v>
      </c>
      <c r="C579" s="184">
        <v>4161</v>
      </c>
      <c r="D579" s="346" t="s">
        <v>385</v>
      </c>
      <c r="E579" s="346" t="s">
        <v>386</v>
      </c>
      <c r="F579" s="346" t="s">
        <v>831</v>
      </c>
      <c r="G579" s="342">
        <f t="shared" si="17"/>
        <v>231.4329479447857</v>
      </c>
      <c r="H579" s="342">
        <f t="shared" si="18"/>
        <v>4392.4329479447861</v>
      </c>
      <c r="I579" s="190"/>
      <c r="J579" s="347">
        <v>1</v>
      </c>
      <c r="M579" s="351"/>
      <c r="N579" s="352"/>
      <c r="O579" s="353"/>
    </row>
    <row r="580" spans="1:15" ht="13.5" hidden="1" customHeight="1" thickBot="1">
      <c r="A580" s="410"/>
      <c r="B580" s="183">
        <v>87.11</v>
      </c>
      <c r="C580" s="184">
        <v>5062.6499999999996</v>
      </c>
      <c r="D580" s="346" t="s">
        <v>385</v>
      </c>
      <c r="E580" s="346" t="s">
        <v>386</v>
      </c>
      <c r="F580" s="346" t="s">
        <v>832</v>
      </c>
      <c r="G580" s="342">
        <f t="shared" si="17"/>
        <v>281.58231528783205</v>
      </c>
      <c r="H580" s="342">
        <f t="shared" si="18"/>
        <v>5344.2323152878316</v>
      </c>
      <c r="I580" s="190"/>
      <c r="J580" s="347">
        <v>1</v>
      </c>
      <c r="M580" s="351"/>
      <c r="N580" s="352"/>
      <c r="O580" s="353"/>
    </row>
    <row r="581" spans="1:15" ht="13.5" hidden="1" customHeight="1" thickBot="1">
      <c r="A581" s="410"/>
      <c r="B581" s="183">
        <v>76.430000000000007</v>
      </c>
      <c r="C581" s="184">
        <v>4415.03</v>
      </c>
      <c r="D581" s="346" t="s">
        <v>385</v>
      </c>
      <c r="E581" s="346" t="s">
        <v>386</v>
      </c>
      <c r="F581" s="346" t="s">
        <v>821</v>
      </c>
      <c r="G581" s="342">
        <f t="shared" si="17"/>
        <v>245.56198225538742</v>
      </c>
      <c r="H581" s="342">
        <f t="shared" si="18"/>
        <v>4660.5919822553869</v>
      </c>
      <c r="I581" s="190"/>
      <c r="J581" s="347">
        <v>1</v>
      </c>
      <c r="M581" s="351"/>
      <c r="N581" s="352"/>
      <c r="O581" s="353"/>
    </row>
    <row r="582" spans="1:15" ht="13.5" hidden="1" customHeight="1" thickBot="1">
      <c r="A582" s="410"/>
      <c r="B582" s="183">
        <v>87.11</v>
      </c>
      <c r="C582" s="184">
        <v>5062.6499999999996</v>
      </c>
      <c r="D582" s="346" t="s">
        <v>385</v>
      </c>
      <c r="E582" s="346" t="s">
        <v>386</v>
      </c>
      <c r="F582" s="346" t="s">
        <v>833</v>
      </c>
      <c r="G582" s="342">
        <f t="shared" si="17"/>
        <v>281.58231528783205</v>
      </c>
      <c r="H582" s="342">
        <f t="shared" si="18"/>
        <v>5344.2323152878316</v>
      </c>
      <c r="I582" s="190"/>
      <c r="J582" s="347">
        <v>1</v>
      </c>
      <c r="M582" s="351"/>
      <c r="N582" s="352"/>
      <c r="O582" s="353"/>
    </row>
    <row r="583" spans="1:15" ht="13.5" hidden="1" customHeight="1" thickBot="1">
      <c r="A583" s="410"/>
      <c r="B583" s="183">
        <v>87.11</v>
      </c>
      <c r="C583" s="184">
        <v>5062.6499999999996</v>
      </c>
      <c r="D583" s="346" t="s">
        <v>385</v>
      </c>
      <c r="E583" s="346" t="s">
        <v>386</v>
      </c>
      <c r="F583" s="346" t="s">
        <v>916</v>
      </c>
      <c r="G583" s="342">
        <f t="shared" si="17"/>
        <v>281.58231528783205</v>
      </c>
      <c r="H583" s="342">
        <f t="shared" si="18"/>
        <v>5344.2323152878316</v>
      </c>
      <c r="I583" s="190"/>
      <c r="J583" s="347">
        <v>1</v>
      </c>
      <c r="M583" s="351"/>
      <c r="N583" s="352"/>
      <c r="O583" s="353"/>
    </row>
    <row r="584" spans="1:15" ht="13.5" hidden="1" customHeight="1" thickBot="1">
      <c r="A584" s="410"/>
      <c r="B584" s="183">
        <v>87.11</v>
      </c>
      <c r="C584" s="184">
        <v>5062.6499999999996</v>
      </c>
      <c r="D584" s="346" t="s">
        <v>385</v>
      </c>
      <c r="E584" s="346" t="s">
        <v>386</v>
      </c>
      <c r="F584" s="346" t="s">
        <v>917</v>
      </c>
      <c r="G584" s="342">
        <f t="shared" ref="G584:G589" si="19">+(C584/$C$12584)*1312742.08</f>
        <v>281.58231528783205</v>
      </c>
      <c r="H584" s="342">
        <f t="shared" si="18"/>
        <v>5344.2323152878316</v>
      </c>
      <c r="I584" s="190"/>
      <c r="J584" s="347">
        <v>1</v>
      </c>
      <c r="M584" s="351"/>
      <c r="N584" s="352"/>
      <c r="O584" s="353"/>
    </row>
    <row r="585" spans="1:15" ht="13.5" hidden="1" customHeight="1" thickBot="1">
      <c r="A585" s="410"/>
      <c r="B585" s="183">
        <v>84.47</v>
      </c>
      <c r="C585" s="184">
        <v>4882.3100000000004</v>
      </c>
      <c r="D585" s="346" t="s">
        <v>385</v>
      </c>
      <c r="E585" s="346" t="s">
        <v>386</v>
      </c>
      <c r="F585" s="346" t="s">
        <v>918</v>
      </c>
      <c r="G585" s="342">
        <f t="shared" si="19"/>
        <v>271.55188562372189</v>
      </c>
      <c r="H585" s="342">
        <f t="shared" si="18"/>
        <v>5153.8618856237226</v>
      </c>
      <c r="I585" s="190"/>
      <c r="J585" s="347">
        <v>1</v>
      </c>
      <c r="M585" s="351"/>
      <c r="N585" s="352"/>
      <c r="O585" s="353"/>
    </row>
    <row r="586" spans="1:15" ht="13.5" hidden="1" customHeight="1" thickBot="1">
      <c r="A586" s="410"/>
      <c r="B586" s="183">
        <v>68.39</v>
      </c>
      <c r="C586" s="184">
        <v>3947.72</v>
      </c>
      <c r="D586" s="346" t="s">
        <v>385</v>
      </c>
      <c r="E586" s="346" t="s">
        <v>386</v>
      </c>
      <c r="F586" s="346" t="s">
        <v>919</v>
      </c>
      <c r="G586" s="342">
        <f t="shared" si="19"/>
        <v>219.57041030055018</v>
      </c>
      <c r="H586" s="342">
        <f t="shared" si="18"/>
        <v>4167.2904103005503</v>
      </c>
      <c r="I586" s="190"/>
      <c r="J586" s="347">
        <v>1</v>
      </c>
      <c r="M586" s="351"/>
      <c r="N586" s="352"/>
      <c r="O586" s="353"/>
    </row>
    <row r="587" spans="1:15" ht="13.5" hidden="1" customHeight="1" thickBot="1">
      <c r="A587" s="410"/>
      <c r="B587" s="183">
        <v>87.11</v>
      </c>
      <c r="C587" s="184">
        <v>5062.6499999999996</v>
      </c>
      <c r="D587" s="346" t="s">
        <v>385</v>
      </c>
      <c r="E587" s="346" t="s">
        <v>386</v>
      </c>
      <c r="F587" s="346" t="s">
        <v>920</v>
      </c>
      <c r="G587" s="342">
        <f t="shared" si="19"/>
        <v>281.58231528783205</v>
      </c>
      <c r="H587" s="342">
        <f t="shared" ref="H587:H650" si="20">+G587+C587</f>
        <v>5344.2323152878316</v>
      </c>
      <c r="I587" s="190"/>
      <c r="J587" s="347">
        <v>1</v>
      </c>
      <c r="M587" s="351"/>
      <c r="N587" s="352"/>
      <c r="O587" s="353"/>
    </row>
    <row r="588" spans="1:15" ht="13.5" hidden="1" customHeight="1" thickBot="1">
      <c r="A588" s="410"/>
      <c r="B588" s="183">
        <v>9.35</v>
      </c>
      <c r="C588" s="184">
        <v>569.94000000000005</v>
      </c>
      <c r="D588" s="346" t="s">
        <v>385</v>
      </c>
      <c r="E588" s="346" t="s">
        <v>386</v>
      </c>
      <c r="F588" s="346" t="s">
        <v>858</v>
      </c>
      <c r="G588" s="342">
        <f t="shared" si="19"/>
        <v>31.699806381074541</v>
      </c>
      <c r="H588" s="342">
        <f t="shared" si="20"/>
        <v>601.63980638107455</v>
      </c>
      <c r="I588" s="190"/>
      <c r="J588" s="347">
        <v>1</v>
      </c>
      <c r="M588" s="351"/>
      <c r="N588" s="352"/>
      <c r="O588" s="353"/>
    </row>
    <row r="589" spans="1:15" ht="13.5" hidden="1" customHeight="1" thickBot="1">
      <c r="A589" s="411"/>
      <c r="B589" s="183">
        <v>0</v>
      </c>
      <c r="C589" s="184">
        <v>427.57</v>
      </c>
      <c r="D589" s="346" t="s">
        <v>393</v>
      </c>
      <c r="E589" s="346" t="s">
        <v>386</v>
      </c>
      <c r="F589" s="346" t="s">
        <v>859</v>
      </c>
      <c r="G589" s="342">
        <f t="shared" si="19"/>
        <v>23.781251034066813</v>
      </c>
      <c r="H589" s="342">
        <f t="shared" si="20"/>
        <v>451.35125103406682</v>
      </c>
      <c r="I589" s="190"/>
      <c r="J589" s="347">
        <v>1</v>
      </c>
      <c r="M589" s="351"/>
      <c r="N589" s="352"/>
      <c r="O589" s="353"/>
    </row>
    <row r="590" spans="1:15" ht="13.5" thickBot="1">
      <c r="A590" s="185" t="s">
        <v>417</v>
      </c>
      <c r="B590" s="186">
        <v>1967.52</v>
      </c>
      <c r="C590" s="187">
        <v>113891.21</v>
      </c>
      <c r="D590" s="412"/>
      <c r="E590" s="413"/>
      <c r="F590" s="414"/>
      <c r="G590" s="342">
        <f>+(C590/$C$12584)*1312742.08</f>
        <v>6334.5778599612249</v>
      </c>
      <c r="H590" s="342">
        <f t="shared" si="20"/>
        <v>120225.78785996123</v>
      </c>
      <c r="I590" s="190">
        <f>+H590</f>
        <v>120225.78785996123</v>
      </c>
      <c r="J590" s="347">
        <v>1</v>
      </c>
      <c r="L590" s="347">
        <v>4</v>
      </c>
      <c r="M590" s="351" t="s">
        <v>1199</v>
      </c>
      <c r="N590" s="352"/>
      <c r="O590" s="355">
        <f>+SUM(I7437:I8056)</f>
        <v>639274.23732747755</v>
      </c>
    </row>
    <row r="591" spans="1:15" ht="13.5" hidden="1" customHeight="1" thickBot="1">
      <c r="A591" s="409" t="s">
        <v>419</v>
      </c>
      <c r="B591" s="183">
        <v>0.4</v>
      </c>
      <c r="C591" s="184">
        <v>33.049999999999997</v>
      </c>
      <c r="D591" s="346" t="s">
        <v>391</v>
      </c>
      <c r="E591" s="346" t="s">
        <v>386</v>
      </c>
      <c r="F591" s="346" t="s">
        <v>817</v>
      </c>
      <c r="G591" s="342">
        <f t="shared" ref="G591:G654" si="21">+(C591/$C$12584)*1312742.08</f>
        <v>1.8382261306357044</v>
      </c>
      <c r="H591" s="342">
        <f t="shared" si="20"/>
        <v>34.888226130635701</v>
      </c>
      <c r="I591" s="190"/>
      <c r="J591" s="347">
        <v>1</v>
      </c>
      <c r="M591" s="351"/>
      <c r="N591" s="352"/>
      <c r="O591" s="353"/>
    </row>
    <row r="592" spans="1:15" ht="13.5" hidden="1" customHeight="1" thickBot="1">
      <c r="A592" s="410"/>
      <c r="B592" s="183">
        <v>0.4</v>
      </c>
      <c r="C592" s="184">
        <v>33.049999999999997</v>
      </c>
      <c r="D592" s="346" t="s">
        <v>391</v>
      </c>
      <c r="E592" s="346" t="s">
        <v>386</v>
      </c>
      <c r="F592" s="346" t="s">
        <v>818</v>
      </c>
      <c r="G592" s="342">
        <f t="shared" si="21"/>
        <v>1.8382261306357044</v>
      </c>
      <c r="H592" s="342">
        <f t="shared" si="20"/>
        <v>34.888226130635701</v>
      </c>
      <c r="I592" s="190"/>
      <c r="J592" s="347">
        <v>1</v>
      </c>
      <c r="M592" s="351"/>
      <c r="N592" s="352"/>
      <c r="O592" s="353"/>
    </row>
    <row r="593" spans="1:15" ht="13.5" hidden="1" customHeight="1" thickBot="1">
      <c r="A593" s="410"/>
      <c r="B593" s="183">
        <v>0.4</v>
      </c>
      <c r="C593" s="184">
        <v>33.71</v>
      </c>
      <c r="D593" s="346" t="s">
        <v>391</v>
      </c>
      <c r="E593" s="346" t="s">
        <v>386</v>
      </c>
      <c r="F593" s="346" t="s">
        <v>819</v>
      </c>
      <c r="G593" s="342">
        <f t="shared" si="21"/>
        <v>1.8749350336983239</v>
      </c>
      <c r="H593" s="342">
        <f t="shared" si="20"/>
        <v>35.584935033698322</v>
      </c>
      <c r="I593" s="190"/>
      <c r="J593" s="347">
        <v>1</v>
      </c>
      <c r="M593" s="351"/>
      <c r="N593" s="352"/>
      <c r="O593" s="353"/>
    </row>
    <row r="594" spans="1:15" ht="13.5" hidden="1" customHeight="1" thickBot="1">
      <c r="A594" s="410"/>
      <c r="B594" s="183">
        <v>0.4</v>
      </c>
      <c r="C594" s="184">
        <v>33.71</v>
      </c>
      <c r="D594" s="346" t="s">
        <v>391</v>
      </c>
      <c r="E594" s="346" t="s">
        <v>386</v>
      </c>
      <c r="F594" s="346" t="s">
        <v>820</v>
      </c>
      <c r="G594" s="342">
        <f t="shared" si="21"/>
        <v>1.8749350336983239</v>
      </c>
      <c r="H594" s="342">
        <f t="shared" si="20"/>
        <v>35.584935033698322</v>
      </c>
      <c r="I594" s="190"/>
      <c r="J594" s="347">
        <v>1</v>
      </c>
      <c r="M594" s="351"/>
      <c r="N594" s="352"/>
      <c r="O594" s="353"/>
    </row>
    <row r="595" spans="1:15" ht="13.5" hidden="1" customHeight="1" thickBot="1">
      <c r="A595" s="410"/>
      <c r="B595" s="183">
        <v>0.4</v>
      </c>
      <c r="C595" s="184">
        <v>33.71</v>
      </c>
      <c r="D595" s="346" t="s">
        <v>391</v>
      </c>
      <c r="E595" s="346" t="s">
        <v>386</v>
      </c>
      <c r="F595" s="346" t="s">
        <v>821</v>
      </c>
      <c r="G595" s="342">
        <f t="shared" si="21"/>
        <v>1.8749350336983239</v>
      </c>
      <c r="H595" s="342">
        <f t="shared" si="20"/>
        <v>35.584935033698322</v>
      </c>
      <c r="I595" s="190"/>
      <c r="J595" s="347">
        <v>1</v>
      </c>
      <c r="M595" s="351"/>
      <c r="N595" s="352"/>
      <c r="O595" s="353"/>
    </row>
    <row r="596" spans="1:15" ht="13.5" hidden="1" customHeight="1" thickBot="1">
      <c r="A596" s="410"/>
      <c r="B596" s="183">
        <v>3.93</v>
      </c>
      <c r="C596" s="184">
        <v>325.02</v>
      </c>
      <c r="D596" s="346" t="s">
        <v>385</v>
      </c>
      <c r="E596" s="346" t="s">
        <v>386</v>
      </c>
      <c r="F596" s="346" t="s">
        <v>817</v>
      </c>
      <c r="G596" s="342">
        <f t="shared" si="21"/>
        <v>18.077466171837116</v>
      </c>
      <c r="H596" s="342">
        <f t="shared" si="20"/>
        <v>343.09746617183708</v>
      </c>
      <c r="I596" s="190"/>
      <c r="J596" s="347">
        <v>1</v>
      </c>
      <c r="M596" s="351"/>
      <c r="N596" s="352"/>
      <c r="O596" s="353"/>
    </row>
    <row r="597" spans="1:15" ht="13.5" hidden="1" customHeight="1" thickBot="1">
      <c r="A597" s="410"/>
      <c r="B597" s="183">
        <v>4.33</v>
      </c>
      <c r="C597" s="184">
        <v>358.07</v>
      </c>
      <c r="D597" s="346" t="s">
        <v>385</v>
      </c>
      <c r="E597" s="346" t="s">
        <v>386</v>
      </c>
      <c r="F597" s="346" t="s">
        <v>822</v>
      </c>
      <c r="G597" s="342">
        <f t="shared" si="21"/>
        <v>19.91569230247282</v>
      </c>
      <c r="H597" s="342">
        <f t="shared" si="20"/>
        <v>377.98569230247278</v>
      </c>
      <c r="I597" s="190"/>
      <c r="J597" s="347">
        <v>1</v>
      </c>
      <c r="M597" s="351"/>
      <c r="N597" s="352"/>
      <c r="O597" s="353"/>
    </row>
    <row r="598" spans="1:15" ht="13.5" hidden="1" customHeight="1" thickBot="1">
      <c r="A598" s="410"/>
      <c r="B598" s="183">
        <v>4.33</v>
      </c>
      <c r="C598" s="184">
        <v>358.07</v>
      </c>
      <c r="D598" s="346" t="s">
        <v>385</v>
      </c>
      <c r="E598" s="346" t="s">
        <v>386</v>
      </c>
      <c r="F598" s="346" t="s">
        <v>823</v>
      </c>
      <c r="G598" s="342">
        <f t="shared" si="21"/>
        <v>19.91569230247282</v>
      </c>
      <c r="H598" s="342">
        <f t="shared" si="20"/>
        <v>377.98569230247278</v>
      </c>
      <c r="I598" s="190"/>
      <c r="J598" s="347">
        <v>1</v>
      </c>
      <c r="M598" s="351"/>
      <c r="N598" s="352"/>
      <c r="O598" s="353"/>
    </row>
    <row r="599" spans="1:15" ht="13.5" hidden="1" customHeight="1" thickBot="1">
      <c r="A599" s="410"/>
      <c r="B599" s="183">
        <v>3.93</v>
      </c>
      <c r="C599" s="184">
        <v>325.02</v>
      </c>
      <c r="D599" s="346" t="s">
        <v>385</v>
      </c>
      <c r="E599" s="346" t="s">
        <v>386</v>
      </c>
      <c r="F599" s="346" t="s">
        <v>824</v>
      </c>
      <c r="G599" s="342">
        <f t="shared" si="21"/>
        <v>18.077466171837116</v>
      </c>
      <c r="H599" s="342">
        <f t="shared" si="20"/>
        <v>343.09746617183708</v>
      </c>
      <c r="I599" s="190"/>
      <c r="J599" s="347">
        <v>1</v>
      </c>
      <c r="M599" s="351"/>
      <c r="N599" s="352"/>
      <c r="O599" s="353"/>
    </row>
    <row r="600" spans="1:15" ht="13.5" hidden="1" customHeight="1" thickBot="1">
      <c r="A600" s="410"/>
      <c r="B600" s="183">
        <v>4.33</v>
      </c>
      <c r="C600" s="184">
        <v>358.07</v>
      </c>
      <c r="D600" s="346" t="s">
        <v>385</v>
      </c>
      <c r="E600" s="346" t="s">
        <v>386</v>
      </c>
      <c r="F600" s="346" t="s">
        <v>825</v>
      </c>
      <c r="G600" s="342">
        <f t="shared" si="21"/>
        <v>19.91569230247282</v>
      </c>
      <c r="H600" s="342">
        <f t="shared" si="20"/>
        <v>377.98569230247278</v>
      </c>
      <c r="I600" s="190"/>
      <c r="J600" s="347">
        <v>1</v>
      </c>
      <c r="M600" s="351"/>
      <c r="N600" s="352"/>
      <c r="O600" s="353"/>
    </row>
    <row r="601" spans="1:15" ht="13.5" hidden="1" customHeight="1" thickBot="1">
      <c r="A601" s="410"/>
      <c r="B601" s="183">
        <v>3.93</v>
      </c>
      <c r="C601" s="184">
        <v>325.02</v>
      </c>
      <c r="D601" s="346" t="s">
        <v>385</v>
      </c>
      <c r="E601" s="346" t="s">
        <v>386</v>
      </c>
      <c r="F601" s="346" t="s">
        <v>818</v>
      </c>
      <c r="G601" s="342">
        <f t="shared" si="21"/>
        <v>18.077466171837116</v>
      </c>
      <c r="H601" s="342">
        <f t="shared" si="20"/>
        <v>343.09746617183708</v>
      </c>
      <c r="I601" s="190"/>
      <c r="J601" s="347">
        <v>1</v>
      </c>
      <c r="M601" s="351"/>
      <c r="N601" s="352"/>
      <c r="O601" s="353"/>
    </row>
    <row r="602" spans="1:15" ht="13.5" hidden="1" customHeight="1" thickBot="1">
      <c r="A602" s="410"/>
      <c r="B602" s="183">
        <v>4.33</v>
      </c>
      <c r="C602" s="184">
        <v>365.25</v>
      </c>
      <c r="D602" s="346" t="s">
        <v>385</v>
      </c>
      <c r="E602" s="346" t="s">
        <v>386</v>
      </c>
      <c r="F602" s="346" t="s">
        <v>826</v>
      </c>
      <c r="G602" s="342">
        <f t="shared" si="21"/>
        <v>20.315040672154041</v>
      </c>
      <c r="H602" s="342">
        <f t="shared" si="20"/>
        <v>385.56504067215405</v>
      </c>
      <c r="I602" s="190"/>
      <c r="J602" s="347">
        <v>1</v>
      </c>
      <c r="M602" s="351"/>
      <c r="N602" s="352"/>
      <c r="O602" s="353"/>
    </row>
    <row r="603" spans="1:15" ht="13.5" hidden="1" customHeight="1" thickBot="1">
      <c r="A603" s="410"/>
      <c r="B603" s="183">
        <v>3.93</v>
      </c>
      <c r="C603" s="184">
        <v>331.54</v>
      </c>
      <c r="D603" s="346" t="s">
        <v>385</v>
      </c>
      <c r="E603" s="346" t="s">
        <v>386</v>
      </c>
      <c r="F603" s="346" t="s">
        <v>827</v>
      </c>
      <c r="G603" s="342">
        <f t="shared" si="21"/>
        <v>18.440105638455719</v>
      </c>
      <c r="H603" s="342">
        <f t="shared" si="20"/>
        <v>349.98010563845571</v>
      </c>
      <c r="I603" s="190"/>
      <c r="J603" s="347">
        <v>1</v>
      </c>
      <c r="M603" s="351"/>
      <c r="N603" s="352"/>
      <c r="O603" s="353"/>
    </row>
    <row r="604" spans="1:15" ht="13.5" hidden="1" customHeight="1" thickBot="1">
      <c r="A604" s="410"/>
      <c r="B604" s="183">
        <v>4.33</v>
      </c>
      <c r="C604" s="184">
        <v>365.25</v>
      </c>
      <c r="D604" s="346" t="s">
        <v>385</v>
      </c>
      <c r="E604" s="346" t="s">
        <v>386</v>
      </c>
      <c r="F604" s="346" t="s">
        <v>828</v>
      </c>
      <c r="G604" s="342">
        <f t="shared" si="21"/>
        <v>20.315040672154041</v>
      </c>
      <c r="H604" s="342">
        <f t="shared" si="20"/>
        <v>385.56504067215405</v>
      </c>
      <c r="I604" s="190"/>
      <c r="J604" s="347">
        <v>1</v>
      </c>
      <c r="M604" s="351"/>
      <c r="N604" s="352"/>
      <c r="O604" s="353"/>
    </row>
    <row r="605" spans="1:15" ht="13.5" hidden="1" customHeight="1" thickBot="1">
      <c r="A605" s="410"/>
      <c r="B605" s="183">
        <v>3.93</v>
      </c>
      <c r="C605" s="184">
        <v>331.54</v>
      </c>
      <c r="D605" s="346" t="s">
        <v>385</v>
      </c>
      <c r="E605" s="346" t="s">
        <v>386</v>
      </c>
      <c r="F605" s="346" t="s">
        <v>819</v>
      </c>
      <c r="G605" s="342">
        <f t="shared" si="21"/>
        <v>18.440105638455719</v>
      </c>
      <c r="H605" s="342">
        <f t="shared" si="20"/>
        <v>349.98010563845571</v>
      </c>
      <c r="I605" s="190"/>
      <c r="J605" s="347">
        <v>1</v>
      </c>
      <c r="M605" s="351"/>
      <c r="N605" s="352"/>
      <c r="O605" s="353"/>
    </row>
    <row r="606" spans="1:15" ht="13.5" hidden="1" customHeight="1" thickBot="1">
      <c r="A606" s="410"/>
      <c r="B606" s="183">
        <v>3.93</v>
      </c>
      <c r="C606" s="184">
        <v>331.54</v>
      </c>
      <c r="D606" s="346" t="s">
        <v>385</v>
      </c>
      <c r="E606" s="346" t="s">
        <v>386</v>
      </c>
      <c r="F606" s="346" t="s">
        <v>829</v>
      </c>
      <c r="G606" s="342">
        <f t="shared" si="21"/>
        <v>18.440105638455719</v>
      </c>
      <c r="H606" s="342">
        <f t="shared" si="20"/>
        <v>349.98010563845571</v>
      </c>
      <c r="I606" s="190"/>
      <c r="J606" s="347">
        <v>1</v>
      </c>
      <c r="M606" s="351"/>
      <c r="N606" s="352"/>
      <c r="O606" s="353"/>
    </row>
    <row r="607" spans="1:15" ht="13.5" hidden="1" customHeight="1" thickBot="1">
      <c r="A607" s="410"/>
      <c r="B607" s="183">
        <v>4.33</v>
      </c>
      <c r="C607" s="184">
        <v>365.25</v>
      </c>
      <c r="D607" s="346" t="s">
        <v>385</v>
      </c>
      <c r="E607" s="346" t="s">
        <v>386</v>
      </c>
      <c r="F607" s="346" t="s">
        <v>830</v>
      </c>
      <c r="G607" s="342">
        <f t="shared" si="21"/>
        <v>20.315040672154041</v>
      </c>
      <c r="H607" s="342">
        <f t="shared" si="20"/>
        <v>385.56504067215405</v>
      </c>
      <c r="I607" s="190"/>
      <c r="J607" s="347">
        <v>1</v>
      </c>
      <c r="M607" s="351"/>
      <c r="N607" s="352"/>
      <c r="O607" s="353"/>
    </row>
    <row r="608" spans="1:15" ht="13.5" hidden="1" customHeight="1" thickBot="1">
      <c r="A608" s="410"/>
      <c r="B608" s="183">
        <v>2.33</v>
      </c>
      <c r="C608" s="184">
        <v>196.68</v>
      </c>
      <c r="D608" s="346" t="s">
        <v>385</v>
      </c>
      <c r="E608" s="346" t="s">
        <v>386</v>
      </c>
      <c r="F608" s="346" t="s">
        <v>820</v>
      </c>
      <c r="G608" s="342">
        <f t="shared" si="21"/>
        <v>10.939253112660527</v>
      </c>
      <c r="H608" s="342">
        <f t="shared" si="20"/>
        <v>207.61925311266054</v>
      </c>
      <c r="I608" s="190"/>
      <c r="J608" s="347">
        <v>1</v>
      </c>
      <c r="M608" s="351"/>
      <c r="N608" s="352"/>
      <c r="O608" s="353"/>
    </row>
    <row r="609" spans="1:15" ht="13.5" hidden="1" customHeight="1" thickBot="1">
      <c r="A609" s="410"/>
      <c r="B609" s="183">
        <v>4.33</v>
      </c>
      <c r="C609" s="184">
        <v>365.25</v>
      </c>
      <c r="D609" s="346" t="s">
        <v>385</v>
      </c>
      <c r="E609" s="346" t="s">
        <v>386</v>
      </c>
      <c r="F609" s="346" t="s">
        <v>805</v>
      </c>
      <c r="G609" s="342">
        <f t="shared" si="21"/>
        <v>20.315040672154041</v>
      </c>
      <c r="H609" s="342">
        <f t="shared" si="20"/>
        <v>385.56504067215405</v>
      </c>
      <c r="I609" s="190"/>
      <c r="J609" s="347">
        <v>1</v>
      </c>
      <c r="M609" s="351"/>
      <c r="N609" s="352"/>
      <c r="O609" s="353"/>
    </row>
    <row r="610" spans="1:15" ht="13.5" hidden="1" customHeight="1" thickBot="1">
      <c r="A610" s="410"/>
      <c r="B610" s="183">
        <v>4.33</v>
      </c>
      <c r="C610" s="184">
        <v>365.25</v>
      </c>
      <c r="D610" s="346" t="s">
        <v>385</v>
      </c>
      <c r="E610" s="346" t="s">
        <v>386</v>
      </c>
      <c r="F610" s="346" t="s">
        <v>831</v>
      </c>
      <c r="G610" s="342">
        <f t="shared" si="21"/>
        <v>20.315040672154041</v>
      </c>
      <c r="H610" s="342">
        <f t="shared" si="20"/>
        <v>385.56504067215405</v>
      </c>
      <c r="I610" s="190"/>
      <c r="J610" s="347">
        <v>1</v>
      </c>
      <c r="M610" s="351"/>
      <c r="N610" s="352"/>
      <c r="O610" s="353"/>
    </row>
    <row r="611" spans="1:15" ht="13.5" hidden="1" customHeight="1" thickBot="1">
      <c r="A611" s="410"/>
      <c r="B611" s="183">
        <v>4.33</v>
      </c>
      <c r="C611" s="184">
        <v>365.25</v>
      </c>
      <c r="D611" s="346" t="s">
        <v>385</v>
      </c>
      <c r="E611" s="346" t="s">
        <v>386</v>
      </c>
      <c r="F611" s="346" t="s">
        <v>832</v>
      </c>
      <c r="G611" s="342">
        <f t="shared" si="21"/>
        <v>20.315040672154041</v>
      </c>
      <c r="H611" s="342">
        <f t="shared" si="20"/>
        <v>385.56504067215405</v>
      </c>
      <c r="I611" s="190"/>
      <c r="J611" s="347">
        <v>1</v>
      </c>
      <c r="M611" s="351"/>
      <c r="N611" s="352"/>
      <c r="O611" s="353"/>
    </row>
    <row r="612" spans="1:15" ht="13.5" hidden="1" customHeight="1" thickBot="1">
      <c r="A612" s="410"/>
      <c r="B612" s="183">
        <v>3.53</v>
      </c>
      <c r="C612" s="184">
        <v>297.82</v>
      </c>
      <c r="D612" s="346" t="s">
        <v>385</v>
      </c>
      <c r="E612" s="346" t="s">
        <v>386</v>
      </c>
      <c r="F612" s="346" t="s">
        <v>821</v>
      </c>
      <c r="G612" s="342">
        <f t="shared" si="21"/>
        <v>16.564614409256446</v>
      </c>
      <c r="H612" s="342">
        <f t="shared" si="20"/>
        <v>314.38461440925641</v>
      </c>
      <c r="I612" s="190"/>
      <c r="J612" s="347">
        <v>1</v>
      </c>
      <c r="M612" s="351"/>
      <c r="N612" s="352"/>
      <c r="O612" s="353"/>
    </row>
    <row r="613" spans="1:15" ht="13.5" hidden="1" customHeight="1" thickBot="1">
      <c r="A613" s="410"/>
      <c r="B613" s="183">
        <v>4.33</v>
      </c>
      <c r="C613" s="184">
        <v>365.25</v>
      </c>
      <c r="D613" s="346" t="s">
        <v>385</v>
      </c>
      <c r="E613" s="346" t="s">
        <v>386</v>
      </c>
      <c r="F613" s="346" t="s">
        <v>833</v>
      </c>
      <c r="G613" s="342">
        <f t="shared" si="21"/>
        <v>20.315040672154041</v>
      </c>
      <c r="H613" s="342">
        <f t="shared" si="20"/>
        <v>385.56504067215405</v>
      </c>
      <c r="I613" s="190"/>
      <c r="J613" s="347">
        <v>1</v>
      </c>
      <c r="M613" s="351"/>
      <c r="N613" s="352"/>
      <c r="O613" s="353"/>
    </row>
    <row r="614" spans="1:15" ht="13.5" hidden="1" customHeight="1" thickBot="1">
      <c r="A614" s="410"/>
      <c r="B614" s="183">
        <v>4.33</v>
      </c>
      <c r="C614" s="184">
        <v>365.25</v>
      </c>
      <c r="D614" s="346" t="s">
        <v>385</v>
      </c>
      <c r="E614" s="346" t="s">
        <v>386</v>
      </c>
      <c r="F614" s="346" t="s">
        <v>916</v>
      </c>
      <c r="G614" s="342">
        <f t="shared" si="21"/>
        <v>20.315040672154041</v>
      </c>
      <c r="H614" s="342">
        <f t="shared" si="20"/>
        <v>385.56504067215405</v>
      </c>
      <c r="I614" s="190"/>
      <c r="J614" s="347">
        <v>1</v>
      </c>
      <c r="M614" s="351"/>
      <c r="N614" s="352"/>
      <c r="O614" s="353"/>
    </row>
    <row r="615" spans="1:15" ht="13.5" hidden="1" customHeight="1" thickBot="1">
      <c r="A615" s="411"/>
      <c r="B615" s="183">
        <v>4.33</v>
      </c>
      <c r="C615" s="184">
        <v>365.25</v>
      </c>
      <c r="D615" s="346" t="s">
        <v>385</v>
      </c>
      <c r="E615" s="346" t="s">
        <v>386</v>
      </c>
      <c r="F615" s="346" t="s">
        <v>917</v>
      </c>
      <c r="G615" s="342">
        <f t="shared" si="21"/>
        <v>20.315040672154041</v>
      </c>
      <c r="H615" s="342">
        <f t="shared" si="20"/>
        <v>385.56504067215405</v>
      </c>
      <c r="I615" s="190"/>
      <c r="J615" s="347">
        <v>1</v>
      </c>
      <c r="M615" s="351"/>
      <c r="N615" s="352"/>
      <c r="O615" s="353"/>
    </row>
    <row r="616" spans="1:15" ht="13.5" thickBot="1">
      <c r="A616" s="185" t="s">
        <v>419</v>
      </c>
      <c r="B616" s="186">
        <v>83.4</v>
      </c>
      <c r="C616" s="187">
        <v>6992.87</v>
      </c>
      <c r="D616" s="412"/>
      <c r="E616" s="413"/>
      <c r="F616" s="414"/>
      <c r="G616" s="342">
        <f>+(C616/$C$12584)*1312742.08</f>
        <v>388.94028327196668</v>
      </c>
      <c r="H616" s="342">
        <f t="shared" si="20"/>
        <v>7381.8102832719669</v>
      </c>
      <c r="I616" s="190">
        <f>+H616</f>
        <v>7381.8102832719669</v>
      </c>
      <c r="J616" s="347">
        <v>1</v>
      </c>
      <c r="L616" s="347">
        <v>5</v>
      </c>
      <c r="M616" s="351" t="s">
        <v>668</v>
      </c>
      <c r="N616" s="352"/>
      <c r="O616" s="355">
        <f>+SUM(I8067:I8923)</f>
        <v>1323206.8186323659</v>
      </c>
    </row>
    <row r="617" spans="1:15" ht="13.5" hidden="1" customHeight="1" thickBot="1">
      <c r="A617" s="409" t="s">
        <v>957</v>
      </c>
      <c r="B617" s="183">
        <v>0.8</v>
      </c>
      <c r="C617" s="184">
        <v>67.430000000000007</v>
      </c>
      <c r="D617" s="346" t="s">
        <v>391</v>
      </c>
      <c r="E617" s="346" t="s">
        <v>386</v>
      </c>
      <c r="F617" s="346" t="s">
        <v>919</v>
      </c>
      <c r="G617" s="342">
        <f t="shared" si="21"/>
        <v>3.7504262628975966</v>
      </c>
      <c r="H617" s="342">
        <f t="shared" si="20"/>
        <v>71.180426262897598</v>
      </c>
      <c r="I617" s="190"/>
      <c r="J617" s="347">
        <v>1</v>
      </c>
      <c r="M617" s="351"/>
      <c r="N617" s="352"/>
      <c r="O617" s="353"/>
    </row>
    <row r="618" spans="1:15" ht="13.5" hidden="1" customHeight="1" thickBot="1">
      <c r="A618" s="410"/>
      <c r="B618" s="183">
        <v>0.8</v>
      </c>
      <c r="C618" s="184">
        <v>67.430000000000007</v>
      </c>
      <c r="D618" s="346" t="s">
        <v>391</v>
      </c>
      <c r="E618" s="346" t="s">
        <v>386</v>
      </c>
      <c r="F618" s="346" t="s">
        <v>858</v>
      </c>
      <c r="G618" s="342">
        <f t="shared" si="21"/>
        <v>3.7504262628975966</v>
      </c>
      <c r="H618" s="342">
        <f t="shared" si="20"/>
        <v>71.180426262897598</v>
      </c>
      <c r="I618" s="190"/>
      <c r="J618" s="347">
        <v>1</v>
      </c>
      <c r="M618" s="351"/>
      <c r="N618" s="352"/>
      <c r="O618" s="353"/>
    </row>
    <row r="619" spans="1:15" ht="13.5" hidden="1" customHeight="1" thickBot="1">
      <c r="A619" s="410"/>
      <c r="B619" s="183">
        <v>3.53</v>
      </c>
      <c r="C619" s="184">
        <v>297.82</v>
      </c>
      <c r="D619" s="346" t="s">
        <v>385</v>
      </c>
      <c r="E619" s="346" t="s">
        <v>386</v>
      </c>
      <c r="F619" s="346" t="s">
        <v>918</v>
      </c>
      <c r="G619" s="342">
        <f t="shared" si="21"/>
        <v>16.564614409256446</v>
      </c>
      <c r="H619" s="342">
        <f t="shared" si="20"/>
        <v>314.38461440925641</v>
      </c>
      <c r="I619" s="190"/>
      <c r="J619" s="347">
        <v>1</v>
      </c>
      <c r="M619" s="351"/>
      <c r="N619" s="352"/>
      <c r="O619" s="353"/>
    </row>
    <row r="620" spans="1:15" ht="13.5" hidden="1" customHeight="1" thickBot="1">
      <c r="A620" s="410"/>
      <c r="B620" s="183">
        <v>3.53</v>
      </c>
      <c r="C620" s="184">
        <v>297.82</v>
      </c>
      <c r="D620" s="346" t="s">
        <v>385</v>
      </c>
      <c r="E620" s="346" t="s">
        <v>386</v>
      </c>
      <c r="F620" s="346" t="s">
        <v>919</v>
      </c>
      <c r="G620" s="342">
        <f t="shared" si="21"/>
        <v>16.564614409256446</v>
      </c>
      <c r="H620" s="342">
        <f t="shared" si="20"/>
        <v>314.38461440925641</v>
      </c>
      <c r="I620" s="190"/>
      <c r="J620" s="347">
        <v>1</v>
      </c>
      <c r="M620" s="351"/>
      <c r="N620" s="352"/>
      <c r="O620" s="353"/>
    </row>
    <row r="621" spans="1:15" ht="13.5" hidden="1" customHeight="1" thickBot="1">
      <c r="A621" s="410"/>
      <c r="B621" s="183">
        <v>3.93</v>
      </c>
      <c r="C621" s="184">
        <v>331.54</v>
      </c>
      <c r="D621" s="346" t="s">
        <v>385</v>
      </c>
      <c r="E621" s="346" t="s">
        <v>386</v>
      </c>
      <c r="F621" s="346" t="s">
        <v>920</v>
      </c>
      <c r="G621" s="342">
        <f t="shared" si="21"/>
        <v>18.440105638455719</v>
      </c>
      <c r="H621" s="342">
        <f t="shared" si="20"/>
        <v>349.98010563845571</v>
      </c>
      <c r="I621" s="190"/>
      <c r="J621" s="347">
        <v>1</v>
      </c>
      <c r="M621" s="351"/>
      <c r="N621" s="352"/>
      <c r="O621" s="353"/>
    </row>
    <row r="622" spans="1:15" ht="13.5" hidden="1" customHeight="1" thickBot="1">
      <c r="A622" s="410"/>
      <c r="B622" s="183">
        <v>0.73</v>
      </c>
      <c r="C622" s="184">
        <v>61.82</v>
      </c>
      <c r="D622" s="346" t="s">
        <v>385</v>
      </c>
      <c r="E622" s="346" t="s">
        <v>386</v>
      </c>
      <c r="F622" s="346" t="s">
        <v>858</v>
      </c>
      <c r="G622" s="342">
        <f t="shared" si="21"/>
        <v>3.4384005868653329</v>
      </c>
      <c r="H622" s="342">
        <f t="shared" si="20"/>
        <v>65.258400586865335</v>
      </c>
      <c r="I622" s="190"/>
      <c r="J622" s="347">
        <v>1</v>
      </c>
      <c r="M622" s="351"/>
      <c r="N622" s="352"/>
      <c r="O622" s="353"/>
    </row>
    <row r="623" spans="1:15" ht="13.5" hidden="1" customHeight="1" thickBot="1">
      <c r="A623" s="411"/>
      <c r="B623" s="183">
        <v>0</v>
      </c>
      <c r="C623" s="184">
        <v>18.77</v>
      </c>
      <c r="D623" s="346" t="s">
        <v>393</v>
      </c>
      <c r="E623" s="346" t="s">
        <v>386</v>
      </c>
      <c r="F623" s="346" t="s">
        <v>859</v>
      </c>
      <c r="G623" s="342">
        <f t="shared" si="21"/>
        <v>1.0439789552808525</v>
      </c>
      <c r="H623" s="342">
        <f t="shared" si="20"/>
        <v>19.813978955280852</v>
      </c>
      <c r="I623" s="190"/>
      <c r="J623" s="347">
        <v>1</v>
      </c>
      <c r="M623" s="351"/>
      <c r="N623" s="352"/>
      <c r="O623" s="353"/>
    </row>
    <row r="624" spans="1:15" ht="13.5" thickBot="1">
      <c r="A624" s="185" t="s">
        <v>957</v>
      </c>
      <c r="B624" s="186">
        <v>13.32</v>
      </c>
      <c r="C624" s="187">
        <v>1142.6300000000001</v>
      </c>
      <c r="D624" s="412"/>
      <c r="E624" s="413"/>
      <c r="F624" s="414"/>
      <c r="G624" s="342">
        <f>+(C624/$C$12584)*1312742.08</f>
        <v>63.552566524909992</v>
      </c>
      <c r="H624" s="342">
        <f t="shared" si="20"/>
        <v>1206.18256652491</v>
      </c>
      <c r="I624" s="190">
        <f>+H624</f>
        <v>1206.18256652491</v>
      </c>
      <c r="J624" s="347">
        <v>1</v>
      </c>
      <c r="L624" s="347">
        <v>6</v>
      </c>
      <c r="M624" s="351" t="s">
        <v>669</v>
      </c>
      <c r="N624" s="352"/>
      <c r="O624" s="355">
        <f>+SUM(I9262:I12582)-1429405.53-61266.79+602638.6-402787.56</f>
        <v>8679162.8009897172</v>
      </c>
    </row>
    <row r="625" spans="1:15" ht="13.5" hidden="1" customHeight="1" thickBot="1">
      <c r="A625" s="409" t="s">
        <v>420</v>
      </c>
      <c r="B625" s="183">
        <v>6.8</v>
      </c>
      <c r="C625" s="184">
        <v>449.51</v>
      </c>
      <c r="D625" s="346" t="s">
        <v>389</v>
      </c>
      <c r="E625" s="346" t="s">
        <v>386</v>
      </c>
      <c r="F625" s="346" t="s">
        <v>917</v>
      </c>
      <c r="G625" s="342">
        <f t="shared" si="21"/>
        <v>25.001543963148428</v>
      </c>
      <c r="H625" s="342">
        <f t="shared" si="20"/>
        <v>474.51154396314843</v>
      </c>
      <c r="I625" s="190"/>
      <c r="J625" s="347">
        <v>1</v>
      </c>
      <c r="M625" s="351"/>
      <c r="N625" s="352"/>
      <c r="O625" s="353"/>
    </row>
    <row r="626" spans="1:15" ht="13.5" hidden="1" customHeight="1" thickBot="1">
      <c r="A626" s="410"/>
      <c r="B626" s="183">
        <v>10</v>
      </c>
      <c r="C626" s="184">
        <v>540.94000000000005</v>
      </c>
      <c r="D626" s="346" t="s">
        <v>391</v>
      </c>
      <c r="E626" s="346" t="s">
        <v>386</v>
      </c>
      <c r="F626" s="346" t="s">
        <v>817</v>
      </c>
      <c r="G626" s="342">
        <f t="shared" si="21"/>
        <v>30.086839428323092</v>
      </c>
      <c r="H626" s="342">
        <f t="shared" si="20"/>
        <v>571.02683942832311</v>
      </c>
      <c r="I626" s="190"/>
      <c r="J626" s="347">
        <v>1</v>
      </c>
      <c r="M626" s="351"/>
      <c r="N626" s="352"/>
      <c r="O626" s="353"/>
    </row>
    <row r="627" spans="1:15" ht="13.5" hidden="1" customHeight="1" thickBot="1">
      <c r="A627" s="410"/>
      <c r="B627" s="183">
        <v>10</v>
      </c>
      <c r="C627" s="184">
        <v>540.94000000000005</v>
      </c>
      <c r="D627" s="346" t="s">
        <v>391</v>
      </c>
      <c r="E627" s="346" t="s">
        <v>386</v>
      </c>
      <c r="F627" s="346" t="s">
        <v>818</v>
      </c>
      <c r="G627" s="342">
        <f t="shared" si="21"/>
        <v>30.086839428323092</v>
      </c>
      <c r="H627" s="342">
        <f t="shared" si="20"/>
        <v>571.02683942832311</v>
      </c>
      <c r="I627" s="190"/>
      <c r="J627" s="347">
        <v>1</v>
      </c>
      <c r="M627" s="351"/>
      <c r="N627" s="352"/>
      <c r="O627" s="353"/>
    </row>
    <row r="628" spans="1:15" ht="13.5" hidden="1" customHeight="1" thickBot="1">
      <c r="A628" s="410"/>
      <c r="B628" s="183">
        <v>10</v>
      </c>
      <c r="C628" s="184">
        <v>564.77</v>
      </c>
      <c r="D628" s="346" t="s">
        <v>391</v>
      </c>
      <c r="E628" s="346" t="s">
        <v>386</v>
      </c>
      <c r="F628" s="346" t="s">
        <v>819</v>
      </c>
      <c r="G628" s="342">
        <f t="shared" si="21"/>
        <v>31.412253307084022</v>
      </c>
      <c r="H628" s="342">
        <f t="shared" si="20"/>
        <v>596.18225330708401</v>
      </c>
      <c r="I628" s="190"/>
      <c r="J628" s="347">
        <v>1</v>
      </c>
      <c r="M628" s="351"/>
      <c r="N628" s="352"/>
      <c r="O628" s="353"/>
    </row>
    <row r="629" spans="1:15" ht="13.5" hidden="1" customHeight="1" thickBot="1">
      <c r="A629" s="410"/>
      <c r="B629" s="183">
        <v>10</v>
      </c>
      <c r="C629" s="184">
        <v>564.77</v>
      </c>
      <c r="D629" s="346" t="s">
        <v>391</v>
      </c>
      <c r="E629" s="346" t="s">
        <v>386</v>
      </c>
      <c r="F629" s="346" t="s">
        <v>820</v>
      </c>
      <c r="G629" s="342">
        <f t="shared" si="21"/>
        <v>31.412253307084022</v>
      </c>
      <c r="H629" s="342">
        <f t="shared" si="20"/>
        <v>596.18225330708401</v>
      </c>
      <c r="I629" s="190"/>
      <c r="J629" s="347">
        <v>1</v>
      </c>
      <c r="M629" s="351"/>
      <c r="N629" s="352"/>
      <c r="O629" s="353"/>
    </row>
    <row r="630" spans="1:15" ht="13.5" hidden="1" customHeight="1" thickBot="1">
      <c r="A630" s="410"/>
      <c r="B630" s="183">
        <v>10</v>
      </c>
      <c r="C630" s="184">
        <v>564.77</v>
      </c>
      <c r="D630" s="346" t="s">
        <v>391</v>
      </c>
      <c r="E630" s="346" t="s">
        <v>386</v>
      </c>
      <c r="F630" s="346" t="s">
        <v>821</v>
      </c>
      <c r="G630" s="342">
        <f t="shared" si="21"/>
        <v>31.412253307084022</v>
      </c>
      <c r="H630" s="342">
        <f t="shared" si="20"/>
        <v>596.18225330708401</v>
      </c>
      <c r="I630" s="190"/>
      <c r="J630" s="347">
        <v>1</v>
      </c>
      <c r="M630" s="351"/>
      <c r="N630" s="352"/>
      <c r="O630" s="353"/>
    </row>
    <row r="631" spans="1:15" ht="13.5" hidden="1" customHeight="1" thickBot="1">
      <c r="A631" s="410"/>
      <c r="B631" s="183">
        <v>20</v>
      </c>
      <c r="C631" s="184">
        <v>1129.54</v>
      </c>
      <c r="D631" s="346" t="s">
        <v>391</v>
      </c>
      <c r="E631" s="346" t="s">
        <v>386</v>
      </c>
      <c r="F631" s="346" t="s">
        <v>919</v>
      </c>
      <c r="G631" s="342">
        <f t="shared" si="21"/>
        <v>62.824506614168044</v>
      </c>
      <c r="H631" s="342">
        <f t="shared" si="20"/>
        <v>1192.364506614168</v>
      </c>
      <c r="I631" s="190"/>
      <c r="J631" s="347">
        <v>1</v>
      </c>
      <c r="M631" s="351"/>
      <c r="N631" s="352"/>
      <c r="O631" s="353"/>
    </row>
    <row r="632" spans="1:15" ht="13.5" hidden="1" customHeight="1" thickBot="1">
      <c r="A632" s="410"/>
      <c r="B632" s="183">
        <v>20</v>
      </c>
      <c r="C632" s="184">
        <v>1129.54</v>
      </c>
      <c r="D632" s="346" t="s">
        <v>391</v>
      </c>
      <c r="E632" s="346" t="s">
        <v>386</v>
      </c>
      <c r="F632" s="346" t="s">
        <v>858</v>
      </c>
      <c r="G632" s="342">
        <f t="shared" si="21"/>
        <v>62.824506614168044</v>
      </c>
      <c r="H632" s="342">
        <f t="shared" si="20"/>
        <v>1192.364506614168</v>
      </c>
      <c r="I632" s="190"/>
      <c r="J632" s="347">
        <v>1</v>
      </c>
      <c r="M632" s="351"/>
      <c r="N632" s="352"/>
      <c r="O632" s="353"/>
    </row>
    <row r="633" spans="1:15" ht="13.5" hidden="1" customHeight="1" thickBot="1">
      <c r="A633" s="410"/>
      <c r="B633" s="183">
        <v>98.34</v>
      </c>
      <c r="C633" s="184">
        <v>5319.43</v>
      </c>
      <c r="D633" s="346" t="s">
        <v>385</v>
      </c>
      <c r="E633" s="346" t="s">
        <v>386</v>
      </c>
      <c r="F633" s="346" t="s">
        <v>817</v>
      </c>
      <c r="G633" s="342">
        <f t="shared" si="21"/>
        <v>295.86430336119474</v>
      </c>
      <c r="H633" s="342">
        <f t="shared" si="20"/>
        <v>5615.2943033611955</v>
      </c>
      <c r="I633" s="190"/>
      <c r="J633" s="347">
        <v>1</v>
      </c>
      <c r="M633" s="351"/>
      <c r="N633" s="352"/>
      <c r="O633" s="353"/>
    </row>
    <row r="634" spans="1:15" ht="13.5" hidden="1" customHeight="1" thickBot="1">
      <c r="A634" s="410"/>
      <c r="B634" s="183">
        <v>108.34</v>
      </c>
      <c r="C634" s="184">
        <v>5860.37</v>
      </c>
      <c r="D634" s="346" t="s">
        <v>385</v>
      </c>
      <c r="E634" s="346" t="s">
        <v>386</v>
      </c>
      <c r="F634" s="346" t="s">
        <v>822</v>
      </c>
      <c r="G634" s="342">
        <f t="shared" si="21"/>
        <v>325.9511427895178</v>
      </c>
      <c r="H634" s="342">
        <f t="shared" si="20"/>
        <v>6186.3211427895176</v>
      </c>
      <c r="I634" s="190"/>
      <c r="J634" s="347">
        <v>1</v>
      </c>
      <c r="M634" s="351"/>
      <c r="N634" s="352"/>
      <c r="O634" s="353"/>
    </row>
    <row r="635" spans="1:15" ht="13.5" hidden="1" customHeight="1" thickBot="1">
      <c r="A635" s="410"/>
      <c r="B635" s="183">
        <v>98.34</v>
      </c>
      <c r="C635" s="184">
        <v>5319.43</v>
      </c>
      <c r="D635" s="346" t="s">
        <v>385</v>
      </c>
      <c r="E635" s="346" t="s">
        <v>386</v>
      </c>
      <c r="F635" s="346" t="s">
        <v>823</v>
      </c>
      <c r="G635" s="342">
        <f t="shared" si="21"/>
        <v>295.86430336119474</v>
      </c>
      <c r="H635" s="342">
        <f t="shared" si="20"/>
        <v>5615.2943033611955</v>
      </c>
      <c r="I635" s="190"/>
      <c r="J635" s="347">
        <v>1</v>
      </c>
      <c r="M635" s="351"/>
      <c r="N635" s="352"/>
      <c r="O635" s="353"/>
    </row>
    <row r="636" spans="1:15" ht="13.5" hidden="1" customHeight="1" thickBot="1">
      <c r="A636" s="410"/>
      <c r="B636" s="183">
        <v>108.34</v>
      </c>
      <c r="C636" s="184">
        <v>5860.37</v>
      </c>
      <c r="D636" s="346" t="s">
        <v>385</v>
      </c>
      <c r="E636" s="346" t="s">
        <v>386</v>
      </c>
      <c r="F636" s="346" t="s">
        <v>824</v>
      </c>
      <c r="G636" s="342">
        <f t="shared" si="21"/>
        <v>325.9511427895178</v>
      </c>
      <c r="H636" s="342">
        <f t="shared" si="20"/>
        <v>6186.3211427895176</v>
      </c>
      <c r="I636" s="190"/>
      <c r="J636" s="347">
        <v>1</v>
      </c>
      <c r="M636" s="351"/>
      <c r="N636" s="352"/>
      <c r="O636" s="353"/>
    </row>
    <row r="637" spans="1:15" ht="13.5" hidden="1" customHeight="1" thickBot="1">
      <c r="A637" s="410"/>
      <c r="B637" s="183">
        <v>101.54</v>
      </c>
      <c r="C637" s="184">
        <v>5438.42</v>
      </c>
      <c r="D637" s="346" t="s">
        <v>385</v>
      </c>
      <c r="E637" s="346" t="s">
        <v>386</v>
      </c>
      <c r="F637" s="346" t="s">
        <v>825</v>
      </c>
      <c r="G637" s="342">
        <f t="shared" si="21"/>
        <v>302.48247362698424</v>
      </c>
      <c r="H637" s="342">
        <f t="shared" si="20"/>
        <v>5740.9024736269839</v>
      </c>
      <c r="I637" s="190"/>
      <c r="J637" s="347">
        <v>1</v>
      </c>
      <c r="M637" s="351"/>
      <c r="N637" s="352"/>
      <c r="O637" s="353"/>
    </row>
    <row r="638" spans="1:15" ht="13.5" hidden="1" customHeight="1" thickBot="1">
      <c r="A638" s="410"/>
      <c r="B638" s="183">
        <v>98.34</v>
      </c>
      <c r="C638" s="184">
        <v>5319.43</v>
      </c>
      <c r="D638" s="346" t="s">
        <v>385</v>
      </c>
      <c r="E638" s="346" t="s">
        <v>386</v>
      </c>
      <c r="F638" s="346" t="s">
        <v>818</v>
      </c>
      <c r="G638" s="342">
        <f t="shared" si="21"/>
        <v>295.86430336119474</v>
      </c>
      <c r="H638" s="342">
        <f t="shared" si="20"/>
        <v>5615.2943033611955</v>
      </c>
      <c r="I638" s="190"/>
      <c r="J638" s="347">
        <v>1</v>
      </c>
      <c r="M638" s="351"/>
      <c r="N638" s="352"/>
      <c r="O638" s="353"/>
    </row>
    <row r="639" spans="1:15" ht="13.5" hidden="1" customHeight="1" thickBot="1">
      <c r="A639" s="410"/>
      <c r="B639" s="183">
        <v>95.14</v>
      </c>
      <c r="C639" s="184">
        <v>5438.48</v>
      </c>
      <c r="D639" s="346" t="s">
        <v>385</v>
      </c>
      <c r="E639" s="346" t="s">
        <v>386</v>
      </c>
      <c r="F639" s="346" t="s">
        <v>826</v>
      </c>
      <c r="G639" s="342">
        <f t="shared" si="21"/>
        <v>302.48581079998991</v>
      </c>
      <c r="H639" s="342">
        <f t="shared" si="20"/>
        <v>5740.9658107999894</v>
      </c>
      <c r="I639" s="190"/>
      <c r="J639" s="347">
        <v>1</v>
      </c>
      <c r="M639" s="351"/>
      <c r="N639" s="352"/>
      <c r="O639" s="353"/>
    </row>
    <row r="640" spans="1:15" ht="13.5" hidden="1" customHeight="1" thickBot="1">
      <c r="A640" s="410"/>
      <c r="B640" s="183">
        <v>108.34</v>
      </c>
      <c r="C640" s="184">
        <v>6118.51</v>
      </c>
      <c r="D640" s="346" t="s">
        <v>385</v>
      </c>
      <c r="E640" s="346" t="s">
        <v>386</v>
      </c>
      <c r="F640" s="346" t="s">
        <v>827</v>
      </c>
      <c r="G640" s="342">
        <f t="shared" si="21"/>
        <v>340.30877345100959</v>
      </c>
      <c r="H640" s="342">
        <f t="shared" si="20"/>
        <v>6458.8187734510102</v>
      </c>
      <c r="I640" s="190"/>
      <c r="J640" s="347">
        <v>1</v>
      </c>
      <c r="M640" s="351"/>
      <c r="N640" s="352"/>
      <c r="O640" s="353"/>
    </row>
    <row r="641" spans="1:15" ht="13.5" hidden="1" customHeight="1" thickBot="1">
      <c r="A641" s="410"/>
      <c r="B641" s="183">
        <v>101.74</v>
      </c>
      <c r="C641" s="184">
        <v>5778.5</v>
      </c>
      <c r="D641" s="346" t="s">
        <v>385</v>
      </c>
      <c r="E641" s="346" t="s">
        <v>386</v>
      </c>
      <c r="F641" s="346" t="s">
        <v>828</v>
      </c>
      <c r="G641" s="342">
        <f t="shared" si="21"/>
        <v>321.39757022325017</v>
      </c>
      <c r="H641" s="342">
        <f t="shared" si="20"/>
        <v>6099.8975702232501</v>
      </c>
      <c r="I641" s="190"/>
      <c r="J641" s="347">
        <v>1</v>
      </c>
      <c r="M641" s="351"/>
      <c r="N641" s="352"/>
      <c r="O641" s="353"/>
    </row>
    <row r="642" spans="1:15" ht="13.5" hidden="1" customHeight="1" thickBot="1">
      <c r="A642" s="410"/>
      <c r="B642" s="183">
        <v>94.94</v>
      </c>
      <c r="C642" s="184">
        <v>5329.01</v>
      </c>
      <c r="D642" s="346" t="s">
        <v>385</v>
      </c>
      <c r="E642" s="346" t="s">
        <v>386</v>
      </c>
      <c r="F642" s="346" t="s">
        <v>819</v>
      </c>
      <c r="G642" s="342">
        <f t="shared" si="21"/>
        <v>296.39713865110366</v>
      </c>
      <c r="H642" s="342">
        <f t="shared" si="20"/>
        <v>5625.4071386511041</v>
      </c>
      <c r="I642" s="190"/>
      <c r="J642" s="347">
        <v>1</v>
      </c>
      <c r="M642" s="351"/>
      <c r="N642" s="352"/>
      <c r="O642" s="353"/>
    </row>
    <row r="643" spans="1:15" ht="13.5" hidden="1" customHeight="1" thickBot="1">
      <c r="A643" s="410"/>
      <c r="B643" s="183">
        <v>108.34</v>
      </c>
      <c r="C643" s="184">
        <v>6118.51</v>
      </c>
      <c r="D643" s="346" t="s">
        <v>385</v>
      </c>
      <c r="E643" s="346" t="s">
        <v>386</v>
      </c>
      <c r="F643" s="346" t="s">
        <v>829</v>
      </c>
      <c r="G643" s="342">
        <f t="shared" si="21"/>
        <v>340.30877345100959</v>
      </c>
      <c r="H643" s="342">
        <f t="shared" si="20"/>
        <v>6458.8187734510102</v>
      </c>
      <c r="I643" s="190"/>
      <c r="J643" s="347">
        <v>1</v>
      </c>
      <c r="M643" s="351"/>
      <c r="N643" s="352"/>
      <c r="O643" s="353"/>
    </row>
    <row r="644" spans="1:15" ht="13.5" hidden="1" customHeight="1" thickBot="1">
      <c r="A644" s="410"/>
      <c r="B644" s="183">
        <v>108.34</v>
      </c>
      <c r="C644" s="184">
        <v>6118.51</v>
      </c>
      <c r="D644" s="346" t="s">
        <v>385</v>
      </c>
      <c r="E644" s="346" t="s">
        <v>386</v>
      </c>
      <c r="F644" s="346" t="s">
        <v>830</v>
      </c>
      <c r="G644" s="342">
        <f t="shared" si="21"/>
        <v>340.30877345100959</v>
      </c>
      <c r="H644" s="342">
        <f t="shared" si="20"/>
        <v>6458.8187734510102</v>
      </c>
      <c r="I644" s="190"/>
      <c r="J644" s="347">
        <v>1</v>
      </c>
      <c r="M644" s="351"/>
      <c r="N644" s="352"/>
      <c r="O644" s="353"/>
    </row>
    <row r="645" spans="1:15" ht="13.5" hidden="1" customHeight="1" thickBot="1">
      <c r="A645" s="410"/>
      <c r="B645" s="183">
        <v>98.34</v>
      </c>
      <c r="C645" s="184">
        <v>5553.74</v>
      </c>
      <c r="D645" s="346" t="s">
        <v>385</v>
      </c>
      <c r="E645" s="346" t="s">
        <v>386</v>
      </c>
      <c r="F645" s="346" t="s">
        <v>820</v>
      </c>
      <c r="G645" s="342">
        <f t="shared" si="21"/>
        <v>308.8965201439255</v>
      </c>
      <c r="H645" s="342">
        <f t="shared" si="20"/>
        <v>5862.6365201439257</v>
      </c>
      <c r="I645" s="190"/>
      <c r="J645" s="347">
        <v>1</v>
      </c>
      <c r="M645" s="351"/>
      <c r="N645" s="352"/>
      <c r="O645" s="353"/>
    </row>
    <row r="646" spans="1:15" ht="13.5" hidden="1" customHeight="1" thickBot="1">
      <c r="A646" s="410"/>
      <c r="B646" s="183">
        <v>95.14</v>
      </c>
      <c r="C646" s="184">
        <v>5438.48</v>
      </c>
      <c r="D646" s="346" t="s">
        <v>385</v>
      </c>
      <c r="E646" s="346" t="s">
        <v>386</v>
      </c>
      <c r="F646" s="346" t="s">
        <v>805</v>
      </c>
      <c r="G646" s="342">
        <f t="shared" si="21"/>
        <v>302.48581079998991</v>
      </c>
      <c r="H646" s="342">
        <f t="shared" si="20"/>
        <v>5740.9658107999894</v>
      </c>
      <c r="I646" s="190"/>
      <c r="J646" s="347">
        <v>1</v>
      </c>
      <c r="M646" s="351"/>
      <c r="N646" s="352"/>
      <c r="O646" s="353"/>
    </row>
    <row r="647" spans="1:15" ht="13.5" hidden="1" customHeight="1" thickBot="1">
      <c r="A647" s="410"/>
      <c r="B647" s="183">
        <v>104.94</v>
      </c>
      <c r="C647" s="184">
        <v>5893.75</v>
      </c>
      <c r="D647" s="346" t="s">
        <v>385</v>
      </c>
      <c r="E647" s="346" t="s">
        <v>386</v>
      </c>
      <c r="F647" s="346" t="s">
        <v>831</v>
      </c>
      <c r="G647" s="342">
        <f t="shared" si="21"/>
        <v>327.80772337168486</v>
      </c>
      <c r="H647" s="342">
        <f t="shared" si="20"/>
        <v>6221.5577233716849</v>
      </c>
      <c r="I647" s="190"/>
      <c r="J647" s="347">
        <v>1</v>
      </c>
      <c r="M647" s="351"/>
      <c r="N647" s="352"/>
      <c r="O647" s="353"/>
    </row>
    <row r="648" spans="1:15" ht="13.5" hidden="1" customHeight="1" thickBot="1">
      <c r="A648" s="410"/>
      <c r="B648" s="183">
        <v>108.34</v>
      </c>
      <c r="C648" s="184">
        <v>6118.51</v>
      </c>
      <c r="D648" s="346" t="s">
        <v>385</v>
      </c>
      <c r="E648" s="346" t="s">
        <v>386</v>
      </c>
      <c r="F648" s="346" t="s">
        <v>832</v>
      </c>
      <c r="G648" s="342">
        <f t="shared" si="21"/>
        <v>340.30877345100959</v>
      </c>
      <c r="H648" s="342">
        <f t="shared" si="20"/>
        <v>6458.8187734510102</v>
      </c>
      <c r="I648" s="190"/>
      <c r="J648" s="347">
        <v>1</v>
      </c>
      <c r="M648" s="351"/>
      <c r="N648" s="352"/>
      <c r="O648" s="353"/>
    </row>
    <row r="649" spans="1:15" ht="13.5" hidden="1" customHeight="1" thickBot="1">
      <c r="A649" s="410"/>
      <c r="B649" s="183">
        <v>91.74</v>
      </c>
      <c r="C649" s="184">
        <v>5213.72</v>
      </c>
      <c r="D649" s="346" t="s">
        <v>385</v>
      </c>
      <c r="E649" s="346" t="s">
        <v>386</v>
      </c>
      <c r="F649" s="346" t="s">
        <v>821</v>
      </c>
      <c r="G649" s="342">
        <f t="shared" si="21"/>
        <v>289.98476072066524</v>
      </c>
      <c r="H649" s="342">
        <f t="shared" si="20"/>
        <v>5503.7047607206659</v>
      </c>
      <c r="I649" s="190"/>
      <c r="J649" s="347">
        <v>1</v>
      </c>
      <c r="M649" s="351"/>
      <c r="N649" s="352"/>
      <c r="O649" s="353"/>
    </row>
    <row r="650" spans="1:15" ht="13.5" hidden="1" customHeight="1" thickBot="1">
      <c r="A650" s="410"/>
      <c r="B650" s="183">
        <v>101.54</v>
      </c>
      <c r="C650" s="184">
        <v>5669.02</v>
      </c>
      <c r="D650" s="346" t="s">
        <v>385</v>
      </c>
      <c r="E650" s="346" t="s">
        <v>386</v>
      </c>
      <c r="F650" s="346" t="s">
        <v>833</v>
      </c>
      <c r="G650" s="342">
        <f t="shared" si="21"/>
        <v>315.30834187886302</v>
      </c>
      <c r="H650" s="342">
        <f t="shared" si="20"/>
        <v>5984.3283418788633</v>
      </c>
      <c r="I650" s="190"/>
      <c r="J650" s="347">
        <v>1</v>
      </c>
      <c r="M650" s="351"/>
      <c r="N650" s="352"/>
      <c r="O650" s="353"/>
    </row>
    <row r="651" spans="1:15" ht="13.5" hidden="1" customHeight="1" thickBot="1">
      <c r="A651" s="410"/>
      <c r="B651" s="183">
        <v>108.34</v>
      </c>
      <c r="C651" s="184">
        <v>6118.51</v>
      </c>
      <c r="D651" s="346" t="s">
        <v>385</v>
      </c>
      <c r="E651" s="346" t="s">
        <v>386</v>
      </c>
      <c r="F651" s="346" t="s">
        <v>916</v>
      </c>
      <c r="G651" s="342">
        <f t="shared" si="21"/>
        <v>340.30877345100959</v>
      </c>
      <c r="H651" s="342">
        <f t="shared" ref="H651:H714" si="22">+G651+C651</f>
        <v>6458.8187734510102</v>
      </c>
      <c r="I651" s="190"/>
      <c r="J651" s="347">
        <v>1</v>
      </c>
      <c r="M651" s="351"/>
      <c r="N651" s="352"/>
      <c r="O651" s="353"/>
    </row>
    <row r="652" spans="1:15" ht="13.5" hidden="1" customHeight="1" thickBot="1">
      <c r="A652" s="410"/>
      <c r="B652" s="183">
        <v>91.34</v>
      </c>
      <c r="C652" s="184">
        <v>4994.75</v>
      </c>
      <c r="D652" s="346" t="s">
        <v>385</v>
      </c>
      <c r="E652" s="346" t="s">
        <v>386</v>
      </c>
      <c r="F652" s="346" t="s">
        <v>917</v>
      </c>
      <c r="G652" s="342">
        <f t="shared" si="21"/>
        <v>277.80574783638986</v>
      </c>
      <c r="H652" s="342">
        <f t="shared" si="22"/>
        <v>5272.5557478363899</v>
      </c>
      <c r="I652" s="190"/>
      <c r="J652" s="347">
        <v>1</v>
      </c>
      <c r="M652" s="351"/>
      <c r="N652" s="352"/>
      <c r="O652" s="353"/>
    </row>
    <row r="653" spans="1:15" ht="13.5" hidden="1" customHeight="1" thickBot="1">
      <c r="A653" s="410"/>
      <c r="B653" s="183">
        <v>98.14</v>
      </c>
      <c r="C653" s="184">
        <v>5444.26</v>
      </c>
      <c r="D653" s="346" t="s">
        <v>385</v>
      </c>
      <c r="E653" s="346" t="s">
        <v>386</v>
      </c>
      <c r="F653" s="346" t="s">
        <v>918</v>
      </c>
      <c r="G653" s="342">
        <f t="shared" si="21"/>
        <v>302.80729179953835</v>
      </c>
      <c r="H653" s="342">
        <f t="shared" si="22"/>
        <v>5747.0672917995389</v>
      </c>
      <c r="I653" s="190"/>
      <c r="J653" s="347">
        <v>1</v>
      </c>
      <c r="M653" s="351"/>
      <c r="N653" s="352"/>
      <c r="O653" s="353"/>
    </row>
    <row r="654" spans="1:15" ht="13.5" hidden="1" customHeight="1" thickBot="1">
      <c r="A654" s="410"/>
      <c r="B654" s="183">
        <v>88.34</v>
      </c>
      <c r="C654" s="184">
        <v>4988.99</v>
      </c>
      <c r="D654" s="346" t="s">
        <v>385</v>
      </c>
      <c r="E654" s="346" t="s">
        <v>386</v>
      </c>
      <c r="F654" s="346" t="s">
        <v>919</v>
      </c>
      <c r="G654" s="342">
        <f t="shared" si="21"/>
        <v>277.4853792278434</v>
      </c>
      <c r="H654" s="342">
        <f t="shared" si="22"/>
        <v>5266.4753792278434</v>
      </c>
      <c r="I654" s="190"/>
      <c r="J654" s="347">
        <v>1</v>
      </c>
      <c r="M654" s="351"/>
      <c r="N654" s="352"/>
      <c r="O654" s="353"/>
    </row>
    <row r="655" spans="1:15" ht="13.5" hidden="1" customHeight="1" thickBot="1">
      <c r="A655" s="410"/>
      <c r="B655" s="183">
        <v>95.14</v>
      </c>
      <c r="C655" s="184">
        <v>5438.48</v>
      </c>
      <c r="D655" s="346" t="s">
        <v>385</v>
      </c>
      <c r="E655" s="346" t="s">
        <v>386</v>
      </c>
      <c r="F655" s="346" t="s">
        <v>920</v>
      </c>
      <c r="G655" s="342">
        <f t="shared" ref="G655:G718" si="23">+(C655/$C$12584)*1312742.08</f>
        <v>302.48581079998991</v>
      </c>
      <c r="H655" s="342">
        <f t="shared" si="22"/>
        <v>5740.9658107999894</v>
      </c>
      <c r="I655" s="190"/>
      <c r="J655" s="347">
        <v>1</v>
      </c>
      <c r="M655" s="351"/>
      <c r="N655" s="352"/>
      <c r="O655" s="353"/>
    </row>
    <row r="656" spans="1:15" ht="13.5" hidden="1" customHeight="1" thickBot="1">
      <c r="A656" s="410"/>
      <c r="B656" s="183">
        <v>81.540000000000006</v>
      </c>
      <c r="C656" s="184">
        <v>4539.4799999999996</v>
      </c>
      <c r="D656" s="346" t="s">
        <v>385</v>
      </c>
      <c r="E656" s="346" t="s">
        <v>386</v>
      </c>
      <c r="F656" s="346" t="s">
        <v>858</v>
      </c>
      <c r="G656" s="342">
        <f t="shared" si="23"/>
        <v>252.48383526469493</v>
      </c>
      <c r="H656" s="342">
        <f t="shared" si="22"/>
        <v>4791.9638352646944</v>
      </c>
      <c r="I656" s="190"/>
      <c r="J656" s="347">
        <v>1</v>
      </c>
      <c r="M656" s="351"/>
      <c r="N656" s="352"/>
      <c r="O656" s="353"/>
    </row>
    <row r="657" spans="1:15" ht="13.5" hidden="1" customHeight="1" thickBot="1">
      <c r="A657" s="410"/>
      <c r="B657" s="183">
        <v>3.4</v>
      </c>
      <c r="C657" s="184">
        <v>224.76</v>
      </c>
      <c r="D657" s="346" t="s">
        <v>834</v>
      </c>
      <c r="E657" s="346" t="s">
        <v>386</v>
      </c>
      <c r="F657" s="346" t="s">
        <v>831</v>
      </c>
      <c r="G657" s="342">
        <f t="shared" si="23"/>
        <v>12.50105007932469</v>
      </c>
      <c r="H657" s="342">
        <f t="shared" si="22"/>
        <v>237.26105007932469</v>
      </c>
      <c r="I657" s="190"/>
      <c r="J657" s="347">
        <v>1</v>
      </c>
      <c r="M657" s="351"/>
      <c r="N657" s="352"/>
      <c r="O657" s="353"/>
    </row>
    <row r="658" spans="1:15" ht="13.5" hidden="1" customHeight="1" thickBot="1">
      <c r="A658" s="410"/>
      <c r="B658" s="183">
        <v>3.4</v>
      </c>
      <c r="C658" s="184">
        <v>210.98</v>
      </c>
      <c r="D658" s="346" t="s">
        <v>392</v>
      </c>
      <c r="E658" s="346" t="s">
        <v>386</v>
      </c>
      <c r="F658" s="346" t="s">
        <v>823</v>
      </c>
      <c r="G658" s="342">
        <f t="shared" si="23"/>
        <v>11.734612679017275</v>
      </c>
      <c r="H658" s="342">
        <f t="shared" si="22"/>
        <v>222.71461267901725</v>
      </c>
      <c r="I658" s="190"/>
      <c r="J658" s="347">
        <v>1</v>
      </c>
      <c r="M658" s="351"/>
      <c r="N658" s="352"/>
      <c r="O658" s="353"/>
    </row>
    <row r="659" spans="1:15" ht="13.5" hidden="1" customHeight="1" thickBot="1">
      <c r="A659" s="411"/>
      <c r="B659" s="183">
        <v>0</v>
      </c>
      <c r="C659" s="184">
        <v>391.82</v>
      </c>
      <c r="D659" s="346" t="s">
        <v>393</v>
      </c>
      <c r="E659" s="346" t="s">
        <v>386</v>
      </c>
      <c r="F659" s="346" t="s">
        <v>859</v>
      </c>
      <c r="G659" s="342">
        <f t="shared" si="23"/>
        <v>21.792852118174942</v>
      </c>
      <c r="H659" s="342">
        <f t="shared" si="22"/>
        <v>413.61285211817494</v>
      </c>
      <c r="I659" s="190"/>
      <c r="J659" s="347">
        <v>1</v>
      </c>
      <c r="M659" s="351"/>
      <c r="N659" s="352"/>
      <c r="O659" s="353"/>
    </row>
    <row r="660" spans="1:15" ht="13.5" thickBot="1">
      <c r="A660" s="185" t="s">
        <v>420</v>
      </c>
      <c r="B660" s="186">
        <v>2496.56</v>
      </c>
      <c r="C660" s="187">
        <v>139743</v>
      </c>
      <c r="D660" s="412"/>
      <c r="E660" s="413"/>
      <c r="F660" s="414"/>
      <c r="G660" s="342">
        <f>+(C660/$C$12584)*1312742.08</f>
        <v>7772.44278890848</v>
      </c>
      <c r="H660" s="342">
        <f t="shared" si="22"/>
        <v>147515.44278890849</v>
      </c>
      <c r="I660" s="190">
        <f>+H660</f>
        <v>147515.44278890849</v>
      </c>
      <c r="J660" s="347">
        <v>1</v>
      </c>
      <c r="L660" s="347">
        <v>7</v>
      </c>
      <c r="M660" s="351" t="s">
        <v>780</v>
      </c>
      <c r="N660" s="352"/>
      <c r="O660" s="359">
        <f>SUM(I8936:I9201)</f>
        <v>1046542.7315000183</v>
      </c>
    </row>
    <row r="661" spans="1:15" ht="13.5" hidden="1" customHeight="1" thickBot="1">
      <c r="A661" s="409" t="s">
        <v>421</v>
      </c>
      <c r="B661" s="183">
        <v>0.4</v>
      </c>
      <c r="C661" s="184">
        <v>33.049999999999997</v>
      </c>
      <c r="D661" s="346" t="s">
        <v>391</v>
      </c>
      <c r="E661" s="346" t="s">
        <v>386</v>
      </c>
      <c r="F661" s="346" t="s">
        <v>817</v>
      </c>
      <c r="G661" s="342">
        <f t="shared" si="23"/>
        <v>1.8382261306357044</v>
      </c>
      <c r="H661" s="342">
        <f t="shared" si="22"/>
        <v>34.888226130635701</v>
      </c>
      <c r="I661" s="190"/>
      <c r="J661" s="347">
        <v>1</v>
      </c>
      <c r="M661" s="351"/>
      <c r="N661" s="352"/>
      <c r="O661" s="353"/>
    </row>
    <row r="662" spans="1:15" ht="13.5" hidden="1" customHeight="1" thickBot="1">
      <c r="A662" s="410"/>
      <c r="B662" s="183">
        <v>0.4</v>
      </c>
      <c r="C662" s="184">
        <v>33.049999999999997</v>
      </c>
      <c r="D662" s="346" t="s">
        <v>391</v>
      </c>
      <c r="E662" s="346" t="s">
        <v>386</v>
      </c>
      <c r="F662" s="346" t="s">
        <v>818</v>
      </c>
      <c r="G662" s="342">
        <f t="shared" si="23"/>
        <v>1.8382261306357044</v>
      </c>
      <c r="H662" s="342">
        <f t="shared" si="22"/>
        <v>34.888226130635701</v>
      </c>
      <c r="I662" s="190"/>
      <c r="J662" s="347">
        <v>1</v>
      </c>
      <c r="M662" s="351"/>
      <c r="N662" s="352"/>
      <c r="O662" s="353"/>
    </row>
    <row r="663" spans="1:15" ht="13.5" hidden="1" customHeight="1" thickBot="1">
      <c r="A663" s="410"/>
      <c r="B663" s="183">
        <v>0.4</v>
      </c>
      <c r="C663" s="184">
        <v>33.71</v>
      </c>
      <c r="D663" s="346" t="s">
        <v>391</v>
      </c>
      <c r="E663" s="346" t="s">
        <v>386</v>
      </c>
      <c r="F663" s="346" t="s">
        <v>819</v>
      </c>
      <c r="G663" s="342">
        <f t="shared" si="23"/>
        <v>1.8749350336983239</v>
      </c>
      <c r="H663" s="342">
        <f t="shared" si="22"/>
        <v>35.584935033698322</v>
      </c>
      <c r="I663" s="190"/>
      <c r="J663" s="347">
        <v>1</v>
      </c>
      <c r="M663" s="351"/>
      <c r="N663" s="352"/>
      <c r="O663" s="353"/>
    </row>
    <row r="664" spans="1:15" ht="13.5" hidden="1" customHeight="1" thickBot="1">
      <c r="A664" s="410"/>
      <c r="B664" s="183">
        <v>0.4</v>
      </c>
      <c r="C664" s="184">
        <v>33.71</v>
      </c>
      <c r="D664" s="346" t="s">
        <v>391</v>
      </c>
      <c r="E664" s="346" t="s">
        <v>386</v>
      </c>
      <c r="F664" s="346" t="s">
        <v>820</v>
      </c>
      <c r="G664" s="342">
        <f t="shared" si="23"/>
        <v>1.8749350336983239</v>
      </c>
      <c r="H664" s="342">
        <f t="shared" si="22"/>
        <v>35.584935033698322</v>
      </c>
      <c r="I664" s="190"/>
      <c r="J664" s="347">
        <v>1</v>
      </c>
      <c r="M664" s="351"/>
      <c r="N664" s="352"/>
      <c r="O664" s="353"/>
    </row>
    <row r="665" spans="1:15" ht="13.5" hidden="1" customHeight="1" thickBot="1">
      <c r="A665" s="410"/>
      <c r="B665" s="183">
        <v>0.4</v>
      </c>
      <c r="C665" s="184">
        <v>33.71</v>
      </c>
      <c r="D665" s="346" t="s">
        <v>391</v>
      </c>
      <c r="E665" s="346" t="s">
        <v>386</v>
      </c>
      <c r="F665" s="346" t="s">
        <v>821</v>
      </c>
      <c r="G665" s="342">
        <f t="shared" si="23"/>
        <v>1.8749350336983239</v>
      </c>
      <c r="H665" s="342">
        <f t="shared" si="22"/>
        <v>35.584935033698322</v>
      </c>
      <c r="I665" s="190"/>
      <c r="J665" s="347">
        <v>1</v>
      </c>
      <c r="M665" s="351"/>
      <c r="N665" s="352"/>
      <c r="O665" s="353"/>
    </row>
    <row r="666" spans="1:15" ht="13.5" hidden="1" customHeight="1" thickBot="1">
      <c r="A666" s="410"/>
      <c r="B666" s="183">
        <v>3.93</v>
      </c>
      <c r="C666" s="184">
        <v>325.02</v>
      </c>
      <c r="D666" s="346" t="s">
        <v>385</v>
      </c>
      <c r="E666" s="346" t="s">
        <v>386</v>
      </c>
      <c r="F666" s="346" t="s">
        <v>817</v>
      </c>
      <c r="G666" s="342">
        <f t="shared" si="23"/>
        <v>18.077466171837116</v>
      </c>
      <c r="H666" s="342">
        <f t="shared" si="22"/>
        <v>343.09746617183708</v>
      </c>
      <c r="I666" s="190"/>
      <c r="J666" s="347">
        <v>1</v>
      </c>
      <c r="M666" s="351"/>
      <c r="N666" s="352"/>
      <c r="O666" s="353"/>
    </row>
    <row r="667" spans="1:15" ht="13.5" hidden="1" customHeight="1" thickBot="1">
      <c r="A667" s="410"/>
      <c r="B667" s="183">
        <v>4.33</v>
      </c>
      <c r="C667" s="184">
        <v>358.07</v>
      </c>
      <c r="D667" s="346" t="s">
        <v>385</v>
      </c>
      <c r="E667" s="346" t="s">
        <v>386</v>
      </c>
      <c r="F667" s="346" t="s">
        <v>822</v>
      </c>
      <c r="G667" s="342">
        <f t="shared" si="23"/>
        <v>19.91569230247282</v>
      </c>
      <c r="H667" s="342">
        <f t="shared" si="22"/>
        <v>377.98569230247278</v>
      </c>
      <c r="I667" s="190"/>
      <c r="J667" s="347">
        <v>1</v>
      </c>
      <c r="M667" s="351"/>
      <c r="N667" s="352"/>
      <c r="O667" s="353"/>
    </row>
    <row r="668" spans="1:15" ht="13.5" hidden="1" customHeight="1" thickBot="1">
      <c r="A668" s="410"/>
      <c r="B668" s="183">
        <v>4.33</v>
      </c>
      <c r="C668" s="184">
        <v>358.07</v>
      </c>
      <c r="D668" s="346" t="s">
        <v>385</v>
      </c>
      <c r="E668" s="346" t="s">
        <v>386</v>
      </c>
      <c r="F668" s="346" t="s">
        <v>823</v>
      </c>
      <c r="G668" s="342">
        <f t="shared" si="23"/>
        <v>19.91569230247282</v>
      </c>
      <c r="H668" s="342">
        <f t="shared" si="22"/>
        <v>377.98569230247278</v>
      </c>
      <c r="I668" s="190"/>
      <c r="J668" s="347">
        <v>1</v>
      </c>
      <c r="M668" s="351"/>
      <c r="N668" s="352"/>
      <c r="O668" s="353"/>
    </row>
    <row r="669" spans="1:15" ht="13.5" hidden="1" customHeight="1" thickBot="1">
      <c r="A669" s="410"/>
      <c r="B669" s="183">
        <v>3.93</v>
      </c>
      <c r="C669" s="184">
        <v>325.02</v>
      </c>
      <c r="D669" s="346" t="s">
        <v>385</v>
      </c>
      <c r="E669" s="346" t="s">
        <v>386</v>
      </c>
      <c r="F669" s="346" t="s">
        <v>824</v>
      </c>
      <c r="G669" s="342">
        <f t="shared" si="23"/>
        <v>18.077466171837116</v>
      </c>
      <c r="H669" s="342">
        <f t="shared" si="22"/>
        <v>343.09746617183708</v>
      </c>
      <c r="I669" s="190"/>
      <c r="J669" s="347">
        <v>1</v>
      </c>
      <c r="M669" s="351"/>
      <c r="N669" s="352"/>
      <c r="O669" s="353"/>
    </row>
    <row r="670" spans="1:15" ht="13.5" hidden="1" customHeight="1" thickBot="1">
      <c r="A670" s="410"/>
      <c r="B670" s="183">
        <v>4.33</v>
      </c>
      <c r="C670" s="184">
        <v>358.07</v>
      </c>
      <c r="D670" s="346" t="s">
        <v>385</v>
      </c>
      <c r="E670" s="346" t="s">
        <v>386</v>
      </c>
      <c r="F670" s="346" t="s">
        <v>825</v>
      </c>
      <c r="G670" s="342">
        <f t="shared" si="23"/>
        <v>19.91569230247282</v>
      </c>
      <c r="H670" s="342">
        <f t="shared" si="22"/>
        <v>377.98569230247278</v>
      </c>
      <c r="I670" s="190"/>
      <c r="J670" s="347">
        <v>1</v>
      </c>
      <c r="M670" s="351"/>
      <c r="N670" s="352"/>
      <c r="O670" s="353"/>
    </row>
    <row r="671" spans="1:15" ht="13.5" hidden="1" customHeight="1" thickBot="1">
      <c r="A671" s="410"/>
      <c r="B671" s="183">
        <v>3.93</v>
      </c>
      <c r="C671" s="184">
        <v>325.02</v>
      </c>
      <c r="D671" s="346" t="s">
        <v>385</v>
      </c>
      <c r="E671" s="346" t="s">
        <v>386</v>
      </c>
      <c r="F671" s="346" t="s">
        <v>818</v>
      </c>
      <c r="G671" s="342">
        <f t="shared" si="23"/>
        <v>18.077466171837116</v>
      </c>
      <c r="H671" s="342">
        <f t="shared" si="22"/>
        <v>343.09746617183708</v>
      </c>
      <c r="I671" s="190"/>
      <c r="J671" s="347">
        <v>1</v>
      </c>
      <c r="M671" s="351"/>
      <c r="N671" s="352"/>
      <c r="O671" s="353"/>
    </row>
    <row r="672" spans="1:15" ht="13.5" hidden="1" customHeight="1" thickBot="1">
      <c r="A672" s="410"/>
      <c r="B672" s="183">
        <v>4.33</v>
      </c>
      <c r="C672" s="184">
        <v>365.25</v>
      </c>
      <c r="D672" s="346" t="s">
        <v>385</v>
      </c>
      <c r="E672" s="346" t="s">
        <v>386</v>
      </c>
      <c r="F672" s="346" t="s">
        <v>826</v>
      </c>
      <c r="G672" s="342">
        <f t="shared" si="23"/>
        <v>20.315040672154041</v>
      </c>
      <c r="H672" s="342">
        <f t="shared" si="22"/>
        <v>385.56504067215405</v>
      </c>
      <c r="I672" s="190"/>
      <c r="J672" s="347">
        <v>1</v>
      </c>
      <c r="M672" s="351"/>
      <c r="N672" s="352"/>
      <c r="O672" s="353"/>
    </row>
    <row r="673" spans="1:15" ht="13.5" hidden="1" customHeight="1" thickBot="1">
      <c r="A673" s="410"/>
      <c r="B673" s="183">
        <v>3.93</v>
      </c>
      <c r="C673" s="184">
        <v>331.54</v>
      </c>
      <c r="D673" s="346" t="s">
        <v>385</v>
      </c>
      <c r="E673" s="346" t="s">
        <v>386</v>
      </c>
      <c r="F673" s="346" t="s">
        <v>827</v>
      </c>
      <c r="G673" s="342">
        <f t="shared" si="23"/>
        <v>18.440105638455719</v>
      </c>
      <c r="H673" s="342">
        <f t="shared" si="22"/>
        <v>349.98010563845571</v>
      </c>
      <c r="I673" s="190"/>
      <c r="J673" s="347">
        <v>1</v>
      </c>
      <c r="M673" s="351"/>
      <c r="N673" s="352"/>
      <c r="O673" s="353"/>
    </row>
    <row r="674" spans="1:15" ht="13.5" hidden="1" customHeight="1" thickBot="1">
      <c r="A674" s="410"/>
      <c r="B674" s="183">
        <v>4.33</v>
      </c>
      <c r="C674" s="184">
        <v>365.25</v>
      </c>
      <c r="D674" s="346" t="s">
        <v>385</v>
      </c>
      <c r="E674" s="346" t="s">
        <v>386</v>
      </c>
      <c r="F674" s="346" t="s">
        <v>828</v>
      </c>
      <c r="G674" s="342">
        <f t="shared" si="23"/>
        <v>20.315040672154041</v>
      </c>
      <c r="H674" s="342">
        <f t="shared" si="22"/>
        <v>385.56504067215405</v>
      </c>
      <c r="I674" s="190"/>
      <c r="J674" s="347">
        <v>1</v>
      </c>
      <c r="M674" s="351"/>
      <c r="N674" s="352"/>
      <c r="O674" s="353"/>
    </row>
    <row r="675" spans="1:15" ht="13.5" hidden="1" customHeight="1" thickBot="1">
      <c r="A675" s="410"/>
      <c r="B675" s="183">
        <v>3.93</v>
      </c>
      <c r="C675" s="184">
        <v>331.54</v>
      </c>
      <c r="D675" s="346" t="s">
        <v>385</v>
      </c>
      <c r="E675" s="346" t="s">
        <v>386</v>
      </c>
      <c r="F675" s="346" t="s">
        <v>819</v>
      </c>
      <c r="G675" s="342">
        <f t="shared" si="23"/>
        <v>18.440105638455719</v>
      </c>
      <c r="H675" s="342">
        <f t="shared" si="22"/>
        <v>349.98010563845571</v>
      </c>
      <c r="I675" s="190"/>
      <c r="J675" s="347">
        <v>1</v>
      </c>
      <c r="M675" s="351"/>
      <c r="N675" s="352"/>
      <c r="O675" s="353"/>
    </row>
    <row r="676" spans="1:15" ht="13.5" hidden="1" customHeight="1" thickBot="1">
      <c r="A676" s="410"/>
      <c r="B676" s="183">
        <v>3.93</v>
      </c>
      <c r="C676" s="184">
        <v>331.54</v>
      </c>
      <c r="D676" s="346" t="s">
        <v>385</v>
      </c>
      <c r="E676" s="346" t="s">
        <v>386</v>
      </c>
      <c r="F676" s="346" t="s">
        <v>829</v>
      </c>
      <c r="G676" s="342">
        <f t="shared" si="23"/>
        <v>18.440105638455719</v>
      </c>
      <c r="H676" s="342">
        <f t="shared" si="22"/>
        <v>349.98010563845571</v>
      </c>
      <c r="I676" s="190"/>
      <c r="J676" s="347">
        <v>1</v>
      </c>
      <c r="M676" s="351"/>
      <c r="N676" s="352"/>
      <c r="O676" s="353"/>
    </row>
    <row r="677" spans="1:15" ht="13.5" hidden="1" customHeight="1" thickBot="1">
      <c r="A677" s="410"/>
      <c r="B677" s="183">
        <v>4.33</v>
      </c>
      <c r="C677" s="184">
        <v>365.25</v>
      </c>
      <c r="D677" s="346" t="s">
        <v>385</v>
      </c>
      <c r="E677" s="346" t="s">
        <v>386</v>
      </c>
      <c r="F677" s="346" t="s">
        <v>830</v>
      </c>
      <c r="G677" s="342">
        <f t="shared" si="23"/>
        <v>20.315040672154041</v>
      </c>
      <c r="H677" s="342">
        <f t="shared" si="22"/>
        <v>385.56504067215405</v>
      </c>
      <c r="I677" s="190"/>
      <c r="J677" s="347">
        <v>1</v>
      </c>
      <c r="M677" s="351"/>
      <c r="N677" s="352"/>
      <c r="O677" s="353"/>
    </row>
    <row r="678" spans="1:15" ht="13.5" hidden="1" customHeight="1" thickBot="1">
      <c r="A678" s="410"/>
      <c r="B678" s="183">
        <v>2.33</v>
      </c>
      <c r="C678" s="184">
        <v>196.68</v>
      </c>
      <c r="D678" s="346" t="s">
        <v>385</v>
      </c>
      <c r="E678" s="346" t="s">
        <v>386</v>
      </c>
      <c r="F678" s="346" t="s">
        <v>820</v>
      </c>
      <c r="G678" s="342">
        <f t="shared" si="23"/>
        <v>10.939253112660527</v>
      </c>
      <c r="H678" s="342">
        <f t="shared" si="22"/>
        <v>207.61925311266054</v>
      </c>
      <c r="I678" s="190"/>
      <c r="J678" s="347">
        <v>1</v>
      </c>
      <c r="M678" s="351"/>
      <c r="N678" s="352"/>
      <c r="O678" s="353"/>
    </row>
    <row r="679" spans="1:15" ht="13.5" hidden="1" customHeight="1" thickBot="1">
      <c r="A679" s="410"/>
      <c r="B679" s="183">
        <v>4.33</v>
      </c>
      <c r="C679" s="184">
        <v>365.25</v>
      </c>
      <c r="D679" s="346" t="s">
        <v>385</v>
      </c>
      <c r="E679" s="346" t="s">
        <v>386</v>
      </c>
      <c r="F679" s="346" t="s">
        <v>805</v>
      </c>
      <c r="G679" s="342">
        <f t="shared" si="23"/>
        <v>20.315040672154041</v>
      </c>
      <c r="H679" s="342">
        <f t="shared" si="22"/>
        <v>385.56504067215405</v>
      </c>
      <c r="I679" s="190"/>
      <c r="J679" s="347">
        <v>1</v>
      </c>
      <c r="M679" s="351"/>
      <c r="N679" s="352"/>
      <c r="O679" s="353"/>
    </row>
    <row r="680" spans="1:15" ht="13.5" hidden="1" customHeight="1" thickBot="1">
      <c r="A680" s="410"/>
      <c r="B680" s="183">
        <v>4.33</v>
      </c>
      <c r="C680" s="184">
        <v>365.25</v>
      </c>
      <c r="D680" s="346" t="s">
        <v>385</v>
      </c>
      <c r="E680" s="346" t="s">
        <v>386</v>
      </c>
      <c r="F680" s="346" t="s">
        <v>831</v>
      </c>
      <c r="G680" s="342">
        <f t="shared" si="23"/>
        <v>20.315040672154041</v>
      </c>
      <c r="H680" s="342">
        <f t="shared" si="22"/>
        <v>385.56504067215405</v>
      </c>
      <c r="I680" s="190"/>
      <c r="J680" s="347">
        <v>1</v>
      </c>
      <c r="M680" s="351"/>
      <c r="N680" s="352"/>
      <c r="O680" s="353"/>
    </row>
    <row r="681" spans="1:15" ht="13.5" hidden="1" customHeight="1" thickBot="1">
      <c r="A681" s="410"/>
      <c r="B681" s="183">
        <v>4.33</v>
      </c>
      <c r="C681" s="184">
        <v>365.25</v>
      </c>
      <c r="D681" s="346" t="s">
        <v>385</v>
      </c>
      <c r="E681" s="346" t="s">
        <v>386</v>
      </c>
      <c r="F681" s="346" t="s">
        <v>832</v>
      </c>
      <c r="G681" s="342">
        <f t="shared" si="23"/>
        <v>20.315040672154041</v>
      </c>
      <c r="H681" s="342">
        <f t="shared" si="22"/>
        <v>385.56504067215405</v>
      </c>
      <c r="I681" s="190"/>
      <c r="J681" s="347">
        <v>1</v>
      </c>
      <c r="M681" s="351"/>
      <c r="N681" s="352"/>
      <c r="O681" s="353"/>
    </row>
    <row r="682" spans="1:15" ht="13.5" hidden="1" customHeight="1" thickBot="1">
      <c r="A682" s="410"/>
      <c r="B682" s="183">
        <v>3.53</v>
      </c>
      <c r="C682" s="184">
        <v>297.82</v>
      </c>
      <c r="D682" s="346" t="s">
        <v>385</v>
      </c>
      <c r="E682" s="346" t="s">
        <v>386</v>
      </c>
      <c r="F682" s="346" t="s">
        <v>821</v>
      </c>
      <c r="G682" s="342">
        <f t="shared" si="23"/>
        <v>16.564614409256446</v>
      </c>
      <c r="H682" s="342">
        <f t="shared" si="22"/>
        <v>314.38461440925641</v>
      </c>
      <c r="I682" s="190"/>
      <c r="J682" s="347">
        <v>1</v>
      </c>
      <c r="M682" s="351"/>
      <c r="N682" s="352"/>
      <c r="O682" s="353"/>
    </row>
    <row r="683" spans="1:15" ht="13.5" hidden="1" customHeight="1" thickBot="1">
      <c r="A683" s="410"/>
      <c r="B683" s="183">
        <v>4.33</v>
      </c>
      <c r="C683" s="184">
        <v>365.25</v>
      </c>
      <c r="D683" s="346" t="s">
        <v>385</v>
      </c>
      <c r="E683" s="346" t="s">
        <v>386</v>
      </c>
      <c r="F683" s="346" t="s">
        <v>833</v>
      </c>
      <c r="G683" s="342">
        <f t="shared" si="23"/>
        <v>20.315040672154041</v>
      </c>
      <c r="H683" s="342">
        <f t="shared" si="22"/>
        <v>385.56504067215405</v>
      </c>
      <c r="I683" s="190"/>
      <c r="J683" s="347">
        <v>1</v>
      </c>
      <c r="M683" s="351"/>
      <c r="N683" s="352"/>
      <c r="O683" s="353"/>
    </row>
    <row r="684" spans="1:15" ht="13.5" hidden="1" customHeight="1" thickBot="1">
      <c r="A684" s="410"/>
      <c r="B684" s="183">
        <v>4.33</v>
      </c>
      <c r="C684" s="184">
        <v>365.25</v>
      </c>
      <c r="D684" s="346" t="s">
        <v>385</v>
      </c>
      <c r="E684" s="346" t="s">
        <v>386</v>
      </c>
      <c r="F684" s="346" t="s">
        <v>916</v>
      </c>
      <c r="G684" s="342">
        <f t="shared" si="23"/>
        <v>20.315040672154041</v>
      </c>
      <c r="H684" s="342">
        <f t="shared" si="22"/>
        <v>385.56504067215405</v>
      </c>
      <c r="I684" s="190"/>
      <c r="J684" s="347">
        <v>1</v>
      </c>
      <c r="M684" s="351"/>
      <c r="N684" s="352"/>
      <c r="O684" s="353"/>
    </row>
    <row r="685" spans="1:15" ht="13.5" hidden="1" customHeight="1" thickBot="1">
      <c r="A685" s="411"/>
      <c r="B685" s="183">
        <v>4.33</v>
      </c>
      <c r="C685" s="184">
        <v>365.25</v>
      </c>
      <c r="D685" s="346" t="s">
        <v>385</v>
      </c>
      <c r="E685" s="346" t="s">
        <v>386</v>
      </c>
      <c r="F685" s="346" t="s">
        <v>917</v>
      </c>
      <c r="G685" s="342">
        <f t="shared" si="23"/>
        <v>20.315040672154041</v>
      </c>
      <c r="H685" s="342">
        <f t="shared" si="22"/>
        <v>385.56504067215405</v>
      </c>
      <c r="I685" s="190"/>
      <c r="J685" s="347">
        <v>1</v>
      </c>
      <c r="M685" s="351"/>
      <c r="N685" s="352"/>
      <c r="O685" s="353"/>
    </row>
    <row r="686" spans="1:15" ht="13.5" thickBot="1">
      <c r="A686" s="185" t="s">
        <v>421</v>
      </c>
      <c r="B686" s="186">
        <v>83.4</v>
      </c>
      <c r="C686" s="187">
        <v>6992.87</v>
      </c>
      <c r="D686" s="412"/>
      <c r="E686" s="413"/>
      <c r="F686" s="414"/>
      <c r="G686" s="342">
        <f t="shared" si="23"/>
        <v>388.94028327196668</v>
      </c>
      <c r="H686" s="342">
        <f t="shared" si="22"/>
        <v>7381.8102832719669</v>
      </c>
      <c r="I686" s="190">
        <f>+H686</f>
        <v>7381.8102832719669</v>
      </c>
      <c r="J686" s="347">
        <v>1</v>
      </c>
      <c r="M686" s="351" t="s">
        <v>670</v>
      </c>
      <c r="N686" s="352"/>
      <c r="O686" s="354">
        <f>SUM(O522:O660)</f>
        <v>23569376.26194055</v>
      </c>
    </row>
    <row r="687" spans="1:15" ht="13.5" hidden="1" customHeight="1" thickBot="1">
      <c r="A687" s="409" t="s">
        <v>958</v>
      </c>
      <c r="B687" s="183">
        <v>0.8</v>
      </c>
      <c r="C687" s="184">
        <v>67.430000000000007</v>
      </c>
      <c r="D687" s="346" t="s">
        <v>391</v>
      </c>
      <c r="E687" s="346" t="s">
        <v>386</v>
      </c>
      <c r="F687" s="346" t="s">
        <v>919</v>
      </c>
      <c r="G687" s="342">
        <f t="shared" si="23"/>
        <v>3.7504262628975966</v>
      </c>
      <c r="H687" s="342">
        <f t="shared" si="22"/>
        <v>71.180426262897598</v>
      </c>
      <c r="I687" s="190"/>
      <c r="J687" s="347">
        <v>1</v>
      </c>
      <c r="M687" s="351"/>
      <c r="N687" s="352"/>
      <c r="O687" s="353"/>
    </row>
    <row r="688" spans="1:15" ht="13.5" hidden="1" customHeight="1" thickBot="1">
      <c r="A688" s="410"/>
      <c r="B688" s="183">
        <v>0.8</v>
      </c>
      <c r="C688" s="184">
        <v>67.430000000000007</v>
      </c>
      <c r="D688" s="346" t="s">
        <v>391</v>
      </c>
      <c r="E688" s="346" t="s">
        <v>386</v>
      </c>
      <c r="F688" s="346" t="s">
        <v>858</v>
      </c>
      <c r="G688" s="342">
        <f t="shared" si="23"/>
        <v>3.7504262628975966</v>
      </c>
      <c r="H688" s="342">
        <f t="shared" si="22"/>
        <v>71.180426262897598</v>
      </c>
      <c r="I688" s="190"/>
      <c r="J688" s="347">
        <v>1</v>
      </c>
      <c r="M688" s="351"/>
      <c r="N688" s="352"/>
      <c r="O688" s="353"/>
    </row>
    <row r="689" spans="1:15" ht="13.5" hidden="1" customHeight="1" thickBot="1">
      <c r="A689" s="410"/>
      <c r="B689" s="183">
        <v>3.53</v>
      </c>
      <c r="C689" s="184">
        <v>297.82</v>
      </c>
      <c r="D689" s="346" t="s">
        <v>385</v>
      </c>
      <c r="E689" s="346" t="s">
        <v>386</v>
      </c>
      <c r="F689" s="346" t="s">
        <v>918</v>
      </c>
      <c r="G689" s="342">
        <f t="shared" si="23"/>
        <v>16.564614409256446</v>
      </c>
      <c r="H689" s="342">
        <f t="shared" si="22"/>
        <v>314.38461440925641</v>
      </c>
      <c r="I689" s="190"/>
      <c r="J689" s="347">
        <v>1</v>
      </c>
      <c r="M689" s="351"/>
      <c r="N689" s="352"/>
      <c r="O689" s="353"/>
    </row>
    <row r="690" spans="1:15" ht="13.5" hidden="1" customHeight="1" thickBot="1">
      <c r="A690" s="410"/>
      <c r="B690" s="183">
        <v>3.53</v>
      </c>
      <c r="C690" s="184">
        <v>297.82</v>
      </c>
      <c r="D690" s="346" t="s">
        <v>385</v>
      </c>
      <c r="E690" s="346" t="s">
        <v>386</v>
      </c>
      <c r="F690" s="346" t="s">
        <v>919</v>
      </c>
      <c r="G690" s="342">
        <f t="shared" si="23"/>
        <v>16.564614409256446</v>
      </c>
      <c r="H690" s="342">
        <f t="shared" si="22"/>
        <v>314.38461440925641</v>
      </c>
      <c r="I690" s="190"/>
      <c r="J690" s="347">
        <v>1</v>
      </c>
      <c r="M690" s="351"/>
      <c r="N690" s="352"/>
      <c r="O690" s="353"/>
    </row>
    <row r="691" spans="1:15" ht="13.5" hidden="1" customHeight="1" thickBot="1">
      <c r="A691" s="410"/>
      <c r="B691" s="183">
        <v>3.93</v>
      </c>
      <c r="C691" s="184">
        <v>331.54</v>
      </c>
      <c r="D691" s="346" t="s">
        <v>385</v>
      </c>
      <c r="E691" s="346" t="s">
        <v>386</v>
      </c>
      <c r="F691" s="346" t="s">
        <v>920</v>
      </c>
      <c r="G691" s="342">
        <f t="shared" si="23"/>
        <v>18.440105638455719</v>
      </c>
      <c r="H691" s="342">
        <f t="shared" si="22"/>
        <v>349.98010563845571</v>
      </c>
      <c r="I691" s="190"/>
      <c r="J691" s="347">
        <v>1</v>
      </c>
      <c r="M691" s="351"/>
      <c r="N691" s="352"/>
      <c r="O691" s="353"/>
    </row>
    <row r="692" spans="1:15" ht="13.5" hidden="1" customHeight="1" thickBot="1">
      <c r="A692" s="410"/>
      <c r="B692" s="183">
        <v>0.73</v>
      </c>
      <c r="C692" s="184">
        <v>61.82</v>
      </c>
      <c r="D692" s="346" t="s">
        <v>385</v>
      </c>
      <c r="E692" s="346" t="s">
        <v>386</v>
      </c>
      <c r="F692" s="346" t="s">
        <v>858</v>
      </c>
      <c r="G692" s="342">
        <f t="shared" si="23"/>
        <v>3.4384005868653329</v>
      </c>
      <c r="H692" s="342">
        <f t="shared" si="22"/>
        <v>65.258400586865335</v>
      </c>
      <c r="I692" s="190"/>
      <c r="J692" s="347">
        <v>1</v>
      </c>
      <c r="M692" s="351"/>
      <c r="N692" s="352"/>
      <c r="O692" s="353"/>
    </row>
    <row r="693" spans="1:15" ht="13.5" hidden="1" customHeight="1" thickBot="1">
      <c r="A693" s="411"/>
      <c r="B693" s="183">
        <v>0</v>
      </c>
      <c r="C693" s="184">
        <v>18.77</v>
      </c>
      <c r="D693" s="346" t="s">
        <v>393</v>
      </c>
      <c r="E693" s="346" t="s">
        <v>386</v>
      </c>
      <c r="F693" s="346" t="s">
        <v>859</v>
      </c>
      <c r="G693" s="342">
        <f t="shared" si="23"/>
        <v>1.0439789552808525</v>
      </c>
      <c r="H693" s="342">
        <f t="shared" si="22"/>
        <v>19.813978955280852</v>
      </c>
      <c r="I693" s="190"/>
      <c r="J693" s="347">
        <v>1</v>
      </c>
      <c r="M693" s="351"/>
      <c r="N693" s="352"/>
      <c r="O693" s="353"/>
    </row>
    <row r="694" spans="1:15" ht="13.5" thickBot="1">
      <c r="A694" s="185" t="s">
        <v>958</v>
      </c>
      <c r="B694" s="186">
        <v>13.32</v>
      </c>
      <c r="C694" s="187">
        <v>1142.6300000000001</v>
      </c>
      <c r="D694" s="412"/>
      <c r="E694" s="413"/>
      <c r="F694" s="414"/>
      <c r="G694" s="342">
        <f t="shared" si="23"/>
        <v>63.552566524909992</v>
      </c>
      <c r="H694" s="342">
        <f t="shared" si="22"/>
        <v>1206.18256652491</v>
      </c>
      <c r="I694" s="190">
        <f>+H694</f>
        <v>1206.18256652491</v>
      </c>
      <c r="J694" s="347">
        <v>1</v>
      </c>
      <c r="M694" s="356"/>
      <c r="N694" s="357"/>
      <c r="O694" s="358"/>
    </row>
    <row r="695" spans="1:15" ht="13.5" hidden="1" customHeight="1" thickBot="1">
      <c r="A695" s="409" t="s">
        <v>422</v>
      </c>
      <c r="B695" s="183">
        <v>0</v>
      </c>
      <c r="C695" s="184">
        <v>2977.81</v>
      </c>
      <c r="D695" s="346" t="s">
        <v>588</v>
      </c>
      <c r="E695" s="346" t="s">
        <v>386</v>
      </c>
      <c r="F695" s="346" t="s">
        <v>956</v>
      </c>
      <c r="G695" s="342">
        <f t="shared" si="23"/>
        <v>165.62445246802744</v>
      </c>
      <c r="H695" s="342">
        <f t="shared" si="22"/>
        <v>3143.4344524680273</v>
      </c>
      <c r="I695" s="190"/>
      <c r="J695" s="347">
        <v>1</v>
      </c>
    </row>
    <row r="696" spans="1:15" ht="13.5" hidden="1" customHeight="1" thickBot="1">
      <c r="A696" s="410"/>
      <c r="B696" s="183">
        <v>6.4</v>
      </c>
      <c r="C696" s="184">
        <v>358.54</v>
      </c>
      <c r="D696" s="346" t="s">
        <v>391</v>
      </c>
      <c r="E696" s="346" t="s">
        <v>386</v>
      </c>
      <c r="F696" s="346" t="s">
        <v>817</v>
      </c>
      <c r="G696" s="342">
        <f t="shared" si="23"/>
        <v>19.941833491017416</v>
      </c>
      <c r="H696" s="342">
        <f t="shared" si="22"/>
        <v>378.48183349101743</v>
      </c>
      <c r="I696" s="190"/>
      <c r="J696" s="347">
        <v>1</v>
      </c>
    </row>
    <row r="697" spans="1:15" ht="13.5" hidden="1" customHeight="1" thickBot="1">
      <c r="A697" s="410"/>
      <c r="B697" s="183">
        <v>3.2</v>
      </c>
      <c r="C697" s="184">
        <v>191.99</v>
      </c>
      <c r="D697" s="346" t="s">
        <v>391</v>
      </c>
      <c r="E697" s="346" t="s">
        <v>386</v>
      </c>
      <c r="F697" s="346" t="s">
        <v>818</v>
      </c>
      <c r="G697" s="342">
        <f t="shared" si="23"/>
        <v>10.678397422715552</v>
      </c>
      <c r="H697" s="342">
        <f t="shared" si="22"/>
        <v>202.66839742271557</v>
      </c>
      <c r="I697" s="190"/>
      <c r="J697" s="347">
        <v>1</v>
      </c>
    </row>
    <row r="698" spans="1:15" ht="13.5" hidden="1" customHeight="1" thickBot="1">
      <c r="A698" s="410"/>
      <c r="B698" s="183">
        <v>3.2</v>
      </c>
      <c r="C698" s="184">
        <v>197.75</v>
      </c>
      <c r="D698" s="346" t="s">
        <v>391</v>
      </c>
      <c r="E698" s="346" t="s">
        <v>386</v>
      </c>
      <c r="F698" s="346" t="s">
        <v>819</v>
      </c>
      <c r="G698" s="342">
        <f t="shared" si="23"/>
        <v>10.998766031262045</v>
      </c>
      <c r="H698" s="342">
        <f t="shared" si="22"/>
        <v>208.74876603126205</v>
      </c>
      <c r="I698" s="190"/>
      <c r="J698" s="347">
        <v>1</v>
      </c>
    </row>
    <row r="699" spans="1:15" ht="13.5" hidden="1" customHeight="1" thickBot="1">
      <c r="A699" s="410"/>
      <c r="B699" s="183">
        <v>3.2</v>
      </c>
      <c r="C699" s="184">
        <v>197.75</v>
      </c>
      <c r="D699" s="346" t="s">
        <v>391</v>
      </c>
      <c r="E699" s="346" t="s">
        <v>386</v>
      </c>
      <c r="F699" s="346" t="s">
        <v>820</v>
      </c>
      <c r="G699" s="342">
        <f t="shared" si="23"/>
        <v>10.998766031262045</v>
      </c>
      <c r="H699" s="342">
        <f t="shared" si="22"/>
        <v>208.74876603126205</v>
      </c>
      <c r="I699" s="190"/>
      <c r="J699" s="347">
        <v>1</v>
      </c>
    </row>
    <row r="700" spans="1:15" ht="13.5" hidden="1" customHeight="1" thickBot="1">
      <c r="A700" s="410"/>
      <c r="B700" s="183">
        <v>6</v>
      </c>
      <c r="C700" s="184">
        <v>287.29000000000002</v>
      </c>
      <c r="D700" s="346" t="s">
        <v>391</v>
      </c>
      <c r="E700" s="346" t="s">
        <v>386</v>
      </c>
      <c r="F700" s="346" t="s">
        <v>821</v>
      </c>
      <c r="G700" s="342">
        <f t="shared" si="23"/>
        <v>15.978940546757388</v>
      </c>
      <c r="H700" s="342">
        <f t="shared" si="22"/>
        <v>303.26894054675739</v>
      </c>
      <c r="I700" s="190"/>
      <c r="J700" s="347">
        <v>1</v>
      </c>
    </row>
    <row r="701" spans="1:15" ht="13.5" hidden="1" customHeight="1" thickBot="1">
      <c r="A701" s="410"/>
      <c r="B701" s="183">
        <v>12</v>
      </c>
      <c r="C701" s="184">
        <v>692.28</v>
      </c>
      <c r="D701" s="346" t="s">
        <v>391</v>
      </c>
      <c r="E701" s="346" t="s">
        <v>386</v>
      </c>
      <c r="F701" s="346" t="s">
        <v>919</v>
      </c>
      <c r="G701" s="342">
        <f t="shared" si="23"/>
        <v>38.504302139681862</v>
      </c>
      <c r="H701" s="342">
        <f t="shared" si="22"/>
        <v>730.78430213968181</v>
      </c>
      <c r="I701" s="190"/>
      <c r="J701" s="347">
        <v>1</v>
      </c>
    </row>
    <row r="702" spans="1:15" ht="13.5" hidden="1" customHeight="1" thickBot="1">
      <c r="A702" s="410"/>
      <c r="B702" s="183">
        <v>12</v>
      </c>
      <c r="C702" s="184">
        <v>692.28</v>
      </c>
      <c r="D702" s="346" t="s">
        <v>391</v>
      </c>
      <c r="E702" s="346" t="s">
        <v>386</v>
      </c>
      <c r="F702" s="346" t="s">
        <v>858</v>
      </c>
      <c r="G702" s="342">
        <f t="shared" si="23"/>
        <v>38.504302139681862</v>
      </c>
      <c r="H702" s="342">
        <f t="shared" si="22"/>
        <v>730.78430213968181</v>
      </c>
      <c r="I702" s="190"/>
      <c r="J702" s="347">
        <v>1</v>
      </c>
    </row>
    <row r="703" spans="1:15" ht="13.5" hidden="1" customHeight="1" thickBot="1">
      <c r="A703" s="410"/>
      <c r="B703" s="183">
        <v>31.47</v>
      </c>
      <c r="C703" s="184">
        <v>1573.22</v>
      </c>
      <c r="D703" s="346" t="s">
        <v>385</v>
      </c>
      <c r="E703" s="346" t="s">
        <v>386</v>
      </c>
      <c r="F703" s="346" t="s">
        <v>817</v>
      </c>
      <c r="G703" s="342">
        <f t="shared" si="23"/>
        <v>87.501788600263339</v>
      </c>
      <c r="H703" s="342">
        <f t="shared" si="22"/>
        <v>1660.7217886002634</v>
      </c>
      <c r="I703" s="190"/>
      <c r="J703" s="347">
        <v>1</v>
      </c>
    </row>
    <row r="704" spans="1:15" ht="13.5" hidden="1" customHeight="1" thickBot="1">
      <c r="A704" s="410"/>
      <c r="B704" s="183">
        <v>34.67</v>
      </c>
      <c r="C704" s="184">
        <v>2080</v>
      </c>
      <c r="D704" s="346" t="s">
        <v>385</v>
      </c>
      <c r="E704" s="346" t="s">
        <v>386</v>
      </c>
      <c r="F704" s="346" t="s">
        <v>822</v>
      </c>
      <c r="G704" s="342">
        <f t="shared" si="23"/>
        <v>115.6886641973454</v>
      </c>
      <c r="H704" s="342">
        <f t="shared" si="22"/>
        <v>2195.6886641973456</v>
      </c>
      <c r="I704" s="190"/>
      <c r="J704" s="347">
        <v>1</v>
      </c>
    </row>
    <row r="705" spans="1:10" ht="13.5" hidden="1" customHeight="1" thickBot="1">
      <c r="A705" s="410"/>
      <c r="B705" s="183">
        <v>34.67</v>
      </c>
      <c r="C705" s="184">
        <v>2080</v>
      </c>
      <c r="D705" s="346" t="s">
        <v>385</v>
      </c>
      <c r="E705" s="346" t="s">
        <v>386</v>
      </c>
      <c r="F705" s="346" t="s">
        <v>823</v>
      </c>
      <c r="G705" s="342">
        <f t="shared" si="23"/>
        <v>115.6886641973454</v>
      </c>
      <c r="H705" s="342">
        <f t="shared" si="22"/>
        <v>2195.6886641973456</v>
      </c>
      <c r="I705" s="190"/>
      <c r="J705" s="347">
        <v>1</v>
      </c>
    </row>
    <row r="706" spans="1:10" ht="13.5" hidden="1" customHeight="1" thickBot="1">
      <c r="A706" s="410"/>
      <c r="B706" s="183">
        <v>34.67</v>
      </c>
      <c r="C706" s="184">
        <v>2080</v>
      </c>
      <c r="D706" s="346" t="s">
        <v>385</v>
      </c>
      <c r="E706" s="346" t="s">
        <v>386</v>
      </c>
      <c r="F706" s="346" t="s">
        <v>824</v>
      </c>
      <c r="G706" s="342">
        <f t="shared" si="23"/>
        <v>115.6886641973454</v>
      </c>
      <c r="H706" s="342">
        <f t="shared" si="22"/>
        <v>2195.6886641973456</v>
      </c>
      <c r="I706" s="190"/>
      <c r="J706" s="347">
        <v>1</v>
      </c>
    </row>
    <row r="707" spans="1:10" ht="13.5" hidden="1" customHeight="1" thickBot="1">
      <c r="A707" s="410"/>
      <c r="B707" s="183">
        <v>34.67</v>
      </c>
      <c r="C707" s="184">
        <v>2080</v>
      </c>
      <c r="D707" s="346" t="s">
        <v>385</v>
      </c>
      <c r="E707" s="346" t="s">
        <v>386</v>
      </c>
      <c r="F707" s="346" t="s">
        <v>825</v>
      </c>
      <c r="G707" s="342">
        <f t="shared" si="23"/>
        <v>115.6886641973454</v>
      </c>
      <c r="H707" s="342">
        <f t="shared" si="22"/>
        <v>2195.6886641973456</v>
      </c>
      <c r="I707" s="190"/>
      <c r="J707" s="347">
        <v>1</v>
      </c>
    </row>
    <row r="708" spans="1:10" ht="13.5" hidden="1" customHeight="1" thickBot="1">
      <c r="A708" s="410"/>
      <c r="B708" s="183">
        <v>31.47</v>
      </c>
      <c r="C708" s="184">
        <v>1888.01</v>
      </c>
      <c r="D708" s="346" t="s">
        <v>385</v>
      </c>
      <c r="E708" s="346" t="s">
        <v>386</v>
      </c>
      <c r="F708" s="346" t="s">
        <v>818</v>
      </c>
      <c r="G708" s="342">
        <f t="shared" si="23"/>
        <v>105.01026677462986</v>
      </c>
      <c r="H708" s="342">
        <f t="shared" si="22"/>
        <v>1993.0202667746298</v>
      </c>
      <c r="I708" s="190"/>
      <c r="J708" s="347">
        <v>1</v>
      </c>
    </row>
    <row r="709" spans="1:10" ht="13.5" hidden="1" customHeight="1" thickBot="1">
      <c r="A709" s="410"/>
      <c r="B709" s="183">
        <v>28.27</v>
      </c>
      <c r="C709" s="184">
        <v>1746.9</v>
      </c>
      <c r="D709" s="346" t="s">
        <v>385</v>
      </c>
      <c r="E709" s="346" t="s">
        <v>386</v>
      </c>
      <c r="F709" s="346" t="s">
        <v>826</v>
      </c>
      <c r="G709" s="342">
        <f t="shared" si="23"/>
        <v>97.161792060741689</v>
      </c>
      <c r="H709" s="342">
        <f t="shared" si="22"/>
        <v>1844.0617920607417</v>
      </c>
      <c r="I709" s="190"/>
      <c r="J709" s="347">
        <v>1</v>
      </c>
    </row>
    <row r="710" spans="1:10" ht="13.5" hidden="1" customHeight="1" thickBot="1">
      <c r="A710" s="410"/>
      <c r="B710" s="183">
        <v>34.67</v>
      </c>
      <c r="C710" s="184">
        <v>2142.4</v>
      </c>
      <c r="D710" s="346" t="s">
        <v>385</v>
      </c>
      <c r="E710" s="346" t="s">
        <v>386</v>
      </c>
      <c r="F710" s="346" t="s">
        <v>827</v>
      </c>
      <c r="G710" s="342">
        <f t="shared" si="23"/>
        <v>119.15932412326576</v>
      </c>
      <c r="H710" s="342">
        <f t="shared" si="22"/>
        <v>2261.5593241232659</v>
      </c>
      <c r="I710" s="190"/>
      <c r="J710" s="347">
        <v>1</v>
      </c>
    </row>
    <row r="711" spans="1:10" ht="13.5" hidden="1" customHeight="1" thickBot="1">
      <c r="A711" s="410"/>
      <c r="B711" s="183">
        <v>34.67</v>
      </c>
      <c r="C711" s="184">
        <v>2142.4</v>
      </c>
      <c r="D711" s="346" t="s">
        <v>385</v>
      </c>
      <c r="E711" s="346" t="s">
        <v>386</v>
      </c>
      <c r="F711" s="346" t="s">
        <v>828</v>
      </c>
      <c r="G711" s="342">
        <f t="shared" si="23"/>
        <v>119.15932412326576</v>
      </c>
      <c r="H711" s="342">
        <f t="shared" si="22"/>
        <v>2261.5593241232659</v>
      </c>
      <c r="I711" s="190"/>
      <c r="J711" s="347">
        <v>1</v>
      </c>
    </row>
    <row r="712" spans="1:10" ht="13.5" hidden="1" customHeight="1" thickBot="1">
      <c r="A712" s="410"/>
      <c r="B712" s="183">
        <v>31.47</v>
      </c>
      <c r="C712" s="184">
        <v>1944.65</v>
      </c>
      <c r="D712" s="346" t="s">
        <v>385</v>
      </c>
      <c r="E712" s="346" t="s">
        <v>386</v>
      </c>
      <c r="F712" s="346" t="s">
        <v>819</v>
      </c>
      <c r="G712" s="342">
        <f t="shared" si="23"/>
        <v>108.16055809200374</v>
      </c>
      <c r="H712" s="342">
        <f t="shared" si="22"/>
        <v>2052.8105580920037</v>
      </c>
      <c r="I712" s="190"/>
      <c r="J712" s="347">
        <v>1</v>
      </c>
    </row>
    <row r="713" spans="1:10" ht="13.5" hidden="1" customHeight="1" thickBot="1">
      <c r="A713" s="410"/>
      <c r="B713" s="183">
        <v>25.07</v>
      </c>
      <c r="C713" s="184">
        <v>1549.15</v>
      </c>
      <c r="D713" s="346" t="s">
        <v>385</v>
      </c>
      <c r="E713" s="346" t="s">
        <v>386</v>
      </c>
      <c r="F713" s="346" t="s">
        <v>829</v>
      </c>
      <c r="G713" s="342">
        <f t="shared" si="23"/>
        <v>86.163026029479639</v>
      </c>
      <c r="H713" s="342">
        <f t="shared" si="22"/>
        <v>1635.3130260294797</v>
      </c>
      <c r="I713" s="190"/>
      <c r="J713" s="347">
        <v>1</v>
      </c>
    </row>
    <row r="714" spans="1:10" ht="13.5" hidden="1" customHeight="1" thickBot="1">
      <c r="A714" s="410"/>
      <c r="B714" s="183">
        <v>34.67</v>
      </c>
      <c r="C714" s="184">
        <v>2142.4</v>
      </c>
      <c r="D714" s="346" t="s">
        <v>385</v>
      </c>
      <c r="E714" s="346" t="s">
        <v>386</v>
      </c>
      <c r="F714" s="346" t="s">
        <v>830</v>
      </c>
      <c r="G714" s="342">
        <f t="shared" si="23"/>
        <v>119.15932412326576</v>
      </c>
      <c r="H714" s="342">
        <f t="shared" si="22"/>
        <v>2261.5593241232659</v>
      </c>
      <c r="I714" s="190"/>
      <c r="J714" s="347">
        <v>1</v>
      </c>
    </row>
    <row r="715" spans="1:10" ht="13.5" hidden="1" customHeight="1" thickBot="1">
      <c r="A715" s="410"/>
      <c r="B715" s="183">
        <v>31.47</v>
      </c>
      <c r="C715" s="184">
        <v>1944.65</v>
      </c>
      <c r="D715" s="346" t="s">
        <v>385</v>
      </c>
      <c r="E715" s="346" t="s">
        <v>386</v>
      </c>
      <c r="F715" s="346" t="s">
        <v>820</v>
      </c>
      <c r="G715" s="342">
        <f t="shared" si="23"/>
        <v>108.16055809200374</v>
      </c>
      <c r="H715" s="342">
        <f t="shared" ref="H715:H778" si="24">+G715+C715</f>
        <v>2052.8105580920037</v>
      </c>
      <c r="I715" s="190"/>
      <c r="J715" s="347">
        <v>1</v>
      </c>
    </row>
    <row r="716" spans="1:10" ht="13.5" hidden="1" customHeight="1" thickBot="1">
      <c r="A716" s="410"/>
      <c r="B716" s="183">
        <v>34.67</v>
      </c>
      <c r="C716" s="184">
        <v>2142.4</v>
      </c>
      <c r="D716" s="346" t="s">
        <v>385</v>
      </c>
      <c r="E716" s="346" t="s">
        <v>386</v>
      </c>
      <c r="F716" s="346" t="s">
        <v>805</v>
      </c>
      <c r="G716" s="342">
        <f t="shared" si="23"/>
        <v>119.15932412326576</v>
      </c>
      <c r="H716" s="342">
        <f t="shared" si="24"/>
        <v>2261.5593241232659</v>
      </c>
      <c r="I716" s="190"/>
      <c r="J716" s="347">
        <v>1</v>
      </c>
    </row>
    <row r="717" spans="1:10" ht="13.5" hidden="1" customHeight="1" thickBot="1">
      <c r="A717" s="410"/>
      <c r="B717" s="183">
        <v>34.67</v>
      </c>
      <c r="C717" s="184">
        <v>2142.4</v>
      </c>
      <c r="D717" s="346" t="s">
        <v>385</v>
      </c>
      <c r="E717" s="346" t="s">
        <v>386</v>
      </c>
      <c r="F717" s="346" t="s">
        <v>831</v>
      </c>
      <c r="G717" s="342">
        <f t="shared" si="23"/>
        <v>119.15932412326576</v>
      </c>
      <c r="H717" s="342">
        <f t="shared" si="24"/>
        <v>2261.5593241232659</v>
      </c>
      <c r="I717" s="190"/>
      <c r="J717" s="347">
        <v>1</v>
      </c>
    </row>
    <row r="718" spans="1:10" ht="13.5" hidden="1" customHeight="1" thickBot="1">
      <c r="A718" s="410"/>
      <c r="B718" s="183">
        <v>34.67</v>
      </c>
      <c r="C718" s="184">
        <v>2142.4</v>
      </c>
      <c r="D718" s="346" t="s">
        <v>385</v>
      </c>
      <c r="E718" s="346" t="s">
        <v>386</v>
      </c>
      <c r="F718" s="346" t="s">
        <v>832</v>
      </c>
      <c r="G718" s="342">
        <f t="shared" si="23"/>
        <v>119.15932412326576</v>
      </c>
      <c r="H718" s="342">
        <f t="shared" si="24"/>
        <v>2261.5593241232659</v>
      </c>
      <c r="I718" s="190"/>
      <c r="J718" s="347">
        <v>1</v>
      </c>
    </row>
    <row r="719" spans="1:10" ht="13.5" hidden="1" customHeight="1" thickBot="1">
      <c r="A719" s="410"/>
      <c r="B719" s="183">
        <v>59</v>
      </c>
      <c r="C719" s="184">
        <v>2825.21</v>
      </c>
      <c r="D719" s="346" t="s">
        <v>385</v>
      </c>
      <c r="E719" s="346" t="s">
        <v>386</v>
      </c>
      <c r="F719" s="346" t="s">
        <v>821</v>
      </c>
      <c r="G719" s="342">
        <f t="shared" ref="G719:G782" si="25">+(C719/$C$12584)*1312742.08</f>
        <v>157.13690912354915</v>
      </c>
      <c r="H719" s="342">
        <f t="shared" si="24"/>
        <v>2982.3469091235493</v>
      </c>
      <c r="I719" s="190"/>
      <c r="J719" s="347">
        <v>1</v>
      </c>
    </row>
    <row r="720" spans="1:10" ht="13.5" hidden="1" customHeight="1" thickBot="1">
      <c r="A720" s="410"/>
      <c r="B720" s="183">
        <v>65</v>
      </c>
      <c r="C720" s="184">
        <v>3112.5</v>
      </c>
      <c r="D720" s="346" t="s">
        <v>385</v>
      </c>
      <c r="E720" s="346" t="s">
        <v>386</v>
      </c>
      <c r="F720" s="346" t="s">
        <v>833</v>
      </c>
      <c r="G720" s="342">
        <f t="shared" si="25"/>
        <v>173.11584967030655</v>
      </c>
      <c r="H720" s="342">
        <f t="shared" si="24"/>
        <v>3285.6158496703065</v>
      </c>
      <c r="I720" s="190"/>
      <c r="J720" s="347">
        <v>1</v>
      </c>
    </row>
    <row r="721" spans="1:15" ht="13.5" hidden="1" customHeight="1" thickBot="1">
      <c r="A721" s="410"/>
      <c r="B721" s="183">
        <v>65</v>
      </c>
      <c r="C721" s="184">
        <v>3112.5</v>
      </c>
      <c r="D721" s="346" t="s">
        <v>385</v>
      </c>
      <c r="E721" s="346" t="s">
        <v>386</v>
      </c>
      <c r="F721" s="346" t="s">
        <v>916</v>
      </c>
      <c r="G721" s="342">
        <f t="shared" si="25"/>
        <v>173.11584967030655</v>
      </c>
      <c r="H721" s="342">
        <f t="shared" si="24"/>
        <v>3285.6158496703065</v>
      </c>
      <c r="I721" s="190"/>
      <c r="J721" s="347">
        <v>1</v>
      </c>
    </row>
    <row r="722" spans="1:15" ht="13.5" hidden="1" customHeight="1" thickBot="1">
      <c r="A722" s="410"/>
      <c r="B722" s="183">
        <v>65</v>
      </c>
      <c r="C722" s="184">
        <v>3112.5</v>
      </c>
      <c r="D722" s="346" t="s">
        <v>385</v>
      </c>
      <c r="E722" s="346" t="s">
        <v>386</v>
      </c>
      <c r="F722" s="346" t="s">
        <v>917</v>
      </c>
      <c r="G722" s="342">
        <f t="shared" si="25"/>
        <v>173.11584967030655</v>
      </c>
      <c r="H722" s="342">
        <f t="shared" si="24"/>
        <v>3285.6158496703065</v>
      </c>
      <c r="I722" s="190"/>
      <c r="J722" s="347">
        <v>1</v>
      </c>
    </row>
    <row r="723" spans="1:15" ht="13.5" hidden="1" customHeight="1" thickBot="1">
      <c r="A723" s="410"/>
      <c r="B723" s="183">
        <v>65</v>
      </c>
      <c r="C723" s="184">
        <v>3112.5</v>
      </c>
      <c r="D723" s="346" t="s">
        <v>385</v>
      </c>
      <c r="E723" s="346" t="s">
        <v>386</v>
      </c>
      <c r="F723" s="346" t="s">
        <v>918</v>
      </c>
      <c r="G723" s="342">
        <f t="shared" si="25"/>
        <v>173.11584967030655</v>
      </c>
      <c r="H723" s="342">
        <f t="shared" si="24"/>
        <v>3285.6158496703065</v>
      </c>
      <c r="I723" s="190"/>
      <c r="J723" s="347">
        <v>1</v>
      </c>
    </row>
    <row r="724" spans="1:15" ht="13.5" hidden="1" customHeight="1" thickBot="1">
      <c r="A724" s="410"/>
      <c r="B724" s="183">
        <v>53</v>
      </c>
      <c r="C724" s="184">
        <v>3057.72</v>
      </c>
      <c r="D724" s="346" t="s">
        <v>385</v>
      </c>
      <c r="E724" s="346" t="s">
        <v>386</v>
      </c>
      <c r="F724" s="346" t="s">
        <v>919</v>
      </c>
      <c r="G724" s="342">
        <f t="shared" si="25"/>
        <v>170.06901071610912</v>
      </c>
      <c r="H724" s="342">
        <f t="shared" si="24"/>
        <v>3227.7890107161088</v>
      </c>
      <c r="I724" s="190"/>
      <c r="J724" s="347">
        <v>1</v>
      </c>
    </row>
    <row r="725" spans="1:15" ht="13.5" hidden="1" customHeight="1" thickBot="1">
      <c r="A725" s="410"/>
      <c r="B725" s="183">
        <v>65</v>
      </c>
      <c r="C725" s="184">
        <v>3750</v>
      </c>
      <c r="D725" s="346" t="s">
        <v>385</v>
      </c>
      <c r="E725" s="346" t="s">
        <v>386</v>
      </c>
      <c r="F725" s="346" t="s">
        <v>920</v>
      </c>
      <c r="G725" s="342">
        <f t="shared" si="25"/>
        <v>208.57331285579102</v>
      </c>
      <c r="H725" s="342">
        <f t="shared" si="24"/>
        <v>3958.5733128557908</v>
      </c>
      <c r="I725" s="190"/>
      <c r="J725" s="347">
        <v>1</v>
      </c>
    </row>
    <row r="726" spans="1:15" ht="13.5" hidden="1" customHeight="1" thickBot="1">
      <c r="A726" s="410"/>
      <c r="B726" s="183">
        <v>53</v>
      </c>
      <c r="C726" s="184">
        <v>3057.72</v>
      </c>
      <c r="D726" s="346" t="s">
        <v>385</v>
      </c>
      <c r="E726" s="346" t="s">
        <v>386</v>
      </c>
      <c r="F726" s="346" t="s">
        <v>858</v>
      </c>
      <c r="G726" s="342">
        <f t="shared" si="25"/>
        <v>170.06901071610912</v>
      </c>
      <c r="H726" s="342">
        <f t="shared" si="24"/>
        <v>3227.7890107161088</v>
      </c>
      <c r="I726" s="190"/>
      <c r="J726" s="347">
        <v>1</v>
      </c>
    </row>
    <row r="727" spans="1:15" ht="13.5" hidden="1" customHeight="1" thickBot="1">
      <c r="A727" s="410"/>
      <c r="B727" s="183">
        <v>5.6</v>
      </c>
      <c r="C727" s="184">
        <v>346.06</v>
      </c>
      <c r="D727" s="346" t="s">
        <v>834</v>
      </c>
      <c r="E727" s="346" t="s">
        <v>386</v>
      </c>
      <c r="F727" s="346" t="s">
        <v>826</v>
      </c>
      <c r="G727" s="342">
        <f t="shared" si="25"/>
        <v>19.247701505833341</v>
      </c>
      <c r="H727" s="342">
        <f t="shared" si="24"/>
        <v>365.30770150583334</v>
      </c>
      <c r="I727" s="190"/>
      <c r="J727" s="347">
        <v>1</v>
      </c>
    </row>
    <row r="728" spans="1:15" ht="13.5" hidden="1" customHeight="1" thickBot="1">
      <c r="A728" s="410"/>
      <c r="B728" s="183">
        <v>0.8</v>
      </c>
      <c r="C728" s="184">
        <v>49.44</v>
      </c>
      <c r="D728" s="346" t="s">
        <v>392</v>
      </c>
      <c r="E728" s="346" t="s">
        <v>386</v>
      </c>
      <c r="F728" s="346" t="s">
        <v>826</v>
      </c>
      <c r="G728" s="342">
        <f t="shared" si="25"/>
        <v>2.7498305566907484</v>
      </c>
      <c r="H728" s="342">
        <f t="shared" si="24"/>
        <v>52.189830556690744</v>
      </c>
      <c r="I728" s="190"/>
      <c r="J728" s="347">
        <v>1</v>
      </c>
    </row>
    <row r="729" spans="1:15" ht="13.5" hidden="1" customHeight="1" thickBot="1">
      <c r="A729" s="411"/>
      <c r="B729" s="183">
        <v>0</v>
      </c>
      <c r="C729" s="184">
        <v>655.12</v>
      </c>
      <c r="D729" s="346" t="s">
        <v>393</v>
      </c>
      <c r="E729" s="346" t="s">
        <v>386</v>
      </c>
      <c r="F729" s="346" t="s">
        <v>859</v>
      </c>
      <c r="G729" s="342">
        <f t="shared" si="25"/>
        <v>36.437479658156214</v>
      </c>
      <c r="H729" s="342">
        <f t="shared" si="24"/>
        <v>691.55747965815624</v>
      </c>
      <c r="I729" s="190"/>
      <c r="J729" s="347">
        <v>1</v>
      </c>
    </row>
    <row r="730" spans="1:15" ht="13.5" thickBot="1">
      <c r="A730" s="185" t="s">
        <v>422</v>
      </c>
      <c r="B730" s="186">
        <v>1068.32</v>
      </c>
      <c r="C730" s="187">
        <v>63607.94</v>
      </c>
      <c r="D730" s="412"/>
      <c r="E730" s="413"/>
      <c r="F730" s="414"/>
      <c r="G730" s="342">
        <f t="shared" si="25"/>
        <v>3537.8450052619687</v>
      </c>
      <c r="H730" s="342">
        <f>+G730+C730</f>
        <v>67145.785005261976</v>
      </c>
      <c r="I730" s="190">
        <f>+H730</f>
        <v>67145.785005261976</v>
      </c>
      <c r="J730" s="347">
        <v>1</v>
      </c>
      <c r="O730" s="190"/>
    </row>
    <row r="731" spans="1:15" ht="13.5" hidden="1" customHeight="1" thickBot="1">
      <c r="A731" s="409" t="s">
        <v>423</v>
      </c>
      <c r="B731" s="183">
        <v>0.48</v>
      </c>
      <c r="C731" s="184">
        <v>20.79</v>
      </c>
      <c r="D731" s="346" t="s">
        <v>391</v>
      </c>
      <c r="E731" s="346" t="s">
        <v>386</v>
      </c>
      <c r="F731" s="346" t="s">
        <v>817</v>
      </c>
      <c r="G731" s="342">
        <f t="shared" si="25"/>
        <v>1.1563304464725053</v>
      </c>
      <c r="H731" s="342">
        <f t="shared" si="24"/>
        <v>21.946330446472505</v>
      </c>
      <c r="I731" s="190"/>
      <c r="J731" s="347">
        <v>1</v>
      </c>
    </row>
    <row r="732" spans="1:15" ht="13.5" hidden="1" customHeight="1" thickBot="1">
      <c r="A732" s="410"/>
      <c r="B732" s="183">
        <v>0.48</v>
      </c>
      <c r="C732" s="184">
        <v>20.79</v>
      </c>
      <c r="D732" s="346" t="s">
        <v>391</v>
      </c>
      <c r="E732" s="346" t="s">
        <v>386</v>
      </c>
      <c r="F732" s="346" t="s">
        <v>818</v>
      </c>
      <c r="G732" s="342">
        <f t="shared" si="25"/>
        <v>1.1563304464725053</v>
      </c>
      <c r="H732" s="342">
        <f t="shared" si="24"/>
        <v>21.946330446472505</v>
      </c>
      <c r="I732" s="190"/>
      <c r="J732" s="347">
        <v>1</v>
      </c>
    </row>
    <row r="733" spans="1:15" ht="13.5" hidden="1" customHeight="1" thickBot="1">
      <c r="A733" s="410"/>
      <c r="B733" s="183">
        <v>0.48</v>
      </c>
      <c r="C733" s="184">
        <v>21.94</v>
      </c>
      <c r="D733" s="346" t="s">
        <v>391</v>
      </c>
      <c r="E733" s="346" t="s">
        <v>386</v>
      </c>
      <c r="F733" s="346" t="s">
        <v>819</v>
      </c>
      <c r="G733" s="342">
        <f t="shared" si="25"/>
        <v>1.2202929290816145</v>
      </c>
      <c r="H733" s="342">
        <f t="shared" si="24"/>
        <v>23.160292929081617</v>
      </c>
      <c r="I733" s="190"/>
      <c r="J733" s="347">
        <v>1</v>
      </c>
    </row>
    <row r="734" spans="1:15" ht="13.5" hidden="1" customHeight="1" thickBot="1">
      <c r="A734" s="410"/>
      <c r="B734" s="183">
        <v>0.48</v>
      </c>
      <c r="C734" s="184">
        <v>21.94</v>
      </c>
      <c r="D734" s="346" t="s">
        <v>391</v>
      </c>
      <c r="E734" s="346" t="s">
        <v>386</v>
      </c>
      <c r="F734" s="346" t="s">
        <v>820</v>
      </c>
      <c r="G734" s="342">
        <f t="shared" si="25"/>
        <v>1.2202929290816145</v>
      </c>
      <c r="H734" s="342">
        <f t="shared" si="24"/>
        <v>23.160292929081617</v>
      </c>
      <c r="I734" s="190"/>
      <c r="J734" s="347">
        <v>1</v>
      </c>
    </row>
    <row r="735" spans="1:15" ht="13.5" hidden="1" customHeight="1" thickBot="1">
      <c r="A735" s="410"/>
      <c r="B735" s="183">
        <v>0.48</v>
      </c>
      <c r="C735" s="184">
        <v>21.94</v>
      </c>
      <c r="D735" s="346" t="s">
        <v>391</v>
      </c>
      <c r="E735" s="346" t="s">
        <v>386</v>
      </c>
      <c r="F735" s="346" t="s">
        <v>821</v>
      </c>
      <c r="G735" s="342">
        <f t="shared" si="25"/>
        <v>1.2202929290816145</v>
      </c>
      <c r="H735" s="342">
        <f t="shared" si="24"/>
        <v>23.160292929081617</v>
      </c>
      <c r="I735" s="190"/>
      <c r="J735" s="347">
        <v>1</v>
      </c>
    </row>
    <row r="736" spans="1:15" ht="13.5" hidden="1" customHeight="1" thickBot="1">
      <c r="A736" s="410"/>
      <c r="B736" s="183">
        <v>4.72</v>
      </c>
      <c r="C736" s="184">
        <v>204.39</v>
      </c>
      <c r="D736" s="346" t="s">
        <v>385</v>
      </c>
      <c r="E736" s="346" t="s">
        <v>386</v>
      </c>
      <c r="F736" s="346" t="s">
        <v>817</v>
      </c>
      <c r="G736" s="342">
        <f t="shared" si="25"/>
        <v>11.368079843892032</v>
      </c>
      <c r="H736" s="342">
        <f t="shared" si="24"/>
        <v>215.75807984389201</v>
      </c>
      <c r="I736" s="190"/>
      <c r="J736" s="347">
        <v>1</v>
      </c>
    </row>
    <row r="737" spans="1:10" ht="13.5" hidden="1" customHeight="1" thickBot="1">
      <c r="A737" s="410"/>
      <c r="B737" s="183">
        <v>4.08</v>
      </c>
      <c r="C737" s="184">
        <v>189.48</v>
      </c>
      <c r="D737" s="346" t="s">
        <v>385</v>
      </c>
      <c r="E737" s="346" t="s">
        <v>386</v>
      </c>
      <c r="F737" s="346" t="s">
        <v>822</v>
      </c>
      <c r="G737" s="342">
        <f t="shared" si="25"/>
        <v>10.538792351977408</v>
      </c>
      <c r="H737" s="342">
        <f t="shared" si="24"/>
        <v>200.0187923519774</v>
      </c>
      <c r="I737" s="190"/>
      <c r="J737" s="347">
        <v>1</v>
      </c>
    </row>
    <row r="738" spans="1:10" ht="13.5" hidden="1" customHeight="1" thickBot="1">
      <c r="A738" s="410"/>
      <c r="B738" s="183">
        <v>5.2</v>
      </c>
      <c r="C738" s="184">
        <v>225.16</v>
      </c>
      <c r="D738" s="346" t="s">
        <v>385</v>
      </c>
      <c r="E738" s="346" t="s">
        <v>386</v>
      </c>
      <c r="F738" s="346" t="s">
        <v>823</v>
      </c>
      <c r="G738" s="342">
        <f t="shared" si="25"/>
        <v>12.523297899362639</v>
      </c>
      <c r="H738" s="342">
        <f t="shared" si="24"/>
        <v>237.68329789936263</v>
      </c>
      <c r="I738" s="190"/>
      <c r="J738" s="347">
        <v>1</v>
      </c>
    </row>
    <row r="739" spans="1:10" ht="13.5" hidden="1" customHeight="1" thickBot="1">
      <c r="A739" s="410"/>
      <c r="B739" s="183">
        <v>5.2</v>
      </c>
      <c r="C739" s="184">
        <v>225.16</v>
      </c>
      <c r="D739" s="346" t="s">
        <v>385</v>
      </c>
      <c r="E739" s="346" t="s">
        <v>386</v>
      </c>
      <c r="F739" s="346" t="s">
        <v>824</v>
      </c>
      <c r="G739" s="342">
        <f t="shared" si="25"/>
        <v>12.523297899362639</v>
      </c>
      <c r="H739" s="342">
        <f t="shared" si="24"/>
        <v>237.68329789936263</v>
      </c>
      <c r="I739" s="190"/>
      <c r="J739" s="347">
        <v>1</v>
      </c>
    </row>
    <row r="740" spans="1:10" ht="13.5" hidden="1" customHeight="1" thickBot="1">
      <c r="A740" s="410"/>
      <c r="B740" s="183">
        <v>5.2</v>
      </c>
      <c r="C740" s="184">
        <v>225.16</v>
      </c>
      <c r="D740" s="346" t="s">
        <v>385</v>
      </c>
      <c r="E740" s="346" t="s">
        <v>386</v>
      </c>
      <c r="F740" s="346" t="s">
        <v>825</v>
      </c>
      <c r="G740" s="342">
        <f t="shared" si="25"/>
        <v>12.523297899362639</v>
      </c>
      <c r="H740" s="342">
        <f t="shared" si="24"/>
        <v>237.68329789936263</v>
      </c>
      <c r="I740" s="190"/>
      <c r="J740" s="347">
        <v>1</v>
      </c>
    </row>
    <row r="741" spans="1:10" ht="13.5" hidden="1" customHeight="1" thickBot="1">
      <c r="A741" s="410"/>
      <c r="B741" s="183">
        <v>4.4000000000000004</v>
      </c>
      <c r="C741" s="184">
        <v>188.4</v>
      </c>
      <c r="D741" s="346" t="s">
        <v>385</v>
      </c>
      <c r="E741" s="346" t="s">
        <v>386</v>
      </c>
      <c r="F741" s="346" t="s">
        <v>818</v>
      </c>
      <c r="G741" s="342">
        <f t="shared" si="25"/>
        <v>10.47872323787494</v>
      </c>
      <c r="H741" s="342">
        <f t="shared" si="24"/>
        <v>198.87872323787494</v>
      </c>
      <c r="I741" s="190"/>
      <c r="J741" s="347">
        <v>1</v>
      </c>
    </row>
    <row r="742" spans="1:10" ht="13.5" hidden="1" customHeight="1" thickBot="1">
      <c r="A742" s="410"/>
      <c r="B742" s="183">
        <v>5.2</v>
      </c>
      <c r="C742" s="184">
        <v>237.63</v>
      </c>
      <c r="D742" s="346" t="s">
        <v>385</v>
      </c>
      <c r="E742" s="346" t="s">
        <v>386</v>
      </c>
      <c r="F742" s="346" t="s">
        <v>826</v>
      </c>
      <c r="G742" s="342">
        <f t="shared" si="25"/>
        <v>13.216873689045762</v>
      </c>
      <c r="H742" s="342">
        <f t="shared" si="24"/>
        <v>250.84687368904576</v>
      </c>
      <c r="I742" s="190"/>
      <c r="J742" s="347">
        <v>1</v>
      </c>
    </row>
    <row r="743" spans="1:10" ht="13.5" hidden="1" customHeight="1" thickBot="1">
      <c r="A743" s="410"/>
      <c r="B743" s="183">
        <v>4.96</v>
      </c>
      <c r="C743" s="184">
        <v>230.45</v>
      </c>
      <c r="D743" s="346" t="s">
        <v>385</v>
      </c>
      <c r="E743" s="346" t="s">
        <v>386</v>
      </c>
      <c r="F743" s="346" t="s">
        <v>827</v>
      </c>
      <c r="G743" s="342">
        <f t="shared" si="25"/>
        <v>12.817525319364542</v>
      </c>
      <c r="H743" s="342">
        <f t="shared" si="24"/>
        <v>243.26752531936452</v>
      </c>
      <c r="I743" s="190"/>
      <c r="J743" s="347">
        <v>1</v>
      </c>
    </row>
    <row r="744" spans="1:10" ht="13.5" hidden="1" customHeight="1" thickBot="1">
      <c r="A744" s="410"/>
      <c r="B744" s="183">
        <v>4.88</v>
      </c>
      <c r="C744" s="184">
        <v>220.22</v>
      </c>
      <c r="D744" s="346" t="s">
        <v>385</v>
      </c>
      <c r="E744" s="346" t="s">
        <v>386</v>
      </c>
      <c r="F744" s="346" t="s">
        <v>828</v>
      </c>
      <c r="G744" s="342">
        <f t="shared" si="25"/>
        <v>12.248537321893943</v>
      </c>
      <c r="H744" s="342">
        <f t="shared" si="24"/>
        <v>232.46853732189393</v>
      </c>
      <c r="I744" s="190"/>
      <c r="J744" s="347">
        <v>1</v>
      </c>
    </row>
    <row r="745" spans="1:10" ht="13.5" hidden="1" customHeight="1" thickBot="1">
      <c r="A745" s="410"/>
      <c r="B745" s="183">
        <v>4.16</v>
      </c>
      <c r="C745" s="184">
        <v>195.28</v>
      </c>
      <c r="D745" s="346" t="s">
        <v>385</v>
      </c>
      <c r="E745" s="346" t="s">
        <v>386</v>
      </c>
      <c r="F745" s="346" t="s">
        <v>819</v>
      </c>
      <c r="G745" s="342">
        <f t="shared" si="25"/>
        <v>10.861385742527697</v>
      </c>
      <c r="H745" s="342">
        <f t="shared" si="24"/>
        <v>206.14138574252769</v>
      </c>
      <c r="I745" s="190"/>
      <c r="J745" s="347">
        <v>1</v>
      </c>
    </row>
    <row r="746" spans="1:10" ht="13.5" hidden="1" customHeight="1" thickBot="1">
      <c r="A746" s="410"/>
      <c r="B746" s="183">
        <v>5.04</v>
      </c>
      <c r="C746" s="184">
        <v>228.93</v>
      </c>
      <c r="D746" s="346" t="s">
        <v>385</v>
      </c>
      <c r="E746" s="346" t="s">
        <v>386</v>
      </c>
      <c r="F746" s="346" t="s">
        <v>829</v>
      </c>
      <c r="G746" s="342">
        <f t="shared" si="25"/>
        <v>12.732983603220328</v>
      </c>
      <c r="H746" s="342">
        <f t="shared" si="24"/>
        <v>241.66298360322034</v>
      </c>
      <c r="I746" s="190"/>
      <c r="J746" s="347">
        <v>1</v>
      </c>
    </row>
    <row r="747" spans="1:10" ht="13.5" hidden="1" customHeight="1" thickBot="1">
      <c r="A747" s="410"/>
      <c r="B747" s="183">
        <v>4.72</v>
      </c>
      <c r="C747" s="184">
        <v>211.52</v>
      </c>
      <c r="D747" s="346" t="s">
        <v>385</v>
      </c>
      <c r="E747" s="346" t="s">
        <v>386</v>
      </c>
      <c r="F747" s="346" t="s">
        <v>830</v>
      </c>
      <c r="G747" s="342">
        <f t="shared" si="25"/>
        <v>11.764647236068509</v>
      </c>
      <c r="H747" s="342">
        <f t="shared" si="24"/>
        <v>223.28464723606851</v>
      </c>
      <c r="I747" s="190"/>
      <c r="J747" s="347">
        <v>1</v>
      </c>
    </row>
    <row r="748" spans="1:10" ht="13.5" hidden="1" customHeight="1" thickBot="1">
      <c r="A748" s="410"/>
      <c r="B748" s="183">
        <v>4.24</v>
      </c>
      <c r="C748" s="184">
        <v>193.76</v>
      </c>
      <c r="D748" s="346" t="s">
        <v>385</v>
      </c>
      <c r="E748" s="346" t="s">
        <v>386</v>
      </c>
      <c r="F748" s="346" t="s">
        <v>820</v>
      </c>
      <c r="G748" s="342">
        <f t="shared" si="25"/>
        <v>10.776844026383483</v>
      </c>
      <c r="H748" s="342">
        <f t="shared" si="24"/>
        <v>204.53684402638348</v>
      </c>
      <c r="I748" s="190"/>
      <c r="J748" s="347">
        <v>1</v>
      </c>
    </row>
    <row r="749" spans="1:10" ht="13.5" hidden="1" customHeight="1" thickBot="1">
      <c r="A749" s="410"/>
      <c r="B749" s="183">
        <v>5.2</v>
      </c>
      <c r="C749" s="184">
        <v>237.63</v>
      </c>
      <c r="D749" s="346" t="s">
        <v>385</v>
      </c>
      <c r="E749" s="346" t="s">
        <v>386</v>
      </c>
      <c r="F749" s="346" t="s">
        <v>805</v>
      </c>
      <c r="G749" s="342">
        <f t="shared" si="25"/>
        <v>13.216873689045762</v>
      </c>
      <c r="H749" s="342">
        <f t="shared" si="24"/>
        <v>250.84687368904576</v>
      </c>
      <c r="I749" s="190"/>
      <c r="J749" s="347">
        <v>1</v>
      </c>
    </row>
    <row r="750" spans="1:10" ht="13.5" hidden="1" customHeight="1" thickBot="1">
      <c r="A750" s="410"/>
      <c r="B750" s="183">
        <v>4.4000000000000004</v>
      </c>
      <c r="C750" s="184">
        <v>180.56</v>
      </c>
      <c r="D750" s="346" t="s">
        <v>385</v>
      </c>
      <c r="E750" s="346" t="s">
        <v>386</v>
      </c>
      <c r="F750" s="346" t="s">
        <v>831</v>
      </c>
      <c r="G750" s="342">
        <f t="shared" si="25"/>
        <v>10.042665965131098</v>
      </c>
      <c r="H750" s="342">
        <f t="shared" si="24"/>
        <v>190.60266596513111</v>
      </c>
      <c r="I750" s="190"/>
      <c r="J750" s="347">
        <v>1</v>
      </c>
    </row>
    <row r="751" spans="1:10" ht="13.5" hidden="1" customHeight="1" thickBot="1">
      <c r="A751" s="410"/>
      <c r="B751" s="183">
        <v>5.2</v>
      </c>
      <c r="C751" s="184">
        <v>237.63</v>
      </c>
      <c r="D751" s="346" t="s">
        <v>385</v>
      </c>
      <c r="E751" s="346" t="s">
        <v>386</v>
      </c>
      <c r="F751" s="346" t="s">
        <v>832</v>
      </c>
      <c r="G751" s="342">
        <f t="shared" si="25"/>
        <v>13.216873689045762</v>
      </c>
      <c r="H751" s="342">
        <f t="shared" si="24"/>
        <v>250.84687368904576</v>
      </c>
      <c r="I751" s="190"/>
      <c r="J751" s="347">
        <v>1</v>
      </c>
    </row>
    <row r="752" spans="1:10" ht="13.5" hidden="1" customHeight="1" thickBot="1">
      <c r="A752" s="410"/>
      <c r="B752" s="183">
        <v>4.72</v>
      </c>
      <c r="C752" s="184">
        <v>215.7</v>
      </c>
      <c r="D752" s="346" t="s">
        <v>385</v>
      </c>
      <c r="E752" s="346" t="s">
        <v>386</v>
      </c>
      <c r="F752" s="346" t="s">
        <v>821</v>
      </c>
      <c r="G752" s="342">
        <f t="shared" si="25"/>
        <v>11.997136955465098</v>
      </c>
      <c r="H752" s="342">
        <f t="shared" si="24"/>
        <v>227.69713695546508</v>
      </c>
      <c r="I752" s="190"/>
      <c r="J752" s="347">
        <v>1</v>
      </c>
    </row>
    <row r="753" spans="1:15" ht="13.5" hidden="1" customHeight="1" thickBot="1">
      <c r="A753" s="410"/>
      <c r="B753" s="183">
        <v>5.2</v>
      </c>
      <c r="C753" s="184">
        <v>237.63</v>
      </c>
      <c r="D753" s="346" t="s">
        <v>385</v>
      </c>
      <c r="E753" s="346" t="s">
        <v>386</v>
      </c>
      <c r="F753" s="346" t="s">
        <v>833</v>
      </c>
      <c r="G753" s="342">
        <f t="shared" si="25"/>
        <v>13.216873689045762</v>
      </c>
      <c r="H753" s="342">
        <f t="shared" si="24"/>
        <v>250.84687368904576</v>
      </c>
      <c r="I753" s="190"/>
      <c r="J753" s="347">
        <v>1</v>
      </c>
    </row>
    <row r="754" spans="1:15" ht="13.5" hidden="1" customHeight="1" thickBot="1">
      <c r="A754" s="410"/>
      <c r="B754" s="183">
        <v>4.4800000000000004</v>
      </c>
      <c r="C754" s="184">
        <v>216.07</v>
      </c>
      <c r="D754" s="346" t="s">
        <v>385</v>
      </c>
      <c r="E754" s="346" t="s">
        <v>386</v>
      </c>
      <c r="F754" s="346" t="s">
        <v>916</v>
      </c>
      <c r="G754" s="342">
        <f t="shared" si="25"/>
        <v>12.017716189000202</v>
      </c>
      <c r="H754" s="342">
        <f t="shared" si="24"/>
        <v>228.08771618900019</v>
      </c>
      <c r="I754" s="190"/>
      <c r="J754" s="347">
        <v>1</v>
      </c>
    </row>
    <row r="755" spans="1:15" ht="13.5" hidden="1" customHeight="1" thickBot="1">
      <c r="A755" s="410"/>
      <c r="B755" s="183">
        <v>5.12</v>
      </c>
      <c r="C755" s="184">
        <v>231.58</v>
      </c>
      <c r="D755" s="346" t="s">
        <v>385</v>
      </c>
      <c r="E755" s="346" t="s">
        <v>386</v>
      </c>
      <c r="F755" s="346" t="s">
        <v>917</v>
      </c>
      <c r="G755" s="342">
        <f t="shared" si="25"/>
        <v>12.880375410971755</v>
      </c>
      <c r="H755" s="342">
        <f t="shared" si="24"/>
        <v>244.46037541097178</v>
      </c>
      <c r="I755" s="190"/>
      <c r="J755" s="347">
        <v>1</v>
      </c>
    </row>
    <row r="756" spans="1:15" ht="13.5" hidden="1" customHeight="1" thickBot="1">
      <c r="A756" s="411"/>
      <c r="B756" s="183">
        <v>0.16</v>
      </c>
      <c r="C756" s="184">
        <v>8.6999999999999993</v>
      </c>
      <c r="D756" s="346" t="s">
        <v>834</v>
      </c>
      <c r="E756" s="346" t="s">
        <v>386</v>
      </c>
      <c r="F756" s="346" t="s">
        <v>831</v>
      </c>
      <c r="G756" s="342">
        <f t="shared" si="25"/>
        <v>0.48389008582543508</v>
      </c>
      <c r="H756" s="342">
        <f t="shared" si="24"/>
        <v>9.1838900858254338</v>
      </c>
      <c r="I756" s="190"/>
      <c r="J756" s="347">
        <v>1</v>
      </c>
    </row>
    <row r="757" spans="1:15" ht="13.5" thickBot="1">
      <c r="A757" s="185" t="s">
        <v>423</v>
      </c>
      <c r="B757" s="186">
        <v>98.88</v>
      </c>
      <c r="C757" s="187">
        <v>4448.4399999999996</v>
      </c>
      <c r="D757" s="412"/>
      <c r="E757" s="413"/>
      <c r="F757" s="414"/>
      <c r="G757" s="342">
        <f t="shared" si="25"/>
        <v>247.42023142405728</v>
      </c>
      <c r="H757" s="342">
        <f>+G757+C757</f>
        <v>4695.860231424057</v>
      </c>
      <c r="I757" s="190">
        <f>+H757</f>
        <v>4695.860231424057</v>
      </c>
      <c r="J757" s="347">
        <v>1</v>
      </c>
      <c r="O757" s="342"/>
    </row>
    <row r="758" spans="1:15" ht="13.5" hidden="1" customHeight="1" thickBot="1">
      <c r="A758" s="409" t="s">
        <v>959</v>
      </c>
      <c r="B758" s="183">
        <v>0.8</v>
      </c>
      <c r="C758" s="184">
        <v>43.11</v>
      </c>
      <c r="D758" s="346" t="s">
        <v>391</v>
      </c>
      <c r="E758" s="346" t="s">
        <v>386</v>
      </c>
      <c r="F758" s="346" t="s">
        <v>819</v>
      </c>
      <c r="G758" s="342">
        <f t="shared" si="25"/>
        <v>2.3977588045901732</v>
      </c>
      <c r="H758" s="342">
        <f t="shared" si="24"/>
        <v>45.507758804590175</v>
      </c>
      <c r="I758" s="190"/>
      <c r="J758" s="347">
        <v>1</v>
      </c>
    </row>
    <row r="759" spans="1:15" ht="13.5" hidden="1" customHeight="1" thickBot="1">
      <c r="A759" s="410"/>
      <c r="B759" s="183">
        <v>7.07</v>
      </c>
      <c r="C759" s="184">
        <v>380.79</v>
      </c>
      <c r="D759" s="346" t="s">
        <v>385</v>
      </c>
      <c r="E759" s="346" t="s">
        <v>386</v>
      </c>
      <c r="F759" s="346" t="s">
        <v>826</v>
      </c>
      <c r="G759" s="342">
        <f t="shared" si="25"/>
        <v>21.179368480628444</v>
      </c>
      <c r="H759" s="342">
        <f t="shared" si="24"/>
        <v>401.96936848062848</v>
      </c>
      <c r="I759" s="190"/>
      <c r="J759" s="347">
        <v>1</v>
      </c>
    </row>
    <row r="760" spans="1:15" ht="13.5" hidden="1" customHeight="1" thickBot="1">
      <c r="A760" s="410"/>
      <c r="B760" s="183">
        <v>8.67</v>
      </c>
      <c r="C760" s="184">
        <v>467</v>
      </c>
      <c r="D760" s="346" t="s">
        <v>385</v>
      </c>
      <c r="E760" s="346" t="s">
        <v>386</v>
      </c>
      <c r="F760" s="346" t="s">
        <v>827</v>
      </c>
      <c r="G760" s="342">
        <f t="shared" si="25"/>
        <v>25.974329894307839</v>
      </c>
      <c r="H760" s="342">
        <f t="shared" si="24"/>
        <v>492.97432989430786</v>
      </c>
      <c r="I760" s="190"/>
      <c r="J760" s="347">
        <v>1</v>
      </c>
    </row>
    <row r="761" spans="1:15" ht="13.5" hidden="1" customHeight="1" thickBot="1">
      <c r="A761" s="410"/>
      <c r="B761" s="183">
        <v>7.87</v>
      </c>
      <c r="C761" s="184">
        <v>423.89</v>
      </c>
      <c r="D761" s="346" t="s">
        <v>385</v>
      </c>
      <c r="E761" s="346" t="s">
        <v>386</v>
      </c>
      <c r="F761" s="346" t="s">
        <v>828</v>
      </c>
      <c r="G761" s="342">
        <f t="shared" si="25"/>
        <v>23.576571089717667</v>
      </c>
      <c r="H761" s="342">
        <f t="shared" si="24"/>
        <v>447.46657108971766</v>
      </c>
      <c r="I761" s="190"/>
      <c r="J761" s="347">
        <v>1</v>
      </c>
    </row>
    <row r="762" spans="1:15" ht="13.5" hidden="1" customHeight="1" thickBot="1">
      <c r="A762" s="411"/>
      <c r="B762" s="183">
        <v>7.87</v>
      </c>
      <c r="C762" s="184">
        <v>423.89</v>
      </c>
      <c r="D762" s="346" t="s">
        <v>385</v>
      </c>
      <c r="E762" s="346" t="s">
        <v>386</v>
      </c>
      <c r="F762" s="346" t="s">
        <v>819</v>
      </c>
      <c r="G762" s="342">
        <f t="shared" si="25"/>
        <v>23.576571089717667</v>
      </c>
      <c r="H762" s="342">
        <f t="shared" si="24"/>
        <v>447.46657108971766</v>
      </c>
      <c r="I762" s="190"/>
      <c r="J762" s="347">
        <v>1</v>
      </c>
    </row>
    <row r="763" spans="1:15" ht="13.5" thickBot="1">
      <c r="A763" s="185" t="s">
        <v>959</v>
      </c>
      <c r="B763" s="186">
        <v>32.28</v>
      </c>
      <c r="C763" s="187">
        <v>1738.68</v>
      </c>
      <c r="D763" s="412"/>
      <c r="E763" s="413"/>
      <c r="F763" s="414"/>
      <c r="G763" s="342">
        <f t="shared" si="25"/>
        <v>96.704599358961786</v>
      </c>
      <c r="H763" s="342">
        <f>+G763+C763</f>
        <v>1835.3845993589619</v>
      </c>
      <c r="I763" s="190">
        <f>+H763</f>
        <v>1835.3845993589619</v>
      </c>
      <c r="J763" s="347">
        <v>1</v>
      </c>
      <c r="O763" s="190"/>
    </row>
    <row r="764" spans="1:15" ht="13.5" hidden="1" customHeight="1" thickBot="1">
      <c r="A764" s="409" t="s">
        <v>424</v>
      </c>
      <c r="B764" s="183">
        <v>1.6</v>
      </c>
      <c r="C764" s="184">
        <v>58.76</v>
      </c>
      <c r="D764" s="346" t="s">
        <v>391</v>
      </c>
      <c r="E764" s="346" t="s">
        <v>386</v>
      </c>
      <c r="F764" s="346" t="s">
        <v>817</v>
      </c>
      <c r="G764" s="342">
        <f t="shared" si="25"/>
        <v>3.2682047635750076</v>
      </c>
      <c r="H764" s="342">
        <f t="shared" si="24"/>
        <v>62.028204763575005</v>
      </c>
      <c r="I764" s="190"/>
      <c r="J764" s="347">
        <v>1</v>
      </c>
    </row>
    <row r="765" spans="1:15" ht="13.5" hidden="1" customHeight="1" thickBot="1">
      <c r="A765" s="410"/>
      <c r="B765" s="183">
        <v>0.8</v>
      </c>
      <c r="C765" s="184">
        <v>17.170000000000002</v>
      </c>
      <c r="D765" s="346" t="s">
        <v>391</v>
      </c>
      <c r="E765" s="346" t="s">
        <v>386</v>
      </c>
      <c r="F765" s="346" t="s">
        <v>818</v>
      </c>
      <c r="G765" s="342">
        <f t="shared" si="25"/>
        <v>0.95498767512904847</v>
      </c>
      <c r="H765" s="342">
        <f t="shared" si="24"/>
        <v>18.124987675129049</v>
      </c>
      <c r="I765" s="190"/>
      <c r="J765" s="347">
        <v>1</v>
      </c>
    </row>
    <row r="766" spans="1:15" ht="13.5" hidden="1" customHeight="1" thickBot="1">
      <c r="A766" s="410"/>
      <c r="B766" s="183">
        <v>0.8</v>
      </c>
      <c r="C766" s="184">
        <v>17.350000000000001</v>
      </c>
      <c r="D766" s="346" t="s">
        <v>391</v>
      </c>
      <c r="E766" s="346" t="s">
        <v>386</v>
      </c>
      <c r="F766" s="346" t="s">
        <v>819</v>
      </c>
      <c r="G766" s="342">
        <f t="shared" si="25"/>
        <v>0.96499919414612634</v>
      </c>
      <c r="H766" s="342">
        <f t="shared" si="24"/>
        <v>18.314999194146129</v>
      </c>
      <c r="I766" s="190"/>
      <c r="J766" s="347">
        <v>1</v>
      </c>
    </row>
    <row r="767" spans="1:15" ht="13.5" hidden="1" customHeight="1" thickBot="1">
      <c r="A767" s="410"/>
      <c r="B767" s="183">
        <v>1.6</v>
      </c>
      <c r="C767" s="184">
        <v>60.46</v>
      </c>
      <c r="D767" s="346" t="s">
        <v>391</v>
      </c>
      <c r="E767" s="346" t="s">
        <v>386</v>
      </c>
      <c r="F767" s="346" t="s">
        <v>820</v>
      </c>
      <c r="G767" s="342">
        <f t="shared" si="25"/>
        <v>3.3627579987362997</v>
      </c>
      <c r="H767" s="342">
        <f t="shared" si="24"/>
        <v>63.8227579987363</v>
      </c>
      <c r="I767" s="190"/>
      <c r="J767" s="347">
        <v>1</v>
      </c>
    </row>
    <row r="768" spans="1:15" ht="13.5" hidden="1" customHeight="1" thickBot="1">
      <c r="A768" s="410"/>
      <c r="B768" s="183">
        <v>1.6</v>
      </c>
      <c r="C768" s="184">
        <v>60.46</v>
      </c>
      <c r="D768" s="346" t="s">
        <v>391</v>
      </c>
      <c r="E768" s="346" t="s">
        <v>386</v>
      </c>
      <c r="F768" s="346" t="s">
        <v>821</v>
      </c>
      <c r="G768" s="342">
        <f t="shared" si="25"/>
        <v>3.3627579987362997</v>
      </c>
      <c r="H768" s="342">
        <f t="shared" si="24"/>
        <v>63.8227579987363</v>
      </c>
      <c r="I768" s="190"/>
      <c r="J768" s="347">
        <v>1</v>
      </c>
    </row>
    <row r="769" spans="1:10" ht="13.5" hidden="1" customHeight="1" thickBot="1">
      <c r="A769" s="410"/>
      <c r="B769" s="183">
        <v>15.74</v>
      </c>
      <c r="C769" s="184">
        <v>577.85</v>
      </c>
      <c r="D769" s="346" t="s">
        <v>385</v>
      </c>
      <c r="E769" s="346" t="s">
        <v>386</v>
      </c>
      <c r="F769" s="346" t="s">
        <v>817</v>
      </c>
      <c r="G769" s="342">
        <f t="shared" si="25"/>
        <v>32.139757022325021</v>
      </c>
      <c r="H769" s="342">
        <f t="shared" si="24"/>
        <v>609.98975702232508</v>
      </c>
      <c r="I769" s="190"/>
      <c r="J769" s="347">
        <v>1</v>
      </c>
    </row>
    <row r="770" spans="1:10" ht="13.5" hidden="1" customHeight="1" thickBot="1">
      <c r="A770" s="410"/>
      <c r="B770" s="183">
        <v>17.34</v>
      </c>
      <c r="C770" s="184">
        <v>636.61</v>
      </c>
      <c r="D770" s="346" t="s">
        <v>385</v>
      </c>
      <c r="E770" s="346" t="s">
        <v>386</v>
      </c>
      <c r="F770" s="346" t="s">
        <v>822</v>
      </c>
      <c r="G770" s="342">
        <f t="shared" si="25"/>
        <v>35.407961785900028</v>
      </c>
      <c r="H770" s="342">
        <f t="shared" si="24"/>
        <v>672.01796178590007</v>
      </c>
      <c r="I770" s="190"/>
      <c r="J770" s="347">
        <v>1</v>
      </c>
    </row>
    <row r="771" spans="1:10" ht="13.5" hidden="1" customHeight="1" thickBot="1">
      <c r="A771" s="410"/>
      <c r="B771" s="183">
        <v>17.34</v>
      </c>
      <c r="C771" s="184">
        <v>636.61</v>
      </c>
      <c r="D771" s="346" t="s">
        <v>385</v>
      </c>
      <c r="E771" s="346" t="s">
        <v>386</v>
      </c>
      <c r="F771" s="346" t="s">
        <v>823</v>
      </c>
      <c r="G771" s="342">
        <f t="shared" si="25"/>
        <v>35.407961785900028</v>
      </c>
      <c r="H771" s="342">
        <f t="shared" si="24"/>
        <v>672.01796178590007</v>
      </c>
      <c r="I771" s="190"/>
      <c r="J771" s="347">
        <v>1</v>
      </c>
    </row>
    <row r="772" spans="1:10" ht="13.5" hidden="1" customHeight="1" thickBot="1">
      <c r="A772" s="410"/>
      <c r="B772" s="183">
        <v>7.87</v>
      </c>
      <c r="C772" s="184">
        <v>168.83</v>
      </c>
      <c r="D772" s="346" t="s">
        <v>385</v>
      </c>
      <c r="E772" s="346" t="s">
        <v>386</v>
      </c>
      <c r="F772" s="346" t="s">
        <v>824</v>
      </c>
      <c r="G772" s="342">
        <f t="shared" si="25"/>
        <v>9.3902486425181859</v>
      </c>
      <c r="H772" s="342">
        <f t="shared" si="24"/>
        <v>178.22024864251819</v>
      </c>
      <c r="I772" s="190"/>
      <c r="J772" s="347">
        <v>1</v>
      </c>
    </row>
    <row r="773" spans="1:10" ht="13.5" hidden="1" customHeight="1" thickBot="1">
      <c r="A773" s="410"/>
      <c r="B773" s="183">
        <v>8.67</v>
      </c>
      <c r="C773" s="184">
        <v>185.99</v>
      </c>
      <c r="D773" s="346" t="s">
        <v>385</v>
      </c>
      <c r="E773" s="346" t="s">
        <v>386</v>
      </c>
      <c r="F773" s="346" t="s">
        <v>825</v>
      </c>
      <c r="G773" s="342">
        <f t="shared" si="25"/>
        <v>10.344680122146285</v>
      </c>
      <c r="H773" s="342">
        <f t="shared" si="24"/>
        <v>196.3346801221463</v>
      </c>
      <c r="I773" s="190"/>
      <c r="J773" s="347">
        <v>1</v>
      </c>
    </row>
    <row r="774" spans="1:10" ht="13.5" hidden="1" customHeight="1" thickBot="1">
      <c r="A774" s="410"/>
      <c r="B774" s="183">
        <v>7.87</v>
      </c>
      <c r="C774" s="184">
        <v>168.83</v>
      </c>
      <c r="D774" s="346" t="s">
        <v>385</v>
      </c>
      <c r="E774" s="346" t="s">
        <v>386</v>
      </c>
      <c r="F774" s="346" t="s">
        <v>818</v>
      </c>
      <c r="G774" s="342">
        <f t="shared" si="25"/>
        <v>9.3902486425181859</v>
      </c>
      <c r="H774" s="342">
        <f t="shared" si="24"/>
        <v>178.22024864251819</v>
      </c>
      <c r="I774" s="190"/>
      <c r="J774" s="347">
        <v>1</v>
      </c>
    </row>
    <row r="775" spans="1:10" ht="13.5" hidden="1" customHeight="1" thickBot="1">
      <c r="A775" s="410"/>
      <c r="B775" s="183">
        <v>7.07</v>
      </c>
      <c r="C775" s="184">
        <v>153.29</v>
      </c>
      <c r="D775" s="346" t="s">
        <v>385</v>
      </c>
      <c r="E775" s="346" t="s">
        <v>386</v>
      </c>
      <c r="F775" s="346" t="s">
        <v>826</v>
      </c>
      <c r="G775" s="342">
        <f t="shared" si="25"/>
        <v>8.5259208340437862</v>
      </c>
      <c r="H775" s="342">
        <f t="shared" si="24"/>
        <v>161.81592083404377</v>
      </c>
      <c r="I775" s="190"/>
      <c r="J775" s="347">
        <v>1</v>
      </c>
    </row>
    <row r="776" spans="1:10" ht="13.5" hidden="1" customHeight="1" thickBot="1">
      <c r="A776" s="410"/>
      <c r="B776" s="183">
        <v>8.67</v>
      </c>
      <c r="C776" s="184">
        <v>188</v>
      </c>
      <c r="D776" s="346" t="s">
        <v>385</v>
      </c>
      <c r="E776" s="346" t="s">
        <v>386</v>
      </c>
      <c r="F776" s="346" t="s">
        <v>827</v>
      </c>
      <c r="G776" s="342">
        <f t="shared" si="25"/>
        <v>10.456475417836989</v>
      </c>
      <c r="H776" s="342">
        <f t="shared" si="24"/>
        <v>198.456475417837</v>
      </c>
      <c r="I776" s="190"/>
      <c r="J776" s="347">
        <v>1</v>
      </c>
    </row>
    <row r="777" spans="1:10" ht="13.5" hidden="1" customHeight="1" thickBot="1">
      <c r="A777" s="410"/>
      <c r="B777" s="183">
        <v>7.07</v>
      </c>
      <c r="C777" s="184">
        <v>153.29</v>
      </c>
      <c r="D777" s="346" t="s">
        <v>385</v>
      </c>
      <c r="E777" s="346" t="s">
        <v>386</v>
      </c>
      <c r="F777" s="346" t="s">
        <v>828</v>
      </c>
      <c r="G777" s="342">
        <f t="shared" si="25"/>
        <v>8.5259208340437862</v>
      </c>
      <c r="H777" s="342">
        <f t="shared" si="24"/>
        <v>161.81592083404377</v>
      </c>
      <c r="I777" s="190"/>
      <c r="J777" s="347">
        <v>1</v>
      </c>
    </row>
    <row r="778" spans="1:10" ht="13.5" hidden="1" customHeight="1" thickBot="1">
      <c r="A778" s="410"/>
      <c r="B778" s="183">
        <v>7.87</v>
      </c>
      <c r="C778" s="184">
        <v>170.65</v>
      </c>
      <c r="D778" s="346" t="s">
        <v>385</v>
      </c>
      <c r="E778" s="346" t="s">
        <v>386</v>
      </c>
      <c r="F778" s="346" t="s">
        <v>819</v>
      </c>
      <c r="G778" s="342">
        <f t="shared" si="25"/>
        <v>9.4914762236908619</v>
      </c>
      <c r="H778" s="342">
        <f t="shared" si="24"/>
        <v>180.14147622369086</v>
      </c>
      <c r="I778" s="190"/>
      <c r="J778" s="347">
        <v>1</v>
      </c>
    </row>
    <row r="779" spans="1:10" ht="13.5" hidden="1" customHeight="1" thickBot="1">
      <c r="A779" s="410"/>
      <c r="B779" s="183">
        <v>14.14</v>
      </c>
      <c r="C779" s="184">
        <v>508.33</v>
      </c>
      <c r="D779" s="346" t="s">
        <v>385</v>
      </c>
      <c r="E779" s="346" t="s">
        <v>386</v>
      </c>
      <c r="F779" s="346" t="s">
        <v>829</v>
      </c>
      <c r="G779" s="342">
        <f t="shared" si="25"/>
        <v>28.273085899729129</v>
      </c>
      <c r="H779" s="342">
        <f t="shared" ref="H779:H842" si="26">+G779+C779</f>
        <v>536.60308589972908</v>
      </c>
      <c r="I779" s="190"/>
      <c r="J779" s="347">
        <v>1</v>
      </c>
    </row>
    <row r="780" spans="1:10" ht="13.5" hidden="1" customHeight="1" thickBot="1">
      <c r="A780" s="410"/>
      <c r="B780" s="183">
        <v>16.54</v>
      </c>
      <c r="C780" s="184">
        <v>637.65</v>
      </c>
      <c r="D780" s="346" t="s">
        <v>385</v>
      </c>
      <c r="E780" s="346" t="s">
        <v>386</v>
      </c>
      <c r="F780" s="346" t="s">
        <v>830</v>
      </c>
      <c r="G780" s="342">
        <f t="shared" si="25"/>
        <v>35.465806117998696</v>
      </c>
      <c r="H780" s="342">
        <f t="shared" si="26"/>
        <v>673.11580611799866</v>
      </c>
      <c r="I780" s="190"/>
      <c r="J780" s="347">
        <v>1</v>
      </c>
    </row>
    <row r="781" spans="1:10" ht="13.5" hidden="1" customHeight="1" thickBot="1">
      <c r="A781" s="410"/>
      <c r="B781" s="183">
        <v>14.14</v>
      </c>
      <c r="C781" s="184">
        <v>534.08000000000004</v>
      </c>
      <c r="D781" s="346" t="s">
        <v>385</v>
      </c>
      <c r="E781" s="346" t="s">
        <v>386</v>
      </c>
      <c r="F781" s="346" t="s">
        <v>820</v>
      </c>
      <c r="G781" s="342">
        <f t="shared" si="25"/>
        <v>29.705289314672232</v>
      </c>
      <c r="H781" s="342">
        <f t="shared" si="26"/>
        <v>563.78528931467224</v>
      </c>
      <c r="I781" s="190"/>
      <c r="J781" s="347">
        <v>1</v>
      </c>
    </row>
    <row r="782" spans="1:10" ht="13.5" hidden="1" customHeight="1" thickBot="1">
      <c r="A782" s="410"/>
      <c r="B782" s="183">
        <v>14.94</v>
      </c>
      <c r="C782" s="184">
        <v>602.94000000000005</v>
      </c>
      <c r="D782" s="346" t="s">
        <v>385</v>
      </c>
      <c r="E782" s="346" t="s">
        <v>386</v>
      </c>
      <c r="F782" s="346" t="s">
        <v>805</v>
      </c>
      <c r="G782" s="342">
        <f t="shared" si="25"/>
        <v>33.5352515342055</v>
      </c>
      <c r="H782" s="342">
        <f t="shared" si="26"/>
        <v>636.47525153420554</v>
      </c>
      <c r="I782" s="190"/>
      <c r="J782" s="347">
        <v>1</v>
      </c>
    </row>
    <row r="783" spans="1:10" ht="13.5" hidden="1" customHeight="1" thickBot="1">
      <c r="A783" s="410"/>
      <c r="B783" s="183">
        <v>17.34</v>
      </c>
      <c r="C783" s="184">
        <v>655</v>
      </c>
      <c r="D783" s="346" t="s">
        <v>385</v>
      </c>
      <c r="E783" s="346" t="s">
        <v>386</v>
      </c>
      <c r="F783" s="346" t="s">
        <v>831</v>
      </c>
      <c r="G783" s="342">
        <f t="shared" ref="G783:G846" si="27">+(C783/$C$12584)*1312742.08</f>
        <v>36.430805312144827</v>
      </c>
      <c r="H783" s="342">
        <f t="shared" si="26"/>
        <v>691.4308053121448</v>
      </c>
      <c r="I783" s="190"/>
      <c r="J783" s="347">
        <v>1</v>
      </c>
    </row>
    <row r="784" spans="1:10" ht="13.5" hidden="1" customHeight="1" thickBot="1">
      <c r="A784" s="410"/>
      <c r="B784" s="183">
        <v>17.34</v>
      </c>
      <c r="C784" s="184">
        <v>655</v>
      </c>
      <c r="D784" s="346" t="s">
        <v>385</v>
      </c>
      <c r="E784" s="346" t="s">
        <v>386</v>
      </c>
      <c r="F784" s="346" t="s">
        <v>832</v>
      </c>
      <c r="G784" s="342">
        <f t="shared" si="27"/>
        <v>36.430805312144827</v>
      </c>
      <c r="H784" s="342">
        <f t="shared" si="26"/>
        <v>691.4308053121448</v>
      </c>
      <c r="I784" s="190"/>
      <c r="J784" s="347">
        <v>1</v>
      </c>
    </row>
    <row r="785" spans="1:10" ht="13.5" hidden="1" customHeight="1" thickBot="1">
      <c r="A785" s="410"/>
      <c r="B785" s="183">
        <v>14.94</v>
      </c>
      <c r="C785" s="184">
        <v>551.44000000000005</v>
      </c>
      <c r="D785" s="346" t="s">
        <v>385</v>
      </c>
      <c r="E785" s="346" t="s">
        <v>386</v>
      </c>
      <c r="F785" s="346" t="s">
        <v>821</v>
      </c>
      <c r="G785" s="342">
        <f t="shared" si="27"/>
        <v>30.670844704319308</v>
      </c>
      <c r="H785" s="342">
        <f t="shared" si="26"/>
        <v>582.11084470431933</v>
      </c>
      <c r="I785" s="190"/>
      <c r="J785" s="347">
        <v>1</v>
      </c>
    </row>
    <row r="786" spans="1:10" ht="13.5" hidden="1" customHeight="1" thickBot="1">
      <c r="A786" s="410"/>
      <c r="B786" s="183">
        <v>15.74</v>
      </c>
      <c r="C786" s="184">
        <v>568.79</v>
      </c>
      <c r="D786" s="346" t="s">
        <v>385</v>
      </c>
      <c r="E786" s="346" t="s">
        <v>386</v>
      </c>
      <c r="F786" s="346" t="s">
        <v>833</v>
      </c>
      <c r="G786" s="342">
        <f t="shared" si="27"/>
        <v>31.635843898465424</v>
      </c>
      <c r="H786" s="342">
        <f t="shared" si="26"/>
        <v>600.42584389846536</v>
      </c>
      <c r="I786" s="190"/>
      <c r="J786" s="347">
        <v>1</v>
      </c>
    </row>
    <row r="787" spans="1:10" ht="13.5" hidden="1" customHeight="1" thickBot="1">
      <c r="A787" s="410"/>
      <c r="B787" s="183">
        <v>14.94</v>
      </c>
      <c r="C787" s="184">
        <v>577.17999999999995</v>
      </c>
      <c r="D787" s="346" t="s">
        <v>385</v>
      </c>
      <c r="E787" s="346" t="s">
        <v>386</v>
      </c>
      <c r="F787" s="346" t="s">
        <v>916</v>
      </c>
      <c r="G787" s="342">
        <f t="shared" si="27"/>
        <v>32.102491923761448</v>
      </c>
      <c r="H787" s="342">
        <f t="shared" si="26"/>
        <v>609.28249192376143</v>
      </c>
      <c r="I787" s="190"/>
      <c r="J787" s="347">
        <v>1</v>
      </c>
    </row>
    <row r="788" spans="1:10" ht="13.5" hidden="1" customHeight="1" thickBot="1">
      <c r="A788" s="410"/>
      <c r="B788" s="183">
        <v>17.34</v>
      </c>
      <c r="C788" s="184">
        <v>655</v>
      </c>
      <c r="D788" s="346" t="s">
        <v>385</v>
      </c>
      <c r="E788" s="346" t="s">
        <v>386</v>
      </c>
      <c r="F788" s="346" t="s">
        <v>917</v>
      </c>
      <c r="G788" s="342">
        <f t="shared" si="27"/>
        <v>36.430805312144827</v>
      </c>
      <c r="H788" s="342">
        <f t="shared" si="26"/>
        <v>691.4308053121448</v>
      </c>
      <c r="I788" s="190"/>
      <c r="J788" s="347">
        <v>1</v>
      </c>
    </row>
    <row r="789" spans="1:10" ht="13.5" hidden="1" customHeight="1" thickBot="1">
      <c r="A789" s="410"/>
      <c r="B789" s="183">
        <v>0.8</v>
      </c>
      <c r="C789" s="184">
        <v>17.350000000000001</v>
      </c>
      <c r="D789" s="346" t="s">
        <v>834</v>
      </c>
      <c r="E789" s="346" t="s">
        <v>386</v>
      </c>
      <c r="F789" s="346" t="s">
        <v>826</v>
      </c>
      <c r="G789" s="342">
        <f t="shared" si="27"/>
        <v>0.96499919414612634</v>
      </c>
      <c r="H789" s="342">
        <f t="shared" si="26"/>
        <v>18.314999194146129</v>
      </c>
      <c r="I789" s="190"/>
      <c r="J789" s="347">
        <v>1</v>
      </c>
    </row>
    <row r="790" spans="1:10" ht="13.5" hidden="1" customHeight="1" thickBot="1">
      <c r="A790" s="410"/>
      <c r="B790" s="183">
        <v>0.8</v>
      </c>
      <c r="C790" s="184">
        <v>17.350000000000001</v>
      </c>
      <c r="D790" s="346" t="s">
        <v>834</v>
      </c>
      <c r="E790" s="346" t="s">
        <v>386</v>
      </c>
      <c r="F790" s="346" t="s">
        <v>830</v>
      </c>
      <c r="G790" s="342">
        <f t="shared" si="27"/>
        <v>0.96499919414612634</v>
      </c>
      <c r="H790" s="342">
        <f t="shared" si="26"/>
        <v>18.314999194146129</v>
      </c>
      <c r="I790" s="190"/>
      <c r="J790" s="347">
        <v>1</v>
      </c>
    </row>
    <row r="791" spans="1:10" ht="13.5" hidden="1" customHeight="1" thickBot="1">
      <c r="A791" s="410"/>
      <c r="B791" s="183">
        <v>1.6</v>
      </c>
      <c r="C791" s="184">
        <v>34.71</v>
      </c>
      <c r="D791" s="346" t="s">
        <v>834</v>
      </c>
      <c r="E791" s="346" t="s">
        <v>386</v>
      </c>
      <c r="F791" s="346" t="s">
        <v>916</v>
      </c>
      <c r="G791" s="342">
        <f t="shared" si="27"/>
        <v>1.9305545837932014</v>
      </c>
      <c r="H791" s="342">
        <f t="shared" si="26"/>
        <v>36.640554583793204</v>
      </c>
      <c r="I791" s="190"/>
      <c r="J791" s="347">
        <v>1</v>
      </c>
    </row>
    <row r="792" spans="1:10" ht="13.5" hidden="1" customHeight="1" thickBot="1">
      <c r="A792" s="411"/>
      <c r="B792" s="183">
        <v>0.8</v>
      </c>
      <c r="C792" s="184">
        <v>17.170000000000002</v>
      </c>
      <c r="D792" s="346" t="s">
        <v>392</v>
      </c>
      <c r="E792" s="346" t="s">
        <v>386</v>
      </c>
      <c r="F792" s="346" t="s">
        <v>824</v>
      </c>
      <c r="G792" s="342">
        <f t="shared" si="27"/>
        <v>0.95498767512904847</v>
      </c>
      <c r="H792" s="342">
        <f t="shared" si="26"/>
        <v>18.124987675129049</v>
      </c>
      <c r="I792" s="190"/>
      <c r="J792" s="347">
        <v>1</v>
      </c>
    </row>
    <row r="793" spans="1:10" ht="13.5" thickBot="1">
      <c r="A793" s="185" t="s">
        <v>424</v>
      </c>
      <c r="B793" s="186">
        <v>273.31</v>
      </c>
      <c r="C793" s="187">
        <v>9286.14</v>
      </c>
      <c r="D793" s="412"/>
      <c r="E793" s="413"/>
      <c r="F793" s="414"/>
      <c r="G793" s="342">
        <f t="shared" si="27"/>
        <v>516.49092891804662</v>
      </c>
      <c r="H793" s="342">
        <f>+G793+C793</f>
        <v>9802.6309289180463</v>
      </c>
      <c r="I793" s="190">
        <f>+H793</f>
        <v>9802.6309289180463</v>
      </c>
      <c r="J793" s="347">
        <v>1</v>
      </c>
    </row>
    <row r="794" spans="1:10" ht="13.5" hidden="1" customHeight="1" thickBot="1">
      <c r="A794" s="409" t="s">
        <v>960</v>
      </c>
      <c r="B794" s="183">
        <v>3.2</v>
      </c>
      <c r="C794" s="184">
        <v>120.92</v>
      </c>
      <c r="D794" s="346" t="s">
        <v>391</v>
      </c>
      <c r="E794" s="346" t="s">
        <v>386</v>
      </c>
      <c r="F794" s="346" t="s">
        <v>919</v>
      </c>
      <c r="G794" s="342">
        <f t="shared" si="27"/>
        <v>6.7255159974725993</v>
      </c>
      <c r="H794" s="342">
        <f t="shared" si="26"/>
        <v>127.6455159974726</v>
      </c>
      <c r="I794" s="190"/>
      <c r="J794" s="347">
        <v>1</v>
      </c>
    </row>
    <row r="795" spans="1:10" ht="13.5" hidden="1" customHeight="1" thickBot="1">
      <c r="A795" s="410"/>
      <c r="B795" s="183">
        <v>3.2</v>
      </c>
      <c r="C795" s="184">
        <v>120.92</v>
      </c>
      <c r="D795" s="346" t="s">
        <v>391</v>
      </c>
      <c r="E795" s="346" t="s">
        <v>386</v>
      </c>
      <c r="F795" s="346" t="s">
        <v>858</v>
      </c>
      <c r="G795" s="342">
        <f t="shared" si="27"/>
        <v>6.7255159974725993</v>
      </c>
      <c r="H795" s="342">
        <f t="shared" si="26"/>
        <v>127.6455159974726</v>
      </c>
      <c r="I795" s="190"/>
      <c r="J795" s="347">
        <v>1</v>
      </c>
    </row>
    <row r="796" spans="1:10" ht="13.5" hidden="1" customHeight="1" thickBot="1">
      <c r="A796" s="410"/>
      <c r="B796" s="183">
        <v>14.94</v>
      </c>
      <c r="C796" s="184">
        <v>577.17999999999995</v>
      </c>
      <c r="D796" s="346" t="s">
        <v>385</v>
      </c>
      <c r="E796" s="346" t="s">
        <v>386</v>
      </c>
      <c r="F796" s="346" t="s">
        <v>918</v>
      </c>
      <c r="G796" s="342">
        <f t="shared" si="27"/>
        <v>32.102491923761448</v>
      </c>
      <c r="H796" s="342">
        <f t="shared" si="26"/>
        <v>609.28249192376143</v>
      </c>
      <c r="I796" s="190"/>
      <c r="J796" s="347">
        <v>1</v>
      </c>
    </row>
    <row r="797" spans="1:10" ht="13.5" hidden="1" customHeight="1" thickBot="1">
      <c r="A797" s="410"/>
      <c r="B797" s="183">
        <v>14.14</v>
      </c>
      <c r="C797" s="184">
        <v>534.08000000000004</v>
      </c>
      <c r="D797" s="346" t="s">
        <v>385</v>
      </c>
      <c r="E797" s="346" t="s">
        <v>386</v>
      </c>
      <c r="F797" s="346" t="s">
        <v>919</v>
      </c>
      <c r="G797" s="342">
        <f t="shared" si="27"/>
        <v>29.705289314672232</v>
      </c>
      <c r="H797" s="342">
        <f t="shared" si="26"/>
        <v>563.78528931467224</v>
      </c>
      <c r="I797" s="190"/>
      <c r="J797" s="347">
        <v>1</v>
      </c>
    </row>
    <row r="798" spans="1:10" ht="13.5" hidden="1" customHeight="1" thickBot="1">
      <c r="A798" s="410"/>
      <c r="B798" s="183">
        <v>16.54</v>
      </c>
      <c r="C798" s="184">
        <v>611.89</v>
      </c>
      <c r="D798" s="346" t="s">
        <v>385</v>
      </c>
      <c r="E798" s="346" t="s">
        <v>386</v>
      </c>
      <c r="F798" s="346" t="s">
        <v>920</v>
      </c>
      <c r="G798" s="342">
        <f t="shared" si="27"/>
        <v>34.033046507554651</v>
      </c>
      <c r="H798" s="342">
        <f t="shared" si="26"/>
        <v>645.92304650755466</v>
      </c>
      <c r="I798" s="190"/>
      <c r="J798" s="347">
        <v>1</v>
      </c>
    </row>
    <row r="799" spans="1:10" ht="13.5" hidden="1" customHeight="1" thickBot="1">
      <c r="A799" s="410"/>
      <c r="B799" s="183">
        <v>5.34</v>
      </c>
      <c r="C799" s="184">
        <v>137.16999999999999</v>
      </c>
      <c r="D799" s="346" t="s">
        <v>385</v>
      </c>
      <c r="E799" s="346" t="s">
        <v>386</v>
      </c>
      <c r="F799" s="346" t="s">
        <v>858</v>
      </c>
      <c r="G799" s="342">
        <f t="shared" si="27"/>
        <v>7.6293336865143591</v>
      </c>
      <c r="H799" s="342">
        <f t="shared" si="26"/>
        <v>144.79933368651436</v>
      </c>
      <c r="I799" s="190"/>
      <c r="J799" s="347">
        <v>1</v>
      </c>
    </row>
    <row r="800" spans="1:10" ht="13.5" hidden="1" customHeight="1" thickBot="1">
      <c r="A800" s="410"/>
      <c r="B800" s="183">
        <v>1</v>
      </c>
      <c r="C800" s="184">
        <v>21.69</v>
      </c>
      <c r="D800" s="346" t="s">
        <v>834</v>
      </c>
      <c r="E800" s="346" t="s">
        <v>386</v>
      </c>
      <c r="F800" s="346" t="s">
        <v>918</v>
      </c>
      <c r="G800" s="342">
        <f t="shared" si="27"/>
        <v>1.2063880415578951</v>
      </c>
      <c r="H800" s="342">
        <f t="shared" si="26"/>
        <v>22.896388041557895</v>
      </c>
      <c r="I800" s="190"/>
      <c r="J800" s="347">
        <v>1</v>
      </c>
    </row>
    <row r="801" spans="1:15" ht="13.5" hidden="1" customHeight="1" thickBot="1">
      <c r="A801" s="410"/>
      <c r="B801" s="183">
        <v>0.6</v>
      </c>
      <c r="C801" s="184">
        <v>13.02</v>
      </c>
      <c r="D801" s="346" t="s">
        <v>834</v>
      </c>
      <c r="E801" s="346" t="s">
        <v>386</v>
      </c>
      <c r="F801" s="346" t="s">
        <v>858</v>
      </c>
      <c r="G801" s="342">
        <f t="shared" si="27"/>
        <v>0.72416654223530619</v>
      </c>
      <c r="H801" s="342">
        <f t="shared" si="26"/>
        <v>13.744166542235305</v>
      </c>
      <c r="I801" s="190"/>
      <c r="J801" s="347">
        <v>1</v>
      </c>
    </row>
    <row r="802" spans="1:15" ht="13.5" hidden="1" customHeight="1" thickBot="1">
      <c r="A802" s="410"/>
      <c r="B802" s="183">
        <v>0.6</v>
      </c>
      <c r="C802" s="184">
        <v>13.02</v>
      </c>
      <c r="D802" s="346" t="s">
        <v>392</v>
      </c>
      <c r="E802" s="346" t="s">
        <v>386</v>
      </c>
      <c r="F802" s="346" t="s">
        <v>918</v>
      </c>
      <c r="G802" s="342">
        <f t="shared" si="27"/>
        <v>0.72416654223530619</v>
      </c>
      <c r="H802" s="342">
        <f t="shared" si="26"/>
        <v>13.744166542235305</v>
      </c>
      <c r="I802" s="190"/>
      <c r="J802" s="347">
        <v>1</v>
      </c>
    </row>
    <row r="803" spans="1:15" ht="13.5" hidden="1" customHeight="1" thickBot="1">
      <c r="A803" s="410"/>
      <c r="B803" s="183">
        <v>0.2</v>
      </c>
      <c r="C803" s="184">
        <v>4.34</v>
      </c>
      <c r="D803" s="346" t="s">
        <v>392</v>
      </c>
      <c r="E803" s="346" t="s">
        <v>386</v>
      </c>
      <c r="F803" s="346" t="s">
        <v>858</v>
      </c>
      <c r="G803" s="342">
        <f t="shared" si="27"/>
        <v>0.24138884741176878</v>
      </c>
      <c r="H803" s="342">
        <f t="shared" si="26"/>
        <v>4.5813888474117688</v>
      </c>
      <c r="I803" s="190"/>
      <c r="J803" s="347">
        <v>1</v>
      </c>
    </row>
    <row r="804" spans="1:15" ht="13.5" hidden="1" customHeight="1" thickBot="1">
      <c r="A804" s="411"/>
      <c r="B804" s="183">
        <v>0</v>
      </c>
      <c r="C804" s="184">
        <v>57.39</v>
      </c>
      <c r="D804" s="346" t="s">
        <v>393</v>
      </c>
      <c r="E804" s="346" t="s">
        <v>386</v>
      </c>
      <c r="F804" s="346" t="s">
        <v>859</v>
      </c>
      <c r="G804" s="342">
        <f t="shared" si="27"/>
        <v>3.1920059799450256</v>
      </c>
      <c r="H804" s="342">
        <f t="shared" si="26"/>
        <v>60.582005979945023</v>
      </c>
      <c r="I804" s="190"/>
      <c r="J804" s="347">
        <v>1</v>
      </c>
    </row>
    <row r="805" spans="1:15" ht="13.5" thickBot="1">
      <c r="A805" s="185" t="s">
        <v>960</v>
      </c>
      <c r="B805" s="186">
        <v>59.76</v>
      </c>
      <c r="C805" s="187">
        <v>2211.62</v>
      </c>
      <c r="D805" s="412"/>
      <c r="E805" s="413"/>
      <c r="F805" s="414"/>
      <c r="G805" s="342">
        <f t="shared" si="27"/>
        <v>123.00930938083319</v>
      </c>
      <c r="H805" s="342">
        <f>+G805+C805</f>
        <v>2334.6293093808331</v>
      </c>
      <c r="I805" s="190">
        <f>+H805</f>
        <v>2334.6293093808331</v>
      </c>
      <c r="J805" s="347">
        <v>1</v>
      </c>
    </row>
    <row r="806" spans="1:15" ht="13.5" hidden="1" customHeight="1" thickBot="1">
      <c r="A806" s="409" t="s">
        <v>961</v>
      </c>
      <c r="B806" s="183">
        <v>0.16</v>
      </c>
      <c r="C806" s="184">
        <v>12.09</v>
      </c>
      <c r="D806" s="346" t="s">
        <v>391</v>
      </c>
      <c r="E806" s="346" t="s">
        <v>386</v>
      </c>
      <c r="F806" s="346" t="s">
        <v>919</v>
      </c>
      <c r="G806" s="342">
        <f t="shared" si="27"/>
        <v>0.67244036064707013</v>
      </c>
      <c r="H806" s="342">
        <f t="shared" si="26"/>
        <v>12.762440360647069</v>
      </c>
      <c r="I806" s="190"/>
      <c r="J806" s="347">
        <v>1</v>
      </c>
    </row>
    <row r="807" spans="1:15" ht="13.5" hidden="1" customHeight="1" thickBot="1">
      <c r="A807" s="410"/>
      <c r="B807" s="183">
        <v>0.16</v>
      </c>
      <c r="C807" s="184">
        <v>12.09</v>
      </c>
      <c r="D807" s="346" t="s">
        <v>391</v>
      </c>
      <c r="E807" s="346" t="s">
        <v>386</v>
      </c>
      <c r="F807" s="346" t="s">
        <v>858</v>
      </c>
      <c r="G807" s="342">
        <f t="shared" si="27"/>
        <v>0.67244036064707013</v>
      </c>
      <c r="H807" s="342">
        <f t="shared" si="26"/>
        <v>12.762440360647069</v>
      </c>
      <c r="I807" s="190"/>
      <c r="J807" s="347">
        <v>1</v>
      </c>
    </row>
    <row r="808" spans="1:15" ht="13.5" hidden="1" customHeight="1" thickBot="1">
      <c r="A808" s="410"/>
      <c r="B808" s="183">
        <v>0.87</v>
      </c>
      <c r="C808" s="184">
        <v>65.5</v>
      </c>
      <c r="D808" s="346" t="s">
        <v>385</v>
      </c>
      <c r="E808" s="346" t="s">
        <v>386</v>
      </c>
      <c r="F808" s="346" t="s">
        <v>918</v>
      </c>
      <c r="G808" s="342">
        <f t="shared" si="27"/>
        <v>3.6430805312144825</v>
      </c>
      <c r="H808" s="342">
        <f t="shared" si="26"/>
        <v>69.14308053121448</v>
      </c>
      <c r="I808" s="190"/>
      <c r="J808" s="347">
        <v>1</v>
      </c>
    </row>
    <row r="809" spans="1:15" ht="13.5" hidden="1" customHeight="1" thickBot="1">
      <c r="A809" s="410"/>
      <c r="B809" s="183">
        <v>0.71</v>
      </c>
      <c r="C809" s="184">
        <v>53.41</v>
      </c>
      <c r="D809" s="346" t="s">
        <v>385</v>
      </c>
      <c r="E809" s="346" t="s">
        <v>386</v>
      </c>
      <c r="F809" s="346" t="s">
        <v>919</v>
      </c>
      <c r="G809" s="342">
        <f t="shared" si="27"/>
        <v>2.9706401705674121</v>
      </c>
      <c r="H809" s="342">
        <f t="shared" si="26"/>
        <v>56.380640170567411</v>
      </c>
      <c r="I809" s="190"/>
      <c r="J809" s="347">
        <v>1</v>
      </c>
    </row>
    <row r="810" spans="1:15" ht="13.5" hidden="1" customHeight="1" thickBot="1">
      <c r="A810" s="410"/>
      <c r="B810" s="183">
        <v>0.87</v>
      </c>
      <c r="C810" s="184">
        <v>65.5</v>
      </c>
      <c r="D810" s="346" t="s">
        <v>385</v>
      </c>
      <c r="E810" s="346" t="s">
        <v>386</v>
      </c>
      <c r="F810" s="346" t="s">
        <v>920</v>
      </c>
      <c r="G810" s="342">
        <f t="shared" si="27"/>
        <v>3.6430805312144825</v>
      </c>
      <c r="H810" s="342">
        <f t="shared" si="26"/>
        <v>69.14308053121448</v>
      </c>
      <c r="I810" s="190"/>
      <c r="J810" s="347">
        <v>1</v>
      </c>
    </row>
    <row r="811" spans="1:15" ht="13.5" hidden="1" customHeight="1" thickBot="1">
      <c r="A811" s="410"/>
      <c r="B811" s="183">
        <v>0.63</v>
      </c>
      <c r="C811" s="184">
        <v>47.36</v>
      </c>
      <c r="D811" s="346" t="s">
        <v>385</v>
      </c>
      <c r="E811" s="346" t="s">
        <v>386</v>
      </c>
      <c r="F811" s="346" t="s">
        <v>858</v>
      </c>
      <c r="G811" s="342">
        <f t="shared" si="27"/>
        <v>2.6341418924934028</v>
      </c>
      <c r="H811" s="342">
        <f t="shared" si="26"/>
        <v>49.994141892493403</v>
      </c>
      <c r="I811" s="190"/>
      <c r="J811" s="347">
        <v>1</v>
      </c>
    </row>
    <row r="812" spans="1:15" ht="13.5" hidden="1" customHeight="1" thickBot="1">
      <c r="A812" s="411"/>
      <c r="B812" s="183">
        <v>0</v>
      </c>
      <c r="C812" s="184">
        <v>3.96</v>
      </c>
      <c r="D812" s="346" t="s">
        <v>393</v>
      </c>
      <c r="E812" s="346" t="s">
        <v>386</v>
      </c>
      <c r="F812" s="346" t="s">
        <v>859</v>
      </c>
      <c r="G812" s="342">
        <f t="shared" si="27"/>
        <v>0.2202534183757153</v>
      </c>
      <c r="H812" s="342">
        <f t="shared" si="26"/>
        <v>4.180253418375715</v>
      </c>
      <c r="I812" s="190"/>
      <c r="J812" s="347">
        <v>1</v>
      </c>
    </row>
    <row r="813" spans="1:15" ht="13.5" thickBot="1">
      <c r="A813" s="185" t="s">
        <v>961</v>
      </c>
      <c r="B813" s="186">
        <v>3.4</v>
      </c>
      <c r="C813" s="187">
        <v>259.91000000000003</v>
      </c>
      <c r="D813" s="412"/>
      <c r="E813" s="413"/>
      <c r="F813" s="414"/>
      <c r="G813" s="342">
        <f t="shared" si="27"/>
        <v>14.456077265159637</v>
      </c>
      <c r="H813" s="342">
        <f>+G813+C813</f>
        <v>274.36607726515967</v>
      </c>
      <c r="I813" s="190">
        <f>+H813</f>
        <v>274.36607726515967</v>
      </c>
      <c r="J813" s="347">
        <v>1</v>
      </c>
      <c r="O813" s="190"/>
    </row>
    <row r="814" spans="1:15" ht="13.5" hidden="1" customHeight="1" thickBot="1">
      <c r="A814" s="409" t="s">
        <v>962</v>
      </c>
      <c r="B814" s="183">
        <v>0.8</v>
      </c>
      <c r="C814" s="184">
        <v>31.77</v>
      </c>
      <c r="D814" s="346" t="s">
        <v>391</v>
      </c>
      <c r="E814" s="346" t="s">
        <v>386</v>
      </c>
      <c r="F814" s="346" t="s">
        <v>919</v>
      </c>
      <c r="G814" s="342">
        <f t="shared" si="27"/>
        <v>1.7670331065142613</v>
      </c>
      <c r="H814" s="342">
        <f t="shared" si="26"/>
        <v>33.537033106514258</v>
      </c>
      <c r="I814" s="190"/>
      <c r="J814" s="347">
        <v>1</v>
      </c>
    </row>
    <row r="815" spans="1:15" ht="13.5" hidden="1" customHeight="1" thickBot="1">
      <c r="A815" s="410"/>
      <c r="B815" s="183">
        <v>0.8</v>
      </c>
      <c r="C815" s="184">
        <v>31.77</v>
      </c>
      <c r="D815" s="346" t="s">
        <v>391</v>
      </c>
      <c r="E815" s="346" t="s">
        <v>386</v>
      </c>
      <c r="F815" s="346" t="s">
        <v>858</v>
      </c>
      <c r="G815" s="342">
        <f t="shared" si="27"/>
        <v>1.7670331065142613</v>
      </c>
      <c r="H815" s="342">
        <f t="shared" si="26"/>
        <v>33.537033106514258</v>
      </c>
      <c r="I815" s="190"/>
      <c r="J815" s="347">
        <v>1</v>
      </c>
    </row>
    <row r="816" spans="1:15" ht="13.5" hidden="1" customHeight="1" thickBot="1">
      <c r="A816" s="410"/>
      <c r="B816" s="183">
        <v>4.33</v>
      </c>
      <c r="C816" s="184">
        <v>172.13</v>
      </c>
      <c r="D816" s="346" t="s">
        <v>385</v>
      </c>
      <c r="E816" s="346" t="s">
        <v>386</v>
      </c>
      <c r="F816" s="346" t="s">
        <v>918</v>
      </c>
      <c r="G816" s="342">
        <f t="shared" si="27"/>
        <v>9.5737931578312807</v>
      </c>
      <c r="H816" s="342">
        <f t="shared" si="26"/>
        <v>181.70379315783129</v>
      </c>
      <c r="I816" s="190"/>
      <c r="J816" s="347">
        <v>1</v>
      </c>
    </row>
    <row r="817" spans="1:10" ht="13.5" hidden="1" customHeight="1" thickBot="1">
      <c r="A817" s="410"/>
      <c r="B817" s="183">
        <v>3.29</v>
      </c>
      <c r="C817" s="184">
        <v>133.16</v>
      </c>
      <c r="D817" s="346" t="s">
        <v>385</v>
      </c>
      <c r="E817" s="346" t="s">
        <v>386</v>
      </c>
      <c r="F817" s="346" t="s">
        <v>919</v>
      </c>
      <c r="G817" s="342">
        <f t="shared" si="27"/>
        <v>7.4062992906339007</v>
      </c>
      <c r="H817" s="342">
        <f t="shared" si="26"/>
        <v>140.56629929063391</v>
      </c>
      <c r="I817" s="190"/>
      <c r="J817" s="347">
        <v>1</v>
      </c>
    </row>
    <row r="818" spans="1:10" ht="13.5" hidden="1" customHeight="1" thickBot="1">
      <c r="A818" s="410"/>
      <c r="B818" s="183">
        <v>4.17</v>
      </c>
      <c r="C818" s="184">
        <v>163.43</v>
      </c>
      <c r="D818" s="346" t="s">
        <v>385</v>
      </c>
      <c r="E818" s="346" t="s">
        <v>386</v>
      </c>
      <c r="F818" s="346" t="s">
        <v>920</v>
      </c>
      <c r="G818" s="342">
        <f t="shared" si="27"/>
        <v>9.0899030720058462</v>
      </c>
      <c r="H818" s="342">
        <f t="shared" si="26"/>
        <v>172.51990307200586</v>
      </c>
      <c r="I818" s="190"/>
      <c r="J818" s="347">
        <v>1</v>
      </c>
    </row>
    <row r="819" spans="1:10" ht="13.5" hidden="1" customHeight="1" thickBot="1">
      <c r="A819" s="410"/>
      <c r="B819" s="183">
        <v>2.4900000000000002</v>
      </c>
      <c r="C819" s="184">
        <v>101.39</v>
      </c>
      <c r="D819" s="346" t="s">
        <v>385</v>
      </c>
      <c r="E819" s="346" t="s">
        <v>386</v>
      </c>
      <c r="F819" s="346" t="s">
        <v>858</v>
      </c>
      <c r="G819" s="342">
        <f t="shared" si="27"/>
        <v>5.6392661841196396</v>
      </c>
      <c r="H819" s="342">
        <f t="shared" si="26"/>
        <v>107.02926618411963</v>
      </c>
      <c r="I819" s="190"/>
      <c r="J819" s="347">
        <v>1</v>
      </c>
    </row>
    <row r="820" spans="1:10" ht="13.5" hidden="1" customHeight="1" thickBot="1">
      <c r="A820" s="410"/>
      <c r="B820" s="183">
        <v>0.64</v>
      </c>
      <c r="C820" s="184">
        <v>23.07</v>
      </c>
      <c r="D820" s="346" t="s">
        <v>834</v>
      </c>
      <c r="E820" s="346" t="s">
        <v>386</v>
      </c>
      <c r="F820" s="346" t="s">
        <v>858</v>
      </c>
      <c r="G820" s="342">
        <f t="shared" si="27"/>
        <v>1.2831430206888261</v>
      </c>
      <c r="H820" s="342">
        <f t="shared" si="26"/>
        <v>24.353143020688826</v>
      </c>
      <c r="I820" s="190"/>
      <c r="J820" s="347">
        <v>1</v>
      </c>
    </row>
    <row r="821" spans="1:10" ht="13.5" hidden="1" customHeight="1" thickBot="1">
      <c r="A821" s="411"/>
      <c r="B821" s="183">
        <v>0</v>
      </c>
      <c r="C821" s="184">
        <v>9.42</v>
      </c>
      <c r="D821" s="346" t="s">
        <v>393</v>
      </c>
      <c r="E821" s="346" t="s">
        <v>386</v>
      </c>
      <c r="F821" s="346" t="s">
        <v>859</v>
      </c>
      <c r="G821" s="342">
        <f t="shared" si="27"/>
        <v>0.52393616189374692</v>
      </c>
      <c r="H821" s="342">
        <f t="shared" si="26"/>
        <v>9.9439361618937472</v>
      </c>
      <c r="I821" s="190"/>
      <c r="J821" s="347">
        <v>1</v>
      </c>
    </row>
    <row r="822" spans="1:10" ht="13.5" thickBot="1">
      <c r="A822" s="185" t="s">
        <v>962</v>
      </c>
      <c r="B822" s="186">
        <v>16.52</v>
      </c>
      <c r="C822" s="187">
        <v>666.14</v>
      </c>
      <c r="D822" s="412"/>
      <c r="E822" s="413"/>
      <c r="F822" s="414"/>
      <c r="G822" s="342">
        <f t="shared" si="27"/>
        <v>37.05040710020176</v>
      </c>
      <c r="H822" s="342">
        <f>+G822+C822</f>
        <v>703.1904071002017</v>
      </c>
      <c r="I822" s="190">
        <f>+H822</f>
        <v>703.1904071002017</v>
      </c>
      <c r="J822" s="347">
        <v>1</v>
      </c>
    </row>
    <row r="823" spans="1:10" ht="13.5" hidden="1" customHeight="1" thickBot="1">
      <c r="A823" s="409" t="s">
        <v>425</v>
      </c>
      <c r="B823" s="183">
        <v>0.64</v>
      </c>
      <c r="C823" s="184">
        <v>30.64</v>
      </c>
      <c r="D823" s="346" t="s">
        <v>391</v>
      </c>
      <c r="E823" s="346" t="s">
        <v>386</v>
      </c>
      <c r="F823" s="346" t="s">
        <v>817</v>
      </c>
      <c r="G823" s="342">
        <f t="shared" si="27"/>
        <v>1.7041830149070498</v>
      </c>
      <c r="H823" s="342">
        <f t="shared" si="26"/>
        <v>32.344183014907053</v>
      </c>
      <c r="I823" s="190"/>
      <c r="J823" s="347">
        <v>1</v>
      </c>
    </row>
    <row r="824" spans="1:10" ht="13.5" hidden="1" customHeight="1" thickBot="1">
      <c r="A824" s="410"/>
      <c r="B824" s="183">
        <v>0.64</v>
      </c>
      <c r="C824" s="184">
        <v>30.64</v>
      </c>
      <c r="D824" s="346" t="s">
        <v>391</v>
      </c>
      <c r="E824" s="346" t="s">
        <v>386</v>
      </c>
      <c r="F824" s="346" t="s">
        <v>818</v>
      </c>
      <c r="G824" s="342">
        <f t="shared" si="27"/>
        <v>1.7041830149070498</v>
      </c>
      <c r="H824" s="342">
        <f t="shared" si="26"/>
        <v>32.344183014907053</v>
      </c>
      <c r="I824" s="190"/>
      <c r="J824" s="347">
        <v>1</v>
      </c>
    </row>
    <row r="825" spans="1:10" ht="13.5" hidden="1" customHeight="1" thickBot="1">
      <c r="A825" s="410"/>
      <c r="B825" s="183">
        <v>0.64</v>
      </c>
      <c r="C825" s="184">
        <v>32.33</v>
      </c>
      <c r="D825" s="346" t="s">
        <v>391</v>
      </c>
      <c r="E825" s="346" t="s">
        <v>386</v>
      </c>
      <c r="F825" s="346" t="s">
        <v>819</v>
      </c>
      <c r="G825" s="342">
        <f t="shared" si="27"/>
        <v>1.7981800545673927</v>
      </c>
      <c r="H825" s="342">
        <f t="shared" si="26"/>
        <v>34.128180054567395</v>
      </c>
      <c r="I825" s="190"/>
      <c r="J825" s="347">
        <v>1</v>
      </c>
    </row>
    <row r="826" spans="1:10" ht="13.5" hidden="1" customHeight="1" thickBot="1">
      <c r="A826" s="410"/>
      <c r="B826" s="183">
        <v>0.64</v>
      </c>
      <c r="C826" s="184">
        <v>32.33</v>
      </c>
      <c r="D826" s="346" t="s">
        <v>391</v>
      </c>
      <c r="E826" s="346" t="s">
        <v>386</v>
      </c>
      <c r="F826" s="346" t="s">
        <v>820</v>
      </c>
      <c r="G826" s="342">
        <f t="shared" si="27"/>
        <v>1.7981800545673927</v>
      </c>
      <c r="H826" s="342">
        <f t="shared" si="26"/>
        <v>34.128180054567395</v>
      </c>
      <c r="I826" s="190"/>
      <c r="J826" s="347">
        <v>1</v>
      </c>
    </row>
    <row r="827" spans="1:10" ht="13.5" hidden="1" customHeight="1" thickBot="1">
      <c r="A827" s="410"/>
      <c r="B827" s="183">
        <v>0.64</v>
      </c>
      <c r="C827" s="184">
        <v>32.33</v>
      </c>
      <c r="D827" s="346" t="s">
        <v>391</v>
      </c>
      <c r="E827" s="346" t="s">
        <v>386</v>
      </c>
      <c r="F827" s="346" t="s">
        <v>821</v>
      </c>
      <c r="G827" s="342">
        <f t="shared" si="27"/>
        <v>1.7981800545673927</v>
      </c>
      <c r="H827" s="342">
        <f t="shared" si="26"/>
        <v>34.128180054567395</v>
      </c>
      <c r="I827" s="190"/>
      <c r="J827" s="347">
        <v>1</v>
      </c>
    </row>
    <row r="828" spans="1:10" ht="13.5" hidden="1" customHeight="1" thickBot="1">
      <c r="A828" s="410"/>
      <c r="B828" s="183">
        <v>6.29</v>
      </c>
      <c r="C828" s="184">
        <v>301.37</v>
      </c>
      <c r="D828" s="346" t="s">
        <v>385</v>
      </c>
      <c r="E828" s="346" t="s">
        <v>386</v>
      </c>
      <c r="F828" s="346" t="s">
        <v>817</v>
      </c>
      <c r="G828" s="342">
        <f t="shared" si="27"/>
        <v>16.762063812093263</v>
      </c>
      <c r="H828" s="342">
        <f t="shared" si="26"/>
        <v>318.13206381209329</v>
      </c>
      <c r="I828" s="190"/>
      <c r="J828" s="347">
        <v>1</v>
      </c>
    </row>
    <row r="829" spans="1:10" ht="13.5" hidden="1" customHeight="1" thickBot="1">
      <c r="A829" s="410"/>
      <c r="B829" s="183">
        <v>5.73</v>
      </c>
      <c r="C829" s="184">
        <v>292.33</v>
      </c>
      <c r="D829" s="346" t="s">
        <v>385</v>
      </c>
      <c r="E829" s="346" t="s">
        <v>386</v>
      </c>
      <c r="F829" s="346" t="s">
        <v>822</v>
      </c>
      <c r="G829" s="342">
        <f t="shared" si="27"/>
        <v>16.259263079235566</v>
      </c>
      <c r="H829" s="342">
        <f t="shared" si="26"/>
        <v>308.58926307923554</v>
      </c>
      <c r="I829" s="190"/>
      <c r="J829" s="347">
        <v>1</v>
      </c>
    </row>
    <row r="830" spans="1:10" ht="13.5" hidden="1" customHeight="1" thickBot="1">
      <c r="A830" s="410"/>
      <c r="B830" s="183">
        <v>6.93</v>
      </c>
      <c r="C830" s="184">
        <v>332.01</v>
      </c>
      <c r="D830" s="346" t="s">
        <v>385</v>
      </c>
      <c r="E830" s="346" t="s">
        <v>386</v>
      </c>
      <c r="F830" s="346" t="s">
        <v>823</v>
      </c>
      <c r="G830" s="342">
        <f t="shared" si="27"/>
        <v>18.466246827000312</v>
      </c>
      <c r="H830" s="342">
        <f t="shared" si="26"/>
        <v>350.4762468270003</v>
      </c>
      <c r="I830" s="190"/>
      <c r="J830" s="347">
        <v>1</v>
      </c>
    </row>
    <row r="831" spans="1:10" ht="13.5" hidden="1" customHeight="1" thickBot="1">
      <c r="A831" s="410"/>
      <c r="B831" s="183">
        <v>6.93</v>
      </c>
      <c r="C831" s="184">
        <v>332.01</v>
      </c>
      <c r="D831" s="346" t="s">
        <v>385</v>
      </c>
      <c r="E831" s="346" t="s">
        <v>386</v>
      </c>
      <c r="F831" s="346" t="s">
        <v>824</v>
      </c>
      <c r="G831" s="342">
        <f t="shared" si="27"/>
        <v>18.466246827000312</v>
      </c>
      <c r="H831" s="342">
        <f t="shared" si="26"/>
        <v>350.4762468270003</v>
      </c>
      <c r="I831" s="190"/>
      <c r="J831" s="347">
        <v>1</v>
      </c>
    </row>
    <row r="832" spans="1:10" ht="13.5" hidden="1" customHeight="1" thickBot="1">
      <c r="A832" s="410"/>
      <c r="B832" s="183">
        <v>6.93</v>
      </c>
      <c r="C832" s="184">
        <v>332.01</v>
      </c>
      <c r="D832" s="346" t="s">
        <v>385</v>
      </c>
      <c r="E832" s="346" t="s">
        <v>386</v>
      </c>
      <c r="F832" s="346" t="s">
        <v>825</v>
      </c>
      <c r="G832" s="342">
        <f t="shared" si="27"/>
        <v>18.466246827000312</v>
      </c>
      <c r="H832" s="342">
        <f t="shared" si="26"/>
        <v>350.4762468270003</v>
      </c>
      <c r="I832" s="190"/>
      <c r="J832" s="347">
        <v>1</v>
      </c>
    </row>
    <row r="833" spans="1:10" ht="13.5" hidden="1" customHeight="1" thickBot="1">
      <c r="A833" s="410"/>
      <c r="B833" s="183">
        <v>5.81</v>
      </c>
      <c r="C833" s="184">
        <v>277.38</v>
      </c>
      <c r="D833" s="346" t="s">
        <v>385</v>
      </c>
      <c r="E833" s="346" t="s">
        <v>386</v>
      </c>
      <c r="F833" s="346" t="s">
        <v>818</v>
      </c>
      <c r="G833" s="342">
        <f t="shared" si="27"/>
        <v>15.427750805317148</v>
      </c>
      <c r="H833" s="342">
        <f t="shared" si="26"/>
        <v>292.80775080531714</v>
      </c>
      <c r="I833" s="190"/>
      <c r="J833" s="347">
        <v>1</v>
      </c>
    </row>
    <row r="834" spans="1:10" ht="13.5" hidden="1" customHeight="1" thickBot="1">
      <c r="A834" s="410"/>
      <c r="B834" s="183">
        <v>6.93</v>
      </c>
      <c r="C834" s="184">
        <v>350.26</v>
      </c>
      <c r="D834" s="346" t="s">
        <v>385</v>
      </c>
      <c r="E834" s="346" t="s">
        <v>386</v>
      </c>
      <c r="F834" s="346" t="s">
        <v>826</v>
      </c>
      <c r="G834" s="342">
        <f t="shared" si="27"/>
        <v>19.481303616231827</v>
      </c>
      <c r="H834" s="342">
        <f t="shared" si="26"/>
        <v>369.74130361623179</v>
      </c>
      <c r="I834" s="190"/>
      <c r="J834" s="347">
        <v>1</v>
      </c>
    </row>
    <row r="835" spans="1:10" ht="13.5" hidden="1" customHeight="1" thickBot="1">
      <c r="A835" s="410"/>
      <c r="B835" s="183">
        <v>6.69</v>
      </c>
      <c r="C835" s="184">
        <v>343.08</v>
      </c>
      <c r="D835" s="346" t="s">
        <v>385</v>
      </c>
      <c r="E835" s="346" t="s">
        <v>386</v>
      </c>
      <c r="F835" s="346" t="s">
        <v>827</v>
      </c>
      <c r="G835" s="342">
        <f t="shared" si="27"/>
        <v>19.081955246550606</v>
      </c>
      <c r="H835" s="342">
        <f t="shared" si="26"/>
        <v>362.16195524655058</v>
      </c>
      <c r="I835" s="190"/>
      <c r="J835" s="347">
        <v>1</v>
      </c>
    </row>
    <row r="836" spans="1:10" ht="13.5" hidden="1" customHeight="1" thickBot="1">
      <c r="A836" s="410"/>
      <c r="B836" s="183">
        <v>6.45</v>
      </c>
      <c r="C836" s="184">
        <v>324.16000000000003</v>
      </c>
      <c r="D836" s="346" t="s">
        <v>385</v>
      </c>
      <c r="E836" s="346" t="s">
        <v>386</v>
      </c>
      <c r="F836" s="346" t="s">
        <v>828</v>
      </c>
      <c r="G836" s="342">
        <f t="shared" si="27"/>
        <v>18.029633358755525</v>
      </c>
      <c r="H836" s="342">
        <f t="shared" si="26"/>
        <v>342.18963335875554</v>
      </c>
      <c r="I836" s="190"/>
      <c r="J836" s="347">
        <v>1</v>
      </c>
    </row>
    <row r="837" spans="1:10" ht="13.5" hidden="1" customHeight="1" thickBot="1">
      <c r="A837" s="410"/>
      <c r="B837" s="183">
        <v>5.65</v>
      </c>
      <c r="C837" s="184">
        <v>291.47000000000003</v>
      </c>
      <c r="D837" s="346" t="s">
        <v>385</v>
      </c>
      <c r="E837" s="346" t="s">
        <v>386</v>
      </c>
      <c r="F837" s="346" t="s">
        <v>819</v>
      </c>
      <c r="G837" s="342">
        <f t="shared" si="27"/>
        <v>16.211430266153975</v>
      </c>
      <c r="H837" s="342">
        <f t="shared" si="26"/>
        <v>307.681430266154</v>
      </c>
      <c r="I837" s="190"/>
      <c r="J837" s="347">
        <v>1</v>
      </c>
    </row>
    <row r="838" spans="1:10" ht="13.5" hidden="1" customHeight="1" thickBot="1">
      <c r="A838" s="410"/>
      <c r="B838" s="183">
        <v>6.69</v>
      </c>
      <c r="C838" s="184">
        <v>337.21</v>
      </c>
      <c r="D838" s="346" t="s">
        <v>385</v>
      </c>
      <c r="E838" s="346" t="s">
        <v>386</v>
      </c>
      <c r="F838" s="346" t="s">
        <v>829</v>
      </c>
      <c r="G838" s="342">
        <f t="shared" si="27"/>
        <v>18.755468487493673</v>
      </c>
      <c r="H838" s="342">
        <f t="shared" si="26"/>
        <v>355.96546848749364</v>
      </c>
      <c r="I838" s="190"/>
      <c r="J838" s="347">
        <v>1</v>
      </c>
    </row>
    <row r="839" spans="1:10" ht="13.5" hidden="1" customHeight="1" thickBot="1">
      <c r="A839" s="410"/>
      <c r="B839" s="183">
        <v>6.21</v>
      </c>
      <c r="C839" s="184">
        <v>311.10000000000002</v>
      </c>
      <c r="D839" s="346" t="s">
        <v>385</v>
      </c>
      <c r="E839" s="346" t="s">
        <v>386</v>
      </c>
      <c r="F839" s="346" t="s">
        <v>830</v>
      </c>
      <c r="G839" s="342">
        <f t="shared" si="27"/>
        <v>17.303242034516423</v>
      </c>
      <c r="H839" s="342">
        <f t="shared" si="26"/>
        <v>328.40324203451644</v>
      </c>
      <c r="I839" s="190"/>
      <c r="J839" s="347">
        <v>1</v>
      </c>
    </row>
    <row r="840" spans="1:10" ht="13.5" hidden="1" customHeight="1" thickBot="1">
      <c r="A840" s="410"/>
      <c r="B840" s="183">
        <v>5.65</v>
      </c>
      <c r="C840" s="184">
        <v>285.61</v>
      </c>
      <c r="D840" s="346" t="s">
        <v>385</v>
      </c>
      <c r="E840" s="346" t="s">
        <v>386</v>
      </c>
      <c r="F840" s="346" t="s">
        <v>820</v>
      </c>
      <c r="G840" s="342">
        <f t="shared" si="27"/>
        <v>15.885499702597992</v>
      </c>
      <c r="H840" s="342">
        <f t="shared" si="26"/>
        <v>301.49549970259801</v>
      </c>
      <c r="I840" s="190"/>
      <c r="J840" s="347">
        <v>1</v>
      </c>
    </row>
    <row r="841" spans="1:10" ht="13.5" hidden="1" customHeight="1" thickBot="1">
      <c r="A841" s="410"/>
      <c r="B841" s="183">
        <v>6.93</v>
      </c>
      <c r="C841" s="184">
        <v>350.26</v>
      </c>
      <c r="D841" s="346" t="s">
        <v>385</v>
      </c>
      <c r="E841" s="346" t="s">
        <v>386</v>
      </c>
      <c r="F841" s="346" t="s">
        <v>805</v>
      </c>
      <c r="G841" s="342">
        <f t="shared" si="27"/>
        <v>19.481303616231827</v>
      </c>
      <c r="H841" s="342">
        <f t="shared" si="26"/>
        <v>369.74130361623179</v>
      </c>
      <c r="I841" s="190"/>
      <c r="J841" s="347">
        <v>1</v>
      </c>
    </row>
    <row r="842" spans="1:10" ht="13.5" hidden="1" customHeight="1" thickBot="1">
      <c r="A842" s="410"/>
      <c r="B842" s="183">
        <v>5.41</v>
      </c>
      <c r="C842" s="184">
        <v>240.48</v>
      </c>
      <c r="D842" s="346" t="s">
        <v>385</v>
      </c>
      <c r="E842" s="346" t="s">
        <v>386</v>
      </c>
      <c r="F842" s="346" t="s">
        <v>831</v>
      </c>
      <c r="G842" s="342">
        <f t="shared" si="27"/>
        <v>13.375389406816165</v>
      </c>
      <c r="H842" s="342">
        <f t="shared" si="26"/>
        <v>253.85538940681616</v>
      </c>
      <c r="I842" s="190"/>
      <c r="J842" s="347">
        <v>1</v>
      </c>
    </row>
    <row r="843" spans="1:10" ht="13.5" hidden="1" customHeight="1" thickBot="1">
      <c r="A843" s="410"/>
      <c r="B843" s="183">
        <v>6.93</v>
      </c>
      <c r="C843" s="184">
        <v>350.26</v>
      </c>
      <c r="D843" s="346" t="s">
        <v>385</v>
      </c>
      <c r="E843" s="346" t="s">
        <v>386</v>
      </c>
      <c r="F843" s="346" t="s">
        <v>832</v>
      </c>
      <c r="G843" s="342">
        <f t="shared" si="27"/>
        <v>19.481303616231827</v>
      </c>
      <c r="H843" s="342">
        <f t="shared" ref="H843:H906" si="28">+G843+C843</f>
        <v>369.74130361623179</v>
      </c>
      <c r="I843" s="190"/>
      <c r="J843" s="347">
        <v>1</v>
      </c>
    </row>
    <row r="844" spans="1:10" ht="13.5" hidden="1" customHeight="1" thickBot="1">
      <c r="A844" s="410"/>
      <c r="B844" s="183">
        <v>6.29</v>
      </c>
      <c r="C844" s="184">
        <v>317.94</v>
      </c>
      <c r="D844" s="346" t="s">
        <v>385</v>
      </c>
      <c r="E844" s="346" t="s">
        <v>386</v>
      </c>
      <c r="F844" s="346" t="s">
        <v>821</v>
      </c>
      <c r="G844" s="342">
        <f t="shared" si="27"/>
        <v>17.683679757165383</v>
      </c>
      <c r="H844" s="342">
        <f t="shared" si="28"/>
        <v>335.62367975716541</v>
      </c>
      <c r="I844" s="190"/>
      <c r="J844" s="347">
        <v>1</v>
      </c>
    </row>
    <row r="845" spans="1:10" ht="13.5" hidden="1" customHeight="1" thickBot="1">
      <c r="A845" s="410"/>
      <c r="B845" s="183">
        <v>6.93</v>
      </c>
      <c r="C845" s="184">
        <v>350.26</v>
      </c>
      <c r="D845" s="346" t="s">
        <v>385</v>
      </c>
      <c r="E845" s="346" t="s">
        <v>386</v>
      </c>
      <c r="F845" s="346" t="s">
        <v>833</v>
      </c>
      <c r="G845" s="342">
        <f t="shared" si="27"/>
        <v>19.481303616231827</v>
      </c>
      <c r="H845" s="342">
        <f t="shared" si="28"/>
        <v>369.74130361623179</v>
      </c>
      <c r="I845" s="190"/>
      <c r="J845" s="347">
        <v>1</v>
      </c>
    </row>
    <row r="846" spans="1:10" ht="13.5" hidden="1" customHeight="1" thickBot="1">
      <c r="A846" s="410"/>
      <c r="B846" s="183">
        <v>6.21</v>
      </c>
      <c r="C846" s="184">
        <v>328.7</v>
      </c>
      <c r="D846" s="346" t="s">
        <v>385</v>
      </c>
      <c r="E846" s="346" t="s">
        <v>386</v>
      </c>
      <c r="F846" s="346" t="s">
        <v>916</v>
      </c>
      <c r="G846" s="342">
        <f t="shared" si="27"/>
        <v>18.282146116186265</v>
      </c>
      <c r="H846" s="342">
        <f t="shared" si="28"/>
        <v>346.98214611618624</v>
      </c>
      <c r="I846" s="190"/>
      <c r="J846" s="347">
        <v>1</v>
      </c>
    </row>
    <row r="847" spans="1:10" ht="13.5" hidden="1" customHeight="1" thickBot="1">
      <c r="A847" s="410"/>
      <c r="B847" s="183">
        <v>6.77</v>
      </c>
      <c r="C847" s="184">
        <v>338.17</v>
      </c>
      <c r="D847" s="346" t="s">
        <v>385</v>
      </c>
      <c r="E847" s="346" t="s">
        <v>386</v>
      </c>
      <c r="F847" s="346" t="s">
        <v>917</v>
      </c>
      <c r="G847" s="342">
        <f t="shared" ref="G847:G910" si="29">+(C847/$C$12584)*1312742.08</f>
        <v>18.808863255584757</v>
      </c>
      <c r="H847" s="342">
        <f t="shared" si="28"/>
        <v>356.97886325558477</v>
      </c>
      <c r="I847" s="190"/>
      <c r="J847" s="347">
        <v>1</v>
      </c>
    </row>
    <row r="848" spans="1:10" ht="13.5" hidden="1" customHeight="1" thickBot="1">
      <c r="A848" s="411"/>
      <c r="B848" s="183">
        <v>0.24</v>
      </c>
      <c r="C848" s="184">
        <v>13.05</v>
      </c>
      <c r="D848" s="346" t="s">
        <v>834</v>
      </c>
      <c r="E848" s="346" t="s">
        <v>386</v>
      </c>
      <c r="F848" s="346" t="s">
        <v>831</v>
      </c>
      <c r="G848" s="342">
        <f t="shared" si="29"/>
        <v>0.7258351287381527</v>
      </c>
      <c r="H848" s="342">
        <f t="shared" si="28"/>
        <v>13.775835128738153</v>
      </c>
      <c r="I848" s="190"/>
      <c r="J848" s="347">
        <v>1</v>
      </c>
    </row>
    <row r="849" spans="1:10" ht="13.5" thickBot="1">
      <c r="A849" s="185" t="s">
        <v>425</v>
      </c>
      <c r="B849" s="186">
        <v>131.80000000000001</v>
      </c>
      <c r="C849" s="187">
        <v>6557.39</v>
      </c>
      <c r="D849" s="412"/>
      <c r="E849" s="413"/>
      <c r="F849" s="414"/>
      <c r="G849" s="342">
        <f t="shared" si="29"/>
        <v>364.71908159664946</v>
      </c>
      <c r="H849" s="342">
        <f>+G849+C849</f>
        <v>6922.10908159665</v>
      </c>
      <c r="I849" s="190">
        <f>+H849</f>
        <v>6922.10908159665</v>
      </c>
      <c r="J849" s="347">
        <v>1</v>
      </c>
    </row>
    <row r="850" spans="1:10" ht="13.5" hidden="1" customHeight="1" thickBot="1">
      <c r="A850" s="409" t="s">
        <v>963</v>
      </c>
      <c r="B850" s="183">
        <v>1.2</v>
      </c>
      <c r="C850" s="184">
        <v>64.66</v>
      </c>
      <c r="D850" s="346" t="s">
        <v>391</v>
      </c>
      <c r="E850" s="346" t="s">
        <v>386</v>
      </c>
      <c r="F850" s="346" t="s">
        <v>819</v>
      </c>
      <c r="G850" s="342">
        <f t="shared" si="29"/>
        <v>3.5963601091347854</v>
      </c>
      <c r="H850" s="342">
        <f t="shared" si="28"/>
        <v>68.256360109134789</v>
      </c>
      <c r="I850" s="190"/>
      <c r="J850" s="347">
        <v>1</v>
      </c>
    </row>
    <row r="851" spans="1:10" ht="13.5" hidden="1" customHeight="1" thickBot="1">
      <c r="A851" s="410"/>
      <c r="B851" s="183">
        <v>10.6</v>
      </c>
      <c r="C851" s="184">
        <v>571.17999999999995</v>
      </c>
      <c r="D851" s="346" t="s">
        <v>385</v>
      </c>
      <c r="E851" s="346" t="s">
        <v>386</v>
      </c>
      <c r="F851" s="346" t="s">
        <v>826</v>
      </c>
      <c r="G851" s="342">
        <f t="shared" si="29"/>
        <v>31.768774623192186</v>
      </c>
      <c r="H851" s="342">
        <f t="shared" si="28"/>
        <v>602.94877462319209</v>
      </c>
      <c r="I851" s="190"/>
      <c r="J851" s="347">
        <v>1</v>
      </c>
    </row>
    <row r="852" spans="1:10" ht="13.5" hidden="1" customHeight="1" thickBot="1">
      <c r="A852" s="410"/>
      <c r="B852" s="183">
        <v>13</v>
      </c>
      <c r="C852" s="184">
        <v>700.5</v>
      </c>
      <c r="D852" s="346" t="s">
        <v>385</v>
      </c>
      <c r="E852" s="346" t="s">
        <v>386</v>
      </c>
      <c r="F852" s="346" t="s">
        <v>827</v>
      </c>
      <c r="G852" s="342">
        <f t="shared" si="29"/>
        <v>38.961494841461757</v>
      </c>
      <c r="H852" s="342">
        <f t="shared" si="28"/>
        <v>739.46149484146179</v>
      </c>
      <c r="I852" s="190"/>
      <c r="J852" s="347">
        <v>1</v>
      </c>
    </row>
    <row r="853" spans="1:10" ht="13.5" hidden="1" customHeight="1" thickBot="1">
      <c r="A853" s="410"/>
      <c r="B853" s="183">
        <v>11.8</v>
      </c>
      <c r="C853" s="184">
        <v>635.84</v>
      </c>
      <c r="D853" s="346" t="s">
        <v>385</v>
      </c>
      <c r="E853" s="346" t="s">
        <v>386</v>
      </c>
      <c r="F853" s="346" t="s">
        <v>828</v>
      </c>
      <c r="G853" s="342">
        <f t="shared" si="29"/>
        <v>35.365134732326972</v>
      </c>
      <c r="H853" s="342">
        <f t="shared" si="28"/>
        <v>671.205134732327</v>
      </c>
      <c r="I853" s="190"/>
      <c r="J853" s="347">
        <v>1</v>
      </c>
    </row>
    <row r="854" spans="1:10" ht="13.5" hidden="1" customHeight="1" thickBot="1">
      <c r="A854" s="411"/>
      <c r="B854" s="183">
        <v>11.8</v>
      </c>
      <c r="C854" s="184">
        <v>635.84</v>
      </c>
      <c r="D854" s="346" t="s">
        <v>385</v>
      </c>
      <c r="E854" s="346" t="s">
        <v>386</v>
      </c>
      <c r="F854" s="346" t="s">
        <v>819</v>
      </c>
      <c r="G854" s="342">
        <f t="shared" si="29"/>
        <v>35.365134732326972</v>
      </c>
      <c r="H854" s="342">
        <f t="shared" si="28"/>
        <v>671.205134732327</v>
      </c>
      <c r="I854" s="190"/>
      <c r="J854" s="347">
        <v>1</v>
      </c>
    </row>
    <row r="855" spans="1:10" ht="13.5" thickBot="1">
      <c r="A855" s="185" t="s">
        <v>963</v>
      </c>
      <c r="B855" s="186">
        <v>48.4</v>
      </c>
      <c r="C855" s="187">
        <v>2608.02</v>
      </c>
      <c r="D855" s="412"/>
      <c r="E855" s="413"/>
      <c r="F855" s="414"/>
      <c r="G855" s="342">
        <f t="shared" si="29"/>
        <v>145.05689903844268</v>
      </c>
      <c r="H855" s="342">
        <f>+G855+C855</f>
        <v>2753.0768990384427</v>
      </c>
      <c r="I855" s="190">
        <f>+H855</f>
        <v>2753.0768990384427</v>
      </c>
      <c r="J855" s="347">
        <v>1</v>
      </c>
    </row>
    <row r="856" spans="1:10" ht="13.5" hidden="1" customHeight="1" thickBot="1">
      <c r="A856" s="409" t="s">
        <v>427</v>
      </c>
      <c r="B856" s="183">
        <v>2.4</v>
      </c>
      <c r="C856" s="184">
        <v>88.14</v>
      </c>
      <c r="D856" s="346" t="s">
        <v>391</v>
      </c>
      <c r="E856" s="346" t="s">
        <v>386</v>
      </c>
      <c r="F856" s="346" t="s">
        <v>817</v>
      </c>
      <c r="G856" s="342">
        <f t="shared" si="29"/>
        <v>4.9023071453625118</v>
      </c>
      <c r="H856" s="342">
        <f t="shared" si="28"/>
        <v>93.042307145362514</v>
      </c>
      <c r="I856" s="190"/>
      <c r="J856" s="347">
        <v>1</v>
      </c>
    </row>
    <row r="857" spans="1:10" ht="13.5" hidden="1" customHeight="1" thickBot="1">
      <c r="A857" s="410"/>
      <c r="B857" s="183">
        <v>1.2</v>
      </c>
      <c r="C857" s="184">
        <v>25.75</v>
      </c>
      <c r="D857" s="346" t="s">
        <v>391</v>
      </c>
      <c r="E857" s="346" t="s">
        <v>386</v>
      </c>
      <c r="F857" s="346" t="s">
        <v>818</v>
      </c>
      <c r="G857" s="342">
        <f t="shared" si="29"/>
        <v>1.4322034149430982</v>
      </c>
      <c r="H857" s="342">
        <f t="shared" si="28"/>
        <v>27.1822034149431</v>
      </c>
      <c r="I857" s="190"/>
      <c r="J857" s="347">
        <v>1</v>
      </c>
    </row>
    <row r="858" spans="1:10" ht="13.5" hidden="1" customHeight="1" thickBot="1">
      <c r="A858" s="410"/>
      <c r="B858" s="183">
        <v>1.2</v>
      </c>
      <c r="C858" s="184">
        <v>26.03</v>
      </c>
      <c r="D858" s="346" t="s">
        <v>391</v>
      </c>
      <c r="E858" s="346" t="s">
        <v>386</v>
      </c>
      <c r="F858" s="346" t="s">
        <v>819</v>
      </c>
      <c r="G858" s="342">
        <f t="shared" si="29"/>
        <v>1.4477768889696638</v>
      </c>
      <c r="H858" s="342">
        <f t="shared" si="28"/>
        <v>27.477776888969665</v>
      </c>
      <c r="I858" s="190"/>
      <c r="J858" s="347">
        <v>1</v>
      </c>
    </row>
    <row r="859" spans="1:10" ht="13.5" hidden="1" customHeight="1" thickBot="1">
      <c r="A859" s="410"/>
      <c r="B859" s="183">
        <v>2.4</v>
      </c>
      <c r="C859" s="184">
        <v>90.69</v>
      </c>
      <c r="D859" s="346" t="s">
        <v>391</v>
      </c>
      <c r="E859" s="346" t="s">
        <v>386</v>
      </c>
      <c r="F859" s="346" t="s">
        <v>820</v>
      </c>
      <c r="G859" s="342">
        <f t="shared" si="29"/>
        <v>5.0441369981044488</v>
      </c>
      <c r="H859" s="342">
        <f t="shared" si="28"/>
        <v>95.734136998104447</v>
      </c>
      <c r="I859" s="190"/>
      <c r="J859" s="347">
        <v>1</v>
      </c>
    </row>
    <row r="860" spans="1:10" ht="13.5" hidden="1" customHeight="1" thickBot="1">
      <c r="A860" s="410"/>
      <c r="B860" s="183">
        <v>2.4</v>
      </c>
      <c r="C860" s="184">
        <v>90.69</v>
      </c>
      <c r="D860" s="346" t="s">
        <v>391</v>
      </c>
      <c r="E860" s="346" t="s">
        <v>386</v>
      </c>
      <c r="F860" s="346" t="s">
        <v>821</v>
      </c>
      <c r="G860" s="342">
        <f t="shared" si="29"/>
        <v>5.0441369981044488</v>
      </c>
      <c r="H860" s="342">
        <f t="shared" si="28"/>
        <v>95.734136998104447</v>
      </c>
      <c r="I860" s="190"/>
      <c r="J860" s="347">
        <v>1</v>
      </c>
    </row>
    <row r="861" spans="1:10" ht="13.5" hidden="1" customHeight="1" thickBot="1">
      <c r="A861" s="410"/>
      <c r="B861" s="183">
        <v>23.6</v>
      </c>
      <c r="C861" s="184">
        <v>866.77</v>
      </c>
      <c r="D861" s="346" t="s">
        <v>385</v>
      </c>
      <c r="E861" s="346" t="s">
        <v>386</v>
      </c>
      <c r="F861" s="346" t="s">
        <v>817</v>
      </c>
      <c r="G861" s="342">
        <f t="shared" si="29"/>
        <v>48.209357435737054</v>
      </c>
      <c r="H861" s="342">
        <f t="shared" si="28"/>
        <v>914.97935743573703</v>
      </c>
      <c r="I861" s="190"/>
      <c r="J861" s="347">
        <v>1</v>
      </c>
    </row>
    <row r="862" spans="1:10" ht="13.5" hidden="1" customHeight="1" thickBot="1">
      <c r="A862" s="410"/>
      <c r="B862" s="183">
        <v>26</v>
      </c>
      <c r="C862" s="184">
        <v>954.91</v>
      </c>
      <c r="D862" s="346" t="s">
        <v>385</v>
      </c>
      <c r="E862" s="346" t="s">
        <v>386</v>
      </c>
      <c r="F862" s="346" t="s">
        <v>822</v>
      </c>
      <c r="G862" s="342">
        <f t="shared" si="29"/>
        <v>53.111664581099568</v>
      </c>
      <c r="H862" s="342">
        <f t="shared" si="28"/>
        <v>1008.0216645810996</v>
      </c>
      <c r="I862" s="190"/>
      <c r="J862" s="347">
        <v>1</v>
      </c>
    </row>
    <row r="863" spans="1:10" ht="13.5" hidden="1" customHeight="1" thickBot="1">
      <c r="A863" s="410"/>
      <c r="B863" s="183">
        <v>26</v>
      </c>
      <c r="C863" s="184">
        <v>954.91</v>
      </c>
      <c r="D863" s="346" t="s">
        <v>385</v>
      </c>
      <c r="E863" s="346" t="s">
        <v>386</v>
      </c>
      <c r="F863" s="346" t="s">
        <v>823</v>
      </c>
      <c r="G863" s="342">
        <f t="shared" si="29"/>
        <v>53.111664581099568</v>
      </c>
      <c r="H863" s="342">
        <f t="shared" si="28"/>
        <v>1008.0216645810996</v>
      </c>
      <c r="I863" s="190"/>
      <c r="J863" s="347">
        <v>1</v>
      </c>
    </row>
    <row r="864" spans="1:10" ht="13.5" hidden="1" customHeight="1" thickBot="1">
      <c r="A864" s="410"/>
      <c r="B864" s="183">
        <v>11.8</v>
      </c>
      <c r="C864" s="184">
        <v>253.24</v>
      </c>
      <c r="D864" s="346" t="s">
        <v>385</v>
      </c>
      <c r="E864" s="346" t="s">
        <v>386</v>
      </c>
      <c r="F864" s="346" t="s">
        <v>824</v>
      </c>
      <c r="G864" s="342">
        <f t="shared" si="29"/>
        <v>14.085094866026804</v>
      </c>
      <c r="H864" s="342">
        <f t="shared" si="28"/>
        <v>267.3250948660268</v>
      </c>
      <c r="I864" s="190"/>
      <c r="J864" s="347">
        <v>1</v>
      </c>
    </row>
    <row r="865" spans="1:10" ht="13.5" hidden="1" customHeight="1" thickBot="1">
      <c r="A865" s="410"/>
      <c r="B865" s="183">
        <v>13</v>
      </c>
      <c r="C865" s="184">
        <v>278.99</v>
      </c>
      <c r="D865" s="346" t="s">
        <v>385</v>
      </c>
      <c r="E865" s="346" t="s">
        <v>386</v>
      </c>
      <c r="F865" s="346" t="s">
        <v>825</v>
      </c>
      <c r="G865" s="342">
        <f t="shared" si="29"/>
        <v>15.517298280969902</v>
      </c>
      <c r="H865" s="342">
        <f t="shared" si="28"/>
        <v>294.50729828096991</v>
      </c>
      <c r="I865" s="190"/>
      <c r="J865" s="347">
        <v>1</v>
      </c>
    </row>
    <row r="866" spans="1:10" ht="13.5" hidden="1" customHeight="1" thickBot="1">
      <c r="A866" s="410"/>
      <c r="B866" s="183">
        <v>11.8</v>
      </c>
      <c r="C866" s="184">
        <v>253.24</v>
      </c>
      <c r="D866" s="346" t="s">
        <v>385</v>
      </c>
      <c r="E866" s="346" t="s">
        <v>386</v>
      </c>
      <c r="F866" s="346" t="s">
        <v>818</v>
      </c>
      <c r="G866" s="342">
        <f t="shared" si="29"/>
        <v>14.085094866026804</v>
      </c>
      <c r="H866" s="342">
        <f t="shared" si="28"/>
        <v>267.3250948660268</v>
      </c>
      <c r="I866" s="190"/>
      <c r="J866" s="347">
        <v>1</v>
      </c>
    </row>
    <row r="867" spans="1:10" ht="13.5" hidden="1" customHeight="1" thickBot="1">
      <c r="A867" s="410"/>
      <c r="B867" s="183">
        <v>10.6</v>
      </c>
      <c r="C867" s="184">
        <v>229.94</v>
      </c>
      <c r="D867" s="346" t="s">
        <v>385</v>
      </c>
      <c r="E867" s="346" t="s">
        <v>386</v>
      </c>
      <c r="F867" s="346" t="s">
        <v>826</v>
      </c>
      <c r="G867" s="342">
        <f t="shared" si="29"/>
        <v>12.789159348816154</v>
      </c>
      <c r="H867" s="342">
        <f t="shared" si="28"/>
        <v>242.72915934881615</v>
      </c>
      <c r="I867" s="190"/>
      <c r="J867" s="347">
        <v>1</v>
      </c>
    </row>
    <row r="868" spans="1:10" ht="13.5" hidden="1" customHeight="1" thickBot="1">
      <c r="A868" s="410"/>
      <c r="B868" s="183">
        <v>13</v>
      </c>
      <c r="C868" s="184">
        <v>282</v>
      </c>
      <c r="D868" s="346" t="s">
        <v>385</v>
      </c>
      <c r="E868" s="346" t="s">
        <v>386</v>
      </c>
      <c r="F868" s="346" t="s">
        <v>827</v>
      </c>
      <c r="G868" s="342">
        <f t="shared" si="29"/>
        <v>15.684713126755483</v>
      </c>
      <c r="H868" s="342">
        <f t="shared" si="28"/>
        <v>297.68471312675547</v>
      </c>
      <c r="I868" s="190"/>
      <c r="J868" s="347">
        <v>1</v>
      </c>
    </row>
    <row r="869" spans="1:10" ht="13.5" hidden="1" customHeight="1" thickBot="1">
      <c r="A869" s="410"/>
      <c r="B869" s="183">
        <v>10.6</v>
      </c>
      <c r="C869" s="184">
        <v>229.94</v>
      </c>
      <c r="D869" s="346" t="s">
        <v>385</v>
      </c>
      <c r="E869" s="346" t="s">
        <v>386</v>
      </c>
      <c r="F869" s="346" t="s">
        <v>828</v>
      </c>
      <c r="G869" s="342">
        <f t="shared" si="29"/>
        <v>12.789159348816154</v>
      </c>
      <c r="H869" s="342">
        <f t="shared" si="28"/>
        <v>242.72915934881615</v>
      </c>
      <c r="I869" s="190"/>
      <c r="J869" s="347">
        <v>1</v>
      </c>
    </row>
    <row r="870" spans="1:10" ht="13.5" hidden="1" customHeight="1" thickBot="1">
      <c r="A870" s="410"/>
      <c r="B870" s="183">
        <v>11.8</v>
      </c>
      <c r="C870" s="184">
        <v>255.97</v>
      </c>
      <c r="D870" s="346" t="s">
        <v>385</v>
      </c>
      <c r="E870" s="346" t="s">
        <v>386</v>
      </c>
      <c r="F870" s="346" t="s">
        <v>819</v>
      </c>
      <c r="G870" s="342">
        <f t="shared" si="29"/>
        <v>14.23693623778582</v>
      </c>
      <c r="H870" s="342">
        <f t="shared" si="28"/>
        <v>270.20693623778584</v>
      </c>
      <c r="I870" s="190"/>
      <c r="J870" s="347">
        <v>1</v>
      </c>
    </row>
    <row r="871" spans="1:10" ht="13.5" hidden="1" customHeight="1" thickBot="1">
      <c r="A871" s="410"/>
      <c r="B871" s="183">
        <v>21.2</v>
      </c>
      <c r="C871" s="184">
        <v>762.49</v>
      </c>
      <c r="D871" s="346" t="s">
        <v>385</v>
      </c>
      <c r="E871" s="346" t="s">
        <v>386</v>
      </c>
      <c r="F871" s="346" t="s">
        <v>829</v>
      </c>
      <c r="G871" s="342">
        <f t="shared" si="29"/>
        <v>42.409350751843213</v>
      </c>
      <c r="H871" s="342">
        <f t="shared" si="28"/>
        <v>804.89935075184326</v>
      </c>
      <c r="I871" s="190"/>
      <c r="J871" s="347">
        <v>1</v>
      </c>
    </row>
    <row r="872" spans="1:10" ht="13.5" hidden="1" customHeight="1" thickBot="1">
      <c r="A872" s="410"/>
      <c r="B872" s="183">
        <v>24.8</v>
      </c>
      <c r="C872" s="184">
        <v>956.47</v>
      </c>
      <c r="D872" s="346" t="s">
        <v>385</v>
      </c>
      <c r="E872" s="346" t="s">
        <v>386</v>
      </c>
      <c r="F872" s="346" t="s">
        <v>830</v>
      </c>
      <c r="G872" s="342">
        <f t="shared" si="29"/>
        <v>53.198431079247577</v>
      </c>
      <c r="H872" s="342">
        <f t="shared" si="28"/>
        <v>1009.6684310792476</v>
      </c>
      <c r="I872" s="190"/>
      <c r="J872" s="347">
        <v>1</v>
      </c>
    </row>
    <row r="873" spans="1:10" ht="13.5" hidden="1" customHeight="1" thickBot="1">
      <c r="A873" s="410"/>
      <c r="B873" s="183">
        <v>21.2</v>
      </c>
      <c r="C873" s="184">
        <v>801.12</v>
      </c>
      <c r="D873" s="346" t="s">
        <v>385</v>
      </c>
      <c r="E873" s="346" t="s">
        <v>386</v>
      </c>
      <c r="F873" s="346" t="s">
        <v>820</v>
      </c>
      <c r="G873" s="342">
        <f t="shared" si="29"/>
        <v>44.557933972008335</v>
      </c>
      <c r="H873" s="342">
        <f t="shared" si="28"/>
        <v>845.6779339720083</v>
      </c>
      <c r="I873" s="190"/>
      <c r="J873" s="347">
        <v>1</v>
      </c>
    </row>
    <row r="874" spans="1:10" ht="13.5" hidden="1" customHeight="1" thickBot="1">
      <c r="A874" s="410"/>
      <c r="B874" s="183">
        <v>22.4</v>
      </c>
      <c r="C874" s="184">
        <v>904.41</v>
      </c>
      <c r="D874" s="346" t="s">
        <v>385</v>
      </c>
      <c r="E874" s="346" t="s">
        <v>386</v>
      </c>
      <c r="F874" s="346" t="s">
        <v>805</v>
      </c>
      <c r="G874" s="342">
        <f t="shared" si="29"/>
        <v>50.302877301308243</v>
      </c>
      <c r="H874" s="342">
        <f t="shared" si="28"/>
        <v>954.71287730130825</v>
      </c>
      <c r="I874" s="190"/>
      <c r="J874" s="347">
        <v>1</v>
      </c>
    </row>
    <row r="875" spans="1:10" ht="13.5" hidden="1" customHeight="1" thickBot="1">
      <c r="A875" s="410"/>
      <c r="B875" s="183">
        <v>26</v>
      </c>
      <c r="C875" s="184">
        <v>982.5</v>
      </c>
      <c r="D875" s="346" t="s">
        <v>385</v>
      </c>
      <c r="E875" s="346" t="s">
        <v>386</v>
      </c>
      <c r="F875" s="346" t="s">
        <v>831</v>
      </c>
      <c r="G875" s="342">
        <f t="shared" si="29"/>
        <v>54.64620796821724</v>
      </c>
      <c r="H875" s="342">
        <f t="shared" si="28"/>
        <v>1037.1462079682171</v>
      </c>
      <c r="I875" s="190"/>
      <c r="J875" s="347">
        <v>1</v>
      </c>
    </row>
    <row r="876" spans="1:10" ht="13.5" hidden="1" customHeight="1" thickBot="1">
      <c r="A876" s="410"/>
      <c r="B876" s="183">
        <v>26</v>
      </c>
      <c r="C876" s="184">
        <v>982.5</v>
      </c>
      <c r="D876" s="346" t="s">
        <v>385</v>
      </c>
      <c r="E876" s="346" t="s">
        <v>386</v>
      </c>
      <c r="F876" s="346" t="s">
        <v>832</v>
      </c>
      <c r="G876" s="342">
        <f t="shared" si="29"/>
        <v>54.64620796821724</v>
      </c>
      <c r="H876" s="342">
        <f t="shared" si="28"/>
        <v>1037.1462079682171</v>
      </c>
      <c r="I876" s="190"/>
      <c r="J876" s="347">
        <v>1</v>
      </c>
    </row>
    <row r="877" spans="1:10" ht="13.5" hidden="1" customHeight="1" thickBot="1">
      <c r="A877" s="410"/>
      <c r="B877" s="183">
        <v>22.4</v>
      </c>
      <c r="C877" s="184">
        <v>827.15</v>
      </c>
      <c r="D877" s="346" t="s">
        <v>385</v>
      </c>
      <c r="E877" s="346" t="s">
        <v>386</v>
      </c>
      <c r="F877" s="346" t="s">
        <v>821</v>
      </c>
      <c r="G877" s="342">
        <f t="shared" si="29"/>
        <v>46.005710860977999</v>
      </c>
      <c r="H877" s="342">
        <f t="shared" si="28"/>
        <v>873.15571086097793</v>
      </c>
      <c r="I877" s="190"/>
      <c r="J877" s="347">
        <v>1</v>
      </c>
    </row>
    <row r="878" spans="1:10" ht="13.5" hidden="1" customHeight="1" thickBot="1">
      <c r="A878" s="410"/>
      <c r="B878" s="183">
        <v>23.6</v>
      </c>
      <c r="C878" s="184">
        <v>853.18</v>
      </c>
      <c r="D878" s="346" t="s">
        <v>385</v>
      </c>
      <c r="E878" s="346" t="s">
        <v>386</v>
      </c>
      <c r="F878" s="346" t="s">
        <v>833</v>
      </c>
      <c r="G878" s="342">
        <f t="shared" si="29"/>
        <v>47.453487749947662</v>
      </c>
      <c r="H878" s="342">
        <f t="shared" si="28"/>
        <v>900.63348774994756</v>
      </c>
      <c r="I878" s="190"/>
      <c r="J878" s="347">
        <v>1</v>
      </c>
    </row>
    <row r="879" spans="1:10" ht="13.5" hidden="1" customHeight="1" thickBot="1">
      <c r="A879" s="410"/>
      <c r="B879" s="183">
        <v>22.4</v>
      </c>
      <c r="C879" s="184">
        <v>865.78</v>
      </c>
      <c r="D879" s="346" t="s">
        <v>385</v>
      </c>
      <c r="E879" s="346" t="s">
        <v>386</v>
      </c>
      <c r="F879" s="346" t="s">
        <v>916</v>
      </c>
      <c r="G879" s="342">
        <f t="shared" si="29"/>
        <v>48.154294081143121</v>
      </c>
      <c r="H879" s="342">
        <f t="shared" si="28"/>
        <v>913.93429408114309</v>
      </c>
      <c r="I879" s="190"/>
      <c r="J879" s="347">
        <v>1</v>
      </c>
    </row>
    <row r="880" spans="1:10" ht="13.5" hidden="1" customHeight="1" thickBot="1">
      <c r="A880" s="410"/>
      <c r="B880" s="183">
        <v>26</v>
      </c>
      <c r="C880" s="184">
        <v>982.5</v>
      </c>
      <c r="D880" s="346" t="s">
        <v>385</v>
      </c>
      <c r="E880" s="346" t="s">
        <v>386</v>
      </c>
      <c r="F880" s="346" t="s">
        <v>917</v>
      </c>
      <c r="G880" s="342">
        <f t="shared" si="29"/>
        <v>54.64620796821724</v>
      </c>
      <c r="H880" s="342">
        <f t="shared" si="28"/>
        <v>1037.1462079682171</v>
      </c>
      <c r="I880" s="190"/>
      <c r="J880" s="347">
        <v>1</v>
      </c>
    </row>
    <row r="881" spans="1:10" ht="13.5" hidden="1" customHeight="1" thickBot="1">
      <c r="A881" s="410"/>
      <c r="B881" s="183">
        <v>1.2</v>
      </c>
      <c r="C881" s="184">
        <v>26.03</v>
      </c>
      <c r="D881" s="346" t="s">
        <v>834</v>
      </c>
      <c r="E881" s="346" t="s">
        <v>386</v>
      </c>
      <c r="F881" s="346" t="s">
        <v>826</v>
      </c>
      <c r="G881" s="342">
        <f t="shared" si="29"/>
        <v>1.4477768889696638</v>
      </c>
      <c r="H881" s="342">
        <f t="shared" si="28"/>
        <v>27.477776888969665</v>
      </c>
      <c r="I881" s="190"/>
      <c r="J881" s="347">
        <v>1</v>
      </c>
    </row>
    <row r="882" spans="1:10" ht="13.5" hidden="1" customHeight="1" thickBot="1">
      <c r="A882" s="410"/>
      <c r="B882" s="183">
        <v>1.2</v>
      </c>
      <c r="C882" s="184">
        <v>26.03</v>
      </c>
      <c r="D882" s="346" t="s">
        <v>834</v>
      </c>
      <c r="E882" s="346" t="s">
        <v>386</v>
      </c>
      <c r="F882" s="346" t="s">
        <v>830</v>
      </c>
      <c r="G882" s="342">
        <f t="shared" si="29"/>
        <v>1.4477768889696638</v>
      </c>
      <c r="H882" s="342">
        <f t="shared" si="28"/>
        <v>27.477776888969665</v>
      </c>
      <c r="I882" s="190"/>
      <c r="J882" s="347">
        <v>1</v>
      </c>
    </row>
    <row r="883" spans="1:10" ht="13.5" hidden="1" customHeight="1" thickBot="1">
      <c r="A883" s="410"/>
      <c r="B883" s="183">
        <v>2.4</v>
      </c>
      <c r="C883" s="184">
        <v>52.06</v>
      </c>
      <c r="D883" s="346" t="s">
        <v>834</v>
      </c>
      <c r="E883" s="346" t="s">
        <v>386</v>
      </c>
      <c r="F883" s="346" t="s">
        <v>916</v>
      </c>
      <c r="G883" s="342">
        <f t="shared" si="29"/>
        <v>2.8955537779393277</v>
      </c>
      <c r="H883" s="342">
        <f t="shared" si="28"/>
        <v>54.955553777939329</v>
      </c>
      <c r="I883" s="190"/>
      <c r="J883" s="347">
        <v>1</v>
      </c>
    </row>
    <row r="884" spans="1:10" ht="13.5" hidden="1" customHeight="1" thickBot="1">
      <c r="A884" s="411"/>
      <c r="B884" s="183">
        <v>1.2</v>
      </c>
      <c r="C884" s="184">
        <v>25.75</v>
      </c>
      <c r="D884" s="346" t="s">
        <v>392</v>
      </c>
      <c r="E884" s="346" t="s">
        <v>386</v>
      </c>
      <c r="F884" s="346" t="s">
        <v>824</v>
      </c>
      <c r="G884" s="342">
        <f t="shared" si="29"/>
        <v>1.4322034149430982</v>
      </c>
      <c r="H884" s="342">
        <f t="shared" si="28"/>
        <v>27.1822034149431</v>
      </c>
      <c r="I884" s="190"/>
      <c r="J884" s="347">
        <v>1</v>
      </c>
    </row>
    <row r="885" spans="1:10" ht="13.5" thickBot="1">
      <c r="A885" s="185" t="s">
        <v>427</v>
      </c>
      <c r="B885" s="186">
        <v>409.8</v>
      </c>
      <c r="C885" s="187">
        <v>13929.18</v>
      </c>
      <c r="D885" s="412"/>
      <c r="E885" s="413"/>
      <c r="F885" s="414"/>
      <c r="G885" s="342">
        <f t="shared" si="29"/>
        <v>774.73472479056727</v>
      </c>
      <c r="H885" s="342">
        <f>+G885+C885</f>
        <v>14703.914724790568</v>
      </c>
      <c r="I885" s="190">
        <f>+H885</f>
        <v>14703.914724790568</v>
      </c>
      <c r="J885" s="347">
        <v>1</v>
      </c>
    </row>
    <row r="886" spans="1:10" ht="13.5" hidden="1" customHeight="1" thickBot="1">
      <c r="A886" s="409" t="s">
        <v>964</v>
      </c>
      <c r="B886" s="183">
        <v>3.2</v>
      </c>
      <c r="C886" s="184">
        <v>120.92</v>
      </c>
      <c r="D886" s="346" t="s">
        <v>391</v>
      </c>
      <c r="E886" s="346" t="s">
        <v>386</v>
      </c>
      <c r="F886" s="346" t="s">
        <v>919</v>
      </c>
      <c r="G886" s="342">
        <f t="shared" si="29"/>
        <v>6.7255159974725993</v>
      </c>
      <c r="H886" s="342">
        <f t="shared" si="28"/>
        <v>127.6455159974726</v>
      </c>
      <c r="I886" s="190"/>
      <c r="J886" s="347">
        <v>1</v>
      </c>
    </row>
    <row r="887" spans="1:10" ht="13.5" hidden="1" customHeight="1" thickBot="1">
      <c r="A887" s="410"/>
      <c r="B887" s="183">
        <v>3.2</v>
      </c>
      <c r="C887" s="184">
        <v>120.92</v>
      </c>
      <c r="D887" s="346" t="s">
        <v>391</v>
      </c>
      <c r="E887" s="346" t="s">
        <v>386</v>
      </c>
      <c r="F887" s="346" t="s">
        <v>858</v>
      </c>
      <c r="G887" s="342">
        <f t="shared" si="29"/>
        <v>6.7255159974725993</v>
      </c>
      <c r="H887" s="342">
        <f t="shared" si="28"/>
        <v>127.6455159974726</v>
      </c>
      <c r="I887" s="190"/>
      <c r="J887" s="347">
        <v>1</v>
      </c>
    </row>
    <row r="888" spans="1:10" ht="13.5" hidden="1" customHeight="1" thickBot="1">
      <c r="A888" s="410"/>
      <c r="B888" s="183">
        <v>22.4</v>
      </c>
      <c r="C888" s="184">
        <v>865.78</v>
      </c>
      <c r="D888" s="346" t="s">
        <v>385</v>
      </c>
      <c r="E888" s="346" t="s">
        <v>386</v>
      </c>
      <c r="F888" s="346" t="s">
        <v>918</v>
      </c>
      <c r="G888" s="342">
        <f t="shared" si="29"/>
        <v>48.154294081143121</v>
      </c>
      <c r="H888" s="342">
        <f t="shared" si="28"/>
        <v>913.93429408114309</v>
      </c>
      <c r="I888" s="190"/>
      <c r="J888" s="347">
        <v>1</v>
      </c>
    </row>
    <row r="889" spans="1:10" ht="13.5" hidden="1" customHeight="1" thickBot="1">
      <c r="A889" s="410"/>
      <c r="B889" s="183">
        <v>14.14</v>
      </c>
      <c r="C889" s="184">
        <v>534.08000000000004</v>
      </c>
      <c r="D889" s="346" t="s">
        <v>385</v>
      </c>
      <c r="E889" s="346" t="s">
        <v>386</v>
      </c>
      <c r="F889" s="346" t="s">
        <v>919</v>
      </c>
      <c r="G889" s="342">
        <f t="shared" si="29"/>
        <v>29.705289314672232</v>
      </c>
      <c r="H889" s="342">
        <f t="shared" si="28"/>
        <v>563.78528931467224</v>
      </c>
      <c r="I889" s="190"/>
      <c r="J889" s="347">
        <v>1</v>
      </c>
    </row>
    <row r="890" spans="1:10" ht="13.5" hidden="1" customHeight="1" thickBot="1">
      <c r="A890" s="410"/>
      <c r="B890" s="183">
        <v>16.54</v>
      </c>
      <c r="C890" s="184">
        <v>611.89</v>
      </c>
      <c r="D890" s="346" t="s">
        <v>385</v>
      </c>
      <c r="E890" s="346" t="s">
        <v>386</v>
      </c>
      <c r="F890" s="346" t="s">
        <v>920</v>
      </c>
      <c r="G890" s="342">
        <f t="shared" si="29"/>
        <v>34.033046507554651</v>
      </c>
      <c r="H890" s="342">
        <f t="shared" si="28"/>
        <v>645.92304650755466</v>
      </c>
      <c r="I890" s="190"/>
      <c r="J890" s="347">
        <v>1</v>
      </c>
    </row>
    <row r="891" spans="1:10" ht="13.5" hidden="1" customHeight="1" thickBot="1">
      <c r="A891" s="410"/>
      <c r="B891" s="183">
        <v>5.34</v>
      </c>
      <c r="C891" s="184">
        <v>137.16999999999999</v>
      </c>
      <c r="D891" s="346" t="s">
        <v>385</v>
      </c>
      <c r="E891" s="346" t="s">
        <v>386</v>
      </c>
      <c r="F891" s="346" t="s">
        <v>858</v>
      </c>
      <c r="G891" s="342">
        <f t="shared" si="29"/>
        <v>7.6293336865143591</v>
      </c>
      <c r="H891" s="342">
        <f t="shared" si="28"/>
        <v>144.79933368651436</v>
      </c>
      <c r="I891" s="190"/>
      <c r="J891" s="347">
        <v>1</v>
      </c>
    </row>
    <row r="892" spans="1:10" ht="13.5" hidden="1" customHeight="1" thickBot="1">
      <c r="A892" s="410"/>
      <c r="B892" s="183">
        <v>1.5</v>
      </c>
      <c r="C892" s="184">
        <v>32.54</v>
      </c>
      <c r="D892" s="346" t="s">
        <v>834</v>
      </c>
      <c r="E892" s="346" t="s">
        <v>386</v>
      </c>
      <c r="F892" s="346" t="s">
        <v>918</v>
      </c>
      <c r="G892" s="342">
        <f t="shared" si="29"/>
        <v>1.8098601600873168</v>
      </c>
      <c r="H892" s="342">
        <f t="shared" si="28"/>
        <v>34.349860160087317</v>
      </c>
      <c r="I892" s="190"/>
      <c r="J892" s="347">
        <v>1</v>
      </c>
    </row>
    <row r="893" spans="1:10" ht="13.5" hidden="1" customHeight="1" thickBot="1">
      <c r="A893" s="410"/>
      <c r="B893" s="183">
        <v>0.6</v>
      </c>
      <c r="C893" s="184">
        <v>13.02</v>
      </c>
      <c r="D893" s="346" t="s">
        <v>834</v>
      </c>
      <c r="E893" s="346" t="s">
        <v>386</v>
      </c>
      <c r="F893" s="346" t="s">
        <v>858</v>
      </c>
      <c r="G893" s="342">
        <f t="shared" si="29"/>
        <v>0.72416654223530619</v>
      </c>
      <c r="H893" s="342">
        <f t="shared" si="28"/>
        <v>13.744166542235305</v>
      </c>
      <c r="I893" s="190"/>
      <c r="J893" s="347">
        <v>1</v>
      </c>
    </row>
    <row r="894" spans="1:10" ht="13.5" hidden="1" customHeight="1" thickBot="1">
      <c r="A894" s="410"/>
      <c r="B894" s="183">
        <v>0.9</v>
      </c>
      <c r="C894" s="184">
        <v>19.52</v>
      </c>
      <c r="D894" s="346" t="s">
        <v>392</v>
      </c>
      <c r="E894" s="346" t="s">
        <v>386</v>
      </c>
      <c r="F894" s="346" t="s">
        <v>918</v>
      </c>
      <c r="G894" s="342">
        <f t="shared" si="29"/>
        <v>1.0856936178520107</v>
      </c>
      <c r="H894" s="342">
        <f t="shared" si="28"/>
        <v>20.605693617852012</v>
      </c>
      <c r="I894" s="190"/>
      <c r="J894" s="347">
        <v>1</v>
      </c>
    </row>
    <row r="895" spans="1:10" ht="13.5" hidden="1" customHeight="1" thickBot="1">
      <c r="A895" s="410"/>
      <c r="B895" s="183">
        <v>0.2</v>
      </c>
      <c r="C895" s="184">
        <v>4.34</v>
      </c>
      <c r="D895" s="346" t="s">
        <v>392</v>
      </c>
      <c r="E895" s="346" t="s">
        <v>386</v>
      </c>
      <c r="F895" s="346" t="s">
        <v>858</v>
      </c>
      <c r="G895" s="342">
        <f t="shared" si="29"/>
        <v>0.24138884741176878</v>
      </c>
      <c r="H895" s="342">
        <f t="shared" si="28"/>
        <v>4.5813888474117688</v>
      </c>
      <c r="I895" s="190"/>
      <c r="J895" s="347">
        <v>1</v>
      </c>
    </row>
    <row r="896" spans="1:10" ht="13.5" hidden="1" customHeight="1" thickBot="1">
      <c r="A896" s="411"/>
      <c r="B896" s="183">
        <v>0</v>
      </c>
      <c r="C896" s="184">
        <v>57.39</v>
      </c>
      <c r="D896" s="346" t="s">
        <v>393</v>
      </c>
      <c r="E896" s="346" t="s">
        <v>386</v>
      </c>
      <c r="F896" s="346" t="s">
        <v>859</v>
      </c>
      <c r="G896" s="342">
        <f t="shared" si="29"/>
        <v>3.1920059799450256</v>
      </c>
      <c r="H896" s="342">
        <f t="shared" si="28"/>
        <v>60.582005979945023</v>
      </c>
      <c r="I896" s="190"/>
      <c r="J896" s="347">
        <v>1</v>
      </c>
    </row>
    <row r="897" spans="1:10" ht="13.5" thickBot="1">
      <c r="A897" s="185" t="s">
        <v>964</v>
      </c>
      <c r="B897" s="186">
        <v>68.02</v>
      </c>
      <c r="C897" s="187">
        <v>2517.5700000000002</v>
      </c>
      <c r="D897" s="412"/>
      <c r="E897" s="413"/>
      <c r="F897" s="414"/>
      <c r="G897" s="342">
        <f t="shared" si="29"/>
        <v>140.02611073236099</v>
      </c>
      <c r="H897" s="342">
        <f>+G897+C897</f>
        <v>2657.596110732361</v>
      </c>
      <c r="I897" s="190">
        <f>+H897</f>
        <v>2657.596110732361</v>
      </c>
      <c r="J897" s="347">
        <v>1</v>
      </c>
    </row>
    <row r="898" spans="1:10" ht="13.5" hidden="1" customHeight="1" thickBot="1">
      <c r="A898" s="409" t="s">
        <v>965</v>
      </c>
      <c r="B898" s="183">
        <v>0.32</v>
      </c>
      <c r="C898" s="184">
        <v>24.18</v>
      </c>
      <c r="D898" s="346" t="s">
        <v>391</v>
      </c>
      <c r="E898" s="346" t="s">
        <v>386</v>
      </c>
      <c r="F898" s="346" t="s">
        <v>919</v>
      </c>
      <c r="G898" s="342">
        <f t="shared" si="29"/>
        <v>1.3448807212941403</v>
      </c>
      <c r="H898" s="342">
        <f t="shared" si="28"/>
        <v>25.524880721294139</v>
      </c>
      <c r="I898" s="190"/>
      <c r="J898" s="347">
        <v>1</v>
      </c>
    </row>
    <row r="899" spans="1:10" ht="13.5" hidden="1" customHeight="1" thickBot="1">
      <c r="A899" s="410"/>
      <c r="B899" s="183">
        <v>0.32</v>
      </c>
      <c r="C899" s="184">
        <v>24.18</v>
      </c>
      <c r="D899" s="346" t="s">
        <v>391</v>
      </c>
      <c r="E899" s="346" t="s">
        <v>386</v>
      </c>
      <c r="F899" s="346" t="s">
        <v>858</v>
      </c>
      <c r="G899" s="342">
        <f t="shared" si="29"/>
        <v>1.3448807212941403</v>
      </c>
      <c r="H899" s="342">
        <f t="shared" si="28"/>
        <v>25.524880721294139</v>
      </c>
      <c r="I899" s="190"/>
      <c r="J899" s="347">
        <v>1</v>
      </c>
    </row>
    <row r="900" spans="1:10" ht="13.5" hidden="1" customHeight="1" thickBot="1">
      <c r="A900" s="410"/>
      <c r="B900" s="183">
        <v>1.73</v>
      </c>
      <c r="C900" s="184">
        <v>131</v>
      </c>
      <c r="D900" s="346" t="s">
        <v>385</v>
      </c>
      <c r="E900" s="346" t="s">
        <v>386</v>
      </c>
      <c r="F900" s="346" t="s">
        <v>918</v>
      </c>
      <c r="G900" s="342">
        <f t="shared" si="29"/>
        <v>7.286161062428965</v>
      </c>
      <c r="H900" s="342">
        <f t="shared" si="28"/>
        <v>138.28616106242896</v>
      </c>
      <c r="I900" s="190"/>
      <c r="J900" s="347">
        <v>1</v>
      </c>
    </row>
    <row r="901" spans="1:10" ht="13.5" hidden="1" customHeight="1" thickBot="1">
      <c r="A901" s="410"/>
      <c r="B901" s="183">
        <v>1.41</v>
      </c>
      <c r="C901" s="184">
        <v>106.82</v>
      </c>
      <c r="D901" s="346" t="s">
        <v>385</v>
      </c>
      <c r="E901" s="346" t="s">
        <v>386</v>
      </c>
      <c r="F901" s="346" t="s">
        <v>919</v>
      </c>
      <c r="G901" s="342">
        <f t="shared" si="29"/>
        <v>5.9412803411348243</v>
      </c>
      <c r="H901" s="342">
        <f t="shared" si="28"/>
        <v>112.76128034113482</v>
      </c>
      <c r="I901" s="190"/>
      <c r="J901" s="347">
        <v>1</v>
      </c>
    </row>
    <row r="902" spans="1:10" ht="13.5" hidden="1" customHeight="1" thickBot="1">
      <c r="A902" s="410"/>
      <c r="B902" s="183">
        <v>1.73</v>
      </c>
      <c r="C902" s="184">
        <v>131</v>
      </c>
      <c r="D902" s="346" t="s">
        <v>385</v>
      </c>
      <c r="E902" s="346" t="s">
        <v>386</v>
      </c>
      <c r="F902" s="346" t="s">
        <v>920</v>
      </c>
      <c r="G902" s="342">
        <f t="shared" si="29"/>
        <v>7.286161062428965</v>
      </c>
      <c r="H902" s="342">
        <f t="shared" si="28"/>
        <v>138.28616106242896</v>
      </c>
      <c r="I902" s="190"/>
      <c r="J902" s="347">
        <v>1</v>
      </c>
    </row>
    <row r="903" spans="1:10" ht="13.5" hidden="1" customHeight="1" thickBot="1">
      <c r="A903" s="410"/>
      <c r="B903" s="183">
        <v>1.25</v>
      </c>
      <c r="C903" s="184">
        <v>94.72</v>
      </c>
      <c r="D903" s="346" t="s">
        <v>385</v>
      </c>
      <c r="E903" s="346" t="s">
        <v>386</v>
      </c>
      <c r="F903" s="346" t="s">
        <v>858</v>
      </c>
      <c r="G903" s="342">
        <f t="shared" si="29"/>
        <v>5.2682837849868056</v>
      </c>
      <c r="H903" s="342">
        <f t="shared" si="28"/>
        <v>99.988283784986805</v>
      </c>
      <c r="I903" s="190"/>
      <c r="J903" s="347">
        <v>1</v>
      </c>
    </row>
    <row r="904" spans="1:10" ht="13.5" hidden="1" customHeight="1" thickBot="1">
      <c r="A904" s="411"/>
      <c r="B904" s="183">
        <v>0</v>
      </c>
      <c r="C904" s="184">
        <v>7.91</v>
      </c>
      <c r="D904" s="346" t="s">
        <v>393</v>
      </c>
      <c r="E904" s="346" t="s">
        <v>386</v>
      </c>
      <c r="F904" s="346" t="s">
        <v>859</v>
      </c>
      <c r="G904" s="342">
        <f t="shared" si="29"/>
        <v>0.43995064125048178</v>
      </c>
      <c r="H904" s="342">
        <f t="shared" si="28"/>
        <v>8.3499506412504818</v>
      </c>
      <c r="I904" s="190"/>
      <c r="J904" s="347">
        <v>1</v>
      </c>
    </row>
    <row r="905" spans="1:10" ht="13.5" thickBot="1">
      <c r="A905" s="185" t="s">
        <v>965</v>
      </c>
      <c r="B905" s="186">
        <v>6.76</v>
      </c>
      <c r="C905" s="187">
        <v>519.80999999999995</v>
      </c>
      <c r="D905" s="412"/>
      <c r="E905" s="413"/>
      <c r="F905" s="414"/>
      <c r="G905" s="342">
        <f t="shared" si="29"/>
        <v>28.911598334818322</v>
      </c>
      <c r="H905" s="342">
        <f t="shared" si="28"/>
        <v>548.72159833481828</v>
      </c>
      <c r="I905" s="190">
        <f>+H905</f>
        <v>548.72159833481828</v>
      </c>
      <c r="J905" s="347">
        <v>1</v>
      </c>
    </row>
    <row r="906" spans="1:10" ht="13.5" hidden="1" customHeight="1" thickBot="1">
      <c r="A906" s="409" t="s">
        <v>966</v>
      </c>
      <c r="B906" s="183">
        <v>0.96</v>
      </c>
      <c r="C906" s="184">
        <v>40.47</v>
      </c>
      <c r="D906" s="346" t="s">
        <v>391</v>
      </c>
      <c r="E906" s="346" t="s">
        <v>386</v>
      </c>
      <c r="F906" s="346" t="s">
        <v>919</v>
      </c>
      <c r="G906" s="342">
        <f t="shared" si="29"/>
        <v>2.2509231923396964</v>
      </c>
      <c r="H906" s="342">
        <f t="shared" si="28"/>
        <v>42.720923192339697</v>
      </c>
      <c r="I906" s="190"/>
      <c r="J906" s="347">
        <v>1</v>
      </c>
    </row>
    <row r="907" spans="1:10" ht="13.5" hidden="1" customHeight="1" thickBot="1">
      <c r="A907" s="410"/>
      <c r="B907" s="183">
        <v>0.96</v>
      </c>
      <c r="C907" s="184">
        <v>40.47</v>
      </c>
      <c r="D907" s="346" t="s">
        <v>391</v>
      </c>
      <c r="E907" s="346" t="s">
        <v>386</v>
      </c>
      <c r="F907" s="346" t="s">
        <v>858</v>
      </c>
      <c r="G907" s="342">
        <f t="shared" si="29"/>
        <v>2.2509231923396964</v>
      </c>
      <c r="H907" s="342">
        <f t="shared" ref="H907:H970" si="30">+G907+C907</f>
        <v>42.720923192339697</v>
      </c>
      <c r="I907" s="190"/>
      <c r="J907" s="347">
        <v>1</v>
      </c>
    </row>
    <row r="908" spans="1:10" ht="13.5" hidden="1" customHeight="1" thickBot="1">
      <c r="A908" s="410"/>
      <c r="B908" s="183">
        <v>5.2</v>
      </c>
      <c r="C908" s="184">
        <v>219.26</v>
      </c>
      <c r="D908" s="346" t="s">
        <v>385</v>
      </c>
      <c r="E908" s="346" t="s">
        <v>386</v>
      </c>
      <c r="F908" s="346" t="s">
        <v>918</v>
      </c>
      <c r="G908" s="342">
        <f t="shared" si="29"/>
        <v>12.195142553802862</v>
      </c>
      <c r="H908" s="342">
        <f t="shared" si="30"/>
        <v>231.45514255380286</v>
      </c>
      <c r="I908" s="190"/>
      <c r="J908" s="347">
        <v>1</v>
      </c>
    </row>
    <row r="909" spans="1:10" ht="13.5" hidden="1" customHeight="1" thickBot="1">
      <c r="A909" s="410"/>
      <c r="B909" s="183">
        <v>4</v>
      </c>
      <c r="C909" s="184">
        <v>171.6</v>
      </c>
      <c r="D909" s="346" t="s">
        <v>385</v>
      </c>
      <c r="E909" s="346" t="s">
        <v>386</v>
      </c>
      <c r="F909" s="346" t="s">
        <v>919</v>
      </c>
      <c r="G909" s="342">
        <f t="shared" si="29"/>
        <v>9.5443147962809967</v>
      </c>
      <c r="H909" s="342">
        <f t="shared" si="30"/>
        <v>181.14431479628098</v>
      </c>
      <c r="I909" s="190"/>
      <c r="J909" s="347">
        <v>1</v>
      </c>
    </row>
    <row r="910" spans="1:10" ht="13.5" hidden="1" customHeight="1" thickBot="1">
      <c r="A910" s="410"/>
      <c r="B910" s="183">
        <v>4.96</v>
      </c>
      <c r="C910" s="184">
        <v>206.21</v>
      </c>
      <c r="D910" s="346" t="s">
        <v>385</v>
      </c>
      <c r="E910" s="346" t="s">
        <v>386</v>
      </c>
      <c r="F910" s="346" t="s">
        <v>920</v>
      </c>
      <c r="G910" s="342">
        <f t="shared" si="29"/>
        <v>11.469307425064709</v>
      </c>
      <c r="H910" s="342">
        <f t="shared" si="30"/>
        <v>217.67930742506471</v>
      </c>
      <c r="I910" s="190"/>
      <c r="J910" s="347">
        <v>1</v>
      </c>
    </row>
    <row r="911" spans="1:10" ht="13.5" hidden="1" customHeight="1" thickBot="1">
      <c r="A911" s="410"/>
      <c r="B911" s="183">
        <v>3.04</v>
      </c>
      <c r="C911" s="184">
        <v>131.12</v>
      </c>
      <c r="D911" s="346" t="s">
        <v>385</v>
      </c>
      <c r="E911" s="346" t="s">
        <v>386</v>
      </c>
      <c r="F911" s="346" t="s">
        <v>858</v>
      </c>
      <c r="G911" s="342">
        <f t="shared" ref="G911:G974" si="31">+(C911/$C$12584)*1312742.08</f>
        <v>7.2928354084403502</v>
      </c>
      <c r="H911" s="342">
        <f t="shared" si="30"/>
        <v>138.41283540844034</v>
      </c>
      <c r="I911" s="190"/>
      <c r="J911" s="347">
        <v>1</v>
      </c>
    </row>
    <row r="912" spans="1:10" ht="13.5" hidden="1" customHeight="1" thickBot="1">
      <c r="A912" s="410"/>
      <c r="B912" s="183">
        <v>0.72</v>
      </c>
      <c r="C912" s="184">
        <v>27.42</v>
      </c>
      <c r="D912" s="346" t="s">
        <v>834</v>
      </c>
      <c r="E912" s="346" t="s">
        <v>386</v>
      </c>
      <c r="F912" s="346" t="s">
        <v>858</v>
      </c>
      <c r="G912" s="342">
        <f t="shared" si="31"/>
        <v>1.5250880636015438</v>
      </c>
      <c r="H912" s="342">
        <f t="shared" si="30"/>
        <v>28.945088063601546</v>
      </c>
      <c r="I912" s="190"/>
      <c r="J912" s="347">
        <v>1</v>
      </c>
    </row>
    <row r="913" spans="1:10" ht="13.5" hidden="1" customHeight="1" thickBot="1">
      <c r="A913" s="411"/>
      <c r="B913" s="183">
        <v>0</v>
      </c>
      <c r="C913" s="184">
        <v>11.69</v>
      </c>
      <c r="D913" s="346" t="s">
        <v>393</v>
      </c>
      <c r="E913" s="346" t="s">
        <v>386</v>
      </c>
      <c r="F913" s="346" t="s">
        <v>859</v>
      </c>
      <c r="G913" s="342">
        <f t="shared" si="31"/>
        <v>0.65019254060911902</v>
      </c>
      <c r="H913" s="342">
        <f t="shared" si="30"/>
        <v>12.340192540609118</v>
      </c>
      <c r="I913" s="190"/>
      <c r="J913" s="347">
        <v>1</v>
      </c>
    </row>
    <row r="914" spans="1:10" ht="13.5" thickBot="1">
      <c r="A914" s="185" t="s">
        <v>966</v>
      </c>
      <c r="B914" s="186">
        <v>19.84</v>
      </c>
      <c r="C914" s="187">
        <v>848.24</v>
      </c>
      <c r="D914" s="412"/>
      <c r="E914" s="413"/>
      <c r="F914" s="414"/>
      <c r="G914" s="342">
        <f t="shared" si="31"/>
        <v>47.178727172478972</v>
      </c>
      <c r="H914" s="342">
        <f t="shared" si="30"/>
        <v>895.41872717247895</v>
      </c>
      <c r="I914" s="190">
        <f>+H914</f>
        <v>895.41872717247895</v>
      </c>
      <c r="J914" s="347">
        <v>1</v>
      </c>
    </row>
    <row r="915" spans="1:10" ht="13.5" hidden="1" customHeight="1" thickBot="1">
      <c r="A915" s="409" t="s">
        <v>967</v>
      </c>
      <c r="B915" s="183">
        <v>3.2</v>
      </c>
      <c r="C915" s="184">
        <v>120.92</v>
      </c>
      <c r="D915" s="346" t="s">
        <v>391</v>
      </c>
      <c r="E915" s="346" t="s">
        <v>386</v>
      </c>
      <c r="F915" s="346" t="s">
        <v>919</v>
      </c>
      <c r="G915" s="342">
        <f t="shared" si="31"/>
        <v>6.7255159974725993</v>
      </c>
      <c r="H915" s="342">
        <f t="shared" si="30"/>
        <v>127.6455159974726</v>
      </c>
      <c r="I915" s="190"/>
      <c r="J915" s="347">
        <v>1</v>
      </c>
    </row>
    <row r="916" spans="1:10" ht="13.5" hidden="1" customHeight="1" thickBot="1">
      <c r="A916" s="410"/>
      <c r="B916" s="183">
        <v>3.2</v>
      </c>
      <c r="C916" s="184">
        <v>120.92</v>
      </c>
      <c r="D916" s="346" t="s">
        <v>391</v>
      </c>
      <c r="E916" s="346" t="s">
        <v>386</v>
      </c>
      <c r="F916" s="346" t="s">
        <v>858</v>
      </c>
      <c r="G916" s="342">
        <f t="shared" si="31"/>
        <v>6.7255159974725993</v>
      </c>
      <c r="H916" s="342">
        <f t="shared" si="30"/>
        <v>127.6455159974726</v>
      </c>
      <c r="I916" s="190"/>
      <c r="J916" s="347">
        <v>1</v>
      </c>
    </row>
    <row r="917" spans="1:10" ht="13.5" hidden="1" customHeight="1" thickBot="1">
      <c r="A917" s="410"/>
      <c r="B917" s="183">
        <v>14.14</v>
      </c>
      <c r="C917" s="184">
        <v>534.08000000000004</v>
      </c>
      <c r="D917" s="346" t="s">
        <v>385</v>
      </c>
      <c r="E917" s="346" t="s">
        <v>386</v>
      </c>
      <c r="F917" s="346" t="s">
        <v>919</v>
      </c>
      <c r="G917" s="342">
        <f t="shared" si="31"/>
        <v>29.705289314672232</v>
      </c>
      <c r="H917" s="342">
        <f t="shared" si="30"/>
        <v>563.78528931467224</v>
      </c>
      <c r="I917" s="190"/>
      <c r="J917" s="347">
        <v>1</v>
      </c>
    </row>
    <row r="918" spans="1:10" ht="13.5" hidden="1" customHeight="1" thickBot="1">
      <c r="A918" s="410"/>
      <c r="B918" s="183">
        <v>16.54</v>
      </c>
      <c r="C918" s="184">
        <v>611.89</v>
      </c>
      <c r="D918" s="346" t="s">
        <v>385</v>
      </c>
      <c r="E918" s="346" t="s">
        <v>386</v>
      </c>
      <c r="F918" s="346" t="s">
        <v>920</v>
      </c>
      <c r="G918" s="342">
        <f t="shared" si="31"/>
        <v>34.033046507554651</v>
      </c>
      <c r="H918" s="342">
        <f t="shared" si="30"/>
        <v>645.92304650755466</v>
      </c>
      <c r="I918" s="190"/>
      <c r="J918" s="347">
        <v>1</v>
      </c>
    </row>
    <row r="919" spans="1:10" ht="13.5" hidden="1" customHeight="1" thickBot="1">
      <c r="A919" s="410"/>
      <c r="B919" s="183">
        <v>5.34</v>
      </c>
      <c r="C919" s="184">
        <v>137.16999999999999</v>
      </c>
      <c r="D919" s="346" t="s">
        <v>385</v>
      </c>
      <c r="E919" s="346" t="s">
        <v>386</v>
      </c>
      <c r="F919" s="346" t="s">
        <v>858</v>
      </c>
      <c r="G919" s="342">
        <f t="shared" si="31"/>
        <v>7.6293336865143591</v>
      </c>
      <c r="H919" s="342">
        <f t="shared" si="30"/>
        <v>144.79933368651436</v>
      </c>
      <c r="I919" s="190"/>
      <c r="J919" s="347">
        <v>1</v>
      </c>
    </row>
    <row r="920" spans="1:10" ht="13.5" hidden="1" customHeight="1" thickBot="1">
      <c r="A920" s="410"/>
      <c r="B920" s="183">
        <v>0.6</v>
      </c>
      <c r="C920" s="184">
        <v>13.02</v>
      </c>
      <c r="D920" s="346" t="s">
        <v>834</v>
      </c>
      <c r="E920" s="346" t="s">
        <v>386</v>
      </c>
      <c r="F920" s="346" t="s">
        <v>858</v>
      </c>
      <c r="G920" s="342">
        <f t="shared" si="31"/>
        <v>0.72416654223530619</v>
      </c>
      <c r="H920" s="342">
        <f t="shared" si="30"/>
        <v>13.744166542235305</v>
      </c>
      <c r="I920" s="190"/>
      <c r="J920" s="347">
        <v>1</v>
      </c>
    </row>
    <row r="921" spans="1:10" ht="13.5" hidden="1" customHeight="1" thickBot="1">
      <c r="A921" s="410"/>
      <c r="B921" s="183">
        <v>0.2</v>
      </c>
      <c r="C921" s="184">
        <v>4.34</v>
      </c>
      <c r="D921" s="346" t="s">
        <v>392</v>
      </c>
      <c r="E921" s="346" t="s">
        <v>386</v>
      </c>
      <c r="F921" s="346" t="s">
        <v>858</v>
      </c>
      <c r="G921" s="342">
        <f t="shared" si="31"/>
        <v>0.24138884741176878</v>
      </c>
      <c r="H921" s="342">
        <f t="shared" si="30"/>
        <v>4.5813888474117688</v>
      </c>
      <c r="I921" s="190"/>
      <c r="J921" s="347">
        <v>1</v>
      </c>
    </row>
    <row r="922" spans="1:10" ht="13.5" hidden="1" customHeight="1" thickBot="1">
      <c r="A922" s="411"/>
      <c r="B922" s="183">
        <v>0</v>
      </c>
      <c r="C922" s="184">
        <v>57.39</v>
      </c>
      <c r="D922" s="346" t="s">
        <v>393</v>
      </c>
      <c r="E922" s="346" t="s">
        <v>386</v>
      </c>
      <c r="F922" s="346" t="s">
        <v>859</v>
      </c>
      <c r="G922" s="342">
        <f t="shared" si="31"/>
        <v>3.1920059799450256</v>
      </c>
      <c r="H922" s="342">
        <f t="shared" si="30"/>
        <v>60.582005979945023</v>
      </c>
      <c r="I922" s="190"/>
      <c r="J922" s="347">
        <v>1</v>
      </c>
    </row>
    <row r="923" spans="1:10" ht="13.5" thickBot="1">
      <c r="A923" s="185" t="s">
        <v>967</v>
      </c>
      <c r="B923" s="186">
        <v>43.22</v>
      </c>
      <c r="C923" s="187">
        <v>1599.73</v>
      </c>
      <c r="D923" s="412"/>
      <c r="E923" s="413"/>
      <c r="F923" s="414"/>
      <c r="G923" s="342">
        <f t="shared" si="31"/>
        <v>88.976262873278543</v>
      </c>
      <c r="H923" s="342">
        <f t="shared" si="30"/>
        <v>1688.7062628732785</v>
      </c>
      <c r="I923" s="190">
        <f>+H923</f>
        <v>1688.7062628732785</v>
      </c>
      <c r="J923" s="347">
        <v>1</v>
      </c>
    </row>
    <row r="924" spans="1:10" ht="13.5" hidden="1" customHeight="1" thickBot="1">
      <c r="A924" s="409" t="s">
        <v>428</v>
      </c>
      <c r="B924" s="183">
        <v>0.64</v>
      </c>
      <c r="C924" s="184">
        <v>30.64</v>
      </c>
      <c r="D924" s="346" t="s">
        <v>391</v>
      </c>
      <c r="E924" s="346" t="s">
        <v>386</v>
      </c>
      <c r="F924" s="346" t="s">
        <v>817</v>
      </c>
      <c r="G924" s="342">
        <f t="shared" si="31"/>
        <v>1.7041830149070498</v>
      </c>
      <c r="H924" s="342">
        <f t="shared" si="30"/>
        <v>32.344183014907053</v>
      </c>
      <c r="I924" s="190"/>
      <c r="J924" s="347">
        <v>1</v>
      </c>
    </row>
    <row r="925" spans="1:10" ht="13.5" hidden="1" customHeight="1" thickBot="1">
      <c r="A925" s="410"/>
      <c r="B925" s="183">
        <v>0.64</v>
      </c>
      <c r="C925" s="184">
        <v>30.64</v>
      </c>
      <c r="D925" s="346" t="s">
        <v>391</v>
      </c>
      <c r="E925" s="346" t="s">
        <v>386</v>
      </c>
      <c r="F925" s="346" t="s">
        <v>818</v>
      </c>
      <c r="G925" s="342">
        <f t="shared" si="31"/>
        <v>1.7041830149070498</v>
      </c>
      <c r="H925" s="342">
        <f t="shared" si="30"/>
        <v>32.344183014907053</v>
      </c>
      <c r="I925" s="190"/>
      <c r="J925" s="347">
        <v>1</v>
      </c>
    </row>
    <row r="926" spans="1:10" ht="13.5" hidden="1" customHeight="1" thickBot="1">
      <c r="A926" s="410"/>
      <c r="B926" s="183">
        <v>0.64</v>
      </c>
      <c r="C926" s="184">
        <v>32.33</v>
      </c>
      <c r="D926" s="346" t="s">
        <v>391</v>
      </c>
      <c r="E926" s="346" t="s">
        <v>386</v>
      </c>
      <c r="F926" s="346" t="s">
        <v>819</v>
      </c>
      <c r="G926" s="342">
        <f t="shared" si="31"/>
        <v>1.7981800545673927</v>
      </c>
      <c r="H926" s="342">
        <f t="shared" si="30"/>
        <v>34.128180054567395</v>
      </c>
      <c r="I926" s="190"/>
      <c r="J926" s="347">
        <v>1</v>
      </c>
    </row>
    <row r="927" spans="1:10" ht="13.5" hidden="1" customHeight="1" thickBot="1">
      <c r="A927" s="410"/>
      <c r="B927" s="183">
        <v>0.64</v>
      </c>
      <c r="C927" s="184">
        <v>32.33</v>
      </c>
      <c r="D927" s="346" t="s">
        <v>391</v>
      </c>
      <c r="E927" s="346" t="s">
        <v>386</v>
      </c>
      <c r="F927" s="346" t="s">
        <v>820</v>
      </c>
      <c r="G927" s="342">
        <f t="shared" si="31"/>
        <v>1.7981800545673927</v>
      </c>
      <c r="H927" s="342">
        <f t="shared" si="30"/>
        <v>34.128180054567395</v>
      </c>
      <c r="I927" s="190"/>
      <c r="J927" s="347">
        <v>1</v>
      </c>
    </row>
    <row r="928" spans="1:10" ht="13.5" hidden="1" customHeight="1" thickBot="1">
      <c r="A928" s="410"/>
      <c r="B928" s="183">
        <v>0.64</v>
      </c>
      <c r="C928" s="184">
        <v>32.33</v>
      </c>
      <c r="D928" s="346" t="s">
        <v>391</v>
      </c>
      <c r="E928" s="346" t="s">
        <v>386</v>
      </c>
      <c r="F928" s="346" t="s">
        <v>821</v>
      </c>
      <c r="G928" s="342">
        <f t="shared" si="31"/>
        <v>1.7981800545673927</v>
      </c>
      <c r="H928" s="342">
        <f t="shared" si="30"/>
        <v>34.128180054567395</v>
      </c>
      <c r="I928" s="190"/>
      <c r="J928" s="347">
        <v>1</v>
      </c>
    </row>
    <row r="929" spans="1:10" ht="13.5" hidden="1" customHeight="1" thickBot="1">
      <c r="A929" s="410"/>
      <c r="B929" s="183">
        <v>6.29</v>
      </c>
      <c r="C929" s="184">
        <v>301.37</v>
      </c>
      <c r="D929" s="346" t="s">
        <v>385</v>
      </c>
      <c r="E929" s="346" t="s">
        <v>386</v>
      </c>
      <c r="F929" s="346" t="s">
        <v>817</v>
      </c>
      <c r="G929" s="342">
        <f t="shared" si="31"/>
        <v>16.762063812093263</v>
      </c>
      <c r="H929" s="342">
        <f t="shared" si="30"/>
        <v>318.13206381209329</v>
      </c>
      <c r="I929" s="190"/>
      <c r="J929" s="347">
        <v>1</v>
      </c>
    </row>
    <row r="930" spans="1:10" ht="13.5" hidden="1" customHeight="1" thickBot="1">
      <c r="A930" s="410"/>
      <c r="B930" s="183">
        <v>5.73</v>
      </c>
      <c r="C930" s="184">
        <v>292.33</v>
      </c>
      <c r="D930" s="346" t="s">
        <v>385</v>
      </c>
      <c r="E930" s="346" t="s">
        <v>386</v>
      </c>
      <c r="F930" s="346" t="s">
        <v>822</v>
      </c>
      <c r="G930" s="342">
        <f t="shared" si="31"/>
        <v>16.259263079235566</v>
      </c>
      <c r="H930" s="342">
        <f t="shared" si="30"/>
        <v>308.58926307923554</v>
      </c>
      <c r="I930" s="190"/>
      <c r="J930" s="347">
        <v>1</v>
      </c>
    </row>
    <row r="931" spans="1:10" ht="13.5" hidden="1" customHeight="1" thickBot="1">
      <c r="A931" s="410"/>
      <c r="B931" s="183">
        <v>6.93</v>
      </c>
      <c r="C931" s="184">
        <v>332.01</v>
      </c>
      <c r="D931" s="346" t="s">
        <v>385</v>
      </c>
      <c r="E931" s="346" t="s">
        <v>386</v>
      </c>
      <c r="F931" s="346" t="s">
        <v>823</v>
      </c>
      <c r="G931" s="342">
        <f t="shared" si="31"/>
        <v>18.466246827000312</v>
      </c>
      <c r="H931" s="342">
        <f t="shared" si="30"/>
        <v>350.4762468270003</v>
      </c>
      <c r="I931" s="190"/>
      <c r="J931" s="347">
        <v>1</v>
      </c>
    </row>
    <row r="932" spans="1:10" ht="13.5" hidden="1" customHeight="1" thickBot="1">
      <c r="A932" s="410"/>
      <c r="B932" s="183">
        <v>6.93</v>
      </c>
      <c r="C932" s="184">
        <v>332.01</v>
      </c>
      <c r="D932" s="346" t="s">
        <v>385</v>
      </c>
      <c r="E932" s="346" t="s">
        <v>386</v>
      </c>
      <c r="F932" s="346" t="s">
        <v>824</v>
      </c>
      <c r="G932" s="342">
        <f t="shared" si="31"/>
        <v>18.466246827000312</v>
      </c>
      <c r="H932" s="342">
        <f t="shared" si="30"/>
        <v>350.4762468270003</v>
      </c>
      <c r="I932" s="190"/>
      <c r="J932" s="347">
        <v>1</v>
      </c>
    </row>
    <row r="933" spans="1:10" ht="13.5" hidden="1" customHeight="1" thickBot="1">
      <c r="A933" s="410"/>
      <c r="B933" s="183">
        <v>6.93</v>
      </c>
      <c r="C933" s="184">
        <v>332.01</v>
      </c>
      <c r="D933" s="346" t="s">
        <v>385</v>
      </c>
      <c r="E933" s="346" t="s">
        <v>386</v>
      </c>
      <c r="F933" s="346" t="s">
        <v>825</v>
      </c>
      <c r="G933" s="342">
        <f t="shared" si="31"/>
        <v>18.466246827000312</v>
      </c>
      <c r="H933" s="342">
        <f t="shared" si="30"/>
        <v>350.4762468270003</v>
      </c>
      <c r="I933" s="190"/>
      <c r="J933" s="347">
        <v>1</v>
      </c>
    </row>
    <row r="934" spans="1:10" ht="13.5" hidden="1" customHeight="1" thickBot="1">
      <c r="A934" s="410"/>
      <c r="B934" s="183">
        <v>5.81</v>
      </c>
      <c r="C934" s="184">
        <v>277.38</v>
      </c>
      <c r="D934" s="346" t="s">
        <v>385</v>
      </c>
      <c r="E934" s="346" t="s">
        <v>386</v>
      </c>
      <c r="F934" s="346" t="s">
        <v>818</v>
      </c>
      <c r="G934" s="342">
        <f t="shared" si="31"/>
        <v>15.427750805317148</v>
      </c>
      <c r="H934" s="342">
        <f t="shared" si="30"/>
        <v>292.80775080531714</v>
      </c>
      <c r="I934" s="190"/>
      <c r="J934" s="347">
        <v>1</v>
      </c>
    </row>
    <row r="935" spans="1:10" ht="13.5" hidden="1" customHeight="1" thickBot="1">
      <c r="A935" s="410"/>
      <c r="B935" s="183">
        <v>6.93</v>
      </c>
      <c r="C935" s="184">
        <v>350.26</v>
      </c>
      <c r="D935" s="346" t="s">
        <v>385</v>
      </c>
      <c r="E935" s="346" t="s">
        <v>386</v>
      </c>
      <c r="F935" s="346" t="s">
        <v>826</v>
      </c>
      <c r="G935" s="342">
        <f t="shared" si="31"/>
        <v>19.481303616231827</v>
      </c>
      <c r="H935" s="342">
        <f t="shared" si="30"/>
        <v>369.74130361623179</v>
      </c>
      <c r="I935" s="190"/>
      <c r="J935" s="347">
        <v>1</v>
      </c>
    </row>
    <row r="936" spans="1:10" ht="13.5" hidden="1" customHeight="1" thickBot="1">
      <c r="A936" s="410"/>
      <c r="B936" s="183">
        <v>6.69</v>
      </c>
      <c r="C936" s="184">
        <v>343.08</v>
      </c>
      <c r="D936" s="346" t="s">
        <v>385</v>
      </c>
      <c r="E936" s="346" t="s">
        <v>386</v>
      </c>
      <c r="F936" s="346" t="s">
        <v>827</v>
      </c>
      <c r="G936" s="342">
        <f t="shared" si="31"/>
        <v>19.081955246550606</v>
      </c>
      <c r="H936" s="342">
        <f t="shared" si="30"/>
        <v>362.16195524655058</v>
      </c>
      <c r="I936" s="190"/>
      <c r="J936" s="347">
        <v>1</v>
      </c>
    </row>
    <row r="937" spans="1:10" ht="13.5" hidden="1" customHeight="1" thickBot="1">
      <c r="A937" s="410"/>
      <c r="B937" s="183">
        <v>6.45</v>
      </c>
      <c r="C937" s="184">
        <v>324.16000000000003</v>
      </c>
      <c r="D937" s="346" t="s">
        <v>385</v>
      </c>
      <c r="E937" s="346" t="s">
        <v>386</v>
      </c>
      <c r="F937" s="346" t="s">
        <v>828</v>
      </c>
      <c r="G937" s="342">
        <f t="shared" si="31"/>
        <v>18.029633358755525</v>
      </c>
      <c r="H937" s="342">
        <f t="shared" si="30"/>
        <v>342.18963335875554</v>
      </c>
      <c r="I937" s="190"/>
      <c r="J937" s="347">
        <v>1</v>
      </c>
    </row>
    <row r="938" spans="1:10" ht="13.5" hidden="1" customHeight="1" thickBot="1">
      <c r="A938" s="410"/>
      <c r="B938" s="183">
        <v>5.65</v>
      </c>
      <c r="C938" s="184">
        <v>291.47000000000003</v>
      </c>
      <c r="D938" s="346" t="s">
        <v>385</v>
      </c>
      <c r="E938" s="346" t="s">
        <v>386</v>
      </c>
      <c r="F938" s="346" t="s">
        <v>819</v>
      </c>
      <c r="G938" s="342">
        <f t="shared" si="31"/>
        <v>16.211430266153975</v>
      </c>
      <c r="H938" s="342">
        <f t="shared" si="30"/>
        <v>307.681430266154</v>
      </c>
      <c r="I938" s="190"/>
      <c r="J938" s="347">
        <v>1</v>
      </c>
    </row>
    <row r="939" spans="1:10" ht="13.5" hidden="1" customHeight="1" thickBot="1">
      <c r="A939" s="410"/>
      <c r="B939" s="183">
        <v>6.69</v>
      </c>
      <c r="C939" s="184">
        <v>337.21</v>
      </c>
      <c r="D939" s="346" t="s">
        <v>385</v>
      </c>
      <c r="E939" s="346" t="s">
        <v>386</v>
      </c>
      <c r="F939" s="346" t="s">
        <v>829</v>
      </c>
      <c r="G939" s="342">
        <f t="shared" si="31"/>
        <v>18.755468487493673</v>
      </c>
      <c r="H939" s="342">
        <f t="shared" si="30"/>
        <v>355.96546848749364</v>
      </c>
      <c r="I939" s="190"/>
      <c r="J939" s="347">
        <v>1</v>
      </c>
    </row>
    <row r="940" spans="1:10" ht="13.5" hidden="1" customHeight="1" thickBot="1">
      <c r="A940" s="410"/>
      <c r="B940" s="183">
        <v>6.21</v>
      </c>
      <c r="C940" s="184">
        <v>311.10000000000002</v>
      </c>
      <c r="D940" s="346" t="s">
        <v>385</v>
      </c>
      <c r="E940" s="346" t="s">
        <v>386</v>
      </c>
      <c r="F940" s="346" t="s">
        <v>830</v>
      </c>
      <c r="G940" s="342">
        <f t="shared" si="31"/>
        <v>17.303242034516423</v>
      </c>
      <c r="H940" s="342">
        <f t="shared" si="30"/>
        <v>328.40324203451644</v>
      </c>
      <c r="I940" s="190"/>
      <c r="J940" s="347">
        <v>1</v>
      </c>
    </row>
    <row r="941" spans="1:10" ht="13.5" hidden="1" customHeight="1" thickBot="1">
      <c r="A941" s="410"/>
      <c r="B941" s="183">
        <v>5.65</v>
      </c>
      <c r="C941" s="184">
        <v>285.61</v>
      </c>
      <c r="D941" s="346" t="s">
        <v>385</v>
      </c>
      <c r="E941" s="346" t="s">
        <v>386</v>
      </c>
      <c r="F941" s="346" t="s">
        <v>820</v>
      </c>
      <c r="G941" s="342">
        <f t="shared" si="31"/>
        <v>15.885499702597992</v>
      </c>
      <c r="H941" s="342">
        <f t="shared" si="30"/>
        <v>301.49549970259801</v>
      </c>
      <c r="I941" s="190"/>
      <c r="J941" s="347">
        <v>1</v>
      </c>
    </row>
    <row r="942" spans="1:10" ht="13.5" hidden="1" customHeight="1" thickBot="1">
      <c r="A942" s="410"/>
      <c r="B942" s="183">
        <v>6.93</v>
      </c>
      <c r="C942" s="184">
        <v>350.26</v>
      </c>
      <c r="D942" s="346" t="s">
        <v>385</v>
      </c>
      <c r="E942" s="346" t="s">
        <v>386</v>
      </c>
      <c r="F942" s="346" t="s">
        <v>805</v>
      </c>
      <c r="G942" s="342">
        <f t="shared" si="31"/>
        <v>19.481303616231827</v>
      </c>
      <c r="H942" s="342">
        <f t="shared" si="30"/>
        <v>369.74130361623179</v>
      </c>
      <c r="I942" s="190"/>
      <c r="J942" s="347">
        <v>1</v>
      </c>
    </row>
    <row r="943" spans="1:10" ht="13.5" hidden="1" customHeight="1" thickBot="1">
      <c r="A943" s="410"/>
      <c r="B943" s="183">
        <v>5.41</v>
      </c>
      <c r="C943" s="184">
        <v>240.48</v>
      </c>
      <c r="D943" s="346" t="s">
        <v>385</v>
      </c>
      <c r="E943" s="346" t="s">
        <v>386</v>
      </c>
      <c r="F943" s="346" t="s">
        <v>831</v>
      </c>
      <c r="G943" s="342">
        <f t="shared" si="31"/>
        <v>13.375389406816165</v>
      </c>
      <c r="H943" s="342">
        <f t="shared" si="30"/>
        <v>253.85538940681616</v>
      </c>
      <c r="I943" s="190"/>
      <c r="J943" s="347">
        <v>1</v>
      </c>
    </row>
    <row r="944" spans="1:10" ht="13.5" hidden="1" customHeight="1" thickBot="1">
      <c r="A944" s="410"/>
      <c r="B944" s="183">
        <v>6.93</v>
      </c>
      <c r="C944" s="184">
        <v>350.26</v>
      </c>
      <c r="D944" s="346" t="s">
        <v>385</v>
      </c>
      <c r="E944" s="346" t="s">
        <v>386</v>
      </c>
      <c r="F944" s="346" t="s">
        <v>832</v>
      </c>
      <c r="G944" s="342">
        <f t="shared" si="31"/>
        <v>19.481303616231827</v>
      </c>
      <c r="H944" s="342">
        <f t="shared" si="30"/>
        <v>369.74130361623179</v>
      </c>
      <c r="I944" s="190"/>
      <c r="J944" s="347">
        <v>1</v>
      </c>
    </row>
    <row r="945" spans="1:10" ht="13.5" hidden="1" customHeight="1" thickBot="1">
      <c r="A945" s="410"/>
      <c r="B945" s="183">
        <v>6.29</v>
      </c>
      <c r="C945" s="184">
        <v>317.94</v>
      </c>
      <c r="D945" s="346" t="s">
        <v>385</v>
      </c>
      <c r="E945" s="346" t="s">
        <v>386</v>
      </c>
      <c r="F945" s="346" t="s">
        <v>821</v>
      </c>
      <c r="G945" s="342">
        <f t="shared" si="31"/>
        <v>17.683679757165383</v>
      </c>
      <c r="H945" s="342">
        <f t="shared" si="30"/>
        <v>335.62367975716541</v>
      </c>
      <c r="I945" s="190"/>
      <c r="J945" s="347">
        <v>1</v>
      </c>
    </row>
    <row r="946" spans="1:10" ht="13.5" hidden="1" customHeight="1" thickBot="1">
      <c r="A946" s="410"/>
      <c r="B946" s="183">
        <v>6.93</v>
      </c>
      <c r="C946" s="184">
        <v>350.26</v>
      </c>
      <c r="D946" s="346" t="s">
        <v>385</v>
      </c>
      <c r="E946" s="346" t="s">
        <v>386</v>
      </c>
      <c r="F946" s="346" t="s">
        <v>833</v>
      </c>
      <c r="G946" s="342">
        <f t="shared" si="31"/>
        <v>19.481303616231827</v>
      </c>
      <c r="H946" s="342">
        <f t="shared" si="30"/>
        <v>369.74130361623179</v>
      </c>
      <c r="I946" s="190"/>
      <c r="J946" s="347">
        <v>1</v>
      </c>
    </row>
    <row r="947" spans="1:10" ht="13.5" hidden="1" customHeight="1" thickBot="1">
      <c r="A947" s="410"/>
      <c r="B947" s="183">
        <v>6.21</v>
      </c>
      <c r="C947" s="184">
        <v>328.7</v>
      </c>
      <c r="D947" s="346" t="s">
        <v>385</v>
      </c>
      <c r="E947" s="346" t="s">
        <v>386</v>
      </c>
      <c r="F947" s="346" t="s">
        <v>916</v>
      </c>
      <c r="G947" s="342">
        <f t="shared" si="31"/>
        <v>18.282146116186265</v>
      </c>
      <c r="H947" s="342">
        <f t="shared" si="30"/>
        <v>346.98214611618624</v>
      </c>
      <c r="I947" s="190"/>
      <c r="J947" s="347">
        <v>1</v>
      </c>
    </row>
    <row r="948" spans="1:10" ht="13.5" hidden="1" customHeight="1" thickBot="1">
      <c r="A948" s="410"/>
      <c r="B948" s="183">
        <v>6.77</v>
      </c>
      <c r="C948" s="184">
        <v>338.17</v>
      </c>
      <c r="D948" s="346" t="s">
        <v>385</v>
      </c>
      <c r="E948" s="346" t="s">
        <v>386</v>
      </c>
      <c r="F948" s="346" t="s">
        <v>917</v>
      </c>
      <c r="G948" s="342">
        <f t="shared" si="31"/>
        <v>18.808863255584757</v>
      </c>
      <c r="H948" s="342">
        <f t="shared" si="30"/>
        <v>356.97886325558477</v>
      </c>
      <c r="I948" s="190"/>
      <c r="J948" s="347">
        <v>1</v>
      </c>
    </row>
    <row r="949" spans="1:10" ht="13.5" hidden="1" customHeight="1" thickBot="1">
      <c r="A949" s="411"/>
      <c r="B949" s="183">
        <v>0.24</v>
      </c>
      <c r="C949" s="184">
        <v>13.05</v>
      </c>
      <c r="D949" s="346" t="s">
        <v>834</v>
      </c>
      <c r="E949" s="346" t="s">
        <v>386</v>
      </c>
      <c r="F949" s="346" t="s">
        <v>831</v>
      </c>
      <c r="G949" s="342">
        <f t="shared" si="31"/>
        <v>0.7258351287381527</v>
      </c>
      <c r="H949" s="342">
        <f t="shared" si="30"/>
        <v>13.775835128738153</v>
      </c>
      <c r="I949" s="190"/>
      <c r="J949" s="347">
        <v>1</v>
      </c>
    </row>
    <row r="950" spans="1:10" ht="13.5" thickBot="1">
      <c r="A950" s="185" t="s">
        <v>428</v>
      </c>
      <c r="B950" s="186">
        <v>131.80000000000001</v>
      </c>
      <c r="C950" s="187">
        <v>6557.39</v>
      </c>
      <c r="D950" s="412"/>
      <c r="E950" s="413"/>
      <c r="F950" s="414"/>
      <c r="G950" s="342">
        <f t="shared" si="31"/>
        <v>364.71908159664946</v>
      </c>
      <c r="H950" s="342">
        <f t="shared" si="30"/>
        <v>6922.10908159665</v>
      </c>
      <c r="I950" s="190">
        <f>+H950</f>
        <v>6922.10908159665</v>
      </c>
      <c r="J950" s="347">
        <v>1</v>
      </c>
    </row>
    <row r="951" spans="1:10" ht="13.5" hidden="1" customHeight="1" thickBot="1">
      <c r="A951" s="409" t="s">
        <v>968</v>
      </c>
      <c r="B951" s="183">
        <v>1</v>
      </c>
      <c r="C951" s="184">
        <v>53.88</v>
      </c>
      <c r="D951" s="346" t="s">
        <v>391</v>
      </c>
      <c r="E951" s="346" t="s">
        <v>386</v>
      </c>
      <c r="F951" s="346" t="s">
        <v>819</v>
      </c>
      <c r="G951" s="342">
        <f t="shared" si="31"/>
        <v>2.9967813591120054</v>
      </c>
      <c r="H951" s="342">
        <f t="shared" si="30"/>
        <v>56.876781359112009</v>
      </c>
      <c r="I951" s="190"/>
      <c r="J951" s="347">
        <v>1</v>
      </c>
    </row>
    <row r="952" spans="1:10" ht="13.5" hidden="1" customHeight="1" thickBot="1">
      <c r="A952" s="410"/>
      <c r="B952" s="183">
        <v>8.83</v>
      </c>
      <c r="C952" s="184">
        <v>475.99</v>
      </c>
      <c r="D952" s="346" t="s">
        <v>385</v>
      </c>
      <c r="E952" s="346" t="s">
        <v>386</v>
      </c>
      <c r="F952" s="346" t="s">
        <v>826</v>
      </c>
      <c r="G952" s="342">
        <f t="shared" si="31"/>
        <v>26.474349649660788</v>
      </c>
      <c r="H952" s="342">
        <f t="shared" si="30"/>
        <v>502.46434964966079</v>
      </c>
      <c r="I952" s="190"/>
      <c r="J952" s="347">
        <v>1</v>
      </c>
    </row>
    <row r="953" spans="1:10" ht="13.5" hidden="1" customHeight="1" thickBot="1">
      <c r="A953" s="410"/>
      <c r="B953" s="183">
        <v>10.83</v>
      </c>
      <c r="C953" s="184">
        <v>583.75</v>
      </c>
      <c r="D953" s="346" t="s">
        <v>385</v>
      </c>
      <c r="E953" s="346" t="s">
        <v>386</v>
      </c>
      <c r="F953" s="346" t="s">
        <v>827</v>
      </c>
      <c r="G953" s="342">
        <f t="shared" si="31"/>
        <v>32.467912367884793</v>
      </c>
      <c r="H953" s="342">
        <f t="shared" si="30"/>
        <v>616.21791236788476</v>
      </c>
      <c r="I953" s="190"/>
      <c r="J953" s="347">
        <v>1</v>
      </c>
    </row>
    <row r="954" spans="1:10" ht="13.5" hidden="1" customHeight="1" thickBot="1">
      <c r="A954" s="410"/>
      <c r="B954" s="183">
        <v>9.83</v>
      </c>
      <c r="C954" s="184">
        <v>529.87</v>
      </c>
      <c r="D954" s="346" t="s">
        <v>385</v>
      </c>
      <c r="E954" s="346" t="s">
        <v>386</v>
      </c>
      <c r="F954" s="346" t="s">
        <v>828</v>
      </c>
      <c r="G954" s="342">
        <f t="shared" si="31"/>
        <v>29.471131008772794</v>
      </c>
      <c r="H954" s="342">
        <f t="shared" si="30"/>
        <v>559.34113100877278</v>
      </c>
      <c r="I954" s="190"/>
      <c r="J954" s="347">
        <v>1</v>
      </c>
    </row>
    <row r="955" spans="1:10" ht="13.5" hidden="1" customHeight="1" thickBot="1">
      <c r="A955" s="411"/>
      <c r="B955" s="183">
        <v>9.83</v>
      </c>
      <c r="C955" s="184">
        <v>529.87</v>
      </c>
      <c r="D955" s="346" t="s">
        <v>385</v>
      </c>
      <c r="E955" s="346" t="s">
        <v>386</v>
      </c>
      <c r="F955" s="346" t="s">
        <v>819</v>
      </c>
      <c r="G955" s="342">
        <f t="shared" si="31"/>
        <v>29.471131008772794</v>
      </c>
      <c r="H955" s="342">
        <f t="shared" si="30"/>
        <v>559.34113100877278</v>
      </c>
      <c r="I955" s="190"/>
      <c r="J955" s="347">
        <v>1</v>
      </c>
    </row>
    <row r="956" spans="1:10" ht="13.5" thickBot="1">
      <c r="A956" s="185" t="s">
        <v>968</v>
      </c>
      <c r="B956" s="186">
        <v>40.32</v>
      </c>
      <c r="C956" s="187">
        <v>2173.36</v>
      </c>
      <c r="D956" s="412"/>
      <c r="E956" s="413"/>
      <c r="F956" s="414"/>
      <c r="G956" s="342">
        <f t="shared" si="31"/>
        <v>120.8813053942032</v>
      </c>
      <c r="H956" s="342">
        <f t="shared" si="30"/>
        <v>2294.2413053942032</v>
      </c>
      <c r="I956" s="190">
        <f>+H956</f>
        <v>2294.2413053942032</v>
      </c>
      <c r="J956" s="347">
        <v>1</v>
      </c>
    </row>
    <row r="957" spans="1:10" ht="13.5" hidden="1" customHeight="1" thickBot="1">
      <c r="A957" s="409" t="s">
        <v>429</v>
      </c>
      <c r="B957" s="183">
        <v>2.2000000000000002</v>
      </c>
      <c r="C957" s="184">
        <v>77.739999999999995</v>
      </c>
      <c r="D957" s="346" t="s">
        <v>391</v>
      </c>
      <c r="E957" s="346" t="s">
        <v>386</v>
      </c>
      <c r="F957" s="346" t="s">
        <v>817</v>
      </c>
      <c r="G957" s="342">
        <f t="shared" si="31"/>
        <v>4.3238638243757839</v>
      </c>
      <c r="H957" s="342">
        <f t="shared" si="30"/>
        <v>82.063863824375773</v>
      </c>
      <c r="I957" s="190"/>
      <c r="J957" s="347">
        <v>1</v>
      </c>
    </row>
    <row r="958" spans="1:10" ht="13.5" hidden="1" customHeight="1" thickBot="1">
      <c r="A958" s="410"/>
      <c r="B958" s="183">
        <v>1.2</v>
      </c>
      <c r="C958" s="184">
        <v>25.75</v>
      </c>
      <c r="D958" s="346" t="s">
        <v>391</v>
      </c>
      <c r="E958" s="346" t="s">
        <v>386</v>
      </c>
      <c r="F958" s="346" t="s">
        <v>818</v>
      </c>
      <c r="G958" s="342">
        <f t="shared" si="31"/>
        <v>1.4322034149430982</v>
      </c>
      <c r="H958" s="342">
        <f t="shared" si="30"/>
        <v>27.1822034149431</v>
      </c>
      <c r="I958" s="190"/>
      <c r="J958" s="347">
        <v>1</v>
      </c>
    </row>
    <row r="959" spans="1:10" ht="13.5" hidden="1" customHeight="1" thickBot="1">
      <c r="A959" s="410"/>
      <c r="B959" s="183">
        <v>1.2</v>
      </c>
      <c r="C959" s="184">
        <v>26.03</v>
      </c>
      <c r="D959" s="346" t="s">
        <v>391</v>
      </c>
      <c r="E959" s="346" t="s">
        <v>386</v>
      </c>
      <c r="F959" s="346" t="s">
        <v>819</v>
      </c>
      <c r="G959" s="342">
        <f t="shared" si="31"/>
        <v>1.4477768889696638</v>
      </c>
      <c r="H959" s="342">
        <f t="shared" si="30"/>
        <v>27.477776888969665</v>
      </c>
      <c r="I959" s="190"/>
      <c r="J959" s="347">
        <v>1</v>
      </c>
    </row>
    <row r="960" spans="1:10" ht="13.5" hidden="1" customHeight="1" thickBot="1">
      <c r="A960" s="410"/>
      <c r="B960" s="183">
        <v>2.2000000000000002</v>
      </c>
      <c r="C960" s="184">
        <v>79.91</v>
      </c>
      <c r="D960" s="346" t="s">
        <v>391</v>
      </c>
      <c r="E960" s="346" t="s">
        <v>386</v>
      </c>
      <c r="F960" s="346" t="s">
        <v>820</v>
      </c>
      <c r="G960" s="342">
        <f t="shared" si="31"/>
        <v>4.4445582480816688</v>
      </c>
      <c r="H960" s="342">
        <f t="shared" si="30"/>
        <v>84.354558248081659</v>
      </c>
      <c r="I960" s="190"/>
      <c r="J960" s="347">
        <v>1</v>
      </c>
    </row>
    <row r="961" spans="1:10" ht="13.5" hidden="1" customHeight="1" thickBot="1">
      <c r="A961" s="410"/>
      <c r="B961" s="183">
        <v>2.2000000000000002</v>
      </c>
      <c r="C961" s="184">
        <v>79.91</v>
      </c>
      <c r="D961" s="346" t="s">
        <v>391</v>
      </c>
      <c r="E961" s="346" t="s">
        <v>386</v>
      </c>
      <c r="F961" s="346" t="s">
        <v>821</v>
      </c>
      <c r="G961" s="342">
        <f t="shared" si="31"/>
        <v>4.4445582480816688</v>
      </c>
      <c r="H961" s="342">
        <f t="shared" si="30"/>
        <v>84.354558248081659</v>
      </c>
      <c r="I961" s="190"/>
      <c r="J961" s="347">
        <v>1</v>
      </c>
    </row>
    <row r="962" spans="1:10" ht="13.5" hidden="1" customHeight="1" thickBot="1">
      <c r="A962" s="410"/>
      <c r="B962" s="183">
        <v>21.63</v>
      </c>
      <c r="C962" s="184">
        <v>764.52</v>
      </c>
      <c r="D962" s="346" t="s">
        <v>385</v>
      </c>
      <c r="E962" s="346" t="s">
        <v>386</v>
      </c>
      <c r="F962" s="346" t="s">
        <v>817</v>
      </c>
      <c r="G962" s="342">
        <f t="shared" si="31"/>
        <v>42.522258438535822</v>
      </c>
      <c r="H962" s="342">
        <f t="shared" si="30"/>
        <v>807.04225843853578</v>
      </c>
      <c r="I962" s="190"/>
      <c r="J962" s="347">
        <v>1</v>
      </c>
    </row>
    <row r="963" spans="1:10" ht="13.5" hidden="1" customHeight="1" thickBot="1">
      <c r="A963" s="410"/>
      <c r="B963" s="183">
        <v>23.83</v>
      </c>
      <c r="C963" s="184">
        <v>842.26</v>
      </c>
      <c r="D963" s="346" t="s">
        <v>385</v>
      </c>
      <c r="E963" s="346" t="s">
        <v>386</v>
      </c>
      <c r="F963" s="346" t="s">
        <v>822</v>
      </c>
      <c r="G963" s="342">
        <f t="shared" si="31"/>
        <v>46.846122262911607</v>
      </c>
      <c r="H963" s="342">
        <f t="shared" si="30"/>
        <v>889.10612226291164</v>
      </c>
      <c r="I963" s="190"/>
      <c r="J963" s="347">
        <v>1</v>
      </c>
    </row>
    <row r="964" spans="1:10" ht="13.5" hidden="1" customHeight="1" thickBot="1">
      <c r="A964" s="410"/>
      <c r="B964" s="183">
        <v>23.83</v>
      </c>
      <c r="C964" s="184">
        <v>842.26</v>
      </c>
      <c r="D964" s="346" t="s">
        <v>385</v>
      </c>
      <c r="E964" s="346" t="s">
        <v>386</v>
      </c>
      <c r="F964" s="346" t="s">
        <v>823</v>
      </c>
      <c r="G964" s="342">
        <f t="shared" si="31"/>
        <v>46.846122262911607</v>
      </c>
      <c r="H964" s="342">
        <f t="shared" si="30"/>
        <v>889.10612226291164</v>
      </c>
      <c r="I964" s="190"/>
      <c r="J964" s="347">
        <v>1</v>
      </c>
    </row>
    <row r="965" spans="1:10" ht="13.5" hidden="1" customHeight="1" thickBot="1">
      <c r="A965" s="410"/>
      <c r="B965" s="183">
        <v>11.8</v>
      </c>
      <c r="C965" s="184">
        <v>253.24</v>
      </c>
      <c r="D965" s="346" t="s">
        <v>385</v>
      </c>
      <c r="E965" s="346" t="s">
        <v>386</v>
      </c>
      <c r="F965" s="346" t="s">
        <v>824</v>
      </c>
      <c r="G965" s="342">
        <f t="shared" si="31"/>
        <v>14.085094866026804</v>
      </c>
      <c r="H965" s="342">
        <f t="shared" si="30"/>
        <v>267.3250948660268</v>
      </c>
      <c r="I965" s="190"/>
      <c r="J965" s="347">
        <v>1</v>
      </c>
    </row>
    <row r="966" spans="1:10" ht="13.5" hidden="1" customHeight="1" thickBot="1">
      <c r="A966" s="410"/>
      <c r="B966" s="183">
        <v>13</v>
      </c>
      <c r="C966" s="184">
        <v>278.99</v>
      </c>
      <c r="D966" s="346" t="s">
        <v>385</v>
      </c>
      <c r="E966" s="346" t="s">
        <v>386</v>
      </c>
      <c r="F966" s="346" t="s">
        <v>825</v>
      </c>
      <c r="G966" s="342">
        <f t="shared" si="31"/>
        <v>15.517298280969902</v>
      </c>
      <c r="H966" s="342">
        <f t="shared" si="30"/>
        <v>294.50729828096991</v>
      </c>
      <c r="I966" s="190"/>
      <c r="J966" s="347">
        <v>1</v>
      </c>
    </row>
    <row r="967" spans="1:10" ht="13.5" hidden="1" customHeight="1" thickBot="1">
      <c r="A967" s="410"/>
      <c r="B967" s="183">
        <v>11.8</v>
      </c>
      <c r="C967" s="184">
        <v>253.24</v>
      </c>
      <c r="D967" s="346" t="s">
        <v>385</v>
      </c>
      <c r="E967" s="346" t="s">
        <v>386</v>
      </c>
      <c r="F967" s="346" t="s">
        <v>818</v>
      </c>
      <c r="G967" s="342">
        <f t="shared" si="31"/>
        <v>14.085094866026804</v>
      </c>
      <c r="H967" s="342">
        <f t="shared" si="30"/>
        <v>267.3250948660268</v>
      </c>
      <c r="I967" s="190"/>
      <c r="J967" s="347">
        <v>1</v>
      </c>
    </row>
    <row r="968" spans="1:10" ht="13.5" hidden="1" customHeight="1" thickBot="1">
      <c r="A968" s="410"/>
      <c r="B968" s="183">
        <v>10.6</v>
      </c>
      <c r="C968" s="184">
        <v>229.94</v>
      </c>
      <c r="D968" s="346" t="s">
        <v>385</v>
      </c>
      <c r="E968" s="346" t="s">
        <v>386</v>
      </c>
      <c r="F968" s="346" t="s">
        <v>826</v>
      </c>
      <c r="G968" s="342">
        <f t="shared" si="31"/>
        <v>12.789159348816154</v>
      </c>
      <c r="H968" s="342">
        <f t="shared" si="30"/>
        <v>242.72915934881615</v>
      </c>
      <c r="I968" s="190"/>
      <c r="J968" s="347">
        <v>1</v>
      </c>
    </row>
    <row r="969" spans="1:10" ht="13.5" hidden="1" customHeight="1" thickBot="1">
      <c r="A969" s="410"/>
      <c r="B969" s="183">
        <v>13</v>
      </c>
      <c r="C969" s="184">
        <v>282</v>
      </c>
      <c r="D969" s="346" t="s">
        <v>385</v>
      </c>
      <c r="E969" s="346" t="s">
        <v>386</v>
      </c>
      <c r="F969" s="346" t="s">
        <v>827</v>
      </c>
      <c r="G969" s="342">
        <f t="shared" si="31"/>
        <v>15.684713126755483</v>
      </c>
      <c r="H969" s="342">
        <f t="shared" si="30"/>
        <v>297.68471312675547</v>
      </c>
      <c r="I969" s="190"/>
      <c r="J969" s="347">
        <v>1</v>
      </c>
    </row>
    <row r="970" spans="1:10" ht="13.5" hidden="1" customHeight="1" thickBot="1">
      <c r="A970" s="410"/>
      <c r="B970" s="183">
        <v>10.6</v>
      </c>
      <c r="C970" s="184">
        <v>229.94</v>
      </c>
      <c r="D970" s="346" t="s">
        <v>385</v>
      </c>
      <c r="E970" s="346" t="s">
        <v>386</v>
      </c>
      <c r="F970" s="346" t="s">
        <v>828</v>
      </c>
      <c r="G970" s="342">
        <f t="shared" si="31"/>
        <v>12.789159348816154</v>
      </c>
      <c r="H970" s="342">
        <f t="shared" si="30"/>
        <v>242.72915934881615</v>
      </c>
      <c r="I970" s="190"/>
      <c r="J970" s="347">
        <v>1</v>
      </c>
    </row>
    <row r="971" spans="1:10" ht="13.5" hidden="1" customHeight="1" thickBot="1">
      <c r="A971" s="410"/>
      <c r="B971" s="183">
        <v>11.8</v>
      </c>
      <c r="C971" s="184">
        <v>255.97</v>
      </c>
      <c r="D971" s="346" t="s">
        <v>385</v>
      </c>
      <c r="E971" s="346" t="s">
        <v>386</v>
      </c>
      <c r="F971" s="346" t="s">
        <v>819</v>
      </c>
      <c r="G971" s="342">
        <f t="shared" si="31"/>
        <v>14.23693623778582</v>
      </c>
      <c r="H971" s="342">
        <f t="shared" ref="H971:H1034" si="32">+G971+C971</f>
        <v>270.20693623778584</v>
      </c>
      <c r="I971" s="190"/>
      <c r="J971" s="347">
        <v>1</v>
      </c>
    </row>
    <row r="972" spans="1:10" ht="13.5" hidden="1" customHeight="1" thickBot="1">
      <c r="A972" s="410"/>
      <c r="B972" s="183">
        <v>19.63</v>
      </c>
      <c r="C972" s="184">
        <v>678.07</v>
      </c>
      <c r="D972" s="346" t="s">
        <v>385</v>
      </c>
      <c r="E972" s="346" t="s">
        <v>386</v>
      </c>
      <c r="F972" s="346" t="s">
        <v>829</v>
      </c>
      <c r="G972" s="342">
        <f t="shared" si="31"/>
        <v>37.713948332833652</v>
      </c>
      <c r="H972" s="342">
        <f t="shared" si="32"/>
        <v>715.78394833283369</v>
      </c>
      <c r="I972" s="190"/>
      <c r="J972" s="347">
        <v>1</v>
      </c>
    </row>
    <row r="973" spans="1:10" ht="13.5" hidden="1" customHeight="1" thickBot="1">
      <c r="A973" s="410"/>
      <c r="B973" s="183">
        <v>22.63</v>
      </c>
      <c r="C973" s="184">
        <v>839.72</v>
      </c>
      <c r="D973" s="346" t="s">
        <v>385</v>
      </c>
      <c r="E973" s="346" t="s">
        <v>386</v>
      </c>
      <c r="F973" s="346" t="s">
        <v>830</v>
      </c>
      <c r="G973" s="342">
        <f t="shared" si="31"/>
        <v>46.704848605670612</v>
      </c>
      <c r="H973" s="342">
        <f t="shared" si="32"/>
        <v>886.4248486056706</v>
      </c>
      <c r="I973" s="190"/>
      <c r="J973" s="347">
        <v>1</v>
      </c>
    </row>
    <row r="974" spans="1:10" ht="13.5" hidden="1" customHeight="1" thickBot="1">
      <c r="A974" s="410"/>
      <c r="B974" s="183">
        <v>19.43</v>
      </c>
      <c r="C974" s="184">
        <v>705.93</v>
      </c>
      <c r="D974" s="346" t="s">
        <v>385</v>
      </c>
      <c r="E974" s="346" t="s">
        <v>386</v>
      </c>
      <c r="F974" s="346" t="s">
        <v>820</v>
      </c>
      <c r="G974" s="342">
        <f t="shared" si="31"/>
        <v>39.263508998476944</v>
      </c>
      <c r="H974" s="342">
        <f t="shared" si="32"/>
        <v>745.19350899847689</v>
      </c>
      <c r="I974" s="190"/>
      <c r="J974" s="347">
        <v>1</v>
      </c>
    </row>
    <row r="975" spans="1:10" ht="13.5" hidden="1" customHeight="1" thickBot="1">
      <c r="A975" s="410"/>
      <c r="B975" s="183">
        <v>20.23</v>
      </c>
      <c r="C975" s="184">
        <v>787.66</v>
      </c>
      <c r="D975" s="346" t="s">
        <v>385</v>
      </c>
      <c r="E975" s="346" t="s">
        <v>386</v>
      </c>
      <c r="F975" s="346" t="s">
        <v>805</v>
      </c>
      <c r="G975" s="342">
        <f t="shared" ref="G975:G1038" si="33">+(C975/$C$12584)*1312742.08</f>
        <v>43.809294827731293</v>
      </c>
      <c r="H975" s="342">
        <f t="shared" si="32"/>
        <v>831.46929482773123</v>
      </c>
      <c r="I975" s="190"/>
      <c r="J975" s="347">
        <v>1</v>
      </c>
    </row>
    <row r="976" spans="1:10" ht="13.5" hidden="1" customHeight="1" thickBot="1">
      <c r="A976" s="410"/>
      <c r="B976" s="183">
        <v>23.83</v>
      </c>
      <c r="C976" s="184">
        <v>865.75</v>
      </c>
      <c r="D976" s="346" t="s">
        <v>385</v>
      </c>
      <c r="E976" s="346" t="s">
        <v>386</v>
      </c>
      <c r="F976" s="346" t="s">
        <v>831</v>
      </c>
      <c r="G976" s="342">
        <f t="shared" si="33"/>
        <v>48.152625494640276</v>
      </c>
      <c r="H976" s="342">
        <f t="shared" si="32"/>
        <v>913.90262549464023</v>
      </c>
      <c r="I976" s="190"/>
      <c r="J976" s="347">
        <v>1</v>
      </c>
    </row>
    <row r="977" spans="1:10" ht="13.5" hidden="1" customHeight="1" thickBot="1">
      <c r="A977" s="410"/>
      <c r="B977" s="183">
        <v>23.83</v>
      </c>
      <c r="C977" s="184">
        <v>865.75</v>
      </c>
      <c r="D977" s="346" t="s">
        <v>385</v>
      </c>
      <c r="E977" s="346" t="s">
        <v>386</v>
      </c>
      <c r="F977" s="346" t="s">
        <v>832</v>
      </c>
      <c r="G977" s="342">
        <f t="shared" si="33"/>
        <v>48.152625494640276</v>
      </c>
      <c r="H977" s="342">
        <f t="shared" si="32"/>
        <v>913.90262549464023</v>
      </c>
      <c r="I977" s="190"/>
      <c r="J977" s="347">
        <v>1</v>
      </c>
    </row>
    <row r="978" spans="1:10" ht="13.5" hidden="1" customHeight="1" thickBot="1">
      <c r="A978" s="410"/>
      <c r="B978" s="183">
        <v>20.63</v>
      </c>
      <c r="C978" s="184">
        <v>731.96</v>
      </c>
      <c r="D978" s="346" t="s">
        <v>385</v>
      </c>
      <c r="E978" s="346" t="s">
        <v>386</v>
      </c>
      <c r="F978" s="346" t="s">
        <v>821</v>
      </c>
      <c r="G978" s="342">
        <f t="shared" si="33"/>
        <v>40.711285887446607</v>
      </c>
      <c r="H978" s="342">
        <f t="shared" si="32"/>
        <v>772.67128588744663</v>
      </c>
      <c r="I978" s="190"/>
      <c r="J978" s="347">
        <v>1</v>
      </c>
    </row>
    <row r="979" spans="1:10" ht="13.5" hidden="1" customHeight="1" thickBot="1">
      <c r="A979" s="410"/>
      <c r="B979" s="183">
        <v>21.83</v>
      </c>
      <c r="C979" s="184">
        <v>757.99</v>
      </c>
      <c r="D979" s="346" t="s">
        <v>385</v>
      </c>
      <c r="E979" s="346" t="s">
        <v>386</v>
      </c>
      <c r="F979" s="346" t="s">
        <v>833</v>
      </c>
      <c r="G979" s="342">
        <f t="shared" si="33"/>
        <v>42.15906277641627</v>
      </c>
      <c r="H979" s="342">
        <f t="shared" si="32"/>
        <v>800.14906277641626</v>
      </c>
      <c r="I979" s="190"/>
      <c r="J979" s="347">
        <v>1</v>
      </c>
    </row>
    <row r="980" spans="1:10" ht="13.5" hidden="1" customHeight="1" thickBot="1">
      <c r="A980" s="410"/>
      <c r="B980" s="183">
        <v>20.43</v>
      </c>
      <c r="C980" s="184">
        <v>759.81</v>
      </c>
      <c r="D980" s="346" t="s">
        <v>385</v>
      </c>
      <c r="E980" s="346" t="s">
        <v>386</v>
      </c>
      <c r="F980" s="346" t="s">
        <v>916</v>
      </c>
      <c r="G980" s="342">
        <f t="shared" si="33"/>
        <v>42.260290357588943</v>
      </c>
      <c r="H980" s="342">
        <f t="shared" si="32"/>
        <v>802.07029035758887</v>
      </c>
      <c r="I980" s="190"/>
      <c r="J980" s="347">
        <v>1</v>
      </c>
    </row>
    <row r="981" spans="1:10" ht="13.5" hidden="1" customHeight="1" thickBot="1">
      <c r="A981" s="410"/>
      <c r="B981" s="183">
        <v>23.83</v>
      </c>
      <c r="C981" s="184">
        <v>865.75</v>
      </c>
      <c r="D981" s="346" t="s">
        <v>385</v>
      </c>
      <c r="E981" s="346" t="s">
        <v>386</v>
      </c>
      <c r="F981" s="346" t="s">
        <v>917</v>
      </c>
      <c r="G981" s="342">
        <f t="shared" si="33"/>
        <v>48.152625494640276</v>
      </c>
      <c r="H981" s="342">
        <f t="shared" si="32"/>
        <v>913.90262549464023</v>
      </c>
      <c r="I981" s="190"/>
      <c r="J981" s="347">
        <v>1</v>
      </c>
    </row>
    <row r="982" spans="1:10" ht="13.5" hidden="1" customHeight="1" thickBot="1">
      <c r="A982" s="410"/>
      <c r="B982" s="183">
        <v>1.2</v>
      </c>
      <c r="C982" s="184">
        <v>26.03</v>
      </c>
      <c r="D982" s="346" t="s">
        <v>834</v>
      </c>
      <c r="E982" s="346" t="s">
        <v>386</v>
      </c>
      <c r="F982" s="346" t="s">
        <v>826</v>
      </c>
      <c r="G982" s="342">
        <f t="shared" si="33"/>
        <v>1.4477768889696638</v>
      </c>
      <c r="H982" s="342">
        <f t="shared" si="32"/>
        <v>27.477776888969665</v>
      </c>
      <c r="I982" s="190"/>
      <c r="J982" s="347">
        <v>1</v>
      </c>
    </row>
    <row r="983" spans="1:10" ht="13.5" hidden="1" customHeight="1" thickBot="1">
      <c r="A983" s="410"/>
      <c r="B983" s="183">
        <v>1.2</v>
      </c>
      <c r="C983" s="184">
        <v>26.03</v>
      </c>
      <c r="D983" s="346" t="s">
        <v>834</v>
      </c>
      <c r="E983" s="346" t="s">
        <v>386</v>
      </c>
      <c r="F983" s="346" t="s">
        <v>830</v>
      </c>
      <c r="G983" s="342">
        <f t="shared" si="33"/>
        <v>1.4477768889696638</v>
      </c>
      <c r="H983" s="342">
        <f t="shared" si="32"/>
        <v>27.477776888969665</v>
      </c>
      <c r="I983" s="190"/>
      <c r="J983" s="347">
        <v>1</v>
      </c>
    </row>
    <row r="984" spans="1:10" ht="13.5" hidden="1" customHeight="1" thickBot="1">
      <c r="A984" s="410"/>
      <c r="B984" s="183">
        <v>2.4</v>
      </c>
      <c r="C984" s="184">
        <v>52.06</v>
      </c>
      <c r="D984" s="346" t="s">
        <v>834</v>
      </c>
      <c r="E984" s="346" t="s">
        <v>386</v>
      </c>
      <c r="F984" s="346" t="s">
        <v>916</v>
      </c>
      <c r="G984" s="342">
        <f t="shared" si="33"/>
        <v>2.8955537779393277</v>
      </c>
      <c r="H984" s="342">
        <f t="shared" si="32"/>
        <v>54.955553777939329</v>
      </c>
      <c r="I984" s="190"/>
      <c r="J984" s="347">
        <v>1</v>
      </c>
    </row>
    <row r="985" spans="1:10" ht="13.5" hidden="1" customHeight="1" thickBot="1">
      <c r="A985" s="411"/>
      <c r="B985" s="183">
        <v>1.2</v>
      </c>
      <c r="C985" s="184">
        <v>25.75</v>
      </c>
      <c r="D985" s="346" t="s">
        <v>392</v>
      </c>
      <c r="E985" s="346" t="s">
        <v>386</v>
      </c>
      <c r="F985" s="346" t="s">
        <v>824</v>
      </c>
      <c r="G985" s="342">
        <f t="shared" si="33"/>
        <v>1.4322034149430982</v>
      </c>
      <c r="H985" s="342">
        <f t="shared" si="32"/>
        <v>27.1822034149431</v>
      </c>
      <c r="I985" s="190"/>
      <c r="J985" s="347">
        <v>1</v>
      </c>
    </row>
    <row r="986" spans="1:10" ht="13.5" thickBot="1">
      <c r="A986" s="185" t="s">
        <v>429</v>
      </c>
      <c r="B986" s="186">
        <v>383.19</v>
      </c>
      <c r="C986" s="187">
        <v>12509.96</v>
      </c>
      <c r="D986" s="412"/>
      <c r="E986" s="413"/>
      <c r="F986" s="414"/>
      <c r="G986" s="342">
        <f t="shared" si="33"/>
        <v>695.79834690491487</v>
      </c>
      <c r="H986" s="342">
        <f t="shared" si="32"/>
        <v>13205.758346904913</v>
      </c>
      <c r="I986" s="190">
        <f>+H986</f>
        <v>13205.758346904913</v>
      </c>
      <c r="J986" s="347">
        <v>1</v>
      </c>
    </row>
    <row r="987" spans="1:10" ht="13.5" hidden="1" customHeight="1" thickBot="1">
      <c r="A987" s="409" t="s">
        <v>969</v>
      </c>
      <c r="B987" s="183">
        <v>3.2</v>
      </c>
      <c r="C987" s="184">
        <v>120.92</v>
      </c>
      <c r="D987" s="346" t="s">
        <v>391</v>
      </c>
      <c r="E987" s="346" t="s">
        <v>386</v>
      </c>
      <c r="F987" s="346" t="s">
        <v>919</v>
      </c>
      <c r="G987" s="342">
        <f t="shared" si="33"/>
        <v>6.7255159974725993</v>
      </c>
      <c r="H987" s="342">
        <f t="shared" si="32"/>
        <v>127.6455159974726</v>
      </c>
      <c r="I987" s="190"/>
      <c r="J987" s="347">
        <v>1</v>
      </c>
    </row>
    <row r="988" spans="1:10" ht="13.5" hidden="1" customHeight="1" thickBot="1">
      <c r="A988" s="410"/>
      <c r="B988" s="183">
        <v>3.2</v>
      </c>
      <c r="C988" s="184">
        <v>120.92</v>
      </c>
      <c r="D988" s="346" t="s">
        <v>391</v>
      </c>
      <c r="E988" s="346" t="s">
        <v>386</v>
      </c>
      <c r="F988" s="346" t="s">
        <v>858</v>
      </c>
      <c r="G988" s="342">
        <f t="shared" si="33"/>
        <v>6.7255159974725993</v>
      </c>
      <c r="H988" s="342">
        <f t="shared" si="32"/>
        <v>127.6455159974726</v>
      </c>
      <c r="I988" s="190"/>
      <c r="J988" s="347">
        <v>1</v>
      </c>
    </row>
    <row r="989" spans="1:10" ht="13.5" hidden="1" customHeight="1" thickBot="1">
      <c r="A989" s="410"/>
      <c r="B989" s="183">
        <v>20.43</v>
      </c>
      <c r="C989" s="184">
        <v>759.81</v>
      </c>
      <c r="D989" s="346" t="s">
        <v>385</v>
      </c>
      <c r="E989" s="346" t="s">
        <v>386</v>
      </c>
      <c r="F989" s="346" t="s">
        <v>918</v>
      </c>
      <c r="G989" s="342">
        <f t="shared" si="33"/>
        <v>42.260290357588943</v>
      </c>
      <c r="H989" s="342">
        <f t="shared" si="32"/>
        <v>802.07029035758887</v>
      </c>
      <c r="I989" s="190"/>
      <c r="J989" s="347">
        <v>1</v>
      </c>
    </row>
    <row r="990" spans="1:10" ht="13.5" hidden="1" customHeight="1" thickBot="1">
      <c r="A990" s="410"/>
      <c r="B990" s="183">
        <v>14.14</v>
      </c>
      <c r="C990" s="184">
        <v>534.08000000000004</v>
      </c>
      <c r="D990" s="346" t="s">
        <v>385</v>
      </c>
      <c r="E990" s="346" t="s">
        <v>386</v>
      </c>
      <c r="F990" s="346" t="s">
        <v>919</v>
      </c>
      <c r="G990" s="342">
        <f t="shared" si="33"/>
        <v>29.705289314672232</v>
      </c>
      <c r="H990" s="342">
        <f t="shared" si="32"/>
        <v>563.78528931467224</v>
      </c>
      <c r="I990" s="190"/>
      <c r="J990" s="347">
        <v>1</v>
      </c>
    </row>
    <row r="991" spans="1:10" ht="13.5" hidden="1" customHeight="1" thickBot="1">
      <c r="A991" s="410"/>
      <c r="B991" s="183">
        <v>16.54</v>
      </c>
      <c r="C991" s="184">
        <v>611.89</v>
      </c>
      <c r="D991" s="346" t="s">
        <v>385</v>
      </c>
      <c r="E991" s="346" t="s">
        <v>386</v>
      </c>
      <c r="F991" s="346" t="s">
        <v>920</v>
      </c>
      <c r="G991" s="342">
        <f t="shared" si="33"/>
        <v>34.033046507554651</v>
      </c>
      <c r="H991" s="342">
        <f t="shared" si="32"/>
        <v>645.92304650755466</v>
      </c>
      <c r="I991" s="190"/>
      <c r="J991" s="347">
        <v>1</v>
      </c>
    </row>
    <row r="992" spans="1:10" ht="13.5" hidden="1" customHeight="1" thickBot="1">
      <c r="A992" s="410"/>
      <c r="B992" s="183">
        <v>5.34</v>
      </c>
      <c r="C992" s="184">
        <v>137.16999999999999</v>
      </c>
      <c r="D992" s="346" t="s">
        <v>385</v>
      </c>
      <c r="E992" s="346" t="s">
        <v>386</v>
      </c>
      <c r="F992" s="346" t="s">
        <v>858</v>
      </c>
      <c r="G992" s="342">
        <f t="shared" si="33"/>
        <v>7.6293336865143591</v>
      </c>
      <c r="H992" s="342">
        <f t="shared" si="32"/>
        <v>144.79933368651436</v>
      </c>
      <c r="I992" s="190"/>
      <c r="J992" s="347">
        <v>1</v>
      </c>
    </row>
    <row r="993" spans="1:10" ht="13.5" hidden="1" customHeight="1" thickBot="1">
      <c r="A993" s="410"/>
      <c r="B993" s="183">
        <v>1.5</v>
      </c>
      <c r="C993" s="184">
        <v>32.54</v>
      </c>
      <c r="D993" s="346" t="s">
        <v>834</v>
      </c>
      <c r="E993" s="346" t="s">
        <v>386</v>
      </c>
      <c r="F993" s="346" t="s">
        <v>918</v>
      </c>
      <c r="G993" s="342">
        <f t="shared" si="33"/>
        <v>1.8098601600873168</v>
      </c>
      <c r="H993" s="342">
        <f t="shared" si="32"/>
        <v>34.349860160087317</v>
      </c>
      <c r="I993" s="190"/>
      <c r="J993" s="347">
        <v>1</v>
      </c>
    </row>
    <row r="994" spans="1:10" ht="13.5" hidden="1" customHeight="1" thickBot="1">
      <c r="A994" s="410"/>
      <c r="B994" s="183">
        <v>0.6</v>
      </c>
      <c r="C994" s="184">
        <v>13.02</v>
      </c>
      <c r="D994" s="346" t="s">
        <v>834</v>
      </c>
      <c r="E994" s="346" t="s">
        <v>386</v>
      </c>
      <c r="F994" s="346" t="s">
        <v>858</v>
      </c>
      <c r="G994" s="342">
        <f t="shared" si="33"/>
        <v>0.72416654223530619</v>
      </c>
      <c r="H994" s="342">
        <f t="shared" si="32"/>
        <v>13.744166542235305</v>
      </c>
      <c r="I994" s="190"/>
      <c r="J994" s="347">
        <v>1</v>
      </c>
    </row>
    <row r="995" spans="1:10" ht="13.5" hidden="1" customHeight="1" thickBot="1">
      <c r="A995" s="410"/>
      <c r="B995" s="183">
        <v>0.9</v>
      </c>
      <c r="C995" s="184">
        <v>19.52</v>
      </c>
      <c r="D995" s="346" t="s">
        <v>392</v>
      </c>
      <c r="E995" s="346" t="s">
        <v>386</v>
      </c>
      <c r="F995" s="346" t="s">
        <v>918</v>
      </c>
      <c r="G995" s="342">
        <f t="shared" si="33"/>
        <v>1.0856936178520107</v>
      </c>
      <c r="H995" s="342">
        <f t="shared" si="32"/>
        <v>20.605693617852012</v>
      </c>
      <c r="I995" s="190"/>
      <c r="J995" s="347">
        <v>1</v>
      </c>
    </row>
    <row r="996" spans="1:10" ht="13.5" hidden="1" customHeight="1" thickBot="1">
      <c r="A996" s="410"/>
      <c r="B996" s="183">
        <v>0.2</v>
      </c>
      <c r="C996" s="184">
        <v>4.34</v>
      </c>
      <c r="D996" s="346" t="s">
        <v>392</v>
      </c>
      <c r="E996" s="346" t="s">
        <v>386</v>
      </c>
      <c r="F996" s="346" t="s">
        <v>858</v>
      </c>
      <c r="G996" s="342">
        <f t="shared" si="33"/>
        <v>0.24138884741176878</v>
      </c>
      <c r="H996" s="342">
        <f t="shared" si="32"/>
        <v>4.5813888474117688</v>
      </c>
      <c r="I996" s="190"/>
      <c r="J996" s="347">
        <v>1</v>
      </c>
    </row>
    <row r="997" spans="1:10" ht="13.5" hidden="1" customHeight="1" thickBot="1">
      <c r="A997" s="411"/>
      <c r="B997" s="183">
        <v>0</v>
      </c>
      <c r="C997" s="184">
        <v>57.39</v>
      </c>
      <c r="D997" s="346" t="s">
        <v>393</v>
      </c>
      <c r="E997" s="346" t="s">
        <v>386</v>
      </c>
      <c r="F997" s="346" t="s">
        <v>859</v>
      </c>
      <c r="G997" s="342">
        <f t="shared" si="33"/>
        <v>3.1920059799450256</v>
      </c>
      <c r="H997" s="342">
        <f t="shared" si="32"/>
        <v>60.582005979945023</v>
      </c>
      <c r="I997" s="190"/>
      <c r="J997" s="347">
        <v>1</v>
      </c>
    </row>
    <row r="998" spans="1:10" ht="13.5" thickBot="1">
      <c r="A998" s="185" t="s">
        <v>969</v>
      </c>
      <c r="B998" s="186">
        <v>66.05</v>
      </c>
      <c r="C998" s="187">
        <v>2411.6</v>
      </c>
      <c r="D998" s="412"/>
      <c r="E998" s="413"/>
      <c r="F998" s="414"/>
      <c r="G998" s="342">
        <f t="shared" si="33"/>
        <v>134.1321070088068</v>
      </c>
      <c r="H998" s="342">
        <f t="shared" si="32"/>
        <v>2545.7321070088069</v>
      </c>
      <c r="I998" s="190">
        <f>+H998</f>
        <v>2545.7321070088069</v>
      </c>
      <c r="J998" s="347">
        <v>1</v>
      </c>
    </row>
    <row r="999" spans="1:10" ht="13.5" hidden="1" customHeight="1" thickBot="1">
      <c r="A999" s="409" t="s">
        <v>970</v>
      </c>
      <c r="B999" s="183">
        <v>0.32</v>
      </c>
      <c r="C999" s="184">
        <v>24.18</v>
      </c>
      <c r="D999" s="346" t="s">
        <v>391</v>
      </c>
      <c r="E999" s="346" t="s">
        <v>386</v>
      </c>
      <c r="F999" s="346" t="s">
        <v>919</v>
      </c>
      <c r="G999" s="342">
        <f t="shared" si="33"/>
        <v>1.3448807212941403</v>
      </c>
      <c r="H999" s="342">
        <f t="shared" si="32"/>
        <v>25.524880721294139</v>
      </c>
      <c r="I999" s="190"/>
      <c r="J999" s="347">
        <v>1</v>
      </c>
    </row>
    <row r="1000" spans="1:10" ht="13.5" hidden="1" customHeight="1" thickBot="1">
      <c r="A1000" s="410"/>
      <c r="B1000" s="183">
        <v>0.32</v>
      </c>
      <c r="C1000" s="184">
        <v>24.18</v>
      </c>
      <c r="D1000" s="346" t="s">
        <v>391</v>
      </c>
      <c r="E1000" s="346" t="s">
        <v>386</v>
      </c>
      <c r="F1000" s="346" t="s">
        <v>858</v>
      </c>
      <c r="G1000" s="342">
        <f t="shared" si="33"/>
        <v>1.3448807212941403</v>
      </c>
      <c r="H1000" s="342">
        <f t="shared" si="32"/>
        <v>25.524880721294139</v>
      </c>
      <c r="I1000" s="190"/>
      <c r="J1000" s="347">
        <v>1</v>
      </c>
    </row>
    <row r="1001" spans="1:10" ht="13.5" hidden="1" customHeight="1" thickBot="1">
      <c r="A1001" s="410"/>
      <c r="B1001" s="183">
        <v>1.73</v>
      </c>
      <c r="C1001" s="184">
        <v>131</v>
      </c>
      <c r="D1001" s="346" t="s">
        <v>385</v>
      </c>
      <c r="E1001" s="346" t="s">
        <v>386</v>
      </c>
      <c r="F1001" s="346" t="s">
        <v>918</v>
      </c>
      <c r="G1001" s="342">
        <f t="shared" si="33"/>
        <v>7.286161062428965</v>
      </c>
      <c r="H1001" s="342">
        <f t="shared" si="32"/>
        <v>138.28616106242896</v>
      </c>
      <c r="I1001" s="190"/>
      <c r="J1001" s="347">
        <v>1</v>
      </c>
    </row>
    <row r="1002" spans="1:10" ht="13.5" hidden="1" customHeight="1" thickBot="1">
      <c r="A1002" s="410"/>
      <c r="B1002" s="183">
        <v>1.41</v>
      </c>
      <c r="C1002" s="184">
        <v>106.82</v>
      </c>
      <c r="D1002" s="346" t="s">
        <v>385</v>
      </c>
      <c r="E1002" s="346" t="s">
        <v>386</v>
      </c>
      <c r="F1002" s="346" t="s">
        <v>919</v>
      </c>
      <c r="G1002" s="342">
        <f t="shared" si="33"/>
        <v>5.9412803411348243</v>
      </c>
      <c r="H1002" s="342">
        <f t="shared" si="32"/>
        <v>112.76128034113482</v>
      </c>
      <c r="I1002" s="190"/>
      <c r="J1002" s="347">
        <v>1</v>
      </c>
    </row>
    <row r="1003" spans="1:10" ht="13.5" hidden="1" customHeight="1" thickBot="1">
      <c r="A1003" s="410"/>
      <c r="B1003" s="183">
        <v>1.73</v>
      </c>
      <c r="C1003" s="184">
        <v>131</v>
      </c>
      <c r="D1003" s="346" t="s">
        <v>385</v>
      </c>
      <c r="E1003" s="346" t="s">
        <v>386</v>
      </c>
      <c r="F1003" s="346" t="s">
        <v>920</v>
      </c>
      <c r="G1003" s="342">
        <f t="shared" si="33"/>
        <v>7.286161062428965</v>
      </c>
      <c r="H1003" s="342">
        <f t="shared" si="32"/>
        <v>138.28616106242896</v>
      </c>
      <c r="I1003" s="190"/>
      <c r="J1003" s="347">
        <v>1</v>
      </c>
    </row>
    <row r="1004" spans="1:10" ht="13.5" hidden="1" customHeight="1" thickBot="1">
      <c r="A1004" s="410"/>
      <c r="B1004" s="183">
        <v>1.25</v>
      </c>
      <c r="C1004" s="184">
        <v>94.72</v>
      </c>
      <c r="D1004" s="346" t="s">
        <v>385</v>
      </c>
      <c r="E1004" s="346" t="s">
        <v>386</v>
      </c>
      <c r="F1004" s="346" t="s">
        <v>858</v>
      </c>
      <c r="G1004" s="342">
        <f t="shared" si="33"/>
        <v>5.2682837849868056</v>
      </c>
      <c r="H1004" s="342">
        <f t="shared" si="32"/>
        <v>99.988283784986805</v>
      </c>
      <c r="I1004" s="190"/>
      <c r="J1004" s="347">
        <v>1</v>
      </c>
    </row>
    <row r="1005" spans="1:10" ht="13.5" hidden="1" customHeight="1" thickBot="1">
      <c r="A1005" s="411"/>
      <c r="B1005" s="183">
        <v>0</v>
      </c>
      <c r="C1005" s="184">
        <v>7.91</v>
      </c>
      <c r="D1005" s="346" t="s">
        <v>393</v>
      </c>
      <c r="E1005" s="346" t="s">
        <v>386</v>
      </c>
      <c r="F1005" s="346" t="s">
        <v>859</v>
      </c>
      <c r="G1005" s="342">
        <f t="shared" si="33"/>
        <v>0.43995064125048178</v>
      </c>
      <c r="H1005" s="342">
        <f t="shared" si="32"/>
        <v>8.3499506412504818</v>
      </c>
      <c r="I1005" s="190"/>
      <c r="J1005" s="347">
        <v>1</v>
      </c>
    </row>
    <row r="1006" spans="1:10" ht="13.5" thickBot="1">
      <c r="A1006" s="185" t="s">
        <v>970</v>
      </c>
      <c r="B1006" s="186">
        <v>6.76</v>
      </c>
      <c r="C1006" s="187">
        <v>519.80999999999995</v>
      </c>
      <c r="D1006" s="412"/>
      <c r="E1006" s="413"/>
      <c r="F1006" s="414"/>
      <c r="G1006" s="342">
        <f t="shared" si="33"/>
        <v>28.911598334818322</v>
      </c>
      <c r="H1006" s="342">
        <f t="shared" si="32"/>
        <v>548.72159833481828</v>
      </c>
      <c r="I1006" s="190">
        <f>+H1006</f>
        <v>548.72159833481828</v>
      </c>
      <c r="J1006" s="347">
        <v>1</v>
      </c>
    </row>
    <row r="1007" spans="1:10" ht="13.5" hidden="1" customHeight="1" thickBot="1">
      <c r="A1007" s="409" t="s">
        <v>971</v>
      </c>
      <c r="B1007" s="183">
        <v>0.96</v>
      </c>
      <c r="C1007" s="184">
        <v>40.47</v>
      </c>
      <c r="D1007" s="346" t="s">
        <v>391</v>
      </c>
      <c r="E1007" s="346" t="s">
        <v>386</v>
      </c>
      <c r="F1007" s="346" t="s">
        <v>919</v>
      </c>
      <c r="G1007" s="342">
        <f t="shared" si="33"/>
        <v>2.2509231923396964</v>
      </c>
      <c r="H1007" s="342">
        <f t="shared" si="32"/>
        <v>42.720923192339697</v>
      </c>
      <c r="I1007" s="190"/>
      <c r="J1007" s="347">
        <v>1</v>
      </c>
    </row>
    <row r="1008" spans="1:10" ht="13.5" hidden="1" customHeight="1" thickBot="1">
      <c r="A1008" s="410"/>
      <c r="B1008" s="183">
        <v>0.96</v>
      </c>
      <c r="C1008" s="184">
        <v>40.47</v>
      </c>
      <c r="D1008" s="346" t="s">
        <v>391</v>
      </c>
      <c r="E1008" s="346" t="s">
        <v>386</v>
      </c>
      <c r="F1008" s="346" t="s">
        <v>858</v>
      </c>
      <c r="G1008" s="342">
        <f t="shared" si="33"/>
        <v>2.2509231923396964</v>
      </c>
      <c r="H1008" s="342">
        <f t="shared" si="32"/>
        <v>42.720923192339697</v>
      </c>
      <c r="I1008" s="190"/>
      <c r="J1008" s="347">
        <v>1</v>
      </c>
    </row>
    <row r="1009" spans="1:10" ht="13.5" hidden="1" customHeight="1" thickBot="1">
      <c r="A1009" s="410"/>
      <c r="B1009" s="183">
        <v>5.2</v>
      </c>
      <c r="C1009" s="184">
        <v>219.26</v>
      </c>
      <c r="D1009" s="346" t="s">
        <v>385</v>
      </c>
      <c r="E1009" s="346" t="s">
        <v>386</v>
      </c>
      <c r="F1009" s="346" t="s">
        <v>918</v>
      </c>
      <c r="G1009" s="342">
        <f t="shared" si="33"/>
        <v>12.195142553802862</v>
      </c>
      <c r="H1009" s="342">
        <f t="shared" si="32"/>
        <v>231.45514255380286</v>
      </c>
      <c r="I1009" s="190"/>
      <c r="J1009" s="347">
        <v>1</v>
      </c>
    </row>
    <row r="1010" spans="1:10" ht="13.5" hidden="1" customHeight="1" thickBot="1">
      <c r="A1010" s="410"/>
      <c r="B1010" s="183">
        <v>4</v>
      </c>
      <c r="C1010" s="184">
        <v>171.6</v>
      </c>
      <c r="D1010" s="346" t="s">
        <v>385</v>
      </c>
      <c r="E1010" s="346" t="s">
        <v>386</v>
      </c>
      <c r="F1010" s="346" t="s">
        <v>919</v>
      </c>
      <c r="G1010" s="342">
        <f t="shared" si="33"/>
        <v>9.5443147962809967</v>
      </c>
      <c r="H1010" s="342">
        <f t="shared" si="32"/>
        <v>181.14431479628098</v>
      </c>
      <c r="I1010" s="190"/>
      <c r="J1010" s="347">
        <v>1</v>
      </c>
    </row>
    <row r="1011" spans="1:10" ht="13.5" hidden="1" customHeight="1" thickBot="1">
      <c r="A1011" s="410"/>
      <c r="B1011" s="183">
        <v>4.96</v>
      </c>
      <c r="C1011" s="184">
        <v>206.21</v>
      </c>
      <c r="D1011" s="346" t="s">
        <v>385</v>
      </c>
      <c r="E1011" s="346" t="s">
        <v>386</v>
      </c>
      <c r="F1011" s="346" t="s">
        <v>920</v>
      </c>
      <c r="G1011" s="342">
        <f t="shared" si="33"/>
        <v>11.469307425064709</v>
      </c>
      <c r="H1011" s="342">
        <f t="shared" si="32"/>
        <v>217.67930742506471</v>
      </c>
      <c r="I1011" s="190"/>
      <c r="J1011" s="347">
        <v>1</v>
      </c>
    </row>
    <row r="1012" spans="1:10" ht="13.5" hidden="1" customHeight="1" thickBot="1">
      <c r="A1012" s="410"/>
      <c r="B1012" s="183">
        <v>3.04</v>
      </c>
      <c r="C1012" s="184">
        <v>131.12</v>
      </c>
      <c r="D1012" s="346" t="s">
        <v>385</v>
      </c>
      <c r="E1012" s="346" t="s">
        <v>386</v>
      </c>
      <c r="F1012" s="346" t="s">
        <v>858</v>
      </c>
      <c r="G1012" s="342">
        <f t="shared" si="33"/>
        <v>7.2928354084403502</v>
      </c>
      <c r="H1012" s="342">
        <f t="shared" si="32"/>
        <v>138.41283540844034</v>
      </c>
      <c r="I1012" s="190"/>
      <c r="J1012" s="347">
        <v>1</v>
      </c>
    </row>
    <row r="1013" spans="1:10" ht="13.5" hidden="1" customHeight="1" thickBot="1">
      <c r="A1013" s="410"/>
      <c r="B1013" s="183">
        <v>0.72</v>
      </c>
      <c r="C1013" s="184">
        <v>27.42</v>
      </c>
      <c r="D1013" s="346" t="s">
        <v>834</v>
      </c>
      <c r="E1013" s="346" t="s">
        <v>386</v>
      </c>
      <c r="F1013" s="346" t="s">
        <v>858</v>
      </c>
      <c r="G1013" s="342">
        <f t="shared" si="33"/>
        <v>1.5250880636015438</v>
      </c>
      <c r="H1013" s="342">
        <f t="shared" si="32"/>
        <v>28.945088063601546</v>
      </c>
      <c r="I1013" s="190"/>
      <c r="J1013" s="347">
        <v>1</v>
      </c>
    </row>
    <row r="1014" spans="1:10" ht="13.5" hidden="1" customHeight="1" thickBot="1">
      <c r="A1014" s="411"/>
      <c r="B1014" s="183">
        <v>0</v>
      </c>
      <c r="C1014" s="184">
        <v>11.69</v>
      </c>
      <c r="D1014" s="346" t="s">
        <v>393</v>
      </c>
      <c r="E1014" s="346" t="s">
        <v>386</v>
      </c>
      <c r="F1014" s="346" t="s">
        <v>859</v>
      </c>
      <c r="G1014" s="342">
        <f t="shared" si="33"/>
        <v>0.65019254060911902</v>
      </c>
      <c r="H1014" s="342">
        <f t="shared" si="32"/>
        <v>12.340192540609118</v>
      </c>
      <c r="I1014" s="190"/>
      <c r="J1014" s="347">
        <v>1</v>
      </c>
    </row>
    <row r="1015" spans="1:10" ht="13.5" thickBot="1">
      <c r="A1015" s="185" t="s">
        <v>971</v>
      </c>
      <c r="B1015" s="186">
        <v>19.84</v>
      </c>
      <c r="C1015" s="187">
        <v>848.24</v>
      </c>
      <c r="D1015" s="412"/>
      <c r="E1015" s="413"/>
      <c r="F1015" s="414"/>
      <c r="G1015" s="342">
        <f t="shared" si="33"/>
        <v>47.178727172478972</v>
      </c>
      <c r="H1015" s="342">
        <f t="shared" si="32"/>
        <v>895.41872717247895</v>
      </c>
      <c r="I1015" s="190">
        <f>+H1015</f>
        <v>895.41872717247895</v>
      </c>
      <c r="J1015" s="347">
        <v>1</v>
      </c>
    </row>
    <row r="1016" spans="1:10" ht="13.5" hidden="1" customHeight="1" thickBot="1">
      <c r="A1016" s="409" t="s">
        <v>430</v>
      </c>
      <c r="B1016" s="183">
        <v>0.4</v>
      </c>
      <c r="C1016" s="184">
        <v>33.049999999999997</v>
      </c>
      <c r="D1016" s="346" t="s">
        <v>391</v>
      </c>
      <c r="E1016" s="346" t="s">
        <v>386</v>
      </c>
      <c r="F1016" s="346" t="s">
        <v>817</v>
      </c>
      <c r="G1016" s="342">
        <f t="shared" si="33"/>
        <v>1.8382261306357044</v>
      </c>
      <c r="H1016" s="342">
        <f t="shared" si="32"/>
        <v>34.888226130635701</v>
      </c>
      <c r="I1016" s="190"/>
      <c r="J1016" s="347">
        <v>1</v>
      </c>
    </row>
    <row r="1017" spans="1:10" ht="13.5" hidden="1" customHeight="1" thickBot="1">
      <c r="A1017" s="410"/>
      <c r="B1017" s="183">
        <v>0.4</v>
      </c>
      <c r="C1017" s="184">
        <v>33.049999999999997</v>
      </c>
      <c r="D1017" s="346" t="s">
        <v>391</v>
      </c>
      <c r="E1017" s="346" t="s">
        <v>386</v>
      </c>
      <c r="F1017" s="346" t="s">
        <v>818</v>
      </c>
      <c r="G1017" s="342">
        <f t="shared" si="33"/>
        <v>1.8382261306357044</v>
      </c>
      <c r="H1017" s="342">
        <f t="shared" si="32"/>
        <v>34.888226130635701</v>
      </c>
      <c r="I1017" s="190"/>
      <c r="J1017" s="347">
        <v>1</v>
      </c>
    </row>
    <row r="1018" spans="1:10" ht="13.5" hidden="1" customHeight="1" thickBot="1">
      <c r="A1018" s="410"/>
      <c r="B1018" s="183">
        <v>0.4</v>
      </c>
      <c r="C1018" s="184">
        <v>33.71</v>
      </c>
      <c r="D1018" s="346" t="s">
        <v>391</v>
      </c>
      <c r="E1018" s="346" t="s">
        <v>386</v>
      </c>
      <c r="F1018" s="346" t="s">
        <v>819</v>
      </c>
      <c r="G1018" s="342">
        <f t="shared" si="33"/>
        <v>1.8749350336983239</v>
      </c>
      <c r="H1018" s="342">
        <f t="shared" si="32"/>
        <v>35.584935033698322</v>
      </c>
      <c r="I1018" s="190"/>
      <c r="J1018" s="347">
        <v>1</v>
      </c>
    </row>
    <row r="1019" spans="1:10" ht="13.5" hidden="1" customHeight="1" thickBot="1">
      <c r="A1019" s="410"/>
      <c r="B1019" s="183">
        <v>0.4</v>
      </c>
      <c r="C1019" s="184">
        <v>33.71</v>
      </c>
      <c r="D1019" s="346" t="s">
        <v>391</v>
      </c>
      <c r="E1019" s="346" t="s">
        <v>386</v>
      </c>
      <c r="F1019" s="346" t="s">
        <v>820</v>
      </c>
      <c r="G1019" s="342">
        <f t="shared" si="33"/>
        <v>1.8749350336983239</v>
      </c>
      <c r="H1019" s="342">
        <f t="shared" si="32"/>
        <v>35.584935033698322</v>
      </c>
      <c r="I1019" s="190"/>
      <c r="J1019" s="347">
        <v>1</v>
      </c>
    </row>
    <row r="1020" spans="1:10" ht="13.5" hidden="1" customHeight="1" thickBot="1">
      <c r="A1020" s="410"/>
      <c r="B1020" s="183">
        <v>0.4</v>
      </c>
      <c r="C1020" s="184">
        <v>33.71</v>
      </c>
      <c r="D1020" s="346" t="s">
        <v>391</v>
      </c>
      <c r="E1020" s="346" t="s">
        <v>386</v>
      </c>
      <c r="F1020" s="346" t="s">
        <v>821</v>
      </c>
      <c r="G1020" s="342">
        <f t="shared" si="33"/>
        <v>1.8749350336983239</v>
      </c>
      <c r="H1020" s="342">
        <f t="shared" si="32"/>
        <v>35.584935033698322</v>
      </c>
      <c r="I1020" s="190"/>
      <c r="J1020" s="347">
        <v>1</v>
      </c>
    </row>
    <row r="1021" spans="1:10" ht="13.5" hidden="1" customHeight="1" thickBot="1">
      <c r="A1021" s="410"/>
      <c r="B1021" s="183">
        <v>3.93</v>
      </c>
      <c r="C1021" s="184">
        <v>325.02</v>
      </c>
      <c r="D1021" s="346" t="s">
        <v>385</v>
      </c>
      <c r="E1021" s="346" t="s">
        <v>386</v>
      </c>
      <c r="F1021" s="346" t="s">
        <v>817</v>
      </c>
      <c r="G1021" s="342">
        <f t="shared" si="33"/>
        <v>18.077466171837116</v>
      </c>
      <c r="H1021" s="342">
        <f t="shared" si="32"/>
        <v>343.09746617183708</v>
      </c>
      <c r="I1021" s="190"/>
      <c r="J1021" s="347">
        <v>1</v>
      </c>
    </row>
    <row r="1022" spans="1:10" ht="13.5" hidden="1" customHeight="1" thickBot="1">
      <c r="A1022" s="410"/>
      <c r="B1022" s="183">
        <v>4.33</v>
      </c>
      <c r="C1022" s="184">
        <v>358.07</v>
      </c>
      <c r="D1022" s="346" t="s">
        <v>385</v>
      </c>
      <c r="E1022" s="346" t="s">
        <v>386</v>
      </c>
      <c r="F1022" s="346" t="s">
        <v>822</v>
      </c>
      <c r="G1022" s="342">
        <f t="shared" si="33"/>
        <v>19.91569230247282</v>
      </c>
      <c r="H1022" s="342">
        <f t="shared" si="32"/>
        <v>377.98569230247278</v>
      </c>
      <c r="I1022" s="190"/>
      <c r="J1022" s="347">
        <v>1</v>
      </c>
    </row>
    <row r="1023" spans="1:10" ht="13.5" hidden="1" customHeight="1" thickBot="1">
      <c r="A1023" s="410"/>
      <c r="B1023" s="183">
        <v>4.33</v>
      </c>
      <c r="C1023" s="184">
        <v>358.07</v>
      </c>
      <c r="D1023" s="346" t="s">
        <v>385</v>
      </c>
      <c r="E1023" s="346" t="s">
        <v>386</v>
      </c>
      <c r="F1023" s="346" t="s">
        <v>823</v>
      </c>
      <c r="G1023" s="342">
        <f t="shared" si="33"/>
        <v>19.91569230247282</v>
      </c>
      <c r="H1023" s="342">
        <f t="shared" si="32"/>
        <v>377.98569230247278</v>
      </c>
      <c r="I1023" s="190"/>
      <c r="J1023" s="347">
        <v>1</v>
      </c>
    </row>
    <row r="1024" spans="1:10" ht="13.5" hidden="1" customHeight="1" thickBot="1">
      <c r="A1024" s="410"/>
      <c r="B1024" s="183">
        <v>3.93</v>
      </c>
      <c r="C1024" s="184">
        <v>325.02</v>
      </c>
      <c r="D1024" s="346" t="s">
        <v>385</v>
      </c>
      <c r="E1024" s="346" t="s">
        <v>386</v>
      </c>
      <c r="F1024" s="346" t="s">
        <v>824</v>
      </c>
      <c r="G1024" s="342">
        <f t="shared" si="33"/>
        <v>18.077466171837116</v>
      </c>
      <c r="H1024" s="342">
        <f t="shared" si="32"/>
        <v>343.09746617183708</v>
      </c>
      <c r="I1024" s="190"/>
      <c r="J1024" s="347">
        <v>1</v>
      </c>
    </row>
    <row r="1025" spans="1:10" ht="13.5" hidden="1" customHeight="1" thickBot="1">
      <c r="A1025" s="410"/>
      <c r="B1025" s="183">
        <v>4.33</v>
      </c>
      <c r="C1025" s="184">
        <v>358.07</v>
      </c>
      <c r="D1025" s="346" t="s">
        <v>385</v>
      </c>
      <c r="E1025" s="346" t="s">
        <v>386</v>
      </c>
      <c r="F1025" s="346" t="s">
        <v>825</v>
      </c>
      <c r="G1025" s="342">
        <f t="shared" si="33"/>
        <v>19.91569230247282</v>
      </c>
      <c r="H1025" s="342">
        <f t="shared" si="32"/>
        <v>377.98569230247278</v>
      </c>
      <c r="I1025" s="190"/>
      <c r="J1025" s="347">
        <v>1</v>
      </c>
    </row>
    <row r="1026" spans="1:10" ht="13.5" hidden="1" customHeight="1" thickBot="1">
      <c r="A1026" s="410"/>
      <c r="B1026" s="183">
        <v>3.93</v>
      </c>
      <c r="C1026" s="184">
        <v>325.02</v>
      </c>
      <c r="D1026" s="346" t="s">
        <v>385</v>
      </c>
      <c r="E1026" s="346" t="s">
        <v>386</v>
      </c>
      <c r="F1026" s="346" t="s">
        <v>818</v>
      </c>
      <c r="G1026" s="342">
        <f t="shared" si="33"/>
        <v>18.077466171837116</v>
      </c>
      <c r="H1026" s="342">
        <f t="shared" si="32"/>
        <v>343.09746617183708</v>
      </c>
      <c r="I1026" s="190"/>
      <c r="J1026" s="347">
        <v>1</v>
      </c>
    </row>
    <row r="1027" spans="1:10" ht="13.5" hidden="1" customHeight="1" thickBot="1">
      <c r="A1027" s="410"/>
      <c r="B1027" s="183">
        <v>4.33</v>
      </c>
      <c r="C1027" s="184">
        <v>365.25</v>
      </c>
      <c r="D1027" s="346" t="s">
        <v>385</v>
      </c>
      <c r="E1027" s="346" t="s">
        <v>386</v>
      </c>
      <c r="F1027" s="346" t="s">
        <v>826</v>
      </c>
      <c r="G1027" s="342">
        <f t="shared" si="33"/>
        <v>20.315040672154041</v>
      </c>
      <c r="H1027" s="342">
        <f t="shared" si="32"/>
        <v>385.56504067215405</v>
      </c>
      <c r="I1027" s="190"/>
      <c r="J1027" s="347">
        <v>1</v>
      </c>
    </row>
    <row r="1028" spans="1:10" ht="13.5" hidden="1" customHeight="1" thickBot="1">
      <c r="A1028" s="410"/>
      <c r="B1028" s="183">
        <v>3.93</v>
      </c>
      <c r="C1028" s="184">
        <v>331.54</v>
      </c>
      <c r="D1028" s="346" t="s">
        <v>385</v>
      </c>
      <c r="E1028" s="346" t="s">
        <v>386</v>
      </c>
      <c r="F1028" s="346" t="s">
        <v>827</v>
      </c>
      <c r="G1028" s="342">
        <f t="shared" si="33"/>
        <v>18.440105638455719</v>
      </c>
      <c r="H1028" s="342">
        <f t="shared" si="32"/>
        <v>349.98010563845571</v>
      </c>
      <c r="I1028" s="190"/>
      <c r="J1028" s="347">
        <v>1</v>
      </c>
    </row>
    <row r="1029" spans="1:10" ht="13.5" hidden="1" customHeight="1" thickBot="1">
      <c r="A1029" s="410"/>
      <c r="B1029" s="183">
        <v>4.33</v>
      </c>
      <c r="C1029" s="184">
        <v>365.25</v>
      </c>
      <c r="D1029" s="346" t="s">
        <v>385</v>
      </c>
      <c r="E1029" s="346" t="s">
        <v>386</v>
      </c>
      <c r="F1029" s="346" t="s">
        <v>828</v>
      </c>
      <c r="G1029" s="342">
        <f t="shared" si="33"/>
        <v>20.315040672154041</v>
      </c>
      <c r="H1029" s="342">
        <f t="shared" si="32"/>
        <v>385.56504067215405</v>
      </c>
      <c r="I1029" s="190"/>
      <c r="J1029" s="347">
        <v>1</v>
      </c>
    </row>
    <row r="1030" spans="1:10" ht="13.5" hidden="1" customHeight="1" thickBot="1">
      <c r="A1030" s="410"/>
      <c r="B1030" s="183">
        <v>3.93</v>
      </c>
      <c r="C1030" s="184">
        <v>331.54</v>
      </c>
      <c r="D1030" s="346" t="s">
        <v>385</v>
      </c>
      <c r="E1030" s="346" t="s">
        <v>386</v>
      </c>
      <c r="F1030" s="346" t="s">
        <v>819</v>
      </c>
      <c r="G1030" s="342">
        <f t="shared" si="33"/>
        <v>18.440105638455719</v>
      </c>
      <c r="H1030" s="342">
        <f t="shared" si="32"/>
        <v>349.98010563845571</v>
      </c>
      <c r="I1030" s="190"/>
      <c r="J1030" s="347">
        <v>1</v>
      </c>
    </row>
    <row r="1031" spans="1:10" ht="13.5" hidden="1" customHeight="1" thickBot="1">
      <c r="A1031" s="410"/>
      <c r="B1031" s="183">
        <v>3.93</v>
      </c>
      <c r="C1031" s="184">
        <v>331.54</v>
      </c>
      <c r="D1031" s="346" t="s">
        <v>385</v>
      </c>
      <c r="E1031" s="346" t="s">
        <v>386</v>
      </c>
      <c r="F1031" s="346" t="s">
        <v>829</v>
      </c>
      <c r="G1031" s="342">
        <f t="shared" si="33"/>
        <v>18.440105638455719</v>
      </c>
      <c r="H1031" s="342">
        <f t="shared" si="32"/>
        <v>349.98010563845571</v>
      </c>
      <c r="I1031" s="190"/>
      <c r="J1031" s="347">
        <v>1</v>
      </c>
    </row>
    <row r="1032" spans="1:10" ht="13.5" hidden="1" customHeight="1" thickBot="1">
      <c r="A1032" s="410"/>
      <c r="B1032" s="183">
        <v>4.33</v>
      </c>
      <c r="C1032" s="184">
        <v>365.25</v>
      </c>
      <c r="D1032" s="346" t="s">
        <v>385</v>
      </c>
      <c r="E1032" s="346" t="s">
        <v>386</v>
      </c>
      <c r="F1032" s="346" t="s">
        <v>830</v>
      </c>
      <c r="G1032" s="342">
        <f t="shared" si="33"/>
        <v>20.315040672154041</v>
      </c>
      <c r="H1032" s="342">
        <f t="shared" si="32"/>
        <v>385.56504067215405</v>
      </c>
      <c r="I1032" s="190"/>
      <c r="J1032" s="347">
        <v>1</v>
      </c>
    </row>
    <row r="1033" spans="1:10" ht="13.5" hidden="1" customHeight="1" thickBot="1">
      <c r="A1033" s="410"/>
      <c r="B1033" s="183">
        <v>2.33</v>
      </c>
      <c r="C1033" s="184">
        <v>196.68</v>
      </c>
      <c r="D1033" s="346" t="s">
        <v>385</v>
      </c>
      <c r="E1033" s="346" t="s">
        <v>386</v>
      </c>
      <c r="F1033" s="346" t="s">
        <v>820</v>
      </c>
      <c r="G1033" s="342">
        <f t="shared" si="33"/>
        <v>10.939253112660527</v>
      </c>
      <c r="H1033" s="342">
        <f t="shared" si="32"/>
        <v>207.61925311266054</v>
      </c>
      <c r="I1033" s="190"/>
      <c r="J1033" s="347">
        <v>1</v>
      </c>
    </row>
    <row r="1034" spans="1:10" ht="13.5" hidden="1" customHeight="1" thickBot="1">
      <c r="A1034" s="410"/>
      <c r="B1034" s="183">
        <v>4.33</v>
      </c>
      <c r="C1034" s="184">
        <v>365.25</v>
      </c>
      <c r="D1034" s="346" t="s">
        <v>385</v>
      </c>
      <c r="E1034" s="346" t="s">
        <v>386</v>
      </c>
      <c r="F1034" s="346" t="s">
        <v>805</v>
      </c>
      <c r="G1034" s="342">
        <f t="shared" si="33"/>
        <v>20.315040672154041</v>
      </c>
      <c r="H1034" s="342">
        <f t="shared" si="32"/>
        <v>385.56504067215405</v>
      </c>
      <c r="I1034" s="190"/>
      <c r="J1034" s="347">
        <v>1</v>
      </c>
    </row>
    <row r="1035" spans="1:10" ht="13.5" hidden="1" customHeight="1" thickBot="1">
      <c r="A1035" s="410"/>
      <c r="B1035" s="183">
        <v>4.33</v>
      </c>
      <c r="C1035" s="184">
        <v>365.25</v>
      </c>
      <c r="D1035" s="346" t="s">
        <v>385</v>
      </c>
      <c r="E1035" s="346" t="s">
        <v>386</v>
      </c>
      <c r="F1035" s="346" t="s">
        <v>831</v>
      </c>
      <c r="G1035" s="342">
        <f t="shared" si="33"/>
        <v>20.315040672154041</v>
      </c>
      <c r="H1035" s="342">
        <f t="shared" ref="H1035:H1098" si="34">+G1035+C1035</f>
        <v>385.56504067215405</v>
      </c>
      <c r="I1035" s="190"/>
      <c r="J1035" s="347">
        <v>1</v>
      </c>
    </row>
    <row r="1036" spans="1:10" ht="13.5" hidden="1" customHeight="1" thickBot="1">
      <c r="A1036" s="410"/>
      <c r="B1036" s="183">
        <v>4.33</v>
      </c>
      <c r="C1036" s="184">
        <v>365.25</v>
      </c>
      <c r="D1036" s="346" t="s">
        <v>385</v>
      </c>
      <c r="E1036" s="346" t="s">
        <v>386</v>
      </c>
      <c r="F1036" s="346" t="s">
        <v>832</v>
      </c>
      <c r="G1036" s="342">
        <f t="shared" si="33"/>
        <v>20.315040672154041</v>
      </c>
      <c r="H1036" s="342">
        <f t="shared" si="34"/>
        <v>385.56504067215405</v>
      </c>
      <c r="I1036" s="190"/>
      <c r="J1036" s="347">
        <v>1</v>
      </c>
    </row>
    <row r="1037" spans="1:10" ht="13.5" hidden="1" customHeight="1" thickBot="1">
      <c r="A1037" s="410"/>
      <c r="B1037" s="183">
        <v>3.53</v>
      </c>
      <c r="C1037" s="184">
        <v>297.82</v>
      </c>
      <c r="D1037" s="346" t="s">
        <v>385</v>
      </c>
      <c r="E1037" s="346" t="s">
        <v>386</v>
      </c>
      <c r="F1037" s="346" t="s">
        <v>821</v>
      </c>
      <c r="G1037" s="342">
        <f t="shared" si="33"/>
        <v>16.564614409256446</v>
      </c>
      <c r="H1037" s="342">
        <f t="shared" si="34"/>
        <v>314.38461440925641</v>
      </c>
      <c r="I1037" s="190"/>
      <c r="J1037" s="347">
        <v>1</v>
      </c>
    </row>
    <row r="1038" spans="1:10" ht="13.5" hidden="1" customHeight="1" thickBot="1">
      <c r="A1038" s="410"/>
      <c r="B1038" s="183">
        <v>4.33</v>
      </c>
      <c r="C1038" s="184">
        <v>365.25</v>
      </c>
      <c r="D1038" s="346" t="s">
        <v>385</v>
      </c>
      <c r="E1038" s="346" t="s">
        <v>386</v>
      </c>
      <c r="F1038" s="346" t="s">
        <v>833</v>
      </c>
      <c r="G1038" s="342">
        <f t="shared" si="33"/>
        <v>20.315040672154041</v>
      </c>
      <c r="H1038" s="342">
        <f t="shared" si="34"/>
        <v>385.56504067215405</v>
      </c>
      <c r="I1038" s="190"/>
      <c r="J1038" s="347">
        <v>1</v>
      </c>
    </row>
    <row r="1039" spans="1:10" ht="13.5" hidden="1" customHeight="1" thickBot="1">
      <c r="A1039" s="410"/>
      <c r="B1039" s="183">
        <v>4.33</v>
      </c>
      <c r="C1039" s="184">
        <v>365.25</v>
      </c>
      <c r="D1039" s="346" t="s">
        <v>385</v>
      </c>
      <c r="E1039" s="346" t="s">
        <v>386</v>
      </c>
      <c r="F1039" s="346" t="s">
        <v>916</v>
      </c>
      <c r="G1039" s="342">
        <f t="shared" ref="G1039:G1102" si="35">+(C1039/$C$12584)*1312742.08</f>
        <v>20.315040672154041</v>
      </c>
      <c r="H1039" s="342">
        <f t="shared" si="34"/>
        <v>385.56504067215405</v>
      </c>
      <c r="I1039" s="190"/>
      <c r="J1039" s="347">
        <v>1</v>
      </c>
    </row>
    <row r="1040" spans="1:10" ht="13.5" hidden="1" customHeight="1" thickBot="1">
      <c r="A1040" s="411"/>
      <c r="B1040" s="183">
        <v>4.33</v>
      </c>
      <c r="C1040" s="184">
        <v>365.25</v>
      </c>
      <c r="D1040" s="346" t="s">
        <v>385</v>
      </c>
      <c r="E1040" s="346" t="s">
        <v>386</v>
      </c>
      <c r="F1040" s="346" t="s">
        <v>917</v>
      </c>
      <c r="G1040" s="342">
        <f t="shared" si="35"/>
        <v>20.315040672154041</v>
      </c>
      <c r="H1040" s="342">
        <f t="shared" si="34"/>
        <v>385.56504067215405</v>
      </c>
      <c r="I1040" s="190"/>
      <c r="J1040" s="347">
        <v>1</v>
      </c>
    </row>
    <row r="1041" spans="1:10" ht="13.5" thickBot="1">
      <c r="A1041" s="185" t="s">
        <v>430</v>
      </c>
      <c r="B1041" s="186">
        <v>83.4</v>
      </c>
      <c r="C1041" s="187">
        <v>6992.87</v>
      </c>
      <c r="D1041" s="412"/>
      <c r="E1041" s="413"/>
      <c r="F1041" s="414"/>
      <c r="G1041" s="342">
        <f t="shared" si="35"/>
        <v>388.94028327196668</v>
      </c>
      <c r="H1041" s="342">
        <f t="shared" si="34"/>
        <v>7381.8102832719669</v>
      </c>
      <c r="I1041" s="190">
        <f>+H1041</f>
        <v>7381.8102832719669</v>
      </c>
      <c r="J1041" s="347">
        <v>1</v>
      </c>
    </row>
    <row r="1042" spans="1:10" ht="13.5" hidden="1" customHeight="1" thickBot="1">
      <c r="A1042" s="409" t="s">
        <v>972</v>
      </c>
      <c r="B1042" s="183">
        <v>0.8</v>
      </c>
      <c r="C1042" s="184">
        <v>67.430000000000007</v>
      </c>
      <c r="D1042" s="346" t="s">
        <v>391</v>
      </c>
      <c r="E1042" s="346" t="s">
        <v>386</v>
      </c>
      <c r="F1042" s="346" t="s">
        <v>919</v>
      </c>
      <c r="G1042" s="342">
        <f t="shared" si="35"/>
        <v>3.7504262628975966</v>
      </c>
      <c r="H1042" s="342">
        <f t="shared" si="34"/>
        <v>71.180426262897598</v>
      </c>
      <c r="I1042" s="190"/>
      <c r="J1042" s="347">
        <v>1</v>
      </c>
    </row>
    <row r="1043" spans="1:10" ht="13.5" hidden="1" customHeight="1" thickBot="1">
      <c r="A1043" s="410"/>
      <c r="B1043" s="183">
        <v>0.8</v>
      </c>
      <c r="C1043" s="184">
        <v>67.430000000000007</v>
      </c>
      <c r="D1043" s="346" t="s">
        <v>391</v>
      </c>
      <c r="E1043" s="346" t="s">
        <v>386</v>
      </c>
      <c r="F1043" s="346" t="s">
        <v>858</v>
      </c>
      <c r="G1043" s="342">
        <f t="shared" si="35"/>
        <v>3.7504262628975966</v>
      </c>
      <c r="H1043" s="342">
        <f t="shared" si="34"/>
        <v>71.180426262897598</v>
      </c>
      <c r="I1043" s="190"/>
      <c r="J1043" s="347">
        <v>1</v>
      </c>
    </row>
    <row r="1044" spans="1:10" ht="13.5" hidden="1" customHeight="1" thickBot="1">
      <c r="A1044" s="410"/>
      <c r="B1044" s="183">
        <v>3.53</v>
      </c>
      <c r="C1044" s="184">
        <v>297.82</v>
      </c>
      <c r="D1044" s="346" t="s">
        <v>385</v>
      </c>
      <c r="E1044" s="346" t="s">
        <v>386</v>
      </c>
      <c r="F1044" s="346" t="s">
        <v>918</v>
      </c>
      <c r="G1044" s="342">
        <f t="shared" si="35"/>
        <v>16.564614409256446</v>
      </c>
      <c r="H1044" s="342">
        <f t="shared" si="34"/>
        <v>314.38461440925641</v>
      </c>
      <c r="I1044" s="190"/>
      <c r="J1044" s="347">
        <v>1</v>
      </c>
    </row>
    <row r="1045" spans="1:10" ht="13.5" hidden="1" customHeight="1" thickBot="1">
      <c r="A1045" s="410"/>
      <c r="B1045" s="183">
        <v>3.53</v>
      </c>
      <c r="C1045" s="184">
        <v>297.82</v>
      </c>
      <c r="D1045" s="346" t="s">
        <v>385</v>
      </c>
      <c r="E1045" s="346" t="s">
        <v>386</v>
      </c>
      <c r="F1045" s="346" t="s">
        <v>919</v>
      </c>
      <c r="G1045" s="342">
        <f t="shared" si="35"/>
        <v>16.564614409256446</v>
      </c>
      <c r="H1045" s="342">
        <f t="shared" si="34"/>
        <v>314.38461440925641</v>
      </c>
      <c r="I1045" s="190"/>
      <c r="J1045" s="347">
        <v>1</v>
      </c>
    </row>
    <row r="1046" spans="1:10" ht="13.5" hidden="1" customHeight="1" thickBot="1">
      <c r="A1046" s="410"/>
      <c r="B1046" s="183">
        <v>3.93</v>
      </c>
      <c r="C1046" s="184">
        <v>331.54</v>
      </c>
      <c r="D1046" s="346" t="s">
        <v>385</v>
      </c>
      <c r="E1046" s="346" t="s">
        <v>386</v>
      </c>
      <c r="F1046" s="346" t="s">
        <v>920</v>
      </c>
      <c r="G1046" s="342">
        <f t="shared" si="35"/>
        <v>18.440105638455719</v>
      </c>
      <c r="H1046" s="342">
        <f t="shared" si="34"/>
        <v>349.98010563845571</v>
      </c>
      <c r="I1046" s="190"/>
      <c r="J1046" s="347">
        <v>1</v>
      </c>
    </row>
    <row r="1047" spans="1:10" ht="13.5" hidden="1" customHeight="1" thickBot="1">
      <c r="A1047" s="410"/>
      <c r="B1047" s="183">
        <v>0.73</v>
      </c>
      <c r="C1047" s="184">
        <v>61.82</v>
      </c>
      <c r="D1047" s="346" t="s">
        <v>385</v>
      </c>
      <c r="E1047" s="346" t="s">
        <v>386</v>
      </c>
      <c r="F1047" s="346" t="s">
        <v>858</v>
      </c>
      <c r="G1047" s="342">
        <f t="shared" si="35"/>
        <v>3.4384005868653329</v>
      </c>
      <c r="H1047" s="342">
        <f t="shared" si="34"/>
        <v>65.258400586865335</v>
      </c>
      <c r="I1047" s="190"/>
      <c r="J1047" s="347">
        <v>1</v>
      </c>
    </row>
    <row r="1048" spans="1:10" ht="13.5" hidden="1" customHeight="1" thickBot="1">
      <c r="A1048" s="411"/>
      <c r="B1048" s="183">
        <v>0</v>
      </c>
      <c r="C1048" s="184">
        <v>18.77</v>
      </c>
      <c r="D1048" s="346" t="s">
        <v>393</v>
      </c>
      <c r="E1048" s="346" t="s">
        <v>386</v>
      </c>
      <c r="F1048" s="346" t="s">
        <v>859</v>
      </c>
      <c r="G1048" s="342">
        <f t="shared" si="35"/>
        <v>1.0439789552808525</v>
      </c>
      <c r="H1048" s="342">
        <f t="shared" si="34"/>
        <v>19.813978955280852</v>
      </c>
      <c r="I1048" s="190"/>
      <c r="J1048" s="347">
        <v>1</v>
      </c>
    </row>
    <row r="1049" spans="1:10" ht="13.5" thickBot="1">
      <c r="A1049" s="185" t="s">
        <v>972</v>
      </c>
      <c r="B1049" s="186">
        <v>13.32</v>
      </c>
      <c r="C1049" s="187">
        <v>1142.6300000000001</v>
      </c>
      <c r="D1049" s="412"/>
      <c r="E1049" s="413"/>
      <c r="F1049" s="414"/>
      <c r="G1049" s="342">
        <f t="shared" si="35"/>
        <v>63.552566524909992</v>
      </c>
      <c r="H1049" s="342">
        <f t="shared" si="34"/>
        <v>1206.18256652491</v>
      </c>
      <c r="I1049" s="190">
        <f>+H1049</f>
        <v>1206.18256652491</v>
      </c>
      <c r="J1049" s="347">
        <v>1</v>
      </c>
    </row>
    <row r="1050" spans="1:10" ht="13.5" hidden="1" customHeight="1" thickBot="1">
      <c r="A1050" s="409" t="s">
        <v>431</v>
      </c>
      <c r="B1050" s="183">
        <v>9.6</v>
      </c>
      <c r="C1050" s="184">
        <v>515.66</v>
      </c>
      <c r="D1050" s="346" t="s">
        <v>391</v>
      </c>
      <c r="E1050" s="346" t="s">
        <v>386</v>
      </c>
      <c r="F1050" s="346" t="s">
        <v>817</v>
      </c>
      <c r="G1050" s="342">
        <f t="shared" si="35"/>
        <v>28.680777201924577</v>
      </c>
      <c r="H1050" s="342">
        <f t="shared" si="34"/>
        <v>544.34077720192454</v>
      </c>
      <c r="I1050" s="190"/>
      <c r="J1050" s="347">
        <v>1</v>
      </c>
    </row>
    <row r="1051" spans="1:10" ht="13.5" hidden="1" customHeight="1" thickBot="1">
      <c r="A1051" s="410"/>
      <c r="B1051" s="183">
        <v>9.6</v>
      </c>
      <c r="C1051" s="184">
        <v>515.66</v>
      </c>
      <c r="D1051" s="346" t="s">
        <v>391</v>
      </c>
      <c r="E1051" s="346" t="s">
        <v>386</v>
      </c>
      <c r="F1051" s="346" t="s">
        <v>818</v>
      </c>
      <c r="G1051" s="342">
        <f t="shared" si="35"/>
        <v>28.680777201924577</v>
      </c>
      <c r="H1051" s="342">
        <f t="shared" si="34"/>
        <v>544.34077720192454</v>
      </c>
      <c r="I1051" s="190"/>
      <c r="J1051" s="347">
        <v>1</v>
      </c>
    </row>
    <row r="1052" spans="1:10" ht="13.5" hidden="1" customHeight="1" thickBot="1">
      <c r="A1052" s="410"/>
      <c r="B1052" s="183">
        <v>9.6</v>
      </c>
      <c r="C1052" s="184">
        <v>531.29</v>
      </c>
      <c r="D1052" s="346" t="s">
        <v>391</v>
      </c>
      <c r="E1052" s="346" t="s">
        <v>386</v>
      </c>
      <c r="F1052" s="346" t="s">
        <v>819</v>
      </c>
      <c r="G1052" s="342">
        <f t="shared" si="35"/>
        <v>29.550110769907516</v>
      </c>
      <c r="H1052" s="342">
        <f t="shared" si="34"/>
        <v>560.84011076990748</v>
      </c>
      <c r="I1052" s="190"/>
      <c r="J1052" s="347">
        <v>1</v>
      </c>
    </row>
    <row r="1053" spans="1:10" ht="13.5" hidden="1" customHeight="1" thickBot="1">
      <c r="A1053" s="410"/>
      <c r="B1053" s="183">
        <v>9.6</v>
      </c>
      <c r="C1053" s="184">
        <v>531.29</v>
      </c>
      <c r="D1053" s="346" t="s">
        <v>391</v>
      </c>
      <c r="E1053" s="346" t="s">
        <v>386</v>
      </c>
      <c r="F1053" s="346" t="s">
        <v>820</v>
      </c>
      <c r="G1053" s="342">
        <f t="shared" si="35"/>
        <v>29.550110769907516</v>
      </c>
      <c r="H1053" s="342">
        <f t="shared" si="34"/>
        <v>560.84011076990748</v>
      </c>
      <c r="I1053" s="190"/>
      <c r="J1053" s="347">
        <v>1</v>
      </c>
    </row>
    <row r="1054" spans="1:10" ht="13.5" hidden="1" customHeight="1" thickBot="1">
      <c r="A1054" s="410"/>
      <c r="B1054" s="183">
        <v>9.6</v>
      </c>
      <c r="C1054" s="184">
        <v>524.12</v>
      </c>
      <c r="D1054" s="346" t="s">
        <v>391</v>
      </c>
      <c r="E1054" s="346" t="s">
        <v>386</v>
      </c>
      <c r="F1054" s="346" t="s">
        <v>821</v>
      </c>
      <c r="G1054" s="342">
        <f t="shared" si="35"/>
        <v>29.151318595727247</v>
      </c>
      <c r="H1054" s="342">
        <f t="shared" si="34"/>
        <v>553.27131859572728</v>
      </c>
      <c r="I1054" s="190"/>
      <c r="J1054" s="347">
        <v>1</v>
      </c>
    </row>
    <row r="1055" spans="1:10" ht="13.5" hidden="1" customHeight="1" thickBot="1">
      <c r="A1055" s="410"/>
      <c r="B1055" s="183">
        <v>19.2</v>
      </c>
      <c r="C1055" s="184">
        <v>1048.27</v>
      </c>
      <c r="D1055" s="346" t="s">
        <v>391</v>
      </c>
      <c r="E1055" s="346" t="s">
        <v>386</v>
      </c>
      <c r="F1055" s="346" t="s">
        <v>919</v>
      </c>
      <c r="G1055" s="342">
        <f t="shared" si="35"/>
        <v>58.304305777957332</v>
      </c>
      <c r="H1055" s="342">
        <f t="shared" si="34"/>
        <v>1106.5743057779573</v>
      </c>
      <c r="I1055" s="190"/>
      <c r="J1055" s="347">
        <v>1</v>
      </c>
    </row>
    <row r="1056" spans="1:10" ht="13.5" hidden="1" customHeight="1" thickBot="1">
      <c r="A1056" s="410"/>
      <c r="B1056" s="183">
        <v>19.2</v>
      </c>
      <c r="C1056" s="184">
        <v>1048.27</v>
      </c>
      <c r="D1056" s="346" t="s">
        <v>391</v>
      </c>
      <c r="E1056" s="346" t="s">
        <v>386</v>
      </c>
      <c r="F1056" s="346" t="s">
        <v>858</v>
      </c>
      <c r="G1056" s="342">
        <f t="shared" si="35"/>
        <v>58.304305777957332</v>
      </c>
      <c r="H1056" s="342">
        <f t="shared" si="34"/>
        <v>1106.5743057779573</v>
      </c>
      <c r="I1056" s="190"/>
      <c r="J1056" s="347">
        <v>1</v>
      </c>
    </row>
    <row r="1057" spans="1:10" ht="13.5" hidden="1" customHeight="1" thickBot="1">
      <c r="A1057" s="410"/>
      <c r="B1057" s="183">
        <v>94.4</v>
      </c>
      <c r="C1057" s="184">
        <v>5070.75</v>
      </c>
      <c r="D1057" s="346" t="s">
        <v>385</v>
      </c>
      <c r="E1057" s="346" t="s">
        <v>386</v>
      </c>
      <c r="F1057" s="346" t="s">
        <v>817</v>
      </c>
      <c r="G1057" s="342">
        <f t="shared" si="35"/>
        <v>282.03283364360061</v>
      </c>
      <c r="H1057" s="342">
        <f t="shared" si="34"/>
        <v>5352.7828336436005</v>
      </c>
      <c r="I1057" s="190"/>
      <c r="J1057" s="347">
        <v>1</v>
      </c>
    </row>
    <row r="1058" spans="1:10" ht="13.5" hidden="1" customHeight="1" thickBot="1">
      <c r="A1058" s="410"/>
      <c r="B1058" s="183">
        <v>97.6</v>
      </c>
      <c r="C1058" s="184">
        <v>5269.53</v>
      </c>
      <c r="D1058" s="346" t="s">
        <v>385</v>
      </c>
      <c r="E1058" s="346" t="s">
        <v>386</v>
      </c>
      <c r="F1058" s="346" t="s">
        <v>822</v>
      </c>
      <c r="G1058" s="342">
        <f t="shared" si="35"/>
        <v>293.08888781146032</v>
      </c>
      <c r="H1058" s="342">
        <f t="shared" si="34"/>
        <v>5562.6188878114599</v>
      </c>
      <c r="I1058" s="190"/>
      <c r="J1058" s="347">
        <v>1</v>
      </c>
    </row>
    <row r="1059" spans="1:10" ht="13.5" hidden="1" customHeight="1" thickBot="1">
      <c r="A1059" s="410"/>
      <c r="B1059" s="183">
        <v>104</v>
      </c>
      <c r="C1059" s="184">
        <v>5586.4</v>
      </c>
      <c r="D1059" s="346" t="s">
        <v>385</v>
      </c>
      <c r="E1059" s="346" t="s">
        <v>386</v>
      </c>
      <c r="F1059" s="346" t="s">
        <v>823</v>
      </c>
      <c r="G1059" s="342">
        <f t="shared" si="35"/>
        <v>310.71305465002416</v>
      </c>
      <c r="H1059" s="342">
        <f t="shared" si="34"/>
        <v>5897.1130546500235</v>
      </c>
      <c r="I1059" s="190"/>
      <c r="J1059" s="347">
        <v>1</v>
      </c>
    </row>
    <row r="1060" spans="1:10" ht="13.5" hidden="1" customHeight="1" thickBot="1">
      <c r="A1060" s="410"/>
      <c r="B1060" s="183">
        <v>104</v>
      </c>
      <c r="C1060" s="184">
        <v>5586.4</v>
      </c>
      <c r="D1060" s="346" t="s">
        <v>385</v>
      </c>
      <c r="E1060" s="346" t="s">
        <v>386</v>
      </c>
      <c r="F1060" s="346" t="s">
        <v>824</v>
      </c>
      <c r="G1060" s="342">
        <f t="shared" si="35"/>
        <v>310.71305465002416</v>
      </c>
      <c r="H1060" s="342">
        <f t="shared" si="34"/>
        <v>5897.1130546500235</v>
      </c>
      <c r="I1060" s="190"/>
      <c r="J1060" s="347">
        <v>1</v>
      </c>
    </row>
    <row r="1061" spans="1:10" ht="13.5" hidden="1" customHeight="1" thickBot="1">
      <c r="A1061" s="410"/>
      <c r="B1061" s="183">
        <v>104</v>
      </c>
      <c r="C1061" s="184">
        <v>5586.4</v>
      </c>
      <c r="D1061" s="346" t="s">
        <v>385</v>
      </c>
      <c r="E1061" s="346" t="s">
        <v>386</v>
      </c>
      <c r="F1061" s="346" t="s">
        <v>825</v>
      </c>
      <c r="G1061" s="342">
        <f t="shared" si="35"/>
        <v>310.71305465002416</v>
      </c>
      <c r="H1061" s="342">
        <f t="shared" si="34"/>
        <v>5897.1130546500235</v>
      </c>
      <c r="I1061" s="190"/>
      <c r="J1061" s="347">
        <v>1</v>
      </c>
    </row>
    <row r="1062" spans="1:10" ht="13.5" hidden="1" customHeight="1" thickBot="1">
      <c r="A1062" s="410"/>
      <c r="B1062" s="183">
        <v>94.4</v>
      </c>
      <c r="C1062" s="184">
        <v>5070.75</v>
      </c>
      <c r="D1062" s="346" t="s">
        <v>385</v>
      </c>
      <c r="E1062" s="346" t="s">
        <v>386</v>
      </c>
      <c r="F1062" s="346" t="s">
        <v>818</v>
      </c>
      <c r="G1062" s="342">
        <f t="shared" si="35"/>
        <v>282.03283364360061</v>
      </c>
      <c r="H1062" s="342">
        <f t="shared" si="34"/>
        <v>5352.7828336436005</v>
      </c>
      <c r="I1062" s="190"/>
      <c r="J1062" s="347">
        <v>1</v>
      </c>
    </row>
    <row r="1063" spans="1:10" ht="13.5" hidden="1" customHeight="1" thickBot="1">
      <c r="A1063" s="410"/>
      <c r="B1063" s="183">
        <v>104</v>
      </c>
      <c r="C1063" s="184">
        <v>5756</v>
      </c>
      <c r="D1063" s="346" t="s">
        <v>385</v>
      </c>
      <c r="E1063" s="346" t="s">
        <v>386</v>
      </c>
      <c r="F1063" s="346" t="s">
        <v>826</v>
      </c>
      <c r="G1063" s="342">
        <f t="shared" si="35"/>
        <v>320.14613034611546</v>
      </c>
      <c r="H1063" s="342">
        <f t="shared" si="34"/>
        <v>6076.1461303461156</v>
      </c>
      <c r="I1063" s="190"/>
      <c r="J1063" s="347">
        <v>1</v>
      </c>
    </row>
    <row r="1064" spans="1:10" ht="13.5" hidden="1" customHeight="1" thickBot="1">
      <c r="A1064" s="410"/>
      <c r="B1064" s="183">
        <v>104</v>
      </c>
      <c r="C1064" s="184">
        <v>5756</v>
      </c>
      <c r="D1064" s="346" t="s">
        <v>385</v>
      </c>
      <c r="E1064" s="346" t="s">
        <v>386</v>
      </c>
      <c r="F1064" s="346" t="s">
        <v>827</v>
      </c>
      <c r="G1064" s="342">
        <f t="shared" si="35"/>
        <v>320.14613034611546</v>
      </c>
      <c r="H1064" s="342">
        <f t="shared" si="34"/>
        <v>6076.1461303461156</v>
      </c>
      <c r="I1064" s="190"/>
      <c r="J1064" s="347">
        <v>1</v>
      </c>
    </row>
    <row r="1065" spans="1:10" ht="13.5" hidden="1" customHeight="1" thickBot="1">
      <c r="A1065" s="410"/>
      <c r="B1065" s="183">
        <v>100.8</v>
      </c>
      <c r="C1065" s="184">
        <v>5551.09</v>
      </c>
      <c r="D1065" s="346" t="s">
        <v>385</v>
      </c>
      <c r="E1065" s="346" t="s">
        <v>386</v>
      </c>
      <c r="F1065" s="346" t="s">
        <v>828</v>
      </c>
      <c r="G1065" s="342">
        <f t="shared" si="35"/>
        <v>308.74912833617412</v>
      </c>
      <c r="H1065" s="342">
        <f t="shared" si="34"/>
        <v>5859.8391283361743</v>
      </c>
      <c r="I1065" s="190"/>
      <c r="J1065" s="347">
        <v>1</v>
      </c>
    </row>
    <row r="1066" spans="1:10" ht="13.5" hidden="1" customHeight="1" thickBot="1">
      <c r="A1066" s="410"/>
      <c r="B1066" s="183">
        <v>94.4</v>
      </c>
      <c r="C1066" s="184">
        <v>5224.7</v>
      </c>
      <c r="D1066" s="346" t="s">
        <v>385</v>
      </c>
      <c r="E1066" s="346" t="s">
        <v>386</v>
      </c>
      <c r="F1066" s="346" t="s">
        <v>819</v>
      </c>
      <c r="G1066" s="342">
        <f t="shared" si="35"/>
        <v>290.59546338070697</v>
      </c>
      <c r="H1066" s="342">
        <f t="shared" si="34"/>
        <v>5515.2954633807067</v>
      </c>
      <c r="I1066" s="190"/>
      <c r="J1066" s="347">
        <v>1</v>
      </c>
    </row>
    <row r="1067" spans="1:10" ht="13.5" hidden="1" customHeight="1" thickBot="1">
      <c r="A1067" s="410"/>
      <c r="B1067" s="183">
        <v>97.6</v>
      </c>
      <c r="C1067" s="184">
        <v>5346.17</v>
      </c>
      <c r="D1067" s="346" t="s">
        <v>385</v>
      </c>
      <c r="E1067" s="346" t="s">
        <v>386</v>
      </c>
      <c r="F1067" s="346" t="s">
        <v>829</v>
      </c>
      <c r="G1067" s="342">
        <f t="shared" si="35"/>
        <v>297.35157013073177</v>
      </c>
      <c r="H1067" s="342">
        <f t="shared" si="34"/>
        <v>5643.5215701307316</v>
      </c>
      <c r="I1067" s="190"/>
      <c r="J1067" s="347">
        <v>1</v>
      </c>
    </row>
    <row r="1068" spans="1:10" ht="13.5" hidden="1" customHeight="1" thickBot="1">
      <c r="A1068" s="410"/>
      <c r="B1068" s="183">
        <v>104</v>
      </c>
      <c r="C1068" s="184">
        <v>5756</v>
      </c>
      <c r="D1068" s="346" t="s">
        <v>385</v>
      </c>
      <c r="E1068" s="346" t="s">
        <v>386</v>
      </c>
      <c r="F1068" s="346" t="s">
        <v>830</v>
      </c>
      <c r="G1068" s="342">
        <f t="shared" si="35"/>
        <v>320.14613034611546</v>
      </c>
      <c r="H1068" s="342">
        <f t="shared" si="34"/>
        <v>6076.1461303461156</v>
      </c>
      <c r="I1068" s="190"/>
      <c r="J1068" s="347">
        <v>1</v>
      </c>
    </row>
    <row r="1069" spans="1:10" ht="13.5" hidden="1" customHeight="1" thickBot="1">
      <c r="A1069" s="410"/>
      <c r="B1069" s="183">
        <v>94.4</v>
      </c>
      <c r="C1069" s="184">
        <v>5224.7</v>
      </c>
      <c r="D1069" s="346" t="s">
        <v>385</v>
      </c>
      <c r="E1069" s="346" t="s">
        <v>386</v>
      </c>
      <c r="F1069" s="346" t="s">
        <v>820</v>
      </c>
      <c r="G1069" s="342">
        <f t="shared" si="35"/>
        <v>290.59546338070697</v>
      </c>
      <c r="H1069" s="342">
        <f t="shared" si="34"/>
        <v>5515.2954633807067</v>
      </c>
      <c r="I1069" s="190"/>
      <c r="J1069" s="347">
        <v>1</v>
      </c>
    </row>
    <row r="1070" spans="1:10" ht="13.5" hidden="1" customHeight="1" thickBot="1">
      <c r="A1070" s="410"/>
      <c r="B1070" s="183">
        <v>100.8</v>
      </c>
      <c r="C1070" s="184">
        <v>5551.09</v>
      </c>
      <c r="D1070" s="346" t="s">
        <v>385</v>
      </c>
      <c r="E1070" s="346" t="s">
        <v>386</v>
      </c>
      <c r="F1070" s="346" t="s">
        <v>805</v>
      </c>
      <c r="G1070" s="342">
        <f t="shared" si="35"/>
        <v>308.74912833617412</v>
      </c>
      <c r="H1070" s="342">
        <f t="shared" si="34"/>
        <v>5859.8391283361743</v>
      </c>
      <c r="I1070" s="190"/>
      <c r="J1070" s="347">
        <v>1</v>
      </c>
    </row>
    <row r="1071" spans="1:10" ht="13.5" hidden="1" customHeight="1" thickBot="1">
      <c r="A1071" s="410"/>
      <c r="B1071" s="183">
        <v>69.34</v>
      </c>
      <c r="C1071" s="184">
        <v>3536</v>
      </c>
      <c r="D1071" s="346" t="s">
        <v>385</v>
      </c>
      <c r="E1071" s="346" t="s">
        <v>386</v>
      </c>
      <c r="F1071" s="346" t="s">
        <v>831</v>
      </c>
      <c r="G1071" s="342">
        <f t="shared" si="35"/>
        <v>196.67072913548719</v>
      </c>
      <c r="H1071" s="342">
        <f t="shared" si="34"/>
        <v>3732.6707291354874</v>
      </c>
      <c r="I1071" s="190"/>
      <c r="J1071" s="347">
        <v>1</v>
      </c>
    </row>
    <row r="1072" spans="1:10" ht="13.5" hidden="1" customHeight="1" thickBot="1">
      <c r="A1072" s="410"/>
      <c r="B1072" s="183">
        <v>69.34</v>
      </c>
      <c r="C1072" s="184">
        <v>3536</v>
      </c>
      <c r="D1072" s="346" t="s">
        <v>385</v>
      </c>
      <c r="E1072" s="346" t="s">
        <v>386</v>
      </c>
      <c r="F1072" s="346" t="s">
        <v>832</v>
      </c>
      <c r="G1072" s="342">
        <f t="shared" si="35"/>
        <v>196.67072913548719</v>
      </c>
      <c r="H1072" s="342">
        <f t="shared" si="34"/>
        <v>3732.6707291354874</v>
      </c>
      <c r="I1072" s="190"/>
      <c r="J1072" s="347">
        <v>1</v>
      </c>
    </row>
    <row r="1073" spans="1:10" ht="13.5" hidden="1" customHeight="1" thickBot="1">
      <c r="A1073" s="410"/>
      <c r="B1073" s="183">
        <v>94.4</v>
      </c>
      <c r="C1073" s="184">
        <v>5154.2700000000004</v>
      </c>
      <c r="D1073" s="346" t="s">
        <v>385</v>
      </c>
      <c r="E1073" s="346" t="s">
        <v>386</v>
      </c>
      <c r="F1073" s="346" t="s">
        <v>821</v>
      </c>
      <c r="G1073" s="342">
        <f t="shared" si="35"/>
        <v>286.67817846752479</v>
      </c>
      <c r="H1073" s="342">
        <f t="shared" si="34"/>
        <v>5440.9481784675254</v>
      </c>
      <c r="I1073" s="190"/>
      <c r="J1073" s="347">
        <v>1</v>
      </c>
    </row>
    <row r="1074" spans="1:10" ht="13.5" hidden="1" customHeight="1" thickBot="1">
      <c r="A1074" s="410"/>
      <c r="B1074" s="183">
        <v>104</v>
      </c>
      <c r="C1074" s="184">
        <v>5678.4</v>
      </c>
      <c r="D1074" s="346" t="s">
        <v>385</v>
      </c>
      <c r="E1074" s="346" t="s">
        <v>386</v>
      </c>
      <c r="F1074" s="346" t="s">
        <v>833</v>
      </c>
      <c r="G1074" s="342">
        <f t="shared" si="35"/>
        <v>315.83005325875297</v>
      </c>
      <c r="H1074" s="342">
        <f t="shared" si="34"/>
        <v>5994.2300532587524</v>
      </c>
      <c r="I1074" s="190"/>
      <c r="J1074" s="347">
        <v>1</v>
      </c>
    </row>
    <row r="1075" spans="1:10" ht="13.5" hidden="1" customHeight="1" thickBot="1">
      <c r="A1075" s="410"/>
      <c r="B1075" s="183">
        <v>104</v>
      </c>
      <c r="C1075" s="184">
        <v>5678.4</v>
      </c>
      <c r="D1075" s="346" t="s">
        <v>385</v>
      </c>
      <c r="E1075" s="346" t="s">
        <v>386</v>
      </c>
      <c r="F1075" s="346" t="s">
        <v>916</v>
      </c>
      <c r="G1075" s="342">
        <f t="shared" si="35"/>
        <v>315.83005325875297</v>
      </c>
      <c r="H1075" s="342">
        <f t="shared" si="34"/>
        <v>5994.2300532587524</v>
      </c>
      <c r="I1075" s="190"/>
      <c r="J1075" s="347">
        <v>1</v>
      </c>
    </row>
    <row r="1076" spans="1:10" ht="13.5" hidden="1" customHeight="1" thickBot="1">
      <c r="A1076" s="410"/>
      <c r="B1076" s="183">
        <v>100.8</v>
      </c>
      <c r="C1076" s="184">
        <v>5480.66</v>
      </c>
      <c r="D1076" s="346" t="s">
        <v>385</v>
      </c>
      <c r="E1076" s="346" t="s">
        <v>386</v>
      </c>
      <c r="F1076" s="346" t="s">
        <v>917</v>
      </c>
      <c r="G1076" s="342">
        <f t="shared" si="35"/>
        <v>304.83184342299182</v>
      </c>
      <c r="H1076" s="342">
        <f t="shared" si="34"/>
        <v>5785.4918434229912</v>
      </c>
      <c r="I1076" s="190"/>
      <c r="J1076" s="347">
        <v>1</v>
      </c>
    </row>
    <row r="1077" spans="1:10" ht="13.5" hidden="1" customHeight="1" thickBot="1">
      <c r="A1077" s="410"/>
      <c r="B1077" s="183">
        <v>100.8</v>
      </c>
      <c r="C1077" s="184">
        <v>5480.66</v>
      </c>
      <c r="D1077" s="346" t="s">
        <v>385</v>
      </c>
      <c r="E1077" s="346" t="s">
        <v>386</v>
      </c>
      <c r="F1077" s="346" t="s">
        <v>918</v>
      </c>
      <c r="G1077" s="342">
        <f t="shared" si="35"/>
        <v>304.83184342299182</v>
      </c>
      <c r="H1077" s="342">
        <f t="shared" si="34"/>
        <v>5785.4918434229912</v>
      </c>
      <c r="I1077" s="190"/>
      <c r="J1077" s="347">
        <v>1</v>
      </c>
    </row>
    <row r="1078" spans="1:10" ht="13.5" hidden="1" customHeight="1" thickBot="1">
      <c r="A1078" s="410"/>
      <c r="B1078" s="183">
        <v>84.8</v>
      </c>
      <c r="C1078" s="184">
        <v>4630.13</v>
      </c>
      <c r="D1078" s="346" t="s">
        <v>385</v>
      </c>
      <c r="E1078" s="346" t="s">
        <v>386</v>
      </c>
      <c r="F1078" s="346" t="s">
        <v>919</v>
      </c>
      <c r="G1078" s="342">
        <f t="shared" si="35"/>
        <v>257.52574748079564</v>
      </c>
      <c r="H1078" s="342">
        <f t="shared" si="34"/>
        <v>4887.655747480796</v>
      </c>
      <c r="I1078" s="190"/>
      <c r="J1078" s="347">
        <v>1</v>
      </c>
    </row>
    <row r="1079" spans="1:10" ht="13.5" hidden="1" customHeight="1" thickBot="1">
      <c r="A1079" s="410"/>
      <c r="B1079" s="183">
        <v>100.8</v>
      </c>
      <c r="C1079" s="184">
        <v>5480.66</v>
      </c>
      <c r="D1079" s="346" t="s">
        <v>385</v>
      </c>
      <c r="E1079" s="346" t="s">
        <v>386</v>
      </c>
      <c r="F1079" s="346" t="s">
        <v>920</v>
      </c>
      <c r="G1079" s="342">
        <f t="shared" si="35"/>
        <v>304.83184342299182</v>
      </c>
      <c r="H1079" s="342">
        <f t="shared" si="34"/>
        <v>5785.4918434229912</v>
      </c>
      <c r="I1079" s="190"/>
      <c r="J1079" s="347">
        <v>1</v>
      </c>
    </row>
    <row r="1080" spans="1:10" ht="13.5" hidden="1" customHeight="1" thickBot="1">
      <c r="A1080" s="410"/>
      <c r="B1080" s="183">
        <v>75.2</v>
      </c>
      <c r="C1080" s="184">
        <v>4036.86</v>
      </c>
      <c r="D1080" s="346" t="s">
        <v>385</v>
      </c>
      <c r="E1080" s="346" t="s">
        <v>386</v>
      </c>
      <c r="F1080" s="346" t="s">
        <v>858</v>
      </c>
      <c r="G1080" s="342">
        <f t="shared" si="35"/>
        <v>224.5283369960076</v>
      </c>
      <c r="H1080" s="342">
        <f t="shared" si="34"/>
        <v>4261.3883369960076</v>
      </c>
      <c r="I1080" s="190"/>
      <c r="J1080" s="347">
        <v>1</v>
      </c>
    </row>
    <row r="1081" spans="1:10" ht="13.5" hidden="1" customHeight="1" thickBot="1">
      <c r="A1081" s="410"/>
      <c r="B1081" s="183">
        <v>6.4</v>
      </c>
      <c r="C1081" s="184">
        <v>316.87</v>
      </c>
      <c r="D1081" s="346" t="s">
        <v>392</v>
      </c>
      <c r="E1081" s="346" t="s">
        <v>386</v>
      </c>
      <c r="F1081" s="346" t="s">
        <v>822</v>
      </c>
      <c r="G1081" s="342">
        <f t="shared" si="35"/>
        <v>17.624166838563866</v>
      </c>
      <c r="H1081" s="342">
        <f t="shared" si="34"/>
        <v>334.49416683856384</v>
      </c>
      <c r="I1081" s="190"/>
      <c r="J1081" s="347">
        <v>1</v>
      </c>
    </row>
    <row r="1082" spans="1:10" ht="13.5" hidden="1" customHeight="1" thickBot="1">
      <c r="A1082" s="411"/>
      <c r="B1082" s="183">
        <v>0</v>
      </c>
      <c r="C1082" s="184">
        <v>311.85000000000002</v>
      </c>
      <c r="D1082" s="346" t="s">
        <v>393</v>
      </c>
      <c r="E1082" s="346" t="s">
        <v>386</v>
      </c>
      <c r="F1082" s="346" t="s">
        <v>859</v>
      </c>
      <c r="G1082" s="342">
        <f t="shared" si="35"/>
        <v>17.344956697087582</v>
      </c>
      <c r="H1082" s="342">
        <f t="shared" si="34"/>
        <v>329.1949566970876</v>
      </c>
      <c r="I1082" s="190"/>
      <c r="J1082" s="347">
        <v>1</v>
      </c>
    </row>
    <row r="1083" spans="1:10" ht="13.5" thickBot="1">
      <c r="A1083" s="185" t="s">
        <v>431</v>
      </c>
      <c r="B1083" s="186">
        <v>2394.6799999999998</v>
      </c>
      <c r="C1083" s="187">
        <v>130371.3</v>
      </c>
      <c r="D1083" s="412"/>
      <c r="E1083" s="413"/>
      <c r="F1083" s="414"/>
      <c r="G1083" s="342">
        <f t="shared" si="35"/>
        <v>7251.1930512843155</v>
      </c>
      <c r="H1083" s="342">
        <f t="shared" si="34"/>
        <v>137622.49305128431</v>
      </c>
      <c r="I1083" s="190">
        <f>+H1083</f>
        <v>137622.49305128431</v>
      </c>
      <c r="J1083" s="347">
        <v>1</v>
      </c>
    </row>
    <row r="1084" spans="1:10" ht="13.5" hidden="1" customHeight="1" thickBot="1">
      <c r="A1084" s="409" t="s">
        <v>432</v>
      </c>
      <c r="B1084" s="183">
        <v>0</v>
      </c>
      <c r="C1084" s="184">
        <v>4872.78</v>
      </c>
      <c r="D1084" s="346" t="s">
        <v>588</v>
      </c>
      <c r="E1084" s="346" t="s">
        <v>386</v>
      </c>
      <c r="F1084" s="346" t="s">
        <v>956</v>
      </c>
      <c r="G1084" s="342">
        <f t="shared" si="35"/>
        <v>271.02183131131761</v>
      </c>
      <c r="H1084" s="342">
        <f t="shared" si="34"/>
        <v>5143.8018313113171</v>
      </c>
      <c r="I1084" s="190"/>
      <c r="J1084" s="347">
        <v>1</v>
      </c>
    </row>
    <row r="1085" spans="1:10" ht="13.5" hidden="1" customHeight="1" thickBot="1">
      <c r="A1085" s="410"/>
      <c r="B1085" s="183">
        <v>64</v>
      </c>
      <c r="C1085" s="184">
        <v>2059.46</v>
      </c>
      <c r="D1085" s="346" t="s">
        <v>391</v>
      </c>
      <c r="E1085" s="346" t="s">
        <v>386</v>
      </c>
      <c r="F1085" s="346" t="s">
        <v>807</v>
      </c>
      <c r="G1085" s="342">
        <f t="shared" si="35"/>
        <v>114.54623863839662</v>
      </c>
      <c r="H1085" s="342">
        <f t="shared" si="34"/>
        <v>2174.0062386383966</v>
      </c>
      <c r="I1085" s="190"/>
      <c r="J1085" s="347">
        <v>1</v>
      </c>
    </row>
    <row r="1086" spans="1:10" ht="13.5" hidden="1" customHeight="1" thickBot="1">
      <c r="A1086" s="410"/>
      <c r="B1086" s="183">
        <v>32</v>
      </c>
      <c r="C1086" s="184">
        <v>1029.73</v>
      </c>
      <c r="D1086" s="346" t="s">
        <v>391</v>
      </c>
      <c r="E1086" s="346" t="s">
        <v>386</v>
      </c>
      <c r="F1086" s="346" t="s">
        <v>837</v>
      </c>
      <c r="G1086" s="342">
        <f t="shared" si="35"/>
        <v>57.273119319198308</v>
      </c>
      <c r="H1086" s="342">
        <f t="shared" si="34"/>
        <v>1087.0031193191983</v>
      </c>
      <c r="I1086" s="190"/>
      <c r="J1086" s="347">
        <v>1</v>
      </c>
    </row>
    <row r="1087" spans="1:10" ht="13.5" hidden="1" customHeight="1" thickBot="1">
      <c r="A1087" s="410"/>
      <c r="B1087" s="183">
        <v>32</v>
      </c>
      <c r="C1087" s="184">
        <v>1055.5</v>
      </c>
      <c r="D1087" s="346" t="s">
        <v>391</v>
      </c>
      <c r="E1087" s="346" t="s">
        <v>386</v>
      </c>
      <c r="F1087" s="346" t="s">
        <v>835</v>
      </c>
      <c r="G1087" s="342">
        <f t="shared" si="35"/>
        <v>58.706435125143308</v>
      </c>
      <c r="H1087" s="342">
        <f t="shared" si="34"/>
        <v>1114.2064351251433</v>
      </c>
      <c r="I1087" s="190"/>
      <c r="J1087" s="347">
        <v>1</v>
      </c>
    </row>
    <row r="1088" spans="1:10" ht="13.5" hidden="1" customHeight="1" thickBot="1">
      <c r="A1088" s="410"/>
      <c r="B1088" s="183">
        <v>32</v>
      </c>
      <c r="C1088" s="184">
        <v>1055.5</v>
      </c>
      <c r="D1088" s="346" t="s">
        <v>391</v>
      </c>
      <c r="E1088" s="346" t="s">
        <v>386</v>
      </c>
      <c r="F1088" s="346" t="s">
        <v>845</v>
      </c>
      <c r="G1088" s="342">
        <f t="shared" si="35"/>
        <v>58.706435125143308</v>
      </c>
      <c r="H1088" s="342">
        <f t="shared" si="34"/>
        <v>1114.2064351251433</v>
      </c>
      <c r="I1088" s="190"/>
      <c r="J1088" s="347">
        <v>1</v>
      </c>
    </row>
    <row r="1089" spans="1:10" ht="13.5" hidden="1" customHeight="1" thickBot="1">
      <c r="A1089" s="410"/>
      <c r="B1089" s="183">
        <v>35</v>
      </c>
      <c r="C1089" s="184">
        <v>1159.8699999999999</v>
      </c>
      <c r="D1089" s="346" t="s">
        <v>391</v>
      </c>
      <c r="E1089" s="346" t="s">
        <v>386</v>
      </c>
      <c r="F1089" s="346" t="s">
        <v>881</v>
      </c>
      <c r="G1089" s="342">
        <f t="shared" si="35"/>
        <v>64.511447568545677</v>
      </c>
      <c r="H1089" s="342">
        <f t="shared" si="34"/>
        <v>1224.3814475685456</v>
      </c>
      <c r="I1089" s="190"/>
      <c r="J1089" s="347">
        <v>1</v>
      </c>
    </row>
    <row r="1090" spans="1:10" ht="13.5" hidden="1" customHeight="1" thickBot="1">
      <c r="A1090" s="410"/>
      <c r="B1090" s="183">
        <v>32</v>
      </c>
      <c r="C1090" s="184">
        <v>1055.4100000000001</v>
      </c>
      <c r="D1090" s="346" t="s">
        <v>391</v>
      </c>
      <c r="E1090" s="346" t="s">
        <v>386</v>
      </c>
      <c r="F1090" s="346" t="s">
        <v>863</v>
      </c>
      <c r="G1090" s="342">
        <f t="shared" si="35"/>
        <v>58.701429365634766</v>
      </c>
      <c r="H1090" s="342">
        <f t="shared" si="34"/>
        <v>1114.1114293656349</v>
      </c>
      <c r="I1090" s="190"/>
      <c r="J1090" s="347">
        <v>1</v>
      </c>
    </row>
    <row r="1091" spans="1:10" ht="13.5" hidden="1" customHeight="1" thickBot="1">
      <c r="A1091" s="410"/>
      <c r="B1091" s="183">
        <v>34</v>
      </c>
      <c r="C1091" s="184">
        <v>1164.8</v>
      </c>
      <c r="D1091" s="346" t="s">
        <v>391</v>
      </c>
      <c r="E1091" s="346" t="s">
        <v>386</v>
      </c>
      <c r="F1091" s="346" t="s">
        <v>838</v>
      </c>
      <c r="G1091" s="342">
        <f t="shared" si="35"/>
        <v>64.785651950513426</v>
      </c>
      <c r="H1091" s="342">
        <f t="shared" si="34"/>
        <v>1229.5856519505135</v>
      </c>
      <c r="I1091" s="190"/>
      <c r="J1091" s="347">
        <v>1</v>
      </c>
    </row>
    <row r="1092" spans="1:10" ht="13.5" hidden="1" customHeight="1" thickBot="1">
      <c r="A1092" s="410"/>
      <c r="B1092" s="183">
        <v>64</v>
      </c>
      <c r="C1092" s="184">
        <v>2110.8200000000002</v>
      </c>
      <c r="D1092" s="346" t="s">
        <v>391</v>
      </c>
      <c r="E1092" s="346" t="s">
        <v>386</v>
      </c>
      <c r="F1092" s="346" t="s">
        <v>858</v>
      </c>
      <c r="G1092" s="342">
        <f t="shared" si="35"/>
        <v>117.40285873126953</v>
      </c>
      <c r="H1092" s="342">
        <f t="shared" si="34"/>
        <v>2228.2228587312698</v>
      </c>
      <c r="I1092" s="190"/>
      <c r="J1092" s="347">
        <v>1</v>
      </c>
    </row>
    <row r="1093" spans="1:10" ht="13.5" hidden="1" customHeight="1" thickBot="1">
      <c r="A1093" s="410"/>
      <c r="B1093" s="183">
        <v>70.5</v>
      </c>
      <c r="C1093" s="184">
        <v>3471.63</v>
      </c>
      <c r="D1093" s="346" t="s">
        <v>387</v>
      </c>
      <c r="E1093" s="346" t="s">
        <v>386</v>
      </c>
      <c r="F1093" s="346" t="s">
        <v>807</v>
      </c>
      <c r="G1093" s="342">
        <f t="shared" si="35"/>
        <v>193.09049869587992</v>
      </c>
      <c r="H1093" s="342">
        <f t="shared" si="34"/>
        <v>3664.72049869588</v>
      </c>
      <c r="I1093" s="190"/>
      <c r="J1093" s="347">
        <v>1</v>
      </c>
    </row>
    <row r="1094" spans="1:10" ht="13.5" hidden="1" customHeight="1" thickBot="1">
      <c r="A1094" s="410"/>
      <c r="B1094" s="183">
        <v>55</v>
      </c>
      <c r="C1094" s="184">
        <v>2699.07</v>
      </c>
      <c r="D1094" s="346" t="s">
        <v>387</v>
      </c>
      <c r="E1094" s="346" t="s">
        <v>386</v>
      </c>
      <c r="F1094" s="346" t="s">
        <v>837</v>
      </c>
      <c r="G1094" s="342">
        <f t="shared" si="35"/>
        <v>150.1210590745813</v>
      </c>
      <c r="H1094" s="342">
        <f t="shared" si="34"/>
        <v>2849.1910590745815</v>
      </c>
      <c r="I1094" s="190"/>
      <c r="J1094" s="347">
        <v>1</v>
      </c>
    </row>
    <row r="1095" spans="1:10" ht="13.5" hidden="1" customHeight="1" thickBot="1">
      <c r="A1095" s="410"/>
      <c r="B1095" s="183">
        <v>23.25</v>
      </c>
      <c r="C1095" s="184">
        <v>1150.69</v>
      </c>
      <c r="D1095" s="346" t="s">
        <v>387</v>
      </c>
      <c r="E1095" s="346" t="s">
        <v>386</v>
      </c>
      <c r="F1095" s="346" t="s">
        <v>811</v>
      </c>
      <c r="G1095" s="342">
        <f t="shared" si="35"/>
        <v>64.000860098674707</v>
      </c>
      <c r="H1095" s="342">
        <f t="shared" si="34"/>
        <v>1214.6908600986749</v>
      </c>
      <c r="I1095" s="190"/>
      <c r="J1095" s="347">
        <v>1</v>
      </c>
    </row>
    <row r="1096" spans="1:10" ht="13.5" hidden="1" customHeight="1" thickBot="1">
      <c r="A1096" s="410"/>
      <c r="B1096" s="183">
        <v>27.5</v>
      </c>
      <c r="C1096" s="184">
        <v>1351.36</v>
      </c>
      <c r="D1096" s="346" t="s">
        <v>387</v>
      </c>
      <c r="E1096" s="346" t="s">
        <v>386</v>
      </c>
      <c r="F1096" s="346" t="s">
        <v>813</v>
      </c>
      <c r="G1096" s="342">
        <f t="shared" si="35"/>
        <v>75.162035216213781</v>
      </c>
      <c r="H1096" s="342">
        <f t="shared" si="34"/>
        <v>1426.5220352162137</v>
      </c>
      <c r="I1096" s="190"/>
      <c r="J1096" s="347">
        <v>1</v>
      </c>
    </row>
    <row r="1097" spans="1:10" ht="13.5" hidden="1" customHeight="1" thickBot="1">
      <c r="A1097" s="410"/>
      <c r="B1097" s="183">
        <v>24.5</v>
      </c>
      <c r="C1097" s="184">
        <v>1234.06</v>
      </c>
      <c r="D1097" s="346" t="s">
        <v>387</v>
      </c>
      <c r="E1097" s="346" t="s">
        <v>386</v>
      </c>
      <c r="F1097" s="346" t="s">
        <v>808</v>
      </c>
      <c r="G1097" s="342">
        <f t="shared" si="35"/>
        <v>68.637861990084645</v>
      </c>
      <c r="H1097" s="342">
        <f t="shared" si="34"/>
        <v>1302.6978619900847</v>
      </c>
      <c r="I1097" s="190"/>
      <c r="J1097" s="347">
        <v>1</v>
      </c>
    </row>
    <row r="1098" spans="1:10" ht="13.5" hidden="1" customHeight="1" thickBot="1">
      <c r="A1098" s="410"/>
      <c r="B1098" s="183">
        <v>20.75</v>
      </c>
      <c r="C1098" s="184">
        <v>1065.18</v>
      </c>
      <c r="D1098" s="346" t="s">
        <v>387</v>
      </c>
      <c r="E1098" s="346" t="s">
        <v>386</v>
      </c>
      <c r="F1098" s="346" t="s">
        <v>809</v>
      </c>
      <c r="G1098" s="342">
        <f t="shared" si="35"/>
        <v>59.244832370061722</v>
      </c>
      <c r="H1098" s="342">
        <f t="shared" si="34"/>
        <v>1124.4248323700617</v>
      </c>
      <c r="I1098" s="190"/>
      <c r="J1098" s="347">
        <v>1</v>
      </c>
    </row>
    <row r="1099" spans="1:10" ht="13.5" hidden="1" customHeight="1" thickBot="1">
      <c r="A1099" s="410"/>
      <c r="B1099" s="183">
        <v>24.25</v>
      </c>
      <c r="C1099" s="184">
        <v>1220.19</v>
      </c>
      <c r="D1099" s="346" t="s">
        <v>387</v>
      </c>
      <c r="E1099" s="346" t="s">
        <v>386</v>
      </c>
      <c r="F1099" s="346" t="s">
        <v>810</v>
      </c>
      <c r="G1099" s="342">
        <f t="shared" si="35"/>
        <v>67.866418830268699</v>
      </c>
      <c r="H1099" s="342">
        <f t="shared" ref="H1099:H1162" si="36">+G1099+C1099</f>
        <v>1288.0564188302687</v>
      </c>
      <c r="I1099" s="190"/>
      <c r="J1099" s="347">
        <v>1</v>
      </c>
    </row>
    <row r="1100" spans="1:10" ht="13.5" hidden="1" customHeight="1" thickBot="1">
      <c r="A1100" s="410"/>
      <c r="B1100" s="183">
        <v>41.25</v>
      </c>
      <c r="C1100" s="184">
        <v>2088.4499999999998</v>
      </c>
      <c r="D1100" s="346" t="s">
        <v>387</v>
      </c>
      <c r="E1100" s="346" t="s">
        <v>386</v>
      </c>
      <c r="F1100" s="346" t="s">
        <v>835</v>
      </c>
      <c r="G1100" s="342">
        <f t="shared" si="35"/>
        <v>116.15864939564712</v>
      </c>
      <c r="H1100" s="342">
        <f t="shared" si="36"/>
        <v>2204.6086493956468</v>
      </c>
      <c r="I1100" s="190"/>
      <c r="J1100" s="347">
        <v>1</v>
      </c>
    </row>
    <row r="1101" spans="1:10" ht="13.5" hidden="1" customHeight="1" thickBot="1">
      <c r="A1101" s="410"/>
      <c r="B1101" s="183">
        <v>31</v>
      </c>
      <c r="C1101" s="184">
        <v>1535.7</v>
      </c>
      <c r="D1101" s="346" t="s">
        <v>387</v>
      </c>
      <c r="E1101" s="346" t="s">
        <v>386</v>
      </c>
      <c r="F1101" s="346" t="s">
        <v>802</v>
      </c>
      <c r="G1101" s="342">
        <f t="shared" si="35"/>
        <v>85.414943080703537</v>
      </c>
      <c r="H1101" s="342">
        <f t="shared" si="36"/>
        <v>1621.1149430807036</v>
      </c>
      <c r="I1101" s="190"/>
      <c r="J1101" s="347">
        <v>1</v>
      </c>
    </row>
    <row r="1102" spans="1:10" ht="13.5" hidden="1" customHeight="1" thickBot="1">
      <c r="A1102" s="410"/>
      <c r="B1102" s="183">
        <v>19.25</v>
      </c>
      <c r="C1102" s="184">
        <v>986.82</v>
      </c>
      <c r="D1102" s="346" t="s">
        <v>387</v>
      </c>
      <c r="E1102" s="346" t="s">
        <v>386</v>
      </c>
      <c r="F1102" s="346" t="s">
        <v>803</v>
      </c>
      <c r="G1102" s="342">
        <f t="shared" si="35"/>
        <v>54.886484424627113</v>
      </c>
      <c r="H1102" s="342">
        <f t="shared" si="36"/>
        <v>1041.7064844246272</v>
      </c>
      <c r="I1102" s="190"/>
      <c r="J1102" s="347">
        <v>1</v>
      </c>
    </row>
    <row r="1103" spans="1:10" ht="13.5" hidden="1" customHeight="1" thickBot="1">
      <c r="A1103" s="410"/>
      <c r="B1103" s="183">
        <v>17.5</v>
      </c>
      <c r="C1103" s="184">
        <v>872.27</v>
      </c>
      <c r="D1103" s="346" t="s">
        <v>387</v>
      </c>
      <c r="E1103" s="346" t="s">
        <v>386</v>
      </c>
      <c r="F1103" s="346" t="s">
        <v>804</v>
      </c>
      <c r="G1103" s="342">
        <f t="shared" ref="G1103:G1166" si="37">+(C1103/$C$12584)*1312742.08</f>
        <v>48.515264961258879</v>
      </c>
      <c r="H1103" s="342">
        <f t="shared" si="36"/>
        <v>920.78526496125892</v>
      </c>
      <c r="I1103" s="190"/>
      <c r="J1103" s="347">
        <v>1</v>
      </c>
    </row>
    <row r="1104" spans="1:10" ht="13.5" hidden="1" customHeight="1" thickBot="1">
      <c r="A1104" s="410"/>
      <c r="B1104" s="183">
        <v>57.75</v>
      </c>
      <c r="C1104" s="184">
        <v>2919.7</v>
      </c>
      <c r="D1104" s="346" t="s">
        <v>387</v>
      </c>
      <c r="E1104" s="346" t="s">
        <v>386</v>
      </c>
      <c r="F1104" s="346" t="s">
        <v>845</v>
      </c>
      <c r="G1104" s="342">
        <f t="shared" si="37"/>
        <v>162.39240041201413</v>
      </c>
      <c r="H1104" s="342">
        <f t="shared" si="36"/>
        <v>3082.0924004120138</v>
      </c>
      <c r="I1104" s="190"/>
      <c r="J1104" s="347">
        <v>1</v>
      </c>
    </row>
    <row r="1105" spans="1:10" ht="13.5" hidden="1" customHeight="1" thickBot="1">
      <c r="A1105" s="410"/>
      <c r="B1105" s="183">
        <v>35.25</v>
      </c>
      <c r="C1105" s="184">
        <v>1826.23</v>
      </c>
      <c r="D1105" s="346" t="s">
        <v>387</v>
      </c>
      <c r="E1105" s="346" t="s">
        <v>386</v>
      </c>
      <c r="F1105" s="346" t="s">
        <v>843</v>
      </c>
      <c r="G1105" s="342">
        <f t="shared" si="37"/>
        <v>101.57409096976831</v>
      </c>
      <c r="H1105" s="342">
        <f t="shared" si="36"/>
        <v>1927.8040909697684</v>
      </c>
      <c r="I1105" s="190"/>
      <c r="J1105" s="347">
        <v>1</v>
      </c>
    </row>
    <row r="1106" spans="1:10" ht="13.5" hidden="1" customHeight="1" thickBot="1">
      <c r="A1106" s="410"/>
      <c r="B1106" s="183">
        <v>52</v>
      </c>
      <c r="C1106" s="184">
        <v>2618.79</v>
      </c>
      <c r="D1106" s="346" t="s">
        <v>387</v>
      </c>
      <c r="E1106" s="346" t="s">
        <v>386</v>
      </c>
      <c r="F1106" s="346" t="s">
        <v>894</v>
      </c>
      <c r="G1106" s="342">
        <f t="shared" si="37"/>
        <v>145.65592159296452</v>
      </c>
      <c r="H1106" s="342">
        <f t="shared" si="36"/>
        <v>2764.4459215929646</v>
      </c>
      <c r="I1106" s="190"/>
      <c r="J1106" s="347">
        <v>1</v>
      </c>
    </row>
    <row r="1107" spans="1:10" ht="13.5" hidden="1" customHeight="1" thickBot="1">
      <c r="A1107" s="410"/>
      <c r="B1107" s="183">
        <v>49</v>
      </c>
      <c r="C1107" s="184">
        <v>2410.87</v>
      </c>
      <c r="D1107" s="346" t="s">
        <v>387</v>
      </c>
      <c r="E1107" s="346" t="s">
        <v>386</v>
      </c>
      <c r="F1107" s="346" t="s">
        <v>881</v>
      </c>
      <c r="G1107" s="342">
        <f t="shared" si="37"/>
        <v>134.09150473723756</v>
      </c>
      <c r="H1107" s="342">
        <f t="shared" si="36"/>
        <v>2544.9615047372376</v>
      </c>
      <c r="I1107" s="190"/>
      <c r="J1107" s="347">
        <v>1</v>
      </c>
    </row>
    <row r="1108" spans="1:10" ht="13.5" hidden="1" customHeight="1" thickBot="1">
      <c r="A1108" s="410"/>
      <c r="B1108" s="183">
        <v>26.5</v>
      </c>
      <c r="C1108" s="184">
        <v>1310.83</v>
      </c>
      <c r="D1108" s="346" t="s">
        <v>387</v>
      </c>
      <c r="E1108" s="346" t="s">
        <v>386</v>
      </c>
      <c r="F1108" s="346" t="s">
        <v>805</v>
      </c>
      <c r="G1108" s="342">
        <f t="shared" si="37"/>
        <v>72.907774850868392</v>
      </c>
      <c r="H1108" s="342">
        <f t="shared" si="36"/>
        <v>1383.7377748508684</v>
      </c>
      <c r="I1108" s="190"/>
      <c r="J1108" s="347">
        <v>1</v>
      </c>
    </row>
    <row r="1109" spans="1:10" ht="13.5" hidden="1" customHeight="1" thickBot="1">
      <c r="A1109" s="410"/>
      <c r="B1109" s="183">
        <v>52.75</v>
      </c>
      <c r="C1109" s="184">
        <v>2598.6799999999998</v>
      </c>
      <c r="D1109" s="346" t="s">
        <v>387</v>
      </c>
      <c r="E1109" s="346" t="s">
        <v>386</v>
      </c>
      <c r="F1109" s="346" t="s">
        <v>862</v>
      </c>
      <c r="G1109" s="342">
        <f t="shared" si="37"/>
        <v>144.53741244055652</v>
      </c>
      <c r="H1109" s="342">
        <f t="shared" si="36"/>
        <v>2743.2174124405565</v>
      </c>
      <c r="I1109" s="190"/>
      <c r="J1109" s="347">
        <v>1</v>
      </c>
    </row>
    <row r="1110" spans="1:10" ht="13.5" hidden="1" customHeight="1" thickBot="1">
      <c r="A1110" s="410"/>
      <c r="B1110" s="183">
        <v>41.25</v>
      </c>
      <c r="C1110" s="184">
        <v>2040.82</v>
      </c>
      <c r="D1110" s="346" t="s">
        <v>387</v>
      </c>
      <c r="E1110" s="346" t="s">
        <v>386</v>
      </c>
      <c r="F1110" s="346" t="s">
        <v>816</v>
      </c>
      <c r="G1110" s="342">
        <f t="shared" si="37"/>
        <v>113.5094902246281</v>
      </c>
      <c r="H1110" s="342">
        <f t="shared" si="36"/>
        <v>2154.329490224628</v>
      </c>
      <c r="I1110" s="190"/>
      <c r="J1110" s="347">
        <v>1</v>
      </c>
    </row>
    <row r="1111" spans="1:10" ht="13.5" hidden="1" customHeight="1" thickBot="1">
      <c r="A1111" s="410"/>
      <c r="B1111" s="183">
        <v>44</v>
      </c>
      <c r="C1111" s="184">
        <v>2201.87</v>
      </c>
      <c r="D1111" s="346" t="s">
        <v>387</v>
      </c>
      <c r="E1111" s="346" t="s">
        <v>386</v>
      </c>
      <c r="F1111" s="346" t="s">
        <v>863</v>
      </c>
      <c r="G1111" s="342">
        <f t="shared" si="37"/>
        <v>122.46701876740813</v>
      </c>
      <c r="H1111" s="342">
        <f t="shared" si="36"/>
        <v>2324.3370187674082</v>
      </c>
      <c r="I1111" s="190"/>
      <c r="J1111" s="347">
        <v>1</v>
      </c>
    </row>
    <row r="1112" spans="1:10" ht="13.5" hidden="1" customHeight="1" thickBot="1">
      <c r="A1112" s="410"/>
      <c r="B1112" s="183">
        <v>18.25</v>
      </c>
      <c r="C1112" s="184">
        <v>916.52</v>
      </c>
      <c r="D1112" s="346" t="s">
        <v>387</v>
      </c>
      <c r="E1112" s="346" t="s">
        <v>386</v>
      </c>
      <c r="F1112" s="346" t="s">
        <v>864</v>
      </c>
      <c r="G1112" s="342">
        <f t="shared" si="37"/>
        <v>50.976430052957213</v>
      </c>
      <c r="H1112" s="342">
        <f t="shared" si="36"/>
        <v>967.49643005295718</v>
      </c>
      <c r="I1112" s="190"/>
      <c r="J1112" s="347">
        <v>1</v>
      </c>
    </row>
    <row r="1113" spans="1:10" ht="13.5" hidden="1" customHeight="1" thickBot="1">
      <c r="A1113" s="410"/>
      <c r="B1113" s="183">
        <v>19.5</v>
      </c>
      <c r="C1113" s="184">
        <v>970.14</v>
      </c>
      <c r="D1113" s="346" t="s">
        <v>387</v>
      </c>
      <c r="E1113" s="346" t="s">
        <v>386</v>
      </c>
      <c r="F1113" s="346" t="s">
        <v>841</v>
      </c>
      <c r="G1113" s="342">
        <f t="shared" si="37"/>
        <v>53.958750329044548</v>
      </c>
      <c r="H1113" s="342">
        <f t="shared" si="36"/>
        <v>1024.0987503290446</v>
      </c>
      <c r="I1113" s="190"/>
      <c r="J1113" s="347">
        <v>1</v>
      </c>
    </row>
    <row r="1114" spans="1:10" ht="13.5" hidden="1" customHeight="1" thickBot="1">
      <c r="A1114" s="410"/>
      <c r="B1114" s="183">
        <v>15.25</v>
      </c>
      <c r="C1114" s="184">
        <v>755.22</v>
      </c>
      <c r="D1114" s="346" t="s">
        <v>387</v>
      </c>
      <c r="E1114" s="346" t="s">
        <v>386</v>
      </c>
      <c r="F1114" s="346" t="s">
        <v>856</v>
      </c>
      <c r="G1114" s="342">
        <f t="shared" si="37"/>
        <v>42.004996622653465</v>
      </c>
      <c r="H1114" s="342">
        <f t="shared" si="36"/>
        <v>797.22499662265352</v>
      </c>
      <c r="I1114" s="190"/>
      <c r="J1114" s="347">
        <v>1</v>
      </c>
    </row>
    <row r="1115" spans="1:10" ht="13.5" hidden="1" customHeight="1" thickBot="1">
      <c r="A1115" s="410"/>
      <c r="B1115" s="183">
        <v>17</v>
      </c>
      <c r="C1115" s="184">
        <v>873.03</v>
      </c>
      <c r="D1115" s="346" t="s">
        <v>387</v>
      </c>
      <c r="E1115" s="346" t="s">
        <v>386</v>
      </c>
      <c r="F1115" s="346" t="s">
        <v>867</v>
      </c>
      <c r="G1115" s="342">
        <f t="shared" si="37"/>
        <v>48.557535819330987</v>
      </c>
      <c r="H1115" s="342">
        <f t="shared" si="36"/>
        <v>921.58753581933092</v>
      </c>
      <c r="I1115" s="190"/>
      <c r="J1115" s="347">
        <v>1</v>
      </c>
    </row>
    <row r="1116" spans="1:10" ht="13.5" hidden="1" customHeight="1" thickBot="1">
      <c r="A1116" s="410"/>
      <c r="B1116" s="183">
        <v>15.5</v>
      </c>
      <c r="C1116" s="184">
        <v>785.49</v>
      </c>
      <c r="D1116" s="346" t="s">
        <v>387</v>
      </c>
      <c r="E1116" s="346" t="s">
        <v>386</v>
      </c>
      <c r="F1116" s="346" t="s">
        <v>868</v>
      </c>
      <c r="G1116" s="342">
        <f t="shared" si="37"/>
        <v>43.688600404025408</v>
      </c>
      <c r="H1116" s="342">
        <f t="shared" si="36"/>
        <v>829.17860040402547</v>
      </c>
      <c r="I1116" s="190"/>
      <c r="J1116" s="347">
        <v>1</v>
      </c>
    </row>
    <row r="1117" spans="1:10" ht="13.5" hidden="1" customHeight="1" thickBot="1">
      <c r="A1117" s="410"/>
      <c r="B1117" s="183">
        <v>45.25</v>
      </c>
      <c r="C1117" s="184">
        <v>2271.56</v>
      </c>
      <c r="D1117" s="346" t="s">
        <v>387</v>
      </c>
      <c r="E1117" s="346" t="s">
        <v>386</v>
      </c>
      <c r="F1117" s="346" t="s">
        <v>838</v>
      </c>
      <c r="G1117" s="342">
        <f t="shared" si="37"/>
        <v>126.34314521352016</v>
      </c>
      <c r="H1117" s="342">
        <f t="shared" si="36"/>
        <v>2397.90314521352</v>
      </c>
      <c r="I1117" s="190"/>
      <c r="J1117" s="347">
        <v>1</v>
      </c>
    </row>
    <row r="1118" spans="1:10" ht="13.5" hidden="1" customHeight="1" thickBot="1">
      <c r="A1118" s="410"/>
      <c r="B1118" s="183">
        <v>37.5</v>
      </c>
      <c r="C1118" s="184">
        <v>1893.03</v>
      </c>
      <c r="D1118" s="346" t="s">
        <v>387</v>
      </c>
      <c r="E1118" s="346" t="s">
        <v>386</v>
      </c>
      <c r="F1118" s="346" t="s">
        <v>872</v>
      </c>
      <c r="G1118" s="342">
        <f t="shared" si="37"/>
        <v>105.28947691610615</v>
      </c>
      <c r="H1118" s="342">
        <f t="shared" si="36"/>
        <v>1998.3194769161062</v>
      </c>
      <c r="I1118" s="190"/>
      <c r="J1118" s="347">
        <v>1</v>
      </c>
    </row>
    <row r="1119" spans="1:10" ht="13.5" hidden="1" customHeight="1" thickBot="1">
      <c r="A1119" s="410"/>
      <c r="B1119" s="183">
        <v>88</v>
      </c>
      <c r="C1119" s="184">
        <v>4326.4799999999996</v>
      </c>
      <c r="D1119" s="346" t="s">
        <v>387</v>
      </c>
      <c r="E1119" s="346" t="s">
        <v>386</v>
      </c>
      <c r="F1119" s="346" t="s">
        <v>858</v>
      </c>
      <c r="G1119" s="342">
        <f t="shared" si="37"/>
        <v>240.636871094486</v>
      </c>
      <c r="H1119" s="342">
        <f t="shared" si="36"/>
        <v>4567.1168710944858</v>
      </c>
      <c r="I1119" s="190"/>
      <c r="J1119" s="347">
        <v>1</v>
      </c>
    </row>
    <row r="1120" spans="1:10" ht="13.5" hidden="1" customHeight="1" thickBot="1">
      <c r="A1120" s="410"/>
      <c r="B1120" s="183">
        <v>242.5</v>
      </c>
      <c r="C1120" s="184">
        <v>7795.64</v>
      </c>
      <c r="D1120" s="346" t="s">
        <v>384</v>
      </c>
      <c r="E1120" s="346" t="s">
        <v>386</v>
      </c>
      <c r="F1120" s="346" t="s">
        <v>807</v>
      </c>
      <c r="G1120" s="342">
        <f t="shared" si="37"/>
        <v>433.58998950163163</v>
      </c>
      <c r="H1120" s="342">
        <f t="shared" si="36"/>
        <v>8229.2299895016313</v>
      </c>
      <c r="I1120" s="190"/>
      <c r="J1120" s="347">
        <v>1</v>
      </c>
    </row>
    <row r="1121" spans="1:10" ht="13.5" hidden="1" customHeight="1" thickBot="1">
      <c r="A1121" s="410"/>
      <c r="B1121" s="183">
        <v>282.25</v>
      </c>
      <c r="C1121" s="184">
        <v>9073.0400000000009</v>
      </c>
      <c r="D1121" s="346" t="s">
        <v>384</v>
      </c>
      <c r="E1121" s="346" t="s">
        <v>386</v>
      </c>
      <c r="F1121" s="346" t="s">
        <v>837</v>
      </c>
      <c r="G1121" s="342">
        <f t="shared" si="37"/>
        <v>504.63840279282829</v>
      </c>
      <c r="H1121" s="342">
        <f t="shared" si="36"/>
        <v>9577.6784027928297</v>
      </c>
      <c r="I1121" s="190"/>
      <c r="J1121" s="347">
        <v>1</v>
      </c>
    </row>
    <row r="1122" spans="1:10" ht="13.5" hidden="1" customHeight="1" thickBot="1">
      <c r="A1122" s="410"/>
      <c r="B1122" s="183">
        <v>287.25</v>
      </c>
      <c r="C1122" s="184">
        <v>9207.93</v>
      </c>
      <c r="D1122" s="346" t="s">
        <v>384</v>
      </c>
      <c r="E1122" s="346" t="s">
        <v>386</v>
      </c>
      <c r="F1122" s="346" t="s">
        <v>811</v>
      </c>
      <c r="G1122" s="342">
        <f t="shared" si="37"/>
        <v>512.14092390512633</v>
      </c>
      <c r="H1122" s="342">
        <f t="shared" si="36"/>
        <v>9720.0709239051266</v>
      </c>
      <c r="I1122" s="190"/>
      <c r="J1122" s="347">
        <v>1</v>
      </c>
    </row>
    <row r="1123" spans="1:10" ht="13.5" hidden="1" customHeight="1" thickBot="1">
      <c r="A1123" s="410"/>
      <c r="B1123" s="183">
        <v>286.25</v>
      </c>
      <c r="C1123" s="184">
        <v>9282.02</v>
      </c>
      <c r="D1123" s="346" t="s">
        <v>384</v>
      </c>
      <c r="E1123" s="346" t="s">
        <v>386</v>
      </c>
      <c r="F1123" s="346" t="s">
        <v>813</v>
      </c>
      <c r="G1123" s="342">
        <f t="shared" si="37"/>
        <v>516.26177637165574</v>
      </c>
      <c r="H1123" s="342">
        <f t="shared" si="36"/>
        <v>9798.2817763716557</v>
      </c>
      <c r="I1123" s="190"/>
      <c r="J1123" s="347">
        <v>1</v>
      </c>
    </row>
    <row r="1124" spans="1:10" ht="13.5" hidden="1" customHeight="1" thickBot="1">
      <c r="A1124" s="410"/>
      <c r="B1124" s="183">
        <v>242</v>
      </c>
      <c r="C1124" s="184">
        <v>8153.8</v>
      </c>
      <c r="D1124" s="346" t="s">
        <v>384</v>
      </c>
      <c r="E1124" s="346" t="s">
        <v>386</v>
      </c>
      <c r="F1124" s="346" t="s">
        <v>808</v>
      </c>
      <c r="G1124" s="342">
        <f t="shared" si="37"/>
        <v>453.51068756361298</v>
      </c>
      <c r="H1124" s="342">
        <f t="shared" si="36"/>
        <v>8607.3106875636131</v>
      </c>
      <c r="I1124" s="190"/>
      <c r="J1124" s="347">
        <v>1</v>
      </c>
    </row>
    <row r="1125" spans="1:10" ht="13.5" hidden="1" customHeight="1" thickBot="1">
      <c r="A1125" s="410"/>
      <c r="B1125" s="183">
        <v>231.5</v>
      </c>
      <c r="C1125" s="184">
        <v>7824.42</v>
      </c>
      <c r="D1125" s="346" t="s">
        <v>384</v>
      </c>
      <c r="E1125" s="346" t="s">
        <v>386</v>
      </c>
      <c r="F1125" s="346" t="s">
        <v>809</v>
      </c>
      <c r="G1125" s="342">
        <f t="shared" si="37"/>
        <v>435.19072015336218</v>
      </c>
      <c r="H1125" s="342">
        <f t="shared" si="36"/>
        <v>8259.6107201533614</v>
      </c>
      <c r="I1125" s="190"/>
      <c r="J1125" s="347">
        <v>1</v>
      </c>
    </row>
    <row r="1126" spans="1:10" ht="13.5" hidden="1" customHeight="1" thickBot="1">
      <c r="A1126" s="410"/>
      <c r="B1126" s="183">
        <v>218.25</v>
      </c>
      <c r="C1126" s="184">
        <v>7278.65</v>
      </c>
      <c r="D1126" s="346" t="s">
        <v>384</v>
      </c>
      <c r="E1126" s="346" t="s">
        <v>386</v>
      </c>
      <c r="F1126" s="346" t="s">
        <v>810</v>
      </c>
      <c r="G1126" s="342">
        <f t="shared" si="37"/>
        <v>404.83523829808081</v>
      </c>
      <c r="H1126" s="342">
        <f t="shared" si="36"/>
        <v>7683.4852382980807</v>
      </c>
      <c r="I1126" s="190"/>
      <c r="J1126" s="347">
        <v>1</v>
      </c>
    </row>
    <row r="1127" spans="1:10" ht="13.5" hidden="1" customHeight="1" thickBot="1">
      <c r="A1127" s="410"/>
      <c r="B1127" s="183">
        <v>227</v>
      </c>
      <c r="C1127" s="184">
        <v>7593.08</v>
      </c>
      <c r="D1127" s="346" t="s">
        <v>384</v>
      </c>
      <c r="E1127" s="346" t="s">
        <v>386</v>
      </c>
      <c r="F1127" s="346" t="s">
        <v>835</v>
      </c>
      <c r="G1127" s="342">
        <f t="shared" si="37"/>
        <v>422.3236934344132</v>
      </c>
      <c r="H1127" s="342">
        <f t="shared" si="36"/>
        <v>8015.4036934344131</v>
      </c>
      <c r="I1127" s="190"/>
      <c r="J1127" s="347">
        <v>1</v>
      </c>
    </row>
    <row r="1128" spans="1:10" ht="13.5" hidden="1" customHeight="1" thickBot="1">
      <c r="A1128" s="410"/>
      <c r="B1128" s="183">
        <v>331</v>
      </c>
      <c r="C1128" s="184">
        <v>10883.53</v>
      </c>
      <c r="D1128" s="346" t="s">
        <v>384</v>
      </c>
      <c r="E1128" s="346" t="s">
        <v>386</v>
      </c>
      <c r="F1128" s="346" t="s">
        <v>802</v>
      </c>
      <c r="G1128" s="342">
        <f t="shared" si="37"/>
        <v>605.33704204410321</v>
      </c>
      <c r="H1128" s="342">
        <f t="shared" si="36"/>
        <v>11488.867042044103</v>
      </c>
      <c r="I1128" s="190"/>
      <c r="J1128" s="347">
        <v>1</v>
      </c>
    </row>
    <row r="1129" spans="1:10" ht="13.5" hidden="1" customHeight="1" thickBot="1">
      <c r="A1129" s="410"/>
      <c r="B1129" s="183">
        <v>265</v>
      </c>
      <c r="C1129" s="184">
        <v>8739.5400000000009</v>
      </c>
      <c r="D1129" s="346" t="s">
        <v>384</v>
      </c>
      <c r="E1129" s="346" t="s">
        <v>386</v>
      </c>
      <c r="F1129" s="346" t="s">
        <v>803</v>
      </c>
      <c r="G1129" s="342">
        <f t="shared" si="37"/>
        <v>486.08928283618667</v>
      </c>
      <c r="H1129" s="342">
        <f t="shared" si="36"/>
        <v>9225.6292828361875</v>
      </c>
      <c r="I1129" s="190"/>
      <c r="J1129" s="347">
        <v>1</v>
      </c>
    </row>
    <row r="1130" spans="1:10" ht="13.5" hidden="1" customHeight="1" thickBot="1">
      <c r="A1130" s="410"/>
      <c r="B1130" s="183">
        <v>253.75</v>
      </c>
      <c r="C1130" s="184">
        <v>8321.18</v>
      </c>
      <c r="D1130" s="346" t="s">
        <v>384</v>
      </c>
      <c r="E1130" s="346" t="s">
        <v>386</v>
      </c>
      <c r="F1130" s="346" t="s">
        <v>804</v>
      </c>
      <c r="G1130" s="342">
        <f t="shared" si="37"/>
        <v>462.8202878584936</v>
      </c>
      <c r="H1130" s="342">
        <f t="shared" si="36"/>
        <v>8784.0002878584946</v>
      </c>
      <c r="I1130" s="190"/>
      <c r="J1130" s="347">
        <v>1</v>
      </c>
    </row>
    <row r="1131" spans="1:10" ht="13.5" hidden="1" customHeight="1" thickBot="1">
      <c r="A1131" s="410"/>
      <c r="B1131" s="183">
        <v>240.25</v>
      </c>
      <c r="C1131" s="184">
        <v>7885.08</v>
      </c>
      <c r="D1131" s="346" t="s">
        <v>384</v>
      </c>
      <c r="E1131" s="346" t="s">
        <v>386</v>
      </c>
      <c r="F1131" s="346" t="s">
        <v>845</v>
      </c>
      <c r="G1131" s="342">
        <f t="shared" si="37"/>
        <v>438.56460206211739</v>
      </c>
      <c r="H1131" s="342">
        <f t="shared" si="36"/>
        <v>8323.644602062117</v>
      </c>
      <c r="I1131" s="190"/>
      <c r="J1131" s="347">
        <v>1</v>
      </c>
    </row>
    <row r="1132" spans="1:10" ht="13.5" hidden="1" customHeight="1" thickBot="1">
      <c r="A1132" s="410"/>
      <c r="B1132" s="183">
        <v>223.5</v>
      </c>
      <c r="C1132" s="184">
        <v>7472.34</v>
      </c>
      <c r="D1132" s="346" t="s">
        <v>384</v>
      </c>
      <c r="E1132" s="346" t="s">
        <v>386</v>
      </c>
      <c r="F1132" s="346" t="s">
        <v>843</v>
      </c>
      <c r="G1132" s="342">
        <f t="shared" si="37"/>
        <v>415.6081889559577</v>
      </c>
      <c r="H1132" s="342">
        <f t="shared" si="36"/>
        <v>7887.9481889559574</v>
      </c>
      <c r="I1132" s="190"/>
      <c r="J1132" s="347">
        <v>1</v>
      </c>
    </row>
    <row r="1133" spans="1:10" ht="13.5" hidden="1" customHeight="1" thickBot="1">
      <c r="A1133" s="410"/>
      <c r="B1133" s="183">
        <v>232.5</v>
      </c>
      <c r="C1133" s="184">
        <v>7647.43</v>
      </c>
      <c r="D1133" s="346" t="s">
        <v>384</v>
      </c>
      <c r="E1133" s="346" t="s">
        <v>386</v>
      </c>
      <c r="F1133" s="346" t="s">
        <v>894</v>
      </c>
      <c r="G1133" s="342">
        <f t="shared" si="37"/>
        <v>425.34661598206981</v>
      </c>
      <c r="H1133" s="342">
        <f t="shared" si="36"/>
        <v>8072.7766159820703</v>
      </c>
      <c r="I1133" s="190"/>
      <c r="J1133" s="347">
        <v>1</v>
      </c>
    </row>
    <row r="1134" spans="1:10" ht="13.5" hidden="1" customHeight="1" thickBot="1">
      <c r="A1134" s="410"/>
      <c r="B1134" s="183">
        <v>241.5</v>
      </c>
      <c r="C1134" s="184">
        <v>7923.85</v>
      </c>
      <c r="D1134" s="346" t="s">
        <v>384</v>
      </c>
      <c r="E1134" s="346" t="s">
        <v>386</v>
      </c>
      <c r="F1134" s="346" t="s">
        <v>881</v>
      </c>
      <c r="G1134" s="342">
        <f t="shared" si="37"/>
        <v>440.72097201929586</v>
      </c>
      <c r="H1134" s="342">
        <f t="shared" si="36"/>
        <v>8364.5709720192954</v>
      </c>
      <c r="I1134" s="190"/>
      <c r="J1134" s="347">
        <v>1</v>
      </c>
    </row>
    <row r="1135" spans="1:10" ht="13.5" hidden="1" customHeight="1" thickBot="1">
      <c r="A1135" s="410"/>
      <c r="B1135" s="183">
        <v>265.25</v>
      </c>
      <c r="C1135" s="184">
        <v>8745.5499999999993</v>
      </c>
      <c r="D1135" s="346" t="s">
        <v>384</v>
      </c>
      <c r="E1135" s="346" t="s">
        <v>386</v>
      </c>
      <c r="F1135" s="346" t="s">
        <v>805</v>
      </c>
      <c r="G1135" s="342">
        <f t="shared" si="37"/>
        <v>486.42355633225674</v>
      </c>
      <c r="H1135" s="342">
        <f t="shared" si="36"/>
        <v>9231.9735563322556</v>
      </c>
      <c r="I1135" s="190"/>
      <c r="J1135" s="347">
        <v>1</v>
      </c>
    </row>
    <row r="1136" spans="1:10" ht="13.5" hidden="1" customHeight="1" thickBot="1">
      <c r="A1136" s="410"/>
      <c r="B1136" s="183">
        <v>232.25</v>
      </c>
      <c r="C1136" s="184">
        <v>7632.82</v>
      </c>
      <c r="D1136" s="346" t="s">
        <v>384</v>
      </c>
      <c r="E1136" s="346" t="s">
        <v>386</v>
      </c>
      <c r="F1136" s="346" t="s">
        <v>862</v>
      </c>
      <c r="G1136" s="342">
        <f t="shared" si="37"/>
        <v>424.53401435518361</v>
      </c>
      <c r="H1136" s="342">
        <f t="shared" si="36"/>
        <v>8057.3540143551836</v>
      </c>
      <c r="I1136" s="190"/>
      <c r="J1136" s="347">
        <v>1</v>
      </c>
    </row>
    <row r="1137" spans="1:10" ht="13.5" hidden="1" customHeight="1" thickBot="1">
      <c r="A1137" s="410"/>
      <c r="B1137" s="183">
        <v>318.75</v>
      </c>
      <c r="C1137" s="184">
        <v>10511.07</v>
      </c>
      <c r="D1137" s="346" t="s">
        <v>384</v>
      </c>
      <c r="E1137" s="346" t="s">
        <v>386</v>
      </c>
      <c r="F1137" s="346" t="s">
        <v>816</v>
      </c>
      <c r="G1137" s="342">
        <f t="shared" si="37"/>
        <v>584.62098441576507</v>
      </c>
      <c r="H1137" s="342">
        <f t="shared" si="36"/>
        <v>11095.690984415765</v>
      </c>
      <c r="I1137" s="190"/>
      <c r="J1137" s="347">
        <v>1</v>
      </c>
    </row>
    <row r="1138" spans="1:10" ht="13.5" hidden="1" customHeight="1" thickBot="1">
      <c r="A1138" s="410"/>
      <c r="B1138" s="183">
        <v>251.75</v>
      </c>
      <c r="C1138" s="184">
        <v>8336.16</v>
      </c>
      <c r="D1138" s="346" t="s">
        <v>384</v>
      </c>
      <c r="E1138" s="346" t="s">
        <v>386</v>
      </c>
      <c r="F1138" s="346" t="s">
        <v>863</v>
      </c>
      <c r="G1138" s="342">
        <f t="shared" si="37"/>
        <v>463.65346871891484</v>
      </c>
      <c r="H1138" s="342">
        <f t="shared" si="36"/>
        <v>8799.813468718914</v>
      </c>
      <c r="I1138" s="190"/>
      <c r="J1138" s="347">
        <v>1</v>
      </c>
    </row>
    <row r="1139" spans="1:10" ht="13.5" hidden="1" customHeight="1" thickBot="1">
      <c r="A1139" s="410"/>
      <c r="B1139" s="183">
        <v>235.5</v>
      </c>
      <c r="C1139" s="184">
        <v>7868.29</v>
      </c>
      <c r="D1139" s="346" t="s">
        <v>384</v>
      </c>
      <c r="E1139" s="346" t="s">
        <v>386</v>
      </c>
      <c r="F1139" s="346" t="s">
        <v>864</v>
      </c>
      <c r="G1139" s="342">
        <f t="shared" si="37"/>
        <v>437.63074981602443</v>
      </c>
      <c r="H1139" s="342">
        <f t="shared" si="36"/>
        <v>8305.9207498160249</v>
      </c>
      <c r="I1139" s="190"/>
      <c r="J1139" s="347">
        <v>1</v>
      </c>
    </row>
    <row r="1140" spans="1:10" ht="13.5" hidden="1" customHeight="1" thickBot="1">
      <c r="A1140" s="410"/>
      <c r="B1140" s="183">
        <v>260.75</v>
      </c>
      <c r="C1140" s="184">
        <v>8733.26</v>
      </c>
      <c r="D1140" s="346" t="s">
        <v>384</v>
      </c>
      <c r="E1140" s="346" t="s">
        <v>386</v>
      </c>
      <c r="F1140" s="346" t="s">
        <v>841</v>
      </c>
      <c r="G1140" s="342">
        <f t="shared" si="37"/>
        <v>485.73999206159073</v>
      </c>
      <c r="H1140" s="342">
        <f t="shared" si="36"/>
        <v>9218.9999920615901</v>
      </c>
      <c r="I1140" s="190"/>
      <c r="J1140" s="347">
        <v>1</v>
      </c>
    </row>
    <row r="1141" spans="1:10" ht="13.5" hidden="1" customHeight="1" thickBot="1">
      <c r="A1141" s="410"/>
      <c r="B1141" s="183">
        <v>162.75</v>
      </c>
      <c r="C1141" s="184">
        <v>5489.74</v>
      </c>
      <c r="D1141" s="346" t="s">
        <v>384</v>
      </c>
      <c r="E1141" s="346" t="s">
        <v>386</v>
      </c>
      <c r="F1141" s="346" t="s">
        <v>856</v>
      </c>
      <c r="G1141" s="342">
        <f t="shared" si="37"/>
        <v>305.3368689378533</v>
      </c>
      <c r="H1141" s="342">
        <f t="shared" si="36"/>
        <v>5795.0768689378529</v>
      </c>
      <c r="I1141" s="190"/>
      <c r="J1141" s="347">
        <v>1</v>
      </c>
    </row>
    <row r="1142" spans="1:10" ht="13.5" hidden="1" customHeight="1" thickBot="1">
      <c r="A1142" s="410"/>
      <c r="B1142" s="183">
        <v>167.75</v>
      </c>
      <c r="C1142" s="184">
        <v>5730.58</v>
      </c>
      <c r="D1142" s="346" t="s">
        <v>384</v>
      </c>
      <c r="E1142" s="346" t="s">
        <v>386</v>
      </c>
      <c r="F1142" s="346" t="s">
        <v>867</v>
      </c>
      <c r="G1142" s="342">
        <f t="shared" si="37"/>
        <v>318.73228138270366</v>
      </c>
      <c r="H1142" s="342">
        <f t="shared" si="36"/>
        <v>6049.312281382704</v>
      </c>
      <c r="I1142" s="190"/>
      <c r="J1142" s="347">
        <v>1</v>
      </c>
    </row>
    <row r="1143" spans="1:10" ht="13.5" hidden="1" customHeight="1" thickBot="1">
      <c r="A1143" s="410"/>
      <c r="B1143" s="183">
        <v>172.5</v>
      </c>
      <c r="C1143" s="184">
        <v>5779.92</v>
      </c>
      <c r="D1143" s="346" t="s">
        <v>384</v>
      </c>
      <c r="E1143" s="346" t="s">
        <v>386</v>
      </c>
      <c r="F1143" s="346" t="s">
        <v>868</v>
      </c>
      <c r="G1143" s="342">
        <f t="shared" si="37"/>
        <v>321.47654998438492</v>
      </c>
      <c r="H1143" s="342">
        <f t="shared" si="36"/>
        <v>6101.3965499843853</v>
      </c>
      <c r="I1143" s="190"/>
      <c r="J1143" s="347">
        <v>1</v>
      </c>
    </row>
    <row r="1144" spans="1:10" ht="13.5" hidden="1" customHeight="1" thickBot="1">
      <c r="A1144" s="410"/>
      <c r="B1144" s="183">
        <v>117</v>
      </c>
      <c r="C1144" s="184">
        <v>3974.74</v>
      </c>
      <c r="D1144" s="346" t="s">
        <v>384</v>
      </c>
      <c r="E1144" s="346" t="s">
        <v>386</v>
      </c>
      <c r="F1144" s="346" t="s">
        <v>838</v>
      </c>
      <c r="G1144" s="342">
        <f t="shared" si="37"/>
        <v>221.07325054411376</v>
      </c>
      <c r="H1144" s="342">
        <f t="shared" si="36"/>
        <v>4195.8132505441135</v>
      </c>
      <c r="I1144" s="190"/>
      <c r="J1144" s="347">
        <v>1</v>
      </c>
    </row>
    <row r="1145" spans="1:10" ht="13.5" hidden="1" customHeight="1" thickBot="1">
      <c r="A1145" s="410"/>
      <c r="B1145" s="183">
        <v>173.5</v>
      </c>
      <c r="C1145" s="184">
        <v>5773.61</v>
      </c>
      <c r="D1145" s="346" t="s">
        <v>384</v>
      </c>
      <c r="E1145" s="346" t="s">
        <v>386</v>
      </c>
      <c r="F1145" s="346" t="s">
        <v>872</v>
      </c>
      <c r="G1145" s="342">
        <f t="shared" si="37"/>
        <v>321.1255906232862</v>
      </c>
      <c r="H1145" s="342">
        <f t="shared" si="36"/>
        <v>6094.735590623286</v>
      </c>
      <c r="I1145" s="190"/>
      <c r="J1145" s="347">
        <v>1</v>
      </c>
    </row>
    <row r="1146" spans="1:10" ht="13.5" hidden="1" customHeight="1" thickBot="1">
      <c r="A1146" s="410"/>
      <c r="B1146" s="183">
        <v>187.75</v>
      </c>
      <c r="C1146" s="184">
        <v>6179.24</v>
      </c>
      <c r="D1146" s="346" t="s">
        <v>384</v>
      </c>
      <c r="E1146" s="346" t="s">
        <v>386</v>
      </c>
      <c r="F1146" s="346" t="s">
        <v>858</v>
      </c>
      <c r="G1146" s="342">
        <f t="shared" si="37"/>
        <v>343.68654872827148</v>
      </c>
      <c r="H1146" s="342">
        <f t="shared" si="36"/>
        <v>6522.926548728271</v>
      </c>
      <c r="I1146" s="190"/>
      <c r="J1146" s="347">
        <v>1</v>
      </c>
    </row>
    <row r="1147" spans="1:10" ht="13.5" hidden="1" customHeight="1" thickBot="1">
      <c r="A1147" s="410"/>
      <c r="B1147" s="183">
        <v>14.5</v>
      </c>
      <c r="C1147" s="184">
        <v>493.73</v>
      </c>
      <c r="D1147" s="346" t="s">
        <v>834</v>
      </c>
      <c r="E1147" s="346" t="s">
        <v>386</v>
      </c>
      <c r="F1147" s="346" t="s">
        <v>810</v>
      </c>
      <c r="G1147" s="342">
        <f t="shared" si="37"/>
        <v>27.461040468343917</v>
      </c>
      <c r="H1147" s="342">
        <f t="shared" si="36"/>
        <v>521.19104046834389</v>
      </c>
      <c r="I1147" s="190"/>
      <c r="J1147" s="347">
        <v>1</v>
      </c>
    </row>
    <row r="1148" spans="1:10" ht="13.5" hidden="1" customHeight="1" thickBot="1">
      <c r="A1148" s="410"/>
      <c r="B1148" s="183">
        <v>11</v>
      </c>
      <c r="C1148" s="184">
        <v>328.44</v>
      </c>
      <c r="D1148" s="346" t="s">
        <v>834</v>
      </c>
      <c r="E1148" s="346" t="s">
        <v>386</v>
      </c>
      <c r="F1148" s="346" t="s">
        <v>835</v>
      </c>
      <c r="G1148" s="342">
        <f t="shared" si="37"/>
        <v>18.267685033161598</v>
      </c>
      <c r="H1148" s="342">
        <f t="shared" si="36"/>
        <v>346.70768503316162</v>
      </c>
      <c r="I1148" s="190"/>
      <c r="J1148" s="347">
        <v>1</v>
      </c>
    </row>
    <row r="1149" spans="1:10" ht="13.5" hidden="1" customHeight="1" thickBot="1">
      <c r="A1149" s="410"/>
      <c r="B1149" s="183">
        <v>2.75</v>
      </c>
      <c r="C1149" s="184">
        <v>92.03</v>
      </c>
      <c r="D1149" s="346" t="s">
        <v>834</v>
      </c>
      <c r="E1149" s="346" t="s">
        <v>386</v>
      </c>
      <c r="F1149" s="346" t="s">
        <v>802</v>
      </c>
      <c r="G1149" s="342">
        <f t="shared" si="37"/>
        <v>5.1186671952315859</v>
      </c>
      <c r="H1149" s="342">
        <f t="shared" si="36"/>
        <v>97.148667195231582</v>
      </c>
      <c r="I1149" s="190"/>
      <c r="J1149" s="347">
        <v>1</v>
      </c>
    </row>
    <row r="1150" spans="1:10" ht="13.5" hidden="1" customHeight="1" thickBot="1">
      <c r="A1150" s="410"/>
      <c r="B1150" s="183">
        <v>5.25</v>
      </c>
      <c r="C1150" s="184">
        <v>180.95</v>
      </c>
      <c r="D1150" s="346" t="s">
        <v>834</v>
      </c>
      <c r="E1150" s="346" t="s">
        <v>386</v>
      </c>
      <c r="F1150" s="346" t="s">
        <v>803</v>
      </c>
      <c r="G1150" s="342">
        <f t="shared" si="37"/>
        <v>10.064357589668102</v>
      </c>
      <c r="H1150" s="342">
        <f t="shared" si="36"/>
        <v>191.01435758966809</v>
      </c>
      <c r="I1150" s="190"/>
      <c r="J1150" s="347">
        <v>1</v>
      </c>
    </row>
    <row r="1151" spans="1:10" ht="13.5" hidden="1" customHeight="1" thickBot="1">
      <c r="A1151" s="410"/>
      <c r="B1151" s="183">
        <v>9.75</v>
      </c>
      <c r="C1151" s="184">
        <v>322.25</v>
      </c>
      <c r="D1151" s="346" t="s">
        <v>834</v>
      </c>
      <c r="E1151" s="346" t="s">
        <v>386</v>
      </c>
      <c r="F1151" s="346" t="s">
        <v>804</v>
      </c>
      <c r="G1151" s="342">
        <f t="shared" si="37"/>
        <v>17.923400018074304</v>
      </c>
      <c r="H1151" s="342">
        <f t="shared" si="36"/>
        <v>340.17340001807429</v>
      </c>
      <c r="I1151" s="190"/>
      <c r="J1151" s="347">
        <v>1</v>
      </c>
    </row>
    <row r="1152" spans="1:10" ht="13.5" hidden="1" customHeight="1" thickBot="1">
      <c r="A1152" s="410"/>
      <c r="B1152" s="183">
        <v>2.75</v>
      </c>
      <c r="C1152" s="184">
        <v>87.14</v>
      </c>
      <c r="D1152" s="346" t="s">
        <v>834</v>
      </c>
      <c r="E1152" s="346" t="s">
        <v>386</v>
      </c>
      <c r="F1152" s="346" t="s">
        <v>845</v>
      </c>
      <c r="G1152" s="342">
        <f t="shared" si="37"/>
        <v>4.8466875952676336</v>
      </c>
      <c r="H1152" s="342">
        <f t="shared" si="36"/>
        <v>91.986687595267639</v>
      </c>
      <c r="I1152" s="190"/>
      <c r="J1152" s="347">
        <v>1</v>
      </c>
    </row>
    <row r="1153" spans="1:10" ht="13.5" hidden="1" customHeight="1" thickBot="1">
      <c r="A1153" s="410"/>
      <c r="B1153" s="183">
        <v>4</v>
      </c>
      <c r="C1153" s="184">
        <v>134.32</v>
      </c>
      <c r="D1153" s="346" t="s">
        <v>834</v>
      </c>
      <c r="E1153" s="346" t="s">
        <v>386</v>
      </c>
      <c r="F1153" s="346" t="s">
        <v>843</v>
      </c>
      <c r="G1153" s="342">
        <f t="shared" si="37"/>
        <v>7.4708179687439591</v>
      </c>
      <c r="H1153" s="342">
        <f t="shared" si="36"/>
        <v>141.79081796874397</v>
      </c>
      <c r="I1153" s="190"/>
      <c r="J1153" s="347">
        <v>1</v>
      </c>
    </row>
    <row r="1154" spans="1:10" ht="13.5" hidden="1" customHeight="1" thickBot="1">
      <c r="A1154" s="410"/>
      <c r="B1154" s="183">
        <v>1.75</v>
      </c>
      <c r="C1154" s="184">
        <v>60.94</v>
      </c>
      <c r="D1154" s="346" t="s">
        <v>834</v>
      </c>
      <c r="E1154" s="346" t="s">
        <v>386</v>
      </c>
      <c r="F1154" s="346" t="s">
        <v>894</v>
      </c>
      <c r="G1154" s="342">
        <f t="shared" si="37"/>
        <v>3.3894553827818408</v>
      </c>
      <c r="H1154" s="342">
        <f t="shared" si="36"/>
        <v>64.329455382781845</v>
      </c>
      <c r="I1154" s="190"/>
      <c r="J1154" s="347">
        <v>1</v>
      </c>
    </row>
    <row r="1155" spans="1:10" ht="13.5" hidden="1" customHeight="1" thickBot="1">
      <c r="A1155" s="410"/>
      <c r="B1155" s="183">
        <v>1.5</v>
      </c>
      <c r="C1155" s="184">
        <v>52.24</v>
      </c>
      <c r="D1155" s="346" t="s">
        <v>834</v>
      </c>
      <c r="E1155" s="346" t="s">
        <v>386</v>
      </c>
      <c r="F1155" s="346" t="s">
        <v>881</v>
      </c>
      <c r="G1155" s="342">
        <f t="shared" si="37"/>
        <v>2.9055652969564054</v>
      </c>
      <c r="H1155" s="342">
        <f t="shared" si="36"/>
        <v>55.145565296956406</v>
      </c>
      <c r="I1155" s="190"/>
      <c r="J1155" s="347">
        <v>1</v>
      </c>
    </row>
    <row r="1156" spans="1:10" ht="13.5" hidden="1" customHeight="1" thickBot="1">
      <c r="A1156" s="410"/>
      <c r="B1156" s="183">
        <v>10</v>
      </c>
      <c r="C1156" s="184">
        <v>337.05</v>
      </c>
      <c r="D1156" s="346" t="s">
        <v>834</v>
      </c>
      <c r="E1156" s="346" t="s">
        <v>386</v>
      </c>
      <c r="F1156" s="346" t="s">
        <v>805</v>
      </c>
      <c r="G1156" s="342">
        <f t="shared" si="37"/>
        <v>18.746569359478496</v>
      </c>
      <c r="H1156" s="342">
        <f t="shared" si="36"/>
        <v>355.7965693594785</v>
      </c>
      <c r="I1156" s="190"/>
      <c r="J1156" s="347">
        <v>1</v>
      </c>
    </row>
    <row r="1157" spans="1:10" ht="13.5" hidden="1" customHeight="1" thickBot="1">
      <c r="A1157" s="410"/>
      <c r="B1157" s="183">
        <v>5.75</v>
      </c>
      <c r="C1157" s="184">
        <v>192.14</v>
      </c>
      <c r="D1157" s="346" t="s">
        <v>834</v>
      </c>
      <c r="E1157" s="346" t="s">
        <v>386</v>
      </c>
      <c r="F1157" s="346" t="s">
        <v>862</v>
      </c>
      <c r="G1157" s="342">
        <f t="shared" si="37"/>
        <v>10.686740355229782</v>
      </c>
      <c r="H1157" s="342">
        <f t="shared" si="36"/>
        <v>202.82674035522976</v>
      </c>
      <c r="I1157" s="190"/>
      <c r="J1157" s="347">
        <v>1</v>
      </c>
    </row>
    <row r="1158" spans="1:10" ht="13.5" hidden="1" customHeight="1" thickBot="1">
      <c r="A1158" s="410"/>
      <c r="B1158" s="183">
        <v>3</v>
      </c>
      <c r="C1158" s="184">
        <v>75.17</v>
      </c>
      <c r="D1158" s="346" t="s">
        <v>834</v>
      </c>
      <c r="E1158" s="346" t="s">
        <v>386</v>
      </c>
      <c r="F1158" s="346" t="s">
        <v>816</v>
      </c>
      <c r="G1158" s="342">
        <f t="shared" si="37"/>
        <v>4.1809215806319493</v>
      </c>
      <c r="H1158" s="342">
        <f t="shared" si="36"/>
        <v>79.350921580631947</v>
      </c>
      <c r="I1158" s="190"/>
      <c r="J1158" s="347">
        <v>1</v>
      </c>
    </row>
    <row r="1159" spans="1:10" ht="13.5" hidden="1" customHeight="1" thickBot="1">
      <c r="A1159" s="410"/>
      <c r="B1159" s="183">
        <v>23.75</v>
      </c>
      <c r="C1159" s="184">
        <v>775.28</v>
      </c>
      <c r="D1159" s="346" t="s">
        <v>834</v>
      </c>
      <c r="E1159" s="346" t="s">
        <v>386</v>
      </c>
      <c r="F1159" s="346" t="s">
        <v>864</v>
      </c>
      <c r="G1159" s="342">
        <f t="shared" si="37"/>
        <v>43.120724797556704</v>
      </c>
      <c r="H1159" s="342">
        <f t="shared" si="36"/>
        <v>818.40072479755668</v>
      </c>
      <c r="I1159" s="190"/>
      <c r="J1159" s="347">
        <v>1</v>
      </c>
    </row>
    <row r="1160" spans="1:10" ht="13.5" hidden="1" customHeight="1" thickBot="1">
      <c r="A1160" s="410"/>
      <c r="B1160" s="183">
        <v>4</v>
      </c>
      <c r="C1160" s="184">
        <v>139.28</v>
      </c>
      <c r="D1160" s="346" t="s">
        <v>834</v>
      </c>
      <c r="E1160" s="346" t="s">
        <v>386</v>
      </c>
      <c r="F1160" s="346" t="s">
        <v>841</v>
      </c>
      <c r="G1160" s="342">
        <f t="shared" si="37"/>
        <v>7.7466909372145523</v>
      </c>
      <c r="H1160" s="342">
        <f t="shared" si="36"/>
        <v>147.02669093721454</v>
      </c>
      <c r="I1160" s="190"/>
      <c r="J1160" s="347">
        <v>1</v>
      </c>
    </row>
    <row r="1161" spans="1:10" ht="13.5" hidden="1" customHeight="1" thickBot="1">
      <c r="A1161" s="410"/>
      <c r="B1161" s="183">
        <v>0.25</v>
      </c>
      <c r="C1161" s="184">
        <v>8.08</v>
      </c>
      <c r="D1161" s="346" t="s">
        <v>834</v>
      </c>
      <c r="E1161" s="346" t="s">
        <v>386</v>
      </c>
      <c r="F1161" s="346" t="s">
        <v>856</v>
      </c>
      <c r="G1161" s="342">
        <f t="shared" si="37"/>
        <v>0.44940596476661104</v>
      </c>
      <c r="H1161" s="342">
        <f t="shared" si="36"/>
        <v>8.5294059647666103</v>
      </c>
      <c r="I1161" s="190"/>
      <c r="J1161" s="347">
        <v>1</v>
      </c>
    </row>
    <row r="1162" spans="1:10" ht="13.5" hidden="1" customHeight="1" thickBot="1">
      <c r="A1162" s="410"/>
      <c r="B1162" s="183">
        <v>10</v>
      </c>
      <c r="C1162" s="184">
        <v>338.57</v>
      </c>
      <c r="D1162" s="346" t="s">
        <v>834</v>
      </c>
      <c r="E1162" s="346" t="s">
        <v>386</v>
      </c>
      <c r="F1162" s="346" t="s">
        <v>867</v>
      </c>
      <c r="G1162" s="342">
        <f t="shared" si="37"/>
        <v>18.831111075622708</v>
      </c>
      <c r="H1162" s="342">
        <f t="shared" si="36"/>
        <v>357.40111107562268</v>
      </c>
      <c r="I1162" s="190"/>
      <c r="J1162" s="347">
        <v>1</v>
      </c>
    </row>
    <row r="1163" spans="1:10" ht="13.5" hidden="1" customHeight="1" thickBot="1">
      <c r="A1163" s="410"/>
      <c r="B1163" s="183">
        <v>6.5</v>
      </c>
      <c r="C1163" s="184">
        <v>209.92</v>
      </c>
      <c r="D1163" s="346" t="s">
        <v>392</v>
      </c>
      <c r="E1163" s="346" t="s">
        <v>386</v>
      </c>
      <c r="F1163" s="346" t="s">
        <v>807</v>
      </c>
      <c r="G1163" s="342">
        <f t="shared" si="37"/>
        <v>11.675655955916705</v>
      </c>
      <c r="H1163" s="342">
        <f t="shared" ref="H1163:H1226" si="38">+G1163+C1163</f>
        <v>221.5956559559167</v>
      </c>
      <c r="I1163" s="190"/>
      <c r="J1163" s="347">
        <v>1</v>
      </c>
    </row>
    <row r="1164" spans="1:10" ht="13.5" hidden="1" customHeight="1" thickBot="1">
      <c r="A1164" s="410"/>
      <c r="B1164" s="183">
        <v>3</v>
      </c>
      <c r="C1164" s="184">
        <v>76.680000000000007</v>
      </c>
      <c r="D1164" s="346" t="s">
        <v>392</v>
      </c>
      <c r="E1164" s="346" t="s">
        <v>386</v>
      </c>
      <c r="F1164" s="346" t="s">
        <v>837</v>
      </c>
      <c r="G1164" s="342">
        <f t="shared" si="37"/>
        <v>4.264907101275214</v>
      </c>
      <c r="H1164" s="342">
        <f t="shared" si="38"/>
        <v>80.94490710127522</v>
      </c>
      <c r="I1164" s="190"/>
      <c r="J1164" s="347">
        <v>1</v>
      </c>
    </row>
    <row r="1165" spans="1:10" ht="13.5" hidden="1" customHeight="1" thickBot="1">
      <c r="A1165" s="410"/>
      <c r="B1165" s="183">
        <v>36</v>
      </c>
      <c r="C1165" s="184">
        <v>1157.58</v>
      </c>
      <c r="D1165" s="346" t="s">
        <v>392</v>
      </c>
      <c r="E1165" s="346" t="s">
        <v>386</v>
      </c>
      <c r="F1165" s="346" t="s">
        <v>811</v>
      </c>
      <c r="G1165" s="342">
        <f t="shared" si="37"/>
        <v>64.384078798828412</v>
      </c>
      <c r="H1165" s="342">
        <f t="shared" si="38"/>
        <v>1221.9640787988283</v>
      </c>
      <c r="I1165" s="190"/>
      <c r="J1165" s="347">
        <v>1</v>
      </c>
    </row>
    <row r="1166" spans="1:10" ht="13.5" hidden="1" customHeight="1" thickBot="1">
      <c r="A1166" s="410"/>
      <c r="B1166" s="183">
        <v>6</v>
      </c>
      <c r="C1166" s="184">
        <v>153.36000000000001</v>
      </c>
      <c r="D1166" s="346" t="s">
        <v>392</v>
      </c>
      <c r="E1166" s="346" t="s">
        <v>386</v>
      </c>
      <c r="F1166" s="346" t="s">
        <v>813</v>
      </c>
      <c r="G1166" s="342">
        <f t="shared" si="37"/>
        <v>8.529814202550428</v>
      </c>
      <c r="H1166" s="342">
        <f t="shared" si="38"/>
        <v>161.88981420255044</v>
      </c>
      <c r="I1166" s="190"/>
      <c r="J1166" s="347">
        <v>1</v>
      </c>
    </row>
    <row r="1167" spans="1:10" ht="13.5" hidden="1" customHeight="1" thickBot="1">
      <c r="A1167" s="410"/>
      <c r="B1167" s="183">
        <v>9</v>
      </c>
      <c r="C1167" s="184">
        <v>313.38</v>
      </c>
      <c r="D1167" s="346" t="s">
        <v>392</v>
      </c>
      <c r="E1167" s="346" t="s">
        <v>386</v>
      </c>
      <c r="F1167" s="346" t="s">
        <v>808</v>
      </c>
      <c r="G1167" s="342">
        <f t="shared" ref="G1167:G1230" si="39">+(C1167/$C$12584)*1312742.08</f>
        <v>17.430054608732743</v>
      </c>
      <c r="H1167" s="342">
        <f t="shared" si="38"/>
        <v>330.81005460873274</v>
      </c>
      <c r="I1167" s="190"/>
      <c r="J1167" s="347">
        <v>1</v>
      </c>
    </row>
    <row r="1168" spans="1:10" ht="13.5" hidden="1" customHeight="1" thickBot="1">
      <c r="A1168" s="410"/>
      <c r="B1168" s="183">
        <v>14</v>
      </c>
      <c r="C1168" s="184">
        <v>487.48</v>
      </c>
      <c r="D1168" s="346" t="s">
        <v>392</v>
      </c>
      <c r="E1168" s="346" t="s">
        <v>386</v>
      </c>
      <c r="F1168" s="346" t="s">
        <v>810</v>
      </c>
      <c r="G1168" s="342">
        <f t="shared" si="39"/>
        <v>27.113418280250933</v>
      </c>
      <c r="H1168" s="342">
        <f t="shared" si="38"/>
        <v>514.59341828025094</v>
      </c>
      <c r="I1168" s="190"/>
      <c r="J1168" s="347">
        <v>1</v>
      </c>
    </row>
    <row r="1169" spans="1:10" ht="13.5" hidden="1" customHeight="1" thickBot="1">
      <c r="A1169" s="410"/>
      <c r="B1169" s="183">
        <v>23</v>
      </c>
      <c r="C1169" s="184">
        <v>790.09</v>
      </c>
      <c r="D1169" s="346" t="s">
        <v>392</v>
      </c>
      <c r="E1169" s="346" t="s">
        <v>386</v>
      </c>
      <c r="F1169" s="346" t="s">
        <v>835</v>
      </c>
      <c r="G1169" s="342">
        <f t="shared" si="39"/>
        <v>43.944450334461841</v>
      </c>
      <c r="H1169" s="342">
        <f t="shared" si="38"/>
        <v>834.03445033446189</v>
      </c>
      <c r="I1169" s="190"/>
      <c r="J1169" s="347">
        <v>1</v>
      </c>
    </row>
    <row r="1170" spans="1:10" ht="13.5" hidden="1" customHeight="1" thickBot="1">
      <c r="A1170" s="410"/>
      <c r="B1170" s="183">
        <v>-17.149999999999999</v>
      </c>
      <c r="C1170" s="184">
        <v>-599.65</v>
      </c>
      <c r="D1170" s="346" t="s">
        <v>392</v>
      </c>
      <c r="E1170" s="346" t="s">
        <v>386</v>
      </c>
      <c r="F1170" s="346" t="s">
        <v>802</v>
      </c>
      <c r="G1170" s="342">
        <f t="shared" si="39"/>
        <v>-33.352263214393354</v>
      </c>
      <c r="H1170" s="342">
        <f t="shared" si="38"/>
        <v>-633.00226321439334</v>
      </c>
      <c r="I1170" s="190"/>
      <c r="J1170" s="347">
        <v>1</v>
      </c>
    </row>
    <row r="1171" spans="1:10" ht="13.5" hidden="1" customHeight="1" thickBot="1">
      <c r="A1171" s="410"/>
      <c r="B1171" s="183">
        <v>3.75</v>
      </c>
      <c r="C1171" s="184">
        <v>121.28</v>
      </c>
      <c r="D1171" s="346" t="s">
        <v>392</v>
      </c>
      <c r="E1171" s="346" t="s">
        <v>386</v>
      </c>
      <c r="F1171" s="346" t="s">
        <v>803</v>
      </c>
      <c r="G1171" s="342">
        <f t="shared" si="39"/>
        <v>6.7455390355067557</v>
      </c>
      <c r="H1171" s="342">
        <f t="shared" si="38"/>
        <v>128.02553903550677</v>
      </c>
      <c r="I1171" s="190"/>
      <c r="J1171" s="347">
        <v>1</v>
      </c>
    </row>
    <row r="1172" spans="1:10" ht="13.5" hidden="1" customHeight="1" thickBot="1">
      <c r="A1172" s="410"/>
      <c r="B1172" s="183">
        <v>22.5</v>
      </c>
      <c r="C1172" s="184">
        <v>783.46</v>
      </c>
      <c r="D1172" s="346" t="s">
        <v>392</v>
      </c>
      <c r="E1172" s="346" t="s">
        <v>386</v>
      </c>
      <c r="F1172" s="346" t="s">
        <v>804</v>
      </c>
      <c r="G1172" s="342">
        <f t="shared" si="39"/>
        <v>43.575692717332799</v>
      </c>
      <c r="H1172" s="342">
        <f t="shared" si="38"/>
        <v>827.03569271733284</v>
      </c>
      <c r="I1172" s="190"/>
      <c r="J1172" s="347">
        <v>1</v>
      </c>
    </row>
    <row r="1173" spans="1:10" ht="13.5" hidden="1" customHeight="1" thickBot="1">
      <c r="A1173" s="410"/>
      <c r="B1173" s="183">
        <v>21.05</v>
      </c>
      <c r="C1173" s="184">
        <v>715.72</v>
      </c>
      <c r="D1173" s="346" t="s">
        <v>392</v>
      </c>
      <c r="E1173" s="346" t="s">
        <v>386</v>
      </c>
      <c r="F1173" s="346" t="s">
        <v>845</v>
      </c>
      <c r="G1173" s="342">
        <f t="shared" si="39"/>
        <v>39.808024393905797</v>
      </c>
      <c r="H1173" s="342">
        <f t="shared" si="38"/>
        <v>755.52802439390587</v>
      </c>
      <c r="I1173" s="190"/>
      <c r="J1173" s="347">
        <v>1</v>
      </c>
    </row>
    <row r="1174" spans="1:10" ht="13.5" hidden="1" customHeight="1" thickBot="1">
      <c r="A1174" s="410"/>
      <c r="B1174" s="183">
        <v>24.5</v>
      </c>
      <c r="C1174" s="184">
        <v>827.05</v>
      </c>
      <c r="D1174" s="346" t="s">
        <v>392</v>
      </c>
      <c r="E1174" s="346" t="s">
        <v>386</v>
      </c>
      <c r="F1174" s="346" t="s">
        <v>843</v>
      </c>
      <c r="G1174" s="342">
        <f t="shared" si="39"/>
        <v>46.000148905968516</v>
      </c>
      <c r="H1174" s="342">
        <f t="shared" si="38"/>
        <v>873.05014890596851</v>
      </c>
      <c r="I1174" s="190"/>
      <c r="J1174" s="347">
        <v>1</v>
      </c>
    </row>
    <row r="1175" spans="1:10" ht="13.5" hidden="1" customHeight="1" thickBot="1">
      <c r="A1175" s="410"/>
      <c r="B1175" s="183">
        <v>38.75</v>
      </c>
      <c r="C1175" s="184">
        <v>1349.27</v>
      </c>
      <c r="D1175" s="346" t="s">
        <v>392</v>
      </c>
      <c r="E1175" s="346" t="s">
        <v>386</v>
      </c>
      <c r="F1175" s="346" t="s">
        <v>894</v>
      </c>
      <c r="G1175" s="342">
        <f t="shared" si="39"/>
        <v>75.045790356515496</v>
      </c>
      <c r="H1175" s="342">
        <f t="shared" si="38"/>
        <v>1424.3157903565154</v>
      </c>
      <c r="I1175" s="190"/>
      <c r="J1175" s="347">
        <v>1</v>
      </c>
    </row>
    <row r="1176" spans="1:10" ht="13.5" hidden="1" customHeight="1" thickBot="1">
      <c r="A1176" s="410"/>
      <c r="B1176" s="183">
        <v>11.5</v>
      </c>
      <c r="C1176" s="184">
        <v>400.42</v>
      </c>
      <c r="D1176" s="346" t="s">
        <v>392</v>
      </c>
      <c r="E1176" s="346" t="s">
        <v>386</v>
      </c>
      <c r="F1176" s="346" t="s">
        <v>881</v>
      </c>
      <c r="G1176" s="342">
        <f t="shared" si="39"/>
        <v>22.271180248990891</v>
      </c>
      <c r="H1176" s="342">
        <f t="shared" si="38"/>
        <v>422.69118024899092</v>
      </c>
      <c r="I1176" s="190"/>
      <c r="J1176" s="347">
        <v>1</v>
      </c>
    </row>
    <row r="1177" spans="1:10" ht="13.5" hidden="1" customHeight="1" thickBot="1">
      <c r="A1177" s="410"/>
      <c r="B1177" s="183">
        <v>18.5</v>
      </c>
      <c r="C1177" s="184">
        <v>644.16</v>
      </c>
      <c r="D1177" s="346" t="s">
        <v>392</v>
      </c>
      <c r="E1177" s="346" t="s">
        <v>386</v>
      </c>
      <c r="F1177" s="346" t="s">
        <v>805</v>
      </c>
      <c r="G1177" s="342">
        <f t="shared" si="39"/>
        <v>35.827889389116351</v>
      </c>
      <c r="H1177" s="342">
        <f t="shared" si="38"/>
        <v>679.98788938911628</v>
      </c>
      <c r="I1177" s="190"/>
      <c r="J1177" s="347">
        <v>1</v>
      </c>
    </row>
    <row r="1178" spans="1:10" ht="13.5" hidden="1" customHeight="1" thickBot="1">
      <c r="A1178" s="410"/>
      <c r="B1178" s="183">
        <v>27.5</v>
      </c>
      <c r="C1178" s="184">
        <v>891.34</v>
      </c>
      <c r="D1178" s="346" t="s">
        <v>392</v>
      </c>
      <c r="E1178" s="346" t="s">
        <v>386</v>
      </c>
      <c r="F1178" s="346" t="s">
        <v>862</v>
      </c>
      <c r="G1178" s="342">
        <f t="shared" si="39"/>
        <v>49.575929781568199</v>
      </c>
      <c r="H1178" s="342">
        <f t="shared" si="38"/>
        <v>940.91592978156825</v>
      </c>
      <c r="I1178" s="190"/>
      <c r="J1178" s="347">
        <v>1</v>
      </c>
    </row>
    <row r="1179" spans="1:10" ht="13.5" hidden="1" customHeight="1" thickBot="1">
      <c r="A1179" s="410"/>
      <c r="B1179" s="183">
        <v>3.5</v>
      </c>
      <c r="C1179" s="184">
        <v>113.19</v>
      </c>
      <c r="D1179" s="346" t="s">
        <v>392</v>
      </c>
      <c r="E1179" s="346" t="s">
        <v>386</v>
      </c>
      <c r="F1179" s="346" t="s">
        <v>816</v>
      </c>
      <c r="G1179" s="342">
        <f t="shared" si="39"/>
        <v>6.2955768752391954</v>
      </c>
      <c r="H1179" s="342">
        <f t="shared" si="38"/>
        <v>119.48557687523919</v>
      </c>
      <c r="I1179" s="190"/>
      <c r="J1179" s="347">
        <v>1</v>
      </c>
    </row>
    <row r="1180" spans="1:10" ht="13.5" hidden="1" customHeight="1" thickBot="1">
      <c r="A1180" s="410"/>
      <c r="B1180" s="183">
        <v>4.5</v>
      </c>
      <c r="C1180" s="184">
        <v>156.69</v>
      </c>
      <c r="D1180" s="346" t="s">
        <v>392</v>
      </c>
      <c r="E1180" s="346" t="s">
        <v>386</v>
      </c>
      <c r="F1180" s="346" t="s">
        <v>863</v>
      </c>
      <c r="G1180" s="342">
        <f t="shared" si="39"/>
        <v>8.7150273043663713</v>
      </c>
      <c r="H1180" s="342">
        <f t="shared" si="38"/>
        <v>165.40502730436637</v>
      </c>
      <c r="I1180" s="190"/>
      <c r="J1180" s="347">
        <v>1</v>
      </c>
    </row>
    <row r="1181" spans="1:10" ht="13.5" hidden="1" customHeight="1" thickBot="1">
      <c r="A1181" s="410"/>
      <c r="B1181" s="183">
        <v>8</v>
      </c>
      <c r="C1181" s="184">
        <v>251.67</v>
      </c>
      <c r="D1181" s="346" t="s">
        <v>392</v>
      </c>
      <c r="E1181" s="346" t="s">
        <v>386</v>
      </c>
      <c r="F1181" s="346" t="s">
        <v>864</v>
      </c>
      <c r="G1181" s="342">
        <f t="shared" si="39"/>
        <v>13.997772172377845</v>
      </c>
      <c r="H1181" s="342">
        <f t="shared" si="38"/>
        <v>265.66777217237785</v>
      </c>
      <c r="I1181" s="190"/>
      <c r="J1181" s="347">
        <v>1</v>
      </c>
    </row>
    <row r="1182" spans="1:10" ht="13.5" hidden="1" customHeight="1" thickBot="1">
      <c r="A1182" s="410"/>
      <c r="B1182" s="183">
        <v>7.5</v>
      </c>
      <c r="C1182" s="184">
        <v>261.14999999999998</v>
      </c>
      <c r="D1182" s="346" t="s">
        <v>392</v>
      </c>
      <c r="E1182" s="346" t="s">
        <v>386</v>
      </c>
      <c r="F1182" s="346" t="s">
        <v>841</v>
      </c>
      <c r="G1182" s="342">
        <f t="shared" si="39"/>
        <v>14.525045507277284</v>
      </c>
      <c r="H1182" s="342">
        <f t="shared" si="38"/>
        <v>275.67504550727728</v>
      </c>
      <c r="I1182" s="190"/>
      <c r="J1182" s="347">
        <v>1</v>
      </c>
    </row>
    <row r="1183" spans="1:10" ht="13.5" hidden="1" customHeight="1" thickBot="1">
      <c r="A1183" s="410"/>
      <c r="B1183" s="183">
        <v>2.75</v>
      </c>
      <c r="C1183" s="184">
        <v>88.94</v>
      </c>
      <c r="D1183" s="346" t="s">
        <v>392</v>
      </c>
      <c r="E1183" s="346" t="s">
        <v>386</v>
      </c>
      <c r="F1183" s="346" t="s">
        <v>856</v>
      </c>
      <c r="G1183" s="342">
        <f t="shared" si="39"/>
        <v>4.9468027854384138</v>
      </c>
      <c r="H1183" s="342">
        <f t="shared" si="38"/>
        <v>93.886802785438405</v>
      </c>
      <c r="I1183" s="190"/>
      <c r="J1183" s="347">
        <v>1</v>
      </c>
    </row>
    <row r="1184" spans="1:10" ht="13.5" hidden="1" customHeight="1" thickBot="1">
      <c r="A1184" s="410"/>
      <c r="B1184" s="183">
        <v>18.5</v>
      </c>
      <c r="C1184" s="184">
        <v>644.16999999999996</v>
      </c>
      <c r="D1184" s="346" t="s">
        <v>392</v>
      </c>
      <c r="E1184" s="346" t="s">
        <v>386</v>
      </c>
      <c r="F1184" s="346" t="s">
        <v>868</v>
      </c>
      <c r="G1184" s="342">
        <f t="shared" si="39"/>
        <v>35.828445584617299</v>
      </c>
      <c r="H1184" s="342">
        <f t="shared" si="38"/>
        <v>679.99844558461723</v>
      </c>
      <c r="I1184" s="190"/>
      <c r="J1184" s="347">
        <v>1</v>
      </c>
    </row>
    <row r="1185" spans="1:10" ht="13.5" hidden="1" customHeight="1" thickBot="1">
      <c r="A1185" s="410"/>
      <c r="B1185" s="183">
        <v>18</v>
      </c>
      <c r="C1185" s="184">
        <v>626.76</v>
      </c>
      <c r="D1185" s="346" t="s">
        <v>392</v>
      </c>
      <c r="E1185" s="346" t="s">
        <v>386</v>
      </c>
      <c r="F1185" s="346" t="s">
        <v>838</v>
      </c>
      <c r="G1185" s="342">
        <f t="shared" si="39"/>
        <v>34.860109217465485</v>
      </c>
      <c r="H1185" s="342">
        <f t="shared" si="38"/>
        <v>661.62010921746548</v>
      </c>
      <c r="I1185" s="190"/>
      <c r="J1185" s="347">
        <v>1</v>
      </c>
    </row>
    <row r="1186" spans="1:10" ht="13.5" hidden="1" customHeight="1" thickBot="1">
      <c r="A1186" s="410"/>
      <c r="B1186" s="183">
        <v>6</v>
      </c>
      <c r="C1186" s="184">
        <v>208.92</v>
      </c>
      <c r="D1186" s="346" t="s">
        <v>392</v>
      </c>
      <c r="E1186" s="346" t="s">
        <v>386</v>
      </c>
      <c r="F1186" s="346" t="s">
        <v>872</v>
      </c>
      <c r="G1186" s="342">
        <f t="shared" si="39"/>
        <v>11.620036405821827</v>
      </c>
      <c r="H1186" s="342">
        <f t="shared" si="38"/>
        <v>220.54003640582181</v>
      </c>
      <c r="I1186" s="190"/>
      <c r="J1186" s="347">
        <v>1</v>
      </c>
    </row>
    <row r="1187" spans="1:10" ht="13.5" hidden="1" customHeight="1" thickBot="1">
      <c r="A1187" s="410"/>
      <c r="B1187" s="183">
        <v>21</v>
      </c>
      <c r="C1187" s="184">
        <v>679.14</v>
      </c>
      <c r="D1187" s="346" t="s">
        <v>392</v>
      </c>
      <c r="E1187" s="346" t="s">
        <v>386</v>
      </c>
      <c r="F1187" s="346" t="s">
        <v>858</v>
      </c>
      <c r="G1187" s="342">
        <f t="shared" si="39"/>
        <v>37.773461251435172</v>
      </c>
      <c r="H1187" s="342">
        <f t="shared" si="38"/>
        <v>716.91346125143514</v>
      </c>
      <c r="I1187" s="190"/>
      <c r="J1187" s="347">
        <v>1</v>
      </c>
    </row>
    <row r="1188" spans="1:10" ht="13.5" hidden="1" customHeight="1" thickBot="1">
      <c r="A1188" s="410"/>
      <c r="B1188" s="183">
        <v>24</v>
      </c>
      <c r="C1188" s="184">
        <v>835.68</v>
      </c>
      <c r="D1188" s="346" t="s">
        <v>973</v>
      </c>
      <c r="E1188" s="346" t="s">
        <v>386</v>
      </c>
      <c r="F1188" s="346" t="s">
        <v>838</v>
      </c>
      <c r="G1188" s="342">
        <f t="shared" si="39"/>
        <v>46.480145623287306</v>
      </c>
      <c r="H1188" s="342">
        <f t="shared" si="38"/>
        <v>882.16014562328724</v>
      </c>
      <c r="I1188" s="190"/>
      <c r="J1188" s="347">
        <v>1</v>
      </c>
    </row>
    <row r="1189" spans="1:10" ht="13.5" hidden="1" customHeight="1" thickBot="1">
      <c r="A1189" s="410"/>
      <c r="B1189" s="183">
        <v>64</v>
      </c>
      <c r="C1189" s="184">
        <v>2228.48</v>
      </c>
      <c r="D1189" s="346" t="s">
        <v>973</v>
      </c>
      <c r="E1189" s="346" t="s">
        <v>386</v>
      </c>
      <c r="F1189" s="346" t="s">
        <v>872</v>
      </c>
      <c r="G1189" s="342">
        <f t="shared" si="39"/>
        <v>123.94705499543284</v>
      </c>
      <c r="H1189" s="342">
        <f t="shared" si="38"/>
        <v>2352.4270549954326</v>
      </c>
      <c r="I1189" s="190"/>
      <c r="J1189" s="347">
        <v>1</v>
      </c>
    </row>
    <row r="1190" spans="1:10" ht="13.5" hidden="1" customHeight="1" thickBot="1">
      <c r="A1190" s="410"/>
      <c r="B1190" s="183">
        <v>64</v>
      </c>
      <c r="C1190" s="184">
        <v>2228.48</v>
      </c>
      <c r="D1190" s="346" t="s">
        <v>973</v>
      </c>
      <c r="E1190" s="346" t="s">
        <v>386</v>
      </c>
      <c r="F1190" s="346" t="s">
        <v>858</v>
      </c>
      <c r="G1190" s="342">
        <f t="shared" si="39"/>
        <v>123.94705499543284</v>
      </c>
      <c r="H1190" s="342">
        <f t="shared" si="38"/>
        <v>2352.4270549954326</v>
      </c>
      <c r="I1190" s="190"/>
      <c r="J1190" s="347">
        <v>1</v>
      </c>
    </row>
    <row r="1191" spans="1:10" ht="13.5" hidden="1" customHeight="1" thickBot="1">
      <c r="A1191" s="410"/>
      <c r="B1191" s="183">
        <v>22.4</v>
      </c>
      <c r="C1191" s="184">
        <v>779.97</v>
      </c>
      <c r="D1191" s="346" t="s">
        <v>974</v>
      </c>
      <c r="E1191" s="346" t="s">
        <v>386</v>
      </c>
      <c r="F1191" s="346" t="s">
        <v>802</v>
      </c>
      <c r="G1191" s="342">
        <f t="shared" si="39"/>
        <v>43.381580487501679</v>
      </c>
      <c r="H1191" s="342">
        <f t="shared" si="38"/>
        <v>823.35158048750168</v>
      </c>
      <c r="I1191" s="190"/>
      <c r="J1191" s="347">
        <v>1</v>
      </c>
    </row>
    <row r="1192" spans="1:10" ht="13.5" hidden="1" customHeight="1" thickBot="1">
      <c r="A1192" s="410"/>
      <c r="B1192" s="183">
        <v>51.2</v>
      </c>
      <c r="C1192" s="184">
        <v>1782.78</v>
      </c>
      <c r="D1192" s="346" t="s">
        <v>974</v>
      </c>
      <c r="E1192" s="346" t="s">
        <v>386</v>
      </c>
      <c r="F1192" s="346" t="s">
        <v>845</v>
      </c>
      <c r="G1192" s="342">
        <f t="shared" si="39"/>
        <v>99.157421518145895</v>
      </c>
      <c r="H1192" s="342">
        <f t="shared" si="38"/>
        <v>1881.9374215181458</v>
      </c>
      <c r="I1192" s="190"/>
      <c r="J1192" s="347">
        <v>1</v>
      </c>
    </row>
    <row r="1193" spans="1:10" ht="13.5" hidden="1" customHeight="1" thickBot="1">
      <c r="A1193" s="410"/>
      <c r="B1193" s="183">
        <v>64</v>
      </c>
      <c r="C1193" s="184">
        <v>2228.48</v>
      </c>
      <c r="D1193" s="346" t="s">
        <v>974</v>
      </c>
      <c r="E1193" s="346" t="s">
        <v>386</v>
      </c>
      <c r="F1193" s="346" t="s">
        <v>843</v>
      </c>
      <c r="G1193" s="342">
        <f t="shared" si="39"/>
        <v>123.94705499543284</v>
      </c>
      <c r="H1193" s="342">
        <f t="shared" si="38"/>
        <v>2352.4270549954326</v>
      </c>
      <c r="I1193" s="190"/>
      <c r="J1193" s="347">
        <v>1</v>
      </c>
    </row>
    <row r="1194" spans="1:10" ht="13.5" hidden="1" customHeight="1" thickBot="1">
      <c r="A1194" s="410"/>
      <c r="B1194" s="183">
        <v>64</v>
      </c>
      <c r="C1194" s="184">
        <v>2228.48</v>
      </c>
      <c r="D1194" s="346" t="s">
        <v>974</v>
      </c>
      <c r="E1194" s="346" t="s">
        <v>386</v>
      </c>
      <c r="F1194" s="346" t="s">
        <v>894</v>
      </c>
      <c r="G1194" s="342">
        <f t="shared" si="39"/>
        <v>123.94705499543284</v>
      </c>
      <c r="H1194" s="342">
        <f t="shared" si="38"/>
        <v>2352.4270549954326</v>
      </c>
      <c r="I1194" s="190"/>
      <c r="J1194" s="347">
        <v>1</v>
      </c>
    </row>
    <row r="1195" spans="1:10" ht="13.5" hidden="1" customHeight="1" thickBot="1">
      <c r="A1195" s="410"/>
      <c r="B1195" s="183">
        <v>64</v>
      </c>
      <c r="C1195" s="184">
        <v>2228.48</v>
      </c>
      <c r="D1195" s="346" t="s">
        <v>974</v>
      </c>
      <c r="E1195" s="346" t="s">
        <v>386</v>
      </c>
      <c r="F1195" s="346" t="s">
        <v>881</v>
      </c>
      <c r="G1195" s="342">
        <f t="shared" si="39"/>
        <v>123.94705499543284</v>
      </c>
      <c r="H1195" s="342">
        <f t="shared" si="38"/>
        <v>2352.4270549954326</v>
      </c>
      <c r="I1195" s="190"/>
      <c r="J1195" s="347">
        <v>1</v>
      </c>
    </row>
    <row r="1196" spans="1:10" ht="13.5" hidden="1" customHeight="1" thickBot="1">
      <c r="A1196" s="410"/>
      <c r="B1196" s="183">
        <v>184</v>
      </c>
      <c r="C1196" s="184">
        <v>6406.88</v>
      </c>
      <c r="D1196" s="346" t="s">
        <v>974</v>
      </c>
      <c r="E1196" s="346" t="s">
        <v>386</v>
      </c>
      <c r="F1196" s="346" t="s">
        <v>805</v>
      </c>
      <c r="G1196" s="342">
        <f t="shared" si="39"/>
        <v>356.34778311186938</v>
      </c>
      <c r="H1196" s="342">
        <f t="shared" si="38"/>
        <v>6763.2277831118699</v>
      </c>
      <c r="I1196" s="190"/>
      <c r="J1196" s="347">
        <v>1</v>
      </c>
    </row>
    <row r="1197" spans="1:10" ht="13.5" hidden="1" customHeight="1" thickBot="1">
      <c r="A1197" s="410"/>
      <c r="B1197" s="183">
        <v>32</v>
      </c>
      <c r="C1197" s="184">
        <v>1003.84</v>
      </c>
      <c r="D1197" s="346" t="s">
        <v>974</v>
      </c>
      <c r="E1197" s="346" t="s">
        <v>386</v>
      </c>
      <c r="F1197" s="346" t="s">
        <v>862</v>
      </c>
      <c r="G1197" s="342">
        <f t="shared" si="39"/>
        <v>55.833129167241935</v>
      </c>
      <c r="H1197" s="342">
        <f t="shared" si="38"/>
        <v>1059.673129167242</v>
      </c>
      <c r="I1197" s="190"/>
      <c r="J1197" s="347">
        <v>1</v>
      </c>
    </row>
    <row r="1198" spans="1:10" ht="13.5" hidden="1" customHeight="1" thickBot="1">
      <c r="A1198" s="410"/>
      <c r="B1198" s="183">
        <v>57.5</v>
      </c>
      <c r="C1198" s="184">
        <v>2002.15</v>
      </c>
      <c r="D1198" s="346" t="s">
        <v>974</v>
      </c>
      <c r="E1198" s="346" t="s">
        <v>386</v>
      </c>
      <c r="F1198" s="346" t="s">
        <v>816</v>
      </c>
      <c r="G1198" s="342">
        <f t="shared" si="39"/>
        <v>111.35868222245918</v>
      </c>
      <c r="H1198" s="342">
        <f t="shared" si="38"/>
        <v>2113.5086822224594</v>
      </c>
      <c r="I1198" s="190"/>
      <c r="J1198" s="347">
        <v>1</v>
      </c>
    </row>
    <row r="1199" spans="1:10" ht="13.5" hidden="1" customHeight="1" thickBot="1">
      <c r="A1199" s="411"/>
      <c r="B1199" s="183">
        <v>0</v>
      </c>
      <c r="C1199" s="184">
        <v>2079.0500000000002</v>
      </c>
      <c r="D1199" s="346" t="s">
        <v>393</v>
      </c>
      <c r="E1199" s="346" t="s">
        <v>386</v>
      </c>
      <c r="F1199" s="346" t="s">
        <v>859</v>
      </c>
      <c r="G1199" s="342">
        <f t="shared" si="39"/>
        <v>115.63582562475528</v>
      </c>
      <c r="H1199" s="342">
        <f t="shared" si="38"/>
        <v>2194.6858256247556</v>
      </c>
      <c r="I1199" s="190"/>
      <c r="J1199" s="347">
        <v>1</v>
      </c>
    </row>
    <row r="1200" spans="1:10" ht="13.5" thickBot="1">
      <c r="A1200" s="185" t="s">
        <v>432</v>
      </c>
      <c r="B1200" s="186">
        <v>8783.75</v>
      </c>
      <c r="C1200" s="187">
        <v>314797.59000000003</v>
      </c>
      <c r="D1200" s="412"/>
      <c r="E1200" s="413"/>
      <c r="F1200" s="414"/>
      <c r="G1200" s="342">
        <f t="shared" si="39"/>
        <v>17508.90032675174</v>
      </c>
      <c r="H1200" s="342">
        <f t="shared" si="38"/>
        <v>332306.49032675178</v>
      </c>
      <c r="I1200" s="190">
        <f>+H1200</f>
        <v>332306.49032675178</v>
      </c>
      <c r="J1200" s="347">
        <v>1</v>
      </c>
    </row>
    <row r="1201" spans="1:10" ht="13.5" hidden="1" customHeight="1" thickBot="1">
      <c r="A1201" s="409" t="s">
        <v>433</v>
      </c>
      <c r="B1201" s="183">
        <v>0</v>
      </c>
      <c r="C1201" s="184">
        <v>2707.1</v>
      </c>
      <c r="D1201" s="346" t="s">
        <v>588</v>
      </c>
      <c r="E1201" s="346" t="s">
        <v>386</v>
      </c>
      <c r="F1201" s="346" t="s">
        <v>956</v>
      </c>
      <c r="G1201" s="342">
        <f t="shared" si="39"/>
        <v>150.56768406184312</v>
      </c>
      <c r="H1201" s="342">
        <f t="shared" si="38"/>
        <v>2857.6676840618429</v>
      </c>
      <c r="I1201" s="190"/>
      <c r="J1201" s="347">
        <v>1</v>
      </c>
    </row>
    <row r="1202" spans="1:10" ht="13.5" hidden="1" customHeight="1" thickBot="1">
      <c r="A1202" s="410"/>
      <c r="B1202" s="183">
        <v>8</v>
      </c>
      <c r="C1202" s="184">
        <v>271.76</v>
      </c>
      <c r="D1202" s="346" t="s">
        <v>391</v>
      </c>
      <c r="E1202" s="346" t="s">
        <v>386</v>
      </c>
      <c r="F1202" s="346" t="s">
        <v>837</v>
      </c>
      <c r="G1202" s="342">
        <f t="shared" si="39"/>
        <v>15.115168933783934</v>
      </c>
      <c r="H1202" s="342">
        <f t="shared" si="38"/>
        <v>286.87516893378393</v>
      </c>
      <c r="I1202" s="190"/>
      <c r="J1202" s="347">
        <v>1</v>
      </c>
    </row>
    <row r="1203" spans="1:10" ht="13.5" hidden="1" customHeight="1" thickBot="1">
      <c r="A1203" s="410"/>
      <c r="B1203" s="183">
        <v>64</v>
      </c>
      <c r="C1203" s="184">
        <v>2161.1999999999998</v>
      </c>
      <c r="D1203" s="346" t="s">
        <v>391</v>
      </c>
      <c r="E1203" s="346" t="s">
        <v>386</v>
      </c>
      <c r="F1203" s="346" t="s">
        <v>835</v>
      </c>
      <c r="G1203" s="342">
        <f t="shared" si="39"/>
        <v>120.20497166504946</v>
      </c>
      <c r="H1203" s="342">
        <f t="shared" si="38"/>
        <v>2281.4049716650493</v>
      </c>
      <c r="I1203" s="190"/>
      <c r="J1203" s="347">
        <v>1</v>
      </c>
    </row>
    <row r="1204" spans="1:10" ht="13.5" hidden="1" customHeight="1" thickBot="1">
      <c r="A1204" s="410"/>
      <c r="B1204" s="183">
        <v>64</v>
      </c>
      <c r="C1204" s="184">
        <v>2161.1999999999998</v>
      </c>
      <c r="D1204" s="346" t="s">
        <v>391</v>
      </c>
      <c r="E1204" s="346" t="s">
        <v>386</v>
      </c>
      <c r="F1204" s="346" t="s">
        <v>845</v>
      </c>
      <c r="G1204" s="342">
        <f t="shared" si="39"/>
        <v>120.20497166504946</v>
      </c>
      <c r="H1204" s="342">
        <f t="shared" si="38"/>
        <v>2281.4049716650493</v>
      </c>
      <c r="I1204" s="190"/>
      <c r="J1204" s="347">
        <v>1</v>
      </c>
    </row>
    <row r="1205" spans="1:10" ht="13.5" hidden="1" customHeight="1" thickBot="1">
      <c r="A1205" s="410"/>
      <c r="B1205" s="183">
        <v>48</v>
      </c>
      <c r="C1205" s="184">
        <v>1631.68</v>
      </c>
      <c r="D1205" s="346" t="s">
        <v>391</v>
      </c>
      <c r="E1205" s="346" t="s">
        <v>386</v>
      </c>
      <c r="F1205" s="346" t="s">
        <v>881</v>
      </c>
      <c r="G1205" s="342">
        <f t="shared" si="39"/>
        <v>90.753307498809875</v>
      </c>
      <c r="H1205" s="342">
        <f t="shared" si="38"/>
        <v>1722.4333074988099</v>
      </c>
      <c r="I1205" s="190"/>
      <c r="J1205" s="347">
        <v>1</v>
      </c>
    </row>
    <row r="1206" spans="1:10" ht="13.5" hidden="1" customHeight="1" thickBot="1">
      <c r="A1206" s="410"/>
      <c r="B1206" s="183">
        <v>48</v>
      </c>
      <c r="C1206" s="184">
        <v>1631.68</v>
      </c>
      <c r="D1206" s="346" t="s">
        <v>391</v>
      </c>
      <c r="E1206" s="346" t="s">
        <v>386</v>
      </c>
      <c r="F1206" s="346" t="s">
        <v>863</v>
      </c>
      <c r="G1206" s="342">
        <f t="shared" si="39"/>
        <v>90.753307498809875</v>
      </c>
      <c r="H1206" s="342">
        <f t="shared" si="38"/>
        <v>1722.4333074988099</v>
      </c>
      <c r="I1206" s="190"/>
      <c r="J1206" s="347">
        <v>1</v>
      </c>
    </row>
    <row r="1207" spans="1:10" ht="13.5" hidden="1" customHeight="1" thickBot="1">
      <c r="A1207" s="410"/>
      <c r="B1207" s="183">
        <v>96</v>
      </c>
      <c r="C1207" s="184">
        <v>3263.36</v>
      </c>
      <c r="D1207" s="346" t="s">
        <v>391</v>
      </c>
      <c r="E1207" s="346" t="s">
        <v>386</v>
      </c>
      <c r="F1207" s="346" t="s">
        <v>838</v>
      </c>
      <c r="G1207" s="342">
        <f t="shared" si="39"/>
        <v>181.50661499761975</v>
      </c>
      <c r="H1207" s="342">
        <f t="shared" si="38"/>
        <v>3444.8666149976198</v>
      </c>
      <c r="I1207" s="190"/>
      <c r="J1207" s="347">
        <v>1</v>
      </c>
    </row>
    <row r="1208" spans="1:10" ht="13.5" hidden="1" customHeight="1" thickBot="1">
      <c r="A1208" s="410"/>
      <c r="B1208" s="183">
        <v>96</v>
      </c>
      <c r="C1208" s="184">
        <v>3263.36</v>
      </c>
      <c r="D1208" s="346" t="s">
        <v>391</v>
      </c>
      <c r="E1208" s="346" t="s">
        <v>386</v>
      </c>
      <c r="F1208" s="346" t="s">
        <v>858</v>
      </c>
      <c r="G1208" s="342">
        <f t="shared" si="39"/>
        <v>181.50661499761975</v>
      </c>
      <c r="H1208" s="342">
        <f t="shared" si="38"/>
        <v>3444.8666149976198</v>
      </c>
      <c r="I1208" s="190"/>
      <c r="J1208" s="347">
        <v>1</v>
      </c>
    </row>
    <row r="1209" spans="1:10" ht="13.5" hidden="1" customHeight="1" thickBot="1">
      <c r="A1209" s="410"/>
      <c r="B1209" s="183">
        <v>130.5</v>
      </c>
      <c r="C1209" s="184">
        <v>6437.26</v>
      </c>
      <c r="D1209" s="346" t="s">
        <v>387</v>
      </c>
      <c r="E1209" s="346" t="s">
        <v>386</v>
      </c>
      <c r="F1209" s="346" t="s">
        <v>807</v>
      </c>
      <c r="G1209" s="342">
        <f t="shared" si="39"/>
        <v>358.03750504375182</v>
      </c>
      <c r="H1209" s="342">
        <f t="shared" si="38"/>
        <v>6795.2975050437517</v>
      </c>
      <c r="I1209" s="190"/>
      <c r="J1209" s="347">
        <v>1</v>
      </c>
    </row>
    <row r="1210" spans="1:10" ht="13.5" hidden="1" customHeight="1" thickBot="1">
      <c r="A1210" s="410"/>
      <c r="B1210" s="183">
        <v>87.5</v>
      </c>
      <c r="C1210" s="184">
        <v>4345.12</v>
      </c>
      <c r="D1210" s="346" t="s">
        <v>387</v>
      </c>
      <c r="E1210" s="346" t="s">
        <v>386</v>
      </c>
      <c r="F1210" s="346" t="s">
        <v>837</v>
      </c>
      <c r="G1210" s="342">
        <f t="shared" si="39"/>
        <v>241.67361950825455</v>
      </c>
      <c r="H1210" s="342">
        <f t="shared" si="38"/>
        <v>4586.7936195082548</v>
      </c>
      <c r="I1210" s="190"/>
      <c r="J1210" s="347">
        <v>1</v>
      </c>
    </row>
    <row r="1211" spans="1:10" ht="13.5" hidden="1" customHeight="1" thickBot="1">
      <c r="A1211" s="410"/>
      <c r="B1211" s="183">
        <v>34.5</v>
      </c>
      <c r="C1211" s="184">
        <v>1690.79</v>
      </c>
      <c r="D1211" s="346" t="s">
        <v>387</v>
      </c>
      <c r="E1211" s="346" t="s">
        <v>386</v>
      </c>
      <c r="F1211" s="346" t="s">
        <v>811</v>
      </c>
      <c r="G1211" s="342">
        <f t="shared" si="39"/>
        <v>94.040979104918094</v>
      </c>
      <c r="H1211" s="342">
        <f t="shared" si="38"/>
        <v>1784.830979104918</v>
      </c>
      <c r="I1211" s="190"/>
      <c r="J1211" s="347">
        <v>1</v>
      </c>
    </row>
    <row r="1212" spans="1:10" ht="13.5" hidden="1" customHeight="1" thickBot="1">
      <c r="A1212" s="410"/>
      <c r="B1212" s="183">
        <v>41.5</v>
      </c>
      <c r="C1212" s="184">
        <v>2064.73</v>
      </c>
      <c r="D1212" s="346" t="s">
        <v>387</v>
      </c>
      <c r="E1212" s="346" t="s">
        <v>386</v>
      </c>
      <c r="F1212" s="346" t="s">
        <v>813</v>
      </c>
      <c r="G1212" s="342">
        <f t="shared" si="39"/>
        <v>114.83935366739662</v>
      </c>
      <c r="H1212" s="342">
        <f t="shared" si="38"/>
        <v>2179.5693536673966</v>
      </c>
      <c r="I1212" s="190"/>
      <c r="J1212" s="347">
        <v>1</v>
      </c>
    </row>
    <row r="1213" spans="1:10" ht="13.5" hidden="1" customHeight="1" thickBot="1">
      <c r="A1213" s="410"/>
      <c r="B1213" s="183">
        <v>31.5</v>
      </c>
      <c r="C1213" s="184">
        <v>1637.8</v>
      </c>
      <c r="D1213" s="346" t="s">
        <v>387</v>
      </c>
      <c r="E1213" s="346" t="s">
        <v>386</v>
      </c>
      <c r="F1213" s="346" t="s">
        <v>808</v>
      </c>
      <c r="G1213" s="342">
        <f t="shared" si="39"/>
        <v>91.093699145390531</v>
      </c>
      <c r="H1213" s="342">
        <f t="shared" si="38"/>
        <v>1728.8936991453904</v>
      </c>
      <c r="I1213" s="190"/>
      <c r="J1213" s="347">
        <v>1</v>
      </c>
    </row>
    <row r="1214" spans="1:10" ht="13.5" hidden="1" customHeight="1" thickBot="1">
      <c r="A1214" s="410"/>
      <c r="B1214" s="183">
        <v>26</v>
      </c>
      <c r="C1214" s="184">
        <v>1357.98</v>
      </c>
      <c r="D1214" s="346" t="s">
        <v>387</v>
      </c>
      <c r="E1214" s="346" t="s">
        <v>386</v>
      </c>
      <c r="F1214" s="346" t="s">
        <v>809</v>
      </c>
      <c r="G1214" s="342">
        <f t="shared" si="39"/>
        <v>75.530236637841881</v>
      </c>
      <c r="H1214" s="342">
        <f t="shared" si="38"/>
        <v>1433.5102366378419</v>
      </c>
      <c r="I1214" s="190"/>
      <c r="J1214" s="347">
        <v>1</v>
      </c>
    </row>
    <row r="1215" spans="1:10" ht="13.5" hidden="1" customHeight="1" thickBot="1">
      <c r="A1215" s="410"/>
      <c r="B1215" s="183">
        <v>17.25</v>
      </c>
      <c r="C1215" s="184">
        <v>900.96</v>
      </c>
      <c r="D1215" s="346" t="s">
        <v>387</v>
      </c>
      <c r="E1215" s="346" t="s">
        <v>386</v>
      </c>
      <c r="F1215" s="346" t="s">
        <v>810</v>
      </c>
      <c r="G1215" s="342">
        <f t="shared" si="39"/>
        <v>50.110989853480923</v>
      </c>
      <c r="H1215" s="342">
        <f t="shared" si="38"/>
        <v>951.07098985348091</v>
      </c>
      <c r="I1215" s="190"/>
      <c r="J1215" s="347">
        <v>1</v>
      </c>
    </row>
    <row r="1216" spans="1:10" ht="13.5" hidden="1" customHeight="1" thickBot="1">
      <c r="A1216" s="410"/>
      <c r="B1216" s="183">
        <v>58</v>
      </c>
      <c r="C1216" s="184">
        <v>3029.33</v>
      </c>
      <c r="D1216" s="346" t="s">
        <v>387</v>
      </c>
      <c r="E1216" s="346" t="s">
        <v>386</v>
      </c>
      <c r="F1216" s="346" t="s">
        <v>835</v>
      </c>
      <c r="G1216" s="342">
        <f t="shared" si="39"/>
        <v>168.48997168891555</v>
      </c>
      <c r="H1216" s="342">
        <f t="shared" si="38"/>
        <v>3197.8199716889153</v>
      </c>
      <c r="I1216" s="190"/>
      <c r="J1216" s="347">
        <v>1</v>
      </c>
    </row>
    <row r="1217" spans="1:10" ht="13.5" hidden="1" customHeight="1" thickBot="1">
      <c r="A1217" s="410"/>
      <c r="B1217" s="183">
        <v>26</v>
      </c>
      <c r="C1217" s="184">
        <v>1357.98</v>
      </c>
      <c r="D1217" s="346" t="s">
        <v>387</v>
      </c>
      <c r="E1217" s="346" t="s">
        <v>386</v>
      </c>
      <c r="F1217" s="346" t="s">
        <v>802</v>
      </c>
      <c r="G1217" s="342">
        <f t="shared" si="39"/>
        <v>75.530236637841881</v>
      </c>
      <c r="H1217" s="342">
        <f t="shared" si="38"/>
        <v>1433.5102366378419</v>
      </c>
      <c r="I1217" s="190"/>
      <c r="J1217" s="347">
        <v>1</v>
      </c>
    </row>
    <row r="1218" spans="1:10" ht="13.5" hidden="1" customHeight="1" thickBot="1">
      <c r="A1218" s="410"/>
      <c r="B1218" s="183">
        <v>25.5</v>
      </c>
      <c r="C1218" s="184">
        <v>1331.86</v>
      </c>
      <c r="D1218" s="346" t="s">
        <v>387</v>
      </c>
      <c r="E1218" s="346" t="s">
        <v>386</v>
      </c>
      <c r="F1218" s="346" t="s">
        <v>803</v>
      </c>
      <c r="G1218" s="342">
        <f t="shared" si="39"/>
        <v>74.077453989363661</v>
      </c>
      <c r="H1218" s="342">
        <f t="shared" si="38"/>
        <v>1405.9374539893636</v>
      </c>
      <c r="I1218" s="190"/>
      <c r="J1218" s="347">
        <v>1</v>
      </c>
    </row>
    <row r="1219" spans="1:10" ht="13.5" hidden="1" customHeight="1" thickBot="1">
      <c r="A1219" s="410"/>
      <c r="B1219" s="183">
        <v>29.5</v>
      </c>
      <c r="C1219" s="184">
        <v>1540.78</v>
      </c>
      <c r="D1219" s="346" t="s">
        <v>387</v>
      </c>
      <c r="E1219" s="346" t="s">
        <v>386</v>
      </c>
      <c r="F1219" s="346" t="s">
        <v>804</v>
      </c>
      <c r="G1219" s="342">
        <f t="shared" si="39"/>
        <v>85.697490395185497</v>
      </c>
      <c r="H1219" s="342">
        <f t="shared" si="38"/>
        <v>1626.4774903951854</v>
      </c>
      <c r="I1219" s="190"/>
      <c r="J1219" s="347">
        <v>1</v>
      </c>
    </row>
    <row r="1220" spans="1:10" ht="13.5" hidden="1" customHeight="1" thickBot="1">
      <c r="A1220" s="410"/>
      <c r="B1220" s="183">
        <v>45.5</v>
      </c>
      <c r="C1220" s="184">
        <v>2376.46</v>
      </c>
      <c r="D1220" s="346" t="s">
        <v>387</v>
      </c>
      <c r="E1220" s="346" t="s">
        <v>386</v>
      </c>
      <c r="F1220" s="346" t="s">
        <v>845</v>
      </c>
      <c r="G1220" s="342">
        <f t="shared" si="39"/>
        <v>132.17763601847281</v>
      </c>
      <c r="H1220" s="342">
        <f t="shared" si="38"/>
        <v>2508.6376360184727</v>
      </c>
      <c r="I1220" s="190"/>
      <c r="J1220" s="347">
        <v>1</v>
      </c>
    </row>
    <row r="1221" spans="1:10" ht="13.5" hidden="1" customHeight="1" thickBot="1">
      <c r="A1221" s="410"/>
      <c r="B1221" s="183">
        <v>33.75</v>
      </c>
      <c r="C1221" s="184">
        <v>1762.76</v>
      </c>
      <c r="D1221" s="346" t="s">
        <v>387</v>
      </c>
      <c r="E1221" s="346" t="s">
        <v>386</v>
      </c>
      <c r="F1221" s="346" t="s">
        <v>843</v>
      </c>
      <c r="G1221" s="342">
        <f t="shared" si="39"/>
        <v>98.043918125246435</v>
      </c>
      <c r="H1221" s="342">
        <f t="shared" si="38"/>
        <v>1860.8039181252464</v>
      </c>
      <c r="I1221" s="190"/>
      <c r="J1221" s="347">
        <v>1</v>
      </c>
    </row>
    <row r="1222" spans="1:10" ht="13.5" hidden="1" customHeight="1" thickBot="1">
      <c r="A1222" s="410"/>
      <c r="B1222" s="183">
        <v>24</v>
      </c>
      <c r="C1222" s="184">
        <v>1253.52</v>
      </c>
      <c r="D1222" s="346" t="s">
        <v>387</v>
      </c>
      <c r="E1222" s="346" t="s">
        <v>386</v>
      </c>
      <c r="F1222" s="346" t="s">
        <v>894</v>
      </c>
      <c r="G1222" s="342">
        <f t="shared" si="39"/>
        <v>69.72021843493097</v>
      </c>
      <c r="H1222" s="342">
        <f t="shared" si="38"/>
        <v>1323.240218434931</v>
      </c>
      <c r="I1222" s="190"/>
      <c r="J1222" s="347">
        <v>1</v>
      </c>
    </row>
    <row r="1223" spans="1:10" ht="13.5" hidden="1" customHeight="1" thickBot="1">
      <c r="A1223" s="410"/>
      <c r="B1223" s="183">
        <v>67.25</v>
      </c>
      <c r="C1223" s="184">
        <v>3493.87</v>
      </c>
      <c r="D1223" s="346" t="s">
        <v>387</v>
      </c>
      <c r="E1223" s="346" t="s">
        <v>386</v>
      </c>
      <c r="F1223" s="346" t="s">
        <v>881</v>
      </c>
      <c r="G1223" s="342">
        <f t="shared" si="39"/>
        <v>194.32747748999</v>
      </c>
      <c r="H1223" s="342">
        <f t="shared" si="38"/>
        <v>3688.19747748999</v>
      </c>
      <c r="I1223" s="190"/>
      <c r="J1223" s="347">
        <v>1</v>
      </c>
    </row>
    <row r="1224" spans="1:10" ht="13.5" hidden="1" customHeight="1" thickBot="1">
      <c r="A1224" s="410"/>
      <c r="B1224" s="183">
        <v>78</v>
      </c>
      <c r="C1224" s="184">
        <v>4028.38</v>
      </c>
      <c r="D1224" s="346" t="s">
        <v>387</v>
      </c>
      <c r="E1224" s="346" t="s">
        <v>386</v>
      </c>
      <c r="F1224" s="346" t="s">
        <v>805</v>
      </c>
      <c r="G1224" s="342">
        <f t="shared" si="39"/>
        <v>224.05668321120302</v>
      </c>
      <c r="H1224" s="342">
        <f t="shared" si="38"/>
        <v>4252.4366832112028</v>
      </c>
      <c r="I1224" s="190"/>
      <c r="J1224" s="347">
        <v>1</v>
      </c>
    </row>
    <row r="1225" spans="1:10" ht="13.5" hidden="1" customHeight="1" thickBot="1">
      <c r="A1225" s="410"/>
      <c r="B1225" s="183">
        <v>36.5</v>
      </c>
      <c r="C1225" s="184">
        <v>1906.39</v>
      </c>
      <c r="D1225" s="346" t="s">
        <v>387</v>
      </c>
      <c r="E1225" s="346" t="s">
        <v>386</v>
      </c>
      <c r="F1225" s="346" t="s">
        <v>862</v>
      </c>
      <c r="G1225" s="342">
        <f t="shared" si="39"/>
        <v>106.03255410537372</v>
      </c>
      <c r="H1225" s="342">
        <f t="shared" si="38"/>
        <v>2012.4225541053738</v>
      </c>
      <c r="I1225" s="190"/>
      <c r="J1225" s="347">
        <v>1</v>
      </c>
    </row>
    <row r="1226" spans="1:10" ht="13.5" hidden="1" customHeight="1" thickBot="1">
      <c r="A1226" s="410"/>
      <c r="B1226" s="183">
        <v>29.75</v>
      </c>
      <c r="C1226" s="184">
        <v>1553.84</v>
      </c>
      <c r="D1226" s="346" t="s">
        <v>387</v>
      </c>
      <c r="E1226" s="346" t="s">
        <v>386</v>
      </c>
      <c r="F1226" s="346" t="s">
        <v>816</v>
      </c>
      <c r="G1226" s="342">
        <f t="shared" si="39"/>
        <v>86.4238817194246</v>
      </c>
      <c r="H1226" s="342">
        <f t="shared" si="38"/>
        <v>1640.2638817194245</v>
      </c>
      <c r="I1226" s="190"/>
      <c r="J1226" s="347">
        <v>1</v>
      </c>
    </row>
    <row r="1227" spans="1:10" ht="13.5" hidden="1" customHeight="1" thickBot="1">
      <c r="A1227" s="410"/>
      <c r="B1227" s="183">
        <v>56.25</v>
      </c>
      <c r="C1227" s="184">
        <v>2937.93</v>
      </c>
      <c r="D1227" s="346" t="s">
        <v>387</v>
      </c>
      <c r="E1227" s="346" t="s">
        <v>386</v>
      </c>
      <c r="F1227" s="346" t="s">
        <v>863</v>
      </c>
      <c r="G1227" s="342">
        <f t="shared" si="39"/>
        <v>163.40634481024375</v>
      </c>
      <c r="H1227" s="342">
        <f t="shared" ref="H1227:H1290" si="40">+G1227+C1227</f>
        <v>3101.3363448102436</v>
      </c>
      <c r="I1227" s="190"/>
      <c r="J1227" s="347">
        <v>1</v>
      </c>
    </row>
    <row r="1228" spans="1:10" ht="13.5" hidden="1" customHeight="1" thickBot="1">
      <c r="A1228" s="410"/>
      <c r="B1228" s="183">
        <v>87.5</v>
      </c>
      <c r="C1228" s="184">
        <v>4512.46</v>
      </c>
      <c r="D1228" s="346" t="s">
        <v>387</v>
      </c>
      <c r="E1228" s="346" t="s">
        <v>386</v>
      </c>
      <c r="F1228" s="346" t="s">
        <v>864</v>
      </c>
      <c r="G1228" s="342">
        <f t="shared" si="39"/>
        <v>250.98099502113138</v>
      </c>
      <c r="H1228" s="342">
        <f t="shared" si="40"/>
        <v>4763.4409950211311</v>
      </c>
      <c r="I1228" s="190"/>
      <c r="J1228" s="347">
        <v>1</v>
      </c>
    </row>
    <row r="1229" spans="1:10" ht="13.5" hidden="1" customHeight="1" thickBot="1">
      <c r="A1229" s="410"/>
      <c r="B1229" s="183">
        <v>95</v>
      </c>
      <c r="C1229" s="184">
        <v>4824.21</v>
      </c>
      <c r="D1229" s="346" t="s">
        <v>387</v>
      </c>
      <c r="E1229" s="346" t="s">
        <v>386</v>
      </c>
      <c r="F1229" s="346" t="s">
        <v>841</v>
      </c>
      <c r="G1229" s="342">
        <f t="shared" si="39"/>
        <v>268.32038976320945</v>
      </c>
      <c r="H1229" s="342">
        <f t="shared" si="40"/>
        <v>5092.5303897632093</v>
      </c>
      <c r="I1229" s="190"/>
      <c r="J1229" s="347">
        <v>1</v>
      </c>
    </row>
    <row r="1230" spans="1:10" ht="13.5" hidden="1" customHeight="1" thickBot="1">
      <c r="A1230" s="410"/>
      <c r="B1230" s="183">
        <v>63</v>
      </c>
      <c r="C1230" s="184">
        <v>3290.49</v>
      </c>
      <c r="D1230" s="346" t="s">
        <v>387</v>
      </c>
      <c r="E1230" s="346" t="s">
        <v>386</v>
      </c>
      <c r="F1230" s="346" t="s">
        <v>856</v>
      </c>
      <c r="G1230" s="342">
        <f t="shared" si="39"/>
        <v>183.01557339169378</v>
      </c>
      <c r="H1230" s="342">
        <f t="shared" si="40"/>
        <v>3473.5055733916934</v>
      </c>
      <c r="I1230" s="190"/>
      <c r="J1230" s="347">
        <v>1</v>
      </c>
    </row>
    <row r="1231" spans="1:10" ht="13.5" hidden="1" customHeight="1" thickBot="1">
      <c r="A1231" s="410"/>
      <c r="B1231" s="183">
        <v>48.75</v>
      </c>
      <c r="C1231" s="184">
        <v>2546.21</v>
      </c>
      <c r="D1231" s="346" t="s">
        <v>387</v>
      </c>
      <c r="E1231" s="346" t="s">
        <v>386</v>
      </c>
      <c r="F1231" s="346" t="s">
        <v>867</v>
      </c>
      <c r="G1231" s="342">
        <f t="shared" ref="G1231:G1294" si="41">+(C1231/$C$12584)*1312742.08</f>
        <v>141.61905464707829</v>
      </c>
      <c r="H1231" s="342">
        <f t="shared" si="40"/>
        <v>2687.8290546470785</v>
      </c>
      <c r="I1231" s="190"/>
      <c r="J1231" s="347">
        <v>1</v>
      </c>
    </row>
    <row r="1232" spans="1:10" ht="13.5" hidden="1" customHeight="1" thickBot="1">
      <c r="A1232" s="410"/>
      <c r="B1232" s="183">
        <v>52.25</v>
      </c>
      <c r="C1232" s="184">
        <v>2729.02</v>
      </c>
      <c r="D1232" s="346" t="s">
        <v>387</v>
      </c>
      <c r="E1232" s="346" t="s">
        <v>386</v>
      </c>
      <c r="F1232" s="346" t="s">
        <v>868</v>
      </c>
      <c r="G1232" s="342">
        <f t="shared" si="41"/>
        <v>151.78686459992286</v>
      </c>
      <c r="H1232" s="342">
        <f t="shared" si="40"/>
        <v>2880.8068645999228</v>
      </c>
      <c r="I1232" s="190"/>
      <c r="J1232" s="347">
        <v>1</v>
      </c>
    </row>
    <row r="1233" spans="1:10" ht="13.5" hidden="1" customHeight="1" thickBot="1">
      <c r="A1233" s="410"/>
      <c r="B1233" s="183">
        <v>66.5</v>
      </c>
      <c r="C1233" s="184">
        <v>3473.29</v>
      </c>
      <c r="D1233" s="346" t="s">
        <v>387</v>
      </c>
      <c r="E1233" s="346" t="s">
        <v>386</v>
      </c>
      <c r="F1233" s="346" t="s">
        <v>838</v>
      </c>
      <c r="G1233" s="342">
        <f t="shared" si="41"/>
        <v>193.18282714903739</v>
      </c>
      <c r="H1233" s="342">
        <f t="shared" si="40"/>
        <v>3666.4728271490376</v>
      </c>
      <c r="I1233" s="190"/>
      <c r="J1233" s="347">
        <v>1</v>
      </c>
    </row>
    <row r="1234" spans="1:10" ht="13.5" hidden="1" customHeight="1" thickBot="1">
      <c r="A1234" s="410"/>
      <c r="B1234" s="183">
        <v>23.5</v>
      </c>
      <c r="C1234" s="184">
        <v>1227.4100000000001</v>
      </c>
      <c r="D1234" s="346" t="s">
        <v>387</v>
      </c>
      <c r="E1234" s="346" t="s">
        <v>386</v>
      </c>
      <c r="F1234" s="346" t="s">
        <v>872</v>
      </c>
      <c r="G1234" s="342">
        <f t="shared" si="41"/>
        <v>68.267991981953713</v>
      </c>
      <c r="H1234" s="342">
        <f t="shared" si="40"/>
        <v>1295.6779919819537</v>
      </c>
      <c r="I1234" s="190"/>
      <c r="J1234" s="347">
        <v>1</v>
      </c>
    </row>
    <row r="1235" spans="1:10" ht="13.5" hidden="1" customHeight="1" thickBot="1">
      <c r="A1235" s="410"/>
      <c r="B1235" s="183">
        <v>63.5</v>
      </c>
      <c r="C1235" s="184">
        <v>3316.61</v>
      </c>
      <c r="D1235" s="346" t="s">
        <v>387</v>
      </c>
      <c r="E1235" s="346" t="s">
        <v>386</v>
      </c>
      <c r="F1235" s="346" t="s">
        <v>858</v>
      </c>
      <c r="G1235" s="342">
        <f t="shared" si="41"/>
        <v>184.46835604017201</v>
      </c>
      <c r="H1235" s="342">
        <f t="shared" si="40"/>
        <v>3501.0783560401724</v>
      </c>
      <c r="I1235" s="190"/>
      <c r="J1235" s="347">
        <v>1</v>
      </c>
    </row>
    <row r="1236" spans="1:10" ht="13.5" hidden="1" customHeight="1" thickBot="1">
      <c r="A1236" s="410"/>
      <c r="B1236" s="183">
        <v>341.5</v>
      </c>
      <c r="C1236" s="184">
        <v>11176.04</v>
      </c>
      <c r="D1236" s="346" t="s">
        <v>384</v>
      </c>
      <c r="E1236" s="346" t="s">
        <v>386</v>
      </c>
      <c r="F1236" s="346" t="s">
        <v>807</v>
      </c>
      <c r="G1236" s="342">
        <f t="shared" si="41"/>
        <v>621.60631664235586</v>
      </c>
      <c r="H1236" s="342">
        <f t="shared" si="40"/>
        <v>11797.646316642356</v>
      </c>
      <c r="I1236" s="190"/>
      <c r="J1236" s="347">
        <v>1</v>
      </c>
    </row>
    <row r="1237" spans="1:10" ht="13.5" hidden="1" customHeight="1" thickBot="1">
      <c r="A1237" s="410"/>
      <c r="B1237" s="183">
        <v>379.75</v>
      </c>
      <c r="C1237" s="184">
        <v>12387.07</v>
      </c>
      <c r="D1237" s="346" t="s">
        <v>384</v>
      </c>
      <c r="E1237" s="346" t="s">
        <v>386</v>
      </c>
      <c r="F1237" s="346" t="s">
        <v>837</v>
      </c>
      <c r="G1237" s="342">
        <f t="shared" si="41"/>
        <v>688.96326039375538</v>
      </c>
      <c r="H1237" s="342">
        <f t="shared" si="40"/>
        <v>13076.033260393755</v>
      </c>
      <c r="I1237" s="190"/>
      <c r="J1237" s="347">
        <v>1</v>
      </c>
    </row>
    <row r="1238" spans="1:10" ht="13.5" hidden="1" customHeight="1" thickBot="1">
      <c r="A1238" s="410"/>
      <c r="B1238" s="183">
        <v>359.5</v>
      </c>
      <c r="C1238" s="184">
        <v>11852.84</v>
      </c>
      <c r="D1238" s="346" t="s">
        <v>384</v>
      </c>
      <c r="E1238" s="346" t="s">
        <v>386</v>
      </c>
      <c r="F1238" s="346" t="s">
        <v>811</v>
      </c>
      <c r="G1238" s="342">
        <f t="shared" si="41"/>
        <v>659.24962814656897</v>
      </c>
      <c r="H1238" s="342">
        <f t="shared" si="40"/>
        <v>12512.089628146568</v>
      </c>
      <c r="I1238" s="190"/>
      <c r="J1238" s="347">
        <v>1</v>
      </c>
    </row>
    <row r="1239" spans="1:10" ht="13.5" hidden="1" customHeight="1" thickBot="1">
      <c r="A1239" s="410"/>
      <c r="B1239" s="183">
        <v>393.25</v>
      </c>
      <c r="C1239" s="184">
        <v>12886.2</v>
      </c>
      <c r="D1239" s="346" t="s">
        <v>384</v>
      </c>
      <c r="E1239" s="346" t="s">
        <v>386</v>
      </c>
      <c r="F1239" s="346" t="s">
        <v>813</v>
      </c>
      <c r="G1239" s="342">
        <f t="shared" si="41"/>
        <v>716.72464643261173</v>
      </c>
      <c r="H1239" s="342">
        <f t="shared" si="40"/>
        <v>13602.924646432613</v>
      </c>
      <c r="I1239" s="190"/>
      <c r="J1239" s="347">
        <v>1</v>
      </c>
    </row>
    <row r="1240" spans="1:10" ht="13.5" hidden="1" customHeight="1" thickBot="1">
      <c r="A1240" s="410"/>
      <c r="B1240" s="183">
        <v>389.75</v>
      </c>
      <c r="C1240" s="184">
        <v>13078.81</v>
      </c>
      <c r="D1240" s="346" t="s">
        <v>384</v>
      </c>
      <c r="E1240" s="346" t="s">
        <v>386</v>
      </c>
      <c r="F1240" s="346" t="s">
        <v>808</v>
      </c>
      <c r="G1240" s="342">
        <f t="shared" si="41"/>
        <v>727.43752797638604</v>
      </c>
      <c r="H1240" s="342">
        <f t="shared" si="40"/>
        <v>13806.247527976386</v>
      </c>
      <c r="I1240" s="190"/>
      <c r="J1240" s="347">
        <v>1</v>
      </c>
    </row>
    <row r="1241" spans="1:10" ht="13.5" hidden="1" customHeight="1" thickBot="1">
      <c r="A1241" s="410"/>
      <c r="B1241" s="183">
        <v>310.25</v>
      </c>
      <c r="C1241" s="184">
        <v>10535.06</v>
      </c>
      <c r="D1241" s="346" t="s">
        <v>384</v>
      </c>
      <c r="E1241" s="346" t="s">
        <v>386</v>
      </c>
      <c r="F1241" s="346" t="s">
        <v>809</v>
      </c>
      <c r="G1241" s="342">
        <f t="shared" si="41"/>
        <v>585.95529742254109</v>
      </c>
      <c r="H1241" s="342">
        <f t="shared" si="40"/>
        <v>11121.01529742254</v>
      </c>
      <c r="I1241" s="190"/>
      <c r="J1241" s="347">
        <v>1</v>
      </c>
    </row>
    <row r="1242" spans="1:10" ht="13.5" hidden="1" customHeight="1" thickBot="1">
      <c r="A1242" s="410"/>
      <c r="B1242" s="183">
        <v>213</v>
      </c>
      <c r="C1242" s="184">
        <v>7416.66</v>
      </c>
      <c r="D1242" s="346" t="s">
        <v>384</v>
      </c>
      <c r="E1242" s="346" t="s">
        <v>386</v>
      </c>
      <c r="F1242" s="346" t="s">
        <v>810</v>
      </c>
      <c r="G1242" s="342">
        <f t="shared" si="41"/>
        <v>412.51129240667484</v>
      </c>
      <c r="H1242" s="342">
        <f t="shared" si="40"/>
        <v>7829.1712924066751</v>
      </c>
      <c r="I1242" s="190"/>
      <c r="J1242" s="347">
        <v>1</v>
      </c>
    </row>
    <row r="1243" spans="1:10" ht="13.5" hidden="1" customHeight="1" thickBot="1">
      <c r="A1243" s="410"/>
      <c r="B1243" s="183">
        <v>269.75</v>
      </c>
      <c r="C1243" s="184">
        <v>9139.7199999999993</v>
      </c>
      <c r="D1243" s="346" t="s">
        <v>384</v>
      </c>
      <c r="E1243" s="346" t="s">
        <v>386</v>
      </c>
      <c r="F1243" s="346" t="s">
        <v>835</v>
      </c>
      <c r="G1243" s="342">
        <f t="shared" si="41"/>
        <v>508.34711439315464</v>
      </c>
      <c r="H1243" s="342">
        <f t="shared" si="40"/>
        <v>9648.067114393154</v>
      </c>
      <c r="I1243" s="190"/>
      <c r="J1243" s="347">
        <v>1</v>
      </c>
    </row>
    <row r="1244" spans="1:10" ht="13.5" hidden="1" customHeight="1" thickBot="1">
      <c r="A1244" s="410"/>
      <c r="B1244" s="183">
        <v>328</v>
      </c>
      <c r="C1244" s="184">
        <v>11143.19</v>
      </c>
      <c r="D1244" s="346" t="s">
        <v>384</v>
      </c>
      <c r="E1244" s="346" t="s">
        <v>386</v>
      </c>
      <c r="F1244" s="346" t="s">
        <v>802</v>
      </c>
      <c r="G1244" s="342">
        <f t="shared" si="41"/>
        <v>619.77921442173908</v>
      </c>
      <c r="H1244" s="342">
        <f t="shared" si="40"/>
        <v>11762.969214421739</v>
      </c>
      <c r="I1244" s="190"/>
      <c r="J1244" s="347">
        <v>1</v>
      </c>
    </row>
    <row r="1245" spans="1:10" ht="13.5" hidden="1" customHeight="1" thickBot="1">
      <c r="A1245" s="410"/>
      <c r="B1245" s="183">
        <v>296.5</v>
      </c>
      <c r="C1245" s="184">
        <v>10078.6</v>
      </c>
      <c r="D1245" s="346" t="s">
        <v>384</v>
      </c>
      <c r="E1245" s="346" t="s">
        <v>386</v>
      </c>
      <c r="F1245" s="346" t="s">
        <v>803</v>
      </c>
      <c r="G1245" s="342">
        <f t="shared" si="41"/>
        <v>560.56719758623331</v>
      </c>
      <c r="H1245" s="342">
        <f t="shared" si="40"/>
        <v>10639.167197586234</v>
      </c>
      <c r="I1245" s="190"/>
      <c r="J1245" s="347">
        <v>1</v>
      </c>
    </row>
    <row r="1246" spans="1:10" ht="13.5" hidden="1" customHeight="1" thickBot="1">
      <c r="A1246" s="410"/>
      <c r="B1246" s="183">
        <v>421</v>
      </c>
      <c r="C1246" s="184">
        <v>14302.1</v>
      </c>
      <c r="D1246" s="346" t="s">
        <v>384</v>
      </c>
      <c r="E1246" s="346" t="s">
        <v>386</v>
      </c>
      <c r="F1246" s="346" t="s">
        <v>804</v>
      </c>
      <c r="G1246" s="342">
        <f t="shared" si="41"/>
        <v>795.4763674119489</v>
      </c>
      <c r="H1246" s="342">
        <f t="shared" si="40"/>
        <v>15097.57636741195</v>
      </c>
      <c r="I1246" s="190"/>
      <c r="J1246" s="347">
        <v>1</v>
      </c>
    </row>
    <row r="1247" spans="1:10" ht="13.5" hidden="1" customHeight="1" thickBot="1">
      <c r="A1247" s="410"/>
      <c r="B1247" s="183">
        <v>234</v>
      </c>
      <c r="C1247" s="184">
        <v>8085.88</v>
      </c>
      <c r="D1247" s="346" t="s">
        <v>384</v>
      </c>
      <c r="E1247" s="346" t="s">
        <v>386</v>
      </c>
      <c r="F1247" s="346" t="s">
        <v>845</v>
      </c>
      <c r="G1247" s="342">
        <f t="shared" si="41"/>
        <v>449.73300772116886</v>
      </c>
      <c r="H1247" s="342">
        <f t="shared" si="40"/>
        <v>8535.6130077211692</v>
      </c>
      <c r="I1247" s="190"/>
      <c r="J1247" s="347">
        <v>1</v>
      </c>
    </row>
    <row r="1248" spans="1:10" ht="13.5" hidden="1" customHeight="1" thickBot="1">
      <c r="A1248" s="410"/>
      <c r="B1248" s="183">
        <v>299.75</v>
      </c>
      <c r="C1248" s="184">
        <v>10165.73</v>
      </c>
      <c r="D1248" s="346" t="s">
        <v>384</v>
      </c>
      <c r="E1248" s="346" t="s">
        <v>386</v>
      </c>
      <c r="F1248" s="346" t="s">
        <v>843</v>
      </c>
      <c r="G1248" s="342">
        <f t="shared" si="41"/>
        <v>565.41332898600001</v>
      </c>
      <c r="H1248" s="342">
        <f t="shared" si="40"/>
        <v>10731.143328986</v>
      </c>
      <c r="I1248" s="190"/>
      <c r="J1248" s="347">
        <v>1</v>
      </c>
    </row>
    <row r="1249" spans="1:10" ht="13.5" hidden="1" customHeight="1" thickBot="1">
      <c r="A1249" s="410"/>
      <c r="B1249" s="183">
        <v>266.5</v>
      </c>
      <c r="C1249" s="184">
        <v>9037.73</v>
      </c>
      <c r="D1249" s="346" t="s">
        <v>384</v>
      </c>
      <c r="E1249" s="346" t="s">
        <v>386</v>
      </c>
      <c r="F1249" s="346" t="s">
        <v>894</v>
      </c>
      <c r="G1249" s="342">
        <f t="shared" si="41"/>
        <v>502.67447647897808</v>
      </c>
      <c r="H1249" s="342">
        <f t="shared" si="40"/>
        <v>9540.4044764789778</v>
      </c>
      <c r="I1249" s="190"/>
      <c r="J1249" s="347">
        <v>1</v>
      </c>
    </row>
    <row r="1250" spans="1:10" ht="13.5" hidden="1" customHeight="1" thickBot="1">
      <c r="A1250" s="410"/>
      <c r="B1250" s="183">
        <v>267.25</v>
      </c>
      <c r="C1250" s="184">
        <v>9132.0400000000009</v>
      </c>
      <c r="D1250" s="346" t="s">
        <v>384</v>
      </c>
      <c r="E1250" s="346" t="s">
        <v>386</v>
      </c>
      <c r="F1250" s="346" t="s">
        <v>881</v>
      </c>
      <c r="G1250" s="342">
        <f t="shared" si="41"/>
        <v>507.9199562484261</v>
      </c>
      <c r="H1250" s="342">
        <f t="shared" si="40"/>
        <v>9639.9599562484273</v>
      </c>
      <c r="I1250" s="190"/>
      <c r="J1250" s="347">
        <v>1</v>
      </c>
    </row>
    <row r="1251" spans="1:10" ht="13.5" hidden="1" customHeight="1" thickBot="1">
      <c r="A1251" s="410"/>
      <c r="B1251" s="183">
        <v>282</v>
      </c>
      <c r="C1251" s="184">
        <v>9581.16</v>
      </c>
      <c r="D1251" s="346" t="s">
        <v>384</v>
      </c>
      <c r="E1251" s="346" t="s">
        <v>386</v>
      </c>
      <c r="F1251" s="346" t="s">
        <v>805</v>
      </c>
      <c r="G1251" s="342">
        <f t="shared" si="41"/>
        <v>532.89980858703746</v>
      </c>
      <c r="H1251" s="342">
        <f t="shared" si="40"/>
        <v>10114.059808587037</v>
      </c>
      <c r="I1251" s="190"/>
      <c r="J1251" s="347">
        <v>1</v>
      </c>
    </row>
    <row r="1252" spans="1:10" ht="13.5" hidden="1" customHeight="1" thickBot="1">
      <c r="A1252" s="410"/>
      <c r="B1252" s="183">
        <v>266.5</v>
      </c>
      <c r="C1252" s="184">
        <v>9086.08</v>
      </c>
      <c r="D1252" s="346" t="s">
        <v>384</v>
      </c>
      <c r="E1252" s="346" t="s">
        <v>386</v>
      </c>
      <c r="F1252" s="346" t="s">
        <v>862</v>
      </c>
      <c r="G1252" s="342">
        <f t="shared" si="41"/>
        <v>505.36368172606547</v>
      </c>
      <c r="H1252" s="342">
        <f t="shared" si="40"/>
        <v>9591.4436817260648</v>
      </c>
      <c r="I1252" s="190"/>
      <c r="J1252" s="347">
        <v>1</v>
      </c>
    </row>
    <row r="1253" spans="1:10" ht="13.5" hidden="1" customHeight="1" thickBot="1">
      <c r="A1253" s="410"/>
      <c r="B1253" s="183">
        <v>291.5</v>
      </c>
      <c r="C1253" s="184">
        <v>9902.02</v>
      </c>
      <c r="D1253" s="346" t="s">
        <v>384</v>
      </c>
      <c r="E1253" s="346" t="s">
        <v>386</v>
      </c>
      <c r="F1253" s="346" t="s">
        <v>816</v>
      </c>
      <c r="G1253" s="342">
        <f t="shared" si="41"/>
        <v>550.74589743047989</v>
      </c>
      <c r="H1253" s="342">
        <f t="shared" si="40"/>
        <v>10452.76589743048</v>
      </c>
      <c r="I1253" s="190"/>
      <c r="J1253" s="347">
        <v>1</v>
      </c>
    </row>
    <row r="1254" spans="1:10" ht="13.5" hidden="1" customHeight="1" thickBot="1">
      <c r="A1254" s="410"/>
      <c r="B1254" s="183">
        <v>248.5</v>
      </c>
      <c r="C1254" s="184">
        <v>8441.9699999999993</v>
      </c>
      <c r="D1254" s="346" t="s">
        <v>384</v>
      </c>
      <c r="E1254" s="346" t="s">
        <v>386</v>
      </c>
      <c r="F1254" s="346" t="s">
        <v>863</v>
      </c>
      <c r="G1254" s="342">
        <f t="shared" si="41"/>
        <v>469.53857331445386</v>
      </c>
      <c r="H1254" s="342">
        <f t="shared" si="40"/>
        <v>8911.5085733144533</v>
      </c>
      <c r="I1254" s="190"/>
      <c r="J1254" s="347">
        <v>1</v>
      </c>
    </row>
    <row r="1255" spans="1:10" ht="13.5" hidden="1" customHeight="1" thickBot="1">
      <c r="A1255" s="410"/>
      <c r="B1255" s="183">
        <v>263.75</v>
      </c>
      <c r="C1255" s="184">
        <v>8932.0499999999993</v>
      </c>
      <c r="D1255" s="346" t="s">
        <v>384</v>
      </c>
      <c r="E1255" s="346" t="s">
        <v>386</v>
      </c>
      <c r="F1255" s="346" t="s">
        <v>864</v>
      </c>
      <c r="G1255" s="342">
        <f t="shared" si="41"/>
        <v>496.7966024249514</v>
      </c>
      <c r="H1255" s="342">
        <f t="shared" si="40"/>
        <v>9428.8466024249501</v>
      </c>
      <c r="I1255" s="190"/>
      <c r="J1255" s="347">
        <v>1</v>
      </c>
    </row>
    <row r="1256" spans="1:10" ht="13.5" hidden="1" customHeight="1" thickBot="1">
      <c r="A1256" s="410"/>
      <c r="B1256" s="183">
        <v>280</v>
      </c>
      <c r="C1256" s="184">
        <v>9518.9599999999991</v>
      </c>
      <c r="D1256" s="346" t="s">
        <v>384</v>
      </c>
      <c r="E1256" s="346" t="s">
        <v>386</v>
      </c>
      <c r="F1256" s="346" t="s">
        <v>841</v>
      </c>
      <c r="G1256" s="342">
        <f t="shared" si="41"/>
        <v>529.44027257113601</v>
      </c>
      <c r="H1256" s="342">
        <f t="shared" si="40"/>
        <v>10048.400272571134</v>
      </c>
      <c r="I1256" s="190"/>
      <c r="J1256" s="347">
        <v>1</v>
      </c>
    </row>
    <row r="1257" spans="1:10" ht="13.5" hidden="1" customHeight="1" thickBot="1">
      <c r="A1257" s="410"/>
      <c r="B1257" s="183">
        <v>265.5</v>
      </c>
      <c r="C1257" s="184">
        <v>8985.5499999999993</v>
      </c>
      <c r="D1257" s="346" t="s">
        <v>384</v>
      </c>
      <c r="E1257" s="346" t="s">
        <v>386</v>
      </c>
      <c r="F1257" s="346" t="s">
        <v>856</v>
      </c>
      <c r="G1257" s="342">
        <f t="shared" si="41"/>
        <v>499.77224835502739</v>
      </c>
      <c r="H1257" s="342">
        <f t="shared" si="40"/>
        <v>9485.3222483550271</v>
      </c>
      <c r="I1257" s="190"/>
      <c r="J1257" s="347">
        <v>1</v>
      </c>
    </row>
    <row r="1258" spans="1:10" ht="13.5" hidden="1" customHeight="1" thickBot="1">
      <c r="A1258" s="410"/>
      <c r="B1258" s="183">
        <v>293.5</v>
      </c>
      <c r="C1258" s="184">
        <v>9938.19</v>
      </c>
      <c r="D1258" s="346" t="s">
        <v>384</v>
      </c>
      <c r="E1258" s="346" t="s">
        <v>386</v>
      </c>
      <c r="F1258" s="346" t="s">
        <v>867</v>
      </c>
      <c r="G1258" s="342">
        <f t="shared" si="41"/>
        <v>552.75765655741156</v>
      </c>
      <c r="H1258" s="342">
        <f t="shared" si="40"/>
        <v>10490.947656557411</v>
      </c>
      <c r="I1258" s="190"/>
      <c r="J1258" s="347">
        <v>1</v>
      </c>
    </row>
    <row r="1259" spans="1:10" ht="13.5" hidden="1" customHeight="1" thickBot="1">
      <c r="A1259" s="410"/>
      <c r="B1259" s="183">
        <v>278.5</v>
      </c>
      <c r="C1259" s="184">
        <v>9444.41</v>
      </c>
      <c r="D1259" s="346" t="s">
        <v>384</v>
      </c>
      <c r="E1259" s="346" t="s">
        <v>386</v>
      </c>
      <c r="F1259" s="346" t="s">
        <v>868</v>
      </c>
      <c r="G1259" s="342">
        <f t="shared" si="41"/>
        <v>525.29383511156288</v>
      </c>
      <c r="H1259" s="342">
        <f t="shared" si="40"/>
        <v>9969.7038351115625</v>
      </c>
      <c r="I1259" s="190"/>
      <c r="J1259" s="347">
        <v>1</v>
      </c>
    </row>
    <row r="1260" spans="1:10" ht="13.5" hidden="1" customHeight="1" thickBot="1">
      <c r="A1260" s="410"/>
      <c r="B1260" s="183">
        <v>246.5</v>
      </c>
      <c r="C1260" s="184">
        <v>8357.44</v>
      </c>
      <c r="D1260" s="346" t="s">
        <v>384</v>
      </c>
      <c r="E1260" s="346" t="s">
        <v>386</v>
      </c>
      <c r="F1260" s="346" t="s">
        <v>838</v>
      </c>
      <c r="G1260" s="342">
        <f t="shared" si="41"/>
        <v>464.83705274493383</v>
      </c>
      <c r="H1260" s="342">
        <f t="shared" si="40"/>
        <v>8822.2770527449338</v>
      </c>
      <c r="I1260" s="190"/>
      <c r="J1260" s="347">
        <v>1</v>
      </c>
    </row>
    <row r="1261" spans="1:10" ht="13.5" hidden="1" customHeight="1" thickBot="1">
      <c r="A1261" s="410"/>
      <c r="B1261" s="183">
        <v>309.5</v>
      </c>
      <c r="C1261" s="184">
        <v>10521.35</v>
      </c>
      <c r="D1261" s="346" t="s">
        <v>384</v>
      </c>
      <c r="E1261" s="346" t="s">
        <v>386</v>
      </c>
      <c r="F1261" s="346" t="s">
        <v>872</v>
      </c>
      <c r="G1261" s="342">
        <f t="shared" si="41"/>
        <v>585.19275339074045</v>
      </c>
      <c r="H1261" s="342">
        <f t="shared" si="40"/>
        <v>11106.54275339074</v>
      </c>
      <c r="I1261" s="190"/>
      <c r="J1261" s="347">
        <v>1</v>
      </c>
    </row>
    <row r="1262" spans="1:10" ht="13.5" hidden="1" customHeight="1" thickBot="1">
      <c r="A1262" s="410"/>
      <c r="B1262" s="183">
        <v>233.75</v>
      </c>
      <c r="C1262" s="184">
        <v>7958.14</v>
      </c>
      <c r="D1262" s="346" t="s">
        <v>384</v>
      </c>
      <c r="E1262" s="346" t="s">
        <v>386</v>
      </c>
      <c r="F1262" s="346" t="s">
        <v>858</v>
      </c>
      <c r="G1262" s="342">
        <f t="shared" si="41"/>
        <v>442.62816639204925</v>
      </c>
      <c r="H1262" s="342">
        <f t="shared" si="40"/>
        <v>8400.7681663920503</v>
      </c>
      <c r="I1262" s="190"/>
      <c r="J1262" s="347">
        <v>1</v>
      </c>
    </row>
    <row r="1263" spans="1:10" ht="13.5" hidden="1" customHeight="1" thickBot="1">
      <c r="A1263" s="410"/>
      <c r="B1263" s="183">
        <v>8</v>
      </c>
      <c r="C1263" s="184">
        <v>278.56</v>
      </c>
      <c r="D1263" s="346" t="s">
        <v>834</v>
      </c>
      <c r="E1263" s="346" t="s">
        <v>386</v>
      </c>
      <c r="F1263" s="346" t="s">
        <v>809</v>
      </c>
      <c r="G1263" s="342">
        <f t="shared" si="41"/>
        <v>15.493381874429105</v>
      </c>
      <c r="H1263" s="342">
        <f t="shared" si="40"/>
        <v>294.05338187442908</v>
      </c>
      <c r="I1263" s="190"/>
      <c r="J1263" s="347">
        <v>1</v>
      </c>
    </row>
    <row r="1264" spans="1:10" ht="13.5" hidden="1" customHeight="1" thickBot="1">
      <c r="A1264" s="410"/>
      <c r="B1264" s="183">
        <v>14.5</v>
      </c>
      <c r="C1264" s="184">
        <v>498.86</v>
      </c>
      <c r="D1264" s="346" t="s">
        <v>834</v>
      </c>
      <c r="E1264" s="346" t="s">
        <v>386</v>
      </c>
      <c r="F1264" s="346" t="s">
        <v>810</v>
      </c>
      <c r="G1264" s="342">
        <f t="shared" si="41"/>
        <v>27.74636876033064</v>
      </c>
      <c r="H1264" s="342">
        <f t="shared" si="40"/>
        <v>526.60636876033061</v>
      </c>
      <c r="I1264" s="190"/>
      <c r="J1264" s="347">
        <v>1</v>
      </c>
    </row>
    <row r="1265" spans="1:10" ht="13.5" hidden="1" customHeight="1" thickBot="1">
      <c r="A1265" s="410"/>
      <c r="B1265" s="183">
        <v>22.75</v>
      </c>
      <c r="C1265" s="184">
        <v>777.28</v>
      </c>
      <c r="D1265" s="346" t="s">
        <v>834</v>
      </c>
      <c r="E1265" s="346" t="s">
        <v>386</v>
      </c>
      <c r="F1265" s="346" t="s">
        <v>835</v>
      </c>
      <c r="G1265" s="342">
        <f t="shared" si="41"/>
        <v>43.231963897746461</v>
      </c>
      <c r="H1265" s="342">
        <f t="shared" si="40"/>
        <v>820.51196389774645</v>
      </c>
      <c r="I1265" s="190"/>
      <c r="J1265" s="347">
        <v>1</v>
      </c>
    </row>
    <row r="1266" spans="1:10" ht="13.5" hidden="1" customHeight="1" thickBot="1">
      <c r="A1266" s="410"/>
      <c r="B1266" s="183">
        <v>28.75</v>
      </c>
      <c r="C1266" s="184">
        <v>983.72</v>
      </c>
      <c r="D1266" s="346" t="s">
        <v>834</v>
      </c>
      <c r="E1266" s="346" t="s">
        <v>386</v>
      </c>
      <c r="F1266" s="346" t="s">
        <v>802</v>
      </c>
      <c r="G1266" s="342">
        <f t="shared" si="41"/>
        <v>54.714063819332992</v>
      </c>
      <c r="H1266" s="342">
        <f t="shared" si="40"/>
        <v>1038.434063819333</v>
      </c>
      <c r="I1266" s="190"/>
      <c r="J1266" s="347">
        <v>1</v>
      </c>
    </row>
    <row r="1267" spans="1:10" ht="13.5" hidden="1" customHeight="1" thickBot="1">
      <c r="A1267" s="410"/>
      <c r="B1267" s="183">
        <v>2.5</v>
      </c>
      <c r="C1267" s="184">
        <v>87.05</v>
      </c>
      <c r="D1267" s="346" t="s">
        <v>834</v>
      </c>
      <c r="E1267" s="346" t="s">
        <v>386</v>
      </c>
      <c r="F1267" s="346" t="s">
        <v>803</v>
      </c>
      <c r="G1267" s="342">
        <f t="shared" si="41"/>
        <v>4.8416818357590952</v>
      </c>
      <c r="H1267" s="342">
        <f t="shared" si="40"/>
        <v>91.891681835759087</v>
      </c>
      <c r="I1267" s="190"/>
      <c r="J1267" s="347">
        <v>1</v>
      </c>
    </row>
    <row r="1268" spans="1:10" ht="13.5" hidden="1" customHeight="1" thickBot="1">
      <c r="A1268" s="410"/>
      <c r="B1268" s="183">
        <v>5.5</v>
      </c>
      <c r="C1268" s="184">
        <v>191.51</v>
      </c>
      <c r="D1268" s="346" t="s">
        <v>834</v>
      </c>
      <c r="E1268" s="346" t="s">
        <v>386</v>
      </c>
      <c r="F1268" s="346" t="s">
        <v>843</v>
      </c>
      <c r="G1268" s="342">
        <f t="shared" si="41"/>
        <v>10.651700038670008</v>
      </c>
      <c r="H1268" s="342">
        <f t="shared" si="40"/>
        <v>202.16170003867001</v>
      </c>
      <c r="I1268" s="190"/>
      <c r="J1268" s="347">
        <v>1</v>
      </c>
    </row>
    <row r="1269" spans="1:10" ht="13.5" hidden="1" customHeight="1" thickBot="1">
      <c r="A1269" s="410"/>
      <c r="B1269" s="183">
        <v>8</v>
      </c>
      <c r="C1269" s="184">
        <v>258.72000000000003</v>
      </c>
      <c r="D1269" s="346" t="s">
        <v>834</v>
      </c>
      <c r="E1269" s="346" t="s">
        <v>386</v>
      </c>
      <c r="F1269" s="346" t="s">
        <v>881</v>
      </c>
      <c r="G1269" s="342">
        <f t="shared" si="41"/>
        <v>14.389890000546734</v>
      </c>
      <c r="H1269" s="342">
        <f t="shared" si="40"/>
        <v>273.10989000054678</v>
      </c>
      <c r="I1269" s="190"/>
      <c r="J1269" s="347">
        <v>1</v>
      </c>
    </row>
    <row r="1270" spans="1:10" ht="13.5" hidden="1" customHeight="1" thickBot="1">
      <c r="A1270" s="410"/>
      <c r="B1270" s="183">
        <v>8</v>
      </c>
      <c r="C1270" s="184">
        <v>258.72000000000003</v>
      </c>
      <c r="D1270" s="346" t="s">
        <v>834</v>
      </c>
      <c r="E1270" s="346" t="s">
        <v>386</v>
      </c>
      <c r="F1270" s="346" t="s">
        <v>862</v>
      </c>
      <c r="G1270" s="342">
        <f t="shared" si="41"/>
        <v>14.389890000546734</v>
      </c>
      <c r="H1270" s="342">
        <f t="shared" si="40"/>
        <v>273.10989000054678</v>
      </c>
      <c r="I1270" s="190"/>
      <c r="J1270" s="347">
        <v>1</v>
      </c>
    </row>
    <row r="1271" spans="1:10" ht="13.5" hidden="1" customHeight="1" thickBot="1">
      <c r="A1271" s="410"/>
      <c r="B1271" s="183">
        <v>18.5</v>
      </c>
      <c r="C1271" s="184">
        <v>644.16999999999996</v>
      </c>
      <c r="D1271" s="346" t="s">
        <v>834</v>
      </c>
      <c r="E1271" s="346" t="s">
        <v>386</v>
      </c>
      <c r="F1271" s="346" t="s">
        <v>863</v>
      </c>
      <c r="G1271" s="342">
        <f t="shared" si="41"/>
        <v>35.828445584617299</v>
      </c>
      <c r="H1271" s="342">
        <f t="shared" si="40"/>
        <v>679.99844558461723</v>
      </c>
      <c r="I1271" s="190"/>
      <c r="J1271" s="347">
        <v>1</v>
      </c>
    </row>
    <row r="1272" spans="1:10" ht="13.5" hidden="1" customHeight="1" thickBot="1">
      <c r="A1272" s="410"/>
      <c r="B1272" s="183">
        <v>4</v>
      </c>
      <c r="C1272" s="184">
        <v>129.36000000000001</v>
      </c>
      <c r="D1272" s="346" t="s">
        <v>834</v>
      </c>
      <c r="E1272" s="346" t="s">
        <v>386</v>
      </c>
      <c r="F1272" s="346" t="s">
        <v>864</v>
      </c>
      <c r="G1272" s="342">
        <f t="shared" si="41"/>
        <v>7.1949450002733668</v>
      </c>
      <c r="H1272" s="342">
        <f t="shared" si="40"/>
        <v>136.55494500027339</v>
      </c>
      <c r="I1272" s="190"/>
      <c r="J1272" s="347">
        <v>1</v>
      </c>
    </row>
    <row r="1273" spans="1:10" ht="13.5" hidden="1" customHeight="1" thickBot="1">
      <c r="A1273" s="410"/>
      <c r="B1273" s="183">
        <v>8</v>
      </c>
      <c r="C1273" s="184">
        <v>258.72000000000003</v>
      </c>
      <c r="D1273" s="346" t="s">
        <v>834</v>
      </c>
      <c r="E1273" s="346" t="s">
        <v>386</v>
      </c>
      <c r="F1273" s="346" t="s">
        <v>856</v>
      </c>
      <c r="G1273" s="342">
        <f t="shared" si="41"/>
        <v>14.389890000546734</v>
      </c>
      <c r="H1273" s="342">
        <f t="shared" si="40"/>
        <v>273.10989000054678</v>
      </c>
      <c r="I1273" s="190"/>
      <c r="J1273" s="347">
        <v>1</v>
      </c>
    </row>
    <row r="1274" spans="1:10" ht="13.5" hidden="1" customHeight="1" thickBot="1">
      <c r="A1274" s="410"/>
      <c r="B1274" s="183">
        <v>12</v>
      </c>
      <c r="C1274" s="184">
        <v>417.84</v>
      </c>
      <c r="D1274" s="346" t="s">
        <v>834</v>
      </c>
      <c r="E1274" s="346" t="s">
        <v>386</v>
      </c>
      <c r="F1274" s="346" t="s">
        <v>867</v>
      </c>
      <c r="G1274" s="342">
        <f t="shared" si="41"/>
        <v>23.240072811643653</v>
      </c>
      <c r="H1274" s="342">
        <f t="shared" si="40"/>
        <v>441.08007281164362</v>
      </c>
      <c r="I1274" s="190"/>
      <c r="J1274" s="347">
        <v>1</v>
      </c>
    </row>
    <row r="1275" spans="1:10" ht="13.5" hidden="1" customHeight="1" thickBot="1">
      <c r="A1275" s="410"/>
      <c r="B1275" s="183">
        <v>8</v>
      </c>
      <c r="C1275" s="184">
        <v>258.72000000000003</v>
      </c>
      <c r="D1275" s="346" t="s">
        <v>834</v>
      </c>
      <c r="E1275" s="346" t="s">
        <v>386</v>
      </c>
      <c r="F1275" s="346" t="s">
        <v>868</v>
      </c>
      <c r="G1275" s="342">
        <f t="shared" si="41"/>
        <v>14.389890000546734</v>
      </c>
      <c r="H1275" s="342">
        <f t="shared" si="40"/>
        <v>273.10989000054678</v>
      </c>
      <c r="I1275" s="190"/>
      <c r="J1275" s="347">
        <v>1</v>
      </c>
    </row>
    <row r="1276" spans="1:10" ht="13.5" hidden="1" customHeight="1" thickBot="1">
      <c r="A1276" s="410"/>
      <c r="B1276" s="183">
        <v>3</v>
      </c>
      <c r="C1276" s="184">
        <v>97.02</v>
      </c>
      <c r="D1276" s="346" t="s">
        <v>834</v>
      </c>
      <c r="E1276" s="346" t="s">
        <v>386</v>
      </c>
      <c r="F1276" s="346" t="s">
        <v>872</v>
      </c>
      <c r="G1276" s="342">
        <f t="shared" si="41"/>
        <v>5.3962087502050249</v>
      </c>
      <c r="H1276" s="342">
        <f t="shared" si="40"/>
        <v>102.41620875020502</v>
      </c>
      <c r="I1276" s="190"/>
      <c r="J1276" s="347">
        <v>1</v>
      </c>
    </row>
    <row r="1277" spans="1:10" ht="13.5" hidden="1" customHeight="1" thickBot="1">
      <c r="A1277" s="410"/>
      <c r="B1277" s="183">
        <v>72</v>
      </c>
      <c r="C1277" s="184">
        <v>2445.84</v>
      </c>
      <c r="D1277" s="346" t="s">
        <v>392</v>
      </c>
      <c r="E1277" s="346" t="s">
        <v>386</v>
      </c>
      <c r="F1277" s="346" t="s">
        <v>837</v>
      </c>
      <c r="G1277" s="342">
        <f t="shared" si="41"/>
        <v>136.03652040405544</v>
      </c>
      <c r="H1277" s="342">
        <f t="shared" si="40"/>
        <v>2581.8765204040556</v>
      </c>
      <c r="I1277" s="190"/>
      <c r="J1277" s="347">
        <v>1</v>
      </c>
    </row>
    <row r="1278" spans="1:10" ht="13.5" hidden="1" customHeight="1" thickBot="1">
      <c r="A1278" s="410"/>
      <c r="B1278" s="183">
        <v>84</v>
      </c>
      <c r="C1278" s="184">
        <v>2650.2</v>
      </c>
      <c r="D1278" s="346" t="s">
        <v>392</v>
      </c>
      <c r="E1278" s="346" t="s">
        <v>386</v>
      </c>
      <c r="F1278" s="346" t="s">
        <v>811</v>
      </c>
      <c r="G1278" s="342">
        <f t="shared" si="41"/>
        <v>147.4029316614446</v>
      </c>
      <c r="H1278" s="342">
        <f t="shared" si="40"/>
        <v>2797.6029316614445</v>
      </c>
      <c r="I1278" s="190"/>
      <c r="J1278" s="347">
        <v>1</v>
      </c>
    </row>
    <row r="1279" spans="1:10" ht="13.5" hidden="1" customHeight="1" thickBot="1">
      <c r="A1279" s="410"/>
      <c r="B1279" s="183">
        <v>16</v>
      </c>
      <c r="C1279" s="184">
        <v>543.52</v>
      </c>
      <c r="D1279" s="346" t="s">
        <v>392</v>
      </c>
      <c r="E1279" s="346" t="s">
        <v>386</v>
      </c>
      <c r="F1279" s="346" t="s">
        <v>813</v>
      </c>
      <c r="G1279" s="342">
        <f t="shared" si="41"/>
        <v>30.230337867567869</v>
      </c>
      <c r="H1279" s="342">
        <f t="shared" si="40"/>
        <v>573.75033786756785</v>
      </c>
      <c r="I1279" s="190"/>
      <c r="J1279" s="347">
        <v>1</v>
      </c>
    </row>
    <row r="1280" spans="1:10" ht="13.5" hidden="1" customHeight="1" thickBot="1">
      <c r="A1280" s="410"/>
      <c r="B1280" s="183">
        <v>40</v>
      </c>
      <c r="C1280" s="184">
        <v>1333.28</v>
      </c>
      <c r="D1280" s="346" t="s">
        <v>392</v>
      </c>
      <c r="E1280" s="346" t="s">
        <v>386</v>
      </c>
      <c r="F1280" s="346" t="s">
        <v>808</v>
      </c>
      <c r="G1280" s="342">
        <f t="shared" si="41"/>
        <v>74.156433750498408</v>
      </c>
      <c r="H1280" s="342">
        <f t="shared" si="40"/>
        <v>1407.4364337504983</v>
      </c>
      <c r="I1280" s="190"/>
      <c r="J1280" s="347">
        <v>1</v>
      </c>
    </row>
    <row r="1281" spans="1:10" ht="13.5" hidden="1" customHeight="1" thickBot="1">
      <c r="A1281" s="410"/>
      <c r="B1281" s="183">
        <v>69</v>
      </c>
      <c r="C1281" s="184">
        <v>2164.5300000000002</v>
      </c>
      <c r="D1281" s="346" t="s">
        <v>392</v>
      </c>
      <c r="E1281" s="346" t="s">
        <v>386</v>
      </c>
      <c r="F1281" s="346" t="s">
        <v>809</v>
      </c>
      <c r="G1281" s="342">
        <f t="shared" si="41"/>
        <v>120.39018476686542</v>
      </c>
      <c r="H1281" s="342">
        <f t="shared" si="40"/>
        <v>2284.9201847668655</v>
      </c>
      <c r="I1281" s="190"/>
      <c r="J1281" s="347">
        <v>1</v>
      </c>
    </row>
    <row r="1282" spans="1:10" ht="13.5" hidden="1" customHeight="1" thickBot="1">
      <c r="A1282" s="410"/>
      <c r="B1282" s="183">
        <v>25.5</v>
      </c>
      <c r="C1282" s="184">
        <v>838.74</v>
      </c>
      <c r="D1282" s="346" t="s">
        <v>392</v>
      </c>
      <c r="E1282" s="346" t="s">
        <v>386</v>
      </c>
      <c r="F1282" s="346" t="s">
        <v>810</v>
      </c>
      <c r="G1282" s="342">
        <f t="shared" si="41"/>
        <v>46.650341446577634</v>
      </c>
      <c r="H1282" s="342">
        <f t="shared" si="40"/>
        <v>885.39034144657762</v>
      </c>
      <c r="I1282" s="190"/>
      <c r="J1282" s="347">
        <v>1</v>
      </c>
    </row>
    <row r="1283" spans="1:10" ht="13.5" hidden="1" customHeight="1" thickBot="1">
      <c r="A1283" s="410"/>
      <c r="B1283" s="183">
        <v>73.25</v>
      </c>
      <c r="C1283" s="184">
        <v>2529.86</v>
      </c>
      <c r="D1283" s="346" t="s">
        <v>392</v>
      </c>
      <c r="E1283" s="346" t="s">
        <v>386</v>
      </c>
      <c r="F1283" s="346" t="s">
        <v>835</v>
      </c>
      <c r="G1283" s="342">
        <f t="shared" si="41"/>
        <v>140.70967500302703</v>
      </c>
      <c r="H1283" s="342">
        <f t="shared" si="40"/>
        <v>2670.569675003027</v>
      </c>
      <c r="I1283" s="190"/>
      <c r="J1283" s="347">
        <v>1</v>
      </c>
    </row>
    <row r="1284" spans="1:10" ht="13.5" hidden="1" customHeight="1" thickBot="1">
      <c r="A1284" s="410"/>
      <c r="B1284" s="183">
        <v>24.5</v>
      </c>
      <c r="C1284" s="184">
        <v>803.92</v>
      </c>
      <c r="D1284" s="346" t="s">
        <v>392</v>
      </c>
      <c r="E1284" s="346" t="s">
        <v>386</v>
      </c>
      <c r="F1284" s="346" t="s">
        <v>802</v>
      </c>
      <c r="G1284" s="342">
        <f t="shared" si="41"/>
        <v>44.713668712274</v>
      </c>
      <c r="H1284" s="342">
        <f t="shared" si="40"/>
        <v>848.6336687122739</v>
      </c>
      <c r="I1284" s="190"/>
      <c r="J1284" s="347">
        <v>1</v>
      </c>
    </row>
    <row r="1285" spans="1:10" ht="13.5" hidden="1" customHeight="1" thickBot="1">
      <c r="A1285" s="410"/>
      <c r="B1285" s="183">
        <v>22.5</v>
      </c>
      <c r="C1285" s="184">
        <v>735.15</v>
      </c>
      <c r="D1285" s="346" t="s">
        <v>392</v>
      </c>
      <c r="E1285" s="346" t="s">
        <v>386</v>
      </c>
      <c r="F1285" s="346" t="s">
        <v>803</v>
      </c>
      <c r="G1285" s="342">
        <f t="shared" si="41"/>
        <v>40.888712252249263</v>
      </c>
      <c r="H1285" s="342">
        <f t="shared" si="40"/>
        <v>776.0387122522493</v>
      </c>
      <c r="I1285" s="190"/>
      <c r="J1285" s="347">
        <v>1</v>
      </c>
    </row>
    <row r="1286" spans="1:10" ht="13.5" hidden="1" customHeight="1" thickBot="1">
      <c r="A1286" s="410"/>
      <c r="B1286" s="183">
        <v>14.25</v>
      </c>
      <c r="C1286" s="184">
        <v>447.02</v>
      </c>
      <c r="D1286" s="346" t="s">
        <v>392</v>
      </c>
      <c r="E1286" s="346" t="s">
        <v>386</v>
      </c>
      <c r="F1286" s="346" t="s">
        <v>804</v>
      </c>
      <c r="G1286" s="342">
        <f t="shared" si="41"/>
        <v>24.863051283412183</v>
      </c>
      <c r="H1286" s="342">
        <f t="shared" si="40"/>
        <v>471.88305128341216</v>
      </c>
      <c r="I1286" s="190"/>
      <c r="J1286" s="347">
        <v>1</v>
      </c>
    </row>
    <row r="1287" spans="1:10" ht="13.5" hidden="1" customHeight="1" thickBot="1">
      <c r="A1287" s="410"/>
      <c r="B1287" s="183">
        <v>59.2</v>
      </c>
      <c r="C1287" s="184">
        <v>1857.1</v>
      </c>
      <c r="D1287" s="346" t="s">
        <v>392</v>
      </c>
      <c r="E1287" s="346" t="s">
        <v>386</v>
      </c>
      <c r="F1287" s="346" t="s">
        <v>845</v>
      </c>
      <c r="G1287" s="342">
        <f t="shared" si="41"/>
        <v>103.29106648119719</v>
      </c>
      <c r="H1287" s="342">
        <f t="shared" si="40"/>
        <v>1960.3910664811972</v>
      </c>
      <c r="I1287" s="190"/>
      <c r="J1287" s="347">
        <v>1</v>
      </c>
    </row>
    <row r="1288" spans="1:10" ht="13.5" hidden="1" customHeight="1" thickBot="1">
      <c r="A1288" s="410"/>
      <c r="B1288" s="183">
        <v>10.5</v>
      </c>
      <c r="C1288" s="184">
        <v>365.61</v>
      </c>
      <c r="D1288" s="346" t="s">
        <v>392</v>
      </c>
      <c r="E1288" s="346" t="s">
        <v>386</v>
      </c>
      <c r="F1288" s="346" t="s">
        <v>843</v>
      </c>
      <c r="G1288" s="342">
        <f t="shared" si="41"/>
        <v>20.335063710188198</v>
      </c>
      <c r="H1288" s="342">
        <f t="shared" si="40"/>
        <v>385.94506371018821</v>
      </c>
      <c r="I1288" s="190"/>
      <c r="J1288" s="347">
        <v>1</v>
      </c>
    </row>
    <row r="1289" spans="1:10" ht="13.5" hidden="1" customHeight="1" thickBot="1">
      <c r="A1289" s="410"/>
      <c r="B1289" s="183">
        <v>193.25</v>
      </c>
      <c r="C1289" s="184">
        <v>6062.25</v>
      </c>
      <c r="D1289" s="346" t="s">
        <v>392</v>
      </c>
      <c r="E1289" s="346" t="s">
        <v>386</v>
      </c>
      <c r="F1289" s="346" t="s">
        <v>805</v>
      </c>
      <c r="G1289" s="342">
        <f t="shared" si="41"/>
        <v>337.17961756267175</v>
      </c>
      <c r="H1289" s="342">
        <f t="shared" si="40"/>
        <v>6399.4296175626714</v>
      </c>
      <c r="I1289" s="190"/>
      <c r="J1289" s="347">
        <v>1</v>
      </c>
    </row>
    <row r="1290" spans="1:10" ht="13.5" hidden="1" customHeight="1" thickBot="1">
      <c r="A1290" s="410"/>
      <c r="B1290" s="183">
        <v>7.5</v>
      </c>
      <c r="C1290" s="184">
        <v>261.14999999999998</v>
      </c>
      <c r="D1290" s="346" t="s">
        <v>392</v>
      </c>
      <c r="E1290" s="346" t="s">
        <v>386</v>
      </c>
      <c r="F1290" s="346" t="s">
        <v>863</v>
      </c>
      <c r="G1290" s="342">
        <f t="shared" si="41"/>
        <v>14.525045507277284</v>
      </c>
      <c r="H1290" s="342">
        <f t="shared" si="40"/>
        <v>275.67504550727728</v>
      </c>
      <c r="I1290" s="190"/>
      <c r="J1290" s="347">
        <v>1</v>
      </c>
    </row>
    <row r="1291" spans="1:10" ht="13.5" hidden="1" customHeight="1" thickBot="1">
      <c r="A1291" s="410"/>
      <c r="B1291" s="183">
        <v>64</v>
      </c>
      <c r="C1291" s="184">
        <v>2174.08</v>
      </c>
      <c r="D1291" s="346" t="s">
        <v>974</v>
      </c>
      <c r="E1291" s="346" t="s">
        <v>386</v>
      </c>
      <c r="F1291" s="346" t="s">
        <v>811</v>
      </c>
      <c r="G1291" s="342">
        <f t="shared" si="41"/>
        <v>120.92135147027147</v>
      </c>
      <c r="H1291" s="342">
        <f t="shared" ref="H1291:H1354" si="42">+G1291+C1291</f>
        <v>2295.0013514702714</v>
      </c>
      <c r="I1291" s="190"/>
      <c r="J1291" s="347">
        <v>1</v>
      </c>
    </row>
    <row r="1292" spans="1:10" ht="13.5" hidden="1" customHeight="1" thickBot="1">
      <c r="A1292" s="410"/>
      <c r="B1292" s="183">
        <v>64</v>
      </c>
      <c r="C1292" s="184">
        <v>2174.08</v>
      </c>
      <c r="D1292" s="346" t="s">
        <v>974</v>
      </c>
      <c r="E1292" s="346" t="s">
        <v>386</v>
      </c>
      <c r="F1292" s="346" t="s">
        <v>813</v>
      </c>
      <c r="G1292" s="342">
        <f t="shared" si="41"/>
        <v>120.92135147027147</v>
      </c>
      <c r="H1292" s="342">
        <f t="shared" si="42"/>
        <v>2295.0013514702714</v>
      </c>
      <c r="I1292" s="190"/>
      <c r="J1292" s="347">
        <v>1</v>
      </c>
    </row>
    <row r="1293" spans="1:10" ht="13.5" hidden="1" customHeight="1" thickBot="1">
      <c r="A1293" s="410"/>
      <c r="B1293" s="183">
        <v>64</v>
      </c>
      <c r="C1293" s="184">
        <v>2228.48</v>
      </c>
      <c r="D1293" s="346" t="s">
        <v>974</v>
      </c>
      <c r="E1293" s="346" t="s">
        <v>386</v>
      </c>
      <c r="F1293" s="346" t="s">
        <v>808</v>
      </c>
      <c r="G1293" s="342">
        <f t="shared" si="41"/>
        <v>123.94705499543284</v>
      </c>
      <c r="H1293" s="342">
        <f t="shared" si="42"/>
        <v>2352.4270549954326</v>
      </c>
      <c r="I1293" s="190"/>
      <c r="J1293" s="347">
        <v>1</v>
      </c>
    </row>
    <row r="1294" spans="1:10" ht="13.5" hidden="1" customHeight="1" thickBot="1">
      <c r="A1294" s="410"/>
      <c r="B1294" s="183">
        <v>32</v>
      </c>
      <c r="C1294" s="184">
        <v>1114.24</v>
      </c>
      <c r="D1294" s="346" t="s">
        <v>974</v>
      </c>
      <c r="E1294" s="346" t="s">
        <v>386</v>
      </c>
      <c r="F1294" s="346" t="s">
        <v>809</v>
      </c>
      <c r="G1294" s="342">
        <f t="shared" si="41"/>
        <v>61.973527497716418</v>
      </c>
      <c r="H1294" s="342">
        <f t="shared" si="42"/>
        <v>1176.2135274977163</v>
      </c>
      <c r="I1294" s="190"/>
      <c r="J1294" s="347">
        <v>1</v>
      </c>
    </row>
    <row r="1295" spans="1:10" ht="13.5" hidden="1" customHeight="1" thickBot="1">
      <c r="A1295" s="410"/>
      <c r="B1295" s="183">
        <v>64</v>
      </c>
      <c r="C1295" s="184">
        <v>2007.68</v>
      </c>
      <c r="D1295" s="346" t="s">
        <v>974</v>
      </c>
      <c r="E1295" s="346" t="s">
        <v>386</v>
      </c>
      <c r="F1295" s="346" t="s">
        <v>810</v>
      </c>
      <c r="G1295" s="342">
        <f t="shared" ref="G1295:G1358" si="43">+(C1295/$C$12584)*1312742.08</f>
        <v>111.66625833448387</v>
      </c>
      <c r="H1295" s="342">
        <f t="shared" si="42"/>
        <v>2119.346258334484</v>
      </c>
      <c r="I1295" s="190"/>
      <c r="J1295" s="347">
        <v>1</v>
      </c>
    </row>
    <row r="1296" spans="1:10" ht="13.5" hidden="1" customHeight="1" thickBot="1">
      <c r="A1296" s="410"/>
      <c r="B1296" s="183">
        <v>128</v>
      </c>
      <c r="C1296" s="184">
        <v>4015.36</v>
      </c>
      <c r="D1296" s="346" t="s">
        <v>974</v>
      </c>
      <c r="E1296" s="346" t="s">
        <v>386</v>
      </c>
      <c r="F1296" s="346" t="s">
        <v>802</v>
      </c>
      <c r="G1296" s="342">
        <f t="shared" si="43"/>
        <v>223.33251666896774</v>
      </c>
      <c r="H1296" s="342">
        <f t="shared" si="42"/>
        <v>4238.692516668968</v>
      </c>
      <c r="I1296" s="190"/>
      <c r="J1296" s="347">
        <v>1</v>
      </c>
    </row>
    <row r="1297" spans="1:10" ht="13.5" hidden="1" customHeight="1" thickBot="1">
      <c r="A1297" s="410"/>
      <c r="B1297" s="183">
        <v>64</v>
      </c>
      <c r="C1297" s="184">
        <v>2007.68</v>
      </c>
      <c r="D1297" s="346" t="s">
        <v>974</v>
      </c>
      <c r="E1297" s="346" t="s">
        <v>386</v>
      </c>
      <c r="F1297" s="346" t="s">
        <v>803</v>
      </c>
      <c r="G1297" s="342">
        <f t="shared" si="43"/>
        <v>111.66625833448387</v>
      </c>
      <c r="H1297" s="342">
        <f t="shared" si="42"/>
        <v>2119.346258334484</v>
      </c>
      <c r="I1297" s="190"/>
      <c r="J1297" s="347">
        <v>1</v>
      </c>
    </row>
    <row r="1298" spans="1:10" ht="13.5" hidden="1" customHeight="1" thickBot="1">
      <c r="A1298" s="410"/>
      <c r="B1298" s="183">
        <v>64</v>
      </c>
      <c r="C1298" s="184">
        <v>2007.68</v>
      </c>
      <c r="D1298" s="346" t="s">
        <v>974</v>
      </c>
      <c r="E1298" s="346" t="s">
        <v>386</v>
      </c>
      <c r="F1298" s="346" t="s">
        <v>804</v>
      </c>
      <c r="G1298" s="342">
        <f t="shared" si="43"/>
        <v>111.66625833448387</v>
      </c>
      <c r="H1298" s="342">
        <f t="shared" si="42"/>
        <v>2119.346258334484</v>
      </c>
      <c r="I1298" s="190"/>
      <c r="J1298" s="347">
        <v>1</v>
      </c>
    </row>
    <row r="1299" spans="1:10" ht="13.5" hidden="1" customHeight="1" thickBot="1">
      <c r="A1299" s="410"/>
      <c r="B1299" s="183">
        <v>12.8</v>
      </c>
      <c r="C1299" s="184">
        <v>401.54</v>
      </c>
      <c r="D1299" s="346" t="s">
        <v>974</v>
      </c>
      <c r="E1299" s="346" t="s">
        <v>386</v>
      </c>
      <c r="F1299" s="346" t="s">
        <v>845</v>
      </c>
      <c r="G1299" s="342">
        <f t="shared" si="43"/>
        <v>22.333474145097149</v>
      </c>
      <c r="H1299" s="342">
        <f t="shared" si="42"/>
        <v>423.87347414509719</v>
      </c>
      <c r="I1299" s="190"/>
      <c r="J1299" s="347">
        <v>1</v>
      </c>
    </row>
    <row r="1300" spans="1:10" ht="13.5" hidden="1" customHeight="1" thickBot="1">
      <c r="A1300" s="411"/>
      <c r="B1300" s="183">
        <v>0</v>
      </c>
      <c r="C1300" s="184">
        <v>1396.86</v>
      </c>
      <c r="D1300" s="346" t="s">
        <v>393</v>
      </c>
      <c r="E1300" s="346" t="s">
        <v>386</v>
      </c>
      <c r="F1300" s="346" t="s">
        <v>859</v>
      </c>
      <c r="G1300" s="342">
        <f t="shared" si="43"/>
        <v>77.692724745530711</v>
      </c>
      <c r="H1300" s="342">
        <f t="shared" si="42"/>
        <v>1474.5527247455307</v>
      </c>
      <c r="I1300" s="190"/>
      <c r="J1300" s="347">
        <v>1</v>
      </c>
    </row>
    <row r="1301" spans="1:10" ht="13.5" thickBot="1">
      <c r="A1301" s="185" t="s">
        <v>433</v>
      </c>
      <c r="B1301" s="186">
        <v>11251.75</v>
      </c>
      <c r="C1301" s="187">
        <v>406809.87</v>
      </c>
      <c r="D1301" s="412"/>
      <c r="E1301" s="413"/>
      <c r="F1301" s="414"/>
      <c r="G1301" s="342">
        <f t="shared" si="43"/>
        <v>22626.58194355564</v>
      </c>
      <c r="H1301" s="342">
        <f t="shared" si="42"/>
        <v>429436.45194355561</v>
      </c>
      <c r="I1301" s="190">
        <f>+H1301</f>
        <v>429436.45194355561</v>
      </c>
      <c r="J1301" s="347">
        <v>1</v>
      </c>
    </row>
    <row r="1302" spans="1:10" ht="13.5" hidden="1" customHeight="1" thickBot="1">
      <c r="A1302" s="409" t="s">
        <v>434</v>
      </c>
      <c r="B1302" s="183">
        <v>38</v>
      </c>
      <c r="C1302" s="184">
        <v>1834.91</v>
      </c>
      <c r="D1302" s="346" t="s">
        <v>387</v>
      </c>
      <c r="E1302" s="346" t="s">
        <v>386</v>
      </c>
      <c r="F1302" s="346" t="s">
        <v>807</v>
      </c>
      <c r="G1302" s="342">
        <f t="shared" si="43"/>
        <v>102.05686866459186</v>
      </c>
      <c r="H1302" s="342">
        <f t="shared" si="42"/>
        <v>1936.9668686645919</v>
      </c>
      <c r="I1302" s="190"/>
      <c r="J1302" s="347">
        <v>1</v>
      </c>
    </row>
    <row r="1303" spans="1:10" ht="13.5" hidden="1" customHeight="1" thickBot="1">
      <c r="A1303" s="410"/>
      <c r="B1303" s="183">
        <v>27</v>
      </c>
      <c r="C1303" s="184">
        <v>1300.4000000000001</v>
      </c>
      <c r="D1303" s="346" t="s">
        <v>387</v>
      </c>
      <c r="E1303" s="346" t="s">
        <v>386</v>
      </c>
      <c r="F1303" s="346" t="s">
        <v>837</v>
      </c>
      <c r="G1303" s="342">
        <f t="shared" si="43"/>
        <v>72.327662943378826</v>
      </c>
      <c r="H1303" s="342">
        <f t="shared" si="42"/>
        <v>1372.7276629433788</v>
      </c>
      <c r="I1303" s="190"/>
      <c r="J1303" s="347">
        <v>1</v>
      </c>
    </row>
    <row r="1304" spans="1:10" ht="13.5" hidden="1" customHeight="1" thickBot="1">
      <c r="A1304" s="410"/>
      <c r="B1304" s="183">
        <v>19</v>
      </c>
      <c r="C1304" s="184">
        <v>899.77</v>
      </c>
      <c r="D1304" s="346" t="s">
        <v>387</v>
      </c>
      <c r="E1304" s="346" t="s">
        <v>386</v>
      </c>
      <c r="F1304" s="346" t="s">
        <v>811</v>
      </c>
      <c r="G1304" s="342">
        <f t="shared" si="43"/>
        <v>50.044802588868016</v>
      </c>
      <c r="H1304" s="342">
        <f t="shared" si="42"/>
        <v>949.81480258886802</v>
      </c>
      <c r="I1304" s="190"/>
      <c r="J1304" s="347">
        <v>1</v>
      </c>
    </row>
    <row r="1305" spans="1:10" ht="13.5" hidden="1" customHeight="1" thickBot="1">
      <c r="A1305" s="410"/>
      <c r="B1305" s="183">
        <v>19</v>
      </c>
      <c r="C1305" s="184">
        <v>890.98</v>
      </c>
      <c r="D1305" s="346" t="s">
        <v>387</v>
      </c>
      <c r="E1305" s="346" t="s">
        <v>386</v>
      </c>
      <c r="F1305" s="346" t="s">
        <v>813</v>
      </c>
      <c r="G1305" s="342">
        <f t="shared" si="43"/>
        <v>49.555906743534038</v>
      </c>
      <c r="H1305" s="342">
        <f t="shared" si="42"/>
        <v>940.53590674353404</v>
      </c>
      <c r="I1305" s="190"/>
      <c r="J1305" s="347">
        <v>1</v>
      </c>
    </row>
    <row r="1306" spans="1:10" ht="13.5" hidden="1" customHeight="1" thickBot="1">
      <c r="A1306" s="410"/>
      <c r="B1306" s="183">
        <v>16</v>
      </c>
      <c r="C1306" s="184">
        <v>795.9</v>
      </c>
      <c r="D1306" s="346" t="s">
        <v>387</v>
      </c>
      <c r="E1306" s="346" t="s">
        <v>386</v>
      </c>
      <c r="F1306" s="346" t="s">
        <v>808</v>
      </c>
      <c r="G1306" s="342">
        <f t="shared" si="43"/>
        <v>44.267599920513078</v>
      </c>
      <c r="H1306" s="342">
        <f t="shared" si="42"/>
        <v>840.16759992051311</v>
      </c>
      <c r="I1306" s="190"/>
      <c r="J1306" s="347">
        <v>1</v>
      </c>
    </row>
    <row r="1307" spans="1:10" ht="13.5" hidden="1" customHeight="1" thickBot="1">
      <c r="A1307" s="410"/>
      <c r="B1307" s="183">
        <v>15</v>
      </c>
      <c r="C1307" s="184">
        <v>735.98</v>
      </c>
      <c r="D1307" s="346" t="s">
        <v>387</v>
      </c>
      <c r="E1307" s="346" t="s">
        <v>386</v>
      </c>
      <c r="F1307" s="346" t="s">
        <v>809</v>
      </c>
      <c r="G1307" s="342">
        <f t="shared" si="43"/>
        <v>40.934876478828016</v>
      </c>
      <c r="H1307" s="342">
        <f t="shared" si="42"/>
        <v>776.91487647882809</v>
      </c>
      <c r="I1307" s="190"/>
      <c r="J1307" s="347">
        <v>1</v>
      </c>
    </row>
    <row r="1308" spans="1:10" ht="13.5" hidden="1" customHeight="1" thickBot="1">
      <c r="A1308" s="410"/>
      <c r="B1308" s="183">
        <v>14</v>
      </c>
      <c r="C1308" s="184">
        <v>697.65</v>
      </c>
      <c r="D1308" s="346" t="s">
        <v>387</v>
      </c>
      <c r="E1308" s="346" t="s">
        <v>386</v>
      </c>
      <c r="F1308" s="346" t="s">
        <v>810</v>
      </c>
      <c r="G1308" s="342">
        <f t="shared" si="43"/>
        <v>38.802979123691358</v>
      </c>
      <c r="H1308" s="342">
        <f t="shared" si="42"/>
        <v>736.45297912369131</v>
      </c>
      <c r="I1308" s="190"/>
      <c r="J1308" s="347">
        <v>1</v>
      </c>
    </row>
    <row r="1309" spans="1:10" ht="13.5" hidden="1" customHeight="1" thickBot="1">
      <c r="A1309" s="410"/>
      <c r="B1309" s="183">
        <v>37</v>
      </c>
      <c r="C1309" s="184">
        <v>1805.88</v>
      </c>
      <c r="D1309" s="346" t="s">
        <v>387</v>
      </c>
      <c r="E1309" s="346" t="s">
        <v>386</v>
      </c>
      <c r="F1309" s="346" t="s">
        <v>835</v>
      </c>
      <c r="G1309" s="342">
        <f t="shared" si="43"/>
        <v>100.44223312533757</v>
      </c>
      <c r="H1309" s="342">
        <f t="shared" si="42"/>
        <v>1906.3222331253378</v>
      </c>
      <c r="I1309" s="190"/>
      <c r="J1309" s="347">
        <v>1</v>
      </c>
    </row>
    <row r="1310" spans="1:10" ht="13.5" hidden="1" customHeight="1" thickBot="1">
      <c r="A1310" s="410"/>
      <c r="B1310" s="183">
        <v>27</v>
      </c>
      <c r="C1310" s="184">
        <v>1313.82</v>
      </c>
      <c r="D1310" s="346" t="s">
        <v>387</v>
      </c>
      <c r="E1310" s="346" t="s">
        <v>386</v>
      </c>
      <c r="F1310" s="346" t="s">
        <v>802</v>
      </c>
      <c r="G1310" s="342">
        <f t="shared" si="43"/>
        <v>73.074077305652082</v>
      </c>
      <c r="H1310" s="342">
        <f t="shared" si="42"/>
        <v>1386.894077305652</v>
      </c>
      <c r="I1310" s="190"/>
      <c r="J1310" s="347">
        <v>1</v>
      </c>
    </row>
    <row r="1311" spans="1:10" ht="13.5" hidden="1" customHeight="1" thickBot="1">
      <c r="A1311" s="410"/>
      <c r="B1311" s="183">
        <v>20</v>
      </c>
      <c r="C1311" s="184">
        <v>970.17</v>
      </c>
      <c r="D1311" s="346" t="s">
        <v>387</v>
      </c>
      <c r="E1311" s="346" t="s">
        <v>386</v>
      </c>
      <c r="F1311" s="346" t="s">
        <v>803</v>
      </c>
      <c r="G1311" s="342">
        <f t="shared" si="43"/>
        <v>53.960418915547393</v>
      </c>
      <c r="H1311" s="342">
        <f t="shared" si="42"/>
        <v>1024.1304189155474</v>
      </c>
      <c r="I1311" s="190"/>
      <c r="J1311" s="347">
        <v>1</v>
      </c>
    </row>
    <row r="1312" spans="1:10" ht="13.5" hidden="1" customHeight="1" thickBot="1">
      <c r="A1312" s="410"/>
      <c r="B1312" s="183">
        <v>11</v>
      </c>
      <c r="C1312" s="184">
        <v>554.05999999999995</v>
      </c>
      <c r="D1312" s="346" t="s">
        <v>387</v>
      </c>
      <c r="E1312" s="346" t="s">
        <v>386</v>
      </c>
      <c r="F1312" s="346" t="s">
        <v>804</v>
      </c>
      <c r="G1312" s="342">
        <f t="shared" si="43"/>
        <v>30.816567925567877</v>
      </c>
      <c r="H1312" s="342">
        <f t="shared" si="42"/>
        <v>584.87656792556777</v>
      </c>
      <c r="I1312" s="190"/>
      <c r="J1312" s="347">
        <v>1</v>
      </c>
    </row>
    <row r="1313" spans="1:10" ht="13.5" hidden="1" customHeight="1" thickBot="1">
      <c r="A1313" s="410"/>
      <c r="B1313" s="183">
        <v>30</v>
      </c>
      <c r="C1313" s="184">
        <v>1450.22</v>
      </c>
      <c r="D1313" s="346" t="s">
        <v>387</v>
      </c>
      <c r="E1313" s="346" t="s">
        <v>386</v>
      </c>
      <c r="F1313" s="346" t="s">
        <v>845</v>
      </c>
      <c r="G1313" s="342">
        <f t="shared" si="43"/>
        <v>80.66058393859339</v>
      </c>
      <c r="H1313" s="342">
        <f t="shared" si="42"/>
        <v>1530.8805839385934</v>
      </c>
      <c r="I1313" s="190"/>
      <c r="J1313" s="347">
        <v>1</v>
      </c>
    </row>
    <row r="1314" spans="1:10" ht="13.5" hidden="1" customHeight="1" thickBot="1">
      <c r="A1314" s="410"/>
      <c r="B1314" s="183">
        <v>13</v>
      </c>
      <c r="C1314" s="184">
        <v>624.54999999999995</v>
      </c>
      <c r="D1314" s="346" t="s">
        <v>387</v>
      </c>
      <c r="E1314" s="346" t="s">
        <v>386</v>
      </c>
      <c r="F1314" s="346" t="s">
        <v>843</v>
      </c>
      <c r="G1314" s="342">
        <f t="shared" si="43"/>
        <v>34.7371900117558</v>
      </c>
      <c r="H1314" s="342">
        <f t="shared" si="42"/>
        <v>659.2871900117558</v>
      </c>
      <c r="I1314" s="190"/>
      <c r="J1314" s="347">
        <v>1</v>
      </c>
    </row>
    <row r="1315" spans="1:10" ht="13.5" hidden="1" customHeight="1" thickBot="1">
      <c r="A1315" s="410"/>
      <c r="B1315" s="183">
        <v>23</v>
      </c>
      <c r="C1315" s="184">
        <v>1149.1400000000001</v>
      </c>
      <c r="D1315" s="346" t="s">
        <v>387</v>
      </c>
      <c r="E1315" s="346" t="s">
        <v>386</v>
      </c>
      <c r="F1315" s="346" t="s">
        <v>894</v>
      </c>
      <c r="G1315" s="342">
        <f t="shared" si="43"/>
        <v>63.914649796027653</v>
      </c>
      <c r="H1315" s="342">
        <f t="shared" si="42"/>
        <v>1213.0546497960277</v>
      </c>
      <c r="I1315" s="190"/>
      <c r="J1315" s="347">
        <v>1</v>
      </c>
    </row>
    <row r="1316" spans="1:10" ht="13.5" hidden="1" customHeight="1" thickBot="1">
      <c r="A1316" s="410"/>
      <c r="B1316" s="183">
        <v>30.75</v>
      </c>
      <c r="C1316" s="184">
        <v>1456.4</v>
      </c>
      <c r="D1316" s="346" t="s">
        <v>387</v>
      </c>
      <c r="E1316" s="346" t="s">
        <v>386</v>
      </c>
      <c r="F1316" s="346" t="s">
        <v>881</v>
      </c>
      <c r="G1316" s="342">
        <f t="shared" si="43"/>
        <v>81.004312758179736</v>
      </c>
      <c r="H1316" s="342">
        <f t="shared" si="42"/>
        <v>1537.4043127581799</v>
      </c>
      <c r="I1316" s="190"/>
      <c r="J1316" s="347">
        <v>1</v>
      </c>
    </row>
    <row r="1317" spans="1:10" ht="13.5" hidden="1" customHeight="1" thickBot="1">
      <c r="A1317" s="410"/>
      <c r="B1317" s="183">
        <v>33</v>
      </c>
      <c r="C1317" s="184">
        <v>1631.83</v>
      </c>
      <c r="D1317" s="346" t="s">
        <v>387</v>
      </c>
      <c r="E1317" s="346" t="s">
        <v>386</v>
      </c>
      <c r="F1317" s="346" t="s">
        <v>805</v>
      </c>
      <c r="G1317" s="342">
        <f t="shared" si="43"/>
        <v>90.761650431324099</v>
      </c>
      <c r="H1317" s="342">
        <f t="shared" si="42"/>
        <v>1722.5916504313241</v>
      </c>
      <c r="I1317" s="190"/>
      <c r="J1317" s="347">
        <v>1</v>
      </c>
    </row>
    <row r="1318" spans="1:10" ht="13.5" hidden="1" customHeight="1" thickBot="1">
      <c r="A1318" s="410"/>
      <c r="B1318" s="183">
        <v>16</v>
      </c>
      <c r="C1318" s="184">
        <v>783.63</v>
      </c>
      <c r="D1318" s="346" t="s">
        <v>387</v>
      </c>
      <c r="E1318" s="346" t="s">
        <v>386</v>
      </c>
      <c r="F1318" s="346" t="s">
        <v>862</v>
      </c>
      <c r="G1318" s="342">
        <f t="shared" si="43"/>
        <v>43.585148040848928</v>
      </c>
      <c r="H1318" s="342">
        <f t="shared" si="42"/>
        <v>827.21514804084893</v>
      </c>
      <c r="I1318" s="190"/>
      <c r="J1318" s="347">
        <v>1</v>
      </c>
    </row>
    <row r="1319" spans="1:10" ht="13.5" hidden="1" customHeight="1" thickBot="1">
      <c r="A1319" s="410"/>
      <c r="B1319" s="183">
        <v>17</v>
      </c>
      <c r="C1319" s="184">
        <v>842.78</v>
      </c>
      <c r="D1319" s="346" t="s">
        <v>387</v>
      </c>
      <c r="E1319" s="346" t="s">
        <v>386</v>
      </c>
      <c r="F1319" s="346" t="s">
        <v>816</v>
      </c>
      <c r="G1319" s="342">
        <f t="shared" si="43"/>
        <v>46.87504442896094</v>
      </c>
      <c r="H1319" s="342">
        <f t="shared" si="42"/>
        <v>889.65504442896088</v>
      </c>
      <c r="I1319" s="190"/>
      <c r="J1319" s="347">
        <v>1</v>
      </c>
    </row>
    <row r="1320" spans="1:10" ht="13.5" hidden="1" customHeight="1" thickBot="1">
      <c r="A1320" s="410"/>
      <c r="B1320" s="183">
        <v>31.75</v>
      </c>
      <c r="C1320" s="184">
        <v>1555.56</v>
      </c>
      <c r="D1320" s="346" t="s">
        <v>387</v>
      </c>
      <c r="E1320" s="346" t="s">
        <v>386</v>
      </c>
      <c r="F1320" s="346" t="s">
        <v>863</v>
      </c>
      <c r="G1320" s="342">
        <f t="shared" si="43"/>
        <v>86.519547345587796</v>
      </c>
      <c r="H1320" s="342">
        <f t="shared" si="42"/>
        <v>1642.0795473455878</v>
      </c>
      <c r="I1320" s="190"/>
      <c r="J1320" s="347">
        <v>1</v>
      </c>
    </row>
    <row r="1321" spans="1:10" ht="13.5" hidden="1" customHeight="1" thickBot="1">
      <c r="A1321" s="410"/>
      <c r="B1321" s="183">
        <v>22</v>
      </c>
      <c r="C1321" s="184">
        <v>1083.46</v>
      </c>
      <c r="D1321" s="346" t="s">
        <v>387</v>
      </c>
      <c r="E1321" s="346" t="s">
        <v>386</v>
      </c>
      <c r="F1321" s="346" t="s">
        <v>864</v>
      </c>
      <c r="G1321" s="342">
        <f t="shared" si="43"/>
        <v>60.26155774579609</v>
      </c>
      <c r="H1321" s="342">
        <f t="shared" si="42"/>
        <v>1143.7215577457962</v>
      </c>
      <c r="I1321" s="190"/>
      <c r="J1321" s="347">
        <v>1</v>
      </c>
    </row>
    <row r="1322" spans="1:10" ht="13.5" hidden="1" customHeight="1" thickBot="1">
      <c r="A1322" s="410"/>
      <c r="B1322" s="183">
        <v>23</v>
      </c>
      <c r="C1322" s="184">
        <v>1137.58</v>
      </c>
      <c r="D1322" s="346" t="s">
        <v>387</v>
      </c>
      <c r="E1322" s="346" t="s">
        <v>386</v>
      </c>
      <c r="F1322" s="346" t="s">
        <v>841</v>
      </c>
      <c r="G1322" s="342">
        <f t="shared" si="43"/>
        <v>63.271687796930848</v>
      </c>
      <c r="H1322" s="342">
        <f t="shared" si="42"/>
        <v>1200.8516877969307</v>
      </c>
      <c r="I1322" s="190"/>
      <c r="J1322" s="347">
        <v>1</v>
      </c>
    </row>
    <row r="1323" spans="1:10" ht="13.5" hidden="1" customHeight="1" thickBot="1">
      <c r="A1323" s="410"/>
      <c r="B1323" s="183">
        <v>20</v>
      </c>
      <c r="C1323" s="184">
        <v>959.02</v>
      </c>
      <c r="D1323" s="346" t="s">
        <v>387</v>
      </c>
      <c r="E1323" s="346" t="s">
        <v>386</v>
      </c>
      <c r="F1323" s="346" t="s">
        <v>856</v>
      </c>
      <c r="G1323" s="342">
        <f t="shared" si="43"/>
        <v>53.340260931989512</v>
      </c>
      <c r="H1323" s="342">
        <f t="shared" si="42"/>
        <v>1012.3602609319895</v>
      </c>
      <c r="I1323" s="190"/>
      <c r="J1323" s="347">
        <v>1</v>
      </c>
    </row>
    <row r="1324" spans="1:10" ht="13.5" hidden="1" customHeight="1" thickBot="1">
      <c r="A1324" s="410"/>
      <c r="B1324" s="183">
        <v>6</v>
      </c>
      <c r="C1324" s="184">
        <v>301.31</v>
      </c>
      <c r="D1324" s="346" t="s">
        <v>387</v>
      </c>
      <c r="E1324" s="346" t="s">
        <v>386</v>
      </c>
      <c r="F1324" s="346" t="s">
        <v>867</v>
      </c>
      <c r="G1324" s="342">
        <f t="shared" si="43"/>
        <v>16.75872663908757</v>
      </c>
      <c r="H1324" s="342">
        <f t="shared" si="42"/>
        <v>318.06872663908757</v>
      </c>
      <c r="I1324" s="190"/>
      <c r="J1324" s="347">
        <v>1</v>
      </c>
    </row>
    <row r="1325" spans="1:10" ht="13.5" hidden="1" customHeight="1" thickBot="1">
      <c r="A1325" s="410"/>
      <c r="B1325" s="183">
        <v>16.75</v>
      </c>
      <c r="C1325" s="184">
        <v>826.68</v>
      </c>
      <c r="D1325" s="346" t="s">
        <v>387</v>
      </c>
      <c r="E1325" s="346" t="s">
        <v>386</v>
      </c>
      <c r="F1325" s="346" t="s">
        <v>868</v>
      </c>
      <c r="G1325" s="342">
        <f t="shared" si="43"/>
        <v>45.979569672433406</v>
      </c>
      <c r="H1325" s="342">
        <f t="shared" si="42"/>
        <v>872.65956967243335</v>
      </c>
      <c r="I1325" s="190"/>
      <c r="J1325" s="347">
        <v>1</v>
      </c>
    </row>
    <row r="1326" spans="1:10" ht="13.5" hidden="1" customHeight="1" thickBot="1">
      <c r="A1326" s="410"/>
      <c r="B1326" s="183">
        <v>47</v>
      </c>
      <c r="C1326" s="184">
        <v>2304.38</v>
      </c>
      <c r="D1326" s="346" t="s">
        <v>387</v>
      </c>
      <c r="E1326" s="346" t="s">
        <v>386</v>
      </c>
      <c r="F1326" s="346" t="s">
        <v>838</v>
      </c>
      <c r="G1326" s="342">
        <f t="shared" si="43"/>
        <v>128.16857884763405</v>
      </c>
      <c r="H1326" s="342">
        <f t="shared" si="42"/>
        <v>2432.548578847634</v>
      </c>
      <c r="I1326" s="190"/>
      <c r="J1326" s="347">
        <v>1</v>
      </c>
    </row>
    <row r="1327" spans="1:10" ht="13.5" hidden="1" customHeight="1" thickBot="1">
      <c r="A1327" s="410"/>
      <c r="B1327" s="183">
        <v>44</v>
      </c>
      <c r="C1327" s="184">
        <v>2172</v>
      </c>
      <c r="D1327" s="346" t="s">
        <v>387</v>
      </c>
      <c r="E1327" s="346" t="s">
        <v>386</v>
      </c>
      <c r="F1327" s="346" t="s">
        <v>872</v>
      </c>
      <c r="G1327" s="342">
        <f t="shared" si="43"/>
        <v>120.80566280607414</v>
      </c>
      <c r="H1327" s="342">
        <f t="shared" si="42"/>
        <v>2292.805662806074</v>
      </c>
      <c r="I1327" s="190"/>
      <c r="J1327" s="347">
        <v>1</v>
      </c>
    </row>
    <row r="1328" spans="1:10" ht="13.5" hidden="1" customHeight="1" thickBot="1">
      <c r="A1328" s="410"/>
      <c r="B1328" s="183">
        <v>51</v>
      </c>
      <c r="C1328" s="184">
        <v>2511.88</v>
      </c>
      <c r="D1328" s="346" t="s">
        <v>387</v>
      </c>
      <c r="E1328" s="346" t="s">
        <v>386</v>
      </c>
      <c r="F1328" s="346" t="s">
        <v>858</v>
      </c>
      <c r="G1328" s="342">
        <f t="shared" si="43"/>
        <v>139.70963549232115</v>
      </c>
      <c r="H1328" s="342">
        <f t="shared" si="42"/>
        <v>2651.5896354923211</v>
      </c>
      <c r="I1328" s="190"/>
      <c r="J1328" s="347">
        <v>1</v>
      </c>
    </row>
    <row r="1329" spans="1:10" ht="13.5" hidden="1" customHeight="1" thickBot="1">
      <c r="A1329" s="410"/>
      <c r="B1329" s="183">
        <v>137</v>
      </c>
      <c r="C1329" s="184">
        <v>4360.45</v>
      </c>
      <c r="D1329" s="346" t="s">
        <v>384</v>
      </c>
      <c r="E1329" s="346" t="s">
        <v>386</v>
      </c>
      <c r="F1329" s="346" t="s">
        <v>807</v>
      </c>
      <c r="G1329" s="342">
        <f t="shared" si="43"/>
        <v>242.52626721120902</v>
      </c>
      <c r="H1329" s="342">
        <f t="shared" si="42"/>
        <v>4602.9762672112092</v>
      </c>
      <c r="I1329" s="190"/>
      <c r="J1329" s="347">
        <v>1</v>
      </c>
    </row>
    <row r="1330" spans="1:10" ht="13.5" hidden="1" customHeight="1" thickBot="1">
      <c r="A1330" s="410"/>
      <c r="B1330" s="183">
        <v>157</v>
      </c>
      <c r="C1330" s="184">
        <v>4984.5</v>
      </c>
      <c r="D1330" s="346" t="s">
        <v>384</v>
      </c>
      <c r="E1330" s="346" t="s">
        <v>386</v>
      </c>
      <c r="F1330" s="346" t="s">
        <v>837</v>
      </c>
      <c r="G1330" s="342">
        <f t="shared" si="43"/>
        <v>277.23564744791736</v>
      </c>
      <c r="H1330" s="342">
        <f t="shared" si="42"/>
        <v>5261.7356474479175</v>
      </c>
      <c r="I1330" s="190"/>
      <c r="J1330" s="347">
        <v>1</v>
      </c>
    </row>
    <row r="1331" spans="1:10" ht="13.5" hidden="1" customHeight="1" thickBot="1">
      <c r="A1331" s="410"/>
      <c r="B1331" s="183">
        <v>180</v>
      </c>
      <c r="C1331" s="184">
        <v>5659.56</v>
      </c>
      <c r="D1331" s="346" t="s">
        <v>384</v>
      </c>
      <c r="E1331" s="346" t="s">
        <v>386</v>
      </c>
      <c r="F1331" s="346" t="s">
        <v>811</v>
      </c>
      <c r="G1331" s="342">
        <f t="shared" si="43"/>
        <v>314.78218093496548</v>
      </c>
      <c r="H1331" s="342">
        <f t="shared" si="42"/>
        <v>5974.3421809349657</v>
      </c>
      <c r="I1331" s="190"/>
      <c r="J1331" s="347">
        <v>1</v>
      </c>
    </row>
    <row r="1332" spans="1:10" ht="13.5" hidden="1" customHeight="1" thickBot="1">
      <c r="A1332" s="410"/>
      <c r="B1332" s="183">
        <v>169</v>
      </c>
      <c r="C1332" s="184">
        <v>5391.44</v>
      </c>
      <c r="D1332" s="346" t="s">
        <v>384</v>
      </c>
      <c r="E1332" s="346" t="s">
        <v>386</v>
      </c>
      <c r="F1332" s="346" t="s">
        <v>813</v>
      </c>
      <c r="G1332" s="342">
        <f t="shared" si="43"/>
        <v>299.86946716352685</v>
      </c>
      <c r="H1332" s="342">
        <f t="shared" si="42"/>
        <v>5691.3094671635263</v>
      </c>
      <c r="I1332" s="190"/>
      <c r="J1332" s="347">
        <v>1</v>
      </c>
    </row>
    <row r="1333" spans="1:10" ht="13.5" hidden="1" customHeight="1" thickBot="1">
      <c r="A1333" s="410"/>
      <c r="B1333" s="183">
        <v>170</v>
      </c>
      <c r="C1333" s="184">
        <v>5576.99</v>
      </c>
      <c r="D1333" s="346" t="s">
        <v>384</v>
      </c>
      <c r="E1333" s="346" t="s">
        <v>386</v>
      </c>
      <c r="F1333" s="346" t="s">
        <v>808</v>
      </c>
      <c r="G1333" s="342">
        <f t="shared" si="43"/>
        <v>310.18967468363138</v>
      </c>
      <c r="H1333" s="342">
        <f t="shared" si="42"/>
        <v>5887.1796746836308</v>
      </c>
      <c r="I1333" s="190"/>
      <c r="J1333" s="347">
        <v>1</v>
      </c>
    </row>
    <row r="1334" spans="1:10" ht="13.5" hidden="1" customHeight="1" thickBot="1">
      <c r="A1334" s="410"/>
      <c r="B1334" s="183">
        <v>172</v>
      </c>
      <c r="C1334" s="184">
        <v>5645.75</v>
      </c>
      <c r="D1334" s="346" t="s">
        <v>384</v>
      </c>
      <c r="E1334" s="346" t="s">
        <v>386</v>
      </c>
      <c r="F1334" s="346" t="s">
        <v>809</v>
      </c>
      <c r="G1334" s="342">
        <f t="shared" si="43"/>
        <v>314.01407494815521</v>
      </c>
      <c r="H1334" s="342">
        <f t="shared" si="42"/>
        <v>5959.7640749481552</v>
      </c>
      <c r="I1334" s="190"/>
      <c r="J1334" s="347">
        <v>1</v>
      </c>
    </row>
    <row r="1335" spans="1:10" ht="13.5" hidden="1" customHeight="1" thickBot="1">
      <c r="A1335" s="410"/>
      <c r="B1335" s="183">
        <v>129</v>
      </c>
      <c r="C1335" s="184">
        <v>4302.97</v>
      </c>
      <c r="D1335" s="346" t="s">
        <v>384</v>
      </c>
      <c r="E1335" s="346" t="s">
        <v>386</v>
      </c>
      <c r="F1335" s="346" t="s">
        <v>810</v>
      </c>
      <c r="G1335" s="342">
        <f t="shared" si="43"/>
        <v>239.32925547175546</v>
      </c>
      <c r="H1335" s="342">
        <f t="shared" si="42"/>
        <v>4542.2992554717557</v>
      </c>
      <c r="I1335" s="190"/>
      <c r="J1335" s="347">
        <v>1</v>
      </c>
    </row>
    <row r="1336" spans="1:10" ht="13.5" hidden="1" customHeight="1" thickBot="1">
      <c r="A1336" s="410"/>
      <c r="B1336" s="183">
        <v>115</v>
      </c>
      <c r="C1336" s="184">
        <v>3817.18</v>
      </c>
      <c r="D1336" s="346" t="s">
        <v>384</v>
      </c>
      <c r="E1336" s="346" t="s">
        <v>386</v>
      </c>
      <c r="F1336" s="346" t="s">
        <v>835</v>
      </c>
      <c r="G1336" s="342">
        <f t="shared" si="43"/>
        <v>212.30983423116487</v>
      </c>
      <c r="H1336" s="342">
        <f t="shared" si="42"/>
        <v>4029.4898342311649</v>
      </c>
      <c r="I1336" s="190"/>
      <c r="J1336" s="347">
        <v>1</v>
      </c>
    </row>
    <row r="1337" spans="1:10" ht="13.5" hidden="1" customHeight="1" thickBot="1">
      <c r="A1337" s="410"/>
      <c r="B1337" s="183">
        <v>161</v>
      </c>
      <c r="C1337" s="184">
        <v>5220.3900000000003</v>
      </c>
      <c r="D1337" s="346" t="s">
        <v>384</v>
      </c>
      <c r="E1337" s="346" t="s">
        <v>386</v>
      </c>
      <c r="F1337" s="346" t="s">
        <v>802</v>
      </c>
      <c r="G1337" s="342">
        <f t="shared" si="43"/>
        <v>290.35574311979809</v>
      </c>
      <c r="H1337" s="342">
        <f t="shared" si="42"/>
        <v>5510.7457431197981</v>
      </c>
      <c r="I1337" s="190"/>
      <c r="J1337" s="347">
        <v>1</v>
      </c>
    </row>
    <row r="1338" spans="1:10" ht="13.5" hidden="1" customHeight="1" thickBot="1">
      <c r="A1338" s="410"/>
      <c r="B1338" s="183">
        <v>159</v>
      </c>
      <c r="C1338" s="184">
        <v>5147.25</v>
      </c>
      <c r="D1338" s="346" t="s">
        <v>384</v>
      </c>
      <c r="E1338" s="346" t="s">
        <v>386</v>
      </c>
      <c r="F1338" s="346" t="s">
        <v>803</v>
      </c>
      <c r="G1338" s="342">
        <f t="shared" si="43"/>
        <v>286.2877292258587</v>
      </c>
      <c r="H1338" s="342">
        <f t="shared" si="42"/>
        <v>5433.537729225859</v>
      </c>
      <c r="I1338" s="190"/>
      <c r="J1338" s="347">
        <v>1</v>
      </c>
    </row>
    <row r="1339" spans="1:10" ht="13.5" hidden="1" customHeight="1" thickBot="1">
      <c r="A1339" s="410"/>
      <c r="B1339" s="183">
        <v>176</v>
      </c>
      <c r="C1339" s="184">
        <v>5793.01</v>
      </c>
      <c r="D1339" s="346" t="s">
        <v>384</v>
      </c>
      <c r="E1339" s="346" t="s">
        <v>386</v>
      </c>
      <c r="F1339" s="346" t="s">
        <v>804</v>
      </c>
      <c r="G1339" s="342">
        <f t="shared" si="43"/>
        <v>322.20460989512691</v>
      </c>
      <c r="H1339" s="342">
        <f t="shared" si="42"/>
        <v>6115.2146098951271</v>
      </c>
      <c r="I1339" s="190"/>
      <c r="J1339" s="347">
        <v>1</v>
      </c>
    </row>
    <row r="1340" spans="1:10" ht="13.5" hidden="1" customHeight="1" thickBot="1">
      <c r="A1340" s="410"/>
      <c r="B1340" s="183">
        <v>165</v>
      </c>
      <c r="C1340" s="184">
        <v>5388.37</v>
      </c>
      <c r="D1340" s="346" t="s">
        <v>384</v>
      </c>
      <c r="E1340" s="346" t="s">
        <v>386</v>
      </c>
      <c r="F1340" s="346" t="s">
        <v>845</v>
      </c>
      <c r="G1340" s="342">
        <f t="shared" si="43"/>
        <v>299.69871514473562</v>
      </c>
      <c r="H1340" s="342">
        <f t="shared" si="42"/>
        <v>5688.0687151447355</v>
      </c>
      <c r="I1340" s="190"/>
      <c r="J1340" s="347">
        <v>1</v>
      </c>
    </row>
    <row r="1341" spans="1:10" ht="13.5" hidden="1" customHeight="1" thickBot="1">
      <c r="A1341" s="410"/>
      <c r="B1341" s="183">
        <v>174</v>
      </c>
      <c r="C1341" s="184">
        <v>5632.63</v>
      </c>
      <c r="D1341" s="346" t="s">
        <v>384</v>
      </c>
      <c r="E1341" s="346" t="s">
        <v>386</v>
      </c>
      <c r="F1341" s="346" t="s">
        <v>843</v>
      </c>
      <c r="G1341" s="342">
        <f t="shared" si="43"/>
        <v>313.28434645091039</v>
      </c>
      <c r="H1341" s="342">
        <f t="shared" si="42"/>
        <v>5945.9143464509107</v>
      </c>
      <c r="I1341" s="190"/>
      <c r="J1341" s="347">
        <v>1</v>
      </c>
    </row>
    <row r="1342" spans="1:10" ht="13.5" hidden="1" customHeight="1" thickBot="1">
      <c r="A1342" s="410"/>
      <c r="B1342" s="183">
        <v>165</v>
      </c>
      <c r="C1342" s="184">
        <v>5344.95</v>
      </c>
      <c r="D1342" s="346" t="s">
        <v>384</v>
      </c>
      <c r="E1342" s="346" t="s">
        <v>386</v>
      </c>
      <c r="F1342" s="346" t="s">
        <v>894</v>
      </c>
      <c r="G1342" s="342">
        <f t="shared" si="43"/>
        <v>297.28371427961599</v>
      </c>
      <c r="H1342" s="342">
        <f t="shared" si="42"/>
        <v>5642.2337142796159</v>
      </c>
      <c r="I1342" s="190"/>
      <c r="J1342" s="347">
        <v>1</v>
      </c>
    </row>
    <row r="1343" spans="1:10" ht="13.5" hidden="1" customHeight="1" thickBot="1">
      <c r="A1343" s="410"/>
      <c r="B1343" s="183">
        <v>146.25</v>
      </c>
      <c r="C1343" s="184">
        <v>4734.62</v>
      </c>
      <c r="D1343" s="346" t="s">
        <v>384</v>
      </c>
      <c r="E1343" s="346" t="s">
        <v>386</v>
      </c>
      <c r="F1343" s="346" t="s">
        <v>881</v>
      </c>
      <c r="G1343" s="342">
        <f t="shared" si="43"/>
        <v>263.33743427020937</v>
      </c>
      <c r="H1343" s="342">
        <f t="shared" si="42"/>
        <v>4997.957434270209</v>
      </c>
      <c r="I1343" s="190"/>
      <c r="J1343" s="347">
        <v>1</v>
      </c>
    </row>
    <row r="1344" spans="1:10" ht="13.5" hidden="1" customHeight="1" thickBot="1">
      <c r="A1344" s="410"/>
      <c r="B1344" s="183">
        <v>154</v>
      </c>
      <c r="C1344" s="184">
        <v>4981.1400000000003</v>
      </c>
      <c r="D1344" s="346" t="s">
        <v>384</v>
      </c>
      <c r="E1344" s="346" t="s">
        <v>386</v>
      </c>
      <c r="F1344" s="346" t="s">
        <v>805</v>
      </c>
      <c r="G1344" s="342">
        <f t="shared" si="43"/>
        <v>277.04876575959861</v>
      </c>
      <c r="H1344" s="342">
        <f t="shared" si="42"/>
        <v>5258.1887657595989</v>
      </c>
      <c r="I1344" s="190"/>
      <c r="J1344" s="347">
        <v>1</v>
      </c>
    </row>
    <row r="1345" spans="1:10" ht="13.5" hidden="1" customHeight="1" thickBot="1">
      <c r="A1345" s="410"/>
      <c r="B1345" s="183">
        <v>166</v>
      </c>
      <c r="C1345" s="184">
        <v>5399.67</v>
      </c>
      <c r="D1345" s="346" t="s">
        <v>384</v>
      </c>
      <c r="E1345" s="346" t="s">
        <v>386</v>
      </c>
      <c r="F1345" s="346" t="s">
        <v>862</v>
      </c>
      <c r="G1345" s="342">
        <f t="shared" si="43"/>
        <v>300.3272160608077</v>
      </c>
      <c r="H1345" s="342">
        <f t="shared" si="42"/>
        <v>5699.9972160608077</v>
      </c>
      <c r="I1345" s="190"/>
      <c r="J1345" s="347">
        <v>1</v>
      </c>
    </row>
    <row r="1346" spans="1:10" ht="13.5" hidden="1" customHeight="1" thickBot="1">
      <c r="A1346" s="410"/>
      <c r="B1346" s="183">
        <v>173</v>
      </c>
      <c r="C1346" s="184">
        <v>5610.49</v>
      </c>
      <c r="D1346" s="346" t="s">
        <v>384</v>
      </c>
      <c r="E1346" s="346" t="s">
        <v>386</v>
      </c>
      <c r="F1346" s="346" t="s">
        <v>816</v>
      </c>
      <c r="G1346" s="342">
        <f t="shared" si="43"/>
        <v>312.05292961180982</v>
      </c>
      <c r="H1346" s="342">
        <f t="shared" si="42"/>
        <v>5922.54292961181</v>
      </c>
      <c r="I1346" s="190"/>
      <c r="J1346" s="347">
        <v>1</v>
      </c>
    </row>
    <row r="1347" spans="1:10" ht="13.5" hidden="1" customHeight="1" thickBot="1">
      <c r="A1347" s="410"/>
      <c r="B1347" s="183">
        <v>155.25</v>
      </c>
      <c r="C1347" s="184">
        <v>5021.2299999999996</v>
      </c>
      <c r="D1347" s="346" t="s">
        <v>384</v>
      </c>
      <c r="E1347" s="346" t="s">
        <v>386</v>
      </c>
      <c r="F1347" s="346" t="s">
        <v>863</v>
      </c>
      <c r="G1347" s="342">
        <f t="shared" si="43"/>
        <v>279.2785535229022</v>
      </c>
      <c r="H1347" s="342">
        <f t="shared" si="42"/>
        <v>5300.5085535229018</v>
      </c>
      <c r="I1347" s="190"/>
      <c r="J1347" s="347">
        <v>1</v>
      </c>
    </row>
    <row r="1348" spans="1:10" ht="13.5" hidden="1" customHeight="1" thickBot="1">
      <c r="A1348" s="410"/>
      <c r="B1348" s="183">
        <v>166</v>
      </c>
      <c r="C1348" s="184">
        <v>5383.42</v>
      </c>
      <c r="D1348" s="346" t="s">
        <v>384</v>
      </c>
      <c r="E1348" s="346" t="s">
        <v>386</v>
      </c>
      <c r="F1348" s="346" t="s">
        <v>864</v>
      </c>
      <c r="G1348" s="342">
        <f t="shared" si="43"/>
        <v>299.42339837176593</v>
      </c>
      <c r="H1348" s="342">
        <f t="shared" si="42"/>
        <v>5682.8433983717659</v>
      </c>
      <c r="I1348" s="190"/>
      <c r="J1348" s="347">
        <v>1</v>
      </c>
    </row>
    <row r="1349" spans="1:10" ht="13.5" hidden="1" customHeight="1" thickBot="1">
      <c r="A1349" s="410"/>
      <c r="B1349" s="183">
        <v>164</v>
      </c>
      <c r="C1349" s="184">
        <v>5323.49</v>
      </c>
      <c r="D1349" s="346" t="s">
        <v>384</v>
      </c>
      <c r="E1349" s="346" t="s">
        <v>386</v>
      </c>
      <c r="F1349" s="346" t="s">
        <v>841</v>
      </c>
      <c r="G1349" s="342">
        <f t="shared" si="43"/>
        <v>296.09011873457996</v>
      </c>
      <c r="H1349" s="342">
        <f t="shared" si="42"/>
        <v>5619.5801187345796</v>
      </c>
      <c r="I1349" s="190"/>
      <c r="J1349" s="347">
        <v>1</v>
      </c>
    </row>
    <row r="1350" spans="1:10" ht="13.5" hidden="1" customHeight="1" thickBot="1">
      <c r="A1350" s="410"/>
      <c r="B1350" s="183">
        <v>163</v>
      </c>
      <c r="C1350" s="184">
        <v>5325.25</v>
      </c>
      <c r="D1350" s="346" t="s">
        <v>384</v>
      </c>
      <c r="E1350" s="346" t="s">
        <v>386</v>
      </c>
      <c r="F1350" s="346" t="s">
        <v>856</v>
      </c>
      <c r="G1350" s="342">
        <f t="shared" si="43"/>
        <v>296.18800914274692</v>
      </c>
      <c r="H1350" s="342">
        <f t="shared" si="42"/>
        <v>5621.4380091427465</v>
      </c>
      <c r="I1350" s="190"/>
      <c r="J1350" s="347">
        <v>1</v>
      </c>
    </row>
    <row r="1351" spans="1:10" ht="13.5" hidden="1" customHeight="1" thickBot="1">
      <c r="A1351" s="410"/>
      <c r="B1351" s="183">
        <v>81</v>
      </c>
      <c r="C1351" s="184">
        <v>2764.98</v>
      </c>
      <c r="D1351" s="346" t="s">
        <v>384</v>
      </c>
      <c r="E1351" s="346" t="s">
        <v>386</v>
      </c>
      <c r="F1351" s="346" t="s">
        <v>867</v>
      </c>
      <c r="G1351" s="342">
        <f t="shared" si="43"/>
        <v>153.78694362133464</v>
      </c>
      <c r="H1351" s="342">
        <f t="shared" si="42"/>
        <v>2918.7669436213346</v>
      </c>
      <c r="I1351" s="190"/>
      <c r="J1351" s="347">
        <v>1</v>
      </c>
    </row>
    <row r="1352" spans="1:10" ht="13.5" hidden="1" customHeight="1" thickBot="1">
      <c r="A1352" s="410"/>
      <c r="B1352" s="183">
        <v>120.25</v>
      </c>
      <c r="C1352" s="184">
        <v>4031.34</v>
      </c>
      <c r="D1352" s="346" t="s">
        <v>384</v>
      </c>
      <c r="E1352" s="346" t="s">
        <v>386</v>
      </c>
      <c r="F1352" s="346" t="s">
        <v>868</v>
      </c>
      <c r="G1352" s="342">
        <f t="shared" si="43"/>
        <v>224.22131707948387</v>
      </c>
      <c r="H1352" s="342">
        <f t="shared" si="42"/>
        <v>4255.5613170794841</v>
      </c>
      <c r="I1352" s="190"/>
      <c r="J1352" s="347">
        <v>1</v>
      </c>
    </row>
    <row r="1353" spans="1:10" ht="13.5" hidden="1" customHeight="1" thickBot="1">
      <c r="A1353" s="410"/>
      <c r="B1353" s="183">
        <v>139</v>
      </c>
      <c r="C1353" s="184">
        <v>4557.7</v>
      </c>
      <c r="D1353" s="346" t="s">
        <v>384</v>
      </c>
      <c r="E1353" s="346" t="s">
        <v>386</v>
      </c>
      <c r="F1353" s="346" t="s">
        <v>838</v>
      </c>
      <c r="G1353" s="342">
        <f t="shared" si="43"/>
        <v>253.49722346742362</v>
      </c>
      <c r="H1353" s="342">
        <f t="shared" si="42"/>
        <v>4811.1972234674231</v>
      </c>
      <c r="I1353" s="190"/>
      <c r="J1353" s="347">
        <v>1</v>
      </c>
    </row>
    <row r="1354" spans="1:10" ht="13.5" hidden="1" customHeight="1" thickBot="1">
      <c r="A1354" s="410"/>
      <c r="B1354" s="183">
        <v>158</v>
      </c>
      <c r="C1354" s="184">
        <v>5163.05</v>
      </c>
      <c r="D1354" s="346" t="s">
        <v>384</v>
      </c>
      <c r="E1354" s="346" t="s">
        <v>386</v>
      </c>
      <c r="F1354" s="346" t="s">
        <v>872</v>
      </c>
      <c r="G1354" s="342">
        <f t="shared" si="43"/>
        <v>287.16651811735778</v>
      </c>
      <c r="H1354" s="342">
        <f t="shared" si="42"/>
        <v>5450.2165181173577</v>
      </c>
      <c r="I1354" s="190"/>
      <c r="J1354" s="347">
        <v>1</v>
      </c>
    </row>
    <row r="1355" spans="1:10" ht="13.5" hidden="1" customHeight="1" thickBot="1">
      <c r="A1355" s="411"/>
      <c r="B1355" s="183">
        <v>137</v>
      </c>
      <c r="C1355" s="184">
        <v>4482.04</v>
      </c>
      <c r="D1355" s="346" t="s">
        <v>384</v>
      </c>
      <c r="E1355" s="346" t="s">
        <v>386</v>
      </c>
      <c r="F1355" s="346" t="s">
        <v>858</v>
      </c>
      <c r="G1355" s="342">
        <f t="shared" si="43"/>
        <v>249.2890483072452</v>
      </c>
      <c r="H1355" s="342">
        <f t="shared" ref="H1355:H1418" si="44">+G1355+C1355</f>
        <v>4731.3290483072451</v>
      </c>
      <c r="I1355" s="190"/>
      <c r="J1355" s="347">
        <v>1</v>
      </c>
    </row>
    <row r="1356" spans="1:10" ht="13.5" thickBot="1">
      <c r="A1356" s="185" t="s">
        <v>434</v>
      </c>
      <c r="B1356" s="186">
        <v>4819</v>
      </c>
      <c r="C1356" s="187">
        <v>167633.79999999999</v>
      </c>
      <c r="D1356" s="412"/>
      <c r="E1356" s="413"/>
      <c r="F1356" s="414"/>
      <c r="G1356" s="342">
        <f t="shared" si="43"/>
        <v>9323.716536694692</v>
      </c>
      <c r="H1356" s="342">
        <f t="shared" si="44"/>
        <v>176957.51653669469</v>
      </c>
      <c r="I1356" s="190">
        <f>+H1356</f>
        <v>176957.51653669469</v>
      </c>
      <c r="J1356" s="347">
        <v>1</v>
      </c>
    </row>
    <row r="1357" spans="1:10" ht="13.5" hidden="1" customHeight="1" thickBot="1">
      <c r="A1357" s="409" t="s">
        <v>975</v>
      </c>
      <c r="B1357" s="183">
        <v>28.75</v>
      </c>
      <c r="C1357" s="184">
        <v>929.78</v>
      </c>
      <c r="D1357" s="346" t="s">
        <v>384</v>
      </c>
      <c r="E1357" s="346" t="s">
        <v>386</v>
      </c>
      <c r="F1357" s="346" t="s">
        <v>809</v>
      </c>
      <c r="G1357" s="342">
        <f t="shared" si="43"/>
        <v>51.713945287215289</v>
      </c>
      <c r="H1357" s="342">
        <f t="shared" si="44"/>
        <v>981.4939452872153</v>
      </c>
      <c r="I1357" s="190"/>
      <c r="J1357" s="347">
        <v>1</v>
      </c>
    </row>
    <row r="1358" spans="1:10" ht="13.5" hidden="1" customHeight="1" thickBot="1">
      <c r="A1358" s="411"/>
      <c r="B1358" s="183">
        <v>1</v>
      </c>
      <c r="C1358" s="184">
        <v>32.340000000000003</v>
      </c>
      <c r="D1358" s="346" t="s">
        <v>834</v>
      </c>
      <c r="E1358" s="346" t="s">
        <v>386</v>
      </c>
      <c r="F1358" s="346" t="s">
        <v>809</v>
      </c>
      <c r="G1358" s="342">
        <f t="shared" si="43"/>
        <v>1.7987362500683417</v>
      </c>
      <c r="H1358" s="342">
        <f t="shared" si="44"/>
        <v>34.138736250068348</v>
      </c>
      <c r="I1358" s="190"/>
      <c r="J1358" s="347">
        <v>1</v>
      </c>
    </row>
    <row r="1359" spans="1:10" ht="13.5" thickBot="1">
      <c r="A1359" s="185" t="s">
        <v>975</v>
      </c>
      <c r="B1359" s="186">
        <v>29.75</v>
      </c>
      <c r="C1359" s="187">
        <v>962.12</v>
      </c>
      <c r="D1359" s="412"/>
      <c r="E1359" s="413"/>
      <c r="F1359" s="414"/>
      <c r="G1359" s="342">
        <f t="shared" ref="G1359:G1422" si="45">+(C1359/$C$12584)*1312742.08</f>
        <v>53.512681537283633</v>
      </c>
      <c r="H1359" s="342">
        <f t="shared" si="44"/>
        <v>1015.6326815372836</v>
      </c>
      <c r="I1359" s="190">
        <f>+H1359</f>
        <v>1015.6326815372836</v>
      </c>
      <c r="J1359" s="347">
        <v>1</v>
      </c>
    </row>
    <row r="1360" spans="1:10" ht="13.5" hidden="1" customHeight="1" thickBot="1">
      <c r="A1360" s="409" t="s">
        <v>435</v>
      </c>
      <c r="B1360" s="183">
        <v>0</v>
      </c>
      <c r="C1360" s="184">
        <v>6767.75</v>
      </c>
      <c r="D1360" s="346" t="s">
        <v>588</v>
      </c>
      <c r="E1360" s="346" t="s">
        <v>386</v>
      </c>
      <c r="F1360" s="346" t="s">
        <v>956</v>
      </c>
      <c r="G1360" s="342">
        <f t="shared" si="45"/>
        <v>376.41921015460787</v>
      </c>
      <c r="H1360" s="342">
        <f t="shared" si="44"/>
        <v>7144.1692101546078</v>
      </c>
      <c r="I1360" s="190"/>
      <c r="J1360" s="347">
        <v>1</v>
      </c>
    </row>
    <row r="1361" spans="1:10" ht="13.5" hidden="1" customHeight="1" thickBot="1">
      <c r="A1361" s="410"/>
      <c r="B1361" s="183">
        <v>11.5</v>
      </c>
      <c r="C1361" s="184">
        <v>374.21</v>
      </c>
      <c r="D1361" s="346" t="s">
        <v>389</v>
      </c>
      <c r="E1361" s="346" t="s">
        <v>386</v>
      </c>
      <c r="F1361" s="346" t="s">
        <v>835</v>
      </c>
      <c r="G1361" s="342">
        <f t="shared" si="45"/>
        <v>20.813391841004144</v>
      </c>
      <c r="H1361" s="342">
        <f t="shared" si="44"/>
        <v>395.02339184100413</v>
      </c>
      <c r="I1361" s="190"/>
      <c r="J1361" s="347">
        <v>1</v>
      </c>
    </row>
    <row r="1362" spans="1:10" ht="13.5" hidden="1" customHeight="1" thickBot="1">
      <c r="A1362" s="410"/>
      <c r="B1362" s="183">
        <v>9</v>
      </c>
      <c r="C1362" s="184">
        <v>313.38</v>
      </c>
      <c r="D1362" s="346" t="s">
        <v>389</v>
      </c>
      <c r="E1362" s="346" t="s">
        <v>386</v>
      </c>
      <c r="F1362" s="346" t="s">
        <v>802</v>
      </c>
      <c r="G1362" s="342">
        <f t="shared" si="45"/>
        <v>17.430054608732743</v>
      </c>
      <c r="H1362" s="342">
        <f t="shared" si="44"/>
        <v>330.81005460873274</v>
      </c>
      <c r="I1362" s="190"/>
      <c r="J1362" s="347">
        <v>1</v>
      </c>
    </row>
    <row r="1363" spans="1:10" ht="13.5" hidden="1" customHeight="1" thickBot="1">
      <c r="A1363" s="410"/>
      <c r="B1363" s="183">
        <v>2.5</v>
      </c>
      <c r="C1363" s="184">
        <v>83.15</v>
      </c>
      <c r="D1363" s="346" t="s">
        <v>389</v>
      </c>
      <c r="E1363" s="346" t="s">
        <v>386</v>
      </c>
      <c r="F1363" s="346" t="s">
        <v>816</v>
      </c>
      <c r="G1363" s="342">
        <f t="shared" si="45"/>
        <v>4.6247655903890728</v>
      </c>
      <c r="H1363" s="342">
        <f t="shared" si="44"/>
        <v>87.77476559038908</v>
      </c>
      <c r="I1363" s="190"/>
      <c r="J1363" s="347">
        <v>1</v>
      </c>
    </row>
    <row r="1364" spans="1:10" ht="13.5" hidden="1" customHeight="1" thickBot="1">
      <c r="A1364" s="410"/>
      <c r="B1364" s="183">
        <v>71</v>
      </c>
      <c r="C1364" s="184">
        <v>2311.9299999999998</v>
      </c>
      <c r="D1364" s="346" t="s">
        <v>391</v>
      </c>
      <c r="E1364" s="346" t="s">
        <v>386</v>
      </c>
      <c r="F1364" s="346" t="s">
        <v>807</v>
      </c>
      <c r="G1364" s="342">
        <f t="shared" si="45"/>
        <v>128.58850645085036</v>
      </c>
      <c r="H1364" s="342">
        <f t="shared" si="44"/>
        <v>2440.5185064508501</v>
      </c>
      <c r="I1364" s="190"/>
      <c r="J1364" s="347">
        <v>1</v>
      </c>
    </row>
    <row r="1365" spans="1:10" ht="13.5" hidden="1" customHeight="1" thickBot="1">
      <c r="A1365" s="410"/>
      <c r="B1365" s="183">
        <v>35.5</v>
      </c>
      <c r="C1365" s="184">
        <v>1155.96</v>
      </c>
      <c r="D1365" s="346" t="s">
        <v>391</v>
      </c>
      <c r="E1365" s="346" t="s">
        <v>386</v>
      </c>
      <c r="F1365" s="346" t="s">
        <v>837</v>
      </c>
      <c r="G1365" s="342">
        <f t="shared" si="45"/>
        <v>64.293975127674713</v>
      </c>
      <c r="H1365" s="342">
        <f t="shared" si="44"/>
        <v>1220.2539751276747</v>
      </c>
      <c r="I1365" s="190"/>
      <c r="J1365" s="347">
        <v>1</v>
      </c>
    </row>
    <row r="1366" spans="1:10" ht="13.5" hidden="1" customHeight="1" thickBot="1">
      <c r="A1366" s="410"/>
      <c r="B1366" s="183">
        <v>38.5</v>
      </c>
      <c r="C1366" s="184">
        <v>1281.92</v>
      </c>
      <c r="D1366" s="346" t="s">
        <v>391</v>
      </c>
      <c r="E1366" s="346" t="s">
        <v>386</v>
      </c>
      <c r="F1366" s="346" t="s">
        <v>835</v>
      </c>
      <c r="G1366" s="342">
        <f t="shared" si="45"/>
        <v>71.299813657625492</v>
      </c>
      <c r="H1366" s="342">
        <f t="shared" si="44"/>
        <v>1353.2198136576255</v>
      </c>
      <c r="I1366" s="190"/>
      <c r="J1366" s="347">
        <v>1</v>
      </c>
    </row>
    <row r="1367" spans="1:10" ht="13.5" hidden="1" customHeight="1" thickBot="1">
      <c r="A1367" s="410"/>
      <c r="B1367" s="183">
        <v>35.5</v>
      </c>
      <c r="C1367" s="184">
        <v>1177.46</v>
      </c>
      <c r="D1367" s="346" t="s">
        <v>391</v>
      </c>
      <c r="E1367" s="346" t="s">
        <v>386</v>
      </c>
      <c r="F1367" s="346" t="s">
        <v>845</v>
      </c>
      <c r="G1367" s="342">
        <f t="shared" si="45"/>
        <v>65.489795454714582</v>
      </c>
      <c r="H1367" s="342">
        <f t="shared" si="44"/>
        <v>1242.9497954547146</v>
      </c>
      <c r="I1367" s="190"/>
      <c r="J1367" s="347">
        <v>1</v>
      </c>
    </row>
    <row r="1368" spans="1:10" ht="13.5" hidden="1" customHeight="1" thickBot="1">
      <c r="A1368" s="410"/>
      <c r="B1368" s="183">
        <v>41.5</v>
      </c>
      <c r="C1368" s="184">
        <v>1386.38</v>
      </c>
      <c r="D1368" s="346" t="s">
        <v>391</v>
      </c>
      <c r="E1368" s="346" t="s">
        <v>386</v>
      </c>
      <c r="F1368" s="346" t="s">
        <v>881</v>
      </c>
      <c r="G1368" s="342">
        <f t="shared" si="45"/>
        <v>77.109831860536403</v>
      </c>
      <c r="H1368" s="342">
        <f t="shared" si="44"/>
        <v>1463.4898318605365</v>
      </c>
      <c r="I1368" s="190"/>
      <c r="J1368" s="347">
        <v>1</v>
      </c>
    </row>
    <row r="1369" spans="1:10" ht="13.5" hidden="1" customHeight="1" thickBot="1">
      <c r="A1369" s="410"/>
      <c r="B1369" s="183">
        <v>38.5</v>
      </c>
      <c r="C1369" s="184">
        <v>1288.94</v>
      </c>
      <c r="D1369" s="346" t="s">
        <v>391</v>
      </c>
      <c r="E1369" s="346" t="s">
        <v>386</v>
      </c>
      <c r="F1369" s="346" t="s">
        <v>863</v>
      </c>
      <c r="G1369" s="342">
        <f t="shared" si="45"/>
        <v>71.69026289929154</v>
      </c>
      <c r="H1369" s="342">
        <f t="shared" si="44"/>
        <v>1360.6302628992917</v>
      </c>
      <c r="I1369" s="190"/>
      <c r="J1369" s="347">
        <v>1</v>
      </c>
    </row>
    <row r="1370" spans="1:10" ht="13.5" hidden="1" customHeight="1" thickBot="1">
      <c r="A1370" s="410"/>
      <c r="B1370" s="183">
        <v>77</v>
      </c>
      <c r="C1370" s="184">
        <v>2577.88</v>
      </c>
      <c r="D1370" s="346" t="s">
        <v>391</v>
      </c>
      <c r="E1370" s="346" t="s">
        <v>386</v>
      </c>
      <c r="F1370" s="346" t="s">
        <v>838</v>
      </c>
      <c r="G1370" s="342">
        <f t="shared" si="45"/>
        <v>143.38052579858308</v>
      </c>
      <c r="H1370" s="342">
        <f t="shared" si="44"/>
        <v>2721.2605257985833</v>
      </c>
      <c r="I1370" s="190"/>
      <c r="J1370" s="347">
        <v>1</v>
      </c>
    </row>
    <row r="1371" spans="1:10" ht="13.5" hidden="1" customHeight="1" thickBot="1">
      <c r="A1371" s="410"/>
      <c r="B1371" s="183">
        <v>77</v>
      </c>
      <c r="C1371" s="184">
        <v>2577.88</v>
      </c>
      <c r="D1371" s="346" t="s">
        <v>391</v>
      </c>
      <c r="E1371" s="346" t="s">
        <v>386</v>
      </c>
      <c r="F1371" s="346" t="s">
        <v>858</v>
      </c>
      <c r="G1371" s="342">
        <f t="shared" si="45"/>
        <v>143.38052579858308</v>
      </c>
      <c r="H1371" s="342">
        <f t="shared" si="44"/>
        <v>2721.2605257985833</v>
      </c>
      <c r="I1371" s="190"/>
      <c r="J1371" s="347">
        <v>1</v>
      </c>
    </row>
    <row r="1372" spans="1:10" ht="13.5" hidden="1" customHeight="1" thickBot="1">
      <c r="A1372" s="410"/>
      <c r="B1372" s="183">
        <v>68.5</v>
      </c>
      <c r="C1372" s="184">
        <v>3349.75</v>
      </c>
      <c r="D1372" s="346" t="s">
        <v>387</v>
      </c>
      <c r="E1372" s="346" t="s">
        <v>386</v>
      </c>
      <c r="F1372" s="346" t="s">
        <v>807</v>
      </c>
      <c r="G1372" s="342">
        <f t="shared" si="45"/>
        <v>186.31158793031622</v>
      </c>
      <c r="H1372" s="342">
        <f t="shared" si="44"/>
        <v>3536.0615879303164</v>
      </c>
      <c r="I1372" s="190"/>
      <c r="J1372" s="347">
        <v>1</v>
      </c>
    </row>
    <row r="1373" spans="1:10" ht="13.5" hidden="1" customHeight="1" thickBot="1">
      <c r="A1373" s="410"/>
      <c r="B1373" s="183">
        <v>49</v>
      </c>
      <c r="C1373" s="184">
        <v>2408.7600000000002</v>
      </c>
      <c r="D1373" s="346" t="s">
        <v>387</v>
      </c>
      <c r="E1373" s="346" t="s">
        <v>386</v>
      </c>
      <c r="F1373" s="346" t="s">
        <v>837</v>
      </c>
      <c r="G1373" s="342">
        <f t="shared" si="45"/>
        <v>133.97414748653736</v>
      </c>
      <c r="H1373" s="342">
        <f t="shared" si="44"/>
        <v>2542.7341474865375</v>
      </c>
      <c r="I1373" s="190"/>
      <c r="J1373" s="347">
        <v>1</v>
      </c>
    </row>
    <row r="1374" spans="1:10" ht="13.5" hidden="1" customHeight="1" thickBot="1">
      <c r="A1374" s="410"/>
      <c r="B1374" s="183">
        <v>27.5</v>
      </c>
      <c r="C1374" s="184">
        <v>1336.83</v>
      </c>
      <c r="D1374" s="346" t="s">
        <v>387</v>
      </c>
      <c r="E1374" s="346" t="s">
        <v>386</v>
      </c>
      <c r="F1374" s="346" t="s">
        <v>811</v>
      </c>
      <c r="G1374" s="342">
        <f t="shared" si="45"/>
        <v>74.353883153335218</v>
      </c>
      <c r="H1374" s="342">
        <f t="shared" si="44"/>
        <v>1411.183883153335</v>
      </c>
      <c r="I1374" s="190"/>
      <c r="J1374" s="347">
        <v>1</v>
      </c>
    </row>
    <row r="1375" spans="1:10" ht="13.5" hidden="1" customHeight="1" thickBot="1">
      <c r="A1375" s="410"/>
      <c r="B1375" s="183">
        <v>37.5</v>
      </c>
      <c r="C1375" s="184">
        <v>1840.92</v>
      </c>
      <c r="D1375" s="346" t="s">
        <v>387</v>
      </c>
      <c r="E1375" s="346" t="s">
        <v>386</v>
      </c>
      <c r="F1375" s="346" t="s">
        <v>813</v>
      </c>
      <c r="G1375" s="342">
        <f t="shared" si="45"/>
        <v>102.39114216066207</v>
      </c>
      <c r="H1375" s="342">
        <f t="shared" si="44"/>
        <v>1943.3111421606623</v>
      </c>
      <c r="I1375" s="190"/>
      <c r="J1375" s="347">
        <v>1</v>
      </c>
    </row>
    <row r="1376" spans="1:10" ht="13.5" hidden="1" customHeight="1" thickBot="1">
      <c r="A1376" s="410"/>
      <c r="B1376" s="183">
        <v>29.5</v>
      </c>
      <c r="C1376" s="184">
        <v>1467.9</v>
      </c>
      <c r="D1376" s="346" t="s">
        <v>387</v>
      </c>
      <c r="E1376" s="346" t="s">
        <v>386</v>
      </c>
      <c r="F1376" s="346" t="s">
        <v>808</v>
      </c>
      <c r="G1376" s="342">
        <f t="shared" si="45"/>
        <v>81.64393758427083</v>
      </c>
      <c r="H1376" s="342">
        <f t="shared" si="44"/>
        <v>1549.5439375842709</v>
      </c>
      <c r="I1376" s="190"/>
      <c r="J1376" s="347">
        <v>1</v>
      </c>
    </row>
    <row r="1377" spans="1:10" ht="13.5" hidden="1" customHeight="1" thickBot="1">
      <c r="A1377" s="410"/>
      <c r="B1377" s="183">
        <v>21.25</v>
      </c>
      <c r="C1377" s="184">
        <v>1067.1199999999999</v>
      </c>
      <c r="D1377" s="346" t="s">
        <v>387</v>
      </c>
      <c r="E1377" s="346" t="s">
        <v>386</v>
      </c>
      <c r="F1377" s="346" t="s">
        <v>809</v>
      </c>
      <c r="G1377" s="342">
        <f t="shared" si="45"/>
        <v>59.352734297245775</v>
      </c>
      <c r="H1377" s="342">
        <f t="shared" si="44"/>
        <v>1126.4727342972456</v>
      </c>
      <c r="I1377" s="190"/>
      <c r="J1377" s="347">
        <v>1</v>
      </c>
    </row>
    <row r="1378" spans="1:10" ht="13.5" hidden="1" customHeight="1" thickBot="1">
      <c r="A1378" s="410"/>
      <c r="B1378" s="183">
        <v>27.5</v>
      </c>
      <c r="C1378" s="184">
        <v>1387.98</v>
      </c>
      <c r="D1378" s="346" t="s">
        <v>387</v>
      </c>
      <c r="E1378" s="346" t="s">
        <v>386</v>
      </c>
      <c r="F1378" s="346" t="s">
        <v>810</v>
      </c>
      <c r="G1378" s="342">
        <f t="shared" si="45"/>
        <v>77.198823140688205</v>
      </c>
      <c r="H1378" s="342">
        <f t="shared" si="44"/>
        <v>1465.1788231406881</v>
      </c>
      <c r="I1378" s="190"/>
      <c r="J1378" s="347">
        <v>1</v>
      </c>
    </row>
    <row r="1379" spans="1:10" ht="13.5" hidden="1" customHeight="1" thickBot="1">
      <c r="A1379" s="410"/>
      <c r="B1379" s="183">
        <v>65</v>
      </c>
      <c r="C1379" s="184">
        <v>3248.36</v>
      </c>
      <c r="D1379" s="346" t="s">
        <v>387</v>
      </c>
      <c r="E1379" s="346" t="s">
        <v>386</v>
      </c>
      <c r="F1379" s="346" t="s">
        <v>835</v>
      </c>
      <c r="G1379" s="342">
        <f t="shared" si="45"/>
        <v>180.67232174619662</v>
      </c>
      <c r="H1379" s="342">
        <f t="shared" si="44"/>
        <v>3429.0323217461969</v>
      </c>
      <c r="I1379" s="190"/>
      <c r="J1379" s="347">
        <v>1</v>
      </c>
    </row>
    <row r="1380" spans="1:10" ht="13.5" hidden="1" customHeight="1" thickBot="1">
      <c r="A1380" s="410"/>
      <c r="B1380" s="183">
        <v>79</v>
      </c>
      <c r="C1380" s="184">
        <v>3940.74</v>
      </c>
      <c r="D1380" s="346" t="s">
        <v>387</v>
      </c>
      <c r="E1380" s="346" t="s">
        <v>386</v>
      </c>
      <c r="F1380" s="346" t="s">
        <v>802</v>
      </c>
      <c r="G1380" s="342">
        <f t="shared" si="45"/>
        <v>219.18218584088794</v>
      </c>
      <c r="H1380" s="342">
        <f t="shared" si="44"/>
        <v>4159.9221858408873</v>
      </c>
      <c r="I1380" s="190"/>
      <c r="J1380" s="347">
        <v>1</v>
      </c>
    </row>
    <row r="1381" spans="1:10" ht="13.5" hidden="1" customHeight="1" thickBot="1">
      <c r="A1381" s="410"/>
      <c r="B1381" s="183">
        <v>31.75</v>
      </c>
      <c r="C1381" s="184">
        <v>1590.18</v>
      </c>
      <c r="D1381" s="346" t="s">
        <v>387</v>
      </c>
      <c r="E1381" s="346" t="s">
        <v>386</v>
      </c>
      <c r="F1381" s="346" t="s">
        <v>803</v>
      </c>
      <c r="G1381" s="342">
        <f t="shared" si="45"/>
        <v>88.445096169872471</v>
      </c>
      <c r="H1381" s="342">
        <f t="shared" si="44"/>
        <v>1678.6250961698724</v>
      </c>
      <c r="I1381" s="190"/>
      <c r="J1381" s="347">
        <v>1</v>
      </c>
    </row>
    <row r="1382" spans="1:10" ht="13.5" hidden="1" customHeight="1" thickBot="1">
      <c r="A1382" s="410"/>
      <c r="B1382" s="183">
        <v>54.5</v>
      </c>
      <c r="C1382" s="184">
        <v>2721.82</v>
      </c>
      <c r="D1382" s="346" t="s">
        <v>387</v>
      </c>
      <c r="E1382" s="346" t="s">
        <v>386</v>
      </c>
      <c r="F1382" s="346" t="s">
        <v>804</v>
      </c>
      <c r="G1382" s="342">
        <f t="shared" si="45"/>
        <v>151.38640383923976</v>
      </c>
      <c r="H1382" s="342">
        <f t="shared" si="44"/>
        <v>2873.20640383924</v>
      </c>
      <c r="I1382" s="190"/>
      <c r="J1382" s="347">
        <v>1</v>
      </c>
    </row>
    <row r="1383" spans="1:10" ht="13.5" hidden="1" customHeight="1" thickBot="1">
      <c r="A1383" s="410"/>
      <c r="B1383" s="183">
        <v>51</v>
      </c>
      <c r="C1383" s="184">
        <v>2603.2800000000002</v>
      </c>
      <c r="D1383" s="346" t="s">
        <v>387</v>
      </c>
      <c r="E1383" s="346" t="s">
        <v>386</v>
      </c>
      <c r="F1383" s="346" t="s">
        <v>845</v>
      </c>
      <c r="G1383" s="342">
        <f t="shared" si="45"/>
        <v>144.79326237099295</v>
      </c>
      <c r="H1383" s="342">
        <f t="shared" si="44"/>
        <v>2748.0732623709932</v>
      </c>
      <c r="I1383" s="190"/>
      <c r="J1383" s="347">
        <v>1</v>
      </c>
    </row>
    <row r="1384" spans="1:10" ht="13.5" hidden="1" customHeight="1" thickBot="1">
      <c r="A1384" s="410"/>
      <c r="B1384" s="183">
        <v>36.25</v>
      </c>
      <c r="C1384" s="184">
        <v>1860.49</v>
      </c>
      <c r="D1384" s="346" t="s">
        <v>387</v>
      </c>
      <c r="E1384" s="346" t="s">
        <v>386</v>
      </c>
      <c r="F1384" s="346" t="s">
        <v>843</v>
      </c>
      <c r="G1384" s="342">
        <f t="shared" si="45"/>
        <v>103.47961675601883</v>
      </c>
      <c r="H1384" s="342">
        <f t="shared" si="44"/>
        <v>1963.9696167560189</v>
      </c>
      <c r="I1384" s="190"/>
      <c r="J1384" s="347">
        <v>1</v>
      </c>
    </row>
    <row r="1385" spans="1:10" ht="13.5" hidden="1" customHeight="1" thickBot="1">
      <c r="A1385" s="410"/>
      <c r="B1385" s="183">
        <v>65</v>
      </c>
      <c r="C1385" s="184">
        <v>3277.12</v>
      </c>
      <c r="D1385" s="346" t="s">
        <v>387</v>
      </c>
      <c r="E1385" s="346" t="s">
        <v>386</v>
      </c>
      <c r="F1385" s="346" t="s">
        <v>894</v>
      </c>
      <c r="G1385" s="342">
        <f t="shared" si="45"/>
        <v>182.27194000692526</v>
      </c>
      <c r="H1385" s="342">
        <f t="shared" si="44"/>
        <v>3459.3919400069253</v>
      </c>
      <c r="I1385" s="190"/>
      <c r="J1385" s="347">
        <v>1</v>
      </c>
    </row>
    <row r="1386" spans="1:10" ht="13.5" hidden="1" customHeight="1" thickBot="1">
      <c r="A1386" s="410"/>
      <c r="B1386" s="183">
        <v>74</v>
      </c>
      <c r="C1386" s="184">
        <v>3713.43</v>
      </c>
      <c r="D1386" s="346" t="s">
        <v>387</v>
      </c>
      <c r="E1386" s="346" t="s">
        <v>386</v>
      </c>
      <c r="F1386" s="346" t="s">
        <v>881</v>
      </c>
      <c r="G1386" s="342">
        <f t="shared" si="45"/>
        <v>206.53930590882132</v>
      </c>
      <c r="H1386" s="342">
        <f t="shared" si="44"/>
        <v>3919.9693059088213</v>
      </c>
      <c r="I1386" s="190"/>
      <c r="J1386" s="347">
        <v>1</v>
      </c>
    </row>
    <row r="1387" spans="1:10" ht="13.5" hidden="1" customHeight="1" thickBot="1">
      <c r="A1387" s="410"/>
      <c r="B1387" s="183">
        <v>35.25</v>
      </c>
      <c r="C1387" s="184">
        <v>1767.65</v>
      </c>
      <c r="D1387" s="346" t="s">
        <v>387</v>
      </c>
      <c r="E1387" s="346" t="s">
        <v>386</v>
      </c>
      <c r="F1387" s="346" t="s">
        <v>805</v>
      </c>
      <c r="G1387" s="342">
        <f t="shared" si="45"/>
        <v>98.315897725210391</v>
      </c>
      <c r="H1387" s="342">
        <f t="shared" si="44"/>
        <v>1865.9658977252104</v>
      </c>
      <c r="I1387" s="190"/>
      <c r="J1387" s="347">
        <v>1</v>
      </c>
    </row>
    <row r="1388" spans="1:10" ht="13.5" hidden="1" customHeight="1" thickBot="1">
      <c r="A1388" s="410"/>
      <c r="B1388" s="183">
        <v>58.75</v>
      </c>
      <c r="C1388" s="184">
        <v>2967.15</v>
      </c>
      <c r="D1388" s="346" t="s">
        <v>387</v>
      </c>
      <c r="E1388" s="346" t="s">
        <v>386</v>
      </c>
      <c r="F1388" s="346" t="s">
        <v>862</v>
      </c>
      <c r="G1388" s="342">
        <f t="shared" si="45"/>
        <v>165.03154806401608</v>
      </c>
      <c r="H1388" s="342">
        <f t="shared" si="44"/>
        <v>3132.1815480640162</v>
      </c>
      <c r="I1388" s="190"/>
      <c r="J1388" s="347">
        <v>1</v>
      </c>
    </row>
    <row r="1389" spans="1:10" ht="13.5" hidden="1" customHeight="1" thickBot="1">
      <c r="A1389" s="410"/>
      <c r="B1389" s="183">
        <v>46.75</v>
      </c>
      <c r="C1389" s="184">
        <v>2330.16</v>
      </c>
      <c r="D1389" s="346" t="s">
        <v>387</v>
      </c>
      <c r="E1389" s="346" t="s">
        <v>386</v>
      </c>
      <c r="F1389" s="346" t="s">
        <v>816</v>
      </c>
      <c r="G1389" s="342">
        <f t="shared" si="45"/>
        <v>129.60245084907996</v>
      </c>
      <c r="H1389" s="342">
        <f t="shared" si="44"/>
        <v>2459.7624508490799</v>
      </c>
      <c r="I1389" s="190"/>
      <c r="J1389" s="347">
        <v>1</v>
      </c>
    </row>
    <row r="1390" spans="1:10" ht="13.5" hidden="1" customHeight="1" thickBot="1">
      <c r="A1390" s="410"/>
      <c r="B1390" s="183">
        <v>74.5</v>
      </c>
      <c r="C1390" s="184">
        <v>4118.1000000000004</v>
      </c>
      <c r="D1390" s="346" t="s">
        <v>387</v>
      </c>
      <c r="E1390" s="346" t="s">
        <v>386</v>
      </c>
      <c r="F1390" s="346" t="s">
        <v>863</v>
      </c>
      <c r="G1390" s="342">
        <f t="shared" si="45"/>
        <v>229.04686924571544</v>
      </c>
      <c r="H1390" s="342">
        <f t="shared" si="44"/>
        <v>4347.1468692457156</v>
      </c>
      <c r="I1390" s="190"/>
      <c r="J1390" s="347">
        <v>1</v>
      </c>
    </row>
    <row r="1391" spans="1:10" ht="13.5" hidden="1" customHeight="1" thickBot="1">
      <c r="A1391" s="410"/>
      <c r="B1391" s="183">
        <v>35.25</v>
      </c>
      <c r="C1391" s="184">
        <v>1759.75</v>
      </c>
      <c r="D1391" s="346" t="s">
        <v>387</v>
      </c>
      <c r="E1391" s="346" t="s">
        <v>386</v>
      </c>
      <c r="F1391" s="346" t="s">
        <v>864</v>
      </c>
      <c r="G1391" s="342">
        <f t="shared" si="45"/>
        <v>97.876503279460863</v>
      </c>
      <c r="H1391" s="342">
        <f t="shared" si="44"/>
        <v>1857.6265032794608</v>
      </c>
      <c r="I1391" s="190"/>
      <c r="J1391" s="347">
        <v>1</v>
      </c>
    </row>
    <row r="1392" spans="1:10" ht="13.5" hidden="1" customHeight="1" thickBot="1">
      <c r="A1392" s="410"/>
      <c r="B1392" s="183">
        <v>37.5</v>
      </c>
      <c r="C1392" s="184">
        <v>1898.36</v>
      </c>
      <c r="D1392" s="346" t="s">
        <v>387</v>
      </c>
      <c r="E1392" s="346" t="s">
        <v>386</v>
      </c>
      <c r="F1392" s="346" t="s">
        <v>841</v>
      </c>
      <c r="G1392" s="342">
        <f t="shared" si="45"/>
        <v>105.58592911811184</v>
      </c>
      <c r="H1392" s="342">
        <f t="shared" si="44"/>
        <v>2003.9459291181117</v>
      </c>
      <c r="I1392" s="190"/>
      <c r="J1392" s="347">
        <v>1</v>
      </c>
    </row>
    <row r="1393" spans="1:10" ht="13.5" hidden="1" customHeight="1" thickBot="1">
      <c r="A1393" s="410"/>
      <c r="B1393" s="183">
        <v>67.25</v>
      </c>
      <c r="C1393" s="184">
        <v>3372.39</v>
      </c>
      <c r="D1393" s="346" t="s">
        <v>387</v>
      </c>
      <c r="E1393" s="346" t="s">
        <v>386</v>
      </c>
      <c r="F1393" s="346" t="s">
        <v>856</v>
      </c>
      <c r="G1393" s="342">
        <f t="shared" si="45"/>
        <v>187.57081454446424</v>
      </c>
      <c r="H1393" s="342">
        <f t="shared" si="44"/>
        <v>3559.960814544464</v>
      </c>
      <c r="I1393" s="190"/>
      <c r="J1393" s="347">
        <v>1</v>
      </c>
    </row>
    <row r="1394" spans="1:10" ht="13.5" hidden="1" customHeight="1" thickBot="1">
      <c r="A1394" s="410"/>
      <c r="B1394" s="183">
        <v>42.5</v>
      </c>
      <c r="C1394" s="184">
        <v>2155.09</v>
      </c>
      <c r="D1394" s="346" t="s">
        <v>387</v>
      </c>
      <c r="E1394" s="346" t="s">
        <v>386</v>
      </c>
      <c r="F1394" s="346" t="s">
        <v>867</v>
      </c>
      <c r="G1394" s="342">
        <f t="shared" si="45"/>
        <v>119.86513621396976</v>
      </c>
      <c r="H1394" s="342">
        <f t="shared" si="44"/>
        <v>2274.95513621397</v>
      </c>
      <c r="I1394" s="190"/>
      <c r="J1394" s="347">
        <v>1</v>
      </c>
    </row>
    <row r="1395" spans="1:10" ht="13.5" hidden="1" customHeight="1" thickBot="1">
      <c r="A1395" s="410"/>
      <c r="B1395" s="183">
        <v>30.25</v>
      </c>
      <c r="C1395" s="184">
        <v>1530.35</v>
      </c>
      <c r="D1395" s="346" t="s">
        <v>387</v>
      </c>
      <c r="E1395" s="346" t="s">
        <v>386</v>
      </c>
      <c r="F1395" s="346" t="s">
        <v>868</v>
      </c>
      <c r="G1395" s="342">
        <f t="shared" si="45"/>
        <v>85.117378487695916</v>
      </c>
      <c r="H1395" s="342">
        <f t="shared" si="44"/>
        <v>1615.4673784876959</v>
      </c>
      <c r="I1395" s="190"/>
      <c r="J1395" s="347">
        <v>1</v>
      </c>
    </row>
    <row r="1396" spans="1:10" ht="13.5" hidden="1" customHeight="1" thickBot="1">
      <c r="A1396" s="410"/>
      <c r="B1396" s="183">
        <v>100</v>
      </c>
      <c r="C1396" s="184">
        <v>5046.99</v>
      </c>
      <c r="D1396" s="346" t="s">
        <v>387</v>
      </c>
      <c r="E1396" s="346" t="s">
        <v>386</v>
      </c>
      <c r="F1396" s="346" t="s">
        <v>838</v>
      </c>
      <c r="G1396" s="342">
        <f t="shared" si="45"/>
        <v>280.71131313334627</v>
      </c>
      <c r="H1396" s="342">
        <f t="shared" si="44"/>
        <v>5327.701313133346</v>
      </c>
      <c r="I1396" s="190"/>
      <c r="J1396" s="347">
        <v>1</v>
      </c>
    </row>
    <row r="1397" spans="1:10" ht="13.5" hidden="1" customHeight="1" thickBot="1">
      <c r="A1397" s="410"/>
      <c r="B1397" s="183">
        <v>54.25</v>
      </c>
      <c r="C1397" s="184">
        <v>2745.95</v>
      </c>
      <c r="D1397" s="346" t="s">
        <v>387</v>
      </c>
      <c r="E1397" s="346" t="s">
        <v>386</v>
      </c>
      <c r="F1397" s="346" t="s">
        <v>872</v>
      </c>
      <c r="G1397" s="342">
        <f t="shared" si="45"/>
        <v>152.72850358302912</v>
      </c>
      <c r="H1397" s="342">
        <f t="shared" si="44"/>
        <v>2898.6785035830289</v>
      </c>
      <c r="I1397" s="190"/>
      <c r="J1397" s="347">
        <v>1</v>
      </c>
    </row>
    <row r="1398" spans="1:10" ht="13.5" hidden="1" customHeight="1" thickBot="1">
      <c r="A1398" s="410"/>
      <c r="B1398" s="183">
        <v>73.25</v>
      </c>
      <c r="C1398" s="184">
        <v>3691.71</v>
      </c>
      <c r="D1398" s="346" t="s">
        <v>387</v>
      </c>
      <c r="E1398" s="346" t="s">
        <v>386</v>
      </c>
      <c r="F1398" s="346" t="s">
        <v>858</v>
      </c>
      <c r="G1398" s="342">
        <f t="shared" si="45"/>
        <v>205.33124928076057</v>
      </c>
      <c r="H1398" s="342">
        <f t="shared" si="44"/>
        <v>3897.0412492807604</v>
      </c>
      <c r="I1398" s="190"/>
      <c r="J1398" s="347">
        <v>1</v>
      </c>
    </row>
    <row r="1399" spans="1:10" ht="13.5" hidden="1" customHeight="1" thickBot="1">
      <c r="A1399" s="410"/>
      <c r="B1399" s="183">
        <v>242.5</v>
      </c>
      <c r="C1399" s="184">
        <v>7762.67</v>
      </c>
      <c r="D1399" s="346" t="s">
        <v>384</v>
      </c>
      <c r="E1399" s="346" t="s">
        <v>386</v>
      </c>
      <c r="F1399" s="346" t="s">
        <v>807</v>
      </c>
      <c r="G1399" s="342">
        <f t="shared" si="45"/>
        <v>431.75621293500353</v>
      </c>
      <c r="H1399" s="342">
        <f t="shared" si="44"/>
        <v>8194.4262129350027</v>
      </c>
      <c r="I1399" s="190"/>
      <c r="J1399" s="347">
        <v>1</v>
      </c>
    </row>
    <row r="1400" spans="1:10" ht="13.5" hidden="1" customHeight="1" thickBot="1">
      <c r="A1400" s="410"/>
      <c r="B1400" s="183">
        <v>299.75</v>
      </c>
      <c r="C1400" s="184">
        <v>9591.92</v>
      </c>
      <c r="D1400" s="346" t="s">
        <v>384</v>
      </c>
      <c r="E1400" s="346" t="s">
        <v>386</v>
      </c>
      <c r="F1400" s="346" t="s">
        <v>837</v>
      </c>
      <c r="G1400" s="342">
        <f t="shared" si="45"/>
        <v>533.49827494605836</v>
      </c>
      <c r="H1400" s="342">
        <f t="shared" si="44"/>
        <v>10125.418274946058</v>
      </c>
      <c r="I1400" s="190"/>
      <c r="J1400" s="347">
        <v>1</v>
      </c>
    </row>
    <row r="1401" spans="1:10" ht="13.5" hidden="1" customHeight="1" thickBot="1">
      <c r="A1401" s="410"/>
      <c r="B1401" s="183">
        <v>333.25</v>
      </c>
      <c r="C1401" s="184">
        <v>10680.54</v>
      </c>
      <c r="D1401" s="346" t="s">
        <v>384</v>
      </c>
      <c r="E1401" s="346" t="s">
        <v>386</v>
      </c>
      <c r="F1401" s="346" t="s">
        <v>811</v>
      </c>
      <c r="G1401" s="342">
        <f t="shared" si="45"/>
        <v>594.04682957034402</v>
      </c>
      <c r="H1401" s="342">
        <f t="shared" si="44"/>
        <v>11274.586829570344</v>
      </c>
      <c r="I1401" s="190"/>
      <c r="J1401" s="347">
        <v>1</v>
      </c>
    </row>
    <row r="1402" spans="1:10" ht="13.5" hidden="1" customHeight="1" thickBot="1">
      <c r="A1402" s="410"/>
      <c r="B1402" s="183">
        <v>322.25</v>
      </c>
      <c r="C1402" s="184">
        <v>10354.65</v>
      </c>
      <c r="D1402" s="346" t="s">
        <v>384</v>
      </c>
      <c r="E1402" s="346" t="s">
        <v>386</v>
      </c>
      <c r="F1402" s="346" t="s">
        <v>813</v>
      </c>
      <c r="G1402" s="342">
        <f t="shared" si="45"/>
        <v>575.92097438992437</v>
      </c>
      <c r="H1402" s="342">
        <f t="shared" si="44"/>
        <v>10930.570974389924</v>
      </c>
      <c r="I1402" s="190"/>
      <c r="J1402" s="347">
        <v>1</v>
      </c>
    </row>
    <row r="1403" spans="1:10" ht="13.5" hidden="1" customHeight="1" thickBot="1">
      <c r="A1403" s="410"/>
      <c r="B1403" s="183">
        <v>346.75</v>
      </c>
      <c r="C1403" s="184">
        <v>11481.97</v>
      </c>
      <c r="D1403" s="346" t="s">
        <v>384</v>
      </c>
      <c r="E1403" s="346" t="s">
        <v>386</v>
      </c>
      <c r="F1403" s="346" t="s">
        <v>808</v>
      </c>
      <c r="G1403" s="342">
        <f t="shared" si="45"/>
        <v>638.6220056028817</v>
      </c>
      <c r="H1403" s="342">
        <f t="shared" si="44"/>
        <v>12120.592005602881</v>
      </c>
      <c r="I1403" s="190"/>
      <c r="J1403" s="347">
        <v>1</v>
      </c>
    </row>
    <row r="1404" spans="1:10" ht="13.5" hidden="1" customHeight="1" thickBot="1">
      <c r="A1404" s="410"/>
      <c r="B1404" s="183">
        <v>326.5</v>
      </c>
      <c r="C1404" s="184">
        <v>10911.73</v>
      </c>
      <c r="D1404" s="346" t="s">
        <v>384</v>
      </c>
      <c r="E1404" s="346" t="s">
        <v>386</v>
      </c>
      <c r="F1404" s="346" t="s">
        <v>809</v>
      </c>
      <c r="G1404" s="342">
        <f t="shared" si="45"/>
        <v>606.90551335677867</v>
      </c>
      <c r="H1404" s="342">
        <f t="shared" si="44"/>
        <v>11518.635513356778</v>
      </c>
      <c r="I1404" s="190"/>
      <c r="J1404" s="347">
        <v>1</v>
      </c>
    </row>
    <row r="1405" spans="1:10" ht="13.5" hidden="1" customHeight="1" thickBot="1">
      <c r="A1405" s="410"/>
      <c r="B1405" s="183">
        <v>319</v>
      </c>
      <c r="C1405" s="184">
        <v>10632.32</v>
      </c>
      <c r="D1405" s="346" t="s">
        <v>384</v>
      </c>
      <c r="E1405" s="346" t="s">
        <v>386</v>
      </c>
      <c r="F1405" s="346" t="s">
        <v>810</v>
      </c>
      <c r="G1405" s="342">
        <f t="shared" si="45"/>
        <v>591.36485486476897</v>
      </c>
      <c r="H1405" s="342">
        <f t="shared" si="44"/>
        <v>11223.684854864769</v>
      </c>
      <c r="I1405" s="190"/>
      <c r="J1405" s="347">
        <v>1</v>
      </c>
    </row>
    <row r="1406" spans="1:10" ht="13.5" hidden="1" customHeight="1" thickBot="1">
      <c r="A1406" s="410"/>
      <c r="B1406" s="183">
        <v>295</v>
      </c>
      <c r="C1406" s="184">
        <v>9842.82</v>
      </c>
      <c r="D1406" s="346" t="s">
        <v>384</v>
      </c>
      <c r="E1406" s="346" t="s">
        <v>386</v>
      </c>
      <c r="F1406" s="346" t="s">
        <v>835</v>
      </c>
      <c r="G1406" s="342">
        <f t="shared" si="45"/>
        <v>547.4532200648631</v>
      </c>
      <c r="H1406" s="342">
        <f t="shared" si="44"/>
        <v>10390.273220064862</v>
      </c>
      <c r="I1406" s="190"/>
      <c r="J1406" s="347">
        <v>1</v>
      </c>
    </row>
    <row r="1407" spans="1:10" ht="13.5" hidden="1" customHeight="1" thickBot="1">
      <c r="A1407" s="410"/>
      <c r="B1407" s="183">
        <v>336.25</v>
      </c>
      <c r="C1407" s="184">
        <v>11205.44</v>
      </c>
      <c r="D1407" s="346" t="s">
        <v>384</v>
      </c>
      <c r="E1407" s="346" t="s">
        <v>386</v>
      </c>
      <c r="F1407" s="346" t="s">
        <v>802</v>
      </c>
      <c r="G1407" s="342">
        <f t="shared" si="45"/>
        <v>623.24153141514535</v>
      </c>
      <c r="H1407" s="342">
        <f t="shared" si="44"/>
        <v>11828.681531415146</v>
      </c>
      <c r="I1407" s="190"/>
      <c r="J1407" s="347">
        <v>1</v>
      </c>
    </row>
    <row r="1408" spans="1:10" ht="13.5" hidden="1" customHeight="1" thickBot="1">
      <c r="A1408" s="410"/>
      <c r="B1408" s="183">
        <v>336.5</v>
      </c>
      <c r="C1408" s="184">
        <v>11238.34</v>
      </c>
      <c r="D1408" s="346" t="s">
        <v>384</v>
      </c>
      <c r="E1408" s="346" t="s">
        <v>386</v>
      </c>
      <c r="F1408" s="346" t="s">
        <v>803</v>
      </c>
      <c r="G1408" s="342">
        <f t="shared" si="45"/>
        <v>625.07141461326671</v>
      </c>
      <c r="H1408" s="342">
        <f t="shared" si="44"/>
        <v>11863.411414613267</v>
      </c>
      <c r="I1408" s="190"/>
      <c r="J1408" s="347">
        <v>1</v>
      </c>
    </row>
    <row r="1409" spans="1:10" ht="13.5" hidden="1" customHeight="1" thickBot="1">
      <c r="A1409" s="410"/>
      <c r="B1409" s="183">
        <v>317.75</v>
      </c>
      <c r="C1409" s="184">
        <v>10620.98</v>
      </c>
      <c r="D1409" s="346" t="s">
        <v>384</v>
      </c>
      <c r="E1409" s="346" t="s">
        <v>386</v>
      </c>
      <c r="F1409" s="346" t="s">
        <v>804</v>
      </c>
      <c r="G1409" s="342">
        <f t="shared" si="45"/>
        <v>590.73412916669304</v>
      </c>
      <c r="H1409" s="342">
        <f t="shared" si="44"/>
        <v>11211.714129166692</v>
      </c>
      <c r="I1409" s="190"/>
      <c r="J1409" s="347">
        <v>1</v>
      </c>
    </row>
    <row r="1410" spans="1:10" ht="13.5" hidden="1" customHeight="1" thickBot="1">
      <c r="A1410" s="410"/>
      <c r="B1410" s="183">
        <v>296.75</v>
      </c>
      <c r="C1410" s="184">
        <v>9913.5</v>
      </c>
      <c r="D1410" s="346" t="s">
        <v>384</v>
      </c>
      <c r="E1410" s="346" t="s">
        <v>386</v>
      </c>
      <c r="F1410" s="346" t="s">
        <v>845</v>
      </c>
      <c r="G1410" s="342">
        <f t="shared" si="45"/>
        <v>551.38440986556907</v>
      </c>
      <c r="H1410" s="342">
        <f t="shared" si="44"/>
        <v>10464.884409865568</v>
      </c>
      <c r="I1410" s="190"/>
      <c r="J1410" s="347">
        <v>1</v>
      </c>
    </row>
    <row r="1411" spans="1:10" ht="13.5" hidden="1" customHeight="1" thickBot="1">
      <c r="A1411" s="410"/>
      <c r="B1411" s="183">
        <v>295.25</v>
      </c>
      <c r="C1411" s="184">
        <v>9903.75</v>
      </c>
      <c r="D1411" s="346" t="s">
        <v>384</v>
      </c>
      <c r="E1411" s="346" t="s">
        <v>386</v>
      </c>
      <c r="F1411" s="346" t="s">
        <v>843</v>
      </c>
      <c r="G1411" s="342">
        <f t="shared" si="45"/>
        <v>550.84211925214402</v>
      </c>
      <c r="H1411" s="342">
        <f t="shared" si="44"/>
        <v>10454.592119252144</v>
      </c>
      <c r="I1411" s="190"/>
      <c r="J1411" s="347">
        <v>1</v>
      </c>
    </row>
    <row r="1412" spans="1:10" ht="13.5" hidden="1" customHeight="1" thickBot="1">
      <c r="A1412" s="410"/>
      <c r="B1412" s="183">
        <v>314.75</v>
      </c>
      <c r="C1412" s="184">
        <v>10478.52</v>
      </c>
      <c r="D1412" s="346" t="s">
        <v>384</v>
      </c>
      <c r="E1412" s="346" t="s">
        <v>386</v>
      </c>
      <c r="F1412" s="346" t="s">
        <v>894</v>
      </c>
      <c r="G1412" s="342">
        <f t="shared" si="45"/>
        <v>582.81056806017682</v>
      </c>
      <c r="H1412" s="342">
        <f t="shared" si="44"/>
        <v>11061.330568060177</v>
      </c>
      <c r="I1412" s="190"/>
      <c r="J1412" s="347">
        <v>1</v>
      </c>
    </row>
    <row r="1413" spans="1:10" ht="13.5" hidden="1" customHeight="1" thickBot="1">
      <c r="A1413" s="410"/>
      <c r="B1413" s="183">
        <v>277.5</v>
      </c>
      <c r="C1413" s="184">
        <v>9251.4599999999991</v>
      </c>
      <c r="D1413" s="346" t="s">
        <v>384</v>
      </c>
      <c r="E1413" s="346" t="s">
        <v>386</v>
      </c>
      <c r="F1413" s="346" t="s">
        <v>881</v>
      </c>
      <c r="G1413" s="342">
        <f t="shared" si="45"/>
        <v>514.56204292075631</v>
      </c>
      <c r="H1413" s="342">
        <f t="shared" si="44"/>
        <v>9766.0220429207548</v>
      </c>
      <c r="I1413" s="190"/>
      <c r="J1413" s="347">
        <v>1</v>
      </c>
    </row>
    <row r="1414" spans="1:10" ht="13.5" hidden="1" customHeight="1" thickBot="1">
      <c r="A1414" s="410"/>
      <c r="B1414" s="183">
        <v>339.25</v>
      </c>
      <c r="C1414" s="184">
        <v>11345.7</v>
      </c>
      <c r="D1414" s="346" t="s">
        <v>384</v>
      </c>
      <c r="E1414" s="346" t="s">
        <v>386</v>
      </c>
      <c r="F1414" s="346" t="s">
        <v>805</v>
      </c>
      <c r="G1414" s="342">
        <f t="shared" si="45"/>
        <v>631.04272951145288</v>
      </c>
      <c r="H1414" s="342">
        <f t="shared" si="44"/>
        <v>11976.742729511454</v>
      </c>
      <c r="I1414" s="190"/>
      <c r="J1414" s="347">
        <v>1</v>
      </c>
    </row>
    <row r="1415" spans="1:10" ht="13.5" hidden="1" customHeight="1" thickBot="1">
      <c r="A1415" s="410"/>
      <c r="B1415" s="183">
        <v>341.75</v>
      </c>
      <c r="C1415" s="184">
        <v>11382.12</v>
      </c>
      <c r="D1415" s="346" t="s">
        <v>384</v>
      </c>
      <c r="E1415" s="346" t="s">
        <v>386</v>
      </c>
      <c r="F1415" s="346" t="s">
        <v>862</v>
      </c>
      <c r="G1415" s="342">
        <f t="shared" si="45"/>
        <v>633.06839352590828</v>
      </c>
      <c r="H1415" s="342">
        <f t="shared" si="44"/>
        <v>12015.188393525908</v>
      </c>
      <c r="I1415" s="190"/>
      <c r="J1415" s="347">
        <v>1</v>
      </c>
    </row>
    <row r="1416" spans="1:10" ht="13.5" hidden="1" customHeight="1" thickBot="1">
      <c r="A1416" s="410"/>
      <c r="B1416" s="183">
        <v>334.25</v>
      </c>
      <c r="C1416" s="184">
        <v>11175.9</v>
      </c>
      <c r="D1416" s="346" t="s">
        <v>384</v>
      </c>
      <c r="E1416" s="346" t="s">
        <v>386</v>
      </c>
      <c r="F1416" s="346" t="s">
        <v>816</v>
      </c>
      <c r="G1416" s="342">
        <f t="shared" si="45"/>
        <v>621.5985299053425</v>
      </c>
      <c r="H1416" s="342">
        <f t="shared" si="44"/>
        <v>11797.498529905342</v>
      </c>
      <c r="I1416" s="190"/>
      <c r="J1416" s="347">
        <v>1</v>
      </c>
    </row>
    <row r="1417" spans="1:10" ht="13.5" hidden="1" customHeight="1" thickBot="1">
      <c r="A1417" s="410"/>
      <c r="B1417" s="183">
        <v>332.5</v>
      </c>
      <c r="C1417" s="184">
        <v>11141.51</v>
      </c>
      <c r="D1417" s="346" t="s">
        <v>384</v>
      </c>
      <c r="E1417" s="346" t="s">
        <v>386</v>
      </c>
      <c r="F1417" s="346" t="s">
        <v>863</v>
      </c>
      <c r="G1417" s="342">
        <f t="shared" si="45"/>
        <v>619.68577357757977</v>
      </c>
      <c r="H1417" s="342">
        <f t="shared" si="44"/>
        <v>11761.19577357758</v>
      </c>
      <c r="I1417" s="190"/>
      <c r="J1417" s="347">
        <v>1</v>
      </c>
    </row>
    <row r="1418" spans="1:10" ht="13.5" hidden="1" customHeight="1" thickBot="1">
      <c r="A1418" s="410"/>
      <c r="B1418" s="183">
        <v>358.25</v>
      </c>
      <c r="C1418" s="184">
        <v>12004.48</v>
      </c>
      <c r="D1418" s="346" t="s">
        <v>384</v>
      </c>
      <c r="E1418" s="346" t="s">
        <v>386</v>
      </c>
      <c r="F1418" s="346" t="s">
        <v>864</v>
      </c>
      <c r="G1418" s="342">
        <f t="shared" si="45"/>
        <v>667.68377672295617</v>
      </c>
      <c r="H1418" s="342">
        <f t="shared" si="44"/>
        <v>12672.163776722955</v>
      </c>
      <c r="I1418" s="190"/>
      <c r="J1418" s="347">
        <v>1</v>
      </c>
    </row>
    <row r="1419" spans="1:10" ht="13.5" hidden="1" customHeight="1" thickBot="1">
      <c r="A1419" s="410"/>
      <c r="B1419" s="183">
        <v>346.25</v>
      </c>
      <c r="C1419" s="184">
        <v>11571.14</v>
      </c>
      <c r="D1419" s="346" t="s">
        <v>384</v>
      </c>
      <c r="E1419" s="346" t="s">
        <v>386</v>
      </c>
      <c r="F1419" s="346" t="s">
        <v>841</v>
      </c>
      <c r="G1419" s="342">
        <f t="shared" si="45"/>
        <v>643.58160088484192</v>
      </c>
      <c r="H1419" s="342">
        <f t="shared" ref="H1419:H1482" si="46">+G1419+C1419</f>
        <v>12214.721600884841</v>
      </c>
      <c r="I1419" s="190"/>
      <c r="J1419" s="347">
        <v>1</v>
      </c>
    </row>
    <row r="1420" spans="1:10" ht="13.5" hidden="1" customHeight="1" thickBot="1">
      <c r="A1420" s="410"/>
      <c r="B1420" s="183">
        <v>356.5</v>
      </c>
      <c r="C1420" s="184">
        <v>11924.96</v>
      </c>
      <c r="D1420" s="346" t="s">
        <v>384</v>
      </c>
      <c r="E1420" s="346" t="s">
        <v>386</v>
      </c>
      <c r="F1420" s="346" t="s">
        <v>856</v>
      </c>
      <c r="G1420" s="342">
        <f t="shared" si="45"/>
        <v>663.26091009941149</v>
      </c>
      <c r="H1420" s="342">
        <f t="shared" si="46"/>
        <v>12588.220910099411</v>
      </c>
      <c r="I1420" s="190"/>
      <c r="J1420" s="347">
        <v>1</v>
      </c>
    </row>
    <row r="1421" spans="1:10" ht="13.5" hidden="1" customHeight="1" thickBot="1">
      <c r="A1421" s="410"/>
      <c r="B1421" s="183">
        <v>337</v>
      </c>
      <c r="C1421" s="184">
        <v>11266.27</v>
      </c>
      <c r="D1421" s="346" t="s">
        <v>384</v>
      </c>
      <c r="E1421" s="346" t="s">
        <v>386</v>
      </c>
      <c r="F1421" s="346" t="s">
        <v>867</v>
      </c>
      <c r="G1421" s="342">
        <f t="shared" si="45"/>
        <v>626.62486864741675</v>
      </c>
      <c r="H1421" s="342">
        <f t="shared" si="46"/>
        <v>11892.894868647418</v>
      </c>
      <c r="I1421" s="190"/>
      <c r="J1421" s="347">
        <v>1</v>
      </c>
    </row>
    <row r="1422" spans="1:10" ht="13.5" hidden="1" customHeight="1" thickBot="1">
      <c r="A1422" s="410"/>
      <c r="B1422" s="183">
        <v>319</v>
      </c>
      <c r="C1422" s="184">
        <v>10672.6</v>
      </c>
      <c r="D1422" s="346" t="s">
        <v>384</v>
      </c>
      <c r="E1422" s="346" t="s">
        <v>386</v>
      </c>
      <c r="F1422" s="346" t="s">
        <v>868</v>
      </c>
      <c r="G1422" s="342">
        <f t="shared" si="45"/>
        <v>593.60521034259068</v>
      </c>
      <c r="H1422" s="342">
        <f t="shared" si="46"/>
        <v>11266.20521034259</v>
      </c>
      <c r="I1422" s="190"/>
      <c r="J1422" s="347">
        <v>1</v>
      </c>
    </row>
    <row r="1423" spans="1:10" ht="13.5" hidden="1" customHeight="1" thickBot="1">
      <c r="A1423" s="410"/>
      <c r="B1423" s="183">
        <v>298.25</v>
      </c>
      <c r="C1423" s="184">
        <v>9978.24</v>
      </c>
      <c r="D1423" s="346" t="s">
        <v>384</v>
      </c>
      <c r="E1423" s="346" t="s">
        <v>386</v>
      </c>
      <c r="F1423" s="346" t="s">
        <v>838</v>
      </c>
      <c r="G1423" s="342">
        <f t="shared" ref="G1423:G1486" si="47">+(C1423/$C$12584)*1312742.08</f>
        <v>554.98521953871148</v>
      </c>
      <c r="H1423" s="342">
        <f t="shared" si="46"/>
        <v>10533.225219538712</v>
      </c>
      <c r="I1423" s="190"/>
      <c r="J1423" s="347">
        <v>1</v>
      </c>
    </row>
    <row r="1424" spans="1:10" ht="13.5" hidden="1" customHeight="1" thickBot="1">
      <c r="A1424" s="410"/>
      <c r="B1424" s="183">
        <v>345.75</v>
      </c>
      <c r="C1424" s="184">
        <v>11545.21</v>
      </c>
      <c r="D1424" s="346" t="s">
        <v>384</v>
      </c>
      <c r="E1424" s="346" t="s">
        <v>386</v>
      </c>
      <c r="F1424" s="346" t="s">
        <v>872</v>
      </c>
      <c r="G1424" s="342">
        <f t="shared" si="47"/>
        <v>642.13938595088177</v>
      </c>
      <c r="H1424" s="342">
        <f t="shared" si="46"/>
        <v>12187.349385950882</v>
      </c>
      <c r="I1424" s="190"/>
      <c r="J1424" s="347">
        <v>1</v>
      </c>
    </row>
    <row r="1425" spans="1:10" ht="13.5" hidden="1" customHeight="1" thickBot="1">
      <c r="A1425" s="410"/>
      <c r="B1425" s="183">
        <v>291.5</v>
      </c>
      <c r="C1425" s="184">
        <v>9747.11</v>
      </c>
      <c r="D1425" s="346" t="s">
        <v>384</v>
      </c>
      <c r="E1425" s="346" t="s">
        <v>386</v>
      </c>
      <c r="F1425" s="346" t="s">
        <v>858</v>
      </c>
      <c r="G1425" s="342">
        <f t="shared" si="47"/>
        <v>542.12987292528237</v>
      </c>
      <c r="H1425" s="342">
        <f t="shared" si="46"/>
        <v>10289.239872925284</v>
      </c>
      <c r="I1425" s="190"/>
      <c r="J1425" s="347">
        <v>1</v>
      </c>
    </row>
    <row r="1426" spans="1:10" ht="13.5" hidden="1" customHeight="1" thickBot="1">
      <c r="A1426" s="410"/>
      <c r="B1426" s="183">
        <v>4</v>
      </c>
      <c r="C1426" s="184">
        <v>129.36000000000001</v>
      </c>
      <c r="D1426" s="346" t="s">
        <v>834</v>
      </c>
      <c r="E1426" s="346" t="s">
        <v>386</v>
      </c>
      <c r="F1426" s="346" t="s">
        <v>809</v>
      </c>
      <c r="G1426" s="342">
        <f t="shared" si="47"/>
        <v>7.1949450002733668</v>
      </c>
      <c r="H1426" s="342">
        <f t="shared" si="46"/>
        <v>136.55494500027339</v>
      </c>
      <c r="I1426" s="190"/>
      <c r="J1426" s="347">
        <v>1</v>
      </c>
    </row>
    <row r="1427" spans="1:10" ht="13.5" hidden="1" customHeight="1" thickBot="1">
      <c r="A1427" s="410"/>
      <c r="B1427" s="183">
        <v>13.5</v>
      </c>
      <c r="C1427" s="184">
        <v>444.42</v>
      </c>
      <c r="D1427" s="346" t="s">
        <v>834</v>
      </c>
      <c r="E1427" s="346" t="s">
        <v>386</v>
      </c>
      <c r="F1427" s="346" t="s">
        <v>810</v>
      </c>
      <c r="G1427" s="342">
        <f t="shared" si="47"/>
        <v>24.718440453165503</v>
      </c>
      <c r="H1427" s="342">
        <f t="shared" si="46"/>
        <v>469.13844045316552</v>
      </c>
      <c r="I1427" s="190"/>
      <c r="J1427" s="347">
        <v>1</v>
      </c>
    </row>
    <row r="1428" spans="1:10" ht="13.5" hidden="1" customHeight="1" thickBot="1">
      <c r="A1428" s="410"/>
      <c r="B1428" s="183">
        <v>9.25</v>
      </c>
      <c r="C1428" s="184">
        <v>310.93</v>
      </c>
      <c r="D1428" s="346" t="s">
        <v>834</v>
      </c>
      <c r="E1428" s="346" t="s">
        <v>386</v>
      </c>
      <c r="F1428" s="346" t="s">
        <v>835</v>
      </c>
      <c r="G1428" s="342">
        <f t="shared" si="47"/>
        <v>17.293786711000291</v>
      </c>
      <c r="H1428" s="342">
        <f t="shared" si="46"/>
        <v>328.22378671100029</v>
      </c>
      <c r="I1428" s="190"/>
      <c r="J1428" s="347">
        <v>1</v>
      </c>
    </row>
    <row r="1429" spans="1:10" ht="13.5" hidden="1" customHeight="1" thickBot="1">
      <c r="A1429" s="410"/>
      <c r="B1429" s="183">
        <v>0.5</v>
      </c>
      <c r="C1429" s="184">
        <v>17.41</v>
      </c>
      <c r="D1429" s="346" t="s">
        <v>834</v>
      </c>
      <c r="E1429" s="346" t="s">
        <v>386</v>
      </c>
      <c r="F1429" s="346" t="s">
        <v>802</v>
      </c>
      <c r="G1429" s="342">
        <f t="shared" si="47"/>
        <v>0.96833636715181903</v>
      </c>
      <c r="H1429" s="342">
        <f t="shared" si="46"/>
        <v>18.378336367151817</v>
      </c>
      <c r="I1429" s="190"/>
      <c r="J1429" s="347">
        <v>1</v>
      </c>
    </row>
    <row r="1430" spans="1:10" ht="13.5" hidden="1" customHeight="1" thickBot="1">
      <c r="A1430" s="410"/>
      <c r="B1430" s="183">
        <v>2.75</v>
      </c>
      <c r="C1430" s="184">
        <v>88.94</v>
      </c>
      <c r="D1430" s="346" t="s">
        <v>834</v>
      </c>
      <c r="E1430" s="346" t="s">
        <v>386</v>
      </c>
      <c r="F1430" s="346" t="s">
        <v>803</v>
      </c>
      <c r="G1430" s="342">
        <f t="shared" si="47"/>
        <v>4.9468027854384138</v>
      </c>
      <c r="H1430" s="342">
        <f t="shared" si="46"/>
        <v>93.886802785438405</v>
      </c>
      <c r="I1430" s="190"/>
      <c r="J1430" s="347">
        <v>1</v>
      </c>
    </row>
    <row r="1431" spans="1:10" ht="13.5" hidden="1" customHeight="1" thickBot="1">
      <c r="A1431" s="410"/>
      <c r="B1431" s="183">
        <v>17</v>
      </c>
      <c r="C1431" s="184">
        <v>557.83000000000004</v>
      </c>
      <c r="D1431" s="346" t="s">
        <v>834</v>
      </c>
      <c r="E1431" s="346" t="s">
        <v>386</v>
      </c>
      <c r="F1431" s="346" t="s">
        <v>804</v>
      </c>
      <c r="G1431" s="342">
        <f t="shared" si="47"/>
        <v>31.026253629425572</v>
      </c>
      <c r="H1431" s="342">
        <f t="shared" si="46"/>
        <v>588.85625362942562</v>
      </c>
      <c r="I1431" s="190"/>
      <c r="J1431" s="347">
        <v>1</v>
      </c>
    </row>
    <row r="1432" spans="1:10" ht="13.5" hidden="1" customHeight="1" thickBot="1">
      <c r="A1432" s="410"/>
      <c r="B1432" s="183">
        <v>2</v>
      </c>
      <c r="C1432" s="184">
        <v>67.78</v>
      </c>
      <c r="D1432" s="346" t="s">
        <v>834</v>
      </c>
      <c r="E1432" s="346" t="s">
        <v>386</v>
      </c>
      <c r="F1432" s="346" t="s">
        <v>845</v>
      </c>
      <c r="G1432" s="342">
        <f t="shared" si="47"/>
        <v>3.7698931054308034</v>
      </c>
      <c r="H1432" s="342">
        <f t="shared" si="46"/>
        <v>71.549893105430812</v>
      </c>
      <c r="I1432" s="190"/>
      <c r="J1432" s="347">
        <v>1</v>
      </c>
    </row>
    <row r="1433" spans="1:10" ht="13.5" hidden="1" customHeight="1" thickBot="1">
      <c r="A1433" s="410"/>
      <c r="B1433" s="183">
        <v>7.5</v>
      </c>
      <c r="C1433" s="184">
        <v>249.99</v>
      </c>
      <c r="D1433" s="346" t="s">
        <v>834</v>
      </c>
      <c r="E1433" s="346" t="s">
        <v>386</v>
      </c>
      <c r="F1433" s="346" t="s">
        <v>843</v>
      </c>
      <c r="G1433" s="342">
        <f t="shared" si="47"/>
        <v>13.904331328218452</v>
      </c>
      <c r="H1433" s="342">
        <f t="shared" si="46"/>
        <v>263.89433132821847</v>
      </c>
      <c r="I1433" s="190"/>
      <c r="J1433" s="347">
        <v>1</v>
      </c>
    </row>
    <row r="1434" spans="1:10" ht="13.5" hidden="1" customHeight="1" thickBot="1">
      <c r="A1434" s="410"/>
      <c r="B1434" s="183">
        <v>9.75</v>
      </c>
      <c r="C1434" s="184">
        <v>326.48</v>
      </c>
      <c r="D1434" s="346" t="s">
        <v>834</v>
      </c>
      <c r="E1434" s="346" t="s">
        <v>386</v>
      </c>
      <c r="F1434" s="346" t="s">
        <v>881</v>
      </c>
      <c r="G1434" s="342">
        <f t="shared" si="47"/>
        <v>18.158670714975639</v>
      </c>
      <c r="H1434" s="342">
        <f t="shared" si="46"/>
        <v>344.63867071497566</v>
      </c>
      <c r="I1434" s="190"/>
      <c r="J1434" s="347">
        <v>1</v>
      </c>
    </row>
    <row r="1435" spans="1:10" ht="13.5" hidden="1" customHeight="1" thickBot="1">
      <c r="A1435" s="410"/>
      <c r="B1435" s="183">
        <v>2.25</v>
      </c>
      <c r="C1435" s="184">
        <v>74.150000000000006</v>
      </c>
      <c r="D1435" s="346" t="s">
        <v>834</v>
      </c>
      <c r="E1435" s="346" t="s">
        <v>386</v>
      </c>
      <c r="F1435" s="346" t="s">
        <v>805</v>
      </c>
      <c r="G1435" s="342">
        <f t="shared" si="47"/>
        <v>4.1241896395351745</v>
      </c>
      <c r="H1435" s="342">
        <f t="shared" si="46"/>
        <v>78.27418963953518</v>
      </c>
      <c r="I1435" s="190"/>
      <c r="J1435" s="347">
        <v>1</v>
      </c>
    </row>
    <row r="1436" spans="1:10" ht="13.5" hidden="1" customHeight="1" thickBot="1">
      <c r="A1436" s="410"/>
      <c r="B1436" s="183">
        <v>9.25</v>
      </c>
      <c r="C1436" s="184">
        <v>317.75</v>
      </c>
      <c r="D1436" s="346" t="s">
        <v>834</v>
      </c>
      <c r="E1436" s="346" t="s">
        <v>386</v>
      </c>
      <c r="F1436" s="346" t="s">
        <v>862</v>
      </c>
      <c r="G1436" s="342">
        <f t="shared" si="47"/>
        <v>17.673112042647357</v>
      </c>
      <c r="H1436" s="342">
        <f t="shared" si="46"/>
        <v>335.42311204264735</v>
      </c>
      <c r="I1436" s="190"/>
      <c r="J1436" s="347">
        <v>1</v>
      </c>
    </row>
    <row r="1437" spans="1:10" ht="13.5" hidden="1" customHeight="1" thickBot="1">
      <c r="A1437" s="410"/>
      <c r="B1437" s="183">
        <v>5</v>
      </c>
      <c r="C1437" s="184">
        <v>166.04</v>
      </c>
      <c r="D1437" s="346" t="s">
        <v>834</v>
      </c>
      <c r="E1437" s="346" t="s">
        <v>386</v>
      </c>
      <c r="F1437" s="346" t="s">
        <v>816</v>
      </c>
      <c r="G1437" s="342">
        <f t="shared" si="47"/>
        <v>9.235070097753475</v>
      </c>
      <c r="H1437" s="342">
        <f t="shared" si="46"/>
        <v>175.27507009775346</v>
      </c>
      <c r="I1437" s="190"/>
      <c r="J1437" s="347">
        <v>1</v>
      </c>
    </row>
    <row r="1438" spans="1:10" ht="13.5" hidden="1" customHeight="1" thickBot="1">
      <c r="A1438" s="410"/>
      <c r="B1438" s="183">
        <v>4.5</v>
      </c>
      <c r="C1438" s="184">
        <v>145.53</v>
      </c>
      <c r="D1438" s="346" t="s">
        <v>834</v>
      </c>
      <c r="E1438" s="346" t="s">
        <v>386</v>
      </c>
      <c r="F1438" s="346" t="s">
        <v>863</v>
      </c>
      <c r="G1438" s="342">
        <f t="shared" si="47"/>
        <v>8.0943131253075364</v>
      </c>
      <c r="H1438" s="342">
        <f t="shared" si="46"/>
        <v>153.62431312530754</v>
      </c>
      <c r="I1438" s="190"/>
      <c r="J1438" s="347">
        <v>1</v>
      </c>
    </row>
    <row r="1439" spans="1:10" ht="13.5" hidden="1" customHeight="1" thickBot="1">
      <c r="A1439" s="410"/>
      <c r="B1439" s="183">
        <v>6</v>
      </c>
      <c r="C1439" s="184">
        <v>205.2</v>
      </c>
      <c r="D1439" s="346" t="s">
        <v>834</v>
      </c>
      <c r="E1439" s="346" t="s">
        <v>386</v>
      </c>
      <c r="F1439" s="346" t="s">
        <v>864</v>
      </c>
      <c r="G1439" s="342">
        <f t="shared" si="47"/>
        <v>11.413131679468883</v>
      </c>
      <c r="H1439" s="342">
        <f t="shared" si="46"/>
        <v>216.61313167946886</v>
      </c>
      <c r="I1439" s="190"/>
      <c r="J1439" s="347">
        <v>1</v>
      </c>
    </row>
    <row r="1440" spans="1:10" ht="13.5" hidden="1" customHeight="1" thickBot="1">
      <c r="A1440" s="410"/>
      <c r="B1440" s="183">
        <v>9</v>
      </c>
      <c r="C1440" s="184">
        <v>313.38</v>
      </c>
      <c r="D1440" s="346" t="s">
        <v>834</v>
      </c>
      <c r="E1440" s="346" t="s">
        <v>386</v>
      </c>
      <c r="F1440" s="346" t="s">
        <v>841</v>
      </c>
      <c r="G1440" s="342">
        <f t="shared" si="47"/>
        <v>17.430054608732743</v>
      </c>
      <c r="H1440" s="342">
        <f t="shared" si="46"/>
        <v>330.81005460873274</v>
      </c>
      <c r="I1440" s="190"/>
      <c r="J1440" s="347">
        <v>1</v>
      </c>
    </row>
    <row r="1441" spans="1:10" ht="13.5" hidden="1" customHeight="1" thickBot="1">
      <c r="A1441" s="410"/>
      <c r="B1441" s="183">
        <v>10.25</v>
      </c>
      <c r="C1441" s="184">
        <v>340.92</v>
      </c>
      <c r="D1441" s="346" t="s">
        <v>834</v>
      </c>
      <c r="E1441" s="346" t="s">
        <v>386</v>
      </c>
      <c r="F1441" s="346" t="s">
        <v>867</v>
      </c>
      <c r="G1441" s="342">
        <f t="shared" si="47"/>
        <v>18.96181701834567</v>
      </c>
      <c r="H1441" s="342">
        <f t="shared" si="46"/>
        <v>359.88181701834571</v>
      </c>
      <c r="I1441" s="190"/>
      <c r="J1441" s="347">
        <v>1</v>
      </c>
    </row>
    <row r="1442" spans="1:10" ht="13.5" hidden="1" customHeight="1" thickBot="1">
      <c r="A1442" s="410"/>
      <c r="B1442" s="183">
        <v>13</v>
      </c>
      <c r="C1442" s="184">
        <v>434.79</v>
      </c>
      <c r="D1442" s="346" t="s">
        <v>834</v>
      </c>
      <c r="E1442" s="346" t="s">
        <v>386</v>
      </c>
      <c r="F1442" s="346" t="s">
        <v>868</v>
      </c>
      <c r="G1442" s="342">
        <f t="shared" si="47"/>
        <v>24.18282418575183</v>
      </c>
      <c r="H1442" s="342">
        <f t="shared" si="46"/>
        <v>458.97282418575185</v>
      </c>
      <c r="I1442" s="190"/>
      <c r="J1442" s="347">
        <v>1</v>
      </c>
    </row>
    <row r="1443" spans="1:10" ht="13.5" hidden="1" customHeight="1" thickBot="1">
      <c r="A1443" s="410"/>
      <c r="B1443" s="183">
        <v>21.5</v>
      </c>
      <c r="C1443" s="184">
        <v>682.7</v>
      </c>
      <c r="D1443" s="346" t="s">
        <v>392</v>
      </c>
      <c r="E1443" s="346" t="s">
        <v>386</v>
      </c>
      <c r="F1443" s="346" t="s">
        <v>807</v>
      </c>
      <c r="G1443" s="342">
        <f t="shared" si="47"/>
        <v>37.971466849772938</v>
      </c>
      <c r="H1443" s="342">
        <f t="shared" si="46"/>
        <v>720.67146684977297</v>
      </c>
      <c r="I1443" s="190"/>
      <c r="J1443" s="347">
        <v>1</v>
      </c>
    </row>
    <row r="1444" spans="1:10" ht="13.5" hidden="1" customHeight="1" thickBot="1">
      <c r="A1444" s="410"/>
      <c r="B1444" s="183">
        <v>13.5</v>
      </c>
      <c r="C1444" s="184">
        <v>447.7</v>
      </c>
      <c r="D1444" s="346" t="s">
        <v>392</v>
      </c>
      <c r="E1444" s="346" t="s">
        <v>386</v>
      </c>
      <c r="F1444" s="346" t="s">
        <v>837</v>
      </c>
      <c r="G1444" s="342">
        <f t="shared" si="47"/>
        <v>24.900872577476701</v>
      </c>
      <c r="H1444" s="342">
        <f t="shared" si="46"/>
        <v>472.60087257747671</v>
      </c>
      <c r="I1444" s="190"/>
      <c r="J1444" s="347">
        <v>1</v>
      </c>
    </row>
    <row r="1445" spans="1:10" ht="13.5" hidden="1" customHeight="1" thickBot="1">
      <c r="A1445" s="410"/>
      <c r="B1445" s="183">
        <v>9</v>
      </c>
      <c r="C1445" s="184">
        <v>305.72000000000003</v>
      </c>
      <c r="D1445" s="346" t="s">
        <v>392</v>
      </c>
      <c r="E1445" s="346" t="s">
        <v>386</v>
      </c>
      <c r="F1445" s="346" t="s">
        <v>811</v>
      </c>
      <c r="G1445" s="342">
        <f t="shared" si="47"/>
        <v>17.004008855005981</v>
      </c>
      <c r="H1445" s="342">
        <f t="shared" si="46"/>
        <v>322.72400885500599</v>
      </c>
      <c r="I1445" s="190"/>
      <c r="J1445" s="347">
        <v>1</v>
      </c>
    </row>
    <row r="1446" spans="1:10" ht="13.5" hidden="1" customHeight="1" thickBot="1">
      <c r="A1446" s="410"/>
      <c r="B1446" s="183">
        <v>9</v>
      </c>
      <c r="C1446" s="184">
        <v>294.83999999999997</v>
      </c>
      <c r="D1446" s="346" t="s">
        <v>392</v>
      </c>
      <c r="E1446" s="346" t="s">
        <v>386</v>
      </c>
      <c r="F1446" s="346" t="s">
        <v>813</v>
      </c>
      <c r="G1446" s="342">
        <f t="shared" si="47"/>
        <v>16.398868149973708</v>
      </c>
      <c r="H1446" s="342">
        <f t="shared" si="46"/>
        <v>311.23886814997365</v>
      </c>
      <c r="I1446" s="190"/>
      <c r="J1446" s="347">
        <v>1</v>
      </c>
    </row>
    <row r="1447" spans="1:10" ht="13.5" hidden="1" customHeight="1" thickBot="1">
      <c r="A1447" s="410"/>
      <c r="B1447" s="183">
        <v>5.5</v>
      </c>
      <c r="C1447" s="184">
        <v>177.87</v>
      </c>
      <c r="D1447" s="346" t="s">
        <v>392</v>
      </c>
      <c r="E1447" s="346" t="s">
        <v>386</v>
      </c>
      <c r="F1447" s="346" t="s">
        <v>808</v>
      </c>
      <c r="G1447" s="342">
        <f t="shared" si="47"/>
        <v>9.8930493753758793</v>
      </c>
      <c r="H1447" s="342">
        <f t="shared" si="46"/>
        <v>187.76304937537589</v>
      </c>
      <c r="I1447" s="190"/>
      <c r="J1447" s="347">
        <v>1</v>
      </c>
    </row>
    <row r="1448" spans="1:10" ht="13.5" hidden="1" customHeight="1" thickBot="1">
      <c r="A1448" s="410"/>
      <c r="B1448" s="183">
        <v>29</v>
      </c>
      <c r="C1448" s="184">
        <v>937.86</v>
      </c>
      <c r="D1448" s="346" t="s">
        <v>392</v>
      </c>
      <c r="E1448" s="346" t="s">
        <v>386</v>
      </c>
      <c r="F1448" s="346" t="s">
        <v>809</v>
      </c>
      <c r="G1448" s="342">
        <f t="shared" si="47"/>
        <v>52.163351251981908</v>
      </c>
      <c r="H1448" s="342">
        <f t="shared" si="46"/>
        <v>990.02335125198192</v>
      </c>
      <c r="I1448" s="190"/>
      <c r="J1448" s="347">
        <v>1</v>
      </c>
    </row>
    <row r="1449" spans="1:10" ht="13.5" hidden="1" customHeight="1" thickBot="1">
      <c r="A1449" s="410"/>
      <c r="B1449" s="183">
        <v>39.75</v>
      </c>
      <c r="C1449" s="184">
        <v>1285.52</v>
      </c>
      <c r="D1449" s="346" t="s">
        <v>392</v>
      </c>
      <c r="E1449" s="346" t="s">
        <v>386</v>
      </c>
      <c r="F1449" s="346" t="s">
        <v>810</v>
      </c>
      <c r="G1449" s="342">
        <f t="shared" si="47"/>
        <v>71.500044037967044</v>
      </c>
      <c r="H1449" s="342">
        <f t="shared" si="46"/>
        <v>1357.020044037967</v>
      </c>
      <c r="I1449" s="190"/>
      <c r="J1449" s="347">
        <v>1</v>
      </c>
    </row>
    <row r="1450" spans="1:10" ht="13.5" hidden="1" customHeight="1" thickBot="1">
      <c r="A1450" s="410"/>
      <c r="B1450" s="183">
        <v>3.25</v>
      </c>
      <c r="C1450" s="184">
        <v>113.16</v>
      </c>
      <c r="D1450" s="346" t="s">
        <v>392</v>
      </c>
      <c r="E1450" s="346" t="s">
        <v>386</v>
      </c>
      <c r="F1450" s="346" t="s">
        <v>835</v>
      </c>
      <c r="G1450" s="342">
        <f t="shared" si="47"/>
        <v>6.2939082887363496</v>
      </c>
      <c r="H1450" s="342">
        <f t="shared" si="46"/>
        <v>119.45390828873634</v>
      </c>
      <c r="I1450" s="190"/>
      <c r="J1450" s="347">
        <v>1</v>
      </c>
    </row>
    <row r="1451" spans="1:10" ht="13.5" hidden="1" customHeight="1" thickBot="1">
      <c r="A1451" s="410"/>
      <c r="B1451" s="183">
        <v>10.25</v>
      </c>
      <c r="C1451" s="184">
        <v>356.9</v>
      </c>
      <c r="D1451" s="346" t="s">
        <v>392</v>
      </c>
      <c r="E1451" s="346" t="s">
        <v>386</v>
      </c>
      <c r="F1451" s="346" t="s">
        <v>802</v>
      </c>
      <c r="G1451" s="342">
        <f t="shared" si="47"/>
        <v>19.850617428861813</v>
      </c>
      <c r="H1451" s="342">
        <f t="shared" si="46"/>
        <v>376.7506174288618</v>
      </c>
      <c r="I1451" s="190"/>
      <c r="J1451" s="347">
        <v>1</v>
      </c>
    </row>
    <row r="1452" spans="1:10" ht="13.5" hidden="1" customHeight="1" thickBot="1">
      <c r="A1452" s="410"/>
      <c r="B1452" s="183">
        <v>1.5</v>
      </c>
      <c r="C1452" s="184">
        <v>48.51</v>
      </c>
      <c r="D1452" s="346" t="s">
        <v>392</v>
      </c>
      <c r="E1452" s="346" t="s">
        <v>386</v>
      </c>
      <c r="F1452" s="346" t="s">
        <v>803</v>
      </c>
      <c r="G1452" s="342">
        <f t="shared" si="47"/>
        <v>2.6981043751025124</v>
      </c>
      <c r="H1452" s="342">
        <f t="shared" si="46"/>
        <v>51.208104375102508</v>
      </c>
      <c r="I1452" s="190"/>
      <c r="J1452" s="347">
        <v>1</v>
      </c>
    </row>
    <row r="1453" spans="1:10" ht="13.5" hidden="1" customHeight="1" thickBot="1">
      <c r="A1453" s="410"/>
      <c r="B1453" s="183">
        <v>2</v>
      </c>
      <c r="C1453" s="184">
        <v>64.680000000000007</v>
      </c>
      <c r="D1453" s="346" t="s">
        <v>392</v>
      </c>
      <c r="E1453" s="346" t="s">
        <v>386</v>
      </c>
      <c r="F1453" s="346" t="s">
        <v>804</v>
      </c>
      <c r="G1453" s="342">
        <f t="shared" si="47"/>
        <v>3.5974725001366834</v>
      </c>
      <c r="H1453" s="342">
        <f t="shared" si="46"/>
        <v>68.277472500136696</v>
      </c>
      <c r="I1453" s="190"/>
      <c r="J1453" s="347">
        <v>1</v>
      </c>
    </row>
    <row r="1454" spans="1:10" ht="13.5" hidden="1" customHeight="1" thickBot="1">
      <c r="A1454" s="410"/>
      <c r="B1454" s="183">
        <v>11</v>
      </c>
      <c r="C1454" s="184">
        <v>362.56</v>
      </c>
      <c r="D1454" s="346" t="s">
        <v>392</v>
      </c>
      <c r="E1454" s="346" t="s">
        <v>386</v>
      </c>
      <c r="F1454" s="346" t="s">
        <v>845</v>
      </c>
      <c r="G1454" s="342">
        <f t="shared" si="47"/>
        <v>20.165424082398822</v>
      </c>
      <c r="H1454" s="342">
        <f t="shared" si="46"/>
        <v>382.72542408239883</v>
      </c>
      <c r="I1454" s="190"/>
      <c r="J1454" s="347">
        <v>1</v>
      </c>
    </row>
    <row r="1455" spans="1:10" ht="13.5" hidden="1" customHeight="1" thickBot="1">
      <c r="A1455" s="410"/>
      <c r="B1455" s="183">
        <v>1.75</v>
      </c>
      <c r="C1455" s="184">
        <v>60.94</v>
      </c>
      <c r="D1455" s="346" t="s">
        <v>392</v>
      </c>
      <c r="E1455" s="346" t="s">
        <v>386</v>
      </c>
      <c r="F1455" s="346" t="s">
        <v>843</v>
      </c>
      <c r="G1455" s="342">
        <f t="shared" si="47"/>
        <v>3.3894553827818408</v>
      </c>
      <c r="H1455" s="342">
        <f t="shared" si="46"/>
        <v>64.329455382781845</v>
      </c>
      <c r="I1455" s="190"/>
      <c r="J1455" s="347">
        <v>1</v>
      </c>
    </row>
    <row r="1456" spans="1:10" ht="13.5" hidden="1" customHeight="1" thickBot="1">
      <c r="A1456" s="410"/>
      <c r="B1456" s="183">
        <v>8.5</v>
      </c>
      <c r="C1456" s="184">
        <v>274.89999999999998</v>
      </c>
      <c r="D1456" s="346" t="s">
        <v>392</v>
      </c>
      <c r="E1456" s="346" t="s">
        <v>386</v>
      </c>
      <c r="F1456" s="346" t="s">
        <v>894</v>
      </c>
      <c r="G1456" s="342">
        <f t="shared" si="47"/>
        <v>15.289814321081851</v>
      </c>
      <c r="H1456" s="342">
        <f t="shared" si="46"/>
        <v>290.18981432108183</v>
      </c>
      <c r="I1456" s="190"/>
      <c r="J1456" s="347">
        <v>1</v>
      </c>
    </row>
    <row r="1457" spans="1:10" ht="13.5" hidden="1" customHeight="1" thickBot="1">
      <c r="A1457" s="410"/>
      <c r="B1457" s="183">
        <v>20</v>
      </c>
      <c r="C1457" s="184">
        <v>646.79999999999995</v>
      </c>
      <c r="D1457" s="346" t="s">
        <v>392</v>
      </c>
      <c r="E1457" s="346" t="s">
        <v>386</v>
      </c>
      <c r="F1457" s="346" t="s">
        <v>881</v>
      </c>
      <c r="G1457" s="342">
        <f t="shared" si="47"/>
        <v>35.974725001366828</v>
      </c>
      <c r="H1457" s="342">
        <f t="shared" si="46"/>
        <v>682.77472500136673</v>
      </c>
      <c r="I1457" s="190"/>
      <c r="J1457" s="347">
        <v>1</v>
      </c>
    </row>
    <row r="1458" spans="1:10" ht="13.5" hidden="1" customHeight="1" thickBot="1">
      <c r="A1458" s="410"/>
      <c r="B1458" s="183">
        <v>2.25</v>
      </c>
      <c r="C1458" s="184">
        <v>72.760000000000005</v>
      </c>
      <c r="D1458" s="346" t="s">
        <v>392</v>
      </c>
      <c r="E1458" s="346" t="s">
        <v>386</v>
      </c>
      <c r="F1458" s="346" t="s">
        <v>805</v>
      </c>
      <c r="G1458" s="342">
        <f t="shared" si="47"/>
        <v>4.0468784649032941</v>
      </c>
      <c r="H1458" s="342">
        <f t="shared" si="46"/>
        <v>76.806878464903292</v>
      </c>
      <c r="I1458" s="190"/>
      <c r="J1458" s="347">
        <v>1</v>
      </c>
    </row>
    <row r="1459" spans="1:10" ht="13.5" hidden="1" customHeight="1" thickBot="1">
      <c r="A1459" s="410"/>
      <c r="B1459" s="183">
        <v>2</v>
      </c>
      <c r="C1459" s="184">
        <v>64.680000000000007</v>
      </c>
      <c r="D1459" s="346" t="s">
        <v>392</v>
      </c>
      <c r="E1459" s="346" t="s">
        <v>386</v>
      </c>
      <c r="F1459" s="346" t="s">
        <v>862</v>
      </c>
      <c r="G1459" s="342">
        <f t="shared" si="47"/>
        <v>3.5974725001366834</v>
      </c>
      <c r="H1459" s="342">
        <f t="shared" si="46"/>
        <v>68.277472500136696</v>
      </c>
      <c r="I1459" s="190"/>
      <c r="J1459" s="347">
        <v>1</v>
      </c>
    </row>
    <row r="1460" spans="1:10" ht="13.5" hidden="1" customHeight="1" thickBot="1">
      <c r="A1460" s="410"/>
      <c r="B1460" s="183">
        <v>14.5</v>
      </c>
      <c r="C1460" s="184">
        <v>475.75</v>
      </c>
      <c r="D1460" s="346" t="s">
        <v>392</v>
      </c>
      <c r="E1460" s="346" t="s">
        <v>386</v>
      </c>
      <c r="F1460" s="346" t="s">
        <v>816</v>
      </c>
      <c r="G1460" s="342">
        <f t="shared" si="47"/>
        <v>26.461000957638017</v>
      </c>
      <c r="H1460" s="342">
        <f t="shared" si="46"/>
        <v>502.21100095763802</v>
      </c>
      <c r="I1460" s="190"/>
      <c r="J1460" s="347">
        <v>1</v>
      </c>
    </row>
    <row r="1461" spans="1:10" ht="13.5" hidden="1" customHeight="1" thickBot="1">
      <c r="A1461" s="410"/>
      <c r="B1461" s="183">
        <v>13.25</v>
      </c>
      <c r="C1461" s="184">
        <v>428.51</v>
      </c>
      <c r="D1461" s="346" t="s">
        <v>392</v>
      </c>
      <c r="E1461" s="346" t="s">
        <v>386</v>
      </c>
      <c r="F1461" s="346" t="s">
        <v>863</v>
      </c>
      <c r="G1461" s="342">
        <f t="shared" si="47"/>
        <v>23.833533411156001</v>
      </c>
      <c r="H1461" s="342">
        <f t="shared" si="46"/>
        <v>452.34353341115599</v>
      </c>
      <c r="I1461" s="190"/>
      <c r="J1461" s="347">
        <v>1</v>
      </c>
    </row>
    <row r="1462" spans="1:10" ht="13.5" hidden="1" customHeight="1" thickBot="1">
      <c r="A1462" s="410"/>
      <c r="B1462" s="183">
        <v>4.5</v>
      </c>
      <c r="C1462" s="184">
        <v>156.69</v>
      </c>
      <c r="D1462" s="346" t="s">
        <v>392</v>
      </c>
      <c r="E1462" s="346" t="s">
        <v>386</v>
      </c>
      <c r="F1462" s="346" t="s">
        <v>864</v>
      </c>
      <c r="G1462" s="342">
        <f t="shared" si="47"/>
        <v>8.7150273043663713</v>
      </c>
      <c r="H1462" s="342">
        <f t="shared" si="46"/>
        <v>165.40502730436637</v>
      </c>
      <c r="I1462" s="190"/>
      <c r="J1462" s="347">
        <v>1</v>
      </c>
    </row>
    <row r="1463" spans="1:10" ht="13.5" hidden="1" customHeight="1" thickBot="1">
      <c r="A1463" s="410"/>
      <c r="B1463" s="183">
        <v>28</v>
      </c>
      <c r="C1463" s="184">
        <v>945.2</v>
      </c>
      <c r="D1463" s="346" t="s">
        <v>392</v>
      </c>
      <c r="E1463" s="346" t="s">
        <v>386</v>
      </c>
      <c r="F1463" s="346" t="s">
        <v>856</v>
      </c>
      <c r="G1463" s="342">
        <f t="shared" si="47"/>
        <v>52.571598749678309</v>
      </c>
      <c r="H1463" s="342">
        <f t="shared" si="46"/>
        <v>997.77159874967833</v>
      </c>
      <c r="I1463" s="190"/>
      <c r="J1463" s="347">
        <v>1</v>
      </c>
    </row>
    <row r="1464" spans="1:10" ht="13.5" hidden="1" customHeight="1" thickBot="1">
      <c r="A1464" s="410"/>
      <c r="B1464" s="183">
        <v>3.75</v>
      </c>
      <c r="C1464" s="184">
        <v>121.28</v>
      </c>
      <c r="D1464" s="346" t="s">
        <v>392</v>
      </c>
      <c r="E1464" s="346" t="s">
        <v>386</v>
      </c>
      <c r="F1464" s="346" t="s">
        <v>868</v>
      </c>
      <c r="G1464" s="342">
        <f t="shared" si="47"/>
        <v>6.7455390355067557</v>
      </c>
      <c r="H1464" s="342">
        <f t="shared" si="46"/>
        <v>128.02553903550677</v>
      </c>
      <c r="I1464" s="190"/>
      <c r="J1464" s="347">
        <v>1</v>
      </c>
    </row>
    <row r="1465" spans="1:10" ht="13.5" hidden="1" customHeight="1" thickBot="1">
      <c r="A1465" s="410"/>
      <c r="B1465" s="183">
        <v>11</v>
      </c>
      <c r="C1465" s="184">
        <v>383.02</v>
      </c>
      <c r="D1465" s="346" t="s">
        <v>392</v>
      </c>
      <c r="E1465" s="346" t="s">
        <v>386</v>
      </c>
      <c r="F1465" s="346" t="s">
        <v>872</v>
      </c>
      <c r="G1465" s="342">
        <f t="shared" si="47"/>
        <v>21.303400077340015</v>
      </c>
      <c r="H1465" s="342">
        <f t="shared" si="46"/>
        <v>404.32340007734001</v>
      </c>
      <c r="I1465" s="190"/>
      <c r="J1465" s="347">
        <v>1</v>
      </c>
    </row>
    <row r="1466" spans="1:10" ht="13.5" hidden="1" customHeight="1" thickBot="1">
      <c r="A1466" s="410"/>
      <c r="B1466" s="183">
        <v>14.5</v>
      </c>
      <c r="C1466" s="184">
        <v>468.93</v>
      </c>
      <c r="D1466" s="346" t="s">
        <v>974</v>
      </c>
      <c r="E1466" s="346" t="s">
        <v>386</v>
      </c>
      <c r="F1466" s="346" t="s">
        <v>810</v>
      </c>
      <c r="G1466" s="342">
        <f t="shared" si="47"/>
        <v>26.081675625990954</v>
      </c>
      <c r="H1466" s="342">
        <f t="shared" si="46"/>
        <v>495.01167562599096</v>
      </c>
      <c r="I1466" s="190"/>
      <c r="J1466" s="347">
        <v>1</v>
      </c>
    </row>
    <row r="1467" spans="1:10" ht="13.5" hidden="1" customHeight="1" thickBot="1">
      <c r="A1467" s="410"/>
      <c r="B1467" s="183">
        <v>24</v>
      </c>
      <c r="C1467" s="184">
        <v>776.16</v>
      </c>
      <c r="D1467" s="346" t="s">
        <v>974</v>
      </c>
      <c r="E1467" s="346" t="s">
        <v>386</v>
      </c>
      <c r="F1467" s="346" t="s">
        <v>835</v>
      </c>
      <c r="G1467" s="342">
        <f t="shared" si="47"/>
        <v>43.169670001640199</v>
      </c>
      <c r="H1467" s="342">
        <f t="shared" si="46"/>
        <v>819.32967000164012</v>
      </c>
      <c r="I1467" s="190"/>
      <c r="J1467" s="347">
        <v>1</v>
      </c>
    </row>
    <row r="1468" spans="1:10" ht="13.5" hidden="1" customHeight="1" thickBot="1">
      <c r="A1468" s="410"/>
      <c r="B1468" s="183">
        <v>64</v>
      </c>
      <c r="C1468" s="184">
        <v>2069.7600000000002</v>
      </c>
      <c r="D1468" s="346" t="s">
        <v>974</v>
      </c>
      <c r="E1468" s="346" t="s">
        <v>386</v>
      </c>
      <c r="F1468" s="346" t="s">
        <v>802</v>
      </c>
      <c r="G1468" s="342">
        <f t="shared" si="47"/>
        <v>115.11912000437387</v>
      </c>
      <c r="H1468" s="342">
        <f t="shared" si="46"/>
        <v>2184.8791200043743</v>
      </c>
      <c r="I1468" s="190"/>
      <c r="J1468" s="347">
        <v>1</v>
      </c>
    </row>
    <row r="1469" spans="1:10" ht="13.5" hidden="1" customHeight="1" thickBot="1">
      <c r="A1469" s="410"/>
      <c r="B1469" s="183">
        <v>64</v>
      </c>
      <c r="C1469" s="184">
        <v>2069.7600000000002</v>
      </c>
      <c r="D1469" s="346" t="s">
        <v>974</v>
      </c>
      <c r="E1469" s="346" t="s">
        <v>386</v>
      </c>
      <c r="F1469" s="346" t="s">
        <v>803</v>
      </c>
      <c r="G1469" s="342">
        <f t="shared" si="47"/>
        <v>115.11912000437387</v>
      </c>
      <c r="H1469" s="342">
        <f t="shared" si="46"/>
        <v>2184.8791200043743</v>
      </c>
      <c r="I1469" s="190"/>
      <c r="J1469" s="347">
        <v>1</v>
      </c>
    </row>
    <row r="1470" spans="1:10" ht="13.5" hidden="1" customHeight="1" thickBot="1">
      <c r="A1470" s="410"/>
      <c r="B1470" s="183">
        <v>64</v>
      </c>
      <c r="C1470" s="184">
        <v>2069.7600000000002</v>
      </c>
      <c r="D1470" s="346" t="s">
        <v>974</v>
      </c>
      <c r="E1470" s="346" t="s">
        <v>386</v>
      </c>
      <c r="F1470" s="346" t="s">
        <v>804</v>
      </c>
      <c r="G1470" s="342">
        <f t="shared" si="47"/>
        <v>115.11912000437387</v>
      </c>
      <c r="H1470" s="342">
        <f t="shared" si="46"/>
        <v>2184.8791200043743</v>
      </c>
      <c r="I1470" s="190"/>
      <c r="J1470" s="347">
        <v>1</v>
      </c>
    </row>
    <row r="1471" spans="1:10" ht="13.5" hidden="1" customHeight="1" thickBot="1">
      <c r="A1471" s="410"/>
      <c r="B1471" s="183">
        <v>56</v>
      </c>
      <c r="C1471" s="184">
        <v>1811.04</v>
      </c>
      <c r="D1471" s="346" t="s">
        <v>974</v>
      </c>
      <c r="E1471" s="346" t="s">
        <v>386</v>
      </c>
      <c r="F1471" s="346" t="s">
        <v>845</v>
      </c>
      <c r="G1471" s="342">
        <f t="shared" si="47"/>
        <v>100.72923000382713</v>
      </c>
      <c r="H1471" s="342">
        <f t="shared" si="46"/>
        <v>1911.769230003827</v>
      </c>
      <c r="I1471" s="190"/>
      <c r="J1471" s="347">
        <v>1</v>
      </c>
    </row>
    <row r="1472" spans="1:10" ht="13.5" hidden="1" customHeight="1" thickBot="1">
      <c r="A1472" s="411"/>
      <c r="B1472" s="183">
        <v>0</v>
      </c>
      <c r="C1472" s="184">
        <v>1700.06</v>
      </c>
      <c r="D1472" s="346" t="s">
        <v>393</v>
      </c>
      <c r="E1472" s="346" t="s">
        <v>386</v>
      </c>
      <c r="F1472" s="346" t="s">
        <v>859</v>
      </c>
      <c r="G1472" s="342">
        <f t="shared" si="47"/>
        <v>94.556572334297613</v>
      </c>
      <c r="H1472" s="342">
        <f t="shared" si="46"/>
        <v>1794.6165723342976</v>
      </c>
      <c r="I1472" s="190"/>
      <c r="J1472" s="347">
        <v>1</v>
      </c>
    </row>
    <row r="1473" spans="1:10" ht="13.5" thickBot="1">
      <c r="A1473" s="185" t="s">
        <v>435</v>
      </c>
      <c r="B1473" s="186">
        <v>11147</v>
      </c>
      <c r="C1473" s="187">
        <v>401985.94</v>
      </c>
      <c r="D1473" s="412"/>
      <c r="E1473" s="413"/>
      <c r="F1473" s="414"/>
      <c r="G1473" s="342">
        <f t="shared" si="47"/>
        <v>22358.277127266461</v>
      </c>
      <c r="H1473" s="342">
        <f t="shared" si="46"/>
        <v>424344.21712726646</v>
      </c>
      <c r="I1473" s="190">
        <f>+H1473</f>
        <v>424344.21712726646</v>
      </c>
      <c r="J1473" s="347">
        <v>1</v>
      </c>
    </row>
    <row r="1474" spans="1:10" ht="13.5" hidden="1" customHeight="1" thickBot="1">
      <c r="A1474" s="409" t="s">
        <v>436</v>
      </c>
      <c r="B1474" s="183">
        <v>40</v>
      </c>
      <c r="C1474" s="184">
        <v>1286.44</v>
      </c>
      <c r="D1474" s="346" t="s">
        <v>391</v>
      </c>
      <c r="E1474" s="346" t="s">
        <v>386</v>
      </c>
      <c r="F1474" s="346" t="s">
        <v>807</v>
      </c>
      <c r="G1474" s="342">
        <f t="shared" si="47"/>
        <v>71.551214024054346</v>
      </c>
      <c r="H1474" s="342">
        <f t="shared" si="46"/>
        <v>1357.9912140240544</v>
      </c>
      <c r="I1474" s="190"/>
      <c r="J1474" s="347">
        <v>1</v>
      </c>
    </row>
    <row r="1475" spans="1:10" ht="13.5" hidden="1" customHeight="1" thickBot="1">
      <c r="A1475" s="410"/>
      <c r="B1475" s="183">
        <v>20</v>
      </c>
      <c r="C1475" s="184">
        <v>643.22</v>
      </c>
      <c r="D1475" s="346" t="s">
        <v>391</v>
      </c>
      <c r="E1475" s="346" t="s">
        <v>386</v>
      </c>
      <c r="F1475" s="346" t="s">
        <v>837</v>
      </c>
      <c r="G1475" s="342">
        <f t="shared" si="47"/>
        <v>35.775607012027173</v>
      </c>
      <c r="H1475" s="342">
        <f t="shared" si="46"/>
        <v>678.99560701202722</v>
      </c>
      <c r="I1475" s="190"/>
      <c r="J1475" s="347">
        <v>1</v>
      </c>
    </row>
    <row r="1476" spans="1:10" ht="13.5" hidden="1" customHeight="1" thickBot="1">
      <c r="A1476" s="410"/>
      <c r="B1476" s="183">
        <v>20</v>
      </c>
      <c r="C1476" s="184">
        <v>659.32</v>
      </c>
      <c r="D1476" s="346" t="s">
        <v>391</v>
      </c>
      <c r="E1476" s="346" t="s">
        <v>386</v>
      </c>
      <c r="F1476" s="346" t="s">
        <v>835</v>
      </c>
      <c r="G1476" s="342">
        <f t="shared" si="47"/>
        <v>36.6710817685547</v>
      </c>
      <c r="H1476" s="342">
        <f t="shared" si="46"/>
        <v>695.99108176855475</v>
      </c>
      <c r="I1476" s="190"/>
      <c r="J1476" s="347">
        <v>1</v>
      </c>
    </row>
    <row r="1477" spans="1:10" ht="13.5" hidden="1" customHeight="1" thickBot="1">
      <c r="A1477" s="410"/>
      <c r="B1477" s="183">
        <v>20</v>
      </c>
      <c r="C1477" s="184">
        <v>659.32</v>
      </c>
      <c r="D1477" s="346" t="s">
        <v>391</v>
      </c>
      <c r="E1477" s="346" t="s">
        <v>386</v>
      </c>
      <c r="F1477" s="346" t="s">
        <v>845</v>
      </c>
      <c r="G1477" s="342">
        <f t="shared" si="47"/>
        <v>36.6710817685547</v>
      </c>
      <c r="H1477" s="342">
        <f t="shared" si="46"/>
        <v>695.99108176855475</v>
      </c>
      <c r="I1477" s="190"/>
      <c r="J1477" s="347">
        <v>1</v>
      </c>
    </row>
    <row r="1478" spans="1:10" ht="13.5" hidden="1" customHeight="1" thickBot="1">
      <c r="A1478" s="410"/>
      <c r="B1478" s="183">
        <v>22</v>
      </c>
      <c r="C1478" s="184">
        <v>728.9</v>
      </c>
      <c r="D1478" s="346" t="s">
        <v>391</v>
      </c>
      <c r="E1478" s="346" t="s">
        <v>386</v>
      </c>
      <c r="F1478" s="346" t="s">
        <v>881</v>
      </c>
      <c r="G1478" s="342">
        <f t="shared" si="47"/>
        <v>40.541090064156279</v>
      </c>
      <c r="H1478" s="342">
        <f t="shared" si="46"/>
        <v>769.44109006415624</v>
      </c>
      <c r="I1478" s="190"/>
      <c r="J1478" s="347">
        <v>1</v>
      </c>
    </row>
    <row r="1479" spans="1:10" ht="13.5" hidden="1" customHeight="1" thickBot="1">
      <c r="A1479" s="410"/>
      <c r="B1479" s="183">
        <v>20</v>
      </c>
      <c r="C1479" s="184">
        <v>659.26</v>
      </c>
      <c r="D1479" s="346" t="s">
        <v>391</v>
      </c>
      <c r="E1479" s="346" t="s">
        <v>386</v>
      </c>
      <c r="F1479" s="346" t="s">
        <v>863</v>
      </c>
      <c r="G1479" s="342">
        <f t="shared" si="47"/>
        <v>36.66774459554901</v>
      </c>
      <c r="H1479" s="342">
        <f t="shared" si="46"/>
        <v>695.92774459554903</v>
      </c>
      <c r="I1479" s="190"/>
      <c r="J1479" s="347">
        <v>1</v>
      </c>
    </row>
    <row r="1480" spans="1:10" ht="13.5" hidden="1" customHeight="1" thickBot="1">
      <c r="A1480" s="410"/>
      <c r="B1480" s="183">
        <v>20</v>
      </c>
      <c r="C1480" s="184">
        <v>687.84</v>
      </c>
      <c r="D1480" s="346" t="s">
        <v>391</v>
      </c>
      <c r="E1480" s="346" t="s">
        <v>386</v>
      </c>
      <c r="F1480" s="346" t="s">
        <v>838</v>
      </c>
      <c r="G1480" s="342">
        <f t="shared" si="47"/>
        <v>38.257351337260609</v>
      </c>
      <c r="H1480" s="342">
        <f t="shared" si="46"/>
        <v>726.09735133726065</v>
      </c>
      <c r="I1480" s="190"/>
      <c r="J1480" s="347">
        <v>1</v>
      </c>
    </row>
    <row r="1481" spans="1:10" ht="13.5" hidden="1" customHeight="1" thickBot="1">
      <c r="A1481" s="410"/>
      <c r="B1481" s="183">
        <v>40</v>
      </c>
      <c r="C1481" s="184">
        <v>1318.52</v>
      </c>
      <c r="D1481" s="346" t="s">
        <v>391</v>
      </c>
      <c r="E1481" s="346" t="s">
        <v>386</v>
      </c>
      <c r="F1481" s="346" t="s">
        <v>858</v>
      </c>
      <c r="G1481" s="342">
        <f t="shared" si="47"/>
        <v>73.33548919109802</v>
      </c>
      <c r="H1481" s="342">
        <f t="shared" si="46"/>
        <v>1391.8554891910981</v>
      </c>
      <c r="I1481" s="190"/>
      <c r="J1481" s="347">
        <v>1</v>
      </c>
    </row>
    <row r="1482" spans="1:10" ht="13.5" hidden="1" customHeight="1" thickBot="1">
      <c r="A1482" s="410"/>
      <c r="B1482" s="183">
        <v>43</v>
      </c>
      <c r="C1482" s="184">
        <v>2114.84</v>
      </c>
      <c r="D1482" s="346" t="s">
        <v>387</v>
      </c>
      <c r="E1482" s="346" t="s">
        <v>386</v>
      </c>
      <c r="F1482" s="346" t="s">
        <v>807</v>
      </c>
      <c r="G1482" s="342">
        <f t="shared" si="47"/>
        <v>117.62644932265094</v>
      </c>
      <c r="H1482" s="342">
        <f t="shared" si="46"/>
        <v>2232.466449322651</v>
      </c>
      <c r="I1482" s="190"/>
      <c r="J1482" s="347">
        <v>1</v>
      </c>
    </row>
    <row r="1483" spans="1:10" ht="13.5" hidden="1" customHeight="1" thickBot="1">
      <c r="A1483" s="410"/>
      <c r="B1483" s="183">
        <v>33.5</v>
      </c>
      <c r="C1483" s="184">
        <v>1641.64</v>
      </c>
      <c r="D1483" s="346" t="s">
        <v>387</v>
      </c>
      <c r="E1483" s="346" t="s">
        <v>386</v>
      </c>
      <c r="F1483" s="346" t="s">
        <v>837</v>
      </c>
      <c r="G1483" s="342">
        <f t="shared" si="47"/>
        <v>91.307278217754856</v>
      </c>
      <c r="H1483" s="342">
        <f t="shared" ref="H1483:H1546" si="48">+G1483+C1483</f>
        <v>1732.947278217755</v>
      </c>
      <c r="I1483" s="190"/>
      <c r="J1483" s="347">
        <v>1</v>
      </c>
    </row>
    <row r="1484" spans="1:10" ht="13.5" hidden="1" customHeight="1" thickBot="1">
      <c r="A1484" s="410"/>
      <c r="B1484" s="183">
        <v>11</v>
      </c>
      <c r="C1484" s="184">
        <v>549.62</v>
      </c>
      <c r="D1484" s="346" t="s">
        <v>387</v>
      </c>
      <c r="E1484" s="346" t="s">
        <v>386</v>
      </c>
      <c r="F1484" s="346" t="s">
        <v>811</v>
      </c>
      <c r="G1484" s="342">
        <f t="shared" si="47"/>
        <v>30.569617123146624</v>
      </c>
      <c r="H1484" s="342">
        <f t="shared" si="48"/>
        <v>580.1896171231466</v>
      </c>
      <c r="I1484" s="190"/>
      <c r="J1484" s="347">
        <v>1</v>
      </c>
    </row>
    <row r="1485" spans="1:10" ht="13.5" hidden="1" customHeight="1" thickBot="1">
      <c r="A1485" s="410"/>
      <c r="B1485" s="183">
        <v>16</v>
      </c>
      <c r="C1485" s="184">
        <v>782.61</v>
      </c>
      <c r="D1485" s="346" t="s">
        <v>387</v>
      </c>
      <c r="E1485" s="346" t="s">
        <v>386</v>
      </c>
      <c r="F1485" s="346" t="s">
        <v>813</v>
      </c>
      <c r="G1485" s="342">
        <f t="shared" si="47"/>
        <v>43.528416099752157</v>
      </c>
      <c r="H1485" s="342">
        <f t="shared" si="48"/>
        <v>826.13841609975213</v>
      </c>
      <c r="I1485" s="190"/>
      <c r="J1485" s="347">
        <v>1</v>
      </c>
    </row>
    <row r="1486" spans="1:10" ht="13.5" hidden="1" customHeight="1" thickBot="1">
      <c r="A1486" s="410"/>
      <c r="B1486" s="183">
        <v>15</v>
      </c>
      <c r="C1486" s="184">
        <v>757.41</v>
      </c>
      <c r="D1486" s="346" t="s">
        <v>387</v>
      </c>
      <c r="E1486" s="346" t="s">
        <v>386</v>
      </c>
      <c r="F1486" s="346" t="s">
        <v>808</v>
      </c>
      <c r="G1486" s="342">
        <f t="shared" si="47"/>
        <v>42.126803437361239</v>
      </c>
      <c r="H1486" s="342">
        <f t="shared" si="48"/>
        <v>799.53680343736119</v>
      </c>
      <c r="I1486" s="190"/>
      <c r="J1486" s="347">
        <v>1</v>
      </c>
    </row>
    <row r="1487" spans="1:10" ht="13.5" hidden="1" customHeight="1" thickBot="1">
      <c r="A1487" s="410"/>
      <c r="B1487" s="183">
        <v>12</v>
      </c>
      <c r="C1487" s="184">
        <v>619.32000000000005</v>
      </c>
      <c r="D1487" s="346" t="s">
        <v>387</v>
      </c>
      <c r="E1487" s="346" t="s">
        <v>386</v>
      </c>
      <c r="F1487" s="346" t="s">
        <v>809</v>
      </c>
      <c r="G1487" s="342">
        <f t="shared" ref="G1487:G1550" si="49">+(C1487/$C$12584)*1312742.08</f>
        <v>34.446299764759594</v>
      </c>
      <c r="H1487" s="342">
        <f t="shared" si="48"/>
        <v>653.76629976475965</v>
      </c>
      <c r="I1487" s="190"/>
      <c r="J1487" s="347">
        <v>1</v>
      </c>
    </row>
    <row r="1488" spans="1:10" ht="13.5" hidden="1" customHeight="1" thickBot="1">
      <c r="A1488" s="410"/>
      <c r="B1488" s="183">
        <v>11</v>
      </c>
      <c r="C1488" s="184">
        <v>549.54</v>
      </c>
      <c r="D1488" s="346" t="s">
        <v>387</v>
      </c>
      <c r="E1488" s="346" t="s">
        <v>386</v>
      </c>
      <c r="F1488" s="346" t="s">
        <v>810</v>
      </c>
      <c r="G1488" s="342">
        <f t="shared" si="49"/>
        <v>30.565167559139034</v>
      </c>
      <c r="H1488" s="342">
        <f t="shared" si="48"/>
        <v>580.10516755913898</v>
      </c>
      <c r="I1488" s="190"/>
      <c r="J1488" s="347">
        <v>1</v>
      </c>
    </row>
    <row r="1489" spans="1:10" ht="13.5" hidden="1" customHeight="1" thickBot="1">
      <c r="A1489" s="410"/>
      <c r="B1489" s="183">
        <v>22</v>
      </c>
      <c r="C1489" s="184">
        <v>1111.8599999999999</v>
      </c>
      <c r="D1489" s="346" t="s">
        <v>387</v>
      </c>
      <c r="E1489" s="346" t="s">
        <v>386</v>
      </c>
      <c r="F1489" s="346" t="s">
        <v>835</v>
      </c>
      <c r="G1489" s="342">
        <f t="shared" si="49"/>
        <v>61.841152968490597</v>
      </c>
      <c r="H1489" s="342">
        <f t="shared" si="48"/>
        <v>1173.7011529684905</v>
      </c>
      <c r="I1489" s="190"/>
      <c r="J1489" s="347">
        <v>1</v>
      </c>
    </row>
    <row r="1490" spans="1:10" ht="13.5" hidden="1" customHeight="1" thickBot="1">
      <c r="A1490" s="410"/>
      <c r="B1490" s="183">
        <v>15</v>
      </c>
      <c r="C1490" s="184">
        <v>753.69</v>
      </c>
      <c r="D1490" s="346" t="s">
        <v>387</v>
      </c>
      <c r="E1490" s="346" t="s">
        <v>386</v>
      </c>
      <c r="F1490" s="346" t="s">
        <v>802</v>
      </c>
      <c r="G1490" s="342">
        <f t="shared" si="49"/>
        <v>41.919898711008294</v>
      </c>
      <c r="H1490" s="342">
        <f t="shared" si="48"/>
        <v>795.60989871100833</v>
      </c>
      <c r="I1490" s="190"/>
      <c r="J1490" s="347">
        <v>1</v>
      </c>
    </row>
    <row r="1491" spans="1:10" ht="13.5" hidden="1" customHeight="1" thickBot="1">
      <c r="A1491" s="410"/>
      <c r="B1491" s="183">
        <v>13</v>
      </c>
      <c r="C1491" s="184">
        <v>664.11</v>
      </c>
      <c r="D1491" s="346" t="s">
        <v>387</v>
      </c>
      <c r="E1491" s="346" t="s">
        <v>386</v>
      </c>
      <c r="F1491" s="346" t="s">
        <v>803</v>
      </c>
      <c r="G1491" s="342">
        <f t="shared" si="49"/>
        <v>36.937499413509165</v>
      </c>
      <c r="H1491" s="342">
        <f t="shared" si="48"/>
        <v>701.04749941350917</v>
      </c>
      <c r="I1491" s="190"/>
      <c r="J1491" s="347">
        <v>1</v>
      </c>
    </row>
    <row r="1492" spans="1:10" ht="13.5" hidden="1" customHeight="1" thickBot="1">
      <c r="A1492" s="410"/>
      <c r="B1492" s="183">
        <v>9</v>
      </c>
      <c r="C1492" s="184">
        <v>455.19</v>
      </c>
      <c r="D1492" s="346" t="s">
        <v>387</v>
      </c>
      <c r="E1492" s="346" t="s">
        <v>386</v>
      </c>
      <c r="F1492" s="346" t="s">
        <v>804</v>
      </c>
      <c r="G1492" s="342">
        <f t="shared" si="49"/>
        <v>25.317463007687333</v>
      </c>
      <c r="H1492" s="342">
        <f t="shared" si="48"/>
        <v>480.50746300768731</v>
      </c>
      <c r="I1492" s="190"/>
      <c r="J1492" s="347">
        <v>1</v>
      </c>
    </row>
    <row r="1493" spans="1:10" ht="13.5" hidden="1" customHeight="1" thickBot="1">
      <c r="A1493" s="410"/>
      <c r="B1493" s="183">
        <v>31</v>
      </c>
      <c r="C1493" s="184">
        <v>1574.49</v>
      </c>
      <c r="D1493" s="346" t="s">
        <v>387</v>
      </c>
      <c r="E1493" s="346" t="s">
        <v>386</v>
      </c>
      <c r="F1493" s="346" t="s">
        <v>845</v>
      </c>
      <c r="G1493" s="342">
        <f t="shared" si="49"/>
        <v>87.572425428883832</v>
      </c>
      <c r="H1493" s="342">
        <f t="shared" si="48"/>
        <v>1662.0624254288839</v>
      </c>
      <c r="I1493" s="190"/>
      <c r="J1493" s="347">
        <v>1</v>
      </c>
    </row>
    <row r="1494" spans="1:10" ht="13.5" hidden="1" customHeight="1" thickBot="1">
      <c r="A1494" s="410"/>
      <c r="B1494" s="183">
        <v>18</v>
      </c>
      <c r="C1494" s="184">
        <v>936.42</v>
      </c>
      <c r="D1494" s="346" t="s">
        <v>387</v>
      </c>
      <c r="E1494" s="346" t="s">
        <v>386</v>
      </c>
      <c r="F1494" s="346" t="s">
        <v>843</v>
      </c>
      <c r="G1494" s="342">
        <f t="shared" si="49"/>
        <v>52.083259099845279</v>
      </c>
      <c r="H1494" s="342">
        <f t="shared" si="48"/>
        <v>988.5032590998452</v>
      </c>
      <c r="I1494" s="190"/>
      <c r="J1494" s="347">
        <v>1</v>
      </c>
    </row>
    <row r="1495" spans="1:10" ht="13.5" hidden="1" customHeight="1" thickBot="1">
      <c r="A1495" s="410"/>
      <c r="B1495" s="183">
        <v>30</v>
      </c>
      <c r="C1495" s="184">
        <v>1517.23</v>
      </c>
      <c r="D1495" s="346" t="s">
        <v>387</v>
      </c>
      <c r="E1495" s="346" t="s">
        <v>386</v>
      </c>
      <c r="F1495" s="346" t="s">
        <v>894</v>
      </c>
      <c r="G1495" s="342">
        <f t="shared" si="49"/>
        <v>84.387649990451138</v>
      </c>
      <c r="H1495" s="342">
        <f t="shared" si="48"/>
        <v>1601.6176499904511</v>
      </c>
      <c r="I1495" s="190"/>
      <c r="J1495" s="347">
        <v>1</v>
      </c>
    </row>
    <row r="1496" spans="1:10" ht="13.5" hidden="1" customHeight="1" thickBot="1">
      <c r="A1496" s="410"/>
      <c r="B1496" s="183">
        <v>27</v>
      </c>
      <c r="C1496" s="184">
        <v>1318.27</v>
      </c>
      <c r="D1496" s="346" t="s">
        <v>387</v>
      </c>
      <c r="E1496" s="346" t="s">
        <v>386</v>
      </c>
      <c r="F1496" s="346" t="s">
        <v>881</v>
      </c>
      <c r="G1496" s="342">
        <f t="shared" si="49"/>
        <v>73.321584303574298</v>
      </c>
      <c r="H1496" s="342">
        <f t="shared" si="48"/>
        <v>1391.5915843035743</v>
      </c>
      <c r="I1496" s="190"/>
      <c r="J1496" s="347">
        <v>1</v>
      </c>
    </row>
    <row r="1497" spans="1:10" ht="13.5" hidden="1" customHeight="1" thickBot="1">
      <c r="A1497" s="410"/>
      <c r="B1497" s="183">
        <v>14</v>
      </c>
      <c r="C1497" s="184">
        <v>701.97</v>
      </c>
      <c r="D1497" s="346" t="s">
        <v>387</v>
      </c>
      <c r="E1497" s="346" t="s">
        <v>386</v>
      </c>
      <c r="F1497" s="346" t="s">
        <v>805</v>
      </c>
      <c r="G1497" s="342">
        <f t="shared" si="49"/>
        <v>39.043255580101231</v>
      </c>
      <c r="H1497" s="342">
        <f t="shared" si="48"/>
        <v>741.01325558010126</v>
      </c>
      <c r="I1497" s="190"/>
      <c r="J1497" s="347">
        <v>1</v>
      </c>
    </row>
    <row r="1498" spans="1:10" ht="13.5" hidden="1" customHeight="1" thickBot="1">
      <c r="A1498" s="410"/>
      <c r="B1498" s="183">
        <v>30</v>
      </c>
      <c r="C1498" s="184">
        <v>1472.64</v>
      </c>
      <c r="D1498" s="346" t="s">
        <v>387</v>
      </c>
      <c r="E1498" s="346" t="s">
        <v>386</v>
      </c>
      <c r="F1498" s="346" t="s">
        <v>862</v>
      </c>
      <c r="G1498" s="342">
        <f t="shared" si="49"/>
        <v>81.907574251720561</v>
      </c>
      <c r="H1498" s="342">
        <f t="shared" si="48"/>
        <v>1554.5475742517206</v>
      </c>
      <c r="I1498" s="190"/>
      <c r="J1498" s="347">
        <v>1</v>
      </c>
    </row>
    <row r="1499" spans="1:10" ht="13.5" hidden="1" customHeight="1" thickBot="1">
      <c r="A1499" s="410"/>
      <c r="B1499" s="183">
        <v>17</v>
      </c>
      <c r="C1499" s="184">
        <v>844.8</v>
      </c>
      <c r="D1499" s="346" t="s">
        <v>387</v>
      </c>
      <c r="E1499" s="346" t="s">
        <v>386</v>
      </c>
      <c r="F1499" s="346" t="s">
        <v>816</v>
      </c>
      <c r="G1499" s="342">
        <f t="shared" si="49"/>
        <v>46.987395920152593</v>
      </c>
      <c r="H1499" s="342">
        <f t="shared" si="48"/>
        <v>891.78739592015256</v>
      </c>
      <c r="I1499" s="190"/>
      <c r="J1499" s="347">
        <v>1</v>
      </c>
    </row>
    <row r="1500" spans="1:10" ht="13.5" hidden="1" customHeight="1" thickBot="1">
      <c r="A1500" s="410"/>
      <c r="B1500" s="183">
        <v>26</v>
      </c>
      <c r="C1500" s="184">
        <v>1291.49</v>
      </c>
      <c r="D1500" s="346" t="s">
        <v>387</v>
      </c>
      <c r="E1500" s="346" t="s">
        <v>386</v>
      </c>
      <c r="F1500" s="346" t="s">
        <v>863</v>
      </c>
      <c r="G1500" s="342">
        <f t="shared" si="49"/>
        <v>71.832092752033475</v>
      </c>
      <c r="H1500" s="342">
        <f t="shared" si="48"/>
        <v>1363.3220927520335</v>
      </c>
      <c r="I1500" s="190"/>
      <c r="J1500" s="347">
        <v>1</v>
      </c>
    </row>
    <row r="1501" spans="1:10" ht="13.5" hidden="1" customHeight="1" thickBot="1">
      <c r="A1501" s="410"/>
      <c r="B1501" s="183">
        <v>9</v>
      </c>
      <c r="C1501" s="184">
        <v>446.07</v>
      </c>
      <c r="D1501" s="346" t="s">
        <v>387</v>
      </c>
      <c r="E1501" s="346" t="s">
        <v>386</v>
      </c>
      <c r="F1501" s="346" t="s">
        <v>864</v>
      </c>
      <c r="G1501" s="342">
        <f t="shared" si="49"/>
        <v>24.81021271082205</v>
      </c>
      <c r="H1501" s="342">
        <f t="shared" si="48"/>
        <v>470.88021271082204</v>
      </c>
      <c r="I1501" s="190"/>
      <c r="J1501" s="347">
        <v>1</v>
      </c>
    </row>
    <row r="1502" spans="1:10" ht="13.5" hidden="1" customHeight="1" thickBot="1">
      <c r="A1502" s="410"/>
      <c r="B1502" s="183">
        <v>11</v>
      </c>
      <c r="C1502" s="184">
        <v>546.29999999999995</v>
      </c>
      <c r="D1502" s="346" t="s">
        <v>387</v>
      </c>
      <c r="E1502" s="346" t="s">
        <v>386</v>
      </c>
      <c r="F1502" s="346" t="s">
        <v>841</v>
      </c>
      <c r="G1502" s="342">
        <f t="shared" si="49"/>
        <v>30.38496021683163</v>
      </c>
      <c r="H1502" s="342">
        <f t="shared" si="48"/>
        <v>576.68496021683154</v>
      </c>
      <c r="I1502" s="190"/>
      <c r="J1502" s="347">
        <v>1</v>
      </c>
    </row>
    <row r="1503" spans="1:10" ht="13.5" hidden="1" customHeight="1" thickBot="1">
      <c r="A1503" s="410"/>
      <c r="B1503" s="183">
        <v>6</v>
      </c>
      <c r="C1503" s="184">
        <v>297.33</v>
      </c>
      <c r="D1503" s="346" t="s">
        <v>387</v>
      </c>
      <c r="E1503" s="346" t="s">
        <v>386</v>
      </c>
      <c r="F1503" s="346" t="s">
        <v>856</v>
      </c>
      <c r="G1503" s="342">
        <f t="shared" si="49"/>
        <v>16.537360829709954</v>
      </c>
      <c r="H1503" s="342">
        <f t="shared" si="48"/>
        <v>313.86736082970992</v>
      </c>
      <c r="I1503" s="190"/>
      <c r="J1503" s="347">
        <v>1</v>
      </c>
    </row>
    <row r="1504" spans="1:10" ht="13.5" hidden="1" customHeight="1" thickBot="1">
      <c r="A1504" s="410"/>
      <c r="B1504" s="183">
        <v>21.5</v>
      </c>
      <c r="C1504" s="184">
        <v>1076.44</v>
      </c>
      <c r="D1504" s="346" t="s">
        <v>387</v>
      </c>
      <c r="E1504" s="346" t="s">
        <v>386</v>
      </c>
      <c r="F1504" s="346" t="s">
        <v>867</v>
      </c>
      <c r="G1504" s="342">
        <f t="shared" si="49"/>
        <v>59.871108504130049</v>
      </c>
      <c r="H1504" s="342">
        <f t="shared" si="48"/>
        <v>1136.3111085041301</v>
      </c>
      <c r="I1504" s="190"/>
      <c r="J1504" s="347">
        <v>1</v>
      </c>
    </row>
    <row r="1505" spans="1:10" ht="13.5" hidden="1" customHeight="1" thickBot="1">
      <c r="A1505" s="410"/>
      <c r="B1505" s="183">
        <v>12</v>
      </c>
      <c r="C1505" s="184">
        <v>610.71</v>
      </c>
      <c r="D1505" s="346" t="s">
        <v>387</v>
      </c>
      <c r="E1505" s="346" t="s">
        <v>386</v>
      </c>
      <c r="F1505" s="346" t="s">
        <v>868</v>
      </c>
      <c r="G1505" s="342">
        <f t="shared" si="49"/>
        <v>33.9674154384427</v>
      </c>
      <c r="H1505" s="342">
        <f t="shared" si="48"/>
        <v>644.67741543844272</v>
      </c>
      <c r="I1505" s="190"/>
      <c r="J1505" s="347">
        <v>1</v>
      </c>
    </row>
    <row r="1506" spans="1:10" ht="13.5" hidden="1" customHeight="1" thickBot="1">
      <c r="A1506" s="410"/>
      <c r="B1506" s="183">
        <v>27.5</v>
      </c>
      <c r="C1506" s="184">
        <v>1375.07</v>
      </c>
      <c r="D1506" s="346" t="s">
        <v>387</v>
      </c>
      <c r="E1506" s="346" t="s">
        <v>386</v>
      </c>
      <c r="F1506" s="346" t="s">
        <v>838</v>
      </c>
      <c r="G1506" s="342">
        <f t="shared" si="49"/>
        <v>76.480774748963341</v>
      </c>
      <c r="H1506" s="342">
        <f t="shared" si="48"/>
        <v>1451.5507747489632</v>
      </c>
      <c r="I1506" s="190"/>
      <c r="J1506" s="347">
        <v>1</v>
      </c>
    </row>
    <row r="1507" spans="1:10" ht="13.5" hidden="1" customHeight="1" thickBot="1">
      <c r="A1507" s="410"/>
      <c r="B1507" s="183">
        <v>23.5</v>
      </c>
      <c r="C1507" s="184">
        <v>1188.8599999999999</v>
      </c>
      <c r="D1507" s="346" t="s">
        <v>387</v>
      </c>
      <c r="E1507" s="346" t="s">
        <v>386</v>
      </c>
      <c r="F1507" s="346" t="s">
        <v>872</v>
      </c>
      <c r="G1507" s="342">
        <f t="shared" si="49"/>
        <v>66.123858325796178</v>
      </c>
      <c r="H1507" s="342">
        <f t="shared" si="48"/>
        <v>1254.9838583257961</v>
      </c>
      <c r="I1507" s="190"/>
      <c r="J1507" s="347">
        <v>1</v>
      </c>
    </row>
    <row r="1508" spans="1:10" ht="13.5" hidden="1" customHeight="1" thickBot="1">
      <c r="A1508" s="410"/>
      <c r="B1508" s="183">
        <v>51</v>
      </c>
      <c r="C1508" s="184">
        <v>2506.87</v>
      </c>
      <c r="D1508" s="346" t="s">
        <v>387</v>
      </c>
      <c r="E1508" s="346" t="s">
        <v>386</v>
      </c>
      <c r="F1508" s="346" t="s">
        <v>858</v>
      </c>
      <c r="G1508" s="342">
        <f t="shared" si="49"/>
        <v>139.43098154634578</v>
      </c>
      <c r="H1508" s="342">
        <f t="shared" si="48"/>
        <v>2646.3009815463456</v>
      </c>
      <c r="I1508" s="190"/>
      <c r="J1508" s="347">
        <v>1</v>
      </c>
    </row>
    <row r="1509" spans="1:10" ht="13.5" hidden="1" customHeight="1" thickBot="1">
      <c r="A1509" s="410"/>
      <c r="B1509" s="183">
        <v>155</v>
      </c>
      <c r="C1509" s="184">
        <v>4971.93</v>
      </c>
      <c r="D1509" s="346" t="s">
        <v>384</v>
      </c>
      <c r="E1509" s="346" t="s">
        <v>386</v>
      </c>
      <c r="F1509" s="346" t="s">
        <v>807</v>
      </c>
      <c r="G1509" s="342">
        <f t="shared" si="49"/>
        <v>276.53650970322479</v>
      </c>
      <c r="H1509" s="342">
        <f t="shared" si="48"/>
        <v>5248.4665097032248</v>
      </c>
      <c r="I1509" s="190"/>
      <c r="J1509" s="347">
        <v>1</v>
      </c>
    </row>
    <row r="1510" spans="1:10" ht="13.5" hidden="1" customHeight="1" thickBot="1">
      <c r="A1510" s="410"/>
      <c r="B1510" s="183">
        <v>173.5</v>
      </c>
      <c r="C1510" s="184">
        <v>5566.62</v>
      </c>
      <c r="D1510" s="346" t="s">
        <v>384</v>
      </c>
      <c r="E1510" s="346" t="s">
        <v>386</v>
      </c>
      <c r="F1510" s="346" t="s">
        <v>837</v>
      </c>
      <c r="G1510" s="342">
        <f t="shared" si="49"/>
        <v>309.61289994914756</v>
      </c>
      <c r="H1510" s="342">
        <f t="shared" si="48"/>
        <v>5876.2328999491474</v>
      </c>
      <c r="I1510" s="190"/>
      <c r="J1510" s="347">
        <v>1</v>
      </c>
    </row>
    <row r="1511" spans="1:10" ht="13.5" hidden="1" customHeight="1" thickBot="1">
      <c r="A1511" s="410"/>
      <c r="B1511" s="183">
        <v>176</v>
      </c>
      <c r="C1511" s="184">
        <v>5633.29</v>
      </c>
      <c r="D1511" s="346" t="s">
        <v>384</v>
      </c>
      <c r="E1511" s="346" t="s">
        <v>386</v>
      </c>
      <c r="F1511" s="346" t="s">
        <v>811</v>
      </c>
      <c r="G1511" s="342">
        <f t="shared" si="49"/>
        <v>313.32105535397301</v>
      </c>
      <c r="H1511" s="342">
        <f t="shared" si="48"/>
        <v>5946.6110553539729</v>
      </c>
      <c r="I1511" s="190"/>
      <c r="J1511" s="347">
        <v>1</v>
      </c>
    </row>
    <row r="1512" spans="1:10" ht="13.5" hidden="1" customHeight="1" thickBot="1">
      <c r="A1512" s="410"/>
      <c r="B1512" s="183">
        <v>173</v>
      </c>
      <c r="C1512" s="184">
        <v>5605.99</v>
      </c>
      <c r="D1512" s="346" t="s">
        <v>384</v>
      </c>
      <c r="E1512" s="346" t="s">
        <v>386</v>
      </c>
      <c r="F1512" s="346" t="s">
        <v>813</v>
      </c>
      <c r="G1512" s="342">
        <f t="shared" si="49"/>
        <v>311.80264163638287</v>
      </c>
      <c r="H1512" s="342">
        <f t="shared" si="48"/>
        <v>5917.7926416363825</v>
      </c>
      <c r="I1512" s="190"/>
      <c r="J1512" s="347">
        <v>1</v>
      </c>
    </row>
    <row r="1513" spans="1:10" ht="13.5" hidden="1" customHeight="1" thickBot="1">
      <c r="A1513" s="410"/>
      <c r="B1513" s="183">
        <v>139</v>
      </c>
      <c r="C1513" s="184">
        <v>4687.8100000000004</v>
      </c>
      <c r="D1513" s="346" t="s">
        <v>384</v>
      </c>
      <c r="E1513" s="346" t="s">
        <v>386</v>
      </c>
      <c r="F1513" s="346" t="s">
        <v>808</v>
      </c>
      <c r="G1513" s="342">
        <f t="shared" si="49"/>
        <v>260.73388313026817</v>
      </c>
      <c r="H1513" s="342">
        <f t="shared" si="48"/>
        <v>4948.543883130269</v>
      </c>
      <c r="I1513" s="190"/>
      <c r="J1513" s="347">
        <v>1</v>
      </c>
    </row>
    <row r="1514" spans="1:10" ht="13.5" hidden="1" customHeight="1" thickBot="1">
      <c r="A1514" s="410"/>
      <c r="B1514" s="183">
        <v>129</v>
      </c>
      <c r="C1514" s="184">
        <v>4372.74</v>
      </c>
      <c r="D1514" s="346" t="s">
        <v>384</v>
      </c>
      <c r="E1514" s="346" t="s">
        <v>386</v>
      </c>
      <c r="F1514" s="346" t="s">
        <v>809</v>
      </c>
      <c r="G1514" s="342">
        <f t="shared" si="49"/>
        <v>243.20983148187503</v>
      </c>
      <c r="H1514" s="342">
        <f t="shared" si="48"/>
        <v>4615.9498314818748</v>
      </c>
      <c r="I1514" s="190"/>
      <c r="J1514" s="347">
        <v>1</v>
      </c>
    </row>
    <row r="1515" spans="1:10" ht="13.5" hidden="1" customHeight="1" thickBot="1">
      <c r="A1515" s="410"/>
      <c r="B1515" s="183">
        <v>132</v>
      </c>
      <c r="C1515" s="184">
        <v>4400.68</v>
      </c>
      <c r="D1515" s="346" t="s">
        <v>384</v>
      </c>
      <c r="E1515" s="346" t="s">
        <v>386</v>
      </c>
      <c r="F1515" s="346" t="s">
        <v>810</v>
      </c>
      <c r="G1515" s="342">
        <f t="shared" si="49"/>
        <v>244.76384171152594</v>
      </c>
      <c r="H1515" s="342">
        <f t="shared" si="48"/>
        <v>4645.4438417115261</v>
      </c>
      <c r="I1515" s="190"/>
      <c r="J1515" s="347">
        <v>1</v>
      </c>
    </row>
    <row r="1516" spans="1:10" ht="13.5" hidden="1" customHeight="1" thickBot="1">
      <c r="A1516" s="410"/>
      <c r="B1516" s="183">
        <v>130.25</v>
      </c>
      <c r="C1516" s="184">
        <v>4368.76</v>
      </c>
      <c r="D1516" s="346" t="s">
        <v>384</v>
      </c>
      <c r="E1516" s="346" t="s">
        <v>386</v>
      </c>
      <c r="F1516" s="346" t="s">
        <v>835</v>
      </c>
      <c r="G1516" s="342">
        <f t="shared" si="49"/>
        <v>242.98846567249745</v>
      </c>
      <c r="H1516" s="342">
        <f t="shared" si="48"/>
        <v>4611.7484656724973</v>
      </c>
      <c r="I1516" s="190"/>
      <c r="J1516" s="347">
        <v>1</v>
      </c>
    </row>
    <row r="1517" spans="1:10" ht="13.5" hidden="1" customHeight="1" thickBot="1">
      <c r="A1517" s="410"/>
      <c r="B1517" s="183">
        <v>206</v>
      </c>
      <c r="C1517" s="184">
        <v>6747.63</v>
      </c>
      <c r="D1517" s="346" t="s">
        <v>384</v>
      </c>
      <c r="E1517" s="346" t="s">
        <v>386</v>
      </c>
      <c r="F1517" s="346" t="s">
        <v>802</v>
      </c>
      <c r="G1517" s="342">
        <f t="shared" si="49"/>
        <v>375.30014480669894</v>
      </c>
      <c r="H1517" s="342">
        <f t="shared" si="48"/>
        <v>7122.930144806699</v>
      </c>
      <c r="I1517" s="190"/>
      <c r="J1517" s="347">
        <v>1</v>
      </c>
    </row>
    <row r="1518" spans="1:10" ht="13.5" hidden="1" customHeight="1" thickBot="1">
      <c r="A1518" s="410"/>
      <c r="B1518" s="183">
        <v>153</v>
      </c>
      <c r="C1518" s="184">
        <v>5038.38</v>
      </c>
      <c r="D1518" s="346" t="s">
        <v>384</v>
      </c>
      <c r="E1518" s="346" t="s">
        <v>386</v>
      </c>
      <c r="F1518" s="346" t="s">
        <v>803</v>
      </c>
      <c r="G1518" s="342">
        <f t="shared" si="49"/>
        <v>280.23242880702941</v>
      </c>
      <c r="H1518" s="342">
        <f t="shared" si="48"/>
        <v>5318.6124288070296</v>
      </c>
      <c r="I1518" s="190"/>
      <c r="J1518" s="347">
        <v>1</v>
      </c>
    </row>
    <row r="1519" spans="1:10" ht="13.5" hidden="1" customHeight="1" thickBot="1">
      <c r="A1519" s="410"/>
      <c r="B1519" s="183">
        <v>150</v>
      </c>
      <c r="C1519" s="184">
        <v>4909.12</v>
      </c>
      <c r="D1519" s="346" t="s">
        <v>384</v>
      </c>
      <c r="E1519" s="346" t="s">
        <v>386</v>
      </c>
      <c r="F1519" s="346" t="s">
        <v>804</v>
      </c>
      <c r="G1519" s="342">
        <f t="shared" si="49"/>
        <v>273.04304576176554</v>
      </c>
      <c r="H1519" s="342">
        <f t="shared" si="48"/>
        <v>5182.1630457617657</v>
      </c>
      <c r="I1519" s="190"/>
      <c r="J1519" s="347">
        <v>1</v>
      </c>
    </row>
    <row r="1520" spans="1:10" ht="13.5" hidden="1" customHeight="1" thickBot="1">
      <c r="A1520" s="410"/>
      <c r="B1520" s="183">
        <v>147.5</v>
      </c>
      <c r="C1520" s="184">
        <v>4830.74</v>
      </c>
      <c r="D1520" s="346" t="s">
        <v>384</v>
      </c>
      <c r="E1520" s="346" t="s">
        <v>386</v>
      </c>
      <c r="F1520" s="346" t="s">
        <v>845</v>
      </c>
      <c r="G1520" s="342">
        <f t="shared" si="49"/>
        <v>268.683585425329</v>
      </c>
      <c r="H1520" s="342">
        <f t="shared" si="48"/>
        <v>5099.4235854253284</v>
      </c>
      <c r="I1520" s="190"/>
      <c r="J1520" s="347">
        <v>1</v>
      </c>
    </row>
    <row r="1521" spans="1:10" ht="13.5" hidden="1" customHeight="1" thickBot="1">
      <c r="A1521" s="410"/>
      <c r="B1521" s="183">
        <v>134</v>
      </c>
      <c r="C1521" s="184">
        <v>4487.4399999999996</v>
      </c>
      <c r="D1521" s="346" t="s">
        <v>384</v>
      </c>
      <c r="E1521" s="346" t="s">
        <v>386</v>
      </c>
      <c r="F1521" s="346" t="s">
        <v>843</v>
      </c>
      <c r="G1521" s="342">
        <f t="shared" si="49"/>
        <v>249.58939387775752</v>
      </c>
      <c r="H1521" s="342">
        <f t="shared" si="48"/>
        <v>4737.0293938777568</v>
      </c>
      <c r="I1521" s="190"/>
      <c r="J1521" s="347">
        <v>1</v>
      </c>
    </row>
    <row r="1522" spans="1:10" ht="13.5" hidden="1" customHeight="1" thickBot="1">
      <c r="A1522" s="410"/>
      <c r="B1522" s="183">
        <v>138</v>
      </c>
      <c r="C1522" s="184">
        <v>4531.04</v>
      </c>
      <c r="D1522" s="346" t="s">
        <v>384</v>
      </c>
      <c r="E1522" s="346" t="s">
        <v>386</v>
      </c>
      <c r="F1522" s="346" t="s">
        <v>894</v>
      </c>
      <c r="G1522" s="342">
        <f t="shared" si="49"/>
        <v>252.01440626189421</v>
      </c>
      <c r="H1522" s="342">
        <f t="shared" si="48"/>
        <v>4783.0544062618937</v>
      </c>
      <c r="I1522" s="190"/>
      <c r="J1522" s="347">
        <v>1</v>
      </c>
    </row>
    <row r="1523" spans="1:10" ht="13.5" hidden="1" customHeight="1" thickBot="1">
      <c r="A1523" s="410"/>
      <c r="B1523" s="183">
        <v>146.5</v>
      </c>
      <c r="C1523" s="184">
        <v>4808.41</v>
      </c>
      <c r="D1523" s="346" t="s">
        <v>384</v>
      </c>
      <c r="E1523" s="346" t="s">
        <v>386</v>
      </c>
      <c r="F1523" s="346" t="s">
        <v>881</v>
      </c>
      <c r="G1523" s="342">
        <f t="shared" si="49"/>
        <v>267.44160087171036</v>
      </c>
      <c r="H1523" s="342">
        <f t="shared" si="48"/>
        <v>5075.8516008717106</v>
      </c>
      <c r="I1523" s="190"/>
      <c r="J1523" s="347">
        <v>1</v>
      </c>
    </row>
    <row r="1524" spans="1:10" ht="13.5" hidden="1" customHeight="1" thickBot="1">
      <c r="A1524" s="410"/>
      <c r="B1524" s="183">
        <v>158</v>
      </c>
      <c r="C1524" s="184">
        <v>5199.2299999999996</v>
      </c>
      <c r="D1524" s="346" t="s">
        <v>384</v>
      </c>
      <c r="E1524" s="346" t="s">
        <v>386</v>
      </c>
      <c r="F1524" s="346" t="s">
        <v>805</v>
      </c>
      <c r="G1524" s="342">
        <f t="shared" si="49"/>
        <v>289.17883343979042</v>
      </c>
      <c r="H1524" s="342">
        <f t="shared" si="48"/>
        <v>5488.4088334397902</v>
      </c>
      <c r="I1524" s="190"/>
      <c r="J1524" s="347">
        <v>1</v>
      </c>
    </row>
    <row r="1525" spans="1:10" ht="13.5" hidden="1" customHeight="1" thickBot="1">
      <c r="A1525" s="410"/>
      <c r="B1525" s="183">
        <v>140</v>
      </c>
      <c r="C1525" s="184">
        <v>4593.3</v>
      </c>
      <c r="D1525" s="346" t="s">
        <v>384</v>
      </c>
      <c r="E1525" s="346" t="s">
        <v>386</v>
      </c>
      <c r="F1525" s="346" t="s">
        <v>862</v>
      </c>
      <c r="G1525" s="342">
        <f t="shared" si="49"/>
        <v>255.47727945080126</v>
      </c>
      <c r="H1525" s="342">
        <f t="shared" si="48"/>
        <v>4848.7772794508019</v>
      </c>
      <c r="I1525" s="190"/>
      <c r="J1525" s="347">
        <v>1</v>
      </c>
    </row>
    <row r="1526" spans="1:10" ht="13.5" hidden="1" customHeight="1" thickBot="1">
      <c r="A1526" s="410"/>
      <c r="B1526" s="183">
        <v>200.25</v>
      </c>
      <c r="C1526" s="184">
        <v>6589.28</v>
      </c>
      <c r="D1526" s="346" t="s">
        <v>384</v>
      </c>
      <c r="E1526" s="346" t="s">
        <v>386</v>
      </c>
      <c r="F1526" s="346" t="s">
        <v>816</v>
      </c>
      <c r="G1526" s="342">
        <f t="shared" si="49"/>
        <v>366.49278904917503</v>
      </c>
      <c r="H1526" s="342">
        <f t="shared" si="48"/>
        <v>6955.7727890491751</v>
      </c>
      <c r="I1526" s="190"/>
      <c r="J1526" s="347">
        <v>1</v>
      </c>
    </row>
    <row r="1527" spans="1:10" ht="13.5" hidden="1" customHeight="1" thickBot="1">
      <c r="A1527" s="410"/>
      <c r="B1527" s="183">
        <v>149.5</v>
      </c>
      <c r="C1527" s="184">
        <v>4958.29</v>
      </c>
      <c r="D1527" s="346" t="s">
        <v>384</v>
      </c>
      <c r="E1527" s="346" t="s">
        <v>386</v>
      </c>
      <c r="F1527" s="346" t="s">
        <v>863</v>
      </c>
      <c r="G1527" s="342">
        <f t="shared" si="49"/>
        <v>275.77785903993066</v>
      </c>
      <c r="H1527" s="342">
        <f t="shared" si="48"/>
        <v>5234.0678590399302</v>
      </c>
      <c r="I1527" s="190"/>
      <c r="J1527" s="347">
        <v>1</v>
      </c>
    </row>
    <row r="1528" spans="1:10" ht="13.5" hidden="1" customHeight="1" thickBot="1">
      <c r="A1528" s="410"/>
      <c r="B1528" s="183">
        <v>141.5</v>
      </c>
      <c r="C1528" s="184">
        <v>4733.53</v>
      </c>
      <c r="D1528" s="346" t="s">
        <v>384</v>
      </c>
      <c r="E1528" s="346" t="s">
        <v>386</v>
      </c>
      <c r="F1528" s="346" t="s">
        <v>864</v>
      </c>
      <c r="G1528" s="342">
        <f t="shared" si="49"/>
        <v>263.27680896060593</v>
      </c>
      <c r="H1528" s="342">
        <f t="shared" si="48"/>
        <v>4996.8068089606058</v>
      </c>
      <c r="I1528" s="190"/>
      <c r="J1528" s="347">
        <v>1</v>
      </c>
    </row>
    <row r="1529" spans="1:10" ht="13.5" hidden="1" customHeight="1" thickBot="1">
      <c r="A1529" s="410"/>
      <c r="B1529" s="183">
        <v>159.25</v>
      </c>
      <c r="C1529" s="184">
        <v>5331.39</v>
      </c>
      <c r="D1529" s="346" t="s">
        <v>384</v>
      </c>
      <c r="E1529" s="346" t="s">
        <v>386</v>
      </c>
      <c r="F1529" s="346" t="s">
        <v>841</v>
      </c>
      <c r="G1529" s="342">
        <f t="shared" si="49"/>
        <v>296.5295131803295</v>
      </c>
      <c r="H1529" s="342">
        <f t="shared" si="48"/>
        <v>5627.9195131803299</v>
      </c>
      <c r="I1529" s="190"/>
      <c r="J1529" s="347">
        <v>1</v>
      </c>
    </row>
    <row r="1530" spans="1:10" ht="13.5" hidden="1" customHeight="1" thickBot="1">
      <c r="A1530" s="410"/>
      <c r="B1530" s="183">
        <v>98</v>
      </c>
      <c r="C1530" s="184">
        <v>3300.65</v>
      </c>
      <c r="D1530" s="346" t="s">
        <v>384</v>
      </c>
      <c r="E1530" s="346" t="s">
        <v>386</v>
      </c>
      <c r="F1530" s="346" t="s">
        <v>856</v>
      </c>
      <c r="G1530" s="342">
        <f t="shared" si="49"/>
        <v>183.58066802065775</v>
      </c>
      <c r="H1530" s="342">
        <f t="shared" si="48"/>
        <v>3484.230668020658</v>
      </c>
      <c r="I1530" s="190"/>
      <c r="J1530" s="347">
        <v>1</v>
      </c>
    </row>
    <row r="1531" spans="1:10" ht="13.5" hidden="1" customHeight="1" thickBot="1">
      <c r="A1531" s="410"/>
      <c r="B1531" s="183">
        <v>104.5</v>
      </c>
      <c r="C1531" s="184">
        <v>3557.21</v>
      </c>
      <c r="D1531" s="346" t="s">
        <v>384</v>
      </c>
      <c r="E1531" s="346" t="s">
        <v>386</v>
      </c>
      <c r="F1531" s="346" t="s">
        <v>867</v>
      </c>
      <c r="G1531" s="342">
        <f t="shared" si="49"/>
        <v>197.85041979299956</v>
      </c>
      <c r="H1531" s="342">
        <f t="shared" si="48"/>
        <v>3755.0604197929997</v>
      </c>
      <c r="I1531" s="190"/>
      <c r="J1531" s="347">
        <v>1</v>
      </c>
    </row>
    <row r="1532" spans="1:10" ht="13.5" hidden="1" customHeight="1" thickBot="1">
      <c r="A1532" s="410"/>
      <c r="B1532" s="183">
        <v>97.5</v>
      </c>
      <c r="C1532" s="184">
        <v>3261.79</v>
      </c>
      <c r="D1532" s="346" t="s">
        <v>384</v>
      </c>
      <c r="E1532" s="346" t="s">
        <v>386</v>
      </c>
      <c r="F1532" s="346" t="s">
        <v>868</v>
      </c>
      <c r="G1532" s="342">
        <f t="shared" si="49"/>
        <v>181.41929230397082</v>
      </c>
      <c r="H1532" s="342">
        <f t="shared" si="48"/>
        <v>3443.2092923039709</v>
      </c>
      <c r="I1532" s="190"/>
      <c r="J1532" s="347">
        <v>1</v>
      </c>
    </row>
    <row r="1533" spans="1:10" ht="13.5" hidden="1" customHeight="1" thickBot="1">
      <c r="A1533" s="410"/>
      <c r="B1533" s="183">
        <v>67.5</v>
      </c>
      <c r="C1533" s="184">
        <v>2299.9899999999998</v>
      </c>
      <c r="D1533" s="346" t="s">
        <v>384</v>
      </c>
      <c r="E1533" s="346" t="s">
        <v>386</v>
      </c>
      <c r="F1533" s="346" t="s">
        <v>838</v>
      </c>
      <c r="G1533" s="342">
        <f t="shared" si="49"/>
        <v>127.92440902271753</v>
      </c>
      <c r="H1533" s="342">
        <f t="shared" si="48"/>
        <v>2427.9144090227173</v>
      </c>
      <c r="I1533" s="190"/>
      <c r="J1533" s="347">
        <v>1</v>
      </c>
    </row>
    <row r="1534" spans="1:10" ht="13.5" hidden="1" customHeight="1" thickBot="1">
      <c r="A1534" s="410"/>
      <c r="B1534" s="183">
        <v>102.5</v>
      </c>
      <c r="C1534" s="184">
        <v>3399.56</v>
      </c>
      <c r="D1534" s="346" t="s">
        <v>384</v>
      </c>
      <c r="E1534" s="346" t="s">
        <v>386</v>
      </c>
      <c r="F1534" s="346" t="s">
        <v>872</v>
      </c>
      <c r="G1534" s="342">
        <f t="shared" si="49"/>
        <v>189.08199772054209</v>
      </c>
      <c r="H1534" s="342">
        <f t="shared" si="48"/>
        <v>3588.6419977205419</v>
      </c>
      <c r="I1534" s="190"/>
      <c r="J1534" s="347">
        <v>1</v>
      </c>
    </row>
    <row r="1535" spans="1:10" ht="13.5" hidden="1" customHeight="1" thickBot="1">
      <c r="A1535" s="410"/>
      <c r="B1535" s="183">
        <v>116</v>
      </c>
      <c r="C1535" s="184">
        <v>3821.05</v>
      </c>
      <c r="D1535" s="346" t="s">
        <v>384</v>
      </c>
      <c r="E1535" s="346" t="s">
        <v>386</v>
      </c>
      <c r="F1535" s="346" t="s">
        <v>858</v>
      </c>
      <c r="G1535" s="342">
        <f t="shared" si="49"/>
        <v>212.52508189003206</v>
      </c>
      <c r="H1535" s="342">
        <f t="shared" si="48"/>
        <v>4033.5750818900324</v>
      </c>
      <c r="I1535" s="190"/>
      <c r="J1535" s="347">
        <v>1</v>
      </c>
    </row>
    <row r="1536" spans="1:10" ht="13.5" hidden="1" customHeight="1" thickBot="1">
      <c r="A1536" s="410"/>
      <c r="B1536" s="183">
        <v>9.5</v>
      </c>
      <c r="C1536" s="184">
        <v>323.33999999999997</v>
      </c>
      <c r="D1536" s="346" t="s">
        <v>834</v>
      </c>
      <c r="E1536" s="346" t="s">
        <v>386</v>
      </c>
      <c r="F1536" s="346" t="s">
        <v>810</v>
      </c>
      <c r="G1536" s="342">
        <f t="shared" si="49"/>
        <v>17.98402532767772</v>
      </c>
      <c r="H1536" s="342">
        <f t="shared" si="48"/>
        <v>341.3240253276777</v>
      </c>
      <c r="I1536" s="190"/>
      <c r="J1536" s="347">
        <v>1</v>
      </c>
    </row>
    <row r="1537" spans="1:10" ht="13.5" hidden="1" customHeight="1" thickBot="1">
      <c r="A1537" s="410"/>
      <c r="B1537" s="183">
        <v>7.5</v>
      </c>
      <c r="C1537" s="184">
        <v>219.23</v>
      </c>
      <c r="D1537" s="346" t="s">
        <v>834</v>
      </c>
      <c r="E1537" s="346" t="s">
        <v>386</v>
      </c>
      <c r="F1537" s="346" t="s">
        <v>835</v>
      </c>
      <c r="G1537" s="342">
        <f t="shared" si="49"/>
        <v>12.193473967300015</v>
      </c>
      <c r="H1537" s="342">
        <f t="shared" si="48"/>
        <v>231.4234739673</v>
      </c>
      <c r="I1537" s="190"/>
      <c r="J1537" s="347">
        <v>1</v>
      </c>
    </row>
    <row r="1538" spans="1:10" ht="13.5" hidden="1" customHeight="1" thickBot="1">
      <c r="A1538" s="410"/>
      <c r="B1538" s="183">
        <v>1.5</v>
      </c>
      <c r="C1538" s="184">
        <v>50.99</v>
      </c>
      <c r="D1538" s="346" t="s">
        <v>834</v>
      </c>
      <c r="E1538" s="346" t="s">
        <v>386</v>
      </c>
      <c r="F1538" s="346" t="s">
        <v>802</v>
      </c>
      <c r="G1538" s="342">
        <f t="shared" si="49"/>
        <v>2.8360408593378086</v>
      </c>
      <c r="H1538" s="342">
        <f t="shared" si="48"/>
        <v>53.826040859337809</v>
      </c>
      <c r="I1538" s="190"/>
      <c r="J1538" s="347">
        <v>1</v>
      </c>
    </row>
    <row r="1539" spans="1:10" ht="13.5" hidden="1" customHeight="1" thickBot="1">
      <c r="A1539" s="410"/>
      <c r="B1539" s="183">
        <v>3.5</v>
      </c>
      <c r="C1539" s="184">
        <v>120.63</v>
      </c>
      <c r="D1539" s="346" t="s">
        <v>834</v>
      </c>
      <c r="E1539" s="346" t="s">
        <v>386</v>
      </c>
      <c r="F1539" s="346" t="s">
        <v>803</v>
      </c>
      <c r="G1539" s="342">
        <f t="shared" si="49"/>
        <v>6.7093863279450847</v>
      </c>
      <c r="H1539" s="342">
        <f t="shared" si="48"/>
        <v>127.33938632794508</v>
      </c>
      <c r="I1539" s="190"/>
      <c r="J1539" s="347">
        <v>1</v>
      </c>
    </row>
    <row r="1540" spans="1:10" ht="13.5" hidden="1" customHeight="1" thickBot="1">
      <c r="A1540" s="410"/>
      <c r="B1540" s="183">
        <v>7.25</v>
      </c>
      <c r="C1540" s="184">
        <v>235.2</v>
      </c>
      <c r="D1540" s="346" t="s">
        <v>834</v>
      </c>
      <c r="E1540" s="346" t="s">
        <v>386</v>
      </c>
      <c r="F1540" s="346" t="s">
        <v>804</v>
      </c>
      <c r="G1540" s="342">
        <f t="shared" si="49"/>
        <v>13.081718182315209</v>
      </c>
      <c r="H1540" s="342">
        <f t="shared" si="48"/>
        <v>248.28171818231519</v>
      </c>
      <c r="I1540" s="190"/>
      <c r="J1540" s="347">
        <v>1</v>
      </c>
    </row>
    <row r="1541" spans="1:10" ht="13.5" hidden="1" customHeight="1" thickBot="1">
      <c r="A1541" s="410"/>
      <c r="B1541" s="183">
        <v>0.75</v>
      </c>
      <c r="C1541" s="184">
        <v>19.649999999999999</v>
      </c>
      <c r="D1541" s="346" t="s">
        <v>834</v>
      </c>
      <c r="E1541" s="346" t="s">
        <v>386</v>
      </c>
      <c r="F1541" s="346" t="s">
        <v>845</v>
      </c>
      <c r="G1541" s="342">
        <f t="shared" si="49"/>
        <v>1.0929241593643448</v>
      </c>
      <c r="H1541" s="342">
        <f t="shared" si="48"/>
        <v>20.742924159364343</v>
      </c>
      <c r="I1541" s="190"/>
      <c r="J1541" s="347">
        <v>1</v>
      </c>
    </row>
    <row r="1542" spans="1:10" ht="13.5" hidden="1" customHeight="1" thickBot="1">
      <c r="A1542" s="410"/>
      <c r="B1542" s="183">
        <v>1.25</v>
      </c>
      <c r="C1542" s="184">
        <v>40.42</v>
      </c>
      <c r="D1542" s="346" t="s">
        <v>834</v>
      </c>
      <c r="E1542" s="346" t="s">
        <v>386</v>
      </c>
      <c r="F1542" s="346" t="s">
        <v>843</v>
      </c>
      <c r="G1542" s="342">
        <f t="shared" si="49"/>
        <v>2.2481422148349526</v>
      </c>
      <c r="H1542" s="342">
        <f t="shared" si="48"/>
        <v>42.668142214834951</v>
      </c>
      <c r="I1542" s="190"/>
      <c r="J1542" s="347">
        <v>1</v>
      </c>
    </row>
    <row r="1543" spans="1:10" ht="13.5" hidden="1" customHeight="1" thickBot="1">
      <c r="A1543" s="410"/>
      <c r="B1543" s="183">
        <v>1</v>
      </c>
      <c r="C1543" s="184">
        <v>34.82</v>
      </c>
      <c r="D1543" s="346" t="s">
        <v>834</v>
      </c>
      <c r="E1543" s="346" t="s">
        <v>386</v>
      </c>
      <c r="F1543" s="346" t="s">
        <v>881</v>
      </c>
      <c r="G1543" s="342">
        <f t="shared" si="49"/>
        <v>1.9366727343036381</v>
      </c>
      <c r="H1543" s="342">
        <f t="shared" si="48"/>
        <v>36.756672734303635</v>
      </c>
      <c r="I1543" s="190"/>
      <c r="J1543" s="347">
        <v>1</v>
      </c>
    </row>
    <row r="1544" spans="1:10" ht="13.5" hidden="1" customHeight="1" thickBot="1">
      <c r="A1544" s="410"/>
      <c r="B1544" s="183">
        <v>3</v>
      </c>
      <c r="C1544" s="184">
        <v>97.02</v>
      </c>
      <c r="D1544" s="346" t="s">
        <v>834</v>
      </c>
      <c r="E1544" s="346" t="s">
        <v>386</v>
      </c>
      <c r="F1544" s="346" t="s">
        <v>805</v>
      </c>
      <c r="G1544" s="342">
        <f t="shared" si="49"/>
        <v>5.3962087502050249</v>
      </c>
      <c r="H1544" s="342">
        <f t="shared" si="48"/>
        <v>102.41620875020502</v>
      </c>
      <c r="I1544" s="190"/>
      <c r="J1544" s="347">
        <v>1</v>
      </c>
    </row>
    <row r="1545" spans="1:10" ht="13.5" hidden="1" customHeight="1" thickBot="1">
      <c r="A1545" s="410"/>
      <c r="B1545" s="183">
        <v>8.25</v>
      </c>
      <c r="C1545" s="184">
        <v>266.8</v>
      </c>
      <c r="D1545" s="346" t="s">
        <v>834</v>
      </c>
      <c r="E1545" s="346" t="s">
        <v>386</v>
      </c>
      <c r="F1545" s="346" t="s">
        <v>862</v>
      </c>
      <c r="G1545" s="342">
        <f t="shared" si="49"/>
        <v>14.839295965313342</v>
      </c>
      <c r="H1545" s="342">
        <f t="shared" si="48"/>
        <v>281.63929596531335</v>
      </c>
      <c r="I1545" s="190"/>
      <c r="J1545" s="347">
        <v>1</v>
      </c>
    </row>
    <row r="1546" spans="1:10" ht="13.5" hidden="1" customHeight="1" thickBot="1">
      <c r="A1546" s="410"/>
      <c r="B1546" s="183">
        <v>3.25</v>
      </c>
      <c r="C1546" s="184">
        <v>93.01</v>
      </c>
      <c r="D1546" s="346" t="s">
        <v>834</v>
      </c>
      <c r="E1546" s="346" t="s">
        <v>386</v>
      </c>
      <c r="F1546" s="346" t="s">
        <v>816</v>
      </c>
      <c r="G1546" s="342">
        <f t="shared" si="49"/>
        <v>5.1731743543245656</v>
      </c>
      <c r="H1546" s="342">
        <f t="shared" si="48"/>
        <v>98.183174354324564</v>
      </c>
      <c r="I1546" s="190"/>
      <c r="J1546" s="347">
        <v>1</v>
      </c>
    </row>
    <row r="1547" spans="1:10" ht="13.5" hidden="1" customHeight="1" thickBot="1">
      <c r="A1547" s="410"/>
      <c r="B1547" s="183">
        <v>0.75</v>
      </c>
      <c r="C1547" s="184">
        <v>26.12</v>
      </c>
      <c r="D1547" s="346" t="s">
        <v>834</v>
      </c>
      <c r="E1547" s="346" t="s">
        <v>386</v>
      </c>
      <c r="F1547" s="346" t="s">
        <v>863</v>
      </c>
      <c r="G1547" s="342">
        <f t="shared" si="49"/>
        <v>1.4527826484782027</v>
      </c>
      <c r="H1547" s="342">
        <f t="shared" ref="H1547:H1610" si="50">+G1547+C1547</f>
        <v>27.572782648478203</v>
      </c>
      <c r="I1547" s="190"/>
      <c r="J1547" s="347">
        <v>1</v>
      </c>
    </row>
    <row r="1548" spans="1:10" ht="13.5" hidden="1" customHeight="1" thickBot="1">
      <c r="A1548" s="410"/>
      <c r="B1548" s="183">
        <v>13.25</v>
      </c>
      <c r="C1548" s="184">
        <v>443.38</v>
      </c>
      <c r="D1548" s="346" t="s">
        <v>834</v>
      </c>
      <c r="E1548" s="346" t="s">
        <v>386</v>
      </c>
      <c r="F1548" s="346" t="s">
        <v>864</v>
      </c>
      <c r="G1548" s="342">
        <f t="shared" si="49"/>
        <v>24.660596121066831</v>
      </c>
      <c r="H1548" s="342">
        <f t="shared" si="50"/>
        <v>468.04059612106681</v>
      </c>
      <c r="I1548" s="190"/>
      <c r="J1548" s="347">
        <v>1</v>
      </c>
    </row>
    <row r="1549" spans="1:10" ht="13.5" hidden="1" customHeight="1" thickBot="1">
      <c r="A1549" s="410"/>
      <c r="B1549" s="183">
        <v>3</v>
      </c>
      <c r="C1549" s="184">
        <v>104.46</v>
      </c>
      <c r="D1549" s="346" t="s">
        <v>834</v>
      </c>
      <c r="E1549" s="346" t="s">
        <v>386</v>
      </c>
      <c r="F1549" s="346" t="s">
        <v>841</v>
      </c>
      <c r="G1549" s="342">
        <f t="shared" si="49"/>
        <v>5.8100182029109133</v>
      </c>
      <c r="H1549" s="342">
        <f t="shared" si="50"/>
        <v>110.2700182029109</v>
      </c>
      <c r="I1549" s="190"/>
      <c r="J1549" s="347">
        <v>1</v>
      </c>
    </row>
    <row r="1550" spans="1:10" ht="13.5" hidden="1" customHeight="1" thickBot="1">
      <c r="A1550" s="410"/>
      <c r="B1550" s="183">
        <v>2</v>
      </c>
      <c r="C1550" s="184">
        <v>64.680000000000007</v>
      </c>
      <c r="D1550" s="346" t="s">
        <v>834</v>
      </c>
      <c r="E1550" s="346" t="s">
        <v>386</v>
      </c>
      <c r="F1550" s="346" t="s">
        <v>856</v>
      </c>
      <c r="G1550" s="342">
        <f t="shared" si="49"/>
        <v>3.5974725001366834</v>
      </c>
      <c r="H1550" s="342">
        <f t="shared" si="50"/>
        <v>68.277472500136696</v>
      </c>
      <c r="I1550" s="190"/>
      <c r="J1550" s="347">
        <v>1</v>
      </c>
    </row>
    <row r="1551" spans="1:10" ht="13.5" hidden="1" customHeight="1" thickBot="1">
      <c r="A1551" s="410"/>
      <c r="B1551" s="183">
        <v>7</v>
      </c>
      <c r="C1551" s="184">
        <v>237.32</v>
      </c>
      <c r="D1551" s="346" t="s">
        <v>834</v>
      </c>
      <c r="E1551" s="346" t="s">
        <v>386</v>
      </c>
      <c r="F1551" s="346" t="s">
        <v>867</v>
      </c>
      <c r="G1551" s="342">
        <f t="shared" ref="G1551:G1614" si="51">+(C1551/$C$12584)*1312742.08</f>
        <v>13.19963162851635</v>
      </c>
      <c r="H1551" s="342">
        <f t="shared" si="50"/>
        <v>250.51963162851635</v>
      </c>
      <c r="I1551" s="190"/>
      <c r="J1551" s="347">
        <v>1</v>
      </c>
    </row>
    <row r="1552" spans="1:10" ht="13.5" hidden="1" customHeight="1" thickBot="1">
      <c r="A1552" s="410"/>
      <c r="B1552" s="183">
        <v>1</v>
      </c>
      <c r="C1552" s="184">
        <v>34.82</v>
      </c>
      <c r="D1552" s="346" t="s">
        <v>834</v>
      </c>
      <c r="E1552" s="346" t="s">
        <v>386</v>
      </c>
      <c r="F1552" s="346" t="s">
        <v>868</v>
      </c>
      <c r="G1552" s="342">
        <f t="shared" si="51"/>
        <v>1.9366727343036381</v>
      </c>
      <c r="H1552" s="342">
        <f t="shared" si="50"/>
        <v>36.756672734303635</v>
      </c>
      <c r="I1552" s="190"/>
      <c r="J1552" s="347">
        <v>1</v>
      </c>
    </row>
    <row r="1553" spans="1:10" ht="13.5" hidden="1" customHeight="1" thickBot="1">
      <c r="A1553" s="410"/>
      <c r="B1553" s="183">
        <v>3</v>
      </c>
      <c r="C1553" s="184">
        <v>94.65</v>
      </c>
      <c r="D1553" s="346" t="s">
        <v>392</v>
      </c>
      <c r="E1553" s="346" t="s">
        <v>386</v>
      </c>
      <c r="F1553" s="346" t="s">
        <v>807</v>
      </c>
      <c r="G1553" s="342">
        <f t="shared" si="51"/>
        <v>5.2643904164801647</v>
      </c>
      <c r="H1553" s="342">
        <f t="shared" si="50"/>
        <v>99.914390416480174</v>
      </c>
      <c r="I1553" s="190"/>
      <c r="J1553" s="347">
        <v>1</v>
      </c>
    </row>
    <row r="1554" spans="1:10" ht="13.5" hidden="1" customHeight="1" thickBot="1">
      <c r="A1554" s="410"/>
      <c r="B1554" s="183">
        <v>2</v>
      </c>
      <c r="C1554" s="184">
        <v>51.12</v>
      </c>
      <c r="D1554" s="346" t="s">
        <v>392</v>
      </c>
      <c r="E1554" s="346" t="s">
        <v>386</v>
      </c>
      <c r="F1554" s="346" t="s">
        <v>837</v>
      </c>
      <c r="G1554" s="342">
        <f t="shared" si="51"/>
        <v>2.843271400850143</v>
      </c>
      <c r="H1554" s="342">
        <f t="shared" si="50"/>
        <v>53.96327140085014</v>
      </c>
      <c r="I1554" s="190"/>
      <c r="J1554" s="347">
        <v>1</v>
      </c>
    </row>
    <row r="1555" spans="1:10" ht="13.5" hidden="1" customHeight="1" thickBot="1">
      <c r="A1555" s="410"/>
      <c r="B1555" s="183">
        <v>24</v>
      </c>
      <c r="C1555" s="184">
        <v>771.72</v>
      </c>
      <c r="D1555" s="346" t="s">
        <v>392</v>
      </c>
      <c r="E1555" s="346" t="s">
        <v>386</v>
      </c>
      <c r="F1555" s="346" t="s">
        <v>811</v>
      </c>
      <c r="G1555" s="342">
        <f t="shared" si="51"/>
        <v>42.922719199218939</v>
      </c>
      <c r="H1555" s="342">
        <f t="shared" si="50"/>
        <v>814.64271919921896</v>
      </c>
      <c r="I1555" s="190"/>
      <c r="J1555" s="347">
        <v>1</v>
      </c>
    </row>
    <row r="1556" spans="1:10" ht="13.5" hidden="1" customHeight="1" thickBot="1">
      <c r="A1556" s="410"/>
      <c r="B1556" s="183">
        <v>4</v>
      </c>
      <c r="C1556" s="184">
        <v>102.24</v>
      </c>
      <c r="D1556" s="346" t="s">
        <v>392</v>
      </c>
      <c r="E1556" s="346" t="s">
        <v>386</v>
      </c>
      <c r="F1556" s="346" t="s">
        <v>813</v>
      </c>
      <c r="G1556" s="342">
        <f t="shared" si="51"/>
        <v>5.6865428017002859</v>
      </c>
      <c r="H1556" s="342">
        <f t="shared" si="50"/>
        <v>107.92654280170028</v>
      </c>
      <c r="I1556" s="190"/>
      <c r="J1556" s="347">
        <v>1</v>
      </c>
    </row>
    <row r="1557" spans="1:10" ht="13.5" hidden="1" customHeight="1" thickBot="1">
      <c r="A1557" s="410"/>
      <c r="B1557" s="183">
        <v>6</v>
      </c>
      <c r="C1557" s="184">
        <v>208.92</v>
      </c>
      <c r="D1557" s="346" t="s">
        <v>392</v>
      </c>
      <c r="E1557" s="346" t="s">
        <v>386</v>
      </c>
      <c r="F1557" s="346" t="s">
        <v>808</v>
      </c>
      <c r="G1557" s="342">
        <f t="shared" si="51"/>
        <v>11.620036405821827</v>
      </c>
      <c r="H1557" s="342">
        <f t="shared" si="50"/>
        <v>220.54003640582181</v>
      </c>
      <c r="I1557" s="190"/>
      <c r="J1557" s="347">
        <v>1</v>
      </c>
    </row>
    <row r="1558" spans="1:10" ht="13.5" hidden="1" customHeight="1" thickBot="1">
      <c r="A1558" s="410"/>
      <c r="B1558" s="183">
        <v>9.5</v>
      </c>
      <c r="C1558" s="184">
        <v>330.8</v>
      </c>
      <c r="D1558" s="346" t="s">
        <v>392</v>
      </c>
      <c r="E1558" s="346" t="s">
        <v>386</v>
      </c>
      <c r="F1558" s="346" t="s">
        <v>810</v>
      </c>
      <c r="G1558" s="342">
        <f t="shared" si="51"/>
        <v>18.398947171385508</v>
      </c>
      <c r="H1558" s="342">
        <f t="shared" si="50"/>
        <v>349.1989471713855</v>
      </c>
      <c r="I1558" s="190"/>
      <c r="J1558" s="347">
        <v>1</v>
      </c>
    </row>
    <row r="1559" spans="1:10" ht="13.5" hidden="1" customHeight="1" thickBot="1">
      <c r="A1559" s="410"/>
      <c r="B1559" s="183">
        <v>14.5</v>
      </c>
      <c r="C1559" s="184">
        <v>504.89</v>
      </c>
      <c r="D1559" s="346" t="s">
        <v>392</v>
      </c>
      <c r="E1559" s="346" t="s">
        <v>386</v>
      </c>
      <c r="F1559" s="346" t="s">
        <v>835</v>
      </c>
      <c r="G1559" s="342">
        <f t="shared" si="51"/>
        <v>28.081754647402747</v>
      </c>
      <c r="H1559" s="342">
        <f t="shared" si="50"/>
        <v>532.97175464740269</v>
      </c>
      <c r="I1559" s="190"/>
      <c r="J1559" s="347">
        <v>1</v>
      </c>
    </row>
    <row r="1560" spans="1:10" ht="13.5" hidden="1" customHeight="1" thickBot="1">
      <c r="A1560" s="410"/>
      <c r="B1560" s="183">
        <v>0.5</v>
      </c>
      <c r="C1560" s="184">
        <v>16.170000000000002</v>
      </c>
      <c r="D1560" s="346" t="s">
        <v>392</v>
      </c>
      <c r="E1560" s="346" t="s">
        <v>386</v>
      </c>
      <c r="F1560" s="346" t="s">
        <v>802</v>
      </c>
      <c r="G1560" s="342">
        <f t="shared" si="51"/>
        <v>0.89936812503417085</v>
      </c>
      <c r="H1560" s="342">
        <f t="shared" si="50"/>
        <v>17.069368125034174</v>
      </c>
      <c r="I1560" s="190"/>
      <c r="J1560" s="347">
        <v>1</v>
      </c>
    </row>
    <row r="1561" spans="1:10" ht="13.5" hidden="1" customHeight="1" thickBot="1">
      <c r="A1561" s="410"/>
      <c r="B1561" s="183">
        <v>2.5</v>
      </c>
      <c r="C1561" s="184">
        <v>80.849999999999994</v>
      </c>
      <c r="D1561" s="346" t="s">
        <v>392</v>
      </c>
      <c r="E1561" s="346" t="s">
        <v>386</v>
      </c>
      <c r="F1561" s="346" t="s">
        <v>803</v>
      </c>
      <c r="G1561" s="342">
        <f t="shared" si="51"/>
        <v>4.4968406251708535</v>
      </c>
      <c r="H1561" s="342">
        <f t="shared" si="50"/>
        <v>85.346840625170842</v>
      </c>
      <c r="I1561" s="190"/>
      <c r="J1561" s="347">
        <v>1</v>
      </c>
    </row>
    <row r="1562" spans="1:10" ht="13.5" hidden="1" customHeight="1" thickBot="1">
      <c r="A1562" s="410"/>
      <c r="B1562" s="183">
        <v>14.75</v>
      </c>
      <c r="C1562" s="184">
        <v>513.6</v>
      </c>
      <c r="D1562" s="346" t="s">
        <v>392</v>
      </c>
      <c r="E1562" s="346" t="s">
        <v>386</v>
      </c>
      <c r="F1562" s="346" t="s">
        <v>804</v>
      </c>
      <c r="G1562" s="342">
        <f t="shared" si="51"/>
        <v>28.566200928729135</v>
      </c>
      <c r="H1562" s="342">
        <f t="shared" si="50"/>
        <v>542.16620092872915</v>
      </c>
      <c r="I1562" s="190"/>
      <c r="J1562" s="347">
        <v>1</v>
      </c>
    </row>
    <row r="1563" spans="1:10" ht="13.5" hidden="1" customHeight="1" thickBot="1">
      <c r="A1563" s="410"/>
      <c r="B1563" s="183">
        <v>1.25</v>
      </c>
      <c r="C1563" s="184">
        <v>32.75</v>
      </c>
      <c r="D1563" s="346" t="s">
        <v>392</v>
      </c>
      <c r="E1563" s="346" t="s">
        <v>386</v>
      </c>
      <c r="F1563" s="346" t="s">
        <v>845</v>
      </c>
      <c r="G1563" s="342">
        <f t="shared" si="51"/>
        <v>1.8215402656072412</v>
      </c>
      <c r="H1563" s="342">
        <f t="shared" si="50"/>
        <v>34.57154026560724</v>
      </c>
      <c r="I1563" s="190"/>
      <c r="J1563" s="347">
        <v>1</v>
      </c>
    </row>
    <row r="1564" spans="1:10" ht="13.5" hidden="1" customHeight="1" thickBot="1">
      <c r="A1564" s="410"/>
      <c r="B1564" s="183">
        <v>6.75</v>
      </c>
      <c r="C1564" s="184">
        <v>218.3</v>
      </c>
      <c r="D1564" s="346" t="s">
        <v>392</v>
      </c>
      <c r="E1564" s="346" t="s">
        <v>386</v>
      </c>
      <c r="F1564" s="346" t="s">
        <v>843</v>
      </c>
      <c r="G1564" s="342">
        <f t="shared" si="51"/>
        <v>12.141747785711781</v>
      </c>
      <c r="H1564" s="342">
        <f t="shared" si="50"/>
        <v>230.44174778571178</v>
      </c>
      <c r="I1564" s="190"/>
      <c r="J1564" s="347">
        <v>1</v>
      </c>
    </row>
    <row r="1565" spans="1:10" ht="13.5" hidden="1" customHeight="1" thickBot="1">
      <c r="A1565" s="410"/>
      <c r="B1565" s="183">
        <v>16</v>
      </c>
      <c r="C1565" s="184">
        <v>557.12</v>
      </c>
      <c r="D1565" s="346" t="s">
        <v>392</v>
      </c>
      <c r="E1565" s="346" t="s">
        <v>386</v>
      </c>
      <c r="F1565" s="346" t="s">
        <v>894</v>
      </c>
      <c r="G1565" s="342">
        <f t="shared" si="51"/>
        <v>30.986763748858209</v>
      </c>
      <c r="H1565" s="342">
        <f t="shared" si="50"/>
        <v>588.10676374885816</v>
      </c>
      <c r="I1565" s="190"/>
      <c r="J1565" s="347">
        <v>1</v>
      </c>
    </row>
    <row r="1566" spans="1:10" ht="13.5" hidden="1" customHeight="1" thickBot="1">
      <c r="A1566" s="410"/>
      <c r="B1566" s="183">
        <v>8</v>
      </c>
      <c r="C1566" s="184">
        <v>278.56</v>
      </c>
      <c r="D1566" s="346" t="s">
        <v>392</v>
      </c>
      <c r="E1566" s="346" t="s">
        <v>386</v>
      </c>
      <c r="F1566" s="346" t="s">
        <v>881</v>
      </c>
      <c r="G1566" s="342">
        <f t="shared" si="51"/>
        <v>15.493381874429105</v>
      </c>
      <c r="H1566" s="342">
        <f t="shared" si="50"/>
        <v>294.05338187442908</v>
      </c>
      <c r="I1566" s="190"/>
      <c r="J1566" s="347">
        <v>1</v>
      </c>
    </row>
    <row r="1567" spans="1:10" ht="13.5" hidden="1" customHeight="1" thickBot="1">
      <c r="A1567" s="410"/>
      <c r="B1567" s="183">
        <v>8.75</v>
      </c>
      <c r="C1567" s="184">
        <v>292.89999999999998</v>
      </c>
      <c r="D1567" s="346" t="s">
        <v>392</v>
      </c>
      <c r="E1567" s="346" t="s">
        <v>386</v>
      </c>
      <c r="F1567" s="346" t="s">
        <v>862</v>
      </c>
      <c r="G1567" s="342">
        <f t="shared" si="51"/>
        <v>16.290966222789645</v>
      </c>
      <c r="H1567" s="342">
        <f t="shared" si="50"/>
        <v>309.1909662227896</v>
      </c>
      <c r="I1567" s="190"/>
      <c r="J1567" s="347">
        <v>1</v>
      </c>
    </row>
    <row r="1568" spans="1:10" ht="13.5" hidden="1" customHeight="1" thickBot="1">
      <c r="A1568" s="410"/>
      <c r="B1568" s="183">
        <v>2.25</v>
      </c>
      <c r="C1568" s="184">
        <v>72.760000000000005</v>
      </c>
      <c r="D1568" s="346" t="s">
        <v>392</v>
      </c>
      <c r="E1568" s="346" t="s">
        <v>386</v>
      </c>
      <c r="F1568" s="346" t="s">
        <v>816</v>
      </c>
      <c r="G1568" s="342">
        <f t="shared" si="51"/>
        <v>4.0468784649032941</v>
      </c>
      <c r="H1568" s="342">
        <f t="shared" si="50"/>
        <v>76.806878464903292</v>
      </c>
      <c r="I1568" s="190"/>
      <c r="J1568" s="347">
        <v>1</v>
      </c>
    </row>
    <row r="1569" spans="1:10" ht="13.5" hidden="1" customHeight="1" thickBot="1">
      <c r="A1569" s="410"/>
      <c r="B1569" s="183">
        <v>2.25</v>
      </c>
      <c r="C1569" s="184">
        <v>78.34</v>
      </c>
      <c r="D1569" s="346" t="s">
        <v>392</v>
      </c>
      <c r="E1569" s="346" t="s">
        <v>386</v>
      </c>
      <c r="F1569" s="346" t="s">
        <v>863</v>
      </c>
      <c r="G1569" s="342">
        <f t="shared" si="51"/>
        <v>4.3572355544327115</v>
      </c>
      <c r="H1569" s="342">
        <f t="shared" si="50"/>
        <v>82.697235554432709</v>
      </c>
      <c r="I1569" s="190"/>
      <c r="J1569" s="347">
        <v>1</v>
      </c>
    </row>
    <row r="1570" spans="1:10" ht="13.5" hidden="1" customHeight="1" thickBot="1">
      <c r="A1570" s="410"/>
      <c r="B1570" s="183">
        <v>3</v>
      </c>
      <c r="C1570" s="184">
        <v>84.93</v>
      </c>
      <c r="D1570" s="346" t="s">
        <v>392</v>
      </c>
      <c r="E1570" s="346" t="s">
        <v>386</v>
      </c>
      <c r="F1570" s="346" t="s">
        <v>864</v>
      </c>
      <c r="G1570" s="342">
        <f t="shared" si="51"/>
        <v>4.7237683895579545</v>
      </c>
      <c r="H1570" s="342">
        <f t="shared" si="50"/>
        <v>89.653768389557968</v>
      </c>
      <c r="I1570" s="190"/>
      <c r="J1570" s="347">
        <v>1</v>
      </c>
    </row>
    <row r="1571" spans="1:10" ht="13.5" hidden="1" customHeight="1" thickBot="1">
      <c r="A1571" s="410"/>
      <c r="B1571" s="183">
        <v>5</v>
      </c>
      <c r="C1571" s="184">
        <v>174.1</v>
      </c>
      <c r="D1571" s="346" t="s">
        <v>392</v>
      </c>
      <c r="E1571" s="346" t="s">
        <v>386</v>
      </c>
      <c r="F1571" s="346" t="s">
        <v>841</v>
      </c>
      <c r="G1571" s="342">
        <f t="shared" si="51"/>
        <v>9.6833636715181903</v>
      </c>
      <c r="H1571" s="342">
        <f t="shared" si="50"/>
        <v>183.78336367151817</v>
      </c>
      <c r="I1571" s="190"/>
      <c r="J1571" s="347">
        <v>1</v>
      </c>
    </row>
    <row r="1572" spans="1:10" ht="13.5" hidden="1" customHeight="1" thickBot="1">
      <c r="A1572" s="410"/>
      <c r="B1572" s="183">
        <v>12</v>
      </c>
      <c r="C1572" s="184">
        <v>417.84</v>
      </c>
      <c r="D1572" s="346" t="s">
        <v>392</v>
      </c>
      <c r="E1572" s="346" t="s">
        <v>386</v>
      </c>
      <c r="F1572" s="346" t="s">
        <v>868</v>
      </c>
      <c r="G1572" s="342">
        <f t="shared" si="51"/>
        <v>23.240072811643653</v>
      </c>
      <c r="H1572" s="342">
        <f t="shared" si="50"/>
        <v>441.08007281164362</v>
      </c>
      <c r="I1572" s="190"/>
      <c r="J1572" s="347">
        <v>1</v>
      </c>
    </row>
    <row r="1573" spans="1:10" ht="13.5" hidden="1" customHeight="1" thickBot="1">
      <c r="A1573" s="410"/>
      <c r="B1573" s="183">
        <v>10</v>
      </c>
      <c r="C1573" s="184">
        <v>348.2</v>
      </c>
      <c r="D1573" s="346" t="s">
        <v>392</v>
      </c>
      <c r="E1573" s="346" t="s">
        <v>386</v>
      </c>
      <c r="F1573" s="346" t="s">
        <v>838</v>
      </c>
      <c r="G1573" s="342">
        <f t="shared" si="51"/>
        <v>19.366727343036381</v>
      </c>
      <c r="H1573" s="342">
        <f t="shared" si="50"/>
        <v>367.56672734303635</v>
      </c>
      <c r="I1573" s="190"/>
      <c r="J1573" s="347">
        <v>1</v>
      </c>
    </row>
    <row r="1574" spans="1:10" ht="13.5" hidden="1" customHeight="1" thickBot="1">
      <c r="A1574" s="410"/>
      <c r="B1574" s="183">
        <v>4</v>
      </c>
      <c r="C1574" s="184">
        <v>139.28</v>
      </c>
      <c r="D1574" s="346" t="s">
        <v>392</v>
      </c>
      <c r="E1574" s="346" t="s">
        <v>386</v>
      </c>
      <c r="F1574" s="346" t="s">
        <v>872</v>
      </c>
      <c r="G1574" s="342">
        <f t="shared" si="51"/>
        <v>7.7466909372145523</v>
      </c>
      <c r="H1574" s="342">
        <f t="shared" si="50"/>
        <v>147.02669093721454</v>
      </c>
      <c r="I1574" s="190"/>
      <c r="J1574" s="347">
        <v>1</v>
      </c>
    </row>
    <row r="1575" spans="1:10" ht="13.5" hidden="1" customHeight="1" thickBot="1">
      <c r="A1575" s="411"/>
      <c r="B1575" s="183">
        <v>14</v>
      </c>
      <c r="C1575" s="184">
        <v>452.76</v>
      </c>
      <c r="D1575" s="346" t="s">
        <v>392</v>
      </c>
      <c r="E1575" s="346" t="s">
        <v>386</v>
      </c>
      <c r="F1575" s="346" t="s">
        <v>858</v>
      </c>
      <c r="G1575" s="342">
        <f t="shared" si="51"/>
        <v>25.182307500956782</v>
      </c>
      <c r="H1575" s="342">
        <f t="shared" si="50"/>
        <v>477.94230750095676</v>
      </c>
      <c r="I1575" s="190"/>
      <c r="J1575" s="347">
        <v>1</v>
      </c>
    </row>
    <row r="1576" spans="1:10" ht="13.5" thickBot="1">
      <c r="A1576" s="185" t="s">
        <v>436</v>
      </c>
      <c r="B1576" s="186">
        <v>4822</v>
      </c>
      <c r="C1576" s="187">
        <v>168588.15</v>
      </c>
      <c r="D1576" s="412"/>
      <c r="E1576" s="413"/>
      <c r="F1576" s="414"/>
      <c r="G1576" s="342">
        <f t="shared" si="51"/>
        <v>9376.7970543277388</v>
      </c>
      <c r="H1576" s="342">
        <f t="shared" si="50"/>
        <v>177964.94705432773</v>
      </c>
      <c r="I1576" s="190">
        <f>+H1576</f>
        <v>177964.94705432773</v>
      </c>
      <c r="J1576" s="347">
        <v>1</v>
      </c>
    </row>
    <row r="1577" spans="1:10" ht="13.5" hidden="1" customHeight="1" thickBot="1">
      <c r="A1577" s="409" t="s">
        <v>437</v>
      </c>
      <c r="B1577" s="183">
        <v>128</v>
      </c>
      <c r="C1577" s="184">
        <v>4193.28</v>
      </c>
      <c r="D1577" s="346" t="s">
        <v>391</v>
      </c>
      <c r="E1577" s="346" t="s">
        <v>386</v>
      </c>
      <c r="F1577" s="346" t="s">
        <v>807</v>
      </c>
      <c r="G1577" s="342">
        <f t="shared" si="51"/>
        <v>233.22834702184832</v>
      </c>
      <c r="H1577" s="342">
        <f t="shared" si="50"/>
        <v>4426.5083470218478</v>
      </c>
      <c r="I1577" s="190"/>
      <c r="J1577" s="347">
        <v>1</v>
      </c>
    </row>
    <row r="1578" spans="1:10" ht="13.5" hidden="1" customHeight="1" thickBot="1">
      <c r="A1578" s="410"/>
      <c r="B1578" s="183">
        <v>64</v>
      </c>
      <c r="C1578" s="184">
        <v>2096.64</v>
      </c>
      <c r="D1578" s="346" t="s">
        <v>391</v>
      </c>
      <c r="E1578" s="346" t="s">
        <v>386</v>
      </c>
      <c r="F1578" s="346" t="s">
        <v>837</v>
      </c>
      <c r="G1578" s="342">
        <f t="shared" si="51"/>
        <v>116.61417351092416</v>
      </c>
      <c r="H1578" s="342">
        <f t="shared" si="50"/>
        <v>2213.2541735109239</v>
      </c>
      <c r="I1578" s="190"/>
      <c r="J1578" s="347">
        <v>1</v>
      </c>
    </row>
    <row r="1579" spans="1:10" ht="13.5" hidden="1" customHeight="1" thickBot="1">
      <c r="A1579" s="410"/>
      <c r="B1579" s="183">
        <v>54.25</v>
      </c>
      <c r="C1579" s="184">
        <v>2681.72</v>
      </c>
      <c r="D1579" s="346" t="s">
        <v>387</v>
      </c>
      <c r="E1579" s="346" t="s">
        <v>386</v>
      </c>
      <c r="F1579" s="346" t="s">
        <v>807</v>
      </c>
      <c r="G1579" s="342">
        <f t="shared" si="51"/>
        <v>149.15605988043512</v>
      </c>
      <c r="H1579" s="342">
        <f t="shared" si="50"/>
        <v>2830.8760598804347</v>
      </c>
      <c r="I1579" s="190"/>
      <c r="J1579" s="347">
        <v>1</v>
      </c>
    </row>
    <row r="1580" spans="1:10" ht="13.5" hidden="1" customHeight="1" thickBot="1">
      <c r="A1580" s="410"/>
      <c r="B1580" s="183">
        <v>48</v>
      </c>
      <c r="C1580" s="184">
        <v>2375.06</v>
      </c>
      <c r="D1580" s="346" t="s">
        <v>387</v>
      </c>
      <c r="E1580" s="346" t="s">
        <v>386</v>
      </c>
      <c r="F1580" s="346" t="s">
        <v>837</v>
      </c>
      <c r="G1580" s="342">
        <f t="shared" si="51"/>
        <v>132.09976864833999</v>
      </c>
      <c r="H1580" s="342">
        <f t="shared" si="50"/>
        <v>2507.1597686483401</v>
      </c>
      <c r="I1580" s="190"/>
      <c r="J1580" s="347">
        <v>1</v>
      </c>
    </row>
    <row r="1581" spans="1:10" ht="13.5" hidden="1" customHeight="1" thickBot="1">
      <c r="A1581" s="410"/>
      <c r="B1581" s="183">
        <v>14</v>
      </c>
      <c r="C1581" s="184">
        <v>689.78</v>
      </c>
      <c r="D1581" s="346" t="s">
        <v>387</v>
      </c>
      <c r="E1581" s="346" t="s">
        <v>386</v>
      </c>
      <c r="F1581" s="346" t="s">
        <v>811</v>
      </c>
      <c r="G1581" s="342">
        <f t="shared" si="51"/>
        <v>38.365253264444668</v>
      </c>
      <c r="H1581" s="342">
        <f t="shared" si="50"/>
        <v>728.14525326444459</v>
      </c>
      <c r="I1581" s="190"/>
      <c r="J1581" s="347">
        <v>1</v>
      </c>
    </row>
    <row r="1582" spans="1:10" ht="13.5" hidden="1" customHeight="1" thickBot="1">
      <c r="A1582" s="410"/>
      <c r="B1582" s="183">
        <v>4.25</v>
      </c>
      <c r="C1582" s="184">
        <v>201.13</v>
      </c>
      <c r="D1582" s="346" t="s">
        <v>387</v>
      </c>
      <c r="E1582" s="346" t="s">
        <v>386</v>
      </c>
      <c r="F1582" s="346" t="s">
        <v>813</v>
      </c>
      <c r="G1582" s="342">
        <f t="shared" si="51"/>
        <v>11.186760110582732</v>
      </c>
      <c r="H1582" s="342">
        <f t="shared" si="50"/>
        <v>212.31676011058272</v>
      </c>
      <c r="I1582" s="190"/>
      <c r="J1582" s="347">
        <v>1</v>
      </c>
    </row>
    <row r="1583" spans="1:10" ht="13.5" hidden="1" customHeight="1" thickBot="1">
      <c r="A1583" s="410"/>
      <c r="B1583" s="183">
        <v>4.75</v>
      </c>
      <c r="C1583" s="184">
        <v>234.14</v>
      </c>
      <c r="D1583" s="346" t="s">
        <v>387</v>
      </c>
      <c r="E1583" s="346" t="s">
        <v>386</v>
      </c>
      <c r="F1583" s="346" t="s">
        <v>808</v>
      </c>
      <c r="G1583" s="342">
        <f t="shared" si="51"/>
        <v>13.022761459214641</v>
      </c>
      <c r="H1583" s="342">
        <f t="shared" si="50"/>
        <v>247.16276145921464</v>
      </c>
      <c r="I1583" s="190"/>
      <c r="J1583" s="347">
        <v>1</v>
      </c>
    </row>
    <row r="1584" spans="1:10" ht="13.5" hidden="1" customHeight="1" thickBot="1">
      <c r="A1584" s="410"/>
      <c r="B1584" s="183">
        <v>4</v>
      </c>
      <c r="C1584" s="184">
        <v>208.92</v>
      </c>
      <c r="D1584" s="346" t="s">
        <v>387</v>
      </c>
      <c r="E1584" s="346" t="s">
        <v>386</v>
      </c>
      <c r="F1584" s="346" t="s">
        <v>809</v>
      </c>
      <c r="G1584" s="342">
        <f t="shared" si="51"/>
        <v>11.620036405821827</v>
      </c>
      <c r="H1584" s="342">
        <f t="shared" si="50"/>
        <v>220.54003640582181</v>
      </c>
      <c r="I1584" s="190"/>
      <c r="J1584" s="347">
        <v>1</v>
      </c>
    </row>
    <row r="1585" spans="1:10" ht="13.5" hidden="1" customHeight="1" thickBot="1">
      <c r="A1585" s="410"/>
      <c r="B1585" s="183">
        <v>2</v>
      </c>
      <c r="C1585" s="184">
        <v>104.46</v>
      </c>
      <c r="D1585" s="346" t="s">
        <v>387</v>
      </c>
      <c r="E1585" s="346" t="s">
        <v>386</v>
      </c>
      <c r="F1585" s="346" t="s">
        <v>810</v>
      </c>
      <c r="G1585" s="342">
        <f t="shared" si="51"/>
        <v>5.8100182029109133</v>
      </c>
      <c r="H1585" s="342">
        <f t="shared" si="50"/>
        <v>110.2700182029109</v>
      </c>
      <c r="I1585" s="190"/>
      <c r="J1585" s="347">
        <v>1</v>
      </c>
    </row>
    <row r="1586" spans="1:10" ht="13.5" hidden="1" customHeight="1" thickBot="1">
      <c r="A1586" s="410"/>
      <c r="B1586" s="183">
        <v>8.5</v>
      </c>
      <c r="C1586" s="184">
        <v>443.96</v>
      </c>
      <c r="D1586" s="346" t="s">
        <v>387</v>
      </c>
      <c r="E1586" s="346" t="s">
        <v>386</v>
      </c>
      <c r="F1586" s="346" t="s">
        <v>835</v>
      </c>
      <c r="G1586" s="342">
        <f t="shared" si="51"/>
        <v>24.692855460121859</v>
      </c>
      <c r="H1586" s="342">
        <f t="shared" si="50"/>
        <v>468.65285546012183</v>
      </c>
      <c r="I1586" s="190"/>
      <c r="J1586" s="347">
        <v>1</v>
      </c>
    </row>
    <row r="1587" spans="1:10" ht="13.5" hidden="1" customHeight="1" thickBot="1">
      <c r="A1587" s="410"/>
      <c r="B1587" s="183">
        <v>2</v>
      </c>
      <c r="C1587" s="184">
        <v>104.46</v>
      </c>
      <c r="D1587" s="346" t="s">
        <v>387</v>
      </c>
      <c r="E1587" s="346" t="s">
        <v>386</v>
      </c>
      <c r="F1587" s="346" t="s">
        <v>802</v>
      </c>
      <c r="G1587" s="342">
        <f t="shared" si="51"/>
        <v>5.8100182029109133</v>
      </c>
      <c r="H1587" s="342">
        <f t="shared" si="50"/>
        <v>110.2700182029109</v>
      </c>
      <c r="I1587" s="190"/>
      <c r="J1587" s="347">
        <v>1</v>
      </c>
    </row>
    <row r="1588" spans="1:10" ht="13.5" hidden="1" customHeight="1" thickBot="1">
      <c r="A1588" s="410"/>
      <c r="B1588" s="183">
        <v>2.5</v>
      </c>
      <c r="C1588" s="184">
        <v>130.58000000000001</v>
      </c>
      <c r="D1588" s="346" t="s">
        <v>387</v>
      </c>
      <c r="E1588" s="346" t="s">
        <v>386</v>
      </c>
      <c r="F1588" s="346" t="s">
        <v>803</v>
      </c>
      <c r="G1588" s="342">
        <f t="shared" si="51"/>
        <v>7.2628008513891178</v>
      </c>
      <c r="H1588" s="342">
        <f t="shared" si="50"/>
        <v>137.84280085138914</v>
      </c>
      <c r="I1588" s="190"/>
      <c r="J1588" s="347">
        <v>1</v>
      </c>
    </row>
    <row r="1589" spans="1:10" ht="13.5" hidden="1" customHeight="1" thickBot="1">
      <c r="A1589" s="410"/>
      <c r="B1589" s="183">
        <v>2.5</v>
      </c>
      <c r="C1589" s="184">
        <v>130.57</v>
      </c>
      <c r="D1589" s="346" t="s">
        <v>387</v>
      </c>
      <c r="E1589" s="346" t="s">
        <v>386</v>
      </c>
      <c r="F1589" s="346" t="s">
        <v>804</v>
      </c>
      <c r="G1589" s="342">
        <f t="shared" si="51"/>
        <v>7.2622446558881677</v>
      </c>
      <c r="H1589" s="342">
        <f t="shared" si="50"/>
        <v>137.83224465588816</v>
      </c>
      <c r="I1589" s="190"/>
      <c r="J1589" s="347">
        <v>1</v>
      </c>
    </row>
    <row r="1590" spans="1:10" ht="13.5" hidden="1" customHeight="1" thickBot="1">
      <c r="A1590" s="410"/>
      <c r="B1590" s="183">
        <v>6.5</v>
      </c>
      <c r="C1590" s="184">
        <v>339.5</v>
      </c>
      <c r="D1590" s="346" t="s">
        <v>387</v>
      </c>
      <c r="E1590" s="346" t="s">
        <v>386</v>
      </c>
      <c r="F1590" s="346" t="s">
        <v>845</v>
      </c>
      <c r="G1590" s="342">
        <f t="shared" si="51"/>
        <v>18.882837257210944</v>
      </c>
      <c r="H1590" s="342">
        <f t="shared" si="50"/>
        <v>358.38283725721095</v>
      </c>
      <c r="I1590" s="190"/>
      <c r="J1590" s="347">
        <v>1</v>
      </c>
    </row>
    <row r="1591" spans="1:10" ht="13.5" hidden="1" customHeight="1" thickBot="1">
      <c r="A1591" s="410"/>
      <c r="B1591" s="183">
        <v>4.25</v>
      </c>
      <c r="C1591" s="184">
        <v>221.98</v>
      </c>
      <c r="D1591" s="346" t="s">
        <v>387</v>
      </c>
      <c r="E1591" s="346" t="s">
        <v>386</v>
      </c>
      <c r="F1591" s="346" t="s">
        <v>843</v>
      </c>
      <c r="G1591" s="342">
        <f t="shared" si="51"/>
        <v>12.346427730060929</v>
      </c>
      <c r="H1591" s="342">
        <f t="shared" si="50"/>
        <v>234.32642773006091</v>
      </c>
      <c r="I1591" s="190"/>
      <c r="J1591" s="347">
        <v>1</v>
      </c>
    </row>
    <row r="1592" spans="1:10" ht="13.5" hidden="1" customHeight="1" thickBot="1">
      <c r="A1592" s="410"/>
      <c r="B1592" s="183">
        <v>5.25</v>
      </c>
      <c r="C1592" s="184">
        <v>274.20999999999998</v>
      </c>
      <c r="D1592" s="346" t="s">
        <v>387</v>
      </c>
      <c r="E1592" s="346" t="s">
        <v>386</v>
      </c>
      <c r="F1592" s="346" t="s">
        <v>894</v>
      </c>
      <c r="G1592" s="342">
        <f t="shared" si="51"/>
        <v>15.251436831516385</v>
      </c>
      <c r="H1592" s="342">
        <f t="shared" si="50"/>
        <v>289.46143683151638</v>
      </c>
      <c r="I1592" s="190"/>
      <c r="J1592" s="347">
        <v>1</v>
      </c>
    </row>
    <row r="1593" spans="1:10" ht="13.5" hidden="1" customHeight="1" thickBot="1">
      <c r="A1593" s="410"/>
      <c r="B1593" s="183">
        <v>18.5</v>
      </c>
      <c r="C1593" s="184">
        <v>966.26</v>
      </c>
      <c r="D1593" s="346" t="s">
        <v>387</v>
      </c>
      <c r="E1593" s="346" t="s">
        <v>386</v>
      </c>
      <c r="F1593" s="346" t="s">
        <v>881</v>
      </c>
      <c r="G1593" s="342">
        <f t="shared" si="51"/>
        <v>53.742946474676422</v>
      </c>
      <c r="H1593" s="342">
        <f t="shared" si="50"/>
        <v>1020.0029464746764</v>
      </c>
      <c r="I1593" s="190"/>
      <c r="J1593" s="347">
        <v>1</v>
      </c>
    </row>
    <row r="1594" spans="1:10" ht="13.5" hidden="1" customHeight="1" thickBot="1">
      <c r="A1594" s="410"/>
      <c r="B1594" s="183">
        <v>28.75</v>
      </c>
      <c r="C1594" s="184">
        <v>1485.8</v>
      </c>
      <c r="D1594" s="346" t="s">
        <v>387</v>
      </c>
      <c r="E1594" s="346" t="s">
        <v>386</v>
      </c>
      <c r="F1594" s="346" t="s">
        <v>805</v>
      </c>
      <c r="G1594" s="342">
        <f t="shared" si="51"/>
        <v>82.639527530969119</v>
      </c>
      <c r="H1594" s="342">
        <f t="shared" si="50"/>
        <v>1568.4395275309691</v>
      </c>
      <c r="I1594" s="190"/>
      <c r="J1594" s="347">
        <v>1</v>
      </c>
    </row>
    <row r="1595" spans="1:10" ht="13.5" hidden="1" customHeight="1" thickBot="1">
      <c r="A1595" s="410"/>
      <c r="B1595" s="183">
        <v>5.25</v>
      </c>
      <c r="C1595" s="184">
        <v>274.20999999999998</v>
      </c>
      <c r="D1595" s="346" t="s">
        <v>387</v>
      </c>
      <c r="E1595" s="346" t="s">
        <v>386</v>
      </c>
      <c r="F1595" s="346" t="s">
        <v>862</v>
      </c>
      <c r="G1595" s="342">
        <f t="shared" si="51"/>
        <v>15.251436831516385</v>
      </c>
      <c r="H1595" s="342">
        <f t="shared" si="50"/>
        <v>289.46143683151638</v>
      </c>
      <c r="I1595" s="190"/>
      <c r="J1595" s="347">
        <v>1</v>
      </c>
    </row>
    <row r="1596" spans="1:10" ht="13.5" hidden="1" customHeight="1" thickBot="1">
      <c r="A1596" s="410"/>
      <c r="B1596" s="183">
        <v>7.25</v>
      </c>
      <c r="C1596" s="184">
        <v>378.67</v>
      </c>
      <c r="D1596" s="346" t="s">
        <v>387</v>
      </c>
      <c r="E1596" s="346" t="s">
        <v>386</v>
      </c>
      <c r="F1596" s="346" t="s">
        <v>816</v>
      </c>
      <c r="G1596" s="342">
        <f t="shared" si="51"/>
        <v>21.061455034427301</v>
      </c>
      <c r="H1596" s="342">
        <f t="shared" si="50"/>
        <v>399.73145503442731</v>
      </c>
      <c r="I1596" s="190"/>
      <c r="J1596" s="347">
        <v>1</v>
      </c>
    </row>
    <row r="1597" spans="1:10" ht="13.5" hidden="1" customHeight="1" thickBot="1">
      <c r="A1597" s="410"/>
      <c r="B1597" s="183">
        <v>22.5</v>
      </c>
      <c r="C1597" s="184">
        <v>1175.17</v>
      </c>
      <c r="D1597" s="346" t="s">
        <v>387</v>
      </c>
      <c r="E1597" s="346" t="s">
        <v>386</v>
      </c>
      <c r="F1597" s="346" t="s">
        <v>863</v>
      </c>
      <c r="G1597" s="342">
        <f t="shared" si="51"/>
        <v>65.362426684997317</v>
      </c>
      <c r="H1597" s="342">
        <f t="shared" si="50"/>
        <v>1240.5324266849973</v>
      </c>
      <c r="I1597" s="190"/>
      <c r="J1597" s="347">
        <v>1</v>
      </c>
    </row>
    <row r="1598" spans="1:10" ht="13.5" hidden="1" customHeight="1" thickBot="1">
      <c r="A1598" s="410"/>
      <c r="B1598" s="183">
        <v>34.25</v>
      </c>
      <c r="C1598" s="184">
        <v>1759.12</v>
      </c>
      <c r="D1598" s="346" t="s">
        <v>387</v>
      </c>
      <c r="E1598" s="346" t="s">
        <v>386</v>
      </c>
      <c r="F1598" s="346" t="s">
        <v>864</v>
      </c>
      <c r="G1598" s="342">
        <f t="shared" si="51"/>
        <v>97.841462962901062</v>
      </c>
      <c r="H1598" s="342">
        <f t="shared" si="50"/>
        <v>1856.9614629629009</v>
      </c>
      <c r="I1598" s="190"/>
      <c r="J1598" s="347">
        <v>1</v>
      </c>
    </row>
    <row r="1599" spans="1:10" ht="13.5" hidden="1" customHeight="1" thickBot="1">
      <c r="A1599" s="410"/>
      <c r="B1599" s="183">
        <v>29.5</v>
      </c>
      <c r="C1599" s="184">
        <v>1493.35</v>
      </c>
      <c r="D1599" s="346" t="s">
        <v>387</v>
      </c>
      <c r="E1599" s="346" t="s">
        <v>386</v>
      </c>
      <c r="F1599" s="346" t="s">
        <v>841</v>
      </c>
      <c r="G1599" s="342">
        <f t="shared" si="51"/>
        <v>83.059455134185455</v>
      </c>
      <c r="H1599" s="342">
        <f t="shared" si="50"/>
        <v>1576.4094551341855</v>
      </c>
      <c r="I1599" s="190"/>
      <c r="J1599" s="347">
        <v>1</v>
      </c>
    </row>
    <row r="1600" spans="1:10" ht="13.5" hidden="1" customHeight="1" thickBot="1">
      <c r="A1600" s="410"/>
      <c r="B1600" s="183">
        <v>20</v>
      </c>
      <c r="C1600" s="184">
        <v>1044.5999999999999</v>
      </c>
      <c r="D1600" s="346" t="s">
        <v>387</v>
      </c>
      <c r="E1600" s="346" t="s">
        <v>386</v>
      </c>
      <c r="F1600" s="346" t="s">
        <v>856</v>
      </c>
      <c r="G1600" s="342">
        <f t="shared" si="51"/>
        <v>58.100182029109135</v>
      </c>
      <c r="H1600" s="342">
        <f t="shared" si="50"/>
        <v>1102.7001820291091</v>
      </c>
      <c r="I1600" s="190"/>
      <c r="J1600" s="347">
        <v>1</v>
      </c>
    </row>
    <row r="1601" spans="1:10" ht="13.5" hidden="1" customHeight="1" thickBot="1">
      <c r="A1601" s="410"/>
      <c r="B1601" s="183">
        <v>18.5</v>
      </c>
      <c r="C1601" s="184">
        <v>966.25</v>
      </c>
      <c r="D1601" s="346" t="s">
        <v>387</v>
      </c>
      <c r="E1601" s="346" t="s">
        <v>386</v>
      </c>
      <c r="F1601" s="346" t="s">
        <v>867</v>
      </c>
      <c r="G1601" s="342">
        <f t="shared" si="51"/>
        <v>53.742390279175481</v>
      </c>
      <c r="H1601" s="342">
        <f t="shared" si="50"/>
        <v>1019.9923902791754</v>
      </c>
      <c r="I1601" s="190"/>
      <c r="J1601" s="347">
        <v>1</v>
      </c>
    </row>
    <row r="1602" spans="1:10" ht="13.5" hidden="1" customHeight="1" thickBot="1">
      <c r="A1602" s="410"/>
      <c r="B1602" s="183">
        <v>19.5</v>
      </c>
      <c r="C1602" s="184">
        <v>1018.49</v>
      </c>
      <c r="D1602" s="346" t="s">
        <v>387</v>
      </c>
      <c r="E1602" s="346" t="s">
        <v>386</v>
      </c>
      <c r="F1602" s="346" t="s">
        <v>868</v>
      </c>
      <c r="G1602" s="342">
        <f t="shared" si="51"/>
        <v>56.647955576131885</v>
      </c>
      <c r="H1602" s="342">
        <f t="shared" si="50"/>
        <v>1075.1379555761318</v>
      </c>
      <c r="I1602" s="190"/>
      <c r="J1602" s="347">
        <v>1</v>
      </c>
    </row>
    <row r="1603" spans="1:10" ht="13.5" hidden="1" customHeight="1" thickBot="1">
      <c r="A1603" s="410"/>
      <c r="B1603" s="183">
        <v>20.75</v>
      </c>
      <c r="C1603" s="184">
        <v>1083.77</v>
      </c>
      <c r="D1603" s="346" t="s">
        <v>387</v>
      </c>
      <c r="E1603" s="346" t="s">
        <v>386</v>
      </c>
      <c r="F1603" s="346" t="s">
        <v>838</v>
      </c>
      <c r="G1603" s="342">
        <f t="shared" si="51"/>
        <v>60.278799806325495</v>
      </c>
      <c r="H1603" s="342">
        <f t="shared" si="50"/>
        <v>1144.0487998063254</v>
      </c>
      <c r="I1603" s="190"/>
      <c r="J1603" s="347">
        <v>1</v>
      </c>
    </row>
    <row r="1604" spans="1:10" ht="13.5" hidden="1" customHeight="1" thickBot="1">
      <c r="A1604" s="410"/>
      <c r="B1604" s="183">
        <v>8.5</v>
      </c>
      <c r="C1604" s="184">
        <v>443.96</v>
      </c>
      <c r="D1604" s="346" t="s">
        <v>387</v>
      </c>
      <c r="E1604" s="346" t="s">
        <v>386</v>
      </c>
      <c r="F1604" s="346" t="s">
        <v>872</v>
      </c>
      <c r="G1604" s="342">
        <f t="shared" si="51"/>
        <v>24.692855460121859</v>
      </c>
      <c r="H1604" s="342">
        <f t="shared" si="50"/>
        <v>468.65285546012183</v>
      </c>
      <c r="I1604" s="190"/>
      <c r="J1604" s="347">
        <v>1</v>
      </c>
    </row>
    <row r="1605" spans="1:10" ht="13.5" hidden="1" customHeight="1" thickBot="1">
      <c r="A1605" s="410"/>
      <c r="B1605" s="183">
        <v>23.75</v>
      </c>
      <c r="C1605" s="184">
        <v>1240.47</v>
      </c>
      <c r="D1605" s="346" t="s">
        <v>387</v>
      </c>
      <c r="E1605" s="346" t="s">
        <v>386</v>
      </c>
      <c r="F1605" s="346" t="s">
        <v>858</v>
      </c>
      <c r="G1605" s="342">
        <f t="shared" si="51"/>
        <v>68.994383306192816</v>
      </c>
      <c r="H1605" s="342">
        <f t="shared" si="50"/>
        <v>1309.4643833061928</v>
      </c>
      <c r="I1605" s="190"/>
      <c r="J1605" s="347">
        <v>1</v>
      </c>
    </row>
    <row r="1606" spans="1:10" ht="13.5" hidden="1" customHeight="1" thickBot="1">
      <c r="A1606" s="410"/>
      <c r="B1606" s="183">
        <v>126</v>
      </c>
      <c r="C1606" s="184">
        <v>4130.8</v>
      </c>
      <c r="D1606" s="346" t="s">
        <v>384</v>
      </c>
      <c r="E1606" s="346" t="s">
        <v>386</v>
      </c>
      <c r="F1606" s="346" t="s">
        <v>807</v>
      </c>
      <c r="G1606" s="342">
        <f t="shared" si="51"/>
        <v>229.7532375319204</v>
      </c>
      <c r="H1606" s="342">
        <f t="shared" si="50"/>
        <v>4360.5532375319208</v>
      </c>
      <c r="I1606" s="190"/>
      <c r="J1606" s="347">
        <v>1</v>
      </c>
    </row>
    <row r="1607" spans="1:10" ht="13.5" hidden="1" customHeight="1" thickBot="1">
      <c r="A1607" s="410"/>
      <c r="B1607" s="183">
        <v>133.25</v>
      </c>
      <c r="C1607" s="184">
        <v>4351.6499999999996</v>
      </c>
      <c r="D1607" s="346" t="s">
        <v>384</v>
      </c>
      <c r="E1607" s="346" t="s">
        <v>386</v>
      </c>
      <c r="F1607" s="346" t="s">
        <v>837</v>
      </c>
      <c r="G1607" s="342">
        <f t="shared" si="51"/>
        <v>242.0368151703741</v>
      </c>
      <c r="H1607" s="342">
        <f t="shared" si="50"/>
        <v>4593.6868151703738</v>
      </c>
      <c r="I1607" s="190"/>
      <c r="J1607" s="347">
        <v>1</v>
      </c>
    </row>
    <row r="1608" spans="1:10" ht="13.5" hidden="1" customHeight="1" thickBot="1">
      <c r="A1608" s="410"/>
      <c r="B1608" s="183">
        <v>137.5</v>
      </c>
      <c r="C1608" s="184">
        <v>4540.2</v>
      </c>
      <c r="D1608" s="346" t="s">
        <v>384</v>
      </c>
      <c r="E1608" s="346" t="s">
        <v>386</v>
      </c>
      <c r="F1608" s="346" t="s">
        <v>811</v>
      </c>
      <c r="G1608" s="342">
        <f t="shared" si="51"/>
        <v>252.52388134076324</v>
      </c>
      <c r="H1608" s="342">
        <f t="shared" si="50"/>
        <v>4792.723881340763</v>
      </c>
      <c r="I1608" s="190"/>
      <c r="J1608" s="347">
        <v>1</v>
      </c>
    </row>
    <row r="1609" spans="1:10" ht="13.5" hidden="1" customHeight="1" thickBot="1">
      <c r="A1609" s="410"/>
      <c r="B1609" s="183">
        <v>191.5</v>
      </c>
      <c r="C1609" s="184">
        <v>6252.97</v>
      </c>
      <c r="D1609" s="346" t="s">
        <v>384</v>
      </c>
      <c r="E1609" s="346" t="s">
        <v>386</v>
      </c>
      <c r="F1609" s="346" t="s">
        <v>813</v>
      </c>
      <c r="G1609" s="342">
        <f t="shared" si="51"/>
        <v>347.78737815676675</v>
      </c>
      <c r="H1609" s="342">
        <f t="shared" si="50"/>
        <v>6600.7573781567671</v>
      </c>
      <c r="I1609" s="190"/>
      <c r="J1609" s="347">
        <v>1</v>
      </c>
    </row>
    <row r="1610" spans="1:10" ht="13.5" hidden="1" customHeight="1" thickBot="1">
      <c r="A1610" s="410"/>
      <c r="B1610" s="183">
        <v>192</v>
      </c>
      <c r="C1610" s="184">
        <v>6433.11</v>
      </c>
      <c r="D1610" s="346" t="s">
        <v>384</v>
      </c>
      <c r="E1610" s="346" t="s">
        <v>386</v>
      </c>
      <c r="F1610" s="346" t="s">
        <v>808</v>
      </c>
      <c r="G1610" s="342">
        <f t="shared" si="51"/>
        <v>357.80668391085806</v>
      </c>
      <c r="H1610" s="342">
        <f t="shared" si="50"/>
        <v>6790.9166839108575</v>
      </c>
      <c r="I1610" s="190"/>
      <c r="J1610" s="347">
        <v>1</v>
      </c>
    </row>
    <row r="1611" spans="1:10" ht="13.5" hidden="1" customHeight="1" thickBot="1">
      <c r="A1611" s="410"/>
      <c r="B1611" s="183">
        <v>126.75</v>
      </c>
      <c r="C1611" s="184">
        <v>4326.6400000000003</v>
      </c>
      <c r="D1611" s="346" t="s">
        <v>384</v>
      </c>
      <c r="E1611" s="346" t="s">
        <v>386</v>
      </c>
      <c r="F1611" s="346" t="s">
        <v>809</v>
      </c>
      <c r="G1611" s="342">
        <f t="shared" si="51"/>
        <v>240.64577022250123</v>
      </c>
      <c r="H1611" s="342">
        <f t="shared" ref="H1611:H1674" si="52">+G1611+C1611</f>
        <v>4567.2857702225019</v>
      </c>
      <c r="I1611" s="190"/>
      <c r="J1611" s="347">
        <v>1</v>
      </c>
    </row>
    <row r="1612" spans="1:10" ht="13.5" hidden="1" customHeight="1" thickBot="1">
      <c r="A1612" s="410"/>
      <c r="B1612" s="183">
        <v>93.5</v>
      </c>
      <c r="C1612" s="184">
        <v>3255.66</v>
      </c>
      <c r="D1612" s="346" t="s">
        <v>384</v>
      </c>
      <c r="E1612" s="346" t="s">
        <v>386</v>
      </c>
      <c r="F1612" s="346" t="s">
        <v>810</v>
      </c>
      <c r="G1612" s="342">
        <f t="shared" si="51"/>
        <v>181.0783444618892</v>
      </c>
      <c r="H1612" s="342">
        <f t="shared" si="52"/>
        <v>3436.738344461889</v>
      </c>
      <c r="I1612" s="190"/>
      <c r="J1612" s="347">
        <v>1</v>
      </c>
    </row>
    <row r="1613" spans="1:10" ht="13.5" hidden="1" customHeight="1" thickBot="1">
      <c r="A1613" s="410"/>
      <c r="B1613" s="183">
        <v>119.5</v>
      </c>
      <c r="C1613" s="184">
        <v>4071.71</v>
      </c>
      <c r="D1613" s="346" t="s">
        <v>384</v>
      </c>
      <c r="E1613" s="346" t="s">
        <v>386</v>
      </c>
      <c r="F1613" s="346" t="s">
        <v>835</v>
      </c>
      <c r="G1613" s="342">
        <f t="shared" si="51"/>
        <v>226.46667831681407</v>
      </c>
      <c r="H1613" s="342">
        <f t="shared" si="52"/>
        <v>4298.1766783168141</v>
      </c>
      <c r="I1613" s="190"/>
      <c r="J1613" s="347">
        <v>1</v>
      </c>
    </row>
    <row r="1614" spans="1:10" ht="13.5" hidden="1" customHeight="1" thickBot="1">
      <c r="A1614" s="410"/>
      <c r="B1614" s="183">
        <v>137</v>
      </c>
      <c r="C1614" s="184">
        <v>4673.63</v>
      </c>
      <c r="D1614" s="346" t="s">
        <v>384</v>
      </c>
      <c r="E1614" s="346" t="s">
        <v>386</v>
      </c>
      <c r="F1614" s="346" t="s">
        <v>802</v>
      </c>
      <c r="G1614" s="342">
        <f t="shared" si="51"/>
        <v>259.9451979099228</v>
      </c>
      <c r="H1614" s="342">
        <f t="shared" si="52"/>
        <v>4933.5751979099232</v>
      </c>
      <c r="I1614" s="190"/>
      <c r="J1614" s="347">
        <v>1</v>
      </c>
    </row>
    <row r="1615" spans="1:10" ht="13.5" hidden="1" customHeight="1" thickBot="1">
      <c r="A1615" s="410"/>
      <c r="B1615" s="183">
        <v>129</v>
      </c>
      <c r="C1615" s="184">
        <v>4407.47</v>
      </c>
      <c r="D1615" s="346" t="s">
        <v>384</v>
      </c>
      <c r="E1615" s="346" t="s">
        <v>386</v>
      </c>
      <c r="F1615" s="346" t="s">
        <v>803</v>
      </c>
      <c r="G1615" s="342">
        <f t="shared" ref="G1615:G1678" si="53">+(C1615/$C$12584)*1312742.08</f>
        <v>245.14149845667018</v>
      </c>
      <c r="H1615" s="342">
        <f t="shared" si="52"/>
        <v>4652.6114984566702</v>
      </c>
      <c r="I1615" s="190"/>
      <c r="J1615" s="347">
        <v>1</v>
      </c>
    </row>
    <row r="1616" spans="1:10" ht="13.5" hidden="1" customHeight="1" thickBot="1">
      <c r="A1616" s="410"/>
      <c r="B1616" s="183">
        <v>91.5</v>
      </c>
      <c r="C1616" s="184">
        <v>3186.04</v>
      </c>
      <c r="D1616" s="346" t="s">
        <v>384</v>
      </c>
      <c r="E1616" s="346" t="s">
        <v>386</v>
      </c>
      <c r="F1616" s="346" t="s">
        <v>804</v>
      </c>
      <c r="G1616" s="342">
        <f t="shared" si="53"/>
        <v>177.20611138428382</v>
      </c>
      <c r="H1616" s="342">
        <f t="shared" si="52"/>
        <v>3363.2461113842837</v>
      </c>
      <c r="I1616" s="190"/>
      <c r="J1616" s="347">
        <v>1</v>
      </c>
    </row>
    <row r="1617" spans="1:10" ht="13.5" hidden="1" customHeight="1" thickBot="1">
      <c r="A1617" s="410"/>
      <c r="B1617" s="183">
        <v>117.25</v>
      </c>
      <c r="C1617" s="184">
        <v>4045.45</v>
      </c>
      <c r="D1617" s="346" t="s">
        <v>384</v>
      </c>
      <c r="E1617" s="346" t="s">
        <v>386</v>
      </c>
      <c r="F1617" s="346" t="s">
        <v>845</v>
      </c>
      <c r="G1617" s="342">
        <f t="shared" si="53"/>
        <v>225.00610893132256</v>
      </c>
      <c r="H1617" s="342">
        <f t="shared" si="52"/>
        <v>4270.456108931322</v>
      </c>
      <c r="I1617" s="190"/>
      <c r="J1617" s="347">
        <v>1</v>
      </c>
    </row>
    <row r="1618" spans="1:10" ht="13.5" hidden="1" customHeight="1" thickBot="1">
      <c r="A1618" s="410"/>
      <c r="B1618" s="183">
        <v>126.75</v>
      </c>
      <c r="C1618" s="184">
        <v>4324.16</v>
      </c>
      <c r="D1618" s="346" t="s">
        <v>384</v>
      </c>
      <c r="E1618" s="346" t="s">
        <v>386</v>
      </c>
      <c r="F1618" s="346" t="s">
        <v>843</v>
      </c>
      <c r="G1618" s="342">
        <f t="shared" si="53"/>
        <v>240.5078337382659</v>
      </c>
      <c r="H1618" s="342">
        <f t="shared" si="52"/>
        <v>4564.6678337382655</v>
      </c>
      <c r="I1618" s="190"/>
      <c r="J1618" s="347">
        <v>1</v>
      </c>
    </row>
    <row r="1619" spans="1:10" ht="13.5" hidden="1" customHeight="1" thickBot="1">
      <c r="A1619" s="410"/>
      <c r="B1619" s="183">
        <v>103.5</v>
      </c>
      <c r="C1619" s="184">
        <v>3517.08</v>
      </c>
      <c r="D1619" s="346" t="s">
        <v>384</v>
      </c>
      <c r="E1619" s="346" t="s">
        <v>386</v>
      </c>
      <c r="F1619" s="346" t="s">
        <v>894</v>
      </c>
      <c r="G1619" s="342">
        <f t="shared" si="53"/>
        <v>195.61840724769209</v>
      </c>
      <c r="H1619" s="342">
        <f t="shared" si="52"/>
        <v>3712.6984072476921</v>
      </c>
      <c r="I1619" s="190"/>
      <c r="J1619" s="347">
        <v>1</v>
      </c>
    </row>
    <row r="1620" spans="1:10" ht="13.5" hidden="1" customHeight="1" thickBot="1">
      <c r="A1620" s="410"/>
      <c r="B1620" s="183">
        <v>144.25</v>
      </c>
      <c r="C1620" s="184">
        <v>4918.63</v>
      </c>
      <c r="D1620" s="346" t="s">
        <v>384</v>
      </c>
      <c r="E1620" s="346" t="s">
        <v>386</v>
      </c>
      <c r="F1620" s="346" t="s">
        <v>881</v>
      </c>
      <c r="G1620" s="342">
        <f t="shared" si="53"/>
        <v>273.57198768316778</v>
      </c>
      <c r="H1620" s="342">
        <f t="shared" si="52"/>
        <v>5192.2019876831682</v>
      </c>
      <c r="I1620" s="190"/>
      <c r="J1620" s="347">
        <v>1</v>
      </c>
    </row>
    <row r="1621" spans="1:10" ht="13.5" hidden="1" customHeight="1" thickBot="1">
      <c r="A1621" s="410"/>
      <c r="B1621" s="183">
        <v>145.5</v>
      </c>
      <c r="C1621" s="184">
        <v>4925.58</v>
      </c>
      <c r="D1621" s="346" t="s">
        <v>384</v>
      </c>
      <c r="E1621" s="346" t="s">
        <v>386</v>
      </c>
      <c r="F1621" s="346" t="s">
        <v>805</v>
      </c>
      <c r="G1621" s="342">
        <f t="shared" si="53"/>
        <v>273.95854355632719</v>
      </c>
      <c r="H1621" s="342">
        <f t="shared" si="52"/>
        <v>5199.5385435563276</v>
      </c>
      <c r="I1621" s="190"/>
      <c r="J1621" s="347">
        <v>1</v>
      </c>
    </row>
    <row r="1622" spans="1:10" ht="13.5" hidden="1" customHeight="1" thickBot="1">
      <c r="A1622" s="410"/>
      <c r="B1622" s="183">
        <v>134.75</v>
      </c>
      <c r="C1622" s="184">
        <v>4575.45</v>
      </c>
      <c r="D1622" s="346" t="s">
        <v>384</v>
      </c>
      <c r="E1622" s="346" t="s">
        <v>386</v>
      </c>
      <c r="F1622" s="346" t="s">
        <v>862</v>
      </c>
      <c r="G1622" s="342">
        <f t="shared" si="53"/>
        <v>254.48447048160767</v>
      </c>
      <c r="H1622" s="342">
        <f t="shared" si="52"/>
        <v>4829.9344704816076</v>
      </c>
      <c r="I1622" s="190"/>
      <c r="J1622" s="347">
        <v>1</v>
      </c>
    </row>
    <row r="1623" spans="1:10" ht="13.5" hidden="1" customHeight="1" thickBot="1">
      <c r="A1623" s="410"/>
      <c r="B1623" s="183">
        <v>143.5</v>
      </c>
      <c r="C1623" s="184">
        <v>4847.88</v>
      </c>
      <c r="D1623" s="346" t="s">
        <v>384</v>
      </c>
      <c r="E1623" s="346" t="s">
        <v>386</v>
      </c>
      <c r="F1623" s="346" t="s">
        <v>816</v>
      </c>
      <c r="G1623" s="342">
        <f t="shared" si="53"/>
        <v>269.63690451395519</v>
      </c>
      <c r="H1623" s="342">
        <f t="shared" si="52"/>
        <v>5117.5169045139555</v>
      </c>
      <c r="I1623" s="190"/>
      <c r="J1623" s="347">
        <v>1</v>
      </c>
    </row>
    <row r="1624" spans="1:10" ht="13.5" hidden="1" customHeight="1" thickBot="1">
      <c r="A1624" s="410"/>
      <c r="B1624" s="183">
        <v>122.75</v>
      </c>
      <c r="C1624" s="184">
        <v>4147.67</v>
      </c>
      <c r="D1624" s="346" t="s">
        <v>384</v>
      </c>
      <c r="E1624" s="346" t="s">
        <v>386</v>
      </c>
      <c r="F1624" s="346" t="s">
        <v>863</v>
      </c>
      <c r="G1624" s="342">
        <f t="shared" si="53"/>
        <v>230.69153934202097</v>
      </c>
      <c r="H1624" s="342">
        <f t="shared" si="52"/>
        <v>4378.3615393420214</v>
      </c>
      <c r="I1624" s="190"/>
      <c r="J1624" s="347">
        <v>1</v>
      </c>
    </row>
    <row r="1625" spans="1:10" ht="13.5" hidden="1" customHeight="1" thickBot="1">
      <c r="A1625" s="410"/>
      <c r="B1625" s="183">
        <v>120.25</v>
      </c>
      <c r="C1625" s="184">
        <v>4074.27</v>
      </c>
      <c r="D1625" s="346" t="s">
        <v>384</v>
      </c>
      <c r="E1625" s="346" t="s">
        <v>386</v>
      </c>
      <c r="F1625" s="346" t="s">
        <v>864</v>
      </c>
      <c r="G1625" s="342">
        <f t="shared" si="53"/>
        <v>226.60906436505695</v>
      </c>
      <c r="H1625" s="342">
        <f t="shared" si="52"/>
        <v>4300.8790643650573</v>
      </c>
      <c r="I1625" s="190"/>
      <c r="J1625" s="347">
        <v>1</v>
      </c>
    </row>
    <row r="1626" spans="1:10" ht="13.5" hidden="1" customHeight="1" thickBot="1">
      <c r="A1626" s="410"/>
      <c r="B1626" s="183">
        <v>141.75</v>
      </c>
      <c r="C1626" s="184">
        <v>4799.3500000000004</v>
      </c>
      <c r="D1626" s="346" t="s">
        <v>384</v>
      </c>
      <c r="E1626" s="346" t="s">
        <v>386</v>
      </c>
      <c r="F1626" s="346" t="s">
        <v>841</v>
      </c>
      <c r="G1626" s="342">
        <f t="shared" si="53"/>
        <v>266.93768774785082</v>
      </c>
      <c r="H1626" s="342">
        <f t="shared" si="52"/>
        <v>5066.2876877478511</v>
      </c>
      <c r="I1626" s="190"/>
      <c r="J1626" s="347">
        <v>1</v>
      </c>
    </row>
    <row r="1627" spans="1:10" ht="13.5" hidden="1" customHeight="1" thickBot="1">
      <c r="A1627" s="410"/>
      <c r="B1627" s="183">
        <v>111</v>
      </c>
      <c r="C1627" s="184">
        <v>3773.26</v>
      </c>
      <c r="D1627" s="346" t="s">
        <v>384</v>
      </c>
      <c r="E1627" s="346" t="s">
        <v>386</v>
      </c>
      <c r="F1627" s="346" t="s">
        <v>856</v>
      </c>
      <c r="G1627" s="342">
        <f t="shared" si="53"/>
        <v>209.86702359099786</v>
      </c>
      <c r="H1627" s="342">
        <f t="shared" si="52"/>
        <v>3983.1270235909979</v>
      </c>
      <c r="I1627" s="190"/>
      <c r="J1627" s="347">
        <v>1</v>
      </c>
    </row>
    <row r="1628" spans="1:10" ht="13.5" hidden="1" customHeight="1" thickBot="1">
      <c r="A1628" s="410"/>
      <c r="B1628" s="183">
        <v>105.25</v>
      </c>
      <c r="C1628" s="184">
        <v>3573.04</v>
      </c>
      <c r="D1628" s="346" t="s">
        <v>384</v>
      </c>
      <c r="E1628" s="346" t="s">
        <v>386</v>
      </c>
      <c r="F1628" s="346" t="s">
        <v>867</v>
      </c>
      <c r="G1628" s="342">
        <f t="shared" si="53"/>
        <v>198.73087727100148</v>
      </c>
      <c r="H1628" s="342">
        <f t="shared" si="52"/>
        <v>3771.7708772710016</v>
      </c>
      <c r="I1628" s="190"/>
      <c r="J1628" s="347">
        <v>1</v>
      </c>
    </row>
    <row r="1629" spans="1:10" ht="13.5" hidden="1" customHeight="1" thickBot="1">
      <c r="A1629" s="410"/>
      <c r="B1629" s="183">
        <v>116.75</v>
      </c>
      <c r="C1629" s="184">
        <v>3968.51</v>
      </c>
      <c r="D1629" s="346" t="s">
        <v>384</v>
      </c>
      <c r="E1629" s="346" t="s">
        <v>386</v>
      </c>
      <c r="F1629" s="346" t="s">
        <v>868</v>
      </c>
      <c r="G1629" s="342">
        <f t="shared" si="53"/>
        <v>220.72674074702272</v>
      </c>
      <c r="H1629" s="342">
        <f t="shared" si="52"/>
        <v>4189.2367407470228</v>
      </c>
      <c r="I1629" s="190"/>
      <c r="J1629" s="347">
        <v>1</v>
      </c>
    </row>
    <row r="1630" spans="1:10" ht="13.5" hidden="1" customHeight="1" thickBot="1">
      <c r="A1630" s="410"/>
      <c r="B1630" s="183">
        <v>109.25</v>
      </c>
      <c r="C1630" s="184">
        <v>3724.73</v>
      </c>
      <c r="D1630" s="346" t="s">
        <v>384</v>
      </c>
      <c r="E1630" s="346" t="s">
        <v>386</v>
      </c>
      <c r="F1630" s="346" t="s">
        <v>838</v>
      </c>
      <c r="G1630" s="342">
        <f t="shared" si="53"/>
        <v>207.16780682489346</v>
      </c>
      <c r="H1630" s="342">
        <f t="shared" si="52"/>
        <v>3931.8978068248935</v>
      </c>
      <c r="I1630" s="190"/>
      <c r="J1630" s="347">
        <v>1</v>
      </c>
    </row>
    <row r="1631" spans="1:10" ht="13.5" hidden="1" customHeight="1" thickBot="1">
      <c r="A1631" s="410"/>
      <c r="B1631" s="183">
        <v>121.5</v>
      </c>
      <c r="C1631" s="184">
        <v>4141.3599999999997</v>
      </c>
      <c r="D1631" s="346" t="s">
        <v>384</v>
      </c>
      <c r="E1631" s="346" t="s">
        <v>386</v>
      </c>
      <c r="F1631" s="346" t="s">
        <v>872</v>
      </c>
      <c r="G1631" s="342">
        <f t="shared" si="53"/>
        <v>230.34057998092226</v>
      </c>
      <c r="H1631" s="342">
        <f t="shared" si="52"/>
        <v>4371.7005799809222</v>
      </c>
      <c r="I1631" s="190"/>
      <c r="J1631" s="347">
        <v>1</v>
      </c>
    </row>
    <row r="1632" spans="1:10" ht="13.5" hidden="1" customHeight="1" thickBot="1">
      <c r="A1632" s="410"/>
      <c r="B1632" s="183">
        <v>115</v>
      </c>
      <c r="C1632" s="184">
        <v>3897.66</v>
      </c>
      <c r="D1632" s="346" t="s">
        <v>384</v>
      </c>
      <c r="E1632" s="346" t="s">
        <v>386</v>
      </c>
      <c r="F1632" s="346" t="s">
        <v>858</v>
      </c>
      <c r="G1632" s="342">
        <f t="shared" si="53"/>
        <v>216.78609562280059</v>
      </c>
      <c r="H1632" s="342">
        <f t="shared" si="52"/>
        <v>4114.4460956228004</v>
      </c>
      <c r="I1632" s="190"/>
      <c r="J1632" s="347">
        <v>1</v>
      </c>
    </row>
    <row r="1633" spans="1:10" ht="13.5" hidden="1" customHeight="1" thickBot="1">
      <c r="A1633" s="410"/>
      <c r="B1633" s="183">
        <v>24</v>
      </c>
      <c r="C1633" s="184">
        <v>815.28</v>
      </c>
      <c r="D1633" s="346" t="s">
        <v>392</v>
      </c>
      <c r="E1633" s="346" t="s">
        <v>386</v>
      </c>
      <c r="F1633" s="346" t="s">
        <v>807</v>
      </c>
      <c r="G1633" s="342">
        <f t="shared" si="53"/>
        <v>45.34550680135181</v>
      </c>
      <c r="H1633" s="342">
        <f t="shared" si="52"/>
        <v>860.62550680135178</v>
      </c>
      <c r="I1633" s="190"/>
      <c r="J1633" s="347">
        <v>1</v>
      </c>
    </row>
    <row r="1634" spans="1:10" ht="13.5" hidden="1" customHeight="1" thickBot="1">
      <c r="A1634" s="411"/>
      <c r="B1634" s="183">
        <v>24</v>
      </c>
      <c r="C1634" s="184">
        <v>757.2</v>
      </c>
      <c r="D1634" s="346" t="s">
        <v>392</v>
      </c>
      <c r="E1634" s="346" t="s">
        <v>386</v>
      </c>
      <c r="F1634" s="346" t="s">
        <v>811</v>
      </c>
      <c r="G1634" s="342">
        <f t="shared" si="53"/>
        <v>42.115123331841318</v>
      </c>
      <c r="H1634" s="342">
        <f t="shared" si="52"/>
        <v>799.31512333184139</v>
      </c>
      <c r="I1634" s="190"/>
      <c r="J1634" s="347">
        <v>1</v>
      </c>
    </row>
    <row r="1635" spans="1:10" ht="13.5" thickBot="1">
      <c r="A1635" s="185" t="s">
        <v>437</v>
      </c>
      <c r="B1635" s="186">
        <v>4116.25</v>
      </c>
      <c r="C1635" s="187">
        <v>146216.95000000001</v>
      </c>
      <c r="D1635" s="412"/>
      <c r="E1635" s="413"/>
      <c r="F1635" s="414"/>
      <c r="G1635" s="342">
        <f t="shared" si="53"/>
        <v>8132.5209752452138</v>
      </c>
      <c r="H1635" s="342">
        <f t="shared" si="52"/>
        <v>154349.47097524523</v>
      </c>
      <c r="I1635" s="190">
        <f>+H1635</f>
        <v>154349.47097524523</v>
      </c>
      <c r="J1635" s="347">
        <v>1</v>
      </c>
    </row>
    <row r="1636" spans="1:10" ht="13.5" hidden="1" customHeight="1" thickBot="1">
      <c r="A1636" s="409" t="s">
        <v>438</v>
      </c>
      <c r="B1636" s="183">
        <v>47.25</v>
      </c>
      <c r="C1636" s="184">
        <v>2299.0700000000002</v>
      </c>
      <c r="D1636" s="346" t="s">
        <v>387</v>
      </c>
      <c r="E1636" s="346" t="s">
        <v>386</v>
      </c>
      <c r="F1636" s="346" t="s">
        <v>807</v>
      </c>
      <c r="G1636" s="342">
        <f t="shared" si="53"/>
        <v>127.87323903663025</v>
      </c>
      <c r="H1636" s="342">
        <f t="shared" si="52"/>
        <v>2426.9432390366305</v>
      </c>
      <c r="I1636" s="190"/>
      <c r="J1636" s="347">
        <v>1</v>
      </c>
    </row>
    <row r="1637" spans="1:10" ht="13.5" hidden="1" customHeight="1" thickBot="1">
      <c r="A1637" s="410"/>
      <c r="B1637" s="183">
        <v>36</v>
      </c>
      <c r="C1637" s="184">
        <v>1755.87</v>
      </c>
      <c r="D1637" s="346" t="s">
        <v>387</v>
      </c>
      <c r="E1637" s="346" t="s">
        <v>386</v>
      </c>
      <c r="F1637" s="346" t="s">
        <v>837</v>
      </c>
      <c r="G1637" s="342">
        <f t="shared" si="53"/>
        <v>97.660699425092716</v>
      </c>
      <c r="H1637" s="342">
        <f t="shared" si="52"/>
        <v>1853.5306994250925</v>
      </c>
      <c r="I1637" s="190"/>
      <c r="J1637" s="347">
        <v>1</v>
      </c>
    </row>
    <row r="1638" spans="1:10" ht="13.5" hidden="1" customHeight="1" thickBot="1">
      <c r="A1638" s="410"/>
      <c r="B1638" s="183">
        <v>20</v>
      </c>
      <c r="C1638" s="184">
        <v>955.34</v>
      </c>
      <c r="D1638" s="346" t="s">
        <v>387</v>
      </c>
      <c r="E1638" s="346" t="s">
        <v>386</v>
      </c>
      <c r="F1638" s="346" t="s">
        <v>811</v>
      </c>
      <c r="G1638" s="342">
        <f t="shared" si="53"/>
        <v>53.135580987640367</v>
      </c>
      <c r="H1638" s="342">
        <f t="shared" si="52"/>
        <v>1008.4755809876403</v>
      </c>
      <c r="I1638" s="190"/>
      <c r="J1638" s="347">
        <v>1</v>
      </c>
    </row>
    <row r="1639" spans="1:10" ht="13.5" hidden="1" customHeight="1" thickBot="1">
      <c r="A1639" s="410"/>
      <c r="B1639" s="183">
        <v>21</v>
      </c>
      <c r="C1639" s="184">
        <v>992.9</v>
      </c>
      <c r="D1639" s="346" t="s">
        <v>387</v>
      </c>
      <c r="E1639" s="346" t="s">
        <v>386</v>
      </c>
      <c r="F1639" s="346" t="s">
        <v>813</v>
      </c>
      <c r="G1639" s="342">
        <f t="shared" si="53"/>
        <v>55.224651289203969</v>
      </c>
      <c r="H1639" s="342">
        <f t="shared" si="52"/>
        <v>1048.1246512892039</v>
      </c>
      <c r="I1639" s="190"/>
      <c r="J1639" s="347">
        <v>1</v>
      </c>
    </row>
    <row r="1640" spans="1:10" ht="13.5" hidden="1" customHeight="1" thickBot="1">
      <c r="A1640" s="410"/>
      <c r="B1640" s="183">
        <v>20</v>
      </c>
      <c r="C1640" s="184">
        <v>1001.61</v>
      </c>
      <c r="D1640" s="346" t="s">
        <v>387</v>
      </c>
      <c r="E1640" s="346" t="s">
        <v>386</v>
      </c>
      <c r="F1640" s="346" t="s">
        <v>808</v>
      </c>
      <c r="G1640" s="342">
        <f t="shared" si="53"/>
        <v>55.709097570530346</v>
      </c>
      <c r="H1640" s="342">
        <f t="shared" si="52"/>
        <v>1057.3190975705304</v>
      </c>
      <c r="I1640" s="190"/>
      <c r="J1640" s="347">
        <v>1</v>
      </c>
    </row>
    <row r="1641" spans="1:10" ht="13.5" hidden="1" customHeight="1" thickBot="1">
      <c r="A1641" s="410"/>
      <c r="B1641" s="183">
        <v>17</v>
      </c>
      <c r="C1641" s="184">
        <v>840.44</v>
      </c>
      <c r="D1641" s="346" t="s">
        <v>387</v>
      </c>
      <c r="E1641" s="346" t="s">
        <v>386</v>
      </c>
      <c r="F1641" s="346" t="s">
        <v>809</v>
      </c>
      <c r="G1641" s="342">
        <f t="shared" si="53"/>
        <v>46.744894681738927</v>
      </c>
      <c r="H1641" s="342">
        <f t="shared" si="52"/>
        <v>887.18489468173902</v>
      </c>
      <c r="I1641" s="190"/>
      <c r="J1641" s="347">
        <v>1</v>
      </c>
    </row>
    <row r="1642" spans="1:10" ht="13.5" hidden="1" customHeight="1" thickBot="1">
      <c r="A1642" s="410"/>
      <c r="B1642" s="183">
        <v>16</v>
      </c>
      <c r="C1642" s="184">
        <v>798.9</v>
      </c>
      <c r="D1642" s="346" t="s">
        <v>387</v>
      </c>
      <c r="E1642" s="346" t="s">
        <v>386</v>
      </c>
      <c r="F1642" s="346" t="s">
        <v>810</v>
      </c>
      <c r="G1642" s="342">
        <f t="shared" si="53"/>
        <v>44.434458570797709</v>
      </c>
      <c r="H1642" s="342">
        <f t="shared" si="52"/>
        <v>843.33445857079766</v>
      </c>
      <c r="I1642" s="190"/>
      <c r="J1642" s="347">
        <v>1</v>
      </c>
    </row>
    <row r="1643" spans="1:10" ht="13.5" hidden="1" customHeight="1" thickBot="1">
      <c r="A1643" s="410"/>
      <c r="B1643" s="183">
        <v>44</v>
      </c>
      <c r="C1643" s="184">
        <v>2163.91</v>
      </c>
      <c r="D1643" s="346" t="s">
        <v>387</v>
      </c>
      <c r="E1643" s="346" t="s">
        <v>386</v>
      </c>
      <c r="F1643" s="346" t="s">
        <v>835</v>
      </c>
      <c r="G1643" s="342">
        <f t="shared" si="53"/>
        <v>120.35570064580658</v>
      </c>
      <c r="H1643" s="342">
        <f t="shared" si="52"/>
        <v>2284.2657006458066</v>
      </c>
      <c r="I1643" s="190"/>
      <c r="J1643" s="347">
        <v>1</v>
      </c>
    </row>
    <row r="1644" spans="1:10" ht="13.5" hidden="1" customHeight="1" thickBot="1">
      <c r="A1644" s="410"/>
      <c r="B1644" s="183">
        <v>31</v>
      </c>
      <c r="C1644" s="184">
        <v>1519.64</v>
      </c>
      <c r="D1644" s="346" t="s">
        <v>387</v>
      </c>
      <c r="E1644" s="346" t="s">
        <v>386</v>
      </c>
      <c r="F1644" s="346" t="s">
        <v>802</v>
      </c>
      <c r="G1644" s="342">
        <f t="shared" si="53"/>
        <v>84.521693106179811</v>
      </c>
      <c r="H1644" s="342">
        <f t="shared" si="52"/>
        <v>1604.1616931061799</v>
      </c>
      <c r="I1644" s="190"/>
      <c r="J1644" s="347">
        <v>1</v>
      </c>
    </row>
    <row r="1645" spans="1:10" ht="13.5" hidden="1" customHeight="1" thickBot="1">
      <c r="A1645" s="410"/>
      <c r="B1645" s="183">
        <v>23.5</v>
      </c>
      <c r="C1645" s="184">
        <v>1152.98</v>
      </c>
      <c r="D1645" s="346" t="s">
        <v>387</v>
      </c>
      <c r="E1645" s="346" t="s">
        <v>386</v>
      </c>
      <c r="F1645" s="346" t="s">
        <v>803</v>
      </c>
      <c r="G1645" s="342">
        <f t="shared" si="53"/>
        <v>64.128228868391972</v>
      </c>
      <c r="H1645" s="342">
        <f t="shared" si="52"/>
        <v>1217.108228868392</v>
      </c>
      <c r="I1645" s="190"/>
      <c r="J1645" s="347">
        <v>1</v>
      </c>
    </row>
    <row r="1646" spans="1:10" ht="13.5" hidden="1" customHeight="1" thickBot="1">
      <c r="A1646" s="410"/>
      <c r="B1646" s="183">
        <v>16</v>
      </c>
      <c r="C1646" s="184">
        <v>809.03</v>
      </c>
      <c r="D1646" s="346" t="s">
        <v>387</v>
      </c>
      <c r="E1646" s="346" t="s">
        <v>386</v>
      </c>
      <c r="F1646" s="346" t="s">
        <v>804</v>
      </c>
      <c r="G1646" s="342">
        <f t="shared" si="53"/>
        <v>44.997884613258819</v>
      </c>
      <c r="H1646" s="342">
        <f t="shared" si="52"/>
        <v>854.02788461325883</v>
      </c>
      <c r="I1646" s="190"/>
      <c r="J1646" s="347">
        <v>1</v>
      </c>
    </row>
    <row r="1647" spans="1:10" ht="13.5" hidden="1" customHeight="1" thickBot="1">
      <c r="A1647" s="410"/>
      <c r="B1647" s="183">
        <v>39.5</v>
      </c>
      <c r="C1647" s="184">
        <v>1940.99</v>
      </c>
      <c r="D1647" s="346" t="s">
        <v>387</v>
      </c>
      <c r="E1647" s="346" t="s">
        <v>386</v>
      </c>
      <c r="F1647" s="346" t="s">
        <v>845</v>
      </c>
      <c r="G1647" s="342">
        <f t="shared" si="53"/>
        <v>107.95699053865647</v>
      </c>
      <c r="H1647" s="342">
        <f t="shared" si="52"/>
        <v>2048.9469905386563</v>
      </c>
      <c r="I1647" s="190"/>
      <c r="J1647" s="347">
        <v>1</v>
      </c>
    </row>
    <row r="1648" spans="1:10" ht="13.5" hidden="1" customHeight="1" thickBot="1">
      <c r="A1648" s="410"/>
      <c r="B1648" s="183">
        <v>13.5</v>
      </c>
      <c r="C1648" s="184">
        <v>650.29</v>
      </c>
      <c r="D1648" s="346" t="s">
        <v>387</v>
      </c>
      <c r="E1648" s="346" t="s">
        <v>386</v>
      </c>
      <c r="F1648" s="346" t="s">
        <v>843</v>
      </c>
      <c r="G1648" s="342">
        <f t="shared" si="53"/>
        <v>36.168837231197948</v>
      </c>
      <c r="H1648" s="342">
        <f t="shared" si="52"/>
        <v>686.45883723119789</v>
      </c>
      <c r="I1648" s="190"/>
      <c r="J1648" s="347">
        <v>1</v>
      </c>
    </row>
    <row r="1649" spans="1:10" ht="13.5" hidden="1" customHeight="1" thickBot="1">
      <c r="A1649" s="410"/>
      <c r="B1649" s="183">
        <v>27</v>
      </c>
      <c r="C1649" s="184">
        <v>1358.06</v>
      </c>
      <c r="D1649" s="346" t="s">
        <v>387</v>
      </c>
      <c r="E1649" s="346" t="s">
        <v>386</v>
      </c>
      <c r="F1649" s="346" t="s">
        <v>894</v>
      </c>
      <c r="G1649" s="342">
        <f t="shared" si="53"/>
        <v>75.534686201849468</v>
      </c>
      <c r="H1649" s="342">
        <f t="shared" si="52"/>
        <v>1433.5946862018495</v>
      </c>
      <c r="I1649" s="190"/>
      <c r="J1649" s="347">
        <v>1</v>
      </c>
    </row>
    <row r="1650" spans="1:10" ht="13.5" hidden="1" customHeight="1" thickBot="1">
      <c r="A1650" s="410"/>
      <c r="B1650" s="183">
        <v>38.5</v>
      </c>
      <c r="C1650" s="184">
        <v>1849.18</v>
      </c>
      <c r="D1650" s="346" t="s">
        <v>387</v>
      </c>
      <c r="E1650" s="346" t="s">
        <v>386</v>
      </c>
      <c r="F1650" s="346" t="s">
        <v>881</v>
      </c>
      <c r="G1650" s="342">
        <f t="shared" si="53"/>
        <v>102.85055964444577</v>
      </c>
      <c r="H1650" s="342">
        <f t="shared" si="52"/>
        <v>1952.0305596444459</v>
      </c>
      <c r="I1650" s="190"/>
      <c r="J1650" s="347">
        <v>1</v>
      </c>
    </row>
    <row r="1651" spans="1:10" ht="13.5" hidden="1" customHeight="1" thickBot="1">
      <c r="A1651" s="410"/>
      <c r="B1651" s="183">
        <v>39.5</v>
      </c>
      <c r="C1651" s="184">
        <v>1968.62</v>
      </c>
      <c r="D1651" s="346" t="s">
        <v>387</v>
      </c>
      <c r="E1651" s="346" t="s">
        <v>386</v>
      </c>
      <c r="F1651" s="346" t="s">
        <v>805</v>
      </c>
      <c r="G1651" s="342">
        <f t="shared" si="53"/>
        <v>109.49375870777793</v>
      </c>
      <c r="H1651" s="342">
        <f t="shared" si="52"/>
        <v>2078.1137587077778</v>
      </c>
      <c r="I1651" s="190"/>
      <c r="J1651" s="347">
        <v>1</v>
      </c>
    </row>
    <row r="1652" spans="1:10" ht="13.5" hidden="1" customHeight="1" thickBot="1">
      <c r="A1652" s="410"/>
      <c r="B1652" s="183">
        <v>21.75</v>
      </c>
      <c r="C1652" s="184">
        <v>1053.99</v>
      </c>
      <c r="D1652" s="346" t="s">
        <v>387</v>
      </c>
      <c r="E1652" s="346" t="s">
        <v>386</v>
      </c>
      <c r="F1652" s="346" t="s">
        <v>862</v>
      </c>
      <c r="G1652" s="342">
        <f t="shared" si="53"/>
        <v>58.622449604500041</v>
      </c>
      <c r="H1652" s="342">
        <f t="shared" si="52"/>
        <v>1112.6124496044999</v>
      </c>
      <c r="I1652" s="190"/>
      <c r="J1652" s="347">
        <v>1</v>
      </c>
    </row>
    <row r="1653" spans="1:10" ht="13.5" hidden="1" customHeight="1" thickBot="1">
      <c r="A1653" s="410"/>
      <c r="B1653" s="183">
        <v>24</v>
      </c>
      <c r="C1653" s="184">
        <v>1208.3900000000001</v>
      </c>
      <c r="D1653" s="346" t="s">
        <v>387</v>
      </c>
      <c r="E1653" s="346" t="s">
        <v>386</v>
      </c>
      <c r="F1653" s="346" t="s">
        <v>816</v>
      </c>
      <c r="G1653" s="342">
        <f t="shared" si="53"/>
        <v>67.210108139149156</v>
      </c>
      <c r="H1653" s="342">
        <f t="shared" si="52"/>
        <v>1275.6001081391491</v>
      </c>
      <c r="I1653" s="190"/>
      <c r="J1653" s="347">
        <v>1</v>
      </c>
    </row>
    <row r="1654" spans="1:10" ht="13.5" hidden="1" customHeight="1" thickBot="1">
      <c r="A1654" s="410"/>
      <c r="B1654" s="183">
        <v>35.5</v>
      </c>
      <c r="C1654" s="184">
        <v>1746.15</v>
      </c>
      <c r="D1654" s="346" t="s">
        <v>387</v>
      </c>
      <c r="E1654" s="346" t="s">
        <v>386</v>
      </c>
      <c r="F1654" s="346" t="s">
        <v>863</v>
      </c>
      <c r="G1654" s="342">
        <f t="shared" si="53"/>
        <v>97.120077398170523</v>
      </c>
      <c r="H1654" s="342">
        <f t="shared" si="52"/>
        <v>1843.2700773981705</v>
      </c>
      <c r="I1654" s="190"/>
      <c r="J1654" s="347">
        <v>1</v>
      </c>
    </row>
    <row r="1655" spans="1:10" ht="13.5" hidden="1" customHeight="1" thickBot="1">
      <c r="A1655" s="410"/>
      <c r="B1655" s="183">
        <v>25</v>
      </c>
      <c r="C1655" s="184">
        <v>1238.5999999999999</v>
      </c>
      <c r="D1655" s="346" t="s">
        <v>387</v>
      </c>
      <c r="E1655" s="346" t="s">
        <v>386</v>
      </c>
      <c r="F1655" s="346" t="s">
        <v>864</v>
      </c>
      <c r="G1655" s="342">
        <f t="shared" si="53"/>
        <v>68.890374747515381</v>
      </c>
      <c r="H1655" s="342">
        <f t="shared" si="52"/>
        <v>1307.4903747475153</v>
      </c>
      <c r="I1655" s="190"/>
      <c r="J1655" s="347">
        <v>1</v>
      </c>
    </row>
    <row r="1656" spans="1:10" ht="13.5" hidden="1" customHeight="1" thickBot="1">
      <c r="A1656" s="410"/>
      <c r="B1656" s="183">
        <v>30</v>
      </c>
      <c r="C1656" s="184">
        <v>1498.55</v>
      </c>
      <c r="D1656" s="346" t="s">
        <v>387</v>
      </c>
      <c r="E1656" s="346" t="s">
        <v>386</v>
      </c>
      <c r="F1656" s="346" t="s">
        <v>841</v>
      </c>
      <c r="G1656" s="342">
        <f t="shared" si="53"/>
        <v>83.348676794678823</v>
      </c>
      <c r="H1656" s="342">
        <f t="shared" si="52"/>
        <v>1581.8986767946787</v>
      </c>
      <c r="I1656" s="190"/>
      <c r="J1656" s="347">
        <v>1</v>
      </c>
    </row>
    <row r="1657" spans="1:10" ht="13.5" hidden="1" customHeight="1" thickBot="1">
      <c r="A1657" s="410"/>
      <c r="B1657" s="183">
        <v>22</v>
      </c>
      <c r="C1657" s="184">
        <v>1063.48</v>
      </c>
      <c r="D1657" s="346" t="s">
        <v>387</v>
      </c>
      <c r="E1657" s="346" t="s">
        <v>386</v>
      </c>
      <c r="F1657" s="346" t="s">
        <v>856</v>
      </c>
      <c r="G1657" s="342">
        <f t="shared" si="53"/>
        <v>59.15027913490043</v>
      </c>
      <c r="H1657" s="342">
        <f t="shared" si="52"/>
        <v>1122.6302791349005</v>
      </c>
      <c r="I1657" s="190"/>
      <c r="J1657" s="347">
        <v>1</v>
      </c>
    </row>
    <row r="1658" spans="1:10" ht="13.5" hidden="1" customHeight="1" thickBot="1">
      <c r="A1658" s="410"/>
      <c r="B1658" s="183">
        <v>8</v>
      </c>
      <c r="C1658" s="184">
        <v>404.22</v>
      </c>
      <c r="D1658" s="346" t="s">
        <v>387</v>
      </c>
      <c r="E1658" s="346" t="s">
        <v>386</v>
      </c>
      <c r="F1658" s="346" t="s">
        <v>867</v>
      </c>
      <c r="G1658" s="342">
        <f t="shared" si="53"/>
        <v>22.482534539351427</v>
      </c>
      <c r="H1658" s="342">
        <f t="shared" si="52"/>
        <v>426.70253453935146</v>
      </c>
      <c r="I1658" s="190"/>
      <c r="J1658" s="347">
        <v>1</v>
      </c>
    </row>
    <row r="1659" spans="1:10" ht="13.5" hidden="1" customHeight="1" thickBot="1">
      <c r="A1659" s="410"/>
      <c r="B1659" s="183">
        <v>20.5</v>
      </c>
      <c r="C1659" s="184">
        <v>1020.22</v>
      </c>
      <c r="D1659" s="346" t="s">
        <v>387</v>
      </c>
      <c r="E1659" s="346" t="s">
        <v>386</v>
      </c>
      <c r="F1659" s="346" t="s">
        <v>868</v>
      </c>
      <c r="G1659" s="342">
        <f t="shared" si="53"/>
        <v>56.744177397796022</v>
      </c>
      <c r="H1659" s="342">
        <f t="shared" si="52"/>
        <v>1076.964177397796</v>
      </c>
      <c r="I1659" s="190"/>
      <c r="J1659" s="347">
        <v>1</v>
      </c>
    </row>
    <row r="1660" spans="1:10" ht="13.5" hidden="1" customHeight="1" thickBot="1">
      <c r="A1660" s="410"/>
      <c r="B1660" s="183">
        <v>57.75</v>
      </c>
      <c r="C1660" s="184">
        <v>2852.35</v>
      </c>
      <c r="D1660" s="346" t="s">
        <v>387</v>
      </c>
      <c r="E1660" s="346" t="s">
        <v>386</v>
      </c>
      <c r="F1660" s="346" t="s">
        <v>838</v>
      </c>
      <c r="G1660" s="342">
        <f t="shared" si="53"/>
        <v>158.64642371312411</v>
      </c>
      <c r="H1660" s="342">
        <f t="shared" si="52"/>
        <v>3010.9964237131239</v>
      </c>
      <c r="I1660" s="190"/>
      <c r="J1660" s="347">
        <v>1</v>
      </c>
    </row>
    <row r="1661" spans="1:10" ht="13.5" hidden="1" customHeight="1" thickBot="1">
      <c r="A1661" s="410"/>
      <c r="B1661" s="183">
        <v>53</v>
      </c>
      <c r="C1661" s="184">
        <v>2630.63</v>
      </c>
      <c r="D1661" s="346" t="s">
        <v>387</v>
      </c>
      <c r="E1661" s="346" t="s">
        <v>386</v>
      </c>
      <c r="F1661" s="346" t="s">
        <v>872</v>
      </c>
      <c r="G1661" s="342">
        <f t="shared" si="53"/>
        <v>146.31445706608787</v>
      </c>
      <c r="H1661" s="342">
        <f t="shared" si="52"/>
        <v>2776.944457066088</v>
      </c>
      <c r="I1661" s="190"/>
      <c r="J1661" s="347">
        <v>1</v>
      </c>
    </row>
    <row r="1662" spans="1:10" ht="13.5" hidden="1" customHeight="1" thickBot="1">
      <c r="A1662" s="410"/>
      <c r="B1662" s="183">
        <v>62.5</v>
      </c>
      <c r="C1662" s="184">
        <v>3106.55</v>
      </c>
      <c r="D1662" s="346" t="s">
        <v>387</v>
      </c>
      <c r="E1662" s="346" t="s">
        <v>386</v>
      </c>
      <c r="F1662" s="346" t="s">
        <v>858</v>
      </c>
      <c r="G1662" s="342">
        <f t="shared" si="53"/>
        <v>172.784913347242</v>
      </c>
      <c r="H1662" s="342">
        <f t="shared" si="52"/>
        <v>3279.334913347242</v>
      </c>
      <c r="I1662" s="190"/>
      <c r="J1662" s="347">
        <v>1</v>
      </c>
    </row>
    <row r="1663" spans="1:10" ht="13.5" hidden="1" customHeight="1" thickBot="1">
      <c r="A1663" s="410"/>
      <c r="B1663" s="183">
        <v>159.75</v>
      </c>
      <c r="C1663" s="184">
        <v>5117.1499999999996</v>
      </c>
      <c r="D1663" s="346" t="s">
        <v>384</v>
      </c>
      <c r="E1663" s="346" t="s">
        <v>386</v>
      </c>
      <c r="F1663" s="346" t="s">
        <v>807</v>
      </c>
      <c r="G1663" s="342">
        <f t="shared" si="53"/>
        <v>284.61358076800286</v>
      </c>
      <c r="H1663" s="342">
        <f t="shared" si="52"/>
        <v>5401.7635807680026</v>
      </c>
      <c r="I1663" s="190"/>
      <c r="J1663" s="347">
        <v>1</v>
      </c>
    </row>
    <row r="1664" spans="1:10" ht="13.5" hidden="1" customHeight="1" thickBot="1">
      <c r="A1664" s="410"/>
      <c r="B1664" s="183">
        <v>179</v>
      </c>
      <c r="C1664" s="184">
        <v>5717.21</v>
      </c>
      <c r="D1664" s="346" t="s">
        <v>384</v>
      </c>
      <c r="E1664" s="346" t="s">
        <v>386</v>
      </c>
      <c r="F1664" s="346" t="s">
        <v>837</v>
      </c>
      <c r="G1664" s="342">
        <f t="shared" si="53"/>
        <v>317.98864799793512</v>
      </c>
      <c r="H1664" s="342">
        <f t="shared" si="52"/>
        <v>6035.198647997935</v>
      </c>
      <c r="I1664" s="190"/>
      <c r="J1664" s="347">
        <v>1</v>
      </c>
    </row>
    <row r="1665" spans="1:10" ht="13.5" hidden="1" customHeight="1" thickBot="1">
      <c r="A1665" s="410"/>
      <c r="B1665" s="183">
        <v>210</v>
      </c>
      <c r="C1665" s="184">
        <v>6652.59</v>
      </c>
      <c r="D1665" s="346" t="s">
        <v>384</v>
      </c>
      <c r="E1665" s="346" t="s">
        <v>386</v>
      </c>
      <c r="F1665" s="346" t="s">
        <v>811</v>
      </c>
      <c r="G1665" s="342">
        <f t="shared" si="53"/>
        <v>370.01406276568179</v>
      </c>
      <c r="H1665" s="342">
        <f t="shared" si="52"/>
        <v>7022.6040627656821</v>
      </c>
      <c r="I1665" s="190"/>
      <c r="J1665" s="347">
        <v>1</v>
      </c>
    </row>
    <row r="1666" spans="1:10" ht="13.5" hidden="1" customHeight="1" thickBot="1">
      <c r="A1666" s="410"/>
      <c r="B1666" s="183">
        <v>196</v>
      </c>
      <c r="C1666" s="184">
        <v>6294</v>
      </c>
      <c r="D1666" s="346" t="s">
        <v>384</v>
      </c>
      <c r="E1666" s="346" t="s">
        <v>386</v>
      </c>
      <c r="F1666" s="346" t="s">
        <v>813</v>
      </c>
      <c r="G1666" s="342">
        <f t="shared" si="53"/>
        <v>350.06944829715962</v>
      </c>
      <c r="H1666" s="342">
        <f t="shared" si="52"/>
        <v>6644.0694482971594</v>
      </c>
      <c r="I1666" s="190"/>
      <c r="J1666" s="347">
        <v>1</v>
      </c>
    </row>
    <row r="1667" spans="1:10" ht="13.5" hidden="1" customHeight="1" thickBot="1">
      <c r="A1667" s="410"/>
      <c r="B1667" s="183">
        <v>196</v>
      </c>
      <c r="C1667" s="184">
        <v>6467.33</v>
      </c>
      <c r="D1667" s="346" t="s">
        <v>384</v>
      </c>
      <c r="E1667" s="346" t="s">
        <v>386</v>
      </c>
      <c r="F1667" s="346" t="s">
        <v>808</v>
      </c>
      <c r="G1667" s="342">
        <f t="shared" si="53"/>
        <v>359.70998491510471</v>
      </c>
      <c r="H1667" s="342">
        <f t="shared" si="52"/>
        <v>6827.0399849151045</v>
      </c>
      <c r="I1667" s="190"/>
      <c r="J1667" s="347">
        <v>1</v>
      </c>
    </row>
    <row r="1668" spans="1:10" ht="13.5" hidden="1" customHeight="1" thickBot="1">
      <c r="A1668" s="410"/>
      <c r="B1668" s="183">
        <v>199</v>
      </c>
      <c r="C1668" s="184">
        <v>6570.91</v>
      </c>
      <c r="D1668" s="346" t="s">
        <v>384</v>
      </c>
      <c r="E1668" s="346" t="s">
        <v>386</v>
      </c>
      <c r="F1668" s="346" t="s">
        <v>809</v>
      </c>
      <c r="G1668" s="342">
        <f t="shared" si="53"/>
        <v>365.47105791393216</v>
      </c>
      <c r="H1668" s="342">
        <f t="shared" si="52"/>
        <v>6936.3810579139317</v>
      </c>
      <c r="I1668" s="190"/>
      <c r="J1668" s="347">
        <v>1</v>
      </c>
    </row>
    <row r="1669" spans="1:10" ht="13.5" hidden="1" customHeight="1" thickBot="1">
      <c r="A1669" s="410"/>
      <c r="B1669" s="183">
        <v>156</v>
      </c>
      <c r="C1669" s="184">
        <v>5228.13</v>
      </c>
      <c r="D1669" s="346" t="s">
        <v>384</v>
      </c>
      <c r="E1669" s="346" t="s">
        <v>386</v>
      </c>
      <c r="F1669" s="346" t="s">
        <v>810</v>
      </c>
      <c r="G1669" s="342">
        <f t="shared" si="53"/>
        <v>290.7862384375324</v>
      </c>
      <c r="H1669" s="342">
        <f t="shared" si="52"/>
        <v>5518.9162384375322</v>
      </c>
      <c r="I1669" s="190"/>
      <c r="J1669" s="347">
        <v>1</v>
      </c>
    </row>
    <row r="1670" spans="1:10" ht="13.5" hidden="1" customHeight="1" thickBot="1">
      <c r="A1670" s="410"/>
      <c r="B1670" s="183">
        <v>138</v>
      </c>
      <c r="C1670" s="184">
        <v>4613.82</v>
      </c>
      <c r="D1670" s="346" t="s">
        <v>384</v>
      </c>
      <c r="E1670" s="346" t="s">
        <v>386</v>
      </c>
      <c r="F1670" s="346" t="s">
        <v>835</v>
      </c>
      <c r="G1670" s="342">
        <f t="shared" si="53"/>
        <v>256.61859261874815</v>
      </c>
      <c r="H1670" s="342">
        <f t="shared" si="52"/>
        <v>4870.4385926187479</v>
      </c>
      <c r="I1670" s="190"/>
      <c r="J1670" s="347">
        <v>1</v>
      </c>
    </row>
    <row r="1671" spans="1:10" ht="13.5" hidden="1" customHeight="1" thickBot="1">
      <c r="A1671" s="410"/>
      <c r="B1671" s="183">
        <v>188</v>
      </c>
      <c r="C1671" s="184">
        <v>6148.17</v>
      </c>
      <c r="D1671" s="346" t="s">
        <v>384</v>
      </c>
      <c r="E1671" s="346" t="s">
        <v>386</v>
      </c>
      <c r="F1671" s="346" t="s">
        <v>802</v>
      </c>
      <c r="G1671" s="342">
        <f t="shared" si="53"/>
        <v>341.95844930682358</v>
      </c>
      <c r="H1671" s="342">
        <f t="shared" si="52"/>
        <v>6490.1284493068233</v>
      </c>
      <c r="I1671" s="190"/>
      <c r="J1671" s="347">
        <v>1</v>
      </c>
    </row>
    <row r="1672" spans="1:10" ht="13.5" hidden="1" customHeight="1" thickBot="1">
      <c r="A1672" s="410"/>
      <c r="B1672" s="183">
        <v>185.5</v>
      </c>
      <c r="C1672" s="184">
        <v>6062.77</v>
      </c>
      <c r="D1672" s="346" t="s">
        <v>384</v>
      </c>
      <c r="E1672" s="346" t="s">
        <v>386</v>
      </c>
      <c r="F1672" s="346" t="s">
        <v>803</v>
      </c>
      <c r="G1672" s="342">
        <f t="shared" si="53"/>
        <v>337.20853972872106</v>
      </c>
      <c r="H1672" s="342">
        <f t="shared" si="52"/>
        <v>6399.9785397287214</v>
      </c>
      <c r="I1672" s="190"/>
      <c r="J1672" s="347">
        <v>1</v>
      </c>
    </row>
    <row r="1673" spans="1:10" ht="13.5" hidden="1" customHeight="1" thickBot="1">
      <c r="A1673" s="410"/>
      <c r="B1673" s="183">
        <v>199</v>
      </c>
      <c r="C1673" s="184">
        <v>6591.31</v>
      </c>
      <c r="D1673" s="346" t="s">
        <v>384</v>
      </c>
      <c r="E1673" s="346" t="s">
        <v>386</v>
      </c>
      <c r="F1673" s="346" t="s">
        <v>804</v>
      </c>
      <c r="G1673" s="342">
        <f t="shared" si="53"/>
        <v>366.60569673586764</v>
      </c>
      <c r="H1673" s="342">
        <f t="shared" si="52"/>
        <v>6957.9156967358676</v>
      </c>
      <c r="I1673" s="190"/>
      <c r="J1673" s="347">
        <v>1</v>
      </c>
    </row>
    <row r="1674" spans="1:10" ht="13.5" hidden="1" customHeight="1" thickBot="1">
      <c r="A1674" s="410"/>
      <c r="B1674" s="183">
        <v>185.5</v>
      </c>
      <c r="C1674" s="184">
        <v>6093.43</v>
      </c>
      <c r="D1674" s="346" t="s">
        <v>384</v>
      </c>
      <c r="E1674" s="346" t="s">
        <v>386</v>
      </c>
      <c r="F1674" s="346" t="s">
        <v>845</v>
      </c>
      <c r="G1674" s="342">
        <f t="shared" si="53"/>
        <v>338.91383513463001</v>
      </c>
      <c r="H1674" s="342">
        <f t="shared" si="52"/>
        <v>6432.3438351346304</v>
      </c>
      <c r="I1674" s="190"/>
      <c r="J1674" s="347">
        <v>1</v>
      </c>
    </row>
    <row r="1675" spans="1:10" ht="13.5" hidden="1" customHeight="1" thickBot="1">
      <c r="A1675" s="410"/>
      <c r="B1675" s="183">
        <v>202</v>
      </c>
      <c r="C1675" s="184">
        <v>6597.29</v>
      </c>
      <c r="D1675" s="346" t="s">
        <v>384</v>
      </c>
      <c r="E1675" s="346" t="s">
        <v>386</v>
      </c>
      <c r="F1675" s="346" t="s">
        <v>843</v>
      </c>
      <c r="G1675" s="342">
        <f t="shared" si="53"/>
        <v>366.93830164543505</v>
      </c>
      <c r="H1675" s="342">
        <f t="shared" ref="H1675:H1738" si="54">+G1675+C1675</f>
        <v>6964.2283016454348</v>
      </c>
      <c r="I1675" s="190"/>
      <c r="J1675" s="347">
        <v>1</v>
      </c>
    </row>
    <row r="1676" spans="1:10" ht="13.5" hidden="1" customHeight="1" thickBot="1">
      <c r="A1676" s="410"/>
      <c r="B1676" s="183">
        <v>191</v>
      </c>
      <c r="C1676" s="184">
        <v>6245.12</v>
      </c>
      <c r="D1676" s="346" t="s">
        <v>384</v>
      </c>
      <c r="E1676" s="346" t="s">
        <v>386</v>
      </c>
      <c r="F1676" s="346" t="s">
        <v>894</v>
      </c>
      <c r="G1676" s="342">
        <f t="shared" si="53"/>
        <v>347.35076468852196</v>
      </c>
      <c r="H1676" s="342">
        <f t="shared" si="54"/>
        <v>6592.4707646885217</v>
      </c>
      <c r="I1676" s="190"/>
      <c r="J1676" s="347">
        <v>1</v>
      </c>
    </row>
    <row r="1677" spans="1:10" ht="13.5" hidden="1" customHeight="1" thickBot="1">
      <c r="A1677" s="410"/>
      <c r="B1677" s="183">
        <v>170.5</v>
      </c>
      <c r="C1677" s="184">
        <v>5570.53</v>
      </c>
      <c r="D1677" s="346" t="s">
        <v>384</v>
      </c>
      <c r="E1677" s="346" t="s">
        <v>386</v>
      </c>
      <c r="F1677" s="346" t="s">
        <v>881</v>
      </c>
      <c r="G1677" s="342">
        <f t="shared" si="53"/>
        <v>309.83037239001851</v>
      </c>
      <c r="H1677" s="342">
        <f t="shared" si="54"/>
        <v>5880.3603723900178</v>
      </c>
      <c r="I1677" s="190"/>
      <c r="J1677" s="347">
        <v>1</v>
      </c>
    </row>
    <row r="1678" spans="1:10" ht="13.5" hidden="1" customHeight="1" thickBot="1">
      <c r="A1678" s="410"/>
      <c r="B1678" s="183">
        <v>175.5</v>
      </c>
      <c r="C1678" s="184">
        <v>5725.39</v>
      </c>
      <c r="D1678" s="346" t="s">
        <v>384</v>
      </c>
      <c r="E1678" s="346" t="s">
        <v>386</v>
      </c>
      <c r="F1678" s="346" t="s">
        <v>805</v>
      </c>
      <c r="G1678" s="342">
        <f t="shared" si="53"/>
        <v>318.44361591771127</v>
      </c>
      <c r="H1678" s="342">
        <f t="shared" si="54"/>
        <v>6043.8336159177115</v>
      </c>
      <c r="I1678" s="190"/>
      <c r="J1678" s="347">
        <v>1</v>
      </c>
    </row>
    <row r="1679" spans="1:10" ht="13.5" hidden="1" customHeight="1" thickBot="1">
      <c r="A1679" s="410"/>
      <c r="B1679" s="183">
        <v>193.25</v>
      </c>
      <c r="C1679" s="184">
        <v>6357.15</v>
      </c>
      <c r="D1679" s="346" t="s">
        <v>384</v>
      </c>
      <c r="E1679" s="346" t="s">
        <v>386</v>
      </c>
      <c r="F1679" s="346" t="s">
        <v>862</v>
      </c>
      <c r="G1679" s="342">
        <f t="shared" ref="G1679:G1742" si="55">+(C1679/$C$12584)*1312742.08</f>
        <v>353.58182288565109</v>
      </c>
      <c r="H1679" s="342">
        <f t="shared" si="54"/>
        <v>6710.7318228856511</v>
      </c>
      <c r="I1679" s="190"/>
      <c r="J1679" s="347">
        <v>1</v>
      </c>
    </row>
    <row r="1680" spans="1:10" ht="13.5" hidden="1" customHeight="1" thickBot="1">
      <c r="A1680" s="410"/>
      <c r="B1680" s="183">
        <v>197</v>
      </c>
      <c r="C1680" s="184">
        <v>6439.99</v>
      </c>
      <c r="D1680" s="346" t="s">
        <v>384</v>
      </c>
      <c r="E1680" s="346" t="s">
        <v>386</v>
      </c>
      <c r="F1680" s="346" t="s">
        <v>816</v>
      </c>
      <c r="G1680" s="342">
        <f t="shared" si="55"/>
        <v>358.18934641551073</v>
      </c>
      <c r="H1680" s="342">
        <f t="shared" si="54"/>
        <v>6798.1793464155107</v>
      </c>
      <c r="I1680" s="190"/>
      <c r="J1680" s="347">
        <v>1</v>
      </c>
    </row>
    <row r="1681" spans="1:10" ht="13.5" hidden="1" customHeight="1" thickBot="1">
      <c r="A1681" s="410"/>
      <c r="B1681" s="183">
        <v>180.5</v>
      </c>
      <c r="C1681" s="184">
        <v>5895.71</v>
      </c>
      <c r="D1681" s="346" t="s">
        <v>384</v>
      </c>
      <c r="E1681" s="346" t="s">
        <v>386</v>
      </c>
      <c r="F1681" s="346" t="s">
        <v>863</v>
      </c>
      <c r="G1681" s="342">
        <f t="shared" si="55"/>
        <v>327.91673768987084</v>
      </c>
      <c r="H1681" s="342">
        <f t="shared" si="54"/>
        <v>6223.6267376898704</v>
      </c>
      <c r="I1681" s="190"/>
      <c r="J1681" s="347">
        <v>1</v>
      </c>
    </row>
    <row r="1682" spans="1:10" ht="13.5" hidden="1" customHeight="1" thickBot="1">
      <c r="A1682" s="410"/>
      <c r="B1682" s="183">
        <v>191</v>
      </c>
      <c r="C1682" s="184">
        <v>6246.71</v>
      </c>
      <c r="D1682" s="346" t="s">
        <v>384</v>
      </c>
      <c r="E1682" s="346" t="s">
        <v>386</v>
      </c>
      <c r="F1682" s="346" t="s">
        <v>864</v>
      </c>
      <c r="G1682" s="342">
        <f t="shared" si="55"/>
        <v>347.43919977317279</v>
      </c>
      <c r="H1682" s="342">
        <f t="shared" si="54"/>
        <v>6594.1491997731728</v>
      </c>
      <c r="I1682" s="190"/>
      <c r="J1682" s="347">
        <v>1</v>
      </c>
    </row>
    <row r="1683" spans="1:10" ht="13.5" hidden="1" customHeight="1" thickBot="1">
      <c r="A1683" s="410"/>
      <c r="B1683" s="183">
        <v>186</v>
      </c>
      <c r="C1683" s="184">
        <v>6081.29</v>
      </c>
      <c r="D1683" s="346" t="s">
        <v>384</v>
      </c>
      <c r="E1683" s="346" t="s">
        <v>386</v>
      </c>
      <c r="F1683" s="346" t="s">
        <v>841</v>
      </c>
      <c r="G1683" s="342">
        <f t="shared" si="55"/>
        <v>338.23861379647815</v>
      </c>
      <c r="H1683" s="342">
        <f t="shared" si="54"/>
        <v>6419.5286137964777</v>
      </c>
      <c r="I1683" s="190"/>
      <c r="J1683" s="347">
        <v>1</v>
      </c>
    </row>
    <row r="1684" spans="1:10" ht="13.5" hidden="1" customHeight="1" thickBot="1">
      <c r="A1684" s="410"/>
      <c r="B1684" s="183">
        <v>189</v>
      </c>
      <c r="C1684" s="184">
        <v>6222.33</v>
      </c>
      <c r="D1684" s="346" t="s">
        <v>384</v>
      </c>
      <c r="E1684" s="346" t="s">
        <v>386</v>
      </c>
      <c r="F1684" s="346" t="s">
        <v>856</v>
      </c>
      <c r="G1684" s="342">
        <f t="shared" si="55"/>
        <v>346.08319514185968</v>
      </c>
      <c r="H1684" s="342">
        <f t="shared" si="54"/>
        <v>6568.4131951418594</v>
      </c>
      <c r="I1684" s="190"/>
      <c r="J1684" s="347">
        <v>1</v>
      </c>
    </row>
    <row r="1685" spans="1:10" ht="13.5" hidden="1" customHeight="1" thickBot="1">
      <c r="A1685" s="410"/>
      <c r="B1685" s="183">
        <v>106</v>
      </c>
      <c r="C1685" s="184">
        <v>3630.33</v>
      </c>
      <c r="D1685" s="346" t="s">
        <v>384</v>
      </c>
      <c r="E1685" s="346" t="s">
        <v>386</v>
      </c>
      <c r="F1685" s="346" t="s">
        <v>867</v>
      </c>
      <c r="G1685" s="342">
        <f t="shared" si="55"/>
        <v>201.91732129593697</v>
      </c>
      <c r="H1685" s="342">
        <f t="shared" si="54"/>
        <v>3832.2473212959367</v>
      </c>
      <c r="I1685" s="190"/>
      <c r="J1685" s="347">
        <v>1</v>
      </c>
    </row>
    <row r="1686" spans="1:10" ht="13.5" hidden="1" customHeight="1" thickBot="1">
      <c r="A1686" s="410"/>
      <c r="B1686" s="183">
        <v>147.5</v>
      </c>
      <c r="C1686" s="184">
        <v>4973.49</v>
      </c>
      <c r="D1686" s="346" t="s">
        <v>384</v>
      </c>
      <c r="E1686" s="346" t="s">
        <v>386</v>
      </c>
      <c r="F1686" s="346" t="s">
        <v>868</v>
      </c>
      <c r="G1686" s="342">
        <f t="shared" si="55"/>
        <v>276.62327620137279</v>
      </c>
      <c r="H1686" s="342">
        <f t="shared" si="54"/>
        <v>5250.1132762013722</v>
      </c>
      <c r="I1686" s="190"/>
      <c r="J1686" s="347">
        <v>1</v>
      </c>
    </row>
    <row r="1687" spans="1:10" ht="13.5" hidden="1" customHeight="1" thickBot="1">
      <c r="A1687" s="410"/>
      <c r="B1687" s="183">
        <v>156.25</v>
      </c>
      <c r="C1687" s="184">
        <v>5154.99</v>
      </c>
      <c r="D1687" s="346" t="s">
        <v>384</v>
      </c>
      <c r="E1687" s="346" t="s">
        <v>386</v>
      </c>
      <c r="F1687" s="346" t="s">
        <v>838</v>
      </c>
      <c r="G1687" s="342">
        <f t="shared" si="55"/>
        <v>286.71822454359307</v>
      </c>
      <c r="H1687" s="342">
        <f t="shared" si="54"/>
        <v>5441.7082245435931</v>
      </c>
      <c r="I1687" s="190"/>
      <c r="J1687" s="347">
        <v>1</v>
      </c>
    </row>
    <row r="1688" spans="1:10" ht="13.5" hidden="1" customHeight="1" thickBot="1">
      <c r="A1688" s="410"/>
      <c r="B1688" s="183">
        <v>184</v>
      </c>
      <c r="C1688" s="184">
        <v>6046.19</v>
      </c>
      <c r="D1688" s="346" t="s">
        <v>384</v>
      </c>
      <c r="E1688" s="346" t="s">
        <v>386</v>
      </c>
      <c r="F1688" s="346" t="s">
        <v>872</v>
      </c>
      <c r="G1688" s="342">
        <f t="shared" si="55"/>
        <v>336.28636758814798</v>
      </c>
      <c r="H1688" s="342">
        <f t="shared" si="54"/>
        <v>6382.4763675881477</v>
      </c>
      <c r="I1688" s="190"/>
      <c r="J1688" s="347">
        <v>1</v>
      </c>
    </row>
    <row r="1689" spans="1:10" ht="13.5" hidden="1" customHeight="1" thickBot="1">
      <c r="A1689" s="411"/>
      <c r="B1689" s="183">
        <v>156.5</v>
      </c>
      <c r="C1689" s="184">
        <v>5147.13</v>
      </c>
      <c r="D1689" s="346" t="s">
        <v>384</v>
      </c>
      <c r="E1689" s="346" t="s">
        <v>386</v>
      </c>
      <c r="F1689" s="346" t="s">
        <v>858</v>
      </c>
      <c r="G1689" s="342">
        <f t="shared" si="55"/>
        <v>286.28105487984732</v>
      </c>
      <c r="H1689" s="342">
        <f t="shared" si="54"/>
        <v>5433.4110548798471</v>
      </c>
      <c r="I1689" s="190"/>
      <c r="J1689" s="347">
        <v>1</v>
      </c>
    </row>
    <row r="1690" spans="1:10" ht="13.5" thickBot="1">
      <c r="A1690" s="185" t="s">
        <v>438</v>
      </c>
      <c r="B1690" s="186">
        <v>5627.5</v>
      </c>
      <c r="C1690" s="187">
        <v>197770.42</v>
      </c>
      <c r="D1690" s="412"/>
      <c r="E1690" s="413"/>
      <c r="F1690" s="414"/>
      <c r="G1690" s="342">
        <f t="shared" si="55"/>
        <v>10999.901782474983</v>
      </c>
      <c r="H1690" s="342">
        <f t="shared" si="54"/>
        <v>208770.32178247499</v>
      </c>
      <c r="I1690" s="190">
        <f>+H1690</f>
        <v>208770.32178247499</v>
      </c>
      <c r="J1690" s="347">
        <v>1</v>
      </c>
    </row>
    <row r="1691" spans="1:10" ht="13.5" hidden="1" customHeight="1" thickBot="1">
      <c r="A1691" s="409" t="s">
        <v>976</v>
      </c>
      <c r="B1691" s="183">
        <v>19.25</v>
      </c>
      <c r="C1691" s="184">
        <v>622.54</v>
      </c>
      <c r="D1691" s="346" t="s">
        <v>384</v>
      </c>
      <c r="E1691" s="346" t="s">
        <v>386</v>
      </c>
      <c r="F1691" s="346" t="s">
        <v>809</v>
      </c>
      <c r="G1691" s="342">
        <f t="shared" si="55"/>
        <v>34.625394716065102</v>
      </c>
      <c r="H1691" s="342">
        <f t="shared" si="54"/>
        <v>657.16539471606507</v>
      </c>
      <c r="I1691" s="190"/>
      <c r="J1691" s="347">
        <v>1</v>
      </c>
    </row>
    <row r="1692" spans="1:10" ht="13.5" hidden="1" customHeight="1" thickBot="1">
      <c r="A1692" s="411"/>
      <c r="B1692" s="183">
        <v>0.75</v>
      </c>
      <c r="C1692" s="184">
        <v>24.26</v>
      </c>
      <c r="D1692" s="346" t="s">
        <v>834</v>
      </c>
      <c r="E1692" s="346" t="s">
        <v>386</v>
      </c>
      <c r="F1692" s="346" t="s">
        <v>809</v>
      </c>
      <c r="G1692" s="342">
        <f t="shared" si="55"/>
        <v>1.3493302853017306</v>
      </c>
      <c r="H1692" s="342">
        <f t="shared" si="54"/>
        <v>25.609330285301731</v>
      </c>
      <c r="I1692" s="190"/>
      <c r="J1692" s="347">
        <v>1</v>
      </c>
    </row>
    <row r="1693" spans="1:10" ht="13.5" thickBot="1">
      <c r="A1693" s="185" t="s">
        <v>976</v>
      </c>
      <c r="B1693" s="186">
        <v>20</v>
      </c>
      <c r="C1693" s="187">
        <v>646.79999999999995</v>
      </c>
      <c r="D1693" s="412"/>
      <c r="E1693" s="413"/>
      <c r="F1693" s="414"/>
      <c r="G1693" s="342">
        <f t="shared" si="55"/>
        <v>35.974725001366828</v>
      </c>
      <c r="H1693" s="342">
        <f t="shared" si="54"/>
        <v>682.77472500136673</v>
      </c>
      <c r="I1693" s="190">
        <f>+H1693</f>
        <v>682.77472500136673</v>
      </c>
      <c r="J1693" s="347">
        <v>1</v>
      </c>
    </row>
    <row r="1694" spans="1:10" ht="13.5" hidden="1" customHeight="1" thickBot="1">
      <c r="A1694" s="409" t="s">
        <v>439</v>
      </c>
      <c r="B1694" s="183">
        <v>6</v>
      </c>
      <c r="C1694" s="184">
        <v>194.04</v>
      </c>
      <c r="D1694" s="346" t="s">
        <v>389</v>
      </c>
      <c r="E1694" s="346" t="s">
        <v>386</v>
      </c>
      <c r="F1694" s="346" t="s">
        <v>835</v>
      </c>
      <c r="G1694" s="342">
        <f t="shared" si="55"/>
        <v>10.79241750041005</v>
      </c>
      <c r="H1694" s="342">
        <f t="shared" si="54"/>
        <v>204.83241750041003</v>
      </c>
      <c r="I1694" s="190"/>
      <c r="J1694" s="347">
        <v>1</v>
      </c>
    </row>
    <row r="1695" spans="1:10" ht="13.5" hidden="1" customHeight="1" thickBot="1">
      <c r="A1695" s="410"/>
      <c r="B1695" s="183">
        <v>6</v>
      </c>
      <c r="C1695" s="184">
        <v>208.92</v>
      </c>
      <c r="D1695" s="346" t="s">
        <v>389</v>
      </c>
      <c r="E1695" s="346" t="s">
        <v>386</v>
      </c>
      <c r="F1695" s="346" t="s">
        <v>802</v>
      </c>
      <c r="G1695" s="342">
        <f t="shared" si="55"/>
        <v>11.620036405821827</v>
      </c>
      <c r="H1695" s="342">
        <f t="shared" si="54"/>
        <v>220.54003640582181</v>
      </c>
      <c r="I1695" s="190"/>
      <c r="J1695" s="347">
        <v>1</v>
      </c>
    </row>
    <row r="1696" spans="1:10" ht="13.5" hidden="1" customHeight="1" thickBot="1">
      <c r="A1696" s="410"/>
      <c r="B1696" s="183">
        <v>44</v>
      </c>
      <c r="C1696" s="184">
        <v>1433.12</v>
      </c>
      <c r="D1696" s="346" t="s">
        <v>391</v>
      </c>
      <c r="E1696" s="346" t="s">
        <v>386</v>
      </c>
      <c r="F1696" s="346" t="s">
        <v>807</v>
      </c>
      <c r="G1696" s="342">
        <f t="shared" si="55"/>
        <v>79.709489631970982</v>
      </c>
      <c r="H1696" s="342">
        <f t="shared" si="54"/>
        <v>1512.8294896319708</v>
      </c>
      <c r="I1696" s="190"/>
      <c r="J1696" s="347">
        <v>1</v>
      </c>
    </row>
    <row r="1697" spans="1:10" ht="13.5" hidden="1" customHeight="1" thickBot="1">
      <c r="A1697" s="410"/>
      <c r="B1697" s="183">
        <v>22</v>
      </c>
      <c r="C1697" s="184">
        <v>716.56</v>
      </c>
      <c r="D1697" s="346" t="s">
        <v>391</v>
      </c>
      <c r="E1697" s="346" t="s">
        <v>386</v>
      </c>
      <c r="F1697" s="346" t="s">
        <v>837</v>
      </c>
      <c r="G1697" s="342">
        <f t="shared" si="55"/>
        <v>39.854744815985491</v>
      </c>
      <c r="H1697" s="342">
        <f t="shared" si="54"/>
        <v>756.41474481598539</v>
      </c>
      <c r="I1697" s="190"/>
      <c r="J1697" s="347">
        <v>1</v>
      </c>
    </row>
    <row r="1698" spans="1:10" ht="13.5" hidden="1" customHeight="1" thickBot="1">
      <c r="A1698" s="410"/>
      <c r="B1698" s="183">
        <v>24</v>
      </c>
      <c r="C1698" s="184">
        <v>799.18</v>
      </c>
      <c r="D1698" s="346" t="s">
        <v>391</v>
      </c>
      <c r="E1698" s="346" t="s">
        <v>386</v>
      </c>
      <c r="F1698" s="346" t="s">
        <v>835</v>
      </c>
      <c r="G1698" s="342">
        <f t="shared" si="55"/>
        <v>44.450032044824276</v>
      </c>
      <c r="H1698" s="342">
        <f t="shared" si="54"/>
        <v>843.63003204482425</v>
      </c>
      <c r="I1698" s="190"/>
      <c r="J1698" s="347">
        <v>1</v>
      </c>
    </row>
    <row r="1699" spans="1:10" ht="13.5" hidden="1" customHeight="1" thickBot="1">
      <c r="A1699" s="410"/>
      <c r="B1699" s="183">
        <v>22</v>
      </c>
      <c r="C1699" s="184">
        <v>729.54</v>
      </c>
      <c r="D1699" s="346" t="s">
        <v>391</v>
      </c>
      <c r="E1699" s="346" t="s">
        <v>386</v>
      </c>
      <c r="F1699" s="346" t="s">
        <v>845</v>
      </c>
      <c r="G1699" s="342">
        <f t="shared" si="55"/>
        <v>40.576686576217</v>
      </c>
      <c r="H1699" s="342">
        <f t="shared" si="54"/>
        <v>770.11668657621692</v>
      </c>
      <c r="I1699" s="190"/>
      <c r="J1699" s="347">
        <v>1</v>
      </c>
    </row>
    <row r="1700" spans="1:10" ht="13.5" hidden="1" customHeight="1" thickBot="1">
      <c r="A1700" s="410"/>
      <c r="B1700" s="183">
        <v>26</v>
      </c>
      <c r="C1700" s="184">
        <v>868.82</v>
      </c>
      <c r="D1700" s="346" t="s">
        <v>391</v>
      </c>
      <c r="E1700" s="346" t="s">
        <v>386</v>
      </c>
      <c r="F1700" s="346" t="s">
        <v>881</v>
      </c>
      <c r="G1700" s="342">
        <f t="shared" si="55"/>
        <v>48.323377513431559</v>
      </c>
      <c r="H1700" s="342">
        <f t="shared" si="54"/>
        <v>917.14337751343157</v>
      </c>
      <c r="I1700" s="190"/>
      <c r="J1700" s="347">
        <v>1</v>
      </c>
    </row>
    <row r="1701" spans="1:10" ht="13.5" hidden="1" customHeight="1" thickBot="1">
      <c r="A1701" s="410"/>
      <c r="B1701" s="183">
        <v>24</v>
      </c>
      <c r="C1701" s="184">
        <v>803.86</v>
      </c>
      <c r="D1701" s="346" t="s">
        <v>391</v>
      </c>
      <c r="E1701" s="346" t="s">
        <v>386</v>
      </c>
      <c r="F1701" s="346" t="s">
        <v>863</v>
      </c>
      <c r="G1701" s="342">
        <f t="shared" si="55"/>
        <v>44.71033153926831</v>
      </c>
      <c r="H1701" s="342">
        <f t="shared" si="54"/>
        <v>848.5703315392683</v>
      </c>
      <c r="I1701" s="190"/>
      <c r="J1701" s="347">
        <v>1</v>
      </c>
    </row>
    <row r="1702" spans="1:10" ht="13.5" hidden="1" customHeight="1" thickBot="1">
      <c r="A1702" s="410"/>
      <c r="B1702" s="183">
        <v>48</v>
      </c>
      <c r="C1702" s="184">
        <v>1607.72</v>
      </c>
      <c r="D1702" s="346" t="s">
        <v>391</v>
      </c>
      <c r="E1702" s="346" t="s">
        <v>386</v>
      </c>
      <c r="F1702" s="346" t="s">
        <v>838</v>
      </c>
      <c r="G1702" s="342">
        <f t="shared" si="55"/>
        <v>89.42066307853662</v>
      </c>
      <c r="H1702" s="342">
        <f t="shared" si="54"/>
        <v>1697.1406630785366</v>
      </c>
      <c r="I1702" s="190"/>
      <c r="J1702" s="347">
        <v>1</v>
      </c>
    </row>
    <row r="1703" spans="1:10" ht="13.5" hidden="1" customHeight="1" thickBot="1">
      <c r="A1703" s="410"/>
      <c r="B1703" s="183">
        <v>48</v>
      </c>
      <c r="C1703" s="184">
        <v>1607.72</v>
      </c>
      <c r="D1703" s="346" t="s">
        <v>391</v>
      </c>
      <c r="E1703" s="346" t="s">
        <v>386</v>
      </c>
      <c r="F1703" s="346" t="s">
        <v>858</v>
      </c>
      <c r="G1703" s="342">
        <f t="shared" si="55"/>
        <v>89.42066307853662</v>
      </c>
      <c r="H1703" s="342">
        <f t="shared" si="54"/>
        <v>1697.1406630785366</v>
      </c>
      <c r="I1703" s="190"/>
      <c r="J1703" s="347">
        <v>1</v>
      </c>
    </row>
    <row r="1704" spans="1:10" ht="13.5" hidden="1" customHeight="1" thickBot="1">
      <c r="A1704" s="410"/>
      <c r="B1704" s="183">
        <v>46.5</v>
      </c>
      <c r="C1704" s="184">
        <v>2275.02</v>
      </c>
      <c r="D1704" s="346" t="s">
        <v>387</v>
      </c>
      <c r="E1704" s="346" t="s">
        <v>386</v>
      </c>
      <c r="F1704" s="346" t="s">
        <v>807</v>
      </c>
      <c r="G1704" s="342">
        <f t="shared" si="55"/>
        <v>126.53558885684843</v>
      </c>
      <c r="H1704" s="342">
        <f t="shared" si="54"/>
        <v>2401.5555888568483</v>
      </c>
      <c r="I1704" s="190"/>
      <c r="J1704" s="347">
        <v>1</v>
      </c>
    </row>
    <row r="1705" spans="1:10" ht="13.5" hidden="1" customHeight="1" thickBot="1">
      <c r="A1705" s="410"/>
      <c r="B1705" s="183">
        <v>33.25</v>
      </c>
      <c r="C1705" s="184">
        <v>1634.37</v>
      </c>
      <c r="D1705" s="346" t="s">
        <v>387</v>
      </c>
      <c r="E1705" s="346" t="s">
        <v>386</v>
      </c>
      <c r="F1705" s="346" t="s">
        <v>837</v>
      </c>
      <c r="G1705" s="342">
        <f t="shared" si="55"/>
        <v>90.902924088565101</v>
      </c>
      <c r="H1705" s="342">
        <f t="shared" si="54"/>
        <v>1725.2729240885651</v>
      </c>
      <c r="I1705" s="190"/>
      <c r="J1705" s="347">
        <v>1</v>
      </c>
    </row>
    <row r="1706" spans="1:10" ht="13.5" hidden="1" customHeight="1" thickBot="1">
      <c r="A1706" s="410"/>
      <c r="B1706" s="183">
        <v>18.75</v>
      </c>
      <c r="C1706" s="184">
        <v>911.85</v>
      </c>
      <c r="D1706" s="346" t="s">
        <v>387</v>
      </c>
      <c r="E1706" s="346" t="s">
        <v>386</v>
      </c>
      <c r="F1706" s="346" t="s">
        <v>811</v>
      </c>
      <c r="G1706" s="342">
        <f t="shared" si="55"/>
        <v>50.716686754014141</v>
      </c>
      <c r="H1706" s="342">
        <f t="shared" si="54"/>
        <v>962.5666867540142</v>
      </c>
      <c r="I1706" s="190"/>
      <c r="J1706" s="347">
        <v>1</v>
      </c>
    </row>
    <row r="1707" spans="1:10" ht="13.5" hidden="1" customHeight="1" thickBot="1">
      <c r="A1707" s="410"/>
      <c r="B1707" s="183">
        <v>25.5</v>
      </c>
      <c r="C1707" s="184">
        <v>1253.08</v>
      </c>
      <c r="D1707" s="346" t="s">
        <v>387</v>
      </c>
      <c r="E1707" s="346" t="s">
        <v>386</v>
      </c>
      <c r="F1707" s="346" t="s">
        <v>813</v>
      </c>
      <c r="G1707" s="342">
        <f t="shared" si="55"/>
        <v>69.695745832889216</v>
      </c>
      <c r="H1707" s="342">
        <f t="shared" si="54"/>
        <v>1322.7757458328892</v>
      </c>
      <c r="I1707" s="190"/>
      <c r="J1707" s="347">
        <v>1</v>
      </c>
    </row>
    <row r="1708" spans="1:10" ht="13.5" hidden="1" customHeight="1" thickBot="1">
      <c r="A1708" s="410"/>
      <c r="B1708" s="183">
        <v>20.25</v>
      </c>
      <c r="C1708" s="184">
        <v>1008.77</v>
      </c>
      <c r="D1708" s="346" t="s">
        <v>387</v>
      </c>
      <c r="E1708" s="346" t="s">
        <v>386</v>
      </c>
      <c r="F1708" s="346" t="s">
        <v>808</v>
      </c>
      <c r="G1708" s="342">
        <f t="shared" si="55"/>
        <v>56.10733354920967</v>
      </c>
      <c r="H1708" s="342">
        <f t="shared" si="54"/>
        <v>1064.8773335492097</v>
      </c>
      <c r="I1708" s="190"/>
      <c r="J1708" s="347">
        <v>1</v>
      </c>
    </row>
    <row r="1709" spans="1:10" ht="13.5" hidden="1" customHeight="1" thickBot="1">
      <c r="A1709" s="410"/>
      <c r="B1709" s="183">
        <v>15</v>
      </c>
      <c r="C1709" s="184">
        <v>753.7</v>
      </c>
      <c r="D1709" s="346" t="s">
        <v>387</v>
      </c>
      <c r="E1709" s="346" t="s">
        <v>386</v>
      </c>
      <c r="F1709" s="346" t="s">
        <v>809</v>
      </c>
      <c r="G1709" s="342">
        <f t="shared" si="55"/>
        <v>41.920454906509249</v>
      </c>
      <c r="H1709" s="342">
        <f t="shared" si="54"/>
        <v>795.62045490650928</v>
      </c>
      <c r="I1709" s="190"/>
      <c r="J1709" s="347">
        <v>1</v>
      </c>
    </row>
    <row r="1710" spans="1:10" ht="13.5" hidden="1" customHeight="1" thickBot="1">
      <c r="A1710" s="410"/>
      <c r="B1710" s="183">
        <v>18.75</v>
      </c>
      <c r="C1710" s="184">
        <v>945.85</v>
      </c>
      <c r="D1710" s="346" t="s">
        <v>387</v>
      </c>
      <c r="E1710" s="346" t="s">
        <v>386</v>
      </c>
      <c r="F1710" s="346" t="s">
        <v>810</v>
      </c>
      <c r="G1710" s="342">
        <f t="shared" si="55"/>
        <v>52.607751457239978</v>
      </c>
      <c r="H1710" s="342">
        <f t="shared" si="54"/>
        <v>998.45775145723997</v>
      </c>
      <c r="I1710" s="190"/>
      <c r="J1710" s="347">
        <v>1</v>
      </c>
    </row>
    <row r="1711" spans="1:10" ht="13.5" hidden="1" customHeight="1" thickBot="1">
      <c r="A1711" s="410"/>
      <c r="B1711" s="183">
        <v>44.5</v>
      </c>
      <c r="C1711" s="184">
        <v>2223.71</v>
      </c>
      <c r="D1711" s="346" t="s">
        <v>387</v>
      </c>
      <c r="E1711" s="346" t="s">
        <v>386</v>
      </c>
      <c r="F1711" s="346" t="s">
        <v>835</v>
      </c>
      <c r="G1711" s="342">
        <f t="shared" si="55"/>
        <v>123.68174974148026</v>
      </c>
      <c r="H1711" s="342">
        <f t="shared" si="54"/>
        <v>2347.3917497414805</v>
      </c>
      <c r="I1711" s="190"/>
      <c r="J1711" s="347">
        <v>1</v>
      </c>
    </row>
    <row r="1712" spans="1:10" ht="13.5" hidden="1" customHeight="1" thickBot="1">
      <c r="A1712" s="410"/>
      <c r="B1712" s="183">
        <v>53</v>
      </c>
      <c r="C1712" s="184">
        <v>2643.42</v>
      </c>
      <c r="D1712" s="346" t="s">
        <v>387</v>
      </c>
      <c r="E1712" s="346" t="s">
        <v>386</v>
      </c>
      <c r="F1712" s="346" t="s">
        <v>802</v>
      </c>
      <c r="G1712" s="342">
        <f t="shared" si="55"/>
        <v>147.02583111180135</v>
      </c>
      <c r="H1712" s="342">
        <f t="shared" si="54"/>
        <v>2790.4458311118015</v>
      </c>
      <c r="I1712" s="190"/>
      <c r="J1712" s="347">
        <v>1</v>
      </c>
    </row>
    <row r="1713" spans="1:10" ht="13.5" hidden="1" customHeight="1" thickBot="1">
      <c r="A1713" s="410"/>
      <c r="B1713" s="183">
        <v>21.75</v>
      </c>
      <c r="C1713" s="184">
        <v>1089.52</v>
      </c>
      <c r="D1713" s="346" t="s">
        <v>387</v>
      </c>
      <c r="E1713" s="346" t="s">
        <v>386</v>
      </c>
      <c r="F1713" s="346" t="s">
        <v>803</v>
      </c>
      <c r="G1713" s="342">
        <f t="shared" si="55"/>
        <v>60.598612219371034</v>
      </c>
      <c r="H1713" s="342">
        <f t="shared" si="54"/>
        <v>1150.118612219371</v>
      </c>
      <c r="I1713" s="190"/>
      <c r="J1713" s="347">
        <v>1</v>
      </c>
    </row>
    <row r="1714" spans="1:10" ht="13.5" hidden="1" customHeight="1" thickBot="1">
      <c r="A1714" s="410"/>
      <c r="B1714" s="183">
        <v>37.25</v>
      </c>
      <c r="C1714" s="184">
        <v>1860.46</v>
      </c>
      <c r="D1714" s="346" t="s">
        <v>387</v>
      </c>
      <c r="E1714" s="346" t="s">
        <v>386</v>
      </c>
      <c r="F1714" s="346" t="s">
        <v>804</v>
      </c>
      <c r="G1714" s="342">
        <f t="shared" si="55"/>
        <v>103.47794816951598</v>
      </c>
      <c r="H1714" s="342">
        <f t="shared" si="54"/>
        <v>1963.9379481695159</v>
      </c>
      <c r="I1714" s="190"/>
      <c r="J1714" s="347">
        <v>1</v>
      </c>
    </row>
    <row r="1715" spans="1:10" ht="13.5" hidden="1" customHeight="1" thickBot="1">
      <c r="A1715" s="410"/>
      <c r="B1715" s="183">
        <v>34.75</v>
      </c>
      <c r="C1715" s="184">
        <v>1773.14</v>
      </c>
      <c r="D1715" s="346" t="s">
        <v>387</v>
      </c>
      <c r="E1715" s="346" t="s">
        <v>386</v>
      </c>
      <c r="F1715" s="346" t="s">
        <v>845</v>
      </c>
      <c r="G1715" s="342">
        <f t="shared" si="55"/>
        <v>98.621249055231274</v>
      </c>
      <c r="H1715" s="342">
        <f t="shared" si="54"/>
        <v>1871.7612490552315</v>
      </c>
      <c r="I1715" s="190"/>
      <c r="J1715" s="347">
        <v>1</v>
      </c>
    </row>
    <row r="1716" spans="1:10" ht="13.5" hidden="1" customHeight="1" thickBot="1">
      <c r="A1716" s="410"/>
      <c r="B1716" s="183">
        <v>24.75</v>
      </c>
      <c r="C1716" s="184">
        <v>1263.33</v>
      </c>
      <c r="D1716" s="346" t="s">
        <v>387</v>
      </c>
      <c r="E1716" s="346" t="s">
        <v>386</v>
      </c>
      <c r="F1716" s="346" t="s">
        <v>843</v>
      </c>
      <c r="G1716" s="342">
        <f t="shared" si="55"/>
        <v>70.265846221361713</v>
      </c>
      <c r="H1716" s="342">
        <f t="shared" si="54"/>
        <v>1333.5958462213616</v>
      </c>
      <c r="I1716" s="190"/>
      <c r="J1716" s="347">
        <v>1</v>
      </c>
    </row>
    <row r="1717" spans="1:10" ht="13.5" hidden="1" customHeight="1" thickBot="1">
      <c r="A1717" s="410"/>
      <c r="B1717" s="183">
        <v>43.25</v>
      </c>
      <c r="C1717" s="184">
        <v>2180.44</v>
      </c>
      <c r="D1717" s="346" t="s">
        <v>387</v>
      </c>
      <c r="E1717" s="346" t="s">
        <v>386</v>
      </c>
      <c r="F1717" s="346" t="s">
        <v>894</v>
      </c>
      <c r="G1717" s="342">
        <f t="shared" si="55"/>
        <v>121.27509180887492</v>
      </c>
      <c r="H1717" s="342">
        <f t="shared" si="54"/>
        <v>2301.7150918088751</v>
      </c>
      <c r="I1717" s="190"/>
      <c r="J1717" s="347">
        <v>1</v>
      </c>
    </row>
    <row r="1718" spans="1:10" ht="13.5" hidden="1" customHeight="1" thickBot="1">
      <c r="A1718" s="410"/>
      <c r="B1718" s="183">
        <v>49.75</v>
      </c>
      <c r="C1718" s="184">
        <v>2497.6999999999998</v>
      </c>
      <c r="D1718" s="346" t="s">
        <v>387</v>
      </c>
      <c r="E1718" s="346" t="s">
        <v>386</v>
      </c>
      <c r="F1718" s="346" t="s">
        <v>881</v>
      </c>
      <c r="G1718" s="342">
        <f t="shared" si="55"/>
        <v>138.92095027197578</v>
      </c>
      <c r="H1718" s="342">
        <f t="shared" si="54"/>
        <v>2636.6209502719757</v>
      </c>
      <c r="I1718" s="190"/>
      <c r="J1718" s="347">
        <v>1</v>
      </c>
    </row>
    <row r="1719" spans="1:10" ht="13.5" hidden="1" customHeight="1" thickBot="1">
      <c r="A1719" s="410"/>
      <c r="B1719" s="183">
        <v>24.25</v>
      </c>
      <c r="C1719" s="184">
        <v>1216.3800000000001</v>
      </c>
      <c r="D1719" s="346" t="s">
        <v>387</v>
      </c>
      <c r="E1719" s="346" t="s">
        <v>386</v>
      </c>
      <c r="F1719" s="346" t="s">
        <v>805</v>
      </c>
      <c r="G1719" s="342">
        <f t="shared" si="55"/>
        <v>67.654508344407219</v>
      </c>
      <c r="H1719" s="342">
        <f t="shared" si="54"/>
        <v>1284.0345083444074</v>
      </c>
      <c r="I1719" s="190"/>
      <c r="J1719" s="347">
        <v>1</v>
      </c>
    </row>
    <row r="1720" spans="1:10" ht="13.5" hidden="1" customHeight="1" thickBot="1">
      <c r="A1720" s="410"/>
      <c r="B1720" s="183">
        <v>39.25</v>
      </c>
      <c r="C1720" s="184">
        <v>1983.08</v>
      </c>
      <c r="D1720" s="346" t="s">
        <v>387</v>
      </c>
      <c r="E1720" s="346" t="s">
        <v>386</v>
      </c>
      <c r="F1720" s="346" t="s">
        <v>862</v>
      </c>
      <c r="G1720" s="342">
        <f t="shared" si="55"/>
        <v>110.29801740214985</v>
      </c>
      <c r="H1720" s="342">
        <f t="shared" si="54"/>
        <v>2093.3780174021499</v>
      </c>
      <c r="I1720" s="190"/>
      <c r="J1720" s="347">
        <v>1</v>
      </c>
    </row>
    <row r="1721" spans="1:10" ht="13.5" hidden="1" customHeight="1" thickBot="1">
      <c r="A1721" s="410"/>
      <c r="B1721" s="183">
        <v>31.5</v>
      </c>
      <c r="C1721" s="184">
        <v>1570.87</v>
      </c>
      <c r="D1721" s="346" t="s">
        <v>387</v>
      </c>
      <c r="E1721" s="346" t="s">
        <v>386</v>
      </c>
      <c r="F1721" s="346" t="s">
        <v>816</v>
      </c>
      <c r="G1721" s="342">
        <f t="shared" si="55"/>
        <v>87.37108265754037</v>
      </c>
      <c r="H1721" s="342">
        <f t="shared" si="54"/>
        <v>1658.2410826575403</v>
      </c>
      <c r="I1721" s="190"/>
      <c r="J1721" s="347">
        <v>1</v>
      </c>
    </row>
    <row r="1722" spans="1:10" ht="13.5" hidden="1" customHeight="1" thickBot="1">
      <c r="A1722" s="410"/>
      <c r="B1722" s="183">
        <v>44.5</v>
      </c>
      <c r="C1722" s="184">
        <v>2364.79</v>
      </c>
      <c r="D1722" s="346" t="s">
        <v>387</v>
      </c>
      <c r="E1722" s="346" t="s">
        <v>386</v>
      </c>
      <c r="F1722" s="346" t="s">
        <v>863</v>
      </c>
      <c r="G1722" s="342">
        <f t="shared" si="55"/>
        <v>131.5285558688656</v>
      </c>
      <c r="H1722" s="342">
        <f t="shared" si="54"/>
        <v>2496.3185558688656</v>
      </c>
      <c r="I1722" s="190"/>
      <c r="J1722" s="347">
        <v>1</v>
      </c>
    </row>
    <row r="1723" spans="1:10" ht="13.5" hidden="1" customHeight="1" thickBot="1">
      <c r="A1723" s="410"/>
      <c r="B1723" s="183">
        <v>24</v>
      </c>
      <c r="C1723" s="184">
        <v>1198.5899999999999</v>
      </c>
      <c r="D1723" s="346" t="s">
        <v>387</v>
      </c>
      <c r="E1723" s="346" t="s">
        <v>386</v>
      </c>
      <c r="F1723" s="346" t="s">
        <v>864</v>
      </c>
      <c r="G1723" s="342">
        <f t="shared" si="55"/>
        <v>66.665036548219334</v>
      </c>
      <c r="H1723" s="342">
        <f t="shared" si="54"/>
        <v>1265.2550365482193</v>
      </c>
      <c r="I1723" s="190"/>
      <c r="J1723" s="347">
        <v>1</v>
      </c>
    </row>
    <row r="1724" spans="1:10" ht="13.5" hidden="1" customHeight="1" thickBot="1">
      <c r="A1724" s="410"/>
      <c r="B1724" s="183">
        <v>25.25</v>
      </c>
      <c r="C1724" s="184">
        <v>1278.23</v>
      </c>
      <c r="D1724" s="346" t="s">
        <v>387</v>
      </c>
      <c r="E1724" s="346" t="s">
        <v>386</v>
      </c>
      <c r="F1724" s="346" t="s">
        <v>841</v>
      </c>
      <c r="G1724" s="342">
        <f t="shared" si="55"/>
        <v>71.094577517775392</v>
      </c>
      <c r="H1724" s="342">
        <f t="shared" si="54"/>
        <v>1349.3245775177754</v>
      </c>
      <c r="I1724" s="190"/>
      <c r="J1724" s="347">
        <v>1</v>
      </c>
    </row>
    <row r="1725" spans="1:10" ht="13.5" hidden="1" customHeight="1" thickBot="1">
      <c r="A1725" s="410"/>
      <c r="B1725" s="183">
        <v>44.75</v>
      </c>
      <c r="C1725" s="184">
        <v>2244.73</v>
      </c>
      <c r="D1725" s="346" t="s">
        <v>387</v>
      </c>
      <c r="E1725" s="346" t="s">
        <v>386</v>
      </c>
      <c r="F1725" s="346" t="s">
        <v>856</v>
      </c>
      <c r="G1725" s="342">
        <f t="shared" si="55"/>
        <v>124.8508726844746</v>
      </c>
      <c r="H1725" s="342">
        <f t="shared" si="54"/>
        <v>2369.5808726844748</v>
      </c>
      <c r="I1725" s="190"/>
      <c r="J1725" s="347">
        <v>1</v>
      </c>
    </row>
    <row r="1726" spans="1:10" ht="13.5" hidden="1" customHeight="1" thickBot="1">
      <c r="A1726" s="410"/>
      <c r="B1726" s="183">
        <v>27.25</v>
      </c>
      <c r="C1726" s="184">
        <v>1382.38</v>
      </c>
      <c r="D1726" s="346" t="s">
        <v>387</v>
      </c>
      <c r="E1726" s="346" t="s">
        <v>386</v>
      </c>
      <c r="F1726" s="346" t="s">
        <v>867</v>
      </c>
      <c r="G1726" s="342">
        <f t="shared" si="55"/>
        <v>76.887353660156904</v>
      </c>
      <c r="H1726" s="342">
        <f t="shared" si="54"/>
        <v>1459.2673536601569</v>
      </c>
      <c r="I1726" s="190"/>
      <c r="J1726" s="347">
        <v>1</v>
      </c>
    </row>
    <row r="1727" spans="1:10" ht="13.5" hidden="1" customHeight="1" thickBot="1">
      <c r="A1727" s="410"/>
      <c r="B1727" s="183">
        <v>20.75</v>
      </c>
      <c r="C1727" s="184">
        <v>1049.6400000000001</v>
      </c>
      <c r="D1727" s="346" t="s">
        <v>387</v>
      </c>
      <c r="E1727" s="346" t="s">
        <v>386</v>
      </c>
      <c r="F1727" s="346" t="s">
        <v>868</v>
      </c>
      <c r="G1727" s="342">
        <f t="shared" si="55"/>
        <v>58.38050456158733</v>
      </c>
      <c r="H1727" s="342">
        <f t="shared" si="54"/>
        <v>1108.0205045615874</v>
      </c>
      <c r="I1727" s="190"/>
      <c r="J1727" s="347">
        <v>1</v>
      </c>
    </row>
    <row r="1728" spans="1:10" ht="13.5" hidden="1" customHeight="1" thickBot="1">
      <c r="A1728" s="410"/>
      <c r="B1728" s="183">
        <v>67.75</v>
      </c>
      <c r="C1728" s="184">
        <v>3419.49</v>
      </c>
      <c r="D1728" s="346" t="s">
        <v>387</v>
      </c>
      <c r="E1728" s="346" t="s">
        <v>386</v>
      </c>
      <c r="F1728" s="346" t="s">
        <v>838</v>
      </c>
      <c r="G1728" s="342">
        <f t="shared" si="55"/>
        <v>190.19049535393299</v>
      </c>
      <c r="H1728" s="342">
        <f t="shared" si="54"/>
        <v>3609.6804953539327</v>
      </c>
      <c r="I1728" s="190"/>
      <c r="J1728" s="347">
        <v>1</v>
      </c>
    </row>
    <row r="1729" spans="1:10" ht="13.5" hidden="1" customHeight="1" thickBot="1">
      <c r="A1729" s="410"/>
      <c r="B1729" s="183">
        <v>37</v>
      </c>
      <c r="C1729" s="184">
        <v>1873.42</v>
      </c>
      <c r="D1729" s="346" t="s">
        <v>387</v>
      </c>
      <c r="E1729" s="346" t="s">
        <v>386</v>
      </c>
      <c r="F1729" s="346" t="s">
        <v>872</v>
      </c>
      <c r="G1729" s="342">
        <f t="shared" si="55"/>
        <v>104.19877753874559</v>
      </c>
      <c r="H1729" s="342">
        <f t="shared" si="54"/>
        <v>1977.6187775387457</v>
      </c>
      <c r="I1729" s="190"/>
      <c r="J1729" s="347">
        <v>1</v>
      </c>
    </row>
    <row r="1730" spans="1:10" ht="13.5" hidden="1" customHeight="1" thickBot="1">
      <c r="A1730" s="410"/>
      <c r="B1730" s="183">
        <v>49.5</v>
      </c>
      <c r="C1730" s="184">
        <v>2494.87</v>
      </c>
      <c r="D1730" s="346" t="s">
        <v>387</v>
      </c>
      <c r="E1730" s="346" t="s">
        <v>386</v>
      </c>
      <c r="F1730" s="346" t="s">
        <v>858</v>
      </c>
      <c r="G1730" s="342">
        <f t="shared" si="55"/>
        <v>138.76354694520728</v>
      </c>
      <c r="H1730" s="342">
        <f t="shared" si="54"/>
        <v>2633.6335469452069</v>
      </c>
      <c r="I1730" s="190"/>
      <c r="J1730" s="347">
        <v>1</v>
      </c>
    </row>
    <row r="1731" spans="1:10" ht="13.5" hidden="1" customHeight="1" thickBot="1">
      <c r="A1731" s="410"/>
      <c r="B1731" s="183">
        <v>149.5</v>
      </c>
      <c r="C1731" s="184">
        <v>4882.6099999999997</v>
      </c>
      <c r="D1731" s="346" t="s">
        <v>384</v>
      </c>
      <c r="E1731" s="346" t="s">
        <v>386</v>
      </c>
      <c r="F1731" s="346" t="s">
        <v>807</v>
      </c>
      <c r="G1731" s="342">
        <f t="shared" si="55"/>
        <v>271.56857148875031</v>
      </c>
      <c r="H1731" s="342">
        <f t="shared" si="54"/>
        <v>5154.1785714887501</v>
      </c>
      <c r="I1731" s="190"/>
      <c r="J1731" s="347">
        <v>1</v>
      </c>
    </row>
    <row r="1732" spans="1:10" ht="13.5" hidden="1" customHeight="1" thickBot="1">
      <c r="A1732" s="410"/>
      <c r="B1732" s="183">
        <v>187.25</v>
      </c>
      <c r="C1732" s="184">
        <v>6094.75</v>
      </c>
      <c r="D1732" s="346" t="s">
        <v>384</v>
      </c>
      <c r="E1732" s="346" t="s">
        <v>386</v>
      </c>
      <c r="F1732" s="346" t="s">
        <v>837</v>
      </c>
      <c r="G1732" s="342">
        <f t="shared" si="55"/>
        <v>338.98725294075524</v>
      </c>
      <c r="H1732" s="342">
        <f t="shared" si="54"/>
        <v>6433.7372529407548</v>
      </c>
      <c r="I1732" s="190"/>
      <c r="J1732" s="347">
        <v>1</v>
      </c>
    </row>
    <row r="1733" spans="1:10" ht="13.5" hidden="1" customHeight="1" thickBot="1">
      <c r="A1733" s="410"/>
      <c r="B1733" s="183">
        <v>209.75</v>
      </c>
      <c r="C1733" s="184">
        <v>6826.31</v>
      </c>
      <c r="D1733" s="346" t="s">
        <v>384</v>
      </c>
      <c r="E1733" s="346" t="s">
        <v>386</v>
      </c>
      <c r="F1733" s="346" t="s">
        <v>811</v>
      </c>
      <c r="G1733" s="342">
        <f t="shared" si="55"/>
        <v>379.6762910081639</v>
      </c>
      <c r="H1733" s="342">
        <f t="shared" si="54"/>
        <v>7205.9862910081647</v>
      </c>
      <c r="I1733" s="190"/>
      <c r="J1733" s="347">
        <v>1</v>
      </c>
    </row>
    <row r="1734" spans="1:10" ht="13.5" hidden="1" customHeight="1" thickBot="1">
      <c r="A1734" s="410"/>
      <c r="B1734" s="183">
        <v>204</v>
      </c>
      <c r="C1734" s="184">
        <v>6646.28</v>
      </c>
      <c r="D1734" s="346" t="s">
        <v>384</v>
      </c>
      <c r="E1734" s="346" t="s">
        <v>386</v>
      </c>
      <c r="F1734" s="346" t="s">
        <v>813</v>
      </c>
      <c r="G1734" s="342">
        <f t="shared" si="55"/>
        <v>369.66310340458307</v>
      </c>
      <c r="H1734" s="342">
        <f t="shared" si="54"/>
        <v>7015.9431034045829</v>
      </c>
      <c r="I1734" s="190"/>
      <c r="J1734" s="347">
        <v>1</v>
      </c>
    </row>
    <row r="1735" spans="1:10" ht="13.5" hidden="1" customHeight="1" thickBot="1">
      <c r="A1735" s="410"/>
      <c r="B1735" s="183">
        <v>208.5</v>
      </c>
      <c r="C1735" s="184">
        <v>6955.69</v>
      </c>
      <c r="D1735" s="346" t="s">
        <v>384</v>
      </c>
      <c r="E1735" s="346" t="s">
        <v>386</v>
      </c>
      <c r="F1735" s="346" t="s">
        <v>808</v>
      </c>
      <c r="G1735" s="342">
        <f t="shared" si="55"/>
        <v>386.87234839943915</v>
      </c>
      <c r="H1735" s="342">
        <f t="shared" si="54"/>
        <v>7342.5623483994386</v>
      </c>
      <c r="I1735" s="190"/>
      <c r="J1735" s="347">
        <v>1</v>
      </c>
    </row>
    <row r="1736" spans="1:10" ht="13.5" hidden="1" customHeight="1" thickBot="1">
      <c r="A1736" s="410"/>
      <c r="B1736" s="183">
        <v>204</v>
      </c>
      <c r="C1736" s="184">
        <v>6820.08</v>
      </c>
      <c r="D1736" s="346" t="s">
        <v>384</v>
      </c>
      <c r="E1736" s="346" t="s">
        <v>386</v>
      </c>
      <c r="F1736" s="346" t="s">
        <v>809</v>
      </c>
      <c r="G1736" s="342">
        <f t="shared" si="55"/>
        <v>379.32978121107283</v>
      </c>
      <c r="H1736" s="342">
        <f t="shared" si="54"/>
        <v>7199.4097812110731</v>
      </c>
      <c r="I1736" s="190"/>
      <c r="J1736" s="347">
        <v>1</v>
      </c>
    </row>
    <row r="1737" spans="1:10" ht="13.5" hidden="1" customHeight="1" thickBot="1">
      <c r="A1737" s="410"/>
      <c r="B1737" s="183">
        <v>197.25</v>
      </c>
      <c r="C1737" s="184">
        <v>6576.12</v>
      </c>
      <c r="D1737" s="346" t="s">
        <v>384</v>
      </c>
      <c r="E1737" s="346" t="s">
        <v>386</v>
      </c>
      <c r="F1737" s="346" t="s">
        <v>810</v>
      </c>
      <c r="G1737" s="342">
        <f t="shared" si="55"/>
        <v>365.76083576992642</v>
      </c>
      <c r="H1737" s="342">
        <f t="shared" si="54"/>
        <v>6941.8808357699263</v>
      </c>
      <c r="I1737" s="190"/>
      <c r="J1737" s="347">
        <v>1</v>
      </c>
    </row>
    <row r="1738" spans="1:10" ht="13.5" hidden="1" customHeight="1" thickBot="1">
      <c r="A1738" s="410"/>
      <c r="B1738" s="183">
        <v>184</v>
      </c>
      <c r="C1738" s="184">
        <v>6140.98</v>
      </c>
      <c r="D1738" s="346" t="s">
        <v>384</v>
      </c>
      <c r="E1738" s="346" t="s">
        <v>386</v>
      </c>
      <c r="F1738" s="346" t="s">
        <v>835</v>
      </c>
      <c r="G1738" s="342">
        <f t="shared" si="55"/>
        <v>341.55854474164141</v>
      </c>
      <c r="H1738" s="342">
        <f t="shared" si="54"/>
        <v>6482.5385447416411</v>
      </c>
      <c r="I1738" s="190"/>
      <c r="J1738" s="347">
        <v>1</v>
      </c>
    </row>
    <row r="1739" spans="1:10" ht="13.5" hidden="1" customHeight="1" thickBot="1">
      <c r="A1739" s="410"/>
      <c r="B1739" s="183">
        <v>208</v>
      </c>
      <c r="C1739" s="184">
        <v>6932.71</v>
      </c>
      <c r="D1739" s="346" t="s">
        <v>384</v>
      </c>
      <c r="E1739" s="346" t="s">
        <v>386</v>
      </c>
      <c r="F1739" s="346" t="s">
        <v>802</v>
      </c>
      <c r="G1739" s="342">
        <f t="shared" si="55"/>
        <v>385.59421113825886</v>
      </c>
      <c r="H1739" s="342">
        <f t="shared" ref="H1739:H1802" si="56">+G1739+C1739</f>
        <v>7318.3042111382592</v>
      </c>
      <c r="I1739" s="190"/>
      <c r="J1739" s="347">
        <v>1</v>
      </c>
    </row>
    <row r="1740" spans="1:10" ht="13.5" hidden="1" customHeight="1" thickBot="1">
      <c r="A1740" s="410"/>
      <c r="B1740" s="183">
        <v>208.25</v>
      </c>
      <c r="C1740" s="184">
        <v>6957.54</v>
      </c>
      <c r="D1740" s="346" t="s">
        <v>384</v>
      </c>
      <c r="E1740" s="346" t="s">
        <v>386</v>
      </c>
      <c r="F1740" s="346" t="s">
        <v>803</v>
      </c>
      <c r="G1740" s="342">
        <f t="shared" si="55"/>
        <v>386.97524456711466</v>
      </c>
      <c r="H1740" s="342">
        <f t="shared" si="56"/>
        <v>7344.5152445671147</v>
      </c>
      <c r="I1740" s="190"/>
      <c r="J1740" s="347">
        <v>1</v>
      </c>
    </row>
    <row r="1741" spans="1:10" ht="13.5" hidden="1" customHeight="1" thickBot="1">
      <c r="A1741" s="410"/>
      <c r="B1741" s="183">
        <v>197.75</v>
      </c>
      <c r="C1741" s="184">
        <v>6612.39</v>
      </c>
      <c r="D1741" s="346" t="s">
        <v>384</v>
      </c>
      <c r="E1741" s="346" t="s">
        <v>386</v>
      </c>
      <c r="F1741" s="346" t="s">
        <v>804</v>
      </c>
      <c r="G1741" s="342">
        <f t="shared" si="55"/>
        <v>367.77815685186766</v>
      </c>
      <c r="H1741" s="342">
        <f t="shared" si="56"/>
        <v>6980.1681568518679</v>
      </c>
      <c r="I1741" s="190"/>
      <c r="J1741" s="347">
        <v>1</v>
      </c>
    </row>
    <row r="1742" spans="1:10" ht="13.5" hidden="1" customHeight="1" thickBot="1">
      <c r="A1742" s="410"/>
      <c r="B1742" s="183">
        <v>183</v>
      </c>
      <c r="C1742" s="184">
        <v>6115.46</v>
      </c>
      <c r="D1742" s="346" t="s">
        <v>384</v>
      </c>
      <c r="E1742" s="346" t="s">
        <v>386</v>
      </c>
      <c r="F1742" s="346" t="s">
        <v>845</v>
      </c>
      <c r="G1742" s="342">
        <f t="shared" si="55"/>
        <v>340.13913382322016</v>
      </c>
      <c r="H1742" s="342">
        <f t="shared" si="56"/>
        <v>6455.5991338232197</v>
      </c>
      <c r="I1742" s="190"/>
      <c r="J1742" s="347">
        <v>1</v>
      </c>
    </row>
    <row r="1743" spans="1:10" ht="13.5" hidden="1" customHeight="1" thickBot="1">
      <c r="A1743" s="410"/>
      <c r="B1743" s="183">
        <v>182.75</v>
      </c>
      <c r="C1743" s="184">
        <v>6137.33</v>
      </c>
      <c r="D1743" s="346" t="s">
        <v>384</v>
      </c>
      <c r="E1743" s="346" t="s">
        <v>386</v>
      </c>
      <c r="F1743" s="346" t="s">
        <v>843</v>
      </c>
      <c r="G1743" s="342">
        <f t="shared" ref="G1743:G1806" si="57">+(C1743/$C$12584)*1312742.08</f>
        <v>341.35553338379509</v>
      </c>
      <c r="H1743" s="342">
        <f t="shared" si="56"/>
        <v>6478.6855333837948</v>
      </c>
      <c r="I1743" s="190"/>
      <c r="J1743" s="347">
        <v>1</v>
      </c>
    </row>
    <row r="1744" spans="1:10" ht="13.5" hidden="1" customHeight="1" thickBot="1">
      <c r="A1744" s="410"/>
      <c r="B1744" s="183">
        <v>193.5</v>
      </c>
      <c r="C1744" s="184">
        <v>6442.09</v>
      </c>
      <c r="D1744" s="346" t="s">
        <v>384</v>
      </c>
      <c r="E1744" s="346" t="s">
        <v>386</v>
      </c>
      <c r="F1744" s="346" t="s">
        <v>894</v>
      </c>
      <c r="G1744" s="342">
        <f t="shared" si="57"/>
        <v>358.30614747071002</v>
      </c>
      <c r="H1744" s="342">
        <f t="shared" si="56"/>
        <v>6800.3961474707103</v>
      </c>
      <c r="I1744" s="190"/>
      <c r="J1744" s="347">
        <v>1</v>
      </c>
    </row>
    <row r="1745" spans="1:10" ht="13.5" hidden="1" customHeight="1" thickBot="1">
      <c r="A1745" s="410"/>
      <c r="B1745" s="183">
        <v>172.25</v>
      </c>
      <c r="C1745" s="184">
        <v>5743</v>
      </c>
      <c r="D1745" s="346" t="s">
        <v>384</v>
      </c>
      <c r="E1745" s="346" t="s">
        <v>386</v>
      </c>
      <c r="F1745" s="346" t="s">
        <v>881</v>
      </c>
      <c r="G1745" s="342">
        <f t="shared" si="57"/>
        <v>319.42307619488207</v>
      </c>
      <c r="H1745" s="342">
        <f t="shared" si="56"/>
        <v>6062.423076194882</v>
      </c>
      <c r="I1745" s="190"/>
      <c r="J1745" s="347">
        <v>1</v>
      </c>
    </row>
    <row r="1746" spans="1:10" ht="13.5" hidden="1" customHeight="1" thickBot="1">
      <c r="A1746" s="410"/>
      <c r="B1746" s="183">
        <v>211.75</v>
      </c>
      <c r="C1746" s="184">
        <v>7084.18</v>
      </c>
      <c r="D1746" s="346" t="s">
        <v>384</v>
      </c>
      <c r="E1746" s="346" t="s">
        <v>386</v>
      </c>
      <c r="F1746" s="346" t="s">
        <v>805</v>
      </c>
      <c r="G1746" s="342">
        <f t="shared" si="57"/>
        <v>394.01890439112998</v>
      </c>
      <c r="H1746" s="342">
        <f t="shared" si="56"/>
        <v>7478.1989043911299</v>
      </c>
      <c r="I1746" s="190"/>
      <c r="J1746" s="347">
        <v>1</v>
      </c>
    </row>
    <row r="1747" spans="1:10" ht="13.5" hidden="1" customHeight="1" thickBot="1">
      <c r="A1747" s="410"/>
      <c r="B1747" s="183">
        <v>211.5</v>
      </c>
      <c r="C1747" s="184">
        <v>7045.1</v>
      </c>
      <c r="D1747" s="346" t="s">
        <v>384</v>
      </c>
      <c r="E1747" s="346" t="s">
        <v>386</v>
      </c>
      <c r="F1747" s="346" t="s">
        <v>862</v>
      </c>
      <c r="G1747" s="342">
        <f t="shared" si="57"/>
        <v>391.84529237342218</v>
      </c>
      <c r="H1747" s="342">
        <f t="shared" si="56"/>
        <v>7436.9452923734225</v>
      </c>
      <c r="I1747" s="190"/>
      <c r="J1747" s="347">
        <v>1</v>
      </c>
    </row>
    <row r="1748" spans="1:10" ht="13.5" hidden="1" customHeight="1" thickBot="1">
      <c r="A1748" s="410"/>
      <c r="B1748" s="183">
        <v>210.5</v>
      </c>
      <c r="C1748" s="184">
        <v>7040.66</v>
      </c>
      <c r="D1748" s="346" t="s">
        <v>384</v>
      </c>
      <c r="E1748" s="346" t="s">
        <v>386</v>
      </c>
      <c r="F1748" s="346" t="s">
        <v>816</v>
      </c>
      <c r="G1748" s="342">
        <f t="shared" si="57"/>
        <v>391.5983415710009</v>
      </c>
      <c r="H1748" s="342">
        <f t="shared" si="56"/>
        <v>7432.2583415710005</v>
      </c>
      <c r="I1748" s="190"/>
      <c r="J1748" s="347">
        <v>1</v>
      </c>
    </row>
    <row r="1749" spans="1:10" ht="13.5" hidden="1" customHeight="1" thickBot="1">
      <c r="A1749" s="410"/>
      <c r="B1749" s="183">
        <v>206.75</v>
      </c>
      <c r="C1749" s="184">
        <v>6931.86</v>
      </c>
      <c r="D1749" s="346" t="s">
        <v>384</v>
      </c>
      <c r="E1749" s="346" t="s">
        <v>386</v>
      </c>
      <c r="F1749" s="346" t="s">
        <v>863</v>
      </c>
      <c r="G1749" s="342">
        <f t="shared" si="57"/>
        <v>385.54693452067824</v>
      </c>
      <c r="H1749" s="342">
        <f t="shared" si="56"/>
        <v>7317.4069345206781</v>
      </c>
      <c r="I1749" s="190"/>
      <c r="J1749" s="347">
        <v>1</v>
      </c>
    </row>
    <row r="1750" spans="1:10" ht="13.5" hidden="1" customHeight="1" thickBot="1">
      <c r="A1750" s="410"/>
      <c r="B1750" s="183">
        <v>223.25</v>
      </c>
      <c r="C1750" s="184">
        <v>7485.72</v>
      </c>
      <c r="D1750" s="346" t="s">
        <v>384</v>
      </c>
      <c r="E1750" s="346" t="s">
        <v>386</v>
      </c>
      <c r="F1750" s="346" t="s">
        <v>864</v>
      </c>
      <c r="G1750" s="342">
        <f t="shared" si="57"/>
        <v>416.35237853622715</v>
      </c>
      <c r="H1750" s="342">
        <f t="shared" si="56"/>
        <v>7902.072378536227</v>
      </c>
      <c r="I1750" s="190"/>
      <c r="J1750" s="347">
        <v>1</v>
      </c>
    </row>
    <row r="1751" spans="1:10" ht="13.5" hidden="1" customHeight="1" thickBot="1">
      <c r="A1751" s="410"/>
      <c r="B1751" s="183">
        <v>215.5</v>
      </c>
      <c r="C1751" s="184">
        <v>7204.7</v>
      </c>
      <c r="D1751" s="346" t="s">
        <v>384</v>
      </c>
      <c r="E1751" s="346" t="s">
        <v>386</v>
      </c>
      <c r="F1751" s="346" t="s">
        <v>841</v>
      </c>
      <c r="G1751" s="342">
        <f t="shared" si="57"/>
        <v>400.72217256856464</v>
      </c>
      <c r="H1751" s="342">
        <f t="shared" si="56"/>
        <v>7605.4221725685647</v>
      </c>
      <c r="I1751" s="190"/>
      <c r="J1751" s="347">
        <v>1</v>
      </c>
    </row>
    <row r="1752" spans="1:10" ht="13.5" hidden="1" customHeight="1" thickBot="1">
      <c r="A1752" s="410"/>
      <c r="B1752" s="183">
        <v>221.75</v>
      </c>
      <c r="C1752" s="184">
        <v>7421.08</v>
      </c>
      <c r="D1752" s="346" t="s">
        <v>384</v>
      </c>
      <c r="E1752" s="346" t="s">
        <v>386</v>
      </c>
      <c r="F1752" s="346" t="s">
        <v>856</v>
      </c>
      <c r="G1752" s="342">
        <f t="shared" si="57"/>
        <v>412.75713081809425</v>
      </c>
      <c r="H1752" s="342">
        <f t="shared" si="56"/>
        <v>7833.837130818094</v>
      </c>
      <c r="I1752" s="190"/>
      <c r="J1752" s="347">
        <v>1</v>
      </c>
    </row>
    <row r="1753" spans="1:10" ht="13.5" hidden="1" customHeight="1" thickBot="1">
      <c r="A1753" s="410"/>
      <c r="B1753" s="183">
        <v>209</v>
      </c>
      <c r="C1753" s="184">
        <v>6990.46</v>
      </c>
      <c r="D1753" s="346" t="s">
        <v>384</v>
      </c>
      <c r="E1753" s="346" t="s">
        <v>386</v>
      </c>
      <c r="F1753" s="346" t="s">
        <v>867</v>
      </c>
      <c r="G1753" s="342">
        <f t="shared" si="57"/>
        <v>388.80624015623806</v>
      </c>
      <c r="H1753" s="342">
        <f t="shared" si="56"/>
        <v>7379.2662401562384</v>
      </c>
      <c r="I1753" s="190"/>
      <c r="J1753" s="347">
        <v>1</v>
      </c>
    </row>
    <row r="1754" spans="1:10" ht="13.5" hidden="1" customHeight="1" thickBot="1">
      <c r="A1754" s="410"/>
      <c r="B1754" s="183">
        <v>201.75</v>
      </c>
      <c r="C1754" s="184">
        <v>6752.6</v>
      </c>
      <c r="D1754" s="346" t="s">
        <v>384</v>
      </c>
      <c r="E1754" s="346" t="s">
        <v>386</v>
      </c>
      <c r="F1754" s="346" t="s">
        <v>868</v>
      </c>
      <c r="G1754" s="342">
        <f t="shared" si="57"/>
        <v>375.57657397067049</v>
      </c>
      <c r="H1754" s="342">
        <f t="shared" si="56"/>
        <v>7128.1765739706707</v>
      </c>
      <c r="I1754" s="190"/>
      <c r="J1754" s="347">
        <v>1</v>
      </c>
    </row>
    <row r="1755" spans="1:10" ht="13.5" hidden="1" customHeight="1" thickBot="1">
      <c r="A1755" s="410"/>
      <c r="B1755" s="183">
        <v>186</v>
      </c>
      <c r="C1755" s="184">
        <v>6225.66</v>
      </c>
      <c r="D1755" s="346" t="s">
        <v>384</v>
      </c>
      <c r="E1755" s="346" t="s">
        <v>386</v>
      </c>
      <c r="F1755" s="346" t="s">
        <v>838</v>
      </c>
      <c r="G1755" s="342">
        <f t="shared" si="57"/>
        <v>346.26840824367565</v>
      </c>
      <c r="H1755" s="342">
        <f t="shared" si="56"/>
        <v>6571.9284082436752</v>
      </c>
      <c r="I1755" s="190"/>
      <c r="J1755" s="347">
        <v>1</v>
      </c>
    </row>
    <row r="1756" spans="1:10" ht="13.5" hidden="1" customHeight="1" thickBot="1">
      <c r="A1756" s="410"/>
      <c r="B1756" s="183">
        <v>214.75</v>
      </c>
      <c r="C1756" s="184">
        <v>7173.01</v>
      </c>
      <c r="D1756" s="346" t="s">
        <v>384</v>
      </c>
      <c r="E1756" s="346" t="s">
        <v>386</v>
      </c>
      <c r="F1756" s="346" t="s">
        <v>872</v>
      </c>
      <c r="G1756" s="342">
        <f t="shared" si="57"/>
        <v>398.95958902605798</v>
      </c>
      <c r="H1756" s="342">
        <f t="shared" si="56"/>
        <v>7571.9695890260582</v>
      </c>
      <c r="I1756" s="190"/>
      <c r="J1756" s="347">
        <v>1</v>
      </c>
    </row>
    <row r="1757" spans="1:10" ht="13.5" hidden="1" customHeight="1" thickBot="1">
      <c r="A1757" s="410"/>
      <c r="B1757" s="183">
        <v>183</v>
      </c>
      <c r="C1757" s="184">
        <v>6121.2</v>
      </c>
      <c r="D1757" s="346" t="s">
        <v>384</v>
      </c>
      <c r="E1757" s="346" t="s">
        <v>386</v>
      </c>
      <c r="F1757" s="346" t="s">
        <v>858</v>
      </c>
      <c r="G1757" s="342">
        <f t="shared" si="57"/>
        <v>340.45839004076475</v>
      </c>
      <c r="H1757" s="342">
        <f t="shared" si="56"/>
        <v>6461.658390040765</v>
      </c>
      <c r="I1757" s="190"/>
      <c r="J1757" s="347">
        <v>1</v>
      </c>
    </row>
    <row r="1758" spans="1:10" ht="13.5" hidden="1" customHeight="1" thickBot="1">
      <c r="A1758" s="410"/>
      <c r="B1758" s="183">
        <v>3</v>
      </c>
      <c r="C1758" s="184">
        <v>97.02</v>
      </c>
      <c r="D1758" s="346" t="s">
        <v>834</v>
      </c>
      <c r="E1758" s="346" t="s">
        <v>386</v>
      </c>
      <c r="F1758" s="346" t="s">
        <v>809</v>
      </c>
      <c r="G1758" s="342">
        <f t="shared" si="57"/>
        <v>5.3962087502050249</v>
      </c>
      <c r="H1758" s="342">
        <f t="shared" si="56"/>
        <v>102.41620875020502</v>
      </c>
      <c r="I1758" s="190"/>
      <c r="J1758" s="347">
        <v>1</v>
      </c>
    </row>
    <row r="1759" spans="1:10" ht="13.5" hidden="1" customHeight="1" thickBot="1">
      <c r="A1759" s="410"/>
      <c r="B1759" s="183">
        <v>8.75</v>
      </c>
      <c r="C1759" s="184">
        <v>288.18</v>
      </c>
      <c r="D1759" s="346" t="s">
        <v>834</v>
      </c>
      <c r="E1759" s="346" t="s">
        <v>386</v>
      </c>
      <c r="F1759" s="346" t="s">
        <v>810</v>
      </c>
      <c r="G1759" s="342">
        <f t="shared" si="57"/>
        <v>16.028441946341825</v>
      </c>
      <c r="H1759" s="342">
        <f t="shared" si="56"/>
        <v>304.20844194634185</v>
      </c>
      <c r="I1759" s="190"/>
      <c r="J1759" s="347">
        <v>1</v>
      </c>
    </row>
    <row r="1760" spans="1:10" ht="13.5" hidden="1" customHeight="1" thickBot="1">
      <c r="A1760" s="410"/>
      <c r="B1760" s="183">
        <v>6.25</v>
      </c>
      <c r="C1760" s="184">
        <v>210.19</v>
      </c>
      <c r="D1760" s="346" t="s">
        <v>834</v>
      </c>
      <c r="E1760" s="346" t="s">
        <v>386</v>
      </c>
      <c r="F1760" s="346" t="s">
        <v>835</v>
      </c>
      <c r="G1760" s="342">
        <f t="shared" si="57"/>
        <v>11.690673234442322</v>
      </c>
      <c r="H1760" s="342">
        <f t="shared" si="56"/>
        <v>221.88067323444233</v>
      </c>
      <c r="I1760" s="190"/>
      <c r="J1760" s="347">
        <v>1</v>
      </c>
    </row>
    <row r="1761" spans="1:10" ht="13.5" hidden="1" customHeight="1" thickBot="1">
      <c r="A1761" s="410"/>
      <c r="B1761" s="183">
        <v>0.5</v>
      </c>
      <c r="C1761" s="184">
        <v>17.41</v>
      </c>
      <c r="D1761" s="346" t="s">
        <v>834</v>
      </c>
      <c r="E1761" s="346" t="s">
        <v>386</v>
      </c>
      <c r="F1761" s="346" t="s">
        <v>802</v>
      </c>
      <c r="G1761" s="342">
        <f t="shared" si="57"/>
        <v>0.96833636715181903</v>
      </c>
      <c r="H1761" s="342">
        <f t="shared" si="56"/>
        <v>18.378336367151817</v>
      </c>
      <c r="I1761" s="190"/>
      <c r="J1761" s="347">
        <v>1</v>
      </c>
    </row>
    <row r="1762" spans="1:10" ht="13.5" hidden="1" customHeight="1" thickBot="1">
      <c r="A1762" s="410"/>
      <c r="B1762" s="183">
        <v>1.5</v>
      </c>
      <c r="C1762" s="184">
        <v>48.51</v>
      </c>
      <c r="D1762" s="346" t="s">
        <v>834</v>
      </c>
      <c r="E1762" s="346" t="s">
        <v>386</v>
      </c>
      <c r="F1762" s="346" t="s">
        <v>803</v>
      </c>
      <c r="G1762" s="342">
        <f t="shared" si="57"/>
        <v>2.6981043751025124</v>
      </c>
      <c r="H1762" s="342">
        <f t="shared" si="56"/>
        <v>51.208104375102508</v>
      </c>
      <c r="I1762" s="190"/>
      <c r="J1762" s="347">
        <v>1</v>
      </c>
    </row>
    <row r="1763" spans="1:10" ht="13.5" hidden="1" customHeight="1" thickBot="1">
      <c r="A1763" s="410"/>
      <c r="B1763" s="183">
        <v>11.75</v>
      </c>
      <c r="C1763" s="184">
        <v>385.56</v>
      </c>
      <c r="D1763" s="346" t="s">
        <v>834</v>
      </c>
      <c r="E1763" s="346" t="s">
        <v>386</v>
      </c>
      <c r="F1763" s="346" t="s">
        <v>804</v>
      </c>
      <c r="G1763" s="342">
        <f t="shared" si="57"/>
        <v>21.444673734581006</v>
      </c>
      <c r="H1763" s="342">
        <f t="shared" si="56"/>
        <v>407.00467373458099</v>
      </c>
      <c r="I1763" s="190"/>
      <c r="J1763" s="347">
        <v>1</v>
      </c>
    </row>
    <row r="1764" spans="1:10" ht="13.5" hidden="1" customHeight="1" thickBot="1">
      <c r="A1764" s="410"/>
      <c r="B1764" s="183">
        <v>1</v>
      </c>
      <c r="C1764" s="184">
        <v>34.200000000000003</v>
      </c>
      <c r="D1764" s="346" t="s">
        <v>834</v>
      </c>
      <c r="E1764" s="346" t="s">
        <v>386</v>
      </c>
      <c r="F1764" s="346" t="s">
        <v>845</v>
      </c>
      <c r="G1764" s="342">
        <f t="shared" si="57"/>
        <v>1.902188613244814</v>
      </c>
      <c r="H1764" s="342">
        <f t="shared" si="56"/>
        <v>36.10218861324482</v>
      </c>
      <c r="I1764" s="190"/>
      <c r="J1764" s="347">
        <v>1</v>
      </c>
    </row>
    <row r="1765" spans="1:10" ht="13.5" hidden="1" customHeight="1" thickBot="1">
      <c r="A1765" s="410"/>
      <c r="B1765" s="183">
        <v>4.75</v>
      </c>
      <c r="C1765" s="184">
        <v>157.96</v>
      </c>
      <c r="D1765" s="346" t="s">
        <v>834</v>
      </c>
      <c r="E1765" s="346" t="s">
        <v>386</v>
      </c>
      <c r="F1765" s="346" t="s">
        <v>843</v>
      </c>
      <c r="G1765" s="342">
        <f t="shared" si="57"/>
        <v>8.7856641329868665</v>
      </c>
      <c r="H1765" s="342">
        <f t="shared" si="56"/>
        <v>166.74566413298686</v>
      </c>
      <c r="I1765" s="190"/>
      <c r="J1765" s="347">
        <v>1</v>
      </c>
    </row>
    <row r="1766" spans="1:10" ht="13.5" hidden="1" customHeight="1" thickBot="1">
      <c r="A1766" s="410"/>
      <c r="B1766" s="183">
        <v>5.5</v>
      </c>
      <c r="C1766" s="184">
        <v>177.87</v>
      </c>
      <c r="D1766" s="346" t="s">
        <v>834</v>
      </c>
      <c r="E1766" s="346" t="s">
        <v>386</v>
      </c>
      <c r="F1766" s="346" t="s">
        <v>894</v>
      </c>
      <c r="G1766" s="342">
        <f t="shared" si="57"/>
        <v>9.8930493753758793</v>
      </c>
      <c r="H1766" s="342">
        <f t="shared" si="56"/>
        <v>187.76304937537589</v>
      </c>
      <c r="I1766" s="190"/>
      <c r="J1766" s="347">
        <v>1</v>
      </c>
    </row>
    <row r="1767" spans="1:10" ht="13.5" hidden="1" customHeight="1" thickBot="1">
      <c r="A1767" s="410"/>
      <c r="B1767" s="183">
        <v>6.5</v>
      </c>
      <c r="C1767" s="184">
        <v>217.65</v>
      </c>
      <c r="D1767" s="346" t="s">
        <v>834</v>
      </c>
      <c r="E1767" s="346" t="s">
        <v>386</v>
      </c>
      <c r="F1767" s="346" t="s">
        <v>881</v>
      </c>
      <c r="G1767" s="342">
        <f t="shared" si="57"/>
        <v>12.10559507815011</v>
      </c>
      <c r="H1767" s="342">
        <f t="shared" si="56"/>
        <v>229.75559507815012</v>
      </c>
      <c r="I1767" s="190"/>
      <c r="J1767" s="347">
        <v>1</v>
      </c>
    </row>
    <row r="1768" spans="1:10" ht="13.5" hidden="1" customHeight="1" thickBot="1">
      <c r="A1768" s="410"/>
      <c r="B1768" s="183">
        <v>0.25</v>
      </c>
      <c r="C1768" s="184">
        <v>8.08</v>
      </c>
      <c r="D1768" s="346" t="s">
        <v>834</v>
      </c>
      <c r="E1768" s="346" t="s">
        <v>386</v>
      </c>
      <c r="F1768" s="346" t="s">
        <v>805</v>
      </c>
      <c r="G1768" s="342">
        <f t="shared" si="57"/>
        <v>0.44940596476661104</v>
      </c>
      <c r="H1768" s="342">
        <f t="shared" si="56"/>
        <v>8.5294059647666103</v>
      </c>
      <c r="I1768" s="190"/>
      <c r="J1768" s="347">
        <v>1</v>
      </c>
    </row>
    <row r="1769" spans="1:10" ht="13.5" hidden="1" customHeight="1" thickBot="1">
      <c r="A1769" s="410"/>
      <c r="B1769" s="183">
        <v>1.75</v>
      </c>
      <c r="C1769" s="184">
        <v>60.94</v>
      </c>
      <c r="D1769" s="346" t="s">
        <v>834</v>
      </c>
      <c r="E1769" s="346" t="s">
        <v>386</v>
      </c>
      <c r="F1769" s="346" t="s">
        <v>862</v>
      </c>
      <c r="G1769" s="342">
        <f t="shared" si="57"/>
        <v>3.3894553827818408</v>
      </c>
      <c r="H1769" s="342">
        <f t="shared" si="56"/>
        <v>64.329455382781845</v>
      </c>
      <c r="I1769" s="190"/>
      <c r="J1769" s="347">
        <v>1</v>
      </c>
    </row>
    <row r="1770" spans="1:10" ht="13.5" hidden="1" customHeight="1" thickBot="1">
      <c r="A1770" s="410"/>
      <c r="B1770" s="183">
        <v>5.5</v>
      </c>
      <c r="C1770" s="184">
        <v>185.31</v>
      </c>
      <c r="D1770" s="346" t="s">
        <v>834</v>
      </c>
      <c r="E1770" s="346" t="s">
        <v>386</v>
      </c>
      <c r="F1770" s="346" t="s">
        <v>816</v>
      </c>
      <c r="G1770" s="342">
        <f t="shared" si="57"/>
        <v>10.306858828081769</v>
      </c>
      <c r="H1770" s="342">
        <f t="shared" si="56"/>
        <v>195.61685882808177</v>
      </c>
      <c r="I1770" s="190"/>
      <c r="J1770" s="347">
        <v>1</v>
      </c>
    </row>
    <row r="1771" spans="1:10" ht="13.5" hidden="1" customHeight="1" thickBot="1">
      <c r="A1771" s="410"/>
      <c r="B1771" s="183">
        <v>3</v>
      </c>
      <c r="C1771" s="184">
        <v>97.02</v>
      </c>
      <c r="D1771" s="346" t="s">
        <v>834</v>
      </c>
      <c r="E1771" s="346" t="s">
        <v>386</v>
      </c>
      <c r="F1771" s="346" t="s">
        <v>863</v>
      </c>
      <c r="G1771" s="342">
        <f t="shared" si="57"/>
        <v>5.3962087502050249</v>
      </c>
      <c r="H1771" s="342">
        <f t="shared" si="56"/>
        <v>102.41620875020502</v>
      </c>
      <c r="I1771" s="190"/>
      <c r="J1771" s="347">
        <v>1</v>
      </c>
    </row>
    <row r="1772" spans="1:10" ht="13.5" hidden="1" customHeight="1" thickBot="1">
      <c r="A1772" s="410"/>
      <c r="B1772" s="183">
        <v>4</v>
      </c>
      <c r="C1772" s="184">
        <v>136.80000000000001</v>
      </c>
      <c r="D1772" s="346" t="s">
        <v>834</v>
      </c>
      <c r="E1772" s="346" t="s">
        <v>386</v>
      </c>
      <c r="F1772" s="346" t="s">
        <v>864</v>
      </c>
      <c r="G1772" s="342">
        <f t="shared" si="57"/>
        <v>7.6087544529792561</v>
      </c>
      <c r="H1772" s="342">
        <f t="shared" si="56"/>
        <v>144.40875445297928</v>
      </c>
      <c r="I1772" s="190"/>
      <c r="J1772" s="347">
        <v>1</v>
      </c>
    </row>
    <row r="1773" spans="1:10" ht="13.5" hidden="1" customHeight="1" thickBot="1">
      <c r="A1773" s="410"/>
      <c r="B1773" s="183">
        <v>6</v>
      </c>
      <c r="C1773" s="184">
        <v>208.92</v>
      </c>
      <c r="D1773" s="346" t="s">
        <v>834</v>
      </c>
      <c r="E1773" s="346" t="s">
        <v>386</v>
      </c>
      <c r="F1773" s="346" t="s">
        <v>841</v>
      </c>
      <c r="G1773" s="342">
        <f t="shared" si="57"/>
        <v>11.620036405821827</v>
      </c>
      <c r="H1773" s="342">
        <f t="shared" si="56"/>
        <v>220.54003640582181</v>
      </c>
      <c r="I1773" s="190"/>
      <c r="J1773" s="347">
        <v>1</v>
      </c>
    </row>
    <row r="1774" spans="1:10" ht="13.5" hidden="1" customHeight="1" thickBot="1">
      <c r="A1774" s="410"/>
      <c r="B1774" s="183">
        <v>9.5</v>
      </c>
      <c r="C1774" s="184">
        <v>311.58</v>
      </c>
      <c r="D1774" s="346" t="s">
        <v>834</v>
      </c>
      <c r="E1774" s="346" t="s">
        <v>386</v>
      </c>
      <c r="F1774" s="346" t="s">
        <v>856</v>
      </c>
      <c r="G1774" s="342">
        <f t="shared" si="57"/>
        <v>17.329939418561963</v>
      </c>
      <c r="H1774" s="342">
        <f t="shared" si="56"/>
        <v>328.90993941856198</v>
      </c>
      <c r="I1774" s="190"/>
      <c r="J1774" s="347">
        <v>1</v>
      </c>
    </row>
    <row r="1775" spans="1:10" ht="13.5" hidden="1" customHeight="1" thickBot="1">
      <c r="A1775" s="410"/>
      <c r="B1775" s="183">
        <v>7</v>
      </c>
      <c r="C1775" s="184">
        <v>232.91</v>
      </c>
      <c r="D1775" s="346" t="s">
        <v>834</v>
      </c>
      <c r="E1775" s="346" t="s">
        <v>386</v>
      </c>
      <c r="F1775" s="346" t="s">
        <v>867</v>
      </c>
      <c r="G1775" s="342">
        <f t="shared" si="57"/>
        <v>12.954349412597942</v>
      </c>
      <c r="H1775" s="342">
        <f t="shared" si="56"/>
        <v>245.86434941259793</v>
      </c>
      <c r="I1775" s="190"/>
      <c r="J1775" s="347">
        <v>1</v>
      </c>
    </row>
    <row r="1776" spans="1:10" ht="13.5" hidden="1" customHeight="1" thickBot="1">
      <c r="A1776" s="410"/>
      <c r="B1776" s="183">
        <v>2.5</v>
      </c>
      <c r="C1776" s="184">
        <v>80.849999999999994</v>
      </c>
      <c r="D1776" s="346" t="s">
        <v>834</v>
      </c>
      <c r="E1776" s="346" t="s">
        <v>386</v>
      </c>
      <c r="F1776" s="346" t="s">
        <v>868</v>
      </c>
      <c r="G1776" s="342">
        <f t="shared" si="57"/>
        <v>4.4968406251708535</v>
      </c>
      <c r="H1776" s="342">
        <f t="shared" si="56"/>
        <v>85.346840625170842</v>
      </c>
      <c r="I1776" s="190"/>
      <c r="J1776" s="347">
        <v>1</v>
      </c>
    </row>
    <row r="1777" spans="1:10" ht="13.5" hidden="1" customHeight="1" thickBot="1">
      <c r="A1777" s="410"/>
      <c r="B1777" s="183">
        <v>3</v>
      </c>
      <c r="C1777" s="184">
        <v>104.46</v>
      </c>
      <c r="D1777" s="346" t="s">
        <v>834</v>
      </c>
      <c r="E1777" s="346" t="s">
        <v>386</v>
      </c>
      <c r="F1777" s="346" t="s">
        <v>872</v>
      </c>
      <c r="G1777" s="342">
        <f t="shared" si="57"/>
        <v>5.8100182029109133</v>
      </c>
      <c r="H1777" s="342">
        <f t="shared" si="56"/>
        <v>110.2700182029109</v>
      </c>
      <c r="I1777" s="190"/>
      <c r="J1777" s="347">
        <v>1</v>
      </c>
    </row>
    <row r="1778" spans="1:10" ht="13.5" hidden="1" customHeight="1" thickBot="1">
      <c r="A1778" s="410"/>
      <c r="B1778" s="183">
        <v>14.5</v>
      </c>
      <c r="C1778" s="184">
        <v>460.39</v>
      </c>
      <c r="D1778" s="346" t="s">
        <v>392</v>
      </c>
      <c r="E1778" s="346" t="s">
        <v>386</v>
      </c>
      <c r="F1778" s="346" t="s">
        <v>807</v>
      </c>
      <c r="G1778" s="342">
        <f t="shared" si="57"/>
        <v>25.606684668180694</v>
      </c>
      <c r="H1778" s="342">
        <f t="shared" si="56"/>
        <v>485.99668466818071</v>
      </c>
      <c r="I1778" s="190"/>
      <c r="J1778" s="347">
        <v>1</v>
      </c>
    </row>
    <row r="1779" spans="1:10" ht="13.5" hidden="1" customHeight="1" thickBot="1">
      <c r="A1779" s="410"/>
      <c r="B1779" s="183">
        <v>9</v>
      </c>
      <c r="C1779" s="184">
        <v>298.47000000000003</v>
      </c>
      <c r="D1779" s="346" t="s">
        <v>392</v>
      </c>
      <c r="E1779" s="346" t="s">
        <v>386</v>
      </c>
      <c r="F1779" s="346" t="s">
        <v>837</v>
      </c>
      <c r="G1779" s="342">
        <f t="shared" si="57"/>
        <v>16.600767116818119</v>
      </c>
      <c r="H1779" s="342">
        <f t="shared" si="56"/>
        <v>315.07076711681816</v>
      </c>
      <c r="I1779" s="190"/>
      <c r="J1779" s="347">
        <v>1</v>
      </c>
    </row>
    <row r="1780" spans="1:10" ht="13.5" hidden="1" customHeight="1" thickBot="1">
      <c r="A1780" s="410"/>
      <c r="B1780" s="183">
        <v>6</v>
      </c>
      <c r="C1780" s="184">
        <v>203.82</v>
      </c>
      <c r="D1780" s="346" t="s">
        <v>392</v>
      </c>
      <c r="E1780" s="346" t="s">
        <v>386</v>
      </c>
      <c r="F1780" s="346" t="s">
        <v>811</v>
      </c>
      <c r="G1780" s="342">
        <f t="shared" si="57"/>
        <v>11.336376700337953</v>
      </c>
      <c r="H1780" s="342">
        <f t="shared" si="56"/>
        <v>215.15637670033794</v>
      </c>
      <c r="I1780" s="190"/>
      <c r="J1780" s="347">
        <v>1</v>
      </c>
    </row>
    <row r="1781" spans="1:10" ht="13.5" hidden="1" customHeight="1" thickBot="1">
      <c r="A1781" s="410"/>
      <c r="B1781" s="183">
        <v>6</v>
      </c>
      <c r="C1781" s="184">
        <v>196.56</v>
      </c>
      <c r="D1781" s="346" t="s">
        <v>392</v>
      </c>
      <c r="E1781" s="346" t="s">
        <v>386</v>
      </c>
      <c r="F1781" s="346" t="s">
        <v>813</v>
      </c>
      <c r="G1781" s="342">
        <f t="shared" si="57"/>
        <v>10.93257876664914</v>
      </c>
      <c r="H1781" s="342">
        <f t="shared" si="56"/>
        <v>207.49257876664913</v>
      </c>
      <c r="I1781" s="190"/>
      <c r="J1781" s="347">
        <v>1</v>
      </c>
    </row>
    <row r="1782" spans="1:10" ht="13.5" hidden="1" customHeight="1" thickBot="1">
      <c r="A1782" s="410"/>
      <c r="B1782" s="183">
        <v>3.75</v>
      </c>
      <c r="C1782" s="184">
        <v>121.28</v>
      </c>
      <c r="D1782" s="346" t="s">
        <v>392</v>
      </c>
      <c r="E1782" s="346" t="s">
        <v>386</v>
      </c>
      <c r="F1782" s="346" t="s">
        <v>808</v>
      </c>
      <c r="G1782" s="342">
        <f t="shared" si="57"/>
        <v>6.7455390355067557</v>
      </c>
      <c r="H1782" s="342">
        <f t="shared" si="56"/>
        <v>128.02553903550677</v>
      </c>
      <c r="I1782" s="190"/>
      <c r="J1782" s="347">
        <v>1</v>
      </c>
    </row>
    <row r="1783" spans="1:10" ht="13.5" hidden="1" customHeight="1" thickBot="1">
      <c r="A1783" s="410"/>
      <c r="B1783" s="183">
        <v>2.25</v>
      </c>
      <c r="C1783" s="184">
        <v>78.34</v>
      </c>
      <c r="D1783" s="346" t="s">
        <v>392</v>
      </c>
      <c r="E1783" s="346" t="s">
        <v>386</v>
      </c>
      <c r="F1783" s="346" t="s">
        <v>835</v>
      </c>
      <c r="G1783" s="342">
        <f t="shared" si="57"/>
        <v>4.3572355544327115</v>
      </c>
      <c r="H1783" s="342">
        <f t="shared" si="56"/>
        <v>82.697235554432709</v>
      </c>
      <c r="I1783" s="190"/>
      <c r="J1783" s="347">
        <v>1</v>
      </c>
    </row>
    <row r="1784" spans="1:10" ht="13.5" hidden="1" customHeight="1" thickBot="1">
      <c r="A1784" s="410"/>
      <c r="B1784" s="183">
        <v>1</v>
      </c>
      <c r="C1784" s="184">
        <v>32.340000000000003</v>
      </c>
      <c r="D1784" s="346" t="s">
        <v>392</v>
      </c>
      <c r="E1784" s="346" t="s">
        <v>386</v>
      </c>
      <c r="F1784" s="346" t="s">
        <v>803</v>
      </c>
      <c r="G1784" s="342">
        <f t="shared" si="57"/>
        <v>1.7987362500683417</v>
      </c>
      <c r="H1784" s="342">
        <f t="shared" si="56"/>
        <v>34.138736250068348</v>
      </c>
      <c r="I1784" s="190"/>
      <c r="J1784" s="347">
        <v>1</v>
      </c>
    </row>
    <row r="1785" spans="1:10" ht="13.5" hidden="1" customHeight="1" thickBot="1">
      <c r="A1785" s="410"/>
      <c r="B1785" s="183">
        <v>1.25</v>
      </c>
      <c r="C1785" s="184">
        <v>40.43</v>
      </c>
      <c r="D1785" s="346" t="s">
        <v>392</v>
      </c>
      <c r="E1785" s="346" t="s">
        <v>386</v>
      </c>
      <c r="F1785" s="346" t="s">
        <v>804</v>
      </c>
      <c r="G1785" s="342">
        <f t="shared" si="57"/>
        <v>2.2486984103359013</v>
      </c>
      <c r="H1785" s="342">
        <f t="shared" si="56"/>
        <v>42.678698410335898</v>
      </c>
      <c r="I1785" s="190"/>
      <c r="J1785" s="347">
        <v>1</v>
      </c>
    </row>
    <row r="1786" spans="1:10" ht="13.5" hidden="1" customHeight="1" thickBot="1">
      <c r="A1786" s="410"/>
      <c r="B1786" s="183">
        <v>7.5</v>
      </c>
      <c r="C1786" s="184">
        <v>246.9</v>
      </c>
      <c r="D1786" s="346" t="s">
        <v>392</v>
      </c>
      <c r="E1786" s="346" t="s">
        <v>386</v>
      </c>
      <c r="F1786" s="346" t="s">
        <v>845</v>
      </c>
      <c r="G1786" s="342">
        <f t="shared" si="57"/>
        <v>13.732466918425279</v>
      </c>
      <c r="H1786" s="342">
        <f t="shared" si="56"/>
        <v>260.63246691842528</v>
      </c>
      <c r="I1786" s="190"/>
      <c r="J1786" s="347">
        <v>1</v>
      </c>
    </row>
    <row r="1787" spans="1:10" ht="13.5" hidden="1" customHeight="1" thickBot="1">
      <c r="A1787" s="410"/>
      <c r="B1787" s="183">
        <v>1</v>
      </c>
      <c r="C1787" s="184">
        <v>34.82</v>
      </c>
      <c r="D1787" s="346" t="s">
        <v>392</v>
      </c>
      <c r="E1787" s="346" t="s">
        <v>386</v>
      </c>
      <c r="F1787" s="346" t="s">
        <v>843</v>
      </c>
      <c r="G1787" s="342">
        <f t="shared" si="57"/>
        <v>1.9366727343036381</v>
      </c>
      <c r="H1787" s="342">
        <f t="shared" si="56"/>
        <v>36.756672734303635</v>
      </c>
      <c r="I1787" s="190"/>
      <c r="J1787" s="347">
        <v>1</v>
      </c>
    </row>
    <row r="1788" spans="1:10" ht="13.5" hidden="1" customHeight="1" thickBot="1">
      <c r="A1788" s="410"/>
      <c r="B1788" s="183">
        <v>1.75</v>
      </c>
      <c r="C1788" s="184">
        <v>56.6</v>
      </c>
      <c r="D1788" s="346" t="s">
        <v>392</v>
      </c>
      <c r="E1788" s="346" t="s">
        <v>386</v>
      </c>
      <c r="F1788" s="346" t="s">
        <v>805</v>
      </c>
      <c r="G1788" s="342">
        <f t="shared" si="57"/>
        <v>3.1480665353700723</v>
      </c>
      <c r="H1788" s="342">
        <f t="shared" si="56"/>
        <v>59.748066535370072</v>
      </c>
      <c r="I1788" s="190"/>
      <c r="J1788" s="347">
        <v>1</v>
      </c>
    </row>
    <row r="1789" spans="1:10" ht="13.5" hidden="1" customHeight="1" thickBot="1">
      <c r="A1789" s="410"/>
      <c r="B1789" s="183">
        <v>5.75</v>
      </c>
      <c r="C1789" s="184">
        <v>194.01</v>
      </c>
      <c r="D1789" s="346" t="s">
        <v>392</v>
      </c>
      <c r="E1789" s="346" t="s">
        <v>386</v>
      </c>
      <c r="F1789" s="346" t="s">
        <v>862</v>
      </c>
      <c r="G1789" s="342">
        <f t="shared" si="57"/>
        <v>10.790748913907203</v>
      </c>
      <c r="H1789" s="342">
        <f t="shared" si="56"/>
        <v>204.8007489139072</v>
      </c>
      <c r="I1789" s="190"/>
      <c r="J1789" s="347">
        <v>1</v>
      </c>
    </row>
    <row r="1790" spans="1:10" ht="13.5" hidden="1" customHeight="1" thickBot="1">
      <c r="A1790" s="410"/>
      <c r="B1790" s="183">
        <v>7.5</v>
      </c>
      <c r="C1790" s="184">
        <v>242.55</v>
      </c>
      <c r="D1790" s="346" t="s">
        <v>392</v>
      </c>
      <c r="E1790" s="346" t="s">
        <v>386</v>
      </c>
      <c r="F1790" s="346" t="s">
        <v>816</v>
      </c>
      <c r="G1790" s="342">
        <f t="shared" si="57"/>
        <v>13.490521875512561</v>
      </c>
      <c r="H1790" s="342">
        <f t="shared" si="56"/>
        <v>256.04052187551258</v>
      </c>
      <c r="I1790" s="190"/>
      <c r="J1790" s="347">
        <v>1</v>
      </c>
    </row>
    <row r="1791" spans="1:10" ht="13.5" hidden="1" customHeight="1" thickBot="1">
      <c r="A1791" s="410"/>
      <c r="B1791" s="183">
        <v>5</v>
      </c>
      <c r="C1791" s="184">
        <v>161.69999999999999</v>
      </c>
      <c r="D1791" s="346" t="s">
        <v>392</v>
      </c>
      <c r="E1791" s="346" t="s">
        <v>386</v>
      </c>
      <c r="F1791" s="346" t="s">
        <v>863</v>
      </c>
      <c r="G1791" s="342">
        <f t="shared" si="57"/>
        <v>8.993681250341707</v>
      </c>
      <c r="H1791" s="342">
        <f t="shared" si="56"/>
        <v>170.69368125034168</v>
      </c>
      <c r="I1791" s="190"/>
      <c r="J1791" s="347">
        <v>1</v>
      </c>
    </row>
    <row r="1792" spans="1:10" ht="13.5" hidden="1" customHeight="1" thickBot="1">
      <c r="A1792" s="410"/>
      <c r="B1792" s="183">
        <v>3</v>
      </c>
      <c r="C1792" s="184">
        <v>104.46</v>
      </c>
      <c r="D1792" s="346" t="s">
        <v>392</v>
      </c>
      <c r="E1792" s="346" t="s">
        <v>386</v>
      </c>
      <c r="F1792" s="346" t="s">
        <v>864</v>
      </c>
      <c r="G1792" s="342">
        <f t="shared" si="57"/>
        <v>5.8100182029109133</v>
      </c>
      <c r="H1792" s="342">
        <f t="shared" si="56"/>
        <v>110.2700182029109</v>
      </c>
      <c r="I1792" s="190"/>
      <c r="J1792" s="347">
        <v>1</v>
      </c>
    </row>
    <row r="1793" spans="1:10" ht="13.5" hidden="1" customHeight="1" thickBot="1">
      <c r="A1793" s="410"/>
      <c r="B1793" s="183">
        <v>3.5</v>
      </c>
      <c r="C1793" s="184">
        <v>121.24</v>
      </c>
      <c r="D1793" s="346" t="s">
        <v>392</v>
      </c>
      <c r="E1793" s="346" t="s">
        <v>386</v>
      </c>
      <c r="F1793" s="346" t="s">
        <v>856</v>
      </c>
      <c r="G1793" s="342">
        <f t="shared" si="57"/>
        <v>6.7433142535029598</v>
      </c>
      <c r="H1793" s="342">
        <f t="shared" si="56"/>
        <v>127.98331425350295</v>
      </c>
      <c r="I1793" s="190"/>
      <c r="J1793" s="347">
        <v>1</v>
      </c>
    </row>
    <row r="1794" spans="1:10" ht="13.5" hidden="1" customHeight="1" thickBot="1">
      <c r="A1794" s="410"/>
      <c r="B1794" s="183">
        <v>8.75</v>
      </c>
      <c r="C1794" s="184">
        <v>298.47000000000003</v>
      </c>
      <c r="D1794" s="346" t="s">
        <v>392</v>
      </c>
      <c r="E1794" s="346" t="s">
        <v>386</v>
      </c>
      <c r="F1794" s="346" t="s">
        <v>868</v>
      </c>
      <c r="G1794" s="342">
        <f t="shared" si="57"/>
        <v>16.600767116818119</v>
      </c>
      <c r="H1794" s="342">
        <f t="shared" si="56"/>
        <v>315.07076711681816</v>
      </c>
      <c r="I1794" s="190"/>
      <c r="J1794" s="347">
        <v>1</v>
      </c>
    </row>
    <row r="1795" spans="1:10" ht="13.5" hidden="1" customHeight="1" thickBot="1">
      <c r="A1795" s="410"/>
      <c r="B1795" s="183">
        <v>4.5</v>
      </c>
      <c r="C1795" s="184">
        <v>156.69</v>
      </c>
      <c r="D1795" s="346" t="s">
        <v>392</v>
      </c>
      <c r="E1795" s="346" t="s">
        <v>386</v>
      </c>
      <c r="F1795" s="346" t="s">
        <v>872</v>
      </c>
      <c r="G1795" s="342">
        <f t="shared" si="57"/>
        <v>8.7150273043663713</v>
      </c>
      <c r="H1795" s="342">
        <f t="shared" si="56"/>
        <v>165.40502730436637</v>
      </c>
      <c r="I1795" s="190"/>
      <c r="J1795" s="347">
        <v>1</v>
      </c>
    </row>
    <row r="1796" spans="1:10" ht="13.5" hidden="1" customHeight="1" thickBot="1">
      <c r="A1796" s="410"/>
      <c r="B1796" s="183">
        <v>9.5</v>
      </c>
      <c r="C1796" s="184">
        <v>307.23</v>
      </c>
      <c r="D1796" s="346" t="s">
        <v>974</v>
      </c>
      <c r="E1796" s="346" t="s">
        <v>386</v>
      </c>
      <c r="F1796" s="346" t="s">
        <v>810</v>
      </c>
      <c r="G1796" s="342">
        <f t="shared" si="57"/>
        <v>17.087994375649245</v>
      </c>
      <c r="H1796" s="342">
        <f t="shared" si="56"/>
        <v>324.31799437564928</v>
      </c>
      <c r="I1796" s="190"/>
      <c r="J1796" s="347">
        <v>1</v>
      </c>
    </row>
    <row r="1797" spans="1:10" ht="13.5" hidden="1" customHeight="1" thickBot="1">
      <c r="A1797" s="411"/>
      <c r="B1797" s="183">
        <v>16</v>
      </c>
      <c r="C1797" s="184">
        <v>517.44000000000005</v>
      </c>
      <c r="D1797" s="346" t="s">
        <v>974</v>
      </c>
      <c r="E1797" s="346" t="s">
        <v>386</v>
      </c>
      <c r="F1797" s="346" t="s">
        <v>835</v>
      </c>
      <c r="G1797" s="342">
        <f t="shared" si="57"/>
        <v>28.779780001093467</v>
      </c>
      <c r="H1797" s="342">
        <f t="shared" si="56"/>
        <v>546.21978000109357</v>
      </c>
      <c r="I1797" s="190"/>
      <c r="J1797" s="347">
        <v>1</v>
      </c>
    </row>
    <row r="1798" spans="1:10" ht="13.5" thickBot="1">
      <c r="A1798" s="185" t="s">
        <v>439</v>
      </c>
      <c r="B1798" s="186">
        <v>6787.5</v>
      </c>
      <c r="C1798" s="187">
        <v>241655.04000000001</v>
      </c>
      <c r="D1798" s="412"/>
      <c r="E1798" s="413"/>
      <c r="F1798" s="414"/>
      <c r="G1798" s="342">
        <f t="shared" si="57"/>
        <v>13440.74460295965</v>
      </c>
      <c r="H1798" s="342">
        <f t="shared" si="56"/>
        <v>255095.78460295967</v>
      </c>
      <c r="I1798" s="190">
        <f>+H1798</f>
        <v>255095.78460295967</v>
      </c>
      <c r="J1798" s="347">
        <v>1</v>
      </c>
    </row>
    <row r="1799" spans="1:10" ht="13.5" hidden="1" customHeight="1" thickBot="1">
      <c r="A1799" s="346" t="s">
        <v>977</v>
      </c>
      <c r="B1799" s="183">
        <v>0</v>
      </c>
      <c r="C1799" s="184">
        <v>3248.51</v>
      </c>
      <c r="D1799" s="346" t="s">
        <v>978</v>
      </c>
      <c r="E1799" s="346" t="s">
        <v>386</v>
      </c>
      <c r="F1799" s="346" t="s">
        <v>805</v>
      </c>
      <c r="G1799" s="342">
        <f t="shared" si="57"/>
        <v>180.68066467871083</v>
      </c>
      <c r="H1799" s="342">
        <f t="shared" si="56"/>
        <v>3429.1906646787111</v>
      </c>
      <c r="I1799" s="190"/>
      <c r="J1799" s="347">
        <v>1</v>
      </c>
    </row>
    <row r="1800" spans="1:10" ht="13.5" thickBot="1">
      <c r="A1800" s="185" t="s">
        <v>977</v>
      </c>
      <c r="B1800" s="186">
        <v>0</v>
      </c>
      <c r="C1800" s="187">
        <v>3248.51</v>
      </c>
      <c r="D1800" s="412"/>
      <c r="E1800" s="413"/>
      <c r="F1800" s="414"/>
      <c r="G1800" s="342">
        <f t="shared" si="57"/>
        <v>180.68066467871083</v>
      </c>
      <c r="H1800" s="342">
        <f t="shared" si="56"/>
        <v>3429.1906646787111</v>
      </c>
      <c r="I1800" s="190">
        <f>+H1800</f>
        <v>3429.1906646787111</v>
      </c>
      <c r="J1800" s="347">
        <v>1</v>
      </c>
    </row>
    <row r="1801" spans="1:10" ht="13.5" hidden="1" customHeight="1" thickBot="1">
      <c r="A1801" s="346" t="s">
        <v>979</v>
      </c>
      <c r="B1801" s="183">
        <v>0</v>
      </c>
      <c r="C1801" s="184">
        <v>60</v>
      </c>
      <c r="D1801" s="346" t="s">
        <v>441</v>
      </c>
      <c r="E1801" s="346" t="s">
        <v>386</v>
      </c>
      <c r="F1801" s="346" t="s">
        <v>916</v>
      </c>
      <c r="G1801" s="342">
        <f t="shared" si="57"/>
        <v>3.3371730056926561</v>
      </c>
      <c r="H1801" s="342">
        <f t="shared" si="56"/>
        <v>63.337173005692655</v>
      </c>
      <c r="I1801" s="190"/>
      <c r="J1801" s="347">
        <v>1</v>
      </c>
    </row>
    <row r="1802" spans="1:10" ht="13.5" thickBot="1">
      <c r="A1802" s="185" t="s">
        <v>979</v>
      </c>
      <c r="B1802" s="186">
        <v>0</v>
      </c>
      <c r="C1802" s="187">
        <v>60</v>
      </c>
      <c r="D1802" s="412"/>
      <c r="E1802" s="413"/>
      <c r="F1802" s="414"/>
      <c r="G1802" s="342">
        <f t="shared" si="57"/>
        <v>3.3371730056926561</v>
      </c>
      <c r="H1802" s="342">
        <f t="shared" si="56"/>
        <v>63.337173005692655</v>
      </c>
      <c r="I1802" s="190">
        <f>+H1802</f>
        <v>63.337173005692655</v>
      </c>
      <c r="J1802" s="347">
        <v>1</v>
      </c>
    </row>
    <row r="1803" spans="1:10" ht="13.5" hidden="1" customHeight="1" thickBot="1">
      <c r="A1803" s="409" t="s">
        <v>440</v>
      </c>
      <c r="B1803" s="183">
        <v>0</v>
      </c>
      <c r="C1803" s="184">
        <v>812.13</v>
      </c>
      <c r="D1803" s="346" t="s">
        <v>588</v>
      </c>
      <c r="E1803" s="346" t="s">
        <v>386</v>
      </c>
      <c r="F1803" s="346" t="s">
        <v>956</v>
      </c>
      <c r="G1803" s="342">
        <f t="shared" si="57"/>
        <v>45.17030521855294</v>
      </c>
      <c r="H1803" s="342">
        <f t="shared" ref="H1803:H1866" si="58">+G1803+C1803</f>
        <v>857.30030521855292</v>
      </c>
      <c r="I1803" s="190"/>
      <c r="J1803" s="347">
        <v>1</v>
      </c>
    </row>
    <row r="1804" spans="1:10" ht="13.5" hidden="1" customHeight="1" thickBot="1">
      <c r="A1804" s="410"/>
      <c r="B1804" s="183">
        <v>18</v>
      </c>
      <c r="C1804" s="184">
        <v>582.12</v>
      </c>
      <c r="D1804" s="346" t="s">
        <v>389</v>
      </c>
      <c r="E1804" s="346" t="s">
        <v>386</v>
      </c>
      <c r="F1804" s="346" t="s">
        <v>809</v>
      </c>
      <c r="G1804" s="342">
        <f t="shared" si="57"/>
        <v>32.377252501230146</v>
      </c>
      <c r="H1804" s="342">
        <f t="shared" si="58"/>
        <v>614.49725250123015</v>
      </c>
      <c r="I1804" s="190"/>
      <c r="J1804" s="347">
        <v>1</v>
      </c>
    </row>
    <row r="1805" spans="1:10" ht="13.5" hidden="1" customHeight="1" thickBot="1">
      <c r="A1805" s="410"/>
      <c r="B1805" s="183">
        <v>8</v>
      </c>
      <c r="C1805" s="184">
        <v>251.6</v>
      </c>
      <c r="D1805" s="346" t="s">
        <v>389</v>
      </c>
      <c r="E1805" s="346" t="s">
        <v>386</v>
      </c>
      <c r="F1805" s="346" t="s">
        <v>804</v>
      </c>
      <c r="G1805" s="342">
        <f t="shared" si="57"/>
        <v>13.993878803871203</v>
      </c>
      <c r="H1805" s="342">
        <f t="shared" si="58"/>
        <v>265.59387880387118</v>
      </c>
      <c r="I1805" s="190"/>
      <c r="J1805" s="347">
        <v>1</v>
      </c>
    </row>
    <row r="1806" spans="1:10" ht="13.5" hidden="1" customHeight="1" thickBot="1">
      <c r="A1806" s="410"/>
      <c r="B1806" s="183">
        <v>12</v>
      </c>
      <c r="C1806" s="184">
        <v>388.08</v>
      </c>
      <c r="D1806" s="346" t="s">
        <v>389</v>
      </c>
      <c r="E1806" s="346" t="s">
        <v>386</v>
      </c>
      <c r="F1806" s="346" t="s">
        <v>843</v>
      </c>
      <c r="G1806" s="342">
        <f t="shared" si="57"/>
        <v>21.5848350008201</v>
      </c>
      <c r="H1806" s="342">
        <f t="shared" si="58"/>
        <v>409.66483500082006</v>
      </c>
      <c r="I1806" s="190"/>
      <c r="J1806" s="347">
        <v>1</v>
      </c>
    </row>
    <row r="1807" spans="1:10" ht="13.5" hidden="1" customHeight="1" thickBot="1">
      <c r="A1807" s="410"/>
      <c r="B1807" s="183">
        <v>12</v>
      </c>
      <c r="C1807" s="184">
        <v>388.08</v>
      </c>
      <c r="D1807" s="346" t="s">
        <v>389</v>
      </c>
      <c r="E1807" s="346" t="s">
        <v>386</v>
      </c>
      <c r="F1807" s="346" t="s">
        <v>894</v>
      </c>
      <c r="G1807" s="342">
        <f t="shared" ref="G1807:G1870" si="59">+(C1807/$C$12584)*1312742.08</f>
        <v>21.5848350008201</v>
      </c>
      <c r="H1807" s="342">
        <f t="shared" si="58"/>
        <v>409.66483500082006</v>
      </c>
      <c r="I1807" s="190"/>
      <c r="J1807" s="347">
        <v>1</v>
      </c>
    </row>
    <row r="1808" spans="1:10" ht="13.5" hidden="1" customHeight="1" thickBot="1">
      <c r="A1808" s="410"/>
      <c r="B1808" s="183">
        <v>0</v>
      </c>
      <c r="C1808" s="184">
        <v>35</v>
      </c>
      <c r="D1808" s="346" t="s">
        <v>441</v>
      </c>
      <c r="E1808" s="346" t="s">
        <v>386</v>
      </c>
      <c r="F1808" s="346" t="s">
        <v>807</v>
      </c>
      <c r="G1808" s="342">
        <f t="shared" si="59"/>
        <v>1.9466842533207158</v>
      </c>
      <c r="H1808" s="342">
        <f t="shared" si="58"/>
        <v>36.946684253320718</v>
      </c>
      <c r="I1808" s="190"/>
      <c r="J1808" s="347">
        <v>1</v>
      </c>
    </row>
    <row r="1809" spans="1:10" ht="13.5" hidden="1" customHeight="1" thickBot="1">
      <c r="A1809" s="410"/>
      <c r="B1809" s="183">
        <v>0</v>
      </c>
      <c r="C1809" s="184">
        <v>130</v>
      </c>
      <c r="D1809" s="346" t="s">
        <v>441</v>
      </c>
      <c r="E1809" s="346" t="s">
        <v>386</v>
      </c>
      <c r="F1809" s="346" t="s">
        <v>817</v>
      </c>
      <c r="G1809" s="342">
        <f t="shared" si="59"/>
        <v>7.2305415123340877</v>
      </c>
      <c r="H1809" s="342">
        <f t="shared" si="58"/>
        <v>137.2305415123341</v>
      </c>
      <c r="I1809" s="190"/>
      <c r="J1809" s="347">
        <v>1</v>
      </c>
    </row>
    <row r="1810" spans="1:10" ht="13.5" hidden="1" customHeight="1" thickBot="1">
      <c r="A1810" s="410"/>
      <c r="B1810" s="183">
        <v>0</v>
      </c>
      <c r="C1810" s="184">
        <v>35</v>
      </c>
      <c r="D1810" s="346" t="s">
        <v>441</v>
      </c>
      <c r="E1810" s="346" t="s">
        <v>386</v>
      </c>
      <c r="F1810" s="346" t="s">
        <v>813</v>
      </c>
      <c r="G1810" s="342">
        <f t="shared" si="59"/>
        <v>1.9466842533207158</v>
      </c>
      <c r="H1810" s="342">
        <f t="shared" si="58"/>
        <v>36.946684253320718</v>
      </c>
      <c r="I1810" s="190"/>
      <c r="J1810" s="347">
        <v>1</v>
      </c>
    </row>
    <row r="1811" spans="1:10" ht="13.5" hidden="1" customHeight="1" thickBot="1">
      <c r="A1811" s="410"/>
      <c r="B1811" s="183">
        <v>0</v>
      </c>
      <c r="C1811" s="184">
        <v>130</v>
      </c>
      <c r="D1811" s="346" t="s">
        <v>441</v>
      </c>
      <c r="E1811" s="346" t="s">
        <v>386</v>
      </c>
      <c r="F1811" s="346" t="s">
        <v>823</v>
      </c>
      <c r="G1811" s="342">
        <f t="shared" si="59"/>
        <v>7.2305415123340877</v>
      </c>
      <c r="H1811" s="342">
        <f t="shared" si="58"/>
        <v>137.2305415123341</v>
      </c>
      <c r="I1811" s="190"/>
      <c r="J1811" s="347">
        <v>1</v>
      </c>
    </row>
    <row r="1812" spans="1:10" ht="13.5" hidden="1" customHeight="1" thickBot="1">
      <c r="A1812" s="410"/>
      <c r="B1812" s="183">
        <v>0</v>
      </c>
      <c r="C1812" s="184">
        <v>35</v>
      </c>
      <c r="D1812" s="346" t="s">
        <v>441</v>
      </c>
      <c r="E1812" s="346" t="s">
        <v>386</v>
      </c>
      <c r="F1812" s="346" t="s">
        <v>809</v>
      </c>
      <c r="G1812" s="342">
        <f t="shared" si="59"/>
        <v>1.9466842533207158</v>
      </c>
      <c r="H1812" s="342">
        <f t="shared" si="58"/>
        <v>36.946684253320718</v>
      </c>
      <c r="I1812" s="190"/>
      <c r="J1812" s="347">
        <v>1</v>
      </c>
    </row>
    <row r="1813" spans="1:10" ht="13.5" hidden="1" customHeight="1" thickBot="1">
      <c r="A1813" s="410"/>
      <c r="B1813" s="183">
        <v>0</v>
      </c>
      <c r="C1813" s="184">
        <v>95</v>
      </c>
      <c r="D1813" s="346" t="s">
        <v>441</v>
      </c>
      <c r="E1813" s="346" t="s">
        <v>386</v>
      </c>
      <c r="F1813" s="346" t="s">
        <v>825</v>
      </c>
      <c r="G1813" s="342">
        <f t="shared" si="59"/>
        <v>5.2838572590133719</v>
      </c>
      <c r="H1813" s="342">
        <f t="shared" si="58"/>
        <v>100.28385725901337</v>
      </c>
      <c r="I1813" s="190"/>
      <c r="J1813" s="347">
        <v>1</v>
      </c>
    </row>
    <row r="1814" spans="1:10" ht="13.5" hidden="1" customHeight="1" thickBot="1">
      <c r="A1814" s="410"/>
      <c r="B1814" s="183">
        <v>0</v>
      </c>
      <c r="C1814" s="184">
        <v>35</v>
      </c>
      <c r="D1814" s="346" t="s">
        <v>441</v>
      </c>
      <c r="E1814" s="346" t="s">
        <v>386</v>
      </c>
      <c r="F1814" s="346" t="s">
        <v>835</v>
      </c>
      <c r="G1814" s="342">
        <f t="shared" si="59"/>
        <v>1.9466842533207158</v>
      </c>
      <c r="H1814" s="342">
        <f t="shared" si="58"/>
        <v>36.946684253320718</v>
      </c>
      <c r="I1814" s="190"/>
      <c r="J1814" s="347">
        <v>1</v>
      </c>
    </row>
    <row r="1815" spans="1:10" ht="13.5" hidden="1" customHeight="1" thickBot="1">
      <c r="A1815" s="410"/>
      <c r="B1815" s="183">
        <v>0</v>
      </c>
      <c r="C1815" s="184">
        <v>95</v>
      </c>
      <c r="D1815" s="346" t="s">
        <v>441</v>
      </c>
      <c r="E1815" s="346" t="s">
        <v>386</v>
      </c>
      <c r="F1815" s="346" t="s">
        <v>826</v>
      </c>
      <c r="G1815" s="342">
        <f t="shared" si="59"/>
        <v>5.2838572590133719</v>
      </c>
      <c r="H1815" s="342">
        <f t="shared" si="58"/>
        <v>100.28385725901337</v>
      </c>
      <c r="I1815" s="190"/>
      <c r="J1815" s="347">
        <v>1</v>
      </c>
    </row>
    <row r="1816" spans="1:10" ht="13.5" hidden="1" customHeight="1" thickBot="1">
      <c r="A1816" s="410"/>
      <c r="B1816" s="183">
        <v>0</v>
      </c>
      <c r="C1816" s="184">
        <v>35</v>
      </c>
      <c r="D1816" s="346" t="s">
        <v>441</v>
      </c>
      <c r="E1816" s="346" t="s">
        <v>386</v>
      </c>
      <c r="F1816" s="346" t="s">
        <v>803</v>
      </c>
      <c r="G1816" s="342">
        <f t="shared" si="59"/>
        <v>1.9466842533207158</v>
      </c>
      <c r="H1816" s="342">
        <f t="shared" si="58"/>
        <v>36.946684253320718</v>
      </c>
      <c r="I1816" s="190"/>
      <c r="J1816" s="347">
        <v>1</v>
      </c>
    </row>
    <row r="1817" spans="1:10" ht="13.5" hidden="1" customHeight="1" thickBot="1">
      <c r="A1817" s="410"/>
      <c r="B1817" s="183">
        <v>0</v>
      </c>
      <c r="C1817" s="184">
        <v>95</v>
      </c>
      <c r="D1817" s="346" t="s">
        <v>441</v>
      </c>
      <c r="E1817" s="346" t="s">
        <v>386</v>
      </c>
      <c r="F1817" s="346" t="s">
        <v>828</v>
      </c>
      <c r="G1817" s="342">
        <f t="shared" si="59"/>
        <v>5.2838572590133719</v>
      </c>
      <c r="H1817" s="342">
        <f t="shared" si="58"/>
        <v>100.28385725901337</v>
      </c>
      <c r="I1817" s="190"/>
      <c r="J1817" s="347">
        <v>1</v>
      </c>
    </row>
    <row r="1818" spans="1:10" ht="13.5" hidden="1" customHeight="1" thickBot="1">
      <c r="A1818" s="410"/>
      <c r="B1818" s="183">
        <v>0</v>
      </c>
      <c r="C1818" s="184">
        <v>35</v>
      </c>
      <c r="D1818" s="346" t="s">
        <v>441</v>
      </c>
      <c r="E1818" s="346" t="s">
        <v>386</v>
      </c>
      <c r="F1818" s="346" t="s">
        <v>845</v>
      </c>
      <c r="G1818" s="342">
        <f t="shared" si="59"/>
        <v>1.9466842533207158</v>
      </c>
      <c r="H1818" s="342">
        <f t="shared" si="58"/>
        <v>36.946684253320718</v>
      </c>
      <c r="I1818" s="190"/>
      <c r="J1818" s="347">
        <v>1</v>
      </c>
    </row>
    <row r="1819" spans="1:10" ht="13.5" hidden="1" customHeight="1" thickBot="1">
      <c r="A1819" s="410"/>
      <c r="B1819" s="183">
        <v>0</v>
      </c>
      <c r="C1819" s="184">
        <v>155</v>
      </c>
      <c r="D1819" s="346" t="s">
        <v>441</v>
      </c>
      <c r="E1819" s="346" t="s">
        <v>386</v>
      </c>
      <c r="F1819" s="346" t="s">
        <v>829</v>
      </c>
      <c r="G1819" s="342">
        <f t="shared" si="59"/>
        <v>8.6210302647060271</v>
      </c>
      <c r="H1819" s="342">
        <f t="shared" si="58"/>
        <v>163.62103026470604</v>
      </c>
      <c r="I1819" s="190"/>
      <c r="J1819" s="347">
        <v>1</v>
      </c>
    </row>
    <row r="1820" spans="1:10" ht="13.5" hidden="1" customHeight="1" thickBot="1">
      <c r="A1820" s="410"/>
      <c r="B1820" s="183">
        <v>0</v>
      </c>
      <c r="C1820" s="184">
        <v>35</v>
      </c>
      <c r="D1820" s="346" t="s">
        <v>441</v>
      </c>
      <c r="E1820" s="346" t="s">
        <v>386</v>
      </c>
      <c r="F1820" s="346" t="s">
        <v>894</v>
      </c>
      <c r="G1820" s="342">
        <f t="shared" si="59"/>
        <v>1.9466842533207158</v>
      </c>
      <c r="H1820" s="342">
        <f t="shared" si="58"/>
        <v>36.946684253320718</v>
      </c>
      <c r="I1820" s="190"/>
      <c r="J1820" s="347">
        <v>1</v>
      </c>
    </row>
    <row r="1821" spans="1:10" ht="13.5" hidden="1" customHeight="1" thickBot="1">
      <c r="A1821" s="410"/>
      <c r="B1821" s="183">
        <v>0</v>
      </c>
      <c r="C1821" s="184">
        <v>155</v>
      </c>
      <c r="D1821" s="346" t="s">
        <v>441</v>
      </c>
      <c r="E1821" s="346" t="s">
        <v>386</v>
      </c>
      <c r="F1821" s="346" t="s">
        <v>820</v>
      </c>
      <c r="G1821" s="342">
        <f t="shared" si="59"/>
        <v>8.6210302647060271</v>
      </c>
      <c r="H1821" s="342">
        <f t="shared" si="58"/>
        <v>163.62103026470604</v>
      </c>
      <c r="I1821" s="190"/>
      <c r="J1821" s="347">
        <v>1</v>
      </c>
    </row>
    <row r="1822" spans="1:10" ht="13.5" hidden="1" customHeight="1" thickBot="1">
      <c r="A1822" s="410"/>
      <c r="B1822" s="183">
        <v>0</v>
      </c>
      <c r="C1822" s="184">
        <v>35</v>
      </c>
      <c r="D1822" s="346" t="s">
        <v>441</v>
      </c>
      <c r="E1822" s="346" t="s">
        <v>386</v>
      </c>
      <c r="F1822" s="346" t="s">
        <v>862</v>
      </c>
      <c r="G1822" s="342">
        <f t="shared" si="59"/>
        <v>1.9466842533207158</v>
      </c>
      <c r="H1822" s="342">
        <f t="shared" si="58"/>
        <v>36.946684253320718</v>
      </c>
      <c r="I1822" s="190"/>
      <c r="J1822" s="347">
        <v>1</v>
      </c>
    </row>
    <row r="1823" spans="1:10" ht="13.5" hidden="1" customHeight="1" thickBot="1">
      <c r="A1823" s="410"/>
      <c r="B1823" s="183">
        <v>0</v>
      </c>
      <c r="C1823" s="184">
        <v>155</v>
      </c>
      <c r="D1823" s="346" t="s">
        <v>441</v>
      </c>
      <c r="E1823" s="346" t="s">
        <v>386</v>
      </c>
      <c r="F1823" s="346" t="s">
        <v>831</v>
      </c>
      <c r="G1823" s="342">
        <f t="shared" si="59"/>
        <v>8.6210302647060271</v>
      </c>
      <c r="H1823" s="342">
        <f t="shared" si="58"/>
        <v>163.62103026470604</v>
      </c>
      <c r="I1823" s="190"/>
      <c r="J1823" s="347">
        <v>1</v>
      </c>
    </row>
    <row r="1824" spans="1:10" ht="13.5" hidden="1" customHeight="1" thickBot="1">
      <c r="A1824" s="410"/>
      <c r="B1824" s="183">
        <v>0</v>
      </c>
      <c r="C1824" s="184">
        <v>35</v>
      </c>
      <c r="D1824" s="346" t="s">
        <v>441</v>
      </c>
      <c r="E1824" s="346" t="s">
        <v>386</v>
      </c>
      <c r="F1824" s="346" t="s">
        <v>863</v>
      </c>
      <c r="G1824" s="342">
        <f t="shared" si="59"/>
        <v>1.9466842533207158</v>
      </c>
      <c r="H1824" s="342">
        <f t="shared" si="58"/>
        <v>36.946684253320718</v>
      </c>
      <c r="I1824" s="190"/>
      <c r="J1824" s="347">
        <v>1</v>
      </c>
    </row>
    <row r="1825" spans="1:10" ht="13.5" hidden="1" customHeight="1" thickBot="1">
      <c r="A1825" s="410"/>
      <c r="B1825" s="183">
        <v>0</v>
      </c>
      <c r="C1825" s="184">
        <v>155</v>
      </c>
      <c r="D1825" s="346" t="s">
        <v>441</v>
      </c>
      <c r="E1825" s="346" t="s">
        <v>386</v>
      </c>
      <c r="F1825" s="346" t="s">
        <v>821</v>
      </c>
      <c r="G1825" s="342">
        <f t="shared" si="59"/>
        <v>8.6210302647060271</v>
      </c>
      <c r="H1825" s="342">
        <f t="shared" si="58"/>
        <v>163.62103026470604</v>
      </c>
      <c r="I1825" s="190"/>
      <c r="J1825" s="347">
        <v>1</v>
      </c>
    </row>
    <row r="1826" spans="1:10" ht="13.5" hidden="1" customHeight="1" thickBot="1">
      <c r="A1826" s="410"/>
      <c r="B1826" s="183">
        <v>0</v>
      </c>
      <c r="C1826" s="184">
        <v>35</v>
      </c>
      <c r="D1826" s="346" t="s">
        <v>441</v>
      </c>
      <c r="E1826" s="346" t="s">
        <v>386</v>
      </c>
      <c r="F1826" s="346" t="s">
        <v>841</v>
      </c>
      <c r="G1826" s="342">
        <f t="shared" si="59"/>
        <v>1.9466842533207158</v>
      </c>
      <c r="H1826" s="342">
        <f t="shared" si="58"/>
        <v>36.946684253320718</v>
      </c>
      <c r="I1826" s="190"/>
      <c r="J1826" s="347">
        <v>1</v>
      </c>
    </row>
    <row r="1827" spans="1:10" ht="13.5" hidden="1" customHeight="1" thickBot="1">
      <c r="A1827" s="410"/>
      <c r="B1827" s="183">
        <v>0</v>
      </c>
      <c r="C1827" s="184">
        <v>155</v>
      </c>
      <c r="D1827" s="346" t="s">
        <v>441</v>
      </c>
      <c r="E1827" s="346" t="s">
        <v>386</v>
      </c>
      <c r="F1827" s="346" t="s">
        <v>916</v>
      </c>
      <c r="G1827" s="342">
        <f t="shared" si="59"/>
        <v>8.6210302647060271</v>
      </c>
      <c r="H1827" s="342">
        <f t="shared" si="58"/>
        <v>163.62103026470604</v>
      </c>
      <c r="I1827" s="190"/>
      <c r="J1827" s="347">
        <v>1</v>
      </c>
    </row>
    <row r="1828" spans="1:10" ht="13.5" hidden="1" customHeight="1" thickBot="1">
      <c r="A1828" s="410"/>
      <c r="B1828" s="183">
        <v>0</v>
      </c>
      <c r="C1828" s="184">
        <v>35</v>
      </c>
      <c r="D1828" s="346" t="s">
        <v>441</v>
      </c>
      <c r="E1828" s="346" t="s">
        <v>386</v>
      </c>
      <c r="F1828" s="346" t="s">
        <v>867</v>
      </c>
      <c r="G1828" s="342">
        <f t="shared" si="59"/>
        <v>1.9466842533207158</v>
      </c>
      <c r="H1828" s="342">
        <f t="shared" si="58"/>
        <v>36.946684253320718</v>
      </c>
      <c r="I1828" s="190"/>
      <c r="J1828" s="347">
        <v>1</v>
      </c>
    </row>
    <row r="1829" spans="1:10" ht="13.5" hidden="1" customHeight="1" thickBot="1">
      <c r="A1829" s="410"/>
      <c r="B1829" s="183">
        <v>0</v>
      </c>
      <c r="C1829" s="184">
        <v>155</v>
      </c>
      <c r="D1829" s="346" t="s">
        <v>441</v>
      </c>
      <c r="E1829" s="346" t="s">
        <v>386</v>
      </c>
      <c r="F1829" s="346" t="s">
        <v>918</v>
      </c>
      <c r="G1829" s="342">
        <f t="shared" si="59"/>
        <v>8.6210302647060271</v>
      </c>
      <c r="H1829" s="342">
        <f t="shared" si="58"/>
        <v>163.62103026470604</v>
      </c>
      <c r="I1829" s="190"/>
      <c r="J1829" s="347">
        <v>1</v>
      </c>
    </row>
    <row r="1830" spans="1:10" ht="13.5" hidden="1" customHeight="1" thickBot="1">
      <c r="A1830" s="410"/>
      <c r="B1830" s="183">
        <v>0</v>
      </c>
      <c r="C1830" s="184">
        <v>35</v>
      </c>
      <c r="D1830" s="346" t="s">
        <v>441</v>
      </c>
      <c r="E1830" s="346" t="s">
        <v>386</v>
      </c>
      <c r="F1830" s="346" t="s">
        <v>838</v>
      </c>
      <c r="G1830" s="342">
        <f t="shared" si="59"/>
        <v>1.9466842533207158</v>
      </c>
      <c r="H1830" s="342">
        <f t="shared" si="58"/>
        <v>36.946684253320718</v>
      </c>
      <c r="I1830" s="190"/>
      <c r="J1830" s="347">
        <v>1</v>
      </c>
    </row>
    <row r="1831" spans="1:10" ht="13.5" hidden="1" customHeight="1" thickBot="1">
      <c r="A1831" s="410"/>
      <c r="B1831" s="183">
        <v>0</v>
      </c>
      <c r="C1831" s="184">
        <v>155</v>
      </c>
      <c r="D1831" s="346" t="s">
        <v>441</v>
      </c>
      <c r="E1831" s="346" t="s">
        <v>386</v>
      </c>
      <c r="F1831" s="346" t="s">
        <v>920</v>
      </c>
      <c r="G1831" s="342">
        <f t="shared" si="59"/>
        <v>8.6210302647060271</v>
      </c>
      <c r="H1831" s="342">
        <f t="shared" si="58"/>
        <v>163.62103026470604</v>
      </c>
      <c r="I1831" s="190"/>
      <c r="J1831" s="347">
        <v>1</v>
      </c>
    </row>
    <row r="1832" spans="1:10" ht="13.5" hidden="1" customHeight="1" thickBot="1">
      <c r="A1832" s="410"/>
      <c r="B1832" s="183">
        <v>0</v>
      </c>
      <c r="C1832" s="184">
        <v>35</v>
      </c>
      <c r="D1832" s="346" t="s">
        <v>441</v>
      </c>
      <c r="E1832" s="346" t="s">
        <v>386</v>
      </c>
      <c r="F1832" s="346" t="s">
        <v>858</v>
      </c>
      <c r="G1832" s="342">
        <f t="shared" si="59"/>
        <v>1.9466842533207158</v>
      </c>
      <c r="H1832" s="342">
        <f t="shared" si="58"/>
        <v>36.946684253320718</v>
      </c>
      <c r="I1832" s="190"/>
      <c r="J1832" s="347">
        <v>1</v>
      </c>
    </row>
    <row r="1833" spans="1:10" ht="13.5" hidden="1" customHeight="1" thickBot="1">
      <c r="A1833" s="410"/>
      <c r="B1833" s="183">
        <v>84</v>
      </c>
      <c r="C1833" s="184">
        <v>2666.76</v>
      </c>
      <c r="D1833" s="346" t="s">
        <v>391</v>
      </c>
      <c r="E1833" s="346" t="s">
        <v>386</v>
      </c>
      <c r="F1833" s="346" t="s">
        <v>807</v>
      </c>
      <c r="G1833" s="342">
        <f t="shared" si="59"/>
        <v>148.32399141101581</v>
      </c>
      <c r="H1833" s="342">
        <f t="shared" si="58"/>
        <v>2815.0839914110161</v>
      </c>
      <c r="I1833" s="190"/>
      <c r="J1833" s="347">
        <v>1</v>
      </c>
    </row>
    <row r="1834" spans="1:10" ht="13.5" hidden="1" customHeight="1" thickBot="1">
      <c r="A1834" s="410"/>
      <c r="B1834" s="183">
        <v>42</v>
      </c>
      <c r="C1834" s="184">
        <v>1333.38</v>
      </c>
      <c r="D1834" s="346" t="s">
        <v>391</v>
      </c>
      <c r="E1834" s="346" t="s">
        <v>386</v>
      </c>
      <c r="F1834" s="346" t="s">
        <v>837</v>
      </c>
      <c r="G1834" s="342">
        <f t="shared" si="59"/>
        <v>74.161995705507906</v>
      </c>
      <c r="H1834" s="342">
        <f t="shared" si="58"/>
        <v>1407.541995705508</v>
      </c>
      <c r="I1834" s="190"/>
      <c r="J1834" s="347">
        <v>1</v>
      </c>
    </row>
    <row r="1835" spans="1:10" ht="13.5" hidden="1" customHeight="1" thickBot="1">
      <c r="A1835" s="410"/>
      <c r="B1835" s="183">
        <v>42</v>
      </c>
      <c r="C1835" s="184">
        <v>1366.76</v>
      </c>
      <c r="D1835" s="346" t="s">
        <v>391</v>
      </c>
      <c r="E1835" s="346" t="s">
        <v>386</v>
      </c>
      <c r="F1835" s="346" t="s">
        <v>835</v>
      </c>
      <c r="G1835" s="342">
        <f t="shared" si="59"/>
        <v>76.018576287674904</v>
      </c>
      <c r="H1835" s="342">
        <f t="shared" si="58"/>
        <v>1442.7785762876749</v>
      </c>
      <c r="I1835" s="190"/>
      <c r="J1835" s="347">
        <v>1</v>
      </c>
    </row>
    <row r="1836" spans="1:10" ht="13.5" hidden="1" customHeight="1" thickBot="1">
      <c r="A1836" s="410"/>
      <c r="B1836" s="183">
        <v>34</v>
      </c>
      <c r="C1836" s="184">
        <v>1093.08</v>
      </c>
      <c r="D1836" s="346" t="s">
        <v>391</v>
      </c>
      <c r="E1836" s="346" t="s">
        <v>386</v>
      </c>
      <c r="F1836" s="346" t="s">
        <v>845</v>
      </c>
      <c r="G1836" s="342">
        <f t="shared" si="59"/>
        <v>60.7966178177088</v>
      </c>
      <c r="H1836" s="342">
        <f t="shared" si="58"/>
        <v>1153.8766178177086</v>
      </c>
      <c r="I1836" s="190"/>
      <c r="J1836" s="347">
        <v>1</v>
      </c>
    </row>
    <row r="1837" spans="1:10" ht="13.5" hidden="1" customHeight="1" thickBot="1">
      <c r="A1837" s="410"/>
      <c r="B1837" s="183">
        <v>34</v>
      </c>
      <c r="C1837" s="184">
        <v>1093.08</v>
      </c>
      <c r="D1837" s="346" t="s">
        <v>391</v>
      </c>
      <c r="E1837" s="346" t="s">
        <v>386</v>
      </c>
      <c r="F1837" s="346" t="s">
        <v>881</v>
      </c>
      <c r="G1837" s="342">
        <f t="shared" si="59"/>
        <v>60.7966178177088</v>
      </c>
      <c r="H1837" s="342">
        <f t="shared" si="58"/>
        <v>1153.8766178177086</v>
      </c>
      <c r="I1837" s="190"/>
      <c r="J1837" s="347">
        <v>1</v>
      </c>
    </row>
    <row r="1838" spans="1:10" ht="13.5" hidden="1" customHeight="1" thickBot="1">
      <c r="A1838" s="410"/>
      <c r="B1838" s="183">
        <v>42</v>
      </c>
      <c r="C1838" s="184">
        <v>1344.04</v>
      </c>
      <c r="D1838" s="346" t="s">
        <v>391</v>
      </c>
      <c r="E1838" s="346" t="s">
        <v>386</v>
      </c>
      <c r="F1838" s="346" t="s">
        <v>863</v>
      </c>
      <c r="G1838" s="342">
        <f t="shared" si="59"/>
        <v>74.754900109519284</v>
      </c>
      <c r="H1838" s="342">
        <f t="shared" si="58"/>
        <v>1418.7949001095192</v>
      </c>
      <c r="I1838" s="190"/>
      <c r="J1838" s="347">
        <v>1</v>
      </c>
    </row>
    <row r="1839" spans="1:10" ht="13.5" hidden="1" customHeight="1" thickBot="1">
      <c r="A1839" s="410"/>
      <c r="B1839" s="183">
        <v>164</v>
      </c>
      <c r="C1839" s="184">
        <v>5210.8</v>
      </c>
      <c r="D1839" s="346" t="s">
        <v>391</v>
      </c>
      <c r="E1839" s="346" t="s">
        <v>386</v>
      </c>
      <c r="F1839" s="346" t="s">
        <v>838</v>
      </c>
      <c r="G1839" s="342">
        <f t="shared" si="59"/>
        <v>289.82235163438821</v>
      </c>
      <c r="H1839" s="342">
        <f t="shared" si="58"/>
        <v>5500.622351634388</v>
      </c>
      <c r="I1839" s="190"/>
      <c r="J1839" s="347">
        <v>1</v>
      </c>
    </row>
    <row r="1840" spans="1:10" ht="13.5" hidden="1" customHeight="1" thickBot="1">
      <c r="A1840" s="410"/>
      <c r="B1840" s="183">
        <v>84</v>
      </c>
      <c r="C1840" s="184">
        <v>2688.08</v>
      </c>
      <c r="D1840" s="346" t="s">
        <v>391</v>
      </c>
      <c r="E1840" s="346" t="s">
        <v>386</v>
      </c>
      <c r="F1840" s="346" t="s">
        <v>858</v>
      </c>
      <c r="G1840" s="342">
        <f t="shared" si="59"/>
        <v>149.50980021903857</v>
      </c>
      <c r="H1840" s="342">
        <f t="shared" si="58"/>
        <v>2837.5898002190384</v>
      </c>
      <c r="I1840" s="190"/>
      <c r="J1840" s="347">
        <v>1</v>
      </c>
    </row>
    <row r="1841" spans="1:10" ht="13.5" hidden="1" customHeight="1" thickBot="1">
      <c r="A1841" s="410"/>
      <c r="B1841" s="183">
        <v>2</v>
      </c>
      <c r="C1841" s="184">
        <v>91.8</v>
      </c>
      <c r="D1841" s="346" t="s">
        <v>387</v>
      </c>
      <c r="E1841" s="346" t="s">
        <v>386</v>
      </c>
      <c r="F1841" s="346" t="s">
        <v>837</v>
      </c>
      <c r="G1841" s="342">
        <f t="shared" si="59"/>
        <v>5.105874698709763</v>
      </c>
      <c r="H1841" s="342">
        <f t="shared" si="58"/>
        <v>96.905874698709766</v>
      </c>
      <c r="I1841" s="190"/>
      <c r="J1841" s="347">
        <v>1</v>
      </c>
    </row>
    <row r="1842" spans="1:10" ht="13.5" hidden="1" customHeight="1" thickBot="1">
      <c r="A1842" s="410"/>
      <c r="B1842" s="183">
        <v>1</v>
      </c>
      <c r="C1842" s="184">
        <v>50.07</v>
      </c>
      <c r="D1842" s="346" t="s">
        <v>387</v>
      </c>
      <c r="E1842" s="346" t="s">
        <v>386</v>
      </c>
      <c r="F1842" s="346" t="s">
        <v>811</v>
      </c>
      <c r="G1842" s="342">
        <f t="shared" si="59"/>
        <v>2.784870873250521</v>
      </c>
      <c r="H1842" s="342">
        <f t="shared" si="58"/>
        <v>52.854870873250519</v>
      </c>
      <c r="I1842" s="190"/>
      <c r="J1842" s="347">
        <v>1</v>
      </c>
    </row>
    <row r="1843" spans="1:10" ht="13.5" hidden="1" customHeight="1" thickBot="1">
      <c r="A1843" s="410"/>
      <c r="B1843" s="183">
        <v>12</v>
      </c>
      <c r="C1843" s="184">
        <v>615.78</v>
      </c>
      <c r="D1843" s="346" t="s">
        <v>387</v>
      </c>
      <c r="E1843" s="346" t="s">
        <v>386</v>
      </c>
      <c r="F1843" s="346" t="s">
        <v>803</v>
      </c>
      <c r="G1843" s="342">
        <f t="shared" si="59"/>
        <v>34.249406557423725</v>
      </c>
      <c r="H1843" s="342">
        <f t="shared" si="58"/>
        <v>650.02940655742373</v>
      </c>
      <c r="I1843" s="190"/>
      <c r="J1843" s="347">
        <v>1</v>
      </c>
    </row>
    <row r="1844" spans="1:10" ht="13.5" hidden="1" customHeight="1" thickBot="1">
      <c r="A1844" s="410"/>
      <c r="B1844" s="183">
        <v>8</v>
      </c>
      <c r="C1844" s="184">
        <v>376.44</v>
      </c>
      <c r="D1844" s="346" t="s">
        <v>387</v>
      </c>
      <c r="E1844" s="346" t="s">
        <v>386</v>
      </c>
      <c r="F1844" s="346" t="s">
        <v>804</v>
      </c>
      <c r="G1844" s="342">
        <f t="shared" si="59"/>
        <v>20.937423437715722</v>
      </c>
      <c r="H1844" s="342">
        <f t="shared" si="58"/>
        <v>397.37742343771572</v>
      </c>
      <c r="I1844" s="190"/>
      <c r="J1844" s="347">
        <v>1</v>
      </c>
    </row>
    <row r="1845" spans="1:10" ht="13.5" hidden="1" customHeight="1" thickBot="1">
      <c r="A1845" s="410"/>
      <c r="B1845" s="183">
        <v>12</v>
      </c>
      <c r="C1845" s="184">
        <v>573.17999999999995</v>
      </c>
      <c r="D1845" s="346" t="s">
        <v>387</v>
      </c>
      <c r="E1845" s="346" t="s">
        <v>386</v>
      </c>
      <c r="F1845" s="346" t="s">
        <v>894</v>
      </c>
      <c r="G1845" s="342">
        <f t="shared" si="59"/>
        <v>31.880013723381939</v>
      </c>
      <c r="H1845" s="342">
        <f t="shared" si="58"/>
        <v>605.06001372338187</v>
      </c>
      <c r="I1845" s="190"/>
      <c r="J1845" s="347">
        <v>1</v>
      </c>
    </row>
    <row r="1846" spans="1:10" ht="13.5" hidden="1" customHeight="1" thickBot="1">
      <c r="A1846" s="410"/>
      <c r="B1846" s="183">
        <v>1</v>
      </c>
      <c r="C1846" s="184">
        <v>47.06</v>
      </c>
      <c r="D1846" s="346" t="s">
        <v>387</v>
      </c>
      <c r="E1846" s="346" t="s">
        <v>386</v>
      </c>
      <c r="F1846" s="346" t="s">
        <v>864</v>
      </c>
      <c r="G1846" s="342">
        <f t="shared" si="59"/>
        <v>2.6174560274649399</v>
      </c>
      <c r="H1846" s="342">
        <f t="shared" si="58"/>
        <v>49.677456027464942</v>
      </c>
      <c r="I1846" s="190"/>
      <c r="J1846" s="347">
        <v>1</v>
      </c>
    </row>
    <row r="1847" spans="1:10" ht="13.5" hidden="1" customHeight="1" thickBot="1">
      <c r="A1847" s="410"/>
      <c r="B1847" s="183">
        <v>7</v>
      </c>
      <c r="C1847" s="184">
        <v>329.38</v>
      </c>
      <c r="D1847" s="346" t="s">
        <v>387</v>
      </c>
      <c r="E1847" s="346" t="s">
        <v>386</v>
      </c>
      <c r="F1847" s="346" t="s">
        <v>841</v>
      </c>
      <c r="G1847" s="342">
        <f t="shared" si="59"/>
        <v>18.319967410250783</v>
      </c>
      <c r="H1847" s="342">
        <f t="shared" si="58"/>
        <v>347.69996741025079</v>
      </c>
      <c r="I1847" s="190"/>
      <c r="J1847" s="347">
        <v>1</v>
      </c>
    </row>
    <row r="1848" spans="1:10" ht="13.5" hidden="1" customHeight="1" thickBot="1">
      <c r="A1848" s="410"/>
      <c r="B1848" s="183">
        <v>16</v>
      </c>
      <c r="C1848" s="184">
        <v>774.5</v>
      </c>
      <c r="D1848" s="346" t="s">
        <v>387</v>
      </c>
      <c r="E1848" s="346" t="s">
        <v>386</v>
      </c>
      <c r="F1848" s="346" t="s">
        <v>856</v>
      </c>
      <c r="G1848" s="342">
        <f t="shared" si="59"/>
        <v>43.0773415484827</v>
      </c>
      <c r="H1848" s="342">
        <f t="shared" si="58"/>
        <v>817.57734154848265</v>
      </c>
      <c r="I1848" s="190"/>
      <c r="J1848" s="347">
        <v>1</v>
      </c>
    </row>
    <row r="1849" spans="1:10" ht="13.5" hidden="1" customHeight="1" thickBot="1">
      <c r="A1849" s="410"/>
      <c r="B1849" s="183">
        <v>4</v>
      </c>
      <c r="C1849" s="184">
        <v>188.22</v>
      </c>
      <c r="D1849" s="346" t="s">
        <v>387</v>
      </c>
      <c r="E1849" s="346" t="s">
        <v>386</v>
      </c>
      <c r="F1849" s="346" t="s">
        <v>867</v>
      </c>
      <c r="G1849" s="342">
        <f t="shared" si="59"/>
        <v>10.468711718857861</v>
      </c>
      <c r="H1849" s="342">
        <f t="shared" si="58"/>
        <v>198.68871171885786</v>
      </c>
      <c r="I1849" s="190"/>
      <c r="J1849" s="347">
        <v>1</v>
      </c>
    </row>
    <row r="1850" spans="1:10" ht="13.5" hidden="1" customHeight="1" thickBot="1">
      <c r="A1850" s="410"/>
      <c r="B1850" s="183">
        <v>2</v>
      </c>
      <c r="C1850" s="184">
        <v>102.63</v>
      </c>
      <c r="D1850" s="346" t="s">
        <v>387</v>
      </c>
      <c r="E1850" s="346" t="s">
        <v>386</v>
      </c>
      <c r="F1850" s="346" t="s">
        <v>868</v>
      </c>
      <c r="G1850" s="342">
        <f t="shared" si="59"/>
        <v>5.7082344262372873</v>
      </c>
      <c r="H1850" s="342">
        <f t="shared" si="58"/>
        <v>108.33823442623728</v>
      </c>
      <c r="I1850" s="190"/>
      <c r="J1850" s="347">
        <v>1</v>
      </c>
    </row>
    <row r="1851" spans="1:10" ht="13.5" hidden="1" customHeight="1" thickBot="1">
      <c r="A1851" s="410"/>
      <c r="B1851" s="183">
        <v>30</v>
      </c>
      <c r="C1851" s="184">
        <v>1446.04</v>
      </c>
      <c r="D1851" s="346" t="s">
        <v>387</v>
      </c>
      <c r="E1851" s="346" t="s">
        <v>386</v>
      </c>
      <c r="F1851" s="346" t="s">
        <v>838</v>
      </c>
      <c r="G1851" s="342">
        <f t="shared" si="59"/>
        <v>80.428094219196794</v>
      </c>
      <c r="H1851" s="342">
        <f t="shared" si="58"/>
        <v>1526.4680942191967</v>
      </c>
      <c r="I1851" s="190"/>
      <c r="J1851" s="347">
        <v>1</v>
      </c>
    </row>
    <row r="1852" spans="1:10" ht="13.5" hidden="1" customHeight="1" thickBot="1">
      <c r="A1852" s="410"/>
      <c r="B1852" s="183">
        <v>35</v>
      </c>
      <c r="C1852" s="184">
        <v>1706.55</v>
      </c>
      <c r="D1852" s="346" t="s">
        <v>387</v>
      </c>
      <c r="E1852" s="346" t="s">
        <v>386</v>
      </c>
      <c r="F1852" s="346" t="s">
        <v>872</v>
      </c>
      <c r="G1852" s="342">
        <f t="shared" si="59"/>
        <v>94.917543214413357</v>
      </c>
      <c r="H1852" s="342">
        <f t="shared" si="58"/>
        <v>1801.4675432144134</v>
      </c>
      <c r="I1852" s="190"/>
      <c r="J1852" s="347">
        <v>1</v>
      </c>
    </row>
    <row r="1853" spans="1:10" ht="13.5" hidden="1" customHeight="1" thickBot="1">
      <c r="A1853" s="410"/>
      <c r="B1853" s="183">
        <v>192</v>
      </c>
      <c r="C1853" s="184">
        <v>6166.18</v>
      </c>
      <c r="D1853" s="346" t="s">
        <v>384</v>
      </c>
      <c r="E1853" s="346" t="s">
        <v>386</v>
      </c>
      <c r="F1853" s="346" t="s">
        <v>807</v>
      </c>
      <c r="G1853" s="342">
        <f t="shared" si="59"/>
        <v>342.96015740403237</v>
      </c>
      <c r="H1853" s="342">
        <f t="shared" si="58"/>
        <v>6509.1401574040328</v>
      </c>
      <c r="I1853" s="190"/>
      <c r="J1853" s="347">
        <v>1</v>
      </c>
    </row>
    <row r="1854" spans="1:10" ht="13.5" hidden="1" customHeight="1" thickBot="1">
      <c r="A1854" s="410"/>
      <c r="B1854" s="183">
        <v>78</v>
      </c>
      <c r="C1854" s="184">
        <v>2467.36</v>
      </c>
      <c r="D1854" s="346" t="s">
        <v>384</v>
      </c>
      <c r="E1854" s="346" t="s">
        <v>386</v>
      </c>
      <c r="F1854" s="346" t="s">
        <v>837</v>
      </c>
      <c r="G1854" s="342">
        <f t="shared" si="59"/>
        <v>137.23345312209719</v>
      </c>
      <c r="H1854" s="342">
        <f t="shared" si="58"/>
        <v>2604.5934531220973</v>
      </c>
      <c r="I1854" s="190"/>
      <c r="J1854" s="347">
        <v>1</v>
      </c>
    </row>
    <row r="1855" spans="1:10" ht="13.5" hidden="1" customHeight="1" thickBot="1">
      <c r="A1855" s="410"/>
      <c r="B1855" s="183">
        <v>112</v>
      </c>
      <c r="C1855" s="184">
        <v>3650.62</v>
      </c>
      <c r="D1855" s="346" t="s">
        <v>384</v>
      </c>
      <c r="E1855" s="346" t="s">
        <v>386</v>
      </c>
      <c r="F1855" s="346" t="s">
        <v>811</v>
      </c>
      <c r="G1855" s="342">
        <f t="shared" si="59"/>
        <v>203.04584196736204</v>
      </c>
      <c r="H1855" s="342">
        <f t="shared" si="58"/>
        <v>3853.6658419673618</v>
      </c>
      <c r="I1855" s="190"/>
      <c r="J1855" s="347">
        <v>1</v>
      </c>
    </row>
    <row r="1856" spans="1:10" ht="13.5" hidden="1" customHeight="1" thickBot="1">
      <c r="A1856" s="410"/>
      <c r="B1856" s="183">
        <v>51</v>
      </c>
      <c r="C1856" s="184">
        <v>1661.54</v>
      </c>
      <c r="D1856" s="346" t="s">
        <v>384</v>
      </c>
      <c r="E1856" s="346" t="s">
        <v>386</v>
      </c>
      <c r="F1856" s="346" t="s">
        <v>813</v>
      </c>
      <c r="G1856" s="342">
        <f t="shared" si="59"/>
        <v>92.414107264642922</v>
      </c>
      <c r="H1856" s="342">
        <f t="shared" si="58"/>
        <v>1753.954107264643</v>
      </c>
      <c r="I1856" s="190"/>
      <c r="J1856" s="347">
        <v>1</v>
      </c>
    </row>
    <row r="1857" spans="1:10" ht="13.5" hidden="1" customHeight="1" thickBot="1">
      <c r="A1857" s="410"/>
      <c r="B1857" s="183">
        <v>39.5</v>
      </c>
      <c r="C1857" s="184">
        <v>1300.83</v>
      </c>
      <c r="D1857" s="346" t="s">
        <v>384</v>
      </c>
      <c r="E1857" s="346" t="s">
        <v>386</v>
      </c>
      <c r="F1857" s="346" t="s">
        <v>808</v>
      </c>
      <c r="G1857" s="342">
        <f t="shared" si="59"/>
        <v>72.351579349919618</v>
      </c>
      <c r="H1857" s="342">
        <f t="shared" si="58"/>
        <v>1373.1815793499195</v>
      </c>
      <c r="I1857" s="190"/>
      <c r="J1857" s="347">
        <v>1</v>
      </c>
    </row>
    <row r="1858" spans="1:10" ht="13.5" hidden="1" customHeight="1" thickBot="1">
      <c r="A1858" s="410"/>
      <c r="B1858" s="183">
        <v>20</v>
      </c>
      <c r="C1858" s="184">
        <v>665.2</v>
      </c>
      <c r="D1858" s="346" t="s">
        <v>384</v>
      </c>
      <c r="E1858" s="346" t="s">
        <v>386</v>
      </c>
      <c r="F1858" s="346" t="s">
        <v>809</v>
      </c>
      <c r="G1858" s="342">
        <f t="shared" si="59"/>
        <v>36.998124723112582</v>
      </c>
      <c r="H1858" s="342">
        <f t="shared" si="58"/>
        <v>702.19812472311264</v>
      </c>
      <c r="I1858" s="190"/>
      <c r="J1858" s="347">
        <v>1</v>
      </c>
    </row>
    <row r="1859" spans="1:10" ht="13.5" hidden="1" customHeight="1" thickBot="1">
      <c r="A1859" s="410"/>
      <c r="B1859" s="183">
        <v>39</v>
      </c>
      <c r="C1859" s="184">
        <v>1315.19</v>
      </c>
      <c r="D1859" s="346" t="s">
        <v>384</v>
      </c>
      <c r="E1859" s="346" t="s">
        <v>386</v>
      </c>
      <c r="F1859" s="346" t="s">
        <v>810</v>
      </c>
      <c r="G1859" s="342">
        <f t="shared" si="59"/>
        <v>73.150276089282073</v>
      </c>
      <c r="H1859" s="342">
        <f t="shared" si="58"/>
        <v>1388.340276089282</v>
      </c>
      <c r="I1859" s="190"/>
      <c r="J1859" s="347">
        <v>1</v>
      </c>
    </row>
    <row r="1860" spans="1:10" ht="13.5" hidden="1" customHeight="1" thickBot="1">
      <c r="A1860" s="410"/>
      <c r="B1860" s="183">
        <v>122.5</v>
      </c>
      <c r="C1860" s="184">
        <v>4141.04</v>
      </c>
      <c r="D1860" s="346" t="s">
        <v>384</v>
      </c>
      <c r="E1860" s="346" t="s">
        <v>386</v>
      </c>
      <c r="F1860" s="346" t="s">
        <v>835</v>
      </c>
      <c r="G1860" s="342">
        <f t="shared" si="59"/>
        <v>230.32278172489191</v>
      </c>
      <c r="H1860" s="342">
        <f t="shared" si="58"/>
        <v>4371.3627817248916</v>
      </c>
      <c r="I1860" s="190"/>
      <c r="J1860" s="347">
        <v>1</v>
      </c>
    </row>
    <row r="1861" spans="1:10" ht="13.5" hidden="1" customHeight="1" thickBot="1">
      <c r="A1861" s="410"/>
      <c r="B1861" s="183">
        <v>50.5</v>
      </c>
      <c r="C1861" s="184">
        <v>1665.66</v>
      </c>
      <c r="D1861" s="346" t="s">
        <v>384</v>
      </c>
      <c r="E1861" s="346" t="s">
        <v>386</v>
      </c>
      <c r="F1861" s="346" t="s">
        <v>802</v>
      </c>
      <c r="G1861" s="342">
        <f t="shared" si="59"/>
        <v>92.643259811033829</v>
      </c>
      <c r="H1861" s="342">
        <f t="shared" si="58"/>
        <v>1758.303259811034</v>
      </c>
      <c r="I1861" s="190"/>
      <c r="J1861" s="347">
        <v>1</v>
      </c>
    </row>
    <row r="1862" spans="1:10" ht="13.5" hidden="1" customHeight="1" thickBot="1">
      <c r="A1862" s="410"/>
      <c r="B1862" s="183">
        <v>36</v>
      </c>
      <c r="C1862" s="184">
        <v>1184.1600000000001</v>
      </c>
      <c r="D1862" s="346" t="s">
        <v>384</v>
      </c>
      <c r="E1862" s="346" t="s">
        <v>386</v>
      </c>
      <c r="F1862" s="346" t="s">
        <v>803</v>
      </c>
      <c r="G1862" s="342">
        <f t="shared" si="59"/>
        <v>65.862446440350254</v>
      </c>
      <c r="H1862" s="342">
        <f t="shared" si="58"/>
        <v>1250.0224464403504</v>
      </c>
      <c r="I1862" s="190"/>
      <c r="J1862" s="347">
        <v>1</v>
      </c>
    </row>
    <row r="1863" spans="1:10" ht="13.5" hidden="1" customHeight="1" thickBot="1">
      <c r="A1863" s="410"/>
      <c r="B1863" s="183">
        <v>65</v>
      </c>
      <c r="C1863" s="184">
        <v>2075.83</v>
      </c>
      <c r="D1863" s="346" t="s">
        <v>384</v>
      </c>
      <c r="E1863" s="346" t="s">
        <v>386</v>
      </c>
      <c r="F1863" s="346" t="s">
        <v>804</v>
      </c>
      <c r="G1863" s="342">
        <f t="shared" si="59"/>
        <v>115.45673067344975</v>
      </c>
      <c r="H1863" s="342">
        <f t="shared" si="58"/>
        <v>2191.2867306734497</v>
      </c>
      <c r="I1863" s="190"/>
      <c r="J1863" s="347">
        <v>1</v>
      </c>
    </row>
    <row r="1864" spans="1:10" ht="13.5" hidden="1" customHeight="1" thickBot="1">
      <c r="A1864" s="410"/>
      <c r="B1864" s="183">
        <v>100.5</v>
      </c>
      <c r="C1864" s="184">
        <v>2934.13</v>
      </c>
      <c r="D1864" s="346" t="s">
        <v>384</v>
      </c>
      <c r="E1864" s="346" t="s">
        <v>386</v>
      </c>
      <c r="F1864" s="346" t="s">
        <v>845</v>
      </c>
      <c r="G1864" s="342">
        <f t="shared" si="59"/>
        <v>163.19499051988319</v>
      </c>
      <c r="H1864" s="342">
        <f t="shared" si="58"/>
        <v>3097.3249905198832</v>
      </c>
      <c r="I1864" s="190"/>
      <c r="J1864" s="347">
        <v>1</v>
      </c>
    </row>
    <row r="1865" spans="1:10" ht="13.5" hidden="1" customHeight="1" thickBot="1">
      <c r="A1865" s="410"/>
      <c r="B1865" s="183">
        <v>98</v>
      </c>
      <c r="C1865" s="184">
        <v>1258.68</v>
      </c>
      <c r="D1865" s="346" t="s">
        <v>384</v>
      </c>
      <c r="E1865" s="346" t="s">
        <v>386</v>
      </c>
      <c r="F1865" s="346" t="s">
        <v>843</v>
      </c>
      <c r="G1865" s="342">
        <f t="shared" si="59"/>
        <v>70.007215313420545</v>
      </c>
      <c r="H1865" s="342">
        <f t="shared" si="58"/>
        <v>1328.6872153134207</v>
      </c>
      <c r="I1865" s="190"/>
      <c r="J1865" s="347">
        <v>1</v>
      </c>
    </row>
    <row r="1866" spans="1:10" ht="13.5" hidden="1" customHeight="1" thickBot="1">
      <c r="A1866" s="410"/>
      <c r="B1866" s="183">
        <v>151</v>
      </c>
      <c r="C1866" s="184">
        <v>2661.51</v>
      </c>
      <c r="D1866" s="346" t="s">
        <v>384</v>
      </c>
      <c r="E1866" s="346" t="s">
        <v>386</v>
      </c>
      <c r="F1866" s="346" t="s">
        <v>894</v>
      </c>
      <c r="G1866" s="342">
        <f t="shared" si="59"/>
        <v>148.0319887730177</v>
      </c>
      <c r="H1866" s="342">
        <f t="shared" si="58"/>
        <v>2809.5419887730177</v>
      </c>
      <c r="I1866" s="190"/>
      <c r="J1866" s="347">
        <v>1</v>
      </c>
    </row>
    <row r="1867" spans="1:10" ht="13.5" hidden="1" customHeight="1" thickBot="1">
      <c r="A1867" s="410"/>
      <c r="B1867" s="183">
        <v>214</v>
      </c>
      <c r="C1867" s="184">
        <v>4034.28</v>
      </c>
      <c r="D1867" s="346" t="s">
        <v>384</v>
      </c>
      <c r="E1867" s="346" t="s">
        <v>386</v>
      </c>
      <c r="F1867" s="346" t="s">
        <v>881</v>
      </c>
      <c r="G1867" s="342">
        <f t="shared" si="59"/>
        <v>224.38483855676282</v>
      </c>
      <c r="H1867" s="342">
        <f t="shared" ref="H1867:H1930" si="60">+G1867+C1867</f>
        <v>4258.6648385567632</v>
      </c>
      <c r="I1867" s="190"/>
      <c r="J1867" s="347">
        <v>1</v>
      </c>
    </row>
    <row r="1868" spans="1:10" ht="13.5" hidden="1" customHeight="1" thickBot="1">
      <c r="A1868" s="410"/>
      <c r="B1868" s="183">
        <v>181</v>
      </c>
      <c r="C1868" s="184">
        <v>3554.13</v>
      </c>
      <c r="D1868" s="346" t="s">
        <v>384</v>
      </c>
      <c r="E1868" s="346" t="s">
        <v>386</v>
      </c>
      <c r="F1868" s="346" t="s">
        <v>805</v>
      </c>
      <c r="G1868" s="342">
        <f t="shared" si="59"/>
        <v>197.67911157870734</v>
      </c>
      <c r="H1868" s="342">
        <f t="shared" si="60"/>
        <v>3751.8091115787074</v>
      </c>
      <c r="I1868" s="190"/>
      <c r="J1868" s="347">
        <v>1</v>
      </c>
    </row>
    <row r="1869" spans="1:10" ht="13.5" hidden="1" customHeight="1" thickBot="1">
      <c r="A1869" s="410"/>
      <c r="B1869" s="183">
        <v>87</v>
      </c>
      <c r="C1869" s="184">
        <v>1682.97</v>
      </c>
      <c r="D1869" s="346" t="s">
        <v>384</v>
      </c>
      <c r="E1869" s="346" t="s">
        <v>386</v>
      </c>
      <c r="F1869" s="346" t="s">
        <v>862</v>
      </c>
      <c r="G1869" s="342">
        <f t="shared" si="59"/>
        <v>93.606034223176152</v>
      </c>
      <c r="H1869" s="342">
        <f t="shared" si="60"/>
        <v>1776.5760342231761</v>
      </c>
      <c r="I1869" s="190"/>
      <c r="J1869" s="347">
        <v>1</v>
      </c>
    </row>
    <row r="1870" spans="1:10" ht="13.5" hidden="1" customHeight="1" thickBot="1">
      <c r="A1870" s="410"/>
      <c r="B1870" s="183">
        <v>169</v>
      </c>
      <c r="C1870" s="184">
        <v>4702.7299999999996</v>
      </c>
      <c r="D1870" s="346" t="s">
        <v>384</v>
      </c>
      <c r="E1870" s="346" t="s">
        <v>386</v>
      </c>
      <c r="F1870" s="346" t="s">
        <v>816</v>
      </c>
      <c r="G1870" s="342">
        <f t="shared" si="59"/>
        <v>261.56372681768369</v>
      </c>
      <c r="H1870" s="342">
        <f t="shared" si="60"/>
        <v>4964.2937268176829</v>
      </c>
      <c r="I1870" s="190"/>
      <c r="J1870" s="347">
        <v>1</v>
      </c>
    </row>
    <row r="1871" spans="1:10" ht="13.5" hidden="1" customHeight="1" thickBot="1">
      <c r="A1871" s="410"/>
      <c r="B1871" s="183">
        <v>92</v>
      </c>
      <c r="C1871" s="184">
        <v>3056.38</v>
      </c>
      <c r="D1871" s="346" t="s">
        <v>384</v>
      </c>
      <c r="E1871" s="346" t="s">
        <v>386</v>
      </c>
      <c r="F1871" s="346" t="s">
        <v>863</v>
      </c>
      <c r="G1871" s="342">
        <f t="shared" ref="G1871:G1934" si="61">+(C1871/$C$12584)*1312742.08</f>
        <v>169.99448051898202</v>
      </c>
      <c r="H1871" s="342">
        <f t="shared" si="60"/>
        <v>3226.3744805189822</v>
      </c>
      <c r="I1871" s="190"/>
      <c r="J1871" s="347">
        <v>1</v>
      </c>
    </row>
    <row r="1872" spans="1:10" ht="13.5" hidden="1" customHeight="1" thickBot="1">
      <c r="A1872" s="410"/>
      <c r="B1872" s="183">
        <v>105</v>
      </c>
      <c r="C1872" s="184">
        <v>3456.45</v>
      </c>
      <c r="D1872" s="346" t="s">
        <v>384</v>
      </c>
      <c r="E1872" s="346" t="s">
        <v>386</v>
      </c>
      <c r="F1872" s="346" t="s">
        <v>864</v>
      </c>
      <c r="G1872" s="342">
        <f t="shared" si="61"/>
        <v>192.24619392543966</v>
      </c>
      <c r="H1872" s="342">
        <f t="shared" si="60"/>
        <v>3648.6961939254393</v>
      </c>
      <c r="I1872" s="190"/>
      <c r="J1872" s="347">
        <v>1</v>
      </c>
    </row>
    <row r="1873" spans="1:10" ht="13.5" hidden="1" customHeight="1" thickBot="1">
      <c r="A1873" s="410"/>
      <c r="B1873" s="183">
        <v>93</v>
      </c>
      <c r="C1873" s="184">
        <v>3018.69</v>
      </c>
      <c r="D1873" s="346" t="s">
        <v>384</v>
      </c>
      <c r="E1873" s="346" t="s">
        <v>386</v>
      </c>
      <c r="F1873" s="346" t="s">
        <v>841</v>
      </c>
      <c r="G1873" s="342">
        <f t="shared" si="61"/>
        <v>167.89817967590605</v>
      </c>
      <c r="H1873" s="342">
        <f t="shared" si="60"/>
        <v>3186.5881796759063</v>
      </c>
      <c r="I1873" s="190"/>
      <c r="J1873" s="347">
        <v>1</v>
      </c>
    </row>
    <row r="1874" spans="1:10" ht="13.5" hidden="1" customHeight="1" thickBot="1">
      <c r="A1874" s="410"/>
      <c r="B1874" s="183">
        <v>61</v>
      </c>
      <c r="C1874" s="184">
        <v>1982.02</v>
      </c>
      <c r="D1874" s="346" t="s">
        <v>384</v>
      </c>
      <c r="E1874" s="346" t="s">
        <v>386</v>
      </c>
      <c r="F1874" s="346" t="s">
        <v>856</v>
      </c>
      <c r="G1874" s="342">
        <f t="shared" si="61"/>
        <v>110.2390606790493</v>
      </c>
      <c r="H1874" s="342">
        <f t="shared" si="60"/>
        <v>2092.2590606790491</v>
      </c>
      <c r="I1874" s="190"/>
      <c r="J1874" s="347">
        <v>1</v>
      </c>
    </row>
    <row r="1875" spans="1:10" ht="13.5" hidden="1" customHeight="1" thickBot="1">
      <c r="A1875" s="410"/>
      <c r="B1875" s="183">
        <v>23</v>
      </c>
      <c r="C1875" s="184">
        <v>759.31</v>
      </c>
      <c r="D1875" s="346" t="s">
        <v>384</v>
      </c>
      <c r="E1875" s="346" t="s">
        <v>386</v>
      </c>
      <c r="F1875" s="346" t="s">
        <v>867</v>
      </c>
      <c r="G1875" s="342">
        <f t="shared" si="61"/>
        <v>42.232480582541505</v>
      </c>
      <c r="H1875" s="342">
        <f t="shared" si="60"/>
        <v>801.54248058254143</v>
      </c>
      <c r="I1875" s="190"/>
      <c r="J1875" s="347">
        <v>1</v>
      </c>
    </row>
    <row r="1876" spans="1:10" ht="13.5" hidden="1" customHeight="1" thickBot="1">
      <c r="A1876" s="410"/>
      <c r="B1876" s="183">
        <v>19</v>
      </c>
      <c r="C1876" s="184">
        <v>633.5</v>
      </c>
      <c r="D1876" s="346" t="s">
        <v>384</v>
      </c>
      <c r="E1876" s="346" t="s">
        <v>386</v>
      </c>
      <c r="F1876" s="346" t="s">
        <v>868</v>
      </c>
      <c r="G1876" s="342">
        <f t="shared" si="61"/>
        <v>35.234984985104958</v>
      </c>
      <c r="H1876" s="342">
        <f t="shared" si="60"/>
        <v>668.73498498510492</v>
      </c>
      <c r="I1876" s="190"/>
      <c r="J1876" s="347">
        <v>1</v>
      </c>
    </row>
    <row r="1877" spans="1:10" ht="13.5" hidden="1" customHeight="1" thickBot="1">
      <c r="A1877" s="410"/>
      <c r="B1877" s="183">
        <v>17.5</v>
      </c>
      <c r="C1877" s="184">
        <v>588.24</v>
      </c>
      <c r="D1877" s="346" t="s">
        <v>384</v>
      </c>
      <c r="E1877" s="346" t="s">
        <v>386</v>
      </c>
      <c r="F1877" s="346" t="s">
        <v>838</v>
      </c>
      <c r="G1877" s="342">
        <f t="shared" si="61"/>
        <v>32.717644147810802</v>
      </c>
      <c r="H1877" s="342">
        <f t="shared" si="60"/>
        <v>620.95764414781081</v>
      </c>
      <c r="I1877" s="190"/>
      <c r="J1877" s="347">
        <v>1</v>
      </c>
    </row>
    <row r="1878" spans="1:10" ht="13.5" hidden="1" customHeight="1" thickBot="1">
      <c r="A1878" s="410"/>
      <c r="B1878" s="183">
        <v>59</v>
      </c>
      <c r="C1878" s="184">
        <v>1919.04</v>
      </c>
      <c r="D1878" s="346" t="s">
        <v>384</v>
      </c>
      <c r="E1878" s="346" t="s">
        <v>386</v>
      </c>
      <c r="F1878" s="346" t="s">
        <v>872</v>
      </c>
      <c r="G1878" s="342">
        <f t="shared" si="61"/>
        <v>106.7361414140739</v>
      </c>
      <c r="H1878" s="342">
        <f t="shared" si="60"/>
        <v>2025.7761414140739</v>
      </c>
      <c r="I1878" s="190"/>
      <c r="J1878" s="347">
        <v>1</v>
      </c>
    </row>
    <row r="1879" spans="1:10" ht="13.5" hidden="1" customHeight="1" thickBot="1">
      <c r="A1879" s="410"/>
      <c r="B1879" s="183">
        <v>10</v>
      </c>
      <c r="C1879" s="184">
        <v>332.6</v>
      </c>
      <c r="D1879" s="346" t="s">
        <v>384</v>
      </c>
      <c r="E1879" s="346" t="s">
        <v>386</v>
      </c>
      <c r="F1879" s="346" t="s">
        <v>858</v>
      </c>
      <c r="G1879" s="342">
        <f t="shared" si="61"/>
        <v>18.499062361556291</v>
      </c>
      <c r="H1879" s="342">
        <f t="shared" si="60"/>
        <v>351.09906236155632</v>
      </c>
      <c r="I1879" s="190"/>
      <c r="J1879" s="347">
        <v>1</v>
      </c>
    </row>
    <row r="1880" spans="1:10" ht="13.5" hidden="1" customHeight="1" thickBot="1">
      <c r="A1880" s="410"/>
      <c r="B1880" s="183">
        <v>8</v>
      </c>
      <c r="C1880" s="184">
        <v>273.68</v>
      </c>
      <c r="D1880" s="346" t="s">
        <v>834</v>
      </c>
      <c r="E1880" s="346" t="s">
        <v>386</v>
      </c>
      <c r="F1880" s="346" t="s">
        <v>809</v>
      </c>
      <c r="G1880" s="342">
        <f t="shared" si="61"/>
        <v>15.221958469966101</v>
      </c>
      <c r="H1880" s="342">
        <f t="shared" si="60"/>
        <v>288.90195846996613</v>
      </c>
      <c r="I1880" s="190"/>
      <c r="J1880" s="347">
        <v>1</v>
      </c>
    </row>
    <row r="1881" spans="1:10" ht="13.5" hidden="1" customHeight="1" thickBot="1">
      <c r="A1881" s="410"/>
      <c r="B1881" s="183">
        <v>4.75</v>
      </c>
      <c r="C1881" s="184">
        <v>162.5</v>
      </c>
      <c r="D1881" s="346" t="s">
        <v>834</v>
      </c>
      <c r="E1881" s="346" t="s">
        <v>386</v>
      </c>
      <c r="F1881" s="346" t="s">
        <v>810</v>
      </c>
      <c r="G1881" s="342">
        <f t="shared" si="61"/>
        <v>9.0381768904176099</v>
      </c>
      <c r="H1881" s="342">
        <f t="shared" si="60"/>
        <v>171.53817689041762</v>
      </c>
      <c r="I1881" s="190"/>
      <c r="J1881" s="347">
        <v>1</v>
      </c>
    </row>
    <row r="1882" spans="1:10" ht="13.5" hidden="1" customHeight="1" thickBot="1">
      <c r="A1882" s="410"/>
      <c r="B1882" s="183">
        <v>13</v>
      </c>
      <c r="C1882" s="184">
        <v>444.73</v>
      </c>
      <c r="D1882" s="346" t="s">
        <v>834</v>
      </c>
      <c r="E1882" s="346" t="s">
        <v>386</v>
      </c>
      <c r="F1882" s="346" t="s">
        <v>881</v>
      </c>
      <c r="G1882" s="342">
        <f t="shared" si="61"/>
        <v>24.735682513694915</v>
      </c>
      <c r="H1882" s="342">
        <f t="shared" si="60"/>
        <v>469.46568251369496</v>
      </c>
      <c r="I1882" s="190"/>
      <c r="J1882" s="347">
        <v>1</v>
      </c>
    </row>
    <row r="1883" spans="1:10" ht="13.5" hidden="1" customHeight="1" thickBot="1">
      <c r="A1883" s="410"/>
      <c r="B1883" s="183">
        <v>3</v>
      </c>
      <c r="C1883" s="184">
        <v>102.63</v>
      </c>
      <c r="D1883" s="346" t="s">
        <v>834</v>
      </c>
      <c r="E1883" s="346" t="s">
        <v>386</v>
      </c>
      <c r="F1883" s="346" t="s">
        <v>805</v>
      </c>
      <c r="G1883" s="342">
        <f t="shared" si="61"/>
        <v>5.7082344262372873</v>
      </c>
      <c r="H1883" s="342">
        <f t="shared" si="60"/>
        <v>108.33823442623728</v>
      </c>
      <c r="I1883" s="190"/>
      <c r="J1883" s="347">
        <v>1</v>
      </c>
    </row>
    <row r="1884" spans="1:10" ht="13.5" hidden="1" customHeight="1" thickBot="1">
      <c r="A1884" s="410"/>
      <c r="B1884" s="183">
        <v>4.75</v>
      </c>
      <c r="C1884" s="184">
        <v>155.63</v>
      </c>
      <c r="D1884" s="346" t="s">
        <v>834</v>
      </c>
      <c r="E1884" s="346" t="s">
        <v>386</v>
      </c>
      <c r="F1884" s="346" t="s">
        <v>862</v>
      </c>
      <c r="G1884" s="342">
        <f t="shared" si="61"/>
        <v>8.6560705812657996</v>
      </c>
      <c r="H1884" s="342">
        <f t="shared" si="60"/>
        <v>164.28607058126579</v>
      </c>
      <c r="I1884" s="190"/>
      <c r="J1884" s="347">
        <v>1</v>
      </c>
    </row>
    <row r="1885" spans="1:10" ht="13.5" hidden="1" customHeight="1" thickBot="1">
      <c r="A1885" s="410"/>
      <c r="B1885" s="183">
        <v>3</v>
      </c>
      <c r="C1885" s="184">
        <v>102.63</v>
      </c>
      <c r="D1885" s="346" t="s">
        <v>834</v>
      </c>
      <c r="E1885" s="346" t="s">
        <v>386</v>
      </c>
      <c r="F1885" s="346" t="s">
        <v>864</v>
      </c>
      <c r="G1885" s="342">
        <f t="shared" si="61"/>
        <v>5.7082344262372873</v>
      </c>
      <c r="H1885" s="342">
        <f t="shared" si="60"/>
        <v>108.33823442623728</v>
      </c>
      <c r="I1885" s="190"/>
      <c r="J1885" s="347">
        <v>1</v>
      </c>
    </row>
    <row r="1886" spans="1:10" ht="13.5" hidden="1" customHeight="1" thickBot="1">
      <c r="A1886" s="410"/>
      <c r="B1886" s="183">
        <v>2.75</v>
      </c>
      <c r="C1886" s="184">
        <v>80.91</v>
      </c>
      <c r="D1886" s="346" t="s">
        <v>834</v>
      </c>
      <c r="E1886" s="346" t="s">
        <v>386</v>
      </c>
      <c r="F1886" s="346" t="s">
        <v>841</v>
      </c>
      <c r="G1886" s="342">
        <f t="shared" si="61"/>
        <v>4.5001777981765461</v>
      </c>
      <c r="H1886" s="342">
        <f t="shared" si="60"/>
        <v>85.410177798176548</v>
      </c>
      <c r="I1886" s="190"/>
      <c r="J1886" s="347">
        <v>1</v>
      </c>
    </row>
    <row r="1887" spans="1:10" ht="13.5" hidden="1" customHeight="1" thickBot="1">
      <c r="A1887" s="410"/>
      <c r="B1887" s="183">
        <v>5</v>
      </c>
      <c r="C1887" s="184">
        <v>168.29</v>
      </c>
      <c r="D1887" s="346" t="s">
        <v>834</v>
      </c>
      <c r="E1887" s="346" t="s">
        <v>386</v>
      </c>
      <c r="F1887" s="346" t="s">
        <v>856</v>
      </c>
      <c r="G1887" s="342">
        <f t="shared" si="61"/>
        <v>9.36021408546695</v>
      </c>
      <c r="H1887" s="342">
        <f t="shared" si="60"/>
        <v>177.65021408546693</v>
      </c>
      <c r="I1887" s="190"/>
      <c r="J1887" s="347">
        <v>1</v>
      </c>
    </row>
    <row r="1888" spans="1:10" ht="13.5" hidden="1" customHeight="1" thickBot="1">
      <c r="A1888" s="410"/>
      <c r="B1888" s="183">
        <v>26</v>
      </c>
      <c r="C1888" s="184">
        <v>855.8</v>
      </c>
      <c r="D1888" s="346" t="s">
        <v>834</v>
      </c>
      <c r="E1888" s="346" t="s">
        <v>386</v>
      </c>
      <c r="F1888" s="346" t="s">
        <v>838</v>
      </c>
      <c r="G1888" s="342">
        <f t="shared" si="61"/>
        <v>47.599210971196243</v>
      </c>
      <c r="H1888" s="342">
        <f t="shared" si="60"/>
        <v>903.39921097119623</v>
      </c>
      <c r="I1888" s="190"/>
      <c r="J1888" s="347">
        <v>1</v>
      </c>
    </row>
    <row r="1889" spans="1:10" ht="13.5" hidden="1" customHeight="1" thickBot="1">
      <c r="A1889" s="410"/>
      <c r="B1889" s="183">
        <v>11</v>
      </c>
      <c r="C1889" s="184">
        <v>336.6</v>
      </c>
      <c r="D1889" s="346" t="s">
        <v>392</v>
      </c>
      <c r="E1889" s="346" t="s">
        <v>386</v>
      </c>
      <c r="F1889" s="346" t="s">
        <v>807</v>
      </c>
      <c r="G1889" s="342">
        <f t="shared" si="61"/>
        <v>18.7215405619358</v>
      </c>
      <c r="H1889" s="342">
        <f t="shared" si="60"/>
        <v>355.32154056193582</v>
      </c>
      <c r="I1889" s="190"/>
      <c r="J1889" s="347">
        <v>1</v>
      </c>
    </row>
    <row r="1890" spans="1:10" ht="13.5" hidden="1" customHeight="1" thickBot="1">
      <c r="A1890" s="410"/>
      <c r="B1890" s="183">
        <v>8</v>
      </c>
      <c r="C1890" s="184">
        <v>244.8</v>
      </c>
      <c r="D1890" s="346" t="s">
        <v>392</v>
      </c>
      <c r="E1890" s="346" t="s">
        <v>386</v>
      </c>
      <c r="F1890" s="346" t="s">
        <v>837</v>
      </c>
      <c r="G1890" s="342">
        <f t="shared" si="61"/>
        <v>13.615665863226036</v>
      </c>
      <c r="H1890" s="342">
        <f t="shared" si="60"/>
        <v>258.41566586322602</v>
      </c>
      <c r="I1890" s="190"/>
      <c r="J1890" s="347">
        <v>1</v>
      </c>
    </row>
    <row r="1891" spans="1:10" ht="13.5" hidden="1" customHeight="1" thickBot="1">
      <c r="A1891" s="410"/>
      <c r="B1891" s="183">
        <v>8</v>
      </c>
      <c r="C1891" s="184">
        <v>273.68</v>
      </c>
      <c r="D1891" s="346" t="s">
        <v>392</v>
      </c>
      <c r="E1891" s="346" t="s">
        <v>386</v>
      </c>
      <c r="F1891" s="346" t="s">
        <v>808</v>
      </c>
      <c r="G1891" s="342">
        <f t="shared" si="61"/>
        <v>15.221958469966101</v>
      </c>
      <c r="H1891" s="342">
        <f t="shared" si="60"/>
        <v>288.90195846996613</v>
      </c>
      <c r="I1891" s="190"/>
      <c r="J1891" s="347">
        <v>1</v>
      </c>
    </row>
    <row r="1892" spans="1:10" ht="13.5" hidden="1" customHeight="1" thickBot="1">
      <c r="A1892" s="410"/>
      <c r="B1892" s="183">
        <v>2</v>
      </c>
      <c r="C1892" s="184">
        <v>56.62</v>
      </c>
      <c r="D1892" s="346" t="s">
        <v>392</v>
      </c>
      <c r="E1892" s="346" t="s">
        <v>386</v>
      </c>
      <c r="F1892" s="346" t="s">
        <v>841</v>
      </c>
      <c r="G1892" s="342">
        <f t="shared" si="61"/>
        <v>3.1491789263719694</v>
      </c>
      <c r="H1892" s="342">
        <f t="shared" si="60"/>
        <v>59.769178926371964</v>
      </c>
      <c r="I1892" s="190"/>
      <c r="J1892" s="347">
        <v>1</v>
      </c>
    </row>
    <row r="1893" spans="1:10" ht="13.5" hidden="1" customHeight="1" thickBot="1">
      <c r="A1893" s="410"/>
      <c r="B1893" s="183">
        <v>19.25</v>
      </c>
      <c r="C1893" s="184">
        <v>544.97</v>
      </c>
      <c r="D1893" s="346" t="s">
        <v>974</v>
      </c>
      <c r="E1893" s="346" t="s">
        <v>386</v>
      </c>
      <c r="F1893" s="346" t="s">
        <v>864</v>
      </c>
      <c r="G1893" s="342">
        <f t="shared" si="61"/>
        <v>30.310986215205446</v>
      </c>
      <c r="H1893" s="342">
        <f t="shared" si="60"/>
        <v>575.28098621520553</v>
      </c>
      <c r="I1893" s="190"/>
      <c r="J1893" s="347">
        <v>1</v>
      </c>
    </row>
    <row r="1894" spans="1:10" ht="13.5" hidden="1" customHeight="1" thickBot="1">
      <c r="A1894" s="410"/>
      <c r="B1894" s="183">
        <v>64</v>
      </c>
      <c r="C1894" s="184">
        <v>1811.84</v>
      </c>
      <c r="D1894" s="346" t="s">
        <v>974</v>
      </c>
      <c r="E1894" s="346" t="s">
        <v>386</v>
      </c>
      <c r="F1894" s="346" t="s">
        <v>841</v>
      </c>
      <c r="G1894" s="342">
        <f t="shared" si="61"/>
        <v>100.77372564390302</v>
      </c>
      <c r="H1894" s="342">
        <f t="shared" si="60"/>
        <v>1912.6137256439029</v>
      </c>
      <c r="I1894" s="190"/>
      <c r="J1894" s="347">
        <v>1</v>
      </c>
    </row>
    <row r="1895" spans="1:10" ht="13.5" hidden="1" customHeight="1" thickBot="1">
      <c r="A1895" s="411"/>
      <c r="B1895" s="183">
        <v>0</v>
      </c>
      <c r="C1895" s="184">
        <v>303.2</v>
      </c>
      <c r="D1895" s="346" t="s">
        <v>393</v>
      </c>
      <c r="E1895" s="346" t="s">
        <v>386</v>
      </c>
      <c r="F1895" s="346" t="s">
        <v>859</v>
      </c>
      <c r="G1895" s="342">
        <f t="shared" si="61"/>
        <v>16.863847588766887</v>
      </c>
      <c r="H1895" s="342">
        <f t="shared" si="60"/>
        <v>320.06384758876686</v>
      </c>
      <c r="I1895" s="190"/>
      <c r="J1895" s="347">
        <v>1</v>
      </c>
    </row>
    <row r="1896" spans="1:10" ht="13.5" thickBot="1">
      <c r="A1896" s="185" t="s">
        <v>440</v>
      </c>
      <c r="B1896" s="186">
        <v>3174</v>
      </c>
      <c r="C1896" s="187">
        <v>96391.42</v>
      </c>
      <c r="D1896" s="412"/>
      <c r="E1896" s="413"/>
      <c r="F1896" s="414"/>
      <c r="G1896" s="342">
        <f t="shared" si="61"/>
        <v>5361.2474134063859</v>
      </c>
      <c r="H1896" s="342">
        <f t="shared" si="60"/>
        <v>101752.66741340638</v>
      </c>
      <c r="I1896" s="190">
        <f>+H1896</f>
        <v>101752.66741340638</v>
      </c>
      <c r="J1896" s="347">
        <v>1</v>
      </c>
    </row>
    <row r="1897" spans="1:10" ht="13.5" hidden="1" customHeight="1" thickBot="1">
      <c r="A1897" s="409" t="s">
        <v>442</v>
      </c>
      <c r="B1897" s="183">
        <v>0</v>
      </c>
      <c r="C1897" s="184">
        <v>70</v>
      </c>
      <c r="D1897" s="346" t="s">
        <v>441</v>
      </c>
      <c r="E1897" s="346" t="s">
        <v>386</v>
      </c>
      <c r="F1897" s="346" t="s">
        <v>817</v>
      </c>
      <c r="G1897" s="342">
        <f t="shared" si="61"/>
        <v>3.8933685066414316</v>
      </c>
      <c r="H1897" s="342">
        <f t="shared" si="60"/>
        <v>73.893368506641437</v>
      </c>
      <c r="I1897" s="190"/>
      <c r="J1897" s="347">
        <v>1</v>
      </c>
    </row>
    <row r="1898" spans="1:10" ht="13.5" hidden="1" customHeight="1" thickBot="1">
      <c r="A1898" s="410"/>
      <c r="B1898" s="183">
        <v>0</v>
      </c>
      <c r="C1898" s="184">
        <v>70</v>
      </c>
      <c r="D1898" s="346" t="s">
        <v>441</v>
      </c>
      <c r="E1898" s="346" t="s">
        <v>386</v>
      </c>
      <c r="F1898" s="346" t="s">
        <v>823</v>
      </c>
      <c r="G1898" s="342">
        <f t="shared" si="61"/>
        <v>3.8933685066414316</v>
      </c>
      <c r="H1898" s="342">
        <f t="shared" si="60"/>
        <v>73.893368506641437</v>
      </c>
      <c r="I1898" s="190"/>
      <c r="J1898" s="347">
        <v>1</v>
      </c>
    </row>
    <row r="1899" spans="1:10" ht="13.5" hidden="1" customHeight="1" thickBot="1">
      <c r="A1899" s="410"/>
      <c r="B1899" s="183">
        <v>0</v>
      </c>
      <c r="C1899" s="184">
        <v>70</v>
      </c>
      <c r="D1899" s="346" t="s">
        <v>441</v>
      </c>
      <c r="E1899" s="346" t="s">
        <v>386</v>
      </c>
      <c r="F1899" s="346" t="s">
        <v>825</v>
      </c>
      <c r="G1899" s="342">
        <f t="shared" si="61"/>
        <v>3.8933685066414316</v>
      </c>
      <c r="H1899" s="342">
        <f t="shared" si="60"/>
        <v>73.893368506641437</v>
      </c>
      <c r="I1899" s="190"/>
      <c r="J1899" s="347">
        <v>1</v>
      </c>
    </row>
    <row r="1900" spans="1:10" ht="13.5" hidden="1" customHeight="1" thickBot="1">
      <c r="A1900" s="410"/>
      <c r="B1900" s="183">
        <v>0</v>
      </c>
      <c r="C1900" s="184">
        <v>70</v>
      </c>
      <c r="D1900" s="346" t="s">
        <v>441</v>
      </c>
      <c r="E1900" s="346" t="s">
        <v>386</v>
      </c>
      <c r="F1900" s="346" t="s">
        <v>826</v>
      </c>
      <c r="G1900" s="342">
        <f t="shared" si="61"/>
        <v>3.8933685066414316</v>
      </c>
      <c r="H1900" s="342">
        <f t="shared" si="60"/>
        <v>73.893368506641437</v>
      </c>
      <c r="I1900" s="190"/>
      <c r="J1900" s="347">
        <v>1</v>
      </c>
    </row>
    <row r="1901" spans="1:10" ht="13.5" hidden="1" customHeight="1" thickBot="1">
      <c r="A1901" s="410"/>
      <c r="B1901" s="183">
        <v>0</v>
      </c>
      <c r="C1901" s="184">
        <v>70</v>
      </c>
      <c r="D1901" s="346" t="s">
        <v>441</v>
      </c>
      <c r="E1901" s="346" t="s">
        <v>386</v>
      </c>
      <c r="F1901" s="346" t="s">
        <v>828</v>
      </c>
      <c r="G1901" s="342">
        <f t="shared" si="61"/>
        <v>3.8933685066414316</v>
      </c>
      <c r="H1901" s="342">
        <f t="shared" si="60"/>
        <v>73.893368506641437</v>
      </c>
      <c r="I1901" s="190"/>
      <c r="J1901" s="347">
        <v>1</v>
      </c>
    </row>
    <row r="1902" spans="1:10" ht="13.5" hidden="1" customHeight="1" thickBot="1">
      <c r="A1902" s="410"/>
      <c r="B1902" s="183">
        <v>0</v>
      </c>
      <c r="C1902" s="184">
        <v>70</v>
      </c>
      <c r="D1902" s="346" t="s">
        <v>441</v>
      </c>
      <c r="E1902" s="346" t="s">
        <v>386</v>
      </c>
      <c r="F1902" s="346" t="s">
        <v>829</v>
      </c>
      <c r="G1902" s="342">
        <f t="shared" si="61"/>
        <v>3.8933685066414316</v>
      </c>
      <c r="H1902" s="342">
        <f t="shared" si="60"/>
        <v>73.893368506641437</v>
      </c>
      <c r="I1902" s="190"/>
      <c r="J1902" s="347">
        <v>1</v>
      </c>
    </row>
    <row r="1903" spans="1:10" ht="13.5" hidden="1" customHeight="1" thickBot="1">
      <c r="A1903" s="410"/>
      <c r="B1903" s="183">
        <v>0</v>
      </c>
      <c r="C1903" s="184">
        <v>70</v>
      </c>
      <c r="D1903" s="346" t="s">
        <v>441</v>
      </c>
      <c r="E1903" s="346" t="s">
        <v>386</v>
      </c>
      <c r="F1903" s="346" t="s">
        <v>820</v>
      </c>
      <c r="G1903" s="342">
        <f t="shared" si="61"/>
        <v>3.8933685066414316</v>
      </c>
      <c r="H1903" s="342">
        <f t="shared" si="60"/>
        <v>73.893368506641437</v>
      </c>
      <c r="I1903" s="190"/>
      <c r="J1903" s="347">
        <v>1</v>
      </c>
    </row>
    <row r="1904" spans="1:10" ht="13.5" hidden="1" customHeight="1" thickBot="1">
      <c r="A1904" s="410"/>
      <c r="B1904" s="183">
        <v>0</v>
      </c>
      <c r="C1904" s="184">
        <v>70</v>
      </c>
      <c r="D1904" s="346" t="s">
        <v>441</v>
      </c>
      <c r="E1904" s="346" t="s">
        <v>386</v>
      </c>
      <c r="F1904" s="346" t="s">
        <v>831</v>
      </c>
      <c r="G1904" s="342">
        <f t="shared" si="61"/>
        <v>3.8933685066414316</v>
      </c>
      <c r="H1904" s="342">
        <f t="shared" si="60"/>
        <v>73.893368506641437</v>
      </c>
      <c r="I1904" s="190"/>
      <c r="J1904" s="347">
        <v>1</v>
      </c>
    </row>
    <row r="1905" spans="1:10" ht="13.5" hidden="1" customHeight="1" thickBot="1">
      <c r="A1905" s="410"/>
      <c r="B1905" s="183">
        <v>0</v>
      </c>
      <c r="C1905" s="184">
        <v>70</v>
      </c>
      <c r="D1905" s="346" t="s">
        <v>441</v>
      </c>
      <c r="E1905" s="346" t="s">
        <v>386</v>
      </c>
      <c r="F1905" s="346" t="s">
        <v>821</v>
      </c>
      <c r="G1905" s="342">
        <f t="shared" si="61"/>
        <v>3.8933685066414316</v>
      </c>
      <c r="H1905" s="342">
        <f t="shared" si="60"/>
        <v>73.893368506641437</v>
      </c>
      <c r="I1905" s="190"/>
      <c r="J1905" s="347">
        <v>1</v>
      </c>
    </row>
    <row r="1906" spans="1:10" ht="13.5" hidden="1" customHeight="1" thickBot="1">
      <c r="A1906" s="410"/>
      <c r="B1906" s="183">
        <v>0</v>
      </c>
      <c r="C1906" s="184">
        <v>70</v>
      </c>
      <c r="D1906" s="346" t="s">
        <v>441</v>
      </c>
      <c r="E1906" s="346" t="s">
        <v>386</v>
      </c>
      <c r="F1906" s="346" t="s">
        <v>916</v>
      </c>
      <c r="G1906" s="342">
        <f t="shared" si="61"/>
        <v>3.8933685066414316</v>
      </c>
      <c r="H1906" s="342">
        <f t="shared" si="60"/>
        <v>73.893368506641437</v>
      </c>
      <c r="I1906" s="190"/>
      <c r="J1906" s="347">
        <v>1</v>
      </c>
    </row>
    <row r="1907" spans="1:10" ht="13.5" hidden="1" customHeight="1" thickBot="1">
      <c r="A1907" s="410"/>
      <c r="B1907" s="183">
        <v>0</v>
      </c>
      <c r="C1907" s="184">
        <v>70</v>
      </c>
      <c r="D1907" s="346" t="s">
        <v>441</v>
      </c>
      <c r="E1907" s="346" t="s">
        <v>386</v>
      </c>
      <c r="F1907" s="346" t="s">
        <v>918</v>
      </c>
      <c r="G1907" s="342">
        <f t="shared" si="61"/>
        <v>3.8933685066414316</v>
      </c>
      <c r="H1907" s="342">
        <f t="shared" si="60"/>
        <v>73.893368506641437</v>
      </c>
      <c r="I1907" s="190"/>
      <c r="J1907" s="347">
        <v>1</v>
      </c>
    </row>
    <row r="1908" spans="1:10" ht="13.5" hidden="1" customHeight="1" thickBot="1">
      <c r="A1908" s="410"/>
      <c r="B1908" s="183">
        <v>0</v>
      </c>
      <c r="C1908" s="184">
        <v>70</v>
      </c>
      <c r="D1908" s="346" t="s">
        <v>441</v>
      </c>
      <c r="E1908" s="346" t="s">
        <v>386</v>
      </c>
      <c r="F1908" s="346" t="s">
        <v>920</v>
      </c>
      <c r="G1908" s="342">
        <f t="shared" si="61"/>
        <v>3.8933685066414316</v>
      </c>
      <c r="H1908" s="342">
        <f t="shared" si="60"/>
        <v>73.893368506641437</v>
      </c>
      <c r="I1908" s="190"/>
      <c r="J1908" s="347">
        <v>1</v>
      </c>
    </row>
    <row r="1909" spans="1:10" ht="13.5" hidden="1" customHeight="1" thickBot="1">
      <c r="A1909" s="410"/>
      <c r="B1909" s="183">
        <v>16</v>
      </c>
      <c r="C1909" s="184">
        <v>519.20000000000005</v>
      </c>
      <c r="D1909" s="346" t="s">
        <v>391</v>
      </c>
      <c r="E1909" s="346" t="s">
        <v>386</v>
      </c>
      <c r="F1909" s="346" t="s">
        <v>807</v>
      </c>
      <c r="G1909" s="342">
        <f t="shared" si="61"/>
        <v>28.87767040926045</v>
      </c>
      <c r="H1909" s="342">
        <f t="shared" si="60"/>
        <v>548.07767040926046</v>
      </c>
      <c r="I1909" s="190"/>
      <c r="J1909" s="347">
        <v>1</v>
      </c>
    </row>
    <row r="1910" spans="1:10" ht="13.5" hidden="1" customHeight="1" thickBot="1">
      <c r="A1910" s="410"/>
      <c r="B1910" s="183">
        <v>8</v>
      </c>
      <c r="C1910" s="184">
        <v>259.60000000000002</v>
      </c>
      <c r="D1910" s="346" t="s">
        <v>391</v>
      </c>
      <c r="E1910" s="346" t="s">
        <v>386</v>
      </c>
      <c r="F1910" s="346" t="s">
        <v>837</v>
      </c>
      <c r="G1910" s="342">
        <f t="shared" si="61"/>
        <v>14.438835204630225</v>
      </c>
      <c r="H1910" s="342">
        <f t="shared" si="60"/>
        <v>274.03883520463023</v>
      </c>
      <c r="I1910" s="190"/>
      <c r="J1910" s="347">
        <v>1</v>
      </c>
    </row>
    <row r="1911" spans="1:10" ht="13.5" hidden="1" customHeight="1" thickBot="1">
      <c r="A1911" s="410"/>
      <c r="B1911" s="183">
        <v>4</v>
      </c>
      <c r="C1911" s="184">
        <v>194.7</v>
      </c>
      <c r="D1911" s="346" t="s">
        <v>387</v>
      </c>
      <c r="E1911" s="346" t="s">
        <v>386</v>
      </c>
      <c r="F1911" s="346" t="s">
        <v>811</v>
      </c>
      <c r="G1911" s="342">
        <f t="shared" si="61"/>
        <v>10.829126403472669</v>
      </c>
      <c r="H1911" s="342">
        <f t="shared" si="60"/>
        <v>205.52912640347265</v>
      </c>
      <c r="I1911" s="190"/>
      <c r="J1911" s="347">
        <v>1</v>
      </c>
    </row>
    <row r="1912" spans="1:10" ht="13.5" hidden="1" customHeight="1" thickBot="1">
      <c r="A1912" s="410"/>
      <c r="B1912" s="183">
        <v>64</v>
      </c>
      <c r="C1912" s="184">
        <v>2076.8000000000002</v>
      </c>
      <c r="D1912" s="346" t="s">
        <v>384</v>
      </c>
      <c r="E1912" s="346" t="s">
        <v>386</v>
      </c>
      <c r="F1912" s="346" t="s">
        <v>807</v>
      </c>
      <c r="G1912" s="342">
        <f t="shared" si="61"/>
        <v>115.5106816370418</v>
      </c>
      <c r="H1912" s="342">
        <f t="shared" si="60"/>
        <v>2192.3106816370419</v>
      </c>
      <c r="I1912" s="190"/>
      <c r="J1912" s="347">
        <v>1</v>
      </c>
    </row>
    <row r="1913" spans="1:10" ht="13.5" hidden="1" customHeight="1" thickBot="1">
      <c r="A1913" s="410"/>
      <c r="B1913" s="183">
        <v>70</v>
      </c>
      <c r="C1913" s="184">
        <v>2271.5</v>
      </c>
      <c r="D1913" s="346" t="s">
        <v>384</v>
      </c>
      <c r="E1913" s="346" t="s">
        <v>386</v>
      </c>
      <c r="F1913" s="346" t="s">
        <v>837</v>
      </c>
      <c r="G1913" s="342">
        <f t="shared" si="61"/>
        <v>126.33980804051447</v>
      </c>
      <c r="H1913" s="342">
        <f t="shared" si="60"/>
        <v>2397.8398080405145</v>
      </c>
      <c r="I1913" s="190"/>
      <c r="J1913" s="347">
        <v>1</v>
      </c>
    </row>
    <row r="1914" spans="1:10" ht="13.5" hidden="1" customHeight="1" thickBot="1">
      <c r="A1914" s="410"/>
      <c r="B1914" s="183">
        <v>80</v>
      </c>
      <c r="C1914" s="184">
        <v>2596</v>
      </c>
      <c r="D1914" s="346" t="s">
        <v>384</v>
      </c>
      <c r="E1914" s="346" t="s">
        <v>386</v>
      </c>
      <c r="F1914" s="346" t="s">
        <v>811</v>
      </c>
      <c r="G1914" s="342">
        <f t="shared" si="61"/>
        <v>144.38835204630223</v>
      </c>
      <c r="H1914" s="342">
        <f t="shared" si="60"/>
        <v>2740.3883520463023</v>
      </c>
      <c r="I1914" s="190"/>
      <c r="J1914" s="347">
        <v>1</v>
      </c>
    </row>
    <row r="1915" spans="1:10" ht="13.5" hidden="1" customHeight="1" thickBot="1">
      <c r="A1915" s="410"/>
      <c r="B1915" s="183">
        <v>80</v>
      </c>
      <c r="C1915" s="184">
        <v>2596</v>
      </c>
      <c r="D1915" s="346" t="s">
        <v>384</v>
      </c>
      <c r="E1915" s="346" t="s">
        <v>386</v>
      </c>
      <c r="F1915" s="346" t="s">
        <v>813</v>
      </c>
      <c r="G1915" s="342">
        <f t="shared" si="61"/>
        <v>144.38835204630223</v>
      </c>
      <c r="H1915" s="342">
        <f t="shared" si="60"/>
        <v>2740.3883520463023</v>
      </c>
      <c r="I1915" s="190"/>
      <c r="J1915" s="347">
        <v>1</v>
      </c>
    </row>
    <row r="1916" spans="1:10" ht="13.5" hidden="1" customHeight="1" thickBot="1">
      <c r="A1916" s="410"/>
      <c r="B1916" s="183">
        <v>24</v>
      </c>
      <c r="C1916" s="184">
        <v>198</v>
      </c>
      <c r="D1916" s="346" t="s">
        <v>384</v>
      </c>
      <c r="E1916" s="346" t="s">
        <v>386</v>
      </c>
      <c r="F1916" s="346" t="s">
        <v>845</v>
      </c>
      <c r="G1916" s="342">
        <f t="shared" si="61"/>
        <v>11.012670918785764</v>
      </c>
      <c r="H1916" s="342">
        <f t="shared" si="60"/>
        <v>209.01267091878577</v>
      </c>
      <c r="I1916" s="190"/>
      <c r="J1916" s="347">
        <v>1</v>
      </c>
    </row>
    <row r="1917" spans="1:10" ht="13.5" hidden="1" customHeight="1" thickBot="1">
      <c r="A1917" s="410"/>
      <c r="B1917" s="183">
        <v>80</v>
      </c>
      <c r="C1917" s="184">
        <v>660</v>
      </c>
      <c r="D1917" s="346" t="s">
        <v>384</v>
      </c>
      <c r="E1917" s="346" t="s">
        <v>386</v>
      </c>
      <c r="F1917" s="346" t="s">
        <v>843</v>
      </c>
      <c r="G1917" s="342">
        <f t="shared" si="61"/>
        <v>36.708903062619214</v>
      </c>
      <c r="H1917" s="342">
        <f t="shared" si="60"/>
        <v>696.70890306261924</v>
      </c>
      <c r="I1917" s="190"/>
      <c r="J1917" s="347">
        <v>1</v>
      </c>
    </row>
    <row r="1918" spans="1:10" ht="13.5" hidden="1" customHeight="1" thickBot="1">
      <c r="A1918" s="410"/>
      <c r="B1918" s="183">
        <v>80</v>
      </c>
      <c r="C1918" s="184">
        <v>660</v>
      </c>
      <c r="D1918" s="346" t="s">
        <v>384</v>
      </c>
      <c r="E1918" s="346" t="s">
        <v>386</v>
      </c>
      <c r="F1918" s="346" t="s">
        <v>894</v>
      </c>
      <c r="G1918" s="342">
        <f t="shared" si="61"/>
        <v>36.708903062619214</v>
      </c>
      <c r="H1918" s="342">
        <f t="shared" si="60"/>
        <v>696.70890306261924</v>
      </c>
      <c r="I1918" s="190"/>
      <c r="J1918" s="347">
        <v>1</v>
      </c>
    </row>
    <row r="1919" spans="1:10" ht="13.5" hidden="1" customHeight="1" thickBot="1">
      <c r="A1919" s="410"/>
      <c r="B1919" s="183">
        <v>63</v>
      </c>
      <c r="C1919" s="184">
        <v>519.75</v>
      </c>
      <c r="D1919" s="346" t="s">
        <v>384</v>
      </c>
      <c r="E1919" s="346" t="s">
        <v>386</v>
      </c>
      <c r="F1919" s="346" t="s">
        <v>881</v>
      </c>
      <c r="G1919" s="342">
        <f t="shared" si="61"/>
        <v>28.908261161812632</v>
      </c>
      <c r="H1919" s="342">
        <f t="shared" si="60"/>
        <v>548.65826116181267</v>
      </c>
      <c r="I1919" s="190"/>
      <c r="J1919" s="347">
        <v>1</v>
      </c>
    </row>
    <row r="1920" spans="1:10" ht="13.5" hidden="1" customHeight="1" thickBot="1">
      <c r="A1920" s="410"/>
      <c r="B1920" s="183">
        <v>72</v>
      </c>
      <c r="C1920" s="184">
        <v>594</v>
      </c>
      <c r="D1920" s="346" t="s">
        <v>384</v>
      </c>
      <c r="E1920" s="346" t="s">
        <v>386</v>
      </c>
      <c r="F1920" s="346" t="s">
        <v>805</v>
      </c>
      <c r="G1920" s="342">
        <f t="shared" si="61"/>
        <v>33.03801275635729</v>
      </c>
      <c r="H1920" s="342">
        <f t="shared" si="60"/>
        <v>627.03801275635726</v>
      </c>
      <c r="I1920" s="190"/>
      <c r="J1920" s="347">
        <v>1</v>
      </c>
    </row>
    <row r="1921" spans="1:10" ht="13.5" hidden="1" customHeight="1" thickBot="1">
      <c r="A1921" s="411"/>
      <c r="B1921" s="183">
        <v>24</v>
      </c>
      <c r="C1921" s="184">
        <v>198</v>
      </c>
      <c r="D1921" s="346" t="s">
        <v>384</v>
      </c>
      <c r="E1921" s="346" t="s">
        <v>386</v>
      </c>
      <c r="F1921" s="346" t="s">
        <v>862</v>
      </c>
      <c r="G1921" s="342">
        <f t="shared" si="61"/>
        <v>11.012670918785764</v>
      </c>
      <c r="H1921" s="342">
        <f t="shared" si="60"/>
        <v>209.01267091878577</v>
      </c>
      <c r="I1921" s="190"/>
      <c r="J1921" s="347">
        <v>1</v>
      </c>
    </row>
    <row r="1922" spans="1:10" ht="13.5" thickBot="1">
      <c r="A1922" s="185" t="s">
        <v>442</v>
      </c>
      <c r="B1922" s="186">
        <v>665</v>
      </c>
      <c r="C1922" s="187">
        <v>14183.55</v>
      </c>
      <c r="D1922" s="412"/>
      <c r="E1922" s="413"/>
      <c r="F1922" s="414"/>
      <c r="G1922" s="342">
        <f t="shared" si="61"/>
        <v>788.88266974820112</v>
      </c>
      <c r="H1922" s="342">
        <f t="shared" si="60"/>
        <v>14972.432669748201</v>
      </c>
      <c r="I1922" s="190">
        <f>+H1922</f>
        <v>14972.432669748201</v>
      </c>
      <c r="J1922" s="347">
        <v>1</v>
      </c>
    </row>
    <row r="1923" spans="1:10" ht="13.5" hidden="1" customHeight="1" thickBot="1">
      <c r="A1923" s="409" t="s">
        <v>443</v>
      </c>
      <c r="B1923" s="183">
        <v>0</v>
      </c>
      <c r="C1923" s="184">
        <v>2977.81</v>
      </c>
      <c r="D1923" s="346" t="s">
        <v>588</v>
      </c>
      <c r="E1923" s="346" t="s">
        <v>386</v>
      </c>
      <c r="F1923" s="346" t="s">
        <v>956</v>
      </c>
      <c r="G1923" s="342">
        <f t="shared" si="61"/>
        <v>165.62445246802744</v>
      </c>
      <c r="H1923" s="342">
        <f t="shared" si="60"/>
        <v>3143.4344524680273</v>
      </c>
      <c r="I1923" s="190"/>
      <c r="J1923" s="347">
        <v>1</v>
      </c>
    </row>
    <row r="1924" spans="1:10" ht="13.5" hidden="1" customHeight="1" thickBot="1">
      <c r="A1924" s="410"/>
      <c r="B1924" s="183">
        <v>8</v>
      </c>
      <c r="C1924" s="184">
        <v>226.48</v>
      </c>
      <c r="D1924" s="346" t="s">
        <v>389</v>
      </c>
      <c r="E1924" s="346" t="s">
        <v>386</v>
      </c>
      <c r="F1924" s="346" t="s">
        <v>804</v>
      </c>
      <c r="G1924" s="342">
        <f t="shared" si="61"/>
        <v>12.596715705487878</v>
      </c>
      <c r="H1924" s="342">
        <f t="shared" si="60"/>
        <v>239.07671570548786</v>
      </c>
      <c r="I1924" s="190"/>
      <c r="J1924" s="347">
        <v>1</v>
      </c>
    </row>
    <row r="1925" spans="1:10" ht="13.5" hidden="1" customHeight="1" thickBot="1">
      <c r="A1925" s="410"/>
      <c r="B1925" s="183">
        <v>8</v>
      </c>
      <c r="C1925" s="184">
        <v>226.48</v>
      </c>
      <c r="D1925" s="346" t="s">
        <v>389</v>
      </c>
      <c r="E1925" s="346" t="s">
        <v>386</v>
      </c>
      <c r="F1925" s="346" t="s">
        <v>845</v>
      </c>
      <c r="G1925" s="342">
        <f t="shared" si="61"/>
        <v>12.596715705487878</v>
      </c>
      <c r="H1925" s="342">
        <f t="shared" si="60"/>
        <v>239.07671570548786</v>
      </c>
      <c r="I1925" s="190"/>
      <c r="J1925" s="347">
        <v>1</v>
      </c>
    </row>
    <row r="1926" spans="1:10" ht="13.5" hidden="1" customHeight="1" thickBot="1">
      <c r="A1926" s="410"/>
      <c r="B1926" s="183">
        <v>16</v>
      </c>
      <c r="C1926" s="184">
        <v>540.64</v>
      </c>
      <c r="D1926" s="346" t="s">
        <v>389</v>
      </c>
      <c r="E1926" s="346" t="s">
        <v>386</v>
      </c>
      <c r="F1926" s="346" t="s">
        <v>858</v>
      </c>
      <c r="G1926" s="342">
        <f t="shared" si="61"/>
        <v>30.070153563294625</v>
      </c>
      <c r="H1926" s="342">
        <f t="shared" si="60"/>
        <v>570.71015356329463</v>
      </c>
      <c r="I1926" s="190"/>
      <c r="J1926" s="347">
        <v>1</v>
      </c>
    </row>
    <row r="1927" spans="1:10" ht="13.5" hidden="1" customHeight="1" thickBot="1">
      <c r="A1927" s="410"/>
      <c r="B1927" s="183">
        <v>0</v>
      </c>
      <c r="C1927" s="184">
        <v>35</v>
      </c>
      <c r="D1927" s="346" t="s">
        <v>441</v>
      </c>
      <c r="E1927" s="346" t="s">
        <v>386</v>
      </c>
      <c r="F1927" s="346" t="s">
        <v>807</v>
      </c>
      <c r="G1927" s="342">
        <f t="shared" si="61"/>
        <v>1.9466842533207158</v>
      </c>
      <c r="H1927" s="342">
        <f t="shared" si="60"/>
        <v>36.946684253320718</v>
      </c>
      <c r="I1927" s="190"/>
      <c r="J1927" s="347">
        <v>1</v>
      </c>
    </row>
    <row r="1928" spans="1:10" ht="13.5" hidden="1" customHeight="1" thickBot="1">
      <c r="A1928" s="410"/>
      <c r="B1928" s="183">
        <v>0</v>
      </c>
      <c r="C1928" s="184">
        <v>70</v>
      </c>
      <c r="D1928" s="346" t="s">
        <v>441</v>
      </c>
      <c r="E1928" s="346" t="s">
        <v>386</v>
      </c>
      <c r="F1928" s="346" t="s">
        <v>817</v>
      </c>
      <c r="G1928" s="342">
        <f t="shared" si="61"/>
        <v>3.8933685066414316</v>
      </c>
      <c r="H1928" s="342">
        <f t="shared" si="60"/>
        <v>73.893368506641437</v>
      </c>
      <c r="I1928" s="190"/>
      <c r="J1928" s="347">
        <v>1</v>
      </c>
    </row>
    <row r="1929" spans="1:10" ht="13.5" hidden="1" customHeight="1" thickBot="1">
      <c r="A1929" s="410"/>
      <c r="B1929" s="183">
        <v>0</v>
      </c>
      <c r="C1929" s="184">
        <v>35</v>
      </c>
      <c r="D1929" s="346" t="s">
        <v>441</v>
      </c>
      <c r="E1929" s="346" t="s">
        <v>386</v>
      </c>
      <c r="F1929" s="346" t="s">
        <v>813</v>
      </c>
      <c r="G1929" s="342">
        <f t="shared" si="61"/>
        <v>1.9466842533207158</v>
      </c>
      <c r="H1929" s="342">
        <f t="shared" si="60"/>
        <v>36.946684253320718</v>
      </c>
      <c r="I1929" s="190"/>
      <c r="J1929" s="347">
        <v>1</v>
      </c>
    </row>
    <row r="1930" spans="1:10" ht="13.5" hidden="1" customHeight="1" thickBot="1">
      <c r="A1930" s="410"/>
      <c r="B1930" s="183">
        <v>0</v>
      </c>
      <c r="C1930" s="184">
        <v>95</v>
      </c>
      <c r="D1930" s="346" t="s">
        <v>441</v>
      </c>
      <c r="E1930" s="346" t="s">
        <v>386</v>
      </c>
      <c r="F1930" s="346" t="s">
        <v>823</v>
      </c>
      <c r="G1930" s="342">
        <f t="shared" si="61"/>
        <v>5.2838572590133719</v>
      </c>
      <c r="H1930" s="342">
        <f t="shared" si="60"/>
        <v>100.28385725901337</v>
      </c>
      <c r="I1930" s="190"/>
      <c r="J1930" s="347">
        <v>1</v>
      </c>
    </row>
    <row r="1931" spans="1:10" ht="13.5" hidden="1" customHeight="1" thickBot="1">
      <c r="A1931" s="410"/>
      <c r="B1931" s="183">
        <v>0</v>
      </c>
      <c r="C1931" s="184">
        <v>35</v>
      </c>
      <c r="D1931" s="346" t="s">
        <v>441</v>
      </c>
      <c r="E1931" s="346" t="s">
        <v>386</v>
      </c>
      <c r="F1931" s="346" t="s">
        <v>809</v>
      </c>
      <c r="G1931" s="342">
        <f t="shared" si="61"/>
        <v>1.9466842533207158</v>
      </c>
      <c r="H1931" s="342">
        <f t="shared" ref="H1931:H1994" si="62">+G1931+C1931</f>
        <v>36.946684253320718</v>
      </c>
      <c r="I1931" s="190"/>
      <c r="J1931" s="347">
        <v>1</v>
      </c>
    </row>
    <row r="1932" spans="1:10" ht="13.5" hidden="1" customHeight="1" thickBot="1">
      <c r="A1932" s="410"/>
      <c r="B1932" s="183">
        <v>0</v>
      </c>
      <c r="C1932" s="184">
        <v>95</v>
      </c>
      <c r="D1932" s="346" t="s">
        <v>441</v>
      </c>
      <c r="E1932" s="346" t="s">
        <v>386</v>
      </c>
      <c r="F1932" s="346" t="s">
        <v>825</v>
      </c>
      <c r="G1932" s="342">
        <f t="shared" si="61"/>
        <v>5.2838572590133719</v>
      </c>
      <c r="H1932" s="342">
        <f t="shared" si="62"/>
        <v>100.28385725901337</v>
      </c>
      <c r="I1932" s="190"/>
      <c r="J1932" s="347">
        <v>1</v>
      </c>
    </row>
    <row r="1933" spans="1:10" ht="13.5" hidden="1" customHeight="1" thickBot="1">
      <c r="A1933" s="410"/>
      <c r="B1933" s="183">
        <v>0</v>
      </c>
      <c r="C1933" s="184">
        <v>35</v>
      </c>
      <c r="D1933" s="346" t="s">
        <v>441</v>
      </c>
      <c r="E1933" s="346" t="s">
        <v>386</v>
      </c>
      <c r="F1933" s="346" t="s">
        <v>835</v>
      </c>
      <c r="G1933" s="342">
        <f t="shared" si="61"/>
        <v>1.9466842533207158</v>
      </c>
      <c r="H1933" s="342">
        <f t="shared" si="62"/>
        <v>36.946684253320718</v>
      </c>
      <c r="I1933" s="190"/>
      <c r="J1933" s="347">
        <v>1</v>
      </c>
    </row>
    <row r="1934" spans="1:10" ht="13.5" hidden="1" customHeight="1" thickBot="1">
      <c r="A1934" s="410"/>
      <c r="B1934" s="183">
        <v>0</v>
      </c>
      <c r="C1934" s="184">
        <v>95</v>
      </c>
      <c r="D1934" s="346" t="s">
        <v>441</v>
      </c>
      <c r="E1934" s="346" t="s">
        <v>386</v>
      </c>
      <c r="F1934" s="346" t="s">
        <v>826</v>
      </c>
      <c r="G1934" s="342">
        <f t="shared" si="61"/>
        <v>5.2838572590133719</v>
      </c>
      <c r="H1934" s="342">
        <f t="shared" si="62"/>
        <v>100.28385725901337</v>
      </c>
      <c r="I1934" s="190"/>
      <c r="J1934" s="347">
        <v>1</v>
      </c>
    </row>
    <row r="1935" spans="1:10" ht="13.5" hidden="1" customHeight="1" thickBot="1">
      <c r="A1935" s="410"/>
      <c r="B1935" s="183">
        <v>0</v>
      </c>
      <c r="C1935" s="184">
        <v>35</v>
      </c>
      <c r="D1935" s="346" t="s">
        <v>441</v>
      </c>
      <c r="E1935" s="346" t="s">
        <v>386</v>
      </c>
      <c r="F1935" s="346" t="s">
        <v>803</v>
      </c>
      <c r="G1935" s="342">
        <f t="shared" ref="G1935:G1998" si="63">+(C1935/$C$12584)*1312742.08</f>
        <v>1.9466842533207158</v>
      </c>
      <c r="H1935" s="342">
        <f t="shared" si="62"/>
        <v>36.946684253320718</v>
      </c>
      <c r="I1935" s="190"/>
      <c r="J1935" s="347">
        <v>1</v>
      </c>
    </row>
    <row r="1936" spans="1:10" ht="13.5" hidden="1" customHeight="1" thickBot="1">
      <c r="A1936" s="410"/>
      <c r="B1936" s="183">
        <v>0</v>
      </c>
      <c r="C1936" s="184">
        <v>95</v>
      </c>
      <c r="D1936" s="346" t="s">
        <v>441</v>
      </c>
      <c r="E1936" s="346" t="s">
        <v>386</v>
      </c>
      <c r="F1936" s="346" t="s">
        <v>828</v>
      </c>
      <c r="G1936" s="342">
        <f t="shared" si="63"/>
        <v>5.2838572590133719</v>
      </c>
      <c r="H1936" s="342">
        <f t="shared" si="62"/>
        <v>100.28385725901337</v>
      </c>
      <c r="I1936" s="190"/>
      <c r="J1936" s="347">
        <v>1</v>
      </c>
    </row>
    <row r="1937" spans="1:10" ht="13.5" hidden="1" customHeight="1" thickBot="1">
      <c r="A1937" s="410"/>
      <c r="B1937" s="183">
        <v>0</v>
      </c>
      <c r="C1937" s="184">
        <v>35</v>
      </c>
      <c r="D1937" s="346" t="s">
        <v>441</v>
      </c>
      <c r="E1937" s="346" t="s">
        <v>386</v>
      </c>
      <c r="F1937" s="346" t="s">
        <v>845</v>
      </c>
      <c r="G1937" s="342">
        <f t="shared" si="63"/>
        <v>1.9466842533207158</v>
      </c>
      <c r="H1937" s="342">
        <f t="shared" si="62"/>
        <v>36.946684253320718</v>
      </c>
      <c r="I1937" s="190"/>
      <c r="J1937" s="347">
        <v>1</v>
      </c>
    </row>
    <row r="1938" spans="1:10" ht="13.5" hidden="1" customHeight="1" thickBot="1">
      <c r="A1938" s="410"/>
      <c r="B1938" s="183">
        <v>0</v>
      </c>
      <c r="C1938" s="184">
        <v>95</v>
      </c>
      <c r="D1938" s="346" t="s">
        <v>441</v>
      </c>
      <c r="E1938" s="346" t="s">
        <v>386</v>
      </c>
      <c r="F1938" s="346" t="s">
        <v>829</v>
      </c>
      <c r="G1938" s="342">
        <f t="shared" si="63"/>
        <v>5.2838572590133719</v>
      </c>
      <c r="H1938" s="342">
        <f t="shared" si="62"/>
        <v>100.28385725901337</v>
      </c>
      <c r="I1938" s="190"/>
      <c r="J1938" s="347">
        <v>1</v>
      </c>
    </row>
    <row r="1939" spans="1:10" ht="13.5" hidden="1" customHeight="1" thickBot="1">
      <c r="A1939" s="410"/>
      <c r="B1939" s="183">
        <v>0</v>
      </c>
      <c r="C1939" s="184">
        <v>35</v>
      </c>
      <c r="D1939" s="346" t="s">
        <v>441</v>
      </c>
      <c r="E1939" s="346" t="s">
        <v>386</v>
      </c>
      <c r="F1939" s="346" t="s">
        <v>894</v>
      </c>
      <c r="G1939" s="342">
        <f t="shared" si="63"/>
        <v>1.9466842533207158</v>
      </c>
      <c r="H1939" s="342">
        <f t="shared" si="62"/>
        <v>36.946684253320718</v>
      </c>
      <c r="I1939" s="190"/>
      <c r="J1939" s="347">
        <v>1</v>
      </c>
    </row>
    <row r="1940" spans="1:10" ht="13.5" hidden="1" customHeight="1" thickBot="1">
      <c r="A1940" s="410"/>
      <c r="B1940" s="183">
        <v>0</v>
      </c>
      <c r="C1940" s="184">
        <v>95</v>
      </c>
      <c r="D1940" s="346" t="s">
        <v>441</v>
      </c>
      <c r="E1940" s="346" t="s">
        <v>386</v>
      </c>
      <c r="F1940" s="346" t="s">
        <v>820</v>
      </c>
      <c r="G1940" s="342">
        <f t="shared" si="63"/>
        <v>5.2838572590133719</v>
      </c>
      <c r="H1940" s="342">
        <f t="shared" si="62"/>
        <v>100.28385725901337</v>
      </c>
      <c r="I1940" s="190"/>
      <c r="J1940" s="347">
        <v>1</v>
      </c>
    </row>
    <row r="1941" spans="1:10" ht="13.5" hidden="1" customHeight="1" thickBot="1">
      <c r="A1941" s="410"/>
      <c r="B1941" s="183">
        <v>0</v>
      </c>
      <c r="C1941" s="184">
        <v>35</v>
      </c>
      <c r="D1941" s="346" t="s">
        <v>441</v>
      </c>
      <c r="E1941" s="346" t="s">
        <v>386</v>
      </c>
      <c r="F1941" s="346" t="s">
        <v>862</v>
      </c>
      <c r="G1941" s="342">
        <f t="shared" si="63"/>
        <v>1.9466842533207158</v>
      </c>
      <c r="H1941" s="342">
        <f t="shared" si="62"/>
        <v>36.946684253320718</v>
      </c>
      <c r="I1941" s="190"/>
      <c r="J1941" s="347">
        <v>1</v>
      </c>
    </row>
    <row r="1942" spans="1:10" ht="13.5" hidden="1" customHeight="1" thickBot="1">
      <c r="A1942" s="410"/>
      <c r="B1942" s="183">
        <v>0</v>
      </c>
      <c r="C1942" s="184">
        <v>95</v>
      </c>
      <c r="D1942" s="346" t="s">
        <v>441</v>
      </c>
      <c r="E1942" s="346" t="s">
        <v>386</v>
      </c>
      <c r="F1942" s="346" t="s">
        <v>831</v>
      </c>
      <c r="G1942" s="342">
        <f t="shared" si="63"/>
        <v>5.2838572590133719</v>
      </c>
      <c r="H1942" s="342">
        <f t="shared" si="62"/>
        <v>100.28385725901337</v>
      </c>
      <c r="I1942" s="190"/>
      <c r="J1942" s="347">
        <v>1</v>
      </c>
    </row>
    <row r="1943" spans="1:10" ht="13.5" hidden="1" customHeight="1" thickBot="1">
      <c r="A1943" s="410"/>
      <c r="B1943" s="183">
        <v>0</v>
      </c>
      <c r="C1943" s="184">
        <v>35</v>
      </c>
      <c r="D1943" s="346" t="s">
        <v>441</v>
      </c>
      <c r="E1943" s="346" t="s">
        <v>386</v>
      </c>
      <c r="F1943" s="346" t="s">
        <v>863</v>
      </c>
      <c r="G1943" s="342">
        <f t="shared" si="63"/>
        <v>1.9466842533207158</v>
      </c>
      <c r="H1943" s="342">
        <f t="shared" si="62"/>
        <v>36.946684253320718</v>
      </c>
      <c r="I1943" s="190"/>
      <c r="J1943" s="347">
        <v>1</v>
      </c>
    </row>
    <row r="1944" spans="1:10" ht="13.5" hidden="1" customHeight="1" thickBot="1">
      <c r="A1944" s="410"/>
      <c r="B1944" s="183">
        <v>0</v>
      </c>
      <c r="C1944" s="184">
        <v>35</v>
      </c>
      <c r="D1944" s="346" t="s">
        <v>441</v>
      </c>
      <c r="E1944" s="346" t="s">
        <v>386</v>
      </c>
      <c r="F1944" s="346" t="s">
        <v>821</v>
      </c>
      <c r="G1944" s="342">
        <f t="shared" si="63"/>
        <v>1.9466842533207158</v>
      </c>
      <c r="H1944" s="342">
        <f t="shared" si="62"/>
        <v>36.946684253320718</v>
      </c>
      <c r="I1944" s="190"/>
      <c r="J1944" s="347">
        <v>1</v>
      </c>
    </row>
    <row r="1945" spans="1:10" ht="13.5" hidden="1" customHeight="1" thickBot="1">
      <c r="A1945" s="410"/>
      <c r="B1945" s="183">
        <v>0</v>
      </c>
      <c r="C1945" s="184">
        <v>35</v>
      </c>
      <c r="D1945" s="346" t="s">
        <v>441</v>
      </c>
      <c r="E1945" s="346" t="s">
        <v>386</v>
      </c>
      <c r="F1945" s="346" t="s">
        <v>841</v>
      </c>
      <c r="G1945" s="342">
        <f t="shared" si="63"/>
        <v>1.9466842533207158</v>
      </c>
      <c r="H1945" s="342">
        <f t="shared" si="62"/>
        <v>36.946684253320718</v>
      </c>
      <c r="I1945" s="190"/>
      <c r="J1945" s="347">
        <v>1</v>
      </c>
    </row>
    <row r="1946" spans="1:10" ht="13.5" hidden="1" customHeight="1" thickBot="1">
      <c r="A1946" s="410"/>
      <c r="B1946" s="183">
        <v>0</v>
      </c>
      <c r="C1946" s="184">
        <v>35</v>
      </c>
      <c r="D1946" s="346" t="s">
        <v>441</v>
      </c>
      <c r="E1946" s="346" t="s">
        <v>386</v>
      </c>
      <c r="F1946" s="346" t="s">
        <v>916</v>
      </c>
      <c r="G1946" s="342">
        <f t="shared" si="63"/>
        <v>1.9466842533207158</v>
      </c>
      <c r="H1946" s="342">
        <f t="shared" si="62"/>
        <v>36.946684253320718</v>
      </c>
      <c r="I1946" s="190"/>
      <c r="J1946" s="347">
        <v>1</v>
      </c>
    </row>
    <row r="1947" spans="1:10" ht="13.5" hidden="1" customHeight="1" thickBot="1">
      <c r="A1947" s="410"/>
      <c r="B1947" s="183">
        <v>0</v>
      </c>
      <c r="C1947" s="184">
        <v>35</v>
      </c>
      <c r="D1947" s="346" t="s">
        <v>441</v>
      </c>
      <c r="E1947" s="346" t="s">
        <v>386</v>
      </c>
      <c r="F1947" s="346" t="s">
        <v>918</v>
      </c>
      <c r="G1947" s="342">
        <f t="shared" si="63"/>
        <v>1.9466842533207158</v>
      </c>
      <c r="H1947" s="342">
        <f t="shared" si="62"/>
        <v>36.946684253320718</v>
      </c>
      <c r="I1947" s="190"/>
      <c r="J1947" s="347">
        <v>1</v>
      </c>
    </row>
    <row r="1948" spans="1:10" ht="13.5" hidden="1" customHeight="1" thickBot="1">
      <c r="A1948" s="410"/>
      <c r="B1948" s="183">
        <v>0</v>
      </c>
      <c r="C1948" s="184">
        <v>35</v>
      </c>
      <c r="D1948" s="346" t="s">
        <v>441</v>
      </c>
      <c r="E1948" s="346" t="s">
        <v>386</v>
      </c>
      <c r="F1948" s="346" t="s">
        <v>920</v>
      </c>
      <c r="G1948" s="342">
        <f t="shared" si="63"/>
        <v>1.9466842533207158</v>
      </c>
      <c r="H1948" s="342">
        <f t="shared" si="62"/>
        <v>36.946684253320718</v>
      </c>
      <c r="I1948" s="190"/>
      <c r="J1948" s="347">
        <v>1</v>
      </c>
    </row>
    <row r="1949" spans="1:10" ht="13.5" hidden="1" customHeight="1" thickBot="1">
      <c r="A1949" s="410"/>
      <c r="B1949" s="183">
        <v>144</v>
      </c>
      <c r="C1949" s="184">
        <v>4588.4799999999996</v>
      </c>
      <c r="D1949" s="346" t="s">
        <v>391</v>
      </c>
      <c r="E1949" s="346" t="s">
        <v>386</v>
      </c>
      <c r="F1949" s="346" t="s">
        <v>807</v>
      </c>
      <c r="G1949" s="342">
        <f t="shared" si="63"/>
        <v>255.20919321934394</v>
      </c>
      <c r="H1949" s="342">
        <f t="shared" si="62"/>
        <v>4843.6891932193439</v>
      </c>
      <c r="I1949" s="190"/>
      <c r="J1949" s="347">
        <v>1</v>
      </c>
    </row>
    <row r="1950" spans="1:10" ht="13.5" hidden="1" customHeight="1" thickBot="1">
      <c r="A1950" s="410"/>
      <c r="B1950" s="183">
        <v>64</v>
      </c>
      <c r="C1950" s="184">
        <v>2022.48</v>
      </c>
      <c r="D1950" s="346" t="s">
        <v>391</v>
      </c>
      <c r="E1950" s="346" t="s">
        <v>386</v>
      </c>
      <c r="F1950" s="346" t="s">
        <v>837</v>
      </c>
      <c r="G1950" s="342">
        <f t="shared" si="63"/>
        <v>112.48942767588804</v>
      </c>
      <c r="H1950" s="342">
        <f t="shared" si="62"/>
        <v>2134.9694276758883</v>
      </c>
      <c r="I1950" s="190"/>
      <c r="J1950" s="347">
        <v>1</v>
      </c>
    </row>
    <row r="1951" spans="1:10" ht="13.5" hidden="1" customHeight="1" thickBot="1">
      <c r="A1951" s="410"/>
      <c r="B1951" s="183">
        <v>16</v>
      </c>
      <c r="C1951" s="184">
        <v>536.4</v>
      </c>
      <c r="D1951" s="346" t="s">
        <v>391</v>
      </c>
      <c r="E1951" s="346" t="s">
        <v>386</v>
      </c>
      <c r="F1951" s="346" t="s">
        <v>835</v>
      </c>
      <c r="G1951" s="342">
        <f t="shared" si="63"/>
        <v>29.834326670892342</v>
      </c>
      <c r="H1951" s="342">
        <f t="shared" si="62"/>
        <v>566.2343266708923</v>
      </c>
      <c r="I1951" s="190"/>
      <c r="J1951" s="347">
        <v>1</v>
      </c>
    </row>
    <row r="1952" spans="1:10" ht="13.5" hidden="1" customHeight="1" thickBot="1">
      <c r="A1952" s="410"/>
      <c r="B1952" s="183">
        <v>80</v>
      </c>
      <c r="C1952" s="184">
        <v>2612.8000000000002</v>
      </c>
      <c r="D1952" s="346" t="s">
        <v>391</v>
      </c>
      <c r="E1952" s="346" t="s">
        <v>386</v>
      </c>
      <c r="F1952" s="346" t="s">
        <v>845</v>
      </c>
      <c r="G1952" s="342">
        <f t="shared" si="63"/>
        <v>145.3227604878962</v>
      </c>
      <c r="H1952" s="342">
        <f t="shared" si="62"/>
        <v>2758.1227604878964</v>
      </c>
      <c r="I1952" s="190"/>
      <c r="J1952" s="347">
        <v>1</v>
      </c>
    </row>
    <row r="1953" spans="1:10" ht="13.5" hidden="1" customHeight="1" thickBot="1">
      <c r="A1953" s="410"/>
      <c r="B1953" s="183">
        <v>72</v>
      </c>
      <c r="C1953" s="184">
        <v>2334.2399999999998</v>
      </c>
      <c r="D1953" s="346" t="s">
        <v>391</v>
      </c>
      <c r="E1953" s="346" t="s">
        <v>386</v>
      </c>
      <c r="F1953" s="346" t="s">
        <v>881</v>
      </c>
      <c r="G1953" s="342">
        <f t="shared" si="63"/>
        <v>129.82937861346707</v>
      </c>
      <c r="H1953" s="342">
        <f t="shared" si="62"/>
        <v>2464.0693786134671</v>
      </c>
      <c r="I1953" s="190"/>
      <c r="J1953" s="347">
        <v>1</v>
      </c>
    </row>
    <row r="1954" spans="1:10" ht="13.5" hidden="1" customHeight="1" thickBot="1">
      <c r="A1954" s="410"/>
      <c r="B1954" s="183">
        <v>72</v>
      </c>
      <c r="C1954" s="184">
        <v>2342.48</v>
      </c>
      <c r="D1954" s="346" t="s">
        <v>391</v>
      </c>
      <c r="E1954" s="346" t="s">
        <v>386</v>
      </c>
      <c r="F1954" s="346" t="s">
        <v>863</v>
      </c>
      <c r="G1954" s="342">
        <f t="shared" si="63"/>
        <v>130.28768370624886</v>
      </c>
      <c r="H1954" s="342">
        <f t="shared" si="62"/>
        <v>2472.767683706249</v>
      </c>
      <c r="I1954" s="190"/>
      <c r="J1954" s="347">
        <v>1</v>
      </c>
    </row>
    <row r="1955" spans="1:10" ht="13.5" hidden="1" customHeight="1" thickBot="1">
      <c r="A1955" s="410"/>
      <c r="B1955" s="183">
        <v>96</v>
      </c>
      <c r="C1955" s="184">
        <v>3066.24</v>
      </c>
      <c r="D1955" s="346" t="s">
        <v>391</v>
      </c>
      <c r="E1955" s="346" t="s">
        <v>386</v>
      </c>
      <c r="F1955" s="346" t="s">
        <v>838</v>
      </c>
      <c r="G1955" s="342">
        <f t="shared" si="63"/>
        <v>170.54288928291746</v>
      </c>
      <c r="H1955" s="342">
        <f t="shared" si="62"/>
        <v>3236.782889282917</v>
      </c>
      <c r="I1955" s="190"/>
      <c r="J1955" s="347">
        <v>1</v>
      </c>
    </row>
    <row r="1956" spans="1:10" ht="13.5" hidden="1" customHeight="1" thickBot="1">
      <c r="A1956" s="410"/>
      <c r="B1956" s="183">
        <v>96</v>
      </c>
      <c r="C1956" s="184">
        <v>3298.44</v>
      </c>
      <c r="D1956" s="346" t="s">
        <v>391</v>
      </c>
      <c r="E1956" s="346" t="s">
        <v>386</v>
      </c>
      <c r="F1956" s="346" t="s">
        <v>858</v>
      </c>
      <c r="G1956" s="342">
        <f t="shared" si="63"/>
        <v>183.45774881494808</v>
      </c>
      <c r="H1956" s="342">
        <f t="shared" si="62"/>
        <v>3481.897748814948</v>
      </c>
      <c r="I1956" s="190"/>
      <c r="J1956" s="347">
        <v>1</v>
      </c>
    </row>
    <row r="1957" spans="1:10" ht="13.5" hidden="1" customHeight="1" thickBot="1">
      <c r="A1957" s="410"/>
      <c r="B1957" s="183">
        <v>74.25</v>
      </c>
      <c r="C1957" s="184">
        <v>3517.84</v>
      </c>
      <c r="D1957" s="346" t="s">
        <v>387</v>
      </c>
      <c r="E1957" s="346" t="s">
        <v>386</v>
      </c>
      <c r="F1957" s="346" t="s">
        <v>807</v>
      </c>
      <c r="G1957" s="342">
        <f t="shared" si="63"/>
        <v>195.66067810576422</v>
      </c>
      <c r="H1957" s="342">
        <f t="shared" si="62"/>
        <v>3713.5006781057646</v>
      </c>
      <c r="I1957" s="190"/>
      <c r="J1957" s="347">
        <v>1</v>
      </c>
    </row>
    <row r="1958" spans="1:10" ht="13.5" hidden="1" customHeight="1" thickBot="1">
      <c r="A1958" s="410"/>
      <c r="B1958" s="183">
        <v>52</v>
      </c>
      <c r="C1958" s="184">
        <v>2479.91</v>
      </c>
      <c r="D1958" s="346" t="s">
        <v>387</v>
      </c>
      <c r="E1958" s="346" t="s">
        <v>386</v>
      </c>
      <c r="F1958" s="346" t="s">
        <v>837</v>
      </c>
      <c r="G1958" s="342">
        <f t="shared" si="63"/>
        <v>137.93147847578788</v>
      </c>
      <c r="H1958" s="342">
        <f t="shared" si="62"/>
        <v>2617.8414784757879</v>
      </c>
      <c r="I1958" s="190"/>
      <c r="J1958" s="347">
        <v>1</v>
      </c>
    </row>
    <row r="1959" spans="1:10" ht="13.5" hidden="1" customHeight="1" thickBot="1">
      <c r="A1959" s="410"/>
      <c r="B1959" s="183">
        <v>29</v>
      </c>
      <c r="C1959" s="184">
        <v>1382.91</v>
      </c>
      <c r="D1959" s="346" t="s">
        <v>387</v>
      </c>
      <c r="E1959" s="346" t="s">
        <v>386</v>
      </c>
      <c r="F1959" s="346" t="s">
        <v>811</v>
      </c>
      <c r="G1959" s="342">
        <f t="shared" si="63"/>
        <v>76.916832021707179</v>
      </c>
      <c r="H1959" s="342">
        <f t="shared" si="62"/>
        <v>1459.8268320217073</v>
      </c>
      <c r="I1959" s="190"/>
      <c r="J1959" s="347">
        <v>1</v>
      </c>
    </row>
    <row r="1960" spans="1:10" ht="13.5" hidden="1" customHeight="1" thickBot="1">
      <c r="A1960" s="410"/>
      <c r="B1960" s="183">
        <v>40.25</v>
      </c>
      <c r="C1960" s="184">
        <v>1876.64</v>
      </c>
      <c r="D1960" s="346" t="s">
        <v>387</v>
      </c>
      <c r="E1960" s="346" t="s">
        <v>386</v>
      </c>
      <c r="F1960" s="346" t="s">
        <v>813</v>
      </c>
      <c r="G1960" s="342">
        <f t="shared" si="63"/>
        <v>104.3778724900511</v>
      </c>
      <c r="H1960" s="342">
        <f t="shared" si="62"/>
        <v>1981.0178724900511</v>
      </c>
      <c r="I1960" s="190"/>
      <c r="J1960" s="347">
        <v>1</v>
      </c>
    </row>
    <row r="1961" spans="1:10" ht="13.5" hidden="1" customHeight="1" thickBot="1">
      <c r="A1961" s="410"/>
      <c r="B1961" s="183">
        <v>31</v>
      </c>
      <c r="C1961" s="184">
        <v>1522.17</v>
      </c>
      <c r="D1961" s="346" t="s">
        <v>387</v>
      </c>
      <c r="E1961" s="346" t="s">
        <v>386</v>
      </c>
      <c r="F1961" s="346" t="s">
        <v>808</v>
      </c>
      <c r="G1961" s="342">
        <f t="shared" si="63"/>
        <v>84.662410567919835</v>
      </c>
      <c r="H1961" s="342">
        <f t="shared" si="62"/>
        <v>1606.8324105679199</v>
      </c>
      <c r="I1961" s="190"/>
      <c r="J1961" s="347">
        <v>1</v>
      </c>
    </row>
    <row r="1962" spans="1:10" ht="13.5" hidden="1" customHeight="1" thickBot="1">
      <c r="A1962" s="410"/>
      <c r="B1962" s="183">
        <v>32.75</v>
      </c>
      <c r="C1962" s="184">
        <v>1604.77</v>
      </c>
      <c r="D1962" s="346" t="s">
        <v>387</v>
      </c>
      <c r="E1962" s="346" t="s">
        <v>386</v>
      </c>
      <c r="F1962" s="346" t="s">
        <v>809</v>
      </c>
      <c r="G1962" s="342">
        <f t="shared" si="63"/>
        <v>89.256585405756724</v>
      </c>
      <c r="H1962" s="342">
        <f t="shared" si="62"/>
        <v>1694.0265854057568</v>
      </c>
      <c r="I1962" s="190"/>
      <c r="J1962" s="347">
        <v>1</v>
      </c>
    </row>
    <row r="1963" spans="1:10" ht="13.5" hidden="1" customHeight="1" thickBot="1">
      <c r="A1963" s="410"/>
      <c r="B1963" s="183">
        <v>30.5</v>
      </c>
      <c r="C1963" s="184">
        <v>1526.68</v>
      </c>
      <c r="D1963" s="346" t="s">
        <v>387</v>
      </c>
      <c r="E1963" s="346" t="s">
        <v>386</v>
      </c>
      <c r="F1963" s="346" t="s">
        <v>810</v>
      </c>
      <c r="G1963" s="342">
        <f t="shared" si="63"/>
        <v>84.913254738847741</v>
      </c>
      <c r="H1963" s="342">
        <f t="shared" si="62"/>
        <v>1611.5932547388479</v>
      </c>
      <c r="I1963" s="190"/>
      <c r="J1963" s="347">
        <v>1</v>
      </c>
    </row>
    <row r="1964" spans="1:10" ht="13.5" hidden="1" customHeight="1" thickBot="1">
      <c r="A1964" s="410"/>
      <c r="B1964" s="183">
        <v>64.75</v>
      </c>
      <c r="C1964" s="184">
        <v>3114.39</v>
      </c>
      <c r="D1964" s="346" t="s">
        <v>387</v>
      </c>
      <c r="E1964" s="346" t="s">
        <v>386</v>
      </c>
      <c r="F1964" s="346" t="s">
        <v>835</v>
      </c>
      <c r="G1964" s="342">
        <f t="shared" si="63"/>
        <v>173.22097061998585</v>
      </c>
      <c r="H1964" s="342">
        <f t="shared" si="62"/>
        <v>3287.6109706199859</v>
      </c>
      <c r="I1964" s="190"/>
      <c r="J1964" s="347">
        <v>1</v>
      </c>
    </row>
    <row r="1965" spans="1:10" ht="13.5" hidden="1" customHeight="1" thickBot="1">
      <c r="A1965" s="410"/>
      <c r="B1965" s="183">
        <v>38</v>
      </c>
      <c r="C1965" s="184">
        <v>1841.37</v>
      </c>
      <c r="D1965" s="346" t="s">
        <v>387</v>
      </c>
      <c r="E1965" s="346" t="s">
        <v>386</v>
      </c>
      <c r="F1965" s="346" t="s">
        <v>802</v>
      </c>
      <c r="G1965" s="342">
        <f t="shared" si="63"/>
        <v>102.41617095820476</v>
      </c>
      <c r="H1965" s="342">
        <f t="shared" si="62"/>
        <v>1943.7861709582046</v>
      </c>
      <c r="I1965" s="190"/>
      <c r="J1965" s="347">
        <v>1</v>
      </c>
    </row>
    <row r="1966" spans="1:10" ht="13.5" hidden="1" customHeight="1" thickBot="1">
      <c r="A1966" s="410"/>
      <c r="B1966" s="183">
        <v>44.75</v>
      </c>
      <c r="C1966" s="184">
        <v>2177.48</v>
      </c>
      <c r="D1966" s="346" t="s">
        <v>387</v>
      </c>
      <c r="E1966" s="346" t="s">
        <v>386</v>
      </c>
      <c r="F1966" s="346" t="s">
        <v>803</v>
      </c>
      <c r="G1966" s="342">
        <f t="shared" si="63"/>
        <v>121.11045794059407</v>
      </c>
      <c r="H1966" s="342">
        <f t="shared" si="62"/>
        <v>2298.5904579405942</v>
      </c>
      <c r="I1966" s="190"/>
      <c r="J1966" s="347">
        <v>1</v>
      </c>
    </row>
    <row r="1967" spans="1:10" ht="13.5" hidden="1" customHeight="1" thickBot="1">
      <c r="A1967" s="410"/>
      <c r="B1967" s="183">
        <v>34</v>
      </c>
      <c r="C1967" s="184">
        <v>1681.51</v>
      </c>
      <c r="D1967" s="346" t="s">
        <v>387</v>
      </c>
      <c r="E1967" s="346" t="s">
        <v>386</v>
      </c>
      <c r="F1967" s="346" t="s">
        <v>804</v>
      </c>
      <c r="G1967" s="342">
        <f t="shared" si="63"/>
        <v>93.524829680037627</v>
      </c>
      <c r="H1967" s="342">
        <f t="shared" si="62"/>
        <v>1775.0348296800375</v>
      </c>
      <c r="I1967" s="190"/>
      <c r="J1967" s="347">
        <v>1</v>
      </c>
    </row>
    <row r="1968" spans="1:10" ht="13.5" hidden="1" customHeight="1" thickBot="1">
      <c r="A1968" s="410"/>
      <c r="B1968" s="183">
        <v>60.25</v>
      </c>
      <c r="C1968" s="184">
        <v>2944.75</v>
      </c>
      <c r="D1968" s="346" t="s">
        <v>387</v>
      </c>
      <c r="E1968" s="346" t="s">
        <v>386</v>
      </c>
      <c r="F1968" s="346" t="s">
        <v>845</v>
      </c>
      <c r="G1968" s="342">
        <f t="shared" si="63"/>
        <v>163.78567014189079</v>
      </c>
      <c r="H1968" s="342">
        <f t="shared" si="62"/>
        <v>3108.5356701418909</v>
      </c>
      <c r="I1968" s="190"/>
      <c r="J1968" s="347">
        <v>1</v>
      </c>
    </row>
    <row r="1969" spans="1:10" ht="13.5" hidden="1" customHeight="1" thickBot="1">
      <c r="A1969" s="410"/>
      <c r="B1969" s="183">
        <v>36.25</v>
      </c>
      <c r="C1969" s="184">
        <v>1743.27</v>
      </c>
      <c r="D1969" s="346" t="s">
        <v>387</v>
      </c>
      <c r="E1969" s="346" t="s">
        <v>386</v>
      </c>
      <c r="F1969" s="346" t="s">
        <v>843</v>
      </c>
      <c r="G1969" s="342">
        <f t="shared" si="63"/>
        <v>96.959893093897264</v>
      </c>
      <c r="H1969" s="342">
        <f t="shared" si="62"/>
        <v>1840.2298930938973</v>
      </c>
      <c r="I1969" s="190"/>
      <c r="J1969" s="347">
        <v>1</v>
      </c>
    </row>
    <row r="1970" spans="1:10" ht="13.5" hidden="1" customHeight="1" thickBot="1">
      <c r="A1970" s="410"/>
      <c r="B1970" s="183">
        <v>36.75</v>
      </c>
      <c r="C1970" s="184">
        <v>1828.32</v>
      </c>
      <c r="D1970" s="346" t="s">
        <v>387</v>
      </c>
      <c r="E1970" s="346" t="s">
        <v>386</v>
      </c>
      <c r="F1970" s="346" t="s">
        <v>894</v>
      </c>
      <c r="G1970" s="342">
        <f t="shared" si="63"/>
        <v>101.6903358294666</v>
      </c>
      <c r="H1970" s="342">
        <f t="shared" si="62"/>
        <v>1930.0103358294666</v>
      </c>
      <c r="I1970" s="190"/>
      <c r="J1970" s="347">
        <v>1</v>
      </c>
    </row>
    <row r="1971" spans="1:10" ht="13.5" hidden="1" customHeight="1" thickBot="1">
      <c r="A1971" s="410"/>
      <c r="B1971" s="183">
        <v>61.5</v>
      </c>
      <c r="C1971" s="184">
        <v>2974.62</v>
      </c>
      <c r="D1971" s="346" t="s">
        <v>387</v>
      </c>
      <c r="E1971" s="346" t="s">
        <v>386</v>
      </c>
      <c r="F1971" s="346" t="s">
        <v>881</v>
      </c>
      <c r="G1971" s="342">
        <f t="shared" si="63"/>
        <v>165.44702610322477</v>
      </c>
      <c r="H1971" s="342">
        <f t="shared" si="62"/>
        <v>3140.0670261032246</v>
      </c>
      <c r="I1971" s="190"/>
      <c r="J1971" s="347">
        <v>1</v>
      </c>
    </row>
    <row r="1972" spans="1:10" ht="13.5" hidden="1" customHeight="1" thickBot="1">
      <c r="A1972" s="410"/>
      <c r="B1972" s="183">
        <v>47.5</v>
      </c>
      <c r="C1972" s="184">
        <v>2367.83</v>
      </c>
      <c r="D1972" s="346" t="s">
        <v>387</v>
      </c>
      <c r="E1972" s="346" t="s">
        <v>386</v>
      </c>
      <c r="F1972" s="346" t="s">
        <v>805</v>
      </c>
      <c r="G1972" s="342">
        <f t="shared" si="63"/>
        <v>131.69763930115403</v>
      </c>
      <c r="H1972" s="342">
        <f t="shared" si="62"/>
        <v>2499.5276393011541</v>
      </c>
      <c r="I1972" s="190"/>
      <c r="J1972" s="347">
        <v>1</v>
      </c>
    </row>
    <row r="1973" spans="1:10" ht="13.5" hidden="1" customHeight="1" thickBot="1">
      <c r="A1973" s="410"/>
      <c r="B1973" s="183">
        <v>40.75</v>
      </c>
      <c r="C1973" s="184">
        <v>1939.63</v>
      </c>
      <c r="D1973" s="346" t="s">
        <v>387</v>
      </c>
      <c r="E1973" s="346" t="s">
        <v>386</v>
      </c>
      <c r="F1973" s="346" t="s">
        <v>862</v>
      </c>
      <c r="G1973" s="342">
        <f t="shared" si="63"/>
        <v>107.88134795052744</v>
      </c>
      <c r="H1973" s="342">
        <f t="shared" si="62"/>
        <v>2047.5113479505276</v>
      </c>
      <c r="I1973" s="190"/>
      <c r="J1973" s="347">
        <v>1</v>
      </c>
    </row>
    <row r="1974" spans="1:10" ht="13.5" hidden="1" customHeight="1" thickBot="1">
      <c r="A1974" s="410"/>
      <c r="B1974" s="183">
        <v>37.25</v>
      </c>
      <c r="C1974" s="184">
        <v>1835.66</v>
      </c>
      <c r="D1974" s="346" t="s">
        <v>387</v>
      </c>
      <c r="E1974" s="346" t="s">
        <v>386</v>
      </c>
      <c r="F1974" s="346" t="s">
        <v>816</v>
      </c>
      <c r="G1974" s="342">
        <f t="shared" si="63"/>
        <v>102.09858332716303</v>
      </c>
      <c r="H1974" s="342">
        <f t="shared" si="62"/>
        <v>1937.758583327163</v>
      </c>
      <c r="I1974" s="190"/>
      <c r="J1974" s="347">
        <v>1</v>
      </c>
    </row>
    <row r="1975" spans="1:10" ht="13.5" hidden="1" customHeight="1" thickBot="1">
      <c r="A1975" s="410"/>
      <c r="B1975" s="183">
        <v>55.75</v>
      </c>
      <c r="C1975" s="184">
        <v>2634.38</v>
      </c>
      <c r="D1975" s="346" t="s">
        <v>387</v>
      </c>
      <c r="E1975" s="346" t="s">
        <v>386</v>
      </c>
      <c r="F1975" s="346" t="s">
        <v>863</v>
      </c>
      <c r="G1975" s="342">
        <f t="shared" si="63"/>
        <v>146.52303037894364</v>
      </c>
      <c r="H1975" s="342">
        <f t="shared" si="62"/>
        <v>2780.9030303789436</v>
      </c>
      <c r="I1975" s="190"/>
      <c r="J1975" s="347">
        <v>1</v>
      </c>
    </row>
    <row r="1976" spans="1:10" ht="13.5" hidden="1" customHeight="1" thickBot="1">
      <c r="A1976" s="410"/>
      <c r="B1976" s="183">
        <v>39</v>
      </c>
      <c r="C1976" s="184">
        <v>1916.37</v>
      </c>
      <c r="D1976" s="346" t="s">
        <v>387</v>
      </c>
      <c r="E1976" s="346" t="s">
        <v>386</v>
      </c>
      <c r="F1976" s="346" t="s">
        <v>864</v>
      </c>
      <c r="G1976" s="342">
        <f t="shared" si="63"/>
        <v>106.58763721532057</v>
      </c>
      <c r="H1976" s="342">
        <f t="shared" si="62"/>
        <v>2022.9576372153206</v>
      </c>
      <c r="I1976" s="190"/>
      <c r="J1976" s="347">
        <v>1</v>
      </c>
    </row>
    <row r="1977" spans="1:10" ht="13.5" hidden="1" customHeight="1" thickBot="1">
      <c r="A1977" s="410"/>
      <c r="B1977" s="183">
        <v>35.75</v>
      </c>
      <c r="C1977" s="184">
        <v>1733.98</v>
      </c>
      <c r="D1977" s="346" t="s">
        <v>387</v>
      </c>
      <c r="E1977" s="346" t="s">
        <v>386</v>
      </c>
      <c r="F1977" s="346" t="s">
        <v>841</v>
      </c>
      <c r="G1977" s="342">
        <f t="shared" si="63"/>
        <v>96.443187473515849</v>
      </c>
      <c r="H1977" s="342">
        <f t="shared" si="62"/>
        <v>1830.4231874735158</v>
      </c>
      <c r="I1977" s="190"/>
      <c r="J1977" s="347">
        <v>1</v>
      </c>
    </row>
    <row r="1978" spans="1:10" ht="13.5" hidden="1" customHeight="1" thickBot="1">
      <c r="A1978" s="410"/>
      <c r="B1978" s="183">
        <v>41.25</v>
      </c>
      <c r="C1978" s="184">
        <v>1975.98</v>
      </c>
      <c r="D1978" s="346" t="s">
        <v>387</v>
      </c>
      <c r="E1978" s="346" t="s">
        <v>386</v>
      </c>
      <c r="F1978" s="346" t="s">
        <v>856</v>
      </c>
      <c r="G1978" s="342">
        <f t="shared" si="63"/>
        <v>109.90311859647625</v>
      </c>
      <c r="H1978" s="342">
        <f t="shared" si="62"/>
        <v>2085.8831185964764</v>
      </c>
      <c r="I1978" s="190"/>
      <c r="J1978" s="347">
        <v>1</v>
      </c>
    </row>
    <row r="1979" spans="1:10" ht="13.5" hidden="1" customHeight="1" thickBot="1">
      <c r="A1979" s="410"/>
      <c r="B1979" s="183">
        <v>12.75</v>
      </c>
      <c r="C1979" s="184">
        <v>655.4</v>
      </c>
      <c r="D1979" s="346" t="s">
        <v>387</v>
      </c>
      <c r="E1979" s="346" t="s">
        <v>386</v>
      </c>
      <c r="F1979" s="346" t="s">
        <v>867</v>
      </c>
      <c r="G1979" s="342">
        <f t="shared" si="63"/>
        <v>36.453053132182774</v>
      </c>
      <c r="H1979" s="342">
        <f t="shared" si="62"/>
        <v>691.85305313218271</v>
      </c>
      <c r="I1979" s="190"/>
      <c r="J1979" s="347">
        <v>1</v>
      </c>
    </row>
    <row r="1980" spans="1:10" ht="13.5" hidden="1" customHeight="1" thickBot="1">
      <c r="A1980" s="410"/>
      <c r="B1980" s="183">
        <v>43.5</v>
      </c>
      <c r="C1980" s="184">
        <v>2148.62</v>
      </c>
      <c r="D1980" s="346" t="s">
        <v>387</v>
      </c>
      <c r="E1980" s="346" t="s">
        <v>386</v>
      </c>
      <c r="F1980" s="346" t="s">
        <v>868</v>
      </c>
      <c r="G1980" s="342">
        <f t="shared" si="63"/>
        <v>119.5052777248559</v>
      </c>
      <c r="H1980" s="342">
        <f t="shared" si="62"/>
        <v>2268.125277724856</v>
      </c>
      <c r="I1980" s="190"/>
      <c r="J1980" s="347">
        <v>1</v>
      </c>
    </row>
    <row r="1981" spans="1:10" ht="13.5" hidden="1" customHeight="1" thickBot="1">
      <c r="A1981" s="410"/>
      <c r="B1981" s="183">
        <v>90.5</v>
      </c>
      <c r="C1981" s="184">
        <v>4384.78</v>
      </c>
      <c r="D1981" s="346" t="s">
        <v>387</v>
      </c>
      <c r="E1981" s="346" t="s">
        <v>386</v>
      </c>
      <c r="F1981" s="346" t="s">
        <v>838</v>
      </c>
      <c r="G1981" s="342">
        <f t="shared" si="63"/>
        <v>243.87949086501737</v>
      </c>
      <c r="H1981" s="342">
        <f t="shared" si="62"/>
        <v>4628.6594908650168</v>
      </c>
      <c r="I1981" s="190"/>
      <c r="J1981" s="347">
        <v>1</v>
      </c>
    </row>
    <row r="1982" spans="1:10" ht="13.5" hidden="1" customHeight="1" thickBot="1">
      <c r="A1982" s="410"/>
      <c r="B1982" s="183">
        <v>71</v>
      </c>
      <c r="C1982" s="184">
        <v>3487.13</v>
      </c>
      <c r="D1982" s="346" t="s">
        <v>387</v>
      </c>
      <c r="E1982" s="346" t="s">
        <v>386</v>
      </c>
      <c r="F1982" s="346" t="s">
        <v>872</v>
      </c>
      <c r="G1982" s="342">
        <f t="shared" si="63"/>
        <v>193.95260172235055</v>
      </c>
      <c r="H1982" s="342">
        <f t="shared" si="62"/>
        <v>3681.0826017223508</v>
      </c>
      <c r="I1982" s="190"/>
      <c r="J1982" s="347">
        <v>1</v>
      </c>
    </row>
    <row r="1983" spans="1:10" ht="13.5" hidden="1" customHeight="1" thickBot="1">
      <c r="A1983" s="410"/>
      <c r="B1983" s="183">
        <v>93.5</v>
      </c>
      <c r="C1983" s="184">
        <v>4634.26</v>
      </c>
      <c r="D1983" s="346" t="s">
        <v>387</v>
      </c>
      <c r="E1983" s="346" t="s">
        <v>386</v>
      </c>
      <c r="F1983" s="346" t="s">
        <v>858</v>
      </c>
      <c r="G1983" s="342">
        <f t="shared" si="63"/>
        <v>257.75545622268749</v>
      </c>
      <c r="H1983" s="342">
        <f t="shared" si="62"/>
        <v>4892.015456222688</v>
      </c>
      <c r="I1983" s="190"/>
      <c r="J1983" s="347">
        <v>1</v>
      </c>
    </row>
    <row r="1984" spans="1:10" ht="13.5" hidden="1" customHeight="1" thickBot="1">
      <c r="A1984" s="410"/>
      <c r="B1984" s="183">
        <v>248.5</v>
      </c>
      <c r="C1984" s="184">
        <v>7926.05</v>
      </c>
      <c r="D1984" s="346" t="s">
        <v>384</v>
      </c>
      <c r="E1984" s="346" t="s">
        <v>386</v>
      </c>
      <c r="F1984" s="346" t="s">
        <v>807</v>
      </c>
      <c r="G1984" s="342">
        <f t="shared" si="63"/>
        <v>440.8433350295046</v>
      </c>
      <c r="H1984" s="342">
        <f t="shared" si="62"/>
        <v>8366.8933350295047</v>
      </c>
      <c r="I1984" s="190"/>
      <c r="J1984" s="347">
        <v>1</v>
      </c>
    </row>
    <row r="1985" spans="1:10" ht="13.5" hidden="1" customHeight="1" thickBot="1">
      <c r="A1985" s="410"/>
      <c r="B1985" s="183">
        <v>276.5</v>
      </c>
      <c r="C1985" s="184">
        <v>8763.85</v>
      </c>
      <c r="D1985" s="346" t="s">
        <v>384</v>
      </c>
      <c r="E1985" s="346" t="s">
        <v>386</v>
      </c>
      <c r="F1985" s="346" t="s">
        <v>837</v>
      </c>
      <c r="G1985" s="342">
        <f t="shared" si="63"/>
        <v>487.44139409899304</v>
      </c>
      <c r="H1985" s="342">
        <f t="shared" si="62"/>
        <v>9251.2913940989929</v>
      </c>
      <c r="I1985" s="190"/>
      <c r="J1985" s="347">
        <v>1</v>
      </c>
    </row>
    <row r="1986" spans="1:10" ht="13.5" hidden="1" customHeight="1" thickBot="1">
      <c r="A1986" s="410"/>
      <c r="B1986" s="183">
        <v>337</v>
      </c>
      <c r="C1986" s="184">
        <v>10561.34</v>
      </c>
      <c r="D1986" s="346" t="s">
        <v>384</v>
      </c>
      <c r="E1986" s="346" t="s">
        <v>386</v>
      </c>
      <c r="F1986" s="346" t="s">
        <v>811</v>
      </c>
      <c r="G1986" s="342">
        <f t="shared" si="63"/>
        <v>587.41697919903459</v>
      </c>
      <c r="H1986" s="342">
        <f t="shared" si="62"/>
        <v>11148.756979199035</v>
      </c>
      <c r="I1986" s="190"/>
      <c r="J1986" s="347">
        <v>1</v>
      </c>
    </row>
    <row r="1987" spans="1:10" ht="13.5" hidden="1" customHeight="1" thickBot="1">
      <c r="A1987" s="410"/>
      <c r="B1987" s="183">
        <v>305.5</v>
      </c>
      <c r="C1987" s="184">
        <v>9712.41</v>
      </c>
      <c r="D1987" s="346" t="s">
        <v>384</v>
      </c>
      <c r="E1987" s="346" t="s">
        <v>386</v>
      </c>
      <c r="F1987" s="346" t="s">
        <v>813</v>
      </c>
      <c r="G1987" s="342">
        <f t="shared" si="63"/>
        <v>540.19987453699014</v>
      </c>
      <c r="H1987" s="342">
        <f t="shared" si="62"/>
        <v>10252.609874536989</v>
      </c>
      <c r="I1987" s="190"/>
      <c r="J1987" s="347">
        <v>1</v>
      </c>
    </row>
    <row r="1988" spans="1:10" ht="13.5" hidden="1" customHeight="1" thickBot="1">
      <c r="A1988" s="410"/>
      <c r="B1988" s="183">
        <v>315</v>
      </c>
      <c r="C1988" s="184">
        <v>10315.52</v>
      </c>
      <c r="D1988" s="346" t="s">
        <v>384</v>
      </c>
      <c r="E1988" s="346" t="s">
        <v>386</v>
      </c>
      <c r="F1988" s="346" t="s">
        <v>808</v>
      </c>
      <c r="G1988" s="342">
        <f t="shared" si="63"/>
        <v>573.74458139471176</v>
      </c>
      <c r="H1988" s="342">
        <f t="shared" si="62"/>
        <v>10889.264581394713</v>
      </c>
      <c r="I1988" s="190"/>
      <c r="J1988" s="347">
        <v>1</v>
      </c>
    </row>
    <row r="1989" spans="1:10" ht="13.5" hidden="1" customHeight="1" thickBot="1">
      <c r="A1989" s="410"/>
      <c r="B1989" s="183">
        <v>307</v>
      </c>
      <c r="C1989" s="184">
        <v>10044.57</v>
      </c>
      <c r="D1989" s="346" t="s">
        <v>384</v>
      </c>
      <c r="E1989" s="346" t="s">
        <v>386</v>
      </c>
      <c r="F1989" s="346" t="s">
        <v>809</v>
      </c>
      <c r="G1989" s="342">
        <f t="shared" si="63"/>
        <v>558.67446429650465</v>
      </c>
      <c r="H1989" s="342">
        <f t="shared" si="62"/>
        <v>10603.244464296504</v>
      </c>
      <c r="I1989" s="190"/>
      <c r="J1989" s="347">
        <v>1</v>
      </c>
    </row>
    <row r="1990" spans="1:10" ht="13.5" hidden="1" customHeight="1" thickBot="1">
      <c r="A1990" s="410"/>
      <c r="B1990" s="183">
        <v>245</v>
      </c>
      <c r="C1990" s="184">
        <v>8144.48</v>
      </c>
      <c r="D1990" s="346" t="s">
        <v>384</v>
      </c>
      <c r="E1990" s="346" t="s">
        <v>386</v>
      </c>
      <c r="F1990" s="346" t="s">
        <v>810</v>
      </c>
      <c r="G1990" s="342">
        <f t="shared" si="63"/>
        <v>452.99231335672863</v>
      </c>
      <c r="H1990" s="342">
        <f t="shared" si="62"/>
        <v>8597.4723133567277</v>
      </c>
      <c r="I1990" s="190"/>
      <c r="J1990" s="347">
        <v>1</v>
      </c>
    </row>
    <row r="1991" spans="1:10" ht="13.5" hidden="1" customHeight="1" thickBot="1">
      <c r="A1991" s="410"/>
      <c r="B1991" s="183">
        <v>224.75</v>
      </c>
      <c r="C1991" s="184">
        <v>7444.44</v>
      </c>
      <c r="D1991" s="346" t="s">
        <v>384</v>
      </c>
      <c r="E1991" s="346" t="s">
        <v>386</v>
      </c>
      <c r="F1991" s="346" t="s">
        <v>835</v>
      </c>
      <c r="G1991" s="342">
        <f t="shared" si="63"/>
        <v>414.05640350831061</v>
      </c>
      <c r="H1991" s="342">
        <f t="shared" si="62"/>
        <v>7858.4964035083103</v>
      </c>
      <c r="I1991" s="190"/>
      <c r="J1991" s="347">
        <v>1</v>
      </c>
    </row>
    <row r="1992" spans="1:10" ht="13.5" hidden="1" customHeight="1" thickBot="1">
      <c r="A1992" s="410"/>
      <c r="B1992" s="183">
        <v>307.25</v>
      </c>
      <c r="C1992" s="184">
        <v>9948.48</v>
      </c>
      <c r="D1992" s="346" t="s">
        <v>384</v>
      </c>
      <c r="E1992" s="346" t="s">
        <v>386</v>
      </c>
      <c r="F1992" s="346" t="s">
        <v>802</v>
      </c>
      <c r="G1992" s="342">
        <f t="shared" si="63"/>
        <v>553.32998172788791</v>
      </c>
      <c r="H1992" s="342">
        <f t="shared" si="62"/>
        <v>10501.809981727887</v>
      </c>
      <c r="I1992" s="190"/>
      <c r="J1992" s="347">
        <v>1</v>
      </c>
    </row>
    <row r="1993" spans="1:10" ht="13.5" hidden="1" customHeight="1" thickBot="1">
      <c r="A1993" s="410"/>
      <c r="B1993" s="183">
        <v>319.25</v>
      </c>
      <c r="C1993" s="184">
        <v>10321.35</v>
      </c>
      <c r="D1993" s="346" t="s">
        <v>384</v>
      </c>
      <c r="E1993" s="346" t="s">
        <v>386</v>
      </c>
      <c r="F1993" s="346" t="s">
        <v>803</v>
      </c>
      <c r="G1993" s="342">
        <f t="shared" si="63"/>
        <v>574.06884337176496</v>
      </c>
      <c r="H1993" s="342">
        <f t="shared" si="62"/>
        <v>10895.418843371765</v>
      </c>
      <c r="I1993" s="190"/>
      <c r="J1993" s="347">
        <v>1</v>
      </c>
    </row>
    <row r="1994" spans="1:10" ht="13.5" hidden="1" customHeight="1" thickBot="1">
      <c r="A1994" s="410"/>
      <c r="B1994" s="183">
        <v>303.25</v>
      </c>
      <c r="C1994" s="184">
        <v>9950.0499999999993</v>
      </c>
      <c r="D1994" s="346" t="s">
        <v>384</v>
      </c>
      <c r="E1994" s="346" t="s">
        <v>386</v>
      </c>
      <c r="F1994" s="346" t="s">
        <v>804</v>
      </c>
      <c r="G1994" s="342">
        <f t="shared" si="63"/>
        <v>553.41730442153676</v>
      </c>
      <c r="H1994" s="342">
        <f t="shared" si="62"/>
        <v>10503.467304421536</v>
      </c>
      <c r="I1994" s="190"/>
      <c r="J1994" s="347">
        <v>1</v>
      </c>
    </row>
    <row r="1995" spans="1:10" ht="13.5" hidden="1" customHeight="1" thickBot="1">
      <c r="A1995" s="410"/>
      <c r="B1995" s="183">
        <v>278.25</v>
      </c>
      <c r="C1995" s="184">
        <v>9024.99</v>
      </c>
      <c r="D1995" s="346" t="s">
        <v>384</v>
      </c>
      <c r="E1995" s="346" t="s">
        <v>386</v>
      </c>
      <c r="F1995" s="346" t="s">
        <v>845</v>
      </c>
      <c r="G1995" s="342">
        <f t="shared" si="63"/>
        <v>501.96588341076932</v>
      </c>
      <c r="H1995" s="342">
        <f t="shared" ref="H1995:H2058" si="64">+G1995+C1995</f>
        <v>9526.9558834107684</v>
      </c>
      <c r="I1995" s="190"/>
      <c r="J1995" s="347">
        <v>1</v>
      </c>
    </row>
    <row r="1996" spans="1:10" ht="13.5" hidden="1" customHeight="1" thickBot="1">
      <c r="A1996" s="410"/>
      <c r="B1996" s="183">
        <v>314.25</v>
      </c>
      <c r="C1996" s="184">
        <v>10145.26</v>
      </c>
      <c r="D1996" s="346" t="s">
        <v>384</v>
      </c>
      <c r="E1996" s="346" t="s">
        <v>386</v>
      </c>
      <c r="F1996" s="346" t="s">
        <v>843</v>
      </c>
      <c r="G1996" s="342">
        <f t="shared" si="63"/>
        <v>564.2747967955579</v>
      </c>
      <c r="H1996" s="342">
        <f t="shared" si="64"/>
        <v>10709.534796795559</v>
      </c>
      <c r="I1996" s="190"/>
      <c r="J1996" s="347">
        <v>1</v>
      </c>
    </row>
    <row r="1997" spans="1:10" ht="13.5" hidden="1" customHeight="1" thickBot="1">
      <c r="A1997" s="410"/>
      <c r="B1997" s="183">
        <v>312.75</v>
      </c>
      <c r="C1997" s="184">
        <v>10125.64</v>
      </c>
      <c r="D1997" s="346" t="s">
        <v>384</v>
      </c>
      <c r="E1997" s="346" t="s">
        <v>386</v>
      </c>
      <c r="F1997" s="346" t="s">
        <v>894</v>
      </c>
      <c r="G1997" s="342">
        <f t="shared" si="63"/>
        <v>563.18354122269636</v>
      </c>
      <c r="H1997" s="342">
        <f t="shared" si="64"/>
        <v>10688.823541222695</v>
      </c>
      <c r="I1997" s="190"/>
      <c r="J1997" s="347">
        <v>1</v>
      </c>
    </row>
    <row r="1998" spans="1:10" ht="13.5" hidden="1" customHeight="1" thickBot="1">
      <c r="A1998" s="410"/>
      <c r="B1998" s="183">
        <v>264</v>
      </c>
      <c r="C1998" s="184">
        <v>8457.77</v>
      </c>
      <c r="D1998" s="346" t="s">
        <v>384</v>
      </c>
      <c r="E1998" s="346" t="s">
        <v>386</v>
      </c>
      <c r="F1998" s="346" t="s">
        <v>881</v>
      </c>
      <c r="G1998" s="342">
        <f t="shared" si="63"/>
        <v>470.41736220595288</v>
      </c>
      <c r="H1998" s="342">
        <f t="shared" si="64"/>
        <v>8928.1873622059538</v>
      </c>
      <c r="I1998" s="190"/>
      <c r="J1998" s="347">
        <v>1</v>
      </c>
    </row>
    <row r="1999" spans="1:10" ht="13.5" hidden="1" customHeight="1" thickBot="1">
      <c r="A1999" s="410"/>
      <c r="B1999" s="183">
        <v>317</v>
      </c>
      <c r="C1999" s="184">
        <v>10221.950000000001</v>
      </c>
      <c r="D1999" s="346" t="s">
        <v>384</v>
      </c>
      <c r="E1999" s="346" t="s">
        <v>386</v>
      </c>
      <c r="F1999" s="346" t="s">
        <v>805</v>
      </c>
      <c r="G1999" s="342">
        <f t="shared" ref="G1999:G2062" si="65">+(C1999/$C$12584)*1312742.08</f>
        <v>568.54026009233405</v>
      </c>
      <c r="H1999" s="342">
        <f t="shared" si="64"/>
        <v>10790.490260092334</v>
      </c>
      <c r="I1999" s="190"/>
      <c r="J1999" s="347">
        <v>1</v>
      </c>
    </row>
    <row r="2000" spans="1:10" ht="13.5" hidden="1" customHeight="1" thickBot="1">
      <c r="A2000" s="410"/>
      <c r="B2000" s="183">
        <v>301.5</v>
      </c>
      <c r="C2000" s="184">
        <v>9835.32</v>
      </c>
      <c r="D2000" s="346" t="s">
        <v>384</v>
      </c>
      <c r="E2000" s="346" t="s">
        <v>386</v>
      </c>
      <c r="F2000" s="346" t="s">
        <v>862</v>
      </c>
      <c r="G2000" s="342">
        <f t="shared" si="65"/>
        <v>547.03607343915144</v>
      </c>
      <c r="H2000" s="342">
        <f t="shared" si="64"/>
        <v>10382.35607343915</v>
      </c>
      <c r="I2000" s="190"/>
      <c r="J2000" s="347">
        <v>1</v>
      </c>
    </row>
    <row r="2001" spans="1:10" ht="13.5" hidden="1" customHeight="1" thickBot="1">
      <c r="A2001" s="410"/>
      <c r="B2001" s="183">
        <v>315.25</v>
      </c>
      <c r="C2001" s="184">
        <v>10202.75</v>
      </c>
      <c r="D2001" s="346" t="s">
        <v>384</v>
      </c>
      <c r="E2001" s="346" t="s">
        <v>386</v>
      </c>
      <c r="F2001" s="346" t="s">
        <v>816</v>
      </c>
      <c r="G2001" s="342">
        <f t="shared" si="65"/>
        <v>567.47236473051237</v>
      </c>
      <c r="H2001" s="342">
        <f t="shared" si="64"/>
        <v>10770.222364730513</v>
      </c>
      <c r="I2001" s="190"/>
      <c r="J2001" s="347">
        <v>1</v>
      </c>
    </row>
    <row r="2002" spans="1:10" ht="13.5" hidden="1" customHeight="1" thickBot="1">
      <c r="A2002" s="410"/>
      <c r="B2002" s="183">
        <v>293.25</v>
      </c>
      <c r="C2002" s="184">
        <v>9504.16</v>
      </c>
      <c r="D2002" s="346" t="s">
        <v>384</v>
      </c>
      <c r="E2002" s="346" t="s">
        <v>386</v>
      </c>
      <c r="F2002" s="346" t="s">
        <v>863</v>
      </c>
      <c r="G2002" s="342">
        <f t="shared" si="65"/>
        <v>528.61710322973192</v>
      </c>
      <c r="H2002" s="342">
        <f t="shared" si="64"/>
        <v>10032.777103229731</v>
      </c>
      <c r="I2002" s="190"/>
      <c r="J2002" s="347">
        <v>1</v>
      </c>
    </row>
    <row r="2003" spans="1:10" ht="13.5" hidden="1" customHeight="1" thickBot="1">
      <c r="A2003" s="410"/>
      <c r="B2003" s="183">
        <v>304</v>
      </c>
      <c r="C2003" s="184">
        <v>9835.2800000000007</v>
      </c>
      <c r="D2003" s="346" t="s">
        <v>384</v>
      </c>
      <c r="E2003" s="346" t="s">
        <v>386</v>
      </c>
      <c r="F2003" s="346" t="s">
        <v>864</v>
      </c>
      <c r="G2003" s="342">
        <f t="shared" si="65"/>
        <v>547.0338486571477</v>
      </c>
      <c r="H2003" s="342">
        <f t="shared" si="64"/>
        <v>10382.313848657148</v>
      </c>
      <c r="I2003" s="190"/>
      <c r="J2003" s="347">
        <v>1</v>
      </c>
    </row>
    <row r="2004" spans="1:10" ht="13.5" hidden="1" customHeight="1" thickBot="1">
      <c r="A2004" s="410"/>
      <c r="B2004" s="183">
        <v>317.25</v>
      </c>
      <c r="C2004" s="184">
        <v>10293.85</v>
      </c>
      <c r="D2004" s="346" t="s">
        <v>384</v>
      </c>
      <c r="E2004" s="346" t="s">
        <v>386</v>
      </c>
      <c r="F2004" s="346" t="s">
        <v>841</v>
      </c>
      <c r="G2004" s="342">
        <f t="shared" si="65"/>
        <v>572.53930574415574</v>
      </c>
      <c r="H2004" s="342">
        <f t="shared" si="64"/>
        <v>10866.389305744156</v>
      </c>
      <c r="I2004" s="190"/>
      <c r="J2004" s="347">
        <v>1</v>
      </c>
    </row>
    <row r="2005" spans="1:10" ht="13.5" hidden="1" customHeight="1" thickBot="1">
      <c r="A2005" s="410"/>
      <c r="B2005" s="183">
        <v>318.5</v>
      </c>
      <c r="C2005" s="184">
        <v>10422.67</v>
      </c>
      <c r="D2005" s="346" t="s">
        <v>384</v>
      </c>
      <c r="E2005" s="346" t="s">
        <v>386</v>
      </c>
      <c r="F2005" s="346" t="s">
        <v>856</v>
      </c>
      <c r="G2005" s="342">
        <f t="shared" si="65"/>
        <v>579.70421618737794</v>
      </c>
      <c r="H2005" s="342">
        <f t="shared" si="64"/>
        <v>11002.374216187378</v>
      </c>
      <c r="I2005" s="190"/>
      <c r="J2005" s="347">
        <v>1</v>
      </c>
    </row>
    <row r="2006" spans="1:10" ht="13.5" hidden="1" customHeight="1" thickBot="1">
      <c r="A2006" s="410"/>
      <c r="B2006" s="183">
        <v>185</v>
      </c>
      <c r="C2006" s="184">
        <v>6238.31</v>
      </c>
      <c r="D2006" s="346" t="s">
        <v>384</v>
      </c>
      <c r="E2006" s="346" t="s">
        <v>386</v>
      </c>
      <c r="F2006" s="346" t="s">
        <v>867</v>
      </c>
      <c r="G2006" s="342">
        <f t="shared" si="65"/>
        <v>346.97199555237592</v>
      </c>
      <c r="H2006" s="342">
        <f t="shared" si="64"/>
        <v>6585.2819955523764</v>
      </c>
      <c r="I2006" s="190"/>
      <c r="J2006" s="347">
        <v>1</v>
      </c>
    </row>
    <row r="2007" spans="1:10" ht="13.5" hidden="1" customHeight="1" thickBot="1">
      <c r="A2007" s="410"/>
      <c r="B2007" s="183">
        <v>245</v>
      </c>
      <c r="C2007" s="184">
        <v>8171.72</v>
      </c>
      <c r="D2007" s="346" t="s">
        <v>384</v>
      </c>
      <c r="E2007" s="346" t="s">
        <v>386</v>
      </c>
      <c r="F2007" s="346" t="s">
        <v>868</v>
      </c>
      <c r="G2007" s="342">
        <f t="shared" si="65"/>
        <v>454.50738990131316</v>
      </c>
      <c r="H2007" s="342">
        <f t="shared" si="64"/>
        <v>8626.2273899013126</v>
      </c>
      <c r="I2007" s="190"/>
      <c r="J2007" s="347">
        <v>1</v>
      </c>
    </row>
    <row r="2008" spans="1:10" ht="13.5" hidden="1" customHeight="1" thickBot="1">
      <c r="A2008" s="410"/>
      <c r="B2008" s="183">
        <v>255.5</v>
      </c>
      <c r="C2008" s="184">
        <v>8385.7800000000007</v>
      </c>
      <c r="D2008" s="346" t="s">
        <v>384</v>
      </c>
      <c r="E2008" s="346" t="s">
        <v>386</v>
      </c>
      <c r="F2008" s="346" t="s">
        <v>838</v>
      </c>
      <c r="G2008" s="342">
        <f t="shared" si="65"/>
        <v>466.4133107946227</v>
      </c>
      <c r="H2008" s="342">
        <f t="shared" si="64"/>
        <v>8852.1933107946243</v>
      </c>
      <c r="I2008" s="190"/>
      <c r="J2008" s="347">
        <v>1</v>
      </c>
    </row>
    <row r="2009" spans="1:10" ht="13.5" hidden="1" customHeight="1" thickBot="1">
      <c r="A2009" s="410"/>
      <c r="B2009" s="183">
        <v>301.5</v>
      </c>
      <c r="C2009" s="184">
        <v>9825.5499999999993</v>
      </c>
      <c r="D2009" s="346" t="s">
        <v>384</v>
      </c>
      <c r="E2009" s="346" t="s">
        <v>386</v>
      </c>
      <c r="F2009" s="346" t="s">
        <v>872</v>
      </c>
      <c r="G2009" s="342">
        <f t="shared" si="65"/>
        <v>546.49267043472457</v>
      </c>
      <c r="H2009" s="342">
        <f t="shared" si="64"/>
        <v>10372.042670434725</v>
      </c>
      <c r="I2009" s="190"/>
      <c r="J2009" s="347">
        <v>1</v>
      </c>
    </row>
    <row r="2010" spans="1:10" ht="13.5" hidden="1" customHeight="1" thickBot="1">
      <c r="A2010" s="410"/>
      <c r="B2010" s="183">
        <v>241.25</v>
      </c>
      <c r="C2010" s="184">
        <v>7842.73</v>
      </c>
      <c r="D2010" s="346" t="s">
        <v>384</v>
      </c>
      <c r="E2010" s="346" t="s">
        <v>386</v>
      </c>
      <c r="F2010" s="346" t="s">
        <v>858</v>
      </c>
      <c r="G2010" s="342">
        <f t="shared" si="65"/>
        <v>436.20911411559939</v>
      </c>
      <c r="H2010" s="342">
        <f t="shared" si="64"/>
        <v>8278.9391141155993</v>
      </c>
      <c r="I2010" s="190"/>
      <c r="J2010" s="347">
        <v>1</v>
      </c>
    </row>
    <row r="2011" spans="1:10" ht="13.5" hidden="1" customHeight="1" thickBot="1">
      <c r="A2011" s="410"/>
      <c r="B2011" s="183">
        <v>1114</v>
      </c>
      <c r="C2011" s="184">
        <v>1136.32</v>
      </c>
      <c r="D2011" s="346" t="s">
        <v>418</v>
      </c>
      <c r="E2011" s="346" t="s">
        <v>386</v>
      </c>
      <c r="F2011" s="346" t="s">
        <v>835</v>
      </c>
      <c r="G2011" s="342">
        <f t="shared" si="65"/>
        <v>63.20160716381131</v>
      </c>
      <c r="H2011" s="342">
        <f t="shared" si="64"/>
        <v>1199.5216071638113</v>
      </c>
      <c r="I2011" s="190"/>
      <c r="J2011" s="347">
        <v>1</v>
      </c>
    </row>
    <row r="2012" spans="1:10" ht="13.5" hidden="1" customHeight="1" thickBot="1">
      <c r="A2012" s="410"/>
      <c r="B2012" s="183">
        <v>86.67</v>
      </c>
      <c r="C2012" s="184">
        <v>4150</v>
      </c>
      <c r="D2012" s="346" t="s">
        <v>385</v>
      </c>
      <c r="E2012" s="346" t="s">
        <v>386</v>
      </c>
      <c r="F2012" s="346" t="s">
        <v>920</v>
      </c>
      <c r="G2012" s="342">
        <f t="shared" si="65"/>
        <v>230.82113289374203</v>
      </c>
      <c r="H2012" s="342">
        <f t="shared" si="64"/>
        <v>4380.8211328937423</v>
      </c>
      <c r="I2012" s="190"/>
      <c r="J2012" s="347">
        <v>1</v>
      </c>
    </row>
    <row r="2013" spans="1:10" ht="13.5" hidden="1" customHeight="1" thickBot="1">
      <c r="A2013" s="410"/>
      <c r="B2013" s="183">
        <v>70.67</v>
      </c>
      <c r="C2013" s="184">
        <v>3383.88</v>
      </c>
      <c r="D2013" s="346" t="s">
        <v>385</v>
      </c>
      <c r="E2013" s="346" t="s">
        <v>386</v>
      </c>
      <c r="F2013" s="346" t="s">
        <v>858</v>
      </c>
      <c r="G2013" s="342">
        <f t="shared" si="65"/>
        <v>188.20988317505444</v>
      </c>
      <c r="H2013" s="342">
        <f t="shared" si="64"/>
        <v>3572.0898831750546</v>
      </c>
      <c r="I2013" s="190"/>
      <c r="J2013" s="347">
        <v>1</v>
      </c>
    </row>
    <row r="2014" spans="1:10" ht="13.5" hidden="1" customHeight="1" thickBot="1">
      <c r="A2014" s="410"/>
      <c r="B2014" s="183">
        <v>12</v>
      </c>
      <c r="C2014" s="184">
        <v>405.48</v>
      </c>
      <c r="D2014" s="346" t="s">
        <v>834</v>
      </c>
      <c r="E2014" s="346" t="s">
        <v>386</v>
      </c>
      <c r="F2014" s="346" t="s">
        <v>835</v>
      </c>
      <c r="G2014" s="342">
        <f t="shared" si="65"/>
        <v>22.552615172470968</v>
      </c>
      <c r="H2014" s="342">
        <f t="shared" si="64"/>
        <v>428.03261517247097</v>
      </c>
      <c r="I2014" s="190"/>
      <c r="J2014" s="347">
        <v>1</v>
      </c>
    </row>
    <row r="2015" spans="1:10" ht="13.5" hidden="1" customHeight="1" thickBot="1">
      <c r="A2015" s="410"/>
      <c r="B2015" s="183">
        <v>16.5</v>
      </c>
      <c r="C2015" s="184">
        <v>560.54</v>
      </c>
      <c r="D2015" s="346" t="s">
        <v>834</v>
      </c>
      <c r="E2015" s="346" t="s">
        <v>386</v>
      </c>
      <c r="F2015" s="346" t="s">
        <v>802</v>
      </c>
      <c r="G2015" s="342">
        <f t="shared" si="65"/>
        <v>31.176982610182687</v>
      </c>
      <c r="H2015" s="342">
        <f t="shared" si="64"/>
        <v>591.71698261018264</v>
      </c>
      <c r="I2015" s="190"/>
      <c r="J2015" s="347">
        <v>1</v>
      </c>
    </row>
    <row r="2016" spans="1:10" ht="13.5" hidden="1" customHeight="1" thickBot="1">
      <c r="A2016" s="410"/>
      <c r="B2016" s="183">
        <v>9.25</v>
      </c>
      <c r="C2016" s="184">
        <v>312.56</v>
      </c>
      <c r="D2016" s="346" t="s">
        <v>834</v>
      </c>
      <c r="E2016" s="346" t="s">
        <v>386</v>
      </c>
      <c r="F2016" s="346" t="s">
        <v>894</v>
      </c>
      <c r="G2016" s="342">
        <f t="shared" si="65"/>
        <v>17.384446577654941</v>
      </c>
      <c r="H2016" s="342">
        <f t="shared" si="64"/>
        <v>329.94444657765496</v>
      </c>
      <c r="I2016" s="190"/>
      <c r="J2016" s="347">
        <v>1</v>
      </c>
    </row>
    <row r="2017" spans="1:10" ht="13.5" hidden="1" customHeight="1" thickBot="1">
      <c r="A2017" s="410"/>
      <c r="B2017" s="183">
        <v>6</v>
      </c>
      <c r="C2017" s="184">
        <v>194.04</v>
      </c>
      <c r="D2017" s="346" t="s">
        <v>834</v>
      </c>
      <c r="E2017" s="346" t="s">
        <v>386</v>
      </c>
      <c r="F2017" s="346" t="s">
        <v>805</v>
      </c>
      <c r="G2017" s="342">
        <f t="shared" si="65"/>
        <v>10.79241750041005</v>
      </c>
      <c r="H2017" s="342">
        <f t="shared" si="64"/>
        <v>204.83241750041003</v>
      </c>
      <c r="I2017" s="190"/>
      <c r="J2017" s="347">
        <v>1</v>
      </c>
    </row>
    <row r="2018" spans="1:10" ht="13.5" hidden="1" customHeight="1" thickBot="1">
      <c r="A2018" s="410"/>
      <c r="B2018" s="183">
        <v>9.5</v>
      </c>
      <c r="C2018" s="184">
        <v>268.94</v>
      </c>
      <c r="D2018" s="346" t="s">
        <v>834</v>
      </c>
      <c r="E2018" s="346" t="s">
        <v>386</v>
      </c>
      <c r="F2018" s="346" t="s">
        <v>862</v>
      </c>
      <c r="G2018" s="342">
        <f t="shared" si="65"/>
        <v>14.95832180251638</v>
      </c>
      <c r="H2018" s="342">
        <f t="shared" si="64"/>
        <v>283.89832180251636</v>
      </c>
      <c r="I2018" s="190"/>
      <c r="J2018" s="347">
        <v>1</v>
      </c>
    </row>
    <row r="2019" spans="1:10" ht="13.5" hidden="1" customHeight="1" thickBot="1">
      <c r="A2019" s="410"/>
      <c r="B2019" s="183">
        <v>7.5</v>
      </c>
      <c r="C2019" s="184">
        <v>253.42</v>
      </c>
      <c r="D2019" s="346" t="s">
        <v>834</v>
      </c>
      <c r="E2019" s="346" t="s">
        <v>386</v>
      </c>
      <c r="F2019" s="346" t="s">
        <v>816</v>
      </c>
      <c r="G2019" s="342">
        <f t="shared" si="65"/>
        <v>14.095106385043881</v>
      </c>
      <c r="H2019" s="342">
        <f t="shared" si="64"/>
        <v>267.51510638504385</v>
      </c>
      <c r="I2019" s="190"/>
      <c r="J2019" s="347">
        <v>1</v>
      </c>
    </row>
    <row r="2020" spans="1:10" ht="13.5" hidden="1" customHeight="1" thickBot="1">
      <c r="A2020" s="410"/>
      <c r="B2020" s="183">
        <v>24</v>
      </c>
      <c r="C2020" s="184">
        <v>805.92</v>
      </c>
      <c r="D2020" s="346" t="s">
        <v>834</v>
      </c>
      <c r="E2020" s="346" t="s">
        <v>386</v>
      </c>
      <c r="F2020" s="346" t="s">
        <v>864</v>
      </c>
      <c r="G2020" s="342">
        <f t="shared" si="65"/>
        <v>44.824907812463749</v>
      </c>
      <c r="H2020" s="342">
        <f t="shared" si="64"/>
        <v>850.74490781246368</v>
      </c>
      <c r="I2020" s="190"/>
      <c r="J2020" s="347">
        <v>1</v>
      </c>
    </row>
    <row r="2021" spans="1:10" ht="13.5" hidden="1" customHeight="1" thickBot="1">
      <c r="A2021" s="410"/>
      <c r="B2021" s="183">
        <v>12</v>
      </c>
      <c r="C2021" s="184">
        <v>417.84</v>
      </c>
      <c r="D2021" s="346" t="s">
        <v>834</v>
      </c>
      <c r="E2021" s="346" t="s">
        <v>386</v>
      </c>
      <c r="F2021" s="346" t="s">
        <v>841</v>
      </c>
      <c r="G2021" s="342">
        <f t="shared" si="65"/>
        <v>23.240072811643653</v>
      </c>
      <c r="H2021" s="342">
        <f t="shared" si="64"/>
        <v>441.08007281164362</v>
      </c>
      <c r="I2021" s="190"/>
      <c r="J2021" s="347">
        <v>1</v>
      </c>
    </row>
    <row r="2022" spans="1:10" ht="13.5" hidden="1" customHeight="1" thickBot="1">
      <c r="A2022" s="410"/>
      <c r="B2022" s="183">
        <v>24</v>
      </c>
      <c r="C2022" s="184">
        <v>679.44</v>
      </c>
      <c r="D2022" s="346" t="s">
        <v>834</v>
      </c>
      <c r="E2022" s="346" t="s">
        <v>386</v>
      </c>
      <c r="F2022" s="346" t="s">
        <v>856</v>
      </c>
      <c r="G2022" s="342">
        <f t="shared" si="65"/>
        <v>37.790147116463636</v>
      </c>
      <c r="H2022" s="342">
        <f t="shared" si="64"/>
        <v>717.23014711646374</v>
      </c>
      <c r="I2022" s="190"/>
      <c r="J2022" s="347">
        <v>1</v>
      </c>
    </row>
    <row r="2023" spans="1:10" ht="13.5" hidden="1" customHeight="1" thickBot="1">
      <c r="A2023" s="410"/>
      <c r="B2023" s="183">
        <v>2</v>
      </c>
      <c r="C2023" s="184">
        <v>66.52</v>
      </c>
      <c r="D2023" s="346" t="s">
        <v>834</v>
      </c>
      <c r="E2023" s="346" t="s">
        <v>386</v>
      </c>
      <c r="F2023" s="346" t="s">
        <v>867</v>
      </c>
      <c r="G2023" s="342">
        <f t="shared" si="65"/>
        <v>3.6998124723112578</v>
      </c>
      <c r="H2023" s="342">
        <f t="shared" si="64"/>
        <v>70.219812472311247</v>
      </c>
      <c r="I2023" s="190"/>
      <c r="J2023" s="347">
        <v>1</v>
      </c>
    </row>
    <row r="2024" spans="1:10" ht="13.5" hidden="1" customHeight="1" thickBot="1">
      <c r="A2024" s="410"/>
      <c r="B2024" s="183">
        <v>6.5</v>
      </c>
      <c r="C2024" s="184">
        <v>216.19</v>
      </c>
      <c r="D2024" s="346" t="s">
        <v>834</v>
      </c>
      <c r="E2024" s="346" t="s">
        <v>386</v>
      </c>
      <c r="F2024" s="346" t="s">
        <v>868</v>
      </c>
      <c r="G2024" s="342">
        <f t="shared" si="65"/>
        <v>12.024390535011587</v>
      </c>
      <c r="H2024" s="342">
        <f t="shared" si="64"/>
        <v>228.21439053501157</v>
      </c>
      <c r="I2024" s="190"/>
      <c r="J2024" s="347">
        <v>1</v>
      </c>
    </row>
    <row r="2025" spans="1:10" ht="13.5" hidden="1" customHeight="1" thickBot="1">
      <c r="A2025" s="410"/>
      <c r="B2025" s="183">
        <v>12</v>
      </c>
      <c r="C2025" s="184">
        <v>407.64</v>
      </c>
      <c r="D2025" s="346" t="s">
        <v>392</v>
      </c>
      <c r="E2025" s="346" t="s">
        <v>386</v>
      </c>
      <c r="F2025" s="346" t="s">
        <v>811</v>
      </c>
      <c r="G2025" s="342">
        <f t="shared" si="65"/>
        <v>22.672753400675905</v>
      </c>
      <c r="H2025" s="342">
        <f t="shared" si="64"/>
        <v>430.31275340067589</v>
      </c>
      <c r="I2025" s="190"/>
      <c r="J2025" s="347">
        <v>1</v>
      </c>
    </row>
    <row r="2026" spans="1:10" ht="13.5" hidden="1" customHeight="1" thickBot="1">
      <c r="A2026" s="410"/>
      <c r="B2026" s="183">
        <v>21</v>
      </c>
      <c r="C2026" s="184">
        <v>688.29</v>
      </c>
      <c r="D2026" s="346" t="s">
        <v>392</v>
      </c>
      <c r="E2026" s="346" t="s">
        <v>386</v>
      </c>
      <c r="F2026" s="346" t="s">
        <v>813</v>
      </c>
      <c r="G2026" s="342">
        <f t="shared" si="65"/>
        <v>38.282380134803297</v>
      </c>
      <c r="H2026" s="342">
        <f t="shared" si="64"/>
        <v>726.57238013480321</v>
      </c>
      <c r="I2026" s="190"/>
      <c r="J2026" s="347">
        <v>1</v>
      </c>
    </row>
    <row r="2027" spans="1:10" ht="13.5" hidden="1" customHeight="1" thickBot="1">
      <c r="A2027" s="410"/>
      <c r="B2027" s="183">
        <v>7.5</v>
      </c>
      <c r="C2027" s="184">
        <v>253.42</v>
      </c>
      <c r="D2027" s="346" t="s">
        <v>392</v>
      </c>
      <c r="E2027" s="346" t="s">
        <v>386</v>
      </c>
      <c r="F2027" s="346" t="s">
        <v>802</v>
      </c>
      <c r="G2027" s="342">
        <f t="shared" si="65"/>
        <v>14.095106385043881</v>
      </c>
      <c r="H2027" s="342">
        <f t="shared" si="64"/>
        <v>267.51510638504385</v>
      </c>
      <c r="I2027" s="190"/>
      <c r="J2027" s="347">
        <v>1</v>
      </c>
    </row>
    <row r="2028" spans="1:10" ht="13.5" hidden="1" customHeight="1" thickBot="1">
      <c r="A2028" s="410"/>
      <c r="B2028" s="183">
        <v>38.75</v>
      </c>
      <c r="C2028" s="184">
        <v>1309.3599999999999</v>
      </c>
      <c r="D2028" s="346" t="s">
        <v>392</v>
      </c>
      <c r="E2028" s="346" t="s">
        <v>386</v>
      </c>
      <c r="F2028" s="346" t="s">
        <v>894</v>
      </c>
      <c r="G2028" s="342">
        <f t="shared" si="65"/>
        <v>72.826014112228918</v>
      </c>
      <c r="H2028" s="342">
        <f t="shared" si="64"/>
        <v>1382.1860141122288</v>
      </c>
      <c r="I2028" s="190"/>
      <c r="J2028" s="347">
        <v>1</v>
      </c>
    </row>
    <row r="2029" spans="1:10" ht="13.5" hidden="1" customHeight="1" thickBot="1">
      <c r="A2029" s="410"/>
      <c r="B2029" s="183">
        <v>4.5</v>
      </c>
      <c r="C2029" s="184">
        <v>152.06</v>
      </c>
      <c r="D2029" s="346" t="s">
        <v>392</v>
      </c>
      <c r="E2029" s="346" t="s">
        <v>386</v>
      </c>
      <c r="F2029" s="346" t="s">
        <v>816</v>
      </c>
      <c r="G2029" s="342">
        <f t="shared" si="65"/>
        <v>8.4575087874270878</v>
      </c>
      <c r="H2029" s="342">
        <f t="shared" si="64"/>
        <v>160.51750878742709</v>
      </c>
      <c r="I2029" s="190"/>
      <c r="J2029" s="347">
        <v>1</v>
      </c>
    </row>
    <row r="2030" spans="1:10" ht="13.5" hidden="1" customHeight="1" thickBot="1">
      <c r="A2030" s="410"/>
      <c r="B2030" s="183">
        <v>5.5</v>
      </c>
      <c r="C2030" s="184">
        <v>185.84</v>
      </c>
      <c r="D2030" s="346" t="s">
        <v>392</v>
      </c>
      <c r="E2030" s="346" t="s">
        <v>386</v>
      </c>
      <c r="F2030" s="346" t="s">
        <v>867</v>
      </c>
      <c r="G2030" s="342">
        <f t="shared" si="65"/>
        <v>10.336337189632053</v>
      </c>
      <c r="H2030" s="342">
        <f t="shared" si="64"/>
        <v>196.17633718963205</v>
      </c>
      <c r="I2030" s="190"/>
      <c r="J2030" s="347">
        <v>1</v>
      </c>
    </row>
    <row r="2031" spans="1:10" ht="13.5" hidden="1" customHeight="1" thickBot="1">
      <c r="A2031" s="411"/>
      <c r="B2031" s="183">
        <v>0</v>
      </c>
      <c r="C2031" s="184">
        <v>1342.72</v>
      </c>
      <c r="D2031" s="346" t="s">
        <v>393</v>
      </c>
      <c r="E2031" s="346" t="s">
        <v>386</v>
      </c>
      <c r="F2031" s="346" t="s">
        <v>859</v>
      </c>
      <c r="G2031" s="342">
        <f t="shared" si="65"/>
        <v>74.681482303394048</v>
      </c>
      <c r="H2031" s="342">
        <f t="shared" si="64"/>
        <v>1417.401482303394</v>
      </c>
      <c r="I2031" s="190"/>
      <c r="J2031" s="347">
        <v>1</v>
      </c>
    </row>
    <row r="2032" spans="1:10" ht="13.5" thickBot="1">
      <c r="A2032" s="185" t="s">
        <v>443</v>
      </c>
      <c r="B2032" s="186">
        <v>11189.59</v>
      </c>
      <c r="C2032" s="187">
        <v>356785.31</v>
      </c>
      <c r="D2032" s="412"/>
      <c r="E2032" s="413"/>
      <c r="F2032" s="414"/>
      <c r="G2032" s="342">
        <f t="shared" si="65"/>
        <v>19844.23842266143</v>
      </c>
      <c r="H2032" s="342">
        <f t="shared" si="64"/>
        <v>376629.54842266144</v>
      </c>
      <c r="I2032" s="190">
        <f>+H2032</f>
        <v>376629.54842266144</v>
      </c>
      <c r="J2032" s="347">
        <v>1</v>
      </c>
    </row>
    <row r="2033" spans="1:10" ht="13.5" hidden="1" customHeight="1" thickBot="1">
      <c r="A2033" s="409" t="s">
        <v>444</v>
      </c>
      <c r="B2033" s="183">
        <v>0</v>
      </c>
      <c r="C2033" s="184">
        <v>35</v>
      </c>
      <c r="D2033" s="346" t="s">
        <v>441</v>
      </c>
      <c r="E2033" s="346" t="s">
        <v>386</v>
      </c>
      <c r="F2033" s="346" t="s">
        <v>817</v>
      </c>
      <c r="G2033" s="342">
        <f t="shared" si="65"/>
        <v>1.9466842533207158</v>
      </c>
      <c r="H2033" s="342">
        <f t="shared" si="64"/>
        <v>36.946684253320718</v>
      </c>
      <c r="I2033" s="190"/>
      <c r="J2033" s="347">
        <v>1</v>
      </c>
    </row>
    <row r="2034" spans="1:10" ht="13.5" hidden="1" customHeight="1" thickBot="1">
      <c r="A2034" s="411"/>
      <c r="B2034" s="183">
        <v>0</v>
      </c>
      <c r="C2034" s="184">
        <v>35</v>
      </c>
      <c r="D2034" s="346" t="s">
        <v>441</v>
      </c>
      <c r="E2034" s="346" t="s">
        <v>386</v>
      </c>
      <c r="F2034" s="346" t="s">
        <v>823</v>
      </c>
      <c r="G2034" s="342">
        <f t="shared" si="65"/>
        <v>1.9466842533207158</v>
      </c>
      <c r="H2034" s="342">
        <f t="shared" si="64"/>
        <v>36.946684253320718</v>
      </c>
      <c r="I2034" s="190"/>
      <c r="J2034" s="347">
        <v>1</v>
      </c>
    </row>
    <row r="2035" spans="1:10" ht="13.5" thickBot="1">
      <c r="A2035" s="185" t="s">
        <v>444</v>
      </c>
      <c r="B2035" s="186">
        <v>0</v>
      </c>
      <c r="C2035" s="187">
        <v>70</v>
      </c>
      <c r="D2035" s="412"/>
      <c r="E2035" s="413"/>
      <c r="F2035" s="414"/>
      <c r="G2035" s="342">
        <f t="shared" si="65"/>
        <v>3.8933685066414316</v>
      </c>
      <c r="H2035" s="342">
        <f t="shared" si="64"/>
        <v>73.893368506641437</v>
      </c>
      <c r="I2035" s="190">
        <f>+H2035</f>
        <v>73.893368506641437</v>
      </c>
      <c r="J2035" s="347">
        <v>1</v>
      </c>
    </row>
    <row r="2036" spans="1:10" ht="13.5" hidden="1" customHeight="1" thickBot="1">
      <c r="A2036" s="409" t="s">
        <v>445</v>
      </c>
      <c r="B2036" s="183">
        <v>0</v>
      </c>
      <c r="C2036" s="184">
        <v>270.70999999999998</v>
      </c>
      <c r="D2036" s="346" t="s">
        <v>588</v>
      </c>
      <c r="E2036" s="346" t="s">
        <v>386</v>
      </c>
      <c r="F2036" s="346" t="s">
        <v>956</v>
      </c>
      <c r="G2036" s="342">
        <f t="shared" si="65"/>
        <v>15.056768406184313</v>
      </c>
      <c r="H2036" s="342">
        <f t="shared" si="64"/>
        <v>285.76676840618427</v>
      </c>
      <c r="I2036" s="190"/>
      <c r="J2036" s="347">
        <v>1</v>
      </c>
    </row>
    <row r="2037" spans="1:10" ht="13.5" hidden="1" customHeight="1" thickBot="1">
      <c r="A2037" s="410"/>
      <c r="B2037" s="183">
        <v>2.5</v>
      </c>
      <c r="C2037" s="184">
        <v>83.15</v>
      </c>
      <c r="D2037" s="346" t="s">
        <v>389</v>
      </c>
      <c r="E2037" s="346" t="s">
        <v>386</v>
      </c>
      <c r="F2037" s="346" t="s">
        <v>835</v>
      </c>
      <c r="G2037" s="342">
        <f t="shared" si="65"/>
        <v>4.6247655903890728</v>
      </c>
      <c r="H2037" s="342">
        <f t="shared" si="64"/>
        <v>87.77476559038908</v>
      </c>
      <c r="I2037" s="190"/>
      <c r="J2037" s="347">
        <v>1</v>
      </c>
    </row>
    <row r="2038" spans="1:10" ht="13.5" hidden="1" customHeight="1" thickBot="1">
      <c r="A2038" s="410"/>
      <c r="B2038" s="183">
        <v>2.5</v>
      </c>
      <c r="C2038" s="184">
        <v>83.15</v>
      </c>
      <c r="D2038" s="346" t="s">
        <v>389</v>
      </c>
      <c r="E2038" s="346" t="s">
        <v>386</v>
      </c>
      <c r="F2038" s="346" t="s">
        <v>816</v>
      </c>
      <c r="G2038" s="342">
        <f t="shared" si="65"/>
        <v>4.6247655903890728</v>
      </c>
      <c r="H2038" s="342">
        <f t="shared" si="64"/>
        <v>87.77476559038908</v>
      </c>
      <c r="I2038" s="190"/>
      <c r="J2038" s="347">
        <v>1</v>
      </c>
    </row>
    <row r="2039" spans="1:10" ht="13.5" hidden="1" customHeight="1" thickBot="1">
      <c r="A2039" s="410"/>
      <c r="B2039" s="183">
        <v>0</v>
      </c>
      <c r="C2039" s="184">
        <v>130</v>
      </c>
      <c r="D2039" s="346" t="s">
        <v>441</v>
      </c>
      <c r="E2039" s="346" t="s">
        <v>386</v>
      </c>
      <c r="F2039" s="346" t="s">
        <v>817</v>
      </c>
      <c r="G2039" s="342">
        <f t="shared" si="65"/>
        <v>7.2305415123340877</v>
      </c>
      <c r="H2039" s="342">
        <f t="shared" si="64"/>
        <v>137.2305415123341</v>
      </c>
      <c r="I2039" s="190"/>
      <c r="J2039" s="347">
        <v>1</v>
      </c>
    </row>
    <row r="2040" spans="1:10" ht="13.5" hidden="1" customHeight="1" thickBot="1">
      <c r="A2040" s="410"/>
      <c r="B2040" s="183">
        <v>0</v>
      </c>
      <c r="C2040" s="184">
        <v>130</v>
      </c>
      <c r="D2040" s="346" t="s">
        <v>441</v>
      </c>
      <c r="E2040" s="346" t="s">
        <v>386</v>
      </c>
      <c r="F2040" s="346" t="s">
        <v>823</v>
      </c>
      <c r="G2040" s="342">
        <f t="shared" si="65"/>
        <v>7.2305415123340877</v>
      </c>
      <c r="H2040" s="342">
        <f t="shared" si="64"/>
        <v>137.2305415123341</v>
      </c>
      <c r="I2040" s="190"/>
      <c r="J2040" s="347">
        <v>1</v>
      </c>
    </row>
    <row r="2041" spans="1:10" ht="13.5" hidden="1" customHeight="1" thickBot="1">
      <c r="A2041" s="410"/>
      <c r="B2041" s="183">
        <v>0</v>
      </c>
      <c r="C2041" s="184">
        <v>130</v>
      </c>
      <c r="D2041" s="346" t="s">
        <v>441</v>
      </c>
      <c r="E2041" s="346" t="s">
        <v>386</v>
      </c>
      <c r="F2041" s="346" t="s">
        <v>825</v>
      </c>
      <c r="G2041" s="342">
        <f t="shared" si="65"/>
        <v>7.2305415123340877</v>
      </c>
      <c r="H2041" s="342">
        <f t="shared" si="64"/>
        <v>137.2305415123341</v>
      </c>
      <c r="I2041" s="190"/>
      <c r="J2041" s="347">
        <v>1</v>
      </c>
    </row>
    <row r="2042" spans="1:10" ht="13.5" hidden="1" customHeight="1" thickBot="1">
      <c r="A2042" s="410"/>
      <c r="B2042" s="183">
        <v>0</v>
      </c>
      <c r="C2042" s="184">
        <v>130</v>
      </c>
      <c r="D2042" s="346" t="s">
        <v>441</v>
      </c>
      <c r="E2042" s="346" t="s">
        <v>386</v>
      </c>
      <c r="F2042" s="346" t="s">
        <v>826</v>
      </c>
      <c r="G2042" s="342">
        <f t="shared" si="65"/>
        <v>7.2305415123340877</v>
      </c>
      <c r="H2042" s="342">
        <f t="shared" si="64"/>
        <v>137.2305415123341</v>
      </c>
      <c r="I2042" s="190"/>
      <c r="J2042" s="347">
        <v>1</v>
      </c>
    </row>
    <row r="2043" spans="1:10" ht="13.5" hidden="1" customHeight="1" thickBot="1">
      <c r="A2043" s="410"/>
      <c r="B2043" s="183">
        <v>0</v>
      </c>
      <c r="C2043" s="184">
        <v>130</v>
      </c>
      <c r="D2043" s="346" t="s">
        <v>441</v>
      </c>
      <c r="E2043" s="346" t="s">
        <v>386</v>
      </c>
      <c r="F2043" s="346" t="s">
        <v>828</v>
      </c>
      <c r="G2043" s="342">
        <f t="shared" si="65"/>
        <v>7.2305415123340877</v>
      </c>
      <c r="H2043" s="342">
        <f t="shared" si="64"/>
        <v>137.2305415123341</v>
      </c>
      <c r="I2043" s="190"/>
      <c r="J2043" s="347">
        <v>1</v>
      </c>
    </row>
    <row r="2044" spans="1:10" ht="13.5" hidden="1" customHeight="1" thickBot="1">
      <c r="A2044" s="410"/>
      <c r="B2044" s="183">
        <v>0</v>
      </c>
      <c r="C2044" s="184">
        <v>155</v>
      </c>
      <c r="D2044" s="346" t="s">
        <v>441</v>
      </c>
      <c r="E2044" s="346" t="s">
        <v>386</v>
      </c>
      <c r="F2044" s="346" t="s">
        <v>829</v>
      </c>
      <c r="G2044" s="342">
        <f t="shared" si="65"/>
        <v>8.6210302647060271</v>
      </c>
      <c r="H2044" s="342">
        <f t="shared" si="64"/>
        <v>163.62103026470604</v>
      </c>
      <c r="I2044" s="190"/>
      <c r="J2044" s="347">
        <v>1</v>
      </c>
    </row>
    <row r="2045" spans="1:10" ht="13.5" hidden="1" customHeight="1" thickBot="1">
      <c r="A2045" s="410"/>
      <c r="B2045" s="183">
        <v>0</v>
      </c>
      <c r="C2045" s="184">
        <v>155</v>
      </c>
      <c r="D2045" s="346" t="s">
        <v>441</v>
      </c>
      <c r="E2045" s="346" t="s">
        <v>386</v>
      </c>
      <c r="F2045" s="346" t="s">
        <v>820</v>
      </c>
      <c r="G2045" s="342">
        <f t="shared" si="65"/>
        <v>8.6210302647060271</v>
      </c>
      <c r="H2045" s="342">
        <f t="shared" si="64"/>
        <v>163.62103026470604</v>
      </c>
      <c r="I2045" s="190"/>
      <c r="J2045" s="347">
        <v>1</v>
      </c>
    </row>
    <row r="2046" spans="1:10" ht="13.5" hidden="1" customHeight="1" thickBot="1">
      <c r="A2046" s="410"/>
      <c r="B2046" s="183">
        <v>0</v>
      </c>
      <c r="C2046" s="184">
        <v>95</v>
      </c>
      <c r="D2046" s="346" t="s">
        <v>441</v>
      </c>
      <c r="E2046" s="346" t="s">
        <v>386</v>
      </c>
      <c r="F2046" s="346" t="s">
        <v>831</v>
      </c>
      <c r="G2046" s="342">
        <f t="shared" si="65"/>
        <v>5.2838572590133719</v>
      </c>
      <c r="H2046" s="342">
        <f t="shared" si="64"/>
        <v>100.28385725901337</v>
      </c>
      <c r="I2046" s="190"/>
      <c r="J2046" s="347">
        <v>1</v>
      </c>
    </row>
    <row r="2047" spans="1:10" ht="13.5" hidden="1" customHeight="1" thickBot="1">
      <c r="A2047" s="410"/>
      <c r="B2047" s="183">
        <v>0</v>
      </c>
      <c r="C2047" s="184">
        <v>155</v>
      </c>
      <c r="D2047" s="346" t="s">
        <v>441</v>
      </c>
      <c r="E2047" s="346" t="s">
        <v>386</v>
      </c>
      <c r="F2047" s="346" t="s">
        <v>821</v>
      </c>
      <c r="G2047" s="342">
        <f t="shared" si="65"/>
        <v>8.6210302647060271</v>
      </c>
      <c r="H2047" s="342">
        <f t="shared" si="64"/>
        <v>163.62103026470604</v>
      </c>
      <c r="I2047" s="190"/>
      <c r="J2047" s="347">
        <v>1</v>
      </c>
    </row>
    <row r="2048" spans="1:10" ht="13.5" hidden="1" customHeight="1" thickBot="1">
      <c r="A2048" s="410"/>
      <c r="B2048" s="183">
        <v>0</v>
      </c>
      <c r="C2048" s="184">
        <v>155</v>
      </c>
      <c r="D2048" s="346" t="s">
        <v>441</v>
      </c>
      <c r="E2048" s="346" t="s">
        <v>386</v>
      </c>
      <c r="F2048" s="346" t="s">
        <v>916</v>
      </c>
      <c r="G2048" s="342">
        <f t="shared" si="65"/>
        <v>8.6210302647060271</v>
      </c>
      <c r="H2048" s="342">
        <f t="shared" si="64"/>
        <v>163.62103026470604</v>
      </c>
      <c r="I2048" s="190"/>
      <c r="J2048" s="347">
        <v>1</v>
      </c>
    </row>
    <row r="2049" spans="1:10" ht="13.5" hidden="1" customHeight="1" thickBot="1">
      <c r="A2049" s="410"/>
      <c r="B2049" s="183">
        <v>0</v>
      </c>
      <c r="C2049" s="184">
        <v>155</v>
      </c>
      <c r="D2049" s="346" t="s">
        <v>441</v>
      </c>
      <c r="E2049" s="346" t="s">
        <v>386</v>
      </c>
      <c r="F2049" s="346" t="s">
        <v>918</v>
      </c>
      <c r="G2049" s="342">
        <f t="shared" si="65"/>
        <v>8.6210302647060271</v>
      </c>
      <c r="H2049" s="342">
        <f t="shared" si="64"/>
        <v>163.62103026470604</v>
      </c>
      <c r="I2049" s="190"/>
      <c r="J2049" s="347">
        <v>1</v>
      </c>
    </row>
    <row r="2050" spans="1:10" ht="13.5" hidden="1" customHeight="1" thickBot="1">
      <c r="A2050" s="410"/>
      <c r="B2050" s="183">
        <v>0</v>
      </c>
      <c r="C2050" s="184">
        <v>155</v>
      </c>
      <c r="D2050" s="346" t="s">
        <v>441</v>
      </c>
      <c r="E2050" s="346" t="s">
        <v>386</v>
      </c>
      <c r="F2050" s="346" t="s">
        <v>920</v>
      </c>
      <c r="G2050" s="342">
        <f t="shared" si="65"/>
        <v>8.6210302647060271</v>
      </c>
      <c r="H2050" s="342">
        <f t="shared" si="64"/>
        <v>163.62103026470604</v>
      </c>
      <c r="I2050" s="190"/>
      <c r="J2050" s="347">
        <v>1</v>
      </c>
    </row>
    <row r="2051" spans="1:10" ht="13.5" hidden="1" customHeight="1" thickBot="1">
      <c r="A2051" s="410"/>
      <c r="B2051" s="183">
        <v>5</v>
      </c>
      <c r="C2051" s="184">
        <v>162.25</v>
      </c>
      <c r="D2051" s="346" t="s">
        <v>391</v>
      </c>
      <c r="E2051" s="346" t="s">
        <v>386</v>
      </c>
      <c r="F2051" s="346" t="s">
        <v>807</v>
      </c>
      <c r="G2051" s="342">
        <f t="shared" si="65"/>
        <v>9.0242720028938894</v>
      </c>
      <c r="H2051" s="342">
        <f t="shared" si="64"/>
        <v>171.27427200289389</v>
      </c>
      <c r="I2051" s="190"/>
      <c r="J2051" s="347">
        <v>1</v>
      </c>
    </row>
    <row r="2052" spans="1:10" ht="13.5" hidden="1" customHeight="1" thickBot="1">
      <c r="A2052" s="410"/>
      <c r="B2052" s="183">
        <v>2.5</v>
      </c>
      <c r="C2052" s="184">
        <v>81.12</v>
      </c>
      <c r="D2052" s="346" t="s">
        <v>391</v>
      </c>
      <c r="E2052" s="346" t="s">
        <v>386</v>
      </c>
      <c r="F2052" s="346" t="s">
        <v>837</v>
      </c>
      <c r="G2052" s="342">
        <f t="shared" si="65"/>
        <v>4.5118579036964706</v>
      </c>
      <c r="H2052" s="342">
        <f t="shared" si="64"/>
        <v>85.631857903696471</v>
      </c>
      <c r="I2052" s="190"/>
      <c r="J2052" s="347">
        <v>1</v>
      </c>
    </row>
    <row r="2053" spans="1:10" ht="13.5" hidden="1" customHeight="1" thickBot="1">
      <c r="A2053" s="410"/>
      <c r="B2053" s="183">
        <v>2.5</v>
      </c>
      <c r="C2053" s="184">
        <v>83.15</v>
      </c>
      <c r="D2053" s="346" t="s">
        <v>391</v>
      </c>
      <c r="E2053" s="346" t="s">
        <v>386</v>
      </c>
      <c r="F2053" s="346" t="s">
        <v>835</v>
      </c>
      <c r="G2053" s="342">
        <f t="shared" si="65"/>
        <v>4.6247655903890728</v>
      </c>
      <c r="H2053" s="342">
        <f t="shared" si="64"/>
        <v>87.77476559038908</v>
      </c>
      <c r="I2053" s="190"/>
      <c r="J2053" s="347">
        <v>1</v>
      </c>
    </row>
    <row r="2054" spans="1:10" ht="13.5" hidden="1" customHeight="1" thickBot="1">
      <c r="A2054" s="410"/>
      <c r="B2054" s="183">
        <v>2.5</v>
      </c>
      <c r="C2054" s="184">
        <v>83.15</v>
      </c>
      <c r="D2054" s="346" t="s">
        <v>391</v>
      </c>
      <c r="E2054" s="346" t="s">
        <v>386</v>
      </c>
      <c r="F2054" s="346" t="s">
        <v>845</v>
      </c>
      <c r="G2054" s="342">
        <f t="shared" si="65"/>
        <v>4.6247655903890728</v>
      </c>
      <c r="H2054" s="342">
        <f t="shared" si="64"/>
        <v>87.77476559038908</v>
      </c>
      <c r="I2054" s="190"/>
      <c r="J2054" s="347">
        <v>1</v>
      </c>
    </row>
    <row r="2055" spans="1:10" ht="13.5" hidden="1" customHeight="1" thickBot="1">
      <c r="A2055" s="410"/>
      <c r="B2055" s="183">
        <v>2.5</v>
      </c>
      <c r="C2055" s="184">
        <v>83.15</v>
      </c>
      <c r="D2055" s="346" t="s">
        <v>391</v>
      </c>
      <c r="E2055" s="346" t="s">
        <v>386</v>
      </c>
      <c r="F2055" s="346" t="s">
        <v>881</v>
      </c>
      <c r="G2055" s="342">
        <f t="shared" si="65"/>
        <v>4.6247655903890728</v>
      </c>
      <c r="H2055" s="342">
        <f t="shared" si="64"/>
        <v>87.77476559038908</v>
      </c>
      <c r="I2055" s="190"/>
      <c r="J2055" s="347">
        <v>1</v>
      </c>
    </row>
    <row r="2056" spans="1:10" ht="13.5" hidden="1" customHeight="1" thickBot="1">
      <c r="A2056" s="410"/>
      <c r="B2056" s="183">
        <v>2.5</v>
      </c>
      <c r="C2056" s="184">
        <v>83.15</v>
      </c>
      <c r="D2056" s="346" t="s">
        <v>391</v>
      </c>
      <c r="E2056" s="346" t="s">
        <v>386</v>
      </c>
      <c r="F2056" s="346" t="s">
        <v>863</v>
      </c>
      <c r="G2056" s="342">
        <f t="shared" si="65"/>
        <v>4.6247655903890728</v>
      </c>
      <c r="H2056" s="342">
        <f t="shared" si="64"/>
        <v>87.77476559038908</v>
      </c>
      <c r="I2056" s="190"/>
      <c r="J2056" s="347">
        <v>1</v>
      </c>
    </row>
    <row r="2057" spans="1:10" ht="13.5" hidden="1" customHeight="1" thickBot="1">
      <c r="A2057" s="410"/>
      <c r="B2057" s="183">
        <v>5</v>
      </c>
      <c r="C2057" s="184">
        <v>166.3</v>
      </c>
      <c r="D2057" s="346" t="s">
        <v>391</v>
      </c>
      <c r="E2057" s="346" t="s">
        <v>386</v>
      </c>
      <c r="F2057" s="346" t="s">
        <v>838</v>
      </c>
      <c r="G2057" s="342">
        <f t="shared" si="65"/>
        <v>9.2495311807781455</v>
      </c>
      <c r="H2057" s="342">
        <f t="shared" si="64"/>
        <v>175.54953118077816</v>
      </c>
      <c r="I2057" s="190"/>
      <c r="J2057" s="347">
        <v>1</v>
      </c>
    </row>
    <row r="2058" spans="1:10" ht="13.5" hidden="1" customHeight="1" thickBot="1">
      <c r="A2058" s="410"/>
      <c r="B2058" s="183">
        <v>5</v>
      </c>
      <c r="C2058" s="184">
        <v>166.3</v>
      </c>
      <c r="D2058" s="346" t="s">
        <v>391</v>
      </c>
      <c r="E2058" s="346" t="s">
        <v>386</v>
      </c>
      <c r="F2058" s="346" t="s">
        <v>858</v>
      </c>
      <c r="G2058" s="342">
        <f t="shared" si="65"/>
        <v>9.2495311807781455</v>
      </c>
      <c r="H2058" s="342">
        <f t="shared" si="64"/>
        <v>175.54953118077816</v>
      </c>
      <c r="I2058" s="190"/>
      <c r="J2058" s="347">
        <v>1</v>
      </c>
    </row>
    <row r="2059" spans="1:10" ht="13.5" hidden="1" customHeight="1" thickBot="1">
      <c r="A2059" s="410"/>
      <c r="B2059" s="183">
        <v>0.5</v>
      </c>
      <c r="C2059" s="184">
        <v>24.94</v>
      </c>
      <c r="D2059" s="346" t="s">
        <v>387</v>
      </c>
      <c r="E2059" s="346" t="s">
        <v>386</v>
      </c>
      <c r="F2059" s="346" t="s">
        <v>803</v>
      </c>
      <c r="G2059" s="342">
        <f t="shared" si="65"/>
        <v>1.3871515793662474</v>
      </c>
      <c r="H2059" s="342">
        <f t="shared" ref="H2059:H2122" si="66">+G2059+C2059</f>
        <v>26.327151579366248</v>
      </c>
      <c r="I2059" s="190"/>
      <c r="J2059" s="347">
        <v>1</v>
      </c>
    </row>
    <row r="2060" spans="1:10" ht="13.5" hidden="1" customHeight="1" thickBot="1">
      <c r="A2060" s="410"/>
      <c r="B2060" s="183">
        <v>0.5</v>
      </c>
      <c r="C2060" s="184">
        <v>24.94</v>
      </c>
      <c r="D2060" s="346" t="s">
        <v>387</v>
      </c>
      <c r="E2060" s="346" t="s">
        <v>386</v>
      </c>
      <c r="F2060" s="346" t="s">
        <v>843</v>
      </c>
      <c r="G2060" s="342">
        <f t="shared" si="65"/>
        <v>1.3871515793662474</v>
      </c>
      <c r="H2060" s="342">
        <f t="shared" si="66"/>
        <v>26.327151579366248</v>
      </c>
      <c r="I2060" s="190"/>
      <c r="J2060" s="347">
        <v>1</v>
      </c>
    </row>
    <row r="2061" spans="1:10" ht="13.5" hidden="1" customHeight="1" thickBot="1">
      <c r="A2061" s="410"/>
      <c r="B2061" s="183">
        <v>0.25</v>
      </c>
      <c r="C2061" s="184">
        <v>12.47</v>
      </c>
      <c r="D2061" s="346" t="s">
        <v>387</v>
      </c>
      <c r="E2061" s="346" t="s">
        <v>386</v>
      </c>
      <c r="F2061" s="346" t="s">
        <v>894</v>
      </c>
      <c r="G2061" s="342">
        <f t="shared" si="65"/>
        <v>0.69357578968312372</v>
      </c>
      <c r="H2061" s="342">
        <f t="shared" si="66"/>
        <v>13.163575789683124</v>
      </c>
      <c r="I2061" s="190"/>
      <c r="J2061" s="347">
        <v>1</v>
      </c>
    </row>
    <row r="2062" spans="1:10" ht="13.5" hidden="1" customHeight="1" thickBot="1">
      <c r="A2062" s="410"/>
      <c r="B2062" s="183">
        <v>0.25</v>
      </c>
      <c r="C2062" s="184">
        <v>12.47</v>
      </c>
      <c r="D2062" s="346" t="s">
        <v>387</v>
      </c>
      <c r="E2062" s="346" t="s">
        <v>386</v>
      </c>
      <c r="F2062" s="346" t="s">
        <v>863</v>
      </c>
      <c r="G2062" s="342">
        <f t="shared" si="65"/>
        <v>0.69357578968312372</v>
      </c>
      <c r="H2062" s="342">
        <f t="shared" si="66"/>
        <v>13.163575789683124</v>
      </c>
      <c r="I2062" s="190"/>
      <c r="J2062" s="347">
        <v>1</v>
      </c>
    </row>
    <row r="2063" spans="1:10" ht="13.5" hidden="1" customHeight="1" thickBot="1">
      <c r="A2063" s="410"/>
      <c r="B2063" s="183">
        <v>0.25</v>
      </c>
      <c r="C2063" s="184">
        <v>12.47</v>
      </c>
      <c r="D2063" s="346" t="s">
        <v>387</v>
      </c>
      <c r="E2063" s="346" t="s">
        <v>386</v>
      </c>
      <c r="F2063" s="346" t="s">
        <v>841</v>
      </c>
      <c r="G2063" s="342">
        <f t="shared" ref="G2063:G2126" si="67">+(C2063/$C$12584)*1312742.08</f>
        <v>0.69357578968312372</v>
      </c>
      <c r="H2063" s="342">
        <f t="shared" si="66"/>
        <v>13.163575789683124</v>
      </c>
      <c r="I2063" s="190"/>
      <c r="J2063" s="347">
        <v>1</v>
      </c>
    </row>
    <row r="2064" spans="1:10" ht="13.5" hidden="1" customHeight="1" thickBot="1">
      <c r="A2064" s="410"/>
      <c r="B2064" s="183">
        <v>2.25</v>
      </c>
      <c r="C2064" s="184">
        <v>112.25</v>
      </c>
      <c r="D2064" s="346" t="s">
        <v>387</v>
      </c>
      <c r="E2064" s="346" t="s">
        <v>386</v>
      </c>
      <c r="F2064" s="346" t="s">
        <v>856</v>
      </c>
      <c r="G2064" s="342">
        <f t="shared" si="67"/>
        <v>6.2432944981500098</v>
      </c>
      <c r="H2064" s="342">
        <f t="shared" si="66"/>
        <v>118.49329449815001</v>
      </c>
      <c r="I2064" s="190"/>
      <c r="J2064" s="347">
        <v>1</v>
      </c>
    </row>
    <row r="2065" spans="1:10" ht="13.5" hidden="1" customHeight="1" thickBot="1">
      <c r="A2065" s="410"/>
      <c r="B2065" s="183">
        <v>2</v>
      </c>
      <c r="C2065" s="184">
        <v>99.78</v>
      </c>
      <c r="D2065" s="346" t="s">
        <v>387</v>
      </c>
      <c r="E2065" s="346" t="s">
        <v>386</v>
      </c>
      <c r="F2065" s="346" t="s">
        <v>867</v>
      </c>
      <c r="G2065" s="342">
        <f t="shared" si="67"/>
        <v>5.5497187084668864</v>
      </c>
      <c r="H2065" s="342">
        <f t="shared" si="66"/>
        <v>105.32971870846688</v>
      </c>
      <c r="I2065" s="190"/>
      <c r="J2065" s="347">
        <v>1</v>
      </c>
    </row>
    <row r="2066" spans="1:10" ht="13.5" hidden="1" customHeight="1" thickBot="1">
      <c r="A2066" s="410"/>
      <c r="B2066" s="183">
        <v>0.75</v>
      </c>
      <c r="C2066" s="184">
        <v>37.42</v>
      </c>
      <c r="D2066" s="346" t="s">
        <v>387</v>
      </c>
      <c r="E2066" s="346" t="s">
        <v>386</v>
      </c>
      <c r="F2066" s="346" t="s">
        <v>858</v>
      </c>
      <c r="G2066" s="342">
        <f t="shared" si="67"/>
        <v>2.0812835645503198</v>
      </c>
      <c r="H2066" s="342">
        <f t="shared" si="66"/>
        <v>39.50128356455032</v>
      </c>
      <c r="I2066" s="190"/>
      <c r="J2066" s="347">
        <v>1</v>
      </c>
    </row>
    <row r="2067" spans="1:10" ht="13.5" hidden="1" customHeight="1" thickBot="1">
      <c r="A2067" s="410"/>
      <c r="B2067" s="183">
        <v>19.5</v>
      </c>
      <c r="C2067" s="184">
        <v>475.22</v>
      </c>
      <c r="D2067" s="346" t="s">
        <v>384</v>
      </c>
      <c r="E2067" s="346" t="s">
        <v>386</v>
      </c>
      <c r="F2067" s="346" t="s">
        <v>807</v>
      </c>
      <c r="G2067" s="342">
        <f t="shared" si="67"/>
        <v>26.431522596087731</v>
      </c>
      <c r="H2067" s="342">
        <f t="shared" si="66"/>
        <v>501.65152259608777</v>
      </c>
      <c r="I2067" s="190"/>
      <c r="J2067" s="347">
        <v>1</v>
      </c>
    </row>
    <row r="2068" spans="1:10" ht="13.5" hidden="1" customHeight="1" thickBot="1">
      <c r="A2068" s="410"/>
      <c r="B2068" s="183">
        <v>20</v>
      </c>
      <c r="C2068" s="184">
        <v>487.4</v>
      </c>
      <c r="D2068" s="346" t="s">
        <v>384</v>
      </c>
      <c r="E2068" s="346" t="s">
        <v>386</v>
      </c>
      <c r="F2068" s="346" t="s">
        <v>837</v>
      </c>
      <c r="G2068" s="342">
        <f t="shared" si="67"/>
        <v>27.108968716243339</v>
      </c>
      <c r="H2068" s="342">
        <f t="shared" si="66"/>
        <v>514.50896871624332</v>
      </c>
      <c r="I2068" s="190"/>
      <c r="J2068" s="347">
        <v>1</v>
      </c>
    </row>
    <row r="2069" spans="1:10" ht="13.5" hidden="1" customHeight="1" thickBot="1">
      <c r="A2069" s="410"/>
      <c r="B2069" s="183">
        <v>20</v>
      </c>
      <c r="C2069" s="184">
        <v>487.4</v>
      </c>
      <c r="D2069" s="346" t="s">
        <v>384</v>
      </c>
      <c r="E2069" s="346" t="s">
        <v>386</v>
      </c>
      <c r="F2069" s="346" t="s">
        <v>811</v>
      </c>
      <c r="G2069" s="342">
        <f t="shared" si="67"/>
        <v>27.108968716243339</v>
      </c>
      <c r="H2069" s="342">
        <f t="shared" si="66"/>
        <v>514.50896871624332</v>
      </c>
      <c r="I2069" s="190"/>
      <c r="J2069" s="347">
        <v>1</v>
      </c>
    </row>
    <row r="2070" spans="1:10" ht="13.5" hidden="1" customHeight="1" thickBot="1">
      <c r="A2070" s="410"/>
      <c r="B2070" s="183">
        <v>17.5</v>
      </c>
      <c r="C2070" s="184">
        <v>426.48</v>
      </c>
      <c r="D2070" s="346" t="s">
        <v>384</v>
      </c>
      <c r="E2070" s="346" t="s">
        <v>386</v>
      </c>
      <c r="F2070" s="346" t="s">
        <v>813</v>
      </c>
      <c r="G2070" s="342">
        <f t="shared" si="67"/>
        <v>23.720625724463396</v>
      </c>
      <c r="H2070" s="342">
        <f t="shared" si="66"/>
        <v>450.20062572446341</v>
      </c>
      <c r="I2070" s="190"/>
      <c r="J2070" s="347">
        <v>1</v>
      </c>
    </row>
    <row r="2071" spans="1:10" ht="13.5" hidden="1" customHeight="1" thickBot="1">
      <c r="A2071" s="410"/>
      <c r="B2071" s="183">
        <v>35</v>
      </c>
      <c r="C2071" s="184">
        <v>1081.3</v>
      </c>
      <c r="D2071" s="346" t="s">
        <v>384</v>
      </c>
      <c r="E2071" s="346" t="s">
        <v>386</v>
      </c>
      <c r="F2071" s="346" t="s">
        <v>808</v>
      </c>
      <c r="G2071" s="342">
        <f t="shared" si="67"/>
        <v>60.141419517591146</v>
      </c>
      <c r="H2071" s="342">
        <f t="shared" si="66"/>
        <v>1141.4414195175912</v>
      </c>
      <c r="I2071" s="190"/>
      <c r="J2071" s="347">
        <v>1</v>
      </c>
    </row>
    <row r="2072" spans="1:10" ht="13.5" hidden="1" customHeight="1" thickBot="1">
      <c r="A2072" s="410"/>
      <c r="B2072" s="183">
        <v>22</v>
      </c>
      <c r="C2072" s="184">
        <v>731.72</v>
      </c>
      <c r="D2072" s="346" t="s">
        <v>384</v>
      </c>
      <c r="E2072" s="346" t="s">
        <v>386</v>
      </c>
      <c r="F2072" s="346" t="s">
        <v>809</v>
      </c>
      <c r="G2072" s="342">
        <f t="shared" si="67"/>
        <v>40.69793719542384</v>
      </c>
      <c r="H2072" s="342">
        <f t="shared" si="66"/>
        <v>772.41793719542386</v>
      </c>
      <c r="I2072" s="190"/>
      <c r="J2072" s="347">
        <v>1</v>
      </c>
    </row>
    <row r="2073" spans="1:10" ht="13.5" hidden="1" customHeight="1" thickBot="1">
      <c r="A2073" s="410"/>
      <c r="B2073" s="183">
        <v>25</v>
      </c>
      <c r="C2073" s="184">
        <v>831.5</v>
      </c>
      <c r="D2073" s="346" t="s">
        <v>384</v>
      </c>
      <c r="E2073" s="346" t="s">
        <v>386</v>
      </c>
      <c r="F2073" s="346" t="s">
        <v>810</v>
      </c>
      <c r="G2073" s="342">
        <f t="shared" si="67"/>
        <v>46.247655903890724</v>
      </c>
      <c r="H2073" s="342">
        <f t="shared" si="66"/>
        <v>877.74765590389075</v>
      </c>
      <c r="I2073" s="190"/>
      <c r="J2073" s="347">
        <v>1</v>
      </c>
    </row>
    <row r="2074" spans="1:10" ht="13.5" hidden="1" customHeight="1" thickBot="1">
      <c r="A2074" s="410"/>
      <c r="B2074" s="183">
        <v>20</v>
      </c>
      <c r="C2074" s="184">
        <v>665.2</v>
      </c>
      <c r="D2074" s="346" t="s">
        <v>384</v>
      </c>
      <c r="E2074" s="346" t="s">
        <v>386</v>
      </c>
      <c r="F2074" s="346" t="s">
        <v>835</v>
      </c>
      <c r="G2074" s="342">
        <f t="shared" si="67"/>
        <v>36.998124723112582</v>
      </c>
      <c r="H2074" s="342">
        <f t="shared" si="66"/>
        <v>702.19812472311264</v>
      </c>
      <c r="I2074" s="190"/>
      <c r="J2074" s="347">
        <v>1</v>
      </c>
    </row>
    <row r="2075" spans="1:10" ht="13.5" hidden="1" customHeight="1" thickBot="1">
      <c r="A2075" s="410"/>
      <c r="B2075" s="183">
        <v>25</v>
      </c>
      <c r="C2075" s="184">
        <v>831.5</v>
      </c>
      <c r="D2075" s="346" t="s">
        <v>384</v>
      </c>
      <c r="E2075" s="346" t="s">
        <v>386</v>
      </c>
      <c r="F2075" s="346" t="s">
        <v>802</v>
      </c>
      <c r="G2075" s="342">
        <f t="shared" si="67"/>
        <v>46.247655903890724</v>
      </c>
      <c r="H2075" s="342">
        <f t="shared" si="66"/>
        <v>877.74765590389075</v>
      </c>
      <c r="I2075" s="190"/>
      <c r="J2075" s="347">
        <v>1</v>
      </c>
    </row>
    <row r="2076" spans="1:10" ht="13.5" hidden="1" customHeight="1" thickBot="1">
      <c r="A2076" s="410"/>
      <c r="B2076" s="183">
        <v>25</v>
      </c>
      <c r="C2076" s="184">
        <v>831.5</v>
      </c>
      <c r="D2076" s="346" t="s">
        <v>384</v>
      </c>
      <c r="E2076" s="346" t="s">
        <v>386</v>
      </c>
      <c r="F2076" s="346" t="s">
        <v>803</v>
      </c>
      <c r="G2076" s="342">
        <f t="shared" si="67"/>
        <v>46.247655903890724</v>
      </c>
      <c r="H2076" s="342">
        <f t="shared" si="66"/>
        <v>877.74765590389075</v>
      </c>
      <c r="I2076" s="190"/>
      <c r="J2076" s="347">
        <v>1</v>
      </c>
    </row>
    <row r="2077" spans="1:10" ht="13.5" hidden="1" customHeight="1" thickBot="1">
      <c r="A2077" s="410"/>
      <c r="B2077" s="183">
        <v>22.5</v>
      </c>
      <c r="C2077" s="184">
        <v>748.35</v>
      </c>
      <c r="D2077" s="346" t="s">
        <v>384</v>
      </c>
      <c r="E2077" s="346" t="s">
        <v>386</v>
      </c>
      <c r="F2077" s="346" t="s">
        <v>804</v>
      </c>
      <c r="G2077" s="342">
        <f t="shared" si="67"/>
        <v>41.622890313501657</v>
      </c>
      <c r="H2077" s="342">
        <f t="shared" si="66"/>
        <v>789.97289031350169</v>
      </c>
      <c r="I2077" s="190"/>
      <c r="J2077" s="347">
        <v>1</v>
      </c>
    </row>
    <row r="2078" spans="1:10" ht="13.5" hidden="1" customHeight="1" thickBot="1">
      <c r="A2078" s="410"/>
      <c r="B2078" s="183">
        <v>22.25</v>
      </c>
      <c r="C2078" s="184">
        <v>740.04</v>
      </c>
      <c r="D2078" s="346" t="s">
        <v>384</v>
      </c>
      <c r="E2078" s="346" t="s">
        <v>386</v>
      </c>
      <c r="F2078" s="346" t="s">
        <v>845</v>
      </c>
      <c r="G2078" s="342">
        <f t="shared" si="67"/>
        <v>41.160691852213212</v>
      </c>
      <c r="H2078" s="342">
        <f t="shared" si="66"/>
        <v>781.20069185221314</v>
      </c>
      <c r="I2078" s="190"/>
      <c r="J2078" s="347">
        <v>1</v>
      </c>
    </row>
    <row r="2079" spans="1:10" ht="13.5" hidden="1" customHeight="1" thickBot="1">
      <c r="A2079" s="410"/>
      <c r="B2079" s="183">
        <v>20.75</v>
      </c>
      <c r="C2079" s="184">
        <v>690.14</v>
      </c>
      <c r="D2079" s="346" t="s">
        <v>384</v>
      </c>
      <c r="E2079" s="346" t="s">
        <v>386</v>
      </c>
      <c r="F2079" s="346" t="s">
        <v>843</v>
      </c>
      <c r="G2079" s="342">
        <f t="shared" si="67"/>
        <v>38.385276302478829</v>
      </c>
      <c r="H2079" s="342">
        <f t="shared" si="66"/>
        <v>728.5252763024788</v>
      </c>
      <c r="I2079" s="190"/>
      <c r="J2079" s="347">
        <v>1</v>
      </c>
    </row>
    <row r="2080" spans="1:10" ht="13.5" hidden="1" customHeight="1" thickBot="1">
      <c r="A2080" s="410"/>
      <c r="B2080" s="183">
        <v>25</v>
      </c>
      <c r="C2080" s="184">
        <v>831.5</v>
      </c>
      <c r="D2080" s="346" t="s">
        <v>384</v>
      </c>
      <c r="E2080" s="346" t="s">
        <v>386</v>
      </c>
      <c r="F2080" s="346" t="s">
        <v>894</v>
      </c>
      <c r="G2080" s="342">
        <f t="shared" si="67"/>
        <v>46.247655903890724</v>
      </c>
      <c r="H2080" s="342">
        <f t="shared" si="66"/>
        <v>877.74765590389075</v>
      </c>
      <c r="I2080" s="190"/>
      <c r="J2080" s="347">
        <v>1</v>
      </c>
    </row>
    <row r="2081" spans="1:10" ht="13.5" hidden="1" customHeight="1" thickBot="1">
      <c r="A2081" s="410"/>
      <c r="B2081" s="183">
        <v>20</v>
      </c>
      <c r="C2081" s="184">
        <v>665.2</v>
      </c>
      <c r="D2081" s="346" t="s">
        <v>384</v>
      </c>
      <c r="E2081" s="346" t="s">
        <v>386</v>
      </c>
      <c r="F2081" s="346" t="s">
        <v>881</v>
      </c>
      <c r="G2081" s="342">
        <f t="shared" si="67"/>
        <v>36.998124723112582</v>
      </c>
      <c r="H2081" s="342">
        <f t="shared" si="66"/>
        <v>702.19812472311264</v>
      </c>
      <c r="I2081" s="190"/>
      <c r="J2081" s="347">
        <v>1</v>
      </c>
    </row>
    <row r="2082" spans="1:10" ht="13.5" hidden="1" customHeight="1" thickBot="1">
      <c r="A2082" s="410"/>
      <c r="B2082" s="183">
        <v>23.25</v>
      </c>
      <c r="C2082" s="184">
        <v>773.3</v>
      </c>
      <c r="D2082" s="346" t="s">
        <v>384</v>
      </c>
      <c r="E2082" s="346" t="s">
        <v>386</v>
      </c>
      <c r="F2082" s="346" t="s">
        <v>805</v>
      </c>
      <c r="G2082" s="342">
        <f t="shared" si="67"/>
        <v>43.010598088368837</v>
      </c>
      <c r="H2082" s="342">
        <f t="shared" si="66"/>
        <v>816.31059808836881</v>
      </c>
      <c r="I2082" s="190"/>
      <c r="J2082" s="347">
        <v>1</v>
      </c>
    </row>
    <row r="2083" spans="1:10" ht="13.5" hidden="1" customHeight="1" thickBot="1">
      <c r="A2083" s="410"/>
      <c r="B2083" s="183">
        <v>25</v>
      </c>
      <c r="C2083" s="184">
        <v>831.5</v>
      </c>
      <c r="D2083" s="346" t="s">
        <v>384</v>
      </c>
      <c r="E2083" s="346" t="s">
        <v>386</v>
      </c>
      <c r="F2083" s="346" t="s">
        <v>862</v>
      </c>
      <c r="G2083" s="342">
        <f t="shared" si="67"/>
        <v>46.247655903890724</v>
      </c>
      <c r="H2083" s="342">
        <f t="shared" si="66"/>
        <v>877.74765590389075</v>
      </c>
      <c r="I2083" s="190"/>
      <c r="J2083" s="347">
        <v>1</v>
      </c>
    </row>
    <row r="2084" spans="1:10" ht="13.5" hidden="1" customHeight="1" thickBot="1">
      <c r="A2084" s="410"/>
      <c r="B2084" s="183">
        <v>20</v>
      </c>
      <c r="C2084" s="184">
        <v>665.2</v>
      </c>
      <c r="D2084" s="346" t="s">
        <v>384</v>
      </c>
      <c r="E2084" s="346" t="s">
        <v>386</v>
      </c>
      <c r="F2084" s="346" t="s">
        <v>816</v>
      </c>
      <c r="G2084" s="342">
        <f t="shared" si="67"/>
        <v>36.998124723112582</v>
      </c>
      <c r="H2084" s="342">
        <f t="shared" si="66"/>
        <v>702.19812472311264</v>
      </c>
      <c r="I2084" s="190"/>
      <c r="J2084" s="347">
        <v>1</v>
      </c>
    </row>
    <row r="2085" spans="1:10" ht="13.5" hidden="1" customHeight="1" thickBot="1">
      <c r="A2085" s="410"/>
      <c r="B2085" s="183">
        <v>22.5</v>
      </c>
      <c r="C2085" s="184">
        <v>748.35</v>
      </c>
      <c r="D2085" s="346" t="s">
        <v>384</v>
      </c>
      <c r="E2085" s="346" t="s">
        <v>386</v>
      </c>
      <c r="F2085" s="346" t="s">
        <v>863</v>
      </c>
      <c r="G2085" s="342">
        <f t="shared" si="67"/>
        <v>41.622890313501657</v>
      </c>
      <c r="H2085" s="342">
        <f t="shared" si="66"/>
        <v>789.97289031350169</v>
      </c>
      <c r="I2085" s="190"/>
      <c r="J2085" s="347">
        <v>1</v>
      </c>
    </row>
    <row r="2086" spans="1:10" ht="13.5" hidden="1" customHeight="1" thickBot="1">
      <c r="A2086" s="410"/>
      <c r="B2086" s="183">
        <v>25</v>
      </c>
      <c r="C2086" s="184">
        <v>831.5</v>
      </c>
      <c r="D2086" s="346" t="s">
        <v>384</v>
      </c>
      <c r="E2086" s="346" t="s">
        <v>386</v>
      </c>
      <c r="F2086" s="346" t="s">
        <v>864</v>
      </c>
      <c r="G2086" s="342">
        <f t="shared" si="67"/>
        <v>46.247655903890724</v>
      </c>
      <c r="H2086" s="342">
        <f t="shared" si="66"/>
        <v>877.74765590389075</v>
      </c>
      <c r="I2086" s="190"/>
      <c r="J2086" s="347">
        <v>1</v>
      </c>
    </row>
    <row r="2087" spans="1:10" ht="13.5" hidden="1" customHeight="1" thickBot="1">
      <c r="A2087" s="410"/>
      <c r="B2087" s="183">
        <v>25</v>
      </c>
      <c r="C2087" s="184">
        <v>831.5</v>
      </c>
      <c r="D2087" s="346" t="s">
        <v>384</v>
      </c>
      <c r="E2087" s="346" t="s">
        <v>386</v>
      </c>
      <c r="F2087" s="346" t="s">
        <v>841</v>
      </c>
      <c r="G2087" s="342">
        <f t="shared" si="67"/>
        <v>46.247655903890724</v>
      </c>
      <c r="H2087" s="342">
        <f t="shared" si="66"/>
        <v>877.74765590389075</v>
      </c>
      <c r="I2087" s="190"/>
      <c r="J2087" s="347">
        <v>1</v>
      </c>
    </row>
    <row r="2088" spans="1:10" ht="13.5" hidden="1" customHeight="1" thickBot="1">
      <c r="A2088" s="410"/>
      <c r="B2088" s="183">
        <v>25</v>
      </c>
      <c r="C2088" s="184">
        <v>831.5</v>
      </c>
      <c r="D2088" s="346" t="s">
        <v>384</v>
      </c>
      <c r="E2088" s="346" t="s">
        <v>386</v>
      </c>
      <c r="F2088" s="346" t="s">
        <v>856</v>
      </c>
      <c r="G2088" s="342">
        <f t="shared" si="67"/>
        <v>46.247655903890724</v>
      </c>
      <c r="H2088" s="342">
        <f t="shared" si="66"/>
        <v>877.74765590389075</v>
      </c>
      <c r="I2088" s="190"/>
      <c r="J2088" s="347">
        <v>1</v>
      </c>
    </row>
    <row r="2089" spans="1:10" ht="13.5" hidden="1" customHeight="1" thickBot="1">
      <c r="A2089" s="410"/>
      <c r="B2089" s="183">
        <v>25</v>
      </c>
      <c r="C2089" s="184">
        <v>831.5</v>
      </c>
      <c r="D2089" s="346" t="s">
        <v>384</v>
      </c>
      <c r="E2089" s="346" t="s">
        <v>386</v>
      </c>
      <c r="F2089" s="346" t="s">
        <v>867</v>
      </c>
      <c r="G2089" s="342">
        <f t="shared" si="67"/>
        <v>46.247655903890724</v>
      </c>
      <c r="H2089" s="342">
        <f t="shared" si="66"/>
        <v>877.74765590389075</v>
      </c>
      <c r="I2089" s="190"/>
      <c r="J2089" s="347">
        <v>1</v>
      </c>
    </row>
    <row r="2090" spans="1:10" ht="13.5" hidden="1" customHeight="1" thickBot="1">
      <c r="A2090" s="410"/>
      <c r="B2090" s="183">
        <v>17.25</v>
      </c>
      <c r="C2090" s="184">
        <v>573.74</v>
      </c>
      <c r="D2090" s="346" t="s">
        <v>384</v>
      </c>
      <c r="E2090" s="346" t="s">
        <v>386</v>
      </c>
      <c r="F2090" s="346" t="s">
        <v>868</v>
      </c>
      <c r="G2090" s="342">
        <f t="shared" si="67"/>
        <v>31.911160671435074</v>
      </c>
      <c r="H2090" s="342">
        <f t="shared" si="66"/>
        <v>605.65116067143504</v>
      </c>
      <c r="I2090" s="190"/>
      <c r="J2090" s="347">
        <v>1</v>
      </c>
    </row>
    <row r="2091" spans="1:10" ht="13.5" hidden="1" customHeight="1" thickBot="1">
      <c r="A2091" s="410"/>
      <c r="B2091" s="183">
        <v>20</v>
      </c>
      <c r="C2091" s="184">
        <v>665.2</v>
      </c>
      <c r="D2091" s="346" t="s">
        <v>384</v>
      </c>
      <c r="E2091" s="346" t="s">
        <v>386</v>
      </c>
      <c r="F2091" s="346" t="s">
        <v>838</v>
      </c>
      <c r="G2091" s="342">
        <f t="shared" si="67"/>
        <v>36.998124723112582</v>
      </c>
      <c r="H2091" s="342">
        <f t="shared" si="66"/>
        <v>702.19812472311264</v>
      </c>
      <c r="I2091" s="190"/>
      <c r="J2091" s="347">
        <v>1</v>
      </c>
    </row>
    <row r="2092" spans="1:10" ht="13.5" hidden="1" customHeight="1" thickBot="1">
      <c r="A2092" s="410"/>
      <c r="B2092" s="183">
        <v>24.5</v>
      </c>
      <c r="C2092" s="184">
        <v>814.87</v>
      </c>
      <c r="D2092" s="346" t="s">
        <v>384</v>
      </c>
      <c r="E2092" s="346" t="s">
        <v>386</v>
      </c>
      <c r="F2092" s="346" t="s">
        <v>872</v>
      </c>
      <c r="G2092" s="342">
        <f t="shared" si="67"/>
        <v>45.322702785812908</v>
      </c>
      <c r="H2092" s="342">
        <f t="shared" si="66"/>
        <v>860.19270278581291</v>
      </c>
      <c r="I2092" s="190"/>
      <c r="J2092" s="347">
        <v>1</v>
      </c>
    </row>
    <row r="2093" spans="1:10" ht="13.5" hidden="1" customHeight="1" thickBot="1">
      <c r="A2093" s="410"/>
      <c r="B2093" s="183">
        <v>17.5</v>
      </c>
      <c r="C2093" s="184">
        <v>582.04999999999995</v>
      </c>
      <c r="D2093" s="346" t="s">
        <v>384</v>
      </c>
      <c r="E2093" s="346" t="s">
        <v>386</v>
      </c>
      <c r="F2093" s="346" t="s">
        <v>858</v>
      </c>
      <c r="G2093" s="342">
        <f t="shared" si="67"/>
        <v>32.3733591327235</v>
      </c>
      <c r="H2093" s="342">
        <f t="shared" si="66"/>
        <v>614.42335913272348</v>
      </c>
      <c r="I2093" s="190"/>
      <c r="J2093" s="347">
        <v>1</v>
      </c>
    </row>
    <row r="2094" spans="1:10" ht="13.5" hidden="1" customHeight="1" thickBot="1">
      <c r="A2094" s="410"/>
      <c r="B2094" s="183">
        <v>0.25</v>
      </c>
      <c r="C2094" s="184">
        <v>8.32</v>
      </c>
      <c r="D2094" s="346" t="s">
        <v>834</v>
      </c>
      <c r="E2094" s="346" t="s">
        <v>386</v>
      </c>
      <c r="F2094" s="346" t="s">
        <v>845</v>
      </c>
      <c r="G2094" s="342">
        <f t="shared" si="67"/>
        <v>0.46275465678938166</v>
      </c>
      <c r="H2094" s="342">
        <f t="shared" si="66"/>
        <v>8.7827546567893826</v>
      </c>
      <c r="I2094" s="190"/>
      <c r="J2094" s="347">
        <v>1</v>
      </c>
    </row>
    <row r="2095" spans="1:10" ht="13.5" hidden="1" customHeight="1" thickBot="1">
      <c r="A2095" s="410"/>
      <c r="B2095" s="183">
        <v>2</v>
      </c>
      <c r="C2095" s="184">
        <v>66.52</v>
      </c>
      <c r="D2095" s="346" t="s">
        <v>834</v>
      </c>
      <c r="E2095" s="346" t="s">
        <v>386</v>
      </c>
      <c r="F2095" s="346" t="s">
        <v>805</v>
      </c>
      <c r="G2095" s="342">
        <f t="shared" si="67"/>
        <v>3.6998124723112578</v>
      </c>
      <c r="H2095" s="342">
        <f t="shared" si="66"/>
        <v>70.219812472311247</v>
      </c>
      <c r="I2095" s="190"/>
      <c r="J2095" s="347">
        <v>1</v>
      </c>
    </row>
    <row r="2096" spans="1:10" ht="13.5" hidden="1" customHeight="1" thickBot="1">
      <c r="A2096" s="410"/>
      <c r="B2096" s="183">
        <v>5.25</v>
      </c>
      <c r="C2096" s="184">
        <v>174.62</v>
      </c>
      <c r="D2096" s="346" t="s">
        <v>834</v>
      </c>
      <c r="E2096" s="346" t="s">
        <v>386</v>
      </c>
      <c r="F2096" s="346" t="s">
        <v>868</v>
      </c>
      <c r="G2096" s="342">
        <f t="shared" si="67"/>
        <v>9.7122858375675261</v>
      </c>
      <c r="H2096" s="342">
        <f t="shared" si="66"/>
        <v>184.33228583756753</v>
      </c>
      <c r="I2096" s="190"/>
      <c r="J2096" s="347">
        <v>1</v>
      </c>
    </row>
    <row r="2097" spans="1:10" ht="13.5" hidden="1" customHeight="1" thickBot="1">
      <c r="A2097" s="411"/>
      <c r="B2097" s="183">
        <v>0</v>
      </c>
      <c r="C2097" s="184">
        <v>129.94</v>
      </c>
      <c r="D2097" s="346" t="s">
        <v>393</v>
      </c>
      <c r="E2097" s="346" t="s">
        <v>386</v>
      </c>
      <c r="F2097" s="346" t="s">
        <v>859</v>
      </c>
      <c r="G2097" s="342">
        <f t="shared" si="67"/>
        <v>7.2272043393283942</v>
      </c>
      <c r="H2097" s="342">
        <f t="shared" si="66"/>
        <v>137.16720433932838</v>
      </c>
      <c r="I2097" s="190"/>
      <c r="J2097" s="347">
        <v>1</v>
      </c>
    </row>
    <row r="2098" spans="1:10" ht="13.5" thickBot="1">
      <c r="A2098" s="185" t="s">
        <v>445</v>
      </c>
      <c r="B2098" s="186">
        <v>656.25</v>
      </c>
      <c r="C2098" s="187">
        <v>23241.38</v>
      </c>
      <c r="D2098" s="412"/>
      <c r="E2098" s="413"/>
      <c r="F2098" s="414"/>
      <c r="G2098" s="342">
        <f t="shared" si="67"/>
        <v>1292.6750991840865</v>
      </c>
      <c r="H2098" s="342">
        <f t="shared" si="66"/>
        <v>24534.055099184086</v>
      </c>
      <c r="I2098" s="190">
        <f>+H2098</f>
        <v>24534.055099184086</v>
      </c>
      <c r="J2098" s="347">
        <v>1</v>
      </c>
    </row>
    <row r="2099" spans="1:10" ht="13.5" hidden="1" customHeight="1" thickBot="1">
      <c r="A2099" s="409" t="s">
        <v>446</v>
      </c>
      <c r="B2099" s="183">
        <v>1.2</v>
      </c>
      <c r="C2099" s="184">
        <v>62.85</v>
      </c>
      <c r="D2099" s="346" t="s">
        <v>391</v>
      </c>
      <c r="E2099" s="346" t="s">
        <v>386</v>
      </c>
      <c r="F2099" s="346" t="s">
        <v>817</v>
      </c>
      <c r="G2099" s="342">
        <f t="shared" si="67"/>
        <v>3.4956887234630569</v>
      </c>
      <c r="H2099" s="342">
        <f t="shared" si="66"/>
        <v>66.345688723463056</v>
      </c>
      <c r="I2099" s="190"/>
    </row>
    <row r="2100" spans="1:10" ht="13.5" hidden="1" customHeight="1" thickBot="1">
      <c r="A2100" s="410"/>
      <c r="B2100" s="183">
        <v>1.2</v>
      </c>
      <c r="C2100" s="184">
        <v>62.85</v>
      </c>
      <c r="D2100" s="346" t="s">
        <v>391</v>
      </c>
      <c r="E2100" s="346" t="s">
        <v>386</v>
      </c>
      <c r="F2100" s="346" t="s">
        <v>818</v>
      </c>
      <c r="G2100" s="342">
        <f t="shared" si="67"/>
        <v>3.4956887234630569</v>
      </c>
      <c r="H2100" s="342">
        <f t="shared" si="66"/>
        <v>66.345688723463056</v>
      </c>
      <c r="I2100" s="190"/>
    </row>
    <row r="2101" spans="1:10" ht="13.5" hidden="1" customHeight="1" thickBot="1">
      <c r="A2101" s="410"/>
      <c r="B2101" s="183">
        <v>0.6</v>
      </c>
      <c r="C2101" s="184">
        <v>33.71</v>
      </c>
      <c r="D2101" s="346" t="s">
        <v>391</v>
      </c>
      <c r="E2101" s="346" t="s">
        <v>386</v>
      </c>
      <c r="F2101" s="346" t="s">
        <v>819</v>
      </c>
      <c r="G2101" s="342">
        <f t="shared" si="67"/>
        <v>1.8749350336983239</v>
      </c>
      <c r="H2101" s="342">
        <f t="shared" si="66"/>
        <v>35.584935033698322</v>
      </c>
      <c r="I2101" s="190"/>
    </row>
    <row r="2102" spans="1:10" ht="13.5" hidden="1" customHeight="1" thickBot="1">
      <c r="A2102" s="410"/>
      <c r="B2102" s="183">
        <v>0.6</v>
      </c>
      <c r="C2102" s="184">
        <v>33.71</v>
      </c>
      <c r="D2102" s="346" t="s">
        <v>391</v>
      </c>
      <c r="E2102" s="346" t="s">
        <v>386</v>
      </c>
      <c r="F2102" s="346" t="s">
        <v>820</v>
      </c>
      <c r="G2102" s="342">
        <f t="shared" si="67"/>
        <v>1.8749350336983239</v>
      </c>
      <c r="H2102" s="342">
        <f t="shared" si="66"/>
        <v>35.584935033698322</v>
      </c>
      <c r="I2102" s="190"/>
    </row>
    <row r="2103" spans="1:10" ht="13.5" hidden="1" customHeight="1" thickBot="1">
      <c r="A2103" s="410"/>
      <c r="B2103" s="183">
        <v>0.6</v>
      </c>
      <c r="C2103" s="184">
        <v>33.71</v>
      </c>
      <c r="D2103" s="346" t="s">
        <v>391</v>
      </c>
      <c r="E2103" s="346" t="s">
        <v>386</v>
      </c>
      <c r="F2103" s="346" t="s">
        <v>821</v>
      </c>
      <c r="G2103" s="342">
        <f t="shared" si="67"/>
        <v>1.8749350336983239</v>
      </c>
      <c r="H2103" s="342">
        <f t="shared" si="66"/>
        <v>35.584935033698322</v>
      </c>
      <c r="I2103" s="190"/>
    </row>
    <row r="2104" spans="1:10" ht="13.5" hidden="1" customHeight="1" thickBot="1">
      <c r="A2104" s="410"/>
      <c r="B2104" s="183">
        <v>11.8</v>
      </c>
      <c r="C2104" s="184">
        <v>618.02</v>
      </c>
      <c r="D2104" s="346" t="s">
        <v>385</v>
      </c>
      <c r="E2104" s="346" t="s">
        <v>386</v>
      </c>
      <c r="F2104" s="346" t="s">
        <v>817</v>
      </c>
      <c r="G2104" s="342">
        <f t="shared" si="67"/>
        <v>34.373994349636249</v>
      </c>
      <c r="H2104" s="342">
        <f t="shared" si="66"/>
        <v>652.39399434963627</v>
      </c>
      <c r="I2104" s="190"/>
    </row>
    <row r="2105" spans="1:10" ht="13.5" hidden="1" customHeight="1" thickBot="1">
      <c r="A2105" s="410"/>
      <c r="B2105" s="183">
        <v>12.4</v>
      </c>
      <c r="C2105" s="184">
        <v>650.89</v>
      </c>
      <c r="D2105" s="346" t="s">
        <v>385</v>
      </c>
      <c r="E2105" s="346" t="s">
        <v>386</v>
      </c>
      <c r="F2105" s="346" t="s">
        <v>822</v>
      </c>
      <c r="G2105" s="342">
        <f t="shared" si="67"/>
        <v>36.202208961254883</v>
      </c>
      <c r="H2105" s="342">
        <f t="shared" si="66"/>
        <v>687.09220896125487</v>
      </c>
      <c r="I2105" s="190"/>
    </row>
    <row r="2106" spans="1:10" ht="13.5" hidden="1" customHeight="1" thickBot="1">
      <c r="A2106" s="410"/>
      <c r="B2106" s="183">
        <v>13</v>
      </c>
      <c r="C2106" s="184">
        <v>680.88</v>
      </c>
      <c r="D2106" s="346" t="s">
        <v>385</v>
      </c>
      <c r="E2106" s="346" t="s">
        <v>386</v>
      </c>
      <c r="F2106" s="346" t="s">
        <v>823</v>
      </c>
      <c r="G2106" s="342">
        <f t="shared" si="67"/>
        <v>37.870239268600258</v>
      </c>
      <c r="H2106" s="342">
        <f t="shared" si="66"/>
        <v>718.75023926860024</v>
      </c>
      <c r="I2106" s="190"/>
    </row>
    <row r="2107" spans="1:10" ht="13.5" hidden="1" customHeight="1" thickBot="1">
      <c r="A2107" s="410"/>
      <c r="B2107" s="183">
        <v>12.8</v>
      </c>
      <c r="C2107" s="184">
        <v>664.35</v>
      </c>
      <c r="D2107" s="346" t="s">
        <v>385</v>
      </c>
      <c r="E2107" s="346" t="s">
        <v>386</v>
      </c>
      <c r="F2107" s="346" t="s">
        <v>824</v>
      </c>
      <c r="G2107" s="342">
        <f t="shared" si="67"/>
        <v>36.950848105531932</v>
      </c>
      <c r="H2107" s="342">
        <f t="shared" si="66"/>
        <v>701.30084810553194</v>
      </c>
      <c r="I2107" s="190"/>
    </row>
    <row r="2108" spans="1:10" ht="13.5" hidden="1" customHeight="1" thickBot="1">
      <c r="A2108" s="410"/>
      <c r="B2108" s="183">
        <v>13</v>
      </c>
      <c r="C2108" s="184">
        <v>680.88</v>
      </c>
      <c r="D2108" s="346" t="s">
        <v>385</v>
      </c>
      <c r="E2108" s="346" t="s">
        <v>386</v>
      </c>
      <c r="F2108" s="346" t="s">
        <v>825</v>
      </c>
      <c r="G2108" s="342">
        <f t="shared" si="67"/>
        <v>37.870239268600258</v>
      </c>
      <c r="H2108" s="342">
        <f t="shared" si="66"/>
        <v>718.75023926860024</v>
      </c>
      <c r="I2108" s="190"/>
    </row>
    <row r="2109" spans="1:10" ht="13.5" hidden="1" customHeight="1" thickBot="1">
      <c r="A2109" s="410"/>
      <c r="B2109" s="183">
        <v>11.8</v>
      </c>
      <c r="C2109" s="184">
        <v>618.02</v>
      </c>
      <c r="D2109" s="346" t="s">
        <v>385</v>
      </c>
      <c r="E2109" s="346" t="s">
        <v>386</v>
      </c>
      <c r="F2109" s="346" t="s">
        <v>818</v>
      </c>
      <c r="G2109" s="342">
        <f t="shared" si="67"/>
        <v>34.373994349636249</v>
      </c>
      <c r="H2109" s="342">
        <f t="shared" si="66"/>
        <v>652.39399434963627</v>
      </c>
      <c r="I2109" s="190"/>
    </row>
    <row r="2110" spans="1:10" ht="13.5" hidden="1" customHeight="1" thickBot="1">
      <c r="A2110" s="410"/>
      <c r="B2110" s="183">
        <v>6.5</v>
      </c>
      <c r="C2110" s="184">
        <v>365.13</v>
      </c>
      <c r="D2110" s="346" t="s">
        <v>385</v>
      </c>
      <c r="E2110" s="346" t="s">
        <v>386</v>
      </c>
      <c r="F2110" s="346" t="s">
        <v>826</v>
      </c>
      <c r="G2110" s="342">
        <f t="shared" si="67"/>
        <v>20.308366326142657</v>
      </c>
      <c r="H2110" s="342">
        <f t="shared" si="66"/>
        <v>385.43836632614267</v>
      </c>
      <c r="I2110" s="190"/>
    </row>
    <row r="2111" spans="1:10" ht="13.5" hidden="1" customHeight="1" thickBot="1">
      <c r="A2111" s="410"/>
      <c r="B2111" s="183">
        <v>6.3</v>
      </c>
      <c r="C2111" s="184">
        <v>348.27</v>
      </c>
      <c r="D2111" s="346" t="s">
        <v>385</v>
      </c>
      <c r="E2111" s="346" t="s">
        <v>386</v>
      </c>
      <c r="F2111" s="346" t="s">
        <v>827</v>
      </c>
      <c r="G2111" s="342">
        <f t="shared" si="67"/>
        <v>19.370620711543022</v>
      </c>
      <c r="H2111" s="342">
        <f t="shared" si="66"/>
        <v>367.64062071154302</v>
      </c>
      <c r="I2111" s="190"/>
    </row>
    <row r="2112" spans="1:10" ht="13.5" hidden="1" customHeight="1" thickBot="1">
      <c r="A2112" s="410"/>
      <c r="B2112" s="183">
        <v>6.1</v>
      </c>
      <c r="C2112" s="184">
        <v>348.28</v>
      </c>
      <c r="D2112" s="346" t="s">
        <v>385</v>
      </c>
      <c r="E2112" s="346" t="s">
        <v>386</v>
      </c>
      <c r="F2112" s="346" t="s">
        <v>828</v>
      </c>
      <c r="G2112" s="342">
        <f t="shared" si="67"/>
        <v>19.371176907043967</v>
      </c>
      <c r="H2112" s="342">
        <f t="shared" si="66"/>
        <v>367.65117690704392</v>
      </c>
      <c r="I2112" s="190"/>
    </row>
    <row r="2113" spans="1:10" ht="13.5" hidden="1" customHeight="1" thickBot="1">
      <c r="A2113" s="410"/>
      <c r="B2113" s="183">
        <v>5.9</v>
      </c>
      <c r="C2113" s="184">
        <v>331.42</v>
      </c>
      <c r="D2113" s="346" t="s">
        <v>385</v>
      </c>
      <c r="E2113" s="346" t="s">
        <v>386</v>
      </c>
      <c r="F2113" s="346" t="s">
        <v>819</v>
      </c>
      <c r="G2113" s="342">
        <f t="shared" si="67"/>
        <v>18.433431292444332</v>
      </c>
      <c r="H2113" s="342">
        <f t="shared" si="66"/>
        <v>349.85343129244433</v>
      </c>
      <c r="I2113" s="190"/>
    </row>
    <row r="2114" spans="1:10" ht="13.5" hidden="1" customHeight="1" thickBot="1">
      <c r="A2114" s="410"/>
      <c r="B2114" s="183">
        <v>6.3</v>
      </c>
      <c r="C2114" s="184">
        <v>348.27</v>
      </c>
      <c r="D2114" s="346" t="s">
        <v>385</v>
      </c>
      <c r="E2114" s="346" t="s">
        <v>386</v>
      </c>
      <c r="F2114" s="346" t="s">
        <v>829</v>
      </c>
      <c r="G2114" s="342">
        <f t="shared" si="67"/>
        <v>19.370620711543022</v>
      </c>
      <c r="H2114" s="342">
        <f t="shared" si="66"/>
        <v>367.64062071154302</v>
      </c>
      <c r="I2114" s="190"/>
    </row>
    <row r="2115" spans="1:10" ht="13.5" hidden="1" customHeight="1" thickBot="1">
      <c r="A2115" s="410"/>
      <c r="B2115" s="183">
        <v>6.5</v>
      </c>
      <c r="C2115" s="184">
        <v>365.13</v>
      </c>
      <c r="D2115" s="346" t="s">
        <v>385</v>
      </c>
      <c r="E2115" s="346" t="s">
        <v>386</v>
      </c>
      <c r="F2115" s="346" t="s">
        <v>830</v>
      </c>
      <c r="G2115" s="342">
        <f t="shared" si="67"/>
        <v>20.308366326142657</v>
      </c>
      <c r="H2115" s="342">
        <f t="shared" si="66"/>
        <v>385.43836632614267</v>
      </c>
      <c r="I2115" s="190"/>
    </row>
    <row r="2116" spans="1:10" ht="13.5" hidden="1" customHeight="1" thickBot="1">
      <c r="A2116" s="410"/>
      <c r="B2116" s="183">
        <v>4.7</v>
      </c>
      <c r="C2116" s="184">
        <v>247.15</v>
      </c>
      <c r="D2116" s="346" t="s">
        <v>385</v>
      </c>
      <c r="E2116" s="346" t="s">
        <v>386</v>
      </c>
      <c r="F2116" s="346" t="s">
        <v>820</v>
      </c>
      <c r="G2116" s="342">
        <f t="shared" si="67"/>
        <v>13.746371805948998</v>
      </c>
      <c r="H2116" s="342">
        <f t="shared" si="66"/>
        <v>260.896371805949</v>
      </c>
      <c r="I2116" s="190"/>
    </row>
    <row r="2117" spans="1:10" ht="13.5" hidden="1" customHeight="1" thickBot="1">
      <c r="A2117" s="410"/>
      <c r="B2117" s="183">
        <v>6.5</v>
      </c>
      <c r="C2117" s="184">
        <v>365.13</v>
      </c>
      <c r="D2117" s="346" t="s">
        <v>385</v>
      </c>
      <c r="E2117" s="346" t="s">
        <v>386</v>
      </c>
      <c r="F2117" s="346" t="s">
        <v>805</v>
      </c>
      <c r="G2117" s="342">
        <f t="shared" si="67"/>
        <v>20.308366326142657</v>
      </c>
      <c r="H2117" s="342">
        <f t="shared" si="66"/>
        <v>385.43836632614267</v>
      </c>
      <c r="I2117" s="190"/>
    </row>
    <row r="2118" spans="1:10" ht="13.5" hidden="1" customHeight="1" thickBot="1">
      <c r="A2118" s="410"/>
      <c r="B2118" s="183">
        <v>6.5</v>
      </c>
      <c r="C2118" s="184">
        <v>365.13</v>
      </c>
      <c r="D2118" s="346" t="s">
        <v>385</v>
      </c>
      <c r="E2118" s="346" t="s">
        <v>386</v>
      </c>
      <c r="F2118" s="346" t="s">
        <v>831</v>
      </c>
      <c r="G2118" s="342">
        <f t="shared" si="67"/>
        <v>20.308366326142657</v>
      </c>
      <c r="H2118" s="342">
        <f t="shared" si="66"/>
        <v>385.43836632614267</v>
      </c>
      <c r="I2118" s="190"/>
    </row>
    <row r="2119" spans="1:10" ht="13.5" hidden="1" customHeight="1" thickBot="1">
      <c r="A2119" s="410"/>
      <c r="B2119" s="183">
        <v>6.5</v>
      </c>
      <c r="C2119" s="184">
        <v>365.13</v>
      </c>
      <c r="D2119" s="346" t="s">
        <v>385</v>
      </c>
      <c r="E2119" s="346" t="s">
        <v>386</v>
      </c>
      <c r="F2119" s="346" t="s">
        <v>832</v>
      </c>
      <c r="G2119" s="342">
        <f t="shared" si="67"/>
        <v>20.308366326142657</v>
      </c>
      <c r="H2119" s="342">
        <f t="shared" si="66"/>
        <v>385.43836632614267</v>
      </c>
      <c r="I2119" s="190"/>
    </row>
    <row r="2120" spans="1:10" ht="13.5" hidden="1" customHeight="1" thickBot="1">
      <c r="A2120" s="410"/>
      <c r="B2120" s="183">
        <v>3.7</v>
      </c>
      <c r="C2120" s="184">
        <v>230.34</v>
      </c>
      <c r="D2120" s="346" t="s">
        <v>385</v>
      </c>
      <c r="E2120" s="346" t="s">
        <v>386</v>
      </c>
      <c r="F2120" s="346" t="s">
        <v>821</v>
      </c>
      <c r="G2120" s="342">
        <f t="shared" si="67"/>
        <v>12.811407168854105</v>
      </c>
      <c r="H2120" s="342">
        <f t="shared" si="66"/>
        <v>243.15140716885412</v>
      </c>
      <c r="I2120" s="190"/>
    </row>
    <row r="2121" spans="1:10" ht="13.5" hidden="1" customHeight="1" thickBot="1">
      <c r="A2121" s="410"/>
      <c r="B2121" s="183">
        <v>6.5</v>
      </c>
      <c r="C2121" s="184">
        <v>365.13</v>
      </c>
      <c r="D2121" s="346" t="s">
        <v>385</v>
      </c>
      <c r="E2121" s="346" t="s">
        <v>386</v>
      </c>
      <c r="F2121" s="346" t="s">
        <v>833</v>
      </c>
      <c r="G2121" s="342">
        <f t="shared" si="67"/>
        <v>20.308366326142657</v>
      </c>
      <c r="H2121" s="342">
        <f t="shared" si="66"/>
        <v>385.43836632614267</v>
      </c>
      <c r="I2121" s="190"/>
    </row>
    <row r="2122" spans="1:10" ht="13.5" hidden="1" customHeight="1" thickBot="1">
      <c r="A2122" s="410"/>
      <c r="B2122" s="183">
        <v>6.3</v>
      </c>
      <c r="C2122" s="184">
        <v>356.71</v>
      </c>
      <c r="D2122" s="346" t="s">
        <v>385</v>
      </c>
      <c r="E2122" s="346" t="s">
        <v>386</v>
      </c>
      <c r="F2122" s="346" t="s">
        <v>916</v>
      </c>
      <c r="G2122" s="342">
        <f t="shared" si="67"/>
        <v>19.840049714343785</v>
      </c>
      <c r="H2122" s="342">
        <f t="shared" si="66"/>
        <v>376.55004971434374</v>
      </c>
      <c r="I2122" s="190"/>
    </row>
    <row r="2123" spans="1:10" ht="13.5" hidden="1" customHeight="1" thickBot="1">
      <c r="A2123" s="411"/>
      <c r="B2123" s="183">
        <v>6.1</v>
      </c>
      <c r="C2123" s="184">
        <v>348.28</v>
      </c>
      <c r="D2123" s="346" t="s">
        <v>385</v>
      </c>
      <c r="E2123" s="346" t="s">
        <v>386</v>
      </c>
      <c r="F2123" s="346" t="s">
        <v>917</v>
      </c>
      <c r="G2123" s="342">
        <f t="shared" si="67"/>
        <v>19.371176907043967</v>
      </c>
      <c r="H2123" s="342">
        <f t="shared" ref="H2123:H2186" si="68">+G2123+C2123</f>
        <v>367.65117690704392</v>
      </c>
      <c r="I2123" s="190"/>
    </row>
    <row r="2124" spans="1:10" ht="13.5" thickBot="1">
      <c r="A2124" s="185" t="s">
        <v>446</v>
      </c>
      <c r="B2124" s="186">
        <v>163.4</v>
      </c>
      <c r="C2124" s="187">
        <v>8889.3700000000008</v>
      </c>
      <c r="D2124" s="412"/>
      <c r="E2124" s="413"/>
      <c r="F2124" s="414"/>
      <c r="G2124" s="342">
        <f t="shared" si="67"/>
        <v>494.42276002690215</v>
      </c>
      <c r="H2124" s="342">
        <f t="shared" si="68"/>
        <v>9383.7927600269031</v>
      </c>
      <c r="I2124" s="190">
        <f>+H2124</f>
        <v>9383.7927600269031</v>
      </c>
      <c r="J2124" s="347">
        <v>2</v>
      </c>
    </row>
    <row r="2125" spans="1:10" ht="13.5" hidden="1" customHeight="1" thickBot="1">
      <c r="A2125" s="409" t="s">
        <v>447</v>
      </c>
      <c r="B2125" s="183">
        <v>2</v>
      </c>
      <c r="C2125" s="184">
        <v>79.27</v>
      </c>
      <c r="D2125" s="346" t="s">
        <v>391</v>
      </c>
      <c r="E2125" s="346" t="s">
        <v>386</v>
      </c>
      <c r="F2125" s="346" t="s">
        <v>817</v>
      </c>
      <c r="G2125" s="342">
        <f t="shared" si="67"/>
        <v>4.408961736020947</v>
      </c>
      <c r="H2125" s="342">
        <f t="shared" si="68"/>
        <v>83.678961736020938</v>
      </c>
      <c r="I2125" s="190"/>
    </row>
    <row r="2126" spans="1:10" ht="13.5" hidden="1" customHeight="1" thickBot="1">
      <c r="A2126" s="410"/>
      <c r="B2126" s="183">
        <v>2</v>
      </c>
      <c r="C2126" s="184">
        <v>79.27</v>
      </c>
      <c r="D2126" s="346" t="s">
        <v>391</v>
      </c>
      <c r="E2126" s="346" t="s">
        <v>386</v>
      </c>
      <c r="F2126" s="346" t="s">
        <v>818</v>
      </c>
      <c r="G2126" s="342">
        <f t="shared" si="67"/>
        <v>4.408961736020947</v>
      </c>
      <c r="H2126" s="342">
        <f t="shared" si="68"/>
        <v>83.678961736020938</v>
      </c>
      <c r="I2126" s="190"/>
    </row>
    <row r="2127" spans="1:10" ht="13.5" hidden="1" customHeight="1" thickBot="1">
      <c r="A2127" s="410"/>
      <c r="B2127" s="183">
        <v>2</v>
      </c>
      <c r="C2127" s="184">
        <v>83.5</v>
      </c>
      <c r="D2127" s="346" t="s">
        <v>391</v>
      </c>
      <c r="E2127" s="346" t="s">
        <v>386</v>
      </c>
      <c r="F2127" s="346" t="s">
        <v>819</v>
      </c>
      <c r="G2127" s="342">
        <f t="shared" ref="G2127:G2190" si="69">+(C2127/$C$12584)*1312742.08</f>
        <v>4.6442324329222791</v>
      </c>
      <c r="H2127" s="342">
        <f t="shared" si="68"/>
        <v>88.14423243292228</v>
      </c>
      <c r="I2127" s="190"/>
    </row>
    <row r="2128" spans="1:10" ht="13.5" hidden="1" customHeight="1" thickBot="1">
      <c r="A2128" s="410"/>
      <c r="B2128" s="183">
        <v>2</v>
      </c>
      <c r="C2128" s="184">
        <v>83.5</v>
      </c>
      <c r="D2128" s="346" t="s">
        <v>391</v>
      </c>
      <c r="E2128" s="346" t="s">
        <v>386</v>
      </c>
      <c r="F2128" s="346" t="s">
        <v>820</v>
      </c>
      <c r="G2128" s="342">
        <f t="shared" si="69"/>
        <v>4.6442324329222791</v>
      </c>
      <c r="H2128" s="342">
        <f t="shared" si="68"/>
        <v>88.14423243292228</v>
      </c>
      <c r="I2128" s="190"/>
    </row>
    <row r="2129" spans="1:9" ht="13.5" hidden="1" customHeight="1" thickBot="1">
      <c r="A2129" s="410"/>
      <c r="B2129" s="183">
        <v>2</v>
      </c>
      <c r="C2129" s="184">
        <v>83.5</v>
      </c>
      <c r="D2129" s="346" t="s">
        <v>391</v>
      </c>
      <c r="E2129" s="346" t="s">
        <v>386</v>
      </c>
      <c r="F2129" s="346" t="s">
        <v>821</v>
      </c>
      <c r="G2129" s="342">
        <f t="shared" si="69"/>
        <v>4.6442324329222791</v>
      </c>
      <c r="H2129" s="342">
        <f t="shared" si="68"/>
        <v>88.14423243292228</v>
      </c>
      <c r="I2129" s="190"/>
    </row>
    <row r="2130" spans="1:9" ht="13.5" hidden="1" customHeight="1" thickBot="1">
      <c r="A2130" s="410"/>
      <c r="B2130" s="183">
        <v>19.649999999999999</v>
      </c>
      <c r="C2130" s="184">
        <v>779.49</v>
      </c>
      <c r="D2130" s="346" t="s">
        <v>385</v>
      </c>
      <c r="E2130" s="346" t="s">
        <v>386</v>
      </c>
      <c r="F2130" s="346" t="s">
        <v>817</v>
      </c>
      <c r="G2130" s="342">
        <f t="shared" si="69"/>
        <v>43.354883103456139</v>
      </c>
      <c r="H2130" s="342">
        <f t="shared" si="68"/>
        <v>822.84488310345614</v>
      </c>
      <c r="I2130" s="190"/>
    </row>
    <row r="2131" spans="1:9" ht="13.5" hidden="1" customHeight="1" thickBot="1">
      <c r="A2131" s="410"/>
      <c r="B2131" s="183">
        <v>21.25</v>
      </c>
      <c r="C2131" s="184">
        <v>842.64</v>
      </c>
      <c r="D2131" s="346" t="s">
        <v>385</v>
      </c>
      <c r="E2131" s="346" t="s">
        <v>386</v>
      </c>
      <c r="F2131" s="346" t="s">
        <v>822</v>
      </c>
      <c r="G2131" s="342">
        <f t="shared" si="69"/>
        <v>46.867257691947657</v>
      </c>
      <c r="H2131" s="342">
        <f t="shared" si="68"/>
        <v>889.50725769194764</v>
      </c>
      <c r="I2131" s="190"/>
    </row>
    <row r="2132" spans="1:9" ht="13.5" hidden="1" customHeight="1" thickBot="1">
      <c r="A2132" s="410"/>
      <c r="B2132" s="183">
        <v>21.65</v>
      </c>
      <c r="C2132" s="184">
        <v>858.75</v>
      </c>
      <c r="D2132" s="346" t="s">
        <v>385</v>
      </c>
      <c r="E2132" s="346" t="s">
        <v>386</v>
      </c>
      <c r="F2132" s="346" t="s">
        <v>823</v>
      </c>
      <c r="G2132" s="342">
        <f t="shared" si="69"/>
        <v>47.763288643976139</v>
      </c>
      <c r="H2132" s="342">
        <f t="shared" si="68"/>
        <v>906.51328864397613</v>
      </c>
      <c r="I2132" s="190"/>
    </row>
    <row r="2133" spans="1:9" ht="13.5" hidden="1" customHeight="1" thickBot="1">
      <c r="A2133" s="410"/>
      <c r="B2133" s="183">
        <v>21.65</v>
      </c>
      <c r="C2133" s="184">
        <v>858.75</v>
      </c>
      <c r="D2133" s="346" t="s">
        <v>385</v>
      </c>
      <c r="E2133" s="346" t="s">
        <v>386</v>
      </c>
      <c r="F2133" s="346" t="s">
        <v>824</v>
      </c>
      <c r="G2133" s="342">
        <f t="shared" si="69"/>
        <v>47.763288643976139</v>
      </c>
      <c r="H2133" s="342">
        <f t="shared" si="68"/>
        <v>906.51328864397613</v>
      </c>
      <c r="I2133" s="190"/>
    </row>
    <row r="2134" spans="1:9" ht="13.5" hidden="1" customHeight="1" thickBot="1">
      <c r="A2134" s="410"/>
      <c r="B2134" s="183">
        <v>21.65</v>
      </c>
      <c r="C2134" s="184">
        <v>858.75</v>
      </c>
      <c r="D2134" s="346" t="s">
        <v>385</v>
      </c>
      <c r="E2134" s="346" t="s">
        <v>386</v>
      </c>
      <c r="F2134" s="346" t="s">
        <v>825</v>
      </c>
      <c r="G2134" s="342">
        <f t="shared" si="69"/>
        <v>47.763288643976139</v>
      </c>
      <c r="H2134" s="342">
        <f t="shared" si="68"/>
        <v>906.51328864397613</v>
      </c>
      <c r="I2134" s="190"/>
    </row>
    <row r="2135" spans="1:9" ht="13.5" hidden="1" customHeight="1" thickBot="1">
      <c r="A2135" s="410"/>
      <c r="B2135" s="183">
        <v>17.649999999999999</v>
      </c>
      <c r="C2135" s="184">
        <v>711.86</v>
      </c>
      <c r="D2135" s="346" t="s">
        <v>385</v>
      </c>
      <c r="E2135" s="346" t="s">
        <v>386</v>
      </c>
      <c r="F2135" s="346" t="s">
        <v>818</v>
      </c>
      <c r="G2135" s="342">
        <f t="shared" si="69"/>
        <v>39.593332930539567</v>
      </c>
      <c r="H2135" s="342">
        <f t="shared" si="68"/>
        <v>751.45333293053955</v>
      </c>
      <c r="I2135" s="190"/>
    </row>
    <row r="2136" spans="1:9" ht="13.5" hidden="1" customHeight="1" thickBot="1">
      <c r="A2136" s="410"/>
      <c r="B2136" s="183">
        <v>21.65</v>
      </c>
      <c r="C2136" s="184">
        <v>904.67</v>
      </c>
      <c r="D2136" s="346" t="s">
        <v>385</v>
      </c>
      <c r="E2136" s="346" t="s">
        <v>386</v>
      </c>
      <c r="F2136" s="346" t="s">
        <v>826</v>
      </c>
      <c r="G2136" s="342">
        <f t="shared" si="69"/>
        <v>50.317338384332913</v>
      </c>
      <c r="H2136" s="342">
        <f t="shared" si="68"/>
        <v>954.98733838433282</v>
      </c>
      <c r="I2136" s="190"/>
    </row>
    <row r="2137" spans="1:9" ht="13.5" hidden="1" customHeight="1" thickBot="1">
      <c r="A2137" s="410"/>
      <c r="B2137" s="183">
        <v>19.649999999999999</v>
      </c>
      <c r="C2137" s="184">
        <v>810.75</v>
      </c>
      <c r="D2137" s="346" t="s">
        <v>385</v>
      </c>
      <c r="E2137" s="346" t="s">
        <v>386</v>
      </c>
      <c r="F2137" s="346" t="s">
        <v>827</v>
      </c>
      <c r="G2137" s="342">
        <f t="shared" si="69"/>
        <v>45.093550239422008</v>
      </c>
      <c r="H2137" s="342">
        <f t="shared" si="68"/>
        <v>855.84355023942203</v>
      </c>
      <c r="I2137" s="190"/>
    </row>
    <row r="2138" spans="1:9" ht="13.5" hidden="1" customHeight="1" thickBot="1">
      <c r="A2138" s="410"/>
      <c r="B2138" s="183">
        <v>21.65</v>
      </c>
      <c r="C2138" s="184">
        <v>904.67</v>
      </c>
      <c r="D2138" s="346" t="s">
        <v>385</v>
      </c>
      <c r="E2138" s="346" t="s">
        <v>386</v>
      </c>
      <c r="F2138" s="346" t="s">
        <v>828</v>
      </c>
      <c r="G2138" s="342">
        <f t="shared" si="69"/>
        <v>50.317338384332913</v>
      </c>
      <c r="H2138" s="342">
        <f t="shared" si="68"/>
        <v>954.98733838433282</v>
      </c>
      <c r="I2138" s="190"/>
    </row>
    <row r="2139" spans="1:9" ht="13.5" hidden="1" customHeight="1" thickBot="1">
      <c r="A2139" s="410"/>
      <c r="B2139" s="183">
        <v>19.25</v>
      </c>
      <c r="C2139" s="184">
        <v>802.38</v>
      </c>
      <c r="D2139" s="346" t="s">
        <v>385</v>
      </c>
      <c r="E2139" s="346" t="s">
        <v>386</v>
      </c>
      <c r="F2139" s="346" t="s">
        <v>819</v>
      </c>
      <c r="G2139" s="342">
        <f t="shared" si="69"/>
        <v>44.628014605127888</v>
      </c>
      <c r="H2139" s="342">
        <f t="shared" si="68"/>
        <v>847.00801460512787</v>
      </c>
      <c r="I2139" s="190"/>
    </row>
    <row r="2140" spans="1:9" ht="13.5" hidden="1" customHeight="1" thickBot="1">
      <c r="A2140" s="410"/>
      <c r="B2140" s="183">
        <v>21.65</v>
      </c>
      <c r="C2140" s="184">
        <v>904.67</v>
      </c>
      <c r="D2140" s="346" t="s">
        <v>385</v>
      </c>
      <c r="E2140" s="346" t="s">
        <v>386</v>
      </c>
      <c r="F2140" s="346" t="s">
        <v>829</v>
      </c>
      <c r="G2140" s="342">
        <f t="shared" si="69"/>
        <v>50.317338384332913</v>
      </c>
      <c r="H2140" s="342">
        <f t="shared" si="68"/>
        <v>954.98733838433282</v>
      </c>
      <c r="I2140" s="190"/>
    </row>
    <row r="2141" spans="1:9" ht="13.5" hidden="1" customHeight="1" thickBot="1">
      <c r="A2141" s="410"/>
      <c r="B2141" s="183">
        <v>21.65</v>
      </c>
      <c r="C2141" s="184">
        <v>904.67</v>
      </c>
      <c r="D2141" s="346" t="s">
        <v>385</v>
      </c>
      <c r="E2141" s="346" t="s">
        <v>386</v>
      </c>
      <c r="F2141" s="346" t="s">
        <v>830</v>
      </c>
      <c r="G2141" s="342">
        <f t="shared" si="69"/>
        <v>50.317338384332913</v>
      </c>
      <c r="H2141" s="342">
        <f t="shared" si="68"/>
        <v>954.98733838433282</v>
      </c>
      <c r="I2141" s="190"/>
    </row>
    <row r="2142" spans="1:9" ht="13.5" hidden="1" customHeight="1" thickBot="1">
      <c r="A2142" s="410"/>
      <c r="B2142" s="183">
        <v>16.45</v>
      </c>
      <c r="C2142" s="184">
        <v>701.46</v>
      </c>
      <c r="D2142" s="346" t="s">
        <v>385</v>
      </c>
      <c r="E2142" s="346" t="s">
        <v>386</v>
      </c>
      <c r="F2142" s="346" t="s">
        <v>820</v>
      </c>
      <c r="G2142" s="342">
        <f t="shared" si="69"/>
        <v>39.014889609552839</v>
      </c>
      <c r="H2142" s="342">
        <f t="shared" si="68"/>
        <v>740.47488960955286</v>
      </c>
      <c r="I2142" s="190"/>
    </row>
    <row r="2143" spans="1:9" ht="13.5" hidden="1" customHeight="1" thickBot="1">
      <c r="A2143" s="410"/>
      <c r="B2143" s="183">
        <v>21.25</v>
      </c>
      <c r="C2143" s="184">
        <v>885.89</v>
      </c>
      <c r="D2143" s="346" t="s">
        <v>385</v>
      </c>
      <c r="E2143" s="346" t="s">
        <v>386</v>
      </c>
      <c r="F2143" s="346" t="s">
        <v>805</v>
      </c>
      <c r="G2143" s="342">
        <f t="shared" si="69"/>
        <v>49.272803233551109</v>
      </c>
      <c r="H2143" s="342">
        <f t="shared" si="68"/>
        <v>935.16280323355113</v>
      </c>
      <c r="I2143" s="190"/>
    </row>
    <row r="2144" spans="1:9" ht="13.5" hidden="1" customHeight="1" thickBot="1">
      <c r="A2144" s="410"/>
      <c r="B2144" s="183">
        <v>21.25</v>
      </c>
      <c r="C2144" s="184">
        <v>888.15</v>
      </c>
      <c r="D2144" s="346" t="s">
        <v>385</v>
      </c>
      <c r="E2144" s="346" t="s">
        <v>386</v>
      </c>
      <c r="F2144" s="346" t="s">
        <v>831</v>
      </c>
      <c r="G2144" s="342">
        <f t="shared" si="69"/>
        <v>49.398503416765536</v>
      </c>
      <c r="H2144" s="342">
        <f t="shared" si="68"/>
        <v>937.54850341676547</v>
      </c>
      <c r="I2144" s="190"/>
    </row>
    <row r="2145" spans="1:10" ht="13.5" hidden="1" customHeight="1" thickBot="1">
      <c r="A2145" s="410"/>
      <c r="B2145" s="183">
        <v>21.65</v>
      </c>
      <c r="C2145" s="184">
        <v>904.67</v>
      </c>
      <c r="D2145" s="346" t="s">
        <v>385</v>
      </c>
      <c r="E2145" s="346" t="s">
        <v>386</v>
      </c>
      <c r="F2145" s="346" t="s">
        <v>832</v>
      </c>
      <c r="G2145" s="342">
        <f t="shared" si="69"/>
        <v>50.317338384332913</v>
      </c>
      <c r="H2145" s="342">
        <f t="shared" si="68"/>
        <v>954.98733838433282</v>
      </c>
      <c r="I2145" s="190"/>
    </row>
    <row r="2146" spans="1:10" ht="13.5" hidden="1" customHeight="1" thickBot="1">
      <c r="A2146" s="410"/>
      <c r="B2146" s="183">
        <v>19.25</v>
      </c>
      <c r="C2146" s="184">
        <v>804.65</v>
      </c>
      <c r="D2146" s="346" t="s">
        <v>385</v>
      </c>
      <c r="E2146" s="346" t="s">
        <v>386</v>
      </c>
      <c r="F2146" s="346" t="s">
        <v>821</v>
      </c>
      <c r="G2146" s="342">
        <f t="shared" si="69"/>
        <v>44.754270983843256</v>
      </c>
      <c r="H2146" s="342">
        <f t="shared" si="68"/>
        <v>849.40427098384328</v>
      </c>
      <c r="I2146" s="190"/>
    </row>
    <row r="2147" spans="1:10" ht="13.5" hidden="1" customHeight="1" thickBot="1">
      <c r="A2147" s="410"/>
      <c r="B2147" s="183">
        <v>28.15</v>
      </c>
      <c r="C2147" s="184">
        <v>1320.92</v>
      </c>
      <c r="D2147" s="346" t="s">
        <v>385</v>
      </c>
      <c r="E2147" s="346" t="s">
        <v>386</v>
      </c>
      <c r="F2147" s="346" t="s">
        <v>833</v>
      </c>
      <c r="G2147" s="342">
        <f t="shared" si="69"/>
        <v>73.468976111325716</v>
      </c>
      <c r="H2147" s="342">
        <f t="shared" si="68"/>
        <v>1394.3889761113257</v>
      </c>
      <c r="I2147" s="190"/>
    </row>
    <row r="2148" spans="1:10" ht="13.5" hidden="1" customHeight="1" thickBot="1">
      <c r="A2148" s="410"/>
      <c r="B2148" s="183">
        <v>23.95</v>
      </c>
      <c r="C2148" s="184">
        <v>1072.46</v>
      </c>
      <c r="D2148" s="346" t="s">
        <v>385</v>
      </c>
      <c r="E2148" s="346" t="s">
        <v>386</v>
      </c>
      <c r="F2148" s="346" t="s">
        <v>916</v>
      </c>
      <c r="G2148" s="342">
        <f t="shared" si="69"/>
        <v>59.649742694752426</v>
      </c>
      <c r="H2148" s="342">
        <f t="shared" si="68"/>
        <v>1132.1097426947524</v>
      </c>
      <c r="I2148" s="190"/>
    </row>
    <row r="2149" spans="1:10" ht="13.5" hidden="1" customHeight="1" thickBot="1">
      <c r="A2149" s="410"/>
      <c r="B2149" s="183">
        <v>26.95</v>
      </c>
      <c r="C2149" s="184">
        <v>1283.81</v>
      </c>
      <c r="D2149" s="346" t="s">
        <v>385</v>
      </c>
      <c r="E2149" s="346" t="s">
        <v>386</v>
      </c>
      <c r="F2149" s="346" t="s">
        <v>917</v>
      </c>
      <c r="G2149" s="342">
        <f t="shared" si="69"/>
        <v>71.40493460730481</v>
      </c>
      <c r="H2149" s="342">
        <f t="shared" si="68"/>
        <v>1355.2149346073047</v>
      </c>
      <c r="I2149" s="190"/>
    </row>
    <row r="2150" spans="1:10" ht="13.5" hidden="1" customHeight="1" thickBot="1">
      <c r="A2150" s="410"/>
      <c r="B2150" s="183">
        <v>0.4</v>
      </c>
      <c r="C2150" s="184">
        <v>11.8</v>
      </c>
      <c r="D2150" s="346" t="s">
        <v>834</v>
      </c>
      <c r="E2150" s="346" t="s">
        <v>386</v>
      </c>
      <c r="F2150" s="346" t="s">
        <v>818</v>
      </c>
      <c r="G2150" s="342">
        <f t="shared" si="69"/>
        <v>0.65631069111955576</v>
      </c>
      <c r="H2150" s="342">
        <f t="shared" si="68"/>
        <v>12.456310691119556</v>
      </c>
      <c r="I2150" s="190"/>
    </row>
    <row r="2151" spans="1:10" ht="13.5" hidden="1" customHeight="1" thickBot="1">
      <c r="A2151" s="411"/>
      <c r="B2151" s="183">
        <v>0.4</v>
      </c>
      <c r="C2151" s="184">
        <v>18.78</v>
      </c>
      <c r="D2151" s="346" t="s">
        <v>834</v>
      </c>
      <c r="E2151" s="346" t="s">
        <v>386</v>
      </c>
      <c r="F2151" s="346" t="s">
        <v>819</v>
      </c>
      <c r="G2151" s="342">
        <f t="shared" si="69"/>
        <v>1.0445351507818015</v>
      </c>
      <c r="H2151" s="342">
        <f t="shared" si="68"/>
        <v>19.824535150781802</v>
      </c>
      <c r="I2151" s="190"/>
    </row>
    <row r="2152" spans="1:10" ht="13.5" thickBot="1">
      <c r="A2152" s="185" t="s">
        <v>447</v>
      </c>
      <c r="B2152" s="186">
        <v>438.7</v>
      </c>
      <c r="C2152" s="187">
        <v>18443.68</v>
      </c>
      <c r="D2152" s="412"/>
      <c r="E2152" s="413"/>
      <c r="F2152" s="414"/>
      <c r="G2152" s="342">
        <f t="shared" si="69"/>
        <v>1025.829183693892</v>
      </c>
      <c r="H2152" s="342">
        <f t="shared" si="68"/>
        <v>19469.509183693892</v>
      </c>
      <c r="I2152" s="190">
        <f>+H2152</f>
        <v>19469.509183693892</v>
      </c>
      <c r="J2152" s="347">
        <v>2</v>
      </c>
    </row>
    <row r="2153" spans="1:10" ht="13.5" hidden="1" customHeight="1" thickBot="1">
      <c r="A2153" s="409" t="s">
        <v>980</v>
      </c>
      <c r="B2153" s="183">
        <v>0.4</v>
      </c>
      <c r="C2153" s="184">
        <v>33.71</v>
      </c>
      <c r="D2153" s="346" t="s">
        <v>391</v>
      </c>
      <c r="E2153" s="346" t="s">
        <v>386</v>
      </c>
      <c r="F2153" s="346" t="s">
        <v>919</v>
      </c>
      <c r="G2153" s="342">
        <f t="shared" si="69"/>
        <v>1.8749350336983239</v>
      </c>
      <c r="H2153" s="342">
        <f t="shared" si="68"/>
        <v>35.584935033698322</v>
      </c>
      <c r="I2153" s="190"/>
      <c r="J2153" s="347">
        <v>2</v>
      </c>
    </row>
    <row r="2154" spans="1:10" ht="13.5" hidden="1" customHeight="1" thickBot="1">
      <c r="A2154" s="410"/>
      <c r="B2154" s="183">
        <v>0.4</v>
      </c>
      <c r="C2154" s="184">
        <v>33.71</v>
      </c>
      <c r="D2154" s="346" t="s">
        <v>391</v>
      </c>
      <c r="E2154" s="346" t="s">
        <v>386</v>
      </c>
      <c r="F2154" s="346" t="s">
        <v>858</v>
      </c>
      <c r="G2154" s="342">
        <f t="shared" si="69"/>
        <v>1.8749350336983239</v>
      </c>
      <c r="H2154" s="342">
        <f t="shared" si="68"/>
        <v>35.584935033698322</v>
      </c>
      <c r="I2154" s="190"/>
      <c r="J2154" s="347">
        <v>2</v>
      </c>
    </row>
    <row r="2155" spans="1:10" ht="13.5" hidden="1" customHeight="1" thickBot="1">
      <c r="A2155" s="410"/>
      <c r="B2155" s="183">
        <v>1.77</v>
      </c>
      <c r="C2155" s="184">
        <v>148.91</v>
      </c>
      <c r="D2155" s="346" t="s">
        <v>385</v>
      </c>
      <c r="E2155" s="346" t="s">
        <v>386</v>
      </c>
      <c r="F2155" s="346" t="s">
        <v>918</v>
      </c>
      <c r="G2155" s="342">
        <f t="shared" si="69"/>
        <v>8.2823072046282231</v>
      </c>
      <c r="H2155" s="342">
        <f t="shared" si="68"/>
        <v>157.19230720462821</v>
      </c>
      <c r="I2155" s="190"/>
      <c r="J2155" s="347">
        <v>2</v>
      </c>
    </row>
    <row r="2156" spans="1:10" ht="13.5" hidden="1" customHeight="1" thickBot="1">
      <c r="A2156" s="410"/>
      <c r="B2156" s="183">
        <v>1.77</v>
      </c>
      <c r="C2156" s="184">
        <v>148.91</v>
      </c>
      <c r="D2156" s="346" t="s">
        <v>385</v>
      </c>
      <c r="E2156" s="346" t="s">
        <v>386</v>
      </c>
      <c r="F2156" s="346" t="s">
        <v>919</v>
      </c>
      <c r="G2156" s="342">
        <f t="shared" si="69"/>
        <v>8.2823072046282231</v>
      </c>
      <c r="H2156" s="342">
        <f t="shared" si="68"/>
        <v>157.19230720462821</v>
      </c>
      <c r="I2156" s="190"/>
      <c r="J2156" s="347">
        <v>2</v>
      </c>
    </row>
    <row r="2157" spans="1:10" ht="13.5" hidden="1" customHeight="1" thickBot="1">
      <c r="A2157" s="410"/>
      <c r="B2157" s="183">
        <v>1.97</v>
      </c>
      <c r="C2157" s="184">
        <v>165.77</v>
      </c>
      <c r="D2157" s="346" t="s">
        <v>385</v>
      </c>
      <c r="E2157" s="346" t="s">
        <v>386</v>
      </c>
      <c r="F2157" s="346" t="s">
        <v>920</v>
      </c>
      <c r="G2157" s="342">
        <f t="shared" si="69"/>
        <v>9.2200528192278597</v>
      </c>
      <c r="H2157" s="342">
        <f t="shared" si="68"/>
        <v>174.99005281922786</v>
      </c>
      <c r="I2157" s="190"/>
      <c r="J2157" s="347">
        <v>2</v>
      </c>
    </row>
    <row r="2158" spans="1:10" ht="13.5" hidden="1" customHeight="1" thickBot="1">
      <c r="A2158" s="410"/>
      <c r="B2158" s="183">
        <v>0.37</v>
      </c>
      <c r="C2158" s="184">
        <v>30.91</v>
      </c>
      <c r="D2158" s="346" t="s">
        <v>385</v>
      </c>
      <c r="E2158" s="346" t="s">
        <v>386</v>
      </c>
      <c r="F2158" s="346" t="s">
        <v>858</v>
      </c>
      <c r="G2158" s="342">
        <f t="shared" si="69"/>
        <v>1.7192002934326664</v>
      </c>
      <c r="H2158" s="342">
        <f t="shared" si="68"/>
        <v>32.629200293432667</v>
      </c>
      <c r="I2158" s="190"/>
      <c r="J2158" s="347">
        <v>2</v>
      </c>
    </row>
    <row r="2159" spans="1:10" ht="13.5" hidden="1" customHeight="1" thickBot="1">
      <c r="A2159" s="411"/>
      <c r="B2159" s="183">
        <v>0</v>
      </c>
      <c r="C2159" s="184">
        <v>9.39</v>
      </c>
      <c r="D2159" s="346" t="s">
        <v>393</v>
      </c>
      <c r="E2159" s="346" t="s">
        <v>386</v>
      </c>
      <c r="F2159" s="346" t="s">
        <v>859</v>
      </c>
      <c r="G2159" s="342">
        <f t="shared" si="69"/>
        <v>0.52226757539090074</v>
      </c>
      <c r="H2159" s="342">
        <f t="shared" si="68"/>
        <v>9.9122675753909011</v>
      </c>
      <c r="I2159" s="190"/>
      <c r="J2159" s="347">
        <v>2</v>
      </c>
    </row>
    <row r="2160" spans="1:10" ht="13.5" thickBot="1">
      <c r="A2160" s="185" t="s">
        <v>980</v>
      </c>
      <c r="B2160" s="186">
        <v>6.68</v>
      </c>
      <c r="C2160" s="187">
        <v>571.30999999999995</v>
      </c>
      <c r="D2160" s="412"/>
      <c r="E2160" s="413"/>
      <c r="F2160" s="414"/>
      <c r="G2160" s="342">
        <f t="shared" si="69"/>
        <v>31.776005164704518</v>
      </c>
      <c r="H2160" s="342">
        <f t="shared" si="68"/>
        <v>603.08600516470449</v>
      </c>
      <c r="I2160" s="190">
        <f>+H2160</f>
        <v>603.08600516470449</v>
      </c>
      <c r="J2160" s="347">
        <v>2</v>
      </c>
    </row>
    <row r="2161" spans="1:10" ht="13.5" hidden="1" customHeight="1" thickBot="1">
      <c r="A2161" s="409" t="s">
        <v>448</v>
      </c>
      <c r="B2161" s="183">
        <v>4.08</v>
      </c>
      <c r="C2161" s="184">
        <v>209.89</v>
      </c>
      <c r="D2161" s="346" t="s">
        <v>391</v>
      </c>
      <c r="E2161" s="346" t="s">
        <v>386</v>
      </c>
      <c r="F2161" s="346" t="s">
        <v>817</v>
      </c>
      <c r="G2161" s="342">
        <f t="shared" si="69"/>
        <v>11.673987369413858</v>
      </c>
      <c r="H2161" s="342">
        <f t="shared" si="68"/>
        <v>221.56398736941384</v>
      </c>
      <c r="I2161" s="190"/>
      <c r="J2161" s="347">
        <v>2</v>
      </c>
    </row>
    <row r="2162" spans="1:10" ht="13.5" hidden="1" customHeight="1" thickBot="1">
      <c r="A2162" s="410"/>
      <c r="B2162" s="183">
        <v>1.28</v>
      </c>
      <c r="C2162" s="184">
        <v>85.26</v>
      </c>
      <c r="D2162" s="346" t="s">
        <v>391</v>
      </c>
      <c r="E2162" s="346" t="s">
        <v>386</v>
      </c>
      <c r="F2162" s="346" t="s">
        <v>818</v>
      </c>
      <c r="G2162" s="342">
        <f t="shared" si="69"/>
        <v>4.7421228410892642</v>
      </c>
      <c r="H2162" s="342">
        <f t="shared" si="68"/>
        <v>90.002122841089275</v>
      </c>
      <c r="I2162" s="190"/>
      <c r="J2162" s="347">
        <v>2</v>
      </c>
    </row>
    <row r="2163" spans="1:10" ht="13.5" hidden="1" customHeight="1" thickBot="1">
      <c r="A2163" s="410"/>
      <c r="B2163" s="183">
        <v>1.28</v>
      </c>
      <c r="C2163" s="184">
        <v>87.43</v>
      </c>
      <c r="D2163" s="346" t="s">
        <v>391</v>
      </c>
      <c r="E2163" s="346" t="s">
        <v>386</v>
      </c>
      <c r="F2163" s="346" t="s">
        <v>819</v>
      </c>
      <c r="G2163" s="342">
        <f t="shared" si="69"/>
        <v>4.8628172647951491</v>
      </c>
      <c r="H2163" s="342">
        <f t="shared" si="68"/>
        <v>92.292817264795161</v>
      </c>
      <c r="I2163" s="190"/>
      <c r="J2163" s="347">
        <v>2</v>
      </c>
    </row>
    <row r="2164" spans="1:10" ht="13.5" hidden="1" customHeight="1" thickBot="1">
      <c r="A2164" s="410"/>
      <c r="B2164" s="183">
        <v>1.28</v>
      </c>
      <c r="C2164" s="184">
        <v>87.43</v>
      </c>
      <c r="D2164" s="346" t="s">
        <v>391</v>
      </c>
      <c r="E2164" s="346" t="s">
        <v>386</v>
      </c>
      <c r="F2164" s="346" t="s">
        <v>820</v>
      </c>
      <c r="G2164" s="342">
        <f t="shared" si="69"/>
        <v>4.8628172647951491</v>
      </c>
      <c r="H2164" s="342">
        <f t="shared" si="68"/>
        <v>92.292817264795161</v>
      </c>
      <c r="I2164" s="190"/>
      <c r="J2164" s="347">
        <v>2</v>
      </c>
    </row>
    <row r="2165" spans="1:10" ht="13.5" hidden="1" customHeight="1" thickBot="1">
      <c r="A2165" s="410"/>
      <c r="B2165" s="183">
        <v>4.08</v>
      </c>
      <c r="C2165" s="184">
        <v>204.08</v>
      </c>
      <c r="D2165" s="346" t="s">
        <v>391</v>
      </c>
      <c r="E2165" s="346" t="s">
        <v>386</v>
      </c>
      <c r="F2165" s="346" t="s">
        <v>821</v>
      </c>
      <c r="G2165" s="342">
        <f t="shared" si="69"/>
        <v>11.350837783362621</v>
      </c>
      <c r="H2165" s="342">
        <f t="shared" si="68"/>
        <v>215.43083778336262</v>
      </c>
      <c r="I2165" s="190"/>
      <c r="J2165" s="347">
        <v>2</v>
      </c>
    </row>
    <row r="2166" spans="1:10" ht="13.5" hidden="1" customHeight="1" thickBot="1">
      <c r="A2166" s="410"/>
      <c r="B2166" s="183">
        <v>8.16</v>
      </c>
      <c r="C2166" s="184">
        <v>408.18</v>
      </c>
      <c r="D2166" s="346" t="s">
        <v>391</v>
      </c>
      <c r="E2166" s="346" t="s">
        <v>386</v>
      </c>
      <c r="F2166" s="346" t="s">
        <v>919</v>
      </c>
      <c r="G2166" s="342">
        <f t="shared" si="69"/>
        <v>22.702787957727139</v>
      </c>
      <c r="H2166" s="342">
        <f t="shared" si="68"/>
        <v>430.88278795772715</v>
      </c>
      <c r="I2166" s="190"/>
      <c r="J2166" s="347">
        <v>2</v>
      </c>
    </row>
    <row r="2167" spans="1:10" ht="13.5" hidden="1" customHeight="1" thickBot="1">
      <c r="A2167" s="410"/>
      <c r="B2167" s="183">
        <v>8.16</v>
      </c>
      <c r="C2167" s="184">
        <v>408.18</v>
      </c>
      <c r="D2167" s="346" t="s">
        <v>391</v>
      </c>
      <c r="E2167" s="346" t="s">
        <v>386</v>
      </c>
      <c r="F2167" s="346" t="s">
        <v>858</v>
      </c>
      <c r="G2167" s="342">
        <f t="shared" si="69"/>
        <v>22.702787957727139</v>
      </c>
      <c r="H2167" s="342">
        <f t="shared" si="68"/>
        <v>430.88278795772715</v>
      </c>
      <c r="I2167" s="190"/>
      <c r="J2167" s="347">
        <v>2</v>
      </c>
    </row>
    <row r="2168" spans="1:10" ht="13.5" hidden="1" customHeight="1" thickBot="1">
      <c r="A2168" s="410"/>
      <c r="B2168" s="183">
        <v>12.59</v>
      </c>
      <c r="C2168" s="184">
        <v>838.42</v>
      </c>
      <c r="D2168" s="346" t="s">
        <v>385</v>
      </c>
      <c r="E2168" s="346" t="s">
        <v>386</v>
      </c>
      <c r="F2168" s="346" t="s">
        <v>817</v>
      </c>
      <c r="G2168" s="342">
        <f t="shared" si="69"/>
        <v>46.632543190547274</v>
      </c>
      <c r="H2168" s="342">
        <f t="shared" si="68"/>
        <v>885.05254319054723</v>
      </c>
      <c r="I2168" s="190"/>
      <c r="J2168" s="347">
        <v>2</v>
      </c>
    </row>
    <row r="2169" spans="1:10" ht="13.5" hidden="1" customHeight="1" thickBot="1">
      <c r="A2169" s="410"/>
      <c r="B2169" s="183">
        <v>13.87</v>
      </c>
      <c r="C2169" s="184">
        <v>923.68</v>
      </c>
      <c r="D2169" s="346" t="s">
        <v>385</v>
      </c>
      <c r="E2169" s="346" t="s">
        <v>386</v>
      </c>
      <c r="F2169" s="346" t="s">
        <v>822</v>
      </c>
      <c r="G2169" s="342">
        <f t="shared" si="69"/>
        <v>51.374666031636536</v>
      </c>
      <c r="H2169" s="342">
        <f t="shared" si="68"/>
        <v>975.05466603163654</v>
      </c>
      <c r="I2169" s="190"/>
      <c r="J2169" s="347">
        <v>2</v>
      </c>
    </row>
    <row r="2170" spans="1:10" ht="13.5" hidden="1" customHeight="1" thickBot="1">
      <c r="A2170" s="410"/>
      <c r="B2170" s="183">
        <v>13.87</v>
      </c>
      <c r="C2170" s="184">
        <v>923.68</v>
      </c>
      <c r="D2170" s="346" t="s">
        <v>385</v>
      </c>
      <c r="E2170" s="346" t="s">
        <v>386</v>
      </c>
      <c r="F2170" s="346" t="s">
        <v>823</v>
      </c>
      <c r="G2170" s="342">
        <f t="shared" si="69"/>
        <v>51.374666031636536</v>
      </c>
      <c r="H2170" s="342">
        <f t="shared" si="68"/>
        <v>975.05466603163654</v>
      </c>
      <c r="I2170" s="190"/>
      <c r="J2170" s="347">
        <v>2</v>
      </c>
    </row>
    <row r="2171" spans="1:10" ht="13.5" hidden="1" customHeight="1" thickBot="1">
      <c r="A2171" s="410"/>
      <c r="B2171" s="183">
        <v>13.87</v>
      </c>
      <c r="C2171" s="184">
        <v>923.68</v>
      </c>
      <c r="D2171" s="346" t="s">
        <v>385</v>
      </c>
      <c r="E2171" s="346" t="s">
        <v>386</v>
      </c>
      <c r="F2171" s="346" t="s">
        <v>824</v>
      </c>
      <c r="G2171" s="342">
        <f t="shared" si="69"/>
        <v>51.374666031636536</v>
      </c>
      <c r="H2171" s="342">
        <f t="shared" si="68"/>
        <v>975.05466603163654</v>
      </c>
      <c r="I2171" s="190"/>
      <c r="J2171" s="347">
        <v>2</v>
      </c>
    </row>
    <row r="2172" spans="1:10" ht="13.5" hidden="1" customHeight="1" thickBot="1">
      <c r="A2172" s="410"/>
      <c r="B2172" s="183">
        <v>13.87</v>
      </c>
      <c r="C2172" s="184">
        <v>923.68</v>
      </c>
      <c r="D2172" s="346" t="s">
        <v>385</v>
      </c>
      <c r="E2172" s="346" t="s">
        <v>386</v>
      </c>
      <c r="F2172" s="346" t="s">
        <v>825</v>
      </c>
      <c r="G2172" s="342">
        <f t="shared" si="69"/>
        <v>51.374666031636536</v>
      </c>
      <c r="H2172" s="342">
        <f t="shared" si="68"/>
        <v>975.05466603163654</v>
      </c>
      <c r="I2172" s="190"/>
      <c r="J2172" s="347">
        <v>2</v>
      </c>
    </row>
    <row r="2173" spans="1:10" ht="13.5" hidden="1" customHeight="1" thickBot="1">
      <c r="A2173" s="410"/>
      <c r="B2173" s="183">
        <v>10.029999999999999</v>
      </c>
      <c r="C2173" s="184">
        <v>667.9</v>
      </c>
      <c r="D2173" s="346" t="s">
        <v>385</v>
      </c>
      <c r="E2173" s="346" t="s">
        <v>386</v>
      </c>
      <c r="F2173" s="346" t="s">
        <v>818</v>
      </c>
      <c r="G2173" s="342">
        <f t="shared" si="69"/>
        <v>37.148297508368742</v>
      </c>
      <c r="H2173" s="342">
        <f t="shared" si="68"/>
        <v>705.04829750836871</v>
      </c>
      <c r="I2173" s="190"/>
      <c r="J2173" s="347">
        <v>2</v>
      </c>
    </row>
    <row r="2174" spans="1:10" ht="13.5" hidden="1" customHeight="1" thickBot="1">
      <c r="A2174" s="410"/>
      <c r="B2174" s="183">
        <v>13.87</v>
      </c>
      <c r="C2174" s="184">
        <v>947.2</v>
      </c>
      <c r="D2174" s="346" t="s">
        <v>385</v>
      </c>
      <c r="E2174" s="346" t="s">
        <v>386</v>
      </c>
      <c r="F2174" s="346" t="s">
        <v>826</v>
      </c>
      <c r="G2174" s="342">
        <f t="shared" si="69"/>
        <v>52.682837849868065</v>
      </c>
      <c r="H2174" s="342">
        <f t="shared" si="68"/>
        <v>999.88283784986811</v>
      </c>
      <c r="I2174" s="190"/>
      <c r="J2174" s="347">
        <v>2</v>
      </c>
    </row>
    <row r="2175" spans="1:10" ht="13.5" hidden="1" customHeight="1" thickBot="1">
      <c r="A2175" s="410"/>
      <c r="B2175" s="183">
        <v>13.87</v>
      </c>
      <c r="C2175" s="184">
        <v>947.2</v>
      </c>
      <c r="D2175" s="346" t="s">
        <v>385</v>
      </c>
      <c r="E2175" s="346" t="s">
        <v>386</v>
      </c>
      <c r="F2175" s="346" t="s">
        <v>827</v>
      </c>
      <c r="G2175" s="342">
        <f t="shared" si="69"/>
        <v>52.682837849868065</v>
      </c>
      <c r="H2175" s="342">
        <f t="shared" si="68"/>
        <v>999.88283784986811</v>
      </c>
      <c r="I2175" s="190"/>
      <c r="J2175" s="347">
        <v>2</v>
      </c>
    </row>
    <row r="2176" spans="1:10" ht="13.5" hidden="1" customHeight="1" thickBot="1">
      <c r="A2176" s="410"/>
      <c r="B2176" s="183">
        <v>13.87</v>
      </c>
      <c r="C2176" s="184">
        <v>947.2</v>
      </c>
      <c r="D2176" s="346" t="s">
        <v>385</v>
      </c>
      <c r="E2176" s="346" t="s">
        <v>386</v>
      </c>
      <c r="F2176" s="346" t="s">
        <v>828</v>
      </c>
      <c r="G2176" s="342">
        <f t="shared" si="69"/>
        <v>52.682837849868065</v>
      </c>
      <c r="H2176" s="342">
        <f t="shared" si="68"/>
        <v>999.88283784986811</v>
      </c>
      <c r="I2176" s="190"/>
      <c r="J2176" s="347">
        <v>2</v>
      </c>
    </row>
    <row r="2177" spans="1:10" ht="13.5" hidden="1" customHeight="1" thickBot="1">
      <c r="A2177" s="410"/>
      <c r="B2177" s="183">
        <v>12.59</v>
      </c>
      <c r="C2177" s="184">
        <v>859.77</v>
      </c>
      <c r="D2177" s="346" t="s">
        <v>385</v>
      </c>
      <c r="E2177" s="346" t="s">
        <v>386</v>
      </c>
      <c r="F2177" s="346" t="s">
        <v>819</v>
      </c>
      <c r="G2177" s="342">
        <f t="shared" si="69"/>
        <v>47.820020585072911</v>
      </c>
      <c r="H2177" s="342">
        <f t="shared" si="68"/>
        <v>907.59002058507292</v>
      </c>
      <c r="I2177" s="190"/>
      <c r="J2177" s="347">
        <v>2</v>
      </c>
    </row>
    <row r="2178" spans="1:10" ht="13.5" hidden="1" customHeight="1" thickBot="1">
      <c r="A2178" s="410"/>
      <c r="B2178" s="183">
        <v>13.87</v>
      </c>
      <c r="C2178" s="184">
        <v>947.2</v>
      </c>
      <c r="D2178" s="346" t="s">
        <v>385</v>
      </c>
      <c r="E2178" s="346" t="s">
        <v>386</v>
      </c>
      <c r="F2178" s="346" t="s">
        <v>829</v>
      </c>
      <c r="G2178" s="342">
        <f t="shared" si="69"/>
        <v>52.682837849868065</v>
      </c>
      <c r="H2178" s="342">
        <f t="shared" si="68"/>
        <v>999.88283784986811</v>
      </c>
      <c r="I2178" s="190"/>
      <c r="J2178" s="347">
        <v>2</v>
      </c>
    </row>
    <row r="2179" spans="1:10" ht="13.5" hidden="1" customHeight="1" thickBot="1">
      <c r="A2179" s="410"/>
      <c r="B2179" s="183">
        <v>13.87</v>
      </c>
      <c r="C2179" s="184">
        <v>947.2</v>
      </c>
      <c r="D2179" s="346" t="s">
        <v>385</v>
      </c>
      <c r="E2179" s="346" t="s">
        <v>386</v>
      </c>
      <c r="F2179" s="346" t="s">
        <v>830</v>
      </c>
      <c r="G2179" s="342">
        <f t="shared" si="69"/>
        <v>52.682837849868065</v>
      </c>
      <c r="H2179" s="342">
        <f t="shared" si="68"/>
        <v>999.88283784986811</v>
      </c>
      <c r="I2179" s="190"/>
      <c r="J2179" s="347">
        <v>2</v>
      </c>
    </row>
    <row r="2180" spans="1:10" ht="13.5" hidden="1" customHeight="1" thickBot="1">
      <c r="A2180" s="410"/>
      <c r="B2180" s="183">
        <v>11.31</v>
      </c>
      <c r="C2180" s="184">
        <v>772.34</v>
      </c>
      <c r="D2180" s="346" t="s">
        <v>385</v>
      </c>
      <c r="E2180" s="346" t="s">
        <v>386</v>
      </c>
      <c r="F2180" s="346" t="s">
        <v>820</v>
      </c>
      <c r="G2180" s="342">
        <f t="shared" si="69"/>
        <v>42.95720332027777</v>
      </c>
      <c r="H2180" s="342">
        <f t="shared" si="68"/>
        <v>815.29720332027784</v>
      </c>
      <c r="I2180" s="190"/>
      <c r="J2180" s="347">
        <v>2</v>
      </c>
    </row>
    <row r="2181" spans="1:10" ht="13.5" hidden="1" customHeight="1" thickBot="1">
      <c r="A2181" s="410"/>
      <c r="B2181" s="183">
        <v>13.87</v>
      </c>
      <c r="C2181" s="184">
        <v>947.2</v>
      </c>
      <c r="D2181" s="346" t="s">
        <v>385</v>
      </c>
      <c r="E2181" s="346" t="s">
        <v>386</v>
      </c>
      <c r="F2181" s="346" t="s">
        <v>805</v>
      </c>
      <c r="G2181" s="342">
        <f t="shared" si="69"/>
        <v>52.682837849868065</v>
      </c>
      <c r="H2181" s="342">
        <f t="shared" si="68"/>
        <v>999.88283784986811</v>
      </c>
      <c r="I2181" s="190"/>
      <c r="J2181" s="347">
        <v>2</v>
      </c>
    </row>
    <row r="2182" spans="1:10" ht="13.5" hidden="1" customHeight="1" thickBot="1">
      <c r="A2182" s="410"/>
      <c r="B2182" s="183">
        <v>7.47</v>
      </c>
      <c r="C2182" s="184">
        <v>510.05</v>
      </c>
      <c r="D2182" s="346" t="s">
        <v>385</v>
      </c>
      <c r="E2182" s="346" t="s">
        <v>386</v>
      </c>
      <c r="F2182" s="346" t="s">
        <v>831</v>
      </c>
      <c r="G2182" s="342">
        <f t="shared" si="69"/>
        <v>28.368751525892318</v>
      </c>
      <c r="H2182" s="342">
        <f t="shared" si="68"/>
        <v>538.41875152589228</v>
      </c>
      <c r="I2182" s="190"/>
      <c r="J2182" s="347">
        <v>2</v>
      </c>
    </row>
    <row r="2183" spans="1:10" ht="13.5" hidden="1" customHeight="1" thickBot="1">
      <c r="A2183" s="410"/>
      <c r="B2183" s="183">
        <v>13.87</v>
      </c>
      <c r="C2183" s="184">
        <v>947.2</v>
      </c>
      <c r="D2183" s="346" t="s">
        <v>385</v>
      </c>
      <c r="E2183" s="346" t="s">
        <v>386</v>
      </c>
      <c r="F2183" s="346" t="s">
        <v>832</v>
      </c>
      <c r="G2183" s="342">
        <f t="shared" si="69"/>
        <v>52.682837849868065</v>
      </c>
      <c r="H2183" s="342">
        <f t="shared" si="68"/>
        <v>999.88283784986811</v>
      </c>
      <c r="I2183" s="190"/>
      <c r="J2183" s="347">
        <v>2</v>
      </c>
    </row>
    <row r="2184" spans="1:10" ht="13.5" hidden="1" customHeight="1" thickBot="1">
      <c r="A2184" s="410"/>
      <c r="B2184" s="183">
        <v>36.049999999999997</v>
      </c>
      <c r="C2184" s="184">
        <v>1802.87</v>
      </c>
      <c r="D2184" s="346" t="s">
        <v>385</v>
      </c>
      <c r="E2184" s="346" t="s">
        <v>386</v>
      </c>
      <c r="F2184" s="346" t="s">
        <v>821</v>
      </c>
      <c r="G2184" s="342">
        <f t="shared" si="69"/>
        <v>100.27481827955197</v>
      </c>
      <c r="H2184" s="342">
        <f t="shared" si="68"/>
        <v>1903.1448182795518</v>
      </c>
      <c r="I2184" s="190"/>
      <c r="J2184" s="347">
        <v>2</v>
      </c>
    </row>
    <row r="2185" spans="1:10" ht="13.5" hidden="1" customHeight="1" thickBot="1">
      <c r="A2185" s="410"/>
      <c r="B2185" s="183">
        <v>44.21</v>
      </c>
      <c r="C2185" s="184">
        <v>2211.0500000000002</v>
      </c>
      <c r="D2185" s="346" t="s">
        <v>385</v>
      </c>
      <c r="E2185" s="346" t="s">
        <v>386</v>
      </c>
      <c r="F2185" s="346" t="s">
        <v>833</v>
      </c>
      <c r="G2185" s="342">
        <f t="shared" si="69"/>
        <v>122.97760623727912</v>
      </c>
      <c r="H2185" s="342">
        <f t="shared" si="68"/>
        <v>2334.0276062372791</v>
      </c>
      <c r="I2185" s="190"/>
      <c r="J2185" s="347">
        <v>2</v>
      </c>
    </row>
    <row r="2186" spans="1:10" ht="13.5" hidden="1" customHeight="1" thickBot="1">
      <c r="A2186" s="410"/>
      <c r="B2186" s="183">
        <v>41.41</v>
      </c>
      <c r="C2186" s="184">
        <v>2094.4</v>
      </c>
      <c r="D2186" s="346" t="s">
        <v>385</v>
      </c>
      <c r="E2186" s="346" t="s">
        <v>386</v>
      </c>
      <c r="F2186" s="346" t="s">
        <v>916</v>
      </c>
      <c r="G2186" s="342">
        <f t="shared" si="69"/>
        <v>116.48958571871164</v>
      </c>
      <c r="H2186" s="342">
        <f t="shared" si="68"/>
        <v>2210.8895857187117</v>
      </c>
      <c r="I2186" s="190"/>
      <c r="J2186" s="347">
        <v>2</v>
      </c>
    </row>
    <row r="2187" spans="1:10" ht="13.5" hidden="1" customHeight="1" thickBot="1">
      <c r="A2187" s="410"/>
      <c r="B2187" s="183">
        <v>44.21</v>
      </c>
      <c r="C2187" s="184">
        <v>2211.0500000000002</v>
      </c>
      <c r="D2187" s="346" t="s">
        <v>385</v>
      </c>
      <c r="E2187" s="346" t="s">
        <v>386</v>
      </c>
      <c r="F2187" s="346" t="s">
        <v>917</v>
      </c>
      <c r="G2187" s="342">
        <f t="shared" si="69"/>
        <v>122.97760623727912</v>
      </c>
      <c r="H2187" s="342">
        <f t="shared" ref="H2187:H2250" si="70">+G2187+C2187</f>
        <v>2334.0276062372791</v>
      </c>
      <c r="I2187" s="190"/>
      <c r="J2187" s="347">
        <v>2</v>
      </c>
    </row>
    <row r="2188" spans="1:10" ht="13.5" hidden="1" customHeight="1" thickBot="1">
      <c r="A2188" s="410"/>
      <c r="B2188" s="183">
        <v>42.93</v>
      </c>
      <c r="C2188" s="184">
        <v>2123.62</v>
      </c>
      <c r="D2188" s="346" t="s">
        <v>385</v>
      </c>
      <c r="E2188" s="346" t="s">
        <v>386</v>
      </c>
      <c r="F2188" s="346" t="s">
        <v>918</v>
      </c>
      <c r="G2188" s="342">
        <f t="shared" si="69"/>
        <v>118.11478897248395</v>
      </c>
      <c r="H2188" s="342">
        <f t="shared" si="70"/>
        <v>2241.7347889724838</v>
      </c>
      <c r="I2188" s="190"/>
      <c r="J2188" s="347">
        <v>2</v>
      </c>
    </row>
    <row r="2189" spans="1:10" ht="13.5" hidden="1" customHeight="1" thickBot="1">
      <c r="A2189" s="410"/>
      <c r="B2189" s="183">
        <v>34.770000000000003</v>
      </c>
      <c r="C2189" s="184">
        <v>1715.44</v>
      </c>
      <c r="D2189" s="346" t="s">
        <v>385</v>
      </c>
      <c r="E2189" s="346" t="s">
        <v>386</v>
      </c>
      <c r="F2189" s="346" t="s">
        <v>919</v>
      </c>
      <c r="G2189" s="342">
        <f t="shared" si="69"/>
        <v>95.412001014756825</v>
      </c>
      <c r="H2189" s="342">
        <f t="shared" si="70"/>
        <v>1810.852001014757</v>
      </c>
      <c r="I2189" s="190"/>
      <c r="J2189" s="347">
        <v>2</v>
      </c>
    </row>
    <row r="2190" spans="1:10" ht="13.5" hidden="1" customHeight="1" thickBot="1">
      <c r="A2190" s="410"/>
      <c r="B2190" s="183">
        <v>44.21</v>
      </c>
      <c r="C2190" s="184">
        <v>2211.0500000000002</v>
      </c>
      <c r="D2190" s="346" t="s">
        <v>385</v>
      </c>
      <c r="E2190" s="346" t="s">
        <v>386</v>
      </c>
      <c r="F2190" s="346" t="s">
        <v>920</v>
      </c>
      <c r="G2190" s="342">
        <f t="shared" si="69"/>
        <v>122.97760623727912</v>
      </c>
      <c r="H2190" s="342">
        <f t="shared" si="70"/>
        <v>2334.0276062372791</v>
      </c>
      <c r="I2190" s="190"/>
      <c r="J2190" s="347">
        <v>2</v>
      </c>
    </row>
    <row r="2191" spans="1:10" ht="13.5" hidden="1" customHeight="1" thickBot="1">
      <c r="A2191" s="410"/>
      <c r="B2191" s="183">
        <v>4.6900000000000004</v>
      </c>
      <c r="C2191" s="184">
        <v>257.58</v>
      </c>
      <c r="D2191" s="346" t="s">
        <v>385</v>
      </c>
      <c r="E2191" s="346" t="s">
        <v>386</v>
      </c>
      <c r="F2191" s="346" t="s">
        <v>858</v>
      </c>
      <c r="G2191" s="342">
        <f t="shared" ref="G2191:G2254" si="71">+(C2191/$C$12584)*1312742.08</f>
        <v>14.326483713438572</v>
      </c>
      <c r="H2191" s="342">
        <f t="shared" si="70"/>
        <v>271.90648371343855</v>
      </c>
      <c r="I2191" s="190"/>
      <c r="J2191" s="347">
        <v>2</v>
      </c>
    </row>
    <row r="2192" spans="1:10" ht="13.5" hidden="1" customHeight="1" thickBot="1">
      <c r="A2192" s="411"/>
      <c r="B2192" s="183">
        <v>0</v>
      </c>
      <c r="C2192" s="184">
        <v>156.44</v>
      </c>
      <c r="D2192" s="346" t="s">
        <v>393</v>
      </c>
      <c r="E2192" s="346" t="s">
        <v>386</v>
      </c>
      <c r="F2192" s="346" t="s">
        <v>859</v>
      </c>
      <c r="G2192" s="342">
        <f t="shared" si="71"/>
        <v>8.7011224168426509</v>
      </c>
      <c r="H2192" s="342">
        <f t="shared" si="70"/>
        <v>165.14112241684265</v>
      </c>
      <c r="I2192" s="190"/>
      <c r="J2192" s="347">
        <v>2</v>
      </c>
    </row>
    <row r="2193" spans="1:10" ht="13.5" thickBot="1">
      <c r="A2193" s="185" t="s">
        <v>448</v>
      </c>
      <c r="B2193" s="186">
        <v>527.36</v>
      </c>
      <c r="C2193" s="187">
        <v>30247.55</v>
      </c>
      <c r="D2193" s="412"/>
      <c r="E2193" s="413"/>
      <c r="F2193" s="414"/>
      <c r="G2193" s="342">
        <f t="shared" si="71"/>
        <v>1682.3551224723149</v>
      </c>
      <c r="H2193" s="342">
        <f t="shared" si="70"/>
        <v>31929.905122472315</v>
      </c>
      <c r="I2193" s="190">
        <f>+H2193</f>
        <v>31929.905122472315</v>
      </c>
      <c r="J2193" s="347">
        <v>2</v>
      </c>
    </row>
    <row r="2194" spans="1:10" ht="13.5" hidden="1" customHeight="1" thickBot="1">
      <c r="A2194" s="409" t="s">
        <v>981</v>
      </c>
      <c r="B2194" s="183">
        <v>3.2</v>
      </c>
      <c r="C2194" s="184">
        <v>142.28</v>
      </c>
      <c r="D2194" s="346" t="s">
        <v>391</v>
      </c>
      <c r="E2194" s="346" t="s">
        <v>386</v>
      </c>
      <c r="F2194" s="346" t="s">
        <v>919</v>
      </c>
      <c r="G2194" s="342">
        <f t="shared" si="71"/>
        <v>7.9135495874991841</v>
      </c>
      <c r="H2194" s="342">
        <f t="shared" si="70"/>
        <v>150.19354958749918</v>
      </c>
      <c r="I2194" s="190"/>
      <c r="J2194" s="347">
        <v>2</v>
      </c>
    </row>
    <row r="2195" spans="1:10" ht="13.5" hidden="1" customHeight="1" thickBot="1">
      <c r="A2195" s="410"/>
      <c r="B2195" s="183">
        <v>3.2</v>
      </c>
      <c r="C2195" s="184">
        <v>142.28</v>
      </c>
      <c r="D2195" s="346" t="s">
        <v>391</v>
      </c>
      <c r="E2195" s="346" t="s">
        <v>386</v>
      </c>
      <c r="F2195" s="346" t="s">
        <v>858</v>
      </c>
      <c r="G2195" s="342">
        <f t="shared" si="71"/>
        <v>7.9135495874991841</v>
      </c>
      <c r="H2195" s="342">
        <f t="shared" si="70"/>
        <v>150.19354958749918</v>
      </c>
      <c r="I2195" s="190"/>
      <c r="J2195" s="347">
        <v>2</v>
      </c>
    </row>
    <row r="2196" spans="1:10" ht="13.5" hidden="1" customHeight="1" thickBot="1">
      <c r="A2196" s="410"/>
      <c r="B2196" s="183">
        <v>17.32</v>
      </c>
      <c r="C2196" s="184">
        <v>770.67</v>
      </c>
      <c r="D2196" s="346" t="s">
        <v>385</v>
      </c>
      <c r="E2196" s="346" t="s">
        <v>386</v>
      </c>
      <c r="F2196" s="346" t="s">
        <v>918</v>
      </c>
      <c r="G2196" s="342">
        <f t="shared" si="71"/>
        <v>42.864318671619316</v>
      </c>
      <c r="H2196" s="342">
        <f t="shared" si="70"/>
        <v>813.5343186716193</v>
      </c>
      <c r="I2196" s="190"/>
      <c r="J2196" s="347">
        <v>2</v>
      </c>
    </row>
    <row r="2197" spans="1:10" ht="13.5" hidden="1" customHeight="1" thickBot="1">
      <c r="A2197" s="410"/>
      <c r="B2197" s="183">
        <v>13.32</v>
      </c>
      <c r="C2197" s="184">
        <v>595.35</v>
      </c>
      <c r="D2197" s="346" t="s">
        <v>385</v>
      </c>
      <c r="E2197" s="346" t="s">
        <v>386</v>
      </c>
      <c r="F2197" s="346" t="s">
        <v>919</v>
      </c>
      <c r="G2197" s="342">
        <f t="shared" si="71"/>
        <v>33.113099148985377</v>
      </c>
      <c r="H2197" s="342">
        <f t="shared" si="70"/>
        <v>628.46309914898541</v>
      </c>
      <c r="I2197" s="190"/>
      <c r="J2197" s="347">
        <v>2</v>
      </c>
    </row>
    <row r="2198" spans="1:10" ht="13.5" hidden="1" customHeight="1" thickBot="1">
      <c r="A2198" s="410"/>
      <c r="B2198" s="183">
        <v>15.92</v>
      </c>
      <c r="C2198" s="184">
        <v>712.84</v>
      </c>
      <c r="D2198" s="346" t="s">
        <v>385</v>
      </c>
      <c r="E2198" s="346" t="s">
        <v>386</v>
      </c>
      <c r="F2198" s="346" t="s">
        <v>920</v>
      </c>
      <c r="G2198" s="342">
        <f t="shared" si="71"/>
        <v>39.647840089632552</v>
      </c>
      <c r="H2198" s="342">
        <f t="shared" si="70"/>
        <v>752.48784008963253</v>
      </c>
      <c r="I2198" s="190"/>
      <c r="J2198" s="347">
        <v>2</v>
      </c>
    </row>
    <row r="2199" spans="1:10" ht="13.5" hidden="1" customHeight="1" thickBot="1">
      <c r="A2199" s="410"/>
      <c r="B2199" s="183">
        <v>13.72</v>
      </c>
      <c r="C2199" s="184">
        <v>616.03</v>
      </c>
      <c r="D2199" s="346" t="s">
        <v>385</v>
      </c>
      <c r="E2199" s="346" t="s">
        <v>386</v>
      </c>
      <c r="F2199" s="346" t="s">
        <v>858</v>
      </c>
      <c r="G2199" s="342">
        <f t="shared" si="71"/>
        <v>34.263311444947448</v>
      </c>
      <c r="H2199" s="342">
        <f t="shared" si="70"/>
        <v>650.29331144494745</v>
      </c>
      <c r="I2199" s="190"/>
      <c r="J2199" s="347">
        <v>2</v>
      </c>
    </row>
    <row r="2200" spans="1:10" ht="13.5" hidden="1" customHeight="1" thickBot="1">
      <c r="A2200" s="410"/>
      <c r="B2200" s="183">
        <v>0.4</v>
      </c>
      <c r="C2200" s="184">
        <v>16.52</v>
      </c>
      <c r="D2200" s="346" t="s">
        <v>834</v>
      </c>
      <c r="E2200" s="346" t="s">
        <v>386</v>
      </c>
      <c r="F2200" s="346" t="s">
        <v>919</v>
      </c>
      <c r="G2200" s="342">
        <f t="shared" si="71"/>
        <v>0.91883496756737792</v>
      </c>
      <c r="H2200" s="342">
        <f t="shared" si="70"/>
        <v>17.438834967567377</v>
      </c>
      <c r="I2200" s="190"/>
      <c r="J2200" s="347">
        <v>2</v>
      </c>
    </row>
    <row r="2201" spans="1:10" ht="13.5" hidden="1" customHeight="1" thickBot="1">
      <c r="A2201" s="411"/>
      <c r="B2201" s="183">
        <v>0</v>
      </c>
      <c r="C2201" s="184">
        <v>41.14</v>
      </c>
      <c r="D2201" s="346" t="s">
        <v>393</v>
      </c>
      <c r="E2201" s="346" t="s">
        <v>386</v>
      </c>
      <c r="F2201" s="346" t="s">
        <v>859</v>
      </c>
      <c r="G2201" s="342">
        <f t="shared" si="71"/>
        <v>2.2881882909032645</v>
      </c>
      <c r="H2201" s="342">
        <f t="shared" si="70"/>
        <v>43.428188290903265</v>
      </c>
      <c r="I2201" s="190"/>
      <c r="J2201" s="347">
        <v>2</v>
      </c>
    </row>
    <row r="2202" spans="1:10" ht="13.5" thickBot="1">
      <c r="A2202" s="185" t="s">
        <v>981</v>
      </c>
      <c r="B2202" s="186">
        <v>67.08</v>
      </c>
      <c r="C2202" s="187">
        <v>3037.11</v>
      </c>
      <c r="D2202" s="412"/>
      <c r="E2202" s="413"/>
      <c r="F2202" s="414"/>
      <c r="G2202" s="342">
        <f t="shared" si="71"/>
        <v>168.92269178865371</v>
      </c>
      <c r="H2202" s="342">
        <f t="shared" si="70"/>
        <v>3206.0326917886537</v>
      </c>
      <c r="I2202" s="190">
        <f>+H2202</f>
        <v>3206.0326917886537</v>
      </c>
      <c r="J2202" s="347">
        <v>2</v>
      </c>
    </row>
    <row r="2203" spans="1:10" ht="13.5" hidden="1" customHeight="1" thickBot="1">
      <c r="A2203" s="409" t="s">
        <v>982</v>
      </c>
      <c r="B2203" s="183">
        <v>2</v>
      </c>
      <c r="C2203" s="184">
        <v>110.53</v>
      </c>
      <c r="D2203" s="346" t="s">
        <v>391</v>
      </c>
      <c r="E2203" s="346" t="s">
        <v>386</v>
      </c>
      <c r="F2203" s="346" t="s">
        <v>919</v>
      </c>
      <c r="G2203" s="342">
        <f t="shared" si="71"/>
        <v>6.1476288719868206</v>
      </c>
      <c r="H2203" s="342">
        <f t="shared" si="70"/>
        <v>116.67762887198683</v>
      </c>
      <c r="I2203" s="190"/>
      <c r="J2203" s="347">
        <v>2</v>
      </c>
    </row>
    <row r="2204" spans="1:10" ht="13.5" hidden="1" customHeight="1" thickBot="1">
      <c r="A2204" s="410"/>
      <c r="B2204" s="183">
        <v>2</v>
      </c>
      <c r="C2204" s="184">
        <v>110.53</v>
      </c>
      <c r="D2204" s="346" t="s">
        <v>391</v>
      </c>
      <c r="E2204" s="346" t="s">
        <v>386</v>
      </c>
      <c r="F2204" s="346" t="s">
        <v>858</v>
      </c>
      <c r="G2204" s="342">
        <f t="shared" si="71"/>
        <v>6.1476288719868206</v>
      </c>
      <c r="H2204" s="342">
        <f t="shared" si="70"/>
        <v>116.67762887198683</v>
      </c>
      <c r="I2204" s="190"/>
      <c r="J2204" s="347">
        <v>2</v>
      </c>
    </row>
    <row r="2205" spans="1:10" ht="13.5" hidden="1" customHeight="1" thickBot="1">
      <c r="A2205" s="410"/>
      <c r="B2205" s="183">
        <v>10.83</v>
      </c>
      <c r="C2205" s="184">
        <v>598.75</v>
      </c>
      <c r="D2205" s="346" t="s">
        <v>385</v>
      </c>
      <c r="E2205" s="346" t="s">
        <v>386</v>
      </c>
      <c r="F2205" s="346" t="s">
        <v>918</v>
      </c>
      <c r="G2205" s="342">
        <f t="shared" si="71"/>
        <v>33.302205619307962</v>
      </c>
      <c r="H2205" s="342">
        <f t="shared" si="70"/>
        <v>632.05220561930798</v>
      </c>
      <c r="I2205" s="190"/>
      <c r="J2205" s="347">
        <v>2</v>
      </c>
    </row>
    <row r="2206" spans="1:10" ht="13.5" hidden="1" customHeight="1" thickBot="1">
      <c r="A2206" s="410"/>
      <c r="B2206" s="183">
        <v>8.83</v>
      </c>
      <c r="C2206" s="184">
        <v>488.22</v>
      </c>
      <c r="D2206" s="346" t="s">
        <v>385</v>
      </c>
      <c r="E2206" s="346" t="s">
        <v>386</v>
      </c>
      <c r="F2206" s="346" t="s">
        <v>919</v>
      </c>
      <c r="G2206" s="342">
        <f t="shared" si="71"/>
        <v>27.154576747321141</v>
      </c>
      <c r="H2206" s="342">
        <f t="shared" si="70"/>
        <v>515.37457674732116</v>
      </c>
      <c r="I2206" s="190"/>
      <c r="J2206" s="347">
        <v>2</v>
      </c>
    </row>
    <row r="2207" spans="1:10" ht="13.5" hidden="1" customHeight="1" thickBot="1">
      <c r="A2207" s="410"/>
      <c r="B2207" s="183">
        <v>9.6300000000000008</v>
      </c>
      <c r="C2207" s="184">
        <v>521.91</v>
      </c>
      <c r="D2207" s="346" t="s">
        <v>385</v>
      </c>
      <c r="E2207" s="346" t="s">
        <v>386</v>
      </c>
      <c r="F2207" s="346" t="s">
        <v>920</v>
      </c>
      <c r="G2207" s="342">
        <f t="shared" si="71"/>
        <v>29.028399390017565</v>
      </c>
      <c r="H2207" s="342">
        <f t="shared" si="70"/>
        <v>550.93839939001748</v>
      </c>
      <c r="I2207" s="190"/>
      <c r="J2207" s="347">
        <v>2</v>
      </c>
    </row>
    <row r="2208" spans="1:10" ht="13.5" hidden="1" customHeight="1" thickBot="1">
      <c r="A2208" s="410"/>
      <c r="B2208" s="183">
        <v>5.63</v>
      </c>
      <c r="C2208" s="184">
        <v>300.83999999999997</v>
      </c>
      <c r="D2208" s="346" t="s">
        <v>385</v>
      </c>
      <c r="E2208" s="346" t="s">
        <v>386</v>
      </c>
      <c r="F2208" s="346" t="s">
        <v>858</v>
      </c>
      <c r="G2208" s="342">
        <f t="shared" si="71"/>
        <v>16.732585450542974</v>
      </c>
      <c r="H2208" s="342">
        <f t="shared" si="70"/>
        <v>317.57258545054293</v>
      </c>
      <c r="I2208" s="190"/>
      <c r="J2208" s="347">
        <v>2</v>
      </c>
    </row>
    <row r="2209" spans="1:10" ht="13.5" hidden="1" customHeight="1" thickBot="1">
      <c r="A2209" s="411"/>
      <c r="B2209" s="183">
        <v>0</v>
      </c>
      <c r="C2209" s="184">
        <v>18.03</v>
      </c>
      <c r="D2209" s="346" t="s">
        <v>393</v>
      </c>
      <c r="E2209" s="346" t="s">
        <v>386</v>
      </c>
      <c r="F2209" s="346" t="s">
        <v>859</v>
      </c>
      <c r="G2209" s="342">
        <f t="shared" si="71"/>
        <v>1.0028204882106431</v>
      </c>
      <c r="H2209" s="342">
        <f t="shared" si="70"/>
        <v>19.032820488210643</v>
      </c>
      <c r="I2209" s="190"/>
      <c r="J2209" s="347">
        <v>2</v>
      </c>
    </row>
    <row r="2210" spans="1:10" ht="13.5" thickBot="1">
      <c r="A2210" s="185" t="s">
        <v>982</v>
      </c>
      <c r="B2210" s="186">
        <v>38.92</v>
      </c>
      <c r="C2210" s="187">
        <v>2148.81</v>
      </c>
      <c r="D2210" s="412"/>
      <c r="E2210" s="413"/>
      <c r="F2210" s="414"/>
      <c r="G2210" s="342">
        <f t="shared" si="71"/>
        <v>119.51584543937393</v>
      </c>
      <c r="H2210" s="342">
        <f t="shared" si="70"/>
        <v>2268.325845439374</v>
      </c>
      <c r="I2210" s="190">
        <f>+H2210</f>
        <v>2268.325845439374</v>
      </c>
      <c r="J2210" s="347">
        <v>2</v>
      </c>
    </row>
    <row r="2211" spans="1:10" ht="13.5" hidden="1" customHeight="1" thickBot="1">
      <c r="A2211" s="409" t="s">
        <v>983</v>
      </c>
      <c r="B2211" s="183">
        <v>0.8</v>
      </c>
      <c r="C2211" s="184">
        <v>24.74</v>
      </c>
      <c r="D2211" s="346" t="s">
        <v>391</v>
      </c>
      <c r="E2211" s="346" t="s">
        <v>386</v>
      </c>
      <c r="F2211" s="346" t="s">
        <v>919</v>
      </c>
      <c r="G2211" s="342">
        <f t="shared" si="71"/>
        <v>1.3760276693472715</v>
      </c>
      <c r="H2211" s="342">
        <f t="shared" si="70"/>
        <v>26.116027669347268</v>
      </c>
      <c r="I2211" s="190"/>
      <c r="J2211" s="347">
        <v>2</v>
      </c>
    </row>
    <row r="2212" spans="1:10" ht="13.5" hidden="1" customHeight="1" thickBot="1">
      <c r="A2212" s="410"/>
      <c r="B2212" s="183">
        <v>4.33</v>
      </c>
      <c r="C2212" s="184">
        <v>134</v>
      </c>
      <c r="D2212" s="346" t="s">
        <v>385</v>
      </c>
      <c r="E2212" s="346" t="s">
        <v>386</v>
      </c>
      <c r="F2212" s="346" t="s">
        <v>918</v>
      </c>
      <c r="G2212" s="342">
        <f t="shared" si="71"/>
        <v>7.4530197127135978</v>
      </c>
      <c r="H2212" s="342">
        <f t="shared" si="70"/>
        <v>141.4530197127136</v>
      </c>
      <c r="I2212" s="190"/>
      <c r="J2212" s="347">
        <v>2</v>
      </c>
    </row>
    <row r="2213" spans="1:10" ht="13.5" hidden="1" customHeight="1" thickBot="1">
      <c r="A2213" s="411"/>
      <c r="B2213" s="183">
        <v>3.53</v>
      </c>
      <c r="C2213" s="184">
        <v>109.26</v>
      </c>
      <c r="D2213" s="346" t="s">
        <v>385</v>
      </c>
      <c r="E2213" s="346" t="s">
        <v>386</v>
      </c>
      <c r="F2213" s="346" t="s">
        <v>919</v>
      </c>
      <c r="G2213" s="342">
        <f t="shared" si="71"/>
        <v>6.0769920433663271</v>
      </c>
      <c r="H2213" s="342">
        <f t="shared" si="70"/>
        <v>115.33699204336634</v>
      </c>
      <c r="I2213" s="190"/>
      <c r="J2213" s="347">
        <v>2</v>
      </c>
    </row>
    <row r="2214" spans="1:10" ht="13.5" thickBot="1">
      <c r="A2214" s="185" t="s">
        <v>983</v>
      </c>
      <c r="B2214" s="186">
        <v>8.66</v>
      </c>
      <c r="C2214" s="187">
        <v>268</v>
      </c>
      <c r="D2214" s="412"/>
      <c r="E2214" s="413"/>
      <c r="F2214" s="414"/>
      <c r="G2214" s="342">
        <f t="shared" si="71"/>
        <v>14.906039425427196</v>
      </c>
      <c r="H2214" s="342">
        <f t="shared" si="70"/>
        <v>282.9060394254272</v>
      </c>
      <c r="I2214" s="190">
        <f>+H2214</f>
        <v>282.9060394254272</v>
      </c>
      <c r="J2214" s="347">
        <v>2</v>
      </c>
    </row>
    <row r="2215" spans="1:10" ht="13.5" hidden="1" customHeight="1" thickBot="1">
      <c r="A2215" s="409" t="s">
        <v>449</v>
      </c>
      <c r="B2215" s="183">
        <v>2.4</v>
      </c>
      <c r="C2215" s="184">
        <v>125.7</v>
      </c>
      <c r="D2215" s="346" t="s">
        <v>391</v>
      </c>
      <c r="E2215" s="346" t="s">
        <v>386</v>
      </c>
      <c r="F2215" s="346" t="s">
        <v>817</v>
      </c>
      <c r="G2215" s="342">
        <f t="shared" si="71"/>
        <v>6.9913774469261138</v>
      </c>
      <c r="H2215" s="342">
        <f t="shared" si="70"/>
        <v>132.69137744692611</v>
      </c>
      <c r="I2215" s="190"/>
      <c r="J2215" s="347">
        <v>2</v>
      </c>
    </row>
    <row r="2216" spans="1:10" ht="13.5" hidden="1" customHeight="1" thickBot="1">
      <c r="A2216" s="410"/>
      <c r="B2216" s="183">
        <v>2.4</v>
      </c>
      <c r="C2216" s="184">
        <v>125.69</v>
      </c>
      <c r="D2216" s="346" t="s">
        <v>391</v>
      </c>
      <c r="E2216" s="346" t="s">
        <v>386</v>
      </c>
      <c r="F2216" s="346" t="s">
        <v>818</v>
      </c>
      <c r="G2216" s="342">
        <f t="shared" si="71"/>
        <v>6.9908212514251646</v>
      </c>
      <c r="H2216" s="342">
        <f t="shared" si="70"/>
        <v>132.68082125142516</v>
      </c>
      <c r="I2216" s="190"/>
      <c r="J2216" s="347">
        <v>2</v>
      </c>
    </row>
    <row r="2217" spans="1:10" ht="13.5" hidden="1" customHeight="1" thickBot="1">
      <c r="A2217" s="410"/>
      <c r="B2217" s="183">
        <v>1.2</v>
      </c>
      <c r="C2217" s="184">
        <v>67.400000000000006</v>
      </c>
      <c r="D2217" s="346" t="s">
        <v>391</v>
      </c>
      <c r="E2217" s="346" t="s">
        <v>386</v>
      </c>
      <c r="F2217" s="346" t="s">
        <v>819</v>
      </c>
      <c r="G2217" s="342">
        <f t="shared" si="71"/>
        <v>3.7487576763947508</v>
      </c>
      <c r="H2217" s="342">
        <f t="shared" si="70"/>
        <v>71.148757676394752</v>
      </c>
      <c r="I2217" s="190"/>
      <c r="J2217" s="347">
        <v>2</v>
      </c>
    </row>
    <row r="2218" spans="1:10" ht="13.5" hidden="1" customHeight="1" thickBot="1">
      <c r="A2218" s="410"/>
      <c r="B2218" s="183">
        <v>1.2</v>
      </c>
      <c r="C2218" s="184">
        <v>67.400000000000006</v>
      </c>
      <c r="D2218" s="346" t="s">
        <v>391</v>
      </c>
      <c r="E2218" s="346" t="s">
        <v>386</v>
      </c>
      <c r="F2218" s="346" t="s">
        <v>820</v>
      </c>
      <c r="G2218" s="342">
        <f t="shared" si="71"/>
        <v>3.7487576763947508</v>
      </c>
      <c r="H2218" s="342">
        <f t="shared" si="70"/>
        <v>71.148757676394752</v>
      </c>
      <c r="I2218" s="190"/>
      <c r="J2218" s="347">
        <v>2</v>
      </c>
    </row>
    <row r="2219" spans="1:10" ht="13.5" hidden="1" customHeight="1" thickBot="1">
      <c r="A2219" s="410"/>
      <c r="B2219" s="183">
        <v>1.2</v>
      </c>
      <c r="C2219" s="184">
        <v>67.400000000000006</v>
      </c>
      <c r="D2219" s="346" t="s">
        <v>391</v>
      </c>
      <c r="E2219" s="346" t="s">
        <v>386</v>
      </c>
      <c r="F2219" s="346" t="s">
        <v>821</v>
      </c>
      <c r="G2219" s="342">
        <f t="shared" si="71"/>
        <v>3.7487576763947508</v>
      </c>
      <c r="H2219" s="342">
        <f t="shared" si="70"/>
        <v>71.148757676394752</v>
      </c>
      <c r="I2219" s="190"/>
      <c r="J2219" s="347">
        <v>2</v>
      </c>
    </row>
    <row r="2220" spans="1:10" ht="13.5" hidden="1" customHeight="1" thickBot="1">
      <c r="A2220" s="410"/>
      <c r="B2220" s="183">
        <v>23.6</v>
      </c>
      <c r="C2220" s="184">
        <v>1236.04</v>
      </c>
      <c r="D2220" s="346" t="s">
        <v>385</v>
      </c>
      <c r="E2220" s="346" t="s">
        <v>386</v>
      </c>
      <c r="F2220" s="346" t="s">
        <v>817</v>
      </c>
      <c r="G2220" s="342">
        <f t="shared" si="71"/>
        <v>68.747988699272497</v>
      </c>
      <c r="H2220" s="342">
        <f t="shared" si="70"/>
        <v>1304.7879886992725</v>
      </c>
      <c r="I2220" s="190"/>
      <c r="J2220" s="347">
        <v>2</v>
      </c>
    </row>
    <row r="2221" spans="1:10" ht="13.5" hidden="1" customHeight="1" thickBot="1">
      <c r="A2221" s="410"/>
      <c r="B2221" s="183">
        <v>24.8</v>
      </c>
      <c r="C2221" s="184">
        <v>1301.76</v>
      </c>
      <c r="D2221" s="346" t="s">
        <v>385</v>
      </c>
      <c r="E2221" s="346" t="s">
        <v>386</v>
      </c>
      <c r="F2221" s="346" t="s">
        <v>822</v>
      </c>
      <c r="G2221" s="342">
        <f t="shared" si="71"/>
        <v>72.403305531507868</v>
      </c>
      <c r="H2221" s="342">
        <f t="shared" si="70"/>
        <v>1374.1633055315078</v>
      </c>
      <c r="I2221" s="190"/>
      <c r="J2221" s="347">
        <v>2</v>
      </c>
    </row>
    <row r="2222" spans="1:10" ht="13.5" hidden="1" customHeight="1" thickBot="1">
      <c r="A2222" s="410"/>
      <c r="B2222" s="183">
        <v>26</v>
      </c>
      <c r="C2222" s="184">
        <v>1361.73</v>
      </c>
      <c r="D2222" s="346" t="s">
        <v>385</v>
      </c>
      <c r="E2222" s="346" t="s">
        <v>386</v>
      </c>
      <c r="F2222" s="346" t="s">
        <v>823</v>
      </c>
      <c r="G2222" s="342">
        <f t="shared" si="71"/>
        <v>75.738809950697672</v>
      </c>
      <c r="H2222" s="342">
        <f t="shared" si="70"/>
        <v>1437.4688099506977</v>
      </c>
      <c r="I2222" s="190"/>
      <c r="J2222" s="347">
        <v>2</v>
      </c>
    </row>
    <row r="2223" spans="1:10" ht="13.5" hidden="1" customHeight="1" thickBot="1">
      <c r="A2223" s="410"/>
      <c r="B2223" s="183">
        <v>25.6</v>
      </c>
      <c r="C2223" s="184">
        <v>1328.68</v>
      </c>
      <c r="D2223" s="346" t="s">
        <v>385</v>
      </c>
      <c r="E2223" s="346" t="s">
        <v>386</v>
      </c>
      <c r="F2223" s="346" t="s">
        <v>824</v>
      </c>
      <c r="G2223" s="342">
        <f t="shared" si="71"/>
        <v>73.900583820061968</v>
      </c>
      <c r="H2223" s="342">
        <f t="shared" si="70"/>
        <v>1402.580583820062</v>
      </c>
      <c r="I2223" s="190"/>
      <c r="J2223" s="347">
        <v>2</v>
      </c>
    </row>
    <row r="2224" spans="1:10" ht="13.5" hidden="1" customHeight="1" thickBot="1">
      <c r="A2224" s="410"/>
      <c r="B2224" s="183">
        <v>26</v>
      </c>
      <c r="C2224" s="184">
        <v>1361.73</v>
      </c>
      <c r="D2224" s="346" t="s">
        <v>385</v>
      </c>
      <c r="E2224" s="346" t="s">
        <v>386</v>
      </c>
      <c r="F2224" s="346" t="s">
        <v>825</v>
      </c>
      <c r="G2224" s="342">
        <f t="shared" si="71"/>
        <v>75.738809950697672</v>
      </c>
      <c r="H2224" s="342">
        <f t="shared" si="70"/>
        <v>1437.4688099506977</v>
      </c>
      <c r="I2224" s="190"/>
      <c r="J2224" s="347">
        <v>2</v>
      </c>
    </row>
    <row r="2225" spans="1:10" ht="13.5" hidden="1" customHeight="1" thickBot="1">
      <c r="A2225" s="410"/>
      <c r="B2225" s="183">
        <v>23.62</v>
      </c>
      <c r="C2225" s="184">
        <v>1236.07</v>
      </c>
      <c r="D2225" s="346" t="s">
        <v>385</v>
      </c>
      <c r="E2225" s="346" t="s">
        <v>386</v>
      </c>
      <c r="F2225" s="346" t="s">
        <v>818</v>
      </c>
      <c r="G2225" s="342">
        <f t="shared" si="71"/>
        <v>68.749657285775342</v>
      </c>
      <c r="H2225" s="342">
        <f t="shared" si="70"/>
        <v>1304.8196572857753</v>
      </c>
      <c r="I2225" s="190"/>
      <c r="J2225" s="347">
        <v>2</v>
      </c>
    </row>
    <row r="2226" spans="1:10" ht="13.5" hidden="1" customHeight="1" thickBot="1">
      <c r="A2226" s="410"/>
      <c r="B2226" s="183">
        <v>13</v>
      </c>
      <c r="C2226" s="184">
        <v>730.25</v>
      </c>
      <c r="D2226" s="346" t="s">
        <v>385</v>
      </c>
      <c r="E2226" s="346" t="s">
        <v>386</v>
      </c>
      <c r="F2226" s="346" t="s">
        <v>826</v>
      </c>
      <c r="G2226" s="342">
        <f t="shared" si="71"/>
        <v>40.616176456784366</v>
      </c>
      <c r="H2226" s="342">
        <f t="shared" si="70"/>
        <v>770.86617645678439</v>
      </c>
      <c r="I2226" s="190"/>
      <c r="J2226" s="347">
        <v>2</v>
      </c>
    </row>
    <row r="2227" spans="1:10" ht="13.5" hidden="1" customHeight="1" thickBot="1">
      <c r="A2227" s="410"/>
      <c r="B2227" s="183">
        <v>12.6</v>
      </c>
      <c r="C2227" s="184">
        <v>696.54</v>
      </c>
      <c r="D2227" s="346" t="s">
        <v>385</v>
      </c>
      <c r="E2227" s="346" t="s">
        <v>386</v>
      </c>
      <c r="F2227" s="346" t="s">
        <v>827</v>
      </c>
      <c r="G2227" s="342">
        <f t="shared" si="71"/>
        <v>38.741241423086045</v>
      </c>
      <c r="H2227" s="342">
        <f t="shared" si="70"/>
        <v>735.28124142308604</v>
      </c>
      <c r="I2227" s="190"/>
      <c r="J2227" s="347">
        <v>2</v>
      </c>
    </row>
    <row r="2228" spans="1:10" ht="13.5" hidden="1" customHeight="1" thickBot="1">
      <c r="A2228" s="410"/>
      <c r="B2228" s="183">
        <v>12.2</v>
      </c>
      <c r="C2228" s="184">
        <v>696.56</v>
      </c>
      <c r="D2228" s="346" t="s">
        <v>385</v>
      </c>
      <c r="E2228" s="346" t="s">
        <v>386</v>
      </c>
      <c r="F2228" s="346" t="s">
        <v>828</v>
      </c>
      <c r="G2228" s="342">
        <f t="shared" si="71"/>
        <v>38.742353814087934</v>
      </c>
      <c r="H2228" s="342">
        <f t="shared" si="70"/>
        <v>735.30235381408784</v>
      </c>
      <c r="I2228" s="190"/>
      <c r="J2228" s="347">
        <v>2</v>
      </c>
    </row>
    <row r="2229" spans="1:10" ht="13.5" hidden="1" customHeight="1" thickBot="1">
      <c r="A2229" s="410"/>
      <c r="B2229" s="183">
        <v>11.8</v>
      </c>
      <c r="C2229" s="184">
        <v>662.85</v>
      </c>
      <c r="D2229" s="346" t="s">
        <v>385</v>
      </c>
      <c r="E2229" s="346" t="s">
        <v>386</v>
      </c>
      <c r="F2229" s="346" t="s">
        <v>819</v>
      </c>
      <c r="G2229" s="342">
        <f t="shared" si="71"/>
        <v>36.86741878038962</v>
      </c>
      <c r="H2229" s="342">
        <f t="shared" si="70"/>
        <v>699.71741878038961</v>
      </c>
      <c r="I2229" s="190"/>
      <c r="J2229" s="347">
        <v>2</v>
      </c>
    </row>
    <row r="2230" spans="1:10" ht="13.5" hidden="1" customHeight="1" thickBot="1">
      <c r="A2230" s="410"/>
      <c r="B2230" s="183">
        <v>12.6</v>
      </c>
      <c r="C2230" s="184">
        <v>696.54</v>
      </c>
      <c r="D2230" s="346" t="s">
        <v>385</v>
      </c>
      <c r="E2230" s="346" t="s">
        <v>386</v>
      </c>
      <c r="F2230" s="346" t="s">
        <v>829</v>
      </c>
      <c r="G2230" s="342">
        <f t="shared" si="71"/>
        <v>38.741241423086045</v>
      </c>
      <c r="H2230" s="342">
        <f t="shared" si="70"/>
        <v>735.28124142308604</v>
      </c>
      <c r="I2230" s="190"/>
      <c r="J2230" s="347">
        <v>2</v>
      </c>
    </row>
    <row r="2231" spans="1:10" ht="13.5" hidden="1" customHeight="1" thickBot="1">
      <c r="A2231" s="410"/>
      <c r="B2231" s="183">
        <v>13</v>
      </c>
      <c r="C2231" s="184">
        <v>730.25</v>
      </c>
      <c r="D2231" s="346" t="s">
        <v>385</v>
      </c>
      <c r="E2231" s="346" t="s">
        <v>386</v>
      </c>
      <c r="F2231" s="346" t="s">
        <v>830</v>
      </c>
      <c r="G2231" s="342">
        <f t="shared" si="71"/>
        <v>40.616176456784366</v>
      </c>
      <c r="H2231" s="342">
        <f t="shared" si="70"/>
        <v>770.86617645678439</v>
      </c>
      <c r="I2231" s="190"/>
      <c r="J2231" s="347">
        <v>2</v>
      </c>
    </row>
    <row r="2232" spans="1:10" ht="13.5" hidden="1" customHeight="1" thickBot="1">
      <c r="A2232" s="410"/>
      <c r="B2232" s="183">
        <v>9.4</v>
      </c>
      <c r="C2232" s="184">
        <v>494.3</v>
      </c>
      <c r="D2232" s="346" t="s">
        <v>385</v>
      </c>
      <c r="E2232" s="346" t="s">
        <v>386</v>
      </c>
      <c r="F2232" s="346" t="s">
        <v>820</v>
      </c>
      <c r="G2232" s="342">
        <f t="shared" si="71"/>
        <v>27.492743611897996</v>
      </c>
      <c r="H2232" s="342">
        <f t="shared" si="70"/>
        <v>521.792743611898</v>
      </c>
      <c r="I2232" s="190"/>
      <c r="J2232" s="347">
        <v>2</v>
      </c>
    </row>
    <row r="2233" spans="1:10" ht="13.5" hidden="1" customHeight="1" thickBot="1">
      <c r="A2233" s="410"/>
      <c r="B2233" s="183">
        <v>13</v>
      </c>
      <c r="C2233" s="184">
        <v>730.25</v>
      </c>
      <c r="D2233" s="346" t="s">
        <v>385</v>
      </c>
      <c r="E2233" s="346" t="s">
        <v>386</v>
      </c>
      <c r="F2233" s="346" t="s">
        <v>805</v>
      </c>
      <c r="G2233" s="342">
        <f t="shared" si="71"/>
        <v>40.616176456784366</v>
      </c>
      <c r="H2233" s="342">
        <f t="shared" si="70"/>
        <v>770.86617645678439</v>
      </c>
      <c r="I2233" s="190"/>
      <c r="J2233" s="347">
        <v>2</v>
      </c>
    </row>
    <row r="2234" spans="1:10" ht="13.5" hidden="1" customHeight="1" thickBot="1">
      <c r="A2234" s="410"/>
      <c r="B2234" s="183">
        <v>13</v>
      </c>
      <c r="C2234" s="184">
        <v>730.25</v>
      </c>
      <c r="D2234" s="346" t="s">
        <v>385</v>
      </c>
      <c r="E2234" s="346" t="s">
        <v>386</v>
      </c>
      <c r="F2234" s="346" t="s">
        <v>831</v>
      </c>
      <c r="G2234" s="342">
        <f t="shared" si="71"/>
        <v>40.616176456784366</v>
      </c>
      <c r="H2234" s="342">
        <f t="shared" si="70"/>
        <v>770.86617645678439</v>
      </c>
      <c r="I2234" s="190"/>
      <c r="J2234" s="347">
        <v>2</v>
      </c>
    </row>
    <row r="2235" spans="1:10" ht="13.5" hidden="1" customHeight="1" thickBot="1">
      <c r="A2235" s="410"/>
      <c r="B2235" s="183">
        <v>13</v>
      </c>
      <c r="C2235" s="184">
        <v>730.25</v>
      </c>
      <c r="D2235" s="346" t="s">
        <v>385</v>
      </c>
      <c r="E2235" s="346" t="s">
        <v>386</v>
      </c>
      <c r="F2235" s="346" t="s">
        <v>832</v>
      </c>
      <c r="G2235" s="342">
        <f t="shared" si="71"/>
        <v>40.616176456784366</v>
      </c>
      <c r="H2235" s="342">
        <f t="shared" si="70"/>
        <v>770.86617645678439</v>
      </c>
      <c r="I2235" s="190"/>
      <c r="J2235" s="347">
        <v>2</v>
      </c>
    </row>
    <row r="2236" spans="1:10" ht="13.5" hidden="1" customHeight="1" thickBot="1">
      <c r="A2236" s="410"/>
      <c r="B2236" s="183">
        <v>7.4</v>
      </c>
      <c r="C2236" s="184">
        <v>460.67</v>
      </c>
      <c r="D2236" s="346" t="s">
        <v>385</v>
      </c>
      <c r="E2236" s="346" t="s">
        <v>386</v>
      </c>
      <c r="F2236" s="346" t="s">
        <v>821</v>
      </c>
      <c r="G2236" s="342">
        <f t="shared" si="71"/>
        <v>25.622258142207265</v>
      </c>
      <c r="H2236" s="342">
        <f t="shared" si="70"/>
        <v>486.29225814220729</v>
      </c>
      <c r="I2236" s="190"/>
      <c r="J2236" s="347">
        <v>2</v>
      </c>
    </row>
    <row r="2237" spans="1:10" ht="13.5" hidden="1" customHeight="1" thickBot="1">
      <c r="A2237" s="410"/>
      <c r="B2237" s="183">
        <v>13</v>
      </c>
      <c r="C2237" s="184">
        <v>730.25</v>
      </c>
      <c r="D2237" s="346" t="s">
        <v>385</v>
      </c>
      <c r="E2237" s="346" t="s">
        <v>386</v>
      </c>
      <c r="F2237" s="346" t="s">
        <v>833</v>
      </c>
      <c r="G2237" s="342">
        <f t="shared" si="71"/>
        <v>40.616176456784366</v>
      </c>
      <c r="H2237" s="342">
        <f t="shared" si="70"/>
        <v>770.86617645678439</v>
      </c>
      <c r="I2237" s="190"/>
      <c r="J2237" s="347">
        <v>2</v>
      </c>
    </row>
    <row r="2238" spans="1:10" ht="13.5" hidden="1" customHeight="1" thickBot="1">
      <c r="A2238" s="410"/>
      <c r="B2238" s="183">
        <v>12.6</v>
      </c>
      <c r="C2238" s="184">
        <v>713.41</v>
      </c>
      <c r="D2238" s="346" t="s">
        <v>385</v>
      </c>
      <c r="E2238" s="346" t="s">
        <v>386</v>
      </c>
      <c r="F2238" s="346" t="s">
        <v>916</v>
      </c>
      <c r="G2238" s="342">
        <f t="shared" si="71"/>
        <v>39.679543233186628</v>
      </c>
      <c r="H2238" s="342">
        <f t="shared" si="70"/>
        <v>753.08954323318665</v>
      </c>
      <c r="I2238" s="190"/>
      <c r="J2238" s="347">
        <v>2</v>
      </c>
    </row>
    <row r="2239" spans="1:10" ht="13.5" hidden="1" customHeight="1" thickBot="1">
      <c r="A2239" s="411"/>
      <c r="B2239" s="183">
        <v>12.2</v>
      </c>
      <c r="C2239" s="184">
        <v>696.56</v>
      </c>
      <c r="D2239" s="346" t="s">
        <v>385</v>
      </c>
      <c r="E2239" s="346" t="s">
        <v>386</v>
      </c>
      <c r="F2239" s="346" t="s">
        <v>917</v>
      </c>
      <c r="G2239" s="342">
        <f t="shared" si="71"/>
        <v>38.742353814087934</v>
      </c>
      <c r="H2239" s="342">
        <f t="shared" si="70"/>
        <v>735.30235381408784</v>
      </c>
      <c r="I2239" s="190"/>
      <c r="J2239" s="347">
        <v>2</v>
      </c>
    </row>
    <row r="2240" spans="1:10" ht="13.5" thickBot="1">
      <c r="A2240" s="185" t="s">
        <v>449</v>
      </c>
      <c r="B2240" s="186">
        <v>326.82</v>
      </c>
      <c r="C2240" s="187">
        <v>17778.53</v>
      </c>
      <c r="D2240" s="412"/>
      <c r="E2240" s="413"/>
      <c r="F2240" s="414"/>
      <c r="G2240" s="342">
        <f t="shared" si="71"/>
        <v>988.83383994828409</v>
      </c>
      <c r="H2240" s="342">
        <f t="shared" si="70"/>
        <v>18767.363839948284</v>
      </c>
      <c r="I2240" s="190">
        <f>+H2240</f>
        <v>18767.363839948284</v>
      </c>
      <c r="J2240" s="347">
        <v>2</v>
      </c>
    </row>
    <row r="2241" spans="1:10" ht="16.5" hidden="1" customHeight="1" thickBot="1">
      <c r="A2241" s="409" t="s">
        <v>450</v>
      </c>
      <c r="B2241" s="183">
        <v>2</v>
      </c>
      <c r="C2241" s="184">
        <v>79.27</v>
      </c>
      <c r="D2241" s="346" t="s">
        <v>391</v>
      </c>
      <c r="E2241" s="346" t="s">
        <v>386</v>
      </c>
      <c r="F2241" s="346" t="s">
        <v>817</v>
      </c>
      <c r="G2241" s="342">
        <f t="shared" si="71"/>
        <v>4.408961736020947</v>
      </c>
      <c r="H2241" s="342">
        <f t="shared" si="70"/>
        <v>83.678961736020938</v>
      </c>
      <c r="I2241" s="190"/>
      <c r="J2241" s="347">
        <v>2</v>
      </c>
    </row>
    <row r="2242" spans="1:10" ht="13.5" hidden="1" customHeight="1" thickBot="1">
      <c r="A2242" s="410"/>
      <c r="B2242" s="183">
        <v>2</v>
      </c>
      <c r="C2242" s="184">
        <v>79.27</v>
      </c>
      <c r="D2242" s="346" t="s">
        <v>391</v>
      </c>
      <c r="E2242" s="346" t="s">
        <v>386</v>
      </c>
      <c r="F2242" s="346" t="s">
        <v>818</v>
      </c>
      <c r="G2242" s="342">
        <f t="shared" si="71"/>
        <v>4.408961736020947</v>
      </c>
      <c r="H2242" s="342">
        <f t="shared" si="70"/>
        <v>83.678961736020938</v>
      </c>
      <c r="I2242" s="190"/>
      <c r="J2242" s="347">
        <v>2</v>
      </c>
    </row>
    <row r="2243" spans="1:10" ht="13.5" hidden="1" customHeight="1" thickBot="1">
      <c r="A2243" s="410"/>
      <c r="B2243" s="183">
        <v>2</v>
      </c>
      <c r="C2243" s="184">
        <v>83.5</v>
      </c>
      <c r="D2243" s="346" t="s">
        <v>391</v>
      </c>
      <c r="E2243" s="346" t="s">
        <v>386</v>
      </c>
      <c r="F2243" s="346" t="s">
        <v>819</v>
      </c>
      <c r="G2243" s="342">
        <f t="shared" si="71"/>
        <v>4.6442324329222791</v>
      </c>
      <c r="H2243" s="342">
        <f t="shared" si="70"/>
        <v>88.14423243292228</v>
      </c>
      <c r="I2243" s="190"/>
      <c r="J2243" s="347">
        <v>2</v>
      </c>
    </row>
    <row r="2244" spans="1:10" ht="13.5" hidden="1" customHeight="1" thickBot="1">
      <c r="A2244" s="410"/>
      <c r="B2244" s="183">
        <v>2</v>
      </c>
      <c r="C2244" s="184">
        <v>83.5</v>
      </c>
      <c r="D2244" s="346" t="s">
        <v>391</v>
      </c>
      <c r="E2244" s="346" t="s">
        <v>386</v>
      </c>
      <c r="F2244" s="346" t="s">
        <v>820</v>
      </c>
      <c r="G2244" s="342">
        <f t="shared" si="71"/>
        <v>4.6442324329222791</v>
      </c>
      <c r="H2244" s="342">
        <f t="shared" si="70"/>
        <v>88.14423243292228</v>
      </c>
      <c r="I2244" s="190"/>
      <c r="J2244" s="347">
        <v>2</v>
      </c>
    </row>
    <row r="2245" spans="1:10" ht="13.5" hidden="1" customHeight="1" thickBot="1">
      <c r="A2245" s="410"/>
      <c r="B2245" s="183">
        <v>3.2</v>
      </c>
      <c r="C2245" s="184">
        <v>160.34</v>
      </c>
      <c r="D2245" s="346" t="s">
        <v>391</v>
      </c>
      <c r="E2245" s="346" t="s">
        <v>386</v>
      </c>
      <c r="F2245" s="346" t="s">
        <v>821</v>
      </c>
      <c r="G2245" s="342">
        <f t="shared" si="71"/>
        <v>8.918038662212675</v>
      </c>
      <c r="H2245" s="342">
        <f t="shared" si="70"/>
        <v>169.25803866221267</v>
      </c>
      <c r="I2245" s="190"/>
      <c r="J2245" s="347">
        <v>2</v>
      </c>
    </row>
    <row r="2246" spans="1:10" ht="13.5" hidden="1" customHeight="1" thickBot="1">
      <c r="A2246" s="410"/>
      <c r="B2246" s="183">
        <v>19.649999999999999</v>
      </c>
      <c r="C2246" s="184">
        <v>779.49</v>
      </c>
      <c r="D2246" s="346" t="s">
        <v>385</v>
      </c>
      <c r="E2246" s="346" t="s">
        <v>386</v>
      </c>
      <c r="F2246" s="346" t="s">
        <v>817</v>
      </c>
      <c r="G2246" s="342">
        <f t="shared" si="71"/>
        <v>43.354883103456139</v>
      </c>
      <c r="H2246" s="342">
        <f t="shared" si="70"/>
        <v>822.84488310345614</v>
      </c>
      <c r="I2246" s="190"/>
      <c r="J2246" s="347">
        <v>2</v>
      </c>
    </row>
    <row r="2247" spans="1:10" ht="13.5" hidden="1" customHeight="1" thickBot="1">
      <c r="A2247" s="410"/>
      <c r="B2247" s="183">
        <v>21.25</v>
      </c>
      <c r="C2247" s="184">
        <v>842.64</v>
      </c>
      <c r="D2247" s="346" t="s">
        <v>385</v>
      </c>
      <c r="E2247" s="346" t="s">
        <v>386</v>
      </c>
      <c r="F2247" s="346" t="s">
        <v>822</v>
      </c>
      <c r="G2247" s="342">
        <f t="shared" si="71"/>
        <v>46.867257691947657</v>
      </c>
      <c r="H2247" s="342">
        <f t="shared" si="70"/>
        <v>889.50725769194764</v>
      </c>
      <c r="I2247" s="190"/>
      <c r="J2247" s="347">
        <v>2</v>
      </c>
    </row>
    <row r="2248" spans="1:10" ht="13.5" hidden="1" customHeight="1" thickBot="1">
      <c r="A2248" s="410"/>
      <c r="B2248" s="183">
        <v>21.65</v>
      </c>
      <c r="C2248" s="184">
        <v>858.75</v>
      </c>
      <c r="D2248" s="346" t="s">
        <v>385</v>
      </c>
      <c r="E2248" s="346" t="s">
        <v>386</v>
      </c>
      <c r="F2248" s="346" t="s">
        <v>823</v>
      </c>
      <c r="G2248" s="342">
        <f t="shared" si="71"/>
        <v>47.763288643976139</v>
      </c>
      <c r="H2248" s="342">
        <f t="shared" si="70"/>
        <v>906.51328864397613</v>
      </c>
      <c r="I2248" s="190"/>
      <c r="J2248" s="347">
        <v>2</v>
      </c>
    </row>
    <row r="2249" spans="1:10" ht="13.5" hidden="1" customHeight="1" thickBot="1">
      <c r="A2249" s="410"/>
      <c r="B2249" s="183">
        <v>21.65</v>
      </c>
      <c r="C2249" s="184">
        <v>858.75</v>
      </c>
      <c r="D2249" s="346" t="s">
        <v>385</v>
      </c>
      <c r="E2249" s="346" t="s">
        <v>386</v>
      </c>
      <c r="F2249" s="346" t="s">
        <v>824</v>
      </c>
      <c r="G2249" s="342">
        <f t="shared" si="71"/>
        <v>47.763288643976139</v>
      </c>
      <c r="H2249" s="342">
        <f t="shared" si="70"/>
        <v>906.51328864397613</v>
      </c>
      <c r="I2249" s="190"/>
      <c r="J2249" s="347">
        <v>2</v>
      </c>
    </row>
    <row r="2250" spans="1:10" ht="13.5" hidden="1" customHeight="1" thickBot="1">
      <c r="A2250" s="410"/>
      <c r="B2250" s="183">
        <v>21.65</v>
      </c>
      <c r="C2250" s="184">
        <v>858.75</v>
      </c>
      <c r="D2250" s="346" t="s">
        <v>385</v>
      </c>
      <c r="E2250" s="346" t="s">
        <v>386</v>
      </c>
      <c r="F2250" s="346" t="s">
        <v>825</v>
      </c>
      <c r="G2250" s="342">
        <f t="shared" si="71"/>
        <v>47.763288643976139</v>
      </c>
      <c r="H2250" s="342">
        <f t="shared" si="70"/>
        <v>906.51328864397613</v>
      </c>
      <c r="I2250" s="190"/>
      <c r="J2250" s="347">
        <v>2</v>
      </c>
    </row>
    <row r="2251" spans="1:10" ht="13.5" hidden="1" customHeight="1" thickBot="1">
      <c r="A2251" s="410"/>
      <c r="B2251" s="183">
        <v>17.649999999999999</v>
      </c>
      <c r="C2251" s="184">
        <v>711.86</v>
      </c>
      <c r="D2251" s="346" t="s">
        <v>385</v>
      </c>
      <c r="E2251" s="346" t="s">
        <v>386</v>
      </c>
      <c r="F2251" s="346" t="s">
        <v>818</v>
      </c>
      <c r="G2251" s="342">
        <f t="shared" si="71"/>
        <v>39.593332930539567</v>
      </c>
      <c r="H2251" s="342">
        <f t="shared" ref="H2251:H2314" si="72">+G2251+C2251</f>
        <v>751.45333293053955</v>
      </c>
      <c r="I2251" s="190"/>
      <c r="J2251" s="347">
        <v>2</v>
      </c>
    </row>
    <row r="2252" spans="1:10" ht="13.5" hidden="1" customHeight="1" thickBot="1">
      <c r="A2252" s="410"/>
      <c r="B2252" s="183">
        <v>21.65</v>
      </c>
      <c r="C2252" s="184">
        <v>904.67</v>
      </c>
      <c r="D2252" s="346" t="s">
        <v>385</v>
      </c>
      <c r="E2252" s="346" t="s">
        <v>386</v>
      </c>
      <c r="F2252" s="346" t="s">
        <v>826</v>
      </c>
      <c r="G2252" s="342">
        <f t="shared" si="71"/>
        <v>50.317338384332913</v>
      </c>
      <c r="H2252" s="342">
        <f t="shared" si="72"/>
        <v>954.98733838433282</v>
      </c>
      <c r="I2252" s="190"/>
      <c r="J2252" s="347">
        <v>2</v>
      </c>
    </row>
    <row r="2253" spans="1:10" ht="13.5" hidden="1" customHeight="1" thickBot="1">
      <c r="A2253" s="410"/>
      <c r="B2253" s="183">
        <v>19.649999999999999</v>
      </c>
      <c r="C2253" s="184">
        <v>810.75</v>
      </c>
      <c r="D2253" s="346" t="s">
        <v>385</v>
      </c>
      <c r="E2253" s="346" t="s">
        <v>386</v>
      </c>
      <c r="F2253" s="346" t="s">
        <v>827</v>
      </c>
      <c r="G2253" s="342">
        <f t="shared" si="71"/>
        <v>45.093550239422008</v>
      </c>
      <c r="H2253" s="342">
        <f t="shared" si="72"/>
        <v>855.84355023942203</v>
      </c>
      <c r="I2253" s="190"/>
      <c r="J2253" s="347">
        <v>2</v>
      </c>
    </row>
    <row r="2254" spans="1:10" ht="13.5" hidden="1" customHeight="1" thickBot="1">
      <c r="A2254" s="410"/>
      <c r="B2254" s="183">
        <v>21.65</v>
      </c>
      <c r="C2254" s="184">
        <v>904.67</v>
      </c>
      <c r="D2254" s="346" t="s">
        <v>385</v>
      </c>
      <c r="E2254" s="346" t="s">
        <v>386</v>
      </c>
      <c r="F2254" s="346" t="s">
        <v>828</v>
      </c>
      <c r="G2254" s="342">
        <f t="shared" si="71"/>
        <v>50.317338384332913</v>
      </c>
      <c r="H2254" s="342">
        <f t="shared" si="72"/>
        <v>954.98733838433282</v>
      </c>
      <c r="I2254" s="190"/>
      <c r="J2254" s="347">
        <v>2</v>
      </c>
    </row>
    <row r="2255" spans="1:10" ht="13.5" hidden="1" customHeight="1" thickBot="1">
      <c r="A2255" s="410"/>
      <c r="B2255" s="183">
        <v>19.25</v>
      </c>
      <c r="C2255" s="184">
        <v>802.38</v>
      </c>
      <c r="D2255" s="346" t="s">
        <v>385</v>
      </c>
      <c r="E2255" s="346" t="s">
        <v>386</v>
      </c>
      <c r="F2255" s="346" t="s">
        <v>819</v>
      </c>
      <c r="G2255" s="342">
        <f t="shared" ref="G2255:G2318" si="73">+(C2255/$C$12584)*1312742.08</f>
        <v>44.628014605127888</v>
      </c>
      <c r="H2255" s="342">
        <f t="shared" si="72"/>
        <v>847.00801460512787</v>
      </c>
      <c r="I2255" s="190"/>
      <c r="J2255" s="347">
        <v>2</v>
      </c>
    </row>
    <row r="2256" spans="1:10" ht="13.5" hidden="1" customHeight="1" thickBot="1">
      <c r="A2256" s="410"/>
      <c r="B2256" s="183">
        <v>21.65</v>
      </c>
      <c r="C2256" s="184">
        <v>904.67</v>
      </c>
      <c r="D2256" s="346" t="s">
        <v>385</v>
      </c>
      <c r="E2256" s="346" t="s">
        <v>386</v>
      </c>
      <c r="F2256" s="346" t="s">
        <v>829</v>
      </c>
      <c r="G2256" s="342">
        <f t="shared" si="73"/>
        <v>50.317338384332913</v>
      </c>
      <c r="H2256" s="342">
        <f t="shared" si="72"/>
        <v>954.98733838433282</v>
      </c>
      <c r="I2256" s="190"/>
      <c r="J2256" s="347">
        <v>2</v>
      </c>
    </row>
    <row r="2257" spans="1:10" ht="13.5" hidden="1" customHeight="1" thickBot="1">
      <c r="A2257" s="410"/>
      <c r="B2257" s="183">
        <v>21.65</v>
      </c>
      <c r="C2257" s="184">
        <v>904.67</v>
      </c>
      <c r="D2257" s="346" t="s">
        <v>385</v>
      </c>
      <c r="E2257" s="346" t="s">
        <v>386</v>
      </c>
      <c r="F2257" s="346" t="s">
        <v>830</v>
      </c>
      <c r="G2257" s="342">
        <f t="shared" si="73"/>
        <v>50.317338384332913</v>
      </c>
      <c r="H2257" s="342">
        <f t="shared" si="72"/>
        <v>954.98733838433282</v>
      </c>
      <c r="I2257" s="190"/>
      <c r="J2257" s="347">
        <v>2</v>
      </c>
    </row>
    <row r="2258" spans="1:10" ht="13.5" hidden="1" customHeight="1" thickBot="1">
      <c r="A2258" s="410"/>
      <c r="B2258" s="183">
        <v>16.45</v>
      </c>
      <c r="C2258" s="184">
        <v>701.46</v>
      </c>
      <c r="D2258" s="346" t="s">
        <v>385</v>
      </c>
      <c r="E2258" s="346" t="s">
        <v>386</v>
      </c>
      <c r="F2258" s="346" t="s">
        <v>820</v>
      </c>
      <c r="G2258" s="342">
        <f t="shared" si="73"/>
        <v>39.014889609552839</v>
      </c>
      <c r="H2258" s="342">
        <f t="shared" si="72"/>
        <v>740.47488960955286</v>
      </c>
      <c r="I2258" s="190"/>
      <c r="J2258" s="347">
        <v>2</v>
      </c>
    </row>
    <row r="2259" spans="1:10" ht="13.5" hidden="1" customHeight="1" thickBot="1">
      <c r="A2259" s="410"/>
      <c r="B2259" s="183">
        <v>21.25</v>
      </c>
      <c r="C2259" s="184">
        <v>885.89</v>
      </c>
      <c r="D2259" s="346" t="s">
        <v>385</v>
      </c>
      <c r="E2259" s="346" t="s">
        <v>386</v>
      </c>
      <c r="F2259" s="346" t="s">
        <v>805</v>
      </c>
      <c r="G2259" s="342">
        <f t="shared" si="73"/>
        <v>49.272803233551109</v>
      </c>
      <c r="H2259" s="342">
        <f t="shared" si="72"/>
        <v>935.16280323355113</v>
      </c>
      <c r="I2259" s="190"/>
      <c r="J2259" s="347">
        <v>2</v>
      </c>
    </row>
    <row r="2260" spans="1:10" ht="13.5" hidden="1" customHeight="1" thickBot="1">
      <c r="A2260" s="410"/>
      <c r="B2260" s="183">
        <v>33.049999999999997</v>
      </c>
      <c r="C2260" s="184">
        <v>1643.81</v>
      </c>
      <c r="D2260" s="346" t="s">
        <v>385</v>
      </c>
      <c r="E2260" s="346" t="s">
        <v>386</v>
      </c>
      <c r="F2260" s="346" t="s">
        <v>831</v>
      </c>
      <c r="G2260" s="342">
        <f t="shared" si="73"/>
        <v>91.427972641460755</v>
      </c>
      <c r="H2260" s="342">
        <f t="shared" si="72"/>
        <v>1735.2379726414606</v>
      </c>
      <c r="I2260" s="190"/>
      <c r="J2260" s="347">
        <v>2</v>
      </c>
    </row>
    <row r="2261" spans="1:10" ht="13.5" hidden="1" customHeight="1" thickBot="1">
      <c r="A2261" s="410"/>
      <c r="B2261" s="183">
        <v>34.65</v>
      </c>
      <c r="C2261" s="184">
        <v>1737.17</v>
      </c>
      <c r="D2261" s="346" t="s">
        <v>385</v>
      </c>
      <c r="E2261" s="346" t="s">
        <v>386</v>
      </c>
      <c r="F2261" s="346" t="s">
        <v>832</v>
      </c>
      <c r="G2261" s="342">
        <f t="shared" si="73"/>
        <v>96.620613838318519</v>
      </c>
      <c r="H2261" s="342">
        <f t="shared" si="72"/>
        <v>1833.7906138383187</v>
      </c>
      <c r="I2261" s="190"/>
      <c r="J2261" s="347">
        <v>2</v>
      </c>
    </row>
    <row r="2262" spans="1:10" ht="13.5" hidden="1" customHeight="1" thickBot="1">
      <c r="A2262" s="410"/>
      <c r="B2262" s="183">
        <v>31.05</v>
      </c>
      <c r="C2262" s="184">
        <v>1560.31</v>
      </c>
      <c r="D2262" s="346" t="s">
        <v>385</v>
      </c>
      <c r="E2262" s="346" t="s">
        <v>386</v>
      </c>
      <c r="F2262" s="346" t="s">
        <v>821</v>
      </c>
      <c r="G2262" s="342">
        <f t="shared" si="73"/>
        <v>86.783740208538461</v>
      </c>
      <c r="H2262" s="342">
        <f t="shared" si="72"/>
        <v>1647.0937402085383</v>
      </c>
      <c r="I2262" s="190"/>
      <c r="J2262" s="347">
        <v>2</v>
      </c>
    </row>
    <row r="2263" spans="1:10" ht="13.5" hidden="1" customHeight="1" thickBot="1">
      <c r="A2263" s="410"/>
      <c r="B2263" s="183">
        <v>34.67</v>
      </c>
      <c r="C2263" s="184">
        <v>1737.17</v>
      </c>
      <c r="D2263" s="346" t="s">
        <v>385</v>
      </c>
      <c r="E2263" s="346" t="s">
        <v>386</v>
      </c>
      <c r="F2263" s="346" t="s">
        <v>833</v>
      </c>
      <c r="G2263" s="342">
        <f t="shared" si="73"/>
        <v>96.620613838318519</v>
      </c>
      <c r="H2263" s="342">
        <f t="shared" si="72"/>
        <v>1833.7906138383187</v>
      </c>
      <c r="I2263" s="190"/>
      <c r="J2263" s="347">
        <v>2</v>
      </c>
    </row>
    <row r="2264" spans="1:10" ht="13.5" hidden="1" customHeight="1" thickBot="1">
      <c r="A2264" s="410"/>
      <c r="B2264" s="183">
        <v>27.47</v>
      </c>
      <c r="C2264" s="184">
        <v>1296.6099999999999</v>
      </c>
      <c r="D2264" s="346" t="s">
        <v>385</v>
      </c>
      <c r="E2264" s="346" t="s">
        <v>386</v>
      </c>
      <c r="F2264" s="346" t="s">
        <v>916</v>
      </c>
      <c r="G2264" s="342">
        <f t="shared" si="73"/>
        <v>72.116864848519242</v>
      </c>
      <c r="H2264" s="342">
        <f t="shared" si="72"/>
        <v>1368.7268648485192</v>
      </c>
      <c r="I2264" s="190"/>
      <c r="J2264" s="347">
        <v>2</v>
      </c>
    </row>
    <row r="2265" spans="1:10" ht="13.5" hidden="1" customHeight="1" thickBot="1">
      <c r="A2265" s="410"/>
      <c r="B2265" s="183">
        <v>33.450000000000003</v>
      </c>
      <c r="C2265" s="184">
        <v>1700.06</v>
      </c>
      <c r="D2265" s="346" t="s">
        <v>385</v>
      </c>
      <c r="E2265" s="346" t="s">
        <v>386</v>
      </c>
      <c r="F2265" s="346" t="s">
        <v>917</v>
      </c>
      <c r="G2265" s="342">
        <f t="shared" si="73"/>
        <v>94.556572334297613</v>
      </c>
      <c r="H2265" s="342">
        <f t="shared" si="72"/>
        <v>1794.6165723342976</v>
      </c>
      <c r="I2265" s="190"/>
      <c r="J2265" s="347">
        <v>2</v>
      </c>
    </row>
    <row r="2266" spans="1:10" ht="13.5" hidden="1" customHeight="1" thickBot="1">
      <c r="A2266" s="410"/>
      <c r="B2266" s="183">
        <v>0.4</v>
      </c>
      <c r="C2266" s="184">
        <v>11.8</v>
      </c>
      <c r="D2266" s="346" t="s">
        <v>834</v>
      </c>
      <c r="E2266" s="346" t="s">
        <v>386</v>
      </c>
      <c r="F2266" s="346" t="s">
        <v>818</v>
      </c>
      <c r="G2266" s="342">
        <f t="shared" si="73"/>
        <v>0.65631069111955576</v>
      </c>
      <c r="H2266" s="342">
        <f t="shared" si="72"/>
        <v>12.456310691119556</v>
      </c>
      <c r="I2266" s="190"/>
      <c r="J2266" s="347">
        <v>2</v>
      </c>
    </row>
    <row r="2267" spans="1:10" ht="13.5" hidden="1" customHeight="1" thickBot="1">
      <c r="A2267" s="411"/>
      <c r="B2267" s="183">
        <v>0.4</v>
      </c>
      <c r="C2267" s="184">
        <v>18.78</v>
      </c>
      <c r="D2267" s="346" t="s">
        <v>834</v>
      </c>
      <c r="E2267" s="346" t="s">
        <v>386</v>
      </c>
      <c r="F2267" s="346" t="s">
        <v>819</v>
      </c>
      <c r="G2267" s="342">
        <f t="shared" si="73"/>
        <v>1.0445351507818015</v>
      </c>
      <c r="H2267" s="342">
        <f t="shared" si="72"/>
        <v>19.824535150781802</v>
      </c>
      <c r="I2267" s="190"/>
      <c r="J2267" s="347">
        <v>2</v>
      </c>
    </row>
    <row r="2268" spans="1:10" ht="13.5" thickBot="1">
      <c r="A2268" s="185" t="s">
        <v>450</v>
      </c>
      <c r="B2268" s="186">
        <v>493.04</v>
      </c>
      <c r="C2268" s="187">
        <v>21920.99</v>
      </c>
      <c r="D2268" s="412"/>
      <c r="E2268" s="413"/>
      <c r="F2268" s="414"/>
      <c r="G2268" s="342">
        <f t="shared" si="73"/>
        <v>1219.2356014343111</v>
      </c>
      <c r="H2268" s="342">
        <f t="shared" si="72"/>
        <v>23140.225601434311</v>
      </c>
      <c r="I2268" s="190">
        <f>+H2268</f>
        <v>23140.225601434311</v>
      </c>
      <c r="J2268" s="347">
        <v>2</v>
      </c>
    </row>
    <row r="2269" spans="1:10" ht="13.5" hidden="1" customHeight="1" thickBot="1">
      <c r="A2269" s="409" t="s">
        <v>984</v>
      </c>
      <c r="B2269" s="183">
        <v>0.8</v>
      </c>
      <c r="C2269" s="184">
        <v>67.430000000000007</v>
      </c>
      <c r="D2269" s="346" t="s">
        <v>391</v>
      </c>
      <c r="E2269" s="346" t="s">
        <v>386</v>
      </c>
      <c r="F2269" s="346" t="s">
        <v>919</v>
      </c>
      <c r="G2269" s="342">
        <f t="shared" si="73"/>
        <v>3.7504262628975966</v>
      </c>
      <c r="H2269" s="342">
        <f t="shared" si="72"/>
        <v>71.180426262897598</v>
      </c>
      <c r="I2269" s="190"/>
      <c r="J2269" s="347">
        <v>2</v>
      </c>
    </row>
    <row r="2270" spans="1:10" ht="13.5" hidden="1" customHeight="1" thickBot="1">
      <c r="A2270" s="410"/>
      <c r="B2270" s="183">
        <v>0.8</v>
      </c>
      <c r="C2270" s="184">
        <v>67.430000000000007</v>
      </c>
      <c r="D2270" s="346" t="s">
        <v>391</v>
      </c>
      <c r="E2270" s="346" t="s">
        <v>386</v>
      </c>
      <c r="F2270" s="346" t="s">
        <v>858</v>
      </c>
      <c r="G2270" s="342">
        <f t="shared" si="73"/>
        <v>3.7504262628975966</v>
      </c>
      <c r="H2270" s="342">
        <f t="shared" si="72"/>
        <v>71.180426262897598</v>
      </c>
      <c r="I2270" s="190"/>
      <c r="J2270" s="347">
        <v>2</v>
      </c>
    </row>
    <row r="2271" spans="1:10" ht="13.5" hidden="1" customHeight="1" thickBot="1">
      <c r="A2271" s="410"/>
      <c r="B2271" s="183">
        <v>3.53</v>
      </c>
      <c r="C2271" s="184">
        <v>297.82</v>
      </c>
      <c r="D2271" s="346" t="s">
        <v>385</v>
      </c>
      <c r="E2271" s="346" t="s">
        <v>386</v>
      </c>
      <c r="F2271" s="346" t="s">
        <v>918</v>
      </c>
      <c r="G2271" s="342">
        <f t="shared" si="73"/>
        <v>16.564614409256446</v>
      </c>
      <c r="H2271" s="342">
        <f t="shared" si="72"/>
        <v>314.38461440925641</v>
      </c>
      <c r="I2271" s="190"/>
      <c r="J2271" s="347">
        <v>2</v>
      </c>
    </row>
    <row r="2272" spans="1:10" ht="13.5" hidden="1" customHeight="1" thickBot="1">
      <c r="A2272" s="410"/>
      <c r="B2272" s="183">
        <v>3.53</v>
      </c>
      <c r="C2272" s="184">
        <v>297.82</v>
      </c>
      <c r="D2272" s="346" t="s">
        <v>385</v>
      </c>
      <c r="E2272" s="346" t="s">
        <v>386</v>
      </c>
      <c r="F2272" s="346" t="s">
        <v>919</v>
      </c>
      <c r="G2272" s="342">
        <f t="shared" si="73"/>
        <v>16.564614409256446</v>
      </c>
      <c r="H2272" s="342">
        <f t="shared" si="72"/>
        <v>314.38461440925641</v>
      </c>
      <c r="I2272" s="190"/>
      <c r="J2272" s="347">
        <v>2</v>
      </c>
    </row>
    <row r="2273" spans="1:10" ht="13.5" hidden="1" customHeight="1" thickBot="1">
      <c r="A2273" s="410"/>
      <c r="B2273" s="183">
        <v>3.93</v>
      </c>
      <c r="C2273" s="184">
        <v>331.54</v>
      </c>
      <c r="D2273" s="346" t="s">
        <v>385</v>
      </c>
      <c r="E2273" s="346" t="s">
        <v>386</v>
      </c>
      <c r="F2273" s="346" t="s">
        <v>920</v>
      </c>
      <c r="G2273" s="342">
        <f t="shared" si="73"/>
        <v>18.440105638455719</v>
      </c>
      <c r="H2273" s="342">
        <f t="shared" si="72"/>
        <v>349.98010563845571</v>
      </c>
      <c r="I2273" s="190"/>
      <c r="J2273" s="347">
        <v>2</v>
      </c>
    </row>
    <row r="2274" spans="1:10" ht="13.5" hidden="1" customHeight="1" thickBot="1">
      <c r="A2274" s="410"/>
      <c r="B2274" s="183">
        <v>0.73</v>
      </c>
      <c r="C2274" s="184">
        <v>61.82</v>
      </c>
      <c r="D2274" s="346" t="s">
        <v>385</v>
      </c>
      <c r="E2274" s="346" t="s">
        <v>386</v>
      </c>
      <c r="F2274" s="346" t="s">
        <v>858</v>
      </c>
      <c r="G2274" s="342">
        <f t="shared" si="73"/>
        <v>3.4384005868653329</v>
      </c>
      <c r="H2274" s="342">
        <f t="shared" si="72"/>
        <v>65.258400586865335</v>
      </c>
      <c r="I2274" s="190"/>
      <c r="J2274" s="347">
        <v>2</v>
      </c>
    </row>
    <row r="2275" spans="1:10" ht="13.5" hidden="1" customHeight="1" thickBot="1">
      <c r="A2275" s="411"/>
      <c r="B2275" s="183">
        <v>0</v>
      </c>
      <c r="C2275" s="184">
        <v>18.77</v>
      </c>
      <c r="D2275" s="346" t="s">
        <v>393</v>
      </c>
      <c r="E2275" s="346" t="s">
        <v>386</v>
      </c>
      <c r="F2275" s="346" t="s">
        <v>859</v>
      </c>
      <c r="G2275" s="342">
        <f t="shared" si="73"/>
        <v>1.0439789552808525</v>
      </c>
      <c r="H2275" s="342">
        <f t="shared" si="72"/>
        <v>19.813978955280852</v>
      </c>
      <c r="I2275" s="190"/>
      <c r="J2275" s="347">
        <v>2</v>
      </c>
    </row>
    <row r="2276" spans="1:10" ht="13.5" thickBot="1">
      <c r="A2276" s="185" t="s">
        <v>984</v>
      </c>
      <c r="B2276" s="186">
        <v>13.32</v>
      </c>
      <c r="C2276" s="187">
        <v>1142.6300000000001</v>
      </c>
      <c r="D2276" s="412"/>
      <c r="E2276" s="413"/>
      <c r="F2276" s="414"/>
      <c r="G2276" s="342">
        <f t="shared" si="73"/>
        <v>63.552566524909992</v>
      </c>
      <c r="H2276" s="342">
        <f t="shared" si="72"/>
        <v>1206.18256652491</v>
      </c>
      <c r="I2276" s="190">
        <f>+H2276</f>
        <v>1206.18256652491</v>
      </c>
      <c r="J2276" s="347">
        <v>2</v>
      </c>
    </row>
    <row r="2277" spans="1:10" ht="13.5" hidden="1" customHeight="1" thickBot="1">
      <c r="A2277" s="409" t="s">
        <v>451</v>
      </c>
      <c r="B2277" s="183">
        <v>6.4</v>
      </c>
      <c r="C2277" s="184">
        <v>423.06</v>
      </c>
      <c r="D2277" s="346" t="s">
        <v>389</v>
      </c>
      <c r="E2277" s="346" t="s">
        <v>386</v>
      </c>
      <c r="F2277" s="346" t="s">
        <v>917</v>
      </c>
      <c r="G2277" s="342">
        <f t="shared" si="73"/>
        <v>23.530406863138918</v>
      </c>
      <c r="H2277" s="342">
        <f t="shared" si="72"/>
        <v>446.59040686313892</v>
      </c>
      <c r="I2277" s="190"/>
      <c r="J2277" s="347">
        <v>2</v>
      </c>
    </row>
    <row r="2278" spans="1:10" ht="13.5" hidden="1" customHeight="1" thickBot="1">
      <c r="A2278" s="410"/>
      <c r="B2278" s="183">
        <v>10</v>
      </c>
      <c r="C2278" s="184">
        <v>487.2</v>
      </c>
      <c r="D2278" s="346" t="s">
        <v>391</v>
      </c>
      <c r="E2278" s="346" t="s">
        <v>386</v>
      </c>
      <c r="F2278" s="346" t="s">
        <v>817</v>
      </c>
      <c r="G2278" s="342">
        <f t="shared" si="73"/>
        <v>27.097844806224362</v>
      </c>
      <c r="H2278" s="342">
        <f t="shared" si="72"/>
        <v>514.29784480622436</v>
      </c>
      <c r="I2278" s="190"/>
      <c r="J2278" s="347">
        <v>2</v>
      </c>
    </row>
    <row r="2279" spans="1:10" ht="13.5" hidden="1" customHeight="1" thickBot="1">
      <c r="A2279" s="410"/>
      <c r="B2279" s="183">
        <v>10</v>
      </c>
      <c r="C2279" s="184">
        <v>487.2</v>
      </c>
      <c r="D2279" s="346" t="s">
        <v>391</v>
      </c>
      <c r="E2279" s="346" t="s">
        <v>386</v>
      </c>
      <c r="F2279" s="346" t="s">
        <v>818</v>
      </c>
      <c r="G2279" s="342">
        <f t="shared" si="73"/>
        <v>27.097844806224362</v>
      </c>
      <c r="H2279" s="342">
        <f t="shared" si="72"/>
        <v>514.29784480622436</v>
      </c>
      <c r="I2279" s="190"/>
      <c r="J2279" s="347">
        <v>2</v>
      </c>
    </row>
    <row r="2280" spans="1:10" ht="13.5" hidden="1" customHeight="1" thickBot="1">
      <c r="A2280" s="410"/>
      <c r="B2280" s="183">
        <v>10</v>
      </c>
      <c r="C2280" s="184">
        <v>508.89</v>
      </c>
      <c r="D2280" s="346" t="s">
        <v>391</v>
      </c>
      <c r="E2280" s="346" t="s">
        <v>386</v>
      </c>
      <c r="F2280" s="346" t="s">
        <v>819</v>
      </c>
      <c r="G2280" s="342">
        <f t="shared" si="73"/>
        <v>28.304232847782263</v>
      </c>
      <c r="H2280" s="342">
        <f t="shared" si="72"/>
        <v>537.19423284778225</v>
      </c>
      <c r="I2280" s="190"/>
      <c r="J2280" s="347">
        <v>2</v>
      </c>
    </row>
    <row r="2281" spans="1:10" ht="13.5" hidden="1" customHeight="1" thickBot="1">
      <c r="A2281" s="410"/>
      <c r="B2281" s="183">
        <v>10</v>
      </c>
      <c r="C2281" s="184">
        <v>508.89</v>
      </c>
      <c r="D2281" s="346" t="s">
        <v>391</v>
      </c>
      <c r="E2281" s="346" t="s">
        <v>386</v>
      </c>
      <c r="F2281" s="346" t="s">
        <v>820</v>
      </c>
      <c r="G2281" s="342">
        <f t="shared" si="73"/>
        <v>28.304232847782263</v>
      </c>
      <c r="H2281" s="342">
        <f t="shared" si="72"/>
        <v>537.19423284778225</v>
      </c>
      <c r="I2281" s="190"/>
      <c r="J2281" s="347">
        <v>2</v>
      </c>
    </row>
    <row r="2282" spans="1:10" ht="13.5" hidden="1" customHeight="1" thickBot="1">
      <c r="A2282" s="410"/>
      <c r="B2282" s="183">
        <v>10</v>
      </c>
      <c r="C2282" s="184">
        <v>508.89</v>
      </c>
      <c r="D2282" s="346" t="s">
        <v>391</v>
      </c>
      <c r="E2282" s="346" t="s">
        <v>386</v>
      </c>
      <c r="F2282" s="346" t="s">
        <v>821</v>
      </c>
      <c r="G2282" s="342">
        <f t="shared" si="73"/>
        <v>28.304232847782263</v>
      </c>
      <c r="H2282" s="342">
        <f t="shared" si="72"/>
        <v>537.19423284778225</v>
      </c>
      <c r="I2282" s="190"/>
      <c r="J2282" s="347">
        <v>2</v>
      </c>
    </row>
    <row r="2283" spans="1:10" ht="13.5" hidden="1" customHeight="1" thickBot="1">
      <c r="A2283" s="410"/>
      <c r="B2283" s="183">
        <v>20</v>
      </c>
      <c r="C2283" s="184">
        <v>1017.78</v>
      </c>
      <c r="D2283" s="346" t="s">
        <v>391</v>
      </c>
      <c r="E2283" s="346" t="s">
        <v>386</v>
      </c>
      <c r="F2283" s="346" t="s">
        <v>919</v>
      </c>
      <c r="G2283" s="342">
        <f t="shared" si="73"/>
        <v>56.608465695564526</v>
      </c>
      <c r="H2283" s="342">
        <f t="shared" si="72"/>
        <v>1074.3884656955645</v>
      </c>
      <c r="I2283" s="190"/>
      <c r="J2283" s="347">
        <v>2</v>
      </c>
    </row>
    <row r="2284" spans="1:10" ht="13.5" hidden="1" customHeight="1" thickBot="1">
      <c r="A2284" s="410"/>
      <c r="B2284" s="183">
        <v>20</v>
      </c>
      <c r="C2284" s="184">
        <v>1017.78</v>
      </c>
      <c r="D2284" s="346" t="s">
        <v>391</v>
      </c>
      <c r="E2284" s="346" t="s">
        <v>386</v>
      </c>
      <c r="F2284" s="346" t="s">
        <v>858</v>
      </c>
      <c r="G2284" s="342">
        <f t="shared" si="73"/>
        <v>56.608465695564526</v>
      </c>
      <c r="H2284" s="342">
        <f t="shared" si="72"/>
        <v>1074.3884656955645</v>
      </c>
      <c r="I2284" s="190"/>
      <c r="J2284" s="347">
        <v>2</v>
      </c>
    </row>
    <row r="2285" spans="1:10" ht="13.5" hidden="1" customHeight="1" thickBot="1">
      <c r="A2285" s="410"/>
      <c r="B2285" s="183">
        <v>98.34</v>
      </c>
      <c r="C2285" s="184">
        <v>4791.1000000000004</v>
      </c>
      <c r="D2285" s="346" t="s">
        <v>385</v>
      </c>
      <c r="E2285" s="346" t="s">
        <v>386</v>
      </c>
      <c r="F2285" s="346" t="s">
        <v>817</v>
      </c>
      <c r="G2285" s="342">
        <f t="shared" si="73"/>
        <v>266.4788264595681</v>
      </c>
      <c r="H2285" s="342">
        <f t="shared" si="72"/>
        <v>5057.5788264595685</v>
      </c>
      <c r="I2285" s="190"/>
      <c r="J2285" s="347">
        <v>2</v>
      </c>
    </row>
    <row r="2286" spans="1:10" ht="13.5" hidden="1" customHeight="1" thickBot="1">
      <c r="A2286" s="410"/>
      <c r="B2286" s="183">
        <v>108.34</v>
      </c>
      <c r="C2286" s="184">
        <v>5278.31</v>
      </c>
      <c r="D2286" s="346" t="s">
        <v>385</v>
      </c>
      <c r="E2286" s="346" t="s">
        <v>386</v>
      </c>
      <c r="F2286" s="346" t="s">
        <v>822</v>
      </c>
      <c r="G2286" s="342">
        <f t="shared" si="73"/>
        <v>293.57722746129338</v>
      </c>
      <c r="H2286" s="342">
        <f t="shared" si="72"/>
        <v>5571.8872274612941</v>
      </c>
      <c r="I2286" s="190"/>
      <c r="J2286" s="347">
        <v>2</v>
      </c>
    </row>
    <row r="2287" spans="1:10" ht="13.5" hidden="1" customHeight="1" thickBot="1">
      <c r="A2287" s="410"/>
      <c r="B2287" s="183">
        <v>98.34</v>
      </c>
      <c r="C2287" s="184">
        <v>4791.1000000000004</v>
      </c>
      <c r="D2287" s="346" t="s">
        <v>385</v>
      </c>
      <c r="E2287" s="346" t="s">
        <v>386</v>
      </c>
      <c r="F2287" s="346" t="s">
        <v>823</v>
      </c>
      <c r="G2287" s="342">
        <f t="shared" si="73"/>
        <v>266.4788264595681</v>
      </c>
      <c r="H2287" s="342">
        <f t="shared" si="72"/>
        <v>5057.5788264595685</v>
      </c>
      <c r="I2287" s="190"/>
      <c r="J2287" s="347">
        <v>2</v>
      </c>
    </row>
    <row r="2288" spans="1:10" ht="13.5" hidden="1" customHeight="1" thickBot="1">
      <c r="A2288" s="410"/>
      <c r="B2288" s="183">
        <v>108.34</v>
      </c>
      <c r="C2288" s="184">
        <v>5278.31</v>
      </c>
      <c r="D2288" s="346" t="s">
        <v>385</v>
      </c>
      <c r="E2288" s="346" t="s">
        <v>386</v>
      </c>
      <c r="F2288" s="346" t="s">
        <v>824</v>
      </c>
      <c r="G2288" s="342">
        <f t="shared" si="73"/>
        <v>293.57722746129338</v>
      </c>
      <c r="H2288" s="342">
        <f t="shared" si="72"/>
        <v>5571.8872274612941</v>
      </c>
      <c r="I2288" s="190"/>
      <c r="J2288" s="347">
        <v>2</v>
      </c>
    </row>
    <row r="2289" spans="1:10" ht="13.5" hidden="1" customHeight="1" thickBot="1">
      <c r="A2289" s="410"/>
      <c r="B2289" s="183">
        <v>101.94</v>
      </c>
      <c r="C2289" s="184">
        <v>4881.18</v>
      </c>
      <c r="D2289" s="346" t="s">
        <v>385</v>
      </c>
      <c r="E2289" s="346" t="s">
        <v>386</v>
      </c>
      <c r="F2289" s="346" t="s">
        <v>825</v>
      </c>
      <c r="G2289" s="342">
        <f t="shared" si="73"/>
        <v>271.48903553211466</v>
      </c>
      <c r="H2289" s="342">
        <f t="shared" si="72"/>
        <v>5152.6690355321152</v>
      </c>
      <c r="I2289" s="190"/>
      <c r="J2289" s="347">
        <v>2</v>
      </c>
    </row>
    <row r="2290" spans="1:10" ht="13.5" hidden="1" customHeight="1" thickBot="1">
      <c r="A2290" s="410"/>
      <c r="B2290" s="183">
        <v>98.34</v>
      </c>
      <c r="C2290" s="184">
        <v>4791.1000000000004</v>
      </c>
      <c r="D2290" s="346" t="s">
        <v>385</v>
      </c>
      <c r="E2290" s="346" t="s">
        <v>386</v>
      </c>
      <c r="F2290" s="346" t="s">
        <v>818</v>
      </c>
      <c r="G2290" s="342">
        <f t="shared" si="73"/>
        <v>266.4788264595681</v>
      </c>
      <c r="H2290" s="342">
        <f t="shared" si="72"/>
        <v>5057.5788264595685</v>
      </c>
      <c r="I2290" s="190"/>
      <c r="J2290" s="347">
        <v>2</v>
      </c>
    </row>
    <row r="2291" spans="1:10" ht="13.5" hidden="1" customHeight="1" thickBot="1">
      <c r="A2291" s="410"/>
      <c r="B2291" s="183">
        <v>108.34</v>
      </c>
      <c r="C2291" s="184">
        <v>5513.16</v>
      </c>
      <c r="D2291" s="346" t="s">
        <v>385</v>
      </c>
      <c r="E2291" s="346" t="s">
        <v>386</v>
      </c>
      <c r="F2291" s="346" t="s">
        <v>826</v>
      </c>
      <c r="G2291" s="342">
        <f t="shared" si="73"/>
        <v>306.63947880107537</v>
      </c>
      <c r="H2291" s="342">
        <f t="shared" si="72"/>
        <v>5819.7994788010756</v>
      </c>
      <c r="I2291" s="190"/>
      <c r="J2291" s="347">
        <v>2</v>
      </c>
    </row>
    <row r="2292" spans="1:10" ht="13.5" hidden="1" customHeight="1" thickBot="1">
      <c r="A2292" s="410"/>
      <c r="B2292" s="183">
        <v>101.54</v>
      </c>
      <c r="C2292" s="184">
        <v>5215.8</v>
      </c>
      <c r="D2292" s="346" t="s">
        <v>385</v>
      </c>
      <c r="E2292" s="346" t="s">
        <v>386</v>
      </c>
      <c r="F2292" s="346" t="s">
        <v>827</v>
      </c>
      <c r="G2292" s="342">
        <f t="shared" si="73"/>
        <v>290.1004493848626</v>
      </c>
      <c r="H2292" s="342">
        <f t="shared" si="72"/>
        <v>5505.9004493848624</v>
      </c>
      <c r="I2292" s="190"/>
      <c r="J2292" s="347">
        <v>2</v>
      </c>
    </row>
    <row r="2293" spans="1:10" ht="13.5" hidden="1" customHeight="1" thickBot="1">
      <c r="A2293" s="410"/>
      <c r="B2293" s="183">
        <v>101.54</v>
      </c>
      <c r="C2293" s="184">
        <v>5215.8</v>
      </c>
      <c r="D2293" s="346" t="s">
        <v>385</v>
      </c>
      <c r="E2293" s="346" t="s">
        <v>386</v>
      </c>
      <c r="F2293" s="346" t="s">
        <v>828</v>
      </c>
      <c r="G2293" s="342">
        <f t="shared" si="73"/>
        <v>290.1004493848626</v>
      </c>
      <c r="H2293" s="342">
        <f t="shared" si="72"/>
        <v>5505.9004493848624</v>
      </c>
      <c r="I2293" s="190"/>
      <c r="J2293" s="347">
        <v>2</v>
      </c>
    </row>
    <row r="2294" spans="1:10" ht="13.5" hidden="1" customHeight="1" thickBot="1">
      <c r="A2294" s="410"/>
      <c r="B2294" s="183">
        <v>95.14</v>
      </c>
      <c r="C2294" s="184">
        <v>4792.74</v>
      </c>
      <c r="D2294" s="346" t="s">
        <v>385</v>
      </c>
      <c r="E2294" s="346" t="s">
        <v>386</v>
      </c>
      <c r="F2294" s="346" t="s">
        <v>819</v>
      </c>
      <c r="G2294" s="342">
        <f t="shared" si="73"/>
        <v>266.57004252172368</v>
      </c>
      <c r="H2294" s="342">
        <f t="shared" si="72"/>
        <v>5059.3100425217235</v>
      </c>
      <c r="I2294" s="190"/>
      <c r="J2294" s="347">
        <v>2</v>
      </c>
    </row>
    <row r="2295" spans="1:10" ht="13.5" hidden="1" customHeight="1" thickBot="1">
      <c r="A2295" s="410"/>
      <c r="B2295" s="183">
        <v>108.34</v>
      </c>
      <c r="C2295" s="184">
        <v>5513.16</v>
      </c>
      <c r="D2295" s="346" t="s">
        <v>385</v>
      </c>
      <c r="E2295" s="346" t="s">
        <v>386</v>
      </c>
      <c r="F2295" s="346" t="s">
        <v>829</v>
      </c>
      <c r="G2295" s="342">
        <f t="shared" si="73"/>
        <v>306.63947880107537</v>
      </c>
      <c r="H2295" s="342">
        <f t="shared" si="72"/>
        <v>5819.7994788010756</v>
      </c>
      <c r="I2295" s="190"/>
      <c r="J2295" s="347">
        <v>2</v>
      </c>
    </row>
    <row r="2296" spans="1:10" ht="13.5" hidden="1" customHeight="1" thickBot="1">
      <c r="A2296" s="410"/>
      <c r="B2296" s="183">
        <v>108.34</v>
      </c>
      <c r="C2296" s="184">
        <v>5513.16</v>
      </c>
      <c r="D2296" s="346" t="s">
        <v>385</v>
      </c>
      <c r="E2296" s="346" t="s">
        <v>386</v>
      </c>
      <c r="F2296" s="346" t="s">
        <v>830</v>
      </c>
      <c r="G2296" s="342">
        <f t="shared" si="73"/>
        <v>306.63947880107537</v>
      </c>
      <c r="H2296" s="342">
        <f t="shared" si="72"/>
        <v>5819.7994788010756</v>
      </c>
      <c r="I2296" s="190"/>
      <c r="J2296" s="347">
        <v>2</v>
      </c>
    </row>
    <row r="2297" spans="1:10" ht="13.5" hidden="1" customHeight="1" thickBot="1">
      <c r="A2297" s="410"/>
      <c r="B2297" s="183">
        <v>98.34</v>
      </c>
      <c r="C2297" s="184">
        <v>5004.28</v>
      </c>
      <c r="D2297" s="346" t="s">
        <v>385</v>
      </c>
      <c r="E2297" s="346" t="s">
        <v>386</v>
      </c>
      <c r="F2297" s="346" t="s">
        <v>820</v>
      </c>
      <c r="G2297" s="342">
        <f t="shared" si="73"/>
        <v>278.33580214879407</v>
      </c>
      <c r="H2297" s="342">
        <f t="shared" si="72"/>
        <v>5282.6158021487936</v>
      </c>
      <c r="I2297" s="190"/>
      <c r="J2297" s="347">
        <v>2</v>
      </c>
    </row>
    <row r="2298" spans="1:10" ht="13.5" hidden="1" customHeight="1" thickBot="1">
      <c r="A2298" s="410"/>
      <c r="B2298" s="183">
        <v>101.54</v>
      </c>
      <c r="C2298" s="184">
        <v>5215.8</v>
      </c>
      <c r="D2298" s="346" t="s">
        <v>385</v>
      </c>
      <c r="E2298" s="346" t="s">
        <v>386</v>
      </c>
      <c r="F2298" s="346" t="s">
        <v>805</v>
      </c>
      <c r="G2298" s="342">
        <f t="shared" si="73"/>
        <v>290.1004493848626</v>
      </c>
      <c r="H2298" s="342">
        <f t="shared" si="72"/>
        <v>5505.9004493848624</v>
      </c>
      <c r="I2298" s="190"/>
      <c r="J2298" s="347">
        <v>2</v>
      </c>
    </row>
    <row r="2299" spans="1:10" ht="13.5" hidden="1" customHeight="1" thickBot="1">
      <c r="A2299" s="410"/>
      <c r="B2299" s="183">
        <v>105.14</v>
      </c>
      <c r="C2299" s="184">
        <v>5301.64</v>
      </c>
      <c r="D2299" s="346" t="s">
        <v>385</v>
      </c>
      <c r="E2299" s="346" t="s">
        <v>386</v>
      </c>
      <c r="F2299" s="346" t="s">
        <v>831</v>
      </c>
      <c r="G2299" s="342">
        <f t="shared" si="73"/>
        <v>294.8748315650069</v>
      </c>
      <c r="H2299" s="342">
        <f t="shared" si="72"/>
        <v>5596.5148315650076</v>
      </c>
      <c r="I2299" s="190"/>
      <c r="J2299" s="347">
        <v>2</v>
      </c>
    </row>
    <row r="2300" spans="1:10" ht="13.5" hidden="1" customHeight="1" thickBot="1">
      <c r="A2300" s="410"/>
      <c r="B2300" s="183">
        <v>94.74</v>
      </c>
      <c r="C2300" s="184">
        <v>4918.45</v>
      </c>
      <c r="D2300" s="346" t="s">
        <v>385</v>
      </c>
      <c r="E2300" s="346" t="s">
        <v>386</v>
      </c>
      <c r="F2300" s="346" t="s">
        <v>832</v>
      </c>
      <c r="G2300" s="342">
        <f t="shared" si="73"/>
        <v>273.56197616415074</v>
      </c>
      <c r="H2300" s="342">
        <f t="shared" si="72"/>
        <v>5192.0119761641508</v>
      </c>
      <c r="I2300" s="190"/>
      <c r="J2300" s="347">
        <v>2</v>
      </c>
    </row>
    <row r="2301" spans="1:10" ht="13.5" hidden="1" customHeight="1" thickBot="1">
      <c r="A2301" s="410"/>
      <c r="B2301" s="183">
        <v>84.74</v>
      </c>
      <c r="C2301" s="184">
        <v>4409.5600000000004</v>
      </c>
      <c r="D2301" s="346" t="s">
        <v>385</v>
      </c>
      <c r="E2301" s="346" t="s">
        <v>386</v>
      </c>
      <c r="F2301" s="346" t="s">
        <v>821</v>
      </c>
      <c r="G2301" s="342">
        <f t="shared" si="73"/>
        <v>245.2577433163685</v>
      </c>
      <c r="H2301" s="342">
        <f t="shared" si="72"/>
        <v>4654.8177433163692</v>
      </c>
      <c r="I2301" s="190"/>
      <c r="J2301" s="347">
        <v>2</v>
      </c>
    </row>
    <row r="2302" spans="1:10" ht="13.5" hidden="1" customHeight="1" thickBot="1">
      <c r="A2302" s="410"/>
      <c r="B2302" s="183">
        <v>101.94</v>
      </c>
      <c r="C2302" s="184">
        <v>5090.1000000000004</v>
      </c>
      <c r="D2302" s="346" t="s">
        <v>385</v>
      </c>
      <c r="E2302" s="346" t="s">
        <v>386</v>
      </c>
      <c r="F2302" s="346" t="s">
        <v>833</v>
      </c>
      <c r="G2302" s="342">
        <f t="shared" si="73"/>
        <v>283.10907193793651</v>
      </c>
      <c r="H2302" s="342">
        <f t="shared" si="72"/>
        <v>5373.2090719379366</v>
      </c>
      <c r="I2302" s="190"/>
      <c r="J2302" s="347">
        <v>2</v>
      </c>
    </row>
    <row r="2303" spans="1:10" ht="13.5" hidden="1" customHeight="1" thickBot="1">
      <c r="A2303" s="410"/>
      <c r="B2303" s="183">
        <v>108.34</v>
      </c>
      <c r="C2303" s="184">
        <v>5513.16</v>
      </c>
      <c r="D2303" s="346" t="s">
        <v>385</v>
      </c>
      <c r="E2303" s="346" t="s">
        <v>386</v>
      </c>
      <c r="F2303" s="346" t="s">
        <v>916</v>
      </c>
      <c r="G2303" s="342">
        <f t="shared" si="73"/>
        <v>306.63947880107537</v>
      </c>
      <c r="H2303" s="342">
        <f t="shared" si="72"/>
        <v>5819.7994788010756</v>
      </c>
      <c r="I2303" s="190"/>
      <c r="J2303" s="347">
        <v>2</v>
      </c>
    </row>
    <row r="2304" spans="1:10" ht="13.5" hidden="1" customHeight="1" thickBot="1">
      <c r="A2304" s="410"/>
      <c r="B2304" s="183">
        <v>65.14</v>
      </c>
      <c r="C2304" s="184">
        <v>3266.09</v>
      </c>
      <c r="D2304" s="346" t="s">
        <v>385</v>
      </c>
      <c r="E2304" s="346" t="s">
        <v>386</v>
      </c>
      <c r="F2304" s="346" t="s">
        <v>917</v>
      </c>
      <c r="G2304" s="342">
        <f t="shared" si="73"/>
        <v>181.6584563693788</v>
      </c>
      <c r="H2304" s="342">
        <f t="shared" si="72"/>
        <v>3447.7484563693788</v>
      </c>
      <c r="I2304" s="190"/>
      <c r="J2304" s="347">
        <v>2</v>
      </c>
    </row>
    <row r="2305" spans="1:10" ht="13.5" hidden="1" customHeight="1" thickBot="1">
      <c r="A2305" s="410"/>
      <c r="B2305" s="183">
        <v>98.74</v>
      </c>
      <c r="C2305" s="184">
        <v>4878.58</v>
      </c>
      <c r="D2305" s="346" t="s">
        <v>385</v>
      </c>
      <c r="E2305" s="346" t="s">
        <v>386</v>
      </c>
      <c r="F2305" s="346" t="s">
        <v>918</v>
      </c>
      <c r="G2305" s="342">
        <f t="shared" si="73"/>
        <v>271.34442470186798</v>
      </c>
      <c r="H2305" s="342">
        <f t="shared" si="72"/>
        <v>5149.9244247018678</v>
      </c>
      <c r="I2305" s="190"/>
      <c r="J2305" s="347">
        <v>2</v>
      </c>
    </row>
    <row r="2306" spans="1:10" ht="13.5" hidden="1" customHeight="1" thickBot="1">
      <c r="A2306" s="410"/>
      <c r="B2306" s="183">
        <v>88.34</v>
      </c>
      <c r="C2306" s="184">
        <v>4495.3900000000003</v>
      </c>
      <c r="D2306" s="346" t="s">
        <v>385</v>
      </c>
      <c r="E2306" s="346" t="s">
        <v>386</v>
      </c>
      <c r="F2306" s="346" t="s">
        <v>919</v>
      </c>
      <c r="G2306" s="342">
        <f t="shared" si="73"/>
        <v>250.03156930101184</v>
      </c>
      <c r="H2306" s="342">
        <f t="shared" si="72"/>
        <v>4745.4215693010119</v>
      </c>
      <c r="I2306" s="190"/>
      <c r="J2306" s="347">
        <v>2</v>
      </c>
    </row>
    <row r="2307" spans="1:10" ht="13.5" hidden="1" customHeight="1" thickBot="1">
      <c r="A2307" s="410"/>
      <c r="B2307" s="183">
        <v>108.34</v>
      </c>
      <c r="C2307" s="184">
        <v>5513.16</v>
      </c>
      <c r="D2307" s="346" t="s">
        <v>385</v>
      </c>
      <c r="E2307" s="346" t="s">
        <v>386</v>
      </c>
      <c r="F2307" s="346" t="s">
        <v>920</v>
      </c>
      <c r="G2307" s="342">
        <f t="shared" si="73"/>
        <v>306.63947880107537</v>
      </c>
      <c r="H2307" s="342">
        <f t="shared" si="72"/>
        <v>5819.7994788010756</v>
      </c>
      <c r="I2307" s="190"/>
      <c r="J2307" s="347">
        <v>2</v>
      </c>
    </row>
    <row r="2308" spans="1:10" ht="13.5" hidden="1" customHeight="1" thickBot="1">
      <c r="A2308" s="410"/>
      <c r="B2308" s="183">
        <v>68.34</v>
      </c>
      <c r="C2308" s="184">
        <v>3477.61</v>
      </c>
      <c r="D2308" s="346" t="s">
        <v>385</v>
      </c>
      <c r="E2308" s="346" t="s">
        <v>386</v>
      </c>
      <c r="F2308" s="346" t="s">
        <v>858</v>
      </c>
      <c r="G2308" s="342">
        <f t="shared" si="73"/>
        <v>193.4231036054473</v>
      </c>
      <c r="H2308" s="342">
        <f t="shared" si="72"/>
        <v>3671.0331036054476</v>
      </c>
      <c r="I2308" s="190"/>
      <c r="J2308" s="347">
        <v>2</v>
      </c>
    </row>
    <row r="2309" spans="1:10" ht="13.5" hidden="1" customHeight="1" thickBot="1">
      <c r="A2309" s="410"/>
      <c r="B2309" s="183">
        <v>3.2</v>
      </c>
      <c r="C2309" s="184">
        <v>211.53</v>
      </c>
      <c r="D2309" s="346" t="s">
        <v>834</v>
      </c>
      <c r="E2309" s="346" t="s">
        <v>386</v>
      </c>
      <c r="F2309" s="346" t="s">
        <v>831</v>
      </c>
      <c r="G2309" s="342">
        <f t="shared" si="73"/>
        <v>11.765203431569459</v>
      </c>
      <c r="H2309" s="342">
        <f t="shared" si="72"/>
        <v>223.29520343156946</v>
      </c>
      <c r="I2309" s="190"/>
      <c r="J2309" s="347">
        <v>2</v>
      </c>
    </row>
    <row r="2310" spans="1:10" ht="13.5" hidden="1" customHeight="1" thickBot="1">
      <c r="A2310" s="410"/>
      <c r="B2310" s="183">
        <v>10</v>
      </c>
      <c r="C2310" s="184">
        <v>487.2</v>
      </c>
      <c r="D2310" s="346" t="s">
        <v>392</v>
      </c>
      <c r="E2310" s="346" t="s">
        <v>386</v>
      </c>
      <c r="F2310" s="346" t="s">
        <v>823</v>
      </c>
      <c r="G2310" s="342">
        <f t="shared" si="73"/>
        <v>27.097844806224362</v>
      </c>
      <c r="H2310" s="342">
        <f t="shared" si="72"/>
        <v>514.29784480622436</v>
      </c>
      <c r="I2310" s="190"/>
      <c r="J2310" s="347">
        <v>2</v>
      </c>
    </row>
    <row r="2311" spans="1:10" ht="13.5" hidden="1" customHeight="1" thickBot="1">
      <c r="A2311" s="411"/>
      <c r="B2311" s="183">
        <v>0</v>
      </c>
      <c r="C2311" s="184">
        <v>389.49</v>
      </c>
      <c r="D2311" s="346" t="s">
        <v>393</v>
      </c>
      <c r="E2311" s="346" t="s">
        <v>386</v>
      </c>
      <c r="F2311" s="346" t="s">
        <v>859</v>
      </c>
      <c r="G2311" s="342">
        <f t="shared" si="73"/>
        <v>21.663258566453877</v>
      </c>
      <c r="H2311" s="342">
        <f t="shared" si="72"/>
        <v>411.15325856645387</v>
      </c>
      <c r="I2311" s="190"/>
      <c r="J2311" s="347">
        <v>2</v>
      </c>
    </row>
    <row r="2312" spans="1:10" ht="13.5" thickBot="1">
      <c r="A2312" s="185" t="s">
        <v>451</v>
      </c>
      <c r="B2312" s="186">
        <v>2470.16</v>
      </c>
      <c r="C2312" s="187">
        <v>124706.65</v>
      </c>
      <c r="D2312" s="412"/>
      <c r="E2312" s="413"/>
      <c r="F2312" s="414"/>
      <c r="G2312" s="342">
        <f t="shared" si="73"/>
        <v>6936.1277668393668</v>
      </c>
      <c r="H2312" s="342">
        <f t="shared" si="72"/>
        <v>131642.77776683937</v>
      </c>
      <c r="I2312" s="190">
        <f>+H2312</f>
        <v>131642.77776683937</v>
      </c>
      <c r="J2312" s="347">
        <v>2</v>
      </c>
    </row>
    <row r="2313" spans="1:10" ht="13.5" hidden="1" customHeight="1" thickBot="1">
      <c r="A2313" s="409" t="s">
        <v>985</v>
      </c>
      <c r="B2313" s="183">
        <v>3.2</v>
      </c>
      <c r="C2313" s="184">
        <v>142.28</v>
      </c>
      <c r="D2313" s="346" t="s">
        <v>391</v>
      </c>
      <c r="E2313" s="346" t="s">
        <v>386</v>
      </c>
      <c r="F2313" s="346" t="s">
        <v>919</v>
      </c>
      <c r="G2313" s="342">
        <f t="shared" si="73"/>
        <v>7.9135495874991841</v>
      </c>
      <c r="H2313" s="342">
        <f t="shared" si="72"/>
        <v>150.19354958749918</v>
      </c>
      <c r="I2313" s="190"/>
      <c r="J2313" s="347">
        <v>2</v>
      </c>
    </row>
    <row r="2314" spans="1:10" ht="13.5" hidden="1" customHeight="1" thickBot="1">
      <c r="A2314" s="410"/>
      <c r="B2314" s="183">
        <v>3.2</v>
      </c>
      <c r="C2314" s="184">
        <v>142.28</v>
      </c>
      <c r="D2314" s="346" t="s">
        <v>391</v>
      </c>
      <c r="E2314" s="346" t="s">
        <v>386</v>
      </c>
      <c r="F2314" s="346" t="s">
        <v>858</v>
      </c>
      <c r="G2314" s="342">
        <f t="shared" si="73"/>
        <v>7.9135495874991841</v>
      </c>
      <c r="H2314" s="342">
        <f t="shared" si="72"/>
        <v>150.19354958749918</v>
      </c>
      <c r="I2314" s="190"/>
      <c r="J2314" s="347">
        <v>2</v>
      </c>
    </row>
    <row r="2315" spans="1:10" ht="13.5" hidden="1" customHeight="1" thickBot="1">
      <c r="A2315" s="410"/>
      <c r="B2315" s="183">
        <v>17.32</v>
      </c>
      <c r="C2315" s="184">
        <v>770.67</v>
      </c>
      <c r="D2315" s="346" t="s">
        <v>385</v>
      </c>
      <c r="E2315" s="346" t="s">
        <v>386</v>
      </c>
      <c r="F2315" s="346" t="s">
        <v>918</v>
      </c>
      <c r="G2315" s="342">
        <f t="shared" si="73"/>
        <v>42.864318671619316</v>
      </c>
      <c r="H2315" s="342">
        <f t="shared" ref="H2315:H2378" si="74">+G2315+C2315</f>
        <v>813.5343186716193</v>
      </c>
      <c r="I2315" s="190"/>
      <c r="J2315" s="347">
        <v>2</v>
      </c>
    </row>
    <row r="2316" spans="1:10" ht="13.5" hidden="1" customHeight="1" thickBot="1">
      <c r="A2316" s="410"/>
      <c r="B2316" s="183">
        <v>13.32</v>
      </c>
      <c r="C2316" s="184">
        <v>595.35</v>
      </c>
      <c r="D2316" s="346" t="s">
        <v>385</v>
      </c>
      <c r="E2316" s="346" t="s">
        <v>386</v>
      </c>
      <c r="F2316" s="346" t="s">
        <v>919</v>
      </c>
      <c r="G2316" s="342">
        <f t="shared" si="73"/>
        <v>33.113099148985377</v>
      </c>
      <c r="H2316" s="342">
        <f t="shared" si="74"/>
        <v>628.46309914898541</v>
      </c>
      <c r="I2316" s="190"/>
      <c r="J2316" s="347">
        <v>2</v>
      </c>
    </row>
    <row r="2317" spans="1:10" ht="13.5" hidden="1" customHeight="1" thickBot="1">
      <c r="A2317" s="410"/>
      <c r="B2317" s="183">
        <v>15.92</v>
      </c>
      <c r="C2317" s="184">
        <v>712.84</v>
      </c>
      <c r="D2317" s="346" t="s">
        <v>385</v>
      </c>
      <c r="E2317" s="346" t="s">
        <v>386</v>
      </c>
      <c r="F2317" s="346" t="s">
        <v>920</v>
      </c>
      <c r="G2317" s="342">
        <f t="shared" si="73"/>
        <v>39.647840089632552</v>
      </c>
      <c r="H2317" s="342">
        <f t="shared" si="74"/>
        <v>752.48784008963253</v>
      </c>
      <c r="I2317" s="190"/>
      <c r="J2317" s="347">
        <v>2</v>
      </c>
    </row>
    <row r="2318" spans="1:10" ht="13.5" hidden="1" customHeight="1" thickBot="1">
      <c r="A2318" s="410"/>
      <c r="B2318" s="183">
        <v>13.72</v>
      </c>
      <c r="C2318" s="184">
        <v>616.03</v>
      </c>
      <c r="D2318" s="346" t="s">
        <v>385</v>
      </c>
      <c r="E2318" s="346" t="s">
        <v>386</v>
      </c>
      <c r="F2318" s="346" t="s">
        <v>858</v>
      </c>
      <c r="G2318" s="342">
        <f t="shared" si="73"/>
        <v>34.263311444947448</v>
      </c>
      <c r="H2318" s="342">
        <f t="shared" si="74"/>
        <v>650.29331144494745</v>
      </c>
      <c r="I2318" s="190"/>
      <c r="J2318" s="347">
        <v>2</v>
      </c>
    </row>
    <row r="2319" spans="1:10" ht="13.5" hidden="1" customHeight="1" thickBot="1">
      <c r="A2319" s="410"/>
      <c r="B2319" s="183">
        <v>0.4</v>
      </c>
      <c r="C2319" s="184">
        <v>16.52</v>
      </c>
      <c r="D2319" s="346" t="s">
        <v>834</v>
      </c>
      <c r="E2319" s="346" t="s">
        <v>386</v>
      </c>
      <c r="F2319" s="346" t="s">
        <v>919</v>
      </c>
      <c r="G2319" s="342">
        <f t="shared" ref="G2319:G2382" si="75">+(C2319/$C$12584)*1312742.08</f>
        <v>0.91883496756737792</v>
      </c>
      <c r="H2319" s="342">
        <f t="shared" si="74"/>
        <v>17.438834967567377</v>
      </c>
      <c r="I2319" s="190"/>
      <c r="J2319" s="347">
        <v>2</v>
      </c>
    </row>
    <row r="2320" spans="1:10" ht="13.5" hidden="1" customHeight="1" thickBot="1">
      <c r="A2320" s="411"/>
      <c r="B2320" s="183">
        <v>0</v>
      </c>
      <c r="C2320" s="184">
        <v>41.14</v>
      </c>
      <c r="D2320" s="346" t="s">
        <v>393</v>
      </c>
      <c r="E2320" s="346" t="s">
        <v>386</v>
      </c>
      <c r="F2320" s="346" t="s">
        <v>859</v>
      </c>
      <c r="G2320" s="342">
        <f t="shared" si="75"/>
        <v>2.2881882909032645</v>
      </c>
      <c r="H2320" s="342">
        <f t="shared" si="74"/>
        <v>43.428188290903265</v>
      </c>
      <c r="I2320" s="190"/>
      <c r="J2320" s="347">
        <v>2</v>
      </c>
    </row>
    <row r="2321" spans="1:10" ht="13.5" thickBot="1">
      <c r="A2321" s="185" t="s">
        <v>985</v>
      </c>
      <c r="B2321" s="186">
        <v>67.08</v>
      </c>
      <c r="C2321" s="187">
        <v>3037.11</v>
      </c>
      <c r="D2321" s="412"/>
      <c r="E2321" s="413"/>
      <c r="F2321" s="414"/>
      <c r="G2321" s="342">
        <f t="shared" si="75"/>
        <v>168.92269178865371</v>
      </c>
      <c r="H2321" s="342">
        <f t="shared" si="74"/>
        <v>3206.0326917886537</v>
      </c>
      <c r="I2321" s="190">
        <f>+H2321</f>
        <v>3206.0326917886537</v>
      </c>
      <c r="J2321" s="347">
        <v>2</v>
      </c>
    </row>
    <row r="2322" spans="1:10" ht="11.25" hidden="1" customHeight="1" thickBot="1">
      <c r="A2322" s="409" t="s">
        <v>986</v>
      </c>
      <c r="B2322" s="183">
        <v>4</v>
      </c>
      <c r="C2322" s="184">
        <v>221.07</v>
      </c>
      <c r="D2322" s="346" t="s">
        <v>391</v>
      </c>
      <c r="E2322" s="346" t="s">
        <v>386</v>
      </c>
      <c r="F2322" s="346" t="s">
        <v>919</v>
      </c>
      <c r="G2322" s="342">
        <f t="shared" si="75"/>
        <v>12.29581393947459</v>
      </c>
      <c r="H2322" s="342">
        <f t="shared" si="74"/>
        <v>233.36581393947458</v>
      </c>
      <c r="I2322" s="190"/>
      <c r="J2322" s="347">
        <v>2</v>
      </c>
    </row>
    <row r="2323" spans="1:10" ht="13.5" hidden="1" customHeight="1" thickBot="1">
      <c r="A2323" s="410"/>
      <c r="B2323" s="183">
        <v>4</v>
      </c>
      <c r="C2323" s="184">
        <v>221.07</v>
      </c>
      <c r="D2323" s="346" t="s">
        <v>391</v>
      </c>
      <c r="E2323" s="346" t="s">
        <v>386</v>
      </c>
      <c r="F2323" s="346" t="s">
        <v>858</v>
      </c>
      <c r="G2323" s="342">
        <f t="shared" si="75"/>
        <v>12.29581393947459</v>
      </c>
      <c r="H2323" s="342">
        <f t="shared" si="74"/>
        <v>233.36581393947458</v>
      </c>
      <c r="I2323" s="190"/>
      <c r="J2323" s="347">
        <v>2</v>
      </c>
    </row>
    <row r="2324" spans="1:10" ht="13.5" hidden="1" customHeight="1" thickBot="1">
      <c r="A2324" s="410"/>
      <c r="B2324" s="183">
        <v>21.69</v>
      </c>
      <c r="C2324" s="184">
        <v>1197.5</v>
      </c>
      <c r="D2324" s="346" t="s">
        <v>385</v>
      </c>
      <c r="E2324" s="346" t="s">
        <v>386</v>
      </c>
      <c r="F2324" s="346" t="s">
        <v>918</v>
      </c>
      <c r="G2324" s="342">
        <f t="shared" si="75"/>
        <v>66.604411238615924</v>
      </c>
      <c r="H2324" s="342">
        <f t="shared" si="74"/>
        <v>1264.104411238616</v>
      </c>
      <c r="I2324" s="190"/>
      <c r="J2324" s="347">
        <v>2</v>
      </c>
    </row>
    <row r="2325" spans="1:10" ht="13.5" hidden="1" customHeight="1" thickBot="1">
      <c r="A2325" s="410"/>
      <c r="B2325" s="183">
        <v>17.670000000000002</v>
      </c>
      <c r="C2325" s="184">
        <v>976.43</v>
      </c>
      <c r="D2325" s="346" t="s">
        <v>385</v>
      </c>
      <c r="E2325" s="346" t="s">
        <v>386</v>
      </c>
      <c r="F2325" s="346" t="s">
        <v>919</v>
      </c>
      <c r="G2325" s="342">
        <f t="shared" si="75"/>
        <v>54.308597299141333</v>
      </c>
      <c r="H2325" s="342">
        <f t="shared" si="74"/>
        <v>1030.7385972991412</v>
      </c>
      <c r="I2325" s="190"/>
      <c r="J2325" s="347">
        <v>2</v>
      </c>
    </row>
    <row r="2326" spans="1:10" ht="13.5" hidden="1" customHeight="1" thickBot="1">
      <c r="A2326" s="410"/>
      <c r="B2326" s="183">
        <v>19.27</v>
      </c>
      <c r="C2326" s="184">
        <v>1043.81</v>
      </c>
      <c r="D2326" s="346" t="s">
        <v>385</v>
      </c>
      <c r="E2326" s="346" t="s">
        <v>386</v>
      </c>
      <c r="F2326" s="346" t="s">
        <v>920</v>
      </c>
      <c r="G2326" s="342">
        <f t="shared" si="75"/>
        <v>58.056242584534189</v>
      </c>
      <c r="H2326" s="342">
        <f t="shared" si="74"/>
        <v>1101.8662425845341</v>
      </c>
      <c r="I2326" s="190"/>
      <c r="J2326" s="347">
        <v>2</v>
      </c>
    </row>
    <row r="2327" spans="1:10" ht="13.5" hidden="1" customHeight="1" thickBot="1">
      <c r="A2327" s="410"/>
      <c r="B2327" s="183">
        <v>11.27</v>
      </c>
      <c r="C2327" s="184">
        <v>601.67999999999995</v>
      </c>
      <c r="D2327" s="346" t="s">
        <v>385</v>
      </c>
      <c r="E2327" s="346" t="s">
        <v>386</v>
      </c>
      <c r="F2327" s="346" t="s">
        <v>858</v>
      </c>
      <c r="G2327" s="342">
        <f t="shared" si="75"/>
        <v>33.465170901085948</v>
      </c>
      <c r="H2327" s="342">
        <f t="shared" si="74"/>
        <v>635.14517090108586</v>
      </c>
      <c r="I2327" s="190"/>
      <c r="J2327" s="347">
        <v>2</v>
      </c>
    </row>
    <row r="2328" spans="1:10" ht="13.5" hidden="1" customHeight="1" thickBot="1">
      <c r="A2328" s="411"/>
      <c r="B2328" s="183">
        <v>0</v>
      </c>
      <c r="C2328" s="184">
        <v>36.06</v>
      </c>
      <c r="D2328" s="346" t="s">
        <v>393</v>
      </c>
      <c r="E2328" s="346" t="s">
        <v>386</v>
      </c>
      <c r="F2328" s="346" t="s">
        <v>859</v>
      </c>
      <c r="G2328" s="342">
        <f t="shared" si="75"/>
        <v>2.0056409764212861</v>
      </c>
      <c r="H2328" s="342">
        <f t="shared" si="74"/>
        <v>38.065640976421285</v>
      </c>
      <c r="I2328" s="190"/>
      <c r="J2328" s="347">
        <v>2</v>
      </c>
    </row>
    <row r="2329" spans="1:10" ht="13.5" thickBot="1">
      <c r="A2329" s="185" t="s">
        <v>986</v>
      </c>
      <c r="B2329" s="186">
        <v>77.900000000000006</v>
      </c>
      <c r="C2329" s="187">
        <v>4297.62</v>
      </c>
      <c r="D2329" s="412"/>
      <c r="E2329" s="413"/>
      <c r="F2329" s="414"/>
      <c r="G2329" s="342">
        <f t="shared" si="75"/>
        <v>239.03169087874787</v>
      </c>
      <c r="H2329" s="342">
        <f t="shared" si="74"/>
        <v>4536.651690878748</v>
      </c>
      <c r="I2329" s="190">
        <f>+H2329</f>
        <v>4536.651690878748</v>
      </c>
      <c r="J2329" s="347">
        <v>2</v>
      </c>
    </row>
    <row r="2330" spans="1:10" ht="13.5" hidden="1" customHeight="1" thickBot="1">
      <c r="A2330" s="409" t="s">
        <v>987</v>
      </c>
      <c r="B2330" s="183">
        <v>0.8</v>
      </c>
      <c r="C2330" s="184">
        <v>24.74</v>
      </c>
      <c r="D2330" s="346" t="s">
        <v>391</v>
      </c>
      <c r="E2330" s="346" t="s">
        <v>386</v>
      </c>
      <c r="F2330" s="346" t="s">
        <v>919</v>
      </c>
      <c r="G2330" s="342">
        <f t="shared" si="75"/>
        <v>1.3760276693472715</v>
      </c>
      <c r="H2330" s="342">
        <f t="shared" si="74"/>
        <v>26.116027669347268</v>
      </c>
      <c r="I2330" s="190"/>
      <c r="J2330" s="347">
        <v>2</v>
      </c>
    </row>
    <row r="2331" spans="1:10" ht="13.5" hidden="1" customHeight="1" thickBot="1">
      <c r="A2331" s="410"/>
      <c r="B2331" s="183">
        <v>4.33</v>
      </c>
      <c r="C2331" s="184">
        <v>134</v>
      </c>
      <c r="D2331" s="346" t="s">
        <v>385</v>
      </c>
      <c r="E2331" s="346" t="s">
        <v>386</v>
      </c>
      <c r="F2331" s="346" t="s">
        <v>918</v>
      </c>
      <c r="G2331" s="342">
        <f t="shared" si="75"/>
        <v>7.4530197127135978</v>
      </c>
      <c r="H2331" s="342">
        <f t="shared" si="74"/>
        <v>141.4530197127136</v>
      </c>
      <c r="I2331" s="190"/>
      <c r="J2331" s="347">
        <v>2</v>
      </c>
    </row>
    <row r="2332" spans="1:10" ht="13.5" hidden="1" customHeight="1" thickBot="1">
      <c r="A2332" s="411"/>
      <c r="B2332" s="183">
        <v>3.53</v>
      </c>
      <c r="C2332" s="184">
        <v>109.26</v>
      </c>
      <c r="D2332" s="346" t="s">
        <v>385</v>
      </c>
      <c r="E2332" s="346" t="s">
        <v>386</v>
      </c>
      <c r="F2332" s="346" t="s">
        <v>919</v>
      </c>
      <c r="G2332" s="342">
        <f t="shared" si="75"/>
        <v>6.0769920433663271</v>
      </c>
      <c r="H2332" s="342">
        <f t="shared" si="74"/>
        <v>115.33699204336634</v>
      </c>
      <c r="I2332" s="190"/>
      <c r="J2332" s="347">
        <v>2</v>
      </c>
    </row>
    <row r="2333" spans="1:10" ht="13.5" thickBot="1">
      <c r="A2333" s="185" t="s">
        <v>987</v>
      </c>
      <c r="B2333" s="186">
        <v>8.66</v>
      </c>
      <c r="C2333" s="187">
        <v>268</v>
      </c>
      <c r="D2333" s="412"/>
      <c r="E2333" s="413"/>
      <c r="F2333" s="414"/>
      <c r="G2333" s="342">
        <f t="shared" si="75"/>
        <v>14.906039425427196</v>
      </c>
      <c r="H2333" s="342">
        <f t="shared" si="74"/>
        <v>282.9060394254272</v>
      </c>
      <c r="I2333" s="190">
        <f>+H2333</f>
        <v>282.9060394254272</v>
      </c>
      <c r="J2333" s="347">
        <v>2</v>
      </c>
    </row>
    <row r="2334" spans="1:10" ht="13.5" hidden="1" customHeight="1" thickBot="1">
      <c r="A2334" s="409" t="s">
        <v>452</v>
      </c>
      <c r="B2334" s="183">
        <v>2.4</v>
      </c>
      <c r="C2334" s="184">
        <v>125.7</v>
      </c>
      <c r="D2334" s="346" t="s">
        <v>391</v>
      </c>
      <c r="E2334" s="346" t="s">
        <v>386</v>
      </c>
      <c r="F2334" s="346" t="s">
        <v>817</v>
      </c>
      <c r="G2334" s="342">
        <f t="shared" si="75"/>
        <v>6.9913774469261138</v>
      </c>
      <c r="H2334" s="342">
        <f t="shared" si="74"/>
        <v>132.69137744692611</v>
      </c>
      <c r="I2334" s="190"/>
      <c r="J2334" s="347">
        <v>2</v>
      </c>
    </row>
    <row r="2335" spans="1:10" ht="13.5" hidden="1" customHeight="1" thickBot="1">
      <c r="A2335" s="410"/>
      <c r="B2335" s="183">
        <v>2.4</v>
      </c>
      <c r="C2335" s="184">
        <v>125.7</v>
      </c>
      <c r="D2335" s="346" t="s">
        <v>391</v>
      </c>
      <c r="E2335" s="346" t="s">
        <v>386</v>
      </c>
      <c r="F2335" s="346" t="s">
        <v>818</v>
      </c>
      <c r="G2335" s="342">
        <f t="shared" si="75"/>
        <v>6.9913774469261138</v>
      </c>
      <c r="H2335" s="342">
        <f t="shared" si="74"/>
        <v>132.69137744692611</v>
      </c>
      <c r="I2335" s="190"/>
      <c r="J2335" s="347">
        <v>2</v>
      </c>
    </row>
    <row r="2336" spans="1:10" ht="13.5" hidden="1" customHeight="1" thickBot="1">
      <c r="A2336" s="410"/>
      <c r="B2336" s="183">
        <v>1.2</v>
      </c>
      <c r="C2336" s="184">
        <v>67.400000000000006</v>
      </c>
      <c r="D2336" s="346" t="s">
        <v>391</v>
      </c>
      <c r="E2336" s="346" t="s">
        <v>386</v>
      </c>
      <c r="F2336" s="346" t="s">
        <v>819</v>
      </c>
      <c r="G2336" s="342">
        <f t="shared" si="75"/>
        <v>3.7487576763947508</v>
      </c>
      <c r="H2336" s="342">
        <f t="shared" si="74"/>
        <v>71.148757676394752</v>
      </c>
      <c r="I2336" s="190"/>
      <c r="J2336" s="347">
        <v>2</v>
      </c>
    </row>
    <row r="2337" spans="1:10" ht="13.5" hidden="1" customHeight="1" thickBot="1">
      <c r="A2337" s="410"/>
      <c r="B2337" s="183">
        <v>1.2</v>
      </c>
      <c r="C2337" s="184">
        <v>67.400000000000006</v>
      </c>
      <c r="D2337" s="346" t="s">
        <v>391</v>
      </c>
      <c r="E2337" s="346" t="s">
        <v>386</v>
      </c>
      <c r="F2337" s="346" t="s">
        <v>820</v>
      </c>
      <c r="G2337" s="342">
        <f t="shared" si="75"/>
        <v>3.7487576763947508</v>
      </c>
      <c r="H2337" s="342">
        <f t="shared" si="74"/>
        <v>71.148757676394752</v>
      </c>
      <c r="I2337" s="190"/>
      <c r="J2337" s="347">
        <v>2</v>
      </c>
    </row>
    <row r="2338" spans="1:10" ht="13.5" hidden="1" customHeight="1" thickBot="1">
      <c r="A2338" s="410"/>
      <c r="B2338" s="183">
        <v>1.2</v>
      </c>
      <c r="C2338" s="184">
        <v>67.400000000000006</v>
      </c>
      <c r="D2338" s="346" t="s">
        <v>391</v>
      </c>
      <c r="E2338" s="346" t="s">
        <v>386</v>
      </c>
      <c r="F2338" s="346" t="s">
        <v>821</v>
      </c>
      <c r="G2338" s="342">
        <f t="shared" si="75"/>
        <v>3.7487576763947508</v>
      </c>
      <c r="H2338" s="342">
        <f t="shared" si="74"/>
        <v>71.148757676394752</v>
      </c>
      <c r="I2338" s="190"/>
      <c r="J2338" s="347">
        <v>2</v>
      </c>
    </row>
    <row r="2339" spans="1:10" ht="13.5" hidden="1" customHeight="1" thickBot="1">
      <c r="A2339" s="410"/>
      <c r="B2339" s="183">
        <v>23.6</v>
      </c>
      <c r="C2339" s="184">
        <v>1236.04</v>
      </c>
      <c r="D2339" s="346" t="s">
        <v>385</v>
      </c>
      <c r="E2339" s="346" t="s">
        <v>386</v>
      </c>
      <c r="F2339" s="346" t="s">
        <v>817</v>
      </c>
      <c r="G2339" s="342">
        <f t="shared" si="75"/>
        <v>68.747988699272497</v>
      </c>
      <c r="H2339" s="342">
        <f t="shared" si="74"/>
        <v>1304.7879886992725</v>
      </c>
      <c r="I2339" s="190"/>
      <c r="J2339" s="347">
        <v>2</v>
      </c>
    </row>
    <row r="2340" spans="1:10" ht="13.5" hidden="1" customHeight="1" thickBot="1">
      <c r="A2340" s="410"/>
      <c r="B2340" s="183">
        <v>24.8</v>
      </c>
      <c r="C2340" s="184">
        <v>1301.76</v>
      </c>
      <c r="D2340" s="346" t="s">
        <v>385</v>
      </c>
      <c r="E2340" s="346" t="s">
        <v>386</v>
      </c>
      <c r="F2340" s="346" t="s">
        <v>822</v>
      </c>
      <c r="G2340" s="342">
        <f t="shared" si="75"/>
        <v>72.403305531507868</v>
      </c>
      <c r="H2340" s="342">
        <f t="shared" si="74"/>
        <v>1374.1633055315078</v>
      </c>
      <c r="I2340" s="190"/>
      <c r="J2340" s="347">
        <v>2</v>
      </c>
    </row>
    <row r="2341" spans="1:10" ht="13.5" hidden="1" customHeight="1" thickBot="1">
      <c r="A2341" s="410"/>
      <c r="B2341" s="183">
        <v>26</v>
      </c>
      <c r="C2341" s="184">
        <v>1361.73</v>
      </c>
      <c r="D2341" s="346" t="s">
        <v>385</v>
      </c>
      <c r="E2341" s="346" t="s">
        <v>386</v>
      </c>
      <c r="F2341" s="346" t="s">
        <v>823</v>
      </c>
      <c r="G2341" s="342">
        <f t="shared" si="75"/>
        <v>75.738809950697672</v>
      </c>
      <c r="H2341" s="342">
        <f t="shared" si="74"/>
        <v>1437.4688099506977</v>
      </c>
      <c r="I2341" s="190"/>
      <c r="J2341" s="347">
        <v>2</v>
      </c>
    </row>
    <row r="2342" spans="1:10" ht="13.5" hidden="1" customHeight="1" thickBot="1">
      <c r="A2342" s="410"/>
      <c r="B2342" s="183">
        <v>25.6</v>
      </c>
      <c r="C2342" s="184">
        <v>1328.68</v>
      </c>
      <c r="D2342" s="346" t="s">
        <v>385</v>
      </c>
      <c r="E2342" s="346" t="s">
        <v>386</v>
      </c>
      <c r="F2342" s="346" t="s">
        <v>824</v>
      </c>
      <c r="G2342" s="342">
        <f t="shared" si="75"/>
        <v>73.900583820061968</v>
      </c>
      <c r="H2342" s="342">
        <f t="shared" si="74"/>
        <v>1402.580583820062</v>
      </c>
      <c r="I2342" s="190"/>
      <c r="J2342" s="347">
        <v>2</v>
      </c>
    </row>
    <row r="2343" spans="1:10" ht="13.5" hidden="1" customHeight="1" thickBot="1">
      <c r="A2343" s="410"/>
      <c r="B2343" s="183">
        <v>26</v>
      </c>
      <c r="C2343" s="184">
        <v>1361.73</v>
      </c>
      <c r="D2343" s="346" t="s">
        <v>385</v>
      </c>
      <c r="E2343" s="346" t="s">
        <v>386</v>
      </c>
      <c r="F2343" s="346" t="s">
        <v>825</v>
      </c>
      <c r="G2343" s="342">
        <f t="shared" si="75"/>
        <v>75.738809950697672</v>
      </c>
      <c r="H2343" s="342">
        <f t="shared" si="74"/>
        <v>1437.4688099506977</v>
      </c>
      <c r="I2343" s="190"/>
      <c r="J2343" s="347">
        <v>2</v>
      </c>
    </row>
    <row r="2344" spans="1:10" ht="13.5" hidden="1" customHeight="1" thickBot="1">
      <c r="A2344" s="410"/>
      <c r="B2344" s="183">
        <v>23.6</v>
      </c>
      <c r="C2344" s="184">
        <v>1236.04</v>
      </c>
      <c r="D2344" s="346" t="s">
        <v>385</v>
      </c>
      <c r="E2344" s="346" t="s">
        <v>386</v>
      </c>
      <c r="F2344" s="346" t="s">
        <v>818</v>
      </c>
      <c r="G2344" s="342">
        <f t="shared" si="75"/>
        <v>68.747988699272497</v>
      </c>
      <c r="H2344" s="342">
        <f t="shared" si="74"/>
        <v>1304.7879886992725</v>
      </c>
      <c r="I2344" s="190"/>
      <c r="J2344" s="347">
        <v>2</v>
      </c>
    </row>
    <row r="2345" spans="1:10" ht="13.5" hidden="1" customHeight="1" thickBot="1">
      <c r="A2345" s="410"/>
      <c r="B2345" s="183">
        <v>13</v>
      </c>
      <c r="C2345" s="184">
        <v>730.25</v>
      </c>
      <c r="D2345" s="346" t="s">
        <v>385</v>
      </c>
      <c r="E2345" s="346" t="s">
        <v>386</v>
      </c>
      <c r="F2345" s="346" t="s">
        <v>826</v>
      </c>
      <c r="G2345" s="342">
        <f t="shared" si="75"/>
        <v>40.616176456784366</v>
      </c>
      <c r="H2345" s="342">
        <f t="shared" si="74"/>
        <v>770.86617645678439</v>
      </c>
      <c r="I2345" s="190"/>
      <c r="J2345" s="347">
        <v>2</v>
      </c>
    </row>
    <row r="2346" spans="1:10" ht="13.5" hidden="1" customHeight="1" thickBot="1">
      <c r="A2346" s="410"/>
      <c r="B2346" s="183">
        <v>12.6</v>
      </c>
      <c r="C2346" s="184">
        <v>696.54</v>
      </c>
      <c r="D2346" s="346" t="s">
        <v>385</v>
      </c>
      <c r="E2346" s="346" t="s">
        <v>386</v>
      </c>
      <c r="F2346" s="346" t="s">
        <v>827</v>
      </c>
      <c r="G2346" s="342">
        <f t="shared" si="75"/>
        <v>38.741241423086045</v>
      </c>
      <c r="H2346" s="342">
        <f t="shared" si="74"/>
        <v>735.28124142308604</v>
      </c>
      <c r="I2346" s="190"/>
      <c r="J2346" s="347">
        <v>2</v>
      </c>
    </row>
    <row r="2347" spans="1:10" ht="13.5" hidden="1" customHeight="1" thickBot="1">
      <c r="A2347" s="410"/>
      <c r="B2347" s="183">
        <v>12.2</v>
      </c>
      <c r="C2347" s="184">
        <v>696.56</v>
      </c>
      <c r="D2347" s="346" t="s">
        <v>385</v>
      </c>
      <c r="E2347" s="346" t="s">
        <v>386</v>
      </c>
      <c r="F2347" s="346" t="s">
        <v>828</v>
      </c>
      <c r="G2347" s="342">
        <f t="shared" si="75"/>
        <v>38.742353814087934</v>
      </c>
      <c r="H2347" s="342">
        <f t="shared" si="74"/>
        <v>735.30235381408784</v>
      </c>
      <c r="I2347" s="190"/>
      <c r="J2347" s="347">
        <v>2</v>
      </c>
    </row>
    <row r="2348" spans="1:10" ht="13.5" hidden="1" customHeight="1" thickBot="1">
      <c r="A2348" s="410"/>
      <c r="B2348" s="183">
        <v>11.8</v>
      </c>
      <c r="C2348" s="184">
        <v>662.85</v>
      </c>
      <c r="D2348" s="346" t="s">
        <v>385</v>
      </c>
      <c r="E2348" s="346" t="s">
        <v>386</v>
      </c>
      <c r="F2348" s="346" t="s">
        <v>819</v>
      </c>
      <c r="G2348" s="342">
        <f t="shared" si="75"/>
        <v>36.86741878038962</v>
      </c>
      <c r="H2348" s="342">
        <f t="shared" si="74"/>
        <v>699.71741878038961</v>
      </c>
      <c r="I2348" s="190"/>
      <c r="J2348" s="347">
        <v>2</v>
      </c>
    </row>
    <row r="2349" spans="1:10" ht="13.5" hidden="1" customHeight="1" thickBot="1">
      <c r="A2349" s="410"/>
      <c r="B2349" s="183">
        <v>12.6</v>
      </c>
      <c r="C2349" s="184">
        <v>696.54</v>
      </c>
      <c r="D2349" s="346" t="s">
        <v>385</v>
      </c>
      <c r="E2349" s="346" t="s">
        <v>386</v>
      </c>
      <c r="F2349" s="346" t="s">
        <v>829</v>
      </c>
      <c r="G2349" s="342">
        <f t="shared" si="75"/>
        <v>38.741241423086045</v>
      </c>
      <c r="H2349" s="342">
        <f t="shared" si="74"/>
        <v>735.28124142308604</v>
      </c>
      <c r="I2349" s="190"/>
      <c r="J2349" s="347">
        <v>2</v>
      </c>
    </row>
    <row r="2350" spans="1:10" ht="13.5" hidden="1" customHeight="1" thickBot="1">
      <c r="A2350" s="410"/>
      <c r="B2350" s="183">
        <v>13</v>
      </c>
      <c r="C2350" s="184">
        <v>730.25</v>
      </c>
      <c r="D2350" s="346" t="s">
        <v>385</v>
      </c>
      <c r="E2350" s="346" t="s">
        <v>386</v>
      </c>
      <c r="F2350" s="346" t="s">
        <v>830</v>
      </c>
      <c r="G2350" s="342">
        <f t="shared" si="75"/>
        <v>40.616176456784366</v>
      </c>
      <c r="H2350" s="342">
        <f t="shared" si="74"/>
        <v>770.86617645678439</v>
      </c>
      <c r="I2350" s="190"/>
      <c r="J2350" s="347">
        <v>2</v>
      </c>
    </row>
    <row r="2351" spans="1:10" ht="13.5" hidden="1" customHeight="1" thickBot="1">
      <c r="A2351" s="410"/>
      <c r="B2351" s="183">
        <v>9.4</v>
      </c>
      <c r="C2351" s="184">
        <v>494.3</v>
      </c>
      <c r="D2351" s="346" t="s">
        <v>385</v>
      </c>
      <c r="E2351" s="346" t="s">
        <v>386</v>
      </c>
      <c r="F2351" s="346" t="s">
        <v>820</v>
      </c>
      <c r="G2351" s="342">
        <f t="shared" si="75"/>
        <v>27.492743611897996</v>
      </c>
      <c r="H2351" s="342">
        <f t="shared" si="74"/>
        <v>521.792743611898</v>
      </c>
      <c r="I2351" s="190"/>
      <c r="J2351" s="347">
        <v>2</v>
      </c>
    </row>
    <row r="2352" spans="1:10" ht="13.5" hidden="1" customHeight="1" thickBot="1">
      <c r="A2352" s="410"/>
      <c r="B2352" s="183">
        <v>13</v>
      </c>
      <c r="C2352" s="184">
        <v>730.25</v>
      </c>
      <c r="D2352" s="346" t="s">
        <v>385</v>
      </c>
      <c r="E2352" s="346" t="s">
        <v>386</v>
      </c>
      <c r="F2352" s="346" t="s">
        <v>805</v>
      </c>
      <c r="G2352" s="342">
        <f t="shared" si="75"/>
        <v>40.616176456784366</v>
      </c>
      <c r="H2352" s="342">
        <f t="shared" si="74"/>
        <v>770.86617645678439</v>
      </c>
      <c r="I2352" s="190"/>
      <c r="J2352" s="347">
        <v>2</v>
      </c>
    </row>
    <row r="2353" spans="1:10" ht="13.5" hidden="1" customHeight="1" thickBot="1">
      <c r="A2353" s="410"/>
      <c r="B2353" s="183">
        <v>13</v>
      </c>
      <c r="C2353" s="184">
        <v>730.25</v>
      </c>
      <c r="D2353" s="346" t="s">
        <v>385</v>
      </c>
      <c r="E2353" s="346" t="s">
        <v>386</v>
      </c>
      <c r="F2353" s="346" t="s">
        <v>831</v>
      </c>
      <c r="G2353" s="342">
        <f t="shared" si="75"/>
        <v>40.616176456784366</v>
      </c>
      <c r="H2353" s="342">
        <f t="shared" si="74"/>
        <v>770.86617645678439</v>
      </c>
      <c r="I2353" s="190"/>
      <c r="J2353" s="347">
        <v>2</v>
      </c>
    </row>
    <row r="2354" spans="1:10" ht="13.5" hidden="1" customHeight="1" thickBot="1">
      <c r="A2354" s="410"/>
      <c r="B2354" s="183">
        <v>13</v>
      </c>
      <c r="C2354" s="184">
        <v>730.25</v>
      </c>
      <c r="D2354" s="346" t="s">
        <v>385</v>
      </c>
      <c r="E2354" s="346" t="s">
        <v>386</v>
      </c>
      <c r="F2354" s="346" t="s">
        <v>832</v>
      </c>
      <c r="G2354" s="342">
        <f t="shared" si="75"/>
        <v>40.616176456784366</v>
      </c>
      <c r="H2354" s="342">
        <f t="shared" si="74"/>
        <v>770.86617645678439</v>
      </c>
      <c r="I2354" s="190"/>
      <c r="J2354" s="347">
        <v>2</v>
      </c>
    </row>
    <row r="2355" spans="1:10" ht="13.5" hidden="1" customHeight="1" thickBot="1">
      <c r="A2355" s="410"/>
      <c r="B2355" s="183">
        <v>7.4</v>
      </c>
      <c r="C2355" s="184">
        <v>460.67</v>
      </c>
      <c r="D2355" s="346" t="s">
        <v>385</v>
      </c>
      <c r="E2355" s="346" t="s">
        <v>386</v>
      </c>
      <c r="F2355" s="346" t="s">
        <v>821</v>
      </c>
      <c r="G2355" s="342">
        <f t="shared" si="75"/>
        <v>25.622258142207265</v>
      </c>
      <c r="H2355" s="342">
        <f t="shared" si="74"/>
        <v>486.29225814220729</v>
      </c>
      <c r="I2355" s="190"/>
      <c r="J2355" s="347">
        <v>2</v>
      </c>
    </row>
    <row r="2356" spans="1:10" ht="13.5" hidden="1" customHeight="1" thickBot="1">
      <c r="A2356" s="410"/>
      <c r="B2356" s="183">
        <v>13</v>
      </c>
      <c r="C2356" s="184">
        <v>730.25</v>
      </c>
      <c r="D2356" s="346" t="s">
        <v>385</v>
      </c>
      <c r="E2356" s="346" t="s">
        <v>386</v>
      </c>
      <c r="F2356" s="346" t="s">
        <v>833</v>
      </c>
      <c r="G2356" s="342">
        <f t="shared" si="75"/>
        <v>40.616176456784366</v>
      </c>
      <c r="H2356" s="342">
        <f t="shared" si="74"/>
        <v>770.86617645678439</v>
      </c>
      <c r="I2356" s="190"/>
      <c r="J2356" s="347">
        <v>2</v>
      </c>
    </row>
    <row r="2357" spans="1:10" ht="13.5" hidden="1" customHeight="1" thickBot="1">
      <c r="A2357" s="410"/>
      <c r="B2357" s="183">
        <v>12.6</v>
      </c>
      <c r="C2357" s="184">
        <v>713.41</v>
      </c>
      <c r="D2357" s="346" t="s">
        <v>385</v>
      </c>
      <c r="E2357" s="346" t="s">
        <v>386</v>
      </c>
      <c r="F2357" s="346" t="s">
        <v>916</v>
      </c>
      <c r="G2357" s="342">
        <f t="shared" si="75"/>
        <v>39.679543233186628</v>
      </c>
      <c r="H2357" s="342">
        <f t="shared" si="74"/>
        <v>753.08954323318665</v>
      </c>
      <c r="I2357" s="190"/>
      <c r="J2357" s="347">
        <v>2</v>
      </c>
    </row>
    <row r="2358" spans="1:10" ht="13.5" hidden="1" customHeight="1" thickBot="1">
      <c r="A2358" s="411"/>
      <c r="B2358" s="183">
        <v>12.2</v>
      </c>
      <c r="C2358" s="184">
        <v>696.56</v>
      </c>
      <c r="D2358" s="346" t="s">
        <v>385</v>
      </c>
      <c r="E2358" s="346" t="s">
        <v>386</v>
      </c>
      <c r="F2358" s="346" t="s">
        <v>917</v>
      </c>
      <c r="G2358" s="342">
        <f t="shared" si="75"/>
        <v>38.742353814087934</v>
      </c>
      <c r="H2358" s="342">
        <f t="shared" si="74"/>
        <v>735.30235381408784</v>
      </c>
      <c r="I2358" s="190"/>
      <c r="J2358" s="347">
        <v>2</v>
      </c>
    </row>
    <row r="2359" spans="1:10" ht="13.5" thickBot="1">
      <c r="A2359" s="185" t="s">
        <v>452</v>
      </c>
      <c r="B2359" s="186">
        <v>326.8</v>
      </c>
      <c r="C2359" s="187">
        <v>17778.509999999998</v>
      </c>
      <c r="D2359" s="412"/>
      <c r="E2359" s="413"/>
      <c r="F2359" s="414"/>
      <c r="G2359" s="342">
        <f t="shared" si="75"/>
        <v>988.83272755728217</v>
      </c>
      <c r="H2359" s="342">
        <f t="shared" si="74"/>
        <v>18767.342727557279</v>
      </c>
      <c r="I2359" s="190">
        <f>+H2359</f>
        <v>18767.342727557279</v>
      </c>
      <c r="J2359" s="347">
        <v>2</v>
      </c>
    </row>
    <row r="2360" spans="1:10" ht="13.5" hidden="1" customHeight="1" thickBot="1">
      <c r="A2360" s="409" t="s">
        <v>453</v>
      </c>
      <c r="B2360" s="183">
        <v>2</v>
      </c>
      <c r="C2360" s="184">
        <v>79.27</v>
      </c>
      <c r="D2360" s="346" t="s">
        <v>391</v>
      </c>
      <c r="E2360" s="346" t="s">
        <v>386</v>
      </c>
      <c r="F2360" s="346" t="s">
        <v>817</v>
      </c>
      <c r="G2360" s="342">
        <f t="shared" si="75"/>
        <v>4.408961736020947</v>
      </c>
      <c r="H2360" s="342">
        <f t="shared" si="74"/>
        <v>83.678961736020938</v>
      </c>
      <c r="I2360" s="190"/>
      <c r="J2360" s="347">
        <v>2</v>
      </c>
    </row>
    <row r="2361" spans="1:10" ht="13.5" hidden="1" customHeight="1" thickBot="1">
      <c r="A2361" s="410"/>
      <c r="B2361" s="183">
        <v>2</v>
      </c>
      <c r="C2361" s="184">
        <v>79.27</v>
      </c>
      <c r="D2361" s="346" t="s">
        <v>391</v>
      </c>
      <c r="E2361" s="346" t="s">
        <v>386</v>
      </c>
      <c r="F2361" s="346" t="s">
        <v>818</v>
      </c>
      <c r="G2361" s="342">
        <f t="shared" si="75"/>
        <v>4.408961736020947</v>
      </c>
      <c r="H2361" s="342">
        <f t="shared" si="74"/>
        <v>83.678961736020938</v>
      </c>
      <c r="I2361" s="190"/>
      <c r="J2361" s="347">
        <v>2</v>
      </c>
    </row>
    <row r="2362" spans="1:10" ht="13.5" hidden="1" customHeight="1" thickBot="1">
      <c r="A2362" s="410"/>
      <c r="B2362" s="183">
        <v>2</v>
      </c>
      <c r="C2362" s="184">
        <v>83.5</v>
      </c>
      <c r="D2362" s="346" t="s">
        <v>391</v>
      </c>
      <c r="E2362" s="346" t="s">
        <v>386</v>
      </c>
      <c r="F2362" s="346" t="s">
        <v>819</v>
      </c>
      <c r="G2362" s="342">
        <f t="shared" si="75"/>
        <v>4.6442324329222791</v>
      </c>
      <c r="H2362" s="342">
        <f t="shared" si="74"/>
        <v>88.14423243292228</v>
      </c>
      <c r="I2362" s="190"/>
      <c r="J2362" s="347">
        <v>2</v>
      </c>
    </row>
    <row r="2363" spans="1:10" ht="13.5" hidden="1" customHeight="1" thickBot="1">
      <c r="A2363" s="410"/>
      <c r="B2363" s="183">
        <v>2</v>
      </c>
      <c r="C2363" s="184">
        <v>83.5</v>
      </c>
      <c r="D2363" s="346" t="s">
        <v>391</v>
      </c>
      <c r="E2363" s="346" t="s">
        <v>386</v>
      </c>
      <c r="F2363" s="346" t="s">
        <v>820</v>
      </c>
      <c r="G2363" s="342">
        <f t="shared" si="75"/>
        <v>4.6442324329222791</v>
      </c>
      <c r="H2363" s="342">
        <f t="shared" si="74"/>
        <v>88.14423243292228</v>
      </c>
      <c r="I2363" s="190"/>
      <c r="J2363" s="347">
        <v>2</v>
      </c>
    </row>
    <row r="2364" spans="1:10" ht="13.5" hidden="1" customHeight="1" thickBot="1">
      <c r="A2364" s="410"/>
      <c r="B2364" s="183">
        <v>3.2</v>
      </c>
      <c r="C2364" s="184">
        <v>160.38</v>
      </c>
      <c r="D2364" s="346" t="s">
        <v>391</v>
      </c>
      <c r="E2364" s="346" t="s">
        <v>386</v>
      </c>
      <c r="F2364" s="346" t="s">
        <v>821</v>
      </c>
      <c r="G2364" s="342">
        <f t="shared" si="75"/>
        <v>8.9202634442164683</v>
      </c>
      <c r="H2364" s="342">
        <f t="shared" si="74"/>
        <v>169.30026344421645</v>
      </c>
      <c r="I2364" s="190"/>
      <c r="J2364" s="347">
        <v>2</v>
      </c>
    </row>
    <row r="2365" spans="1:10" ht="13.5" hidden="1" customHeight="1" thickBot="1">
      <c r="A2365" s="410"/>
      <c r="B2365" s="183">
        <v>19.649999999999999</v>
      </c>
      <c r="C2365" s="184">
        <v>779.49</v>
      </c>
      <c r="D2365" s="346" t="s">
        <v>385</v>
      </c>
      <c r="E2365" s="346" t="s">
        <v>386</v>
      </c>
      <c r="F2365" s="346" t="s">
        <v>817</v>
      </c>
      <c r="G2365" s="342">
        <f t="shared" si="75"/>
        <v>43.354883103456139</v>
      </c>
      <c r="H2365" s="342">
        <f t="shared" si="74"/>
        <v>822.84488310345614</v>
      </c>
      <c r="I2365" s="190"/>
      <c r="J2365" s="347">
        <v>2</v>
      </c>
    </row>
    <row r="2366" spans="1:10" ht="13.5" hidden="1" customHeight="1" thickBot="1">
      <c r="A2366" s="410"/>
      <c r="B2366" s="183">
        <v>21.25</v>
      </c>
      <c r="C2366" s="184">
        <v>842.64</v>
      </c>
      <c r="D2366" s="346" t="s">
        <v>385</v>
      </c>
      <c r="E2366" s="346" t="s">
        <v>386</v>
      </c>
      <c r="F2366" s="346" t="s">
        <v>822</v>
      </c>
      <c r="G2366" s="342">
        <f t="shared" si="75"/>
        <v>46.867257691947657</v>
      </c>
      <c r="H2366" s="342">
        <f t="shared" si="74"/>
        <v>889.50725769194764</v>
      </c>
      <c r="I2366" s="190"/>
      <c r="J2366" s="347">
        <v>2</v>
      </c>
    </row>
    <row r="2367" spans="1:10" ht="13.5" hidden="1" customHeight="1" thickBot="1">
      <c r="A2367" s="410"/>
      <c r="B2367" s="183">
        <v>21.65</v>
      </c>
      <c r="C2367" s="184">
        <v>858.75</v>
      </c>
      <c r="D2367" s="346" t="s">
        <v>385</v>
      </c>
      <c r="E2367" s="346" t="s">
        <v>386</v>
      </c>
      <c r="F2367" s="346" t="s">
        <v>823</v>
      </c>
      <c r="G2367" s="342">
        <f t="shared" si="75"/>
        <v>47.763288643976139</v>
      </c>
      <c r="H2367" s="342">
        <f t="shared" si="74"/>
        <v>906.51328864397613</v>
      </c>
      <c r="I2367" s="190"/>
      <c r="J2367" s="347">
        <v>2</v>
      </c>
    </row>
    <row r="2368" spans="1:10" ht="13.5" hidden="1" customHeight="1" thickBot="1">
      <c r="A2368" s="410"/>
      <c r="B2368" s="183">
        <v>21.65</v>
      </c>
      <c r="C2368" s="184">
        <v>858.75</v>
      </c>
      <c r="D2368" s="346" t="s">
        <v>385</v>
      </c>
      <c r="E2368" s="346" t="s">
        <v>386</v>
      </c>
      <c r="F2368" s="346" t="s">
        <v>824</v>
      </c>
      <c r="G2368" s="342">
        <f t="shared" si="75"/>
        <v>47.763288643976139</v>
      </c>
      <c r="H2368" s="342">
        <f t="shared" si="74"/>
        <v>906.51328864397613</v>
      </c>
      <c r="I2368" s="190"/>
      <c r="J2368" s="347">
        <v>2</v>
      </c>
    </row>
    <row r="2369" spans="1:10" ht="13.5" hidden="1" customHeight="1" thickBot="1">
      <c r="A2369" s="410"/>
      <c r="B2369" s="183">
        <v>21.65</v>
      </c>
      <c r="C2369" s="184">
        <v>858.75</v>
      </c>
      <c r="D2369" s="346" t="s">
        <v>385</v>
      </c>
      <c r="E2369" s="346" t="s">
        <v>386</v>
      </c>
      <c r="F2369" s="346" t="s">
        <v>825</v>
      </c>
      <c r="G2369" s="342">
        <f t="shared" si="75"/>
        <v>47.763288643976139</v>
      </c>
      <c r="H2369" s="342">
        <f t="shared" si="74"/>
        <v>906.51328864397613</v>
      </c>
      <c r="I2369" s="190"/>
      <c r="J2369" s="347">
        <v>2</v>
      </c>
    </row>
    <row r="2370" spans="1:10" ht="13.5" hidden="1" customHeight="1" thickBot="1">
      <c r="A2370" s="410"/>
      <c r="B2370" s="183">
        <v>17.649999999999999</v>
      </c>
      <c r="C2370" s="184">
        <v>711.86</v>
      </c>
      <c r="D2370" s="346" t="s">
        <v>385</v>
      </c>
      <c r="E2370" s="346" t="s">
        <v>386</v>
      </c>
      <c r="F2370" s="346" t="s">
        <v>818</v>
      </c>
      <c r="G2370" s="342">
        <f t="shared" si="75"/>
        <v>39.593332930539567</v>
      </c>
      <c r="H2370" s="342">
        <f t="shared" si="74"/>
        <v>751.45333293053955</v>
      </c>
      <c r="I2370" s="190"/>
      <c r="J2370" s="347">
        <v>2</v>
      </c>
    </row>
    <row r="2371" spans="1:10" ht="13.5" hidden="1" customHeight="1" thickBot="1">
      <c r="A2371" s="410"/>
      <c r="B2371" s="183">
        <v>21.65</v>
      </c>
      <c r="C2371" s="184">
        <v>904.67</v>
      </c>
      <c r="D2371" s="346" t="s">
        <v>385</v>
      </c>
      <c r="E2371" s="346" t="s">
        <v>386</v>
      </c>
      <c r="F2371" s="346" t="s">
        <v>826</v>
      </c>
      <c r="G2371" s="342">
        <f t="shared" si="75"/>
        <v>50.317338384332913</v>
      </c>
      <c r="H2371" s="342">
        <f t="shared" si="74"/>
        <v>954.98733838433282</v>
      </c>
      <c r="I2371" s="190"/>
      <c r="J2371" s="347">
        <v>2</v>
      </c>
    </row>
    <row r="2372" spans="1:10" ht="13.5" hidden="1" customHeight="1" thickBot="1">
      <c r="A2372" s="410"/>
      <c r="B2372" s="183">
        <v>19.649999999999999</v>
      </c>
      <c r="C2372" s="184">
        <v>810.75</v>
      </c>
      <c r="D2372" s="346" t="s">
        <v>385</v>
      </c>
      <c r="E2372" s="346" t="s">
        <v>386</v>
      </c>
      <c r="F2372" s="346" t="s">
        <v>827</v>
      </c>
      <c r="G2372" s="342">
        <f t="shared" si="75"/>
        <v>45.093550239422008</v>
      </c>
      <c r="H2372" s="342">
        <f t="shared" si="74"/>
        <v>855.84355023942203</v>
      </c>
      <c r="I2372" s="190"/>
      <c r="J2372" s="347">
        <v>2</v>
      </c>
    </row>
    <row r="2373" spans="1:10" ht="13.5" hidden="1" customHeight="1" thickBot="1">
      <c r="A2373" s="410"/>
      <c r="B2373" s="183">
        <v>21.65</v>
      </c>
      <c r="C2373" s="184">
        <v>904.67</v>
      </c>
      <c r="D2373" s="346" t="s">
        <v>385</v>
      </c>
      <c r="E2373" s="346" t="s">
        <v>386</v>
      </c>
      <c r="F2373" s="346" t="s">
        <v>828</v>
      </c>
      <c r="G2373" s="342">
        <f t="shared" si="75"/>
        <v>50.317338384332913</v>
      </c>
      <c r="H2373" s="342">
        <f t="shared" si="74"/>
        <v>954.98733838433282</v>
      </c>
      <c r="I2373" s="190"/>
      <c r="J2373" s="347">
        <v>2</v>
      </c>
    </row>
    <row r="2374" spans="1:10" ht="13.5" hidden="1" customHeight="1" thickBot="1">
      <c r="A2374" s="410"/>
      <c r="B2374" s="183">
        <v>19.25</v>
      </c>
      <c r="C2374" s="184">
        <v>802.38</v>
      </c>
      <c r="D2374" s="346" t="s">
        <v>385</v>
      </c>
      <c r="E2374" s="346" t="s">
        <v>386</v>
      </c>
      <c r="F2374" s="346" t="s">
        <v>819</v>
      </c>
      <c r="G2374" s="342">
        <f t="shared" si="75"/>
        <v>44.628014605127888</v>
      </c>
      <c r="H2374" s="342">
        <f t="shared" si="74"/>
        <v>847.00801460512787</v>
      </c>
      <c r="I2374" s="190"/>
      <c r="J2374" s="347">
        <v>2</v>
      </c>
    </row>
    <row r="2375" spans="1:10" ht="13.5" hidden="1" customHeight="1" thickBot="1">
      <c r="A2375" s="410"/>
      <c r="B2375" s="183">
        <v>21.65</v>
      </c>
      <c r="C2375" s="184">
        <v>904.67</v>
      </c>
      <c r="D2375" s="346" t="s">
        <v>385</v>
      </c>
      <c r="E2375" s="346" t="s">
        <v>386</v>
      </c>
      <c r="F2375" s="346" t="s">
        <v>829</v>
      </c>
      <c r="G2375" s="342">
        <f t="shared" si="75"/>
        <v>50.317338384332913</v>
      </c>
      <c r="H2375" s="342">
        <f t="shared" si="74"/>
        <v>954.98733838433282</v>
      </c>
      <c r="I2375" s="190"/>
      <c r="J2375" s="347">
        <v>2</v>
      </c>
    </row>
    <row r="2376" spans="1:10" ht="13.5" hidden="1" customHeight="1" thickBot="1">
      <c r="A2376" s="410"/>
      <c r="B2376" s="183">
        <v>21.65</v>
      </c>
      <c r="C2376" s="184">
        <v>904.67</v>
      </c>
      <c r="D2376" s="346" t="s">
        <v>385</v>
      </c>
      <c r="E2376" s="346" t="s">
        <v>386</v>
      </c>
      <c r="F2376" s="346" t="s">
        <v>830</v>
      </c>
      <c r="G2376" s="342">
        <f t="shared" si="75"/>
        <v>50.317338384332913</v>
      </c>
      <c r="H2376" s="342">
        <f t="shared" si="74"/>
        <v>954.98733838433282</v>
      </c>
      <c r="I2376" s="190"/>
      <c r="J2376" s="347">
        <v>2</v>
      </c>
    </row>
    <row r="2377" spans="1:10" ht="13.5" hidden="1" customHeight="1" thickBot="1">
      <c r="A2377" s="410"/>
      <c r="B2377" s="183">
        <v>16.45</v>
      </c>
      <c r="C2377" s="184">
        <v>701.46</v>
      </c>
      <c r="D2377" s="346" t="s">
        <v>385</v>
      </c>
      <c r="E2377" s="346" t="s">
        <v>386</v>
      </c>
      <c r="F2377" s="346" t="s">
        <v>820</v>
      </c>
      <c r="G2377" s="342">
        <f t="shared" si="75"/>
        <v>39.014889609552839</v>
      </c>
      <c r="H2377" s="342">
        <f t="shared" si="74"/>
        <v>740.47488960955286</v>
      </c>
      <c r="I2377" s="190"/>
      <c r="J2377" s="347">
        <v>2</v>
      </c>
    </row>
    <row r="2378" spans="1:10" ht="13.5" hidden="1" customHeight="1" thickBot="1">
      <c r="A2378" s="410"/>
      <c r="B2378" s="183">
        <v>21.25</v>
      </c>
      <c r="C2378" s="184">
        <v>885.89</v>
      </c>
      <c r="D2378" s="346" t="s">
        <v>385</v>
      </c>
      <c r="E2378" s="346" t="s">
        <v>386</v>
      </c>
      <c r="F2378" s="346" t="s">
        <v>805</v>
      </c>
      <c r="G2378" s="342">
        <f t="shared" si="75"/>
        <v>49.272803233551109</v>
      </c>
      <c r="H2378" s="342">
        <f t="shared" si="74"/>
        <v>935.16280323355113</v>
      </c>
      <c r="I2378" s="190"/>
      <c r="J2378" s="347">
        <v>2</v>
      </c>
    </row>
    <row r="2379" spans="1:10" ht="13.5" hidden="1" customHeight="1" thickBot="1">
      <c r="A2379" s="410"/>
      <c r="B2379" s="183">
        <v>33.07</v>
      </c>
      <c r="C2379" s="184">
        <v>1643.78</v>
      </c>
      <c r="D2379" s="346" t="s">
        <v>385</v>
      </c>
      <c r="E2379" s="346" t="s">
        <v>386</v>
      </c>
      <c r="F2379" s="346" t="s">
        <v>831</v>
      </c>
      <c r="G2379" s="342">
        <f t="shared" si="75"/>
        <v>91.426304054957882</v>
      </c>
      <c r="H2379" s="342">
        <f t="shared" ref="H2379:H2442" si="76">+G2379+C2379</f>
        <v>1735.2063040549579</v>
      </c>
      <c r="I2379" s="190"/>
      <c r="J2379" s="347">
        <v>2</v>
      </c>
    </row>
    <row r="2380" spans="1:10" ht="13.5" hidden="1" customHeight="1" thickBot="1">
      <c r="A2380" s="410"/>
      <c r="B2380" s="183">
        <v>34.67</v>
      </c>
      <c r="C2380" s="184">
        <v>1737.17</v>
      </c>
      <c r="D2380" s="346" t="s">
        <v>385</v>
      </c>
      <c r="E2380" s="346" t="s">
        <v>386</v>
      </c>
      <c r="F2380" s="346" t="s">
        <v>832</v>
      </c>
      <c r="G2380" s="342">
        <f t="shared" si="75"/>
        <v>96.620613838318519</v>
      </c>
      <c r="H2380" s="342">
        <f t="shared" si="76"/>
        <v>1833.7906138383187</v>
      </c>
      <c r="I2380" s="190"/>
      <c r="J2380" s="347">
        <v>2</v>
      </c>
    </row>
    <row r="2381" spans="1:10" ht="13.5" hidden="1" customHeight="1" thickBot="1">
      <c r="A2381" s="410"/>
      <c r="B2381" s="183">
        <v>31.07</v>
      </c>
      <c r="C2381" s="184">
        <v>1560.28</v>
      </c>
      <c r="D2381" s="346" t="s">
        <v>385</v>
      </c>
      <c r="E2381" s="346" t="s">
        <v>386</v>
      </c>
      <c r="F2381" s="346" t="s">
        <v>821</v>
      </c>
      <c r="G2381" s="342">
        <f t="shared" si="75"/>
        <v>86.782071622035616</v>
      </c>
      <c r="H2381" s="342">
        <f t="shared" si="76"/>
        <v>1647.0620716220355</v>
      </c>
      <c r="I2381" s="190"/>
      <c r="J2381" s="347">
        <v>2</v>
      </c>
    </row>
    <row r="2382" spans="1:10" ht="13.5" hidden="1" customHeight="1" thickBot="1">
      <c r="A2382" s="410"/>
      <c r="B2382" s="183">
        <v>34.65</v>
      </c>
      <c r="C2382" s="184">
        <v>1737.17</v>
      </c>
      <c r="D2382" s="346" t="s">
        <v>385</v>
      </c>
      <c r="E2382" s="346" t="s">
        <v>386</v>
      </c>
      <c r="F2382" s="346" t="s">
        <v>833</v>
      </c>
      <c r="G2382" s="342">
        <f t="shared" si="75"/>
        <v>96.620613838318519</v>
      </c>
      <c r="H2382" s="342">
        <f t="shared" si="76"/>
        <v>1833.7906138383187</v>
      </c>
      <c r="I2382" s="190"/>
      <c r="J2382" s="347">
        <v>2</v>
      </c>
    </row>
    <row r="2383" spans="1:10" ht="13.5" hidden="1" customHeight="1" thickBot="1">
      <c r="A2383" s="410"/>
      <c r="B2383" s="183">
        <v>27.45</v>
      </c>
      <c r="C2383" s="184">
        <v>1296.5999999999999</v>
      </c>
      <c r="D2383" s="346" t="s">
        <v>385</v>
      </c>
      <c r="E2383" s="346" t="s">
        <v>386</v>
      </c>
      <c r="F2383" s="346" t="s">
        <v>916</v>
      </c>
      <c r="G2383" s="342">
        <f t="shared" ref="G2383:G2446" si="77">+(C2383/$C$12584)*1312742.08</f>
        <v>72.116308653018294</v>
      </c>
      <c r="H2383" s="342">
        <f t="shared" si="76"/>
        <v>1368.7163086530181</v>
      </c>
      <c r="I2383" s="190"/>
      <c r="J2383" s="347">
        <v>2</v>
      </c>
    </row>
    <row r="2384" spans="1:10" ht="13.5" hidden="1" customHeight="1" thickBot="1">
      <c r="A2384" s="410"/>
      <c r="B2384" s="183">
        <v>33.47</v>
      </c>
      <c r="C2384" s="184">
        <v>1700.06</v>
      </c>
      <c r="D2384" s="346" t="s">
        <v>385</v>
      </c>
      <c r="E2384" s="346" t="s">
        <v>386</v>
      </c>
      <c r="F2384" s="346" t="s">
        <v>917</v>
      </c>
      <c r="G2384" s="342">
        <f t="shared" si="77"/>
        <v>94.556572334297613</v>
      </c>
      <c r="H2384" s="342">
        <f t="shared" si="76"/>
        <v>1794.6165723342976</v>
      </c>
      <c r="I2384" s="190"/>
      <c r="J2384" s="347">
        <v>2</v>
      </c>
    </row>
    <row r="2385" spans="1:10" ht="13.5" hidden="1" customHeight="1" thickBot="1">
      <c r="A2385" s="410"/>
      <c r="B2385" s="183">
        <v>0.4</v>
      </c>
      <c r="C2385" s="184">
        <v>11.8</v>
      </c>
      <c r="D2385" s="346" t="s">
        <v>834</v>
      </c>
      <c r="E2385" s="346" t="s">
        <v>386</v>
      </c>
      <c r="F2385" s="346" t="s">
        <v>818</v>
      </c>
      <c r="G2385" s="342">
        <f t="shared" si="77"/>
        <v>0.65631069111955576</v>
      </c>
      <c r="H2385" s="342">
        <f t="shared" si="76"/>
        <v>12.456310691119556</v>
      </c>
      <c r="I2385" s="190"/>
      <c r="J2385" s="347">
        <v>2</v>
      </c>
    </row>
    <row r="2386" spans="1:10" ht="13.5" hidden="1" customHeight="1" thickBot="1">
      <c r="A2386" s="411"/>
      <c r="B2386" s="183">
        <v>0.4</v>
      </c>
      <c r="C2386" s="184">
        <v>18.78</v>
      </c>
      <c r="D2386" s="346" t="s">
        <v>834</v>
      </c>
      <c r="E2386" s="346" t="s">
        <v>386</v>
      </c>
      <c r="F2386" s="346" t="s">
        <v>819</v>
      </c>
      <c r="G2386" s="342">
        <f t="shared" si="77"/>
        <v>1.0445351507818015</v>
      </c>
      <c r="H2386" s="342">
        <f t="shared" si="76"/>
        <v>19.824535150781802</v>
      </c>
      <c r="I2386" s="190"/>
      <c r="J2386" s="347">
        <v>2</v>
      </c>
    </row>
    <row r="2387" spans="1:10" ht="13.5" thickBot="1">
      <c r="A2387" s="185" t="s">
        <v>453</v>
      </c>
      <c r="B2387" s="186">
        <v>493.08</v>
      </c>
      <c r="C2387" s="187">
        <v>21920.959999999999</v>
      </c>
      <c r="D2387" s="412"/>
      <c r="E2387" s="413"/>
      <c r="F2387" s="414"/>
      <c r="G2387" s="342">
        <f t="shared" si="77"/>
        <v>1219.2339328478079</v>
      </c>
      <c r="H2387" s="342">
        <f t="shared" si="76"/>
        <v>23140.193932847807</v>
      </c>
      <c r="I2387" s="190">
        <f>+H2387</f>
        <v>23140.193932847807</v>
      </c>
      <c r="J2387" s="347">
        <v>2</v>
      </c>
    </row>
    <row r="2388" spans="1:10" ht="13.5" hidden="1" customHeight="1" thickBot="1">
      <c r="A2388" s="409" t="s">
        <v>988</v>
      </c>
      <c r="B2388" s="183">
        <v>0.8</v>
      </c>
      <c r="C2388" s="184">
        <v>67.430000000000007</v>
      </c>
      <c r="D2388" s="346" t="s">
        <v>391</v>
      </c>
      <c r="E2388" s="346" t="s">
        <v>386</v>
      </c>
      <c r="F2388" s="346" t="s">
        <v>919</v>
      </c>
      <c r="G2388" s="342">
        <f t="shared" si="77"/>
        <v>3.7504262628975966</v>
      </c>
      <c r="H2388" s="342">
        <f t="shared" si="76"/>
        <v>71.180426262897598</v>
      </c>
      <c r="I2388" s="190"/>
      <c r="J2388" s="347">
        <v>2</v>
      </c>
    </row>
    <row r="2389" spans="1:10" ht="13.5" hidden="1" customHeight="1" thickBot="1">
      <c r="A2389" s="410"/>
      <c r="B2389" s="183">
        <v>0.8</v>
      </c>
      <c r="C2389" s="184">
        <v>67.430000000000007</v>
      </c>
      <c r="D2389" s="346" t="s">
        <v>391</v>
      </c>
      <c r="E2389" s="346" t="s">
        <v>386</v>
      </c>
      <c r="F2389" s="346" t="s">
        <v>858</v>
      </c>
      <c r="G2389" s="342">
        <f t="shared" si="77"/>
        <v>3.7504262628975966</v>
      </c>
      <c r="H2389" s="342">
        <f t="shared" si="76"/>
        <v>71.180426262897598</v>
      </c>
      <c r="I2389" s="190"/>
      <c r="J2389" s="347">
        <v>2</v>
      </c>
    </row>
    <row r="2390" spans="1:10" ht="13.5" hidden="1" customHeight="1" thickBot="1">
      <c r="A2390" s="410"/>
      <c r="B2390" s="183">
        <v>3.53</v>
      </c>
      <c r="C2390" s="184">
        <v>297.82</v>
      </c>
      <c r="D2390" s="346" t="s">
        <v>385</v>
      </c>
      <c r="E2390" s="346" t="s">
        <v>386</v>
      </c>
      <c r="F2390" s="346" t="s">
        <v>918</v>
      </c>
      <c r="G2390" s="342">
        <f t="shared" si="77"/>
        <v>16.564614409256446</v>
      </c>
      <c r="H2390" s="342">
        <f t="shared" si="76"/>
        <v>314.38461440925641</v>
      </c>
      <c r="I2390" s="190"/>
      <c r="J2390" s="347">
        <v>2</v>
      </c>
    </row>
    <row r="2391" spans="1:10" ht="13.5" hidden="1" customHeight="1" thickBot="1">
      <c r="A2391" s="410"/>
      <c r="B2391" s="183">
        <v>3.53</v>
      </c>
      <c r="C2391" s="184">
        <v>297.82</v>
      </c>
      <c r="D2391" s="346" t="s">
        <v>385</v>
      </c>
      <c r="E2391" s="346" t="s">
        <v>386</v>
      </c>
      <c r="F2391" s="346" t="s">
        <v>919</v>
      </c>
      <c r="G2391" s="342">
        <f t="shared" si="77"/>
        <v>16.564614409256446</v>
      </c>
      <c r="H2391" s="342">
        <f t="shared" si="76"/>
        <v>314.38461440925641</v>
      </c>
      <c r="I2391" s="190"/>
      <c r="J2391" s="347">
        <v>2</v>
      </c>
    </row>
    <row r="2392" spans="1:10" ht="13.5" hidden="1" customHeight="1" thickBot="1">
      <c r="A2392" s="410"/>
      <c r="B2392" s="183">
        <v>3.93</v>
      </c>
      <c r="C2392" s="184">
        <v>331.54</v>
      </c>
      <c r="D2392" s="346" t="s">
        <v>385</v>
      </c>
      <c r="E2392" s="346" t="s">
        <v>386</v>
      </c>
      <c r="F2392" s="346" t="s">
        <v>920</v>
      </c>
      <c r="G2392" s="342">
        <f t="shared" si="77"/>
        <v>18.440105638455719</v>
      </c>
      <c r="H2392" s="342">
        <f t="shared" si="76"/>
        <v>349.98010563845571</v>
      </c>
      <c r="I2392" s="190"/>
      <c r="J2392" s="347">
        <v>2</v>
      </c>
    </row>
    <row r="2393" spans="1:10" ht="13.5" hidden="1" customHeight="1" thickBot="1">
      <c r="A2393" s="410"/>
      <c r="B2393" s="183">
        <v>0.73</v>
      </c>
      <c r="C2393" s="184">
        <v>61.82</v>
      </c>
      <c r="D2393" s="346" t="s">
        <v>385</v>
      </c>
      <c r="E2393" s="346" t="s">
        <v>386</v>
      </c>
      <c r="F2393" s="346" t="s">
        <v>858</v>
      </c>
      <c r="G2393" s="342">
        <f t="shared" si="77"/>
        <v>3.4384005868653329</v>
      </c>
      <c r="H2393" s="342">
        <f t="shared" si="76"/>
        <v>65.258400586865335</v>
      </c>
      <c r="I2393" s="190"/>
      <c r="J2393" s="347">
        <v>2</v>
      </c>
    </row>
    <row r="2394" spans="1:10" ht="13.5" hidden="1" customHeight="1" thickBot="1">
      <c r="A2394" s="411"/>
      <c r="B2394" s="183">
        <v>0</v>
      </c>
      <c r="C2394" s="184">
        <v>18.77</v>
      </c>
      <c r="D2394" s="346" t="s">
        <v>393</v>
      </c>
      <c r="E2394" s="346" t="s">
        <v>386</v>
      </c>
      <c r="F2394" s="346" t="s">
        <v>859</v>
      </c>
      <c r="G2394" s="342">
        <f t="shared" si="77"/>
        <v>1.0439789552808525</v>
      </c>
      <c r="H2394" s="342">
        <f t="shared" si="76"/>
        <v>19.813978955280852</v>
      </c>
      <c r="I2394" s="190"/>
      <c r="J2394" s="347">
        <v>2</v>
      </c>
    </row>
    <row r="2395" spans="1:10" ht="13.5" thickBot="1">
      <c r="A2395" s="185" t="s">
        <v>988</v>
      </c>
      <c r="B2395" s="186">
        <v>13.32</v>
      </c>
      <c r="C2395" s="187">
        <v>1142.6300000000001</v>
      </c>
      <c r="D2395" s="412"/>
      <c r="E2395" s="413"/>
      <c r="F2395" s="414"/>
      <c r="G2395" s="342">
        <f t="shared" si="77"/>
        <v>63.552566524909992</v>
      </c>
      <c r="H2395" s="342">
        <f t="shared" si="76"/>
        <v>1206.18256652491</v>
      </c>
      <c r="I2395" s="190">
        <f>+H2395</f>
        <v>1206.18256652491</v>
      </c>
      <c r="J2395" s="347">
        <v>2</v>
      </c>
    </row>
    <row r="2396" spans="1:10" ht="13.5" hidden="1" customHeight="1" thickBot="1">
      <c r="A2396" s="409" t="s">
        <v>454</v>
      </c>
      <c r="B2396" s="183">
        <v>0</v>
      </c>
      <c r="C2396" s="184">
        <v>541.41999999999996</v>
      </c>
      <c r="D2396" s="346" t="s">
        <v>588</v>
      </c>
      <c r="E2396" s="346" t="s">
        <v>386</v>
      </c>
      <c r="F2396" s="346" t="s">
        <v>956</v>
      </c>
      <c r="G2396" s="342">
        <f t="shared" si="77"/>
        <v>30.113536812368626</v>
      </c>
      <c r="H2396" s="342">
        <f t="shared" si="76"/>
        <v>571.53353681236854</v>
      </c>
      <c r="I2396" s="190"/>
      <c r="J2396" s="347">
        <v>2</v>
      </c>
    </row>
    <row r="2397" spans="1:10" ht="13.5" hidden="1" customHeight="1" thickBot="1">
      <c r="A2397" s="410"/>
      <c r="B2397" s="183">
        <v>12.4</v>
      </c>
      <c r="C2397" s="184">
        <v>609.27</v>
      </c>
      <c r="D2397" s="346" t="s">
        <v>391</v>
      </c>
      <c r="E2397" s="346" t="s">
        <v>386</v>
      </c>
      <c r="F2397" s="346" t="s">
        <v>817</v>
      </c>
      <c r="G2397" s="342">
        <f t="shared" si="77"/>
        <v>33.887323286306071</v>
      </c>
      <c r="H2397" s="342">
        <f t="shared" si="76"/>
        <v>643.15732328630611</v>
      </c>
      <c r="I2397" s="190"/>
      <c r="J2397" s="347">
        <v>2</v>
      </c>
    </row>
    <row r="2398" spans="1:10" ht="13.5" hidden="1" customHeight="1" thickBot="1">
      <c r="A2398" s="410"/>
      <c r="B2398" s="183">
        <v>9.4</v>
      </c>
      <c r="C2398" s="184">
        <v>453.13</v>
      </c>
      <c r="D2398" s="346" t="s">
        <v>391</v>
      </c>
      <c r="E2398" s="346" t="s">
        <v>386</v>
      </c>
      <c r="F2398" s="346" t="s">
        <v>818</v>
      </c>
      <c r="G2398" s="342">
        <f t="shared" si="77"/>
        <v>25.202886734491887</v>
      </c>
      <c r="H2398" s="342">
        <f t="shared" si="76"/>
        <v>478.33288673449186</v>
      </c>
      <c r="I2398" s="190"/>
      <c r="J2398" s="347">
        <v>2</v>
      </c>
    </row>
    <row r="2399" spans="1:10" ht="13.5" hidden="1" customHeight="1" thickBot="1">
      <c r="A2399" s="410"/>
      <c r="B2399" s="183">
        <v>15.4</v>
      </c>
      <c r="C2399" s="184">
        <v>754.02</v>
      </c>
      <c r="D2399" s="346" t="s">
        <v>391</v>
      </c>
      <c r="E2399" s="346" t="s">
        <v>386</v>
      </c>
      <c r="F2399" s="346" t="s">
        <v>819</v>
      </c>
      <c r="G2399" s="342">
        <f t="shared" si="77"/>
        <v>41.938253162539603</v>
      </c>
      <c r="H2399" s="342">
        <f t="shared" si="76"/>
        <v>795.95825316253956</v>
      </c>
      <c r="I2399" s="190"/>
      <c r="J2399" s="347">
        <v>2</v>
      </c>
    </row>
    <row r="2400" spans="1:10" ht="13.5" hidden="1" customHeight="1" thickBot="1">
      <c r="A2400" s="410"/>
      <c r="B2400" s="183">
        <v>15.4</v>
      </c>
      <c r="C2400" s="184">
        <v>754.02</v>
      </c>
      <c r="D2400" s="346" t="s">
        <v>391</v>
      </c>
      <c r="E2400" s="346" t="s">
        <v>386</v>
      </c>
      <c r="F2400" s="346" t="s">
        <v>820</v>
      </c>
      <c r="G2400" s="342">
        <f t="shared" si="77"/>
        <v>41.938253162539603</v>
      </c>
      <c r="H2400" s="342">
        <f t="shared" si="76"/>
        <v>795.95825316253956</v>
      </c>
      <c r="I2400" s="190"/>
      <c r="J2400" s="347">
        <v>2</v>
      </c>
    </row>
    <row r="2401" spans="1:10" ht="13.5" hidden="1" customHeight="1" thickBot="1">
      <c r="A2401" s="410"/>
      <c r="B2401" s="183">
        <v>6.4</v>
      </c>
      <c r="C2401" s="184">
        <v>281.33999999999997</v>
      </c>
      <c r="D2401" s="346" t="s">
        <v>391</v>
      </c>
      <c r="E2401" s="346" t="s">
        <v>386</v>
      </c>
      <c r="F2401" s="346" t="s">
        <v>821</v>
      </c>
      <c r="G2401" s="342">
        <f t="shared" si="77"/>
        <v>15.648004223692864</v>
      </c>
      <c r="H2401" s="342">
        <f t="shared" si="76"/>
        <v>296.98800422369283</v>
      </c>
      <c r="I2401" s="190"/>
      <c r="J2401" s="347">
        <v>2</v>
      </c>
    </row>
    <row r="2402" spans="1:10" ht="13.5" hidden="1" customHeight="1" thickBot="1">
      <c r="A2402" s="410"/>
      <c r="B2402" s="183">
        <v>12.8</v>
      </c>
      <c r="C2402" s="184">
        <v>562.69000000000005</v>
      </c>
      <c r="D2402" s="346" t="s">
        <v>391</v>
      </c>
      <c r="E2402" s="346" t="s">
        <v>386</v>
      </c>
      <c r="F2402" s="346" t="s">
        <v>919</v>
      </c>
      <c r="G2402" s="342">
        <f t="shared" si="77"/>
        <v>31.296564642886679</v>
      </c>
      <c r="H2402" s="342">
        <f t="shared" si="76"/>
        <v>593.98656464288672</v>
      </c>
      <c r="I2402" s="190"/>
      <c r="J2402" s="347">
        <v>2</v>
      </c>
    </row>
    <row r="2403" spans="1:10" ht="13.5" hidden="1" customHeight="1" thickBot="1">
      <c r="A2403" s="410"/>
      <c r="B2403" s="183">
        <v>12.8</v>
      </c>
      <c r="C2403" s="184">
        <v>562.69000000000005</v>
      </c>
      <c r="D2403" s="346" t="s">
        <v>391</v>
      </c>
      <c r="E2403" s="346" t="s">
        <v>386</v>
      </c>
      <c r="F2403" s="346" t="s">
        <v>858</v>
      </c>
      <c r="G2403" s="342">
        <f t="shared" si="77"/>
        <v>31.296564642886679</v>
      </c>
      <c r="H2403" s="342">
        <f t="shared" si="76"/>
        <v>593.98656464288672</v>
      </c>
      <c r="I2403" s="190"/>
      <c r="J2403" s="347">
        <v>2</v>
      </c>
    </row>
    <row r="2404" spans="1:10" ht="13.5" hidden="1" customHeight="1" thickBot="1">
      <c r="A2404" s="410"/>
      <c r="B2404" s="183">
        <v>-29.51</v>
      </c>
      <c r="C2404" s="184">
        <v>-1412.78</v>
      </c>
      <c r="D2404" s="346" t="s">
        <v>384</v>
      </c>
      <c r="E2404" s="346" t="s">
        <v>386</v>
      </c>
      <c r="F2404" s="346" t="s">
        <v>826</v>
      </c>
      <c r="G2404" s="342">
        <f t="shared" si="77"/>
        <v>-78.578187983041161</v>
      </c>
      <c r="H2404" s="342">
        <f t="shared" si="76"/>
        <v>-1491.358187983041</v>
      </c>
      <c r="I2404" s="190"/>
      <c r="J2404" s="347">
        <v>2</v>
      </c>
    </row>
    <row r="2405" spans="1:10" ht="13.5" hidden="1" customHeight="1" thickBot="1">
      <c r="A2405" s="410"/>
      <c r="B2405" s="183">
        <v>-29.5</v>
      </c>
      <c r="C2405" s="184">
        <v>-1412.42</v>
      </c>
      <c r="D2405" s="346" t="s">
        <v>384</v>
      </c>
      <c r="E2405" s="346" t="s">
        <v>386</v>
      </c>
      <c r="F2405" s="346" t="s">
        <v>827</v>
      </c>
      <c r="G2405" s="342">
        <f t="shared" si="77"/>
        <v>-78.558164945007022</v>
      </c>
      <c r="H2405" s="342">
        <f t="shared" si="76"/>
        <v>-1490.9781649450072</v>
      </c>
      <c r="I2405" s="190"/>
      <c r="J2405" s="347">
        <v>2</v>
      </c>
    </row>
    <row r="2406" spans="1:10" ht="13.5" hidden="1" customHeight="1" thickBot="1">
      <c r="A2406" s="410"/>
      <c r="B2406" s="183">
        <v>92.44</v>
      </c>
      <c r="C2406" s="184">
        <v>4160.87</v>
      </c>
      <c r="D2406" s="346" t="s">
        <v>385</v>
      </c>
      <c r="E2406" s="346" t="s">
        <v>386</v>
      </c>
      <c r="F2406" s="346" t="s">
        <v>817</v>
      </c>
      <c r="G2406" s="342">
        <f t="shared" si="77"/>
        <v>231.42571740327335</v>
      </c>
      <c r="H2406" s="342">
        <f t="shared" si="76"/>
        <v>4392.2957174032736</v>
      </c>
      <c r="I2406" s="190"/>
      <c r="J2406" s="347">
        <v>2</v>
      </c>
    </row>
    <row r="2407" spans="1:10" ht="13.5" hidden="1" customHeight="1" thickBot="1">
      <c r="A2407" s="410"/>
      <c r="B2407" s="183">
        <v>101.84</v>
      </c>
      <c r="C2407" s="184">
        <v>4909.1099999999997</v>
      </c>
      <c r="D2407" s="346" t="s">
        <v>385</v>
      </c>
      <c r="E2407" s="346" t="s">
        <v>386</v>
      </c>
      <c r="F2407" s="346" t="s">
        <v>822</v>
      </c>
      <c r="G2407" s="342">
        <f t="shared" si="77"/>
        <v>273.04248956626452</v>
      </c>
      <c r="H2407" s="342">
        <f t="shared" si="76"/>
        <v>5182.1524895662642</v>
      </c>
      <c r="I2407" s="190"/>
      <c r="J2407" s="347">
        <v>2</v>
      </c>
    </row>
    <row r="2408" spans="1:10" ht="13.5" hidden="1" customHeight="1" thickBot="1">
      <c r="A2408" s="410"/>
      <c r="B2408" s="183">
        <v>101.84</v>
      </c>
      <c r="C2408" s="184">
        <v>4909.1099999999997</v>
      </c>
      <c r="D2408" s="346" t="s">
        <v>385</v>
      </c>
      <c r="E2408" s="346" t="s">
        <v>386</v>
      </c>
      <c r="F2408" s="346" t="s">
        <v>823</v>
      </c>
      <c r="G2408" s="342">
        <f t="shared" si="77"/>
        <v>273.04248956626452</v>
      </c>
      <c r="H2408" s="342">
        <f t="shared" si="76"/>
        <v>5182.1524895662642</v>
      </c>
      <c r="I2408" s="190"/>
      <c r="J2408" s="347">
        <v>2</v>
      </c>
    </row>
    <row r="2409" spans="1:10" ht="13.5" hidden="1" customHeight="1" thickBot="1">
      <c r="A2409" s="410"/>
      <c r="B2409" s="183">
        <v>101.84</v>
      </c>
      <c r="C2409" s="184">
        <v>4909.1099999999997</v>
      </c>
      <c r="D2409" s="346" t="s">
        <v>385</v>
      </c>
      <c r="E2409" s="346" t="s">
        <v>386</v>
      </c>
      <c r="F2409" s="346" t="s">
        <v>824</v>
      </c>
      <c r="G2409" s="342">
        <f t="shared" si="77"/>
        <v>273.04248956626452</v>
      </c>
      <c r="H2409" s="342">
        <f t="shared" si="76"/>
        <v>5182.1524895662642</v>
      </c>
      <c r="I2409" s="190"/>
      <c r="J2409" s="347">
        <v>2</v>
      </c>
    </row>
    <row r="2410" spans="1:10" ht="13.5" hidden="1" customHeight="1" thickBot="1">
      <c r="A2410" s="410"/>
      <c r="B2410" s="183">
        <v>101.84</v>
      </c>
      <c r="C2410" s="184">
        <v>4909.1099999999997</v>
      </c>
      <c r="D2410" s="346" t="s">
        <v>385</v>
      </c>
      <c r="E2410" s="346" t="s">
        <v>386</v>
      </c>
      <c r="F2410" s="346" t="s">
        <v>825</v>
      </c>
      <c r="G2410" s="342">
        <f t="shared" si="77"/>
        <v>273.04248956626452</v>
      </c>
      <c r="H2410" s="342">
        <f t="shared" si="76"/>
        <v>5182.1524895662642</v>
      </c>
      <c r="I2410" s="190"/>
      <c r="J2410" s="347">
        <v>2</v>
      </c>
    </row>
    <row r="2411" spans="1:10" ht="13.5" hidden="1" customHeight="1" thickBot="1">
      <c r="A2411" s="410"/>
      <c r="B2411" s="183">
        <v>92.44</v>
      </c>
      <c r="C2411" s="184">
        <v>4455.99</v>
      </c>
      <c r="D2411" s="346" t="s">
        <v>385</v>
      </c>
      <c r="E2411" s="346" t="s">
        <v>386</v>
      </c>
      <c r="F2411" s="346" t="s">
        <v>818</v>
      </c>
      <c r="G2411" s="342">
        <f t="shared" si="77"/>
        <v>247.84015902727361</v>
      </c>
      <c r="H2411" s="342">
        <f t="shared" si="76"/>
        <v>4703.8301590272731</v>
      </c>
      <c r="I2411" s="190"/>
      <c r="J2411" s="347">
        <v>2</v>
      </c>
    </row>
    <row r="2412" spans="1:10" ht="13.5" hidden="1" customHeight="1" thickBot="1">
      <c r="A2412" s="410"/>
      <c r="B2412" s="183">
        <v>145.04</v>
      </c>
      <c r="C2412" s="184">
        <v>7091.88</v>
      </c>
      <c r="D2412" s="346" t="s">
        <v>385</v>
      </c>
      <c r="E2412" s="346" t="s">
        <v>386</v>
      </c>
      <c r="F2412" s="346" t="s">
        <v>826</v>
      </c>
      <c r="G2412" s="342">
        <f t="shared" si="77"/>
        <v>394.44717492686055</v>
      </c>
      <c r="H2412" s="342">
        <f t="shared" si="76"/>
        <v>7486.3271749268606</v>
      </c>
      <c r="I2412" s="190"/>
      <c r="J2412" s="347">
        <v>2</v>
      </c>
    </row>
    <row r="2413" spans="1:10" ht="13.5" hidden="1" customHeight="1" thickBot="1">
      <c r="A2413" s="410"/>
      <c r="B2413" s="183">
        <v>163.84</v>
      </c>
      <c r="C2413" s="184">
        <v>8025.35</v>
      </c>
      <c r="D2413" s="346" t="s">
        <v>385</v>
      </c>
      <c r="E2413" s="346" t="s">
        <v>386</v>
      </c>
      <c r="F2413" s="346" t="s">
        <v>827</v>
      </c>
      <c r="G2413" s="342">
        <f t="shared" si="77"/>
        <v>446.36635635392599</v>
      </c>
      <c r="H2413" s="342">
        <f t="shared" si="76"/>
        <v>8471.716356353927</v>
      </c>
      <c r="I2413" s="190"/>
      <c r="J2413" s="347">
        <v>2</v>
      </c>
    </row>
    <row r="2414" spans="1:10" ht="13.5" hidden="1" customHeight="1" thickBot="1">
      <c r="A2414" s="410"/>
      <c r="B2414" s="183">
        <v>166.84</v>
      </c>
      <c r="C2414" s="184">
        <v>8169</v>
      </c>
      <c r="D2414" s="346" t="s">
        <v>385</v>
      </c>
      <c r="E2414" s="346" t="s">
        <v>386</v>
      </c>
      <c r="F2414" s="346" t="s">
        <v>828</v>
      </c>
      <c r="G2414" s="342">
        <f t="shared" si="77"/>
        <v>454.3561047250551</v>
      </c>
      <c r="H2414" s="342">
        <f t="shared" si="76"/>
        <v>8623.356104725055</v>
      </c>
      <c r="I2414" s="190"/>
      <c r="J2414" s="347">
        <v>2</v>
      </c>
    </row>
    <row r="2415" spans="1:10" ht="13.5" hidden="1" customHeight="1" thickBot="1">
      <c r="A2415" s="410"/>
      <c r="B2415" s="183">
        <v>151.44</v>
      </c>
      <c r="C2415" s="184">
        <v>7414.98</v>
      </c>
      <c r="D2415" s="346" t="s">
        <v>385</v>
      </c>
      <c r="E2415" s="346" t="s">
        <v>386</v>
      </c>
      <c r="F2415" s="346" t="s">
        <v>819</v>
      </c>
      <c r="G2415" s="342">
        <f t="shared" si="77"/>
        <v>412.41785156251547</v>
      </c>
      <c r="H2415" s="342">
        <f t="shared" si="76"/>
        <v>7827.3978515625149</v>
      </c>
      <c r="I2415" s="190"/>
      <c r="J2415" s="347">
        <v>2</v>
      </c>
    </row>
    <row r="2416" spans="1:10" ht="13.5" hidden="1" customHeight="1" thickBot="1">
      <c r="A2416" s="410"/>
      <c r="B2416" s="183">
        <v>157.84</v>
      </c>
      <c r="C2416" s="184">
        <v>7612.82</v>
      </c>
      <c r="D2416" s="346" t="s">
        <v>385</v>
      </c>
      <c r="E2416" s="346" t="s">
        <v>386</v>
      </c>
      <c r="F2416" s="346" t="s">
        <v>829</v>
      </c>
      <c r="G2416" s="342">
        <f t="shared" si="77"/>
        <v>423.42162335328607</v>
      </c>
      <c r="H2416" s="342">
        <f t="shared" si="76"/>
        <v>8036.2416233532858</v>
      </c>
      <c r="I2416" s="190"/>
      <c r="J2416" s="347">
        <v>2</v>
      </c>
    </row>
    <row r="2417" spans="1:10" ht="13.5" hidden="1" customHeight="1" thickBot="1">
      <c r="A2417" s="410"/>
      <c r="B2417" s="183">
        <v>166.84</v>
      </c>
      <c r="C2417" s="184">
        <v>8169</v>
      </c>
      <c r="D2417" s="346" t="s">
        <v>385</v>
      </c>
      <c r="E2417" s="346" t="s">
        <v>386</v>
      </c>
      <c r="F2417" s="346" t="s">
        <v>830</v>
      </c>
      <c r="G2417" s="342">
        <f t="shared" si="77"/>
        <v>454.3561047250551</v>
      </c>
      <c r="H2417" s="342">
        <f t="shared" si="76"/>
        <v>8623.356104725055</v>
      </c>
      <c r="I2417" s="190"/>
      <c r="J2417" s="347">
        <v>2</v>
      </c>
    </row>
    <row r="2418" spans="1:10" ht="13.5" hidden="1" customHeight="1" thickBot="1">
      <c r="A2418" s="410"/>
      <c r="B2418" s="183">
        <v>151.44</v>
      </c>
      <c r="C2418" s="184">
        <v>7414.98</v>
      </c>
      <c r="D2418" s="346" t="s">
        <v>385</v>
      </c>
      <c r="E2418" s="346" t="s">
        <v>386</v>
      </c>
      <c r="F2418" s="346" t="s">
        <v>820</v>
      </c>
      <c r="G2418" s="342">
        <f t="shared" si="77"/>
        <v>412.41785156251547</v>
      </c>
      <c r="H2418" s="342">
        <f t="shared" si="76"/>
        <v>7827.3978515625149</v>
      </c>
      <c r="I2418" s="190"/>
      <c r="J2418" s="347">
        <v>2</v>
      </c>
    </row>
    <row r="2419" spans="1:10" ht="13.5" hidden="1" customHeight="1" thickBot="1">
      <c r="A2419" s="410"/>
      <c r="B2419" s="183">
        <v>166.84</v>
      </c>
      <c r="C2419" s="184">
        <v>8169</v>
      </c>
      <c r="D2419" s="346" t="s">
        <v>385</v>
      </c>
      <c r="E2419" s="346" t="s">
        <v>386</v>
      </c>
      <c r="F2419" s="346" t="s">
        <v>805</v>
      </c>
      <c r="G2419" s="342">
        <f t="shared" si="77"/>
        <v>454.3561047250551</v>
      </c>
      <c r="H2419" s="342">
        <f t="shared" si="76"/>
        <v>8623.356104725055</v>
      </c>
      <c r="I2419" s="190"/>
      <c r="J2419" s="347">
        <v>2</v>
      </c>
    </row>
    <row r="2420" spans="1:10" ht="13.5" hidden="1" customHeight="1" thickBot="1">
      <c r="A2420" s="410"/>
      <c r="B2420" s="183">
        <v>166.84</v>
      </c>
      <c r="C2420" s="184">
        <v>8169</v>
      </c>
      <c r="D2420" s="346" t="s">
        <v>385</v>
      </c>
      <c r="E2420" s="346" t="s">
        <v>386</v>
      </c>
      <c r="F2420" s="346" t="s">
        <v>831</v>
      </c>
      <c r="G2420" s="342">
        <f t="shared" si="77"/>
        <v>454.3561047250551</v>
      </c>
      <c r="H2420" s="342">
        <f t="shared" si="76"/>
        <v>8623.356104725055</v>
      </c>
      <c r="I2420" s="190"/>
      <c r="J2420" s="347">
        <v>2</v>
      </c>
    </row>
    <row r="2421" spans="1:10" ht="13.5" hidden="1" customHeight="1" thickBot="1">
      <c r="A2421" s="410"/>
      <c r="B2421" s="183">
        <v>166.84</v>
      </c>
      <c r="C2421" s="184">
        <v>8169</v>
      </c>
      <c r="D2421" s="346" t="s">
        <v>385</v>
      </c>
      <c r="E2421" s="346" t="s">
        <v>386</v>
      </c>
      <c r="F2421" s="346" t="s">
        <v>832</v>
      </c>
      <c r="G2421" s="342">
        <f t="shared" si="77"/>
        <v>454.3561047250551</v>
      </c>
      <c r="H2421" s="342">
        <f t="shared" si="76"/>
        <v>8623.356104725055</v>
      </c>
      <c r="I2421" s="190"/>
      <c r="J2421" s="347">
        <v>2</v>
      </c>
    </row>
    <row r="2422" spans="1:10" ht="13.5" hidden="1" customHeight="1" thickBot="1">
      <c r="A2422" s="410"/>
      <c r="B2422" s="183">
        <v>62.94</v>
      </c>
      <c r="C2422" s="184">
        <v>2766.66</v>
      </c>
      <c r="D2422" s="346" t="s">
        <v>385</v>
      </c>
      <c r="E2422" s="346" t="s">
        <v>386</v>
      </c>
      <c r="F2422" s="346" t="s">
        <v>821</v>
      </c>
      <c r="G2422" s="342">
        <f t="shared" si="77"/>
        <v>153.88038446549405</v>
      </c>
      <c r="H2422" s="342">
        <f t="shared" si="76"/>
        <v>2920.5403844654938</v>
      </c>
      <c r="I2422" s="190"/>
      <c r="J2422" s="347">
        <v>2</v>
      </c>
    </row>
    <row r="2423" spans="1:10" ht="13.5" hidden="1" customHeight="1" thickBot="1">
      <c r="A2423" s="410"/>
      <c r="B2423" s="183">
        <v>69.34</v>
      </c>
      <c r="C2423" s="184">
        <v>3048</v>
      </c>
      <c r="D2423" s="346" t="s">
        <v>385</v>
      </c>
      <c r="E2423" s="346" t="s">
        <v>386</v>
      </c>
      <c r="F2423" s="346" t="s">
        <v>833</v>
      </c>
      <c r="G2423" s="342">
        <f t="shared" si="77"/>
        <v>169.5283886891869</v>
      </c>
      <c r="H2423" s="342">
        <f t="shared" si="76"/>
        <v>3217.5283886891871</v>
      </c>
      <c r="I2423" s="190"/>
      <c r="J2423" s="347">
        <v>2</v>
      </c>
    </row>
    <row r="2424" spans="1:10" ht="13.5" hidden="1" customHeight="1" thickBot="1">
      <c r="A2424" s="410"/>
      <c r="B2424" s="183">
        <v>66.14</v>
      </c>
      <c r="C2424" s="184">
        <v>2907.33</v>
      </c>
      <c r="D2424" s="346" t="s">
        <v>385</v>
      </c>
      <c r="E2424" s="346" t="s">
        <v>386</v>
      </c>
      <c r="F2424" s="346" t="s">
        <v>916</v>
      </c>
      <c r="G2424" s="342">
        <f t="shared" si="77"/>
        <v>161.7043865773405</v>
      </c>
      <c r="H2424" s="342">
        <f t="shared" si="76"/>
        <v>3069.0343865773402</v>
      </c>
      <c r="I2424" s="190"/>
      <c r="J2424" s="347">
        <v>2</v>
      </c>
    </row>
    <row r="2425" spans="1:10" ht="13.5" hidden="1" customHeight="1" thickBot="1">
      <c r="A2425" s="410"/>
      <c r="B2425" s="183">
        <v>69.34</v>
      </c>
      <c r="C2425" s="184">
        <v>3048</v>
      </c>
      <c r="D2425" s="346" t="s">
        <v>385</v>
      </c>
      <c r="E2425" s="346" t="s">
        <v>386</v>
      </c>
      <c r="F2425" s="346" t="s">
        <v>917</v>
      </c>
      <c r="G2425" s="342">
        <f t="shared" si="77"/>
        <v>169.5283886891869</v>
      </c>
      <c r="H2425" s="342">
        <f t="shared" si="76"/>
        <v>3217.5283886891871</v>
      </c>
      <c r="I2425" s="190"/>
      <c r="J2425" s="347">
        <v>2</v>
      </c>
    </row>
    <row r="2426" spans="1:10" ht="13.5" hidden="1" customHeight="1" thickBot="1">
      <c r="A2426" s="410"/>
      <c r="B2426" s="183">
        <v>69.34</v>
      </c>
      <c r="C2426" s="184">
        <v>3048</v>
      </c>
      <c r="D2426" s="346" t="s">
        <v>385</v>
      </c>
      <c r="E2426" s="346" t="s">
        <v>386</v>
      </c>
      <c r="F2426" s="346" t="s">
        <v>918</v>
      </c>
      <c r="G2426" s="342">
        <f t="shared" si="77"/>
        <v>169.5283886891869</v>
      </c>
      <c r="H2426" s="342">
        <f t="shared" si="76"/>
        <v>3217.5283886891871</v>
      </c>
      <c r="I2426" s="190"/>
      <c r="J2426" s="347">
        <v>2</v>
      </c>
    </row>
    <row r="2427" spans="1:10" ht="13.5" hidden="1" customHeight="1" thickBot="1">
      <c r="A2427" s="410"/>
      <c r="B2427" s="183">
        <v>56.54</v>
      </c>
      <c r="C2427" s="184">
        <v>2485.31</v>
      </c>
      <c r="D2427" s="346" t="s">
        <v>385</v>
      </c>
      <c r="E2427" s="346" t="s">
        <v>386</v>
      </c>
      <c r="F2427" s="346" t="s">
        <v>919</v>
      </c>
      <c r="G2427" s="342">
        <f t="shared" si="77"/>
        <v>138.23182404630023</v>
      </c>
      <c r="H2427" s="342">
        <f t="shared" si="76"/>
        <v>2623.5418240463</v>
      </c>
      <c r="I2427" s="190"/>
      <c r="J2427" s="347">
        <v>2</v>
      </c>
    </row>
    <row r="2428" spans="1:10" ht="13.5" hidden="1" customHeight="1" thickBot="1">
      <c r="A2428" s="410"/>
      <c r="B2428" s="183">
        <v>69.34</v>
      </c>
      <c r="C2428" s="184">
        <v>3048</v>
      </c>
      <c r="D2428" s="346" t="s">
        <v>385</v>
      </c>
      <c r="E2428" s="346" t="s">
        <v>386</v>
      </c>
      <c r="F2428" s="346" t="s">
        <v>920</v>
      </c>
      <c r="G2428" s="342">
        <f t="shared" si="77"/>
        <v>169.5283886891869</v>
      </c>
      <c r="H2428" s="342">
        <f t="shared" si="76"/>
        <v>3217.5283886891871</v>
      </c>
      <c r="I2428" s="190"/>
      <c r="J2428" s="347">
        <v>2</v>
      </c>
    </row>
    <row r="2429" spans="1:10" ht="13.5" hidden="1" customHeight="1" thickBot="1">
      <c r="A2429" s="410"/>
      <c r="B2429" s="183">
        <v>56.54</v>
      </c>
      <c r="C2429" s="184">
        <v>2485.31</v>
      </c>
      <c r="D2429" s="346" t="s">
        <v>385</v>
      </c>
      <c r="E2429" s="346" t="s">
        <v>386</v>
      </c>
      <c r="F2429" s="346" t="s">
        <v>858</v>
      </c>
      <c r="G2429" s="342">
        <f t="shared" si="77"/>
        <v>138.23182404630023</v>
      </c>
      <c r="H2429" s="342">
        <f t="shared" si="76"/>
        <v>2623.5418240463</v>
      </c>
      <c r="I2429" s="190"/>
      <c r="J2429" s="347">
        <v>2</v>
      </c>
    </row>
    <row r="2430" spans="1:10" ht="13.5" hidden="1" customHeight="1" thickBot="1">
      <c r="A2430" s="410"/>
      <c r="B2430" s="183">
        <v>5.25</v>
      </c>
      <c r="C2430" s="184">
        <v>324.44</v>
      </c>
      <c r="D2430" s="346" t="s">
        <v>834</v>
      </c>
      <c r="E2430" s="346" t="s">
        <v>386</v>
      </c>
      <c r="F2430" s="346" t="s">
        <v>826</v>
      </c>
      <c r="G2430" s="342">
        <f t="shared" si="77"/>
        <v>18.045206832782089</v>
      </c>
      <c r="H2430" s="342">
        <f t="shared" si="76"/>
        <v>342.48520683278207</v>
      </c>
      <c r="I2430" s="190"/>
      <c r="J2430" s="347">
        <v>2</v>
      </c>
    </row>
    <row r="2431" spans="1:10" ht="13.5" hidden="1" customHeight="1" thickBot="1">
      <c r="A2431" s="410"/>
      <c r="B2431" s="183">
        <v>0.75</v>
      </c>
      <c r="C2431" s="184">
        <v>46.35</v>
      </c>
      <c r="D2431" s="346" t="s">
        <v>392</v>
      </c>
      <c r="E2431" s="346" t="s">
        <v>386</v>
      </c>
      <c r="F2431" s="346" t="s">
        <v>826</v>
      </c>
      <c r="G2431" s="342">
        <f t="shared" si="77"/>
        <v>2.5779661468975767</v>
      </c>
      <c r="H2431" s="342">
        <f t="shared" si="76"/>
        <v>48.927966146897575</v>
      </c>
      <c r="I2431" s="190"/>
      <c r="J2431" s="347">
        <v>2</v>
      </c>
    </row>
    <row r="2432" spans="1:10" ht="13.5" hidden="1" customHeight="1" thickBot="1">
      <c r="A2432" s="411"/>
      <c r="B2432" s="183">
        <v>0</v>
      </c>
      <c r="C2432" s="184">
        <v>255.55</v>
      </c>
      <c r="D2432" s="346" t="s">
        <v>393</v>
      </c>
      <c r="E2432" s="346" t="s">
        <v>386</v>
      </c>
      <c r="F2432" s="346" t="s">
        <v>859</v>
      </c>
      <c r="G2432" s="342">
        <f t="shared" si="77"/>
        <v>14.213576026745971</v>
      </c>
      <c r="H2432" s="342">
        <f t="shared" si="76"/>
        <v>269.76357602674597</v>
      </c>
      <c r="I2432" s="190"/>
      <c r="J2432" s="347">
        <v>2</v>
      </c>
    </row>
    <row r="2433" spans="1:10" ht="13.5" thickBot="1">
      <c r="A2433" s="185" t="s">
        <v>454</v>
      </c>
      <c r="B2433" s="186">
        <v>2747.15</v>
      </c>
      <c r="C2433" s="187">
        <v>131814.64000000001</v>
      </c>
      <c r="D2433" s="412"/>
      <c r="E2433" s="413"/>
      <c r="F2433" s="414"/>
      <c r="G2433" s="342">
        <f t="shared" si="77"/>
        <v>7331.4709727182571</v>
      </c>
      <c r="H2433" s="342">
        <f t="shared" si="76"/>
        <v>139146.11097271828</v>
      </c>
      <c r="I2433" s="190">
        <f>+H2433</f>
        <v>139146.11097271828</v>
      </c>
      <c r="J2433" s="347">
        <v>2</v>
      </c>
    </row>
    <row r="2434" spans="1:10" ht="13.5" hidden="1" customHeight="1" thickBot="1">
      <c r="A2434" s="409" t="s">
        <v>989</v>
      </c>
      <c r="B2434" s="183">
        <v>3.2</v>
      </c>
      <c r="C2434" s="184">
        <v>142.28</v>
      </c>
      <c r="D2434" s="346" t="s">
        <v>391</v>
      </c>
      <c r="E2434" s="346" t="s">
        <v>386</v>
      </c>
      <c r="F2434" s="346" t="s">
        <v>919</v>
      </c>
      <c r="G2434" s="342">
        <f t="shared" si="77"/>
        <v>7.9135495874991841</v>
      </c>
      <c r="H2434" s="342">
        <f t="shared" si="76"/>
        <v>150.19354958749918</v>
      </c>
      <c r="I2434" s="190"/>
      <c r="J2434" s="347">
        <v>2</v>
      </c>
    </row>
    <row r="2435" spans="1:10" ht="13.5" hidden="1" customHeight="1" thickBot="1">
      <c r="A2435" s="410"/>
      <c r="B2435" s="183">
        <v>3.2</v>
      </c>
      <c r="C2435" s="184">
        <v>142.28</v>
      </c>
      <c r="D2435" s="346" t="s">
        <v>391</v>
      </c>
      <c r="E2435" s="346" t="s">
        <v>386</v>
      </c>
      <c r="F2435" s="346" t="s">
        <v>858</v>
      </c>
      <c r="G2435" s="342">
        <f t="shared" si="77"/>
        <v>7.9135495874991841</v>
      </c>
      <c r="H2435" s="342">
        <f t="shared" si="76"/>
        <v>150.19354958749918</v>
      </c>
      <c r="I2435" s="190"/>
      <c r="J2435" s="347">
        <v>2</v>
      </c>
    </row>
    <row r="2436" spans="1:10" ht="13.5" hidden="1" customHeight="1" thickBot="1">
      <c r="A2436" s="410"/>
      <c r="B2436" s="183">
        <v>17.32</v>
      </c>
      <c r="C2436" s="184">
        <v>770.67</v>
      </c>
      <c r="D2436" s="346" t="s">
        <v>385</v>
      </c>
      <c r="E2436" s="346" t="s">
        <v>386</v>
      </c>
      <c r="F2436" s="346" t="s">
        <v>918</v>
      </c>
      <c r="G2436" s="342">
        <f t="shared" si="77"/>
        <v>42.864318671619316</v>
      </c>
      <c r="H2436" s="342">
        <f t="shared" si="76"/>
        <v>813.5343186716193</v>
      </c>
      <c r="I2436" s="190"/>
      <c r="J2436" s="347">
        <v>2</v>
      </c>
    </row>
    <row r="2437" spans="1:10" ht="13.5" hidden="1" customHeight="1" thickBot="1">
      <c r="A2437" s="410"/>
      <c r="B2437" s="183">
        <v>13.32</v>
      </c>
      <c r="C2437" s="184">
        <v>595.35</v>
      </c>
      <c r="D2437" s="346" t="s">
        <v>385</v>
      </c>
      <c r="E2437" s="346" t="s">
        <v>386</v>
      </c>
      <c r="F2437" s="346" t="s">
        <v>919</v>
      </c>
      <c r="G2437" s="342">
        <f t="shared" si="77"/>
        <v>33.113099148985377</v>
      </c>
      <c r="H2437" s="342">
        <f t="shared" si="76"/>
        <v>628.46309914898541</v>
      </c>
      <c r="I2437" s="190"/>
      <c r="J2437" s="347">
        <v>2</v>
      </c>
    </row>
    <row r="2438" spans="1:10" ht="13.5" hidden="1" customHeight="1" thickBot="1">
      <c r="A2438" s="410"/>
      <c r="B2438" s="183">
        <v>15.92</v>
      </c>
      <c r="C2438" s="184">
        <v>712.84</v>
      </c>
      <c r="D2438" s="346" t="s">
        <v>385</v>
      </c>
      <c r="E2438" s="346" t="s">
        <v>386</v>
      </c>
      <c r="F2438" s="346" t="s">
        <v>920</v>
      </c>
      <c r="G2438" s="342">
        <f t="shared" si="77"/>
        <v>39.647840089632552</v>
      </c>
      <c r="H2438" s="342">
        <f t="shared" si="76"/>
        <v>752.48784008963253</v>
      </c>
      <c r="I2438" s="190"/>
      <c r="J2438" s="347">
        <v>2</v>
      </c>
    </row>
    <row r="2439" spans="1:10" ht="13.5" hidden="1" customHeight="1" thickBot="1">
      <c r="A2439" s="410"/>
      <c r="B2439" s="183">
        <v>13.72</v>
      </c>
      <c r="C2439" s="184">
        <v>616.03</v>
      </c>
      <c r="D2439" s="346" t="s">
        <v>385</v>
      </c>
      <c r="E2439" s="346" t="s">
        <v>386</v>
      </c>
      <c r="F2439" s="346" t="s">
        <v>858</v>
      </c>
      <c r="G2439" s="342">
        <f t="shared" si="77"/>
        <v>34.263311444947448</v>
      </c>
      <c r="H2439" s="342">
        <f t="shared" si="76"/>
        <v>650.29331144494745</v>
      </c>
      <c r="I2439" s="190"/>
      <c r="J2439" s="347">
        <v>2</v>
      </c>
    </row>
    <row r="2440" spans="1:10" ht="13.5" hidden="1" customHeight="1" thickBot="1">
      <c r="A2440" s="410"/>
      <c r="B2440" s="183">
        <v>0.4</v>
      </c>
      <c r="C2440" s="184">
        <v>16.52</v>
      </c>
      <c r="D2440" s="346" t="s">
        <v>834</v>
      </c>
      <c r="E2440" s="346" t="s">
        <v>386</v>
      </c>
      <c r="F2440" s="346" t="s">
        <v>919</v>
      </c>
      <c r="G2440" s="342">
        <f t="shared" si="77"/>
        <v>0.91883496756737792</v>
      </c>
      <c r="H2440" s="342">
        <f t="shared" si="76"/>
        <v>17.438834967567377</v>
      </c>
      <c r="I2440" s="190"/>
      <c r="J2440" s="347">
        <v>2</v>
      </c>
    </row>
    <row r="2441" spans="1:10" ht="13.5" hidden="1" customHeight="1" thickBot="1">
      <c r="A2441" s="411"/>
      <c r="B2441" s="183">
        <v>0</v>
      </c>
      <c r="C2441" s="184">
        <v>41.14</v>
      </c>
      <c r="D2441" s="346" t="s">
        <v>393</v>
      </c>
      <c r="E2441" s="346" t="s">
        <v>386</v>
      </c>
      <c r="F2441" s="346" t="s">
        <v>859</v>
      </c>
      <c r="G2441" s="342">
        <f t="shared" si="77"/>
        <v>2.2881882909032645</v>
      </c>
      <c r="H2441" s="342">
        <f t="shared" si="76"/>
        <v>43.428188290903265</v>
      </c>
      <c r="I2441" s="190"/>
      <c r="J2441" s="347">
        <v>2</v>
      </c>
    </row>
    <row r="2442" spans="1:10" ht="13.5" thickBot="1">
      <c r="A2442" s="185" t="s">
        <v>989</v>
      </c>
      <c r="B2442" s="186">
        <v>67.08</v>
      </c>
      <c r="C2442" s="187">
        <v>3037.11</v>
      </c>
      <c r="D2442" s="412"/>
      <c r="E2442" s="413"/>
      <c r="F2442" s="414"/>
      <c r="G2442" s="342">
        <f t="shared" si="77"/>
        <v>168.92269178865371</v>
      </c>
      <c r="H2442" s="342">
        <f t="shared" si="76"/>
        <v>3206.0326917886537</v>
      </c>
      <c r="I2442" s="190">
        <f>+H2442</f>
        <v>3206.0326917886537</v>
      </c>
      <c r="J2442" s="347">
        <v>2</v>
      </c>
    </row>
    <row r="2443" spans="1:10" ht="13.5" hidden="1" customHeight="1" thickBot="1">
      <c r="A2443" s="409" t="s">
        <v>990</v>
      </c>
      <c r="B2443" s="183">
        <v>4</v>
      </c>
      <c r="C2443" s="184">
        <v>221.07</v>
      </c>
      <c r="D2443" s="346" t="s">
        <v>391</v>
      </c>
      <c r="E2443" s="346" t="s">
        <v>386</v>
      </c>
      <c r="F2443" s="346" t="s">
        <v>919</v>
      </c>
      <c r="G2443" s="342">
        <f t="shared" si="77"/>
        <v>12.29581393947459</v>
      </c>
      <c r="H2443" s="342">
        <f t="shared" ref="H2443:H2506" si="78">+G2443+C2443</f>
        <v>233.36581393947458</v>
      </c>
      <c r="I2443" s="190"/>
      <c r="J2443" s="347">
        <v>2</v>
      </c>
    </row>
    <row r="2444" spans="1:10" ht="13.5" hidden="1" customHeight="1" thickBot="1">
      <c r="A2444" s="410"/>
      <c r="B2444" s="183">
        <v>4</v>
      </c>
      <c r="C2444" s="184">
        <v>221.07</v>
      </c>
      <c r="D2444" s="346" t="s">
        <v>391</v>
      </c>
      <c r="E2444" s="346" t="s">
        <v>386</v>
      </c>
      <c r="F2444" s="346" t="s">
        <v>858</v>
      </c>
      <c r="G2444" s="342">
        <f t="shared" si="77"/>
        <v>12.29581393947459</v>
      </c>
      <c r="H2444" s="342">
        <f t="shared" si="78"/>
        <v>233.36581393947458</v>
      </c>
      <c r="I2444" s="190"/>
      <c r="J2444" s="347">
        <v>2</v>
      </c>
    </row>
    <row r="2445" spans="1:10" ht="13.5" hidden="1" customHeight="1" thickBot="1">
      <c r="A2445" s="410"/>
      <c r="B2445" s="183">
        <v>21.67</v>
      </c>
      <c r="C2445" s="184">
        <v>1197.5</v>
      </c>
      <c r="D2445" s="346" t="s">
        <v>385</v>
      </c>
      <c r="E2445" s="346" t="s">
        <v>386</v>
      </c>
      <c r="F2445" s="346" t="s">
        <v>918</v>
      </c>
      <c r="G2445" s="342">
        <f t="shared" si="77"/>
        <v>66.604411238615924</v>
      </c>
      <c r="H2445" s="342">
        <f t="shared" si="78"/>
        <v>1264.104411238616</v>
      </c>
      <c r="I2445" s="190"/>
      <c r="J2445" s="347">
        <v>2</v>
      </c>
    </row>
    <row r="2446" spans="1:10" ht="13.5" hidden="1" customHeight="1" thickBot="1">
      <c r="A2446" s="410"/>
      <c r="B2446" s="183">
        <v>17.670000000000002</v>
      </c>
      <c r="C2446" s="184">
        <v>976.43</v>
      </c>
      <c r="D2446" s="346" t="s">
        <v>385</v>
      </c>
      <c r="E2446" s="346" t="s">
        <v>386</v>
      </c>
      <c r="F2446" s="346" t="s">
        <v>919</v>
      </c>
      <c r="G2446" s="342">
        <f t="shared" si="77"/>
        <v>54.308597299141333</v>
      </c>
      <c r="H2446" s="342">
        <f t="shared" si="78"/>
        <v>1030.7385972991412</v>
      </c>
      <c r="I2446" s="190"/>
      <c r="J2446" s="347">
        <v>2</v>
      </c>
    </row>
    <row r="2447" spans="1:10" ht="13.5" hidden="1" customHeight="1" thickBot="1">
      <c r="A2447" s="410"/>
      <c r="B2447" s="183">
        <v>19.27</v>
      </c>
      <c r="C2447" s="184">
        <v>1043.81</v>
      </c>
      <c r="D2447" s="346" t="s">
        <v>385</v>
      </c>
      <c r="E2447" s="346" t="s">
        <v>386</v>
      </c>
      <c r="F2447" s="346" t="s">
        <v>920</v>
      </c>
      <c r="G2447" s="342">
        <f t="shared" ref="G2447:G2510" si="79">+(C2447/$C$12584)*1312742.08</f>
        <v>58.056242584534189</v>
      </c>
      <c r="H2447" s="342">
        <f t="shared" si="78"/>
        <v>1101.8662425845341</v>
      </c>
      <c r="I2447" s="190"/>
      <c r="J2447" s="347">
        <v>2</v>
      </c>
    </row>
    <row r="2448" spans="1:10" ht="13.5" hidden="1" customHeight="1" thickBot="1">
      <c r="A2448" s="410"/>
      <c r="B2448" s="183">
        <v>11.27</v>
      </c>
      <c r="C2448" s="184">
        <v>601.67999999999995</v>
      </c>
      <c r="D2448" s="346" t="s">
        <v>385</v>
      </c>
      <c r="E2448" s="346" t="s">
        <v>386</v>
      </c>
      <c r="F2448" s="346" t="s">
        <v>858</v>
      </c>
      <c r="G2448" s="342">
        <f t="shared" si="79"/>
        <v>33.465170901085948</v>
      </c>
      <c r="H2448" s="342">
        <f t="shared" si="78"/>
        <v>635.14517090108586</v>
      </c>
      <c r="I2448" s="190"/>
      <c r="J2448" s="347">
        <v>2</v>
      </c>
    </row>
    <row r="2449" spans="1:10" ht="13.5" hidden="1" customHeight="1" thickBot="1">
      <c r="A2449" s="411"/>
      <c r="B2449" s="183">
        <v>0</v>
      </c>
      <c r="C2449" s="184">
        <v>36.06</v>
      </c>
      <c r="D2449" s="346" t="s">
        <v>393</v>
      </c>
      <c r="E2449" s="346" t="s">
        <v>386</v>
      </c>
      <c r="F2449" s="346" t="s">
        <v>859</v>
      </c>
      <c r="G2449" s="342">
        <f t="shared" si="79"/>
        <v>2.0056409764212861</v>
      </c>
      <c r="H2449" s="342">
        <f t="shared" si="78"/>
        <v>38.065640976421285</v>
      </c>
      <c r="I2449" s="190"/>
      <c r="J2449" s="347">
        <v>2</v>
      </c>
    </row>
    <row r="2450" spans="1:10" ht="13.5" thickBot="1">
      <c r="A2450" s="185" t="s">
        <v>990</v>
      </c>
      <c r="B2450" s="186">
        <v>77.88</v>
      </c>
      <c r="C2450" s="187">
        <v>4297.62</v>
      </c>
      <c r="D2450" s="412"/>
      <c r="E2450" s="413"/>
      <c r="F2450" s="414"/>
      <c r="G2450" s="342">
        <f t="shared" si="79"/>
        <v>239.03169087874787</v>
      </c>
      <c r="H2450" s="342">
        <f t="shared" si="78"/>
        <v>4536.651690878748</v>
      </c>
      <c r="I2450" s="190">
        <f>+H2450</f>
        <v>4536.651690878748</v>
      </c>
      <c r="J2450" s="347">
        <v>2</v>
      </c>
    </row>
    <row r="2451" spans="1:10" ht="13.5" hidden="1" customHeight="1" thickBot="1">
      <c r="A2451" s="409" t="s">
        <v>991</v>
      </c>
      <c r="B2451" s="183">
        <v>0.8</v>
      </c>
      <c r="C2451" s="184">
        <v>24.74</v>
      </c>
      <c r="D2451" s="346" t="s">
        <v>391</v>
      </c>
      <c r="E2451" s="346" t="s">
        <v>386</v>
      </c>
      <c r="F2451" s="346" t="s">
        <v>919</v>
      </c>
      <c r="G2451" s="342">
        <f t="shared" si="79"/>
        <v>1.3760276693472715</v>
      </c>
      <c r="H2451" s="342">
        <f t="shared" si="78"/>
        <v>26.116027669347268</v>
      </c>
      <c r="I2451" s="190"/>
      <c r="J2451" s="347">
        <v>2</v>
      </c>
    </row>
    <row r="2452" spans="1:10" ht="13.5" hidden="1" customHeight="1" thickBot="1">
      <c r="A2452" s="410"/>
      <c r="B2452" s="183">
        <v>4.33</v>
      </c>
      <c r="C2452" s="184">
        <v>134</v>
      </c>
      <c r="D2452" s="346" t="s">
        <v>385</v>
      </c>
      <c r="E2452" s="346" t="s">
        <v>386</v>
      </c>
      <c r="F2452" s="346" t="s">
        <v>918</v>
      </c>
      <c r="G2452" s="342">
        <f t="shared" si="79"/>
        <v>7.4530197127135978</v>
      </c>
      <c r="H2452" s="342">
        <f t="shared" si="78"/>
        <v>141.4530197127136</v>
      </c>
      <c r="I2452" s="190"/>
      <c r="J2452" s="347">
        <v>2</v>
      </c>
    </row>
    <row r="2453" spans="1:10" ht="13.5" hidden="1" customHeight="1" thickBot="1">
      <c r="A2453" s="411"/>
      <c r="B2453" s="183">
        <v>3.53</v>
      </c>
      <c r="C2453" s="184">
        <v>109.26</v>
      </c>
      <c r="D2453" s="346" t="s">
        <v>385</v>
      </c>
      <c r="E2453" s="346" t="s">
        <v>386</v>
      </c>
      <c r="F2453" s="346" t="s">
        <v>919</v>
      </c>
      <c r="G2453" s="342">
        <f t="shared" si="79"/>
        <v>6.0769920433663271</v>
      </c>
      <c r="H2453" s="342">
        <f t="shared" si="78"/>
        <v>115.33699204336634</v>
      </c>
      <c r="I2453" s="190"/>
      <c r="J2453" s="347">
        <v>2</v>
      </c>
    </row>
    <row r="2454" spans="1:10" ht="13.5" thickBot="1">
      <c r="A2454" s="185" t="s">
        <v>991</v>
      </c>
      <c r="B2454" s="186">
        <v>8.66</v>
      </c>
      <c r="C2454" s="187">
        <v>268</v>
      </c>
      <c r="D2454" s="412"/>
      <c r="E2454" s="413"/>
      <c r="F2454" s="414"/>
      <c r="G2454" s="342">
        <f t="shared" si="79"/>
        <v>14.906039425427196</v>
      </c>
      <c r="H2454" s="342">
        <f t="shared" si="78"/>
        <v>282.9060394254272</v>
      </c>
      <c r="I2454" s="190">
        <f>+H2454</f>
        <v>282.9060394254272</v>
      </c>
      <c r="J2454" s="347">
        <v>2</v>
      </c>
    </row>
    <row r="2455" spans="1:10" ht="13.5" hidden="1" customHeight="1" thickBot="1">
      <c r="A2455" s="409" t="s">
        <v>455</v>
      </c>
      <c r="B2455" s="183">
        <v>0.16</v>
      </c>
      <c r="C2455" s="184">
        <v>9.8699999999999992</v>
      </c>
      <c r="D2455" s="346" t="s">
        <v>391</v>
      </c>
      <c r="E2455" s="346" t="s">
        <v>386</v>
      </c>
      <c r="F2455" s="346" t="s">
        <v>817</v>
      </c>
      <c r="G2455" s="342">
        <f t="shared" si="79"/>
        <v>0.54896495943644186</v>
      </c>
      <c r="H2455" s="342">
        <f t="shared" si="78"/>
        <v>10.41896495943644</v>
      </c>
      <c r="I2455" s="190"/>
      <c r="J2455" s="347">
        <v>2</v>
      </c>
    </row>
    <row r="2456" spans="1:10" ht="13.5" hidden="1" customHeight="1" thickBot="1">
      <c r="A2456" s="410"/>
      <c r="B2456" s="183">
        <v>0.16</v>
      </c>
      <c r="C2456" s="184">
        <v>9.8699999999999992</v>
      </c>
      <c r="D2456" s="346" t="s">
        <v>391</v>
      </c>
      <c r="E2456" s="346" t="s">
        <v>386</v>
      </c>
      <c r="F2456" s="346" t="s">
        <v>818</v>
      </c>
      <c r="G2456" s="342">
        <f t="shared" si="79"/>
        <v>0.54896495943644186</v>
      </c>
      <c r="H2456" s="342">
        <f t="shared" si="78"/>
        <v>10.41896495943644</v>
      </c>
      <c r="I2456" s="190"/>
      <c r="J2456" s="347">
        <v>2</v>
      </c>
    </row>
    <row r="2457" spans="1:10" ht="13.5" hidden="1" customHeight="1" thickBot="1">
      <c r="A2457" s="410"/>
      <c r="B2457" s="183">
        <v>0.16</v>
      </c>
      <c r="C2457" s="184">
        <v>10.4</v>
      </c>
      <c r="D2457" s="346" t="s">
        <v>391</v>
      </c>
      <c r="E2457" s="346" t="s">
        <v>386</v>
      </c>
      <c r="F2457" s="346" t="s">
        <v>819</v>
      </c>
      <c r="G2457" s="342">
        <f t="shared" si="79"/>
        <v>0.57844332098672702</v>
      </c>
      <c r="H2457" s="342">
        <f t="shared" si="78"/>
        <v>10.978443320986727</v>
      </c>
      <c r="I2457" s="190"/>
      <c r="J2457" s="347">
        <v>2</v>
      </c>
    </row>
    <row r="2458" spans="1:10" ht="13.5" hidden="1" customHeight="1" thickBot="1">
      <c r="A2458" s="410"/>
      <c r="B2458" s="183">
        <v>0.16</v>
      </c>
      <c r="C2458" s="184">
        <v>10.4</v>
      </c>
      <c r="D2458" s="346" t="s">
        <v>391</v>
      </c>
      <c r="E2458" s="346" t="s">
        <v>386</v>
      </c>
      <c r="F2458" s="346" t="s">
        <v>820</v>
      </c>
      <c r="G2458" s="342">
        <f t="shared" si="79"/>
        <v>0.57844332098672702</v>
      </c>
      <c r="H2458" s="342">
        <f t="shared" si="78"/>
        <v>10.978443320986727</v>
      </c>
      <c r="I2458" s="190"/>
      <c r="J2458" s="347">
        <v>2</v>
      </c>
    </row>
    <row r="2459" spans="1:10" ht="13.5" hidden="1" customHeight="1" thickBot="1">
      <c r="A2459" s="410"/>
      <c r="B2459" s="183">
        <v>0.16</v>
      </c>
      <c r="C2459" s="184">
        <v>10.4</v>
      </c>
      <c r="D2459" s="346" t="s">
        <v>391</v>
      </c>
      <c r="E2459" s="346" t="s">
        <v>386</v>
      </c>
      <c r="F2459" s="346" t="s">
        <v>821</v>
      </c>
      <c r="G2459" s="342">
        <f t="shared" si="79"/>
        <v>0.57844332098672702</v>
      </c>
      <c r="H2459" s="342">
        <f t="shared" si="78"/>
        <v>10.978443320986727</v>
      </c>
      <c r="I2459" s="190"/>
      <c r="J2459" s="347">
        <v>2</v>
      </c>
    </row>
    <row r="2460" spans="1:10" ht="13.5" hidden="1" customHeight="1" thickBot="1">
      <c r="A2460" s="410"/>
      <c r="B2460" s="183">
        <v>1.58</v>
      </c>
      <c r="C2460" s="184">
        <v>96.99</v>
      </c>
      <c r="D2460" s="346" t="s">
        <v>385</v>
      </c>
      <c r="E2460" s="346" t="s">
        <v>386</v>
      </c>
      <c r="F2460" s="346" t="s">
        <v>817</v>
      </c>
      <c r="G2460" s="342">
        <f t="shared" si="79"/>
        <v>5.3945401637021773</v>
      </c>
      <c r="H2460" s="342">
        <f t="shared" si="78"/>
        <v>102.38454016370217</v>
      </c>
      <c r="I2460" s="190"/>
      <c r="J2460" s="347">
        <v>2</v>
      </c>
    </row>
    <row r="2461" spans="1:10" ht="13.5" hidden="1" customHeight="1" thickBot="1">
      <c r="A2461" s="410"/>
      <c r="B2461" s="183">
        <v>1.66</v>
      </c>
      <c r="C2461" s="184">
        <v>102.85</v>
      </c>
      <c r="D2461" s="346" t="s">
        <v>385</v>
      </c>
      <c r="E2461" s="346" t="s">
        <v>386</v>
      </c>
      <c r="F2461" s="346" t="s">
        <v>822</v>
      </c>
      <c r="G2461" s="342">
        <f t="shared" si="79"/>
        <v>5.7204707272581601</v>
      </c>
      <c r="H2461" s="342">
        <f t="shared" si="78"/>
        <v>108.57047072725815</v>
      </c>
      <c r="I2461" s="190"/>
      <c r="J2461" s="347">
        <v>2</v>
      </c>
    </row>
    <row r="2462" spans="1:10" ht="13.5" hidden="1" customHeight="1" thickBot="1">
      <c r="A2462" s="410"/>
      <c r="B2462" s="183">
        <v>1.74</v>
      </c>
      <c r="C2462" s="184">
        <v>106.85</v>
      </c>
      <c r="D2462" s="346" t="s">
        <v>385</v>
      </c>
      <c r="E2462" s="346" t="s">
        <v>386</v>
      </c>
      <c r="F2462" s="346" t="s">
        <v>823</v>
      </c>
      <c r="G2462" s="342">
        <f t="shared" si="79"/>
        <v>5.942948927637671</v>
      </c>
      <c r="H2462" s="342">
        <f t="shared" si="78"/>
        <v>112.79294892763767</v>
      </c>
      <c r="I2462" s="190"/>
      <c r="J2462" s="347">
        <v>2</v>
      </c>
    </row>
    <row r="2463" spans="1:10" ht="13.5" hidden="1" customHeight="1" thickBot="1">
      <c r="A2463" s="410"/>
      <c r="B2463" s="183">
        <v>1.74</v>
      </c>
      <c r="C2463" s="184">
        <v>106.85</v>
      </c>
      <c r="D2463" s="346" t="s">
        <v>385</v>
      </c>
      <c r="E2463" s="346" t="s">
        <v>386</v>
      </c>
      <c r="F2463" s="346" t="s">
        <v>824</v>
      </c>
      <c r="G2463" s="342">
        <f t="shared" si="79"/>
        <v>5.942948927637671</v>
      </c>
      <c r="H2463" s="342">
        <f t="shared" si="78"/>
        <v>112.79294892763767</v>
      </c>
      <c r="I2463" s="190"/>
      <c r="J2463" s="347">
        <v>2</v>
      </c>
    </row>
    <row r="2464" spans="1:10" ht="13.5" hidden="1" customHeight="1" thickBot="1">
      <c r="A2464" s="410"/>
      <c r="B2464" s="183">
        <v>1.74</v>
      </c>
      <c r="C2464" s="184">
        <v>106.85</v>
      </c>
      <c r="D2464" s="346" t="s">
        <v>385</v>
      </c>
      <c r="E2464" s="346" t="s">
        <v>386</v>
      </c>
      <c r="F2464" s="346" t="s">
        <v>825</v>
      </c>
      <c r="G2464" s="342">
        <f t="shared" si="79"/>
        <v>5.942948927637671</v>
      </c>
      <c r="H2464" s="342">
        <f t="shared" si="78"/>
        <v>112.79294892763767</v>
      </c>
      <c r="I2464" s="190"/>
      <c r="J2464" s="347">
        <v>2</v>
      </c>
    </row>
    <row r="2465" spans="1:10" ht="13.5" hidden="1" customHeight="1" thickBot="1">
      <c r="A2465" s="410"/>
      <c r="B2465" s="183">
        <v>1.42</v>
      </c>
      <c r="C2465" s="184">
        <v>89</v>
      </c>
      <c r="D2465" s="346" t="s">
        <v>385</v>
      </c>
      <c r="E2465" s="346" t="s">
        <v>386</v>
      </c>
      <c r="F2465" s="346" t="s">
        <v>818</v>
      </c>
      <c r="G2465" s="342">
        <f t="shared" si="79"/>
        <v>4.9501399584441064</v>
      </c>
      <c r="H2465" s="342">
        <f t="shared" si="78"/>
        <v>93.950139958444112</v>
      </c>
      <c r="I2465" s="190"/>
      <c r="J2465" s="347">
        <v>2</v>
      </c>
    </row>
    <row r="2466" spans="1:10" ht="13.5" hidden="1" customHeight="1" thickBot="1">
      <c r="A2466" s="410"/>
      <c r="B2466" s="183">
        <v>1.74</v>
      </c>
      <c r="C2466" s="184">
        <v>112.63</v>
      </c>
      <c r="D2466" s="346" t="s">
        <v>385</v>
      </c>
      <c r="E2466" s="346" t="s">
        <v>386</v>
      </c>
      <c r="F2466" s="346" t="s">
        <v>826</v>
      </c>
      <c r="G2466" s="342">
        <f t="shared" si="79"/>
        <v>6.2644299271860637</v>
      </c>
      <c r="H2466" s="342">
        <f t="shared" si="78"/>
        <v>118.89442992718605</v>
      </c>
      <c r="I2466" s="190"/>
      <c r="J2466" s="347">
        <v>2</v>
      </c>
    </row>
    <row r="2467" spans="1:10" ht="13.5" hidden="1" customHeight="1" thickBot="1">
      <c r="A2467" s="410"/>
      <c r="B2467" s="183">
        <v>1.74</v>
      </c>
      <c r="C2467" s="184">
        <v>112.63</v>
      </c>
      <c r="D2467" s="346" t="s">
        <v>385</v>
      </c>
      <c r="E2467" s="346" t="s">
        <v>386</v>
      </c>
      <c r="F2467" s="346" t="s">
        <v>827</v>
      </c>
      <c r="G2467" s="342">
        <f t="shared" si="79"/>
        <v>6.2644299271860637</v>
      </c>
      <c r="H2467" s="342">
        <f t="shared" si="78"/>
        <v>118.89442992718605</v>
      </c>
      <c r="I2467" s="190"/>
      <c r="J2467" s="347">
        <v>2</v>
      </c>
    </row>
    <row r="2468" spans="1:10" ht="13.5" hidden="1" customHeight="1" thickBot="1">
      <c r="A2468" s="410"/>
      <c r="B2468" s="183">
        <v>1.58</v>
      </c>
      <c r="C2468" s="184">
        <v>103.93</v>
      </c>
      <c r="D2468" s="346" t="s">
        <v>385</v>
      </c>
      <c r="E2468" s="346" t="s">
        <v>386</v>
      </c>
      <c r="F2468" s="346" t="s">
        <v>828</v>
      </c>
      <c r="G2468" s="342">
        <f t="shared" si="79"/>
        <v>5.7805398413606284</v>
      </c>
      <c r="H2468" s="342">
        <f t="shared" si="78"/>
        <v>109.71053984136063</v>
      </c>
      <c r="I2468" s="190"/>
      <c r="J2468" s="347">
        <v>2</v>
      </c>
    </row>
    <row r="2469" spans="1:10" ht="13.5" hidden="1" customHeight="1" thickBot="1">
      <c r="A2469" s="410"/>
      <c r="B2469" s="183">
        <v>1.5</v>
      </c>
      <c r="C2469" s="184">
        <v>96.19</v>
      </c>
      <c r="D2469" s="346" t="s">
        <v>385</v>
      </c>
      <c r="E2469" s="346" t="s">
        <v>386</v>
      </c>
      <c r="F2469" s="346" t="s">
        <v>819</v>
      </c>
      <c r="G2469" s="342">
        <f t="shared" si="79"/>
        <v>5.3500445236262761</v>
      </c>
      <c r="H2469" s="342">
        <f t="shared" si="78"/>
        <v>101.54004452362628</v>
      </c>
      <c r="I2469" s="190"/>
      <c r="J2469" s="347">
        <v>2</v>
      </c>
    </row>
    <row r="2470" spans="1:10" ht="13.5" hidden="1" customHeight="1" thickBot="1">
      <c r="A2470" s="410"/>
      <c r="B2470" s="183">
        <v>1.66</v>
      </c>
      <c r="C2470" s="184">
        <v>108.28</v>
      </c>
      <c r="D2470" s="346" t="s">
        <v>385</v>
      </c>
      <c r="E2470" s="346" t="s">
        <v>386</v>
      </c>
      <c r="F2470" s="346" t="s">
        <v>829</v>
      </c>
      <c r="G2470" s="342">
        <f t="shared" si="79"/>
        <v>6.0224848842733465</v>
      </c>
      <c r="H2470" s="342">
        <f t="shared" si="78"/>
        <v>114.30248488427335</v>
      </c>
      <c r="I2470" s="190"/>
      <c r="J2470" s="347">
        <v>2</v>
      </c>
    </row>
    <row r="2471" spans="1:10" ht="13.5" hidden="1" customHeight="1" thickBot="1">
      <c r="A2471" s="410"/>
      <c r="B2471" s="183">
        <v>1.5</v>
      </c>
      <c r="C2471" s="184">
        <v>99.58</v>
      </c>
      <c r="D2471" s="346" t="s">
        <v>385</v>
      </c>
      <c r="E2471" s="346" t="s">
        <v>386</v>
      </c>
      <c r="F2471" s="346" t="s">
        <v>830</v>
      </c>
      <c r="G2471" s="342">
        <f t="shared" si="79"/>
        <v>5.5385947984479111</v>
      </c>
      <c r="H2471" s="342">
        <f t="shared" si="78"/>
        <v>105.11859479844792</v>
      </c>
      <c r="I2471" s="190"/>
      <c r="J2471" s="347">
        <v>2</v>
      </c>
    </row>
    <row r="2472" spans="1:10" ht="13.5" hidden="1" customHeight="1" thickBot="1">
      <c r="A2472" s="410"/>
      <c r="B2472" s="183">
        <v>1.42</v>
      </c>
      <c r="C2472" s="184">
        <v>91.84</v>
      </c>
      <c r="D2472" s="346" t="s">
        <v>385</v>
      </c>
      <c r="E2472" s="346" t="s">
        <v>386</v>
      </c>
      <c r="F2472" s="346" t="s">
        <v>820</v>
      </c>
      <c r="G2472" s="342">
        <f t="shared" si="79"/>
        <v>5.1080994807135589</v>
      </c>
      <c r="H2472" s="342">
        <f t="shared" si="78"/>
        <v>96.948099480713566</v>
      </c>
      <c r="I2472" s="190"/>
      <c r="J2472" s="347">
        <v>2</v>
      </c>
    </row>
    <row r="2473" spans="1:10" ht="13.5" hidden="1" customHeight="1" thickBot="1">
      <c r="A2473" s="410"/>
      <c r="B2473" s="183">
        <v>1.74</v>
      </c>
      <c r="C2473" s="184">
        <v>112.63</v>
      </c>
      <c r="D2473" s="346" t="s">
        <v>385</v>
      </c>
      <c r="E2473" s="346" t="s">
        <v>386</v>
      </c>
      <c r="F2473" s="346" t="s">
        <v>805</v>
      </c>
      <c r="G2473" s="342">
        <f t="shared" si="79"/>
        <v>6.2644299271860637</v>
      </c>
      <c r="H2473" s="342">
        <f t="shared" si="78"/>
        <v>118.89442992718605</v>
      </c>
      <c r="I2473" s="190"/>
      <c r="J2473" s="347">
        <v>2</v>
      </c>
    </row>
    <row r="2474" spans="1:10" ht="13.5" hidden="1" customHeight="1" thickBot="1">
      <c r="A2474" s="410"/>
      <c r="B2474" s="183">
        <v>1.02</v>
      </c>
      <c r="C2474" s="184">
        <v>59.91</v>
      </c>
      <c r="D2474" s="346" t="s">
        <v>385</v>
      </c>
      <c r="E2474" s="346" t="s">
        <v>386</v>
      </c>
      <c r="F2474" s="346" t="s">
        <v>831</v>
      </c>
      <c r="G2474" s="342">
        <f t="shared" si="79"/>
        <v>3.3321672461841167</v>
      </c>
      <c r="H2474" s="342">
        <f t="shared" si="78"/>
        <v>63.24216724618411</v>
      </c>
      <c r="I2474" s="190"/>
      <c r="J2474" s="347">
        <v>2</v>
      </c>
    </row>
    <row r="2475" spans="1:10" ht="13.5" hidden="1" customHeight="1" thickBot="1">
      <c r="A2475" s="410"/>
      <c r="B2475" s="183">
        <v>1.74</v>
      </c>
      <c r="C2475" s="184">
        <v>112.63</v>
      </c>
      <c r="D2475" s="346" t="s">
        <v>385</v>
      </c>
      <c r="E2475" s="346" t="s">
        <v>386</v>
      </c>
      <c r="F2475" s="346" t="s">
        <v>832</v>
      </c>
      <c r="G2475" s="342">
        <f t="shared" si="79"/>
        <v>6.2644299271860637</v>
      </c>
      <c r="H2475" s="342">
        <f t="shared" si="78"/>
        <v>118.89442992718605</v>
      </c>
      <c r="I2475" s="190"/>
      <c r="J2475" s="347">
        <v>2</v>
      </c>
    </row>
    <row r="2476" spans="1:10" ht="13.5" hidden="1" customHeight="1" thickBot="1">
      <c r="A2476" s="410"/>
      <c r="B2476" s="183">
        <v>1.58</v>
      </c>
      <c r="C2476" s="184">
        <v>102.23</v>
      </c>
      <c r="D2476" s="346" t="s">
        <v>385</v>
      </c>
      <c r="E2476" s="346" t="s">
        <v>386</v>
      </c>
      <c r="F2476" s="346" t="s">
        <v>821</v>
      </c>
      <c r="G2476" s="342">
        <f t="shared" si="79"/>
        <v>5.6859866061993376</v>
      </c>
      <c r="H2476" s="342">
        <f t="shared" si="78"/>
        <v>107.91598660619934</v>
      </c>
      <c r="I2476" s="190"/>
      <c r="J2476" s="347">
        <v>2</v>
      </c>
    </row>
    <row r="2477" spans="1:10" ht="13.5" hidden="1" customHeight="1" thickBot="1">
      <c r="A2477" s="410"/>
      <c r="B2477" s="183">
        <v>1.74</v>
      </c>
      <c r="C2477" s="184">
        <v>112.63</v>
      </c>
      <c r="D2477" s="346" t="s">
        <v>385</v>
      </c>
      <c r="E2477" s="346" t="s">
        <v>386</v>
      </c>
      <c r="F2477" s="346" t="s">
        <v>833</v>
      </c>
      <c r="G2477" s="342">
        <f t="shared" si="79"/>
        <v>6.2644299271860637</v>
      </c>
      <c r="H2477" s="342">
        <f t="shared" si="78"/>
        <v>118.89442992718605</v>
      </c>
      <c r="I2477" s="190"/>
      <c r="J2477" s="347">
        <v>2</v>
      </c>
    </row>
    <row r="2478" spans="1:10" ht="13.5" hidden="1" customHeight="1" thickBot="1">
      <c r="A2478" s="410"/>
      <c r="B2478" s="183">
        <v>1.74</v>
      </c>
      <c r="C2478" s="184">
        <v>112.63</v>
      </c>
      <c r="D2478" s="346" t="s">
        <v>385</v>
      </c>
      <c r="E2478" s="346" t="s">
        <v>386</v>
      </c>
      <c r="F2478" s="346" t="s">
        <v>916</v>
      </c>
      <c r="G2478" s="342">
        <f t="shared" si="79"/>
        <v>6.2644299271860637</v>
      </c>
      <c r="H2478" s="342">
        <f t="shared" si="78"/>
        <v>118.89442992718605</v>
      </c>
      <c r="I2478" s="190"/>
      <c r="J2478" s="347">
        <v>2</v>
      </c>
    </row>
    <row r="2479" spans="1:10" ht="13.5" hidden="1" customHeight="1" thickBot="1">
      <c r="A2479" s="410"/>
      <c r="B2479" s="183">
        <v>1.66</v>
      </c>
      <c r="C2479" s="184">
        <v>106.58</v>
      </c>
      <c r="D2479" s="346" t="s">
        <v>385</v>
      </c>
      <c r="E2479" s="346" t="s">
        <v>386</v>
      </c>
      <c r="F2479" s="346" t="s">
        <v>917</v>
      </c>
      <c r="G2479" s="342">
        <f t="shared" si="79"/>
        <v>5.9279316491120548</v>
      </c>
      <c r="H2479" s="342">
        <f t="shared" si="78"/>
        <v>112.50793164911205</v>
      </c>
      <c r="I2479" s="190"/>
      <c r="J2479" s="347">
        <v>2</v>
      </c>
    </row>
    <row r="2480" spans="1:10" ht="13.5" hidden="1" customHeight="1" thickBot="1">
      <c r="A2480" s="411"/>
      <c r="B2480" s="183">
        <v>0.08</v>
      </c>
      <c r="C2480" s="184">
        <v>4.3499999999999996</v>
      </c>
      <c r="D2480" s="346" t="s">
        <v>834</v>
      </c>
      <c r="E2480" s="346" t="s">
        <v>386</v>
      </c>
      <c r="F2480" s="346" t="s">
        <v>831</v>
      </c>
      <c r="G2480" s="342">
        <f t="shared" si="79"/>
        <v>0.24194504291271754</v>
      </c>
      <c r="H2480" s="342">
        <f t="shared" si="78"/>
        <v>4.5919450429127169</v>
      </c>
      <c r="I2480" s="190"/>
      <c r="J2480" s="347">
        <v>2</v>
      </c>
    </row>
    <row r="2481" spans="1:10" ht="13.5" thickBot="1">
      <c r="A2481" s="185" t="s">
        <v>455</v>
      </c>
      <c r="B2481" s="186">
        <v>33.119999999999997</v>
      </c>
      <c r="C2481" s="187">
        <v>2109</v>
      </c>
      <c r="D2481" s="412"/>
      <c r="E2481" s="413"/>
      <c r="F2481" s="414"/>
      <c r="G2481" s="342">
        <f t="shared" si="79"/>
        <v>117.30163115009685</v>
      </c>
      <c r="H2481" s="342">
        <f t="shared" si="78"/>
        <v>2226.3016311500969</v>
      </c>
      <c r="I2481" s="190">
        <f>+H2481</f>
        <v>2226.3016311500969</v>
      </c>
      <c r="J2481" s="347">
        <v>2</v>
      </c>
    </row>
    <row r="2482" spans="1:10" ht="13.5" hidden="1" customHeight="1" thickBot="1">
      <c r="A2482" s="409" t="s">
        <v>992</v>
      </c>
      <c r="B2482" s="183">
        <v>1.2</v>
      </c>
      <c r="C2482" s="184">
        <v>64.66</v>
      </c>
      <c r="D2482" s="346" t="s">
        <v>391</v>
      </c>
      <c r="E2482" s="346" t="s">
        <v>386</v>
      </c>
      <c r="F2482" s="346" t="s">
        <v>819</v>
      </c>
      <c r="G2482" s="342">
        <f t="shared" si="79"/>
        <v>3.5963601091347854</v>
      </c>
      <c r="H2482" s="342">
        <f t="shared" si="78"/>
        <v>68.256360109134789</v>
      </c>
      <c r="I2482" s="190"/>
      <c r="J2482" s="347">
        <v>2</v>
      </c>
    </row>
    <row r="2483" spans="1:10" ht="13.5" hidden="1" customHeight="1" thickBot="1">
      <c r="A2483" s="410"/>
      <c r="B2483" s="183">
        <v>10.6</v>
      </c>
      <c r="C2483" s="184">
        <v>571.17999999999995</v>
      </c>
      <c r="D2483" s="346" t="s">
        <v>385</v>
      </c>
      <c r="E2483" s="346" t="s">
        <v>386</v>
      </c>
      <c r="F2483" s="346" t="s">
        <v>826</v>
      </c>
      <c r="G2483" s="342">
        <f t="shared" si="79"/>
        <v>31.768774623192186</v>
      </c>
      <c r="H2483" s="342">
        <f t="shared" si="78"/>
        <v>602.94877462319209</v>
      </c>
      <c r="I2483" s="190"/>
      <c r="J2483" s="347">
        <v>2</v>
      </c>
    </row>
    <row r="2484" spans="1:10" ht="13.5" hidden="1" customHeight="1" thickBot="1">
      <c r="A2484" s="410"/>
      <c r="B2484" s="183">
        <v>13</v>
      </c>
      <c r="C2484" s="184">
        <v>700.5</v>
      </c>
      <c r="D2484" s="346" t="s">
        <v>385</v>
      </c>
      <c r="E2484" s="346" t="s">
        <v>386</v>
      </c>
      <c r="F2484" s="346" t="s">
        <v>827</v>
      </c>
      <c r="G2484" s="342">
        <f t="shared" si="79"/>
        <v>38.961494841461757</v>
      </c>
      <c r="H2484" s="342">
        <f t="shared" si="78"/>
        <v>739.46149484146179</v>
      </c>
      <c r="I2484" s="190"/>
      <c r="J2484" s="347">
        <v>2</v>
      </c>
    </row>
    <row r="2485" spans="1:10" ht="13.5" hidden="1" customHeight="1" thickBot="1">
      <c r="A2485" s="410"/>
      <c r="B2485" s="183">
        <v>11.8</v>
      </c>
      <c r="C2485" s="184">
        <v>635.84</v>
      </c>
      <c r="D2485" s="346" t="s">
        <v>385</v>
      </c>
      <c r="E2485" s="346" t="s">
        <v>386</v>
      </c>
      <c r="F2485" s="346" t="s">
        <v>828</v>
      </c>
      <c r="G2485" s="342">
        <f t="shared" si="79"/>
        <v>35.365134732326972</v>
      </c>
      <c r="H2485" s="342">
        <f t="shared" si="78"/>
        <v>671.205134732327</v>
      </c>
      <c r="I2485" s="190"/>
      <c r="J2485" s="347">
        <v>2</v>
      </c>
    </row>
    <row r="2486" spans="1:10" ht="13.5" hidden="1" customHeight="1" thickBot="1">
      <c r="A2486" s="411"/>
      <c r="B2486" s="183">
        <v>11.8</v>
      </c>
      <c r="C2486" s="184">
        <v>635.84</v>
      </c>
      <c r="D2486" s="346" t="s">
        <v>385</v>
      </c>
      <c r="E2486" s="346" t="s">
        <v>386</v>
      </c>
      <c r="F2486" s="346" t="s">
        <v>819</v>
      </c>
      <c r="G2486" s="342">
        <f t="shared" si="79"/>
        <v>35.365134732326972</v>
      </c>
      <c r="H2486" s="342">
        <f t="shared" si="78"/>
        <v>671.205134732327</v>
      </c>
      <c r="I2486" s="190"/>
      <c r="J2486" s="347">
        <v>2</v>
      </c>
    </row>
    <row r="2487" spans="1:10" ht="13.5" thickBot="1">
      <c r="A2487" s="185" t="s">
        <v>992</v>
      </c>
      <c r="B2487" s="186">
        <v>48.4</v>
      </c>
      <c r="C2487" s="187">
        <v>2608.02</v>
      </c>
      <c r="D2487" s="412"/>
      <c r="E2487" s="413"/>
      <c r="F2487" s="414"/>
      <c r="G2487" s="342">
        <f t="shared" si="79"/>
        <v>145.05689903844268</v>
      </c>
      <c r="H2487" s="342">
        <f t="shared" si="78"/>
        <v>2753.0768990384427</v>
      </c>
      <c r="I2487" s="190">
        <f>+H2487</f>
        <v>2753.0768990384427</v>
      </c>
      <c r="J2487" s="347">
        <v>2</v>
      </c>
    </row>
    <row r="2488" spans="1:10" ht="13.5" hidden="1" customHeight="1" thickBot="1">
      <c r="A2488" s="409" t="s">
        <v>456</v>
      </c>
      <c r="B2488" s="183">
        <v>2</v>
      </c>
      <c r="C2488" s="184">
        <v>79.56</v>
      </c>
      <c r="D2488" s="346" t="s">
        <v>391</v>
      </c>
      <c r="E2488" s="346" t="s">
        <v>386</v>
      </c>
      <c r="F2488" s="346" t="s">
        <v>817</v>
      </c>
      <c r="G2488" s="342">
        <f t="shared" si="79"/>
        <v>4.4250914055484625</v>
      </c>
      <c r="H2488" s="342">
        <f t="shared" si="78"/>
        <v>83.985091405548459</v>
      </c>
      <c r="I2488" s="190"/>
      <c r="J2488" s="347">
        <v>2</v>
      </c>
    </row>
    <row r="2489" spans="1:10" ht="13.5" hidden="1" customHeight="1" thickBot="1">
      <c r="A2489" s="410"/>
      <c r="B2489" s="183">
        <v>0.8</v>
      </c>
      <c r="C2489" s="184">
        <v>17.170000000000002</v>
      </c>
      <c r="D2489" s="346" t="s">
        <v>391</v>
      </c>
      <c r="E2489" s="346" t="s">
        <v>386</v>
      </c>
      <c r="F2489" s="346" t="s">
        <v>818</v>
      </c>
      <c r="G2489" s="342">
        <f t="shared" si="79"/>
        <v>0.95498767512904847</v>
      </c>
      <c r="H2489" s="342">
        <f t="shared" si="78"/>
        <v>18.124987675129049</v>
      </c>
      <c r="I2489" s="190"/>
      <c r="J2489" s="347">
        <v>2</v>
      </c>
    </row>
    <row r="2490" spans="1:10" ht="13.5" hidden="1" customHeight="1" thickBot="1">
      <c r="A2490" s="410"/>
      <c r="B2490" s="183">
        <v>0.8</v>
      </c>
      <c r="C2490" s="184">
        <v>17.350000000000001</v>
      </c>
      <c r="D2490" s="346" t="s">
        <v>391</v>
      </c>
      <c r="E2490" s="346" t="s">
        <v>386</v>
      </c>
      <c r="F2490" s="346" t="s">
        <v>819</v>
      </c>
      <c r="G2490" s="342">
        <f t="shared" si="79"/>
        <v>0.96499919414612634</v>
      </c>
      <c r="H2490" s="342">
        <f t="shared" si="78"/>
        <v>18.314999194146129</v>
      </c>
      <c r="I2490" s="190"/>
      <c r="J2490" s="347">
        <v>2</v>
      </c>
    </row>
    <row r="2491" spans="1:10" ht="13.5" hidden="1" customHeight="1" thickBot="1">
      <c r="A2491" s="410"/>
      <c r="B2491" s="183">
        <v>2</v>
      </c>
      <c r="C2491" s="184">
        <v>82.01</v>
      </c>
      <c r="D2491" s="346" t="s">
        <v>391</v>
      </c>
      <c r="E2491" s="346" t="s">
        <v>386</v>
      </c>
      <c r="F2491" s="346" t="s">
        <v>820</v>
      </c>
      <c r="G2491" s="342">
        <f t="shared" si="79"/>
        <v>4.5613593032809119</v>
      </c>
      <c r="H2491" s="342">
        <f t="shared" si="78"/>
        <v>86.571359303280914</v>
      </c>
      <c r="I2491" s="190"/>
      <c r="J2491" s="347">
        <v>2</v>
      </c>
    </row>
    <row r="2492" spans="1:10" ht="13.5" hidden="1" customHeight="1" thickBot="1">
      <c r="A2492" s="410"/>
      <c r="B2492" s="183">
        <v>2</v>
      </c>
      <c r="C2492" s="184">
        <v>82.01</v>
      </c>
      <c r="D2492" s="346" t="s">
        <v>391</v>
      </c>
      <c r="E2492" s="346" t="s">
        <v>386</v>
      </c>
      <c r="F2492" s="346" t="s">
        <v>821</v>
      </c>
      <c r="G2492" s="342">
        <f t="shared" si="79"/>
        <v>4.5613593032809119</v>
      </c>
      <c r="H2492" s="342">
        <f t="shared" si="78"/>
        <v>86.571359303280914</v>
      </c>
      <c r="I2492" s="190"/>
      <c r="J2492" s="347">
        <v>2</v>
      </c>
    </row>
    <row r="2493" spans="1:10" ht="13.5" hidden="1" customHeight="1" thickBot="1">
      <c r="A2493" s="410"/>
      <c r="B2493" s="183">
        <v>19.670000000000002</v>
      </c>
      <c r="C2493" s="184">
        <v>782.36</v>
      </c>
      <c r="D2493" s="346" t="s">
        <v>385</v>
      </c>
      <c r="E2493" s="346" t="s">
        <v>386</v>
      </c>
      <c r="F2493" s="346" t="s">
        <v>817</v>
      </c>
      <c r="G2493" s="342">
        <f t="shared" si="79"/>
        <v>43.514511212228435</v>
      </c>
      <c r="H2493" s="342">
        <f t="shared" si="78"/>
        <v>825.87451121222841</v>
      </c>
      <c r="I2493" s="190"/>
      <c r="J2493" s="347">
        <v>2</v>
      </c>
    </row>
    <row r="2494" spans="1:10" ht="13.5" hidden="1" customHeight="1" thickBot="1">
      <c r="A2494" s="410"/>
      <c r="B2494" s="183">
        <v>21.67</v>
      </c>
      <c r="C2494" s="184">
        <v>861.91</v>
      </c>
      <c r="D2494" s="346" t="s">
        <v>385</v>
      </c>
      <c r="E2494" s="346" t="s">
        <v>386</v>
      </c>
      <c r="F2494" s="346" t="s">
        <v>822</v>
      </c>
      <c r="G2494" s="342">
        <f t="shared" si="79"/>
        <v>47.93904642227595</v>
      </c>
      <c r="H2494" s="342">
        <f t="shared" si="78"/>
        <v>909.84904642227593</v>
      </c>
      <c r="I2494" s="190"/>
      <c r="J2494" s="347">
        <v>2</v>
      </c>
    </row>
    <row r="2495" spans="1:10" ht="13.5" hidden="1" customHeight="1" thickBot="1">
      <c r="A2495" s="410"/>
      <c r="B2495" s="183">
        <v>21.67</v>
      </c>
      <c r="C2495" s="184">
        <v>861.91</v>
      </c>
      <c r="D2495" s="346" t="s">
        <v>385</v>
      </c>
      <c r="E2495" s="346" t="s">
        <v>386</v>
      </c>
      <c r="F2495" s="346" t="s">
        <v>823</v>
      </c>
      <c r="G2495" s="342">
        <f t="shared" si="79"/>
        <v>47.93904642227595</v>
      </c>
      <c r="H2495" s="342">
        <f t="shared" si="78"/>
        <v>909.84904642227593</v>
      </c>
      <c r="I2495" s="190"/>
      <c r="J2495" s="347">
        <v>2</v>
      </c>
    </row>
    <row r="2496" spans="1:10" ht="13.5" hidden="1" customHeight="1" thickBot="1">
      <c r="A2496" s="410"/>
      <c r="B2496" s="183">
        <v>7.87</v>
      </c>
      <c r="C2496" s="184">
        <v>168.83</v>
      </c>
      <c r="D2496" s="346" t="s">
        <v>385</v>
      </c>
      <c r="E2496" s="346" t="s">
        <v>386</v>
      </c>
      <c r="F2496" s="346" t="s">
        <v>824</v>
      </c>
      <c r="G2496" s="342">
        <f t="shared" si="79"/>
        <v>9.3902486425181859</v>
      </c>
      <c r="H2496" s="342">
        <f t="shared" si="78"/>
        <v>178.22024864251819</v>
      </c>
      <c r="I2496" s="190"/>
      <c r="J2496" s="347">
        <v>2</v>
      </c>
    </row>
    <row r="2497" spans="1:10" ht="13.5" hidden="1" customHeight="1" thickBot="1">
      <c r="A2497" s="410"/>
      <c r="B2497" s="183">
        <v>8.67</v>
      </c>
      <c r="C2497" s="184">
        <v>185.99</v>
      </c>
      <c r="D2497" s="346" t="s">
        <v>385</v>
      </c>
      <c r="E2497" s="346" t="s">
        <v>386</v>
      </c>
      <c r="F2497" s="346" t="s">
        <v>825</v>
      </c>
      <c r="G2497" s="342">
        <f t="shared" si="79"/>
        <v>10.344680122146285</v>
      </c>
      <c r="H2497" s="342">
        <f t="shared" si="78"/>
        <v>196.3346801221463</v>
      </c>
      <c r="I2497" s="190"/>
      <c r="J2497" s="347">
        <v>2</v>
      </c>
    </row>
    <row r="2498" spans="1:10" ht="13.5" hidden="1" customHeight="1" thickBot="1">
      <c r="A2498" s="410"/>
      <c r="B2498" s="183">
        <v>7.87</v>
      </c>
      <c r="C2498" s="184">
        <v>168.83</v>
      </c>
      <c r="D2498" s="346" t="s">
        <v>385</v>
      </c>
      <c r="E2498" s="346" t="s">
        <v>386</v>
      </c>
      <c r="F2498" s="346" t="s">
        <v>818</v>
      </c>
      <c r="G2498" s="342">
        <f t="shared" si="79"/>
        <v>9.3902486425181859</v>
      </c>
      <c r="H2498" s="342">
        <f t="shared" si="78"/>
        <v>178.22024864251819</v>
      </c>
      <c r="I2498" s="190"/>
      <c r="J2498" s="347">
        <v>2</v>
      </c>
    </row>
    <row r="2499" spans="1:10" ht="13.5" hidden="1" customHeight="1" thickBot="1">
      <c r="A2499" s="410"/>
      <c r="B2499" s="183">
        <v>7.07</v>
      </c>
      <c r="C2499" s="184">
        <v>153.29</v>
      </c>
      <c r="D2499" s="346" t="s">
        <v>385</v>
      </c>
      <c r="E2499" s="346" t="s">
        <v>386</v>
      </c>
      <c r="F2499" s="346" t="s">
        <v>826</v>
      </c>
      <c r="G2499" s="342">
        <f t="shared" si="79"/>
        <v>8.5259208340437862</v>
      </c>
      <c r="H2499" s="342">
        <f t="shared" si="78"/>
        <v>161.81592083404377</v>
      </c>
      <c r="I2499" s="190"/>
      <c r="J2499" s="347">
        <v>2</v>
      </c>
    </row>
    <row r="2500" spans="1:10" ht="13.5" hidden="1" customHeight="1" thickBot="1">
      <c r="A2500" s="410"/>
      <c r="B2500" s="183">
        <v>8.67</v>
      </c>
      <c r="C2500" s="184">
        <v>188</v>
      </c>
      <c r="D2500" s="346" t="s">
        <v>385</v>
      </c>
      <c r="E2500" s="346" t="s">
        <v>386</v>
      </c>
      <c r="F2500" s="346" t="s">
        <v>827</v>
      </c>
      <c r="G2500" s="342">
        <f t="shared" si="79"/>
        <v>10.456475417836989</v>
      </c>
      <c r="H2500" s="342">
        <f t="shared" si="78"/>
        <v>198.456475417837</v>
      </c>
      <c r="I2500" s="190"/>
      <c r="J2500" s="347">
        <v>2</v>
      </c>
    </row>
    <row r="2501" spans="1:10" ht="13.5" hidden="1" customHeight="1" thickBot="1">
      <c r="A2501" s="410"/>
      <c r="B2501" s="183">
        <v>7.07</v>
      </c>
      <c r="C2501" s="184">
        <v>153.29</v>
      </c>
      <c r="D2501" s="346" t="s">
        <v>385</v>
      </c>
      <c r="E2501" s="346" t="s">
        <v>386</v>
      </c>
      <c r="F2501" s="346" t="s">
        <v>828</v>
      </c>
      <c r="G2501" s="342">
        <f t="shared" si="79"/>
        <v>8.5259208340437862</v>
      </c>
      <c r="H2501" s="342">
        <f t="shared" si="78"/>
        <v>161.81592083404377</v>
      </c>
      <c r="I2501" s="190"/>
      <c r="J2501" s="347">
        <v>2</v>
      </c>
    </row>
    <row r="2502" spans="1:10" ht="13.5" hidden="1" customHeight="1" thickBot="1">
      <c r="A2502" s="410"/>
      <c r="B2502" s="183">
        <v>7.87</v>
      </c>
      <c r="C2502" s="184">
        <v>170.65</v>
      </c>
      <c r="D2502" s="346" t="s">
        <v>385</v>
      </c>
      <c r="E2502" s="346" t="s">
        <v>386</v>
      </c>
      <c r="F2502" s="346" t="s">
        <v>819</v>
      </c>
      <c r="G2502" s="342">
        <f t="shared" si="79"/>
        <v>9.4914762236908619</v>
      </c>
      <c r="H2502" s="342">
        <f t="shared" si="78"/>
        <v>180.14147622369086</v>
      </c>
      <c r="I2502" s="190"/>
      <c r="J2502" s="347">
        <v>2</v>
      </c>
    </row>
    <row r="2503" spans="1:10" ht="13.5" hidden="1" customHeight="1" thickBot="1">
      <c r="A2503" s="410"/>
      <c r="B2503" s="183">
        <v>17.27</v>
      </c>
      <c r="C2503" s="184">
        <v>677.17</v>
      </c>
      <c r="D2503" s="346" t="s">
        <v>385</v>
      </c>
      <c r="E2503" s="346" t="s">
        <v>386</v>
      </c>
      <c r="F2503" s="346" t="s">
        <v>829</v>
      </c>
      <c r="G2503" s="342">
        <f t="shared" si="79"/>
        <v>37.663890737748261</v>
      </c>
      <c r="H2503" s="342">
        <f t="shared" si="78"/>
        <v>714.83389073774822</v>
      </c>
      <c r="I2503" s="190"/>
      <c r="J2503" s="347">
        <v>2</v>
      </c>
    </row>
    <row r="2504" spans="1:10" ht="13.5" hidden="1" customHeight="1" thickBot="1">
      <c r="A2504" s="410"/>
      <c r="B2504" s="183">
        <v>20.87</v>
      </c>
      <c r="C2504" s="184">
        <v>871.15</v>
      </c>
      <c r="D2504" s="346" t="s">
        <v>385</v>
      </c>
      <c r="E2504" s="346" t="s">
        <v>386</v>
      </c>
      <c r="F2504" s="346" t="s">
        <v>830</v>
      </c>
      <c r="G2504" s="342">
        <f t="shared" si="79"/>
        <v>48.452971065152617</v>
      </c>
      <c r="H2504" s="342">
        <f t="shared" si="78"/>
        <v>919.60297106515259</v>
      </c>
      <c r="I2504" s="190"/>
      <c r="J2504" s="347">
        <v>2</v>
      </c>
    </row>
    <row r="2505" spans="1:10" ht="13.5" hidden="1" customHeight="1" thickBot="1">
      <c r="A2505" s="410"/>
      <c r="B2505" s="183">
        <v>17.670000000000002</v>
      </c>
      <c r="C2505" s="184">
        <v>724.47</v>
      </c>
      <c r="D2505" s="346" t="s">
        <v>385</v>
      </c>
      <c r="E2505" s="346" t="s">
        <v>386</v>
      </c>
      <c r="F2505" s="346" t="s">
        <v>820</v>
      </c>
      <c r="G2505" s="342">
        <f t="shared" si="79"/>
        <v>40.294695457235981</v>
      </c>
      <c r="H2505" s="342">
        <f t="shared" si="78"/>
        <v>764.76469545723603</v>
      </c>
      <c r="I2505" s="190"/>
      <c r="J2505" s="347">
        <v>2</v>
      </c>
    </row>
    <row r="2506" spans="1:10" ht="13.5" hidden="1" customHeight="1" thickBot="1">
      <c r="A2506" s="410"/>
      <c r="B2506" s="183">
        <v>19.27</v>
      </c>
      <c r="C2506" s="184">
        <v>836.44</v>
      </c>
      <c r="D2506" s="346" t="s">
        <v>385</v>
      </c>
      <c r="E2506" s="346" t="s">
        <v>386</v>
      </c>
      <c r="F2506" s="346" t="s">
        <v>805</v>
      </c>
      <c r="G2506" s="342">
        <f t="shared" si="79"/>
        <v>46.522416481359421</v>
      </c>
      <c r="H2506" s="342">
        <f t="shared" si="78"/>
        <v>882.96241648135947</v>
      </c>
      <c r="I2506" s="190"/>
      <c r="J2506" s="347">
        <v>2</v>
      </c>
    </row>
    <row r="2507" spans="1:10" ht="13.5" hidden="1" customHeight="1" thickBot="1">
      <c r="A2507" s="410"/>
      <c r="B2507" s="183">
        <v>21.67</v>
      </c>
      <c r="C2507" s="184">
        <v>888.5</v>
      </c>
      <c r="D2507" s="346" t="s">
        <v>385</v>
      </c>
      <c r="E2507" s="346" t="s">
        <v>386</v>
      </c>
      <c r="F2507" s="346" t="s">
        <v>831</v>
      </c>
      <c r="G2507" s="342">
        <f t="shared" si="79"/>
        <v>49.417970259298748</v>
      </c>
      <c r="H2507" s="342">
        <f t="shared" ref="H2507:H2570" si="80">+G2507+C2507</f>
        <v>937.91797025929873</v>
      </c>
      <c r="I2507" s="190"/>
      <c r="J2507" s="347">
        <v>2</v>
      </c>
    </row>
    <row r="2508" spans="1:10" ht="13.5" hidden="1" customHeight="1" thickBot="1">
      <c r="A2508" s="410"/>
      <c r="B2508" s="183">
        <v>21.67</v>
      </c>
      <c r="C2508" s="184">
        <v>888.5</v>
      </c>
      <c r="D2508" s="346" t="s">
        <v>385</v>
      </c>
      <c r="E2508" s="346" t="s">
        <v>386</v>
      </c>
      <c r="F2508" s="346" t="s">
        <v>832</v>
      </c>
      <c r="G2508" s="342">
        <f t="shared" si="79"/>
        <v>49.417970259298748</v>
      </c>
      <c r="H2508" s="342">
        <f t="shared" si="80"/>
        <v>937.91797025929873</v>
      </c>
      <c r="I2508" s="190"/>
      <c r="J2508" s="347">
        <v>2</v>
      </c>
    </row>
    <row r="2509" spans="1:10" ht="13.5" hidden="1" customHeight="1" thickBot="1">
      <c r="A2509" s="410"/>
      <c r="B2509" s="183">
        <v>18.47</v>
      </c>
      <c r="C2509" s="184">
        <v>741.83</v>
      </c>
      <c r="D2509" s="346" t="s">
        <v>385</v>
      </c>
      <c r="E2509" s="346" t="s">
        <v>386</v>
      </c>
      <c r="F2509" s="346" t="s">
        <v>821</v>
      </c>
      <c r="G2509" s="342">
        <f t="shared" si="79"/>
        <v>41.260250846883046</v>
      </c>
      <c r="H2509" s="342">
        <f t="shared" si="80"/>
        <v>783.09025084688312</v>
      </c>
      <c r="I2509" s="190"/>
      <c r="J2509" s="347">
        <v>2</v>
      </c>
    </row>
    <row r="2510" spans="1:10" ht="13.5" hidden="1" customHeight="1" thickBot="1">
      <c r="A2510" s="410"/>
      <c r="B2510" s="183">
        <v>19.27</v>
      </c>
      <c r="C2510" s="184">
        <v>759.18</v>
      </c>
      <c r="D2510" s="346" t="s">
        <v>385</v>
      </c>
      <c r="E2510" s="346" t="s">
        <v>386</v>
      </c>
      <c r="F2510" s="346" t="s">
        <v>833</v>
      </c>
      <c r="G2510" s="342">
        <f t="shared" si="79"/>
        <v>42.225250041029177</v>
      </c>
      <c r="H2510" s="342">
        <f t="shared" si="80"/>
        <v>801.40525004102915</v>
      </c>
      <c r="I2510" s="190"/>
      <c r="J2510" s="347">
        <v>2</v>
      </c>
    </row>
    <row r="2511" spans="1:10" ht="13.5" hidden="1" customHeight="1" thickBot="1">
      <c r="A2511" s="410"/>
      <c r="B2511" s="183">
        <v>18.87</v>
      </c>
      <c r="C2511" s="184">
        <v>789.13</v>
      </c>
      <c r="D2511" s="346" t="s">
        <v>385</v>
      </c>
      <c r="E2511" s="346" t="s">
        <v>386</v>
      </c>
      <c r="F2511" s="346" t="s">
        <v>916</v>
      </c>
      <c r="G2511" s="342">
        <f t="shared" ref="G2511:G2574" si="81">+(C2511/$C$12584)*1312742.08</f>
        <v>43.89105556637076</v>
      </c>
      <c r="H2511" s="342">
        <f t="shared" si="80"/>
        <v>833.02105556637071</v>
      </c>
      <c r="I2511" s="190"/>
      <c r="J2511" s="347">
        <v>2</v>
      </c>
    </row>
    <row r="2512" spans="1:10" ht="13.5" hidden="1" customHeight="1" thickBot="1">
      <c r="A2512" s="410"/>
      <c r="B2512" s="183">
        <v>21.67</v>
      </c>
      <c r="C2512" s="184">
        <v>888.5</v>
      </c>
      <c r="D2512" s="346" t="s">
        <v>385</v>
      </c>
      <c r="E2512" s="346" t="s">
        <v>386</v>
      </c>
      <c r="F2512" s="346" t="s">
        <v>917</v>
      </c>
      <c r="G2512" s="342">
        <f t="shared" si="81"/>
        <v>49.417970259298748</v>
      </c>
      <c r="H2512" s="342">
        <f t="shared" si="80"/>
        <v>937.91797025929873</v>
      </c>
      <c r="I2512" s="190"/>
      <c r="J2512" s="347">
        <v>2</v>
      </c>
    </row>
    <row r="2513" spans="1:10" ht="13.5" hidden="1" customHeight="1" thickBot="1">
      <c r="A2513" s="410"/>
      <c r="B2513" s="183">
        <v>0.8</v>
      </c>
      <c r="C2513" s="184">
        <v>17.350000000000001</v>
      </c>
      <c r="D2513" s="346" t="s">
        <v>834</v>
      </c>
      <c r="E2513" s="346" t="s">
        <v>386</v>
      </c>
      <c r="F2513" s="346" t="s">
        <v>826</v>
      </c>
      <c r="G2513" s="342">
        <f t="shared" si="81"/>
        <v>0.96499919414612634</v>
      </c>
      <c r="H2513" s="342">
        <f t="shared" si="80"/>
        <v>18.314999194146129</v>
      </c>
      <c r="I2513" s="190"/>
      <c r="J2513" s="347">
        <v>2</v>
      </c>
    </row>
    <row r="2514" spans="1:10" ht="13.5" hidden="1" customHeight="1" thickBot="1">
      <c r="A2514" s="410"/>
      <c r="B2514" s="183">
        <v>0.8</v>
      </c>
      <c r="C2514" s="184">
        <v>17.350000000000001</v>
      </c>
      <c r="D2514" s="346" t="s">
        <v>834</v>
      </c>
      <c r="E2514" s="346" t="s">
        <v>386</v>
      </c>
      <c r="F2514" s="346" t="s">
        <v>830</v>
      </c>
      <c r="G2514" s="342">
        <f t="shared" si="81"/>
        <v>0.96499919414612634</v>
      </c>
      <c r="H2514" s="342">
        <f t="shared" si="80"/>
        <v>18.314999194146129</v>
      </c>
      <c r="I2514" s="190"/>
      <c r="J2514" s="347">
        <v>2</v>
      </c>
    </row>
    <row r="2515" spans="1:10" ht="13.5" hidden="1" customHeight="1" thickBot="1">
      <c r="A2515" s="410"/>
      <c r="B2515" s="183">
        <v>1.6</v>
      </c>
      <c r="C2515" s="184">
        <v>34.71</v>
      </c>
      <c r="D2515" s="346" t="s">
        <v>834</v>
      </c>
      <c r="E2515" s="346" t="s">
        <v>386</v>
      </c>
      <c r="F2515" s="346" t="s">
        <v>916</v>
      </c>
      <c r="G2515" s="342">
        <f t="shared" si="81"/>
        <v>1.9305545837932014</v>
      </c>
      <c r="H2515" s="342">
        <f t="shared" si="80"/>
        <v>36.640554583793204</v>
      </c>
      <c r="I2515" s="190"/>
      <c r="J2515" s="347">
        <v>2</v>
      </c>
    </row>
    <row r="2516" spans="1:10" ht="13.5" hidden="1" customHeight="1" thickBot="1">
      <c r="A2516" s="411"/>
      <c r="B2516" s="183">
        <v>0.8</v>
      </c>
      <c r="C2516" s="184">
        <v>17.170000000000002</v>
      </c>
      <c r="D2516" s="346" t="s">
        <v>392</v>
      </c>
      <c r="E2516" s="346" t="s">
        <v>386</v>
      </c>
      <c r="F2516" s="346" t="s">
        <v>824</v>
      </c>
      <c r="G2516" s="342">
        <f t="shared" si="81"/>
        <v>0.95498767512904847</v>
      </c>
      <c r="H2516" s="342">
        <f t="shared" si="80"/>
        <v>18.124987675129049</v>
      </c>
      <c r="I2516" s="190"/>
      <c r="J2516" s="347">
        <v>2</v>
      </c>
    </row>
    <row r="2517" spans="1:10" ht="13.5" thickBot="1">
      <c r="A2517" s="185" t="s">
        <v>456</v>
      </c>
      <c r="B2517" s="186">
        <v>326.39999999999998</v>
      </c>
      <c r="C2517" s="187">
        <v>12124.61</v>
      </c>
      <c r="D2517" s="412"/>
      <c r="E2517" s="413"/>
      <c r="F2517" s="414"/>
      <c r="G2517" s="342">
        <f t="shared" si="81"/>
        <v>674.36535327585386</v>
      </c>
      <c r="H2517" s="342">
        <f t="shared" si="80"/>
        <v>12798.975353275855</v>
      </c>
      <c r="I2517" s="190">
        <f>+H2517</f>
        <v>12798.975353275855</v>
      </c>
      <c r="J2517" s="347">
        <v>2</v>
      </c>
    </row>
    <row r="2518" spans="1:10" ht="13.5" hidden="1" customHeight="1" thickBot="1">
      <c r="A2518" s="409" t="s">
        <v>993</v>
      </c>
      <c r="B2518" s="183">
        <v>3.2</v>
      </c>
      <c r="C2518" s="184">
        <v>120.92</v>
      </c>
      <c r="D2518" s="346" t="s">
        <v>391</v>
      </c>
      <c r="E2518" s="346" t="s">
        <v>386</v>
      </c>
      <c r="F2518" s="346" t="s">
        <v>919</v>
      </c>
      <c r="G2518" s="342">
        <f t="shared" si="81"/>
        <v>6.7255159974725993</v>
      </c>
      <c r="H2518" s="342">
        <f t="shared" si="80"/>
        <v>127.6455159974726</v>
      </c>
      <c r="I2518" s="190"/>
      <c r="J2518" s="347">
        <v>2</v>
      </c>
    </row>
    <row r="2519" spans="1:10" ht="13.5" hidden="1" customHeight="1" thickBot="1">
      <c r="A2519" s="410"/>
      <c r="B2519" s="183">
        <v>3.2</v>
      </c>
      <c r="C2519" s="184">
        <v>120.92</v>
      </c>
      <c r="D2519" s="346" t="s">
        <v>391</v>
      </c>
      <c r="E2519" s="346" t="s">
        <v>386</v>
      </c>
      <c r="F2519" s="346" t="s">
        <v>858</v>
      </c>
      <c r="G2519" s="342">
        <f t="shared" si="81"/>
        <v>6.7255159974725993</v>
      </c>
      <c r="H2519" s="342">
        <f t="shared" si="80"/>
        <v>127.6455159974726</v>
      </c>
      <c r="I2519" s="190"/>
      <c r="J2519" s="347">
        <v>2</v>
      </c>
    </row>
    <row r="2520" spans="1:10" ht="13.5" hidden="1" customHeight="1" thickBot="1">
      <c r="A2520" s="410"/>
      <c r="B2520" s="183">
        <v>18.87</v>
      </c>
      <c r="C2520" s="184">
        <v>789.13</v>
      </c>
      <c r="D2520" s="346" t="s">
        <v>385</v>
      </c>
      <c r="E2520" s="346" t="s">
        <v>386</v>
      </c>
      <c r="F2520" s="346" t="s">
        <v>918</v>
      </c>
      <c r="G2520" s="342">
        <f t="shared" si="81"/>
        <v>43.89105556637076</v>
      </c>
      <c r="H2520" s="342">
        <f t="shared" si="80"/>
        <v>833.02105556637071</v>
      </c>
      <c r="I2520" s="190"/>
      <c r="J2520" s="347">
        <v>2</v>
      </c>
    </row>
    <row r="2521" spans="1:10" ht="13.5" hidden="1" customHeight="1" thickBot="1">
      <c r="A2521" s="410"/>
      <c r="B2521" s="183">
        <v>14.14</v>
      </c>
      <c r="C2521" s="184">
        <v>534.08000000000004</v>
      </c>
      <c r="D2521" s="346" t="s">
        <v>385</v>
      </c>
      <c r="E2521" s="346" t="s">
        <v>386</v>
      </c>
      <c r="F2521" s="346" t="s">
        <v>919</v>
      </c>
      <c r="G2521" s="342">
        <f t="shared" si="81"/>
        <v>29.705289314672232</v>
      </c>
      <c r="H2521" s="342">
        <f t="shared" si="80"/>
        <v>563.78528931467224</v>
      </c>
      <c r="I2521" s="190"/>
      <c r="J2521" s="347">
        <v>2</v>
      </c>
    </row>
    <row r="2522" spans="1:10" ht="13.5" hidden="1" customHeight="1" thickBot="1">
      <c r="A2522" s="410"/>
      <c r="B2522" s="183">
        <v>16.54</v>
      </c>
      <c r="C2522" s="184">
        <v>611.89</v>
      </c>
      <c r="D2522" s="346" t="s">
        <v>385</v>
      </c>
      <c r="E2522" s="346" t="s">
        <v>386</v>
      </c>
      <c r="F2522" s="346" t="s">
        <v>920</v>
      </c>
      <c r="G2522" s="342">
        <f t="shared" si="81"/>
        <v>34.033046507554651</v>
      </c>
      <c r="H2522" s="342">
        <f t="shared" si="80"/>
        <v>645.92304650755466</v>
      </c>
      <c r="I2522" s="190"/>
      <c r="J2522" s="347">
        <v>2</v>
      </c>
    </row>
    <row r="2523" spans="1:10" ht="13.5" hidden="1" customHeight="1" thickBot="1">
      <c r="A2523" s="410"/>
      <c r="B2523" s="183">
        <v>5.34</v>
      </c>
      <c r="C2523" s="184">
        <v>137.16999999999999</v>
      </c>
      <c r="D2523" s="346" t="s">
        <v>385</v>
      </c>
      <c r="E2523" s="346" t="s">
        <v>386</v>
      </c>
      <c r="F2523" s="346" t="s">
        <v>858</v>
      </c>
      <c r="G2523" s="342">
        <f t="shared" si="81"/>
        <v>7.6293336865143591</v>
      </c>
      <c r="H2523" s="342">
        <f t="shared" si="80"/>
        <v>144.79933368651436</v>
      </c>
      <c r="I2523" s="190"/>
      <c r="J2523" s="347">
        <v>2</v>
      </c>
    </row>
    <row r="2524" spans="1:10" ht="13.5" hidden="1" customHeight="1" thickBot="1">
      <c r="A2524" s="410"/>
      <c r="B2524" s="183">
        <v>1</v>
      </c>
      <c r="C2524" s="184">
        <v>21.69</v>
      </c>
      <c r="D2524" s="346" t="s">
        <v>834</v>
      </c>
      <c r="E2524" s="346" t="s">
        <v>386</v>
      </c>
      <c r="F2524" s="346" t="s">
        <v>918</v>
      </c>
      <c r="G2524" s="342">
        <f t="shared" si="81"/>
        <v>1.2063880415578951</v>
      </c>
      <c r="H2524" s="342">
        <f t="shared" si="80"/>
        <v>22.896388041557895</v>
      </c>
      <c r="I2524" s="190"/>
      <c r="J2524" s="347">
        <v>2</v>
      </c>
    </row>
    <row r="2525" spans="1:10" ht="13.5" hidden="1" customHeight="1" thickBot="1">
      <c r="A2525" s="410"/>
      <c r="B2525" s="183">
        <v>0.6</v>
      </c>
      <c r="C2525" s="184">
        <v>13.02</v>
      </c>
      <c r="D2525" s="346" t="s">
        <v>834</v>
      </c>
      <c r="E2525" s="346" t="s">
        <v>386</v>
      </c>
      <c r="F2525" s="346" t="s">
        <v>858</v>
      </c>
      <c r="G2525" s="342">
        <f t="shared" si="81"/>
        <v>0.72416654223530619</v>
      </c>
      <c r="H2525" s="342">
        <f t="shared" si="80"/>
        <v>13.744166542235305</v>
      </c>
      <c r="I2525" s="190"/>
      <c r="J2525" s="347">
        <v>2</v>
      </c>
    </row>
    <row r="2526" spans="1:10" ht="13.5" hidden="1" customHeight="1" thickBot="1">
      <c r="A2526" s="410"/>
      <c r="B2526" s="183">
        <v>0.6</v>
      </c>
      <c r="C2526" s="184">
        <v>13.02</v>
      </c>
      <c r="D2526" s="346" t="s">
        <v>392</v>
      </c>
      <c r="E2526" s="346" t="s">
        <v>386</v>
      </c>
      <c r="F2526" s="346" t="s">
        <v>918</v>
      </c>
      <c r="G2526" s="342">
        <f t="shared" si="81"/>
        <v>0.72416654223530619</v>
      </c>
      <c r="H2526" s="342">
        <f t="shared" si="80"/>
        <v>13.744166542235305</v>
      </c>
      <c r="I2526" s="190"/>
      <c r="J2526" s="347">
        <v>2</v>
      </c>
    </row>
    <row r="2527" spans="1:10" ht="13.5" hidden="1" customHeight="1" thickBot="1">
      <c r="A2527" s="410"/>
      <c r="B2527" s="183">
        <v>0.2</v>
      </c>
      <c r="C2527" s="184">
        <v>4.34</v>
      </c>
      <c r="D2527" s="346" t="s">
        <v>392</v>
      </c>
      <c r="E2527" s="346" t="s">
        <v>386</v>
      </c>
      <c r="F2527" s="346" t="s">
        <v>858</v>
      </c>
      <c r="G2527" s="342">
        <f t="shared" si="81"/>
        <v>0.24138884741176878</v>
      </c>
      <c r="H2527" s="342">
        <f t="shared" si="80"/>
        <v>4.5813888474117688</v>
      </c>
      <c r="I2527" s="190"/>
      <c r="J2527" s="347">
        <v>2</v>
      </c>
    </row>
    <row r="2528" spans="1:10" ht="13.5" hidden="1" customHeight="1" thickBot="1">
      <c r="A2528" s="411"/>
      <c r="B2528" s="183">
        <v>0</v>
      </c>
      <c r="C2528" s="184">
        <v>57.39</v>
      </c>
      <c r="D2528" s="346" t="s">
        <v>393</v>
      </c>
      <c r="E2528" s="346" t="s">
        <v>386</v>
      </c>
      <c r="F2528" s="346" t="s">
        <v>859</v>
      </c>
      <c r="G2528" s="342">
        <f t="shared" si="81"/>
        <v>3.1920059799450256</v>
      </c>
      <c r="H2528" s="342">
        <f t="shared" si="80"/>
        <v>60.582005979945023</v>
      </c>
      <c r="I2528" s="190"/>
      <c r="J2528" s="347">
        <v>2</v>
      </c>
    </row>
    <row r="2529" spans="1:10" ht="13.5" thickBot="1">
      <c r="A2529" s="185" t="s">
        <v>993</v>
      </c>
      <c r="B2529" s="186">
        <v>63.69</v>
      </c>
      <c r="C2529" s="187">
        <v>2423.5700000000002</v>
      </c>
      <c r="D2529" s="412"/>
      <c r="E2529" s="413"/>
      <c r="F2529" s="414"/>
      <c r="G2529" s="342">
        <f t="shared" si="81"/>
        <v>134.79787302344252</v>
      </c>
      <c r="H2529" s="342">
        <f t="shared" si="80"/>
        <v>2558.3678730234428</v>
      </c>
      <c r="I2529" s="190">
        <f>+H2529</f>
        <v>2558.3678730234428</v>
      </c>
      <c r="J2529" s="347">
        <v>2</v>
      </c>
    </row>
    <row r="2530" spans="1:10" ht="13.5" hidden="1" customHeight="1" thickBot="1">
      <c r="A2530" s="409" t="s">
        <v>994</v>
      </c>
      <c r="B2530" s="183">
        <v>0.16</v>
      </c>
      <c r="C2530" s="184">
        <v>12.09</v>
      </c>
      <c r="D2530" s="346" t="s">
        <v>391</v>
      </c>
      <c r="E2530" s="346" t="s">
        <v>386</v>
      </c>
      <c r="F2530" s="346" t="s">
        <v>919</v>
      </c>
      <c r="G2530" s="342">
        <f t="shared" si="81"/>
        <v>0.67244036064707013</v>
      </c>
      <c r="H2530" s="342">
        <f t="shared" si="80"/>
        <v>12.762440360647069</v>
      </c>
      <c r="I2530" s="190"/>
      <c r="J2530" s="347">
        <v>2</v>
      </c>
    </row>
    <row r="2531" spans="1:10" ht="13.5" hidden="1" customHeight="1" thickBot="1">
      <c r="A2531" s="410"/>
      <c r="B2531" s="183">
        <v>0.16</v>
      </c>
      <c r="C2531" s="184">
        <v>12.09</v>
      </c>
      <c r="D2531" s="346" t="s">
        <v>391</v>
      </c>
      <c r="E2531" s="346" t="s">
        <v>386</v>
      </c>
      <c r="F2531" s="346" t="s">
        <v>858</v>
      </c>
      <c r="G2531" s="342">
        <f t="shared" si="81"/>
        <v>0.67244036064707013</v>
      </c>
      <c r="H2531" s="342">
        <f t="shared" si="80"/>
        <v>12.762440360647069</v>
      </c>
      <c r="I2531" s="190"/>
      <c r="J2531" s="347">
        <v>2</v>
      </c>
    </row>
    <row r="2532" spans="1:10" ht="13.5" hidden="1" customHeight="1" thickBot="1">
      <c r="A2532" s="410"/>
      <c r="B2532" s="183">
        <v>0.87</v>
      </c>
      <c r="C2532" s="184">
        <v>65.5</v>
      </c>
      <c r="D2532" s="346" t="s">
        <v>385</v>
      </c>
      <c r="E2532" s="346" t="s">
        <v>386</v>
      </c>
      <c r="F2532" s="346" t="s">
        <v>918</v>
      </c>
      <c r="G2532" s="342">
        <f t="shared" si="81"/>
        <v>3.6430805312144825</v>
      </c>
      <c r="H2532" s="342">
        <f t="shared" si="80"/>
        <v>69.14308053121448</v>
      </c>
      <c r="I2532" s="190"/>
      <c r="J2532" s="347">
        <v>2</v>
      </c>
    </row>
    <row r="2533" spans="1:10" ht="13.5" hidden="1" customHeight="1" thickBot="1">
      <c r="A2533" s="410"/>
      <c r="B2533" s="183">
        <v>0.71</v>
      </c>
      <c r="C2533" s="184">
        <v>53.41</v>
      </c>
      <c r="D2533" s="346" t="s">
        <v>385</v>
      </c>
      <c r="E2533" s="346" t="s">
        <v>386</v>
      </c>
      <c r="F2533" s="346" t="s">
        <v>919</v>
      </c>
      <c r="G2533" s="342">
        <f t="shared" si="81"/>
        <v>2.9706401705674121</v>
      </c>
      <c r="H2533" s="342">
        <f t="shared" si="80"/>
        <v>56.380640170567411</v>
      </c>
      <c r="I2533" s="190"/>
      <c r="J2533" s="347">
        <v>2</v>
      </c>
    </row>
    <row r="2534" spans="1:10" ht="13.5" hidden="1" customHeight="1" thickBot="1">
      <c r="A2534" s="410"/>
      <c r="B2534" s="183">
        <v>0.87</v>
      </c>
      <c r="C2534" s="184">
        <v>65.5</v>
      </c>
      <c r="D2534" s="346" t="s">
        <v>385</v>
      </c>
      <c r="E2534" s="346" t="s">
        <v>386</v>
      </c>
      <c r="F2534" s="346" t="s">
        <v>920</v>
      </c>
      <c r="G2534" s="342">
        <f t="shared" si="81"/>
        <v>3.6430805312144825</v>
      </c>
      <c r="H2534" s="342">
        <f t="shared" si="80"/>
        <v>69.14308053121448</v>
      </c>
      <c r="I2534" s="190"/>
      <c r="J2534" s="347">
        <v>2</v>
      </c>
    </row>
    <row r="2535" spans="1:10" ht="13.5" hidden="1" customHeight="1" thickBot="1">
      <c r="A2535" s="410"/>
      <c r="B2535" s="183">
        <v>0.63</v>
      </c>
      <c r="C2535" s="184">
        <v>47.36</v>
      </c>
      <c r="D2535" s="346" t="s">
        <v>385</v>
      </c>
      <c r="E2535" s="346" t="s">
        <v>386</v>
      </c>
      <c r="F2535" s="346" t="s">
        <v>858</v>
      </c>
      <c r="G2535" s="342">
        <f t="shared" si="81"/>
        <v>2.6341418924934028</v>
      </c>
      <c r="H2535" s="342">
        <f t="shared" si="80"/>
        <v>49.994141892493403</v>
      </c>
      <c r="I2535" s="190"/>
      <c r="J2535" s="347">
        <v>2</v>
      </c>
    </row>
    <row r="2536" spans="1:10" ht="13.5" hidden="1" customHeight="1" thickBot="1">
      <c r="A2536" s="411"/>
      <c r="B2536" s="183">
        <v>0</v>
      </c>
      <c r="C2536" s="184">
        <v>3.96</v>
      </c>
      <c r="D2536" s="346" t="s">
        <v>393</v>
      </c>
      <c r="E2536" s="346" t="s">
        <v>386</v>
      </c>
      <c r="F2536" s="346" t="s">
        <v>859</v>
      </c>
      <c r="G2536" s="342">
        <f t="shared" si="81"/>
        <v>0.2202534183757153</v>
      </c>
      <c r="H2536" s="342">
        <f t="shared" si="80"/>
        <v>4.180253418375715</v>
      </c>
      <c r="I2536" s="190"/>
      <c r="J2536" s="347">
        <v>2</v>
      </c>
    </row>
    <row r="2537" spans="1:10" ht="13.5" thickBot="1">
      <c r="A2537" s="185" t="s">
        <v>994</v>
      </c>
      <c r="B2537" s="186">
        <v>3.4</v>
      </c>
      <c r="C2537" s="187">
        <v>259.91000000000003</v>
      </c>
      <c r="D2537" s="412"/>
      <c r="E2537" s="413"/>
      <c r="F2537" s="414"/>
      <c r="G2537" s="342">
        <f t="shared" si="81"/>
        <v>14.456077265159637</v>
      </c>
      <c r="H2537" s="342">
        <f t="shared" si="80"/>
        <v>274.36607726515967</v>
      </c>
      <c r="I2537" s="190">
        <f>+H2537</f>
        <v>274.36607726515967</v>
      </c>
      <c r="J2537" s="347">
        <v>2</v>
      </c>
    </row>
    <row r="2538" spans="1:10" ht="13.5" hidden="1" customHeight="1" thickBot="1">
      <c r="A2538" s="409" t="s">
        <v>995</v>
      </c>
      <c r="B2538" s="183">
        <v>0.16</v>
      </c>
      <c r="C2538" s="184">
        <v>8.6999999999999993</v>
      </c>
      <c r="D2538" s="346" t="s">
        <v>391</v>
      </c>
      <c r="E2538" s="346" t="s">
        <v>386</v>
      </c>
      <c r="F2538" s="346" t="s">
        <v>919</v>
      </c>
      <c r="G2538" s="342">
        <f t="shared" si="81"/>
        <v>0.48389008582543508</v>
      </c>
      <c r="H2538" s="342">
        <f t="shared" si="80"/>
        <v>9.1838900858254338</v>
      </c>
      <c r="I2538" s="190"/>
      <c r="J2538" s="347">
        <v>2</v>
      </c>
    </row>
    <row r="2539" spans="1:10" ht="13.5" hidden="1" customHeight="1" thickBot="1">
      <c r="A2539" s="410"/>
      <c r="B2539" s="183">
        <v>0.16</v>
      </c>
      <c r="C2539" s="184">
        <v>8.6999999999999993</v>
      </c>
      <c r="D2539" s="346" t="s">
        <v>391</v>
      </c>
      <c r="E2539" s="346" t="s">
        <v>386</v>
      </c>
      <c r="F2539" s="346" t="s">
        <v>858</v>
      </c>
      <c r="G2539" s="342">
        <f t="shared" si="81"/>
        <v>0.48389008582543508</v>
      </c>
      <c r="H2539" s="342">
        <f t="shared" si="80"/>
        <v>9.1838900858254338</v>
      </c>
      <c r="I2539" s="190"/>
      <c r="J2539" s="347">
        <v>2</v>
      </c>
    </row>
    <row r="2540" spans="1:10" ht="13.5" hidden="1" customHeight="1" thickBot="1">
      <c r="A2540" s="410"/>
      <c r="B2540" s="183">
        <v>0.87</v>
      </c>
      <c r="C2540" s="184">
        <v>47.13</v>
      </c>
      <c r="D2540" s="346" t="s">
        <v>385</v>
      </c>
      <c r="E2540" s="346" t="s">
        <v>386</v>
      </c>
      <c r="F2540" s="346" t="s">
        <v>918</v>
      </c>
      <c r="G2540" s="342">
        <f t="shared" si="81"/>
        <v>2.6213493959715812</v>
      </c>
      <c r="H2540" s="342">
        <f t="shared" si="80"/>
        <v>49.751349395971587</v>
      </c>
      <c r="I2540" s="190"/>
      <c r="J2540" s="347">
        <v>2</v>
      </c>
    </row>
    <row r="2541" spans="1:10" ht="13.5" hidden="1" customHeight="1" thickBot="1">
      <c r="A2541" s="410"/>
      <c r="B2541" s="183">
        <v>0.71</v>
      </c>
      <c r="C2541" s="184">
        <v>38.43</v>
      </c>
      <c r="D2541" s="346" t="s">
        <v>385</v>
      </c>
      <c r="E2541" s="346" t="s">
        <v>386</v>
      </c>
      <c r="F2541" s="346" t="s">
        <v>919</v>
      </c>
      <c r="G2541" s="342">
        <f t="shared" si="81"/>
        <v>2.1374593101461463</v>
      </c>
      <c r="H2541" s="342">
        <f t="shared" si="80"/>
        <v>40.567459310146148</v>
      </c>
      <c r="I2541" s="190"/>
      <c r="J2541" s="347">
        <v>2</v>
      </c>
    </row>
    <row r="2542" spans="1:10" ht="13.5" hidden="1" customHeight="1" thickBot="1">
      <c r="A2542" s="410"/>
      <c r="B2542" s="183">
        <v>0.79</v>
      </c>
      <c r="C2542" s="184">
        <v>42.78</v>
      </c>
      <c r="D2542" s="346" t="s">
        <v>385</v>
      </c>
      <c r="E2542" s="346" t="s">
        <v>386</v>
      </c>
      <c r="F2542" s="346" t="s">
        <v>920</v>
      </c>
      <c r="G2542" s="342">
        <f t="shared" si="81"/>
        <v>2.3794043530588636</v>
      </c>
      <c r="H2542" s="342">
        <f t="shared" si="80"/>
        <v>45.159404353058868</v>
      </c>
      <c r="I2542" s="190"/>
      <c r="J2542" s="347">
        <v>2</v>
      </c>
    </row>
    <row r="2543" spans="1:10" ht="13.5" hidden="1" customHeight="1" thickBot="1">
      <c r="A2543" s="410"/>
      <c r="B2543" s="183">
        <v>0.55000000000000004</v>
      </c>
      <c r="C2543" s="184">
        <v>29.73</v>
      </c>
      <c r="D2543" s="346" t="s">
        <v>385</v>
      </c>
      <c r="E2543" s="346" t="s">
        <v>386</v>
      </c>
      <c r="F2543" s="346" t="s">
        <v>858</v>
      </c>
      <c r="G2543" s="342">
        <f t="shared" si="81"/>
        <v>1.653569224320711</v>
      </c>
      <c r="H2543" s="342">
        <f t="shared" si="80"/>
        <v>31.383569224320713</v>
      </c>
      <c r="I2543" s="190"/>
      <c r="J2543" s="347">
        <v>2</v>
      </c>
    </row>
    <row r="2544" spans="1:10" ht="13.5" hidden="1" customHeight="1" thickBot="1">
      <c r="A2544" s="410"/>
      <c r="B2544" s="183">
        <v>0.08</v>
      </c>
      <c r="C2544" s="184">
        <v>4.3499999999999996</v>
      </c>
      <c r="D2544" s="346" t="s">
        <v>834</v>
      </c>
      <c r="E2544" s="346" t="s">
        <v>386</v>
      </c>
      <c r="F2544" s="346" t="s">
        <v>858</v>
      </c>
      <c r="G2544" s="342">
        <f t="shared" si="81"/>
        <v>0.24194504291271754</v>
      </c>
      <c r="H2544" s="342">
        <f t="shared" si="80"/>
        <v>4.5919450429127169</v>
      </c>
      <c r="I2544" s="190"/>
      <c r="J2544" s="347">
        <v>2</v>
      </c>
    </row>
    <row r="2545" spans="1:10" ht="13.5" hidden="1" customHeight="1" thickBot="1">
      <c r="A2545" s="411"/>
      <c r="B2545" s="183">
        <v>0</v>
      </c>
      <c r="C2545" s="184">
        <v>2.27</v>
      </c>
      <c r="D2545" s="346" t="s">
        <v>393</v>
      </c>
      <c r="E2545" s="346" t="s">
        <v>386</v>
      </c>
      <c r="F2545" s="346" t="s">
        <v>859</v>
      </c>
      <c r="G2545" s="342">
        <f t="shared" si="81"/>
        <v>0.12625637871537215</v>
      </c>
      <c r="H2545" s="342">
        <f t="shared" si="80"/>
        <v>2.3962563787153721</v>
      </c>
      <c r="I2545" s="190"/>
      <c r="J2545" s="347">
        <v>2</v>
      </c>
    </row>
    <row r="2546" spans="1:10" ht="13.5" thickBot="1">
      <c r="A2546" s="185" t="s">
        <v>995</v>
      </c>
      <c r="B2546" s="186">
        <v>3.32</v>
      </c>
      <c r="C2546" s="187">
        <v>182.09</v>
      </c>
      <c r="D2546" s="412"/>
      <c r="E2546" s="413"/>
      <c r="F2546" s="414"/>
      <c r="G2546" s="342">
        <f t="shared" si="81"/>
        <v>10.127763876776262</v>
      </c>
      <c r="H2546" s="342">
        <f t="shared" si="80"/>
        <v>192.21776387677627</v>
      </c>
      <c r="I2546" s="190">
        <f>+H2546</f>
        <v>192.21776387677627</v>
      </c>
      <c r="J2546" s="347">
        <v>2</v>
      </c>
    </row>
    <row r="2547" spans="1:10" ht="13.5" hidden="1" customHeight="1" thickBot="1">
      <c r="A2547" s="409" t="s">
        <v>996</v>
      </c>
      <c r="B2547" s="183">
        <v>0.6</v>
      </c>
      <c r="C2547" s="184">
        <v>38.42</v>
      </c>
      <c r="D2547" s="346" t="s">
        <v>391</v>
      </c>
      <c r="E2547" s="346" t="s">
        <v>386</v>
      </c>
      <c r="F2547" s="346" t="s">
        <v>821</v>
      </c>
      <c r="G2547" s="342">
        <f t="shared" si="81"/>
        <v>2.1369031146451976</v>
      </c>
      <c r="H2547" s="342">
        <f t="shared" si="80"/>
        <v>40.556903114645202</v>
      </c>
      <c r="I2547" s="190"/>
      <c r="J2547" s="347">
        <v>2</v>
      </c>
    </row>
    <row r="2548" spans="1:10" ht="13.5" hidden="1" customHeight="1" thickBot="1">
      <c r="A2548" s="410"/>
      <c r="B2548" s="183">
        <v>5.9</v>
      </c>
      <c r="C2548" s="184">
        <v>377.83</v>
      </c>
      <c r="D2548" s="346" t="s">
        <v>385</v>
      </c>
      <c r="E2548" s="346" t="s">
        <v>386</v>
      </c>
      <c r="F2548" s="346" t="s">
        <v>831</v>
      </c>
      <c r="G2548" s="342">
        <f t="shared" si="81"/>
        <v>21.014734612347603</v>
      </c>
      <c r="H2548" s="342">
        <f t="shared" si="80"/>
        <v>398.84473461234757</v>
      </c>
      <c r="I2548" s="190"/>
      <c r="J2548" s="347">
        <v>2</v>
      </c>
    </row>
    <row r="2549" spans="1:10" ht="13.5" hidden="1" customHeight="1" thickBot="1">
      <c r="A2549" s="410"/>
      <c r="B2549" s="183">
        <v>6.5</v>
      </c>
      <c r="C2549" s="184">
        <v>416.25</v>
      </c>
      <c r="D2549" s="346" t="s">
        <v>385</v>
      </c>
      <c r="E2549" s="346" t="s">
        <v>386</v>
      </c>
      <c r="F2549" s="346" t="s">
        <v>832</v>
      </c>
      <c r="G2549" s="342">
        <f t="shared" si="81"/>
        <v>23.151637726992799</v>
      </c>
      <c r="H2549" s="342">
        <f t="shared" si="80"/>
        <v>439.40163772699282</v>
      </c>
      <c r="I2549" s="190"/>
      <c r="J2549" s="347">
        <v>2</v>
      </c>
    </row>
    <row r="2550" spans="1:10" ht="13.5" hidden="1" customHeight="1" thickBot="1">
      <c r="A2550" s="411"/>
      <c r="B2550" s="183">
        <v>5.9</v>
      </c>
      <c r="C2550" s="184">
        <v>377.83</v>
      </c>
      <c r="D2550" s="346" t="s">
        <v>385</v>
      </c>
      <c r="E2550" s="346" t="s">
        <v>386</v>
      </c>
      <c r="F2550" s="346" t="s">
        <v>821</v>
      </c>
      <c r="G2550" s="342">
        <f t="shared" si="81"/>
        <v>21.014734612347603</v>
      </c>
      <c r="H2550" s="342">
        <f t="shared" si="80"/>
        <v>398.84473461234757</v>
      </c>
      <c r="I2550" s="190"/>
      <c r="J2550" s="347">
        <v>2</v>
      </c>
    </row>
    <row r="2551" spans="1:10" ht="13.5" thickBot="1">
      <c r="A2551" s="185" t="s">
        <v>996</v>
      </c>
      <c r="B2551" s="186">
        <v>18.899999999999999</v>
      </c>
      <c r="C2551" s="187">
        <v>1210.33</v>
      </c>
      <c r="D2551" s="412"/>
      <c r="E2551" s="413"/>
      <c r="F2551" s="414"/>
      <c r="G2551" s="342">
        <f t="shared" si="81"/>
        <v>67.318010066333201</v>
      </c>
      <c r="H2551" s="342">
        <f t="shared" si="80"/>
        <v>1277.6480100663332</v>
      </c>
      <c r="I2551" s="190">
        <f>+H2551</f>
        <v>1277.6480100663332</v>
      </c>
      <c r="J2551" s="347">
        <v>2</v>
      </c>
    </row>
    <row r="2552" spans="1:10" ht="13.5" hidden="1" customHeight="1" thickBot="1">
      <c r="A2552" s="409" t="s">
        <v>457</v>
      </c>
      <c r="B2552" s="183">
        <v>0.48</v>
      </c>
      <c r="C2552" s="184">
        <v>27.72</v>
      </c>
      <c r="D2552" s="346" t="s">
        <v>391</v>
      </c>
      <c r="E2552" s="346" t="s">
        <v>386</v>
      </c>
      <c r="F2552" s="346" t="s">
        <v>817</v>
      </c>
      <c r="G2552" s="342">
        <f t="shared" si="81"/>
        <v>1.5417739286300067</v>
      </c>
      <c r="H2552" s="342">
        <f t="shared" si="80"/>
        <v>29.261773928630006</v>
      </c>
      <c r="I2552" s="190"/>
      <c r="J2552" s="347">
        <v>2</v>
      </c>
    </row>
    <row r="2553" spans="1:10" ht="13.5" hidden="1" customHeight="1" thickBot="1">
      <c r="A2553" s="410"/>
      <c r="B2553" s="183">
        <v>0.48</v>
      </c>
      <c r="C2553" s="184">
        <v>27.72</v>
      </c>
      <c r="D2553" s="346" t="s">
        <v>391</v>
      </c>
      <c r="E2553" s="346" t="s">
        <v>386</v>
      </c>
      <c r="F2553" s="346" t="s">
        <v>818</v>
      </c>
      <c r="G2553" s="342">
        <f t="shared" si="81"/>
        <v>1.5417739286300067</v>
      </c>
      <c r="H2553" s="342">
        <f t="shared" si="80"/>
        <v>29.261773928630006</v>
      </c>
      <c r="I2553" s="190"/>
      <c r="J2553" s="347">
        <v>2</v>
      </c>
    </row>
    <row r="2554" spans="1:10" ht="13.5" hidden="1" customHeight="1" thickBot="1">
      <c r="A2554" s="410"/>
      <c r="B2554" s="183">
        <v>0.48</v>
      </c>
      <c r="C2554" s="184">
        <v>29.49</v>
      </c>
      <c r="D2554" s="346" t="s">
        <v>391</v>
      </c>
      <c r="E2554" s="346" t="s">
        <v>386</v>
      </c>
      <c r="F2554" s="346" t="s">
        <v>819</v>
      </c>
      <c r="G2554" s="342">
        <f t="shared" si="81"/>
        <v>1.6402205322979404</v>
      </c>
      <c r="H2554" s="342">
        <f t="shared" si="80"/>
        <v>31.13022053229794</v>
      </c>
      <c r="I2554" s="190"/>
      <c r="J2554" s="347">
        <v>2</v>
      </c>
    </row>
    <row r="2555" spans="1:10" ht="13.5" hidden="1" customHeight="1" thickBot="1">
      <c r="A2555" s="410"/>
      <c r="B2555" s="183">
        <v>0.48</v>
      </c>
      <c r="C2555" s="184">
        <v>29.49</v>
      </c>
      <c r="D2555" s="346" t="s">
        <v>391</v>
      </c>
      <c r="E2555" s="346" t="s">
        <v>386</v>
      </c>
      <c r="F2555" s="346" t="s">
        <v>820</v>
      </c>
      <c r="G2555" s="342">
        <f t="shared" si="81"/>
        <v>1.6402205322979404</v>
      </c>
      <c r="H2555" s="342">
        <f t="shared" si="80"/>
        <v>31.13022053229794</v>
      </c>
      <c r="I2555" s="190"/>
      <c r="J2555" s="347">
        <v>2</v>
      </c>
    </row>
    <row r="2556" spans="1:10" ht="13.5" hidden="1" customHeight="1" thickBot="1">
      <c r="A2556" s="410"/>
      <c r="B2556" s="183">
        <v>0.48</v>
      </c>
      <c r="C2556" s="184">
        <v>29.49</v>
      </c>
      <c r="D2556" s="346" t="s">
        <v>391</v>
      </c>
      <c r="E2556" s="346" t="s">
        <v>386</v>
      </c>
      <c r="F2556" s="346" t="s">
        <v>821</v>
      </c>
      <c r="G2556" s="342">
        <f t="shared" si="81"/>
        <v>1.6402205322979404</v>
      </c>
      <c r="H2556" s="342">
        <f t="shared" si="80"/>
        <v>31.13022053229794</v>
      </c>
      <c r="I2556" s="190"/>
      <c r="J2556" s="347">
        <v>2</v>
      </c>
    </row>
    <row r="2557" spans="1:10" ht="13.5" hidden="1" customHeight="1" thickBot="1">
      <c r="A2557" s="410"/>
      <c r="B2557" s="183">
        <v>4.72</v>
      </c>
      <c r="C2557" s="184">
        <v>272.60000000000002</v>
      </c>
      <c r="D2557" s="346" t="s">
        <v>385</v>
      </c>
      <c r="E2557" s="346" t="s">
        <v>386</v>
      </c>
      <c r="F2557" s="346" t="s">
        <v>817</v>
      </c>
      <c r="G2557" s="342">
        <f t="shared" si="81"/>
        <v>15.161889355863634</v>
      </c>
      <c r="H2557" s="342">
        <f t="shared" si="80"/>
        <v>287.76188935586367</v>
      </c>
      <c r="I2557" s="190"/>
      <c r="J2557" s="347">
        <v>2</v>
      </c>
    </row>
    <row r="2558" spans="1:10" ht="13.5" hidden="1" customHeight="1" thickBot="1">
      <c r="A2558" s="410"/>
      <c r="B2558" s="183">
        <v>4.88</v>
      </c>
      <c r="C2558" s="184">
        <v>284.33</v>
      </c>
      <c r="D2558" s="346" t="s">
        <v>385</v>
      </c>
      <c r="E2558" s="346" t="s">
        <v>386</v>
      </c>
      <c r="F2558" s="346" t="s">
        <v>822</v>
      </c>
      <c r="G2558" s="342">
        <f t="shared" si="81"/>
        <v>15.814306678476546</v>
      </c>
      <c r="H2558" s="342">
        <f t="shared" si="80"/>
        <v>300.14430667847654</v>
      </c>
      <c r="I2558" s="190"/>
      <c r="J2558" s="347">
        <v>2</v>
      </c>
    </row>
    <row r="2559" spans="1:10" ht="13.5" hidden="1" customHeight="1" thickBot="1">
      <c r="A2559" s="410"/>
      <c r="B2559" s="183">
        <v>5.2</v>
      </c>
      <c r="C2559" s="184">
        <v>300.33</v>
      </c>
      <c r="D2559" s="346" t="s">
        <v>385</v>
      </c>
      <c r="E2559" s="346" t="s">
        <v>386</v>
      </c>
      <c r="F2559" s="346" t="s">
        <v>823</v>
      </c>
      <c r="G2559" s="342">
        <f t="shared" si="81"/>
        <v>16.704219479994588</v>
      </c>
      <c r="H2559" s="342">
        <f t="shared" si="80"/>
        <v>317.03421947999459</v>
      </c>
      <c r="I2559" s="190"/>
      <c r="J2559" s="347">
        <v>2</v>
      </c>
    </row>
    <row r="2560" spans="1:10" ht="13.5" hidden="1" customHeight="1" thickBot="1">
      <c r="A2560" s="410"/>
      <c r="B2560" s="183">
        <v>5.2</v>
      </c>
      <c r="C2560" s="184">
        <v>300.33</v>
      </c>
      <c r="D2560" s="346" t="s">
        <v>385</v>
      </c>
      <c r="E2560" s="346" t="s">
        <v>386</v>
      </c>
      <c r="F2560" s="346" t="s">
        <v>824</v>
      </c>
      <c r="G2560" s="342">
        <f t="shared" si="81"/>
        <v>16.704219479994588</v>
      </c>
      <c r="H2560" s="342">
        <f t="shared" si="80"/>
        <v>317.03421947999459</v>
      </c>
      <c r="I2560" s="190"/>
      <c r="J2560" s="347">
        <v>2</v>
      </c>
    </row>
    <row r="2561" spans="1:10" ht="13.5" hidden="1" customHeight="1" thickBot="1">
      <c r="A2561" s="410"/>
      <c r="B2561" s="183">
        <v>5.2</v>
      </c>
      <c r="C2561" s="184">
        <v>300.33</v>
      </c>
      <c r="D2561" s="346" t="s">
        <v>385</v>
      </c>
      <c r="E2561" s="346" t="s">
        <v>386</v>
      </c>
      <c r="F2561" s="346" t="s">
        <v>825</v>
      </c>
      <c r="G2561" s="342">
        <f t="shared" si="81"/>
        <v>16.704219479994588</v>
      </c>
      <c r="H2561" s="342">
        <f t="shared" si="80"/>
        <v>317.03421947999459</v>
      </c>
      <c r="I2561" s="190"/>
      <c r="J2561" s="347">
        <v>2</v>
      </c>
    </row>
    <row r="2562" spans="1:10" ht="13.5" hidden="1" customHeight="1" thickBot="1">
      <c r="A2562" s="410"/>
      <c r="B2562" s="183">
        <v>4.08</v>
      </c>
      <c r="C2562" s="184">
        <v>240.62</v>
      </c>
      <c r="D2562" s="346" t="s">
        <v>385</v>
      </c>
      <c r="E2562" s="346" t="s">
        <v>386</v>
      </c>
      <c r="F2562" s="346" t="s">
        <v>818</v>
      </c>
      <c r="G2562" s="342">
        <f t="shared" si="81"/>
        <v>13.383176143829449</v>
      </c>
      <c r="H2562" s="342">
        <f t="shared" si="80"/>
        <v>254.00317614382945</v>
      </c>
      <c r="I2562" s="190"/>
      <c r="J2562" s="347">
        <v>2</v>
      </c>
    </row>
    <row r="2563" spans="1:10" ht="13.5" hidden="1" customHeight="1" thickBot="1">
      <c r="A2563" s="410"/>
      <c r="B2563" s="183">
        <v>5.2</v>
      </c>
      <c r="C2563" s="184">
        <v>319.52999999999997</v>
      </c>
      <c r="D2563" s="346" t="s">
        <v>385</v>
      </c>
      <c r="E2563" s="346" t="s">
        <v>386</v>
      </c>
      <c r="F2563" s="346" t="s">
        <v>826</v>
      </c>
      <c r="G2563" s="342">
        <f t="shared" si="81"/>
        <v>17.772114841816236</v>
      </c>
      <c r="H2563" s="342">
        <f t="shared" si="80"/>
        <v>337.30211484181621</v>
      </c>
      <c r="I2563" s="190"/>
      <c r="J2563" s="347">
        <v>2</v>
      </c>
    </row>
    <row r="2564" spans="1:10" ht="13.5" hidden="1" customHeight="1" thickBot="1">
      <c r="A2564" s="410"/>
      <c r="B2564" s="183">
        <v>5.2</v>
      </c>
      <c r="C2564" s="184">
        <v>319.52999999999997</v>
      </c>
      <c r="D2564" s="346" t="s">
        <v>385</v>
      </c>
      <c r="E2564" s="346" t="s">
        <v>386</v>
      </c>
      <c r="F2564" s="346" t="s">
        <v>827</v>
      </c>
      <c r="G2564" s="342">
        <f t="shared" si="81"/>
        <v>17.772114841816236</v>
      </c>
      <c r="H2564" s="342">
        <f t="shared" si="80"/>
        <v>337.30211484181621</v>
      </c>
      <c r="I2564" s="190"/>
      <c r="J2564" s="347">
        <v>2</v>
      </c>
    </row>
    <row r="2565" spans="1:10" ht="13.5" hidden="1" customHeight="1" thickBot="1">
      <c r="A2565" s="410"/>
      <c r="B2565" s="183">
        <v>4.5599999999999996</v>
      </c>
      <c r="C2565" s="184">
        <v>284.73</v>
      </c>
      <c r="D2565" s="346" t="s">
        <v>385</v>
      </c>
      <c r="E2565" s="346" t="s">
        <v>386</v>
      </c>
      <c r="F2565" s="346" t="s">
        <v>828</v>
      </c>
      <c r="G2565" s="342">
        <f t="shared" si="81"/>
        <v>15.8365544985145</v>
      </c>
      <c r="H2565" s="342">
        <f t="shared" si="80"/>
        <v>300.56655449851451</v>
      </c>
      <c r="I2565" s="190"/>
      <c r="J2565" s="347">
        <v>2</v>
      </c>
    </row>
    <row r="2566" spans="1:10" ht="13.5" hidden="1" customHeight="1" thickBot="1">
      <c r="A2566" s="410"/>
      <c r="B2566" s="183">
        <v>4.5599999999999996</v>
      </c>
      <c r="C2566" s="184">
        <v>277.95</v>
      </c>
      <c r="D2566" s="346" t="s">
        <v>385</v>
      </c>
      <c r="E2566" s="346" t="s">
        <v>386</v>
      </c>
      <c r="F2566" s="346" t="s">
        <v>819</v>
      </c>
      <c r="G2566" s="342">
        <f t="shared" si="81"/>
        <v>15.459453948871227</v>
      </c>
      <c r="H2566" s="342">
        <f t="shared" si="80"/>
        <v>293.4094539488712</v>
      </c>
      <c r="I2566" s="190"/>
      <c r="J2566" s="347">
        <v>2</v>
      </c>
    </row>
    <row r="2567" spans="1:10" ht="13.5" hidden="1" customHeight="1" thickBot="1">
      <c r="A2567" s="410"/>
      <c r="B2567" s="183">
        <v>4.88</v>
      </c>
      <c r="C2567" s="184">
        <v>302.13</v>
      </c>
      <c r="D2567" s="346" t="s">
        <v>385</v>
      </c>
      <c r="E2567" s="346" t="s">
        <v>386</v>
      </c>
      <c r="F2567" s="346" t="s">
        <v>829</v>
      </c>
      <c r="G2567" s="342">
        <f t="shared" si="81"/>
        <v>16.804334670165368</v>
      </c>
      <c r="H2567" s="342">
        <f t="shared" si="80"/>
        <v>318.93433467016536</v>
      </c>
      <c r="I2567" s="190"/>
      <c r="J2567" s="347">
        <v>2</v>
      </c>
    </row>
    <row r="2568" spans="1:10" ht="13.5" hidden="1" customHeight="1" thickBot="1">
      <c r="A2568" s="410"/>
      <c r="B2568" s="183">
        <v>4.24</v>
      </c>
      <c r="C2568" s="184">
        <v>267.33</v>
      </c>
      <c r="D2568" s="346" t="s">
        <v>385</v>
      </c>
      <c r="E2568" s="346" t="s">
        <v>386</v>
      </c>
      <c r="F2568" s="346" t="s">
        <v>830</v>
      </c>
      <c r="G2568" s="342">
        <f t="shared" si="81"/>
        <v>14.868774326863626</v>
      </c>
      <c r="H2568" s="342">
        <f t="shared" si="80"/>
        <v>282.1987743268636</v>
      </c>
      <c r="I2568" s="190"/>
      <c r="J2568" s="347">
        <v>2</v>
      </c>
    </row>
    <row r="2569" spans="1:10" ht="13.5" hidden="1" customHeight="1" thickBot="1">
      <c r="A2569" s="410"/>
      <c r="B2569" s="183">
        <v>4.24</v>
      </c>
      <c r="C2569" s="184">
        <v>260.55</v>
      </c>
      <c r="D2569" s="346" t="s">
        <v>385</v>
      </c>
      <c r="E2569" s="346" t="s">
        <v>386</v>
      </c>
      <c r="F2569" s="346" t="s">
        <v>820</v>
      </c>
      <c r="G2569" s="342">
        <f t="shared" si="81"/>
        <v>14.491673777220358</v>
      </c>
      <c r="H2569" s="342">
        <f t="shared" si="80"/>
        <v>275.04167377722035</v>
      </c>
      <c r="I2569" s="190"/>
      <c r="J2569" s="347">
        <v>2</v>
      </c>
    </row>
    <row r="2570" spans="1:10" ht="13.5" hidden="1" customHeight="1" thickBot="1">
      <c r="A2570" s="410"/>
      <c r="B2570" s="183">
        <v>5.2</v>
      </c>
      <c r="C2570" s="184">
        <v>319.52999999999997</v>
      </c>
      <c r="D2570" s="346" t="s">
        <v>385</v>
      </c>
      <c r="E2570" s="346" t="s">
        <v>386</v>
      </c>
      <c r="F2570" s="346" t="s">
        <v>805</v>
      </c>
      <c r="G2570" s="342">
        <f t="shared" si="81"/>
        <v>17.772114841816236</v>
      </c>
      <c r="H2570" s="342">
        <f t="shared" si="80"/>
        <v>337.30211484181621</v>
      </c>
      <c r="I2570" s="190"/>
      <c r="J2570" s="347">
        <v>2</v>
      </c>
    </row>
    <row r="2571" spans="1:10" ht="13.5" hidden="1" customHeight="1" thickBot="1">
      <c r="A2571" s="410"/>
      <c r="B2571" s="183">
        <v>3.6</v>
      </c>
      <c r="C2571" s="184">
        <v>205.4</v>
      </c>
      <c r="D2571" s="346" t="s">
        <v>385</v>
      </c>
      <c r="E2571" s="346" t="s">
        <v>386</v>
      </c>
      <c r="F2571" s="346" t="s">
        <v>831</v>
      </c>
      <c r="G2571" s="342">
        <f t="shared" si="81"/>
        <v>11.424255589487858</v>
      </c>
      <c r="H2571" s="342">
        <f t="shared" ref="H2571:H2634" si="82">+G2571+C2571</f>
        <v>216.82425558948788</v>
      </c>
      <c r="I2571" s="190"/>
      <c r="J2571" s="347">
        <v>2</v>
      </c>
    </row>
    <row r="2572" spans="1:10" ht="13.5" hidden="1" customHeight="1" thickBot="1">
      <c r="A2572" s="410"/>
      <c r="B2572" s="183">
        <v>5.2</v>
      </c>
      <c r="C2572" s="184">
        <v>319.52999999999997</v>
      </c>
      <c r="D2572" s="346" t="s">
        <v>385</v>
      </c>
      <c r="E2572" s="346" t="s">
        <v>386</v>
      </c>
      <c r="F2572" s="346" t="s">
        <v>832</v>
      </c>
      <c r="G2572" s="342">
        <f t="shared" si="81"/>
        <v>17.772114841816236</v>
      </c>
      <c r="H2572" s="342">
        <f t="shared" si="82"/>
        <v>337.30211484181621</v>
      </c>
      <c r="I2572" s="190"/>
      <c r="J2572" s="347">
        <v>2</v>
      </c>
    </row>
    <row r="2573" spans="1:10" ht="13.5" hidden="1" customHeight="1" thickBot="1">
      <c r="A2573" s="410"/>
      <c r="B2573" s="183">
        <v>4.72</v>
      </c>
      <c r="C2573" s="184">
        <v>290.04000000000002</v>
      </c>
      <c r="D2573" s="346" t="s">
        <v>385</v>
      </c>
      <c r="E2573" s="346" t="s">
        <v>386</v>
      </c>
      <c r="F2573" s="346" t="s">
        <v>821</v>
      </c>
      <c r="G2573" s="342">
        <f t="shared" si="81"/>
        <v>16.131894309518298</v>
      </c>
      <c r="H2573" s="342">
        <f t="shared" si="82"/>
        <v>306.17189430951834</v>
      </c>
      <c r="I2573" s="190"/>
      <c r="J2573" s="347">
        <v>2</v>
      </c>
    </row>
    <row r="2574" spans="1:10" ht="13.5" hidden="1" customHeight="1" thickBot="1">
      <c r="A2574" s="410"/>
      <c r="B2574" s="183">
        <v>5.2</v>
      </c>
      <c r="C2574" s="184">
        <v>319.52999999999997</v>
      </c>
      <c r="D2574" s="346" t="s">
        <v>385</v>
      </c>
      <c r="E2574" s="346" t="s">
        <v>386</v>
      </c>
      <c r="F2574" s="346" t="s">
        <v>833</v>
      </c>
      <c r="G2574" s="342">
        <f t="shared" si="81"/>
        <v>17.772114841816236</v>
      </c>
      <c r="H2574" s="342">
        <f t="shared" si="82"/>
        <v>337.30211484181621</v>
      </c>
      <c r="I2574" s="190"/>
      <c r="J2574" s="347">
        <v>2</v>
      </c>
    </row>
    <row r="2575" spans="1:10" ht="13.5" hidden="1" customHeight="1" thickBot="1">
      <c r="A2575" s="410"/>
      <c r="B2575" s="183">
        <v>5.2</v>
      </c>
      <c r="C2575" s="184">
        <v>319.52999999999997</v>
      </c>
      <c r="D2575" s="346" t="s">
        <v>385</v>
      </c>
      <c r="E2575" s="346" t="s">
        <v>386</v>
      </c>
      <c r="F2575" s="346" t="s">
        <v>916</v>
      </c>
      <c r="G2575" s="342">
        <f t="shared" ref="G2575:G2638" si="83">+(C2575/$C$12584)*1312742.08</f>
        <v>17.772114841816236</v>
      </c>
      <c r="H2575" s="342">
        <f t="shared" si="82"/>
        <v>337.30211484181621</v>
      </c>
      <c r="I2575" s="190"/>
      <c r="J2575" s="347">
        <v>2</v>
      </c>
    </row>
    <row r="2576" spans="1:10" ht="13.5" hidden="1" customHeight="1" thickBot="1">
      <c r="A2576" s="410"/>
      <c r="B2576" s="183">
        <v>5.04</v>
      </c>
      <c r="C2576" s="184">
        <v>307.44</v>
      </c>
      <c r="D2576" s="346" t="s">
        <v>385</v>
      </c>
      <c r="E2576" s="346" t="s">
        <v>386</v>
      </c>
      <c r="F2576" s="346" t="s">
        <v>917</v>
      </c>
      <c r="G2576" s="342">
        <f t="shared" si="83"/>
        <v>17.099674481169171</v>
      </c>
      <c r="H2576" s="342">
        <f t="shared" si="82"/>
        <v>324.53967448116919</v>
      </c>
      <c r="I2576" s="190"/>
      <c r="J2576" s="347">
        <v>2</v>
      </c>
    </row>
    <row r="2577" spans="1:10" ht="13.5" hidden="1" customHeight="1" thickBot="1">
      <c r="A2577" s="411"/>
      <c r="B2577" s="183">
        <v>0.32</v>
      </c>
      <c r="C2577" s="184">
        <v>17.399999999999999</v>
      </c>
      <c r="D2577" s="346" t="s">
        <v>834</v>
      </c>
      <c r="E2577" s="346" t="s">
        <v>386</v>
      </c>
      <c r="F2577" s="346" t="s">
        <v>831</v>
      </c>
      <c r="G2577" s="342">
        <f t="shared" si="83"/>
        <v>0.96778017165087016</v>
      </c>
      <c r="H2577" s="342">
        <f t="shared" si="82"/>
        <v>18.367780171650868</v>
      </c>
      <c r="I2577" s="190"/>
      <c r="J2577" s="347">
        <v>2</v>
      </c>
    </row>
    <row r="2578" spans="1:10" ht="13.5" thickBot="1">
      <c r="A2578" s="185" t="s">
        <v>457</v>
      </c>
      <c r="B2578" s="186">
        <v>99.04</v>
      </c>
      <c r="C2578" s="187">
        <v>5972.6</v>
      </c>
      <c r="D2578" s="412"/>
      <c r="E2578" s="413"/>
      <c r="F2578" s="414"/>
      <c r="G2578" s="342">
        <f t="shared" si="83"/>
        <v>332.19332489666601</v>
      </c>
      <c r="H2578" s="342">
        <f t="shared" si="82"/>
        <v>6304.7933248966665</v>
      </c>
      <c r="I2578" s="190">
        <f>+H2578</f>
        <v>6304.7933248966665</v>
      </c>
      <c r="J2578" s="347">
        <v>2</v>
      </c>
    </row>
    <row r="2579" spans="1:10" ht="13.5" hidden="1" customHeight="1" thickBot="1">
      <c r="A2579" s="409" t="s">
        <v>997</v>
      </c>
      <c r="B2579" s="183">
        <v>1.6</v>
      </c>
      <c r="C2579" s="184">
        <v>86.21</v>
      </c>
      <c r="D2579" s="346" t="s">
        <v>391</v>
      </c>
      <c r="E2579" s="346" t="s">
        <v>386</v>
      </c>
      <c r="F2579" s="346" t="s">
        <v>819</v>
      </c>
      <c r="G2579" s="342">
        <f t="shared" si="83"/>
        <v>4.7949614136793972</v>
      </c>
      <c r="H2579" s="342">
        <f t="shared" si="82"/>
        <v>91.004961413679396</v>
      </c>
      <c r="I2579" s="190"/>
      <c r="J2579" s="347">
        <v>2</v>
      </c>
    </row>
    <row r="2580" spans="1:10" ht="13.5" hidden="1" customHeight="1" thickBot="1">
      <c r="A2580" s="410"/>
      <c r="B2580" s="183">
        <v>14.13</v>
      </c>
      <c r="C2580" s="184">
        <v>761.58</v>
      </c>
      <c r="D2580" s="346" t="s">
        <v>385</v>
      </c>
      <c r="E2580" s="346" t="s">
        <v>386</v>
      </c>
      <c r="F2580" s="346" t="s">
        <v>826</v>
      </c>
      <c r="G2580" s="342">
        <f t="shared" si="83"/>
        <v>42.358736961256888</v>
      </c>
      <c r="H2580" s="342">
        <f t="shared" si="82"/>
        <v>803.93873696125695</v>
      </c>
      <c r="I2580" s="190"/>
      <c r="J2580" s="347">
        <v>2</v>
      </c>
    </row>
    <row r="2581" spans="1:10" ht="13.5" hidden="1" customHeight="1" thickBot="1">
      <c r="A2581" s="410"/>
      <c r="B2581" s="183">
        <v>17.329999999999998</v>
      </c>
      <c r="C2581" s="184">
        <v>934</v>
      </c>
      <c r="D2581" s="346" t="s">
        <v>385</v>
      </c>
      <c r="E2581" s="346" t="s">
        <v>386</v>
      </c>
      <c r="F2581" s="346" t="s">
        <v>827</v>
      </c>
      <c r="G2581" s="342">
        <f t="shared" si="83"/>
        <v>51.948659788615679</v>
      </c>
      <c r="H2581" s="342">
        <f t="shared" si="82"/>
        <v>985.94865978861571</v>
      </c>
      <c r="I2581" s="190"/>
      <c r="J2581" s="347">
        <v>2</v>
      </c>
    </row>
    <row r="2582" spans="1:10" ht="13.5" hidden="1" customHeight="1" thickBot="1">
      <c r="A2582" s="410"/>
      <c r="B2582" s="183">
        <v>15.73</v>
      </c>
      <c r="C2582" s="184">
        <v>847.79</v>
      </c>
      <c r="D2582" s="346" t="s">
        <v>385</v>
      </c>
      <c r="E2582" s="346" t="s">
        <v>386</v>
      </c>
      <c r="F2582" s="346" t="s">
        <v>828</v>
      </c>
      <c r="G2582" s="342">
        <f t="shared" si="83"/>
        <v>47.153698374936276</v>
      </c>
      <c r="H2582" s="342">
        <f t="shared" si="82"/>
        <v>894.94369837493628</v>
      </c>
      <c r="I2582" s="190"/>
      <c r="J2582" s="347">
        <v>2</v>
      </c>
    </row>
    <row r="2583" spans="1:10" ht="13.5" hidden="1" customHeight="1" thickBot="1">
      <c r="A2583" s="411"/>
      <c r="B2583" s="183">
        <v>15.73</v>
      </c>
      <c r="C2583" s="184">
        <v>847.79</v>
      </c>
      <c r="D2583" s="346" t="s">
        <v>385</v>
      </c>
      <c r="E2583" s="346" t="s">
        <v>386</v>
      </c>
      <c r="F2583" s="346" t="s">
        <v>819</v>
      </c>
      <c r="G2583" s="342">
        <f t="shared" si="83"/>
        <v>47.153698374936276</v>
      </c>
      <c r="H2583" s="342">
        <f t="shared" si="82"/>
        <v>894.94369837493628</v>
      </c>
      <c r="I2583" s="190"/>
      <c r="J2583" s="347">
        <v>2</v>
      </c>
    </row>
    <row r="2584" spans="1:10" ht="13.5" thickBot="1">
      <c r="A2584" s="185" t="s">
        <v>997</v>
      </c>
      <c r="B2584" s="186">
        <v>64.52</v>
      </c>
      <c r="C2584" s="187">
        <v>3477.37</v>
      </c>
      <c r="D2584" s="412"/>
      <c r="E2584" s="413"/>
      <c r="F2584" s="414"/>
      <c r="G2584" s="342">
        <f t="shared" si="83"/>
        <v>193.40975491342451</v>
      </c>
      <c r="H2584" s="342">
        <f t="shared" si="82"/>
        <v>3670.7797549134243</v>
      </c>
      <c r="I2584" s="190">
        <f>+H2584</f>
        <v>3670.7797549134243</v>
      </c>
      <c r="J2584" s="347">
        <v>2</v>
      </c>
    </row>
    <row r="2585" spans="1:10" ht="13.5" hidden="1" customHeight="1" thickBot="1">
      <c r="A2585" s="409" t="s">
        <v>458</v>
      </c>
      <c r="B2585" s="183">
        <v>3.2</v>
      </c>
      <c r="C2585" s="184">
        <v>117.53</v>
      </c>
      <c r="D2585" s="346" t="s">
        <v>391</v>
      </c>
      <c r="E2585" s="346" t="s">
        <v>386</v>
      </c>
      <c r="F2585" s="346" t="s">
        <v>817</v>
      </c>
      <c r="G2585" s="342">
        <f t="shared" si="83"/>
        <v>6.5369657226509643</v>
      </c>
      <c r="H2585" s="342">
        <f t="shared" si="82"/>
        <v>124.06696572265096</v>
      </c>
      <c r="I2585" s="190"/>
      <c r="J2585" s="347">
        <v>2</v>
      </c>
    </row>
    <row r="2586" spans="1:10" ht="13.5" hidden="1" customHeight="1" thickBot="1">
      <c r="A2586" s="410"/>
      <c r="B2586" s="183">
        <v>1.6</v>
      </c>
      <c r="C2586" s="184">
        <v>34.340000000000003</v>
      </c>
      <c r="D2586" s="346" t="s">
        <v>391</v>
      </c>
      <c r="E2586" s="346" t="s">
        <v>386</v>
      </c>
      <c r="F2586" s="346" t="s">
        <v>818</v>
      </c>
      <c r="G2586" s="342">
        <f t="shared" si="83"/>
        <v>1.9099753502580969</v>
      </c>
      <c r="H2586" s="342">
        <f t="shared" si="82"/>
        <v>36.249975350258097</v>
      </c>
      <c r="I2586" s="190"/>
      <c r="J2586" s="347">
        <v>2</v>
      </c>
    </row>
    <row r="2587" spans="1:10" ht="13.5" hidden="1" customHeight="1" thickBot="1">
      <c r="A2587" s="410"/>
      <c r="B2587" s="183">
        <v>1.6</v>
      </c>
      <c r="C2587" s="184">
        <v>34.700000000000003</v>
      </c>
      <c r="D2587" s="346" t="s">
        <v>391</v>
      </c>
      <c r="E2587" s="346" t="s">
        <v>386</v>
      </c>
      <c r="F2587" s="346" t="s">
        <v>819</v>
      </c>
      <c r="G2587" s="342">
        <f t="shared" si="83"/>
        <v>1.9299983882922527</v>
      </c>
      <c r="H2587" s="342">
        <f t="shared" si="82"/>
        <v>36.629998388292258</v>
      </c>
      <c r="I2587" s="190"/>
      <c r="J2587" s="347">
        <v>2</v>
      </c>
    </row>
    <row r="2588" spans="1:10" ht="13.5" hidden="1" customHeight="1" thickBot="1">
      <c r="A2588" s="410"/>
      <c r="B2588" s="183">
        <v>3.2</v>
      </c>
      <c r="C2588" s="184">
        <v>120.91</v>
      </c>
      <c r="D2588" s="346" t="s">
        <v>391</v>
      </c>
      <c r="E2588" s="346" t="s">
        <v>386</v>
      </c>
      <c r="F2588" s="346" t="s">
        <v>820</v>
      </c>
      <c r="G2588" s="342">
        <f t="shared" si="83"/>
        <v>6.7249598019716501</v>
      </c>
      <c r="H2588" s="342">
        <f t="shared" si="82"/>
        <v>127.63495980197165</v>
      </c>
      <c r="I2588" s="190"/>
      <c r="J2588" s="347">
        <v>2</v>
      </c>
    </row>
    <row r="2589" spans="1:10" ht="13.5" hidden="1" customHeight="1" thickBot="1">
      <c r="A2589" s="410"/>
      <c r="B2589" s="183">
        <v>3.2</v>
      </c>
      <c r="C2589" s="184">
        <v>120.92</v>
      </c>
      <c r="D2589" s="346" t="s">
        <v>391</v>
      </c>
      <c r="E2589" s="346" t="s">
        <v>386</v>
      </c>
      <c r="F2589" s="346" t="s">
        <v>821</v>
      </c>
      <c r="G2589" s="342">
        <f t="shared" si="83"/>
        <v>6.7255159974725993</v>
      </c>
      <c r="H2589" s="342">
        <f t="shared" si="82"/>
        <v>127.6455159974726</v>
      </c>
      <c r="I2589" s="190"/>
      <c r="J2589" s="347">
        <v>2</v>
      </c>
    </row>
    <row r="2590" spans="1:10" ht="13.5" hidden="1" customHeight="1" thickBot="1">
      <c r="A2590" s="410"/>
      <c r="B2590" s="183">
        <v>31.46</v>
      </c>
      <c r="C2590" s="184">
        <v>1155.69</v>
      </c>
      <c r="D2590" s="346" t="s">
        <v>385</v>
      </c>
      <c r="E2590" s="346" t="s">
        <v>386</v>
      </c>
      <c r="F2590" s="346" t="s">
        <v>817</v>
      </c>
      <c r="G2590" s="342">
        <f t="shared" si="83"/>
        <v>64.278957849149094</v>
      </c>
      <c r="H2590" s="342">
        <f t="shared" si="82"/>
        <v>1219.9689578491491</v>
      </c>
      <c r="I2590" s="190"/>
      <c r="J2590" s="347">
        <v>2</v>
      </c>
    </row>
    <row r="2591" spans="1:10" ht="13.5" hidden="1" customHeight="1" thickBot="1">
      <c r="A2591" s="410"/>
      <c r="B2591" s="183">
        <v>34.67</v>
      </c>
      <c r="C2591" s="184">
        <v>1273.23</v>
      </c>
      <c r="D2591" s="346" t="s">
        <v>385</v>
      </c>
      <c r="E2591" s="346" t="s">
        <v>386</v>
      </c>
      <c r="F2591" s="346" t="s">
        <v>822</v>
      </c>
      <c r="G2591" s="342">
        <f t="shared" si="83"/>
        <v>70.816479767301004</v>
      </c>
      <c r="H2591" s="342">
        <f t="shared" si="82"/>
        <v>1344.046479767301</v>
      </c>
      <c r="I2591" s="190"/>
      <c r="J2591" s="347">
        <v>2</v>
      </c>
    </row>
    <row r="2592" spans="1:10" ht="13.5" hidden="1" customHeight="1" thickBot="1">
      <c r="A2592" s="410"/>
      <c r="B2592" s="183">
        <v>34.659999999999997</v>
      </c>
      <c r="C2592" s="184">
        <v>1273.22</v>
      </c>
      <c r="D2592" s="346" t="s">
        <v>385</v>
      </c>
      <c r="E2592" s="346" t="s">
        <v>386</v>
      </c>
      <c r="F2592" s="346" t="s">
        <v>823</v>
      </c>
      <c r="G2592" s="342">
        <f t="shared" si="83"/>
        <v>70.815923571800056</v>
      </c>
      <c r="H2592" s="342">
        <f t="shared" si="82"/>
        <v>1344.0359235718001</v>
      </c>
      <c r="I2592" s="190"/>
      <c r="J2592" s="347">
        <v>2</v>
      </c>
    </row>
    <row r="2593" spans="1:10" ht="13.5" hidden="1" customHeight="1" thickBot="1">
      <c r="A2593" s="410"/>
      <c r="B2593" s="183">
        <v>15.73</v>
      </c>
      <c r="C2593" s="184">
        <v>337.65</v>
      </c>
      <c r="D2593" s="346" t="s">
        <v>385</v>
      </c>
      <c r="E2593" s="346" t="s">
        <v>386</v>
      </c>
      <c r="F2593" s="346" t="s">
        <v>824</v>
      </c>
      <c r="G2593" s="342">
        <f t="shared" si="83"/>
        <v>18.77994108953542</v>
      </c>
      <c r="H2593" s="342">
        <f t="shared" si="82"/>
        <v>356.42994108953542</v>
      </c>
      <c r="I2593" s="190"/>
      <c r="J2593" s="347">
        <v>2</v>
      </c>
    </row>
    <row r="2594" spans="1:10" ht="13.5" hidden="1" customHeight="1" thickBot="1">
      <c r="A2594" s="410"/>
      <c r="B2594" s="183">
        <v>17.329999999999998</v>
      </c>
      <c r="C2594" s="184">
        <v>371.99</v>
      </c>
      <c r="D2594" s="346" t="s">
        <v>385</v>
      </c>
      <c r="E2594" s="346" t="s">
        <v>386</v>
      </c>
      <c r="F2594" s="346" t="s">
        <v>825</v>
      </c>
      <c r="G2594" s="342">
        <f t="shared" si="83"/>
        <v>20.689916439793517</v>
      </c>
      <c r="H2594" s="342">
        <f t="shared" si="82"/>
        <v>392.67991643979354</v>
      </c>
      <c r="I2594" s="190"/>
      <c r="J2594" s="347">
        <v>2</v>
      </c>
    </row>
    <row r="2595" spans="1:10" ht="13.5" hidden="1" customHeight="1" thickBot="1">
      <c r="A2595" s="410"/>
      <c r="B2595" s="183">
        <v>15.73</v>
      </c>
      <c r="C2595" s="184">
        <v>337.65</v>
      </c>
      <c r="D2595" s="346" t="s">
        <v>385</v>
      </c>
      <c r="E2595" s="346" t="s">
        <v>386</v>
      </c>
      <c r="F2595" s="346" t="s">
        <v>818</v>
      </c>
      <c r="G2595" s="342">
        <f t="shared" si="83"/>
        <v>18.77994108953542</v>
      </c>
      <c r="H2595" s="342">
        <f t="shared" si="82"/>
        <v>356.42994108953542</v>
      </c>
      <c r="I2595" s="190"/>
      <c r="J2595" s="347">
        <v>2</v>
      </c>
    </row>
    <row r="2596" spans="1:10" ht="13.5" hidden="1" customHeight="1" thickBot="1">
      <c r="A2596" s="410"/>
      <c r="B2596" s="183">
        <v>14.14</v>
      </c>
      <c r="C2596" s="184">
        <v>306.58999999999997</v>
      </c>
      <c r="D2596" s="346" t="s">
        <v>385</v>
      </c>
      <c r="E2596" s="346" t="s">
        <v>386</v>
      </c>
      <c r="F2596" s="346" t="s">
        <v>826</v>
      </c>
      <c r="G2596" s="342">
        <f t="shared" si="83"/>
        <v>17.052397863588521</v>
      </c>
      <c r="H2596" s="342">
        <f t="shared" si="82"/>
        <v>323.64239786358849</v>
      </c>
      <c r="I2596" s="190"/>
      <c r="J2596" s="347">
        <v>2</v>
      </c>
    </row>
    <row r="2597" spans="1:10" ht="13.5" hidden="1" customHeight="1" thickBot="1">
      <c r="A2597" s="410"/>
      <c r="B2597" s="183">
        <v>17.34</v>
      </c>
      <c r="C2597" s="184">
        <v>376</v>
      </c>
      <c r="D2597" s="346" t="s">
        <v>385</v>
      </c>
      <c r="E2597" s="346" t="s">
        <v>386</v>
      </c>
      <c r="F2597" s="346" t="s">
        <v>827</v>
      </c>
      <c r="G2597" s="342">
        <f t="shared" si="83"/>
        <v>20.912950835673978</v>
      </c>
      <c r="H2597" s="342">
        <f t="shared" si="82"/>
        <v>396.912950835674</v>
      </c>
      <c r="I2597" s="190"/>
      <c r="J2597" s="347">
        <v>2</v>
      </c>
    </row>
    <row r="2598" spans="1:10" ht="13.5" hidden="1" customHeight="1" thickBot="1">
      <c r="A2598" s="410"/>
      <c r="B2598" s="183">
        <v>14.14</v>
      </c>
      <c r="C2598" s="184">
        <v>306.58999999999997</v>
      </c>
      <c r="D2598" s="346" t="s">
        <v>385</v>
      </c>
      <c r="E2598" s="346" t="s">
        <v>386</v>
      </c>
      <c r="F2598" s="346" t="s">
        <v>828</v>
      </c>
      <c r="G2598" s="342">
        <f t="shared" si="83"/>
        <v>17.052397863588521</v>
      </c>
      <c r="H2598" s="342">
        <f t="shared" si="82"/>
        <v>323.64239786358849</v>
      </c>
      <c r="I2598" s="190"/>
      <c r="J2598" s="347">
        <v>2</v>
      </c>
    </row>
    <row r="2599" spans="1:10" ht="13.5" hidden="1" customHeight="1" thickBot="1">
      <c r="A2599" s="410"/>
      <c r="B2599" s="183">
        <v>15.74</v>
      </c>
      <c r="C2599" s="184">
        <v>341.3</v>
      </c>
      <c r="D2599" s="346" t="s">
        <v>385</v>
      </c>
      <c r="E2599" s="346" t="s">
        <v>386</v>
      </c>
      <c r="F2599" s="346" t="s">
        <v>819</v>
      </c>
      <c r="G2599" s="342">
        <f t="shared" si="83"/>
        <v>18.982952447381724</v>
      </c>
      <c r="H2599" s="342">
        <f t="shared" si="82"/>
        <v>360.28295244738172</v>
      </c>
      <c r="I2599" s="190"/>
      <c r="J2599" s="347">
        <v>2</v>
      </c>
    </row>
    <row r="2600" spans="1:10" ht="13.5" hidden="1" customHeight="1" thickBot="1">
      <c r="A2600" s="410"/>
      <c r="B2600" s="183">
        <v>28.27</v>
      </c>
      <c r="C2600" s="184">
        <v>1016.66</v>
      </c>
      <c r="D2600" s="346" t="s">
        <v>385</v>
      </c>
      <c r="E2600" s="346" t="s">
        <v>386</v>
      </c>
      <c r="F2600" s="346" t="s">
        <v>829</v>
      </c>
      <c r="G2600" s="342">
        <f t="shared" si="83"/>
        <v>56.546171799458257</v>
      </c>
      <c r="H2600" s="342">
        <f t="shared" si="82"/>
        <v>1073.2061717994582</v>
      </c>
      <c r="I2600" s="190"/>
      <c r="J2600" s="347">
        <v>2</v>
      </c>
    </row>
    <row r="2601" spans="1:10" ht="13.5" hidden="1" customHeight="1" thickBot="1">
      <c r="A2601" s="410"/>
      <c r="B2601" s="183">
        <v>33.07</v>
      </c>
      <c r="C2601" s="184">
        <v>1275.3</v>
      </c>
      <c r="D2601" s="346" t="s">
        <v>385</v>
      </c>
      <c r="E2601" s="346" t="s">
        <v>386</v>
      </c>
      <c r="F2601" s="346" t="s">
        <v>830</v>
      </c>
      <c r="G2601" s="342">
        <f t="shared" si="83"/>
        <v>70.931612235997392</v>
      </c>
      <c r="H2601" s="342">
        <f t="shared" si="82"/>
        <v>1346.2316122359973</v>
      </c>
      <c r="I2601" s="190"/>
      <c r="J2601" s="347">
        <v>2</v>
      </c>
    </row>
    <row r="2602" spans="1:10" ht="13.5" hidden="1" customHeight="1" thickBot="1">
      <c r="A2602" s="410"/>
      <c r="B2602" s="183">
        <v>28.27</v>
      </c>
      <c r="C2602" s="184">
        <v>1068.17</v>
      </c>
      <c r="D2602" s="346" t="s">
        <v>385</v>
      </c>
      <c r="E2602" s="346" t="s">
        <v>386</v>
      </c>
      <c r="F2602" s="346" t="s">
        <v>820</v>
      </c>
      <c r="G2602" s="342">
        <f t="shared" si="83"/>
        <v>59.411134824845405</v>
      </c>
      <c r="H2602" s="342">
        <f t="shared" si="82"/>
        <v>1127.5811348248455</v>
      </c>
      <c r="I2602" s="190"/>
      <c r="J2602" s="347">
        <v>2</v>
      </c>
    </row>
    <row r="2603" spans="1:10" ht="13.5" hidden="1" customHeight="1" thickBot="1">
      <c r="A2603" s="410"/>
      <c r="B2603" s="183">
        <v>29.86</v>
      </c>
      <c r="C2603" s="184">
        <v>1205.8800000000001</v>
      </c>
      <c r="D2603" s="346" t="s">
        <v>385</v>
      </c>
      <c r="E2603" s="346" t="s">
        <v>386</v>
      </c>
      <c r="F2603" s="346" t="s">
        <v>805</v>
      </c>
      <c r="G2603" s="342">
        <f t="shared" si="83"/>
        <v>67.070503068411</v>
      </c>
      <c r="H2603" s="342">
        <f t="shared" si="82"/>
        <v>1272.9505030684111</v>
      </c>
      <c r="I2603" s="190"/>
      <c r="J2603" s="347">
        <v>2</v>
      </c>
    </row>
    <row r="2604" spans="1:10" ht="13.5" hidden="1" customHeight="1" thickBot="1">
      <c r="A2604" s="410"/>
      <c r="B2604" s="183">
        <v>34.67</v>
      </c>
      <c r="C2604" s="184">
        <v>1310</v>
      </c>
      <c r="D2604" s="346" t="s">
        <v>385</v>
      </c>
      <c r="E2604" s="346" t="s">
        <v>386</v>
      </c>
      <c r="F2604" s="346" t="s">
        <v>831</v>
      </c>
      <c r="G2604" s="342">
        <f t="shared" si="83"/>
        <v>72.861610624289654</v>
      </c>
      <c r="H2604" s="342">
        <f t="shared" si="82"/>
        <v>1382.8616106242896</v>
      </c>
      <c r="I2604" s="190"/>
      <c r="J2604" s="347">
        <v>2</v>
      </c>
    </row>
    <row r="2605" spans="1:10" ht="13.5" hidden="1" customHeight="1" thickBot="1">
      <c r="A2605" s="410"/>
      <c r="B2605" s="183">
        <v>34.67</v>
      </c>
      <c r="C2605" s="184">
        <v>1310</v>
      </c>
      <c r="D2605" s="346" t="s">
        <v>385</v>
      </c>
      <c r="E2605" s="346" t="s">
        <v>386</v>
      </c>
      <c r="F2605" s="346" t="s">
        <v>832</v>
      </c>
      <c r="G2605" s="342">
        <f t="shared" si="83"/>
        <v>72.861610624289654</v>
      </c>
      <c r="H2605" s="342">
        <f t="shared" si="82"/>
        <v>1382.8616106242896</v>
      </c>
      <c r="I2605" s="190"/>
      <c r="J2605" s="347">
        <v>2</v>
      </c>
    </row>
    <row r="2606" spans="1:10" ht="13.5" hidden="1" customHeight="1" thickBot="1">
      <c r="A2606" s="410"/>
      <c r="B2606" s="183">
        <v>29.86</v>
      </c>
      <c r="C2606" s="184">
        <v>1102.8699999999999</v>
      </c>
      <c r="D2606" s="346" t="s">
        <v>385</v>
      </c>
      <c r="E2606" s="346" t="s">
        <v>386</v>
      </c>
      <c r="F2606" s="346" t="s">
        <v>821</v>
      </c>
      <c r="G2606" s="342">
        <f t="shared" si="83"/>
        <v>61.341133213137653</v>
      </c>
      <c r="H2606" s="342">
        <f t="shared" si="82"/>
        <v>1164.2111332131376</v>
      </c>
      <c r="I2606" s="190"/>
      <c r="J2606" s="347">
        <v>2</v>
      </c>
    </row>
    <row r="2607" spans="1:10" ht="13.5" hidden="1" customHeight="1" thickBot="1">
      <c r="A2607" s="410"/>
      <c r="B2607" s="183">
        <v>31.46</v>
      </c>
      <c r="C2607" s="184">
        <v>1137.58</v>
      </c>
      <c r="D2607" s="346" t="s">
        <v>385</v>
      </c>
      <c r="E2607" s="346" t="s">
        <v>386</v>
      </c>
      <c r="F2607" s="346" t="s">
        <v>833</v>
      </c>
      <c r="G2607" s="342">
        <f t="shared" si="83"/>
        <v>63.271687796930848</v>
      </c>
      <c r="H2607" s="342">
        <f t="shared" si="82"/>
        <v>1200.8516877969307</v>
      </c>
      <c r="I2607" s="190"/>
      <c r="J2607" s="347">
        <v>2</v>
      </c>
    </row>
    <row r="2608" spans="1:10" ht="13.5" hidden="1" customHeight="1" thickBot="1">
      <c r="A2608" s="410"/>
      <c r="B2608" s="183">
        <v>29.87</v>
      </c>
      <c r="C2608" s="184">
        <v>1154.3800000000001</v>
      </c>
      <c r="D2608" s="346" t="s">
        <v>385</v>
      </c>
      <c r="E2608" s="346" t="s">
        <v>386</v>
      </c>
      <c r="F2608" s="346" t="s">
        <v>916</v>
      </c>
      <c r="G2608" s="342">
        <f t="shared" si="83"/>
        <v>64.206096238524808</v>
      </c>
      <c r="H2608" s="342">
        <f t="shared" si="82"/>
        <v>1218.586096238525</v>
      </c>
      <c r="I2608" s="190"/>
      <c r="J2608" s="347">
        <v>2</v>
      </c>
    </row>
    <row r="2609" spans="1:10" ht="13.5" hidden="1" customHeight="1" thickBot="1">
      <c r="A2609" s="410"/>
      <c r="B2609" s="183">
        <v>34.67</v>
      </c>
      <c r="C2609" s="184">
        <v>1310</v>
      </c>
      <c r="D2609" s="346" t="s">
        <v>385</v>
      </c>
      <c r="E2609" s="346" t="s">
        <v>386</v>
      </c>
      <c r="F2609" s="346" t="s">
        <v>917</v>
      </c>
      <c r="G2609" s="342">
        <f t="shared" si="83"/>
        <v>72.861610624289654</v>
      </c>
      <c r="H2609" s="342">
        <f t="shared" si="82"/>
        <v>1382.8616106242896</v>
      </c>
      <c r="I2609" s="190"/>
      <c r="J2609" s="347">
        <v>2</v>
      </c>
    </row>
    <row r="2610" spans="1:10" ht="13.5" hidden="1" customHeight="1" thickBot="1">
      <c r="A2610" s="410"/>
      <c r="B2610" s="183">
        <v>1.6</v>
      </c>
      <c r="C2610" s="184">
        <v>34.700000000000003</v>
      </c>
      <c r="D2610" s="346" t="s">
        <v>834</v>
      </c>
      <c r="E2610" s="346" t="s">
        <v>386</v>
      </c>
      <c r="F2610" s="346" t="s">
        <v>826</v>
      </c>
      <c r="G2610" s="342">
        <f t="shared" si="83"/>
        <v>1.9299983882922527</v>
      </c>
      <c r="H2610" s="342">
        <f t="shared" si="82"/>
        <v>36.629998388292258</v>
      </c>
      <c r="I2610" s="190"/>
      <c r="J2610" s="347">
        <v>2</v>
      </c>
    </row>
    <row r="2611" spans="1:10" ht="13.5" hidden="1" customHeight="1" thickBot="1">
      <c r="A2611" s="410"/>
      <c r="B2611" s="183">
        <v>1.6</v>
      </c>
      <c r="C2611" s="184">
        <v>34.700000000000003</v>
      </c>
      <c r="D2611" s="346" t="s">
        <v>834</v>
      </c>
      <c r="E2611" s="346" t="s">
        <v>386</v>
      </c>
      <c r="F2611" s="346" t="s">
        <v>830</v>
      </c>
      <c r="G2611" s="342">
        <f t="shared" si="83"/>
        <v>1.9299983882922527</v>
      </c>
      <c r="H2611" s="342">
        <f t="shared" si="82"/>
        <v>36.629998388292258</v>
      </c>
      <c r="I2611" s="190"/>
      <c r="J2611" s="347">
        <v>2</v>
      </c>
    </row>
    <row r="2612" spans="1:10" ht="13.5" hidden="1" customHeight="1" thickBot="1">
      <c r="A2612" s="410"/>
      <c r="B2612" s="183">
        <v>3.2</v>
      </c>
      <c r="C2612" s="184">
        <v>69.41</v>
      </c>
      <c r="D2612" s="346" t="s">
        <v>834</v>
      </c>
      <c r="E2612" s="346" t="s">
        <v>386</v>
      </c>
      <c r="F2612" s="346" t="s">
        <v>916</v>
      </c>
      <c r="G2612" s="342">
        <f t="shared" si="83"/>
        <v>3.8605529720854537</v>
      </c>
      <c r="H2612" s="342">
        <f t="shared" si="82"/>
        <v>73.270552972085454</v>
      </c>
      <c r="I2612" s="190"/>
      <c r="J2612" s="347">
        <v>2</v>
      </c>
    </row>
    <row r="2613" spans="1:10" ht="13.5" hidden="1" customHeight="1" thickBot="1">
      <c r="A2613" s="411"/>
      <c r="B2613" s="183">
        <v>1.6</v>
      </c>
      <c r="C2613" s="184">
        <v>34.340000000000003</v>
      </c>
      <c r="D2613" s="346" t="s">
        <v>392</v>
      </c>
      <c r="E2613" s="346" t="s">
        <v>386</v>
      </c>
      <c r="F2613" s="346" t="s">
        <v>824</v>
      </c>
      <c r="G2613" s="342">
        <f t="shared" si="83"/>
        <v>1.9099753502580969</v>
      </c>
      <c r="H2613" s="342">
        <f t="shared" si="82"/>
        <v>36.249975350258097</v>
      </c>
      <c r="I2613" s="190"/>
      <c r="J2613" s="347">
        <v>2</v>
      </c>
    </row>
    <row r="2614" spans="1:10" ht="13.5" thickBot="1">
      <c r="A2614" s="185" t="s">
        <v>458</v>
      </c>
      <c r="B2614" s="186">
        <v>546.41</v>
      </c>
      <c r="C2614" s="187">
        <v>18572.3</v>
      </c>
      <c r="D2614" s="412"/>
      <c r="E2614" s="413"/>
      <c r="F2614" s="414"/>
      <c r="G2614" s="342">
        <f t="shared" si="83"/>
        <v>1032.9829702270952</v>
      </c>
      <c r="H2614" s="342">
        <f t="shared" si="82"/>
        <v>19605.282970227094</v>
      </c>
      <c r="I2614" s="190">
        <f>+H2614</f>
        <v>19605.282970227094</v>
      </c>
      <c r="J2614" s="347">
        <v>2</v>
      </c>
    </row>
    <row r="2615" spans="1:10" ht="13.5" hidden="1" customHeight="1" thickBot="1">
      <c r="A2615" s="409" t="s">
        <v>998</v>
      </c>
      <c r="B2615" s="183">
        <v>4.8</v>
      </c>
      <c r="C2615" s="184">
        <v>181.36</v>
      </c>
      <c r="D2615" s="346" t="s">
        <v>391</v>
      </c>
      <c r="E2615" s="346" t="s">
        <v>386</v>
      </c>
      <c r="F2615" s="346" t="s">
        <v>919</v>
      </c>
      <c r="G2615" s="342">
        <f t="shared" si="83"/>
        <v>10.087161605207001</v>
      </c>
      <c r="H2615" s="342">
        <f t="shared" si="82"/>
        <v>191.44716160520701</v>
      </c>
      <c r="I2615" s="190"/>
      <c r="J2615" s="347">
        <v>2</v>
      </c>
    </row>
    <row r="2616" spans="1:10" ht="13.5" hidden="1" customHeight="1" thickBot="1">
      <c r="A2616" s="410"/>
      <c r="B2616" s="183">
        <v>4.8</v>
      </c>
      <c r="C2616" s="184">
        <v>181.36</v>
      </c>
      <c r="D2616" s="346" t="s">
        <v>391</v>
      </c>
      <c r="E2616" s="346" t="s">
        <v>386</v>
      </c>
      <c r="F2616" s="346" t="s">
        <v>858</v>
      </c>
      <c r="G2616" s="342">
        <f t="shared" si="83"/>
        <v>10.087161605207001</v>
      </c>
      <c r="H2616" s="342">
        <f t="shared" si="82"/>
        <v>191.44716160520701</v>
      </c>
      <c r="I2616" s="190"/>
      <c r="J2616" s="347">
        <v>2</v>
      </c>
    </row>
    <row r="2617" spans="1:10" ht="13.5" hidden="1" customHeight="1" thickBot="1">
      <c r="A2617" s="410"/>
      <c r="B2617" s="183">
        <v>29.87</v>
      </c>
      <c r="C2617" s="184">
        <v>1154.3800000000001</v>
      </c>
      <c r="D2617" s="346" t="s">
        <v>385</v>
      </c>
      <c r="E2617" s="346" t="s">
        <v>386</v>
      </c>
      <c r="F2617" s="346" t="s">
        <v>918</v>
      </c>
      <c r="G2617" s="342">
        <f t="shared" si="83"/>
        <v>64.206096238524808</v>
      </c>
      <c r="H2617" s="342">
        <f t="shared" si="82"/>
        <v>1218.586096238525</v>
      </c>
      <c r="I2617" s="190"/>
      <c r="J2617" s="347">
        <v>2</v>
      </c>
    </row>
    <row r="2618" spans="1:10" ht="13.5" hidden="1" customHeight="1" thickBot="1">
      <c r="A2618" s="410"/>
      <c r="B2618" s="183">
        <v>21.19</v>
      </c>
      <c r="C2618" s="184">
        <v>801.14</v>
      </c>
      <c r="D2618" s="346" t="s">
        <v>385</v>
      </c>
      <c r="E2618" s="346" t="s">
        <v>386</v>
      </c>
      <c r="F2618" s="346" t="s">
        <v>919</v>
      </c>
      <c r="G2618" s="342">
        <f t="shared" si="83"/>
        <v>44.559046363010239</v>
      </c>
      <c r="H2618" s="342">
        <f t="shared" si="82"/>
        <v>845.69904636301021</v>
      </c>
      <c r="I2618" s="190"/>
      <c r="J2618" s="347">
        <v>2</v>
      </c>
    </row>
    <row r="2619" spans="1:10" ht="13.5" hidden="1" customHeight="1" thickBot="1">
      <c r="A2619" s="410"/>
      <c r="B2619" s="183">
        <v>24.79</v>
      </c>
      <c r="C2619" s="184">
        <v>917.84</v>
      </c>
      <c r="D2619" s="346" t="s">
        <v>385</v>
      </c>
      <c r="E2619" s="346" t="s">
        <v>386</v>
      </c>
      <c r="F2619" s="346" t="s">
        <v>920</v>
      </c>
      <c r="G2619" s="342">
        <f t="shared" si="83"/>
        <v>51.049847859082455</v>
      </c>
      <c r="H2619" s="342">
        <f t="shared" si="82"/>
        <v>968.88984785908247</v>
      </c>
      <c r="I2619" s="190"/>
      <c r="J2619" s="347">
        <v>2</v>
      </c>
    </row>
    <row r="2620" spans="1:10" ht="13.5" hidden="1" customHeight="1" thickBot="1">
      <c r="A2620" s="410"/>
      <c r="B2620" s="183">
        <v>7.99</v>
      </c>
      <c r="C2620" s="184">
        <v>205.78</v>
      </c>
      <c r="D2620" s="346" t="s">
        <v>385</v>
      </c>
      <c r="E2620" s="346" t="s">
        <v>386</v>
      </c>
      <c r="F2620" s="346" t="s">
        <v>858</v>
      </c>
      <c r="G2620" s="342">
        <f t="shared" si="83"/>
        <v>11.445391018523912</v>
      </c>
      <c r="H2620" s="342">
        <f t="shared" si="82"/>
        <v>217.22539101852391</v>
      </c>
      <c r="I2620" s="190"/>
      <c r="J2620" s="347">
        <v>2</v>
      </c>
    </row>
    <row r="2621" spans="1:10" ht="13.5" hidden="1" customHeight="1" thickBot="1">
      <c r="A2621" s="410"/>
      <c r="B2621" s="183">
        <v>2</v>
      </c>
      <c r="C2621" s="184">
        <v>43.38</v>
      </c>
      <c r="D2621" s="346" t="s">
        <v>834</v>
      </c>
      <c r="E2621" s="346" t="s">
        <v>386</v>
      </c>
      <c r="F2621" s="346" t="s">
        <v>918</v>
      </c>
      <c r="G2621" s="342">
        <f t="shared" si="83"/>
        <v>2.4127760831157903</v>
      </c>
      <c r="H2621" s="342">
        <f t="shared" si="82"/>
        <v>45.79277608311579</v>
      </c>
      <c r="I2621" s="190"/>
      <c r="J2621" s="347">
        <v>2</v>
      </c>
    </row>
    <row r="2622" spans="1:10" ht="13.5" hidden="1" customHeight="1" thickBot="1">
      <c r="A2622" s="410"/>
      <c r="B2622" s="183">
        <v>0.9</v>
      </c>
      <c r="C2622" s="184">
        <v>19.52</v>
      </c>
      <c r="D2622" s="346" t="s">
        <v>834</v>
      </c>
      <c r="E2622" s="346" t="s">
        <v>386</v>
      </c>
      <c r="F2622" s="346" t="s">
        <v>858</v>
      </c>
      <c r="G2622" s="342">
        <f t="shared" si="83"/>
        <v>1.0856936178520107</v>
      </c>
      <c r="H2622" s="342">
        <f t="shared" si="82"/>
        <v>20.605693617852012</v>
      </c>
      <c r="I2622" s="190"/>
      <c r="J2622" s="347">
        <v>2</v>
      </c>
    </row>
    <row r="2623" spans="1:10" ht="13.5" hidden="1" customHeight="1" thickBot="1">
      <c r="A2623" s="410"/>
      <c r="B2623" s="183">
        <v>1.2</v>
      </c>
      <c r="C2623" s="184">
        <v>26.03</v>
      </c>
      <c r="D2623" s="346" t="s">
        <v>392</v>
      </c>
      <c r="E2623" s="346" t="s">
        <v>386</v>
      </c>
      <c r="F2623" s="346" t="s">
        <v>918</v>
      </c>
      <c r="G2623" s="342">
        <f t="shared" si="83"/>
        <v>1.4477768889696638</v>
      </c>
      <c r="H2623" s="342">
        <f t="shared" si="82"/>
        <v>27.477776888969665</v>
      </c>
      <c r="I2623" s="190"/>
      <c r="J2623" s="347">
        <v>2</v>
      </c>
    </row>
    <row r="2624" spans="1:10" ht="13.5" hidden="1" customHeight="1" thickBot="1">
      <c r="A2624" s="410"/>
      <c r="B2624" s="183">
        <v>0.3</v>
      </c>
      <c r="C2624" s="184">
        <v>6.49</v>
      </c>
      <c r="D2624" s="346" t="s">
        <v>392</v>
      </c>
      <c r="E2624" s="346" t="s">
        <v>386</v>
      </c>
      <c r="F2624" s="346" t="s">
        <v>858</v>
      </c>
      <c r="G2624" s="342">
        <f t="shared" si="83"/>
        <v>0.36097088011575562</v>
      </c>
      <c r="H2624" s="342">
        <f t="shared" si="82"/>
        <v>6.8509708801157556</v>
      </c>
      <c r="I2624" s="190"/>
      <c r="J2624" s="347">
        <v>2</v>
      </c>
    </row>
    <row r="2625" spans="1:10" ht="13.5" hidden="1" customHeight="1" thickBot="1">
      <c r="A2625" s="411"/>
      <c r="B2625" s="183">
        <v>0</v>
      </c>
      <c r="C2625" s="184">
        <v>86.09</v>
      </c>
      <c r="D2625" s="346" t="s">
        <v>393</v>
      </c>
      <c r="E2625" s="346" t="s">
        <v>386</v>
      </c>
      <c r="F2625" s="346" t="s">
        <v>859</v>
      </c>
      <c r="G2625" s="342">
        <f t="shared" si="83"/>
        <v>4.7882870676680129</v>
      </c>
      <c r="H2625" s="342">
        <f t="shared" si="82"/>
        <v>90.878287067668012</v>
      </c>
      <c r="I2625" s="190"/>
      <c r="J2625" s="347">
        <v>2</v>
      </c>
    </row>
    <row r="2626" spans="1:10" ht="13.5" thickBot="1">
      <c r="A2626" s="185" t="s">
        <v>998</v>
      </c>
      <c r="B2626" s="186">
        <v>97.84</v>
      </c>
      <c r="C2626" s="187">
        <v>3623.37</v>
      </c>
      <c r="D2626" s="412"/>
      <c r="E2626" s="413"/>
      <c r="F2626" s="414"/>
      <c r="G2626" s="342">
        <f t="shared" si="83"/>
        <v>201.53020922727663</v>
      </c>
      <c r="H2626" s="342">
        <f t="shared" si="82"/>
        <v>3824.9002092272767</v>
      </c>
      <c r="I2626" s="190">
        <f>+H2626</f>
        <v>3824.9002092272767</v>
      </c>
      <c r="J2626" s="347">
        <v>2</v>
      </c>
    </row>
    <row r="2627" spans="1:10" ht="13.5" hidden="1" customHeight="1" thickBot="1">
      <c r="A2627" s="409" t="s">
        <v>999</v>
      </c>
      <c r="B2627" s="183">
        <v>0.32</v>
      </c>
      <c r="C2627" s="184">
        <v>24.18</v>
      </c>
      <c r="D2627" s="346" t="s">
        <v>391</v>
      </c>
      <c r="E2627" s="346" t="s">
        <v>386</v>
      </c>
      <c r="F2627" s="346" t="s">
        <v>919</v>
      </c>
      <c r="G2627" s="342">
        <f t="shared" si="83"/>
        <v>1.3448807212941403</v>
      </c>
      <c r="H2627" s="342">
        <f t="shared" si="82"/>
        <v>25.524880721294139</v>
      </c>
      <c r="I2627" s="190"/>
      <c r="J2627" s="347">
        <v>2</v>
      </c>
    </row>
    <row r="2628" spans="1:10" ht="13.5" hidden="1" customHeight="1" thickBot="1">
      <c r="A2628" s="410"/>
      <c r="B2628" s="183">
        <v>0.32</v>
      </c>
      <c r="C2628" s="184">
        <v>24.18</v>
      </c>
      <c r="D2628" s="346" t="s">
        <v>391</v>
      </c>
      <c r="E2628" s="346" t="s">
        <v>386</v>
      </c>
      <c r="F2628" s="346" t="s">
        <v>858</v>
      </c>
      <c r="G2628" s="342">
        <f t="shared" si="83"/>
        <v>1.3448807212941403</v>
      </c>
      <c r="H2628" s="342">
        <f t="shared" si="82"/>
        <v>25.524880721294139</v>
      </c>
      <c r="I2628" s="190"/>
      <c r="J2628" s="347">
        <v>2</v>
      </c>
    </row>
    <row r="2629" spans="1:10" ht="13.5" hidden="1" customHeight="1" thickBot="1">
      <c r="A2629" s="410"/>
      <c r="B2629" s="183">
        <v>1.73</v>
      </c>
      <c r="C2629" s="184">
        <v>131</v>
      </c>
      <c r="D2629" s="346" t="s">
        <v>385</v>
      </c>
      <c r="E2629" s="346" t="s">
        <v>386</v>
      </c>
      <c r="F2629" s="346" t="s">
        <v>918</v>
      </c>
      <c r="G2629" s="342">
        <f t="shared" si="83"/>
        <v>7.286161062428965</v>
      </c>
      <c r="H2629" s="342">
        <f t="shared" si="82"/>
        <v>138.28616106242896</v>
      </c>
      <c r="I2629" s="190"/>
      <c r="J2629" s="347">
        <v>2</v>
      </c>
    </row>
    <row r="2630" spans="1:10" ht="13.5" hidden="1" customHeight="1" thickBot="1">
      <c r="A2630" s="410"/>
      <c r="B2630" s="183">
        <v>1.41</v>
      </c>
      <c r="C2630" s="184">
        <v>106.82</v>
      </c>
      <c r="D2630" s="346" t="s">
        <v>385</v>
      </c>
      <c r="E2630" s="346" t="s">
        <v>386</v>
      </c>
      <c r="F2630" s="346" t="s">
        <v>919</v>
      </c>
      <c r="G2630" s="342">
        <f t="shared" si="83"/>
        <v>5.9412803411348243</v>
      </c>
      <c r="H2630" s="342">
        <f t="shared" si="82"/>
        <v>112.76128034113482</v>
      </c>
      <c r="I2630" s="190"/>
      <c r="J2630" s="347">
        <v>2</v>
      </c>
    </row>
    <row r="2631" spans="1:10" ht="13.5" hidden="1" customHeight="1" thickBot="1">
      <c r="A2631" s="410"/>
      <c r="B2631" s="183">
        <v>1.73</v>
      </c>
      <c r="C2631" s="184">
        <v>131</v>
      </c>
      <c r="D2631" s="346" t="s">
        <v>385</v>
      </c>
      <c r="E2631" s="346" t="s">
        <v>386</v>
      </c>
      <c r="F2631" s="346" t="s">
        <v>920</v>
      </c>
      <c r="G2631" s="342">
        <f t="shared" si="83"/>
        <v>7.286161062428965</v>
      </c>
      <c r="H2631" s="342">
        <f t="shared" si="82"/>
        <v>138.28616106242896</v>
      </c>
      <c r="I2631" s="190"/>
      <c r="J2631" s="347">
        <v>2</v>
      </c>
    </row>
    <row r="2632" spans="1:10" ht="13.5" hidden="1" customHeight="1" thickBot="1">
      <c r="A2632" s="410"/>
      <c r="B2632" s="183">
        <v>1.25</v>
      </c>
      <c r="C2632" s="184">
        <v>94.72</v>
      </c>
      <c r="D2632" s="346" t="s">
        <v>385</v>
      </c>
      <c r="E2632" s="346" t="s">
        <v>386</v>
      </c>
      <c r="F2632" s="346" t="s">
        <v>858</v>
      </c>
      <c r="G2632" s="342">
        <f t="shared" si="83"/>
        <v>5.2682837849868056</v>
      </c>
      <c r="H2632" s="342">
        <f t="shared" si="82"/>
        <v>99.988283784986805</v>
      </c>
      <c r="I2632" s="190"/>
      <c r="J2632" s="347">
        <v>2</v>
      </c>
    </row>
    <row r="2633" spans="1:10" ht="13.5" hidden="1" customHeight="1" thickBot="1">
      <c r="A2633" s="411"/>
      <c r="B2633" s="183">
        <v>0</v>
      </c>
      <c r="C2633" s="184">
        <v>7.91</v>
      </c>
      <c r="D2633" s="346" t="s">
        <v>393</v>
      </c>
      <c r="E2633" s="346" t="s">
        <v>386</v>
      </c>
      <c r="F2633" s="346" t="s">
        <v>859</v>
      </c>
      <c r="G2633" s="342">
        <f t="shared" si="83"/>
        <v>0.43995064125048178</v>
      </c>
      <c r="H2633" s="342">
        <f t="shared" si="82"/>
        <v>8.3499506412504818</v>
      </c>
      <c r="I2633" s="190"/>
      <c r="J2633" s="347">
        <v>2</v>
      </c>
    </row>
    <row r="2634" spans="1:10" ht="13.5" thickBot="1">
      <c r="A2634" s="185" t="s">
        <v>999</v>
      </c>
      <c r="B2634" s="186">
        <v>6.76</v>
      </c>
      <c r="C2634" s="187">
        <v>519.80999999999995</v>
      </c>
      <c r="D2634" s="412"/>
      <c r="E2634" s="413"/>
      <c r="F2634" s="414"/>
      <c r="G2634" s="342">
        <f t="shared" si="83"/>
        <v>28.911598334818322</v>
      </c>
      <c r="H2634" s="342">
        <f t="shared" si="82"/>
        <v>548.72159833481828</v>
      </c>
      <c r="I2634" s="190">
        <f>+H2634</f>
        <v>548.72159833481828</v>
      </c>
      <c r="J2634" s="347">
        <v>2</v>
      </c>
    </row>
    <row r="2635" spans="1:10" ht="13.5" hidden="1" customHeight="1" thickBot="1">
      <c r="A2635" s="409" t="s">
        <v>1000</v>
      </c>
      <c r="B2635" s="183">
        <v>0.64</v>
      </c>
      <c r="C2635" s="184">
        <v>34.799999999999997</v>
      </c>
      <c r="D2635" s="346" t="s">
        <v>391</v>
      </c>
      <c r="E2635" s="346" t="s">
        <v>386</v>
      </c>
      <c r="F2635" s="346" t="s">
        <v>919</v>
      </c>
      <c r="G2635" s="342">
        <f t="shared" si="83"/>
        <v>1.9355603433017403</v>
      </c>
      <c r="H2635" s="342">
        <f t="shared" ref="H2635:H2698" si="84">+G2635+C2635</f>
        <v>36.735560343301735</v>
      </c>
      <c r="I2635" s="190"/>
      <c r="J2635" s="347">
        <v>2</v>
      </c>
    </row>
    <row r="2636" spans="1:10" ht="13.5" hidden="1" customHeight="1" thickBot="1">
      <c r="A2636" s="410"/>
      <c r="B2636" s="183">
        <v>0.64</v>
      </c>
      <c r="C2636" s="184">
        <v>34.799999999999997</v>
      </c>
      <c r="D2636" s="346" t="s">
        <v>391</v>
      </c>
      <c r="E2636" s="346" t="s">
        <v>386</v>
      </c>
      <c r="F2636" s="346" t="s">
        <v>858</v>
      </c>
      <c r="G2636" s="342">
        <f t="shared" si="83"/>
        <v>1.9355603433017403</v>
      </c>
      <c r="H2636" s="342">
        <f t="shared" si="84"/>
        <v>36.735560343301735</v>
      </c>
      <c r="I2636" s="190"/>
      <c r="J2636" s="347">
        <v>2</v>
      </c>
    </row>
    <row r="2637" spans="1:10" ht="13.5" hidden="1" customHeight="1" thickBot="1">
      <c r="A2637" s="410"/>
      <c r="B2637" s="183">
        <v>3.47</v>
      </c>
      <c r="C2637" s="184">
        <v>188.53</v>
      </c>
      <c r="D2637" s="346" t="s">
        <v>385</v>
      </c>
      <c r="E2637" s="346" t="s">
        <v>386</v>
      </c>
      <c r="F2637" s="346" t="s">
        <v>918</v>
      </c>
      <c r="G2637" s="342">
        <f t="shared" si="83"/>
        <v>10.485953779387273</v>
      </c>
      <c r="H2637" s="342">
        <f t="shared" si="84"/>
        <v>199.01595377938727</v>
      </c>
      <c r="I2637" s="190"/>
      <c r="J2637" s="347">
        <v>2</v>
      </c>
    </row>
    <row r="2638" spans="1:10" ht="13.5" hidden="1" customHeight="1" thickBot="1">
      <c r="A2638" s="410"/>
      <c r="B2638" s="183">
        <v>2.83</v>
      </c>
      <c r="C2638" s="184">
        <v>153.72999999999999</v>
      </c>
      <c r="D2638" s="346" t="s">
        <v>385</v>
      </c>
      <c r="E2638" s="346" t="s">
        <v>386</v>
      </c>
      <c r="F2638" s="346" t="s">
        <v>919</v>
      </c>
      <c r="G2638" s="342">
        <f t="shared" si="83"/>
        <v>8.5503934360855336</v>
      </c>
      <c r="H2638" s="342">
        <f t="shared" si="84"/>
        <v>162.28039343608552</v>
      </c>
      <c r="I2638" s="190"/>
      <c r="J2638" s="347">
        <v>2</v>
      </c>
    </row>
    <row r="2639" spans="1:10" ht="13.5" hidden="1" customHeight="1" thickBot="1">
      <c r="A2639" s="410"/>
      <c r="B2639" s="183">
        <v>3.15</v>
      </c>
      <c r="C2639" s="184">
        <v>171.13</v>
      </c>
      <c r="D2639" s="346" t="s">
        <v>385</v>
      </c>
      <c r="E2639" s="346" t="s">
        <v>386</v>
      </c>
      <c r="F2639" s="346" t="s">
        <v>920</v>
      </c>
      <c r="G2639" s="342">
        <f t="shared" ref="G2639:G2702" si="85">+(C2639/$C$12584)*1312742.08</f>
        <v>9.5181736077364025</v>
      </c>
      <c r="H2639" s="342">
        <f t="shared" si="84"/>
        <v>180.6481736077364</v>
      </c>
      <c r="I2639" s="190"/>
      <c r="J2639" s="347">
        <v>2</v>
      </c>
    </row>
    <row r="2640" spans="1:10" ht="13.5" hidden="1" customHeight="1" thickBot="1">
      <c r="A2640" s="410"/>
      <c r="B2640" s="183">
        <v>2.19</v>
      </c>
      <c r="C2640" s="184">
        <v>118.92</v>
      </c>
      <c r="D2640" s="346" t="s">
        <v>385</v>
      </c>
      <c r="E2640" s="346" t="s">
        <v>386</v>
      </c>
      <c r="F2640" s="346" t="s">
        <v>858</v>
      </c>
      <c r="G2640" s="342">
        <f t="shared" si="85"/>
        <v>6.6142768972828438</v>
      </c>
      <c r="H2640" s="342">
        <f t="shared" si="84"/>
        <v>125.53427689728285</v>
      </c>
      <c r="I2640" s="190"/>
      <c r="J2640" s="347">
        <v>2</v>
      </c>
    </row>
    <row r="2641" spans="1:10" ht="13.5" hidden="1" customHeight="1" thickBot="1">
      <c r="A2641" s="410"/>
      <c r="B2641" s="183">
        <v>0.32</v>
      </c>
      <c r="C2641" s="184">
        <v>17.399999999999999</v>
      </c>
      <c r="D2641" s="346" t="s">
        <v>834</v>
      </c>
      <c r="E2641" s="346" t="s">
        <v>386</v>
      </c>
      <c r="F2641" s="346" t="s">
        <v>858</v>
      </c>
      <c r="G2641" s="342">
        <f t="shared" si="85"/>
        <v>0.96778017165087016</v>
      </c>
      <c r="H2641" s="342">
        <f t="shared" si="84"/>
        <v>18.367780171650868</v>
      </c>
      <c r="I2641" s="190"/>
      <c r="J2641" s="347">
        <v>2</v>
      </c>
    </row>
    <row r="2642" spans="1:10" ht="13.5" hidden="1" customHeight="1" thickBot="1">
      <c r="A2642" s="411"/>
      <c r="B2642" s="183">
        <v>0</v>
      </c>
      <c r="C2642" s="184">
        <v>9.1</v>
      </c>
      <c r="D2642" s="346" t="s">
        <v>393</v>
      </c>
      <c r="E2642" s="346" t="s">
        <v>386</v>
      </c>
      <c r="F2642" s="346" t="s">
        <v>859</v>
      </c>
      <c r="G2642" s="342">
        <f t="shared" si="85"/>
        <v>0.50613790586338614</v>
      </c>
      <c r="H2642" s="342">
        <f t="shared" si="84"/>
        <v>9.6061379058633865</v>
      </c>
      <c r="I2642" s="190"/>
      <c r="J2642" s="347">
        <v>2</v>
      </c>
    </row>
    <row r="2643" spans="1:10" ht="13.5" thickBot="1">
      <c r="A2643" s="185" t="s">
        <v>1000</v>
      </c>
      <c r="B2643" s="186">
        <v>13.24</v>
      </c>
      <c r="C2643" s="187">
        <v>728.41</v>
      </c>
      <c r="D2643" s="412"/>
      <c r="E2643" s="413"/>
      <c r="F2643" s="414"/>
      <c r="G2643" s="342">
        <f t="shared" si="85"/>
        <v>40.51383648460979</v>
      </c>
      <c r="H2643" s="342">
        <f t="shared" si="84"/>
        <v>768.92383648460975</v>
      </c>
      <c r="I2643" s="190">
        <f>+H2643</f>
        <v>768.92383648460975</v>
      </c>
      <c r="J2643" s="347">
        <v>2</v>
      </c>
    </row>
    <row r="2644" spans="1:10" ht="13.5" hidden="1" customHeight="1" thickBot="1">
      <c r="A2644" s="409" t="s">
        <v>1001</v>
      </c>
      <c r="B2644" s="183">
        <v>3.2</v>
      </c>
      <c r="C2644" s="184">
        <v>120.92</v>
      </c>
      <c r="D2644" s="346" t="s">
        <v>391</v>
      </c>
      <c r="E2644" s="346" t="s">
        <v>386</v>
      </c>
      <c r="F2644" s="346" t="s">
        <v>919</v>
      </c>
      <c r="G2644" s="342">
        <f t="shared" si="85"/>
        <v>6.7255159974725993</v>
      </c>
      <c r="H2644" s="342">
        <f t="shared" si="84"/>
        <v>127.6455159974726</v>
      </c>
      <c r="I2644" s="190"/>
      <c r="J2644" s="347">
        <v>2</v>
      </c>
    </row>
    <row r="2645" spans="1:10" ht="13.5" hidden="1" customHeight="1" thickBot="1">
      <c r="A2645" s="410"/>
      <c r="B2645" s="183">
        <v>3.2</v>
      </c>
      <c r="C2645" s="184">
        <v>120.92</v>
      </c>
      <c r="D2645" s="346" t="s">
        <v>391</v>
      </c>
      <c r="E2645" s="346" t="s">
        <v>386</v>
      </c>
      <c r="F2645" s="346" t="s">
        <v>858</v>
      </c>
      <c r="G2645" s="342">
        <f t="shared" si="85"/>
        <v>6.7255159974725993</v>
      </c>
      <c r="H2645" s="342">
        <f t="shared" si="84"/>
        <v>127.6455159974726</v>
      </c>
      <c r="I2645" s="190"/>
      <c r="J2645" s="347">
        <v>2</v>
      </c>
    </row>
    <row r="2646" spans="1:10" ht="13.5" hidden="1" customHeight="1" thickBot="1">
      <c r="A2646" s="410"/>
      <c r="B2646" s="183">
        <v>14.14</v>
      </c>
      <c r="C2646" s="184">
        <v>534.08000000000004</v>
      </c>
      <c r="D2646" s="346" t="s">
        <v>385</v>
      </c>
      <c r="E2646" s="346" t="s">
        <v>386</v>
      </c>
      <c r="F2646" s="346" t="s">
        <v>919</v>
      </c>
      <c r="G2646" s="342">
        <f t="shared" si="85"/>
        <v>29.705289314672232</v>
      </c>
      <c r="H2646" s="342">
        <f t="shared" si="84"/>
        <v>563.78528931467224</v>
      </c>
      <c r="I2646" s="190"/>
      <c r="J2646" s="347">
        <v>2</v>
      </c>
    </row>
    <row r="2647" spans="1:10" ht="13.5" hidden="1" customHeight="1" thickBot="1">
      <c r="A2647" s="410"/>
      <c r="B2647" s="183">
        <v>16.54</v>
      </c>
      <c r="C2647" s="184">
        <v>611.89</v>
      </c>
      <c r="D2647" s="346" t="s">
        <v>385</v>
      </c>
      <c r="E2647" s="346" t="s">
        <v>386</v>
      </c>
      <c r="F2647" s="346" t="s">
        <v>920</v>
      </c>
      <c r="G2647" s="342">
        <f t="shared" si="85"/>
        <v>34.033046507554651</v>
      </c>
      <c r="H2647" s="342">
        <f t="shared" si="84"/>
        <v>645.92304650755466</v>
      </c>
      <c r="I2647" s="190"/>
      <c r="J2647" s="347">
        <v>2</v>
      </c>
    </row>
    <row r="2648" spans="1:10" ht="13.5" hidden="1" customHeight="1" thickBot="1">
      <c r="A2648" s="410"/>
      <c r="B2648" s="183">
        <v>5.34</v>
      </c>
      <c r="C2648" s="184">
        <v>137.16999999999999</v>
      </c>
      <c r="D2648" s="346" t="s">
        <v>385</v>
      </c>
      <c r="E2648" s="346" t="s">
        <v>386</v>
      </c>
      <c r="F2648" s="346" t="s">
        <v>858</v>
      </c>
      <c r="G2648" s="342">
        <f t="shared" si="85"/>
        <v>7.6293336865143591</v>
      </c>
      <c r="H2648" s="342">
        <f t="shared" si="84"/>
        <v>144.79933368651436</v>
      </c>
      <c r="I2648" s="190"/>
      <c r="J2648" s="347">
        <v>2</v>
      </c>
    </row>
    <row r="2649" spans="1:10" ht="13.5" hidden="1" customHeight="1" thickBot="1">
      <c r="A2649" s="410"/>
      <c r="B2649" s="183">
        <v>0.6</v>
      </c>
      <c r="C2649" s="184">
        <v>13.02</v>
      </c>
      <c r="D2649" s="346" t="s">
        <v>834</v>
      </c>
      <c r="E2649" s="346" t="s">
        <v>386</v>
      </c>
      <c r="F2649" s="346" t="s">
        <v>858</v>
      </c>
      <c r="G2649" s="342">
        <f t="shared" si="85"/>
        <v>0.72416654223530619</v>
      </c>
      <c r="H2649" s="342">
        <f t="shared" si="84"/>
        <v>13.744166542235305</v>
      </c>
      <c r="I2649" s="190"/>
      <c r="J2649" s="347">
        <v>2</v>
      </c>
    </row>
    <row r="2650" spans="1:10" ht="13.5" hidden="1" customHeight="1" thickBot="1">
      <c r="A2650" s="410"/>
      <c r="B2650" s="183">
        <v>0.2</v>
      </c>
      <c r="C2650" s="184">
        <v>4.34</v>
      </c>
      <c r="D2650" s="346" t="s">
        <v>392</v>
      </c>
      <c r="E2650" s="346" t="s">
        <v>386</v>
      </c>
      <c r="F2650" s="346" t="s">
        <v>858</v>
      </c>
      <c r="G2650" s="342">
        <f t="shared" si="85"/>
        <v>0.24138884741176878</v>
      </c>
      <c r="H2650" s="342">
        <f t="shared" si="84"/>
        <v>4.5813888474117688</v>
      </c>
      <c r="I2650" s="190"/>
      <c r="J2650" s="347">
        <v>2</v>
      </c>
    </row>
    <row r="2651" spans="1:10" ht="13.5" hidden="1" customHeight="1" thickBot="1">
      <c r="A2651" s="411"/>
      <c r="B2651" s="183">
        <v>0</v>
      </c>
      <c r="C2651" s="184">
        <v>57.39</v>
      </c>
      <c r="D2651" s="346" t="s">
        <v>393</v>
      </c>
      <c r="E2651" s="346" t="s">
        <v>386</v>
      </c>
      <c r="F2651" s="346" t="s">
        <v>859</v>
      </c>
      <c r="G2651" s="342">
        <f t="shared" si="85"/>
        <v>3.1920059799450256</v>
      </c>
      <c r="H2651" s="342">
        <f t="shared" si="84"/>
        <v>60.582005979945023</v>
      </c>
      <c r="I2651" s="190"/>
      <c r="J2651" s="347">
        <v>2</v>
      </c>
    </row>
    <row r="2652" spans="1:10" ht="13.5" thickBot="1">
      <c r="A2652" s="185" t="s">
        <v>1001</v>
      </c>
      <c r="B2652" s="186">
        <v>43.22</v>
      </c>
      <c r="C2652" s="187">
        <v>1599.73</v>
      </c>
      <c r="D2652" s="412"/>
      <c r="E2652" s="413"/>
      <c r="F2652" s="414"/>
      <c r="G2652" s="342">
        <f t="shared" si="85"/>
        <v>88.976262873278543</v>
      </c>
      <c r="H2652" s="342">
        <f t="shared" si="84"/>
        <v>1688.7062628732785</v>
      </c>
      <c r="I2652" s="190">
        <f>+H2652</f>
        <v>1688.7062628732785</v>
      </c>
      <c r="J2652" s="347">
        <v>2</v>
      </c>
    </row>
    <row r="2653" spans="1:10" ht="13.5" hidden="1" customHeight="1" thickBot="1">
      <c r="A2653" s="409" t="s">
        <v>459</v>
      </c>
      <c r="B2653" s="183">
        <v>0.4</v>
      </c>
      <c r="C2653" s="184">
        <v>23.72</v>
      </c>
      <c r="D2653" s="346" t="s">
        <v>391</v>
      </c>
      <c r="E2653" s="346" t="s">
        <v>386</v>
      </c>
      <c r="F2653" s="346" t="s">
        <v>817</v>
      </c>
      <c r="G2653" s="342">
        <f t="shared" si="85"/>
        <v>1.3192957282504967</v>
      </c>
      <c r="H2653" s="342">
        <f t="shared" si="84"/>
        <v>25.039295728250494</v>
      </c>
      <c r="I2653" s="190"/>
      <c r="J2653" s="347">
        <v>2</v>
      </c>
    </row>
    <row r="2654" spans="1:10" ht="13.5" hidden="1" customHeight="1" thickBot="1">
      <c r="A2654" s="410"/>
      <c r="B2654" s="183">
        <v>0.4</v>
      </c>
      <c r="C2654" s="184">
        <v>23.72</v>
      </c>
      <c r="D2654" s="346" t="s">
        <v>391</v>
      </c>
      <c r="E2654" s="346" t="s">
        <v>386</v>
      </c>
      <c r="F2654" s="346" t="s">
        <v>818</v>
      </c>
      <c r="G2654" s="342">
        <f t="shared" si="85"/>
        <v>1.3192957282504967</v>
      </c>
      <c r="H2654" s="342">
        <f t="shared" si="84"/>
        <v>25.039295728250494</v>
      </c>
      <c r="I2654" s="190"/>
      <c r="J2654" s="347">
        <v>2</v>
      </c>
    </row>
    <row r="2655" spans="1:10" ht="13.5" hidden="1" customHeight="1" thickBot="1">
      <c r="A2655" s="410"/>
      <c r="B2655" s="183">
        <v>0.4</v>
      </c>
      <c r="C2655" s="184">
        <v>25.14</v>
      </c>
      <c r="D2655" s="346" t="s">
        <v>391</v>
      </c>
      <c r="E2655" s="346" t="s">
        <v>386</v>
      </c>
      <c r="F2655" s="346" t="s">
        <v>819</v>
      </c>
      <c r="G2655" s="342">
        <f t="shared" si="85"/>
        <v>1.3982754893852227</v>
      </c>
      <c r="H2655" s="342">
        <f t="shared" si="84"/>
        <v>26.538275489385224</v>
      </c>
      <c r="I2655" s="190"/>
      <c r="J2655" s="347">
        <v>2</v>
      </c>
    </row>
    <row r="2656" spans="1:10" ht="13.5" hidden="1" customHeight="1" thickBot="1">
      <c r="A2656" s="410"/>
      <c r="B2656" s="183">
        <v>0.4</v>
      </c>
      <c r="C2656" s="184">
        <v>25.14</v>
      </c>
      <c r="D2656" s="346" t="s">
        <v>391</v>
      </c>
      <c r="E2656" s="346" t="s">
        <v>386</v>
      </c>
      <c r="F2656" s="346" t="s">
        <v>820</v>
      </c>
      <c r="G2656" s="342">
        <f t="shared" si="85"/>
        <v>1.3982754893852227</v>
      </c>
      <c r="H2656" s="342">
        <f t="shared" si="84"/>
        <v>26.538275489385224</v>
      </c>
      <c r="I2656" s="190"/>
      <c r="J2656" s="347">
        <v>2</v>
      </c>
    </row>
    <row r="2657" spans="1:10" ht="13.5" hidden="1" customHeight="1" thickBot="1">
      <c r="A2657" s="410"/>
      <c r="B2657" s="183">
        <v>0.4</v>
      </c>
      <c r="C2657" s="184">
        <v>25.14</v>
      </c>
      <c r="D2657" s="346" t="s">
        <v>391</v>
      </c>
      <c r="E2657" s="346" t="s">
        <v>386</v>
      </c>
      <c r="F2657" s="346" t="s">
        <v>821</v>
      </c>
      <c r="G2657" s="342">
        <f t="shared" si="85"/>
        <v>1.3982754893852227</v>
      </c>
      <c r="H2657" s="342">
        <f t="shared" si="84"/>
        <v>26.538275489385224</v>
      </c>
      <c r="I2657" s="190"/>
      <c r="J2657" s="347">
        <v>2</v>
      </c>
    </row>
    <row r="2658" spans="1:10" ht="13.5" hidden="1" customHeight="1" thickBot="1">
      <c r="A2658" s="410"/>
      <c r="B2658" s="183">
        <v>3.93</v>
      </c>
      <c r="C2658" s="184">
        <v>233.29</v>
      </c>
      <c r="D2658" s="346" t="s">
        <v>385</v>
      </c>
      <c r="E2658" s="346" t="s">
        <v>386</v>
      </c>
      <c r="F2658" s="346" t="s">
        <v>817</v>
      </c>
      <c r="G2658" s="342">
        <f t="shared" si="85"/>
        <v>12.975484841633994</v>
      </c>
      <c r="H2658" s="342">
        <f t="shared" si="84"/>
        <v>246.26548484163399</v>
      </c>
      <c r="I2658" s="190"/>
      <c r="J2658" s="347">
        <v>2</v>
      </c>
    </row>
    <row r="2659" spans="1:10" ht="13.5" hidden="1" customHeight="1" thickBot="1">
      <c r="A2659" s="410"/>
      <c r="B2659" s="183">
        <v>4.09</v>
      </c>
      <c r="C2659" s="184">
        <v>245.02</v>
      </c>
      <c r="D2659" s="346" t="s">
        <v>385</v>
      </c>
      <c r="E2659" s="346" t="s">
        <v>386</v>
      </c>
      <c r="F2659" s="346" t="s">
        <v>822</v>
      </c>
      <c r="G2659" s="342">
        <f t="shared" si="85"/>
        <v>13.62790216424691</v>
      </c>
      <c r="H2659" s="342">
        <f t="shared" si="84"/>
        <v>258.64790216424694</v>
      </c>
      <c r="I2659" s="190"/>
      <c r="J2659" s="347">
        <v>2</v>
      </c>
    </row>
    <row r="2660" spans="1:10" ht="13.5" hidden="1" customHeight="1" thickBot="1">
      <c r="A2660" s="410"/>
      <c r="B2660" s="183">
        <v>4.33</v>
      </c>
      <c r="C2660" s="184">
        <v>257.01</v>
      </c>
      <c r="D2660" s="346" t="s">
        <v>385</v>
      </c>
      <c r="E2660" s="346" t="s">
        <v>386</v>
      </c>
      <c r="F2660" s="346" t="s">
        <v>823</v>
      </c>
      <c r="G2660" s="342">
        <f t="shared" si="85"/>
        <v>14.294780569884491</v>
      </c>
      <c r="H2660" s="342">
        <f t="shared" si="84"/>
        <v>271.30478056988449</v>
      </c>
      <c r="I2660" s="190"/>
      <c r="J2660" s="347">
        <v>2</v>
      </c>
    </row>
    <row r="2661" spans="1:10" ht="13.5" hidden="1" customHeight="1" thickBot="1">
      <c r="A2661" s="410"/>
      <c r="B2661" s="183">
        <v>4.33</v>
      </c>
      <c r="C2661" s="184">
        <v>257.01</v>
      </c>
      <c r="D2661" s="346" t="s">
        <v>385</v>
      </c>
      <c r="E2661" s="346" t="s">
        <v>386</v>
      </c>
      <c r="F2661" s="346" t="s">
        <v>824</v>
      </c>
      <c r="G2661" s="342">
        <f t="shared" si="85"/>
        <v>14.294780569884491</v>
      </c>
      <c r="H2661" s="342">
        <f t="shared" si="84"/>
        <v>271.30478056988449</v>
      </c>
      <c r="I2661" s="190"/>
      <c r="J2661" s="347">
        <v>2</v>
      </c>
    </row>
    <row r="2662" spans="1:10" ht="13.5" hidden="1" customHeight="1" thickBot="1">
      <c r="A2662" s="410"/>
      <c r="B2662" s="183">
        <v>4.33</v>
      </c>
      <c r="C2662" s="184">
        <v>257.01</v>
      </c>
      <c r="D2662" s="346" t="s">
        <v>385</v>
      </c>
      <c r="E2662" s="346" t="s">
        <v>386</v>
      </c>
      <c r="F2662" s="346" t="s">
        <v>825</v>
      </c>
      <c r="G2662" s="342">
        <f t="shared" si="85"/>
        <v>14.294780569884491</v>
      </c>
      <c r="H2662" s="342">
        <f t="shared" si="84"/>
        <v>271.30478056988449</v>
      </c>
      <c r="I2662" s="190"/>
      <c r="J2662" s="347">
        <v>2</v>
      </c>
    </row>
    <row r="2663" spans="1:10" ht="13.5" hidden="1" customHeight="1" thickBot="1">
      <c r="A2663" s="410"/>
      <c r="B2663" s="183">
        <v>3.45</v>
      </c>
      <c r="C2663" s="184">
        <v>209.3</v>
      </c>
      <c r="D2663" s="346" t="s">
        <v>385</v>
      </c>
      <c r="E2663" s="346" t="s">
        <v>386</v>
      </c>
      <c r="F2663" s="346" t="s">
        <v>818</v>
      </c>
      <c r="G2663" s="342">
        <f t="shared" si="85"/>
        <v>11.641171834857882</v>
      </c>
      <c r="H2663" s="342">
        <f t="shared" si="84"/>
        <v>220.9411718348579</v>
      </c>
      <c r="I2663" s="190"/>
      <c r="J2663" s="347">
        <v>2</v>
      </c>
    </row>
    <row r="2664" spans="1:10" ht="13.5" hidden="1" customHeight="1" thickBot="1">
      <c r="A2664" s="410"/>
      <c r="B2664" s="183">
        <v>4.33</v>
      </c>
      <c r="C2664" s="184">
        <v>272.39999999999998</v>
      </c>
      <c r="D2664" s="346" t="s">
        <v>385</v>
      </c>
      <c r="E2664" s="346" t="s">
        <v>386</v>
      </c>
      <c r="F2664" s="346" t="s">
        <v>826</v>
      </c>
      <c r="G2664" s="342">
        <f t="shared" si="85"/>
        <v>15.150765445844655</v>
      </c>
      <c r="H2664" s="342">
        <f t="shared" si="84"/>
        <v>287.5507654458446</v>
      </c>
      <c r="I2664" s="190"/>
      <c r="J2664" s="347">
        <v>2</v>
      </c>
    </row>
    <row r="2665" spans="1:10" ht="13.5" hidden="1" customHeight="1" thickBot="1">
      <c r="A2665" s="410"/>
      <c r="B2665" s="183">
        <v>4.33</v>
      </c>
      <c r="C2665" s="184">
        <v>272.39999999999998</v>
      </c>
      <c r="D2665" s="346" t="s">
        <v>385</v>
      </c>
      <c r="E2665" s="346" t="s">
        <v>386</v>
      </c>
      <c r="F2665" s="346" t="s">
        <v>827</v>
      </c>
      <c r="G2665" s="342">
        <f t="shared" si="85"/>
        <v>15.150765445844655</v>
      </c>
      <c r="H2665" s="342">
        <f t="shared" si="84"/>
        <v>287.5507654458446</v>
      </c>
      <c r="I2665" s="190"/>
      <c r="J2665" s="347">
        <v>2</v>
      </c>
    </row>
    <row r="2666" spans="1:10" ht="13.5" hidden="1" customHeight="1" thickBot="1">
      <c r="A2666" s="410"/>
      <c r="B2666" s="183">
        <v>3.85</v>
      </c>
      <c r="C2666" s="184">
        <v>246.3</v>
      </c>
      <c r="D2666" s="346" t="s">
        <v>385</v>
      </c>
      <c r="E2666" s="346" t="s">
        <v>386</v>
      </c>
      <c r="F2666" s="346" t="s">
        <v>828</v>
      </c>
      <c r="G2666" s="342">
        <f t="shared" si="85"/>
        <v>13.699095188368354</v>
      </c>
      <c r="H2666" s="342">
        <f t="shared" si="84"/>
        <v>259.99909518836836</v>
      </c>
      <c r="I2666" s="190"/>
      <c r="J2666" s="347">
        <v>2</v>
      </c>
    </row>
    <row r="2667" spans="1:10" ht="13.5" hidden="1" customHeight="1" thickBot="1">
      <c r="A2667" s="410"/>
      <c r="B2667" s="183">
        <v>3.77</v>
      </c>
      <c r="C2667" s="184">
        <v>235.17</v>
      </c>
      <c r="D2667" s="346" t="s">
        <v>385</v>
      </c>
      <c r="E2667" s="346" t="s">
        <v>386</v>
      </c>
      <c r="F2667" s="346" t="s">
        <v>819</v>
      </c>
      <c r="G2667" s="342">
        <f t="shared" si="85"/>
        <v>13.080049595812364</v>
      </c>
      <c r="H2667" s="342">
        <f t="shared" si="84"/>
        <v>248.25004959581236</v>
      </c>
      <c r="I2667" s="190"/>
      <c r="J2667" s="347">
        <v>2</v>
      </c>
    </row>
    <row r="2668" spans="1:10" ht="13.5" hidden="1" customHeight="1" thickBot="1">
      <c r="A2668" s="410"/>
      <c r="B2668" s="183">
        <v>4.09</v>
      </c>
      <c r="C2668" s="184">
        <v>259.35000000000002</v>
      </c>
      <c r="D2668" s="346" t="s">
        <v>385</v>
      </c>
      <c r="E2668" s="346" t="s">
        <v>386</v>
      </c>
      <c r="F2668" s="346" t="s">
        <v>829</v>
      </c>
      <c r="G2668" s="342">
        <f t="shared" si="85"/>
        <v>14.424930317106506</v>
      </c>
      <c r="H2668" s="342">
        <f t="shared" si="84"/>
        <v>273.77493031710651</v>
      </c>
      <c r="I2668" s="190"/>
      <c r="J2668" s="347">
        <v>2</v>
      </c>
    </row>
    <row r="2669" spans="1:10" ht="13.5" hidden="1" customHeight="1" thickBot="1">
      <c r="A2669" s="410"/>
      <c r="B2669" s="183">
        <v>3.61</v>
      </c>
      <c r="C2669" s="184">
        <v>233.24</v>
      </c>
      <c r="D2669" s="346" t="s">
        <v>385</v>
      </c>
      <c r="E2669" s="346" t="s">
        <v>386</v>
      </c>
      <c r="F2669" s="346" t="s">
        <v>830</v>
      </c>
      <c r="G2669" s="342">
        <f t="shared" si="85"/>
        <v>12.972703864129253</v>
      </c>
      <c r="H2669" s="342">
        <f t="shared" si="84"/>
        <v>246.21270386412925</v>
      </c>
      <c r="I2669" s="190"/>
      <c r="J2669" s="347">
        <v>2</v>
      </c>
    </row>
    <row r="2670" spans="1:10" ht="13.5" hidden="1" customHeight="1" thickBot="1">
      <c r="A2670" s="410"/>
      <c r="B2670" s="183">
        <v>3.53</v>
      </c>
      <c r="C2670" s="184">
        <v>222.12</v>
      </c>
      <c r="D2670" s="346" t="s">
        <v>385</v>
      </c>
      <c r="E2670" s="346" t="s">
        <v>386</v>
      </c>
      <c r="F2670" s="346" t="s">
        <v>820</v>
      </c>
      <c r="G2670" s="342">
        <f t="shared" si="85"/>
        <v>12.354214467074211</v>
      </c>
      <c r="H2670" s="342">
        <f t="shared" si="84"/>
        <v>234.47421446707421</v>
      </c>
      <c r="I2670" s="190"/>
      <c r="J2670" s="347">
        <v>2</v>
      </c>
    </row>
    <row r="2671" spans="1:10" ht="13.5" hidden="1" customHeight="1" thickBot="1">
      <c r="A2671" s="410"/>
      <c r="B2671" s="183">
        <v>4.33</v>
      </c>
      <c r="C2671" s="184">
        <v>272.39999999999998</v>
      </c>
      <c r="D2671" s="346" t="s">
        <v>385</v>
      </c>
      <c r="E2671" s="346" t="s">
        <v>386</v>
      </c>
      <c r="F2671" s="346" t="s">
        <v>805</v>
      </c>
      <c r="G2671" s="342">
        <f t="shared" si="85"/>
        <v>15.150765445844655</v>
      </c>
      <c r="H2671" s="342">
        <f t="shared" si="84"/>
        <v>287.5507654458446</v>
      </c>
      <c r="I2671" s="190"/>
      <c r="J2671" s="347">
        <v>2</v>
      </c>
    </row>
    <row r="2672" spans="1:10" ht="13.5" hidden="1" customHeight="1" thickBot="1">
      <c r="A2672" s="410"/>
      <c r="B2672" s="183">
        <v>2.81</v>
      </c>
      <c r="C2672" s="184">
        <v>162.62</v>
      </c>
      <c r="D2672" s="346" t="s">
        <v>385</v>
      </c>
      <c r="E2672" s="346" t="s">
        <v>386</v>
      </c>
      <c r="F2672" s="346" t="s">
        <v>831</v>
      </c>
      <c r="G2672" s="342">
        <f t="shared" si="85"/>
        <v>9.044851236428995</v>
      </c>
      <c r="H2672" s="342">
        <f t="shared" si="84"/>
        <v>171.664851236429</v>
      </c>
      <c r="I2672" s="190"/>
      <c r="J2672" s="347">
        <v>2</v>
      </c>
    </row>
    <row r="2673" spans="1:10" ht="13.5" hidden="1" customHeight="1" thickBot="1">
      <c r="A2673" s="410"/>
      <c r="B2673" s="183">
        <v>4.33</v>
      </c>
      <c r="C2673" s="184">
        <v>272.39999999999998</v>
      </c>
      <c r="D2673" s="346" t="s">
        <v>385</v>
      </c>
      <c r="E2673" s="346" t="s">
        <v>386</v>
      </c>
      <c r="F2673" s="346" t="s">
        <v>832</v>
      </c>
      <c r="G2673" s="342">
        <f t="shared" si="85"/>
        <v>15.150765445844655</v>
      </c>
      <c r="H2673" s="342">
        <f t="shared" si="84"/>
        <v>287.5507654458446</v>
      </c>
      <c r="I2673" s="190"/>
      <c r="J2673" s="347">
        <v>2</v>
      </c>
    </row>
    <row r="2674" spans="1:10" ht="13.5" hidden="1" customHeight="1" thickBot="1">
      <c r="A2674" s="410"/>
      <c r="B2674" s="183">
        <v>3.93</v>
      </c>
      <c r="C2674" s="184">
        <v>247.26</v>
      </c>
      <c r="D2674" s="346" t="s">
        <v>385</v>
      </c>
      <c r="E2674" s="346" t="s">
        <v>386</v>
      </c>
      <c r="F2674" s="346" t="s">
        <v>821</v>
      </c>
      <c r="G2674" s="342">
        <f t="shared" si="85"/>
        <v>13.752489956459433</v>
      </c>
      <c r="H2674" s="342">
        <f t="shared" si="84"/>
        <v>261.01248995645943</v>
      </c>
      <c r="I2674" s="190"/>
      <c r="J2674" s="347">
        <v>2</v>
      </c>
    </row>
    <row r="2675" spans="1:10" ht="13.5" hidden="1" customHeight="1" thickBot="1">
      <c r="A2675" s="410"/>
      <c r="B2675" s="183">
        <v>4.33</v>
      </c>
      <c r="C2675" s="184">
        <v>272.39999999999998</v>
      </c>
      <c r="D2675" s="346" t="s">
        <v>385</v>
      </c>
      <c r="E2675" s="346" t="s">
        <v>386</v>
      </c>
      <c r="F2675" s="346" t="s">
        <v>833</v>
      </c>
      <c r="G2675" s="342">
        <f t="shared" si="85"/>
        <v>15.150765445844655</v>
      </c>
      <c r="H2675" s="342">
        <f t="shared" si="84"/>
        <v>287.5507654458446</v>
      </c>
      <c r="I2675" s="190"/>
      <c r="J2675" s="347">
        <v>2</v>
      </c>
    </row>
    <row r="2676" spans="1:10" ht="13.5" hidden="1" customHeight="1" thickBot="1">
      <c r="A2676" s="410"/>
      <c r="B2676" s="183">
        <v>4.33</v>
      </c>
      <c r="C2676" s="184">
        <v>272.39999999999998</v>
      </c>
      <c r="D2676" s="346" t="s">
        <v>385</v>
      </c>
      <c r="E2676" s="346" t="s">
        <v>386</v>
      </c>
      <c r="F2676" s="346" t="s">
        <v>916</v>
      </c>
      <c r="G2676" s="342">
        <f t="shared" si="85"/>
        <v>15.150765445844655</v>
      </c>
      <c r="H2676" s="342">
        <f t="shared" si="84"/>
        <v>287.5507654458446</v>
      </c>
      <c r="I2676" s="190"/>
      <c r="J2676" s="347">
        <v>2</v>
      </c>
    </row>
    <row r="2677" spans="1:10" ht="13.5" hidden="1" customHeight="1" thickBot="1">
      <c r="A2677" s="410"/>
      <c r="B2677" s="183">
        <v>4.17</v>
      </c>
      <c r="C2677" s="184">
        <v>260.31</v>
      </c>
      <c r="D2677" s="346" t="s">
        <v>385</v>
      </c>
      <c r="E2677" s="346" t="s">
        <v>386</v>
      </c>
      <c r="F2677" s="346" t="s">
        <v>917</v>
      </c>
      <c r="G2677" s="342">
        <f t="shared" si="85"/>
        <v>14.478325085197588</v>
      </c>
      <c r="H2677" s="342">
        <f t="shared" si="84"/>
        <v>274.78832508519758</v>
      </c>
      <c r="I2677" s="190"/>
      <c r="J2677" s="347">
        <v>2</v>
      </c>
    </row>
    <row r="2678" spans="1:10" ht="13.5" hidden="1" customHeight="1" thickBot="1">
      <c r="A2678" s="411"/>
      <c r="B2678" s="183">
        <v>0.24</v>
      </c>
      <c r="C2678" s="184">
        <v>13.05</v>
      </c>
      <c r="D2678" s="346" t="s">
        <v>834</v>
      </c>
      <c r="E2678" s="346" t="s">
        <v>386</v>
      </c>
      <c r="F2678" s="346" t="s">
        <v>831</v>
      </c>
      <c r="G2678" s="342">
        <f t="shared" si="85"/>
        <v>0.7258351287381527</v>
      </c>
      <c r="H2678" s="342">
        <f t="shared" si="84"/>
        <v>13.775835128738153</v>
      </c>
      <c r="I2678" s="190"/>
      <c r="J2678" s="347">
        <v>2</v>
      </c>
    </row>
    <row r="2679" spans="1:10" ht="13.5" thickBot="1">
      <c r="A2679" s="185" t="s">
        <v>459</v>
      </c>
      <c r="B2679" s="186">
        <v>82.44</v>
      </c>
      <c r="C2679" s="187">
        <v>5095.32</v>
      </c>
      <c r="D2679" s="412"/>
      <c r="E2679" s="413"/>
      <c r="F2679" s="414"/>
      <c r="G2679" s="342">
        <f t="shared" si="85"/>
        <v>283.39940598943173</v>
      </c>
      <c r="H2679" s="342">
        <f t="shared" si="84"/>
        <v>5378.7194059894318</v>
      </c>
      <c r="I2679" s="190">
        <f>+H2679</f>
        <v>5378.7194059894318</v>
      </c>
      <c r="J2679" s="347">
        <v>2</v>
      </c>
    </row>
    <row r="2680" spans="1:10" ht="13.5" hidden="1" customHeight="1" thickBot="1">
      <c r="A2680" s="409" t="s">
        <v>1002</v>
      </c>
      <c r="B2680" s="183">
        <v>1.6</v>
      </c>
      <c r="C2680" s="184">
        <v>86.21</v>
      </c>
      <c r="D2680" s="346" t="s">
        <v>391</v>
      </c>
      <c r="E2680" s="346" t="s">
        <v>386</v>
      </c>
      <c r="F2680" s="346" t="s">
        <v>819</v>
      </c>
      <c r="G2680" s="342">
        <f t="shared" si="85"/>
        <v>4.7949614136793972</v>
      </c>
      <c r="H2680" s="342">
        <f t="shared" si="84"/>
        <v>91.004961413679396</v>
      </c>
      <c r="I2680" s="190"/>
      <c r="J2680" s="347">
        <v>2</v>
      </c>
    </row>
    <row r="2681" spans="1:10" ht="13.5" hidden="1" customHeight="1" thickBot="1">
      <c r="A2681" s="410"/>
      <c r="B2681" s="183">
        <v>14.14</v>
      </c>
      <c r="C2681" s="184">
        <v>761.57</v>
      </c>
      <c r="D2681" s="346" t="s">
        <v>385</v>
      </c>
      <c r="E2681" s="346" t="s">
        <v>386</v>
      </c>
      <c r="F2681" s="346" t="s">
        <v>826</v>
      </c>
      <c r="G2681" s="342">
        <f t="shared" si="85"/>
        <v>42.358180765755932</v>
      </c>
      <c r="H2681" s="342">
        <f t="shared" si="84"/>
        <v>803.928180765756</v>
      </c>
      <c r="I2681" s="190"/>
      <c r="J2681" s="347">
        <v>2</v>
      </c>
    </row>
    <row r="2682" spans="1:10" ht="13.5" hidden="1" customHeight="1" thickBot="1">
      <c r="A2682" s="410"/>
      <c r="B2682" s="183">
        <v>17.34</v>
      </c>
      <c r="C2682" s="184">
        <v>934</v>
      </c>
      <c r="D2682" s="346" t="s">
        <v>385</v>
      </c>
      <c r="E2682" s="346" t="s">
        <v>386</v>
      </c>
      <c r="F2682" s="346" t="s">
        <v>827</v>
      </c>
      <c r="G2682" s="342">
        <f t="shared" si="85"/>
        <v>51.948659788615679</v>
      </c>
      <c r="H2682" s="342">
        <f t="shared" si="84"/>
        <v>985.94865978861571</v>
      </c>
      <c r="I2682" s="190"/>
      <c r="J2682" s="347">
        <v>2</v>
      </c>
    </row>
    <row r="2683" spans="1:10" ht="13.5" hidden="1" customHeight="1" thickBot="1">
      <c r="A2683" s="410"/>
      <c r="B2683" s="183">
        <v>15.74</v>
      </c>
      <c r="C2683" s="184">
        <v>847.79</v>
      </c>
      <c r="D2683" s="346" t="s">
        <v>385</v>
      </c>
      <c r="E2683" s="346" t="s">
        <v>386</v>
      </c>
      <c r="F2683" s="346" t="s">
        <v>828</v>
      </c>
      <c r="G2683" s="342">
        <f t="shared" si="85"/>
        <v>47.153698374936276</v>
      </c>
      <c r="H2683" s="342">
        <f t="shared" si="84"/>
        <v>894.94369837493628</v>
      </c>
      <c r="I2683" s="190"/>
      <c r="J2683" s="347">
        <v>2</v>
      </c>
    </row>
    <row r="2684" spans="1:10" ht="13.5" hidden="1" customHeight="1" thickBot="1">
      <c r="A2684" s="411"/>
      <c r="B2684" s="183">
        <v>15.74</v>
      </c>
      <c r="C2684" s="184">
        <v>847.79</v>
      </c>
      <c r="D2684" s="346" t="s">
        <v>385</v>
      </c>
      <c r="E2684" s="346" t="s">
        <v>386</v>
      </c>
      <c r="F2684" s="346" t="s">
        <v>819</v>
      </c>
      <c r="G2684" s="342">
        <f t="shared" si="85"/>
        <v>47.153698374936276</v>
      </c>
      <c r="H2684" s="342">
        <f t="shared" si="84"/>
        <v>894.94369837493628</v>
      </c>
      <c r="I2684" s="190"/>
      <c r="J2684" s="347">
        <v>2</v>
      </c>
    </row>
    <row r="2685" spans="1:10" ht="13.5" thickBot="1">
      <c r="A2685" s="185" t="s">
        <v>1002</v>
      </c>
      <c r="B2685" s="186">
        <v>64.56</v>
      </c>
      <c r="C2685" s="187">
        <v>3477.36</v>
      </c>
      <c r="D2685" s="412"/>
      <c r="E2685" s="413"/>
      <c r="F2685" s="414"/>
      <c r="G2685" s="342">
        <f t="shared" si="85"/>
        <v>193.40919871792357</v>
      </c>
      <c r="H2685" s="342">
        <f t="shared" si="84"/>
        <v>3670.7691987179237</v>
      </c>
      <c r="I2685" s="190">
        <f>+H2685</f>
        <v>3670.7691987179237</v>
      </c>
      <c r="J2685" s="347">
        <v>2</v>
      </c>
    </row>
    <row r="2686" spans="1:10" ht="13.5" hidden="1" customHeight="1" thickBot="1">
      <c r="A2686" s="409" t="s">
        <v>460</v>
      </c>
      <c r="B2686" s="183">
        <v>3.2</v>
      </c>
      <c r="C2686" s="184">
        <v>117.53</v>
      </c>
      <c r="D2686" s="346" t="s">
        <v>391</v>
      </c>
      <c r="E2686" s="346" t="s">
        <v>386</v>
      </c>
      <c r="F2686" s="346" t="s">
        <v>817</v>
      </c>
      <c r="G2686" s="342">
        <f t="shared" si="85"/>
        <v>6.5369657226509643</v>
      </c>
      <c r="H2686" s="342">
        <f t="shared" si="84"/>
        <v>124.06696572265096</v>
      </c>
      <c r="I2686" s="190"/>
      <c r="J2686" s="347">
        <v>2</v>
      </c>
    </row>
    <row r="2687" spans="1:10" ht="13.5" hidden="1" customHeight="1" thickBot="1">
      <c r="A2687" s="410"/>
      <c r="B2687" s="183">
        <v>1.6</v>
      </c>
      <c r="C2687" s="184">
        <v>34.340000000000003</v>
      </c>
      <c r="D2687" s="346" t="s">
        <v>391</v>
      </c>
      <c r="E2687" s="346" t="s">
        <v>386</v>
      </c>
      <c r="F2687" s="346" t="s">
        <v>818</v>
      </c>
      <c r="G2687" s="342">
        <f t="shared" si="85"/>
        <v>1.9099753502580969</v>
      </c>
      <c r="H2687" s="342">
        <f t="shared" si="84"/>
        <v>36.249975350258097</v>
      </c>
      <c r="I2687" s="190"/>
      <c r="J2687" s="347">
        <v>2</v>
      </c>
    </row>
    <row r="2688" spans="1:10" ht="13.5" hidden="1" customHeight="1" thickBot="1">
      <c r="A2688" s="410"/>
      <c r="B2688" s="183">
        <v>1.6</v>
      </c>
      <c r="C2688" s="184">
        <v>34.71</v>
      </c>
      <c r="D2688" s="346" t="s">
        <v>391</v>
      </c>
      <c r="E2688" s="346" t="s">
        <v>386</v>
      </c>
      <c r="F2688" s="346" t="s">
        <v>819</v>
      </c>
      <c r="G2688" s="342">
        <f t="shared" si="85"/>
        <v>1.9305545837932014</v>
      </c>
      <c r="H2688" s="342">
        <f t="shared" si="84"/>
        <v>36.640554583793204</v>
      </c>
      <c r="I2688" s="190"/>
      <c r="J2688" s="347">
        <v>2</v>
      </c>
    </row>
    <row r="2689" spans="1:10" ht="13.5" hidden="1" customHeight="1" thickBot="1">
      <c r="A2689" s="410"/>
      <c r="B2689" s="183">
        <v>3.2</v>
      </c>
      <c r="C2689" s="184">
        <v>120.92</v>
      </c>
      <c r="D2689" s="346" t="s">
        <v>391</v>
      </c>
      <c r="E2689" s="346" t="s">
        <v>386</v>
      </c>
      <c r="F2689" s="346" t="s">
        <v>820</v>
      </c>
      <c r="G2689" s="342">
        <f t="shared" si="85"/>
        <v>6.7255159974725993</v>
      </c>
      <c r="H2689" s="342">
        <f t="shared" si="84"/>
        <v>127.6455159974726</v>
      </c>
      <c r="I2689" s="190"/>
      <c r="J2689" s="347">
        <v>2</v>
      </c>
    </row>
    <row r="2690" spans="1:10" ht="13.5" hidden="1" customHeight="1" thickBot="1">
      <c r="A2690" s="410"/>
      <c r="B2690" s="183">
        <v>3.2</v>
      </c>
      <c r="C2690" s="184">
        <v>120.91</v>
      </c>
      <c r="D2690" s="346" t="s">
        <v>391</v>
      </c>
      <c r="E2690" s="346" t="s">
        <v>386</v>
      </c>
      <c r="F2690" s="346" t="s">
        <v>821</v>
      </c>
      <c r="G2690" s="342">
        <f t="shared" si="85"/>
        <v>6.7249598019716501</v>
      </c>
      <c r="H2690" s="342">
        <f t="shared" si="84"/>
        <v>127.63495980197165</v>
      </c>
      <c r="I2690" s="190"/>
      <c r="J2690" s="347">
        <v>2</v>
      </c>
    </row>
    <row r="2691" spans="1:10" ht="13.5" hidden="1" customHeight="1" thickBot="1">
      <c r="A2691" s="410"/>
      <c r="B2691" s="183">
        <v>31.48</v>
      </c>
      <c r="C2691" s="184">
        <v>1155.69</v>
      </c>
      <c r="D2691" s="346" t="s">
        <v>385</v>
      </c>
      <c r="E2691" s="346" t="s">
        <v>386</v>
      </c>
      <c r="F2691" s="346" t="s">
        <v>817</v>
      </c>
      <c r="G2691" s="342">
        <f t="shared" si="85"/>
        <v>64.278957849149094</v>
      </c>
      <c r="H2691" s="342">
        <f t="shared" si="84"/>
        <v>1219.9689578491491</v>
      </c>
      <c r="I2691" s="190"/>
      <c r="J2691" s="347">
        <v>2</v>
      </c>
    </row>
    <row r="2692" spans="1:10" ht="13.5" hidden="1" customHeight="1" thickBot="1">
      <c r="A2692" s="410"/>
      <c r="B2692" s="183">
        <v>34.67</v>
      </c>
      <c r="C2692" s="184">
        <v>1273.21</v>
      </c>
      <c r="D2692" s="346" t="s">
        <v>385</v>
      </c>
      <c r="E2692" s="346" t="s">
        <v>386</v>
      </c>
      <c r="F2692" s="346" t="s">
        <v>822</v>
      </c>
      <c r="G2692" s="342">
        <f t="shared" si="85"/>
        <v>70.815367376299108</v>
      </c>
      <c r="H2692" s="342">
        <f t="shared" si="84"/>
        <v>1344.0253673762991</v>
      </c>
      <c r="I2692" s="190"/>
      <c r="J2692" s="347">
        <v>2</v>
      </c>
    </row>
    <row r="2693" spans="1:10" ht="13.5" hidden="1" customHeight="1" thickBot="1">
      <c r="A2693" s="410"/>
      <c r="B2693" s="183">
        <v>34.68</v>
      </c>
      <c r="C2693" s="184">
        <v>1273.22</v>
      </c>
      <c r="D2693" s="346" t="s">
        <v>385</v>
      </c>
      <c r="E2693" s="346" t="s">
        <v>386</v>
      </c>
      <c r="F2693" s="346" t="s">
        <v>823</v>
      </c>
      <c r="G2693" s="342">
        <f t="shared" si="85"/>
        <v>70.815923571800056</v>
      </c>
      <c r="H2693" s="342">
        <f t="shared" si="84"/>
        <v>1344.0359235718001</v>
      </c>
      <c r="I2693" s="190"/>
      <c r="J2693" s="347">
        <v>2</v>
      </c>
    </row>
    <row r="2694" spans="1:10" ht="13.5" hidden="1" customHeight="1" thickBot="1">
      <c r="A2694" s="410"/>
      <c r="B2694" s="183">
        <v>15.74</v>
      </c>
      <c r="C2694" s="184">
        <v>337.64</v>
      </c>
      <c r="D2694" s="346" t="s">
        <v>385</v>
      </c>
      <c r="E2694" s="346" t="s">
        <v>386</v>
      </c>
      <c r="F2694" s="346" t="s">
        <v>824</v>
      </c>
      <c r="G2694" s="342">
        <f t="shared" si="85"/>
        <v>18.779384894034472</v>
      </c>
      <c r="H2694" s="342">
        <f t="shared" si="84"/>
        <v>356.41938489403447</v>
      </c>
      <c r="I2694" s="190"/>
      <c r="J2694" s="347">
        <v>2</v>
      </c>
    </row>
    <row r="2695" spans="1:10" ht="13.5" hidden="1" customHeight="1" thickBot="1">
      <c r="A2695" s="410"/>
      <c r="B2695" s="183">
        <v>17.34</v>
      </c>
      <c r="C2695" s="184">
        <v>371.98</v>
      </c>
      <c r="D2695" s="346" t="s">
        <v>385</v>
      </c>
      <c r="E2695" s="346" t="s">
        <v>386</v>
      </c>
      <c r="F2695" s="346" t="s">
        <v>825</v>
      </c>
      <c r="G2695" s="342">
        <f t="shared" si="85"/>
        <v>20.689360244292569</v>
      </c>
      <c r="H2695" s="342">
        <f t="shared" si="84"/>
        <v>392.66936024429259</v>
      </c>
      <c r="I2695" s="190"/>
      <c r="J2695" s="347">
        <v>2</v>
      </c>
    </row>
    <row r="2696" spans="1:10" ht="13.5" hidden="1" customHeight="1" thickBot="1">
      <c r="A2696" s="410"/>
      <c r="B2696" s="183">
        <v>15.74</v>
      </c>
      <c r="C2696" s="184">
        <v>337.64</v>
      </c>
      <c r="D2696" s="346" t="s">
        <v>385</v>
      </c>
      <c r="E2696" s="346" t="s">
        <v>386</v>
      </c>
      <c r="F2696" s="346" t="s">
        <v>818</v>
      </c>
      <c r="G2696" s="342">
        <f t="shared" si="85"/>
        <v>18.779384894034472</v>
      </c>
      <c r="H2696" s="342">
        <f t="shared" si="84"/>
        <v>356.41938489403447</v>
      </c>
      <c r="I2696" s="190"/>
      <c r="J2696" s="347">
        <v>2</v>
      </c>
    </row>
    <row r="2697" spans="1:10" ht="13.5" hidden="1" customHeight="1" thickBot="1">
      <c r="A2697" s="410"/>
      <c r="B2697" s="183">
        <v>14.13</v>
      </c>
      <c r="C2697" s="184">
        <v>306.58999999999997</v>
      </c>
      <c r="D2697" s="346" t="s">
        <v>385</v>
      </c>
      <c r="E2697" s="346" t="s">
        <v>386</v>
      </c>
      <c r="F2697" s="346" t="s">
        <v>826</v>
      </c>
      <c r="G2697" s="342">
        <f t="shared" si="85"/>
        <v>17.052397863588521</v>
      </c>
      <c r="H2697" s="342">
        <f t="shared" si="84"/>
        <v>323.64239786358849</v>
      </c>
      <c r="I2697" s="190"/>
      <c r="J2697" s="347">
        <v>2</v>
      </c>
    </row>
    <row r="2698" spans="1:10" ht="13.5" hidden="1" customHeight="1" thickBot="1">
      <c r="A2698" s="410"/>
      <c r="B2698" s="183">
        <v>17.329999999999998</v>
      </c>
      <c r="C2698" s="184">
        <v>376</v>
      </c>
      <c r="D2698" s="346" t="s">
        <v>385</v>
      </c>
      <c r="E2698" s="346" t="s">
        <v>386</v>
      </c>
      <c r="F2698" s="346" t="s">
        <v>827</v>
      </c>
      <c r="G2698" s="342">
        <f t="shared" si="85"/>
        <v>20.912950835673978</v>
      </c>
      <c r="H2698" s="342">
        <f t="shared" si="84"/>
        <v>396.912950835674</v>
      </c>
      <c r="I2698" s="190"/>
      <c r="J2698" s="347">
        <v>2</v>
      </c>
    </row>
    <row r="2699" spans="1:10" ht="13.5" hidden="1" customHeight="1" thickBot="1">
      <c r="A2699" s="410"/>
      <c r="B2699" s="183">
        <v>14.13</v>
      </c>
      <c r="C2699" s="184">
        <v>306.58999999999997</v>
      </c>
      <c r="D2699" s="346" t="s">
        <v>385</v>
      </c>
      <c r="E2699" s="346" t="s">
        <v>386</v>
      </c>
      <c r="F2699" s="346" t="s">
        <v>828</v>
      </c>
      <c r="G2699" s="342">
        <f t="shared" si="85"/>
        <v>17.052397863588521</v>
      </c>
      <c r="H2699" s="342">
        <f t="shared" ref="H2699:H2762" si="86">+G2699+C2699</f>
        <v>323.64239786358849</v>
      </c>
      <c r="I2699" s="190"/>
      <c r="J2699" s="347">
        <v>2</v>
      </c>
    </row>
    <row r="2700" spans="1:10" ht="13.5" hidden="1" customHeight="1" thickBot="1">
      <c r="A2700" s="410"/>
      <c r="B2700" s="183">
        <v>15.73</v>
      </c>
      <c r="C2700" s="184">
        <v>341.29</v>
      </c>
      <c r="D2700" s="346" t="s">
        <v>385</v>
      </c>
      <c r="E2700" s="346" t="s">
        <v>386</v>
      </c>
      <c r="F2700" s="346" t="s">
        <v>819</v>
      </c>
      <c r="G2700" s="342">
        <f t="shared" si="85"/>
        <v>18.982396251880779</v>
      </c>
      <c r="H2700" s="342">
        <f t="shared" si="86"/>
        <v>360.27239625188082</v>
      </c>
      <c r="I2700" s="190"/>
      <c r="J2700" s="347">
        <v>2</v>
      </c>
    </row>
    <row r="2701" spans="1:10" ht="13.5" hidden="1" customHeight="1" thickBot="1">
      <c r="A2701" s="410"/>
      <c r="B2701" s="183">
        <v>28.27</v>
      </c>
      <c r="C2701" s="184">
        <v>1016.67</v>
      </c>
      <c r="D2701" s="346" t="s">
        <v>385</v>
      </c>
      <c r="E2701" s="346" t="s">
        <v>386</v>
      </c>
      <c r="F2701" s="346" t="s">
        <v>829</v>
      </c>
      <c r="G2701" s="342">
        <f t="shared" si="85"/>
        <v>56.546727994959205</v>
      </c>
      <c r="H2701" s="342">
        <f t="shared" si="86"/>
        <v>1073.2167279949592</v>
      </c>
      <c r="I2701" s="190"/>
      <c r="J2701" s="347">
        <v>2</v>
      </c>
    </row>
    <row r="2702" spans="1:10" ht="13.5" hidden="1" customHeight="1" thickBot="1">
      <c r="A2702" s="410"/>
      <c r="B2702" s="183">
        <v>33.07</v>
      </c>
      <c r="C2702" s="184">
        <v>1275.29</v>
      </c>
      <c r="D2702" s="346" t="s">
        <v>385</v>
      </c>
      <c r="E2702" s="346" t="s">
        <v>386</v>
      </c>
      <c r="F2702" s="346" t="s">
        <v>830</v>
      </c>
      <c r="G2702" s="342">
        <f t="shared" si="85"/>
        <v>70.931056040496458</v>
      </c>
      <c r="H2702" s="342">
        <f t="shared" si="86"/>
        <v>1346.2210560404965</v>
      </c>
      <c r="I2702" s="190"/>
      <c r="J2702" s="347">
        <v>2</v>
      </c>
    </row>
    <row r="2703" spans="1:10" ht="13.5" hidden="1" customHeight="1" thickBot="1">
      <c r="A2703" s="410"/>
      <c r="B2703" s="183">
        <v>28.27</v>
      </c>
      <c r="C2703" s="184">
        <v>1068.1600000000001</v>
      </c>
      <c r="D2703" s="346" t="s">
        <v>385</v>
      </c>
      <c r="E2703" s="346" t="s">
        <v>386</v>
      </c>
      <c r="F2703" s="346" t="s">
        <v>820</v>
      </c>
      <c r="G2703" s="342">
        <f t="shared" ref="G2703:G2766" si="87">+(C2703/$C$12584)*1312742.08</f>
        <v>59.410578629344464</v>
      </c>
      <c r="H2703" s="342">
        <f t="shared" si="86"/>
        <v>1127.5705786293445</v>
      </c>
      <c r="I2703" s="190"/>
      <c r="J2703" s="347">
        <v>2</v>
      </c>
    </row>
    <row r="2704" spans="1:10" ht="13.5" hidden="1" customHeight="1" thickBot="1">
      <c r="A2704" s="410"/>
      <c r="B2704" s="183">
        <v>29.88</v>
      </c>
      <c r="C2704" s="184">
        <v>1205.8900000000001</v>
      </c>
      <c r="D2704" s="346" t="s">
        <v>385</v>
      </c>
      <c r="E2704" s="346" t="s">
        <v>386</v>
      </c>
      <c r="F2704" s="346" t="s">
        <v>805</v>
      </c>
      <c r="G2704" s="342">
        <f t="shared" si="87"/>
        <v>67.071059263911948</v>
      </c>
      <c r="H2704" s="342">
        <f t="shared" si="86"/>
        <v>1272.9610592639121</v>
      </c>
      <c r="I2704" s="190"/>
      <c r="J2704" s="347">
        <v>2</v>
      </c>
    </row>
    <row r="2705" spans="1:10" ht="13.5" hidden="1" customHeight="1" thickBot="1">
      <c r="A2705" s="410"/>
      <c r="B2705" s="183">
        <v>34.67</v>
      </c>
      <c r="C2705" s="184">
        <v>1310</v>
      </c>
      <c r="D2705" s="346" t="s">
        <v>385</v>
      </c>
      <c r="E2705" s="346" t="s">
        <v>386</v>
      </c>
      <c r="F2705" s="346" t="s">
        <v>831</v>
      </c>
      <c r="G2705" s="342">
        <f t="shared" si="87"/>
        <v>72.861610624289654</v>
      </c>
      <c r="H2705" s="342">
        <f t="shared" si="86"/>
        <v>1382.8616106242896</v>
      </c>
      <c r="I2705" s="190"/>
      <c r="J2705" s="347">
        <v>2</v>
      </c>
    </row>
    <row r="2706" spans="1:10" ht="13.5" hidden="1" customHeight="1" thickBot="1">
      <c r="A2706" s="410"/>
      <c r="B2706" s="183">
        <v>34.67</v>
      </c>
      <c r="C2706" s="184">
        <v>1310</v>
      </c>
      <c r="D2706" s="346" t="s">
        <v>385</v>
      </c>
      <c r="E2706" s="346" t="s">
        <v>386</v>
      </c>
      <c r="F2706" s="346" t="s">
        <v>832</v>
      </c>
      <c r="G2706" s="342">
        <f t="shared" si="87"/>
        <v>72.861610624289654</v>
      </c>
      <c r="H2706" s="342">
        <f t="shared" si="86"/>
        <v>1382.8616106242896</v>
      </c>
      <c r="I2706" s="190"/>
      <c r="J2706" s="347">
        <v>2</v>
      </c>
    </row>
    <row r="2707" spans="1:10" ht="13.5" hidden="1" customHeight="1" thickBot="1">
      <c r="A2707" s="410"/>
      <c r="B2707" s="183">
        <v>29.88</v>
      </c>
      <c r="C2707" s="184">
        <v>1102.8699999999999</v>
      </c>
      <c r="D2707" s="346" t="s">
        <v>385</v>
      </c>
      <c r="E2707" s="346" t="s">
        <v>386</v>
      </c>
      <c r="F2707" s="346" t="s">
        <v>821</v>
      </c>
      <c r="G2707" s="342">
        <f t="shared" si="87"/>
        <v>61.341133213137653</v>
      </c>
      <c r="H2707" s="342">
        <f t="shared" si="86"/>
        <v>1164.2111332131376</v>
      </c>
      <c r="I2707" s="190"/>
      <c r="J2707" s="347">
        <v>2</v>
      </c>
    </row>
    <row r="2708" spans="1:10" ht="13.5" hidden="1" customHeight="1" thickBot="1">
      <c r="A2708" s="410"/>
      <c r="B2708" s="183">
        <v>31.48</v>
      </c>
      <c r="C2708" s="184">
        <v>1137.57</v>
      </c>
      <c r="D2708" s="346" t="s">
        <v>385</v>
      </c>
      <c r="E2708" s="346" t="s">
        <v>386</v>
      </c>
      <c r="F2708" s="346" t="s">
        <v>833</v>
      </c>
      <c r="G2708" s="342">
        <f t="shared" si="87"/>
        <v>63.271131601429907</v>
      </c>
      <c r="H2708" s="342">
        <f t="shared" si="86"/>
        <v>1200.8411316014299</v>
      </c>
      <c r="I2708" s="190"/>
      <c r="J2708" s="347">
        <v>2</v>
      </c>
    </row>
    <row r="2709" spans="1:10" ht="13.5" hidden="1" customHeight="1" thickBot="1">
      <c r="A2709" s="410"/>
      <c r="B2709" s="183">
        <v>29.87</v>
      </c>
      <c r="C2709" s="184">
        <v>1154.3800000000001</v>
      </c>
      <c r="D2709" s="346" t="s">
        <v>385</v>
      </c>
      <c r="E2709" s="346" t="s">
        <v>386</v>
      </c>
      <c r="F2709" s="346" t="s">
        <v>916</v>
      </c>
      <c r="G2709" s="342">
        <f t="shared" si="87"/>
        <v>64.206096238524808</v>
      </c>
      <c r="H2709" s="342">
        <f t="shared" si="86"/>
        <v>1218.586096238525</v>
      </c>
      <c r="I2709" s="190"/>
      <c r="J2709" s="347">
        <v>2</v>
      </c>
    </row>
    <row r="2710" spans="1:10" ht="13.5" hidden="1" customHeight="1" thickBot="1">
      <c r="A2710" s="410"/>
      <c r="B2710" s="183">
        <v>34.67</v>
      </c>
      <c r="C2710" s="184">
        <v>1310</v>
      </c>
      <c r="D2710" s="346" t="s">
        <v>385</v>
      </c>
      <c r="E2710" s="346" t="s">
        <v>386</v>
      </c>
      <c r="F2710" s="346" t="s">
        <v>917</v>
      </c>
      <c r="G2710" s="342">
        <f t="shared" si="87"/>
        <v>72.861610624289654</v>
      </c>
      <c r="H2710" s="342">
        <f t="shared" si="86"/>
        <v>1382.8616106242896</v>
      </c>
      <c r="I2710" s="190"/>
      <c r="J2710" s="347">
        <v>2</v>
      </c>
    </row>
    <row r="2711" spans="1:10" ht="13.5" hidden="1" customHeight="1" thickBot="1">
      <c r="A2711" s="410"/>
      <c r="B2711" s="183">
        <v>1.6</v>
      </c>
      <c r="C2711" s="184">
        <v>34.71</v>
      </c>
      <c r="D2711" s="346" t="s">
        <v>834</v>
      </c>
      <c r="E2711" s="346" t="s">
        <v>386</v>
      </c>
      <c r="F2711" s="346" t="s">
        <v>826</v>
      </c>
      <c r="G2711" s="342">
        <f t="shared" si="87"/>
        <v>1.9305545837932014</v>
      </c>
      <c r="H2711" s="342">
        <f t="shared" si="86"/>
        <v>36.640554583793204</v>
      </c>
      <c r="I2711" s="190"/>
      <c r="J2711" s="347">
        <v>2</v>
      </c>
    </row>
    <row r="2712" spans="1:10" ht="13.5" hidden="1" customHeight="1" thickBot="1">
      <c r="A2712" s="410"/>
      <c r="B2712" s="183">
        <v>1.6</v>
      </c>
      <c r="C2712" s="184">
        <v>34.71</v>
      </c>
      <c r="D2712" s="346" t="s">
        <v>834</v>
      </c>
      <c r="E2712" s="346" t="s">
        <v>386</v>
      </c>
      <c r="F2712" s="346" t="s">
        <v>830</v>
      </c>
      <c r="G2712" s="342">
        <f t="shared" si="87"/>
        <v>1.9305545837932014</v>
      </c>
      <c r="H2712" s="342">
        <f t="shared" si="86"/>
        <v>36.640554583793204</v>
      </c>
      <c r="I2712" s="190"/>
      <c r="J2712" s="347">
        <v>2</v>
      </c>
    </row>
    <row r="2713" spans="1:10" ht="13.5" hidden="1" customHeight="1" thickBot="1">
      <c r="A2713" s="410"/>
      <c r="B2713" s="183">
        <v>3.2</v>
      </c>
      <c r="C2713" s="184">
        <v>69.41</v>
      </c>
      <c r="D2713" s="346" t="s">
        <v>834</v>
      </c>
      <c r="E2713" s="346" t="s">
        <v>386</v>
      </c>
      <c r="F2713" s="346" t="s">
        <v>916</v>
      </c>
      <c r="G2713" s="342">
        <f t="shared" si="87"/>
        <v>3.8605529720854537</v>
      </c>
      <c r="H2713" s="342">
        <f t="shared" si="86"/>
        <v>73.270552972085454</v>
      </c>
      <c r="I2713" s="190"/>
      <c r="J2713" s="347">
        <v>2</v>
      </c>
    </row>
    <row r="2714" spans="1:10" ht="13.5" hidden="1" customHeight="1" thickBot="1">
      <c r="A2714" s="411"/>
      <c r="B2714" s="183">
        <v>1.6</v>
      </c>
      <c r="C2714" s="184">
        <v>34.340000000000003</v>
      </c>
      <c r="D2714" s="346" t="s">
        <v>392</v>
      </c>
      <c r="E2714" s="346" t="s">
        <v>386</v>
      </c>
      <c r="F2714" s="346" t="s">
        <v>824</v>
      </c>
      <c r="G2714" s="342">
        <f t="shared" si="87"/>
        <v>1.9099753502580969</v>
      </c>
      <c r="H2714" s="342">
        <f t="shared" si="86"/>
        <v>36.249975350258097</v>
      </c>
      <c r="I2714" s="190"/>
      <c r="J2714" s="347">
        <v>2</v>
      </c>
    </row>
    <row r="2715" spans="1:10" ht="13.5" thickBot="1">
      <c r="A2715" s="185" t="s">
        <v>460</v>
      </c>
      <c r="B2715" s="186">
        <v>546.5</v>
      </c>
      <c r="C2715" s="187">
        <v>18572.259999999998</v>
      </c>
      <c r="D2715" s="412"/>
      <c r="E2715" s="413"/>
      <c r="F2715" s="414"/>
      <c r="G2715" s="342">
        <f t="shared" si="87"/>
        <v>1032.9807454450913</v>
      </c>
      <c r="H2715" s="342">
        <f t="shared" si="86"/>
        <v>19605.240745445091</v>
      </c>
      <c r="I2715" s="190">
        <f>+H2715</f>
        <v>19605.240745445091</v>
      </c>
      <c r="J2715" s="347">
        <v>2</v>
      </c>
    </row>
    <row r="2716" spans="1:10" ht="13.5" hidden="1" customHeight="1" thickBot="1">
      <c r="A2716" s="409" t="s">
        <v>1003</v>
      </c>
      <c r="B2716" s="183">
        <v>4.8</v>
      </c>
      <c r="C2716" s="184">
        <v>181.38</v>
      </c>
      <c r="D2716" s="346" t="s">
        <v>391</v>
      </c>
      <c r="E2716" s="346" t="s">
        <v>386</v>
      </c>
      <c r="F2716" s="346" t="s">
        <v>919</v>
      </c>
      <c r="G2716" s="342">
        <f t="shared" si="87"/>
        <v>10.088273996208898</v>
      </c>
      <c r="H2716" s="342">
        <f t="shared" si="86"/>
        <v>191.46827399620889</v>
      </c>
      <c r="I2716" s="190"/>
      <c r="J2716" s="347">
        <v>2</v>
      </c>
    </row>
    <row r="2717" spans="1:10" ht="13.5" hidden="1" customHeight="1" thickBot="1">
      <c r="A2717" s="410"/>
      <c r="B2717" s="183">
        <v>4.8</v>
      </c>
      <c r="C2717" s="184">
        <v>181.38</v>
      </c>
      <c r="D2717" s="346" t="s">
        <v>391</v>
      </c>
      <c r="E2717" s="346" t="s">
        <v>386</v>
      </c>
      <c r="F2717" s="346" t="s">
        <v>858</v>
      </c>
      <c r="G2717" s="342">
        <f t="shared" si="87"/>
        <v>10.088273996208898</v>
      </c>
      <c r="H2717" s="342">
        <f t="shared" si="86"/>
        <v>191.46827399620889</v>
      </c>
      <c r="I2717" s="190"/>
      <c r="J2717" s="347">
        <v>2</v>
      </c>
    </row>
    <row r="2718" spans="1:10" ht="13.5" hidden="1" customHeight="1" thickBot="1">
      <c r="A2718" s="410"/>
      <c r="B2718" s="183">
        <v>29.87</v>
      </c>
      <c r="C2718" s="184">
        <v>1154.3800000000001</v>
      </c>
      <c r="D2718" s="346" t="s">
        <v>385</v>
      </c>
      <c r="E2718" s="346" t="s">
        <v>386</v>
      </c>
      <c r="F2718" s="346" t="s">
        <v>918</v>
      </c>
      <c r="G2718" s="342">
        <f t="shared" si="87"/>
        <v>64.206096238524808</v>
      </c>
      <c r="H2718" s="342">
        <f t="shared" si="86"/>
        <v>1218.586096238525</v>
      </c>
      <c r="I2718" s="190"/>
      <c r="J2718" s="347">
        <v>2</v>
      </c>
    </row>
    <row r="2719" spans="1:10" ht="13.5" hidden="1" customHeight="1" thickBot="1">
      <c r="A2719" s="410"/>
      <c r="B2719" s="183">
        <v>21.19</v>
      </c>
      <c r="C2719" s="184">
        <v>801.12</v>
      </c>
      <c r="D2719" s="346" t="s">
        <v>385</v>
      </c>
      <c r="E2719" s="346" t="s">
        <v>386</v>
      </c>
      <c r="F2719" s="346" t="s">
        <v>919</v>
      </c>
      <c r="G2719" s="342">
        <f t="shared" si="87"/>
        <v>44.557933972008335</v>
      </c>
      <c r="H2719" s="342">
        <f t="shared" si="86"/>
        <v>845.6779339720083</v>
      </c>
      <c r="I2719" s="190"/>
      <c r="J2719" s="347">
        <v>2</v>
      </c>
    </row>
    <row r="2720" spans="1:10" ht="13.5" hidden="1" customHeight="1" thickBot="1">
      <c r="A2720" s="410"/>
      <c r="B2720" s="183">
        <v>24.79</v>
      </c>
      <c r="C2720" s="184">
        <v>917.86</v>
      </c>
      <c r="D2720" s="346" t="s">
        <v>385</v>
      </c>
      <c r="E2720" s="346" t="s">
        <v>386</v>
      </c>
      <c r="F2720" s="346" t="s">
        <v>920</v>
      </c>
      <c r="G2720" s="342">
        <f t="shared" si="87"/>
        <v>51.050960250084358</v>
      </c>
      <c r="H2720" s="342">
        <f t="shared" si="86"/>
        <v>968.91096025008437</v>
      </c>
      <c r="I2720" s="190"/>
      <c r="J2720" s="347">
        <v>2</v>
      </c>
    </row>
    <row r="2721" spans="1:10" ht="13.5" hidden="1" customHeight="1" thickBot="1">
      <c r="A2721" s="410"/>
      <c r="B2721" s="183">
        <v>7.99</v>
      </c>
      <c r="C2721" s="184">
        <v>205.76</v>
      </c>
      <c r="D2721" s="346" t="s">
        <v>385</v>
      </c>
      <c r="E2721" s="346" t="s">
        <v>386</v>
      </c>
      <c r="F2721" s="346" t="s">
        <v>858</v>
      </c>
      <c r="G2721" s="342">
        <f t="shared" si="87"/>
        <v>11.444278627522015</v>
      </c>
      <c r="H2721" s="342">
        <f t="shared" si="86"/>
        <v>217.204278627522</v>
      </c>
      <c r="I2721" s="190"/>
      <c r="J2721" s="347">
        <v>2</v>
      </c>
    </row>
    <row r="2722" spans="1:10" ht="13.5" hidden="1" customHeight="1" thickBot="1">
      <c r="A2722" s="410"/>
      <c r="B2722" s="183">
        <v>2</v>
      </c>
      <c r="C2722" s="184">
        <v>43.38</v>
      </c>
      <c r="D2722" s="346" t="s">
        <v>834</v>
      </c>
      <c r="E2722" s="346" t="s">
        <v>386</v>
      </c>
      <c r="F2722" s="346" t="s">
        <v>918</v>
      </c>
      <c r="G2722" s="342">
        <f t="shared" si="87"/>
        <v>2.4127760831157903</v>
      </c>
      <c r="H2722" s="342">
        <f t="shared" si="86"/>
        <v>45.79277608311579</v>
      </c>
      <c r="I2722" s="190"/>
      <c r="J2722" s="347">
        <v>2</v>
      </c>
    </row>
    <row r="2723" spans="1:10" ht="13.5" hidden="1" customHeight="1" thickBot="1">
      <c r="A2723" s="410"/>
      <c r="B2723" s="183">
        <v>0.9</v>
      </c>
      <c r="C2723" s="184">
        <v>19.489999999999998</v>
      </c>
      <c r="D2723" s="346" t="s">
        <v>834</v>
      </c>
      <c r="E2723" s="346" t="s">
        <v>386</v>
      </c>
      <c r="F2723" s="346" t="s">
        <v>858</v>
      </c>
      <c r="G2723" s="342">
        <f t="shared" si="87"/>
        <v>1.0840250313491644</v>
      </c>
      <c r="H2723" s="342">
        <f t="shared" si="86"/>
        <v>20.574025031349162</v>
      </c>
      <c r="I2723" s="190"/>
      <c r="J2723" s="347">
        <v>2</v>
      </c>
    </row>
    <row r="2724" spans="1:10" ht="13.5" hidden="1" customHeight="1" thickBot="1">
      <c r="A2724" s="410"/>
      <c r="B2724" s="183">
        <v>1.2</v>
      </c>
      <c r="C2724" s="184">
        <v>26.02</v>
      </c>
      <c r="D2724" s="346" t="s">
        <v>392</v>
      </c>
      <c r="E2724" s="346" t="s">
        <v>386</v>
      </c>
      <c r="F2724" s="346" t="s">
        <v>918</v>
      </c>
      <c r="G2724" s="342">
        <f t="shared" si="87"/>
        <v>1.4472206934687151</v>
      </c>
      <c r="H2724" s="342">
        <f t="shared" si="86"/>
        <v>27.467220693468715</v>
      </c>
      <c r="I2724" s="190"/>
      <c r="J2724" s="347">
        <v>2</v>
      </c>
    </row>
    <row r="2725" spans="1:10" ht="13.5" hidden="1" customHeight="1" thickBot="1">
      <c r="A2725" s="410"/>
      <c r="B2725" s="183">
        <v>0.3</v>
      </c>
      <c r="C2725" s="184">
        <v>6.51</v>
      </c>
      <c r="D2725" s="346" t="s">
        <v>392</v>
      </c>
      <c r="E2725" s="346" t="s">
        <v>386</v>
      </c>
      <c r="F2725" s="346" t="s">
        <v>858</v>
      </c>
      <c r="G2725" s="342">
        <f t="shared" si="87"/>
        <v>0.36208327111765309</v>
      </c>
      <c r="H2725" s="342">
        <f t="shared" si="86"/>
        <v>6.8720832711176527</v>
      </c>
      <c r="I2725" s="190"/>
      <c r="J2725" s="347">
        <v>2</v>
      </c>
    </row>
    <row r="2726" spans="1:10" ht="13.5" hidden="1" customHeight="1" thickBot="1">
      <c r="A2726" s="411"/>
      <c r="B2726" s="183">
        <v>0</v>
      </c>
      <c r="C2726" s="184">
        <v>86.07</v>
      </c>
      <c r="D2726" s="346" t="s">
        <v>393</v>
      </c>
      <c r="E2726" s="346" t="s">
        <v>386</v>
      </c>
      <c r="F2726" s="346" t="s">
        <v>859</v>
      </c>
      <c r="G2726" s="342">
        <f t="shared" si="87"/>
        <v>4.7871746766661145</v>
      </c>
      <c r="H2726" s="342">
        <f t="shared" si="86"/>
        <v>90.857174676666105</v>
      </c>
      <c r="I2726" s="190"/>
      <c r="J2726" s="347">
        <v>2</v>
      </c>
    </row>
    <row r="2727" spans="1:10" ht="13.5" thickBot="1">
      <c r="A2727" s="185" t="s">
        <v>1003</v>
      </c>
      <c r="B2727" s="186">
        <v>97.84</v>
      </c>
      <c r="C2727" s="187">
        <v>3623.35</v>
      </c>
      <c r="D2727" s="412"/>
      <c r="E2727" s="413"/>
      <c r="F2727" s="414"/>
      <c r="G2727" s="342">
        <f t="shared" si="87"/>
        <v>201.52909683627473</v>
      </c>
      <c r="H2727" s="342">
        <f t="shared" si="86"/>
        <v>3824.8790968362746</v>
      </c>
      <c r="I2727" s="190">
        <f>+H2727</f>
        <v>3824.8790968362746</v>
      </c>
      <c r="J2727" s="347">
        <v>2</v>
      </c>
    </row>
    <row r="2728" spans="1:10" ht="13.5" hidden="1" customHeight="1" thickBot="1">
      <c r="A2728" s="409" t="s">
        <v>1004</v>
      </c>
      <c r="B2728" s="183">
        <v>0.32</v>
      </c>
      <c r="C2728" s="184">
        <v>24.18</v>
      </c>
      <c r="D2728" s="346" t="s">
        <v>391</v>
      </c>
      <c r="E2728" s="346" t="s">
        <v>386</v>
      </c>
      <c r="F2728" s="346" t="s">
        <v>919</v>
      </c>
      <c r="G2728" s="342">
        <f t="shared" si="87"/>
        <v>1.3448807212941403</v>
      </c>
      <c r="H2728" s="342">
        <f t="shared" si="86"/>
        <v>25.524880721294139</v>
      </c>
      <c r="I2728" s="190"/>
      <c r="J2728" s="347">
        <v>2</v>
      </c>
    </row>
    <row r="2729" spans="1:10" ht="13.5" hidden="1" customHeight="1" thickBot="1">
      <c r="A2729" s="410"/>
      <c r="B2729" s="183">
        <v>0.32</v>
      </c>
      <c r="C2729" s="184">
        <v>24.18</v>
      </c>
      <c r="D2729" s="346" t="s">
        <v>391</v>
      </c>
      <c r="E2729" s="346" t="s">
        <v>386</v>
      </c>
      <c r="F2729" s="346" t="s">
        <v>858</v>
      </c>
      <c r="G2729" s="342">
        <f t="shared" si="87"/>
        <v>1.3448807212941403</v>
      </c>
      <c r="H2729" s="342">
        <f t="shared" si="86"/>
        <v>25.524880721294139</v>
      </c>
      <c r="I2729" s="190"/>
      <c r="J2729" s="347">
        <v>2</v>
      </c>
    </row>
    <row r="2730" spans="1:10" ht="13.5" hidden="1" customHeight="1" thickBot="1">
      <c r="A2730" s="410"/>
      <c r="B2730" s="183">
        <v>1.73</v>
      </c>
      <c r="C2730" s="184">
        <v>131</v>
      </c>
      <c r="D2730" s="346" t="s">
        <v>385</v>
      </c>
      <c r="E2730" s="346" t="s">
        <v>386</v>
      </c>
      <c r="F2730" s="346" t="s">
        <v>918</v>
      </c>
      <c r="G2730" s="342">
        <f t="shared" si="87"/>
        <v>7.286161062428965</v>
      </c>
      <c r="H2730" s="342">
        <f t="shared" si="86"/>
        <v>138.28616106242896</v>
      </c>
      <c r="I2730" s="190"/>
      <c r="J2730" s="347">
        <v>2</v>
      </c>
    </row>
    <row r="2731" spans="1:10" ht="13.5" hidden="1" customHeight="1" thickBot="1">
      <c r="A2731" s="410"/>
      <c r="B2731" s="183">
        <v>1.41</v>
      </c>
      <c r="C2731" s="184">
        <v>106.82</v>
      </c>
      <c r="D2731" s="346" t="s">
        <v>385</v>
      </c>
      <c r="E2731" s="346" t="s">
        <v>386</v>
      </c>
      <c r="F2731" s="346" t="s">
        <v>919</v>
      </c>
      <c r="G2731" s="342">
        <f t="shared" si="87"/>
        <v>5.9412803411348243</v>
      </c>
      <c r="H2731" s="342">
        <f t="shared" si="86"/>
        <v>112.76128034113482</v>
      </c>
      <c r="I2731" s="190"/>
      <c r="J2731" s="347">
        <v>2</v>
      </c>
    </row>
    <row r="2732" spans="1:10" ht="13.5" hidden="1" customHeight="1" thickBot="1">
      <c r="A2732" s="410"/>
      <c r="B2732" s="183">
        <v>1.73</v>
      </c>
      <c r="C2732" s="184">
        <v>131</v>
      </c>
      <c r="D2732" s="346" t="s">
        <v>385</v>
      </c>
      <c r="E2732" s="346" t="s">
        <v>386</v>
      </c>
      <c r="F2732" s="346" t="s">
        <v>920</v>
      </c>
      <c r="G2732" s="342">
        <f t="shared" si="87"/>
        <v>7.286161062428965</v>
      </c>
      <c r="H2732" s="342">
        <f t="shared" si="86"/>
        <v>138.28616106242896</v>
      </c>
      <c r="I2732" s="190"/>
      <c r="J2732" s="347">
        <v>2</v>
      </c>
    </row>
    <row r="2733" spans="1:10" ht="13.5" hidden="1" customHeight="1" thickBot="1">
      <c r="A2733" s="410"/>
      <c r="B2733" s="183">
        <v>1.25</v>
      </c>
      <c r="C2733" s="184">
        <v>94.72</v>
      </c>
      <c r="D2733" s="346" t="s">
        <v>385</v>
      </c>
      <c r="E2733" s="346" t="s">
        <v>386</v>
      </c>
      <c r="F2733" s="346" t="s">
        <v>858</v>
      </c>
      <c r="G2733" s="342">
        <f t="shared" si="87"/>
        <v>5.2682837849868056</v>
      </c>
      <c r="H2733" s="342">
        <f t="shared" si="86"/>
        <v>99.988283784986805</v>
      </c>
      <c r="I2733" s="190"/>
      <c r="J2733" s="347">
        <v>2</v>
      </c>
    </row>
    <row r="2734" spans="1:10" ht="13.5" hidden="1" customHeight="1" thickBot="1">
      <c r="A2734" s="411"/>
      <c r="B2734" s="183">
        <v>0</v>
      </c>
      <c r="C2734" s="184">
        <v>7.91</v>
      </c>
      <c r="D2734" s="346" t="s">
        <v>393</v>
      </c>
      <c r="E2734" s="346" t="s">
        <v>386</v>
      </c>
      <c r="F2734" s="346" t="s">
        <v>859</v>
      </c>
      <c r="G2734" s="342">
        <f t="shared" si="87"/>
        <v>0.43995064125048178</v>
      </c>
      <c r="H2734" s="342">
        <f t="shared" si="86"/>
        <v>8.3499506412504818</v>
      </c>
      <c r="I2734" s="190"/>
      <c r="J2734" s="347">
        <v>2</v>
      </c>
    </row>
    <row r="2735" spans="1:10" ht="13.5" thickBot="1">
      <c r="A2735" s="185" t="s">
        <v>1004</v>
      </c>
      <c r="B2735" s="186">
        <v>6.76</v>
      </c>
      <c r="C2735" s="187">
        <v>519.80999999999995</v>
      </c>
      <c r="D2735" s="412"/>
      <c r="E2735" s="413"/>
      <c r="F2735" s="414"/>
      <c r="G2735" s="342">
        <f t="shared" si="87"/>
        <v>28.911598334818322</v>
      </c>
      <c r="H2735" s="342">
        <f t="shared" si="86"/>
        <v>548.72159833481828</v>
      </c>
      <c r="I2735" s="190">
        <f>+H2735</f>
        <v>548.72159833481828</v>
      </c>
      <c r="J2735" s="347">
        <v>2</v>
      </c>
    </row>
    <row r="2736" spans="1:10" ht="13.5" hidden="1" customHeight="1" thickBot="1">
      <c r="A2736" s="409" t="s">
        <v>1005</v>
      </c>
      <c r="B2736" s="183">
        <v>0.48</v>
      </c>
      <c r="C2736" s="184">
        <v>26.1</v>
      </c>
      <c r="D2736" s="346" t="s">
        <v>391</v>
      </c>
      <c r="E2736" s="346" t="s">
        <v>386</v>
      </c>
      <c r="F2736" s="346" t="s">
        <v>919</v>
      </c>
      <c r="G2736" s="342">
        <f t="shared" si="87"/>
        <v>1.4516702574763054</v>
      </c>
      <c r="H2736" s="342">
        <f t="shared" si="86"/>
        <v>27.551670257476307</v>
      </c>
      <c r="I2736" s="190"/>
      <c r="J2736" s="347">
        <v>2</v>
      </c>
    </row>
    <row r="2737" spans="1:10" ht="13.5" hidden="1" customHeight="1" thickBot="1">
      <c r="A2737" s="410"/>
      <c r="B2737" s="183">
        <v>0.48</v>
      </c>
      <c r="C2737" s="184">
        <v>26.1</v>
      </c>
      <c r="D2737" s="346" t="s">
        <v>391</v>
      </c>
      <c r="E2737" s="346" t="s">
        <v>386</v>
      </c>
      <c r="F2737" s="346" t="s">
        <v>858</v>
      </c>
      <c r="G2737" s="342">
        <f t="shared" si="87"/>
        <v>1.4516702574763054</v>
      </c>
      <c r="H2737" s="342">
        <f t="shared" si="86"/>
        <v>27.551670257476307</v>
      </c>
      <c r="I2737" s="190"/>
      <c r="J2737" s="347">
        <v>2</v>
      </c>
    </row>
    <row r="2738" spans="1:10" ht="13.5" hidden="1" customHeight="1" thickBot="1">
      <c r="A2738" s="410"/>
      <c r="B2738" s="183">
        <v>2.6</v>
      </c>
      <c r="C2738" s="184">
        <v>141.4</v>
      </c>
      <c r="D2738" s="346" t="s">
        <v>385</v>
      </c>
      <c r="E2738" s="346" t="s">
        <v>386</v>
      </c>
      <c r="F2738" s="346" t="s">
        <v>918</v>
      </c>
      <c r="G2738" s="342">
        <f t="shared" si="87"/>
        <v>7.864604383415692</v>
      </c>
      <c r="H2738" s="342">
        <f t="shared" si="86"/>
        <v>149.2646043834157</v>
      </c>
      <c r="I2738" s="190"/>
      <c r="J2738" s="347">
        <v>2</v>
      </c>
    </row>
    <row r="2739" spans="1:10" ht="13.5" hidden="1" customHeight="1" thickBot="1">
      <c r="A2739" s="410"/>
      <c r="B2739" s="183">
        <v>2.12</v>
      </c>
      <c r="C2739" s="184">
        <v>115.3</v>
      </c>
      <c r="D2739" s="346" t="s">
        <v>385</v>
      </c>
      <c r="E2739" s="346" t="s">
        <v>386</v>
      </c>
      <c r="F2739" s="346" t="s">
        <v>919</v>
      </c>
      <c r="G2739" s="342">
        <f t="shared" si="87"/>
        <v>6.4129341259393868</v>
      </c>
      <c r="H2739" s="342">
        <f t="shared" si="86"/>
        <v>121.71293412593938</v>
      </c>
      <c r="I2739" s="190"/>
      <c r="J2739" s="347">
        <v>2</v>
      </c>
    </row>
    <row r="2740" spans="1:10" ht="13.5" hidden="1" customHeight="1" thickBot="1">
      <c r="A2740" s="410"/>
      <c r="B2740" s="183">
        <v>2.36</v>
      </c>
      <c r="C2740" s="184">
        <v>128.35</v>
      </c>
      <c r="D2740" s="346" t="s">
        <v>385</v>
      </c>
      <c r="E2740" s="346" t="s">
        <v>386</v>
      </c>
      <c r="F2740" s="346" t="s">
        <v>920</v>
      </c>
      <c r="G2740" s="342">
        <f t="shared" si="87"/>
        <v>7.1387692546775394</v>
      </c>
      <c r="H2740" s="342">
        <f t="shared" si="86"/>
        <v>135.48876925467752</v>
      </c>
      <c r="I2740" s="190"/>
      <c r="J2740" s="347">
        <v>2</v>
      </c>
    </row>
    <row r="2741" spans="1:10" ht="13.5" hidden="1" customHeight="1" thickBot="1">
      <c r="A2741" s="410"/>
      <c r="B2741" s="183">
        <v>1.64</v>
      </c>
      <c r="C2741" s="184">
        <v>89.19</v>
      </c>
      <c r="D2741" s="346" t="s">
        <v>385</v>
      </c>
      <c r="E2741" s="346" t="s">
        <v>386</v>
      </c>
      <c r="F2741" s="346" t="s">
        <v>858</v>
      </c>
      <c r="G2741" s="342">
        <f t="shared" si="87"/>
        <v>4.9607076729621324</v>
      </c>
      <c r="H2741" s="342">
        <f t="shared" si="86"/>
        <v>94.150707672962128</v>
      </c>
      <c r="I2741" s="190"/>
      <c r="J2741" s="347">
        <v>2</v>
      </c>
    </row>
    <row r="2742" spans="1:10" ht="13.5" hidden="1" customHeight="1" thickBot="1">
      <c r="A2742" s="410"/>
      <c r="B2742" s="183">
        <v>0.24</v>
      </c>
      <c r="C2742" s="184">
        <v>13.05</v>
      </c>
      <c r="D2742" s="346" t="s">
        <v>834</v>
      </c>
      <c r="E2742" s="346" t="s">
        <v>386</v>
      </c>
      <c r="F2742" s="346" t="s">
        <v>858</v>
      </c>
      <c r="G2742" s="342">
        <f t="shared" si="87"/>
        <v>0.7258351287381527</v>
      </c>
      <c r="H2742" s="342">
        <f t="shared" si="86"/>
        <v>13.775835128738153</v>
      </c>
      <c r="I2742" s="190"/>
      <c r="J2742" s="347">
        <v>2</v>
      </c>
    </row>
    <row r="2743" spans="1:10" ht="13.5" hidden="1" customHeight="1" thickBot="1">
      <c r="A2743" s="411"/>
      <c r="B2743" s="183">
        <v>0</v>
      </c>
      <c r="C2743" s="184">
        <v>6.82</v>
      </c>
      <c r="D2743" s="346" t="s">
        <v>393</v>
      </c>
      <c r="E2743" s="346" t="s">
        <v>386</v>
      </c>
      <c r="F2743" s="346" t="s">
        <v>859</v>
      </c>
      <c r="G2743" s="342">
        <f t="shared" si="87"/>
        <v>0.37932533164706522</v>
      </c>
      <c r="H2743" s="342">
        <f t="shared" si="86"/>
        <v>7.1993253316470653</v>
      </c>
      <c r="I2743" s="190"/>
      <c r="J2743" s="347">
        <v>2</v>
      </c>
    </row>
    <row r="2744" spans="1:10" ht="13.5" thickBot="1">
      <c r="A2744" s="185" t="s">
        <v>1005</v>
      </c>
      <c r="B2744" s="186">
        <v>9.92</v>
      </c>
      <c r="C2744" s="187">
        <v>546.30999999999995</v>
      </c>
      <c r="D2744" s="412"/>
      <c r="E2744" s="413"/>
      <c r="F2744" s="414"/>
      <c r="G2744" s="342">
        <f t="shared" si="87"/>
        <v>30.385516412332574</v>
      </c>
      <c r="H2744" s="342">
        <f t="shared" si="86"/>
        <v>576.69551641233249</v>
      </c>
      <c r="I2744" s="190">
        <f>+H2744</f>
        <v>576.69551641233249</v>
      </c>
      <c r="J2744" s="347">
        <v>2</v>
      </c>
    </row>
    <row r="2745" spans="1:10" ht="13.5" hidden="1" customHeight="1" thickBot="1">
      <c r="A2745" s="409" t="s">
        <v>461</v>
      </c>
      <c r="B2745" s="183">
        <v>1.2</v>
      </c>
      <c r="C2745" s="184">
        <v>62.85</v>
      </c>
      <c r="D2745" s="346" t="s">
        <v>391</v>
      </c>
      <c r="E2745" s="346" t="s">
        <v>386</v>
      </c>
      <c r="F2745" s="346" t="s">
        <v>817</v>
      </c>
      <c r="G2745" s="342">
        <f t="shared" si="87"/>
        <v>3.4956887234630569</v>
      </c>
      <c r="H2745" s="342">
        <f t="shared" si="86"/>
        <v>66.345688723463056</v>
      </c>
      <c r="I2745" s="190"/>
      <c r="J2745" s="347">
        <v>2</v>
      </c>
    </row>
    <row r="2746" spans="1:10" ht="13.5" hidden="1" customHeight="1" thickBot="1">
      <c r="A2746" s="410"/>
      <c r="B2746" s="183">
        <v>1.2</v>
      </c>
      <c r="C2746" s="184">
        <v>62.85</v>
      </c>
      <c r="D2746" s="346" t="s">
        <v>391</v>
      </c>
      <c r="E2746" s="346" t="s">
        <v>386</v>
      </c>
      <c r="F2746" s="346" t="s">
        <v>818</v>
      </c>
      <c r="G2746" s="342">
        <f t="shared" si="87"/>
        <v>3.4956887234630569</v>
      </c>
      <c r="H2746" s="342">
        <f t="shared" si="86"/>
        <v>66.345688723463056</v>
      </c>
      <c r="I2746" s="190"/>
      <c r="J2746" s="347">
        <v>2</v>
      </c>
    </row>
    <row r="2747" spans="1:10" ht="13.5" hidden="1" customHeight="1" thickBot="1">
      <c r="A2747" s="410"/>
      <c r="B2747" s="183">
        <v>0.6</v>
      </c>
      <c r="C2747" s="184">
        <v>33.71</v>
      </c>
      <c r="D2747" s="346" t="s">
        <v>391</v>
      </c>
      <c r="E2747" s="346" t="s">
        <v>386</v>
      </c>
      <c r="F2747" s="346" t="s">
        <v>819</v>
      </c>
      <c r="G2747" s="342">
        <f t="shared" si="87"/>
        <v>1.8749350336983239</v>
      </c>
      <c r="H2747" s="342">
        <f t="shared" si="86"/>
        <v>35.584935033698322</v>
      </c>
      <c r="I2747" s="190"/>
      <c r="J2747" s="347">
        <v>2</v>
      </c>
    </row>
    <row r="2748" spans="1:10" ht="13.5" hidden="1" customHeight="1" thickBot="1">
      <c r="A2748" s="410"/>
      <c r="B2748" s="183">
        <v>0.6</v>
      </c>
      <c r="C2748" s="184">
        <v>33.71</v>
      </c>
      <c r="D2748" s="346" t="s">
        <v>391</v>
      </c>
      <c r="E2748" s="346" t="s">
        <v>386</v>
      </c>
      <c r="F2748" s="346" t="s">
        <v>820</v>
      </c>
      <c r="G2748" s="342">
        <f t="shared" si="87"/>
        <v>1.8749350336983239</v>
      </c>
      <c r="H2748" s="342">
        <f t="shared" si="86"/>
        <v>35.584935033698322</v>
      </c>
      <c r="I2748" s="190"/>
      <c r="J2748" s="347">
        <v>2</v>
      </c>
    </row>
    <row r="2749" spans="1:10" ht="13.5" hidden="1" customHeight="1" thickBot="1">
      <c r="A2749" s="410"/>
      <c r="B2749" s="183">
        <v>0.6</v>
      </c>
      <c r="C2749" s="184">
        <v>33.71</v>
      </c>
      <c r="D2749" s="346" t="s">
        <v>391</v>
      </c>
      <c r="E2749" s="346" t="s">
        <v>386</v>
      </c>
      <c r="F2749" s="346" t="s">
        <v>821</v>
      </c>
      <c r="G2749" s="342">
        <f t="shared" si="87"/>
        <v>1.8749350336983239</v>
      </c>
      <c r="H2749" s="342">
        <f t="shared" si="86"/>
        <v>35.584935033698322</v>
      </c>
      <c r="I2749" s="190"/>
      <c r="J2749" s="347">
        <v>2</v>
      </c>
    </row>
    <row r="2750" spans="1:10" ht="13.5" hidden="1" customHeight="1" thickBot="1">
      <c r="A2750" s="410"/>
      <c r="B2750" s="183">
        <v>11.8</v>
      </c>
      <c r="C2750" s="184">
        <v>618.02</v>
      </c>
      <c r="D2750" s="346" t="s">
        <v>385</v>
      </c>
      <c r="E2750" s="346" t="s">
        <v>386</v>
      </c>
      <c r="F2750" s="346" t="s">
        <v>817</v>
      </c>
      <c r="G2750" s="342">
        <f t="shared" si="87"/>
        <v>34.373994349636249</v>
      </c>
      <c r="H2750" s="342">
        <f t="shared" si="86"/>
        <v>652.39399434963627</v>
      </c>
      <c r="I2750" s="190"/>
      <c r="J2750" s="347">
        <v>2</v>
      </c>
    </row>
    <row r="2751" spans="1:10" ht="13.5" hidden="1" customHeight="1" thickBot="1">
      <c r="A2751" s="410"/>
      <c r="B2751" s="183">
        <v>12.4</v>
      </c>
      <c r="C2751" s="184">
        <v>650.89</v>
      </c>
      <c r="D2751" s="346" t="s">
        <v>385</v>
      </c>
      <c r="E2751" s="346" t="s">
        <v>386</v>
      </c>
      <c r="F2751" s="346" t="s">
        <v>822</v>
      </c>
      <c r="G2751" s="342">
        <f t="shared" si="87"/>
        <v>36.202208961254883</v>
      </c>
      <c r="H2751" s="342">
        <f t="shared" si="86"/>
        <v>687.09220896125487</v>
      </c>
      <c r="I2751" s="190"/>
      <c r="J2751" s="347">
        <v>2</v>
      </c>
    </row>
    <row r="2752" spans="1:10" ht="13.5" hidden="1" customHeight="1" thickBot="1">
      <c r="A2752" s="410"/>
      <c r="B2752" s="183">
        <v>13</v>
      </c>
      <c r="C2752" s="184">
        <v>680.88</v>
      </c>
      <c r="D2752" s="346" t="s">
        <v>385</v>
      </c>
      <c r="E2752" s="346" t="s">
        <v>386</v>
      </c>
      <c r="F2752" s="346" t="s">
        <v>823</v>
      </c>
      <c r="G2752" s="342">
        <f t="shared" si="87"/>
        <v>37.870239268600258</v>
      </c>
      <c r="H2752" s="342">
        <f t="shared" si="86"/>
        <v>718.75023926860024</v>
      </c>
      <c r="I2752" s="190"/>
      <c r="J2752" s="347">
        <v>2</v>
      </c>
    </row>
    <row r="2753" spans="1:10" ht="13.5" hidden="1" customHeight="1" thickBot="1">
      <c r="A2753" s="410"/>
      <c r="B2753" s="183">
        <v>12.8</v>
      </c>
      <c r="C2753" s="184">
        <v>664.35</v>
      </c>
      <c r="D2753" s="346" t="s">
        <v>385</v>
      </c>
      <c r="E2753" s="346" t="s">
        <v>386</v>
      </c>
      <c r="F2753" s="346" t="s">
        <v>824</v>
      </c>
      <c r="G2753" s="342">
        <f t="shared" si="87"/>
        <v>36.950848105531932</v>
      </c>
      <c r="H2753" s="342">
        <f t="shared" si="86"/>
        <v>701.30084810553194</v>
      </c>
      <c r="I2753" s="190"/>
      <c r="J2753" s="347">
        <v>2</v>
      </c>
    </row>
    <row r="2754" spans="1:10" ht="13.5" hidden="1" customHeight="1" thickBot="1">
      <c r="A2754" s="410"/>
      <c r="B2754" s="183">
        <v>13</v>
      </c>
      <c r="C2754" s="184">
        <v>680.88</v>
      </c>
      <c r="D2754" s="346" t="s">
        <v>385</v>
      </c>
      <c r="E2754" s="346" t="s">
        <v>386</v>
      </c>
      <c r="F2754" s="346" t="s">
        <v>825</v>
      </c>
      <c r="G2754" s="342">
        <f t="shared" si="87"/>
        <v>37.870239268600258</v>
      </c>
      <c r="H2754" s="342">
        <f t="shared" si="86"/>
        <v>718.75023926860024</v>
      </c>
      <c r="I2754" s="190"/>
      <c r="J2754" s="347">
        <v>2</v>
      </c>
    </row>
    <row r="2755" spans="1:10" ht="13.5" hidden="1" customHeight="1" thickBot="1">
      <c r="A2755" s="410"/>
      <c r="B2755" s="183">
        <v>11.8</v>
      </c>
      <c r="C2755" s="184">
        <v>618.02</v>
      </c>
      <c r="D2755" s="346" t="s">
        <v>385</v>
      </c>
      <c r="E2755" s="346" t="s">
        <v>386</v>
      </c>
      <c r="F2755" s="346" t="s">
        <v>818</v>
      </c>
      <c r="G2755" s="342">
        <f t="shared" si="87"/>
        <v>34.373994349636249</v>
      </c>
      <c r="H2755" s="342">
        <f t="shared" si="86"/>
        <v>652.39399434963627</v>
      </c>
      <c r="I2755" s="190"/>
      <c r="J2755" s="347">
        <v>2</v>
      </c>
    </row>
    <row r="2756" spans="1:10" ht="13.5" hidden="1" customHeight="1" thickBot="1">
      <c r="A2756" s="410"/>
      <c r="B2756" s="183">
        <v>6.5</v>
      </c>
      <c r="C2756" s="184">
        <v>365.13</v>
      </c>
      <c r="D2756" s="346" t="s">
        <v>385</v>
      </c>
      <c r="E2756" s="346" t="s">
        <v>386</v>
      </c>
      <c r="F2756" s="346" t="s">
        <v>826</v>
      </c>
      <c r="G2756" s="342">
        <f t="shared" si="87"/>
        <v>20.308366326142657</v>
      </c>
      <c r="H2756" s="342">
        <f t="shared" si="86"/>
        <v>385.43836632614267</v>
      </c>
      <c r="I2756" s="190"/>
      <c r="J2756" s="347">
        <v>2</v>
      </c>
    </row>
    <row r="2757" spans="1:10" ht="13.5" hidden="1" customHeight="1" thickBot="1">
      <c r="A2757" s="410"/>
      <c r="B2757" s="183">
        <v>6.3</v>
      </c>
      <c r="C2757" s="184">
        <v>348.27</v>
      </c>
      <c r="D2757" s="346" t="s">
        <v>385</v>
      </c>
      <c r="E2757" s="346" t="s">
        <v>386</v>
      </c>
      <c r="F2757" s="346" t="s">
        <v>827</v>
      </c>
      <c r="G2757" s="342">
        <f t="shared" si="87"/>
        <v>19.370620711543022</v>
      </c>
      <c r="H2757" s="342">
        <f t="shared" si="86"/>
        <v>367.64062071154302</v>
      </c>
      <c r="I2757" s="190"/>
      <c r="J2757" s="347">
        <v>2</v>
      </c>
    </row>
    <row r="2758" spans="1:10" ht="13.5" hidden="1" customHeight="1" thickBot="1">
      <c r="A2758" s="410"/>
      <c r="B2758" s="183">
        <v>6.1</v>
      </c>
      <c r="C2758" s="184">
        <v>348.28</v>
      </c>
      <c r="D2758" s="346" t="s">
        <v>385</v>
      </c>
      <c r="E2758" s="346" t="s">
        <v>386</v>
      </c>
      <c r="F2758" s="346" t="s">
        <v>828</v>
      </c>
      <c r="G2758" s="342">
        <f t="shared" si="87"/>
        <v>19.371176907043967</v>
      </c>
      <c r="H2758" s="342">
        <f t="shared" si="86"/>
        <v>367.65117690704392</v>
      </c>
      <c r="I2758" s="190"/>
      <c r="J2758" s="347">
        <v>2</v>
      </c>
    </row>
    <row r="2759" spans="1:10" ht="13.5" hidden="1" customHeight="1" thickBot="1">
      <c r="A2759" s="410"/>
      <c r="B2759" s="183">
        <v>5.9</v>
      </c>
      <c r="C2759" s="184">
        <v>331.42</v>
      </c>
      <c r="D2759" s="346" t="s">
        <v>385</v>
      </c>
      <c r="E2759" s="346" t="s">
        <v>386</v>
      </c>
      <c r="F2759" s="346" t="s">
        <v>819</v>
      </c>
      <c r="G2759" s="342">
        <f t="shared" si="87"/>
        <v>18.433431292444332</v>
      </c>
      <c r="H2759" s="342">
        <f t="shared" si="86"/>
        <v>349.85343129244433</v>
      </c>
      <c r="I2759" s="190"/>
      <c r="J2759" s="347">
        <v>2</v>
      </c>
    </row>
    <row r="2760" spans="1:10" ht="13.5" hidden="1" customHeight="1" thickBot="1">
      <c r="A2760" s="410"/>
      <c r="B2760" s="183">
        <v>6.3</v>
      </c>
      <c r="C2760" s="184">
        <v>348.27</v>
      </c>
      <c r="D2760" s="346" t="s">
        <v>385</v>
      </c>
      <c r="E2760" s="346" t="s">
        <v>386</v>
      </c>
      <c r="F2760" s="346" t="s">
        <v>829</v>
      </c>
      <c r="G2760" s="342">
        <f t="shared" si="87"/>
        <v>19.370620711543022</v>
      </c>
      <c r="H2760" s="342">
        <f t="shared" si="86"/>
        <v>367.64062071154302</v>
      </c>
      <c r="I2760" s="190"/>
      <c r="J2760" s="347">
        <v>2</v>
      </c>
    </row>
    <row r="2761" spans="1:10" ht="13.5" hidden="1" customHeight="1" thickBot="1">
      <c r="A2761" s="410"/>
      <c r="B2761" s="183">
        <v>6.5</v>
      </c>
      <c r="C2761" s="184">
        <v>365.13</v>
      </c>
      <c r="D2761" s="346" t="s">
        <v>385</v>
      </c>
      <c r="E2761" s="346" t="s">
        <v>386</v>
      </c>
      <c r="F2761" s="346" t="s">
        <v>830</v>
      </c>
      <c r="G2761" s="342">
        <f t="shared" si="87"/>
        <v>20.308366326142657</v>
      </c>
      <c r="H2761" s="342">
        <f t="shared" si="86"/>
        <v>385.43836632614267</v>
      </c>
      <c r="I2761" s="190"/>
      <c r="J2761" s="347">
        <v>2</v>
      </c>
    </row>
    <row r="2762" spans="1:10" ht="13.5" hidden="1" customHeight="1" thickBot="1">
      <c r="A2762" s="410"/>
      <c r="B2762" s="183">
        <v>4.7</v>
      </c>
      <c r="C2762" s="184">
        <v>247.15</v>
      </c>
      <c r="D2762" s="346" t="s">
        <v>385</v>
      </c>
      <c r="E2762" s="346" t="s">
        <v>386</v>
      </c>
      <c r="F2762" s="346" t="s">
        <v>820</v>
      </c>
      <c r="G2762" s="342">
        <f t="shared" si="87"/>
        <v>13.746371805948998</v>
      </c>
      <c r="H2762" s="342">
        <f t="shared" si="86"/>
        <v>260.896371805949</v>
      </c>
      <c r="I2762" s="190"/>
      <c r="J2762" s="347">
        <v>2</v>
      </c>
    </row>
    <row r="2763" spans="1:10" ht="13.5" hidden="1" customHeight="1" thickBot="1">
      <c r="A2763" s="410"/>
      <c r="B2763" s="183">
        <v>6.5</v>
      </c>
      <c r="C2763" s="184">
        <v>365.13</v>
      </c>
      <c r="D2763" s="346" t="s">
        <v>385</v>
      </c>
      <c r="E2763" s="346" t="s">
        <v>386</v>
      </c>
      <c r="F2763" s="346" t="s">
        <v>805</v>
      </c>
      <c r="G2763" s="342">
        <f t="shared" si="87"/>
        <v>20.308366326142657</v>
      </c>
      <c r="H2763" s="342">
        <f t="shared" ref="H2763:H2826" si="88">+G2763+C2763</f>
        <v>385.43836632614267</v>
      </c>
      <c r="I2763" s="190"/>
      <c r="J2763" s="347">
        <v>2</v>
      </c>
    </row>
    <row r="2764" spans="1:10" ht="13.5" hidden="1" customHeight="1" thickBot="1">
      <c r="A2764" s="410"/>
      <c r="B2764" s="183">
        <v>6.5</v>
      </c>
      <c r="C2764" s="184">
        <v>365.13</v>
      </c>
      <c r="D2764" s="346" t="s">
        <v>385</v>
      </c>
      <c r="E2764" s="346" t="s">
        <v>386</v>
      </c>
      <c r="F2764" s="346" t="s">
        <v>831</v>
      </c>
      <c r="G2764" s="342">
        <f t="shared" si="87"/>
        <v>20.308366326142657</v>
      </c>
      <c r="H2764" s="342">
        <f t="shared" si="88"/>
        <v>385.43836632614267</v>
      </c>
      <c r="I2764" s="190"/>
      <c r="J2764" s="347">
        <v>2</v>
      </c>
    </row>
    <row r="2765" spans="1:10" ht="13.5" hidden="1" customHeight="1" thickBot="1">
      <c r="A2765" s="410"/>
      <c r="B2765" s="183">
        <v>6.5</v>
      </c>
      <c r="C2765" s="184">
        <v>365.13</v>
      </c>
      <c r="D2765" s="346" t="s">
        <v>385</v>
      </c>
      <c r="E2765" s="346" t="s">
        <v>386</v>
      </c>
      <c r="F2765" s="346" t="s">
        <v>832</v>
      </c>
      <c r="G2765" s="342">
        <f t="shared" si="87"/>
        <v>20.308366326142657</v>
      </c>
      <c r="H2765" s="342">
        <f t="shared" si="88"/>
        <v>385.43836632614267</v>
      </c>
      <c r="I2765" s="190"/>
      <c r="J2765" s="347">
        <v>2</v>
      </c>
    </row>
    <row r="2766" spans="1:10" ht="13.5" hidden="1" customHeight="1" thickBot="1">
      <c r="A2766" s="410"/>
      <c r="B2766" s="183">
        <v>3.7</v>
      </c>
      <c r="C2766" s="184">
        <v>230.34</v>
      </c>
      <c r="D2766" s="346" t="s">
        <v>385</v>
      </c>
      <c r="E2766" s="346" t="s">
        <v>386</v>
      </c>
      <c r="F2766" s="346" t="s">
        <v>821</v>
      </c>
      <c r="G2766" s="342">
        <f t="shared" si="87"/>
        <v>12.811407168854105</v>
      </c>
      <c r="H2766" s="342">
        <f t="shared" si="88"/>
        <v>243.15140716885412</v>
      </c>
      <c r="I2766" s="190"/>
      <c r="J2766" s="347">
        <v>2</v>
      </c>
    </row>
    <row r="2767" spans="1:10" ht="13.5" hidden="1" customHeight="1" thickBot="1">
      <c r="A2767" s="410"/>
      <c r="B2767" s="183">
        <v>6.5</v>
      </c>
      <c r="C2767" s="184">
        <v>365.13</v>
      </c>
      <c r="D2767" s="346" t="s">
        <v>385</v>
      </c>
      <c r="E2767" s="346" t="s">
        <v>386</v>
      </c>
      <c r="F2767" s="346" t="s">
        <v>833</v>
      </c>
      <c r="G2767" s="342">
        <f t="shared" ref="G2767:G2830" si="89">+(C2767/$C$12584)*1312742.08</f>
        <v>20.308366326142657</v>
      </c>
      <c r="H2767" s="342">
        <f t="shared" si="88"/>
        <v>385.43836632614267</v>
      </c>
      <c r="I2767" s="190"/>
      <c r="J2767" s="347">
        <v>2</v>
      </c>
    </row>
    <row r="2768" spans="1:10" ht="13.5" hidden="1" customHeight="1" thickBot="1">
      <c r="A2768" s="410"/>
      <c r="B2768" s="183">
        <v>6.3</v>
      </c>
      <c r="C2768" s="184">
        <v>356.71</v>
      </c>
      <c r="D2768" s="346" t="s">
        <v>385</v>
      </c>
      <c r="E2768" s="346" t="s">
        <v>386</v>
      </c>
      <c r="F2768" s="346" t="s">
        <v>916</v>
      </c>
      <c r="G2768" s="342">
        <f t="shared" si="89"/>
        <v>19.840049714343785</v>
      </c>
      <c r="H2768" s="342">
        <f t="shared" si="88"/>
        <v>376.55004971434374</v>
      </c>
      <c r="I2768" s="190"/>
      <c r="J2768" s="347">
        <v>2</v>
      </c>
    </row>
    <row r="2769" spans="1:10" ht="13.5" hidden="1" customHeight="1" thickBot="1">
      <c r="A2769" s="411"/>
      <c r="B2769" s="183">
        <v>6.1</v>
      </c>
      <c r="C2769" s="184">
        <v>348.28</v>
      </c>
      <c r="D2769" s="346" t="s">
        <v>385</v>
      </c>
      <c r="E2769" s="346" t="s">
        <v>386</v>
      </c>
      <c r="F2769" s="346" t="s">
        <v>917</v>
      </c>
      <c r="G2769" s="342">
        <f t="shared" si="89"/>
        <v>19.371176907043967</v>
      </c>
      <c r="H2769" s="342">
        <f t="shared" si="88"/>
        <v>367.65117690704392</v>
      </c>
      <c r="I2769" s="190"/>
      <c r="J2769" s="347">
        <v>2</v>
      </c>
    </row>
    <row r="2770" spans="1:10" ht="13.5" thickBot="1">
      <c r="A2770" s="185" t="s">
        <v>461</v>
      </c>
      <c r="B2770" s="186">
        <v>163.4</v>
      </c>
      <c r="C2770" s="187">
        <v>8889.3700000000008</v>
      </c>
      <c r="D2770" s="412"/>
      <c r="E2770" s="413"/>
      <c r="F2770" s="414"/>
      <c r="G2770" s="342">
        <f t="shared" si="89"/>
        <v>494.42276002690215</v>
      </c>
      <c r="H2770" s="342">
        <f t="shared" si="88"/>
        <v>9383.7927600269031</v>
      </c>
      <c r="I2770" s="190">
        <f>+H2770</f>
        <v>9383.7927600269031</v>
      </c>
      <c r="J2770" s="347">
        <v>2</v>
      </c>
    </row>
    <row r="2771" spans="1:10" ht="13.5" hidden="1" customHeight="1" thickBot="1">
      <c r="A2771" s="409" t="s">
        <v>462</v>
      </c>
      <c r="B2771" s="183">
        <v>4</v>
      </c>
      <c r="C2771" s="184">
        <v>158.53</v>
      </c>
      <c r="D2771" s="346" t="s">
        <v>391</v>
      </c>
      <c r="E2771" s="346" t="s">
        <v>386</v>
      </c>
      <c r="F2771" s="346" t="s">
        <v>817</v>
      </c>
      <c r="G2771" s="342">
        <f t="shared" si="89"/>
        <v>8.8173672765409457</v>
      </c>
      <c r="H2771" s="342">
        <f t="shared" si="88"/>
        <v>167.34736727654095</v>
      </c>
      <c r="I2771" s="190"/>
      <c r="J2771" s="347">
        <v>2</v>
      </c>
    </row>
    <row r="2772" spans="1:10" ht="13.5" hidden="1" customHeight="1" thickBot="1">
      <c r="A2772" s="410"/>
      <c r="B2772" s="183">
        <v>4</v>
      </c>
      <c r="C2772" s="184">
        <v>158.53</v>
      </c>
      <c r="D2772" s="346" t="s">
        <v>391</v>
      </c>
      <c r="E2772" s="346" t="s">
        <v>386</v>
      </c>
      <c r="F2772" s="346" t="s">
        <v>818</v>
      </c>
      <c r="G2772" s="342">
        <f t="shared" si="89"/>
        <v>8.8173672765409457</v>
      </c>
      <c r="H2772" s="342">
        <f t="shared" si="88"/>
        <v>167.34736727654095</v>
      </c>
      <c r="I2772" s="190"/>
      <c r="J2772" s="347">
        <v>2</v>
      </c>
    </row>
    <row r="2773" spans="1:10" ht="13.5" hidden="1" customHeight="1" thickBot="1">
      <c r="A2773" s="410"/>
      <c r="B2773" s="183">
        <v>4</v>
      </c>
      <c r="C2773" s="184">
        <v>167.02</v>
      </c>
      <c r="D2773" s="346" t="s">
        <v>391</v>
      </c>
      <c r="E2773" s="346" t="s">
        <v>386</v>
      </c>
      <c r="F2773" s="346" t="s">
        <v>819</v>
      </c>
      <c r="G2773" s="342">
        <f t="shared" si="89"/>
        <v>9.2895772568464583</v>
      </c>
      <c r="H2773" s="342">
        <f t="shared" si="88"/>
        <v>176.30957725684647</v>
      </c>
      <c r="I2773" s="190"/>
      <c r="J2773" s="347">
        <v>2</v>
      </c>
    </row>
    <row r="2774" spans="1:10" ht="13.5" hidden="1" customHeight="1" thickBot="1">
      <c r="A2774" s="410"/>
      <c r="B2774" s="183">
        <v>4</v>
      </c>
      <c r="C2774" s="184">
        <v>167.02</v>
      </c>
      <c r="D2774" s="346" t="s">
        <v>391</v>
      </c>
      <c r="E2774" s="346" t="s">
        <v>386</v>
      </c>
      <c r="F2774" s="346" t="s">
        <v>820</v>
      </c>
      <c r="G2774" s="342">
        <f t="shared" si="89"/>
        <v>9.2895772568464583</v>
      </c>
      <c r="H2774" s="342">
        <f t="shared" si="88"/>
        <v>176.30957725684647</v>
      </c>
      <c r="I2774" s="190"/>
      <c r="J2774" s="347">
        <v>2</v>
      </c>
    </row>
    <row r="2775" spans="1:10" ht="13.5" hidden="1" customHeight="1" thickBot="1">
      <c r="A2775" s="410"/>
      <c r="B2775" s="183">
        <v>4.5999999999999996</v>
      </c>
      <c r="C2775" s="184">
        <v>205.44</v>
      </c>
      <c r="D2775" s="346" t="s">
        <v>391</v>
      </c>
      <c r="E2775" s="346" t="s">
        <v>386</v>
      </c>
      <c r="F2775" s="346" t="s">
        <v>821</v>
      </c>
      <c r="G2775" s="342">
        <f t="shared" si="89"/>
        <v>11.426480371491653</v>
      </c>
      <c r="H2775" s="342">
        <f t="shared" si="88"/>
        <v>216.86648037149166</v>
      </c>
      <c r="I2775" s="190"/>
      <c r="J2775" s="347">
        <v>2</v>
      </c>
    </row>
    <row r="2776" spans="1:10" ht="13.5" hidden="1" customHeight="1" thickBot="1">
      <c r="A2776" s="410"/>
      <c r="B2776" s="183">
        <v>39.35</v>
      </c>
      <c r="C2776" s="184">
        <v>1558.96</v>
      </c>
      <c r="D2776" s="346" t="s">
        <v>385</v>
      </c>
      <c r="E2776" s="346" t="s">
        <v>386</v>
      </c>
      <c r="F2776" s="346" t="s">
        <v>817</v>
      </c>
      <c r="G2776" s="342">
        <f t="shared" si="89"/>
        <v>86.708653815910381</v>
      </c>
      <c r="H2776" s="342">
        <f t="shared" si="88"/>
        <v>1645.6686538159104</v>
      </c>
      <c r="I2776" s="190"/>
      <c r="J2776" s="347">
        <v>2</v>
      </c>
    </row>
    <row r="2777" spans="1:10" ht="13.5" hidden="1" customHeight="1" thickBot="1">
      <c r="A2777" s="410"/>
      <c r="B2777" s="183">
        <v>42.55</v>
      </c>
      <c r="C2777" s="184">
        <v>1685.28</v>
      </c>
      <c r="D2777" s="346" t="s">
        <v>385</v>
      </c>
      <c r="E2777" s="346" t="s">
        <v>386</v>
      </c>
      <c r="F2777" s="346" t="s">
        <v>822</v>
      </c>
      <c r="G2777" s="342">
        <f t="shared" si="89"/>
        <v>93.734515383895314</v>
      </c>
      <c r="H2777" s="342">
        <f t="shared" si="88"/>
        <v>1779.0145153838953</v>
      </c>
      <c r="I2777" s="190"/>
      <c r="J2777" s="347">
        <v>2</v>
      </c>
    </row>
    <row r="2778" spans="1:10" ht="13.5" hidden="1" customHeight="1" thickBot="1">
      <c r="A2778" s="410"/>
      <c r="B2778" s="183">
        <v>43.35</v>
      </c>
      <c r="C2778" s="184">
        <v>1717.5</v>
      </c>
      <c r="D2778" s="346" t="s">
        <v>385</v>
      </c>
      <c r="E2778" s="346" t="s">
        <v>386</v>
      </c>
      <c r="F2778" s="346" t="s">
        <v>823</v>
      </c>
      <c r="G2778" s="342">
        <f t="shared" si="89"/>
        <v>95.526577287952279</v>
      </c>
      <c r="H2778" s="342">
        <f t="shared" si="88"/>
        <v>1813.0265772879523</v>
      </c>
      <c r="I2778" s="190"/>
      <c r="J2778" s="347">
        <v>2</v>
      </c>
    </row>
    <row r="2779" spans="1:10" ht="13.5" hidden="1" customHeight="1" thickBot="1">
      <c r="A2779" s="410"/>
      <c r="B2779" s="183">
        <v>43.35</v>
      </c>
      <c r="C2779" s="184">
        <v>1717.5</v>
      </c>
      <c r="D2779" s="346" t="s">
        <v>385</v>
      </c>
      <c r="E2779" s="346" t="s">
        <v>386</v>
      </c>
      <c r="F2779" s="346" t="s">
        <v>824</v>
      </c>
      <c r="G2779" s="342">
        <f t="shared" si="89"/>
        <v>95.526577287952279</v>
      </c>
      <c r="H2779" s="342">
        <f t="shared" si="88"/>
        <v>1813.0265772879523</v>
      </c>
      <c r="I2779" s="190"/>
      <c r="J2779" s="347">
        <v>2</v>
      </c>
    </row>
    <row r="2780" spans="1:10" ht="13.5" hidden="1" customHeight="1" thickBot="1">
      <c r="A2780" s="410"/>
      <c r="B2780" s="183">
        <v>43.35</v>
      </c>
      <c r="C2780" s="184">
        <v>1717.5</v>
      </c>
      <c r="D2780" s="346" t="s">
        <v>385</v>
      </c>
      <c r="E2780" s="346" t="s">
        <v>386</v>
      </c>
      <c r="F2780" s="346" t="s">
        <v>825</v>
      </c>
      <c r="G2780" s="342">
        <f t="shared" si="89"/>
        <v>95.526577287952279</v>
      </c>
      <c r="H2780" s="342">
        <f t="shared" si="88"/>
        <v>1813.0265772879523</v>
      </c>
      <c r="I2780" s="190"/>
      <c r="J2780" s="347">
        <v>2</v>
      </c>
    </row>
    <row r="2781" spans="1:10" ht="13.5" hidden="1" customHeight="1" thickBot="1">
      <c r="A2781" s="410"/>
      <c r="B2781" s="183">
        <v>35.35</v>
      </c>
      <c r="C2781" s="184">
        <v>1423.72</v>
      </c>
      <c r="D2781" s="346" t="s">
        <v>385</v>
      </c>
      <c r="E2781" s="346" t="s">
        <v>386</v>
      </c>
      <c r="F2781" s="346" t="s">
        <v>818</v>
      </c>
      <c r="G2781" s="342">
        <f t="shared" si="89"/>
        <v>79.186665861079135</v>
      </c>
      <c r="H2781" s="342">
        <f t="shared" si="88"/>
        <v>1502.9066658610791</v>
      </c>
      <c r="I2781" s="190"/>
      <c r="J2781" s="347">
        <v>2</v>
      </c>
    </row>
    <row r="2782" spans="1:10" ht="13.5" hidden="1" customHeight="1" thickBot="1">
      <c r="A2782" s="410"/>
      <c r="B2782" s="183">
        <v>43.35</v>
      </c>
      <c r="C2782" s="184">
        <v>1809.33</v>
      </c>
      <c r="D2782" s="346" t="s">
        <v>385</v>
      </c>
      <c r="E2782" s="346" t="s">
        <v>386</v>
      </c>
      <c r="F2782" s="346" t="s">
        <v>826</v>
      </c>
      <c r="G2782" s="342">
        <f t="shared" si="89"/>
        <v>100.63412057316489</v>
      </c>
      <c r="H2782" s="342">
        <f t="shared" si="88"/>
        <v>1909.9641205731648</v>
      </c>
      <c r="I2782" s="190"/>
      <c r="J2782" s="347">
        <v>2</v>
      </c>
    </row>
    <row r="2783" spans="1:10" ht="13.5" hidden="1" customHeight="1" thickBot="1">
      <c r="A2783" s="410"/>
      <c r="B2783" s="183">
        <v>39.35</v>
      </c>
      <c r="C2783" s="184">
        <v>1621.49</v>
      </c>
      <c r="D2783" s="346" t="s">
        <v>385</v>
      </c>
      <c r="E2783" s="346" t="s">
        <v>386</v>
      </c>
      <c r="F2783" s="346" t="s">
        <v>827</v>
      </c>
      <c r="G2783" s="342">
        <f t="shared" si="89"/>
        <v>90.186544283343082</v>
      </c>
      <c r="H2783" s="342">
        <f t="shared" si="88"/>
        <v>1711.676544283343</v>
      </c>
      <c r="I2783" s="190"/>
      <c r="J2783" s="347">
        <v>2</v>
      </c>
    </row>
    <row r="2784" spans="1:10" ht="13.5" hidden="1" customHeight="1" thickBot="1">
      <c r="A2784" s="410"/>
      <c r="B2784" s="183">
        <v>43.35</v>
      </c>
      <c r="C2784" s="184">
        <v>1809.33</v>
      </c>
      <c r="D2784" s="346" t="s">
        <v>385</v>
      </c>
      <c r="E2784" s="346" t="s">
        <v>386</v>
      </c>
      <c r="F2784" s="346" t="s">
        <v>828</v>
      </c>
      <c r="G2784" s="342">
        <f t="shared" si="89"/>
        <v>100.63412057316489</v>
      </c>
      <c r="H2784" s="342">
        <f t="shared" si="88"/>
        <v>1909.9641205731648</v>
      </c>
      <c r="I2784" s="190"/>
      <c r="J2784" s="347">
        <v>2</v>
      </c>
    </row>
    <row r="2785" spans="1:10" ht="13.5" hidden="1" customHeight="1" thickBot="1">
      <c r="A2785" s="410"/>
      <c r="B2785" s="183">
        <v>38.549999999999997</v>
      </c>
      <c r="C2785" s="184">
        <v>1604.75</v>
      </c>
      <c r="D2785" s="346" t="s">
        <v>385</v>
      </c>
      <c r="E2785" s="346" t="s">
        <v>386</v>
      </c>
      <c r="F2785" s="346" t="s">
        <v>819</v>
      </c>
      <c r="G2785" s="342">
        <f t="shared" si="89"/>
        <v>89.255473014754827</v>
      </c>
      <c r="H2785" s="342">
        <f t="shared" si="88"/>
        <v>1694.0054730147549</v>
      </c>
      <c r="I2785" s="190"/>
      <c r="J2785" s="347">
        <v>2</v>
      </c>
    </row>
    <row r="2786" spans="1:10" ht="13.5" hidden="1" customHeight="1" thickBot="1">
      <c r="A2786" s="410"/>
      <c r="B2786" s="183">
        <v>43.35</v>
      </c>
      <c r="C2786" s="184">
        <v>1809.33</v>
      </c>
      <c r="D2786" s="346" t="s">
        <v>385</v>
      </c>
      <c r="E2786" s="346" t="s">
        <v>386</v>
      </c>
      <c r="F2786" s="346" t="s">
        <v>829</v>
      </c>
      <c r="G2786" s="342">
        <f t="shared" si="89"/>
        <v>100.63412057316489</v>
      </c>
      <c r="H2786" s="342">
        <f t="shared" si="88"/>
        <v>1909.9641205731648</v>
      </c>
      <c r="I2786" s="190"/>
      <c r="J2786" s="347">
        <v>2</v>
      </c>
    </row>
    <row r="2787" spans="1:10" ht="13.5" hidden="1" customHeight="1" thickBot="1">
      <c r="A2787" s="410"/>
      <c r="B2787" s="183">
        <v>43.35</v>
      </c>
      <c r="C2787" s="184">
        <v>1809.33</v>
      </c>
      <c r="D2787" s="346" t="s">
        <v>385</v>
      </c>
      <c r="E2787" s="346" t="s">
        <v>386</v>
      </c>
      <c r="F2787" s="346" t="s">
        <v>830</v>
      </c>
      <c r="G2787" s="342">
        <f t="shared" si="89"/>
        <v>100.63412057316489</v>
      </c>
      <c r="H2787" s="342">
        <f t="shared" si="88"/>
        <v>1909.9641205731648</v>
      </c>
      <c r="I2787" s="190"/>
      <c r="J2787" s="347">
        <v>2</v>
      </c>
    </row>
    <row r="2788" spans="1:10" ht="13.5" hidden="1" customHeight="1" thickBot="1">
      <c r="A2788" s="410"/>
      <c r="B2788" s="183">
        <v>32.950000000000003</v>
      </c>
      <c r="C2788" s="184">
        <v>1402.88</v>
      </c>
      <c r="D2788" s="346" t="s">
        <v>385</v>
      </c>
      <c r="E2788" s="346" t="s">
        <v>386</v>
      </c>
      <c r="F2788" s="346" t="s">
        <v>820</v>
      </c>
      <c r="G2788" s="342">
        <f t="shared" si="89"/>
        <v>78.027554437101898</v>
      </c>
      <c r="H2788" s="342">
        <f t="shared" si="88"/>
        <v>1480.9075544371019</v>
      </c>
      <c r="I2788" s="190"/>
      <c r="J2788" s="347">
        <v>2</v>
      </c>
    </row>
    <row r="2789" spans="1:10" ht="13.5" hidden="1" customHeight="1" thickBot="1">
      <c r="A2789" s="410"/>
      <c r="B2789" s="183">
        <v>42.55</v>
      </c>
      <c r="C2789" s="184">
        <v>1771.76</v>
      </c>
      <c r="D2789" s="346" t="s">
        <v>385</v>
      </c>
      <c r="E2789" s="346" t="s">
        <v>386</v>
      </c>
      <c r="F2789" s="346" t="s">
        <v>805</v>
      </c>
      <c r="G2789" s="342">
        <f t="shared" si="89"/>
        <v>98.544494076100335</v>
      </c>
      <c r="H2789" s="342">
        <f t="shared" si="88"/>
        <v>1870.3044940761004</v>
      </c>
      <c r="I2789" s="190"/>
      <c r="J2789" s="347">
        <v>2</v>
      </c>
    </row>
    <row r="2790" spans="1:10" ht="13.5" hidden="1" customHeight="1" thickBot="1">
      <c r="A2790" s="410"/>
      <c r="B2790" s="183">
        <v>48.45</v>
      </c>
      <c r="C2790" s="184">
        <v>2154.12</v>
      </c>
      <c r="D2790" s="346" t="s">
        <v>385</v>
      </c>
      <c r="E2790" s="346" t="s">
        <v>386</v>
      </c>
      <c r="F2790" s="346" t="s">
        <v>831</v>
      </c>
      <c r="G2790" s="342">
        <f t="shared" si="89"/>
        <v>119.81118525037772</v>
      </c>
      <c r="H2790" s="342">
        <f t="shared" si="88"/>
        <v>2273.9311852503774</v>
      </c>
      <c r="I2790" s="190"/>
      <c r="J2790" s="347">
        <v>2</v>
      </c>
    </row>
    <row r="2791" spans="1:10" ht="13.5" hidden="1" customHeight="1" thickBot="1">
      <c r="A2791" s="410"/>
      <c r="B2791" s="183">
        <v>49.85</v>
      </c>
      <c r="C2791" s="184">
        <v>2225.58</v>
      </c>
      <c r="D2791" s="346" t="s">
        <v>385</v>
      </c>
      <c r="E2791" s="346" t="s">
        <v>386</v>
      </c>
      <c r="F2791" s="346" t="s">
        <v>832</v>
      </c>
      <c r="G2791" s="342">
        <f t="shared" si="89"/>
        <v>123.7857583001577</v>
      </c>
      <c r="H2791" s="342">
        <f t="shared" si="88"/>
        <v>2349.3657583001577</v>
      </c>
      <c r="I2791" s="190"/>
      <c r="J2791" s="347">
        <v>2</v>
      </c>
    </row>
    <row r="2792" spans="1:10" ht="13.5" hidden="1" customHeight="1" thickBot="1">
      <c r="A2792" s="410"/>
      <c r="B2792" s="183">
        <v>44.45</v>
      </c>
      <c r="C2792" s="184">
        <v>1987.1</v>
      </c>
      <c r="D2792" s="346" t="s">
        <v>385</v>
      </c>
      <c r="E2792" s="346" t="s">
        <v>386</v>
      </c>
      <c r="F2792" s="346" t="s">
        <v>821</v>
      </c>
      <c r="G2792" s="342">
        <f t="shared" si="89"/>
        <v>110.52160799353126</v>
      </c>
      <c r="H2792" s="342">
        <f t="shared" si="88"/>
        <v>2097.6216079935311</v>
      </c>
      <c r="I2792" s="190"/>
      <c r="J2792" s="347">
        <v>2</v>
      </c>
    </row>
    <row r="2793" spans="1:10" ht="13.5" hidden="1" customHeight="1" thickBot="1">
      <c r="A2793" s="410"/>
      <c r="B2793" s="183">
        <v>49.85</v>
      </c>
      <c r="C2793" s="184">
        <v>2225.58</v>
      </c>
      <c r="D2793" s="346" t="s">
        <v>385</v>
      </c>
      <c r="E2793" s="346" t="s">
        <v>386</v>
      </c>
      <c r="F2793" s="346" t="s">
        <v>833</v>
      </c>
      <c r="G2793" s="342">
        <f t="shared" si="89"/>
        <v>123.7857583001577</v>
      </c>
      <c r="H2793" s="342">
        <f t="shared" si="88"/>
        <v>2349.3657583001577</v>
      </c>
      <c r="I2793" s="190"/>
      <c r="J2793" s="347">
        <v>2</v>
      </c>
    </row>
    <row r="2794" spans="1:10" ht="13.5" hidden="1" customHeight="1" thickBot="1">
      <c r="A2794" s="410"/>
      <c r="B2794" s="183">
        <v>44.45</v>
      </c>
      <c r="C2794" s="184">
        <v>1920.77</v>
      </c>
      <c r="D2794" s="346" t="s">
        <v>385</v>
      </c>
      <c r="E2794" s="346" t="s">
        <v>386</v>
      </c>
      <c r="F2794" s="346" t="s">
        <v>916</v>
      </c>
      <c r="G2794" s="342">
        <f t="shared" si="89"/>
        <v>106.83236323573804</v>
      </c>
      <c r="H2794" s="342">
        <f t="shared" si="88"/>
        <v>2027.602363235738</v>
      </c>
      <c r="I2794" s="190"/>
      <c r="J2794" s="347">
        <v>2</v>
      </c>
    </row>
    <row r="2795" spans="1:10" ht="13.5" hidden="1" customHeight="1" thickBot="1">
      <c r="A2795" s="410"/>
      <c r="B2795" s="183">
        <v>47.45</v>
      </c>
      <c r="C2795" s="184">
        <v>2151.37</v>
      </c>
      <c r="D2795" s="346" t="s">
        <v>385</v>
      </c>
      <c r="E2795" s="346" t="s">
        <v>386</v>
      </c>
      <c r="F2795" s="346" t="s">
        <v>917</v>
      </c>
      <c r="G2795" s="342">
        <f t="shared" si="89"/>
        <v>119.65823148761682</v>
      </c>
      <c r="H2795" s="342">
        <f t="shared" si="88"/>
        <v>2271.0282314876167</v>
      </c>
      <c r="I2795" s="190"/>
      <c r="J2795" s="347">
        <v>2</v>
      </c>
    </row>
    <row r="2796" spans="1:10" ht="13.5" hidden="1" customHeight="1" thickBot="1">
      <c r="A2796" s="410"/>
      <c r="B2796" s="183">
        <v>0.8</v>
      </c>
      <c r="C2796" s="184">
        <v>23.6</v>
      </c>
      <c r="D2796" s="346" t="s">
        <v>834</v>
      </c>
      <c r="E2796" s="346" t="s">
        <v>386</v>
      </c>
      <c r="F2796" s="346" t="s">
        <v>818</v>
      </c>
      <c r="G2796" s="342">
        <f t="shared" si="89"/>
        <v>1.3126213822391115</v>
      </c>
      <c r="H2796" s="342">
        <f t="shared" si="88"/>
        <v>24.912621382239113</v>
      </c>
      <c r="I2796" s="190"/>
      <c r="J2796" s="347">
        <v>2</v>
      </c>
    </row>
    <row r="2797" spans="1:10" ht="13.5" hidden="1" customHeight="1" thickBot="1">
      <c r="A2797" s="411"/>
      <c r="B2797" s="183">
        <v>0.8</v>
      </c>
      <c r="C2797" s="184">
        <v>37.57</v>
      </c>
      <c r="D2797" s="346" t="s">
        <v>834</v>
      </c>
      <c r="E2797" s="346" t="s">
        <v>386</v>
      </c>
      <c r="F2797" s="346" t="s">
        <v>819</v>
      </c>
      <c r="G2797" s="342">
        <f t="shared" si="89"/>
        <v>2.0896264970645513</v>
      </c>
      <c r="H2797" s="342">
        <f t="shared" si="88"/>
        <v>39.659626497064551</v>
      </c>
      <c r="I2797" s="190"/>
      <c r="J2797" s="347">
        <v>2</v>
      </c>
    </row>
    <row r="2798" spans="1:10" ht="13.5" thickBot="1">
      <c r="A2798" s="185" t="s">
        <v>462</v>
      </c>
      <c r="B2798" s="186">
        <v>880.8</v>
      </c>
      <c r="C2798" s="187">
        <v>37040.89</v>
      </c>
      <c r="D2798" s="412"/>
      <c r="E2798" s="413"/>
      <c r="F2798" s="414"/>
      <c r="G2798" s="342">
        <f t="shared" si="89"/>
        <v>2060.1976369138506</v>
      </c>
      <c r="H2798" s="342">
        <f t="shared" si="88"/>
        <v>39101.08763691385</v>
      </c>
      <c r="I2798" s="190">
        <f>+H2798</f>
        <v>39101.08763691385</v>
      </c>
      <c r="J2798" s="347">
        <v>2</v>
      </c>
    </row>
    <row r="2799" spans="1:10" ht="13.5" hidden="1" customHeight="1" thickBot="1">
      <c r="A2799" s="409" t="s">
        <v>1006</v>
      </c>
      <c r="B2799" s="183">
        <v>0.4</v>
      </c>
      <c r="C2799" s="184">
        <v>33.71</v>
      </c>
      <c r="D2799" s="346" t="s">
        <v>391</v>
      </c>
      <c r="E2799" s="346" t="s">
        <v>386</v>
      </c>
      <c r="F2799" s="346" t="s">
        <v>919</v>
      </c>
      <c r="G2799" s="342">
        <f t="shared" si="89"/>
        <v>1.8749350336983239</v>
      </c>
      <c r="H2799" s="342">
        <f t="shared" si="88"/>
        <v>35.584935033698322</v>
      </c>
      <c r="I2799" s="190"/>
      <c r="J2799" s="347">
        <v>2</v>
      </c>
    </row>
    <row r="2800" spans="1:10" ht="13.5" hidden="1" customHeight="1" thickBot="1">
      <c r="A2800" s="410"/>
      <c r="B2800" s="183">
        <v>0.4</v>
      </c>
      <c r="C2800" s="184">
        <v>33.71</v>
      </c>
      <c r="D2800" s="346" t="s">
        <v>391</v>
      </c>
      <c r="E2800" s="346" t="s">
        <v>386</v>
      </c>
      <c r="F2800" s="346" t="s">
        <v>858</v>
      </c>
      <c r="G2800" s="342">
        <f t="shared" si="89"/>
        <v>1.8749350336983239</v>
      </c>
      <c r="H2800" s="342">
        <f t="shared" si="88"/>
        <v>35.584935033698322</v>
      </c>
      <c r="I2800" s="190"/>
      <c r="J2800" s="347">
        <v>2</v>
      </c>
    </row>
    <row r="2801" spans="1:10" ht="13.5" hidden="1" customHeight="1" thickBot="1">
      <c r="A2801" s="410"/>
      <c r="B2801" s="183">
        <v>1.77</v>
      </c>
      <c r="C2801" s="184">
        <v>148.91</v>
      </c>
      <c r="D2801" s="346" t="s">
        <v>385</v>
      </c>
      <c r="E2801" s="346" t="s">
        <v>386</v>
      </c>
      <c r="F2801" s="346" t="s">
        <v>918</v>
      </c>
      <c r="G2801" s="342">
        <f t="shared" si="89"/>
        <v>8.2823072046282231</v>
      </c>
      <c r="H2801" s="342">
        <f t="shared" si="88"/>
        <v>157.19230720462821</v>
      </c>
      <c r="I2801" s="190"/>
      <c r="J2801" s="347">
        <v>2</v>
      </c>
    </row>
    <row r="2802" spans="1:10" ht="13.5" hidden="1" customHeight="1" thickBot="1">
      <c r="A2802" s="410"/>
      <c r="B2802" s="183">
        <v>1.77</v>
      </c>
      <c r="C2802" s="184">
        <v>148.91</v>
      </c>
      <c r="D2802" s="346" t="s">
        <v>385</v>
      </c>
      <c r="E2802" s="346" t="s">
        <v>386</v>
      </c>
      <c r="F2802" s="346" t="s">
        <v>919</v>
      </c>
      <c r="G2802" s="342">
        <f t="shared" si="89"/>
        <v>8.2823072046282231</v>
      </c>
      <c r="H2802" s="342">
        <f t="shared" si="88"/>
        <v>157.19230720462821</v>
      </c>
      <c r="I2802" s="190"/>
      <c r="J2802" s="347">
        <v>2</v>
      </c>
    </row>
    <row r="2803" spans="1:10" ht="13.5" hidden="1" customHeight="1" thickBot="1">
      <c r="A2803" s="410"/>
      <c r="B2803" s="183">
        <v>1.97</v>
      </c>
      <c r="C2803" s="184">
        <v>165.77</v>
      </c>
      <c r="D2803" s="346" t="s">
        <v>385</v>
      </c>
      <c r="E2803" s="346" t="s">
        <v>386</v>
      </c>
      <c r="F2803" s="346" t="s">
        <v>920</v>
      </c>
      <c r="G2803" s="342">
        <f t="shared" si="89"/>
        <v>9.2200528192278597</v>
      </c>
      <c r="H2803" s="342">
        <f t="shared" si="88"/>
        <v>174.99005281922786</v>
      </c>
      <c r="I2803" s="190"/>
      <c r="J2803" s="347">
        <v>2</v>
      </c>
    </row>
    <row r="2804" spans="1:10" ht="13.5" hidden="1" customHeight="1" thickBot="1">
      <c r="A2804" s="410"/>
      <c r="B2804" s="183">
        <v>0.37</v>
      </c>
      <c r="C2804" s="184">
        <v>30.91</v>
      </c>
      <c r="D2804" s="346" t="s">
        <v>385</v>
      </c>
      <c r="E2804" s="346" t="s">
        <v>386</v>
      </c>
      <c r="F2804" s="346" t="s">
        <v>858</v>
      </c>
      <c r="G2804" s="342">
        <f t="shared" si="89"/>
        <v>1.7192002934326664</v>
      </c>
      <c r="H2804" s="342">
        <f t="shared" si="88"/>
        <v>32.629200293432667</v>
      </c>
      <c r="I2804" s="190"/>
      <c r="J2804" s="347">
        <v>2</v>
      </c>
    </row>
    <row r="2805" spans="1:10" ht="13.5" hidden="1" customHeight="1" thickBot="1">
      <c r="A2805" s="411"/>
      <c r="B2805" s="183">
        <v>0</v>
      </c>
      <c r="C2805" s="184">
        <v>9.39</v>
      </c>
      <c r="D2805" s="346" t="s">
        <v>393</v>
      </c>
      <c r="E2805" s="346" t="s">
        <v>386</v>
      </c>
      <c r="F2805" s="346" t="s">
        <v>859</v>
      </c>
      <c r="G2805" s="342">
        <f t="shared" si="89"/>
        <v>0.52226757539090074</v>
      </c>
      <c r="H2805" s="342">
        <f t="shared" si="88"/>
        <v>9.9122675753909011</v>
      </c>
      <c r="I2805" s="190"/>
      <c r="J2805" s="347">
        <v>2</v>
      </c>
    </row>
    <row r="2806" spans="1:10" ht="13.5" thickBot="1">
      <c r="A2806" s="185" t="s">
        <v>1006</v>
      </c>
      <c r="B2806" s="186">
        <v>6.68</v>
      </c>
      <c r="C2806" s="187">
        <v>571.30999999999995</v>
      </c>
      <c r="D2806" s="412"/>
      <c r="E2806" s="413"/>
      <c r="F2806" s="414"/>
      <c r="G2806" s="342">
        <f t="shared" si="89"/>
        <v>31.776005164704518</v>
      </c>
      <c r="H2806" s="342">
        <f t="shared" si="88"/>
        <v>603.08600516470449</v>
      </c>
      <c r="I2806" s="190">
        <f>+H2806</f>
        <v>603.08600516470449</v>
      </c>
      <c r="J2806" s="347">
        <v>2</v>
      </c>
    </row>
    <row r="2807" spans="1:10" ht="13.5" hidden="1" customHeight="1" thickBot="1">
      <c r="A2807" s="409" t="s">
        <v>463</v>
      </c>
      <c r="B2807" s="183">
        <v>0</v>
      </c>
      <c r="C2807" s="184">
        <v>270.70999999999998</v>
      </c>
      <c r="D2807" s="346" t="s">
        <v>588</v>
      </c>
      <c r="E2807" s="346" t="s">
        <v>386</v>
      </c>
      <c r="F2807" s="346" t="s">
        <v>956</v>
      </c>
      <c r="G2807" s="342">
        <f t="shared" si="89"/>
        <v>15.056768406184313</v>
      </c>
      <c r="H2807" s="342">
        <f t="shared" si="88"/>
        <v>285.76676840618427</v>
      </c>
      <c r="I2807" s="190"/>
      <c r="J2807" s="347">
        <v>2</v>
      </c>
    </row>
    <row r="2808" spans="1:10" ht="13.5" hidden="1" customHeight="1" thickBot="1">
      <c r="A2808" s="410"/>
      <c r="B2808" s="183">
        <v>4.5999999999999996</v>
      </c>
      <c r="C2808" s="184">
        <v>228.21</v>
      </c>
      <c r="D2808" s="346" t="s">
        <v>391</v>
      </c>
      <c r="E2808" s="346" t="s">
        <v>386</v>
      </c>
      <c r="F2808" s="346" t="s">
        <v>817</v>
      </c>
      <c r="G2808" s="342">
        <f t="shared" si="89"/>
        <v>12.692937527152017</v>
      </c>
      <c r="H2808" s="342">
        <f t="shared" si="88"/>
        <v>240.90293752715203</v>
      </c>
      <c r="I2808" s="190"/>
      <c r="J2808" s="347">
        <v>2</v>
      </c>
    </row>
    <row r="2809" spans="1:10" ht="13.5" hidden="1" customHeight="1" thickBot="1">
      <c r="A2809" s="410"/>
      <c r="B2809" s="183">
        <v>4.5999999999999996</v>
      </c>
      <c r="C2809" s="184">
        <v>228.21</v>
      </c>
      <c r="D2809" s="346" t="s">
        <v>391</v>
      </c>
      <c r="E2809" s="346" t="s">
        <v>386</v>
      </c>
      <c r="F2809" s="346" t="s">
        <v>818</v>
      </c>
      <c r="G2809" s="342">
        <f t="shared" si="89"/>
        <v>12.692937527152017</v>
      </c>
      <c r="H2809" s="342">
        <f t="shared" si="88"/>
        <v>240.90293752715203</v>
      </c>
      <c r="I2809" s="190"/>
      <c r="J2809" s="347">
        <v>2</v>
      </c>
    </row>
    <row r="2810" spans="1:10" ht="13.5" hidden="1" customHeight="1" thickBot="1">
      <c r="A2810" s="410"/>
      <c r="B2810" s="183">
        <v>4.5999999999999996</v>
      </c>
      <c r="C2810" s="184">
        <v>236.6</v>
      </c>
      <c r="D2810" s="346" t="s">
        <v>391</v>
      </c>
      <c r="E2810" s="346" t="s">
        <v>386</v>
      </c>
      <c r="F2810" s="346" t="s">
        <v>819</v>
      </c>
      <c r="G2810" s="342">
        <f t="shared" si="89"/>
        <v>13.159585552448039</v>
      </c>
      <c r="H2810" s="342">
        <f t="shared" si="88"/>
        <v>249.75958555244804</v>
      </c>
      <c r="I2810" s="190"/>
      <c r="J2810" s="347">
        <v>2</v>
      </c>
    </row>
    <row r="2811" spans="1:10" ht="13.5" hidden="1" customHeight="1" thickBot="1">
      <c r="A2811" s="410"/>
      <c r="B2811" s="183">
        <v>4.5999999999999996</v>
      </c>
      <c r="C2811" s="184">
        <v>236.6</v>
      </c>
      <c r="D2811" s="346" t="s">
        <v>391</v>
      </c>
      <c r="E2811" s="346" t="s">
        <v>386</v>
      </c>
      <c r="F2811" s="346" t="s">
        <v>820</v>
      </c>
      <c r="G2811" s="342">
        <f t="shared" si="89"/>
        <v>13.159585552448039</v>
      </c>
      <c r="H2811" s="342">
        <f t="shared" si="88"/>
        <v>249.75958555244804</v>
      </c>
      <c r="I2811" s="190"/>
      <c r="J2811" s="347">
        <v>2</v>
      </c>
    </row>
    <row r="2812" spans="1:10" ht="13.5" hidden="1" customHeight="1" thickBot="1">
      <c r="A2812" s="410"/>
      <c r="B2812" s="183">
        <v>4.5999999999999996</v>
      </c>
      <c r="C2812" s="184">
        <v>233.47</v>
      </c>
      <c r="D2812" s="346" t="s">
        <v>391</v>
      </c>
      <c r="E2812" s="346" t="s">
        <v>386</v>
      </c>
      <c r="F2812" s="346" t="s">
        <v>821</v>
      </c>
      <c r="G2812" s="342">
        <f t="shared" si="89"/>
        <v>12.985496360651073</v>
      </c>
      <c r="H2812" s="342">
        <f t="shared" si="88"/>
        <v>246.45549636065107</v>
      </c>
      <c r="I2812" s="190"/>
      <c r="J2812" s="347">
        <v>2</v>
      </c>
    </row>
    <row r="2813" spans="1:10" ht="13.5" hidden="1" customHeight="1" thickBot="1">
      <c r="A2813" s="410"/>
      <c r="B2813" s="183">
        <v>9.1999999999999993</v>
      </c>
      <c r="C2813" s="184">
        <v>466.93</v>
      </c>
      <c r="D2813" s="346" t="s">
        <v>391</v>
      </c>
      <c r="E2813" s="346" t="s">
        <v>386</v>
      </c>
      <c r="F2813" s="346" t="s">
        <v>919</v>
      </c>
      <c r="G2813" s="342">
        <f t="shared" si="89"/>
        <v>25.970436525801198</v>
      </c>
      <c r="H2813" s="342">
        <f t="shared" si="88"/>
        <v>492.90043652580118</v>
      </c>
      <c r="I2813" s="190"/>
      <c r="J2813" s="347">
        <v>2</v>
      </c>
    </row>
    <row r="2814" spans="1:10" ht="13.5" hidden="1" customHeight="1" thickBot="1">
      <c r="A2814" s="410"/>
      <c r="B2814" s="183">
        <v>9.1999999999999993</v>
      </c>
      <c r="C2814" s="184">
        <v>466.93</v>
      </c>
      <c r="D2814" s="346" t="s">
        <v>391</v>
      </c>
      <c r="E2814" s="346" t="s">
        <v>386</v>
      </c>
      <c r="F2814" s="346" t="s">
        <v>858</v>
      </c>
      <c r="G2814" s="342">
        <f t="shared" si="89"/>
        <v>25.970436525801198</v>
      </c>
      <c r="H2814" s="342">
        <f t="shared" si="88"/>
        <v>492.90043652580118</v>
      </c>
      <c r="I2814" s="190"/>
      <c r="J2814" s="347">
        <v>2</v>
      </c>
    </row>
    <row r="2815" spans="1:10" ht="13.5" hidden="1" customHeight="1" thickBot="1">
      <c r="A2815" s="410"/>
      <c r="B2815" s="183">
        <v>45.24</v>
      </c>
      <c r="C2815" s="184">
        <v>2244.15</v>
      </c>
      <c r="D2815" s="346" t="s">
        <v>385</v>
      </c>
      <c r="E2815" s="346" t="s">
        <v>386</v>
      </c>
      <c r="F2815" s="346" t="s">
        <v>817</v>
      </c>
      <c r="G2815" s="342">
        <f t="shared" si="89"/>
        <v>124.81861334541958</v>
      </c>
      <c r="H2815" s="342">
        <f t="shared" si="88"/>
        <v>2368.9686133454197</v>
      </c>
      <c r="I2815" s="190"/>
      <c r="J2815" s="347">
        <v>2</v>
      </c>
    </row>
    <row r="2816" spans="1:10" ht="13.5" hidden="1" customHeight="1" thickBot="1">
      <c r="A2816" s="410"/>
      <c r="B2816" s="183">
        <v>49.84</v>
      </c>
      <c r="C2816" s="184">
        <v>2472.36</v>
      </c>
      <c r="D2816" s="346" t="s">
        <v>385</v>
      </c>
      <c r="E2816" s="346" t="s">
        <v>386</v>
      </c>
      <c r="F2816" s="346" t="s">
        <v>822</v>
      </c>
      <c r="G2816" s="342">
        <f t="shared" si="89"/>
        <v>137.51155087257158</v>
      </c>
      <c r="H2816" s="342">
        <f t="shared" si="88"/>
        <v>2609.8715508725718</v>
      </c>
      <c r="I2816" s="190"/>
      <c r="J2816" s="347">
        <v>2</v>
      </c>
    </row>
    <row r="2817" spans="1:10" ht="13.5" hidden="1" customHeight="1" thickBot="1">
      <c r="A2817" s="410"/>
      <c r="B2817" s="183">
        <v>49.84</v>
      </c>
      <c r="C2817" s="184">
        <v>2472.36</v>
      </c>
      <c r="D2817" s="346" t="s">
        <v>385</v>
      </c>
      <c r="E2817" s="346" t="s">
        <v>386</v>
      </c>
      <c r="F2817" s="346" t="s">
        <v>823</v>
      </c>
      <c r="G2817" s="342">
        <f t="shared" si="89"/>
        <v>137.51155087257158</v>
      </c>
      <c r="H2817" s="342">
        <f t="shared" si="88"/>
        <v>2609.8715508725718</v>
      </c>
      <c r="I2817" s="190"/>
      <c r="J2817" s="347">
        <v>2</v>
      </c>
    </row>
    <row r="2818" spans="1:10" ht="13.5" hidden="1" customHeight="1" thickBot="1">
      <c r="A2818" s="410"/>
      <c r="B2818" s="183">
        <v>46.64</v>
      </c>
      <c r="C2818" s="184">
        <v>2331.13</v>
      </c>
      <c r="D2818" s="346" t="s">
        <v>385</v>
      </c>
      <c r="E2818" s="346" t="s">
        <v>386</v>
      </c>
      <c r="F2818" s="346" t="s">
        <v>824</v>
      </c>
      <c r="G2818" s="342">
        <f t="shared" si="89"/>
        <v>129.65640181267202</v>
      </c>
      <c r="H2818" s="342">
        <f t="shared" si="88"/>
        <v>2460.786401812672</v>
      </c>
      <c r="I2818" s="190"/>
      <c r="J2818" s="347">
        <v>2</v>
      </c>
    </row>
    <row r="2819" spans="1:10" ht="13.5" hidden="1" customHeight="1" thickBot="1">
      <c r="A2819" s="410"/>
      <c r="B2819" s="183">
        <v>40.24</v>
      </c>
      <c r="C2819" s="184">
        <v>2048.65</v>
      </c>
      <c r="D2819" s="346" t="s">
        <v>385</v>
      </c>
      <c r="E2819" s="346" t="s">
        <v>386</v>
      </c>
      <c r="F2819" s="346" t="s">
        <v>825</v>
      </c>
      <c r="G2819" s="342">
        <f t="shared" si="89"/>
        <v>113.94499130187099</v>
      </c>
      <c r="H2819" s="342">
        <f t="shared" si="88"/>
        <v>2162.5949913018712</v>
      </c>
      <c r="I2819" s="190"/>
      <c r="J2819" s="347">
        <v>2</v>
      </c>
    </row>
    <row r="2820" spans="1:10" ht="13.5" hidden="1" customHeight="1" thickBot="1">
      <c r="A2820" s="410"/>
      <c r="B2820" s="183">
        <v>42.04</v>
      </c>
      <c r="C2820" s="184">
        <v>2102.92</v>
      </c>
      <c r="D2820" s="346" t="s">
        <v>385</v>
      </c>
      <c r="E2820" s="346" t="s">
        <v>386</v>
      </c>
      <c r="F2820" s="346" t="s">
        <v>818</v>
      </c>
      <c r="G2820" s="342">
        <f t="shared" si="89"/>
        <v>116.96346428552</v>
      </c>
      <c r="H2820" s="342">
        <f t="shared" si="88"/>
        <v>2219.8834642855199</v>
      </c>
      <c r="I2820" s="190"/>
      <c r="J2820" s="347">
        <v>2</v>
      </c>
    </row>
    <row r="2821" spans="1:10" ht="13.5" hidden="1" customHeight="1" thickBot="1">
      <c r="A2821" s="410"/>
      <c r="B2821" s="183">
        <v>49.84</v>
      </c>
      <c r="C2821" s="184">
        <v>2563.25</v>
      </c>
      <c r="D2821" s="346" t="s">
        <v>385</v>
      </c>
      <c r="E2821" s="346" t="s">
        <v>386</v>
      </c>
      <c r="F2821" s="346" t="s">
        <v>826</v>
      </c>
      <c r="G2821" s="342">
        <f t="shared" si="89"/>
        <v>142.56681178069499</v>
      </c>
      <c r="H2821" s="342">
        <f t="shared" si="88"/>
        <v>2705.8168117806949</v>
      </c>
      <c r="I2821" s="190"/>
      <c r="J2821" s="347">
        <v>2</v>
      </c>
    </row>
    <row r="2822" spans="1:10" ht="13.5" hidden="1" customHeight="1" thickBot="1">
      <c r="A2822" s="410"/>
      <c r="B2822" s="183">
        <v>49.84</v>
      </c>
      <c r="C2822" s="184">
        <v>2563.25</v>
      </c>
      <c r="D2822" s="346" t="s">
        <v>385</v>
      </c>
      <c r="E2822" s="346" t="s">
        <v>386</v>
      </c>
      <c r="F2822" s="346" t="s">
        <v>827</v>
      </c>
      <c r="G2822" s="342">
        <f t="shared" si="89"/>
        <v>142.56681178069499</v>
      </c>
      <c r="H2822" s="342">
        <f t="shared" si="88"/>
        <v>2705.8168117806949</v>
      </c>
      <c r="I2822" s="190"/>
      <c r="J2822" s="347">
        <v>2</v>
      </c>
    </row>
    <row r="2823" spans="1:10" ht="13.5" hidden="1" customHeight="1" thickBot="1">
      <c r="A2823" s="410"/>
      <c r="B2823" s="183">
        <v>48.44</v>
      </c>
      <c r="C2823" s="184">
        <v>2473.6</v>
      </c>
      <c r="D2823" s="346" t="s">
        <v>385</v>
      </c>
      <c r="E2823" s="346" t="s">
        <v>386</v>
      </c>
      <c r="F2823" s="346" t="s">
        <v>828</v>
      </c>
      <c r="G2823" s="342">
        <f t="shared" si="89"/>
        <v>137.58051911468922</v>
      </c>
      <c r="H2823" s="342">
        <f t="shared" si="88"/>
        <v>2611.1805191146891</v>
      </c>
      <c r="I2823" s="190"/>
      <c r="J2823" s="347">
        <v>2</v>
      </c>
    </row>
    <row r="2824" spans="1:10" ht="13.5" hidden="1" customHeight="1" thickBot="1">
      <c r="A2824" s="410"/>
      <c r="B2824" s="183">
        <v>45.24</v>
      </c>
      <c r="C2824" s="184">
        <v>2326.65</v>
      </c>
      <c r="D2824" s="346" t="s">
        <v>385</v>
      </c>
      <c r="E2824" s="346" t="s">
        <v>386</v>
      </c>
      <c r="F2824" s="346" t="s">
        <v>819</v>
      </c>
      <c r="G2824" s="342">
        <f t="shared" si="89"/>
        <v>129.40722622824697</v>
      </c>
      <c r="H2824" s="342">
        <f t="shared" si="88"/>
        <v>2456.0572262282471</v>
      </c>
      <c r="I2824" s="190"/>
      <c r="J2824" s="347">
        <v>2</v>
      </c>
    </row>
    <row r="2825" spans="1:10" ht="13.5" hidden="1" customHeight="1" thickBot="1">
      <c r="A2825" s="410"/>
      <c r="B2825" s="183">
        <v>47.04</v>
      </c>
      <c r="C2825" s="184">
        <v>2383.9499999999998</v>
      </c>
      <c r="D2825" s="346" t="s">
        <v>385</v>
      </c>
      <c r="E2825" s="346" t="s">
        <v>386</v>
      </c>
      <c r="F2825" s="346" t="s">
        <v>829</v>
      </c>
      <c r="G2825" s="342">
        <f t="shared" si="89"/>
        <v>132.59422644868343</v>
      </c>
      <c r="H2825" s="342">
        <f t="shared" si="88"/>
        <v>2516.5442264486833</v>
      </c>
      <c r="I2825" s="190"/>
      <c r="J2825" s="347">
        <v>2</v>
      </c>
    </row>
    <row r="2826" spans="1:10" ht="13.5" hidden="1" customHeight="1" thickBot="1">
      <c r="A2826" s="410"/>
      <c r="B2826" s="183">
        <v>49.84</v>
      </c>
      <c r="C2826" s="184">
        <v>2563.25</v>
      </c>
      <c r="D2826" s="346" t="s">
        <v>385</v>
      </c>
      <c r="E2826" s="346" t="s">
        <v>386</v>
      </c>
      <c r="F2826" s="346" t="s">
        <v>830</v>
      </c>
      <c r="G2826" s="342">
        <f t="shared" si="89"/>
        <v>142.56681178069499</v>
      </c>
      <c r="H2826" s="342">
        <f t="shared" si="88"/>
        <v>2705.8168117806949</v>
      </c>
      <c r="I2826" s="190"/>
      <c r="J2826" s="347">
        <v>2</v>
      </c>
    </row>
    <row r="2827" spans="1:10" ht="13.5" hidden="1" customHeight="1" thickBot="1">
      <c r="A2827" s="410"/>
      <c r="B2827" s="183">
        <v>45.24</v>
      </c>
      <c r="C2827" s="184">
        <v>2326.65</v>
      </c>
      <c r="D2827" s="346" t="s">
        <v>385</v>
      </c>
      <c r="E2827" s="346" t="s">
        <v>386</v>
      </c>
      <c r="F2827" s="346" t="s">
        <v>820</v>
      </c>
      <c r="G2827" s="342">
        <f t="shared" si="89"/>
        <v>129.40722622824697</v>
      </c>
      <c r="H2827" s="342">
        <f t="shared" ref="H2827:H2890" si="90">+G2827+C2827</f>
        <v>2456.0572262282471</v>
      </c>
      <c r="I2827" s="190"/>
      <c r="J2827" s="347">
        <v>2</v>
      </c>
    </row>
    <row r="2828" spans="1:10" ht="13.5" hidden="1" customHeight="1" thickBot="1">
      <c r="A2828" s="410"/>
      <c r="B2828" s="183">
        <v>48.44</v>
      </c>
      <c r="C2828" s="184">
        <v>2473.6</v>
      </c>
      <c r="D2828" s="346" t="s">
        <v>385</v>
      </c>
      <c r="E2828" s="346" t="s">
        <v>386</v>
      </c>
      <c r="F2828" s="346" t="s">
        <v>805</v>
      </c>
      <c r="G2828" s="342">
        <f t="shared" si="89"/>
        <v>137.58051911468922</v>
      </c>
      <c r="H2828" s="342">
        <f t="shared" si="90"/>
        <v>2611.1805191146891</v>
      </c>
      <c r="I2828" s="190"/>
      <c r="J2828" s="347">
        <v>2</v>
      </c>
    </row>
    <row r="2829" spans="1:10" ht="13.5" hidden="1" customHeight="1" thickBot="1">
      <c r="A2829" s="410"/>
      <c r="B2829" s="183">
        <v>31.47</v>
      </c>
      <c r="C2829" s="184">
        <v>1445.05</v>
      </c>
      <c r="D2829" s="346" t="s">
        <v>385</v>
      </c>
      <c r="E2829" s="346" t="s">
        <v>386</v>
      </c>
      <c r="F2829" s="346" t="s">
        <v>831</v>
      </c>
      <c r="G2829" s="342">
        <f t="shared" si="89"/>
        <v>80.373030864602882</v>
      </c>
      <c r="H2829" s="342">
        <f t="shared" si="90"/>
        <v>1525.4230308646029</v>
      </c>
      <c r="I2829" s="190"/>
      <c r="J2829" s="347">
        <v>2</v>
      </c>
    </row>
    <row r="2830" spans="1:10" ht="13.5" hidden="1" customHeight="1" thickBot="1">
      <c r="A2830" s="410"/>
      <c r="B2830" s="183">
        <v>34.67</v>
      </c>
      <c r="C2830" s="184">
        <v>1592</v>
      </c>
      <c r="D2830" s="346" t="s">
        <v>385</v>
      </c>
      <c r="E2830" s="346" t="s">
        <v>386</v>
      </c>
      <c r="F2830" s="346" t="s">
        <v>832</v>
      </c>
      <c r="G2830" s="342">
        <f t="shared" si="89"/>
        <v>88.546323751045122</v>
      </c>
      <c r="H2830" s="342">
        <f t="shared" si="90"/>
        <v>1680.5463237510451</v>
      </c>
      <c r="I2830" s="190"/>
      <c r="J2830" s="347">
        <v>2</v>
      </c>
    </row>
    <row r="2831" spans="1:10" ht="13.5" hidden="1" customHeight="1" thickBot="1">
      <c r="A2831" s="410"/>
      <c r="B2831" s="183">
        <v>45.24</v>
      </c>
      <c r="C2831" s="184">
        <v>2295.83</v>
      </c>
      <c r="D2831" s="346" t="s">
        <v>385</v>
      </c>
      <c r="E2831" s="346" t="s">
        <v>386</v>
      </c>
      <c r="F2831" s="346" t="s">
        <v>821</v>
      </c>
      <c r="G2831" s="342">
        <f t="shared" ref="G2831:G2894" si="91">+(C2831/$C$12584)*1312742.08</f>
        <v>127.69303169432283</v>
      </c>
      <c r="H2831" s="342">
        <f t="shared" si="90"/>
        <v>2423.5230316943225</v>
      </c>
      <c r="I2831" s="190"/>
      <c r="J2831" s="347">
        <v>2</v>
      </c>
    </row>
    <row r="2832" spans="1:10" ht="13.5" hidden="1" customHeight="1" thickBot="1">
      <c r="A2832" s="410"/>
      <c r="B2832" s="183">
        <v>49.84</v>
      </c>
      <c r="C2832" s="184">
        <v>2529.3000000000002</v>
      </c>
      <c r="D2832" s="346" t="s">
        <v>385</v>
      </c>
      <c r="E2832" s="346" t="s">
        <v>386</v>
      </c>
      <c r="F2832" s="346" t="s">
        <v>833</v>
      </c>
      <c r="G2832" s="342">
        <f t="shared" si="91"/>
        <v>140.67852805497392</v>
      </c>
      <c r="H2832" s="342">
        <f t="shared" si="90"/>
        <v>2669.978528054974</v>
      </c>
      <c r="I2832" s="190"/>
      <c r="J2832" s="347">
        <v>2</v>
      </c>
    </row>
    <row r="2833" spans="1:10" ht="13.5" hidden="1" customHeight="1" thickBot="1">
      <c r="A2833" s="410"/>
      <c r="B2833" s="183">
        <v>33.840000000000003</v>
      </c>
      <c r="C2833" s="184">
        <v>1794.56</v>
      </c>
      <c r="D2833" s="346" t="s">
        <v>385</v>
      </c>
      <c r="E2833" s="346" t="s">
        <v>386</v>
      </c>
      <c r="F2833" s="346" t="s">
        <v>916</v>
      </c>
      <c r="G2833" s="342">
        <f t="shared" si="91"/>
        <v>99.812619818263528</v>
      </c>
      <c r="H2833" s="342">
        <f t="shared" si="90"/>
        <v>1894.3726198182635</v>
      </c>
      <c r="I2833" s="190"/>
      <c r="J2833" s="347">
        <v>2</v>
      </c>
    </row>
    <row r="2834" spans="1:10" ht="13.5" hidden="1" customHeight="1" thickBot="1">
      <c r="A2834" s="410"/>
      <c r="B2834" s="183">
        <v>48.44</v>
      </c>
      <c r="C2834" s="184">
        <v>2442.7800000000002</v>
      </c>
      <c r="D2834" s="346" t="s">
        <v>385</v>
      </c>
      <c r="E2834" s="346" t="s">
        <v>386</v>
      </c>
      <c r="F2834" s="346" t="s">
        <v>917</v>
      </c>
      <c r="G2834" s="342">
        <f t="shared" si="91"/>
        <v>135.86632458076511</v>
      </c>
      <c r="H2834" s="342">
        <f t="shared" si="90"/>
        <v>2578.6463245807654</v>
      </c>
      <c r="I2834" s="190"/>
      <c r="J2834" s="347">
        <v>2</v>
      </c>
    </row>
    <row r="2835" spans="1:10" ht="13.5" hidden="1" customHeight="1" thickBot="1">
      <c r="A2835" s="410"/>
      <c r="B2835" s="183">
        <v>48.44</v>
      </c>
      <c r="C2835" s="184">
        <v>2442.7800000000002</v>
      </c>
      <c r="D2835" s="346" t="s">
        <v>385</v>
      </c>
      <c r="E2835" s="346" t="s">
        <v>386</v>
      </c>
      <c r="F2835" s="346" t="s">
        <v>918</v>
      </c>
      <c r="G2835" s="342">
        <f t="shared" si="91"/>
        <v>135.86632458076511</v>
      </c>
      <c r="H2835" s="342">
        <f t="shared" si="90"/>
        <v>2578.6463245807654</v>
      </c>
      <c r="I2835" s="190"/>
      <c r="J2835" s="347">
        <v>2</v>
      </c>
    </row>
    <row r="2836" spans="1:10" ht="13.5" hidden="1" customHeight="1" thickBot="1">
      <c r="A2836" s="410"/>
      <c r="B2836" s="183">
        <v>40.64</v>
      </c>
      <c r="C2836" s="184">
        <v>2062.38</v>
      </c>
      <c r="D2836" s="346" t="s">
        <v>385</v>
      </c>
      <c r="E2836" s="346" t="s">
        <v>386</v>
      </c>
      <c r="F2836" s="346" t="s">
        <v>919</v>
      </c>
      <c r="G2836" s="342">
        <f t="shared" si="91"/>
        <v>114.70864772467368</v>
      </c>
      <c r="H2836" s="342">
        <f t="shared" si="90"/>
        <v>2177.0886477246736</v>
      </c>
      <c r="I2836" s="190"/>
      <c r="J2836" s="347">
        <v>2</v>
      </c>
    </row>
    <row r="2837" spans="1:10" ht="13.5" hidden="1" customHeight="1" thickBot="1">
      <c r="A2837" s="410"/>
      <c r="B2837" s="183">
        <v>42.04</v>
      </c>
      <c r="C2837" s="184">
        <v>2148.89</v>
      </c>
      <c r="D2837" s="346" t="s">
        <v>385</v>
      </c>
      <c r="E2837" s="346" t="s">
        <v>386</v>
      </c>
      <c r="F2837" s="346" t="s">
        <v>920</v>
      </c>
      <c r="G2837" s="342">
        <f t="shared" si="91"/>
        <v>119.52029500338152</v>
      </c>
      <c r="H2837" s="342">
        <f t="shared" si="90"/>
        <v>2268.4102950033812</v>
      </c>
      <c r="I2837" s="190"/>
      <c r="J2837" s="347">
        <v>2</v>
      </c>
    </row>
    <row r="2838" spans="1:10" ht="13.5" hidden="1" customHeight="1" thickBot="1">
      <c r="A2838" s="410"/>
      <c r="B2838" s="183">
        <v>36.44</v>
      </c>
      <c r="C2838" s="184">
        <v>1802.83</v>
      </c>
      <c r="D2838" s="346" t="s">
        <v>385</v>
      </c>
      <c r="E2838" s="346" t="s">
        <v>386</v>
      </c>
      <c r="F2838" s="346" t="s">
        <v>858</v>
      </c>
      <c r="G2838" s="342">
        <f t="shared" si="91"/>
        <v>100.27259349754819</v>
      </c>
      <c r="H2838" s="342">
        <f t="shared" si="90"/>
        <v>1903.102593497548</v>
      </c>
      <c r="I2838" s="190"/>
      <c r="J2838" s="347">
        <v>2</v>
      </c>
    </row>
    <row r="2839" spans="1:10" ht="13.5" hidden="1" customHeight="1" thickBot="1">
      <c r="A2839" s="410"/>
      <c r="B2839" s="183">
        <v>3.2</v>
      </c>
      <c r="C2839" s="184">
        <v>141.24</v>
      </c>
      <c r="D2839" s="346" t="s">
        <v>834</v>
      </c>
      <c r="E2839" s="346" t="s">
        <v>386</v>
      </c>
      <c r="F2839" s="346" t="s">
        <v>825</v>
      </c>
      <c r="G2839" s="342">
        <f t="shared" si="91"/>
        <v>7.8557052554005127</v>
      </c>
      <c r="H2839" s="342">
        <f t="shared" si="90"/>
        <v>149.09570525540053</v>
      </c>
      <c r="I2839" s="190"/>
      <c r="J2839" s="347">
        <v>2</v>
      </c>
    </row>
    <row r="2840" spans="1:10" ht="13.5" hidden="1" customHeight="1" thickBot="1">
      <c r="A2840" s="410"/>
      <c r="B2840" s="183">
        <v>3.2</v>
      </c>
      <c r="C2840" s="184">
        <v>146.94999999999999</v>
      </c>
      <c r="D2840" s="346" t="s">
        <v>834</v>
      </c>
      <c r="E2840" s="346" t="s">
        <v>386</v>
      </c>
      <c r="F2840" s="346" t="s">
        <v>831</v>
      </c>
      <c r="G2840" s="342">
        <f t="shared" si="91"/>
        <v>8.1732928864422618</v>
      </c>
      <c r="H2840" s="342">
        <f t="shared" si="90"/>
        <v>155.12329288644224</v>
      </c>
      <c r="I2840" s="190"/>
      <c r="J2840" s="347">
        <v>2</v>
      </c>
    </row>
    <row r="2841" spans="1:10" ht="13.5" hidden="1" customHeight="1" thickBot="1">
      <c r="A2841" s="410"/>
      <c r="B2841" s="183">
        <v>3.2</v>
      </c>
      <c r="C2841" s="184">
        <v>146.94999999999999</v>
      </c>
      <c r="D2841" s="346" t="s">
        <v>834</v>
      </c>
      <c r="E2841" s="346" t="s">
        <v>386</v>
      </c>
      <c r="F2841" s="346" t="s">
        <v>916</v>
      </c>
      <c r="G2841" s="342">
        <f t="shared" si="91"/>
        <v>8.1732928864422618</v>
      </c>
      <c r="H2841" s="342">
        <f t="shared" si="90"/>
        <v>155.12329288644224</v>
      </c>
      <c r="I2841" s="190"/>
      <c r="J2841" s="347">
        <v>2</v>
      </c>
    </row>
    <row r="2842" spans="1:10" ht="13.5" hidden="1" customHeight="1" thickBot="1">
      <c r="A2842" s="410"/>
      <c r="B2842" s="183">
        <v>3.2</v>
      </c>
      <c r="C2842" s="184">
        <v>141.24</v>
      </c>
      <c r="D2842" s="346" t="s">
        <v>392</v>
      </c>
      <c r="E2842" s="346" t="s">
        <v>386</v>
      </c>
      <c r="F2842" s="346" t="s">
        <v>824</v>
      </c>
      <c r="G2842" s="342">
        <f t="shared" si="91"/>
        <v>7.8557052554005127</v>
      </c>
      <c r="H2842" s="342">
        <f t="shared" si="90"/>
        <v>149.09570525540053</v>
      </c>
      <c r="I2842" s="190"/>
      <c r="J2842" s="347">
        <v>2</v>
      </c>
    </row>
    <row r="2843" spans="1:10" ht="13.5" hidden="1" customHeight="1" thickBot="1">
      <c r="A2843" s="411"/>
      <c r="B2843" s="183">
        <v>0</v>
      </c>
      <c r="C2843" s="184">
        <v>166.76</v>
      </c>
      <c r="D2843" s="346" t="s">
        <v>393</v>
      </c>
      <c r="E2843" s="346" t="s">
        <v>386</v>
      </c>
      <c r="F2843" s="346" t="s">
        <v>859</v>
      </c>
      <c r="G2843" s="342">
        <f t="shared" si="91"/>
        <v>9.2751161738217878</v>
      </c>
      <c r="H2843" s="342">
        <f t="shared" si="90"/>
        <v>176.03511617382179</v>
      </c>
      <c r="I2843" s="190"/>
      <c r="J2843" s="347">
        <v>2</v>
      </c>
    </row>
    <row r="2844" spans="1:10" ht="13.5" thickBot="1">
      <c r="A2844" s="185" t="s">
        <v>463</v>
      </c>
      <c r="B2844" s="186">
        <v>1123.02</v>
      </c>
      <c r="C2844" s="187">
        <v>57012.97</v>
      </c>
      <c r="D2844" s="412"/>
      <c r="E2844" s="413"/>
      <c r="F2844" s="414"/>
      <c r="G2844" s="342">
        <f t="shared" si="91"/>
        <v>3171.035740972754</v>
      </c>
      <c r="H2844" s="342">
        <f t="shared" si="90"/>
        <v>60184.005740972752</v>
      </c>
      <c r="I2844" s="190">
        <f>+H2844</f>
        <v>60184.005740972752</v>
      </c>
      <c r="J2844" s="347">
        <v>2</v>
      </c>
    </row>
    <row r="2845" spans="1:10" ht="13.5" hidden="1" customHeight="1" thickBot="1">
      <c r="A2845" s="409" t="s">
        <v>1007</v>
      </c>
      <c r="B2845" s="183">
        <v>6.4</v>
      </c>
      <c r="C2845" s="184">
        <v>284.55</v>
      </c>
      <c r="D2845" s="346" t="s">
        <v>391</v>
      </c>
      <c r="E2845" s="346" t="s">
        <v>386</v>
      </c>
      <c r="F2845" s="346" t="s">
        <v>919</v>
      </c>
      <c r="G2845" s="342">
        <f t="shared" si="91"/>
        <v>15.826542979497422</v>
      </c>
      <c r="H2845" s="342">
        <f t="shared" si="90"/>
        <v>300.37654297949746</v>
      </c>
      <c r="I2845" s="190"/>
      <c r="J2845" s="347">
        <v>2</v>
      </c>
    </row>
    <row r="2846" spans="1:10" ht="13.5" hidden="1" customHeight="1" thickBot="1">
      <c r="A2846" s="410"/>
      <c r="B2846" s="183">
        <v>6.4</v>
      </c>
      <c r="C2846" s="184">
        <v>284.55</v>
      </c>
      <c r="D2846" s="346" t="s">
        <v>391</v>
      </c>
      <c r="E2846" s="346" t="s">
        <v>386</v>
      </c>
      <c r="F2846" s="346" t="s">
        <v>858</v>
      </c>
      <c r="G2846" s="342">
        <f t="shared" si="91"/>
        <v>15.826542979497422</v>
      </c>
      <c r="H2846" s="342">
        <f t="shared" si="90"/>
        <v>300.37654297949746</v>
      </c>
      <c r="I2846" s="190"/>
      <c r="J2846" s="347">
        <v>2</v>
      </c>
    </row>
    <row r="2847" spans="1:10" ht="13.5" hidden="1" customHeight="1" thickBot="1">
      <c r="A2847" s="410"/>
      <c r="B2847" s="183">
        <v>34.68</v>
      </c>
      <c r="C2847" s="184">
        <v>1541.33</v>
      </c>
      <c r="D2847" s="346" t="s">
        <v>385</v>
      </c>
      <c r="E2847" s="346" t="s">
        <v>386</v>
      </c>
      <c r="F2847" s="346" t="s">
        <v>918</v>
      </c>
      <c r="G2847" s="342">
        <f t="shared" si="91"/>
        <v>85.728081147737683</v>
      </c>
      <c r="H2847" s="342">
        <f t="shared" si="90"/>
        <v>1627.0580811477375</v>
      </c>
      <c r="I2847" s="190"/>
      <c r="J2847" s="347">
        <v>2</v>
      </c>
    </row>
    <row r="2848" spans="1:10" ht="13.5" hidden="1" customHeight="1" thickBot="1">
      <c r="A2848" s="410"/>
      <c r="B2848" s="183">
        <v>26.68</v>
      </c>
      <c r="C2848" s="184">
        <v>1190.7</v>
      </c>
      <c r="D2848" s="346" t="s">
        <v>385</v>
      </c>
      <c r="E2848" s="346" t="s">
        <v>386</v>
      </c>
      <c r="F2848" s="346" t="s">
        <v>919</v>
      </c>
      <c r="G2848" s="342">
        <f t="shared" si="91"/>
        <v>66.226198297970754</v>
      </c>
      <c r="H2848" s="342">
        <f t="shared" si="90"/>
        <v>1256.9261982979708</v>
      </c>
      <c r="I2848" s="190"/>
      <c r="J2848" s="347">
        <v>2</v>
      </c>
    </row>
    <row r="2849" spans="1:10" ht="13.5" hidden="1" customHeight="1" thickBot="1">
      <c r="A2849" s="410"/>
      <c r="B2849" s="183">
        <v>31.88</v>
      </c>
      <c r="C2849" s="184">
        <v>1425.67</v>
      </c>
      <c r="D2849" s="346" t="s">
        <v>385</v>
      </c>
      <c r="E2849" s="346" t="s">
        <v>386</v>
      </c>
      <c r="F2849" s="346" t="s">
        <v>920</v>
      </c>
      <c r="G2849" s="342">
        <f t="shared" si="91"/>
        <v>79.295123983764142</v>
      </c>
      <c r="H2849" s="342">
        <f t="shared" si="90"/>
        <v>1504.9651239837642</v>
      </c>
      <c r="I2849" s="190"/>
      <c r="J2849" s="347">
        <v>2</v>
      </c>
    </row>
    <row r="2850" spans="1:10" ht="13.5" hidden="1" customHeight="1" thickBot="1">
      <c r="A2850" s="410"/>
      <c r="B2850" s="183">
        <v>27.48</v>
      </c>
      <c r="C2850" s="184">
        <v>1232.05</v>
      </c>
      <c r="D2850" s="346" t="s">
        <v>385</v>
      </c>
      <c r="E2850" s="346" t="s">
        <v>386</v>
      </c>
      <c r="F2850" s="346" t="s">
        <v>858</v>
      </c>
      <c r="G2850" s="342">
        <f t="shared" si="91"/>
        <v>68.526066694393947</v>
      </c>
      <c r="H2850" s="342">
        <f t="shared" si="90"/>
        <v>1300.5760666943938</v>
      </c>
      <c r="I2850" s="190"/>
      <c r="J2850" s="347">
        <v>2</v>
      </c>
    </row>
    <row r="2851" spans="1:10" ht="13.5" hidden="1" customHeight="1" thickBot="1">
      <c r="A2851" s="410"/>
      <c r="B2851" s="183">
        <v>0.8</v>
      </c>
      <c r="C2851" s="184">
        <v>33.049999999999997</v>
      </c>
      <c r="D2851" s="346" t="s">
        <v>834</v>
      </c>
      <c r="E2851" s="346" t="s">
        <v>386</v>
      </c>
      <c r="F2851" s="346" t="s">
        <v>919</v>
      </c>
      <c r="G2851" s="342">
        <f t="shared" si="91"/>
        <v>1.8382261306357044</v>
      </c>
      <c r="H2851" s="342">
        <f t="shared" si="90"/>
        <v>34.888226130635701</v>
      </c>
      <c r="I2851" s="190"/>
      <c r="J2851" s="347">
        <v>2</v>
      </c>
    </row>
    <row r="2852" spans="1:10" ht="13.5" hidden="1" customHeight="1" thickBot="1">
      <c r="A2852" s="411"/>
      <c r="B2852" s="183">
        <v>0</v>
      </c>
      <c r="C2852" s="184">
        <v>82.3</v>
      </c>
      <c r="D2852" s="346" t="s">
        <v>393</v>
      </c>
      <c r="E2852" s="346" t="s">
        <v>386</v>
      </c>
      <c r="F2852" s="346" t="s">
        <v>859</v>
      </c>
      <c r="G2852" s="342">
        <f t="shared" si="91"/>
        <v>4.5774889728084265</v>
      </c>
      <c r="H2852" s="342">
        <f t="shared" si="90"/>
        <v>86.877488972808422</v>
      </c>
      <c r="I2852" s="190"/>
      <c r="J2852" s="347">
        <v>2</v>
      </c>
    </row>
    <row r="2853" spans="1:10" ht="13.5" thickBot="1">
      <c r="A2853" s="185" t="s">
        <v>1007</v>
      </c>
      <c r="B2853" s="186">
        <v>134.32</v>
      </c>
      <c r="C2853" s="187">
        <v>6074.2</v>
      </c>
      <c r="D2853" s="412"/>
      <c r="E2853" s="413"/>
      <c r="F2853" s="414"/>
      <c r="G2853" s="342">
        <f t="shared" si="91"/>
        <v>337.84427118630549</v>
      </c>
      <c r="H2853" s="342">
        <f t="shared" si="90"/>
        <v>6412.0442711863052</v>
      </c>
      <c r="I2853" s="190">
        <f>+H2853</f>
        <v>6412.0442711863052</v>
      </c>
      <c r="J2853" s="347">
        <v>2</v>
      </c>
    </row>
    <row r="2854" spans="1:10" ht="13.5" hidden="1" customHeight="1" thickBot="1">
      <c r="A2854" s="409" t="s">
        <v>1008</v>
      </c>
      <c r="B2854" s="183">
        <v>2</v>
      </c>
      <c r="C2854" s="184">
        <v>110.53</v>
      </c>
      <c r="D2854" s="346" t="s">
        <v>391</v>
      </c>
      <c r="E2854" s="346" t="s">
        <v>386</v>
      </c>
      <c r="F2854" s="346" t="s">
        <v>919</v>
      </c>
      <c r="G2854" s="342">
        <f t="shared" si="91"/>
        <v>6.1476288719868206</v>
      </c>
      <c r="H2854" s="342">
        <f t="shared" si="90"/>
        <v>116.67762887198683</v>
      </c>
      <c r="I2854" s="190"/>
      <c r="J2854" s="347">
        <v>2</v>
      </c>
    </row>
    <row r="2855" spans="1:10" ht="13.5" hidden="1" customHeight="1" thickBot="1">
      <c r="A2855" s="410"/>
      <c r="B2855" s="183">
        <v>2</v>
      </c>
      <c r="C2855" s="184">
        <v>110.53</v>
      </c>
      <c r="D2855" s="346" t="s">
        <v>391</v>
      </c>
      <c r="E2855" s="346" t="s">
        <v>386</v>
      </c>
      <c r="F2855" s="346" t="s">
        <v>858</v>
      </c>
      <c r="G2855" s="342">
        <f t="shared" si="91"/>
        <v>6.1476288719868206</v>
      </c>
      <c r="H2855" s="342">
        <f t="shared" si="90"/>
        <v>116.67762887198683</v>
      </c>
      <c r="I2855" s="190"/>
      <c r="J2855" s="347">
        <v>2</v>
      </c>
    </row>
    <row r="2856" spans="1:10" ht="13.5" hidden="1" customHeight="1" thickBot="1">
      <c r="A2856" s="410"/>
      <c r="B2856" s="183">
        <v>10.83</v>
      </c>
      <c r="C2856" s="184">
        <v>598.75</v>
      </c>
      <c r="D2856" s="346" t="s">
        <v>385</v>
      </c>
      <c r="E2856" s="346" t="s">
        <v>386</v>
      </c>
      <c r="F2856" s="346" t="s">
        <v>918</v>
      </c>
      <c r="G2856" s="342">
        <f t="shared" si="91"/>
        <v>33.302205619307962</v>
      </c>
      <c r="H2856" s="342">
        <f t="shared" si="90"/>
        <v>632.05220561930798</v>
      </c>
      <c r="I2856" s="190"/>
      <c r="J2856" s="347">
        <v>2</v>
      </c>
    </row>
    <row r="2857" spans="1:10" ht="13.5" hidden="1" customHeight="1" thickBot="1">
      <c r="A2857" s="410"/>
      <c r="B2857" s="183">
        <v>8.83</v>
      </c>
      <c r="C2857" s="184">
        <v>488.22</v>
      </c>
      <c r="D2857" s="346" t="s">
        <v>385</v>
      </c>
      <c r="E2857" s="346" t="s">
        <v>386</v>
      </c>
      <c r="F2857" s="346" t="s">
        <v>919</v>
      </c>
      <c r="G2857" s="342">
        <f t="shared" si="91"/>
        <v>27.154576747321141</v>
      </c>
      <c r="H2857" s="342">
        <f t="shared" si="90"/>
        <v>515.37457674732116</v>
      </c>
      <c r="I2857" s="190"/>
      <c r="J2857" s="347">
        <v>2</v>
      </c>
    </row>
    <row r="2858" spans="1:10" ht="13.5" hidden="1" customHeight="1" thickBot="1">
      <c r="A2858" s="410"/>
      <c r="B2858" s="183">
        <v>9.6300000000000008</v>
      </c>
      <c r="C2858" s="184">
        <v>521.91</v>
      </c>
      <c r="D2858" s="346" t="s">
        <v>385</v>
      </c>
      <c r="E2858" s="346" t="s">
        <v>386</v>
      </c>
      <c r="F2858" s="346" t="s">
        <v>920</v>
      </c>
      <c r="G2858" s="342">
        <f t="shared" si="91"/>
        <v>29.028399390017565</v>
      </c>
      <c r="H2858" s="342">
        <f t="shared" si="90"/>
        <v>550.93839939001748</v>
      </c>
      <c r="I2858" s="190"/>
      <c r="J2858" s="347">
        <v>2</v>
      </c>
    </row>
    <row r="2859" spans="1:10" ht="13.5" hidden="1" customHeight="1" thickBot="1">
      <c r="A2859" s="410"/>
      <c r="B2859" s="183">
        <v>5.63</v>
      </c>
      <c r="C2859" s="184">
        <v>300.83999999999997</v>
      </c>
      <c r="D2859" s="346" t="s">
        <v>385</v>
      </c>
      <c r="E2859" s="346" t="s">
        <v>386</v>
      </c>
      <c r="F2859" s="346" t="s">
        <v>858</v>
      </c>
      <c r="G2859" s="342">
        <f t="shared" si="91"/>
        <v>16.732585450542974</v>
      </c>
      <c r="H2859" s="342">
        <f t="shared" si="90"/>
        <v>317.57258545054293</v>
      </c>
      <c r="I2859" s="190"/>
      <c r="J2859" s="347">
        <v>2</v>
      </c>
    </row>
    <row r="2860" spans="1:10" ht="13.5" hidden="1" customHeight="1" thickBot="1">
      <c r="A2860" s="411"/>
      <c r="B2860" s="183">
        <v>0</v>
      </c>
      <c r="C2860" s="184">
        <v>18.03</v>
      </c>
      <c r="D2860" s="346" t="s">
        <v>393</v>
      </c>
      <c r="E2860" s="346" t="s">
        <v>386</v>
      </c>
      <c r="F2860" s="346" t="s">
        <v>859</v>
      </c>
      <c r="G2860" s="342">
        <f t="shared" si="91"/>
        <v>1.0028204882106431</v>
      </c>
      <c r="H2860" s="342">
        <f t="shared" si="90"/>
        <v>19.032820488210643</v>
      </c>
      <c r="I2860" s="190"/>
      <c r="J2860" s="347">
        <v>2</v>
      </c>
    </row>
    <row r="2861" spans="1:10" ht="13.5" thickBot="1">
      <c r="A2861" s="185" t="s">
        <v>1008</v>
      </c>
      <c r="B2861" s="186">
        <v>38.92</v>
      </c>
      <c r="C2861" s="187">
        <v>2148.81</v>
      </c>
      <c r="D2861" s="412"/>
      <c r="E2861" s="413"/>
      <c r="F2861" s="414"/>
      <c r="G2861" s="342">
        <f t="shared" si="91"/>
        <v>119.51584543937393</v>
      </c>
      <c r="H2861" s="342">
        <f t="shared" si="90"/>
        <v>2268.325845439374</v>
      </c>
      <c r="I2861" s="190">
        <f>+H2861</f>
        <v>2268.325845439374</v>
      </c>
      <c r="J2861" s="347">
        <v>2</v>
      </c>
    </row>
    <row r="2862" spans="1:10" ht="13.5" hidden="1" customHeight="1" thickBot="1">
      <c r="A2862" s="409" t="s">
        <v>1009</v>
      </c>
      <c r="B2862" s="183">
        <v>1.6</v>
      </c>
      <c r="C2862" s="184">
        <v>49.48</v>
      </c>
      <c r="D2862" s="346" t="s">
        <v>391</v>
      </c>
      <c r="E2862" s="346" t="s">
        <v>386</v>
      </c>
      <c r="F2862" s="346" t="s">
        <v>919</v>
      </c>
      <c r="G2862" s="342">
        <f t="shared" si="91"/>
        <v>2.752055338694543</v>
      </c>
      <c r="H2862" s="342">
        <f t="shared" si="90"/>
        <v>52.232055338694536</v>
      </c>
      <c r="I2862" s="190"/>
      <c r="J2862" s="347">
        <v>2</v>
      </c>
    </row>
    <row r="2863" spans="1:10" ht="13.5" hidden="1" customHeight="1" thickBot="1">
      <c r="A2863" s="410"/>
      <c r="B2863" s="183">
        <v>8.67</v>
      </c>
      <c r="C2863" s="184">
        <v>268</v>
      </c>
      <c r="D2863" s="346" t="s">
        <v>385</v>
      </c>
      <c r="E2863" s="346" t="s">
        <v>386</v>
      </c>
      <c r="F2863" s="346" t="s">
        <v>918</v>
      </c>
      <c r="G2863" s="342">
        <f t="shared" si="91"/>
        <v>14.906039425427196</v>
      </c>
      <c r="H2863" s="342">
        <f t="shared" si="90"/>
        <v>282.9060394254272</v>
      </c>
      <c r="I2863" s="190"/>
      <c r="J2863" s="347">
        <v>2</v>
      </c>
    </row>
    <row r="2864" spans="1:10" ht="13.5" hidden="1" customHeight="1" thickBot="1">
      <c r="A2864" s="411"/>
      <c r="B2864" s="183">
        <v>7.07</v>
      </c>
      <c r="C2864" s="184">
        <v>218.53</v>
      </c>
      <c r="D2864" s="346" t="s">
        <v>385</v>
      </c>
      <c r="E2864" s="346" t="s">
        <v>386</v>
      </c>
      <c r="F2864" s="346" t="s">
        <v>919</v>
      </c>
      <c r="G2864" s="342">
        <f t="shared" si="91"/>
        <v>12.154540282233601</v>
      </c>
      <c r="H2864" s="342">
        <f t="shared" si="90"/>
        <v>230.6845402822336</v>
      </c>
      <c r="I2864" s="190"/>
      <c r="J2864" s="347">
        <v>2</v>
      </c>
    </row>
    <row r="2865" spans="1:10" ht="13.5" thickBot="1">
      <c r="A2865" s="185" t="s">
        <v>1009</v>
      </c>
      <c r="B2865" s="186">
        <v>17.34</v>
      </c>
      <c r="C2865" s="187">
        <v>536.01</v>
      </c>
      <c r="D2865" s="412"/>
      <c r="E2865" s="413"/>
      <c r="F2865" s="414"/>
      <c r="G2865" s="342">
        <f t="shared" si="91"/>
        <v>29.812635046355339</v>
      </c>
      <c r="H2865" s="342">
        <f t="shared" si="90"/>
        <v>565.82263504635534</v>
      </c>
      <c r="I2865" s="190">
        <f>+H2865</f>
        <v>565.82263504635534</v>
      </c>
      <c r="J2865" s="347">
        <v>2</v>
      </c>
    </row>
    <row r="2866" spans="1:10" ht="13.5" hidden="1" customHeight="1" thickBot="1">
      <c r="A2866" s="409" t="s">
        <v>464</v>
      </c>
      <c r="B2866" s="183">
        <v>2</v>
      </c>
      <c r="C2866" s="184">
        <v>102.63</v>
      </c>
      <c r="D2866" s="346" t="s">
        <v>387</v>
      </c>
      <c r="E2866" s="346" t="s">
        <v>386</v>
      </c>
      <c r="F2866" s="346" t="s">
        <v>816</v>
      </c>
      <c r="G2866" s="342">
        <f t="shared" si="91"/>
        <v>5.7082344262372873</v>
      </c>
      <c r="H2866" s="342">
        <f t="shared" si="90"/>
        <v>108.33823442623728</v>
      </c>
      <c r="I2866" s="190"/>
      <c r="J2866" s="347">
        <v>2</v>
      </c>
    </row>
    <row r="2867" spans="1:10" ht="13.5" hidden="1" customHeight="1" thickBot="1">
      <c r="A2867" s="410"/>
      <c r="B2867" s="183">
        <v>3</v>
      </c>
      <c r="C2867" s="184">
        <v>153.94</v>
      </c>
      <c r="D2867" s="346" t="s">
        <v>387</v>
      </c>
      <c r="E2867" s="346" t="s">
        <v>386</v>
      </c>
      <c r="F2867" s="346" t="s">
        <v>868</v>
      </c>
      <c r="G2867" s="342">
        <f t="shared" si="91"/>
        <v>8.5620735416054572</v>
      </c>
      <c r="H2867" s="342">
        <f t="shared" si="90"/>
        <v>162.50207354160545</v>
      </c>
      <c r="I2867" s="190"/>
      <c r="J2867" s="347">
        <v>2</v>
      </c>
    </row>
    <row r="2868" spans="1:10" ht="13.5" hidden="1" customHeight="1" thickBot="1">
      <c r="A2868" s="410"/>
      <c r="B2868" s="183">
        <v>8</v>
      </c>
      <c r="C2868" s="184">
        <v>267.04000000000002</v>
      </c>
      <c r="D2868" s="346" t="s">
        <v>384</v>
      </c>
      <c r="E2868" s="346" t="s">
        <v>386</v>
      </c>
      <c r="F2868" s="346" t="s">
        <v>807</v>
      </c>
      <c r="G2868" s="342">
        <f t="shared" si="91"/>
        <v>14.852644657336116</v>
      </c>
      <c r="H2868" s="342">
        <f t="shared" si="90"/>
        <v>281.89264465733612</v>
      </c>
      <c r="I2868" s="190"/>
      <c r="J2868" s="347">
        <v>2</v>
      </c>
    </row>
    <row r="2869" spans="1:10" ht="13.5" hidden="1" customHeight="1" thickBot="1">
      <c r="A2869" s="410"/>
      <c r="B2869" s="183">
        <v>55</v>
      </c>
      <c r="C2869" s="184">
        <v>1777.52</v>
      </c>
      <c r="D2869" s="346" t="s">
        <v>384</v>
      </c>
      <c r="E2869" s="346" t="s">
        <v>386</v>
      </c>
      <c r="F2869" s="346" t="s">
        <v>837</v>
      </c>
      <c r="G2869" s="342">
        <f t="shared" si="91"/>
        <v>98.864862684646823</v>
      </c>
      <c r="H2869" s="342">
        <f t="shared" si="90"/>
        <v>1876.3848626846468</v>
      </c>
      <c r="I2869" s="190"/>
      <c r="J2869" s="347">
        <v>2</v>
      </c>
    </row>
    <row r="2870" spans="1:10" ht="13.5" hidden="1" customHeight="1" thickBot="1">
      <c r="A2870" s="410"/>
      <c r="B2870" s="183">
        <v>6</v>
      </c>
      <c r="C2870" s="184">
        <v>200.28</v>
      </c>
      <c r="D2870" s="346" t="s">
        <v>384</v>
      </c>
      <c r="E2870" s="346" t="s">
        <v>386</v>
      </c>
      <c r="F2870" s="346" t="s">
        <v>811</v>
      </c>
      <c r="G2870" s="342">
        <f t="shared" si="91"/>
        <v>11.139483493002084</v>
      </c>
      <c r="H2870" s="342">
        <f t="shared" si="90"/>
        <v>211.41948349300208</v>
      </c>
      <c r="I2870" s="190"/>
      <c r="J2870" s="347">
        <v>2</v>
      </c>
    </row>
    <row r="2871" spans="1:10" ht="13.5" hidden="1" customHeight="1" thickBot="1">
      <c r="A2871" s="410"/>
      <c r="B2871" s="183">
        <v>57</v>
      </c>
      <c r="C2871" s="184">
        <v>1825.01</v>
      </c>
      <c r="D2871" s="346" t="s">
        <v>384</v>
      </c>
      <c r="E2871" s="346" t="s">
        <v>386</v>
      </c>
      <c r="F2871" s="346" t="s">
        <v>805</v>
      </c>
      <c r="G2871" s="342">
        <f t="shared" si="91"/>
        <v>101.50623511865257</v>
      </c>
      <c r="H2871" s="342">
        <f t="shared" si="90"/>
        <v>1926.5162351186525</v>
      </c>
      <c r="I2871" s="190"/>
      <c r="J2871" s="347">
        <v>2</v>
      </c>
    </row>
    <row r="2872" spans="1:10" ht="13.5" hidden="1" customHeight="1" thickBot="1">
      <c r="A2872" s="410"/>
      <c r="B2872" s="183">
        <v>8</v>
      </c>
      <c r="C2872" s="184">
        <v>273.68</v>
      </c>
      <c r="D2872" s="346" t="s">
        <v>384</v>
      </c>
      <c r="E2872" s="346" t="s">
        <v>386</v>
      </c>
      <c r="F2872" s="346" t="s">
        <v>864</v>
      </c>
      <c r="G2872" s="342">
        <f t="shared" si="91"/>
        <v>15.221958469966101</v>
      </c>
      <c r="H2872" s="342">
        <f t="shared" si="90"/>
        <v>288.90195846996613</v>
      </c>
      <c r="I2872" s="190"/>
      <c r="J2872" s="347">
        <v>2</v>
      </c>
    </row>
    <row r="2873" spans="1:10" ht="13.5" hidden="1" customHeight="1" thickBot="1">
      <c r="A2873" s="410"/>
      <c r="B2873" s="183">
        <v>3</v>
      </c>
      <c r="C2873" s="184">
        <v>102.63</v>
      </c>
      <c r="D2873" s="346" t="s">
        <v>384</v>
      </c>
      <c r="E2873" s="346" t="s">
        <v>386</v>
      </c>
      <c r="F2873" s="346" t="s">
        <v>841</v>
      </c>
      <c r="G2873" s="342">
        <f t="shared" si="91"/>
        <v>5.7082344262372873</v>
      </c>
      <c r="H2873" s="342">
        <f t="shared" si="90"/>
        <v>108.33823442623728</v>
      </c>
      <c r="I2873" s="190"/>
      <c r="J2873" s="347">
        <v>2</v>
      </c>
    </row>
    <row r="2874" spans="1:10" ht="13.5" hidden="1" customHeight="1" thickBot="1">
      <c r="A2874" s="411"/>
      <c r="B2874" s="183">
        <v>16</v>
      </c>
      <c r="C2874" s="184">
        <v>547.36</v>
      </c>
      <c r="D2874" s="346" t="s">
        <v>384</v>
      </c>
      <c r="E2874" s="346" t="s">
        <v>386</v>
      </c>
      <c r="F2874" s="346" t="s">
        <v>858</v>
      </c>
      <c r="G2874" s="342">
        <f t="shared" si="91"/>
        <v>30.443916939932201</v>
      </c>
      <c r="H2874" s="342">
        <f t="shared" si="90"/>
        <v>577.80391693993226</v>
      </c>
      <c r="I2874" s="190"/>
      <c r="J2874" s="347">
        <v>2</v>
      </c>
    </row>
    <row r="2875" spans="1:10" ht="13.5" thickBot="1">
      <c r="A2875" s="185" t="s">
        <v>464</v>
      </c>
      <c r="B2875" s="186">
        <v>158</v>
      </c>
      <c r="C2875" s="187">
        <v>5250.09</v>
      </c>
      <c r="D2875" s="412"/>
      <c r="E2875" s="413"/>
      <c r="F2875" s="414"/>
      <c r="G2875" s="342">
        <f t="shared" si="91"/>
        <v>292.00764375761594</v>
      </c>
      <c r="H2875" s="342">
        <f t="shared" si="90"/>
        <v>5542.0976437576164</v>
      </c>
      <c r="I2875" s="190">
        <f>+H2875</f>
        <v>5542.0976437576164</v>
      </c>
      <c r="J2875" s="347">
        <v>2</v>
      </c>
    </row>
    <row r="2876" spans="1:10" ht="13.5" hidden="1" customHeight="1" thickBot="1">
      <c r="A2876" s="409" t="s">
        <v>465</v>
      </c>
      <c r="B2876" s="183">
        <v>2.8</v>
      </c>
      <c r="C2876" s="184">
        <v>120.03</v>
      </c>
      <c r="D2876" s="346" t="s">
        <v>391</v>
      </c>
      <c r="E2876" s="346" t="s">
        <v>386</v>
      </c>
      <c r="F2876" s="346" t="s">
        <v>817</v>
      </c>
      <c r="G2876" s="342">
        <f t="shared" si="91"/>
        <v>6.676014597888158</v>
      </c>
      <c r="H2876" s="342">
        <f t="shared" si="90"/>
        <v>126.70601459788816</v>
      </c>
      <c r="I2876" s="190"/>
      <c r="J2876" s="347">
        <v>2</v>
      </c>
    </row>
    <row r="2877" spans="1:10" ht="13.5" hidden="1" customHeight="1" thickBot="1">
      <c r="A2877" s="410"/>
      <c r="B2877" s="183">
        <v>2.96</v>
      </c>
      <c r="C2877" s="184">
        <v>128.34</v>
      </c>
      <c r="D2877" s="346" t="s">
        <v>391</v>
      </c>
      <c r="E2877" s="346" t="s">
        <v>386</v>
      </c>
      <c r="F2877" s="346" t="s">
        <v>818</v>
      </c>
      <c r="G2877" s="342">
        <f t="shared" si="91"/>
        <v>7.1382130591765911</v>
      </c>
      <c r="H2877" s="342">
        <f t="shared" si="90"/>
        <v>135.4782130591766</v>
      </c>
      <c r="I2877" s="190"/>
      <c r="J2877" s="347">
        <v>2</v>
      </c>
    </row>
    <row r="2878" spans="1:10" ht="13.5" hidden="1" customHeight="1" thickBot="1">
      <c r="A2878" s="410"/>
      <c r="B2878" s="183">
        <v>2.96</v>
      </c>
      <c r="C2878" s="184">
        <v>136.22999999999999</v>
      </c>
      <c r="D2878" s="346" t="s">
        <v>391</v>
      </c>
      <c r="E2878" s="346" t="s">
        <v>386</v>
      </c>
      <c r="F2878" s="346" t="s">
        <v>819</v>
      </c>
      <c r="G2878" s="342">
        <f t="shared" si="91"/>
        <v>7.5770513094251752</v>
      </c>
      <c r="H2878" s="342">
        <f t="shared" si="90"/>
        <v>143.80705130942516</v>
      </c>
      <c r="I2878" s="190"/>
      <c r="J2878" s="347">
        <v>2</v>
      </c>
    </row>
    <row r="2879" spans="1:10" ht="13.5" hidden="1" customHeight="1" thickBot="1">
      <c r="A2879" s="410"/>
      <c r="B2879" s="183">
        <v>2.96</v>
      </c>
      <c r="C2879" s="184">
        <v>136.22999999999999</v>
      </c>
      <c r="D2879" s="346" t="s">
        <v>391</v>
      </c>
      <c r="E2879" s="346" t="s">
        <v>386</v>
      </c>
      <c r="F2879" s="346" t="s">
        <v>820</v>
      </c>
      <c r="G2879" s="342">
        <f t="shared" si="91"/>
        <v>7.5770513094251752</v>
      </c>
      <c r="H2879" s="342">
        <f t="shared" si="90"/>
        <v>143.80705130942516</v>
      </c>
      <c r="I2879" s="190"/>
      <c r="J2879" s="347">
        <v>2</v>
      </c>
    </row>
    <row r="2880" spans="1:10" ht="13.5" hidden="1" customHeight="1" thickBot="1">
      <c r="A2880" s="410"/>
      <c r="B2880" s="183">
        <v>2.96</v>
      </c>
      <c r="C2880" s="184">
        <v>136.22999999999999</v>
      </c>
      <c r="D2880" s="346" t="s">
        <v>391</v>
      </c>
      <c r="E2880" s="346" t="s">
        <v>386</v>
      </c>
      <c r="F2880" s="346" t="s">
        <v>821</v>
      </c>
      <c r="G2880" s="342">
        <f t="shared" si="91"/>
        <v>7.5770513094251752</v>
      </c>
      <c r="H2880" s="342">
        <f t="shared" si="90"/>
        <v>143.80705130942516</v>
      </c>
      <c r="I2880" s="190"/>
      <c r="J2880" s="347">
        <v>2</v>
      </c>
    </row>
    <row r="2881" spans="1:10" ht="13.5" hidden="1" customHeight="1" thickBot="1">
      <c r="A2881" s="410"/>
      <c r="B2881" s="183">
        <v>27.53</v>
      </c>
      <c r="C2881" s="184">
        <v>1180.56</v>
      </c>
      <c r="D2881" s="346" t="s">
        <v>385</v>
      </c>
      <c r="E2881" s="346" t="s">
        <v>386</v>
      </c>
      <c r="F2881" s="346" t="s">
        <v>817</v>
      </c>
      <c r="G2881" s="342">
        <f t="shared" si="91"/>
        <v>65.662216060008703</v>
      </c>
      <c r="H2881" s="342">
        <f t="shared" si="90"/>
        <v>1246.2222160600086</v>
      </c>
      <c r="I2881" s="190"/>
      <c r="J2881" s="347">
        <v>2</v>
      </c>
    </row>
    <row r="2882" spans="1:10" ht="13.5" hidden="1" customHeight="1" thickBot="1">
      <c r="A2882" s="410"/>
      <c r="B2882" s="183">
        <v>26.57</v>
      </c>
      <c r="C2882" s="184">
        <v>1166.8</v>
      </c>
      <c r="D2882" s="346" t="s">
        <v>385</v>
      </c>
      <c r="E2882" s="346" t="s">
        <v>386</v>
      </c>
      <c r="F2882" s="346" t="s">
        <v>822</v>
      </c>
      <c r="G2882" s="342">
        <f t="shared" si="91"/>
        <v>64.896891050703175</v>
      </c>
      <c r="H2882" s="342">
        <f t="shared" si="90"/>
        <v>1231.696891050703</v>
      </c>
      <c r="I2882" s="190"/>
      <c r="J2882" s="347">
        <v>2</v>
      </c>
    </row>
    <row r="2883" spans="1:10" ht="13.5" hidden="1" customHeight="1" thickBot="1">
      <c r="A2883" s="410"/>
      <c r="B2883" s="183">
        <v>29.53</v>
      </c>
      <c r="C2883" s="184">
        <v>1270.71</v>
      </c>
      <c r="D2883" s="346" t="s">
        <v>385</v>
      </c>
      <c r="E2883" s="346" t="s">
        <v>386</v>
      </c>
      <c r="F2883" s="346" t="s">
        <v>823</v>
      </c>
      <c r="G2883" s="342">
        <f t="shared" si="91"/>
        <v>70.676318501061914</v>
      </c>
      <c r="H2883" s="342">
        <f t="shared" si="90"/>
        <v>1341.3863185010619</v>
      </c>
      <c r="I2883" s="190"/>
      <c r="J2883" s="347">
        <v>2</v>
      </c>
    </row>
    <row r="2884" spans="1:10" ht="13.5" hidden="1" customHeight="1" thickBot="1">
      <c r="A2884" s="410"/>
      <c r="B2884" s="183">
        <v>30.33</v>
      </c>
      <c r="C2884" s="184">
        <v>1300.5999999999999</v>
      </c>
      <c r="D2884" s="346" t="s">
        <v>385</v>
      </c>
      <c r="E2884" s="346" t="s">
        <v>386</v>
      </c>
      <c r="F2884" s="346" t="s">
        <v>824</v>
      </c>
      <c r="G2884" s="342">
        <f t="shared" si="91"/>
        <v>72.338786853397806</v>
      </c>
      <c r="H2884" s="342">
        <f t="shared" si="90"/>
        <v>1372.9387868533977</v>
      </c>
      <c r="I2884" s="190"/>
      <c r="J2884" s="347">
        <v>2</v>
      </c>
    </row>
    <row r="2885" spans="1:10" ht="13.5" hidden="1" customHeight="1" thickBot="1">
      <c r="A2885" s="410"/>
      <c r="B2885" s="183">
        <v>32.06</v>
      </c>
      <c r="C2885" s="184">
        <v>1390.37</v>
      </c>
      <c r="D2885" s="346" t="s">
        <v>385</v>
      </c>
      <c r="E2885" s="346" t="s">
        <v>386</v>
      </c>
      <c r="F2885" s="346" t="s">
        <v>825</v>
      </c>
      <c r="G2885" s="342">
        <f t="shared" si="91"/>
        <v>77.331753865414967</v>
      </c>
      <c r="H2885" s="342">
        <f t="shared" si="90"/>
        <v>1467.701753865415</v>
      </c>
      <c r="I2885" s="190"/>
      <c r="J2885" s="347">
        <v>2</v>
      </c>
    </row>
    <row r="2886" spans="1:10" ht="13.5" hidden="1" customHeight="1" thickBot="1">
      <c r="A2886" s="410"/>
      <c r="B2886" s="183">
        <v>25.9</v>
      </c>
      <c r="C2886" s="184">
        <v>1112.21</v>
      </c>
      <c r="D2886" s="346" t="s">
        <v>385</v>
      </c>
      <c r="E2886" s="346" t="s">
        <v>386</v>
      </c>
      <c r="F2886" s="346" t="s">
        <v>818</v>
      </c>
      <c r="G2886" s="342">
        <f t="shared" si="91"/>
        <v>61.860619811023817</v>
      </c>
      <c r="H2886" s="342">
        <f t="shared" si="90"/>
        <v>1174.0706198110238</v>
      </c>
      <c r="I2886" s="190"/>
      <c r="J2886" s="347">
        <v>2</v>
      </c>
    </row>
    <row r="2887" spans="1:10" ht="13.5" hidden="1" customHeight="1" thickBot="1">
      <c r="A2887" s="410"/>
      <c r="B2887" s="183">
        <v>32.06</v>
      </c>
      <c r="C2887" s="184">
        <v>1475.69</v>
      </c>
      <c r="D2887" s="346" t="s">
        <v>385</v>
      </c>
      <c r="E2887" s="346" t="s">
        <v>386</v>
      </c>
      <c r="F2887" s="346" t="s">
        <v>826</v>
      </c>
      <c r="G2887" s="342">
        <f t="shared" si="91"/>
        <v>82.077213879509927</v>
      </c>
      <c r="H2887" s="342">
        <f t="shared" si="90"/>
        <v>1557.7672138795099</v>
      </c>
      <c r="I2887" s="190"/>
      <c r="J2887" s="347">
        <v>2</v>
      </c>
    </row>
    <row r="2888" spans="1:10" ht="13.5" hidden="1" customHeight="1" thickBot="1">
      <c r="A2888" s="410"/>
      <c r="B2888" s="183">
        <v>31.43</v>
      </c>
      <c r="C2888" s="184">
        <v>1456.52</v>
      </c>
      <c r="D2888" s="346" t="s">
        <v>385</v>
      </c>
      <c r="E2888" s="346" t="s">
        <v>386</v>
      </c>
      <c r="F2888" s="346" t="s">
        <v>827</v>
      </c>
      <c r="G2888" s="342">
        <f t="shared" si="91"/>
        <v>81.01098710419113</v>
      </c>
      <c r="H2888" s="342">
        <f t="shared" si="90"/>
        <v>1537.5309871041911</v>
      </c>
      <c r="I2888" s="190"/>
      <c r="J2888" s="347">
        <v>2</v>
      </c>
    </row>
    <row r="2889" spans="1:10" ht="13.5" hidden="1" customHeight="1" thickBot="1">
      <c r="A2889" s="410"/>
      <c r="B2889" s="183">
        <v>29.66</v>
      </c>
      <c r="C2889" s="184">
        <v>1345.17</v>
      </c>
      <c r="D2889" s="346" t="s">
        <v>385</v>
      </c>
      <c r="E2889" s="346" t="s">
        <v>386</v>
      </c>
      <c r="F2889" s="346" t="s">
        <v>828</v>
      </c>
      <c r="G2889" s="342">
        <f t="shared" si="91"/>
        <v>74.817750201126501</v>
      </c>
      <c r="H2889" s="342">
        <f t="shared" si="90"/>
        <v>1419.9877502011266</v>
      </c>
      <c r="I2889" s="190"/>
      <c r="J2889" s="347">
        <v>2</v>
      </c>
    </row>
    <row r="2890" spans="1:10" ht="13.5" hidden="1" customHeight="1" thickBot="1">
      <c r="A2890" s="410"/>
      <c r="B2890" s="183">
        <v>27.66</v>
      </c>
      <c r="C2890" s="184">
        <v>1289.07</v>
      </c>
      <c r="D2890" s="346" t="s">
        <v>385</v>
      </c>
      <c r="E2890" s="346" t="s">
        <v>386</v>
      </c>
      <c r="F2890" s="346" t="s">
        <v>819</v>
      </c>
      <c r="G2890" s="342">
        <f t="shared" si="91"/>
        <v>71.697493440803868</v>
      </c>
      <c r="H2890" s="342">
        <f t="shared" si="90"/>
        <v>1360.7674934408037</v>
      </c>
      <c r="I2890" s="190"/>
      <c r="J2890" s="347">
        <v>2</v>
      </c>
    </row>
    <row r="2891" spans="1:10" ht="13.5" hidden="1" customHeight="1" thickBot="1">
      <c r="A2891" s="410"/>
      <c r="B2891" s="183">
        <v>26.86</v>
      </c>
      <c r="C2891" s="184">
        <v>1254.21</v>
      </c>
      <c r="D2891" s="346" t="s">
        <v>385</v>
      </c>
      <c r="E2891" s="346" t="s">
        <v>386</v>
      </c>
      <c r="F2891" s="346" t="s">
        <v>829</v>
      </c>
      <c r="G2891" s="342">
        <f t="shared" si="91"/>
        <v>69.758595924496433</v>
      </c>
      <c r="H2891" s="342">
        <f t="shared" ref="H2891:H2954" si="92">+G2891+C2891</f>
        <v>1323.9685959244964</v>
      </c>
      <c r="I2891" s="190"/>
      <c r="J2891" s="347">
        <v>2</v>
      </c>
    </row>
    <row r="2892" spans="1:10" ht="13.5" hidden="1" customHeight="1" thickBot="1">
      <c r="A2892" s="410"/>
      <c r="B2892" s="183">
        <v>28.46</v>
      </c>
      <c r="C2892" s="184">
        <v>1279.9100000000001</v>
      </c>
      <c r="D2892" s="346" t="s">
        <v>385</v>
      </c>
      <c r="E2892" s="346" t="s">
        <v>386</v>
      </c>
      <c r="F2892" s="346" t="s">
        <v>830</v>
      </c>
      <c r="G2892" s="342">
        <f t="shared" si="91"/>
        <v>71.188018361934795</v>
      </c>
      <c r="H2892" s="342">
        <f t="shared" si="92"/>
        <v>1351.0980183619349</v>
      </c>
      <c r="I2892" s="190"/>
      <c r="J2892" s="347">
        <v>2</v>
      </c>
    </row>
    <row r="2893" spans="1:10" ht="13.5" hidden="1" customHeight="1" thickBot="1">
      <c r="A2893" s="410"/>
      <c r="B2893" s="183">
        <v>26.31</v>
      </c>
      <c r="C2893" s="184">
        <v>1211.73</v>
      </c>
      <c r="D2893" s="346" t="s">
        <v>385</v>
      </c>
      <c r="E2893" s="346" t="s">
        <v>386</v>
      </c>
      <c r="F2893" s="346" t="s">
        <v>820</v>
      </c>
      <c r="G2893" s="342">
        <f t="shared" si="91"/>
        <v>67.395877436466037</v>
      </c>
      <c r="H2893" s="342">
        <f t="shared" si="92"/>
        <v>1279.125877436466</v>
      </c>
      <c r="I2893" s="190"/>
      <c r="J2893" s="347">
        <v>2</v>
      </c>
    </row>
    <row r="2894" spans="1:10" ht="13.5" hidden="1" customHeight="1" thickBot="1">
      <c r="A2894" s="410"/>
      <c r="B2894" s="183">
        <v>31.1</v>
      </c>
      <c r="C2894" s="184">
        <v>1436</v>
      </c>
      <c r="D2894" s="346" t="s">
        <v>385</v>
      </c>
      <c r="E2894" s="346" t="s">
        <v>386</v>
      </c>
      <c r="F2894" s="346" t="s">
        <v>805</v>
      </c>
      <c r="G2894" s="342">
        <f t="shared" si="91"/>
        <v>79.86967393624424</v>
      </c>
      <c r="H2894" s="342">
        <f t="shared" si="92"/>
        <v>1515.8696739362442</v>
      </c>
      <c r="I2894" s="190"/>
      <c r="J2894" s="347">
        <v>2</v>
      </c>
    </row>
    <row r="2895" spans="1:10" ht="13.5" hidden="1" customHeight="1" thickBot="1">
      <c r="A2895" s="410"/>
      <c r="B2895" s="183">
        <v>29.1</v>
      </c>
      <c r="C2895" s="184">
        <v>1288.3499999999999</v>
      </c>
      <c r="D2895" s="346" t="s">
        <v>385</v>
      </c>
      <c r="E2895" s="346" t="s">
        <v>386</v>
      </c>
      <c r="F2895" s="346" t="s">
        <v>831</v>
      </c>
      <c r="G2895" s="342">
        <f t="shared" ref="G2895:G2958" si="93">+(C2895/$C$12584)*1312742.08</f>
        <v>71.657447364735546</v>
      </c>
      <c r="H2895" s="342">
        <f t="shared" si="92"/>
        <v>1360.0074473647355</v>
      </c>
      <c r="I2895" s="190"/>
      <c r="J2895" s="347">
        <v>2</v>
      </c>
    </row>
    <row r="2896" spans="1:10" ht="13.5" hidden="1" customHeight="1" thickBot="1">
      <c r="A2896" s="410"/>
      <c r="B2896" s="183">
        <v>31.27</v>
      </c>
      <c r="C2896" s="184">
        <v>1444.44</v>
      </c>
      <c r="D2896" s="346" t="s">
        <v>385</v>
      </c>
      <c r="E2896" s="346" t="s">
        <v>386</v>
      </c>
      <c r="F2896" s="346" t="s">
        <v>832</v>
      </c>
      <c r="G2896" s="342">
        <f t="shared" si="93"/>
        <v>80.339102939044992</v>
      </c>
      <c r="H2896" s="342">
        <f t="shared" si="92"/>
        <v>1524.7791029390451</v>
      </c>
      <c r="I2896" s="190"/>
      <c r="J2896" s="347">
        <v>2</v>
      </c>
    </row>
    <row r="2897" spans="1:10" ht="13.5" hidden="1" customHeight="1" thickBot="1">
      <c r="A2897" s="410"/>
      <c r="B2897" s="183">
        <v>29.1</v>
      </c>
      <c r="C2897" s="184">
        <v>1339.49</v>
      </c>
      <c r="D2897" s="346" t="s">
        <v>385</v>
      </c>
      <c r="E2897" s="346" t="s">
        <v>386</v>
      </c>
      <c r="F2897" s="346" t="s">
        <v>821</v>
      </c>
      <c r="G2897" s="342">
        <f t="shared" si="93"/>
        <v>74.501831156587585</v>
      </c>
      <c r="H2897" s="342">
        <f t="shared" si="92"/>
        <v>1413.9918311565875</v>
      </c>
      <c r="I2897" s="190"/>
      <c r="J2897" s="347">
        <v>2</v>
      </c>
    </row>
    <row r="2898" spans="1:10" ht="13.5" hidden="1" customHeight="1" thickBot="1">
      <c r="A2898" s="410"/>
      <c r="B2898" s="183">
        <v>32.06</v>
      </c>
      <c r="C2898" s="184">
        <v>1475.69</v>
      </c>
      <c r="D2898" s="346" t="s">
        <v>385</v>
      </c>
      <c r="E2898" s="346" t="s">
        <v>386</v>
      </c>
      <c r="F2898" s="346" t="s">
        <v>833</v>
      </c>
      <c r="G2898" s="342">
        <f t="shared" si="93"/>
        <v>82.077213879509927</v>
      </c>
      <c r="H2898" s="342">
        <f t="shared" si="92"/>
        <v>1557.7672138795099</v>
      </c>
      <c r="I2898" s="190"/>
      <c r="J2898" s="347">
        <v>2</v>
      </c>
    </row>
    <row r="2899" spans="1:10" ht="13.5" hidden="1" customHeight="1" thickBot="1">
      <c r="A2899" s="410"/>
      <c r="B2899" s="183">
        <v>30.14</v>
      </c>
      <c r="C2899" s="184">
        <v>1418.2</v>
      </c>
      <c r="D2899" s="346" t="s">
        <v>385</v>
      </c>
      <c r="E2899" s="346" t="s">
        <v>386</v>
      </c>
      <c r="F2899" s="346" t="s">
        <v>916</v>
      </c>
      <c r="G2899" s="342">
        <f t="shared" si="93"/>
        <v>78.879645944555421</v>
      </c>
      <c r="H2899" s="342">
        <f t="shared" si="92"/>
        <v>1497.0796459445555</v>
      </c>
      <c r="I2899" s="190"/>
      <c r="J2899" s="347">
        <v>2</v>
      </c>
    </row>
    <row r="2900" spans="1:10" ht="13.5" hidden="1" customHeight="1" thickBot="1">
      <c r="A2900" s="410"/>
      <c r="B2900" s="183">
        <v>31.9</v>
      </c>
      <c r="C2900" s="184">
        <v>1463.6</v>
      </c>
      <c r="D2900" s="346" t="s">
        <v>385</v>
      </c>
      <c r="E2900" s="346" t="s">
        <v>386</v>
      </c>
      <c r="F2900" s="346" t="s">
        <v>917</v>
      </c>
      <c r="G2900" s="342">
        <f t="shared" si="93"/>
        <v>81.404773518862854</v>
      </c>
      <c r="H2900" s="342">
        <f t="shared" si="92"/>
        <v>1545.0047735188627</v>
      </c>
      <c r="I2900" s="190"/>
      <c r="J2900" s="347">
        <v>2</v>
      </c>
    </row>
    <row r="2901" spans="1:10" ht="13.5" hidden="1" customHeight="1" thickBot="1">
      <c r="A2901" s="411"/>
      <c r="B2901" s="183">
        <v>1.2</v>
      </c>
      <c r="C2901" s="184">
        <v>65.260000000000005</v>
      </c>
      <c r="D2901" s="346" t="s">
        <v>834</v>
      </c>
      <c r="E2901" s="346" t="s">
        <v>386</v>
      </c>
      <c r="F2901" s="346" t="s">
        <v>831</v>
      </c>
      <c r="G2901" s="342">
        <f t="shared" si="93"/>
        <v>3.6297318391917122</v>
      </c>
      <c r="H2901" s="342">
        <f t="shared" si="92"/>
        <v>68.889731839191711</v>
      </c>
      <c r="I2901" s="190"/>
      <c r="J2901" s="347">
        <v>2</v>
      </c>
    </row>
    <row r="2902" spans="1:10" ht="13.5" thickBot="1">
      <c r="A2902" s="185" t="s">
        <v>465</v>
      </c>
      <c r="B2902" s="186">
        <v>604.87</v>
      </c>
      <c r="C2902" s="187">
        <v>27321.64</v>
      </c>
      <c r="D2902" s="412"/>
      <c r="E2902" s="413"/>
      <c r="F2902" s="414"/>
      <c r="G2902" s="342">
        <f t="shared" si="93"/>
        <v>1519.6173246542116</v>
      </c>
      <c r="H2902" s="342">
        <f t="shared" si="92"/>
        <v>28841.257324654212</v>
      </c>
      <c r="I2902" s="190">
        <f>+H2902</f>
        <v>28841.257324654212</v>
      </c>
      <c r="J2902" s="347">
        <v>2</v>
      </c>
    </row>
    <row r="2903" spans="1:10" ht="13.5" hidden="1" customHeight="1" thickBot="1">
      <c r="A2903" s="409" t="s">
        <v>466</v>
      </c>
      <c r="B2903" s="183">
        <v>0</v>
      </c>
      <c r="C2903" s="184">
        <v>1082.8399999999999</v>
      </c>
      <c r="D2903" s="346" t="s">
        <v>588</v>
      </c>
      <c r="E2903" s="346" t="s">
        <v>386</v>
      </c>
      <c r="F2903" s="346" t="s">
        <v>956</v>
      </c>
      <c r="G2903" s="342">
        <f t="shared" si="93"/>
        <v>60.227073624737251</v>
      </c>
      <c r="H2903" s="342">
        <f t="shared" si="92"/>
        <v>1143.0670736247371</v>
      </c>
      <c r="I2903" s="190"/>
      <c r="J2903" s="347">
        <v>2</v>
      </c>
    </row>
    <row r="2904" spans="1:10" ht="13.5" hidden="1" customHeight="1" thickBot="1">
      <c r="A2904" s="410"/>
      <c r="B2904" s="183">
        <v>16</v>
      </c>
      <c r="C2904" s="184">
        <v>534.08000000000004</v>
      </c>
      <c r="D2904" s="346" t="s">
        <v>391</v>
      </c>
      <c r="E2904" s="346" t="s">
        <v>386</v>
      </c>
      <c r="F2904" s="346" t="s">
        <v>807</v>
      </c>
      <c r="G2904" s="342">
        <f t="shared" si="93"/>
        <v>29.705289314672232</v>
      </c>
      <c r="H2904" s="342">
        <f t="shared" si="92"/>
        <v>563.78528931467224</v>
      </c>
      <c r="I2904" s="190"/>
      <c r="J2904" s="347">
        <v>2</v>
      </c>
    </row>
    <row r="2905" spans="1:10" ht="13.5" hidden="1" customHeight="1" thickBot="1">
      <c r="A2905" s="410"/>
      <c r="B2905" s="183">
        <v>8</v>
      </c>
      <c r="C2905" s="184">
        <v>267.04000000000002</v>
      </c>
      <c r="D2905" s="346" t="s">
        <v>391</v>
      </c>
      <c r="E2905" s="346" t="s">
        <v>386</v>
      </c>
      <c r="F2905" s="346" t="s">
        <v>837</v>
      </c>
      <c r="G2905" s="342">
        <f t="shared" si="93"/>
        <v>14.852644657336116</v>
      </c>
      <c r="H2905" s="342">
        <f t="shared" si="92"/>
        <v>281.89264465733612</v>
      </c>
      <c r="I2905" s="190"/>
      <c r="J2905" s="347">
        <v>2</v>
      </c>
    </row>
    <row r="2906" spans="1:10" ht="13.5" hidden="1" customHeight="1" thickBot="1">
      <c r="A2906" s="410"/>
      <c r="B2906" s="183">
        <v>16</v>
      </c>
      <c r="C2906" s="184">
        <v>524.64</v>
      </c>
      <c r="D2906" s="346" t="s">
        <v>391</v>
      </c>
      <c r="E2906" s="346" t="s">
        <v>386</v>
      </c>
      <c r="F2906" s="346" t="s">
        <v>835</v>
      </c>
      <c r="G2906" s="342">
        <f t="shared" si="93"/>
        <v>29.180240761776584</v>
      </c>
      <c r="H2906" s="342">
        <f t="shared" si="92"/>
        <v>553.82024076177652</v>
      </c>
      <c r="I2906" s="190"/>
      <c r="J2906" s="347">
        <v>2</v>
      </c>
    </row>
    <row r="2907" spans="1:10" ht="13.5" hidden="1" customHeight="1" thickBot="1">
      <c r="A2907" s="410"/>
      <c r="B2907" s="183">
        <v>8</v>
      </c>
      <c r="C2907" s="184">
        <v>273.68</v>
      </c>
      <c r="D2907" s="346" t="s">
        <v>391</v>
      </c>
      <c r="E2907" s="346" t="s">
        <v>386</v>
      </c>
      <c r="F2907" s="346" t="s">
        <v>845</v>
      </c>
      <c r="G2907" s="342">
        <f t="shared" si="93"/>
        <v>15.221958469966101</v>
      </c>
      <c r="H2907" s="342">
        <f t="shared" si="92"/>
        <v>288.90195846996613</v>
      </c>
      <c r="I2907" s="190"/>
      <c r="J2907" s="347">
        <v>2</v>
      </c>
    </row>
    <row r="2908" spans="1:10" ht="13.5" hidden="1" customHeight="1" thickBot="1">
      <c r="A2908" s="410"/>
      <c r="B2908" s="183">
        <v>8</v>
      </c>
      <c r="C2908" s="184">
        <v>273.68</v>
      </c>
      <c r="D2908" s="346" t="s">
        <v>391</v>
      </c>
      <c r="E2908" s="346" t="s">
        <v>386</v>
      </c>
      <c r="F2908" s="346" t="s">
        <v>881</v>
      </c>
      <c r="G2908" s="342">
        <f t="shared" si="93"/>
        <v>15.221958469966101</v>
      </c>
      <c r="H2908" s="342">
        <f t="shared" si="92"/>
        <v>288.90195846996613</v>
      </c>
      <c r="I2908" s="190"/>
      <c r="J2908" s="347">
        <v>2</v>
      </c>
    </row>
    <row r="2909" spans="1:10" ht="13.5" hidden="1" customHeight="1" thickBot="1">
      <c r="A2909" s="410"/>
      <c r="B2909" s="183">
        <v>8</v>
      </c>
      <c r="C2909" s="184">
        <v>273.68</v>
      </c>
      <c r="D2909" s="346" t="s">
        <v>391</v>
      </c>
      <c r="E2909" s="346" t="s">
        <v>386</v>
      </c>
      <c r="F2909" s="346" t="s">
        <v>863</v>
      </c>
      <c r="G2909" s="342">
        <f t="shared" si="93"/>
        <v>15.221958469966101</v>
      </c>
      <c r="H2909" s="342">
        <f t="shared" si="92"/>
        <v>288.90195846996613</v>
      </c>
      <c r="I2909" s="190"/>
      <c r="J2909" s="347">
        <v>2</v>
      </c>
    </row>
    <row r="2910" spans="1:10" ht="13.5" hidden="1" customHeight="1" thickBot="1">
      <c r="A2910" s="410"/>
      <c r="B2910" s="183">
        <v>48</v>
      </c>
      <c r="C2910" s="184">
        <v>1596.64</v>
      </c>
      <c r="D2910" s="346" t="s">
        <v>391</v>
      </c>
      <c r="E2910" s="346" t="s">
        <v>386</v>
      </c>
      <c r="F2910" s="346" t="s">
        <v>838</v>
      </c>
      <c r="G2910" s="342">
        <f t="shared" si="93"/>
        <v>88.80439846348537</v>
      </c>
      <c r="H2910" s="342">
        <f t="shared" si="92"/>
        <v>1685.4443984634854</v>
      </c>
      <c r="I2910" s="190"/>
      <c r="J2910" s="347">
        <v>2</v>
      </c>
    </row>
    <row r="2911" spans="1:10" ht="13.5" hidden="1" customHeight="1" thickBot="1">
      <c r="A2911" s="410"/>
      <c r="B2911" s="183">
        <v>16</v>
      </c>
      <c r="C2911" s="184">
        <v>547.36</v>
      </c>
      <c r="D2911" s="346" t="s">
        <v>391</v>
      </c>
      <c r="E2911" s="346" t="s">
        <v>386</v>
      </c>
      <c r="F2911" s="346" t="s">
        <v>858</v>
      </c>
      <c r="G2911" s="342">
        <f t="shared" si="93"/>
        <v>30.443916939932201</v>
      </c>
      <c r="H2911" s="342">
        <f t="shared" si="92"/>
        <v>577.80391693993226</v>
      </c>
      <c r="I2911" s="190"/>
      <c r="J2911" s="347">
        <v>2</v>
      </c>
    </row>
    <row r="2912" spans="1:10" ht="13.5" hidden="1" customHeight="1" thickBot="1">
      <c r="A2912" s="410"/>
      <c r="B2912" s="183">
        <v>4</v>
      </c>
      <c r="C2912" s="184">
        <v>200.28</v>
      </c>
      <c r="D2912" s="346" t="s">
        <v>387</v>
      </c>
      <c r="E2912" s="346" t="s">
        <v>386</v>
      </c>
      <c r="F2912" s="346" t="s">
        <v>811</v>
      </c>
      <c r="G2912" s="342">
        <f t="shared" si="93"/>
        <v>11.139483493002084</v>
      </c>
      <c r="H2912" s="342">
        <f t="shared" si="92"/>
        <v>211.41948349300208</v>
      </c>
      <c r="I2912" s="190"/>
      <c r="J2912" s="347">
        <v>2</v>
      </c>
    </row>
    <row r="2913" spans="1:10" ht="13.5" hidden="1" customHeight="1" thickBot="1">
      <c r="A2913" s="410"/>
      <c r="B2913" s="183">
        <v>1</v>
      </c>
      <c r="C2913" s="184">
        <v>51.32</v>
      </c>
      <c r="D2913" s="346" t="s">
        <v>387</v>
      </c>
      <c r="E2913" s="346" t="s">
        <v>386</v>
      </c>
      <c r="F2913" s="346" t="s">
        <v>808</v>
      </c>
      <c r="G2913" s="342">
        <f t="shared" si="93"/>
        <v>2.8543953108691187</v>
      </c>
      <c r="H2913" s="342">
        <f t="shared" si="92"/>
        <v>54.174395310869116</v>
      </c>
      <c r="I2913" s="190"/>
      <c r="J2913" s="347">
        <v>2</v>
      </c>
    </row>
    <row r="2914" spans="1:10" ht="13.5" hidden="1" customHeight="1" thickBot="1">
      <c r="A2914" s="410"/>
      <c r="B2914" s="183">
        <v>1.5</v>
      </c>
      <c r="C2914" s="184">
        <v>76.97</v>
      </c>
      <c r="D2914" s="346" t="s">
        <v>387</v>
      </c>
      <c r="E2914" s="346" t="s">
        <v>386</v>
      </c>
      <c r="F2914" s="346" t="s">
        <v>809</v>
      </c>
      <c r="G2914" s="342">
        <f t="shared" si="93"/>
        <v>4.2810367708027286</v>
      </c>
      <c r="H2914" s="342">
        <f t="shared" si="92"/>
        <v>81.251036770802727</v>
      </c>
      <c r="I2914" s="190"/>
      <c r="J2914" s="347">
        <v>2</v>
      </c>
    </row>
    <row r="2915" spans="1:10" ht="13.5" hidden="1" customHeight="1" thickBot="1">
      <c r="A2915" s="410"/>
      <c r="B2915" s="183">
        <v>13.5</v>
      </c>
      <c r="C2915" s="184">
        <v>692.75</v>
      </c>
      <c r="D2915" s="346" t="s">
        <v>387</v>
      </c>
      <c r="E2915" s="346" t="s">
        <v>386</v>
      </c>
      <c r="F2915" s="346" t="s">
        <v>810</v>
      </c>
      <c r="G2915" s="342">
        <f t="shared" si="93"/>
        <v>38.530443328226454</v>
      </c>
      <c r="H2915" s="342">
        <f t="shared" si="92"/>
        <v>731.28044332822651</v>
      </c>
      <c r="I2915" s="190"/>
      <c r="J2915" s="347">
        <v>2</v>
      </c>
    </row>
    <row r="2916" spans="1:10" ht="13.5" hidden="1" customHeight="1" thickBot="1">
      <c r="A2916" s="410"/>
      <c r="B2916" s="183">
        <v>1</v>
      </c>
      <c r="C2916" s="184">
        <v>51.32</v>
      </c>
      <c r="D2916" s="346" t="s">
        <v>387</v>
      </c>
      <c r="E2916" s="346" t="s">
        <v>386</v>
      </c>
      <c r="F2916" s="346" t="s">
        <v>843</v>
      </c>
      <c r="G2916" s="342">
        <f t="shared" si="93"/>
        <v>2.8543953108691187</v>
      </c>
      <c r="H2916" s="342">
        <f t="shared" si="92"/>
        <v>54.174395310869116</v>
      </c>
      <c r="I2916" s="190"/>
      <c r="J2916" s="347">
        <v>2</v>
      </c>
    </row>
    <row r="2917" spans="1:10" ht="13.5" hidden="1" customHeight="1" thickBot="1">
      <c r="A2917" s="410"/>
      <c r="B2917" s="183">
        <v>3</v>
      </c>
      <c r="C2917" s="184">
        <v>153.94</v>
      </c>
      <c r="D2917" s="346" t="s">
        <v>387</v>
      </c>
      <c r="E2917" s="346" t="s">
        <v>386</v>
      </c>
      <c r="F2917" s="346" t="s">
        <v>881</v>
      </c>
      <c r="G2917" s="342">
        <f t="shared" si="93"/>
        <v>8.5620735416054572</v>
      </c>
      <c r="H2917" s="342">
        <f t="shared" si="92"/>
        <v>162.50207354160545</v>
      </c>
      <c r="I2917" s="190"/>
      <c r="J2917" s="347">
        <v>2</v>
      </c>
    </row>
    <row r="2918" spans="1:10" ht="13.5" hidden="1" customHeight="1" thickBot="1">
      <c r="A2918" s="410"/>
      <c r="B2918" s="183">
        <v>18.5</v>
      </c>
      <c r="C2918" s="184">
        <v>913.12</v>
      </c>
      <c r="D2918" s="346" t="s">
        <v>387</v>
      </c>
      <c r="E2918" s="346" t="s">
        <v>386</v>
      </c>
      <c r="F2918" s="346" t="s">
        <v>805</v>
      </c>
      <c r="G2918" s="342">
        <f t="shared" si="93"/>
        <v>50.787323582634635</v>
      </c>
      <c r="H2918" s="342">
        <f t="shared" si="92"/>
        <v>963.9073235826346</v>
      </c>
      <c r="I2918" s="190"/>
      <c r="J2918" s="347">
        <v>2</v>
      </c>
    </row>
    <row r="2919" spans="1:10" ht="13.5" hidden="1" customHeight="1" thickBot="1">
      <c r="A2919" s="410"/>
      <c r="B2919" s="183">
        <v>8</v>
      </c>
      <c r="C2919" s="184">
        <v>410.52</v>
      </c>
      <c r="D2919" s="346" t="s">
        <v>387</v>
      </c>
      <c r="E2919" s="346" t="s">
        <v>386</v>
      </c>
      <c r="F2919" s="346" t="s">
        <v>816</v>
      </c>
      <c r="G2919" s="342">
        <f t="shared" si="93"/>
        <v>22.832937704949149</v>
      </c>
      <c r="H2919" s="342">
        <f t="shared" si="92"/>
        <v>433.35293770494911</v>
      </c>
      <c r="I2919" s="190"/>
      <c r="J2919" s="347">
        <v>2</v>
      </c>
    </row>
    <row r="2920" spans="1:10" ht="13.5" hidden="1" customHeight="1" thickBot="1">
      <c r="A2920" s="410"/>
      <c r="B2920" s="183">
        <v>6.5</v>
      </c>
      <c r="C2920" s="184">
        <v>333.55</v>
      </c>
      <c r="D2920" s="346" t="s">
        <v>387</v>
      </c>
      <c r="E2920" s="346" t="s">
        <v>386</v>
      </c>
      <c r="F2920" s="346" t="s">
        <v>864</v>
      </c>
      <c r="G2920" s="342">
        <f t="shared" si="93"/>
        <v>18.551900934146424</v>
      </c>
      <c r="H2920" s="342">
        <f t="shared" si="92"/>
        <v>352.10190093414644</v>
      </c>
      <c r="I2920" s="190"/>
      <c r="J2920" s="347">
        <v>2</v>
      </c>
    </row>
    <row r="2921" spans="1:10" ht="13.5" hidden="1" customHeight="1" thickBot="1">
      <c r="A2921" s="410"/>
      <c r="B2921" s="183">
        <v>8.5</v>
      </c>
      <c r="C2921" s="184">
        <v>421.26</v>
      </c>
      <c r="D2921" s="346" t="s">
        <v>387</v>
      </c>
      <c r="E2921" s="346" t="s">
        <v>386</v>
      </c>
      <c r="F2921" s="346" t="s">
        <v>841</v>
      </c>
      <c r="G2921" s="342">
        <f t="shared" si="93"/>
        <v>23.430291672968139</v>
      </c>
      <c r="H2921" s="342">
        <f t="shared" si="92"/>
        <v>444.6902916729681</v>
      </c>
      <c r="I2921" s="190"/>
      <c r="J2921" s="347">
        <v>2</v>
      </c>
    </row>
    <row r="2922" spans="1:10" ht="13.5" hidden="1" customHeight="1" thickBot="1">
      <c r="A2922" s="410"/>
      <c r="B2922" s="183">
        <v>5.5</v>
      </c>
      <c r="C2922" s="184">
        <v>282.23</v>
      </c>
      <c r="D2922" s="346" t="s">
        <v>387</v>
      </c>
      <c r="E2922" s="346" t="s">
        <v>386</v>
      </c>
      <c r="F2922" s="346" t="s">
        <v>872</v>
      </c>
      <c r="G2922" s="342">
        <f t="shared" si="93"/>
        <v>15.697505623277305</v>
      </c>
      <c r="H2922" s="342">
        <f t="shared" si="92"/>
        <v>297.92750562327734</v>
      </c>
      <c r="I2922" s="190"/>
      <c r="J2922" s="347">
        <v>2</v>
      </c>
    </row>
    <row r="2923" spans="1:10" ht="13.5" hidden="1" customHeight="1" thickBot="1">
      <c r="A2923" s="410"/>
      <c r="B2923" s="183">
        <v>56</v>
      </c>
      <c r="C2923" s="184">
        <v>1869.28</v>
      </c>
      <c r="D2923" s="346" t="s">
        <v>384</v>
      </c>
      <c r="E2923" s="346" t="s">
        <v>386</v>
      </c>
      <c r="F2923" s="346" t="s">
        <v>807</v>
      </c>
      <c r="G2923" s="342">
        <f t="shared" si="93"/>
        <v>103.96851260135278</v>
      </c>
      <c r="H2923" s="342">
        <f t="shared" si="92"/>
        <v>1973.2485126013528</v>
      </c>
      <c r="I2923" s="190"/>
      <c r="J2923" s="347">
        <v>2</v>
      </c>
    </row>
    <row r="2924" spans="1:10" ht="13.5" hidden="1" customHeight="1" thickBot="1">
      <c r="A2924" s="410"/>
      <c r="B2924" s="183">
        <v>72</v>
      </c>
      <c r="C2924" s="184">
        <v>2403.36</v>
      </c>
      <c r="D2924" s="346" t="s">
        <v>384</v>
      </c>
      <c r="E2924" s="346" t="s">
        <v>386</v>
      </c>
      <c r="F2924" s="346" t="s">
        <v>837</v>
      </c>
      <c r="G2924" s="342">
        <f t="shared" si="93"/>
        <v>133.67380191602501</v>
      </c>
      <c r="H2924" s="342">
        <f t="shared" si="92"/>
        <v>2537.0338019160254</v>
      </c>
      <c r="I2924" s="190"/>
      <c r="J2924" s="347">
        <v>2</v>
      </c>
    </row>
    <row r="2925" spans="1:10" ht="13.5" hidden="1" customHeight="1" thickBot="1">
      <c r="A2925" s="410"/>
      <c r="B2925" s="183">
        <v>80</v>
      </c>
      <c r="C2925" s="184">
        <v>2670.4</v>
      </c>
      <c r="D2925" s="346" t="s">
        <v>384</v>
      </c>
      <c r="E2925" s="346" t="s">
        <v>386</v>
      </c>
      <c r="F2925" s="346" t="s">
        <v>811</v>
      </c>
      <c r="G2925" s="342">
        <f t="shared" si="93"/>
        <v>148.52644657336114</v>
      </c>
      <c r="H2925" s="342">
        <f t="shared" si="92"/>
        <v>2818.9264465733613</v>
      </c>
      <c r="I2925" s="190"/>
      <c r="J2925" s="347">
        <v>2</v>
      </c>
    </row>
    <row r="2926" spans="1:10" ht="13.5" hidden="1" customHeight="1" thickBot="1">
      <c r="A2926" s="410"/>
      <c r="B2926" s="183">
        <v>134</v>
      </c>
      <c r="C2926" s="184">
        <v>4381.18</v>
      </c>
      <c r="D2926" s="346" t="s">
        <v>384</v>
      </c>
      <c r="E2926" s="346" t="s">
        <v>386</v>
      </c>
      <c r="F2926" s="346" t="s">
        <v>813</v>
      </c>
      <c r="G2926" s="342">
        <f t="shared" si="93"/>
        <v>243.67926048467586</v>
      </c>
      <c r="H2926" s="342">
        <f t="shared" si="92"/>
        <v>4624.8592604846763</v>
      </c>
      <c r="I2926" s="190"/>
      <c r="J2926" s="347">
        <v>2</v>
      </c>
    </row>
    <row r="2927" spans="1:10" ht="13.5" hidden="1" customHeight="1" thickBot="1">
      <c r="A2927" s="410"/>
      <c r="B2927" s="183">
        <v>162</v>
      </c>
      <c r="C2927" s="184">
        <v>5363.1</v>
      </c>
      <c r="D2927" s="346" t="s">
        <v>384</v>
      </c>
      <c r="E2927" s="346" t="s">
        <v>386</v>
      </c>
      <c r="F2927" s="346" t="s">
        <v>808</v>
      </c>
      <c r="G2927" s="342">
        <f t="shared" si="93"/>
        <v>298.29320911383803</v>
      </c>
      <c r="H2927" s="342">
        <f t="shared" si="92"/>
        <v>5661.3932091138386</v>
      </c>
      <c r="I2927" s="190"/>
      <c r="J2927" s="347">
        <v>2</v>
      </c>
    </row>
    <row r="2928" spans="1:10" ht="13.5" hidden="1" customHeight="1" thickBot="1">
      <c r="A2928" s="410"/>
      <c r="B2928" s="183">
        <v>145</v>
      </c>
      <c r="C2928" s="184">
        <v>4880.93</v>
      </c>
      <c r="D2928" s="346" t="s">
        <v>384</v>
      </c>
      <c r="E2928" s="346" t="s">
        <v>386</v>
      </c>
      <c r="F2928" s="346" t="s">
        <v>809</v>
      </c>
      <c r="G2928" s="342">
        <f t="shared" si="93"/>
        <v>271.47513064459093</v>
      </c>
      <c r="H2928" s="342">
        <f t="shared" si="92"/>
        <v>5152.4051306445908</v>
      </c>
      <c r="I2928" s="190"/>
      <c r="J2928" s="347">
        <v>2</v>
      </c>
    </row>
    <row r="2929" spans="1:10" ht="13.5" hidden="1" customHeight="1" thickBot="1">
      <c r="A2929" s="410"/>
      <c r="B2929" s="183">
        <v>38</v>
      </c>
      <c r="C2929" s="184">
        <v>1299.98</v>
      </c>
      <c r="D2929" s="346" t="s">
        <v>384</v>
      </c>
      <c r="E2929" s="346" t="s">
        <v>386</v>
      </c>
      <c r="F2929" s="346" t="s">
        <v>810</v>
      </c>
      <c r="G2929" s="342">
        <f t="shared" si="93"/>
        <v>72.304302732338982</v>
      </c>
      <c r="H2929" s="342">
        <f t="shared" si="92"/>
        <v>1372.284302732339</v>
      </c>
      <c r="I2929" s="190"/>
      <c r="J2929" s="347">
        <v>2</v>
      </c>
    </row>
    <row r="2930" spans="1:10" ht="13.5" hidden="1" customHeight="1" thickBot="1">
      <c r="A2930" s="410"/>
      <c r="B2930" s="183">
        <v>46</v>
      </c>
      <c r="C2930" s="184">
        <v>1573.66</v>
      </c>
      <c r="D2930" s="346" t="s">
        <v>384</v>
      </c>
      <c r="E2930" s="346" t="s">
        <v>386</v>
      </c>
      <c r="F2930" s="346" t="s">
        <v>835</v>
      </c>
      <c r="G2930" s="342">
        <f t="shared" si="93"/>
        <v>87.526261202305093</v>
      </c>
      <c r="H2930" s="342">
        <f t="shared" si="92"/>
        <v>1661.1862612023051</v>
      </c>
      <c r="I2930" s="190"/>
      <c r="J2930" s="347">
        <v>2</v>
      </c>
    </row>
    <row r="2931" spans="1:10" ht="13.5" hidden="1" customHeight="1" thickBot="1">
      <c r="A2931" s="410"/>
      <c r="B2931" s="183">
        <v>74.5</v>
      </c>
      <c r="C2931" s="184">
        <v>2548.64</v>
      </c>
      <c r="D2931" s="346" t="s">
        <v>384</v>
      </c>
      <c r="E2931" s="346" t="s">
        <v>386</v>
      </c>
      <c r="F2931" s="346" t="s">
        <v>802</v>
      </c>
      <c r="G2931" s="342">
        <f t="shared" si="93"/>
        <v>141.75421015380883</v>
      </c>
      <c r="H2931" s="342">
        <f t="shared" si="92"/>
        <v>2690.3942101538087</v>
      </c>
      <c r="I2931" s="190"/>
      <c r="J2931" s="347">
        <v>2</v>
      </c>
    </row>
    <row r="2932" spans="1:10" ht="13.5" hidden="1" customHeight="1" thickBot="1">
      <c r="A2932" s="410"/>
      <c r="B2932" s="183">
        <v>28</v>
      </c>
      <c r="C2932" s="184">
        <v>957.88</v>
      </c>
      <c r="D2932" s="346" t="s">
        <v>384</v>
      </c>
      <c r="E2932" s="346" t="s">
        <v>386</v>
      </c>
      <c r="F2932" s="346" t="s">
        <v>803</v>
      </c>
      <c r="G2932" s="342">
        <f t="shared" si="93"/>
        <v>53.276854644881354</v>
      </c>
      <c r="H2932" s="342">
        <f t="shared" si="92"/>
        <v>1011.1568546448814</v>
      </c>
      <c r="I2932" s="190"/>
      <c r="J2932" s="347">
        <v>2</v>
      </c>
    </row>
    <row r="2933" spans="1:10" ht="13.5" hidden="1" customHeight="1" thickBot="1">
      <c r="A2933" s="410"/>
      <c r="B2933" s="183">
        <v>16</v>
      </c>
      <c r="C2933" s="184">
        <v>547.36</v>
      </c>
      <c r="D2933" s="346" t="s">
        <v>384</v>
      </c>
      <c r="E2933" s="346" t="s">
        <v>386</v>
      </c>
      <c r="F2933" s="346" t="s">
        <v>804</v>
      </c>
      <c r="G2933" s="342">
        <f t="shared" si="93"/>
        <v>30.443916939932201</v>
      </c>
      <c r="H2933" s="342">
        <f t="shared" si="92"/>
        <v>577.80391693993226</v>
      </c>
      <c r="I2933" s="190"/>
      <c r="J2933" s="347">
        <v>2</v>
      </c>
    </row>
    <row r="2934" spans="1:10" ht="13.5" hidden="1" customHeight="1" thickBot="1">
      <c r="A2934" s="410"/>
      <c r="B2934" s="183">
        <v>90</v>
      </c>
      <c r="C2934" s="184">
        <v>2965.3</v>
      </c>
      <c r="D2934" s="346" t="s">
        <v>384</v>
      </c>
      <c r="E2934" s="346" t="s">
        <v>386</v>
      </c>
      <c r="F2934" s="346" t="s">
        <v>845</v>
      </c>
      <c r="G2934" s="342">
        <f t="shared" si="93"/>
        <v>164.92865189634054</v>
      </c>
      <c r="H2934" s="342">
        <f t="shared" si="92"/>
        <v>3130.2286518963406</v>
      </c>
      <c r="I2934" s="190"/>
      <c r="J2934" s="347">
        <v>2</v>
      </c>
    </row>
    <row r="2935" spans="1:10" ht="13.5" hidden="1" customHeight="1" thickBot="1">
      <c r="A2935" s="410"/>
      <c r="B2935" s="183">
        <v>57</v>
      </c>
      <c r="C2935" s="184">
        <v>1947.13</v>
      </c>
      <c r="D2935" s="346" t="s">
        <v>384</v>
      </c>
      <c r="E2935" s="346" t="s">
        <v>386</v>
      </c>
      <c r="F2935" s="346" t="s">
        <v>843</v>
      </c>
      <c r="G2935" s="342">
        <f t="shared" si="93"/>
        <v>108.29849457623902</v>
      </c>
      <c r="H2935" s="342">
        <f t="shared" si="92"/>
        <v>2055.4284945762392</v>
      </c>
      <c r="I2935" s="190"/>
      <c r="J2935" s="347">
        <v>2</v>
      </c>
    </row>
    <row r="2936" spans="1:10" ht="13.5" hidden="1" customHeight="1" thickBot="1">
      <c r="A2936" s="410"/>
      <c r="B2936" s="183">
        <v>31</v>
      </c>
      <c r="C2936" s="184">
        <v>1023.59</v>
      </c>
      <c r="D2936" s="346" t="s">
        <v>384</v>
      </c>
      <c r="E2936" s="346" t="s">
        <v>386</v>
      </c>
      <c r="F2936" s="346" t="s">
        <v>894</v>
      </c>
      <c r="G2936" s="342">
        <f t="shared" si="93"/>
        <v>56.931615281615763</v>
      </c>
      <c r="H2936" s="342">
        <f t="shared" si="92"/>
        <v>1080.5216152816158</v>
      </c>
      <c r="I2936" s="190"/>
      <c r="J2936" s="347">
        <v>2</v>
      </c>
    </row>
    <row r="2937" spans="1:10" ht="13.5" hidden="1" customHeight="1" thickBot="1">
      <c r="A2937" s="410"/>
      <c r="B2937" s="183">
        <v>70</v>
      </c>
      <c r="C2937" s="184">
        <v>2377.66</v>
      </c>
      <c r="D2937" s="346" t="s">
        <v>384</v>
      </c>
      <c r="E2937" s="346" t="s">
        <v>386</v>
      </c>
      <c r="F2937" s="346" t="s">
        <v>881</v>
      </c>
      <c r="G2937" s="342">
        <f t="shared" si="93"/>
        <v>132.24437947858667</v>
      </c>
      <c r="H2937" s="342">
        <f t="shared" si="92"/>
        <v>2509.9043794785866</v>
      </c>
      <c r="I2937" s="190"/>
      <c r="J2937" s="347">
        <v>2</v>
      </c>
    </row>
    <row r="2938" spans="1:10" ht="13.5" hidden="1" customHeight="1" thickBot="1">
      <c r="A2938" s="410"/>
      <c r="B2938" s="183">
        <v>126</v>
      </c>
      <c r="C2938" s="184">
        <v>4216.74</v>
      </c>
      <c r="D2938" s="346" t="s">
        <v>384</v>
      </c>
      <c r="E2938" s="346" t="s">
        <v>386</v>
      </c>
      <c r="F2938" s="346" t="s">
        <v>805</v>
      </c>
      <c r="G2938" s="342">
        <f t="shared" si="93"/>
        <v>234.53318166707416</v>
      </c>
      <c r="H2938" s="342">
        <f t="shared" si="92"/>
        <v>4451.2731816670739</v>
      </c>
      <c r="I2938" s="190"/>
      <c r="J2938" s="347">
        <v>2</v>
      </c>
    </row>
    <row r="2939" spans="1:10" ht="13.5" hidden="1" customHeight="1" thickBot="1">
      <c r="A2939" s="410"/>
      <c r="B2939" s="183">
        <v>40</v>
      </c>
      <c r="C2939" s="184">
        <v>1325.8</v>
      </c>
      <c r="D2939" s="346" t="s">
        <v>384</v>
      </c>
      <c r="E2939" s="346" t="s">
        <v>386</v>
      </c>
      <c r="F2939" s="346" t="s">
        <v>862</v>
      </c>
      <c r="G2939" s="342">
        <f t="shared" si="93"/>
        <v>73.740399515788724</v>
      </c>
      <c r="H2939" s="342">
        <f t="shared" si="92"/>
        <v>1399.5403995157887</v>
      </c>
      <c r="I2939" s="190"/>
      <c r="J2939" s="347">
        <v>2</v>
      </c>
    </row>
    <row r="2940" spans="1:10" ht="13.5" hidden="1" customHeight="1" thickBot="1">
      <c r="A2940" s="410"/>
      <c r="B2940" s="183">
        <v>162.5</v>
      </c>
      <c r="C2940" s="184">
        <v>5395.83</v>
      </c>
      <c r="D2940" s="346" t="s">
        <v>384</v>
      </c>
      <c r="E2940" s="346" t="s">
        <v>386</v>
      </c>
      <c r="F2940" s="346" t="s">
        <v>816</v>
      </c>
      <c r="G2940" s="342">
        <f t="shared" si="93"/>
        <v>300.11363698844337</v>
      </c>
      <c r="H2940" s="342">
        <f t="shared" si="92"/>
        <v>5695.9436369884434</v>
      </c>
      <c r="I2940" s="190"/>
      <c r="J2940" s="347">
        <v>2</v>
      </c>
    </row>
    <row r="2941" spans="1:10" ht="13.5" hidden="1" customHeight="1" thickBot="1">
      <c r="A2941" s="410"/>
      <c r="B2941" s="183">
        <v>62</v>
      </c>
      <c r="C2941" s="184">
        <v>2121.02</v>
      </c>
      <c r="D2941" s="346" t="s">
        <v>384</v>
      </c>
      <c r="E2941" s="346" t="s">
        <v>386</v>
      </c>
      <c r="F2941" s="346" t="s">
        <v>863</v>
      </c>
      <c r="G2941" s="342">
        <f t="shared" si="93"/>
        <v>117.97017814223729</v>
      </c>
      <c r="H2941" s="342">
        <f t="shared" si="92"/>
        <v>2238.9901781422373</v>
      </c>
      <c r="I2941" s="190"/>
      <c r="J2941" s="347">
        <v>2</v>
      </c>
    </row>
    <row r="2942" spans="1:10" ht="13.5" hidden="1" customHeight="1" thickBot="1">
      <c r="A2942" s="410"/>
      <c r="B2942" s="183">
        <v>80</v>
      </c>
      <c r="C2942" s="184">
        <v>2736.8</v>
      </c>
      <c r="D2942" s="346" t="s">
        <v>384</v>
      </c>
      <c r="E2942" s="346" t="s">
        <v>386</v>
      </c>
      <c r="F2942" s="346" t="s">
        <v>864</v>
      </c>
      <c r="G2942" s="342">
        <f t="shared" si="93"/>
        <v>152.21958469966103</v>
      </c>
      <c r="H2942" s="342">
        <f t="shared" si="92"/>
        <v>2889.0195846996612</v>
      </c>
      <c r="I2942" s="190"/>
      <c r="J2942" s="347">
        <v>2</v>
      </c>
    </row>
    <row r="2943" spans="1:10" ht="13.5" hidden="1" customHeight="1" thickBot="1">
      <c r="A2943" s="410"/>
      <c r="B2943" s="183">
        <v>122.5</v>
      </c>
      <c r="C2943" s="184">
        <v>4133.92</v>
      </c>
      <c r="D2943" s="346" t="s">
        <v>384</v>
      </c>
      <c r="E2943" s="346" t="s">
        <v>386</v>
      </c>
      <c r="F2943" s="346" t="s">
        <v>841</v>
      </c>
      <c r="G2943" s="342">
        <f t="shared" si="93"/>
        <v>229.92677052821639</v>
      </c>
      <c r="H2943" s="342">
        <f t="shared" si="92"/>
        <v>4363.8467705282164</v>
      </c>
      <c r="I2943" s="190"/>
      <c r="J2943" s="347">
        <v>2</v>
      </c>
    </row>
    <row r="2944" spans="1:10" ht="13.5" hidden="1" customHeight="1" thickBot="1">
      <c r="A2944" s="410"/>
      <c r="B2944" s="183">
        <v>105.5</v>
      </c>
      <c r="C2944" s="184">
        <v>3535.32</v>
      </c>
      <c r="D2944" s="346" t="s">
        <v>384</v>
      </c>
      <c r="E2944" s="346" t="s">
        <v>386</v>
      </c>
      <c r="F2944" s="346" t="s">
        <v>856</v>
      </c>
      <c r="G2944" s="342">
        <f t="shared" si="93"/>
        <v>196.63290784142268</v>
      </c>
      <c r="H2944" s="342">
        <f t="shared" si="92"/>
        <v>3731.952907841423</v>
      </c>
      <c r="I2944" s="190"/>
      <c r="J2944" s="347">
        <v>2</v>
      </c>
    </row>
    <row r="2945" spans="1:10" ht="13.5" hidden="1" customHeight="1" thickBot="1">
      <c r="A2945" s="410"/>
      <c r="B2945" s="183">
        <v>75</v>
      </c>
      <c r="C2945" s="184">
        <v>2562.91</v>
      </c>
      <c r="D2945" s="346" t="s">
        <v>384</v>
      </c>
      <c r="E2945" s="346" t="s">
        <v>386</v>
      </c>
      <c r="F2945" s="346" t="s">
        <v>867</v>
      </c>
      <c r="G2945" s="342">
        <f t="shared" si="93"/>
        <v>142.54790113366275</v>
      </c>
      <c r="H2945" s="342">
        <f t="shared" si="92"/>
        <v>2705.4579011336627</v>
      </c>
      <c r="I2945" s="190"/>
      <c r="J2945" s="347">
        <v>2</v>
      </c>
    </row>
    <row r="2946" spans="1:10" ht="13.5" hidden="1" customHeight="1" thickBot="1">
      <c r="A2946" s="410"/>
      <c r="B2946" s="183">
        <v>69</v>
      </c>
      <c r="C2946" s="184">
        <v>2360.4899999999998</v>
      </c>
      <c r="D2946" s="346" t="s">
        <v>384</v>
      </c>
      <c r="E2946" s="346" t="s">
        <v>386</v>
      </c>
      <c r="F2946" s="346" t="s">
        <v>868</v>
      </c>
      <c r="G2946" s="342">
        <f t="shared" si="93"/>
        <v>131.28939180345762</v>
      </c>
      <c r="H2946" s="342">
        <f t="shared" si="92"/>
        <v>2491.7793918034572</v>
      </c>
      <c r="I2946" s="190"/>
      <c r="J2946" s="347">
        <v>2</v>
      </c>
    </row>
    <row r="2947" spans="1:10" ht="13.5" hidden="1" customHeight="1" thickBot="1">
      <c r="A2947" s="410"/>
      <c r="B2947" s="183">
        <v>51</v>
      </c>
      <c r="C2947" s="184">
        <v>1719.15</v>
      </c>
      <c r="D2947" s="346" t="s">
        <v>384</v>
      </c>
      <c r="E2947" s="346" t="s">
        <v>386</v>
      </c>
      <c r="F2947" s="346" t="s">
        <v>838</v>
      </c>
      <c r="G2947" s="342">
        <f t="shared" si="93"/>
        <v>95.618349545608822</v>
      </c>
      <c r="H2947" s="342">
        <f t="shared" si="92"/>
        <v>1814.768349545609</v>
      </c>
      <c r="I2947" s="190"/>
      <c r="J2947" s="347">
        <v>2</v>
      </c>
    </row>
    <row r="2948" spans="1:10" ht="13.5" hidden="1" customHeight="1" thickBot="1">
      <c r="A2948" s="410"/>
      <c r="B2948" s="183">
        <v>80</v>
      </c>
      <c r="C2948" s="184">
        <v>2736.8</v>
      </c>
      <c r="D2948" s="346" t="s">
        <v>384</v>
      </c>
      <c r="E2948" s="346" t="s">
        <v>386</v>
      </c>
      <c r="F2948" s="346" t="s">
        <v>872</v>
      </c>
      <c r="G2948" s="342">
        <f t="shared" si="93"/>
        <v>152.21958469966103</v>
      </c>
      <c r="H2948" s="342">
        <f t="shared" si="92"/>
        <v>2889.0195846996612</v>
      </c>
      <c r="I2948" s="190"/>
      <c r="J2948" s="347">
        <v>2</v>
      </c>
    </row>
    <row r="2949" spans="1:10" ht="13.5" hidden="1" customHeight="1" thickBot="1">
      <c r="A2949" s="410"/>
      <c r="B2949" s="183">
        <v>42.5</v>
      </c>
      <c r="C2949" s="184">
        <v>1453.92</v>
      </c>
      <c r="D2949" s="346" t="s">
        <v>384</v>
      </c>
      <c r="E2949" s="346" t="s">
        <v>386</v>
      </c>
      <c r="F2949" s="346" t="s">
        <v>858</v>
      </c>
      <c r="G2949" s="342">
        <f t="shared" si="93"/>
        <v>80.866376273944439</v>
      </c>
      <c r="H2949" s="342">
        <f t="shared" si="92"/>
        <v>1534.7863762739446</v>
      </c>
      <c r="I2949" s="190"/>
      <c r="J2949" s="347">
        <v>2</v>
      </c>
    </row>
    <row r="2950" spans="1:10" ht="13.5" hidden="1" customHeight="1" thickBot="1">
      <c r="A2950" s="410"/>
      <c r="B2950" s="183">
        <v>8</v>
      </c>
      <c r="C2950" s="184">
        <v>273.68</v>
      </c>
      <c r="D2950" s="346" t="s">
        <v>834</v>
      </c>
      <c r="E2950" s="346" t="s">
        <v>386</v>
      </c>
      <c r="F2950" s="346" t="s">
        <v>835</v>
      </c>
      <c r="G2950" s="342">
        <f t="shared" si="93"/>
        <v>15.221958469966101</v>
      </c>
      <c r="H2950" s="342">
        <f t="shared" si="92"/>
        <v>288.90195846996613</v>
      </c>
      <c r="I2950" s="190"/>
      <c r="J2950" s="347">
        <v>2</v>
      </c>
    </row>
    <row r="2951" spans="1:10" ht="13.5" hidden="1" customHeight="1" thickBot="1">
      <c r="A2951" s="410"/>
      <c r="B2951" s="183">
        <v>8</v>
      </c>
      <c r="C2951" s="184">
        <v>267.04000000000002</v>
      </c>
      <c r="D2951" s="346" t="s">
        <v>392</v>
      </c>
      <c r="E2951" s="346" t="s">
        <v>386</v>
      </c>
      <c r="F2951" s="346" t="s">
        <v>807</v>
      </c>
      <c r="G2951" s="342">
        <f t="shared" si="93"/>
        <v>14.852644657336116</v>
      </c>
      <c r="H2951" s="342">
        <f t="shared" si="92"/>
        <v>281.89264465733612</v>
      </c>
      <c r="I2951" s="190"/>
      <c r="J2951" s="347">
        <v>2</v>
      </c>
    </row>
    <row r="2952" spans="1:10" ht="13.5" hidden="1" customHeight="1" thickBot="1">
      <c r="A2952" s="411"/>
      <c r="B2952" s="183">
        <v>0</v>
      </c>
      <c r="C2952" s="184">
        <v>184.08</v>
      </c>
      <c r="D2952" s="346" t="s">
        <v>393</v>
      </c>
      <c r="E2952" s="346" t="s">
        <v>386</v>
      </c>
      <c r="F2952" s="346" t="s">
        <v>859</v>
      </c>
      <c r="G2952" s="342">
        <f t="shared" si="93"/>
        <v>10.23844678146507</v>
      </c>
      <c r="H2952" s="342">
        <f t="shared" si="92"/>
        <v>194.31844678146507</v>
      </c>
      <c r="I2952" s="190"/>
      <c r="J2952" s="347">
        <v>2</v>
      </c>
    </row>
    <row r="2953" spans="1:10" ht="13.5" thickBot="1">
      <c r="A2953" s="185" t="s">
        <v>466</v>
      </c>
      <c r="B2953" s="186">
        <v>2330.5</v>
      </c>
      <c r="C2953" s="187">
        <v>80793.850000000006</v>
      </c>
      <c r="D2953" s="412"/>
      <c r="E2953" s="413"/>
      <c r="F2953" s="414"/>
      <c r="G2953" s="342">
        <f t="shared" si="93"/>
        <v>4493.7175874330269</v>
      </c>
      <c r="H2953" s="342">
        <f t="shared" si="92"/>
        <v>85287.567587433034</v>
      </c>
      <c r="I2953" s="190">
        <f>+H2953</f>
        <v>85287.567587433034</v>
      </c>
      <c r="J2953" s="347">
        <v>2</v>
      </c>
    </row>
    <row r="2954" spans="1:10" ht="13.5" hidden="1" customHeight="1" thickBot="1">
      <c r="A2954" s="409" t="s">
        <v>1010</v>
      </c>
      <c r="B2954" s="183">
        <v>0.32</v>
      </c>
      <c r="C2954" s="184">
        <v>24.18</v>
      </c>
      <c r="D2954" s="346" t="s">
        <v>391</v>
      </c>
      <c r="E2954" s="346" t="s">
        <v>386</v>
      </c>
      <c r="F2954" s="346" t="s">
        <v>919</v>
      </c>
      <c r="G2954" s="342">
        <f t="shared" si="93"/>
        <v>1.3448807212941403</v>
      </c>
      <c r="H2954" s="342">
        <f t="shared" si="92"/>
        <v>25.524880721294139</v>
      </c>
      <c r="I2954" s="190"/>
      <c r="J2954" s="347">
        <v>2</v>
      </c>
    </row>
    <row r="2955" spans="1:10" ht="13.5" hidden="1" customHeight="1" thickBot="1">
      <c r="A2955" s="410"/>
      <c r="B2955" s="183">
        <v>0.32</v>
      </c>
      <c r="C2955" s="184">
        <v>24.18</v>
      </c>
      <c r="D2955" s="346" t="s">
        <v>391</v>
      </c>
      <c r="E2955" s="346" t="s">
        <v>386</v>
      </c>
      <c r="F2955" s="346" t="s">
        <v>858</v>
      </c>
      <c r="G2955" s="342">
        <f t="shared" si="93"/>
        <v>1.3448807212941403</v>
      </c>
      <c r="H2955" s="342">
        <f t="shared" ref="H2955:H3018" si="94">+G2955+C2955</f>
        <v>25.524880721294139</v>
      </c>
      <c r="I2955" s="190"/>
      <c r="J2955" s="347">
        <v>2</v>
      </c>
    </row>
    <row r="2956" spans="1:10" ht="13.5" hidden="1" customHeight="1" thickBot="1">
      <c r="A2956" s="410"/>
      <c r="B2956" s="183">
        <v>1.73</v>
      </c>
      <c r="C2956" s="184">
        <v>131</v>
      </c>
      <c r="D2956" s="346" t="s">
        <v>385</v>
      </c>
      <c r="E2956" s="346" t="s">
        <v>386</v>
      </c>
      <c r="F2956" s="346" t="s">
        <v>918</v>
      </c>
      <c r="G2956" s="342">
        <f t="shared" si="93"/>
        <v>7.286161062428965</v>
      </c>
      <c r="H2956" s="342">
        <f t="shared" si="94"/>
        <v>138.28616106242896</v>
      </c>
      <c r="I2956" s="190"/>
      <c r="J2956" s="347">
        <v>2</v>
      </c>
    </row>
    <row r="2957" spans="1:10" ht="13.5" hidden="1" customHeight="1" thickBot="1">
      <c r="A2957" s="410"/>
      <c r="B2957" s="183">
        <v>1.41</v>
      </c>
      <c r="C2957" s="184">
        <v>106.82</v>
      </c>
      <c r="D2957" s="346" t="s">
        <v>385</v>
      </c>
      <c r="E2957" s="346" t="s">
        <v>386</v>
      </c>
      <c r="F2957" s="346" t="s">
        <v>919</v>
      </c>
      <c r="G2957" s="342">
        <f t="shared" si="93"/>
        <v>5.9412803411348243</v>
      </c>
      <c r="H2957" s="342">
        <f t="shared" si="94"/>
        <v>112.76128034113482</v>
      </c>
      <c r="I2957" s="190"/>
      <c r="J2957" s="347">
        <v>2</v>
      </c>
    </row>
    <row r="2958" spans="1:10" ht="13.5" hidden="1" customHeight="1" thickBot="1">
      <c r="A2958" s="410"/>
      <c r="B2958" s="183">
        <v>1.73</v>
      </c>
      <c r="C2958" s="184">
        <v>131</v>
      </c>
      <c r="D2958" s="346" t="s">
        <v>385</v>
      </c>
      <c r="E2958" s="346" t="s">
        <v>386</v>
      </c>
      <c r="F2958" s="346" t="s">
        <v>920</v>
      </c>
      <c r="G2958" s="342">
        <f t="shared" si="93"/>
        <v>7.286161062428965</v>
      </c>
      <c r="H2958" s="342">
        <f t="shared" si="94"/>
        <v>138.28616106242896</v>
      </c>
      <c r="I2958" s="190"/>
      <c r="J2958" s="347">
        <v>2</v>
      </c>
    </row>
    <row r="2959" spans="1:10" ht="13.5" hidden="1" customHeight="1" thickBot="1">
      <c r="A2959" s="410"/>
      <c r="B2959" s="183">
        <v>1.25</v>
      </c>
      <c r="C2959" s="184">
        <v>94.72</v>
      </c>
      <c r="D2959" s="346" t="s">
        <v>385</v>
      </c>
      <c r="E2959" s="346" t="s">
        <v>386</v>
      </c>
      <c r="F2959" s="346" t="s">
        <v>858</v>
      </c>
      <c r="G2959" s="342">
        <f t="shared" ref="G2959:G3022" si="95">+(C2959/$C$12584)*1312742.08</f>
        <v>5.2682837849868056</v>
      </c>
      <c r="H2959" s="342">
        <f t="shared" si="94"/>
        <v>99.988283784986805</v>
      </c>
      <c r="I2959" s="190"/>
      <c r="J2959" s="347">
        <v>2</v>
      </c>
    </row>
    <row r="2960" spans="1:10" ht="13.5" hidden="1" customHeight="1" thickBot="1">
      <c r="A2960" s="411"/>
      <c r="B2960" s="183">
        <v>0</v>
      </c>
      <c r="C2960" s="184">
        <v>7.91</v>
      </c>
      <c r="D2960" s="346" t="s">
        <v>393</v>
      </c>
      <c r="E2960" s="346" t="s">
        <v>386</v>
      </c>
      <c r="F2960" s="346" t="s">
        <v>859</v>
      </c>
      <c r="G2960" s="342">
        <f t="shared" si="95"/>
        <v>0.43995064125048178</v>
      </c>
      <c r="H2960" s="342">
        <f t="shared" si="94"/>
        <v>8.3499506412504818</v>
      </c>
      <c r="I2960" s="190"/>
      <c r="J2960" s="347">
        <v>2</v>
      </c>
    </row>
    <row r="2961" spans="1:10" ht="13.5" thickBot="1">
      <c r="A2961" s="185" t="s">
        <v>1010</v>
      </c>
      <c r="B2961" s="186">
        <v>6.76</v>
      </c>
      <c r="C2961" s="187">
        <v>519.80999999999995</v>
      </c>
      <c r="D2961" s="412"/>
      <c r="E2961" s="413"/>
      <c r="F2961" s="414"/>
      <c r="G2961" s="342">
        <f t="shared" si="95"/>
        <v>28.911598334818322</v>
      </c>
      <c r="H2961" s="342">
        <f t="shared" si="94"/>
        <v>548.72159833481828</v>
      </c>
      <c r="I2961" s="190">
        <f>+H2961</f>
        <v>548.72159833481828</v>
      </c>
      <c r="J2961" s="347">
        <v>2</v>
      </c>
    </row>
    <row r="2962" spans="1:10" ht="13.5" hidden="1" customHeight="1" thickBot="1">
      <c r="A2962" s="409" t="s">
        <v>1011</v>
      </c>
      <c r="B2962" s="183">
        <v>5.28</v>
      </c>
      <c r="C2962" s="184">
        <v>231.34</v>
      </c>
      <c r="D2962" s="346" t="s">
        <v>391</v>
      </c>
      <c r="E2962" s="346" t="s">
        <v>386</v>
      </c>
      <c r="F2962" s="346" t="s">
        <v>919</v>
      </c>
      <c r="G2962" s="342">
        <f t="shared" si="95"/>
        <v>12.867026718948983</v>
      </c>
      <c r="H2962" s="342">
        <f t="shared" si="94"/>
        <v>244.20702671894898</v>
      </c>
      <c r="I2962" s="190"/>
      <c r="J2962" s="347">
        <v>2</v>
      </c>
    </row>
    <row r="2963" spans="1:10" ht="13.5" hidden="1" customHeight="1" thickBot="1">
      <c r="A2963" s="410"/>
      <c r="B2963" s="183">
        <v>5.28</v>
      </c>
      <c r="C2963" s="184">
        <v>231.34</v>
      </c>
      <c r="D2963" s="346" t="s">
        <v>391</v>
      </c>
      <c r="E2963" s="346" t="s">
        <v>386</v>
      </c>
      <c r="F2963" s="346" t="s">
        <v>858</v>
      </c>
      <c r="G2963" s="342">
        <f t="shared" si="95"/>
        <v>12.867026718948983</v>
      </c>
      <c r="H2963" s="342">
        <f t="shared" si="94"/>
        <v>244.20702671894898</v>
      </c>
      <c r="I2963" s="190"/>
      <c r="J2963" s="347">
        <v>2</v>
      </c>
    </row>
    <row r="2964" spans="1:10" ht="13.5" hidden="1" customHeight="1" thickBot="1">
      <c r="A2964" s="410"/>
      <c r="B2964" s="183">
        <v>28.6</v>
      </c>
      <c r="C2964" s="184">
        <v>1253.1300000000001</v>
      </c>
      <c r="D2964" s="346" t="s">
        <v>385</v>
      </c>
      <c r="E2964" s="346" t="s">
        <v>386</v>
      </c>
      <c r="F2964" s="346" t="s">
        <v>918</v>
      </c>
      <c r="G2964" s="342">
        <f t="shared" si="95"/>
        <v>69.698526810393972</v>
      </c>
      <c r="H2964" s="342">
        <f t="shared" si="94"/>
        <v>1322.8285268103941</v>
      </c>
      <c r="I2964" s="190"/>
      <c r="J2964" s="347">
        <v>2</v>
      </c>
    </row>
    <row r="2965" spans="1:10" ht="13.5" hidden="1" customHeight="1" thickBot="1">
      <c r="A2965" s="410"/>
      <c r="B2965" s="183">
        <v>22.68</v>
      </c>
      <c r="C2965" s="184">
        <v>1002.63</v>
      </c>
      <c r="D2965" s="346" t="s">
        <v>385</v>
      </c>
      <c r="E2965" s="346" t="s">
        <v>386</v>
      </c>
      <c r="F2965" s="346" t="s">
        <v>919</v>
      </c>
      <c r="G2965" s="342">
        <f t="shared" si="95"/>
        <v>55.765829511627125</v>
      </c>
      <c r="H2965" s="342">
        <f t="shared" si="94"/>
        <v>1058.3958295116272</v>
      </c>
      <c r="I2965" s="190"/>
      <c r="J2965" s="347">
        <v>2</v>
      </c>
    </row>
    <row r="2966" spans="1:10" ht="13.5" hidden="1" customHeight="1" thickBot="1">
      <c r="A2966" s="410"/>
      <c r="B2966" s="183">
        <v>27.4</v>
      </c>
      <c r="C2966" s="184">
        <v>1187.8699999999999</v>
      </c>
      <c r="D2966" s="346" t="s">
        <v>385</v>
      </c>
      <c r="E2966" s="346" t="s">
        <v>386</v>
      </c>
      <c r="F2966" s="346" t="s">
        <v>920</v>
      </c>
      <c r="G2966" s="342">
        <f t="shared" si="95"/>
        <v>66.068794971202252</v>
      </c>
      <c r="H2966" s="342">
        <f t="shared" si="94"/>
        <v>1253.9387949712022</v>
      </c>
      <c r="I2966" s="190"/>
      <c r="J2966" s="347">
        <v>2</v>
      </c>
    </row>
    <row r="2967" spans="1:10" ht="13.5" hidden="1" customHeight="1" thickBot="1">
      <c r="A2967" s="410"/>
      <c r="B2967" s="183">
        <v>17.399999999999999</v>
      </c>
      <c r="C2967" s="184">
        <v>771.29</v>
      </c>
      <c r="D2967" s="346" t="s">
        <v>385</v>
      </c>
      <c r="E2967" s="346" t="s">
        <v>386</v>
      </c>
      <c r="F2967" s="346" t="s">
        <v>858</v>
      </c>
      <c r="G2967" s="342">
        <f t="shared" si="95"/>
        <v>42.898802792678133</v>
      </c>
      <c r="H2967" s="342">
        <f t="shared" si="94"/>
        <v>814.18880279267808</v>
      </c>
      <c r="I2967" s="190"/>
      <c r="J2967" s="347">
        <v>2</v>
      </c>
    </row>
    <row r="2968" spans="1:10" ht="13.5" hidden="1" customHeight="1" thickBot="1">
      <c r="A2968" s="410"/>
      <c r="B2968" s="183">
        <v>2.48</v>
      </c>
      <c r="C2968" s="184">
        <v>103.59</v>
      </c>
      <c r="D2968" s="346" t="s">
        <v>834</v>
      </c>
      <c r="E2968" s="346" t="s">
        <v>386</v>
      </c>
      <c r="F2968" s="346" t="s">
        <v>858</v>
      </c>
      <c r="G2968" s="342">
        <f t="shared" si="95"/>
        <v>5.7616291943283704</v>
      </c>
      <c r="H2968" s="342">
        <f t="shared" si="94"/>
        <v>109.35162919432837</v>
      </c>
      <c r="I2968" s="190"/>
      <c r="J2968" s="347">
        <v>2</v>
      </c>
    </row>
    <row r="2969" spans="1:10" ht="13.5" hidden="1" customHeight="1" thickBot="1">
      <c r="A2969" s="411"/>
      <c r="B2969" s="183">
        <v>0</v>
      </c>
      <c r="C2969" s="184">
        <v>61.18</v>
      </c>
      <c r="D2969" s="346" t="s">
        <v>393</v>
      </c>
      <c r="E2969" s="346" t="s">
        <v>386</v>
      </c>
      <c r="F2969" s="346" t="s">
        <v>859</v>
      </c>
      <c r="G2969" s="342">
        <f t="shared" si="95"/>
        <v>3.4028040748046116</v>
      </c>
      <c r="H2969" s="342">
        <f t="shared" si="94"/>
        <v>64.582804074804613</v>
      </c>
      <c r="I2969" s="190"/>
      <c r="J2969" s="347">
        <v>2</v>
      </c>
    </row>
    <row r="2970" spans="1:10" ht="13.5" thickBot="1">
      <c r="A2970" s="185" t="s">
        <v>1011</v>
      </c>
      <c r="B2970" s="186">
        <v>109.12</v>
      </c>
      <c r="C2970" s="187">
        <v>4842.37</v>
      </c>
      <c r="D2970" s="412"/>
      <c r="E2970" s="413"/>
      <c r="F2970" s="414"/>
      <c r="G2970" s="342">
        <f t="shared" si="95"/>
        <v>269.33044079293239</v>
      </c>
      <c r="H2970" s="342">
        <f t="shared" si="94"/>
        <v>5111.7004407929326</v>
      </c>
      <c r="I2970" s="190">
        <f>+H2970</f>
        <v>5111.7004407929326</v>
      </c>
      <c r="J2970" s="347">
        <v>2</v>
      </c>
    </row>
    <row r="2971" spans="1:10" ht="13.5" hidden="1" customHeight="1" thickBot="1">
      <c r="A2971" s="409" t="s">
        <v>1012</v>
      </c>
      <c r="B2971" s="183">
        <v>0.32</v>
      </c>
      <c r="C2971" s="184">
        <v>16.899999999999999</v>
      </c>
      <c r="D2971" s="346" t="s">
        <v>391</v>
      </c>
      <c r="E2971" s="346" t="s">
        <v>386</v>
      </c>
      <c r="F2971" s="346" t="s">
        <v>919</v>
      </c>
      <c r="G2971" s="342">
        <f t="shared" si="95"/>
        <v>0.93997039660343129</v>
      </c>
      <c r="H2971" s="342">
        <f t="shared" si="94"/>
        <v>17.83997039660343</v>
      </c>
      <c r="I2971" s="190"/>
      <c r="J2971" s="347">
        <v>2</v>
      </c>
    </row>
    <row r="2972" spans="1:10" ht="13.5" hidden="1" customHeight="1" thickBot="1">
      <c r="A2972" s="410"/>
      <c r="B2972" s="183">
        <v>0.32</v>
      </c>
      <c r="C2972" s="184">
        <v>16.899999999999999</v>
      </c>
      <c r="D2972" s="346" t="s">
        <v>391</v>
      </c>
      <c r="E2972" s="346" t="s">
        <v>386</v>
      </c>
      <c r="F2972" s="346" t="s">
        <v>858</v>
      </c>
      <c r="G2972" s="342">
        <f t="shared" si="95"/>
        <v>0.93997039660343129</v>
      </c>
      <c r="H2972" s="342">
        <f t="shared" si="94"/>
        <v>17.83997039660343</v>
      </c>
      <c r="I2972" s="190"/>
      <c r="J2972" s="347">
        <v>2</v>
      </c>
    </row>
    <row r="2973" spans="1:10" ht="13.5" hidden="1" customHeight="1" thickBot="1">
      <c r="A2973" s="410"/>
      <c r="B2973" s="183">
        <v>1.73</v>
      </c>
      <c r="C2973" s="184">
        <v>91.56</v>
      </c>
      <c r="D2973" s="346" t="s">
        <v>385</v>
      </c>
      <c r="E2973" s="346" t="s">
        <v>386</v>
      </c>
      <c r="F2973" s="346" t="s">
        <v>918</v>
      </c>
      <c r="G2973" s="342">
        <f t="shared" si="95"/>
        <v>5.0925260066869926</v>
      </c>
      <c r="H2973" s="342">
        <f t="shared" si="94"/>
        <v>96.652526006686998</v>
      </c>
      <c r="I2973" s="190"/>
      <c r="J2973" s="347">
        <v>2</v>
      </c>
    </row>
    <row r="2974" spans="1:10" ht="13.5" hidden="1" customHeight="1" thickBot="1">
      <c r="A2974" s="410"/>
      <c r="B2974" s="183">
        <v>1.41</v>
      </c>
      <c r="C2974" s="184">
        <v>74.66</v>
      </c>
      <c r="D2974" s="346" t="s">
        <v>385</v>
      </c>
      <c r="E2974" s="346" t="s">
        <v>386</v>
      </c>
      <c r="F2974" s="346" t="s">
        <v>919</v>
      </c>
      <c r="G2974" s="342">
        <f t="shared" si="95"/>
        <v>4.152555610083561</v>
      </c>
      <c r="H2974" s="342">
        <f t="shared" si="94"/>
        <v>78.812555610083564</v>
      </c>
      <c r="I2974" s="190"/>
      <c r="J2974" s="347">
        <v>2</v>
      </c>
    </row>
    <row r="2975" spans="1:10" ht="13.5" hidden="1" customHeight="1" thickBot="1">
      <c r="A2975" s="410"/>
      <c r="B2975" s="183">
        <v>0.77</v>
      </c>
      <c r="C2975" s="184">
        <v>40.85</v>
      </c>
      <c r="D2975" s="346" t="s">
        <v>385</v>
      </c>
      <c r="E2975" s="346" t="s">
        <v>386</v>
      </c>
      <c r="F2975" s="346" t="s">
        <v>920</v>
      </c>
      <c r="G2975" s="342">
        <f t="shared" si="95"/>
        <v>2.2720586213757499</v>
      </c>
      <c r="H2975" s="342">
        <f t="shared" si="94"/>
        <v>43.12205862137575</v>
      </c>
      <c r="I2975" s="190"/>
      <c r="J2975" s="347">
        <v>2</v>
      </c>
    </row>
    <row r="2976" spans="1:10" ht="13.5" hidden="1" customHeight="1" thickBot="1">
      <c r="A2976" s="410"/>
      <c r="B2976" s="183">
        <v>0.13</v>
      </c>
      <c r="C2976" s="184">
        <v>7.05</v>
      </c>
      <c r="D2976" s="346" t="s">
        <v>385</v>
      </c>
      <c r="E2976" s="346" t="s">
        <v>386</v>
      </c>
      <c r="F2976" s="346" t="s">
        <v>858</v>
      </c>
      <c r="G2976" s="342">
        <f t="shared" si="95"/>
        <v>0.39211782816888702</v>
      </c>
      <c r="H2976" s="342">
        <f t="shared" si="94"/>
        <v>7.4421178281688869</v>
      </c>
      <c r="I2976" s="190"/>
      <c r="J2976" s="347">
        <v>2</v>
      </c>
    </row>
    <row r="2977" spans="1:10" ht="13.5" hidden="1" customHeight="1" thickBot="1">
      <c r="A2977" s="410"/>
      <c r="B2977" s="183">
        <v>0.32</v>
      </c>
      <c r="C2977" s="184">
        <v>16.899999999999999</v>
      </c>
      <c r="D2977" s="346" t="s">
        <v>834</v>
      </c>
      <c r="E2977" s="346" t="s">
        <v>386</v>
      </c>
      <c r="F2977" s="346" t="s">
        <v>920</v>
      </c>
      <c r="G2977" s="342">
        <f t="shared" si="95"/>
        <v>0.93997039660343129</v>
      </c>
      <c r="H2977" s="342">
        <f t="shared" si="94"/>
        <v>17.83997039660343</v>
      </c>
      <c r="I2977" s="190"/>
      <c r="J2977" s="347">
        <v>2</v>
      </c>
    </row>
    <row r="2978" spans="1:10" ht="13.5" hidden="1" customHeight="1" thickBot="1">
      <c r="A2978" s="411"/>
      <c r="B2978" s="183">
        <v>0</v>
      </c>
      <c r="C2978" s="184">
        <v>4.1100000000000003</v>
      </c>
      <c r="D2978" s="346" t="s">
        <v>393</v>
      </c>
      <c r="E2978" s="346" t="s">
        <v>386</v>
      </c>
      <c r="F2978" s="346" t="s">
        <v>859</v>
      </c>
      <c r="G2978" s="342">
        <f t="shared" si="95"/>
        <v>0.22859635088994693</v>
      </c>
      <c r="H2978" s="342">
        <f t="shared" si="94"/>
        <v>4.3385963508899472</v>
      </c>
      <c r="I2978" s="190"/>
      <c r="J2978" s="347">
        <v>2</v>
      </c>
    </row>
    <row r="2979" spans="1:10" ht="13.5" thickBot="1">
      <c r="A2979" s="185" t="s">
        <v>1012</v>
      </c>
      <c r="B2979" s="186">
        <v>5</v>
      </c>
      <c r="C2979" s="187">
        <v>268.93</v>
      </c>
      <c r="D2979" s="412"/>
      <c r="E2979" s="413"/>
      <c r="F2979" s="414"/>
      <c r="G2979" s="342">
        <f t="shared" si="95"/>
        <v>14.957765607015434</v>
      </c>
      <c r="H2979" s="342">
        <f t="shared" si="94"/>
        <v>283.88776560701547</v>
      </c>
      <c r="I2979" s="190">
        <f>+H2979</f>
        <v>283.88776560701547</v>
      </c>
      <c r="J2979" s="347">
        <v>2</v>
      </c>
    </row>
    <row r="2980" spans="1:10" ht="13.5" hidden="1" customHeight="1" thickBot="1">
      <c r="A2980" s="409" t="s">
        <v>467</v>
      </c>
      <c r="B2980" s="183">
        <v>3.2</v>
      </c>
      <c r="C2980" s="184">
        <v>135</v>
      </c>
      <c r="D2980" s="346" t="s">
        <v>391</v>
      </c>
      <c r="E2980" s="346" t="s">
        <v>386</v>
      </c>
      <c r="F2980" s="346" t="s">
        <v>817</v>
      </c>
      <c r="G2980" s="342">
        <f t="shared" si="95"/>
        <v>7.508639262808475</v>
      </c>
      <c r="H2980" s="342">
        <f t="shared" si="94"/>
        <v>142.50863926280849</v>
      </c>
      <c r="I2980" s="190"/>
      <c r="J2980" s="347">
        <v>2</v>
      </c>
    </row>
    <row r="2981" spans="1:10" ht="13.5" hidden="1" customHeight="1" thickBot="1">
      <c r="A2981" s="410"/>
      <c r="B2981" s="183">
        <v>3.36</v>
      </c>
      <c r="C2981" s="184">
        <v>143.27000000000001</v>
      </c>
      <c r="D2981" s="346" t="s">
        <v>391</v>
      </c>
      <c r="E2981" s="346" t="s">
        <v>386</v>
      </c>
      <c r="F2981" s="346" t="s">
        <v>818</v>
      </c>
      <c r="G2981" s="342">
        <f t="shared" si="95"/>
        <v>7.968612942093114</v>
      </c>
      <c r="H2981" s="342">
        <f t="shared" si="94"/>
        <v>151.23861294209311</v>
      </c>
      <c r="I2981" s="190"/>
      <c r="J2981" s="347">
        <v>2</v>
      </c>
    </row>
    <row r="2982" spans="1:10" ht="13.5" hidden="1" customHeight="1" thickBot="1">
      <c r="A2982" s="410"/>
      <c r="B2982" s="183">
        <v>3.36</v>
      </c>
      <c r="C2982" s="184">
        <v>151.84</v>
      </c>
      <c r="D2982" s="346" t="s">
        <v>391</v>
      </c>
      <c r="E2982" s="346" t="s">
        <v>386</v>
      </c>
      <c r="F2982" s="346" t="s">
        <v>819</v>
      </c>
      <c r="G2982" s="342">
        <f t="shared" si="95"/>
        <v>8.4452724864062141</v>
      </c>
      <c r="H2982" s="342">
        <f t="shared" si="94"/>
        <v>160.28527248640623</v>
      </c>
      <c r="I2982" s="190"/>
      <c r="J2982" s="347">
        <v>2</v>
      </c>
    </row>
    <row r="2983" spans="1:10" ht="13.5" hidden="1" customHeight="1" thickBot="1">
      <c r="A2983" s="410"/>
      <c r="B2983" s="183">
        <v>3.36</v>
      </c>
      <c r="C2983" s="184">
        <v>151.84</v>
      </c>
      <c r="D2983" s="346" t="s">
        <v>391</v>
      </c>
      <c r="E2983" s="346" t="s">
        <v>386</v>
      </c>
      <c r="F2983" s="346" t="s">
        <v>820</v>
      </c>
      <c r="G2983" s="342">
        <f t="shared" si="95"/>
        <v>8.4452724864062141</v>
      </c>
      <c r="H2983" s="342">
        <f t="shared" si="94"/>
        <v>160.28527248640623</v>
      </c>
      <c r="I2983" s="190"/>
      <c r="J2983" s="347">
        <v>2</v>
      </c>
    </row>
    <row r="2984" spans="1:10" ht="13.5" hidden="1" customHeight="1" thickBot="1">
      <c r="A2984" s="410"/>
      <c r="B2984" s="183">
        <v>3.36</v>
      </c>
      <c r="C2984" s="184">
        <v>151.84</v>
      </c>
      <c r="D2984" s="346" t="s">
        <v>391</v>
      </c>
      <c r="E2984" s="346" t="s">
        <v>386</v>
      </c>
      <c r="F2984" s="346" t="s">
        <v>821</v>
      </c>
      <c r="G2984" s="342">
        <f t="shared" si="95"/>
        <v>8.4452724864062141</v>
      </c>
      <c r="H2984" s="342">
        <f t="shared" si="94"/>
        <v>160.28527248640623</v>
      </c>
      <c r="I2984" s="190"/>
      <c r="J2984" s="347">
        <v>2</v>
      </c>
    </row>
    <row r="2985" spans="1:10" ht="13.5" hidden="1" customHeight="1" thickBot="1">
      <c r="A2985" s="410"/>
      <c r="B2985" s="183">
        <v>31.47</v>
      </c>
      <c r="C2985" s="184">
        <v>1327.53</v>
      </c>
      <c r="D2985" s="346" t="s">
        <v>385</v>
      </c>
      <c r="E2985" s="346" t="s">
        <v>386</v>
      </c>
      <c r="F2985" s="346" t="s">
        <v>817</v>
      </c>
      <c r="G2985" s="342">
        <f t="shared" si="95"/>
        <v>73.836621337452854</v>
      </c>
      <c r="H2985" s="342">
        <f t="shared" si="94"/>
        <v>1401.3666213374529</v>
      </c>
      <c r="I2985" s="190"/>
      <c r="J2985" s="347">
        <v>2</v>
      </c>
    </row>
    <row r="2986" spans="1:10" ht="13.5" hidden="1" customHeight="1" thickBot="1">
      <c r="A2986" s="410"/>
      <c r="B2986" s="183">
        <v>30.9</v>
      </c>
      <c r="C2986" s="184">
        <v>1328.73</v>
      </c>
      <c r="D2986" s="346" t="s">
        <v>385</v>
      </c>
      <c r="E2986" s="346" t="s">
        <v>386</v>
      </c>
      <c r="F2986" s="346" t="s">
        <v>822</v>
      </c>
      <c r="G2986" s="342">
        <f t="shared" si="95"/>
        <v>73.903364797566709</v>
      </c>
      <c r="H2986" s="342">
        <f t="shared" si="94"/>
        <v>1402.6333647975666</v>
      </c>
      <c r="I2986" s="190"/>
      <c r="J2986" s="347">
        <v>2</v>
      </c>
    </row>
    <row r="2987" spans="1:10" ht="13.5" hidden="1" customHeight="1" thickBot="1">
      <c r="A2987" s="410"/>
      <c r="B2987" s="183">
        <v>33.46</v>
      </c>
      <c r="C2987" s="184">
        <v>1417.69</v>
      </c>
      <c r="D2987" s="346" t="s">
        <v>385</v>
      </c>
      <c r="E2987" s="346" t="s">
        <v>386</v>
      </c>
      <c r="F2987" s="346" t="s">
        <v>823</v>
      </c>
      <c r="G2987" s="342">
        <f t="shared" si="95"/>
        <v>78.851279974007028</v>
      </c>
      <c r="H2987" s="342">
        <f t="shared" si="94"/>
        <v>1496.541279974007</v>
      </c>
      <c r="I2987" s="190"/>
      <c r="J2987" s="347">
        <v>2</v>
      </c>
    </row>
    <row r="2988" spans="1:10" ht="13.5" hidden="1" customHeight="1" thickBot="1">
      <c r="A2988" s="410"/>
      <c r="B2988" s="183">
        <v>34.67</v>
      </c>
      <c r="C2988" s="184">
        <v>1462.55</v>
      </c>
      <c r="D2988" s="346" t="s">
        <v>385</v>
      </c>
      <c r="E2988" s="346" t="s">
        <v>386</v>
      </c>
      <c r="F2988" s="346" t="s">
        <v>824</v>
      </c>
      <c r="G2988" s="342">
        <f t="shared" si="95"/>
        <v>81.346372991263237</v>
      </c>
      <c r="H2988" s="342">
        <f t="shared" si="94"/>
        <v>1543.8963729912632</v>
      </c>
      <c r="I2988" s="190"/>
      <c r="J2988" s="347">
        <v>2</v>
      </c>
    </row>
    <row r="2989" spans="1:10" ht="13.5" hidden="1" customHeight="1" thickBot="1">
      <c r="A2989" s="410"/>
      <c r="B2989" s="183">
        <v>36.4</v>
      </c>
      <c r="C2989" s="184">
        <v>1552.32</v>
      </c>
      <c r="D2989" s="346" t="s">
        <v>385</v>
      </c>
      <c r="E2989" s="346" t="s">
        <v>386</v>
      </c>
      <c r="F2989" s="346" t="s">
        <v>825</v>
      </c>
      <c r="G2989" s="342">
        <f t="shared" si="95"/>
        <v>86.339340003280398</v>
      </c>
      <c r="H2989" s="342">
        <f t="shared" si="94"/>
        <v>1638.6593400032802</v>
      </c>
      <c r="I2989" s="190"/>
      <c r="J2989" s="347">
        <v>2</v>
      </c>
    </row>
    <row r="2990" spans="1:10" ht="13.5" hidden="1" customHeight="1" thickBot="1">
      <c r="A2990" s="410"/>
      <c r="B2990" s="183">
        <v>29.43</v>
      </c>
      <c r="C2990" s="184">
        <v>1244.24</v>
      </c>
      <c r="D2990" s="346" t="s">
        <v>385</v>
      </c>
      <c r="E2990" s="346" t="s">
        <v>386</v>
      </c>
      <c r="F2990" s="346" t="s">
        <v>818</v>
      </c>
      <c r="G2990" s="342">
        <f t="shared" si="95"/>
        <v>69.204069010050503</v>
      </c>
      <c r="H2990" s="342">
        <f t="shared" si="94"/>
        <v>1313.4440690100505</v>
      </c>
      <c r="I2990" s="190"/>
      <c r="J2990" s="347">
        <v>2</v>
      </c>
    </row>
    <row r="2991" spans="1:10" ht="13.5" hidden="1" customHeight="1" thickBot="1">
      <c r="A2991" s="410"/>
      <c r="B2991" s="183">
        <v>36.39</v>
      </c>
      <c r="C2991" s="184">
        <v>1644.94</v>
      </c>
      <c r="D2991" s="346" t="s">
        <v>385</v>
      </c>
      <c r="E2991" s="346" t="s">
        <v>386</v>
      </c>
      <c r="F2991" s="346" t="s">
        <v>826</v>
      </c>
      <c r="G2991" s="342">
        <f t="shared" si="95"/>
        <v>91.490822733067972</v>
      </c>
      <c r="H2991" s="342">
        <f t="shared" si="94"/>
        <v>1736.430822733068</v>
      </c>
      <c r="I2991" s="190"/>
      <c r="J2991" s="347">
        <v>2</v>
      </c>
    </row>
    <row r="2992" spans="1:10" ht="13.5" hidden="1" customHeight="1" thickBot="1">
      <c r="A2992" s="410"/>
      <c r="B2992" s="183">
        <v>35.75</v>
      </c>
      <c r="C2992" s="184">
        <v>1625.78</v>
      </c>
      <c r="D2992" s="346" t="s">
        <v>385</v>
      </c>
      <c r="E2992" s="346" t="s">
        <v>386</v>
      </c>
      <c r="F2992" s="346" t="s">
        <v>827</v>
      </c>
      <c r="G2992" s="342">
        <f t="shared" si="95"/>
        <v>90.42515215325011</v>
      </c>
      <c r="H2992" s="342">
        <f t="shared" si="94"/>
        <v>1716.2051521532501</v>
      </c>
      <c r="I2992" s="190"/>
      <c r="J2992" s="347">
        <v>2</v>
      </c>
    </row>
    <row r="2993" spans="1:10" ht="13.5" hidden="1" customHeight="1" thickBot="1">
      <c r="A2993" s="410"/>
      <c r="B2993" s="183">
        <v>34</v>
      </c>
      <c r="C2993" s="184">
        <v>1514.43</v>
      </c>
      <c r="D2993" s="346" t="s">
        <v>385</v>
      </c>
      <c r="E2993" s="346" t="s">
        <v>386</v>
      </c>
      <c r="F2993" s="346" t="s">
        <v>828</v>
      </c>
      <c r="G2993" s="342">
        <f t="shared" si="95"/>
        <v>84.23191525018548</v>
      </c>
      <c r="H2993" s="342">
        <f t="shared" si="94"/>
        <v>1598.6619152501855</v>
      </c>
      <c r="I2993" s="190"/>
      <c r="J2993" s="347">
        <v>2</v>
      </c>
    </row>
    <row r="2994" spans="1:10" ht="13.5" hidden="1" customHeight="1" thickBot="1">
      <c r="A2994" s="410"/>
      <c r="B2994" s="183">
        <v>31.6</v>
      </c>
      <c r="C2994" s="184">
        <v>1442.68</v>
      </c>
      <c r="D2994" s="346" t="s">
        <v>385</v>
      </c>
      <c r="E2994" s="346" t="s">
        <v>386</v>
      </c>
      <c r="F2994" s="346" t="s">
        <v>819</v>
      </c>
      <c r="G2994" s="342">
        <f t="shared" si="95"/>
        <v>80.241212530878016</v>
      </c>
      <c r="H2994" s="342">
        <f t="shared" si="94"/>
        <v>1522.9212125308782</v>
      </c>
      <c r="I2994" s="190"/>
      <c r="J2994" s="347">
        <v>2</v>
      </c>
    </row>
    <row r="2995" spans="1:10" ht="13.5" hidden="1" customHeight="1" thickBot="1">
      <c r="A2995" s="410"/>
      <c r="B2995" s="183">
        <v>29.2</v>
      </c>
      <c r="C2995" s="184">
        <v>1345.33</v>
      </c>
      <c r="D2995" s="346" t="s">
        <v>385</v>
      </c>
      <c r="E2995" s="346" t="s">
        <v>386</v>
      </c>
      <c r="F2995" s="346" t="s">
        <v>829</v>
      </c>
      <c r="G2995" s="342">
        <f t="shared" si="95"/>
        <v>74.826649329141674</v>
      </c>
      <c r="H2995" s="342">
        <f t="shared" si="94"/>
        <v>1420.1566493291416</v>
      </c>
      <c r="I2995" s="190"/>
      <c r="J2995" s="347">
        <v>2</v>
      </c>
    </row>
    <row r="2996" spans="1:10" ht="13.5" hidden="1" customHeight="1" thickBot="1">
      <c r="A2996" s="410"/>
      <c r="B2996" s="183">
        <v>32.79</v>
      </c>
      <c r="C2996" s="184">
        <v>1449.16</v>
      </c>
      <c r="D2996" s="346" t="s">
        <v>385</v>
      </c>
      <c r="E2996" s="346" t="s">
        <v>386</v>
      </c>
      <c r="F2996" s="346" t="s">
        <v>830</v>
      </c>
      <c r="G2996" s="342">
        <f t="shared" si="95"/>
        <v>80.601627215492812</v>
      </c>
      <c r="H2996" s="342">
        <f t="shared" si="94"/>
        <v>1529.7616272154928</v>
      </c>
      <c r="I2996" s="190"/>
      <c r="J2996" s="347">
        <v>2</v>
      </c>
    </row>
    <row r="2997" spans="1:10" ht="13.5" hidden="1" customHeight="1" thickBot="1">
      <c r="A2997" s="410"/>
      <c r="B2997" s="183">
        <v>29.83</v>
      </c>
      <c r="C2997" s="184">
        <v>1349.73</v>
      </c>
      <c r="D2997" s="346" t="s">
        <v>385</v>
      </c>
      <c r="E2997" s="346" t="s">
        <v>386</v>
      </c>
      <c r="F2997" s="346" t="s">
        <v>820</v>
      </c>
      <c r="G2997" s="342">
        <f t="shared" si="95"/>
        <v>75.071375349559133</v>
      </c>
      <c r="H2997" s="342">
        <f t="shared" si="94"/>
        <v>1424.8013753495591</v>
      </c>
      <c r="I2997" s="190"/>
      <c r="J2997" s="347">
        <v>2</v>
      </c>
    </row>
    <row r="2998" spans="1:10" ht="13.5" hidden="1" customHeight="1" thickBot="1">
      <c r="A2998" s="410"/>
      <c r="B2998" s="183">
        <v>35.04</v>
      </c>
      <c r="C2998" s="184">
        <v>1589.61</v>
      </c>
      <c r="D2998" s="346" t="s">
        <v>385</v>
      </c>
      <c r="E2998" s="346" t="s">
        <v>386</v>
      </c>
      <c r="F2998" s="346" t="s">
        <v>805</v>
      </c>
      <c r="G2998" s="342">
        <f t="shared" si="95"/>
        <v>88.41339302631836</v>
      </c>
      <c r="H2998" s="342">
        <f t="shared" si="94"/>
        <v>1678.0233930263182</v>
      </c>
      <c r="I2998" s="190"/>
      <c r="J2998" s="347">
        <v>2</v>
      </c>
    </row>
    <row r="2999" spans="1:10" ht="13.5" hidden="1" customHeight="1" thickBot="1">
      <c r="A2999" s="410"/>
      <c r="B2999" s="183">
        <v>33.43</v>
      </c>
      <c r="C2999" s="184">
        <v>1457.6</v>
      </c>
      <c r="D2999" s="346" t="s">
        <v>385</v>
      </c>
      <c r="E2999" s="346" t="s">
        <v>386</v>
      </c>
      <c r="F2999" s="346" t="s">
        <v>831</v>
      </c>
      <c r="G2999" s="342">
        <f t="shared" si="95"/>
        <v>81.071056218293577</v>
      </c>
      <c r="H2999" s="342">
        <f t="shared" si="94"/>
        <v>1538.6710562182934</v>
      </c>
      <c r="I2999" s="190"/>
      <c r="J2999" s="347">
        <v>2</v>
      </c>
    </row>
    <row r="3000" spans="1:10" ht="13.5" hidden="1" customHeight="1" thickBot="1">
      <c r="A3000" s="410"/>
      <c r="B3000" s="183">
        <v>35.19</v>
      </c>
      <c r="C3000" s="184">
        <v>1598.07</v>
      </c>
      <c r="D3000" s="346" t="s">
        <v>385</v>
      </c>
      <c r="E3000" s="346" t="s">
        <v>386</v>
      </c>
      <c r="F3000" s="346" t="s">
        <v>832</v>
      </c>
      <c r="G3000" s="342">
        <f t="shared" si="95"/>
        <v>88.883934420121051</v>
      </c>
      <c r="H3000" s="342">
        <f t="shared" si="94"/>
        <v>1686.953934420121</v>
      </c>
      <c r="I3000" s="190"/>
      <c r="J3000" s="347">
        <v>2</v>
      </c>
    </row>
    <row r="3001" spans="1:10" ht="13.5" hidden="1" customHeight="1" thickBot="1">
      <c r="A3001" s="410"/>
      <c r="B3001" s="183">
        <v>33.04</v>
      </c>
      <c r="C3001" s="184">
        <v>1493.1</v>
      </c>
      <c r="D3001" s="346" t="s">
        <v>385</v>
      </c>
      <c r="E3001" s="346" t="s">
        <v>386</v>
      </c>
      <c r="F3001" s="346" t="s">
        <v>821</v>
      </c>
      <c r="G3001" s="342">
        <f t="shared" si="95"/>
        <v>83.045550246661733</v>
      </c>
      <c r="H3001" s="342">
        <f t="shared" si="94"/>
        <v>1576.1455502466617</v>
      </c>
      <c r="I3001" s="190"/>
      <c r="J3001" s="347">
        <v>2</v>
      </c>
    </row>
    <row r="3002" spans="1:10" ht="13.5" hidden="1" customHeight="1" thickBot="1">
      <c r="A3002" s="410"/>
      <c r="B3002" s="183">
        <v>36.39</v>
      </c>
      <c r="C3002" s="184">
        <v>1644.94</v>
      </c>
      <c r="D3002" s="346" t="s">
        <v>385</v>
      </c>
      <c r="E3002" s="346" t="s">
        <v>386</v>
      </c>
      <c r="F3002" s="346" t="s">
        <v>833</v>
      </c>
      <c r="G3002" s="342">
        <f t="shared" si="95"/>
        <v>91.490822733067972</v>
      </c>
      <c r="H3002" s="342">
        <f t="shared" si="94"/>
        <v>1736.430822733068</v>
      </c>
      <c r="I3002" s="190"/>
      <c r="J3002" s="347">
        <v>2</v>
      </c>
    </row>
    <row r="3003" spans="1:10" ht="13.5" hidden="1" customHeight="1" thickBot="1">
      <c r="A3003" s="410"/>
      <c r="B3003" s="183">
        <v>34.47</v>
      </c>
      <c r="C3003" s="184">
        <v>1587.45</v>
      </c>
      <c r="D3003" s="346" t="s">
        <v>385</v>
      </c>
      <c r="E3003" s="346" t="s">
        <v>386</v>
      </c>
      <c r="F3003" s="346" t="s">
        <v>916</v>
      </c>
      <c r="G3003" s="342">
        <f t="shared" si="95"/>
        <v>88.293254798113452</v>
      </c>
      <c r="H3003" s="342">
        <f t="shared" si="94"/>
        <v>1675.7432547981134</v>
      </c>
      <c r="I3003" s="190"/>
      <c r="J3003" s="347">
        <v>2</v>
      </c>
    </row>
    <row r="3004" spans="1:10" ht="13.5" hidden="1" customHeight="1" thickBot="1">
      <c r="A3004" s="410"/>
      <c r="B3004" s="183">
        <v>36.229999999999997</v>
      </c>
      <c r="C3004" s="184">
        <v>1632.85</v>
      </c>
      <c r="D3004" s="346" t="s">
        <v>385</v>
      </c>
      <c r="E3004" s="346" t="s">
        <v>386</v>
      </c>
      <c r="F3004" s="346" t="s">
        <v>917</v>
      </c>
      <c r="G3004" s="342">
        <f t="shared" si="95"/>
        <v>90.818382372420885</v>
      </c>
      <c r="H3004" s="342">
        <f t="shared" si="94"/>
        <v>1723.6683823724209</v>
      </c>
      <c r="I3004" s="190"/>
      <c r="J3004" s="347">
        <v>2</v>
      </c>
    </row>
    <row r="3005" spans="1:10" ht="13.5" hidden="1" customHeight="1" thickBot="1">
      <c r="A3005" s="411"/>
      <c r="B3005" s="183">
        <v>1.2</v>
      </c>
      <c r="C3005" s="184">
        <v>65.260000000000005</v>
      </c>
      <c r="D3005" s="346" t="s">
        <v>834</v>
      </c>
      <c r="E3005" s="346" t="s">
        <v>386</v>
      </c>
      <c r="F3005" s="346" t="s">
        <v>831</v>
      </c>
      <c r="G3005" s="342">
        <f t="shared" si="95"/>
        <v>3.6297318391917122</v>
      </c>
      <c r="H3005" s="342">
        <f t="shared" si="94"/>
        <v>68.889731839191711</v>
      </c>
      <c r="I3005" s="190"/>
      <c r="J3005" s="347">
        <v>2</v>
      </c>
    </row>
    <row r="3006" spans="1:10" ht="13.5" thickBot="1">
      <c r="A3006" s="185" t="s">
        <v>467</v>
      </c>
      <c r="B3006" s="186">
        <v>687.52</v>
      </c>
      <c r="C3006" s="187">
        <v>30507.78</v>
      </c>
      <c r="D3006" s="412"/>
      <c r="E3006" s="413"/>
      <c r="F3006" s="414"/>
      <c r="G3006" s="342">
        <f t="shared" si="95"/>
        <v>1696.8289979935046</v>
      </c>
      <c r="H3006" s="342">
        <f t="shared" si="94"/>
        <v>32204.608997993502</v>
      </c>
      <c r="I3006" s="190">
        <f>+H3006</f>
        <v>32204.608997993502</v>
      </c>
      <c r="J3006" s="347">
        <v>2</v>
      </c>
    </row>
    <row r="3007" spans="1:10" ht="13.5" hidden="1" customHeight="1" thickBot="1">
      <c r="A3007" s="409" t="s">
        <v>468</v>
      </c>
      <c r="B3007" s="183">
        <v>0</v>
      </c>
      <c r="C3007" s="184">
        <v>541.41999999999996</v>
      </c>
      <c r="D3007" s="346" t="s">
        <v>588</v>
      </c>
      <c r="E3007" s="346" t="s">
        <v>386</v>
      </c>
      <c r="F3007" s="346" t="s">
        <v>956</v>
      </c>
      <c r="G3007" s="342">
        <f t="shared" si="95"/>
        <v>30.113536812368626</v>
      </c>
      <c r="H3007" s="342">
        <f t="shared" si="94"/>
        <v>571.53353681236854</v>
      </c>
      <c r="I3007" s="190"/>
      <c r="J3007" s="347">
        <v>2</v>
      </c>
    </row>
    <row r="3008" spans="1:10" ht="13.5" hidden="1" customHeight="1" thickBot="1">
      <c r="A3008" s="410"/>
      <c r="B3008" s="183">
        <v>8</v>
      </c>
      <c r="C3008" s="184">
        <v>273.68</v>
      </c>
      <c r="D3008" s="346" t="s">
        <v>391</v>
      </c>
      <c r="E3008" s="346" t="s">
        <v>386</v>
      </c>
      <c r="F3008" s="346" t="s">
        <v>835</v>
      </c>
      <c r="G3008" s="342">
        <f t="shared" si="95"/>
        <v>15.221958469966101</v>
      </c>
      <c r="H3008" s="342">
        <f t="shared" si="94"/>
        <v>288.90195846996613</v>
      </c>
      <c r="I3008" s="190"/>
      <c r="J3008" s="347">
        <v>2</v>
      </c>
    </row>
    <row r="3009" spans="1:10" ht="13.5" hidden="1" customHeight="1" thickBot="1">
      <c r="A3009" s="410"/>
      <c r="B3009" s="183">
        <v>8</v>
      </c>
      <c r="C3009" s="184">
        <v>273.68</v>
      </c>
      <c r="D3009" s="346" t="s">
        <v>391</v>
      </c>
      <c r="E3009" s="346" t="s">
        <v>386</v>
      </c>
      <c r="F3009" s="346" t="s">
        <v>845</v>
      </c>
      <c r="G3009" s="342">
        <f t="shared" si="95"/>
        <v>15.221958469966101</v>
      </c>
      <c r="H3009" s="342">
        <f t="shared" si="94"/>
        <v>288.90195846996613</v>
      </c>
      <c r="I3009" s="190"/>
      <c r="J3009" s="347">
        <v>2</v>
      </c>
    </row>
    <row r="3010" spans="1:10" ht="13.5" hidden="1" customHeight="1" thickBot="1">
      <c r="A3010" s="410"/>
      <c r="B3010" s="183">
        <v>8</v>
      </c>
      <c r="C3010" s="184">
        <v>273.68</v>
      </c>
      <c r="D3010" s="346" t="s">
        <v>391</v>
      </c>
      <c r="E3010" s="346" t="s">
        <v>386</v>
      </c>
      <c r="F3010" s="346" t="s">
        <v>863</v>
      </c>
      <c r="G3010" s="342">
        <f t="shared" si="95"/>
        <v>15.221958469966101</v>
      </c>
      <c r="H3010" s="342">
        <f t="shared" si="94"/>
        <v>288.90195846996613</v>
      </c>
      <c r="I3010" s="190"/>
      <c r="J3010" s="347">
        <v>2</v>
      </c>
    </row>
    <row r="3011" spans="1:10" ht="13.5" hidden="1" customHeight="1" thickBot="1">
      <c r="A3011" s="410"/>
      <c r="B3011" s="183">
        <v>0.5</v>
      </c>
      <c r="C3011" s="184">
        <v>25.66</v>
      </c>
      <c r="D3011" s="346" t="s">
        <v>387</v>
      </c>
      <c r="E3011" s="346" t="s">
        <v>386</v>
      </c>
      <c r="F3011" s="346" t="s">
        <v>808</v>
      </c>
      <c r="G3011" s="342">
        <f t="shared" si="95"/>
        <v>1.4271976554345593</v>
      </c>
      <c r="H3011" s="342">
        <f t="shared" si="94"/>
        <v>27.087197655434558</v>
      </c>
      <c r="I3011" s="190"/>
      <c r="J3011" s="347">
        <v>2</v>
      </c>
    </row>
    <row r="3012" spans="1:10" ht="13.5" hidden="1" customHeight="1" thickBot="1">
      <c r="A3012" s="410"/>
      <c r="B3012" s="183">
        <v>20</v>
      </c>
      <c r="C3012" s="184">
        <v>985.77</v>
      </c>
      <c r="D3012" s="346" t="s">
        <v>387</v>
      </c>
      <c r="E3012" s="346" t="s">
        <v>386</v>
      </c>
      <c r="F3012" s="346" t="s">
        <v>835</v>
      </c>
      <c r="G3012" s="342">
        <f t="shared" si="95"/>
        <v>54.82808389702749</v>
      </c>
      <c r="H3012" s="342">
        <f t="shared" si="94"/>
        <v>1040.5980838970274</v>
      </c>
      <c r="I3012" s="190"/>
      <c r="J3012" s="347">
        <v>2</v>
      </c>
    </row>
    <row r="3013" spans="1:10" ht="13.5" hidden="1" customHeight="1" thickBot="1">
      <c r="A3013" s="410"/>
      <c r="B3013" s="183">
        <v>2</v>
      </c>
      <c r="C3013" s="184">
        <v>102.63</v>
      </c>
      <c r="D3013" s="346" t="s">
        <v>387</v>
      </c>
      <c r="E3013" s="346" t="s">
        <v>386</v>
      </c>
      <c r="F3013" s="346" t="s">
        <v>802</v>
      </c>
      <c r="G3013" s="342">
        <f t="shared" si="95"/>
        <v>5.7082344262372873</v>
      </c>
      <c r="H3013" s="342">
        <f t="shared" si="94"/>
        <v>108.33823442623728</v>
      </c>
      <c r="I3013" s="190"/>
      <c r="J3013" s="347">
        <v>2</v>
      </c>
    </row>
    <row r="3014" spans="1:10" ht="13.5" hidden="1" customHeight="1" thickBot="1">
      <c r="A3014" s="410"/>
      <c r="B3014" s="183">
        <v>18.5</v>
      </c>
      <c r="C3014" s="184">
        <v>885.75</v>
      </c>
      <c r="D3014" s="346" t="s">
        <v>387</v>
      </c>
      <c r="E3014" s="346" t="s">
        <v>386</v>
      </c>
      <c r="F3014" s="346" t="s">
        <v>804</v>
      </c>
      <c r="G3014" s="342">
        <f t="shared" si="95"/>
        <v>49.265016496537839</v>
      </c>
      <c r="H3014" s="342">
        <f t="shared" si="94"/>
        <v>935.01501649653778</v>
      </c>
      <c r="I3014" s="190"/>
      <c r="J3014" s="347">
        <v>2</v>
      </c>
    </row>
    <row r="3015" spans="1:10" ht="13.5" hidden="1" customHeight="1" thickBot="1">
      <c r="A3015" s="410"/>
      <c r="B3015" s="183">
        <v>1.5</v>
      </c>
      <c r="C3015" s="184">
        <v>73.45</v>
      </c>
      <c r="D3015" s="346" t="s">
        <v>387</v>
      </c>
      <c r="E3015" s="346" t="s">
        <v>386</v>
      </c>
      <c r="F3015" s="346" t="s">
        <v>845</v>
      </c>
      <c r="G3015" s="342">
        <f t="shared" si="95"/>
        <v>4.0852559544687601</v>
      </c>
      <c r="H3015" s="342">
        <f t="shared" si="94"/>
        <v>77.535255954468767</v>
      </c>
      <c r="I3015" s="190"/>
      <c r="J3015" s="347">
        <v>2</v>
      </c>
    </row>
    <row r="3016" spans="1:10" ht="13.5" hidden="1" customHeight="1" thickBot="1">
      <c r="A3016" s="410"/>
      <c r="B3016" s="183">
        <v>16</v>
      </c>
      <c r="C3016" s="184">
        <v>758.7</v>
      </c>
      <c r="D3016" s="346" t="s">
        <v>387</v>
      </c>
      <c r="E3016" s="346" t="s">
        <v>386</v>
      </c>
      <c r="F3016" s="346" t="s">
        <v>881</v>
      </c>
      <c r="G3016" s="342">
        <f t="shared" si="95"/>
        <v>42.198552656983637</v>
      </c>
      <c r="H3016" s="342">
        <f t="shared" si="94"/>
        <v>800.89855265698372</v>
      </c>
      <c r="I3016" s="190"/>
      <c r="J3016" s="347">
        <v>2</v>
      </c>
    </row>
    <row r="3017" spans="1:10" ht="13.5" hidden="1" customHeight="1" thickBot="1">
      <c r="A3017" s="410"/>
      <c r="B3017" s="183">
        <v>36</v>
      </c>
      <c r="C3017" s="184">
        <v>1693.98</v>
      </c>
      <c r="D3017" s="346" t="s">
        <v>387</v>
      </c>
      <c r="E3017" s="346" t="s">
        <v>386</v>
      </c>
      <c r="F3017" s="346" t="s">
        <v>805</v>
      </c>
      <c r="G3017" s="342">
        <f t="shared" si="95"/>
        <v>94.21840546972075</v>
      </c>
      <c r="H3017" s="342">
        <f t="shared" si="94"/>
        <v>1788.1984054697207</v>
      </c>
      <c r="I3017" s="190"/>
      <c r="J3017" s="347">
        <v>2</v>
      </c>
    </row>
    <row r="3018" spans="1:10" ht="13.5" hidden="1" customHeight="1" thickBot="1">
      <c r="A3018" s="410"/>
      <c r="B3018" s="183">
        <v>17</v>
      </c>
      <c r="C3018" s="184">
        <v>825.18</v>
      </c>
      <c r="D3018" s="346" t="s">
        <v>387</v>
      </c>
      <c r="E3018" s="346" t="s">
        <v>386</v>
      </c>
      <c r="F3018" s="346" t="s">
        <v>862</v>
      </c>
      <c r="G3018" s="342">
        <f t="shared" si="95"/>
        <v>45.896140347291094</v>
      </c>
      <c r="H3018" s="342">
        <f t="shared" si="94"/>
        <v>871.07614034729102</v>
      </c>
      <c r="I3018" s="190"/>
      <c r="J3018" s="347">
        <v>2</v>
      </c>
    </row>
    <row r="3019" spans="1:10" ht="13.5" hidden="1" customHeight="1" thickBot="1">
      <c r="A3019" s="410"/>
      <c r="B3019" s="183">
        <v>2</v>
      </c>
      <c r="C3019" s="184">
        <v>89.88</v>
      </c>
      <c r="D3019" s="346" t="s">
        <v>387</v>
      </c>
      <c r="E3019" s="346" t="s">
        <v>386</v>
      </c>
      <c r="F3019" s="346" t="s">
        <v>816</v>
      </c>
      <c r="G3019" s="342">
        <f t="shared" si="95"/>
        <v>4.9990851625275985</v>
      </c>
      <c r="H3019" s="342">
        <f t="shared" ref="H3019:H3082" si="96">+G3019+C3019</f>
        <v>94.879085162527588</v>
      </c>
      <c r="I3019" s="190"/>
      <c r="J3019" s="347">
        <v>2</v>
      </c>
    </row>
    <row r="3020" spans="1:10" ht="13.5" hidden="1" customHeight="1" thickBot="1">
      <c r="A3020" s="410"/>
      <c r="B3020" s="183">
        <v>0.5</v>
      </c>
      <c r="C3020" s="184">
        <v>25.66</v>
      </c>
      <c r="D3020" s="346" t="s">
        <v>387</v>
      </c>
      <c r="E3020" s="346" t="s">
        <v>386</v>
      </c>
      <c r="F3020" s="346" t="s">
        <v>863</v>
      </c>
      <c r="G3020" s="342">
        <f t="shared" si="95"/>
        <v>1.4271976554345593</v>
      </c>
      <c r="H3020" s="342">
        <f t="shared" si="96"/>
        <v>27.087197655434558</v>
      </c>
      <c r="I3020" s="190"/>
      <c r="J3020" s="347">
        <v>2</v>
      </c>
    </row>
    <row r="3021" spans="1:10" ht="13.5" hidden="1" customHeight="1" thickBot="1">
      <c r="A3021" s="410"/>
      <c r="B3021" s="183">
        <v>192</v>
      </c>
      <c r="C3021" s="184">
        <v>9112.58</v>
      </c>
      <c r="D3021" s="346" t="s">
        <v>387</v>
      </c>
      <c r="E3021" s="346" t="s">
        <v>386</v>
      </c>
      <c r="F3021" s="346" t="s">
        <v>867</v>
      </c>
      <c r="G3021" s="342">
        <f t="shared" si="95"/>
        <v>506.83759980357974</v>
      </c>
      <c r="H3021" s="342">
        <f t="shared" si="96"/>
        <v>9619.4175998035789</v>
      </c>
      <c r="I3021" s="190"/>
      <c r="J3021" s="347">
        <v>2</v>
      </c>
    </row>
    <row r="3022" spans="1:10" ht="13.5" hidden="1" customHeight="1" thickBot="1">
      <c r="A3022" s="410"/>
      <c r="B3022" s="183">
        <v>10.5</v>
      </c>
      <c r="C3022" s="184">
        <v>503.75</v>
      </c>
      <c r="D3022" s="346" t="s">
        <v>387</v>
      </c>
      <c r="E3022" s="346" t="s">
        <v>386</v>
      </c>
      <c r="F3022" s="346" t="s">
        <v>868</v>
      </c>
      <c r="G3022" s="342">
        <f t="shared" si="95"/>
        <v>28.018348360294588</v>
      </c>
      <c r="H3022" s="342">
        <f t="shared" si="96"/>
        <v>531.76834836029457</v>
      </c>
      <c r="I3022" s="190"/>
      <c r="J3022" s="347">
        <v>2</v>
      </c>
    </row>
    <row r="3023" spans="1:10" ht="13.5" hidden="1" customHeight="1" thickBot="1">
      <c r="A3023" s="410"/>
      <c r="B3023" s="183">
        <v>1</v>
      </c>
      <c r="C3023" s="184">
        <v>50.68</v>
      </c>
      <c r="D3023" s="346" t="s">
        <v>387</v>
      </c>
      <c r="E3023" s="346" t="s">
        <v>386</v>
      </c>
      <c r="F3023" s="346" t="s">
        <v>838</v>
      </c>
      <c r="G3023" s="342">
        <f t="shared" ref="G3023:G3086" si="97">+(C3023/$C$12584)*1312742.08</f>
        <v>2.8187987988083969</v>
      </c>
      <c r="H3023" s="342">
        <f t="shared" si="96"/>
        <v>53.498798798808394</v>
      </c>
      <c r="I3023" s="190"/>
      <c r="J3023" s="347">
        <v>2</v>
      </c>
    </row>
    <row r="3024" spans="1:10" ht="13.5" hidden="1" customHeight="1" thickBot="1">
      <c r="A3024" s="410"/>
      <c r="B3024" s="183">
        <v>-159.75</v>
      </c>
      <c r="C3024" s="184">
        <v>-7584.23</v>
      </c>
      <c r="D3024" s="346" t="s">
        <v>387</v>
      </c>
      <c r="E3024" s="346" t="s">
        <v>386</v>
      </c>
      <c r="F3024" s="346" t="s">
        <v>872</v>
      </c>
      <c r="G3024" s="342">
        <f t="shared" si="97"/>
        <v>-421.83146041607353</v>
      </c>
      <c r="H3024" s="342">
        <f t="shared" si="96"/>
        <v>-8006.0614604160728</v>
      </c>
      <c r="I3024" s="190"/>
      <c r="J3024" s="347">
        <v>2</v>
      </c>
    </row>
    <row r="3025" spans="1:10" ht="13.5" hidden="1" customHeight="1" thickBot="1">
      <c r="A3025" s="410"/>
      <c r="B3025" s="183">
        <v>32</v>
      </c>
      <c r="C3025" s="184">
        <v>1068.1600000000001</v>
      </c>
      <c r="D3025" s="346" t="s">
        <v>384</v>
      </c>
      <c r="E3025" s="346" t="s">
        <v>386</v>
      </c>
      <c r="F3025" s="346" t="s">
        <v>807</v>
      </c>
      <c r="G3025" s="342">
        <f t="shared" si="97"/>
        <v>59.410578629344464</v>
      </c>
      <c r="H3025" s="342">
        <f t="shared" si="96"/>
        <v>1127.5705786293445</v>
      </c>
      <c r="I3025" s="190"/>
      <c r="J3025" s="347">
        <v>2</v>
      </c>
    </row>
    <row r="3026" spans="1:10" ht="13.5" hidden="1" customHeight="1" thickBot="1">
      <c r="A3026" s="410"/>
      <c r="B3026" s="183">
        <v>80</v>
      </c>
      <c r="C3026" s="184">
        <v>2670.4</v>
      </c>
      <c r="D3026" s="346" t="s">
        <v>384</v>
      </c>
      <c r="E3026" s="346" t="s">
        <v>386</v>
      </c>
      <c r="F3026" s="346" t="s">
        <v>837</v>
      </c>
      <c r="G3026" s="342">
        <f t="shared" si="97"/>
        <v>148.52644657336114</v>
      </c>
      <c r="H3026" s="342">
        <f t="shared" si="96"/>
        <v>2818.9264465733613</v>
      </c>
      <c r="I3026" s="190"/>
      <c r="J3026" s="347">
        <v>2</v>
      </c>
    </row>
    <row r="3027" spans="1:10" ht="13.5" hidden="1" customHeight="1" thickBot="1">
      <c r="A3027" s="410"/>
      <c r="B3027" s="183">
        <v>116.5</v>
      </c>
      <c r="C3027" s="184">
        <v>3888.77</v>
      </c>
      <c r="D3027" s="346" t="s">
        <v>384</v>
      </c>
      <c r="E3027" s="346" t="s">
        <v>386</v>
      </c>
      <c r="F3027" s="346" t="s">
        <v>811</v>
      </c>
      <c r="G3027" s="342">
        <f t="shared" si="97"/>
        <v>216.29163782245715</v>
      </c>
      <c r="H3027" s="342">
        <f t="shared" si="96"/>
        <v>4105.0616378224568</v>
      </c>
      <c r="I3027" s="190"/>
      <c r="J3027" s="347">
        <v>2</v>
      </c>
    </row>
    <row r="3028" spans="1:10" ht="13.5" hidden="1" customHeight="1" thickBot="1">
      <c r="A3028" s="410"/>
      <c r="B3028" s="183">
        <v>24</v>
      </c>
      <c r="C3028" s="184">
        <v>801.12</v>
      </c>
      <c r="D3028" s="346" t="s">
        <v>384</v>
      </c>
      <c r="E3028" s="346" t="s">
        <v>386</v>
      </c>
      <c r="F3028" s="346" t="s">
        <v>813</v>
      </c>
      <c r="G3028" s="342">
        <f t="shared" si="97"/>
        <v>44.557933972008335</v>
      </c>
      <c r="H3028" s="342">
        <f t="shared" si="96"/>
        <v>845.6779339720083</v>
      </c>
      <c r="I3028" s="190"/>
      <c r="J3028" s="347">
        <v>2</v>
      </c>
    </row>
    <row r="3029" spans="1:10" ht="13.5" hidden="1" customHeight="1" thickBot="1">
      <c r="A3029" s="410"/>
      <c r="B3029" s="183">
        <v>120</v>
      </c>
      <c r="C3029" s="184">
        <v>4105.2</v>
      </c>
      <c r="D3029" s="346" t="s">
        <v>384</v>
      </c>
      <c r="E3029" s="346" t="s">
        <v>386</v>
      </c>
      <c r="F3029" s="346" t="s">
        <v>808</v>
      </c>
      <c r="G3029" s="342">
        <f t="shared" si="97"/>
        <v>228.32937704949151</v>
      </c>
      <c r="H3029" s="342">
        <f t="shared" si="96"/>
        <v>4333.5293770494909</v>
      </c>
      <c r="I3029" s="190"/>
      <c r="J3029" s="347">
        <v>2</v>
      </c>
    </row>
    <row r="3030" spans="1:10" ht="13.5" hidden="1" customHeight="1" thickBot="1">
      <c r="A3030" s="410"/>
      <c r="B3030" s="183">
        <v>88</v>
      </c>
      <c r="C3030" s="184">
        <v>3010.48</v>
      </c>
      <c r="D3030" s="346" t="s">
        <v>384</v>
      </c>
      <c r="E3030" s="346" t="s">
        <v>386</v>
      </c>
      <c r="F3030" s="346" t="s">
        <v>809</v>
      </c>
      <c r="G3030" s="342">
        <f t="shared" si="97"/>
        <v>167.4415431696271</v>
      </c>
      <c r="H3030" s="342">
        <f t="shared" si="96"/>
        <v>3177.9215431696271</v>
      </c>
      <c r="I3030" s="190"/>
      <c r="J3030" s="347">
        <v>2</v>
      </c>
    </row>
    <row r="3031" spans="1:10" ht="13.5" hidden="1" customHeight="1" thickBot="1">
      <c r="A3031" s="410"/>
      <c r="B3031" s="183">
        <v>152</v>
      </c>
      <c r="C3031" s="184">
        <v>5050.32</v>
      </c>
      <c r="D3031" s="346" t="s">
        <v>384</v>
      </c>
      <c r="E3031" s="346" t="s">
        <v>386</v>
      </c>
      <c r="F3031" s="346" t="s">
        <v>810</v>
      </c>
      <c r="G3031" s="342">
        <f t="shared" si="97"/>
        <v>280.89652623516224</v>
      </c>
      <c r="H3031" s="342">
        <f t="shared" si="96"/>
        <v>5331.2165262351618</v>
      </c>
      <c r="I3031" s="190"/>
      <c r="J3031" s="347">
        <v>2</v>
      </c>
    </row>
    <row r="3032" spans="1:10" ht="13.5" hidden="1" customHeight="1" thickBot="1">
      <c r="A3032" s="410"/>
      <c r="B3032" s="183">
        <v>86</v>
      </c>
      <c r="C3032" s="184">
        <v>2833.98</v>
      </c>
      <c r="D3032" s="346" t="s">
        <v>384</v>
      </c>
      <c r="E3032" s="346" t="s">
        <v>386</v>
      </c>
      <c r="F3032" s="346" t="s">
        <v>835</v>
      </c>
      <c r="G3032" s="342">
        <f t="shared" si="97"/>
        <v>157.62469257788123</v>
      </c>
      <c r="H3032" s="342">
        <f t="shared" si="96"/>
        <v>2991.6046925778815</v>
      </c>
      <c r="I3032" s="190"/>
      <c r="J3032" s="347">
        <v>2</v>
      </c>
    </row>
    <row r="3033" spans="1:10" ht="13.5" hidden="1" customHeight="1" thickBot="1">
      <c r="A3033" s="410"/>
      <c r="B3033" s="183">
        <v>48</v>
      </c>
      <c r="C3033" s="184">
        <v>1642.08</v>
      </c>
      <c r="D3033" s="346" t="s">
        <v>384</v>
      </c>
      <c r="E3033" s="346" t="s">
        <v>386</v>
      </c>
      <c r="F3033" s="346" t="s">
        <v>802</v>
      </c>
      <c r="G3033" s="342">
        <f t="shared" si="97"/>
        <v>91.331750819796596</v>
      </c>
      <c r="H3033" s="342">
        <f t="shared" si="96"/>
        <v>1733.4117508197965</v>
      </c>
      <c r="I3033" s="190"/>
      <c r="J3033" s="347">
        <v>2</v>
      </c>
    </row>
    <row r="3034" spans="1:10" ht="13.5" hidden="1" customHeight="1" thickBot="1">
      <c r="A3034" s="410"/>
      <c r="B3034" s="183">
        <v>77</v>
      </c>
      <c r="C3034" s="184">
        <v>2634.17</v>
      </c>
      <c r="D3034" s="346" t="s">
        <v>384</v>
      </c>
      <c r="E3034" s="346" t="s">
        <v>386</v>
      </c>
      <c r="F3034" s="346" t="s">
        <v>803</v>
      </c>
      <c r="G3034" s="342">
        <f t="shared" si="97"/>
        <v>146.51135027342372</v>
      </c>
      <c r="H3034" s="342">
        <f t="shared" si="96"/>
        <v>2780.681350273424</v>
      </c>
      <c r="I3034" s="190"/>
      <c r="J3034" s="347">
        <v>2</v>
      </c>
    </row>
    <row r="3035" spans="1:10" ht="13.5" hidden="1" customHeight="1" thickBot="1">
      <c r="A3035" s="410"/>
      <c r="B3035" s="183">
        <v>48.5</v>
      </c>
      <c r="C3035" s="184">
        <v>1659.18</v>
      </c>
      <c r="D3035" s="346" t="s">
        <v>384</v>
      </c>
      <c r="E3035" s="346" t="s">
        <v>386</v>
      </c>
      <c r="F3035" s="346" t="s">
        <v>804</v>
      </c>
      <c r="G3035" s="342">
        <f t="shared" si="97"/>
        <v>92.282845126419019</v>
      </c>
      <c r="H3035" s="342">
        <f t="shared" si="96"/>
        <v>1751.4628451264191</v>
      </c>
      <c r="I3035" s="190"/>
      <c r="J3035" s="347">
        <v>2</v>
      </c>
    </row>
    <row r="3036" spans="1:10" ht="13.5" hidden="1" customHeight="1" thickBot="1">
      <c r="A3036" s="410"/>
      <c r="B3036" s="183">
        <v>118.5</v>
      </c>
      <c r="C3036" s="184">
        <v>3818.58</v>
      </c>
      <c r="D3036" s="346" t="s">
        <v>384</v>
      </c>
      <c r="E3036" s="346" t="s">
        <v>386</v>
      </c>
      <c r="F3036" s="346" t="s">
        <v>845</v>
      </c>
      <c r="G3036" s="342">
        <f t="shared" si="97"/>
        <v>212.38770160129769</v>
      </c>
      <c r="H3036" s="342">
        <f t="shared" si="96"/>
        <v>4030.9677016012974</v>
      </c>
      <c r="I3036" s="190"/>
      <c r="J3036" s="347">
        <v>2</v>
      </c>
    </row>
    <row r="3037" spans="1:10" ht="13.5" hidden="1" customHeight="1" thickBot="1">
      <c r="A3037" s="410"/>
      <c r="B3037" s="183">
        <v>32</v>
      </c>
      <c r="C3037" s="184">
        <v>1026.72</v>
      </c>
      <c r="D3037" s="346" t="s">
        <v>384</v>
      </c>
      <c r="E3037" s="346" t="s">
        <v>386</v>
      </c>
      <c r="F3037" s="346" t="s">
        <v>843</v>
      </c>
      <c r="G3037" s="342">
        <f t="shared" si="97"/>
        <v>57.105704473412729</v>
      </c>
      <c r="H3037" s="342">
        <f t="shared" si="96"/>
        <v>1083.8257044734128</v>
      </c>
      <c r="I3037" s="190"/>
      <c r="J3037" s="347">
        <v>2</v>
      </c>
    </row>
    <row r="3038" spans="1:10" ht="13.5" hidden="1" customHeight="1" thickBot="1">
      <c r="A3038" s="410"/>
      <c r="B3038" s="183">
        <v>62.5</v>
      </c>
      <c r="C3038" s="184">
        <v>2061.62</v>
      </c>
      <c r="D3038" s="346" t="s">
        <v>384</v>
      </c>
      <c r="E3038" s="346" t="s">
        <v>386</v>
      </c>
      <c r="F3038" s="346" t="s">
        <v>894</v>
      </c>
      <c r="G3038" s="342">
        <f t="shared" si="97"/>
        <v>114.66637686660155</v>
      </c>
      <c r="H3038" s="342">
        <f t="shared" si="96"/>
        <v>2176.2863768666016</v>
      </c>
      <c r="I3038" s="190"/>
      <c r="J3038" s="347">
        <v>2</v>
      </c>
    </row>
    <row r="3039" spans="1:10" ht="13.5" hidden="1" customHeight="1" thickBot="1">
      <c r="A3039" s="410"/>
      <c r="B3039" s="183">
        <v>82</v>
      </c>
      <c r="C3039" s="184">
        <v>2646.59</v>
      </c>
      <c r="D3039" s="346" t="s">
        <v>384</v>
      </c>
      <c r="E3039" s="346" t="s">
        <v>386</v>
      </c>
      <c r="F3039" s="346" t="s">
        <v>881</v>
      </c>
      <c r="G3039" s="342">
        <f t="shared" si="97"/>
        <v>147.20214508560213</v>
      </c>
      <c r="H3039" s="342">
        <f t="shared" si="96"/>
        <v>2793.7921450856024</v>
      </c>
      <c r="I3039" s="190"/>
      <c r="J3039" s="347">
        <v>2</v>
      </c>
    </row>
    <row r="3040" spans="1:10" ht="13.5" hidden="1" customHeight="1" thickBot="1">
      <c r="A3040" s="410"/>
      <c r="B3040" s="183">
        <v>76</v>
      </c>
      <c r="C3040" s="184">
        <v>2407.52</v>
      </c>
      <c r="D3040" s="346" t="s">
        <v>384</v>
      </c>
      <c r="E3040" s="346" t="s">
        <v>386</v>
      </c>
      <c r="F3040" s="346" t="s">
        <v>805</v>
      </c>
      <c r="G3040" s="342">
        <f t="shared" si="97"/>
        <v>133.90517924441971</v>
      </c>
      <c r="H3040" s="342">
        <f t="shared" si="96"/>
        <v>2541.4251792444197</v>
      </c>
      <c r="I3040" s="190"/>
      <c r="J3040" s="347">
        <v>2</v>
      </c>
    </row>
    <row r="3041" spans="1:10" ht="13.5" hidden="1" customHeight="1" thickBot="1">
      <c r="A3041" s="410"/>
      <c r="B3041" s="183">
        <v>88</v>
      </c>
      <c r="C3041" s="184">
        <v>2817.76</v>
      </c>
      <c r="D3041" s="346" t="s">
        <v>384</v>
      </c>
      <c r="E3041" s="346" t="s">
        <v>386</v>
      </c>
      <c r="F3041" s="346" t="s">
        <v>862</v>
      </c>
      <c r="G3041" s="342">
        <f t="shared" si="97"/>
        <v>156.72254347534232</v>
      </c>
      <c r="H3041" s="342">
        <f t="shared" si="96"/>
        <v>2974.4825434753425</v>
      </c>
      <c r="I3041" s="190"/>
      <c r="J3041" s="347">
        <v>2</v>
      </c>
    </row>
    <row r="3042" spans="1:10" ht="13.5" hidden="1" customHeight="1" thickBot="1">
      <c r="A3042" s="410"/>
      <c r="B3042" s="183">
        <v>101</v>
      </c>
      <c r="C3042" s="184">
        <v>3217.21</v>
      </c>
      <c r="D3042" s="346" t="s">
        <v>384</v>
      </c>
      <c r="E3042" s="346" t="s">
        <v>386</v>
      </c>
      <c r="F3042" s="346" t="s">
        <v>816</v>
      </c>
      <c r="G3042" s="342">
        <f t="shared" si="97"/>
        <v>178.93977276074116</v>
      </c>
      <c r="H3042" s="342">
        <f t="shared" si="96"/>
        <v>3396.1497727607411</v>
      </c>
      <c r="I3042" s="190"/>
      <c r="J3042" s="347">
        <v>2</v>
      </c>
    </row>
    <row r="3043" spans="1:10" ht="13.5" hidden="1" customHeight="1" thickBot="1">
      <c r="A3043" s="410"/>
      <c r="B3043" s="183">
        <v>60</v>
      </c>
      <c r="C3043" s="184">
        <v>1899.6</v>
      </c>
      <c r="D3043" s="346" t="s">
        <v>384</v>
      </c>
      <c r="E3043" s="346" t="s">
        <v>386</v>
      </c>
      <c r="F3043" s="346" t="s">
        <v>863</v>
      </c>
      <c r="G3043" s="342">
        <f t="shared" si="97"/>
        <v>105.65489736022947</v>
      </c>
      <c r="H3043" s="342">
        <f t="shared" si="96"/>
        <v>2005.2548973602293</v>
      </c>
      <c r="I3043" s="190"/>
      <c r="J3043" s="347">
        <v>2</v>
      </c>
    </row>
    <row r="3044" spans="1:10" ht="13.5" hidden="1" customHeight="1" thickBot="1">
      <c r="A3044" s="410"/>
      <c r="B3044" s="183">
        <v>95.5</v>
      </c>
      <c r="C3044" s="184">
        <v>2961.06</v>
      </c>
      <c r="D3044" s="346" t="s">
        <v>384</v>
      </c>
      <c r="E3044" s="346" t="s">
        <v>386</v>
      </c>
      <c r="F3044" s="346" t="s">
        <v>864</v>
      </c>
      <c r="G3044" s="342">
        <f t="shared" si="97"/>
        <v>164.69282500393825</v>
      </c>
      <c r="H3044" s="342">
        <f t="shared" si="96"/>
        <v>3125.7528250039381</v>
      </c>
      <c r="I3044" s="190"/>
      <c r="J3044" s="347">
        <v>2</v>
      </c>
    </row>
    <row r="3045" spans="1:10" ht="13.5" hidden="1" customHeight="1" thickBot="1">
      <c r="A3045" s="410"/>
      <c r="B3045" s="183">
        <v>54</v>
      </c>
      <c r="C3045" s="184">
        <v>1694.34</v>
      </c>
      <c r="D3045" s="346" t="s">
        <v>384</v>
      </c>
      <c r="E3045" s="346" t="s">
        <v>386</v>
      </c>
      <c r="F3045" s="346" t="s">
        <v>841</v>
      </c>
      <c r="G3045" s="342">
        <f t="shared" si="97"/>
        <v>94.238428507754904</v>
      </c>
      <c r="H3045" s="342">
        <f t="shared" si="96"/>
        <v>1788.5784285077548</v>
      </c>
      <c r="I3045" s="190"/>
      <c r="J3045" s="347">
        <v>2</v>
      </c>
    </row>
    <row r="3046" spans="1:10" ht="13.5" hidden="1" customHeight="1" thickBot="1">
      <c r="A3046" s="410"/>
      <c r="B3046" s="183">
        <v>70</v>
      </c>
      <c r="C3046" s="184">
        <v>2250.1999999999998</v>
      </c>
      <c r="D3046" s="346" t="s">
        <v>384</v>
      </c>
      <c r="E3046" s="346" t="s">
        <v>386</v>
      </c>
      <c r="F3046" s="346" t="s">
        <v>856</v>
      </c>
      <c r="G3046" s="342">
        <f t="shared" si="97"/>
        <v>125.15511162349357</v>
      </c>
      <c r="H3046" s="342">
        <f t="shared" si="96"/>
        <v>2375.3551116234935</v>
      </c>
      <c r="I3046" s="190"/>
      <c r="J3046" s="347">
        <v>2</v>
      </c>
    </row>
    <row r="3047" spans="1:10" ht="13.5" hidden="1" customHeight="1" thickBot="1">
      <c r="A3047" s="410"/>
      <c r="B3047" s="183">
        <v>635</v>
      </c>
      <c r="C3047" s="184">
        <v>19942.82</v>
      </c>
      <c r="D3047" s="346" t="s">
        <v>384</v>
      </c>
      <c r="E3047" s="346" t="s">
        <v>386</v>
      </c>
      <c r="F3047" s="346" t="s">
        <v>867</v>
      </c>
      <c r="G3047" s="342">
        <f t="shared" si="97"/>
        <v>1109.210676023127</v>
      </c>
      <c r="H3047" s="342">
        <f t="shared" si="96"/>
        <v>21052.030676023125</v>
      </c>
      <c r="I3047" s="190"/>
      <c r="J3047" s="347">
        <v>2</v>
      </c>
    </row>
    <row r="3048" spans="1:10" ht="13.5" hidden="1" customHeight="1" thickBot="1">
      <c r="A3048" s="410"/>
      <c r="B3048" s="183">
        <v>132</v>
      </c>
      <c r="C3048" s="184">
        <v>4246.3999999999996</v>
      </c>
      <c r="D3048" s="346" t="s">
        <v>384</v>
      </c>
      <c r="E3048" s="346" t="s">
        <v>386</v>
      </c>
      <c r="F3048" s="346" t="s">
        <v>868</v>
      </c>
      <c r="G3048" s="342">
        <f t="shared" si="97"/>
        <v>236.18285752288821</v>
      </c>
      <c r="H3048" s="342">
        <f t="shared" si="96"/>
        <v>4482.5828575228879</v>
      </c>
      <c r="I3048" s="190"/>
      <c r="J3048" s="347">
        <v>2</v>
      </c>
    </row>
    <row r="3049" spans="1:10" ht="13.5" hidden="1" customHeight="1" thickBot="1">
      <c r="A3049" s="410"/>
      <c r="B3049" s="183">
        <v>19</v>
      </c>
      <c r="C3049" s="184">
        <v>580.73</v>
      </c>
      <c r="D3049" s="346" t="s">
        <v>384</v>
      </c>
      <c r="E3049" s="346" t="s">
        <v>386</v>
      </c>
      <c r="F3049" s="346" t="s">
        <v>838</v>
      </c>
      <c r="G3049" s="342">
        <f t="shared" si="97"/>
        <v>32.299941326598265</v>
      </c>
      <c r="H3049" s="342">
        <f t="shared" si="96"/>
        <v>613.0299413265983</v>
      </c>
      <c r="I3049" s="190"/>
      <c r="J3049" s="347">
        <v>2</v>
      </c>
    </row>
    <row r="3050" spans="1:10" ht="13.5" hidden="1" customHeight="1" thickBot="1">
      <c r="A3050" s="410"/>
      <c r="B3050" s="183">
        <v>-512.25</v>
      </c>
      <c r="C3050" s="184">
        <v>-16095.54</v>
      </c>
      <c r="D3050" s="346" t="s">
        <v>384</v>
      </c>
      <c r="E3050" s="346" t="s">
        <v>386</v>
      </c>
      <c r="F3050" s="346" t="s">
        <v>872</v>
      </c>
      <c r="G3050" s="342">
        <f t="shared" si="97"/>
        <v>-895.22669333410624</v>
      </c>
      <c r="H3050" s="342">
        <f t="shared" si="96"/>
        <v>-16990.766693334106</v>
      </c>
      <c r="I3050" s="190"/>
      <c r="J3050" s="347">
        <v>2</v>
      </c>
    </row>
    <row r="3051" spans="1:10" ht="13.5" hidden="1" customHeight="1" thickBot="1">
      <c r="A3051" s="410"/>
      <c r="B3051" s="183">
        <v>39</v>
      </c>
      <c r="C3051" s="184">
        <v>1270.44</v>
      </c>
      <c r="D3051" s="346" t="s">
        <v>384</v>
      </c>
      <c r="E3051" s="346" t="s">
        <v>386</v>
      </c>
      <c r="F3051" s="346" t="s">
        <v>858</v>
      </c>
      <c r="G3051" s="342">
        <f t="shared" si="97"/>
        <v>70.661301222536295</v>
      </c>
      <c r="H3051" s="342">
        <f t="shared" si="96"/>
        <v>1341.1013012225364</v>
      </c>
      <c r="I3051" s="190"/>
      <c r="J3051" s="347">
        <v>2</v>
      </c>
    </row>
    <row r="3052" spans="1:10" ht="13.5" hidden="1" customHeight="1" thickBot="1">
      <c r="A3052" s="410"/>
      <c r="B3052" s="183">
        <v>24</v>
      </c>
      <c r="C3052" s="184">
        <v>679.44</v>
      </c>
      <c r="D3052" s="346" t="s">
        <v>834</v>
      </c>
      <c r="E3052" s="346" t="s">
        <v>386</v>
      </c>
      <c r="F3052" s="346" t="s">
        <v>843</v>
      </c>
      <c r="G3052" s="342">
        <f t="shared" si="97"/>
        <v>37.790147116463636</v>
      </c>
      <c r="H3052" s="342">
        <f t="shared" si="96"/>
        <v>717.23014711646374</v>
      </c>
      <c r="I3052" s="190"/>
      <c r="J3052" s="347">
        <v>2</v>
      </c>
    </row>
    <row r="3053" spans="1:10" ht="13.5" hidden="1" customHeight="1" thickBot="1">
      <c r="A3053" s="410"/>
      <c r="B3053" s="183">
        <v>37</v>
      </c>
      <c r="C3053" s="184">
        <v>1265.77</v>
      </c>
      <c r="D3053" s="346" t="s">
        <v>834</v>
      </c>
      <c r="E3053" s="346" t="s">
        <v>386</v>
      </c>
      <c r="F3053" s="346" t="s">
        <v>864</v>
      </c>
      <c r="G3053" s="342">
        <f t="shared" si="97"/>
        <v>70.401557923593217</v>
      </c>
      <c r="H3053" s="342">
        <f t="shared" si="96"/>
        <v>1336.1715579235931</v>
      </c>
      <c r="I3053" s="190"/>
      <c r="J3053" s="347">
        <v>2</v>
      </c>
    </row>
    <row r="3054" spans="1:10" ht="13.5" hidden="1" customHeight="1" thickBot="1">
      <c r="A3054" s="410"/>
      <c r="B3054" s="183">
        <v>16</v>
      </c>
      <c r="C3054" s="184">
        <v>498.4</v>
      </c>
      <c r="D3054" s="346" t="s">
        <v>834</v>
      </c>
      <c r="E3054" s="346" t="s">
        <v>386</v>
      </c>
      <c r="F3054" s="346" t="s">
        <v>867</v>
      </c>
      <c r="G3054" s="342">
        <f t="shared" si="97"/>
        <v>27.720783767286992</v>
      </c>
      <c r="H3054" s="342">
        <f t="shared" si="96"/>
        <v>526.12078376728698</v>
      </c>
      <c r="I3054" s="190"/>
      <c r="J3054" s="347">
        <v>2</v>
      </c>
    </row>
    <row r="3055" spans="1:10" ht="13.5" hidden="1" customHeight="1" thickBot="1">
      <c r="A3055" s="410"/>
      <c r="B3055" s="183">
        <v>29.75</v>
      </c>
      <c r="C3055" s="184">
        <v>842.22</v>
      </c>
      <c r="D3055" s="346" t="s">
        <v>392</v>
      </c>
      <c r="E3055" s="346" t="s">
        <v>386</v>
      </c>
      <c r="F3055" s="346" t="s">
        <v>843</v>
      </c>
      <c r="G3055" s="342">
        <f t="shared" si="97"/>
        <v>46.843897480907813</v>
      </c>
      <c r="H3055" s="342">
        <f t="shared" si="96"/>
        <v>889.06389748090783</v>
      </c>
      <c r="I3055" s="190"/>
      <c r="J3055" s="347">
        <v>2</v>
      </c>
    </row>
    <row r="3056" spans="1:10" ht="13.5" hidden="1" customHeight="1" thickBot="1">
      <c r="A3056" s="410"/>
      <c r="B3056" s="183">
        <v>11</v>
      </c>
      <c r="C3056" s="184">
        <v>376.31</v>
      </c>
      <c r="D3056" s="346" t="s">
        <v>392</v>
      </c>
      <c r="E3056" s="346" t="s">
        <v>386</v>
      </c>
      <c r="F3056" s="346" t="s">
        <v>864</v>
      </c>
      <c r="G3056" s="342">
        <f t="shared" si="97"/>
        <v>20.930192896203387</v>
      </c>
      <c r="H3056" s="342">
        <f t="shared" si="96"/>
        <v>397.24019289620338</v>
      </c>
      <c r="I3056" s="190"/>
      <c r="J3056" s="347">
        <v>2</v>
      </c>
    </row>
    <row r="3057" spans="1:10" ht="13.5" hidden="1" customHeight="1" thickBot="1">
      <c r="A3057" s="410"/>
      <c r="B3057" s="183">
        <v>46.25</v>
      </c>
      <c r="C3057" s="184">
        <v>1582.21</v>
      </c>
      <c r="D3057" s="346" t="s">
        <v>392</v>
      </c>
      <c r="E3057" s="346" t="s">
        <v>386</v>
      </c>
      <c r="F3057" s="346" t="s">
        <v>841</v>
      </c>
      <c r="G3057" s="342">
        <f t="shared" si="97"/>
        <v>88.001808355616291</v>
      </c>
      <c r="H3057" s="342">
        <f t="shared" si="96"/>
        <v>1670.2118083556163</v>
      </c>
      <c r="I3057" s="190"/>
      <c r="J3057" s="347">
        <v>2</v>
      </c>
    </row>
    <row r="3058" spans="1:10" ht="13.5" hidden="1" customHeight="1" thickBot="1">
      <c r="A3058" s="411"/>
      <c r="B3058" s="183">
        <v>0</v>
      </c>
      <c r="C3058" s="184">
        <v>433.14</v>
      </c>
      <c r="D3058" s="346" t="s">
        <v>393</v>
      </c>
      <c r="E3058" s="346" t="s">
        <v>386</v>
      </c>
      <c r="F3058" s="346" t="s">
        <v>859</v>
      </c>
      <c r="G3058" s="342">
        <f t="shared" si="97"/>
        <v>24.091051928095283</v>
      </c>
      <c r="H3058" s="342">
        <f t="shared" si="96"/>
        <v>457.23105192809527</v>
      </c>
      <c r="I3058" s="190"/>
      <c r="J3058" s="347">
        <v>2</v>
      </c>
    </row>
    <row r="3059" spans="1:10" ht="13.5" thickBot="1">
      <c r="A3059" s="185" t="s">
        <v>468</v>
      </c>
      <c r="B3059" s="186">
        <v>2370</v>
      </c>
      <c r="C3059" s="187">
        <v>80699.3</v>
      </c>
      <c r="D3059" s="412"/>
      <c r="E3059" s="413"/>
      <c r="F3059" s="414"/>
      <c r="G3059" s="342">
        <f t="shared" si="97"/>
        <v>4488.4587589715566</v>
      </c>
      <c r="H3059" s="342">
        <f t="shared" si="96"/>
        <v>85187.758758971555</v>
      </c>
      <c r="I3059" s="190">
        <f>+H3059</f>
        <v>85187.758758971555</v>
      </c>
      <c r="J3059" s="347">
        <v>2</v>
      </c>
    </row>
    <row r="3060" spans="1:10" ht="13.5" hidden="1" customHeight="1" thickBot="1">
      <c r="A3060" s="409" t="s">
        <v>1013</v>
      </c>
      <c r="B3060" s="183">
        <v>0.32</v>
      </c>
      <c r="C3060" s="184">
        <v>24.18</v>
      </c>
      <c r="D3060" s="346" t="s">
        <v>391</v>
      </c>
      <c r="E3060" s="346" t="s">
        <v>386</v>
      </c>
      <c r="F3060" s="346" t="s">
        <v>919</v>
      </c>
      <c r="G3060" s="342">
        <f t="shared" si="97"/>
        <v>1.3448807212941403</v>
      </c>
      <c r="H3060" s="342">
        <f t="shared" si="96"/>
        <v>25.524880721294139</v>
      </c>
      <c r="I3060" s="190"/>
      <c r="J3060" s="347">
        <v>2</v>
      </c>
    </row>
    <row r="3061" spans="1:10" ht="13.5" hidden="1" customHeight="1" thickBot="1">
      <c r="A3061" s="410"/>
      <c r="B3061" s="183">
        <v>0.32</v>
      </c>
      <c r="C3061" s="184">
        <v>24.18</v>
      </c>
      <c r="D3061" s="346" t="s">
        <v>391</v>
      </c>
      <c r="E3061" s="346" t="s">
        <v>386</v>
      </c>
      <c r="F3061" s="346" t="s">
        <v>858</v>
      </c>
      <c r="G3061" s="342">
        <f t="shared" si="97"/>
        <v>1.3448807212941403</v>
      </c>
      <c r="H3061" s="342">
        <f t="shared" si="96"/>
        <v>25.524880721294139</v>
      </c>
      <c r="I3061" s="190"/>
      <c r="J3061" s="347">
        <v>2</v>
      </c>
    </row>
    <row r="3062" spans="1:10" ht="13.5" hidden="1" customHeight="1" thickBot="1">
      <c r="A3062" s="410"/>
      <c r="B3062" s="183">
        <v>1.73</v>
      </c>
      <c r="C3062" s="184">
        <v>131</v>
      </c>
      <c r="D3062" s="346" t="s">
        <v>385</v>
      </c>
      <c r="E3062" s="346" t="s">
        <v>386</v>
      </c>
      <c r="F3062" s="346" t="s">
        <v>918</v>
      </c>
      <c r="G3062" s="342">
        <f t="shared" si="97"/>
        <v>7.286161062428965</v>
      </c>
      <c r="H3062" s="342">
        <f t="shared" si="96"/>
        <v>138.28616106242896</v>
      </c>
      <c r="I3062" s="190"/>
      <c r="J3062" s="347">
        <v>2</v>
      </c>
    </row>
    <row r="3063" spans="1:10" ht="13.5" hidden="1" customHeight="1" thickBot="1">
      <c r="A3063" s="410"/>
      <c r="B3063" s="183">
        <v>1.41</v>
      </c>
      <c r="C3063" s="184">
        <v>106.82</v>
      </c>
      <c r="D3063" s="346" t="s">
        <v>385</v>
      </c>
      <c r="E3063" s="346" t="s">
        <v>386</v>
      </c>
      <c r="F3063" s="346" t="s">
        <v>919</v>
      </c>
      <c r="G3063" s="342">
        <f t="shared" si="97"/>
        <v>5.9412803411348243</v>
      </c>
      <c r="H3063" s="342">
        <f t="shared" si="96"/>
        <v>112.76128034113482</v>
      </c>
      <c r="I3063" s="190"/>
      <c r="J3063" s="347">
        <v>2</v>
      </c>
    </row>
    <row r="3064" spans="1:10" ht="13.5" hidden="1" customHeight="1" thickBot="1">
      <c r="A3064" s="410"/>
      <c r="B3064" s="183">
        <v>1.73</v>
      </c>
      <c r="C3064" s="184">
        <v>131</v>
      </c>
      <c r="D3064" s="346" t="s">
        <v>385</v>
      </c>
      <c r="E3064" s="346" t="s">
        <v>386</v>
      </c>
      <c r="F3064" s="346" t="s">
        <v>920</v>
      </c>
      <c r="G3064" s="342">
        <f t="shared" si="97"/>
        <v>7.286161062428965</v>
      </c>
      <c r="H3064" s="342">
        <f t="shared" si="96"/>
        <v>138.28616106242896</v>
      </c>
      <c r="I3064" s="190"/>
      <c r="J3064" s="347">
        <v>2</v>
      </c>
    </row>
    <row r="3065" spans="1:10" ht="13.5" hidden="1" customHeight="1" thickBot="1">
      <c r="A3065" s="410"/>
      <c r="B3065" s="183">
        <v>1.25</v>
      </c>
      <c r="C3065" s="184">
        <v>94.72</v>
      </c>
      <c r="D3065" s="346" t="s">
        <v>385</v>
      </c>
      <c r="E3065" s="346" t="s">
        <v>386</v>
      </c>
      <c r="F3065" s="346" t="s">
        <v>858</v>
      </c>
      <c r="G3065" s="342">
        <f t="shared" si="97"/>
        <v>5.2682837849868056</v>
      </c>
      <c r="H3065" s="342">
        <f t="shared" si="96"/>
        <v>99.988283784986805</v>
      </c>
      <c r="I3065" s="190"/>
      <c r="J3065" s="347">
        <v>2</v>
      </c>
    </row>
    <row r="3066" spans="1:10" ht="13.5" hidden="1" customHeight="1" thickBot="1">
      <c r="A3066" s="411"/>
      <c r="B3066" s="183">
        <v>0</v>
      </c>
      <c r="C3066" s="184">
        <v>7.91</v>
      </c>
      <c r="D3066" s="346" t="s">
        <v>393</v>
      </c>
      <c r="E3066" s="346" t="s">
        <v>386</v>
      </c>
      <c r="F3066" s="346" t="s">
        <v>859</v>
      </c>
      <c r="G3066" s="342">
        <f t="shared" si="97"/>
        <v>0.43995064125048178</v>
      </c>
      <c r="H3066" s="342">
        <f t="shared" si="96"/>
        <v>8.3499506412504818</v>
      </c>
      <c r="I3066" s="190"/>
      <c r="J3066" s="347">
        <v>2</v>
      </c>
    </row>
    <row r="3067" spans="1:10" ht="13.5" thickBot="1">
      <c r="A3067" s="185" t="s">
        <v>1013</v>
      </c>
      <c r="B3067" s="186">
        <v>6.76</v>
      </c>
      <c r="C3067" s="187">
        <v>519.80999999999995</v>
      </c>
      <c r="D3067" s="412"/>
      <c r="E3067" s="413"/>
      <c r="F3067" s="414"/>
      <c r="G3067" s="342">
        <f t="shared" si="97"/>
        <v>28.911598334818322</v>
      </c>
      <c r="H3067" s="342">
        <f t="shared" si="96"/>
        <v>548.72159833481828</v>
      </c>
      <c r="I3067" s="190">
        <f>+H3067</f>
        <v>548.72159833481828</v>
      </c>
      <c r="J3067" s="347">
        <v>2</v>
      </c>
    </row>
    <row r="3068" spans="1:10" ht="13.5" hidden="1" customHeight="1" thickBot="1">
      <c r="A3068" s="409" t="s">
        <v>1014</v>
      </c>
      <c r="B3068" s="183">
        <v>6.08</v>
      </c>
      <c r="C3068" s="184">
        <v>262.58999999999997</v>
      </c>
      <c r="D3068" s="346" t="s">
        <v>391</v>
      </c>
      <c r="E3068" s="346" t="s">
        <v>386</v>
      </c>
      <c r="F3068" s="346" t="s">
        <v>919</v>
      </c>
      <c r="G3068" s="342">
        <f t="shared" si="97"/>
        <v>14.605137659413906</v>
      </c>
      <c r="H3068" s="342">
        <f t="shared" si="96"/>
        <v>277.19513765941389</v>
      </c>
      <c r="I3068" s="190"/>
      <c r="J3068" s="347">
        <v>2</v>
      </c>
    </row>
    <row r="3069" spans="1:10" ht="13.5" hidden="1" customHeight="1" thickBot="1">
      <c r="A3069" s="410"/>
      <c r="B3069" s="183">
        <v>6.08</v>
      </c>
      <c r="C3069" s="184">
        <v>262.58999999999997</v>
      </c>
      <c r="D3069" s="346" t="s">
        <v>391</v>
      </c>
      <c r="E3069" s="346" t="s">
        <v>386</v>
      </c>
      <c r="F3069" s="346" t="s">
        <v>858</v>
      </c>
      <c r="G3069" s="342">
        <f t="shared" si="97"/>
        <v>14.605137659413906</v>
      </c>
      <c r="H3069" s="342">
        <f t="shared" si="96"/>
        <v>277.19513765941389</v>
      </c>
      <c r="I3069" s="190"/>
      <c r="J3069" s="347">
        <v>2</v>
      </c>
    </row>
    <row r="3070" spans="1:10" ht="13.5" hidden="1" customHeight="1" thickBot="1">
      <c r="A3070" s="410"/>
      <c r="B3070" s="183">
        <v>32.93</v>
      </c>
      <c r="C3070" s="184">
        <v>1422.38</v>
      </c>
      <c r="D3070" s="346" t="s">
        <v>385</v>
      </c>
      <c r="E3070" s="346" t="s">
        <v>386</v>
      </c>
      <c r="F3070" s="346" t="s">
        <v>918</v>
      </c>
      <c r="G3070" s="342">
        <f t="shared" si="97"/>
        <v>79.112135663952003</v>
      </c>
      <c r="H3070" s="342">
        <f t="shared" si="96"/>
        <v>1501.492135663952</v>
      </c>
      <c r="I3070" s="190"/>
      <c r="J3070" s="347">
        <v>2</v>
      </c>
    </row>
    <row r="3071" spans="1:10" ht="13.5" hidden="1" customHeight="1" thickBot="1">
      <c r="A3071" s="410"/>
      <c r="B3071" s="183">
        <v>26.21</v>
      </c>
      <c r="C3071" s="184">
        <v>1140.6400000000001</v>
      </c>
      <c r="D3071" s="346" t="s">
        <v>385</v>
      </c>
      <c r="E3071" s="346" t="s">
        <v>386</v>
      </c>
      <c r="F3071" s="346" t="s">
        <v>919</v>
      </c>
      <c r="G3071" s="342">
        <f t="shared" si="97"/>
        <v>63.441883620221184</v>
      </c>
      <c r="H3071" s="342">
        <f t="shared" si="96"/>
        <v>1204.0818836202213</v>
      </c>
      <c r="I3071" s="190"/>
      <c r="J3071" s="347">
        <v>2</v>
      </c>
    </row>
    <row r="3072" spans="1:10" ht="13.5" hidden="1" customHeight="1" thickBot="1">
      <c r="A3072" s="410"/>
      <c r="B3072" s="183">
        <v>31.73</v>
      </c>
      <c r="C3072" s="184">
        <v>1357.12</v>
      </c>
      <c r="D3072" s="346" t="s">
        <v>385</v>
      </c>
      <c r="E3072" s="346" t="s">
        <v>386</v>
      </c>
      <c r="F3072" s="346" t="s">
        <v>920</v>
      </c>
      <c r="G3072" s="342">
        <f t="shared" si="97"/>
        <v>75.482403824760283</v>
      </c>
      <c r="H3072" s="342">
        <f t="shared" si="96"/>
        <v>1432.6024038247601</v>
      </c>
      <c r="I3072" s="190"/>
      <c r="J3072" s="347">
        <v>2</v>
      </c>
    </row>
    <row r="3073" spans="1:10" ht="13.5" hidden="1" customHeight="1" thickBot="1">
      <c r="A3073" s="410"/>
      <c r="B3073" s="183">
        <v>20.13</v>
      </c>
      <c r="C3073" s="184">
        <v>878.05</v>
      </c>
      <c r="D3073" s="346" t="s">
        <v>385</v>
      </c>
      <c r="E3073" s="346" t="s">
        <v>386</v>
      </c>
      <c r="F3073" s="346" t="s">
        <v>858</v>
      </c>
      <c r="G3073" s="342">
        <f t="shared" si="97"/>
        <v>48.836745960807271</v>
      </c>
      <c r="H3073" s="342">
        <f t="shared" si="96"/>
        <v>926.88674596080727</v>
      </c>
      <c r="I3073" s="190"/>
      <c r="J3073" s="347">
        <v>2</v>
      </c>
    </row>
    <row r="3074" spans="1:10" ht="13.5" hidden="1" customHeight="1" thickBot="1">
      <c r="A3074" s="410"/>
      <c r="B3074" s="183">
        <v>2.48</v>
      </c>
      <c r="C3074" s="184">
        <v>103.59</v>
      </c>
      <c r="D3074" s="346" t="s">
        <v>834</v>
      </c>
      <c r="E3074" s="346" t="s">
        <v>386</v>
      </c>
      <c r="F3074" s="346" t="s">
        <v>858</v>
      </c>
      <c r="G3074" s="342">
        <f t="shared" si="97"/>
        <v>5.7616291943283704</v>
      </c>
      <c r="H3074" s="342">
        <f t="shared" si="96"/>
        <v>109.35162919432837</v>
      </c>
      <c r="I3074" s="190"/>
      <c r="J3074" s="347">
        <v>2</v>
      </c>
    </row>
    <row r="3075" spans="1:10" ht="13.5" hidden="1" customHeight="1" thickBot="1">
      <c r="A3075" s="411"/>
      <c r="B3075" s="183">
        <v>0</v>
      </c>
      <c r="C3075" s="184">
        <v>68.22</v>
      </c>
      <c r="D3075" s="346" t="s">
        <v>393</v>
      </c>
      <c r="E3075" s="346" t="s">
        <v>386</v>
      </c>
      <c r="F3075" s="346" t="s">
        <v>859</v>
      </c>
      <c r="G3075" s="342">
        <f t="shared" si="97"/>
        <v>3.7943657074725499</v>
      </c>
      <c r="H3075" s="342">
        <f t="shared" si="96"/>
        <v>72.01436570747255</v>
      </c>
      <c r="I3075" s="190"/>
      <c r="J3075" s="347">
        <v>2</v>
      </c>
    </row>
    <row r="3076" spans="1:10" ht="13.5" thickBot="1">
      <c r="A3076" s="185" t="s">
        <v>1014</v>
      </c>
      <c r="B3076" s="186">
        <v>125.64</v>
      </c>
      <c r="C3076" s="187">
        <v>5495.18</v>
      </c>
      <c r="D3076" s="412"/>
      <c r="E3076" s="413"/>
      <c r="F3076" s="414"/>
      <c r="G3076" s="342">
        <f t="shared" si="97"/>
        <v>305.63943929036947</v>
      </c>
      <c r="H3076" s="342">
        <f t="shared" si="96"/>
        <v>5800.8194392903697</v>
      </c>
      <c r="I3076" s="190">
        <f>+H3076</f>
        <v>5800.8194392903697</v>
      </c>
      <c r="J3076" s="347">
        <v>2</v>
      </c>
    </row>
    <row r="3077" spans="1:10" ht="13.5" hidden="1" customHeight="1" thickBot="1">
      <c r="A3077" s="409" t="s">
        <v>1015</v>
      </c>
      <c r="B3077" s="183">
        <v>0.32</v>
      </c>
      <c r="C3077" s="184">
        <v>16.899999999999999</v>
      </c>
      <c r="D3077" s="346" t="s">
        <v>391</v>
      </c>
      <c r="E3077" s="346" t="s">
        <v>386</v>
      </c>
      <c r="F3077" s="346" t="s">
        <v>919</v>
      </c>
      <c r="G3077" s="342">
        <f t="shared" si="97"/>
        <v>0.93997039660343129</v>
      </c>
      <c r="H3077" s="342">
        <f t="shared" si="96"/>
        <v>17.83997039660343</v>
      </c>
      <c r="I3077" s="190"/>
      <c r="J3077" s="347">
        <v>2</v>
      </c>
    </row>
    <row r="3078" spans="1:10" ht="13.5" hidden="1" customHeight="1" thickBot="1">
      <c r="A3078" s="410"/>
      <c r="B3078" s="183">
        <v>0.32</v>
      </c>
      <c r="C3078" s="184">
        <v>16.899999999999999</v>
      </c>
      <c r="D3078" s="346" t="s">
        <v>391</v>
      </c>
      <c r="E3078" s="346" t="s">
        <v>386</v>
      </c>
      <c r="F3078" s="346" t="s">
        <v>858</v>
      </c>
      <c r="G3078" s="342">
        <f t="shared" si="97"/>
        <v>0.93997039660343129</v>
      </c>
      <c r="H3078" s="342">
        <f t="shared" si="96"/>
        <v>17.83997039660343</v>
      </c>
      <c r="I3078" s="190"/>
      <c r="J3078" s="347">
        <v>2</v>
      </c>
    </row>
    <row r="3079" spans="1:10" ht="13.5" hidden="1" customHeight="1" thickBot="1">
      <c r="A3079" s="410"/>
      <c r="B3079" s="183">
        <v>1.73</v>
      </c>
      <c r="C3079" s="184">
        <v>91.56</v>
      </c>
      <c r="D3079" s="346" t="s">
        <v>385</v>
      </c>
      <c r="E3079" s="346" t="s">
        <v>386</v>
      </c>
      <c r="F3079" s="346" t="s">
        <v>918</v>
      </c>
      <c r="G3079" s="342">
        <f t="shared" si="97"/>
        <v>5.0925260066869926</v>
      </c>
      <c r="H3079" s="342">
        <f t="shared" si="96"/>
        <v>96.652526006686998</v>
      </c>
      <c r="I3079" s="190"/>
      <c r="J3079" s="347">
        <v>2</v>
      </c>
    </row>
    <row r="3080" spans="1:10" ht="13.5" hidden="1" customHeight="1" thickBot="1">
      <c r="A3080" s="410"/>
      <c r="B3080" s="183">
        <v>1.41</v>
      </c>
      <c r="C3080" s="184">
        <v>74.66</v>
      </c>
      <c r="D3080" s="346" t="s">
        <v>385</v>
      </c>
      <c r="E3080" s="346" t="s">
        <v>386</v>
      </c>
      <c r="F3080" s="346" t="s">
        <v>919</v>
      </c>
      <c r="G3080" s="342">
        <f t="shared" si="97"/>
        <v>4.152555610083561</v>
      </c>
      <c r="H3080" s="342">
        <f t="shared" si="96"/>
        <v>78.812555610083564</v>
      </c>
      <c r="I3080" s="190"/>
      <c r="J3080" s="347">
        <v>2</v>
      </c>
    </row>
    <row r="3081" spans="1:10" ht="13.5" hidden="1" customHeight="1" thickBot="1">
      <c r="A3081" s="410"/>
      <c r="B3081" s="183">
        <v>0.77</v>
      </c>
      <c r="C3081" s="184">
        <v>40.85</v>
      </c>
      <c r="D3081" s="346" t="s">
        <v>385</v>
      </c>
      <c r="E3081" s="346" t="s">
        <v>386</v>
      </c>
      <c r="F3081" s="346" t="s">
        <v>920</v>
      </c>
      <c r="G3081" s="342">
        <f t="shared" si="97"/>
        <v>2.2720586213757499</v>
      </c>
      <c r="H3081" s="342">
        <f t="shared" si="96"/>
        <v>43.12205862137575</v>
      </c>
      <c r="I3081" s="190"/>
      <c r="J3081" s="347">
        <v>2</v>
      </c>
    </row>
    <row r="3082" spans="1:10" ht="13.5" hidden="1" customHeight="1" thickBot="1">
      <c r="A3082" s="410"/>
      <c r="B3082" s="183">
        <v>0.13</v>
      </c>
      <c r="C3082" s="184">
        <v>7.05</v>
      </c>
      <c r="D3082" s="346" t="s">
        <v>385</v>
      </c>
      <c r="E3082" s="346" t="s">
        <v>386</v>
      </c>
      <c r="F3082" s="346" t="s">
        <v>858</v>
      </c>
      <c r="G3082" s="342">
        <f t="shared" si="97"/>
        <v>0.39211782816888702</v>
      </c>
      <c r="H3082" s="342">
        <f t="shared" si="96"/>
        <v>7.4421178281688869</v>
      </c>
      <c r="I3082" s="190"/>
      <c r="J3082" s="347">
        <v>2</v>
      </c>
    </row>
    <row r="3083" spans="1:10" ht="13.5" hidden="1" customHeight="1" thickBot="1">
      <c r="A3083" s="410"/>
      <c r="B3083" s="183">
        <v>0.32</v>
      </c>
      <c r="C3083" s="184">
        <v>16.899999999999999</v>
      </c>
      <c r="D3083" s="346" t="s">
        <v>834</v>
      </c>
      <c r="E3083" s="346" t="s">
        <v>386</v>
      </c>
      <c r="F3083" s="346" t="s">
        <v>920</v>
      </c>
      <c r="G3083" s="342">
        <f t="shared" si="97"/>
        <v>0.93997039660343129</v>
      </c>
      <c r="H3083" s="342">
        <f t="shared" ref="H3083:H3146" si="98">+G3083+C3083</f>
        <v>17.83997039660343</v>
      </c>
      <c r="I3083" s="190"/>
      <c r="J3083" s="347">
        <v>2</v>
      </c>
    </row>
    <row r="3084" spans="1:10" ht="13.5" hidden="1" customHeight="1" thickBot="1">
      <c r="A3084" s="411"/>
      <c r="B3084" s="183">
        <v>0</v>
      </c>
      <c r="C3084" s="184">
        <v>4.1100000000000003</v>
      </c>
      <c r="D3084" s="346" t="s">
        <v>393</v>
      </c>
      <c r="E3084" s="346" t="s">
        <v>386</v>
      </c>
      <c r="F3084" s="346" t="s">
        <v>859</v>
      </c>
      <c r="G3084" s="342">
        <f t="shared" si="97"/>
        <v>0.22859635088994693</v>
      </c>
      <c r="H3084" s="342">
        <f t="shared" si="98"/>
        <v>4.3385963508899472</v>
      </c>
      <c r="I3084" s="190"/>
      <c r="J3084" s="347">
        <v>2</v>
      </c>
    </row>
    <row r="3085" spans="1:10" ht="13.5" thickBot="1">
      <c r="A3085" s="185" t="s">
        <v>1015</v>
      </c>
      <c r="B3085" s="186">
        <v>5</v>
      </c>
      <c r="C3085" s="187">
        <v>268.93</v>
      </c>
      <c r="D3085" s="412"/>
      <c r="E3085" s="413"/>
      <c r="F3085" s="414"/>
      <c r="G3085" s="342">
        <f t="shared" si="97"/>
        <v>14.957765607015434</v>
      </c>
      <c r="H3085" s="342">
        <f t="shared" si="98"/>
        <v>283.88776560701547</v>
      </c>
      <c r="I3085" s="190">
        <f>+H3085</f>
        <v>283.88776560701547</v>
      </c>
      <c r="J3085" s="347">
        <v>2</v>
      </c>
    </row>
    <row r="3086" spans="1:10" ht="13.5" hidden="1" customHeight="1" thickBot="1">
      <c r="A3086" s="409" t="s">
        <v>469</v>
      </c>
      <c r="B3086" s="183">
        <v>5</v>
      </c>
      <c r="C3086" s="184">
        <v>166.95</v>
      </c>
      <c r="D3086" s="346" t="s">
        <v>387</v>
      </c>
      <c r="E3086" s="346" t="s">
        <v>386</v>
      </c>
      <c r="F3086" s="346" t="s">
        <v>835</v>
      </c>
      <c r="G3086" s="342">
        <f t="shared" si="97"/>
        <v>9.285683888339813</v>
      </c>
      <c r="H3086" s="342">
        <f t="shared" si="98"/>
        <v>176.23568388833979</v>
      </c>
      <c r="I3086" s="190"/>
      <c r="J3086" s="347">
        <v>2</v>
      </c>
    </row>
    <row r="3087" spans="1:10" ht="13.5" hidden="1" customHeight="1" thickBot="1">
      <c r="A3087" s="410"/>
      <c r="B3087" s="183">
        <v>102</v>
      </c>
      <c r="C3087" s="184">
        <v>2854.6</v>
      </c>
      <c r="D3087" s="346" t="s">
        <v>387</v>
      </c>
      <c r="E3087" s="346" t="s">
        <v>386</v>
      </c>
      <c r="F3087" s="346" t="s">
        <v>802</v>
      </c>
      <c r="G3087" s="342">
        <f t="shared" ref="G3087:G3150" si="99">+(C3087/$C$12584)*1312742.08</f>
        <v>158.77156770083758</v>
      </c>
      <c r="H3087" s="342">
        <f t="shared" si="98"/>
        <v>3013.3715677008377</v>
      </c>
      <c r="I3087" s="190"/>
      <c r="J3087" s="347">
        <v>2</v>
      </c>
    </row>
    <row r="3088" spans="1:10" ht="13.5" hidden="1" customHeight="1" thickBot="1">
      <c r="A3088" s="410"/>
      <c r="B3088" s="183">
        <v>16</v>
      </c>
      <c r="C3088" s="184">
        <v>356.16</v>
      </c>
      <c r="D3088" s="346" t="s">
        <v>384</v>
      </c>
      <c r="E3088" s="346" t="s">
        <v>386</v>
      </c>
      <c r="F3088" s="346" t="s">
        <v>835</v>
      </c>
      <c r="G3088" s="342">
        <f t="shared" si="99"/>
        <v>19.809458961791606</v>
      </c>
      <c r="H3088" s="342">
        <f t="shared" si="98"/>
        <v>375.96945896179164</v>
      </c>
      <c r="I3088" s="190"/>
      <c r="J3088" s="347">
        <v>2</v>
      </c>
    </row>
    <row r="3089" spans="1:10" ht="13.5" hidden="1" customHeight="1" thickBot="1">
      <c r="A3089" s="410"/>
      <c r="B3089" s="183">
        <v>78</v>
      </c>
      <c r="C3089" s="184">
        <v>1444.11</v>
      </c>
      <c r="D3089" s="346" t="s">
        <v>384</v>
      </c>
      <c r="E3089" s="346" t="s">
        <v>386</v>
      </c>
      <c r="F3089" s="346" t="s">
        <v>802</v>
      </c>
      <c r="G3089" s="342">
        <f t="shared" si="99"/>
        <v>80.320748487513669</v>
      </c>
      <c r="H3089" s="342">
        <f t="shared" si="98"/>
        <v>1524.4307484875135</v>
      </c>
      <c r="I3089" s="190"/>
      <c r="J3089" s="347">
        <v>2</v>
      </c>
    </row>
    <row r="3090" spans="1:10" ht="13.5" hidden="1" customHeight="1" thickBot="1">
      <c r="A3090" s="410"/>
      <c r="B3090" s="183">
        <v>12</v>
      </c>
      <c r="C3090" s="184">
        <v>341.92</v>
      </c>
      <c r="D3090" s="346" t="s">
        <v>384</v>
      </c>
      <c r="E3090" s="346" t="s">
        <v>386</v>
      </c>
      <c r="F3090" s="346" t="s">
        <v>894</v>
      </c>
      <c r="G3090" s="342">
        <f t="shared" si="99"/>
        <v>19.017436568440548</v>
      </c>
      <c r="H3090" s="342">
        <f t="shared" si="98"/>
        <v>360.93743656844055</v>
      </c>
      <c r="I3090" s="190"/>
      <c r="J3090" s="347">
        <v>2</v>
      </c>
    </row>
    <row r="3091" spans="1:10" ht="13.5" hidden="1" customHeight="1" thickBot="1">
      <c r="A3091" s="411"/>
      <c r="B3091" s="183">
        <v>15</v>
      </c>
      <c r="C3091" s="184">
        <v>428.85</v>
      </c>
      <c r="D3091" s="346" t="s">
        <v>384</v>
      </c>
      <c r="E3091" s="346" t="s">
        <v>386</v>
      </c>
      <c r="F3091" s="346" t="s">
        <v>816</v>
      </c>
      <c r="G3091" s="342">
        <f t="shared" si="99"/>
        <v>23.852444058188258</v>
      </c>
      <c r="H3091" s="342">
        <f t="shared" si="98"/>
        <v>452.70244405818829</v>
      </c>
      <c r="I3091" s="190"/>
      <c r="J3091" s="347">
        <v>2</v>
      </c>
    </row>
    <row r="3092" spans="1:10" ht="13.5" thickBot="1">
      <c r="A3092" s="185" t="s">
        <v>469</v>
      </c>
      <c r="B3092" s="186">
        <v>228</v>
      </c>
      <c r="C3092" s="187">
        <v>5592.59</v>
      </c>
      <c r="D3092" s="412"/>
      <c r="E3092" s="413"/>
      <c r="F3092" s="414"/>
      <c r="G3092" s="342">
        <f t="shared" si="99"/>
        <v>311.0573396651115</v>
      </c>
      <c r="H3092" s="342">
        <f t="shared" si="98"/>
        <v>5903.6473396651118</v>
      </c>
      <c r="I3092" s="190">
        <f>+H3092</f>
        <v>5903.6473396651118</v>
      </c>
      <c r="J3092" s="347">
        <v>2</v>
      </c>
    </row>
    <row r="3093" spans="1:10" ht="13.5" hidden="1" customHeight="1" thickBot="1">
      <c r="A3093" s="409" t="s">
        <v>470</v>
      </c>
      <c r="B3093" s="183">
        <v>0</v>
      </c>
      <c r="C3093" s="184">
        <v>1624.26</v>
      </c>
      <c r="D3093" s="346" t="s">
        <v>588</v>
      </c>
      <c r="E3093" s="346" t="s">
        <v>386</v>
      </c>
      <c r="F3093" s="346" t="s">
        <v>956</v>
      </c>
      <c r="G3093" s="342">
        <f t="shared" si="99"/>
        <v>90.34061043710588</v>
      </c>
      <c r="H3093" s="342">
        <f t="shared" si="98"/>
        <v>1714.6006104371058</v>
      </c>
      <c r="I3093" s="190"/>
      <c r="J3093" s="347">
        <v>2</v>
      </c>
    </row>
    <row r="3094" spans="1:10" ht="13.5" hidden="1" customHeight="1" thickBot="1">
      <c r="A3094" s="410"/>
      <c r="B3094" s="183">
        <v>48</v>
      </c>
      <c r="C3094" s="184">
        <v>1587.84</v>
      </c>
      <c r="D3094" s="346" t="s">
        <v>391</v>
      </c>
      <c r="E3094" s="346" t="s">
        <v>386</v>
      </c>
      <c r="F3094" s="346" t="s">
        <v>807</v>
      </c>
      <c r="G3094" s="342">
        <f t="shared" si="99"/>
        <v>88.314946422650436</v>
      </c>
      <c r="H3094" s="342">
        <f t="shared" si="98"/>
        <v>1676.1549464226503</v>
      </c>
      <c r="I3094" s="190"/>
      <c r="J3094" s="347">
        <v>2</v>
      </c>
    </row>
    <row r="3095" spans="1:10" ht="13.5" hidden="1" customHeight="1" thickBot="1">
      <c r="A3095" s="410"/>
      <c r="B3095" s="183">
        <v>24</v>
      </c>
      <c r="C3095" s="184">
        <v>793.92</v>
      </c>
      <c r="D3095" s="346" t="s">
        <v>391</v>
      </c>
      <c r="E3095" s="346" t="s">
        <v>386</v>
      </c>
      <c r="F3095" s="346" t="s">
        <v>837</v>
      </c>
      <c r="G3095" s="342">
        <f t="shared" si="99"/>
        <v>44.157473211325218</v>
      </c>
      <c r="H3095" s="342">
        <f t="shared" si="98"/>
        <v>838.07747321132513</v>
      </c>
      <c r="I3095" s="190"/>
      <c r="J3095" s="347">
        <v>2</v>
      </c>
    </row>
    <row r="3096" spans="1:10" ht="13.5" hidden="1" customHeight="1" thickBot="1">
      <c r="A3096" s="410"/>
      <c r="B3096" s="183">
        <v>24</v>
      </c>
      <c r="C3096" s="184">
        <v>813.68</v>
      </c>
      <c r="D3096" s="346" t="s">
        <v>391</v>
      </c>
      <c r="E3096" s="346" t="s">
        <v>386</v>
      </c>
      <c r="F3096" s="346" t="s">
        <v>835</v>
      </c>
      <c r="G3096" s="342">
        <f t="shared" si="99"/>
        <v>45.256515521200001</v>
      </c>
      <c r="H3096" s="342">
        <f t="shared" si="98"/>
        <v>858.93651552119991</v>
      </c>
      <c r="I3096" s="190"/>
      <c r="J3096" s="347">
        <v>2</v>
      </c>
    </row>
    <row r="3097" spans="1:10" ht="13.5" hidden="1" customHeight="1" thickBot="1">
      <c r="A3097" s="410"/>
      <c r="B3097" s="183">
        <v>24</v>
      </c>
      <c r="C3097" s="184">
        <v>813.68</v>
      </c>
      <c r="D3097" s="346" t="s">
        <v>391</v>
      </c>
      <c r="E3097" s="346" t="s">
        <v>386</v>
      </c>
      <c r="F3097" s="346" t="s">
        <v>845</v>
      </c>
      <c r="G3097" s="342">
        <f t="shared" si="99"/>
        <v>45.256515521200001</v>
      </c>
      <c r="H3097" s="342">
        <f t="shared" si="98"/>
        <v>858.93651552119991</v>
      </c>
      <c r="I3097" s="190"/>
      <c r="J3097" s="347">
        <v>2</v>
      </c>
    </row>
    <row r="3098" spans="1:10" ht="13.5" hidden="1" customHeight="1" thickBot="1">
      <c r="A3098" s="410"/>
      <c r="B3098" s="183">
        <v>24</v>
      </c>
      <c r="C3098" s="184">
        <v>813.68</v>
      </c>
      <c r="D3098" s="346" t="s">
        <v>391</v>
      </c>
      <c r="E3098" s="346" t="s">
        <v>386</v>
      </c>
      <c r="F3098" s="346" t="s">
        <v>881</v>
      </c>
      <c r="G3098" s="342">
        <f t="shared" si="99"/>
        <v>45.256515521200001</v>
      </c>
      <c r="H3098" s="342">
        <f t="shared" si="98"/>
        <v>858.93651552119991</v>
      </c>
      <c r="I3098" s="190"/>
      <c r="J3098" s="347">
        <v>2</v>
      </c>
    </row>
    <row r="3099" spans="1:10" ht="13.5" hidden="1" customHeight="1" thickBot="1">
      <c r="A3099" s="410"/>
      <c r="B3099" s="183">
        <v>24</v>
      </c>
      <c r="C3099" s="184">
        <v>813.68</v>
      </c>
      <c r="D3099" s="346" t="s">
        <v>391</v>
      </c>
      <c r="E3099" s="346" t="s">
        <v>386</v>
      </c>
      <c r="F3099" s="346" t="s">
        <v>863</v>
      </c>
      <c r="G3099" s="342">
        <f t="shared" si="99"/>
        <v>45.256515521200001</v>
      </c>
      <c r="H3099" s="342">
        <f t="shared" si="98"/>
        <v>858.93651552119991</v>
      </c>
      <c r="I3099" s="190"/>
      <c r="J3099" s="347">
        <v>2</v>
      </c>
    </row>
    <row r="3100" spans="1:10" ht="13.5" hidden="1" customHeight="1" thickBot="1">
      <c r="A3100" s="410"/>
      <c r="B3100" s="183">
        <v>48</v>
      </c>
      <c r="C3100" s="184">
        <v>1642.08</v>
      </c>
      <c r="D3100" s="346" t="s">
        <v>391</v>
      </c>
      <c r="E3100" s="346" t="s">
        <v>386</v>
      </c>
      <c r="F3100" s="346" t="s">
        <v>838</v>
      </c>
      <c r="G3100" s="342">
        <f t="shared" si="99"/>
        <v>91.331750819796596</v>
      </c>
      <c r="H3100" s="342">
        <f t="shared" si="98"/>
        <v>1733.4117508197965</v>
      </c>
      <c r="I3100" s="190"/>
      <c r="J3100" s="347">
        <v>2</v>
      </c>
    </row>
    <row r="3101" spans="1:10" ht="13.5" hidden="1" customHeight="1" thickBot="1">
      <c r="A3101" s="410"/>
      <c r="B3101" s="183">
        <v>48</v>
      </c>
      <c r="C3101" s="184">
        <v>1642.08</v>
      </c>
      <c r="D3101" s="346" t="s">
        <v>391</v>
      </c>
      <c r="E3101" s="346" t="s">
        <v>386</v>
      </c>
      <c r="F3101" s="346" t="s">
        <v>858</v>
      </c>
      <c r="G3101" s="342">
        <f t="shared" si="99"/>
        <v>91.331750819796596</v>
      </c>
      <c r="H3101" s="342">
        <f t="shared" si="98"/>
        <v>1733.4117508197965</v>
      </c>
      <c r="I3101" s="190"/>
      <c r="J3101" s="347">
        <v>2</v>
      </c>
    </row>
    <row r="3102" spans="1:10" ht="13.5" hidden="1" customHeight="1" thickBot="1">
      <c r="A3102" s="410"/>
      <c r="B3102" s="183">
        <v>2</v>
      </c>
      <c r="C3102" s="184">
        <v>100.14</v>
      </c>
      <c r="D3102" s="346" t="s">
        <v>387</v>
      </c>
      <c r="E3102" s="346" t="s">
        <v>386</v>
      </c>
      <c r="F3102" s="346" t="s">
        <v>837</v>
      </c>
      <c r="G3102" s="342">
        <f t="shared" si="99"/>
        <v>5.5697417465010419</v>
      </c>
      <c r="H3102" s="342">
        <f t="shared" si="98"/>
        <v>105.70974174650104</v>
      </c>
      <c r="I3102" s="190"/>
      <c r="J3102" s="347">
        <v>2</v>
      </c>
    </row>
    <row r="3103" spans="1:10" ht="13.5" hidden="1" customHeight="1" thickBot="1">
      <c r="A3103" s="410"/>
      <c r="B3103" s="183">
        <v>5</v>
      </c>
      <c r="C3103" s="184">
        <v>253.81</v>
      </c>
      <c r="D3103" s="346" t="s">
        <v>387</v>
      </c>
      <c r="E3103" s="346" t="s">
        <v>386</v>
      </c>
      <c r="F3103" s="346" t="s">
        <v>808</v>
      </c>
      <c r="G3103" s="342">
        <f t="shared" si="99"/>
        <v>14.116798009580883</v>
      </c>
      <c r="H3103" s="342">
        <f t="shared" si="98"/>
        <v>267.92679800958086</v>
      </c>
      <c r="I3103" s="190"/>
      <c r="J3103" s="347">
        <v>2</v>
      </c>
    </row>
    <row r="3104" spans="1:10" ht="13.5" hidden="1" customHeight="1" thickBot="1">
      <c r="A3104" s="410"/>
      <c r="B3104" s="183">
        <v>3</v>
      </c>
      <c r="C3104" s="184">
        <v>152.58000000000001</v>
      </c>
      <c r="D3104" s="346" t="s">
        <v>387</v>
      </c>
      <c r="E3104" s="346" t="s">
        <v>386</v>
      </c>
      <c r="F3104" s="346" t="s">
        <v>835</v>
      </c>
      <c r="G3104" s="342">
        <f t="shared" si="99"/>
        <v>8.4864309534764235</v>
      </c>
      <c r="H3104" s="342">
        <f t="shared" si="98"/>
        <v>161.06643095347644</v>
      </c>
      <c r="I3104" s="190"/>
      <c r="J3104" s="347">
        <v>2</v>
      </c>
    </row>
    <row r="3105" spans="1:10" ht="13.5" hidden="1" customHeight="1" thickBot="1">
      <c r="A3105" s="410"/>
      <c r="B3105" s="183">
        <v>58</v>
      </c>
      <c r="C3105" s="184">
        <v>2891.07</v>
      </c>
      <c r="D3105" s="346" t="s">
        <v>387</v>
      </c>
      <c r="E3105" s="346" t="s">
        <v>386</v>
      </c>
      <c r="F3105" s="346" t="s">
        <v>802</v>
      </c>
      <c r="G3105" s="342">
        <f t="shared" si="99"/>
        <v>160.80001269279779</v>
      </c>
      <c r="H3105" s="342">
        <f t="shared" si="98"/>
        <v>3051.8700126927979</v>
      </c>
      <c r="I3105" s="190"/>
      <c r="J3105" s="347">
        <v>2</v>
      </c>
    </row>
    <row r="3106" spans="1:10" ht="13.5" hidden="1" customHeight="1" thickBot="1">
      <c r="A3106" s="410"/>
      <c r="B3106" s="183">
        <v>8</v>
      </c>
      <c r="C3106" s="184">
        <v>399.48</v>
      </c>
      <c r="D3106" s="346" t="s">
        <v>387</v>
      </c>
      <c r="E3106" s="346" t="s">
        <v>386</v>
      </c>
      <c r="F3106" s="346" t="s">
        <v>804</v>
      </c>
      <c r="G3106" s="342">
        <f t="shared" si="99"/>
        <v>22.218897871901703</v>
      </c>
      <c r="H3106" s="342">
        <f t="shared" si="98"/>
        <v>421.69889787190175</v>
      </c>
      <c r="I3106" s="190"/>
      <c r="J3106" s="347">
        <v>2</v>
      </c>
    </row>
    <row r="3107" spans="1:10" ht="13.5" hidden="1" customHeight="1" thickBot="1">
      <c r="A3107" s="410"/>
      <c r="B3107" s="183">
        <v>7</v>
      </c>
      <c r="C3107" s="184">
        <v>359.2</v>
      </c>
      <c r="D3107" s="346" t="s">
        <v>387</v>
      </c>
      <c r="E3107" s="346" t="s">
        <v>386</v>
      </c>
      <c r="F3107" s="346" t="s">
        <v>843</v>
      </c>
      <c r="G3107" s="342">
        <f t="shared" si="99"/>
        <v>19.978542394080034</v>
      </c>
      <c r="H3107" s="342">
        <f t="shared" si="98"/>
        <v>379.17854239408001</v>
      </c>
      <c r="I3107" s="190"/>
      <c r="J3107" s="347">
        <v>2</v>
      </c>
    </row>
    <row r="3108" spans="1:10" ht="13.5" hidden="1" customHeight="1" thickBot="1">
      <c r="A3108" s="410"/>
      <c r="B3108" s="183">
        <v>8</v>
      </c>
      <c r="C3108" s="184">
        <v>410.52</v>
      </c>
      <c r="D3108" s="346" t="s">
        <v>387</v>
      </c>
      <c r="E3108" s="346" t="s">
        <v>386</v>
      </c>
      <c r="F3108" s="346" t="s">
        <v>894</v>
      </c>
      <c r="G3108" s="342">
        <f t="shared" si="99"/>
        <v>22.832937704949149</v>
      </c>
      <c r="H3108" s="342">
        <f t="shared" si="98"/>
        <v>433.35293770494911</v>
      </c>
      <c r="I3108" s="190"/>
      <c r="J3108" s="347">
        <v>2</v>
      </c>
    </row>
    <row r="3109" spans="1:10" ht="13.5" hidden="1" customHeight="1" thickBot="1">
      <c r="A3109" s="410"/>
      <c r="B3109" s="183">
        <v>1</v>
      </c>
      <c r="C3109" s="184">
        <v>51.32</v>
      </c>
      <c r="D3109" s="346" t="s">
        <v>387</v>
      </c>
      <c r="E3109" s="346" t="s">
        <v>386</v>
      </c>
      <c r="F3109" s="346" t="s">
        <v>881</v>
      </c>
      <c r="G3109" s="342">
        <f t="shared" si="99"/>
        <v>2.8543953108691187</v>
      </c>
      <c r="H3109" s="342">
        <f t="shared" si="98"/>
        <v>54.174395310869116</v>
      </c>
      <c r="I3109" s="190"/>
      <c r="J3109" s="347">
        <v>2</v>
      </c>
    </row>
    <row r="3110" spans="1:10" ht="13.5" hidden="1" customHeight="1" thickBot="1">
      <c r="A3110" s="410"/>
      <c r="B3110" s="183">
        <v>6</v>
      </c>
      <c r="C3110" s="184">
        <v>299.61</v>
      </c>
      <c r="D3110" s="346" t="s">
        <v>387</v>
      </c>
      <c r="E3110" s="346" t="s">
        <v>386</v>
      </c>
      <c r="F3110" s="346" t="s">
        <v>862</v>
      </c>
      <c r="G3110" s="342">
        <f t="shared" si="99"/>
        <v>16.664173403926277</v>
      </c>
      <c r="H3110" s="342">
        <f t="shared" si="98"/>
        <v>316.27417340392628</v>
      </c>
      <c r="I3110" s="190"/>
      <c r="J3110" s="347">
        <v>2</v>
      </c>
    </row>
    <row r="3111" spans="1:10" ht="13.5" hidden="1" customHeight="1" thickBot="1">
      <c r="A3111" s="410"/>
      <c r="B3111" s="183">
        <v>13</v>
      </c>
      <c r="C3111" s="184">
        <v>649.16</v>
      </c>
      <c r="D3111" s="346" t="s">
        <v>387</v>
      </c>
      <c r="E3111" s="346" t="s">
        <v>386</v>
      </c>
      <c r="F3111" s="346" t="s">
        <v>816</v>
      </c>
      <c r="G3111" s="342">
        <f t="shared" si="99"/>
        <v>36.105987139590738</v>
      </c>
      <c r="H3111" s="342">
        <f t="shared" si="98"/>
        <v>685.26598713959072</v>
      </c>
      <c r="I3111" s="190"/>
      <c r="J3111" s="347">
        <v>2</v>
      </c>
    </row>
    <row r="3112" spans="1:10" ht="13.5" hidden="1" customHeight="1" thickBot="1">
      <c r="A3112" s="410"/>
      <c r="B3112" s="183">
        <v>4</v>
      </c>
      <c r="C3112" s="184">
        <v>205.26</v>
      </c>
      <c r="D3112" s="346" t="s">
        <v>387</v>
      </c>
      <c r="E3112" s="346" t="s">
        <v>386</v>
      </c>
      <c r="F3112" s="346" t="s">
        <v>864</v>
      </c>
      <c r="G3112" s="342">
        <f t="shared" si="99"/>
        <v>11.416468852474575</v>
      </c>
      <c r="H3112" s="342">
        <f t="shared" si="98"/>
        <v>216.67646885247456</v>
      </c>
      <c r="I3112" s="190"/>
      <c r="J3112" s="347">
        <v>2</v>
      </c>
    </row>
    <row r="3113" spans="1:10" ht="13.5" hidden="1" customHeight="1" thickBot="1">
      <c r="A3113" s="410"/>
      <c r="B3113" s="183">
        <v>3</v>
      </c>
      <c r="C3113" s="184">
        <v>153.94</v>
      </c>
      <c r="D3113" s="346" t="s">
        <v>387</v>
      </c>
      <c r="E3113" s="346" t="s">
        <v>386</v>
      </c>
      <c r="F3113" s="346" t="s">
        <v>841</v>
      </c>
      <c r="G3113" s="342">
        <f t="shared" si="99"/>
        <v>8.5620735416054572</v>
      </c>
      <c r="H3113" s="342">
        <f t="shared" si="98"/>
        <v>162.50207354160545</v>
      </c>
      <c r="I3113" s="190"/>
      <c r="J3113" s="347">
        <v>2</v>
      </c>
    </row>
    <row r="3114" spans="1:10" ht="13.5" hidden="1" customHeight="1" thickBot="1">
      <c r="A3114" s="410"/>
      <c r="B3114" s="183">
        <v>6.5</v>
      </c>
      <c r="C3114" s="184">
        <v>320.93</v>
      </c>
      <c r="D3114" s="346" t="s">
        <v>387</v>
      </c>
      <c r="E3114" s="346" t="s">
        <v>386</v>
      </c>
      <c r="F3114" s="346" t="s">
        <v>856</v>
      </c>
      <c r="G3114" s="342">
        <f t="shared" si="99"/>
        <v>17.849982211949069</v>
      </c>
      <c r="H3114" s="342">
        <f t="shared" si="98"/>
        <v>338.77998221194906</v>
      </c>
      <c r="I3114" s="190"/>
      <c r="J3114" s="347">
        <v>2</v>
      </c>
    </row>
    <row r="3115" spans="1:10" ht="13.5" hidden="1" customHeight="1" thickBot="1">
      <c r="A3115" s="410"/>
      <c r="B3115" s="183">
        <v>5.5</v>
      </c>
      <c r="C3115" s="184">
        <v>266.8</v>
      </c>
      <c r="D3115" s="346" t="s">
        <v>387</v>
      </c>
      <c r="E3115" s="346" t="s">
        <v>386</v>
      </c>
      <c r="F3115" s="346" t="s">
        <v>867</v>
      </c>
      <c r="G3115" s="342">
        <f t="shared" si="99"/>
        <v>14.839295965313342</v>
      </c>
      <c r="H3115" s="342">
        <f t="shared" si="98"/>
        <v>281.63929596531335</v>
      </c>
      <c r="I3115" s="190"/>
      <c r="J3115" s="347">
        <v>2</v>
      </c>
    </row>
    <row r="3116" spans="1:10" ht="13.5" hidden="1" customHeight="1" thickBot="1">
      <c r="A3116" s="410"/>
      <c r="B3116" s="183">
        <v>6</v>
      </c>
      <c r="C3116" s="184">
        <v>307.89999999999998</v>
      </c>
      <c r="D3116" s="346" t="s">
        <v>387</v>
      </c>
      <c r="E3116" s="346" t="s">
        <v>386</v>
      </c>
      <c r="F3116" s="346" t="s">
        <v>838</v>
      </c>
      <c r="G3116" s="342">
        <f t="shared" si="99"/>
        <v>17.125259474212811</v>
      </c>
      <c r="H3116" s="342">
        <f t="shared" si="98"/>
        <v>325.02525947421282</v>
      </c>
      <c r="I3116" s="190"/>
      <c r="J3116" s="347">
        <v>2</v>
      </c>
    </row>
    <row r="3117" spans="1:10" ht="13.5" hidden="1" customHeight="1" thickBot="1">
      <c r="A3117" s="410"/>
      <c r="B3117" s="183">
        <v>5</v>
      </c>
      <c r="C3117" s="184">
        <v>256.58</v>
      </c>
      <c r="D3117" s="346" t="s">
        <v>387</v>
      </c>
      <c r="E3117" s="346" t="s">
        <v>386</v>
      </c>
      <c r="F3117" s="346" t="s">
        <v>872</v>
      </c>
      <c r="G3117" s="342">
        <f t="shared" si="99"/>
        <v>14.270864163343692</v>
      </c>
      <c r="H3117" s="342">
        <f t="shared" si="98"/>
        <v>270.85086416334366</v>
      </c>
      <c r="I3117" s="190"/>
      <c r="J3117" s="347">
        <v>2</v>
      </c>
    </row>
    <row r="3118" spans="1:10" ht="13.5" hidden="1" customHeight="1" thickBot="1">
      <c r="A3118" s="410"/>
      <c r="B3118" s="183">
        <v>5</v>
      </c>
      <c r="C3118" s="184">
        <v>256.58</v>
      </c>
      <c r="D3118" s="346" t="s">
        <v>387</v>
      </c>
      <c r="E3118" s="346" t="s">
        <v>386</v>
      </c>
      <c r="F3118" s="346" t="s">
        <v>858</v>
      </c>
      <c r="G3118" s="342">
        <f t="shared" si="99"/>
        <v>14.270864163343692</v>
      </c>
      <c r="H3118" s="342">
        <f t="shared" si="98"/>
        <v>270.85086416334366</v>
      </c>
      <c r="I3118" s="190"/>
      <c r="J3118" s="347">
        <v>2</v>
      </c>
    </row>
    <row r="3119" spans="1:10" ht="13.5" hidden="1" customHeight="1" thickBot="1">
      <c r="A3119" s="410"/>
      <c r="B3119" s="183">
        <v>140</v>
      </c>
      <c r="C3119" s="184">
        <v>4526</v>
      </c>
      <c r="D3119" s="346" t="s">
        <v>384</v>
      </c>
      <c r="E3119" s="346" t="s">
        <v>386</v>
      </c>
      <c r="F3119" s="346" t="s">
        <v>807</v>
      </c>
      <c r="G3119" s="342">
        <f t="shared" si="99"/>
        <v>251.73408372941603</v>
      </c>
      <c r="H3119" s="342">
        <f t="shared" si="98"/>
        <v>4777.7340837294159</v>
      </c>
      <c r="I3119" s="190"/>
      <c r="J3119" s="347">
        <v>2</v>
      </c>
    </row>
    <row r="3120" spans="1:10" ht="13.5" hidden="1" customHeight="1" thickBot="1">
      <c r="A3120" s="410"/>
      <c r="B3120" s="183">
        <v>150</v>
      </c>
      <c r="C3120" s="184">
        <v>4933.72</v>
      </c>
      <c r="D3120" s="346" t="s">
        <v>384</v>
      </c>
      <c r="E3120" s="346" t="s">
        <v>386</v>
      </c>
      <c r="F3120" s="346" t="s">
        <v>837</v>
      </c>
      <c r="G3120" s="342">
        <f t="shared" si="99"/>
        <v>274.41128669409949</v>
      </c>
      <c r="H3120" s="342">
        <f t="shared" si="98"/>
        <v>5208.1312866940998</v>
      </c>
      <c r="I3120" s="190"/>
      <c r="J3120" s="347">
        <v>2</v>
      </c>
    </row>
    <row r="3121" spans="1:10" ht="13.5" hidden="1" customHeight="1" thickBot="1">
      <c r="A3121" s="410"/>
      <c r="B3121" s="183">
        <v>74</v>
      </c>
      <c r="C3121" s="184">
        <v>2451.8000000000002</v>
      </c>
      <c r="D3121" s="346" t="s">
        <v>384</v>
      </c>
      <c r="E3121" s="346" t="s">
        <v>386</v>
      </c>
      <c r="F3121" s="346" t="s">
        <v>811</v>
      </c>
      <c r="G3121" s="342">
        <f t="shared" si="99"/>
        <v>136.36801292262089</v>
      </c>
      <c r="H3121" s="342">
        <f t="shared" si="98"/>
        <v>2588.1680129226211</v>
      </c>
      <c r="I3121" s="190"/>
      <c r="J3121" s="347">
        <v>2</v>
      </c>
    </row>
    <row r="3122" spans="1:10" ht="13.5" hidden="1" customHeight="1" thickBot="1">
      <c r="A3122" s="410"/>
      <c r="B3122" s="183">
        <v>57</v>
      </c>
      <c r="C3122" s="184">
        <v>1870.26</v>
      </c>
      <c r="D3122" s="346" t="s">
        <v>384</v>
      </c>
      <c r="E3122" s="346" t="s">
        <v>386</v>
      </c>
      <c r="F3122" s="346" t="s">
        <v>813</v>
      </c>
      <c r="G3122" s="342">
        <f t="shared" si="99"/>
        <v>104.02301976044578</v>
      </c>
      <c r="H3122" s="342">
        <f t="shared" si="98"/>
        <v>1974.2830197604458</v>
      </c>
      <c r="I3122" s="190"/>
      <c r="J3122" s="347">
        <v>2</v>
      </c>
    </row>
    <row r="3123" spans="1:10" ht="13.5" hidden="1" customHeight="1" thickBot="1">
      <c r="A3123" s="410"/>
      <c r="B3123" s="183">
        <v>3</v>
      </c>
      <c r="C3123" s="184">
        <v>102.63</v>
      </c>
      <c r="D3123" s="346" t="s">
        <v>384</v>
      </c>
      <c r="E3123" s="346" t="s">
        <v>386</v>
      </c>
      <c r="F3123" s="346" t="s">
        <v>808</v>
      </c>
      <c r="G3123" s="342">
        <f t="shared" si="99"/>
        <v>5.7082344262372873</v>
      </c>
      <c r="H3123" s="342">
        <f t="shared" si="98"/>
        <v>108.33823442623728</v>
      </c>
      <c r="I3123" s="190"/>
      <c r="J3123" s="347">
        <v>2</v>
      </c>
    </row>
    <row r="3124" spans="1:10" ht="13.5" hidden="1" customHeight="1" thickBot="1">
      <c r="A3124" s="410"/>
      <c r="B3124" s="183">
        <v>32</v>
      </c>
      <c r="C3124" s="184">
        <v>1072.6400000000001</v>
      </c>
      <c r="D3124" s="346" t="s">
        <v>384</v>
      </c>
      <c r="E3124" s="346" t="s">
        <v>386</v>
      </c>
      <c r="F3124" s="346" t="s">
        <v>809</v>
      </c>
      <c r="G3124" s="342">
        <f t="shared" si="99"/>
        <v>59.65975421376951</v>
      </c>
      <c r="H3124" s="342">
        <f t="shared" si="98"/>
        <v>1132.2997542137696</v>
      </c>
      <c r="I3124" s="190"/>
      <c r="J3124" s="347">
        <v>2</v>
      </c>
    </row>
    <row r="3125" spans="1:10" ht="13.5" hidden="1" customHeight="1" thickBot="1">
      <c r="A3125" s="410"/>
      <c r="B3125" s="183">
        <v>22</v>
      </c>
      <c r="C3125" s="184">
        <v>729.9</v>
      </c>
      <c r="D3125" s="346" t="s">
        <v>384</v>
      </c>
      <c r="E3125" s="346" t="s">
        <v>386</v>
      </c>
      <c r="F3125" s="346" t="s">
        <v>810</v>
      </c>
      <c r="G3125" s="342">
        <f t="shared" si="99"/>
        <v>40.596709614251161</v>
      </c>
      <c r="H3125" s="342">
        <f t="shared" si="98"/>
        <v>770.49670961425113</v>
      </c>
      <c r="I3125" s="190"/>
      <c r="J3125" s="347">
        <v>2</v>
      </c>
    </row>
    <row r="3126" spans="1:10" ht="13.5" hidden="1" customHeight="1" thickBot="1">
      <c r="A3126" s="410"/>
      <c r="B3126" s="183">
        <v>41</v>
      </c>
      <c r="C3126" s="184">
        <v>1391.57</v>
      </c>
      <c r="D3126" s="346" t="s">
        <v>384</v>
      </c>
      <c r="E3126" s="346" t="s">
        <v>386</v>
      </c>
      <c r="F3126" s="346" t="s">
        <v>835</v>
      </c>
      <c r="G3126" s="342">
        <f t="shared" si="99"/>
        <v>77.398497325528808</v>
      </c>
      <c r="H3126" s="342">
        <f t="shared" si="98"/>
        <v>1468.9684973255287</v>
      </c>
      <c r="I3126" s="190"/>
      <c r="J3126" s="347">
        <v>2</v>
      </c>
    </row>
    <row r="3127" spans="1:10" ht="13.5" hidden="1" customHeight="1" thickBot="1">
      <c r="A3127" s="410"/>
      <c r="B3127" s="183">
        <v>377.5</v>
      </c>
      <c r="C3127" s="184">
        <v>12456.14</v>
      </c>
      <c r="D3127" s="346" t="s">
        <v>384</v>
      </c>
      <c r="E3127" s="346" t="s">
        <v>386</v>
      </c>
      <c r="F3127" s="346" t="s">
        <v>802</v>
      </c>
      <c r="G3127" s="342">
        <f t="shared" si="99"/>
        <v>692.80490271880865</v>
      </c>
      <c r="H3127" s="342">
        <f t="shared" si="98"/>
        <v>13148.944902718807</v>
      </c>
      <c r="I3127" s="190"/>
      <c r="J3127" s="347">
        <v>2</v>
      </c>
    </row>
    <row r="3128" spans="1:10" ht="13.5" hidden="1" customHeight="1" thickBot="1">
      <c r="A3128" s="410"/>
      <c r="B3128" s="183">
        <v>159</v>
      </c>
      <c r="C3128" s="184">
        <v>5223.55</v>
      </c>
      <c r="D3128" s="346" t="s">
        <v>384</v>
      </c>
      <c r="E3128" s="346" t="s">
        <v>386</v>
      </c>
      <c r="F3128" s="346" t="s">
        <v>803</v>
      </c>
      <c r="G3128" s="342">
        <f t="shared" si="99"/>
        <v>290.53150089809787</v>
      </c>
      <c r="H3128" s="342">
        <f t="shared" si="98"/>
        <v>5514.0815008980981</v>
      </c>
      <c r="I3128" s="190"/>
      <c r="J3128" s="347">
        <v>2</v>
      </c>
    </row>
    <row r="3129" spans="1:10" ht="13.5" hidden="1" customHeight="1" thickBot="1">
      <c r="A3129" s="410"/>
      <c r="B3129" s="183">
        <v>42</v>
      </c>
      <c r="C3129" s="184">
        <v>1416.94</v>
      </c>
      <c r="D3129" s="346" t="s">
        <v>384</v>
      </c>
      <c r="E3129" s="346" t="s">
        <v>386</v>
      </c>
      <c r="F3129" s="346" t="s">
        <v>804</v>
      </c>
      <c r="G3129" s="342">
        <f t="shared" si="99"/>
        <v>78.809565311435861</v>
      </c>
      <c r="H3129" s="342">
        <f t="shared" si="98"/>
        <v>1495.7495653114358</v>
      </c>
      <c r="I3129" s="190"/>
      <c r="J3129" s="347">
        <v>2</v>
      </c>
    </row>
    <row r="3130" spans="1:10" ht="13.5" hidden="1" customHeight="1" thickBot="1">
      <c r="A3130" s="410"/>
      <c r="B3130" s="183">
        <v>93</v>
      </c>
      <c r="C3130" s="184">
        <v>3152.09</v>
      </c>
      <c r="D3130" s="346" t="s">
        <v>384</v>
      </c>
      <c r="E3130" s="346" t="s">
        <v>386</v>
      </c>
      <c r="F3130" s="346" t="s">
        <v>845</v>
      </c>
      <c r="G3130" s="342">
        <f t="shared" si="99"/>
        <v>175.31782765856275</v>
      </c>
      <c r="H3130" s="342">
        <f t="shared" si="98"/>
        <v>3327.4078276585628</v>
      </c>
      <c r="I3130" s="190"/>
      <c r="J3130" s="347">
        <v>2</v>
      </c>
    </row>
    <row r="3131" spans="1:10" ht="13.5" hidden="1" customHeight="1" thickBot="1">
      <c r="A3131" s="410"/>
      <c r="B3131" s="183">
        <v>47</v>
      </c>
      <c r="C3131" s="184">
        <v>1607.87</v>
      </c>
      <c r="D3131" s="346" t="s">
        <v>384</v>
      </c>
      <c r="E3131" s="346" t="s">
        <v>386</v>
      </c>
      <c r="F3131" s="346" t="s">
        <v>843</v>
      </c>
      <c r="G3131" s="342">
        <f t="shared" si="99"/>
        <v>89.429006011050845</v>
      </c>
      <c r="H3131" s="342">
        <f t="shared" si="98"/>
        <v>1697.2990060110508</v>
      </c>
      <c r="I3131" s="190"/>
      <c r="J3131" s="347">
        <v>2</v>
      </c>
    </row>
    <row r="3132" spans="1:10" ht="13.5" hidden="1" customHeight="1" thickBot="1">
      <c r="A3132" s="410"/>
      <c r="B3132" s="183">
        <v>37</v>
      </c>
      <c r="C3132" s="184">
        <v>1258.4100000000001</v>
      </c>
      <c r="D3132" s="346" t="s">
        <v>384</v>
      </c>
      <c r="E3132" s="346" t="s">
        <v>386</v>
      </c>
      <c r="F3132" s="346" t="s">
        <v>894</v>
      </c>
      <c r="G3132" s="342">
        <f t="shared" si="99"/>
        <v>69.992198034894926</v>
      </c>
      <c r="H3132" s="342">
        <f t="shared" si="98"/>
        <v>1328.402198034895</v>
      </c>
      <c r="I3132" s="190"/>
      <c r="J3132" s="347">
        <v>2</v>
      </c>
    </row>
    <row r="3133" spans="1:10" ht="13.5" hidden="1" customHeight="1" thickBot="1">
      <c r="A3133" s="410"/>
      <c r="B3133" s="183">
        <v>87</v>
      </c>
      <c r="C3133" s="184">
        <v>2927.47</v>
      </c>
      <c r="D3133" s="346" t="s">
        <v>384</v>
      </c>
      <c r="E3133" s="346" t="s">
        <v>386</v>
      </c>
      <c r="F3133" s="346" t="s">
        <v>881</v>
      </c>
      <c r="G3133" s="342">
        <f t="shared" si="99"/>
        <v>162.8245643162513</v>
      </c>
      <c r="H3133" s="342">
        <f t="shared" si="98"/>
        <v>3090.2945643162511</v>
      </c>
      <c r="I3133" s="190"/>
      <c r="J3133" s="347">
        <v>2</v>
      </c>
    </row>
    <row r="3134" spans="1:10" ht="13.5" hidden="1" customHeight="1" thickBot="1">
      <c r="A3134" s="410"/>
      <c r="B3134" s="183">
        <v>103</v>
      </c>
      <c r="C3134" s="184">
        <v>3471.47</v>
      </c>
      <c r="D3134" s="346" t="s">
        <v>384</v>
      </c>
      <c r="E3134" s="346" t="s">
        <v>386</v>
      </c>
      <c r="F3134" s="346" t="s">
        <v>805</v>
      </c>
      <c r="G3134" s="342">
        <f t="shared" si="99"/>
        <v>193.08159956786471</v>
      </c>
      <c r="H3134" s="342">
        <f t="shared" si="98"/>
        <v>3664.5515995678643</v>
      </c>
      <c r="I3134" s="190"/>
      <c r="J3134" s="347">
        <v>2</v>
      </c>
    </row>
    <row r="3135" spans="1:10" ht="13.5" hidden="1" customHeight="1" thickBot="1">
      <c r="A3135" s="410"/>
      <c r="B3135" s="183">
        <v>51</v>
      </c>
      <c r="C3135" s="184">
        <v>1075.99</v>
      </c>
      <c r="D3135" s="346" t="s">
        <v>384</v>
      </c>
      <c r="E3135" s="346" t="s">
        <v>386</v>
      </c>
      <c r="F3135" s="346" t="s">
        <v>862</v>
      </c>
      <c r="G3135" s="342">
        <f t="shared" si="99"/>
        <v>59.846079706587346</v>
      </c>
      <c r="H3135" s="342">
        <f t="shared" si="98"/>
        <v>1135.8360797065873</v>
      </c>
      <c r="I3135" s="190"/>
      <c r="J3135" s="347">
        <v>2</v>
      </c>
    </row>
    <row r="3136" spans="1:10" ht="13.5" hidden="1" customHeight="1" thickBot="1">
      <c r="A3136" s="410"/>
      <c r="B3136" s="183">
        <v>177</v>
      </c>
      <c r="C3136" s="184">
        <v>5861.97</v>
      </c>
      <c r="D3136" s="346" t="s">
        <v>384</v>
      </c>
      <c r="E3136" s="346" t="s">
        <v>386</v>
      </c>
      <c r="F3136" s="346" t="s">
        <v>816</v>
      </c>
      <c r="G3136" s="342">
        <f t="shared" si="99"/>
        <v>326.04013406966965</v>
      </c>
      <c r="H3136" s="342">
        <f t="shared" si="98"/>
        <v>6188.0101340696701</v>
      </c>
      <c r="I3136" s="190"/>
      <c r="J3136" s="347">
        <v>2</v>
      </c>
    </row>
    <row r="3137" spans="1:10" ht="13.5" hidden="1" customHeight="1" thickBot="1">
      <c r="A3137" s="410"/>
      <c r="B3137" s="183">
        <v>42</v>
      </c>
      <c r="C3137" s="184">
        <v>1392.02</v>
      </c>
      <c r="D3137" s="346" t="s">
        <v>384</v>
      </c>
      <c r="E3137" s="346" t="s">
        <v>386</v>
      </c>
      <c r="F3137" s="346" t="s">
        <v>863</v>
      </c>
      <c r="G3137" s="342">
        <f t="shared" si="99"/>
        <v>77.423526123071511</v>
      </c>
      <c r="H3137" s="342">
        <f t="shared" si="98"/>
        <v>1469.4435261230715</v>
      </c>
      <c r="I3137" s="190"/>
      <c r="J3137" s="347">
        <v>2</v>
      </c>
    </row>
    <row r="3138" spans="1:10" ht="13.5" hidden="1" customHeight="1" thickBot="1">
      <c r="A3138" s="410"/>
      <c r="B3138" s="183">
        <v>30</v>
      </c>
      <c r="C3138" s="184">
        <v>1026.3</v>
      </c>
      <c r="D3138" s="346" t="s">
        <v>384</v>
      </c>
      <c r="E3138" s="346" t="s">
        <v>386</v>
      </c>
      <c r="F3138" s="346" t="s">
        <v>864</v>
      </c>
      <c r="G3138" s="342">
        <f t="shared" si="99"/>
        <v>57.082344262372878</v>
      </c>
      <c r="H3138" s="342">
        <f t="shared" si="98"/>
        <v>1083.3823442623727</v>
      </c>
      <c r="I3138" s="190"/>
      <c r="J3138" s="347">
        <v>2</v>
      </c>
    </row>
    <row r="3139" spans="1:10" ht="13.5" hidden="1" customHeight="1" thickBot="1">
      <c r="A3139" s="410"/>
      <c r="B3139" s="183">
        <v>10</v>
      </c>
      <c r="C3139" s="184">
        <v>342.1</v>
      </c>
      <c r="D3139" s="346" t="s">
        <v>384</v>
      </c>
      <c r="E3139" s="346" t="s">
        <v>386</v>
      </c>
      <c r="F3139" s="346" t="s">
        <v>841</v>
      </c>
      <c r="G3139" s="342">
        <f t="shared" si="99"/>
        <v>19.027448087457628</v>
      </c>
      <c r="H3139" s="342">
        <f t="shared" si="98"/>
        <v>361.12744808745765</v>
      </c>
      <c r="I3139" s="190"/>
      <c r="J3139" s="347">
        <v>2</v>
      </c>
    </row>
    <row r="3140" spans="1:10" ht="13.5" hidden="1" customHeight="1" thickBot="1">
      <c r="A3140" s="410"/>
      <c r="B3140" s="183">
        <v>86.5</v>
      </c>
      <c r="C3140" s="184">
        <v>2774.36</v>
      </c>
      <c r="D3140" s="346" t="s">
        <v>384</v>
      </c>
      <c r="E3140" s="346" t="s">
        <v>386</v>
      </c>
      <c r="F3140" s="346" t="s">
        <v>856</v>
      </c>
      <c r="G3140" s="342">
        <f t="shared" si="99"/>
        <v>154.30865500122462</v>
      </c>
      <c r="H3140" s="342">
        <f t="shared" si="98"/>
        <v>2928.6686550012246</v>
      </c>
      <c r="I3140" s="190"/>
      <c r="J3140" s="347">
        <v>2</v>
      </c>
    </row>
    <row r="3141" spans="1:10" ht="13.5" hidden="1" customHeight="1" thickBot="1">
      <c r="A3141" s="410"/>
      <c r="B3141" s="183">
        <v>32</v>
      </c>
      <c r="C3141" s="184">
        <v>1057.32</v>
      </c>
      <c r="D3141" s="346" t="s">
        <v>384</v>
      </c>
      <c r="E3141" s="346" t="s">
        <v>386</v>
      </c>
      <c r="F3141" s="346" t="s">
        <v>867</v>
      </c>
      <c r="G3141" s="342">
        <f t="shared" si="99"/>
        <v>58.807662706315973</v>
      </c>
      <c r="H3141" s="342">
        <f t="shared" si="98"/>
        <v>1116.127662706316</v>
      </c>
      <c r="I3141" s="190"/>
      <c r="J3141" s="347">
        <v>2</v>
      </c>
    </row>
    <row r="3142" spans="1:10" ht="13.5" hidden="1" customHeight="1" thickBot="1">
      <c r="A3142" s="410"/>
      <c r="B3142" s="183">
        <v>58</v>
      </c>
      <c r="C3142" s="184">
        <v>1984.18</v>
      </c>
      <c r="D3142" s="346" t="s">
        <v>384</v>
      </c>
      <c r="E3142" s="346" t="s">
        <v>386</v>
      </c>
      <c r="F3142" s="346" t="s">
        <v>838</v>
      </c>
      <c r="G3142" s="342">
        <f t="shared" si="99"/>
        <v>110.35919890725422</v>
      </c>
      <c r="H3142" s="342">
        <f t="shared" si="98"/>
        <v>2094.5391989072541</v>
      </c>
      <c r="I3142" s="190"/>
      <c r="J3142" s="347">
        <v>2</v>
      </c>
    </row>
    <row r="3143" spans="1:10" ht="13.5" hidden="1" customHeight="1" thickBot="1">
      <c r="A3143" s="410"/>
      <c r="B3143" s="183">
        <v>85</v>
      </c>
      <c r="C3143" s="184">
        <v>2907.85</v>
      </c>
      <c r="D3143" s="346" t="s">
        <v>384</v>
      </c>
      <c r="E3143" s="346" t="s">
        <v>386</v>
      </c>
      <c r="F3143" s="346" t="s">
        <v>872</v>
      </c>
      <c r="G3143" s="342">
        <f t="shared" si="99"/>
        <v>161.73330874338981</v>
      </c>
      <c r="H3143" s="342">
        <f t="shared" si="98"/>
        <v>3069.5833087433898</v>
      </c>
      <c r="I3143" s="190"/>
      <c r="J3143" s="347">
        <v>2</v>
      </c>
    </row>
    <row r="3144" spans="1:10" ht="13.5" hidden="1" customHeight="1" thickBot="1">
      <c r="A3144" s="410"/>
      <c r="B3144" s="183">
        <v>19</v>
      </c>
      <c r="C3144" s="184">
        <v>649.99</v>
      </c>
      <c r="D3144" s="346" t="s">
        <v>384</v>
      </c>
      <c r="E3144" s="346" t="s">
        <v>386</v>
      </c>
      <c r="F3144" s="346" t="s">
        <v>858</v>
      </c>
      <c r="G3144" s="342">
        <f t="shared" si="99"/>
        <v>36.152151366169491</v>
      </c>
      <c r="H3144" s="342">
        <f t="shared" si="98"/>
        <v>686.14215136616951</v>
      </c>
      <c r="I3144" s="190"/>
      <c r="J3144" s="347">
        <v>2</v>
      </c>
    </row>
    <row r="3145" spans="1:10" ht="13.5" hidden="1" customHeight="1" thickBot="1">
      <c r="A3145" s="410"/>
      <c r="B3145" s="183">
        <v>3</v>
      </c>
      <c r="C3145" s="184">
        <v>102.63</v>
      </c>
      <c r="D3145" s="346" t="s">
        <v>834</v>
      </c>
      <c r="E3145" s="346" t="s">
        <v>386</v>
      </c>
      <c r="F3145" s="346" t="s">
        <v>809</v>
      </c>
      <c r="G3145" s="342">
        <f t="shared" si="99"/>
        <v>5.7082344262372873</v>
      </c>
      <c r="H3145" s="342">
        <f t="shared" si="98"/>
        <v>108.33823442623728</v>
      </c>
      <c r="I3145" s="190"/>
      <c r="J3145" s="347">
        <v>2</v>
      </c>
    </row>
    <row r="3146" spans="1:10" ht="13.5" hidden="1" customHeight="1" thickBot="1">
      <c r="A3146" s="410"/>
      <c r="B3146" s="183">
        <v>16.75</v>
      </c>
      <c r="C3146" s="184">
        <v>573.02</v>
      </c>
      <c r="D3146" s="346" t="s">
        <v>834</v>
      </c>
      <c r="E3146" s="346" t="s">
        <v>386</v>
      </c>
      <c r="F3146" s="346" t="s">
        <v>802</v>
      </c>
      <c r="G3146" s="342">
        <f t="shared" si="99"/>
        <v>31.871114595366759</v>
      </c>
      <c r="H3146" s="342">
        <f t="shared" si="98"/>
        <v>604.89111459536673</v>
      </c>
      <c r="I3146" s="190"/>
      <c r="J3146" s="347">
        <v>2</v>
      </c>
    </row>
    <row r="3147" spans="1:10" ht="13.5" hidden="1" customHeight="1" thickBot="1">
      <c r="A3147" s="410"/>
      <c r="B3147" s="183">
        <v>2</v>
      </c>
      <c r="C3147" s="184">
        <v>68.42</v>
      </c>
      <c r="D3147" s="346" t="s">
        <v>834</v>
      </c>
      <c r="E3147" s="346" t="s">
        <v>386</v>
      </c>
      <c r="F3147" s="346" t="s">
        <v>804</v>
      </c>
      <c r="G3147" s="342">
        <f t="shared" si="99"/>
        <v>3.8054896174915251</v>
      </c>
      <c r="H3147" s="342">
        <f t="shared" ref="H3147:H3210" si="100">+G3147+C3147</f>
        <v>72.225489617491533</v>
      </c>
      <c r="I3147" s="190"/>
      <c r="J3147" s="347">
        <v>2</v>
      </c>
    </row>
    <row r="3148" spans="1:10" ht="13.5" hidden="1" customHeight="1" thickBot="1">
      <c r="A3148" s="410"/>
      <c r="B3148" s="183">
        <v>9.5</v>
      </c>
      <c r="C3148" s="184">
        <v>325</v>
      </c>
      <c r="D3148" s="346" t="s">
        <v>834</v>
      </c>
      <c r="E3148" s="346" t="s">
        <v>386</v>
      </c>
      <c r="F3148" s="346" t="s">
        <v>843</v>
      </c>
      <c r="G3148" s="342">
        <f t="shared" si="99"/>
        <v>18.07635378083522</v>
      </c>
      <c r="H3148" s="342">
        <f t="shared" si="100"/>
        <v>343.07635378083523</v>
      </c>
      <c r="I3148" s="190"/>
      <c r="J3148" s="347">
        <v>2</v>
      </c>
    </row>
    <row r="3149" spans="1:10" ht="13.5" hidden="1" customHeight="1" thickBot="1">
      <c r="A3149" s="410"/>
      <c r="B3149" s="183">
        <v>5.75</v>
      </c>
      <c r="C3149" s="184">
        <v>196.71</v>
      </c>
      <c r="D3149" s="346" t="s">
        <v>834</v>
      </c>
      <c r="E3149" s="346" t="s">
        <v>386</v>
      </c>
      <c r="F3149" s="346" t="s">
        <v>881</v>
      </c>
      <c r="G3149" s="342">
        <f t="shared" si="99"/>
        <v>10.940921699163374</v>
      </c>
      <c r="H3149" s="342">
        <f t="shared" si="100"/>
        <v>207.65092169916338</v>
      </c>
      <c r="I3149" s="190"/>
      <c r="J3149" s="347">
        <v>2</v>
      </c>
    </row>
    <row r="3150" spans="1:10" ht="13.5" hidden="1" customHeight="1" thickBot="1">
      <c r="A3150" s="410"/>
      <c r="B3150" s="183">
        <v>8</v>
      </c>
      <c r="C3150" s="184">
        <v>273.68</v>
      </c>
      <c r="D3150" s="346" t="s">
        <v>834</v>
      </c>
      <c r="E3150" s="346" t="s">
        <v>386</v>
      </c>
      <c r="F3150" s="346" t="s">
        <v>864</v>
      </c>
      <c r="G3150" s="342">
        <f t="shared" si="99"/>
        <v>15.221958469966101</v>
      </c>
      <c r="H3150" s="342">
        <f t="shared" si="100"/>
        <v>288.90195846996613</v>
      </c>
      <c r="I3150" s="190"/>
      <c r="J3150" s="347">
        <v>2</v>
      </c>
    </row>
    <row r="3151" spans="1:10" ht="13.5" hidden="1" customHeight="1" thickBot="1">
      <c r="A3151" s="410"/>
      <c r="B3151" s="183">
        <v>1</v>
      </c>
      <c r="C3151" s="184">
        <v>34.21</v>
      </c>
      <c r="D3151" s="346" t="s">
        <v>834</v>
      </c>
      <c r="E3151" s="346" t="s">
        <v>386</v>
      </c>
      <c r="F3151" s="346" t="s">
        <v>841</v>
      </c>
      <c r="G3151" s="342">
        <f t="shared" ref="G3151:G3214" si="101">+(C3151/$C$12584)*1312742.08</f>
        <v>1.9027448087457626</v>
      </c>
      <c r="H3151" s="342">
        <f t="shared" si="100"/>
        <v>36.112744808745767</v>
      </c>
      <c r="I3151" s="190"/>
      <c r="J3151" s="347">
        <v>2</v>
      </c>
    </row>
    <row r="3152" spans="1:10" ht="13.5" hidden="1" customHeight="1" thickBot="1">
      <c r="A3152" s="410"/>
      <c r="B3152" s="183">
        <v>12</v>
      </c>
      <c r="C3152" s="184">
        <v>400.56</v>
      </c>
      <c r="D3152" s="346" t="s">
        <v>392</v>
      </c>
      <c r="E3152" s="346" t="s">
        <v>386</v>
      </c>
      <c r="F3152" s="346" t="s">
        <v>807</v>
      </c>
      <c r="G3152" s="342">
        <f t="shared" si="101"/>
        <v>22.278966986004168</v>
      </c>
      <c r="H3152" s="342">
        <f t="shared" si="100"/>
        <v>422.83896698600415</v>
      </c>
      <c r="I3152" s="190"/>
      <c r="J3152" s="347">
        <v>2</v>
      </c>
    </row>
    <row r="3153" spans="1:10" ht="13.5" hidden="1" customHeight="1" thickBot="1">
      <c r="A3153" s="410"/>
      <c r="B3153" s="183">
        <v>24</v>
      </c>
      <c r="C3153" s="184">
        <v>801.12</v>
      </c>
      <c r="D3153" s="346" t="s">
        <v>392</v>
      </c>
      <c r="E3153" s="346" t="s">
        <v>386</v>
      </c>
      <c r="F3153" s="346" t="s">
        <v>811</v>
      </c>
      <c r="G3153" s="342">
        <f t="shared" si="101"/>
        <v>44.557933972008335</v>
      </c>
      <c r="H3153" s="342">
        <f t="shared" si="100"/>
        <v>845.6779339720083</v>
      </c>
      <c r="I3153" s="190"/>
      <c r="J3153" s="347">
        <v>2</v>
      </c>
    </row>
    <row r="3154" spans="1:10" ht="13.5" hidden="1" customHeight="1" thickBot="1">
      <c r="A3154" s="410"/>
      <c r="B3154" s="183">
        <v>6</v>
      </c>
      <c r="C3154" s="184">
        <v>200.28</v>
      </c>
      <c r="D3154" s="346" t="s">
        <v>392</v>
      </c>
      <c r="E3154" s="346" t="s">
        <v>386</v>
      </c>
      <c r="F3154" s="346" t="s">
        <v>813</v>
      </c>
      <c r="G3154" s="342">
        <f t="shared" si="101"/>
        <v>11.139483493002084</v>
      </c>
      <c r="H3154" s="342">
        <f t="shared" si="100"/>
        <v>211.41948349300208</v>
      </c>
      <c r="I3154" s="190"/>
      <c r="J3154" s="347">
        <v>2</v>
      </c>
    </row>
    <row r="3155" spans="1:10" ht="13.5" hidden="1" customHeight="1" thickBot="1">
      <c r="A3155" s="410"/>
      <c r="B3155" s="183">
        <v>3.25</v>
      </c>
      <c r="C3155" s="184">
        <v>111.18</v>
      </c>
      <c r="D3155" s="346" t="s">
        <v>392</v>
      </c>
      <c r="E3155" s="346" t="s">
        <v>386</v>
      </c>
      <c r="F3155" s="346" t="s">
        <v>810</v>
      </c>
      <c r="G3155" s="342">
        <f t="shared" si="101"/>
        <v>6.1837815795484925</v>
      </c>
      <c r="H3155" s="342">
        <f t="shared" si="100"/>
        <v>117.3637815795485</v>
      </c>
      <c r="I3155" s="190"/>
      <c r="J3155" s="347">
        <v>2</v>
      </c>
    </row>
    <row r="3156" spans="1:10" ht="13.5" hidden="1" customHeight="1" thickBot="1">
      <c r="A3156" s="410"/>
      <c r="B3156" s="183">
        <v>4.25</v>
      </c>
      <c r="C3156" s="184">
        <v>145.38999999999999</v>
      </c>
      <c r="D3156" s="346" t="s">
        <v>392</v>
      </c>
      <c r="E3156" s="346" t="s">
        <v>386</v>
      </c>
      <c r="F3156" s="346" t="s">
        <v>802</v>
      </c>
      <c r="G3156" s="342">
        <f t="shared" si="101"/>
        <v>8.0865263882942529</v>
      </c>
      <c r="H3156" s="342">
        <f t="shared" si="100"/>
        <v>153.47652638829425</v>
      </c>
      <c r="I3156" s="190"/>
      <c r="J3156" s="347">
        <v>2</v>
      </c>
    </row>
    <row r="3157" spans="1:10" ht="13.5" hidden="1" customHeight="1" thickBot="1">
      <c r="A3157" s="410"/>
      <c r="B3157" s="183">
        <v>16.5</v>
      </c>
      <c r="C3157" s="184">
        <v>564.46</v>
      </c>
      <c r="D3157" s="346" t="s">
        <v>392</v>
      </c>
      <c r="E3157" s="346" t="s">
        <v>386</v>
      </c>
      <c r="F3157" s="346" t="s">
        <v>843</v>
      </c>
      <c r="G3157" s="342">
        <f t="shared" si="101"/>
        <v>31.39501124655461</v>
      </c>
      <c r="H3157" s="342">
        <f t="shared" si="100"/>
        <v>595.85501124655468</v>
      </c>
      <c r="I3157" s="190"/>
      <c r="J3157" s="347">
        <v>2</v>
      </c>
    </row>
    <row r="3158" spans="1:10" ht="13.5" hidden="1" customHeight="1" thickBot="1">
      <c r="A3158" s="410"/>
      <c r="B3158" s="183">
        <v>4.25</v>
      </c>
      <c r="C3158" s="184">
        <v>145.38999999999999</v>
      </c>
      <c r="D3158" s="346" t="s">
        <v>392</v>
      </c>
      <c r="E3158" s="346" t="s">
        <v>386</v>
      </c>
      <c r="F3158" s="346" t="s">
        <v>881</v>
      </c>
      <c r="G3158" s="342">
        <f t="shared" si="101"/>
        <v>8.0865263882942529</v>
      </c>
      <c r="H3158" s="342">
        <f t="shared" si="100"/>
        <v>153.47652638829425</v>
      </c>
      <c r="I3158" s="190"/>
      <c r="J3158" s="347">
        <v>2</v>
      </c>
    </row>
    <row r="3159" spans="1:10" ht="13.5" hidden="1" customHeight="1" thickBot="1">
      <c r="A3159" s="411"/>
      <c r="B3159" s="183">
        <v>0</v>
      </c>
      <c r="C3159" s="184">
        <v>552.25</v>
      </c>
      <c r="D3159" s="346" t="s">
        <v>393</v>
      </c>
      <c r="E3159" s="346" t="s">
        <v>386</v>
      </c>
      <c r="F3159" s="346" t="s">
        <v>859</v>
      </c>
      <c r="G3159" s="342">
        <f t="shared" si="101"/>
        <v>30.715896539896153</v>
      </c>
      <c r="H3159" s="342">
        <f t="shared" si="100"/>
        <v>582.96589653989611</v>
      </c>
      <c r="I3159" s="190"/>
      <c r="J3159" s="347">
        <v>2</v>
      </c>
    </row>
    <row r="3160" spans="1:10" ht="13.5" thickBot="1">
      <c r="A3160" s="185" t="s">
        <v>470</v>
      </c>
      <c r="B3160" s="186">
        <v>2581.25</v>
      </c>
      <c r="C3160" s="187">
        <v>90038.62</v>
      </c>
      <c r="D3160" s="412"/>
      <c r="E3160" s="413"/>
      <c r="F3160" s="414"/>
      <c r="G3160" s="342">
        <f t="shared" si="101"/>
        <v>5007.9075355636478</v>
      </c>
      <c r="H3160" s="342">
        <f t="shared" si="100"/>
        <v>95046.52753556364</v>
      </c>
      <c r="I3160" s="190">
        <f>+H3160</f>
        <v>95046.52753556364</v>
      </c>
      <c r="J3160" s="347">
        <v>2</v>
      </c>
    </row>
    <row r="3161" spans="1:10" ht="13.5" hidden="1" customHeight="1" thickBot="1">
      <c r="A3161" s="409" t="s">
        <v>471</v>
      </c>
      <c r="B3161" s="183">
        <v>38</v>
      </c>
      <c r="C3161" s="184">
        <v>1529.72</v>
      </c>
      <c r="D3161" s="346" t="s">
        <v>387</v>
      </c>
      <c r="E3161" s="346" t="s">
        <v>386</v>
      </c>
      <c r="F3161" s="346" t="s">
        <v>802</v>
      </c>
      <c r="G3161" s="342">
        <f t="shared" si="101"/>
        <v>85.082338171136158</v>
      </c>
      <c r="H3161" s="342">
        <f t="shared" si="100"/>
        <v>1614.8023381711362</v>
      </c>
      <c r="I3161" s="190"/>
      <c r="J3161" s="347">
        <v>2</v>
      </c>
    </row>
    <row r="3162" spans="1:10" ht="13.5" hidden="1" customHeight="1" thickBot="1">
      <c r="A3162" s="410"/>
      <c r="B3162" s="183">
        <v>5</v>
      </c>
      <c r="C3162" s="184">
        <v>111.3</v>
      </c>
      <c r="D3162" s="346" t="s">
        <v>384</v>
      </c>
      <c r="E3162" s="346" t="s">
        <v>386</v>
      </c>
      <c r="F3162" s="346" t="s">
        <v>811</v>
      </c>
      <c r="G3162" s="342">
        <f t="shared" si="101"/>
        <v>6.1904559255598759</v>
      </c>
      <c r="H3162" s="342">
        <f t="shared" si="100"/>
        <v>117.49045592555987</v>
      </c>
      <c r="I3162" s="190"/>
      <c r="J3162" s="347">
        <v>2</v>
      </c>
    </row>
    <row r="3163" spans="1:10" ht="13.5" hidden="1" customHeight="1" thickBot="1">
      <c r="A3163" s="410"/>
      <c r="B3163" s="183">
        <v>13</v>
      </c>
      <c r="C3163" s="184">
        <v>370.41</v>
      </c>
      <c r="D3163" s="346" t="s">
        <v>384</v>
      </c>
      <c r="E3163" s="346" t="s">
        <v>386</v>
      </c>
      <c r="F3163" s="346" t="s">
        <v>843</v>
      </c>
      <c r="G3163" s="342">
        <f t="shared" si="101"/>
        <v>20.602037550643612</v>
      </c>
      <c r="H3163" s="342">
        <f t="shared" si="100"/>
        <v>391.01203755064364</v>
      </c>
      <c r="I3163" s="190"/>
      <c r="J3163" s="347">
        <v>2</v>
      </c>
    </row>
    <row r="3164" spans="1:10" ht="13.5" hidden="1" customHeight="1" thickBot="1">
      <c r="A3164" s="411"/>
      <c r="B3164" s="183">
        <v>13.5</v>
      </c>
      <c r="C3164" s="184">
        <v>311.02999999999997</v>
      </c>
      <c r="D3164" s="346" t="s">
        <v>384</v>
      </c>
      <c r="E3164" s="346" t="s">
        <v>386</v>
      </c>
      <c r="F3164" s="346" t="s">
        <v>805</v>
      </c>
      <c r="G3164" s="342">
        <f t="shared" si="101"/>
        <v>17.299348666009777</v>
      </c>
      <c r="H3164" s="342">
        <f t="shared" si="100"/>
        <v>328.32934866600976</v>
      </c>
      <c r="I3164" s="190"/>
      <c r="J3164" s="347">
        <v>2</v>
      </c>
    </row>
    <row r="3165" spans="1:10" ht="13.5" thickBot="1">
      <c r="A3165" s="185" t="s">
        <v>471</v>
      </c>
      <c r="B3165" s="186">
        <v>69.5</v>
      </c>
      <c r="C3165" s="187">
        <v>2322.46</v>
      </c>
      <c r="D3165" s="412"/>
      <c r="E3165" s="413"/>
      <c r="F3165" s="414"/>
      <c r="G3165" s="342">
        <f t="shared" si="101"/>
        <v>129.17418031334941</v>
      </c>
      <c r="H3165" s="342">
        <f t="shared" si="100"/>
        <v>2451.6341803133496</v>
      </c>
      <c r="I3165" s="190">
        <f>+H3165</f>
        <v>2451.6341803133496</v>
      </c>
      <c r="J3165" s="347">
        <v>2</v>
      </c>
    </row>
    <row r="3166" spans="1:10" ht="13.5" hidden="1" customHeight="1" thickBot="1">
      <c r="A3166" s="409" t="s">
        <v>1016</v>
      </c>
      <c r="B3166" s="183">
        <v>4.5</v>
      </c>
      <c r="C3166" s="184">
        <v>192.98</v>
      </c>
      <c r="D3166" s="346" t="s">
        <v>387</v>
      </c>
      <c r="E3166" s="346" t="s">
        <v>386</v>
      </c>
      <c r="F3166" s="346" t="s">
        <v>838</v>
      </c>
      <c r="G3166" s="342">
        <f t="shared" si="101"/>
        <v>10.733460777309478</v>
      </c>
      <c r="H3166" s="342">
        <f t="shared" si="100"/>
        <v>203.71346077730948</v>
      </c>
      <c r="I3166" s="190"/>
      <c r="J3166" s="347">
        <v>2</v>
      </c>
    </row>
    <row r="3167" spans="1:10" ht="13.5" hidden="1" customHeight="1" thickBot="1">
      <c r="A3167" s="411"/>
      <c r="B3167" s="183">
        <v>5</v>
      </c>
      <c r="C3167" s="184">
        <v>214.43</v>
      </c>
      <c r="D3167" s="346" t="s">
        <v>387</v>
      </c>
      <c r="E3167" s="346" t="s">
        <v>386</v>
      </c>
      <c r="F3167" s="346" t="s">
        <v>872</v>
      </c>
      <c r="G3167" s="342">
        <f t="shared" si="101"/>
        <v>11.926500126844603</v>
      </c>
      <c r="H3167" s="342">
        <f t="shared" si="100"/>
        <v>226.35650012684462</v>
      </c>
      <c r="I3167" s="190"/>
      <c r="J3167" s="347">
        <v>2</v>
      </c>
    </row>
    <row r="3168" spans="1:10" ht="13.5" thickBot="1">
      <c r="A3168" s="185" t="s">
        <v>1016</v>
      </c>
      <c r="B3168" s="186">
        <v>9.5</v>
      </c>
      <c r="C3168" s="187">
        <v>407.41</v>
      </c>
      <c r="D3168" s="412"/>
      <c r="E3168" s="413"/>
      <c r="F3168" s="414"/>
      <c r="G3168" s="342">
        <f t="shared" si="101"/>
        <v>22.659960904154087</v>
      </c>
      <c r="H3168" s="342">
        <f t="shared" si="100"/>
        <v>430.06996090415413</v>
      </c>
      <c r="I3168" s="190">
        <f>+H3168</f>
        <v>430.06996090415413</v>
      </c>
      <c r="J3168" s="347">
        <v>2</v>
      </c>
    </row>
    <row r="3169" spans="1:10" ht="13.5" hidden="1" customHeight="1" thickBot="1">
      <c r="A3169" s="409" t="s">
        <v>472</v>
      </c>
      <c r="B3169" s="183">
        <v>2</v>
      </c>
      <c r="C3169" s="184">
        <v>85.77</v>
      </c>
      <c r="D3169" s="346" t="s">
        <v>387</v>
      </c>
      <c r="E3169" s="346" t="s">
        <v>386</v>
      </c>
      <c r="F3169" s="346" t="s">
        <v>804</v>
      </c>
      <c r="G3169" s="342">
        <f t="shared" si="101"/>
        <v>4.7704888116376516</v>
      </c>
      <c r="H3169" s="342">
        <f t="shared" si="100"/>
        <v>90.540488811637644</v>
      </c>
      <c r="I3169" s="190"/>
      <c r="J3169" s="347">
        <v>2</v>
      </c>
    </row>
    <row r="3170" spans="1:10" ht="13.5" hidden="1" customHeight="1" thickBot="1">
      <c r="A3170" s="410"/>
      <c r="B3170" s="183">
        <v>8</v>
      </c>
      <c r="C3170" s="184">
        <v>343.08</v>
      </c>
      <c r="D3170" s="346" t="s">
        <v>387</v>
      </c>
      <c r="E3170" s="346" t="s">
        <v>386</v>
      </c>
      <c r="F3170" s="346" t="s">
        <v>894</v>
      </c>
      <c r="G3170" s="342">
        <f t="shared" si="101"/>
        <v>19.081955246550606</v>
      </c>
      <c r="H3170" s="342">
        <f t="shared" si="100"/>
        <v>362.16195524655058</v>
      </c>
      <c r="I3170" s="190"/>
      <c r="J3170" s="347">
        <v>2</v>
      </c>
    </row>
    <row r="3171" spans="1:10" ht="13.5" hidden="1" customHeight="1" thickBot="1">
      <c r="A3171" s="410"/>
      <c r="B3171" s="183">
        <v>3</v>
      </c>
      <c r="C3171" s="184">
        <v>85.77</v>
      </c>
      <c r="D3171" s="346" t="s">
        <v>384</v>
      </c>
      <c r="E3171" s="346" t="s">
        <v>386</v>
      </c>
      <c r="F3171" s="346" t="s">
        <v>804</v>
      </c>
      <c r="G3171" s="342">
        <f t="shared" si="101"/>
        <v>4.7704888116376516</v>
      </c>
      <c r="H3171" s="342">
        <f t="shared" si="100"/>
        <v>90.540488811637644</v>
      </c>
      <c r="I3171" s="190"/>
      <c r="J3171" s="347">
        <v>2</v>
      </c>
    </row>
    <row r="3172" spans="1:10" ht="13.5" hidden="1" customHeight="1" thickBot="1">
      <c r="A3172" s="410"/>
      <c r="B3172" s="183">
        <v>10</v>
      </c>
      <c r="C3172" s="184">
        <v>284.93</v>
      </c>
      <c r="D3172" s="346" t="s">
        <v>384</v>
      </c>
      <c r="E3172" s="346" t="s">
        <v>386</v>
      </c>
      <c r="F3172" s="346" t="s">
        <v>843</v>
      </c>
      <c r="G3172" s="342">
        <f t="shared" si="101"/>
        <v>15.847678408533476</v>
      </c>
      <c r="H3172" s="342">
        <f t="shared" si="100"/>
        <v>300.77767840853346</v>
      </c>
      <c r="I3172" s="190"/>
      <c r="J3172" s="347">
        <v>2</v>
      </c>
    </row>
    <row r="3173" spans="1:10" ht="13.5" hidden="1" customHeight="1" thickBot="1">
      <c r="A3173" s="411"/>
      <c r="B3173" s="183">
        <v>10.5</v>
      </c>
      <c r="C3173" s="184">
        <v>300.2</v>
      </c>
      <c r="D3173" s="346" t="s">
        <v>384</v>
      </c>
      <c r="E3173" s="346" t="s">
        <v>386</v>
      </c>
      <c r="F3173" s="346" t="s">
        <v>894</v>
      </c>
      <c r="G3173" s="342">
        <f t="shared" si="101"/>
        <v>16.696988938482253</v>
      </c>
      <c r="H3173" s="342">
        <f t="shared" si="100"/>
        <v>316.89698893848225</v>
      </c>
      <c r="I3173" s="190"/>
      <c r="J3173" s="347">
        <v>2</v>
      </c>
    </row>
    <row r="3174" spans="1:10" ht="13.5" thickBot="1">
      <c r="A3174" s="185" t="s">
        <v>472</v>
      </c>
      <c r="B3174" s="186">
        <v>33.5</v>
      </c>
      <c r="C3174" s="187">
        <v>1099.75</v>
      </c>
      <c r="D3174" s="412"/>
      <c r="E3174" s="413"/>
      <c r="F3174" s="414"/>
      <c r="G3174" s="342">
        <f t="shared" si="101"/>
        <v>61.167600216841635</v>
      </c>
      <c r="H3174" s="342">
        <f t="shared" si="100"/>
        <v>1160.9176002168417</v>
      </c>
      <c r="I3174" s="190">
        <f>+H3174</f>
        <v>1160.9176002168417</v>
      </c>
      <c r="J3174" s="347">
        <v>2</v>
      </c>
    </row>
    <row r="3175" spans="1:10" ht="13.5" hidden="1" customHeight="1" thickBot="1">
      <c r="A3175" s="409" t="s">
        <v>473</v>
      </c>
      <c r="B3175" s="183">
        <v>16</v>
      </c>
      <c r="C3175" s="184">
        <v>534.08000000000004</v>
      </c>
      <c r="D3175" s="346" t="s">
        <v>391</v>
      </c>
      <c r="E3175" s="346" t="s">
        <v>386</v>
      </c>
      <c r="F3175" s="346" t="s">
        <v>807</v>
      </c>
      <c r="G3175" s="342">
        <f t="shared" si="101"/>
        <v>29.705289314672232</v>
      </c>
      <c r="H3175" s="342">
        <f t="shared" si="100"/>
        <v>563.78528931467224</v>
      </c>
      <c r="I3175" s="190"/>
      <c r="J3175" s="347">
        <v>2</v>
      </c>
    </row>
    <row r="3176" spans="1:10" ht="13.5" hidden="1" customHeight="1" thickBot="1">
      <c r="A3176" s="410"/>
      <c r="B3176" s="183">
        <v>16</v>
      </c>
      <c r="C3176" s="184">
        <v>534.08000000000004</v>
      </c>
      <c r="D3176" s="346" t="s">
        <v>391</v>
      </c>
      <c r="E3176" s="346" t="s">
        <v>386</v>
      </c>
      <c r="F3176" s="346" t="s">
        <v>837</v>
      </c>
      <c r="G3176" s="342">
        <f t="shared" si="101"/>
        <v>29.705289314672232</v>
      </c>
      <c r="H3176" s="342">
        <f t="shared" si="100"/>
        <v>563.78528931467224</v>
      </c>
      <c r="I3176" s="190"/>
      <c r="J3176" s="347">
        <v>2</v>
      </c>
    </row>
    <row r="3177" spans="1:10" ht="13.5" hidden="1" customHeight="1" thickBot="1">
      <c r="A3177" s="410"/>
      <c r="B3177" s="183">
        <v>16</v>
      </c>
      <c r="C3177" s="184">
        <v>496.8</v>
      </c>
      <c r="D3177" s="346" t="s">
        <v>391</v>
      </c>
      <c r="E3177" s="346" t="s">
        <v>386</v>
      </c>
      <c r="F3177" s="346" t="s">
        <v>835</v>
      </c>
      <c r="G3177" s="342">
        <f t="shared" si="101"/>
        <v>27.631792487135193</v>
      </c>
      <c r="H3177" s="342">
        <f t="shared" si="100"/>
        <v>524.43179248713523</v>
      </c>
      <c r="I3177" s="190"/>
      <c r="J3177" s="347">
        <v>2</v>
      </c>
    </row>
    <row r="3178" spans="1:10" ht="13.5" hidden="1" customHeight="1" thickBot="1">
      <c r="A3178" s="410"/>
      <c r="B3178" s="183">
        <v>16</v>
      </c>
      <c r="C3178" s="184">
        <v>547.36</v>
      </c>
      <c r="D3178" s="346" t="s">
        <v>391</v>
      </c>
      <c r="E3178" s="346" t="s">
        <v>386</v>
      </c>
      <c r="F3178" s="346" t="s">
        <v>838</v>
      </c>
      <c r="G3178" s="342">
        <f t="shared" si="101"/>
        <v>30.443916939932201</v>
      </c>
      <c r="H3178" s="342">
        <f t="shared" si="100"/>
        <v>577.80391693993226</v>
      </c>
      <c r="I3178" s="190"/>
      <c r="J3178" s="347">
        <v>2</v>
      </c>
    </row>
    <row r="3179" spans="1:10" ht="13.5" hidden="1" customHeight="1" thickBot="1">
      <c r="A3179" s="410"/>
      <c r="B3179" s="183">
        <v>2</v>
      </c>
      <c r="C3179" s="184">
        <v>100.14</v>
      </c>
      <c r="D3179" s="346" t="s">
        <v>387</v>
      </c>
      <c r="E3179" s="346" t="s">
        <v>386</v>
      </c>
      <c r="F3179" s="346" t="s">
        <v>807</v>
      </c>
      <c r="G3179" s="342">
        <f t="shared" si="101"/>
        <v>5.5697417465010419</v>
      </c>
      <c r="H3179" s="342">
        <f t="shared" si="100"/>
        <v>105.70974174650104</v>
      </c>
      <c r="I3179" s="190"/>
      <c r="J3179" s="347">
        <v>2</v>
      </c>
    </row>
    <row r="3180" spans="1:10" ht="13.5" hidden="1" customHeight="1" thickBot="1">
      <c r="A3180" s="410"/>
      <c r="B3180" s="183">
        <v>2</v>
      </c>
      <c r="C3180" s="184">
        <v>100.14</v>
      </c>
      <c r="D3180" s="346" t="s">
        <v>387</v>
      </c>
      <c r="E3180" s="346" t="s">
        <v>386</v>
      </c>
      <c r="F3180" s="346" t="s">
        <v>837</v>
      </c>
      <c r="G3180" s="342">
        <f t="shared" si="101"/>
        <v>5.5697417465010419</v>
      </c>
      <c r="H3180" s="342">
        <f t="shared" si="100"/>
        <v>105.70974174650104</v>
      </c>
      <c r="I3180" s="190"/>
      <c r="J3180" s="347">
        <v>2</v>
      </c>
    </row>
    <row r="3181" spans="1:10" ht="13.5" hidden="1" customHeight="1" thickBot="1">
      <c r="A3181" s="410"/>
      <c r="B3181" s="183">
        <v>17</v>
      </c>
      <c r="C3181" s="184">
        <v>800.07</v>
      </c>
      <c r="D3181" s="346" t="s">
        <v>387</v>
      </c>
      <c r="E3181" s="346" t="s">
        <v>386</v>
      </c>
      <c r="F3181" s="346" t="s">
        <v>813</v>
      </c>
      <c r="G3181" s="342">
        <f t="shared" si="101"/>
        <v>44.499533444408726</v>
      </c>
      <c r="H3181" s="342">
        <f t="shared" si="100"/>
        <v>844.56953344440876</v>
      </c>
      <c r="I3181" s="190"/>
      <c r="J3181" s="347">
        <v>2</v>
      </c>
    </row>
    <row r="3182" spans="1:10" ht="13.5" hidden="1" customHeight="1" thickBot="1">
      <c r="A3182" s="410"/>
      <c r="B3182" s="183">
        <v>22.5</v>
      </c>
      <c r="C3182" s="184">
        <v>1097.73</v>
      </c>
      <c r="D3182" s="346" t="s">
        <v>387</v>
      </c>
      <c r="E3182" s="346" t="s">
        <v>386</v>
      </c>
      <c r="F3182" s="346" t="s">
        <v>810</v>
      </c>
      <c r="G3182" s="342">
        <f t="shared" si="101"/>
        <v>61.055248725649989</v>
      </c>
      <c r="H3182" s="342">
        <f t="shared" si="100"/>
        <v>1158.78524872565</v>
      </c>
      <c r="I3182" s="190"/>
      <c r="J3182" s="347">
        <v>2</v>
      </c>
    </row>
    <row r="3183" spans="1:10" ht="13.5" hidden="1" customHeight="1" thickBot="1">
      <c r="A3183" s="410"/>
      <c r="B3183" s="183">
        <v>12</v>
      </c>
      <c r="C3183" s="184">
        <v>558.9</v>
      </c>
      <c r="D3183" s="346" t="s">
        <v>387</v>
      </c>
      <c r="E3183" s="346" t="s">
        <v>386</v>
      </c>
      <c r="F3183" s="346" t="s">
        <v>835</v>
      </c>
      <c r="G3183" s="342">
        <f t="shared" si="101"/>
        <v>31.085766548027088</v>
      </c>
      <c r="H3183" s="342">
        <f t="shared" si="100"/>
        <v>589.98576654802707</v>
      </c>
      <c r="I3183" s="190"/>
      <c r="J3183" s="347">
        <v>2</v>
      </c>
    </row>
    <row r="3184" spans="1:10" ht="13.5" hidden="1" customHeight="1" thickBot="1">
      <c r="A3184" s="410"/>
      <c r="B3184" s="183">
        <v>2</v>
      </c>
      <c r="C3184" s="184">
        <v>94.11</v>
      </c>
      <c r="D3184" s="346" t="s">
        <v>387</v>
      </c>
      <c r="E3184" s="346" t="s">
        <v>386</v>
      </c>
      <c r="F3184" s="346" t="s">
        <v>804</v>
      </c>
      <c r="G3184" s="342">
        <f t="shared" si="101"/>
        <v>5.2343558594289306</v>
      </c>
      <c r="H3184" s="342">
        <f t="shared" si="100"/>
        <v>99.34435585942893</v>
      </c>
      <c r="I3184" s="190"/>
      <c r="J3184" s="347">
        <v>2</v>
      </c>
    </row>
    <row r="3185" spans="1:10" ht="13.5" hidden="1" customHeight="1" thickBot="1">
      <c r="A3185" s="410"/>
      <c r="B3185" s="183">
        <v>4</v>
      </c>
      <c r="C3185" s="184">
        <v>204</v>
      </c>
      <c r="D3185" s="346" t="s">
        <v>387</v>
      </c>
      <c r="E3185" s="346" t="s">
        <v>386</v>
      </c>
      <c r="F3185" s="346" t="s">
        <v>845</v>
      </c>
      <c r="G3185" s="342">
        <f t="shared" si="101"/>
        <v>11.346388219355031</v>
      </c>
      <c r="H3185" s="342">
        <f t="shared" si="100"/>
        <v>215.34638821935502</v>
      </c>
      <c r="I3185" s="190"/>
      <c r="J3185" s="347">
        <v>2</v>
      </c>
    </row>
    <row r="3186" spans="1:10" ht="13.5" hidden="1" customHeight="1" thickBot="1">
      <c r="A3186" s="410"/>
      <c r="B3186" s="183">
        <v>6</v>
      </c>
      <c r="C3186" s="184">
        <v>269.64</v>
      </c>
      <c r="D3186" s="346" t="s">
        <v>387</v>
      </c>
      <c r="E3186" s="346" t="s">
        <v>386</v>
      </c>
      <c r="F3186" s="346" t="s">
        <v>894</v>
      </c>
      <c r="G3186" s="342">
        <f t="shared" si="101"/>
        <v>14.997255487582796</v>
      </c>
      <c r="H3186" s="342">
        <f t="shared" si="100"/>
        <v>284.63725548758276</v>
      </c>
      <c r="I3186" s="190"/>
      <c r="J3186" s="347">
        <v>2</v>
      </c>
    </row>
    <row r="3187" spans="1:10" ht="13.5" hidden="1" customHeight="1" thickBot="1">
      <c r="A3187" s="410"/>
      <c r="B3187" s="183">
        <v>11</v>
      </c>
      <c r="C3187" s="184">
        <v>497.34</v>
      </c>
      <c r="D3187" s="346" t="s">
        <v>387</v>
      </c>
      <c r="E3187" s="346" t="s">
        <v>386</v>
      </c>
      <c r="F3187" s="346" t="s">
        <v>867</v>
      </c>
      <c r="G3187" s="342">
        <f t="shared" si="101"/>
        <v>27.661827044186424</v>
      </c>
      <c r="H3187" s="342">
        <f t="shared" si="100"/>
        <v>525.00182704418637</v>
      </c>
      <c r="I3187" s="190"/>
      <c r="J3187" s="347">
        <v>2</v>
      </c>
    </row>
    <row r="3188" spans="1:10" ht="13.5" hidden="1" customHeight="1" thickBot="1">
      <c r="A3188" s="410"/>
      <c r="B3188" s="183">
        <v>-11</v>
      </c>
      <c r="C3188" s="184">
        <v>-517.67999999999995</v>
      </c>
      <c r="D3188" s="346" t="s">
        <v>387</v>
      </c>
      <c r="E3188" s="346" t="s">
        <v>386</v>
      </c>
      <c r="F3188" s="346" t="s">
        <v>872</v>
      </c>
      <c r="G3188" s="342">
        <f t="shared" si="101"/>
        <v>-28.793128693116234</v>
      </c>
      <c r="H3188" s="342">
        <f t="shared" si="100"/>
        <v>-546.47312869311622</v>
      </c>
      <c r="I3188" s="190"/>
      <c r="J3188" s="347">
        <v>2</v>
      </c>
    </row>
    <row r="3189" spans="1:10" ht="13.5" hidden="1" customHeight="1" thickBot="1">
      <c r="A3189" s="410"/>
      <c r="B3189" s="183">
        <v>16</v>
      </c>
      <c r="C3189" s="184">
        <v>534.08000000000004</v>
      </c>
      <c r="D3189" s="346" t="s">
        <v>384</v>
      </c>
      <c r="E3189" s="346" t="s">
        <v>386</v>
      </c>
      <c r="F3189" s="346" t="s">
        <v>807</v>
      </c>
      <c r="G3189" s="342">
        <f t="shared" si="101"/>
        <v>29.705289314672232</v>
      </c>
      <c r="H3189" s="342">
        <f t="shared" si="100"/>
        <v>563.78528931467224</v>
      </c>
      <c r="I3189" s="190"/>
      <c r="J3189" s="347">
        <v>2</v>
      </c>
    </row>
    <row r="3190" spans="1:10" ht="13.5" hidden="1" customHeight="1" thickBot="1">
      <c r="A3190" s="410"/>
      <c r="B3190" s="183">
        <v>34</v>
      </c>
      <c r="C3190" s="184">
        <v>1134.92</v>
      </c>
      <c r="D3190" s="346" t="s">
        <v>384</v>
      </c>
      <c r="E3190" s="346" t="s">
        <v>386</v>
      </c>
      <c r="F3190" s="346" t="s">
        <v>837</v>
      </c>
      <c r="G3190" s="342">
        <f t="shared" si="101"/>
        <v>63.123739793678489</v>
      </c>
      <c r="H3190" s="342">
        <f t="shared" si="100"/>
        <v>1198.0437397936785</v>
      </c>
      <c r="I3190" s="190"/>
      <c r="J3190" s="347">
        <v>2</v>
      </c>
    </row>
    <row r="3191" spans="1:10" ht="13.5" hidden="1" customHeight="1" thickBot="1">
      <c r="A3191" s="410"/>
      <c r="B3191" s="183">
        <v>76</v>
      </c>
      <c r="C3191" s="184">
        <v>2250.56</v>
      </c>
      <c r="D3191" s="346" t="s">
        <v>384</v>
      </c>
      <c r="E3191" s="346" t="s">
        <v>386</v>
      </c>
      <c r="F3191" s="346" t="s">
        <v>811</v>
      </c>
      <c r="G3191" s="342">
        <f t="shared" si="101"/>
        <v>125.17513466152774</v>
      </c>
      <c r="H3191" s="342">
        <f t="shared" si="100"/>
        <v>2375.7351346615278</v>
      </c>
      <c r="I3191" s="190"/>
      <c r="J3191" s="347">
        <v>2</v>
      </c>
    </row>
    <row r="3192" spans="1:10" ht="13.5" hidden="1" customHeight="1" thickBot="1">
      <c r="A3192" s="410"/>
      <c r="B3192" s="183">
        <v>211</v>
      </c>
      <c r="C3192" s="184">
        <v>6664.12</v>
      </c>
      <c r="D3192" s="346" t="s">
        <v>384</v>
      </c>
      <c r="E3192" s="346" t="s">
        <v>386</v>
      </c>
      <c r="F3192" s="346" t="s">
        <v>813</v>
      </c>
      <c r="G3192" s="342">
        <f t="shared" si="101"/>
        <v>370.65535617827572</v>
      </c>
      <c r="H3192" s="342">
        <f t="shared" si="100"/>
        <v>7034.7753561782756</v>
      </c>
      <c r="I3192" s="190"/>
      <c r="J3192" s="347">
        <v>2</v>
      </c>
    </row>
    <row r="3193" spans="1:10" ht="13.5" hidden="1" customHeight="1" thickBot="1">
      <c r="A3193" s="410"/>
      <c r="B3193" s="183">
        <v>89.5</v>
      </c>
      <c r="C3193" s="184">
        <v>2742.67</v>
      </c>
      <c r="D3193" s="346" t="s">
        <v>384</v>
      </c>
      <c r="E3193" s="346" t="s">
        <v>386</v>
      </c>
      <c r="F3193" s="346" t="s">
        <v>810</v>
      </c>
      <c r="G3193" s="342">
        <f t="shared" si="101"/>
        <v>152.54607145871793</v>
      </c>
      <c r="H3193" s="342">
        <f t="shared" si="100"/>
        <v>2895.216071458718</v>
      </c>
      <c r="I3193" s="190"/>
      <c r="J3193" s="347">
        <v>2</v>
      </c>
    </row>
    <row r="3194" spans="1:10" ht="13.5" hidden="1" customHeight="1" thickBot="1">
      <c r="A3194" s="410"/>
      <c r="B3194" s="183">
        <v>66.5</v>
      </c>
      <c r="C3194" s="184">
        <v>2088.69</v>
      </c>
      <c r="D3194" s="346" t="s">
        <v>384</v>
      </c>
      <c r="E3194" s="346" t="s">
        <v>386</v>
      </c>
      <c r="F3194" s="346" t="s">
        <v>835</v>
      </c>
      <c r="G3194" s="342">
        <f t="shared" si="101"/>
        <v>116.17199808766989</v>
      </c>
      <c r="H3194" s="342">
        <f t="shared" si="100"/>
        <v>2204.8619980876701</v>
      </c>
      <c r="I3194" s="190"/>
      <c r="J3194" s="347">
        <v>2</v>
      </c>
    </row>
    <row r="3195" spans="1:10" ht="13.5" hidden="1" customHeight="1" thickBot="1">
      <c r="A3195" s="410"/>
      <c r="B3195" s="183">
        <v>107</v>
      </c>
      <c r="C3195" s="184">
        <v>3406.06</v>
      </c>
      <c r="D3195" s="346" t="s">
        <v>384</v>
      </c>
      <c r="E3195" s="346" t="s">
        <v>386</v>
      </c>
      <c r="F3195" s="346" t="s">
        <v>803</v>
      </c>
      <c r="G3195" s="342">
        <f t="shared" si="101"/>
        <v>189.44352479615878</v>
      </c>
      <c r="H3195" s="342">
        <f t="shared" si="100"/>
        <v>3595.5035247961587</v>
      </c>
      <c r="I3195" s="190"/>
      <c r="J3195" s="347">
        <v>2</v>
      </c>
    </row>
    <row r="3196" spans="1:10" ht="13.5" hidden="1" customHeight="1" thickBot="1">
      <c r="A3196" s="410"/>
      <c r="B3196" s="183">
        <v>62</v>
      </c>
      <c r="C3196" s="184">
        <v>2008.26</v>
      </c>
      <c r="D3196" s="346" t="s">
        <v>384</v>
      </c>
      <c r="E3196" s="346" t="s">
        <v>386</v>
      </c>
      <c r="F3196" s="346" t="s">
        <v>804</v>
      </c>
      <c r="G3196" s="342">
        <f t="shared" si="101"/>
        <v>111.69851767353889</v>
      </c>
      <c r="H3196" s="342">
        <f t="shared" si="100"/>
        <v>2119.9585176735391</v>
      </c>
      <c r="I3196" s="190"/>
      <c r="J3196" s="347">
        <v>2</v>
      </c>
    </row>
    <row r="3197" spans="1:10" ht="13.5" hidden="1" customHeight="1" thickBot="1">
      <c r="A3197" s="410"/>
      <c r="B3197" s="183">
        <v>15</v>
      </c>
      <c r="C3197" s="184">
        <v>485.57</v>
      </c>
      <c r="D3197" s="346" t="s">
        <v>384</v>
      </c>
      <c r="E3197" s="346" t="s">
        <v>386</v>
      </c>
      <c r="F3197" s="346" t="s">
        <v>845</v>
      </c>
      <c r="G3197" s="342">
        <f t="shared" si="101"/>
        <v>27.007184939569715</v>
      </c>
      <c r="H3197" s="342">
        <f t="shared" si="100"/>
        <v>512.57718493956975</v>
      </c>
      <c r="I3197" s="190"/>
      <c r="J3197" s="347">
        <v>2</v>
      </c>
    </row>
    <row r="3198" spans="1:10" ht="13.5" hidden="1" customHeight="1" thickBot="1">
      <c r="A3198" s="410"/>
      <c r="B3198" s="183">
        <v>32</v>
      </c>
      <c r="C3198" s="184">
        <v>958.72</v>
      </c>
      <c r="D3198" s="346" t="s">
        <v>384</v>
      </c>
      <c r="E3198" s="346" t="s">
        <v>386</v>
      </c>
      <c r="F3198" s="346" t="s">
        <v>894</v>
      </c>
      <c r="G3198" s="342">
        <f t="shared" si="101"/>
        <v>53.323575066961048</v>
      </c>
      <c r="H3198" s="342">
        <f t="shared" si="100"/>
        <v>1012.0435750669611</v>
      </c>
      <c r="I3198" s="190"/>
      <c r="J3198" s="347">
        <v>2</v>
      </c>
    </row>
    <row r="3199" spans="1:10" ht="13.5" hidden="1" customHeight="1" thickBot="1">
      <c r="A3199" s="410"/>
      <c r="B3199" s="183">
        <v>8</v>
      </c>
      <c r="C3199" s="184">
        <v>258.72000000000003</v>
      </c>
      <c r="D3199" s="346" t="s">
        <v>384</v>
      </c>
      <c r="E3199" s="346" t="s">
        <v>386</v>
      </c>
      <c r="F3199" s="346" t="s">
        <v>881</v>
      </c>
      <c r="G3199" s="342">
        <f t="shared" si="101"/>
        <v>14.389890000546734</v>
      </c>
      <c r="H3199" s="342">
        <f t="shared" si="100"/>
        <v>273.10989000054678</v>
      </c>
      <c r="I3199" s="190"/>
      <c r="J3199" s="347">
        <v>2</v>
      </c>
    </row>
    <row r="3200" spans="1:10" ht="13.5" hidden="1" customHeight="1" thickBot="1">
      <c r="A3200" s="410"/>
      <c r="B3200" s="183">
        <v>110</v>
      </c>
      <c r="C3200" s="184">
        <v>3439.7</v>
      </c>
      <c r="D3200" s="346" t="s">
        <v>384</v>
      </c>
      <c r="E3200" s="346" t="s">
        <v>386</v>
      </c>
      <c r="F3200" s="346" t="s">
        <v>867</v>
      </c>
      <c r="G3200" s="342">
        <f t="shared" si="101"/>
        <v>191.31456646135044</v>
      </c>
      <c r="H3200" s="342">
        <f t="shared" si="100"/>
        <v>3631.0145664613501</v>
      </c>
      <c r="I3200" s="190"/>
      <c r="J3200" s="347">
        <v>2</v>
      </c>
    </row>
    <row r="3201" spans="1:10" ht="13.5" hidden="1" customHeight="1" thickBot="1">
      <c r="A3201" s="410"/>
      <c r="B3201" s="183">
        <v>12</v>
      </c>
      <c r="C3201" s="184">
        <v>399.16</v>
      </c>
      <c r="D3201" s="346" t="s">
        <v>384</v>
      </c>
      <c r="E3201" s="346" t="s">
        <v>386</v>
      </c>
      <c r="F3201" s="346" t="s">
        <v>838</v>
      </c>
      <c r="G3201" s="342">
        <f t="shared" si="101"/>
        <v>22.201099615871343</v>
      </c>
      <c r="H3201" s="342">
        <f t="shared" si="100"/>
        <v>421.36109961587135</v>
      </c>
      <c r="I3201" s="190"/>
      <c r="J3201" s="347">
        <v>2</v>
      </c>
    </row>
    <row r="3202" spans="1:10" ht="13.5" hidden="1" customHeight="1" thickBot="1">
      <c r="A3202" s="410"/>
      <c r="B3202" s="183">
        <v>-94</v>
      </c>
      <c r="C3202" s="184">
        <v>-3020.42</v>
      </c>
      <c r="D3202" s="346" t="s">
        <v>384</v>
      </c>
      <c r="E3202" s="346" t="s">
        <v>386</v>
      </c>
      <c r="F3202" s="346" t="s">
        <v>872</v>
      </c>
      <c r="G3202" s="342">
        <f t="shared" si="101"/>
        <v>-167.99440149757018</v>
      </c>
      <c r="H3202" s="342">
        <f t="shared" si="100"/>
        <v>-3188.4144014975705</v>
      </c>
      <c r="I3202" s="190"/>
      <c r="J3202" s="347">
        <v>2</v>
      </c>
    </row>
    <row r="3203" spans="1:10" ht="13.5" hidden="1" customHeight="1" thickBot="1">
      <c r="A3203" s="411"/>
      <c r="B3203" s="183">
        <v>34.5</v>
      </c>
      <c r="C3203" s="184">
        <v>1165.76</v>
      </c>
      <c r="D3203" s="346" t="s">
        <v>834</v>
      </c>
      <c r="E3203" s="346" t="s">
        <v>386</v>
      </c>
      <c r="F3203" s="346" t="s">
        <v>867</v>
      </c>
      <c r="G3203" s="342">
        <f t="shared" si="101"/>
        <v>64.839046718604507</v>
      </c>
      <c r="H3203" s="342">
        <f t="shared" si="100"/>
        <v>1230.5990467186045</v>
      </c>
      <c r="I3203" s="190"/>
      <c r="J3203" s="347">
        <v>2</v>
      </c>
    </row>
    <row r="3204" spans="1:10" ht="13.5" thickBot="1">
      <c r="A3204" s="185" t="s">
        <v>473</v>
      </c>
      <c r="B3204" s="186">
        <v>911</v>
      </c>
      <c r="C3204" s="187">
        <v>29833.279999999999</v>
      </c>
      <c r="D3204" s="412"/>
      <c r="E3204" s="413"/>
      <c r="F3204" s="414"/>
      <c r="G3204" s="342">
        <f t="shared" si="101"/>
        <v>1659.31361145451</v>
      </c>
      <c r="H3204" s="342">
        <f t="shared" si="100"/>
        <v>31492.593611454507</v>
      </c>
      <c r="I3204" s="190">
        <f>+H3204</f>
        <v>31492.593611454507</v>
      </c>
      <c r="J3204" s="347">
        <v>2</v>
      </c>
    </row>
    <row r="3205" spans="1:10" ht="13.5" hidden="1" customHeight="1" thickBot="1">
      <c r="A3205" s="346" t="s">
        <v>474</v>
      </c>
      <c r="B3205" s="183">
        <v>6</v>
      </c>
      <c r="C3205" s="184">
        <v>207.35</v>
      </c>
      <c r="D3205" s="346" t="s">
        <v>387</v>
      </c>
      <c r="E3205" s="346" t="s">
        <v>386</v>
      </c>
      <c r="F3205" s="346" t="s">
        <v>802</v>
      </c>
      <c r="G3205" s="342">
        <f t="shared" si="101"/>
        <v>11.532713712172871</v>
      </c>
      <c r="H3205" s="342">
        <f t="shared" si="100"/>
        <v>218.88271371217286</v>
      </c>
      <c r="I3205" s="190"/>
      <c r="J3205" s="347">
        <v>2</v>
      </c>
    </row>
    <row r="3206" spans="1:10" ht="13.5" thickBot="1">
      <c r="A3206" s="185" t="s">
        <v>474</v>
      </c>
      <c r="B3206" s="186">
        <v>6</v>
      </c>
      <c r="C3206" s="187">
        <v>207.35</v>
      </c>
      <c r="D3206" s="412"/>
      <c r="E3206" s="413"/>
      <c r="F3206" s="414"/>
      <c r="G3206" s="342">
        <f t="shared" si="101"/>
        <v>11.532713712172871</v>
      </c>
      <c r="H3206" s="342">
        <f t="shared" si="100"/>
        <v>218.88271371217286</v>
      </c>
      <c r="I3206" s="190">
        <f>+H3206</f>
        <v>218.88271371217286</v>
      </c>
      <c r="J3206" s="347">
        <v>2</v>
      </c>
    </row>
    <row r="3207" spans="1:10" ht="13.5" hidden="1" customHeight="1" thickBot="1">
      <c r="A3207" s="409" t="s">
        <v>475</v>
      </c>
      <c r="B3207" s="183">
        <v>0</v>
      </c>
      <c r="C3207" s="184">
        <v>1353.55</v>
      </c>
      <c r="D3207" s="346" t="s">
        <v>588</v>
      </c>
      <c r="E3207" s="346" t="s">
        <v>386</v>
      </c>
      <c r="F3207" s="346" t="s">
        <v>956</v>
      </c>
      <c r="G3207" s="342">
        <f t="shared" si="101"/>
        <v>75.283842030921562</v>
      </c>
      <c r="H3207" s="342">
        <f t="shared" si="100"/>
        <v>1428.8338420309215</v>
      </c>
      <c r="I3207" s="190"/>
      <c r="J3207" s="347">
        <v>2</v>
      </c>
    </row>
    <row r="3208" spans="1:10" ht="13.5" hidden="1" customHeight="1" thickBot="1">
      <c r="A3208" s="410"/>
      <c r="B3208" s="183">
        <v>6</v>
      </c>
      <c r="C3208" s="184">
        <v>156.41999999999999</v>
      </c>
      <c r="D3208" s="346" t="s">
        <v>389</v>
      </c>
      <c r="E3208" s="346" t="s">
        <v>386</v>
      </c>
      <c r="F3208" s="346" t="s">
        <v>837</v>
      </c>
      <c r="G3208" s="342">
        <f t="shared" si="101"/>
        <v>8.7000100258407524</v>
      </c>
      <c r="H3208" s="342">
        <f t="shared" si="100"/>
        <v>165.12001002584074</v>
      </c>
      <c r="I3208" s="190"/>
      <c r="J3208" s="347">
        <v>2</v>
      </c>
    </row>
    <row r="3209" spans="1:10" ht="13.5" hidden="1" customHeight="1" thickBot="1">
      <c r="A3209" s="410"/>
      <c r="B3209" s="183">
        <v>3</v>
      </c>
      <c r="C3209" s="184">
        <v>100.14</v>
      </c>
      <c r="D3209" s="346" t="s">
        <v>389</v>
      </c>
      <c r="E3209" s="346" t="s">
        <v>386</v>
      </c>
      <c r="F3209" s="346" t="s">
        <v>813</v>
      </c>
      <c r="G3209" s="342">
        <f t="shared" si="101"/>
        <v>5.5697417465010419</v>
      </c>
      <c r="H3209" s="342">
        <f t="shared" si="100"/>
        <v>105.70974174650104</v>
      </c>
      <c r="I3209" s="190"/>
      <c r="J3209" s="347">
        <v>2</v>
      </c>
    </row>
    <row r="3210" spans="1:10" ht="13.5" hidden="1" customHeight="1" thickBot="1">
      <c r="A3210" s="410"/>
      <c r="B3210" s="183">
        <v>3</v>
      </c>
      <c r="C3210" s="184">
        <v>102.63</v>
      </c>
      <c r="D3210" s="346" t="s">
        <v>389</v>
      </c>
      <c r="E3210" s="346" t="s">
        <v>386</v>
      </c>
      <c r="F3210" s="346" t="s">
        <v>808</v>
      </c>
      <c r="G3210" s="342">
        <f t="shared" si="101"/>
        <v>5.7082344262372873</v>
      </c>
      <c r="H3210" s="342">
        <f t="shared" si="100"/>
        <v>108.33823442623728</v>
      </c>
      <c r="I3210" s="190"/>
      <c r="J3210" s="347">
        <v>2</v>
      </c>
    </row>
    <row r="3211" spans="1:10" ht="13.5" hidden="1" customHeight="1" thickBot="1">
      <c r="A3211" s="410"/>
      <c r="B3211" s="183">
        <v>36</v>
      </c>
      <c r="C3211" s="184">
        <v>1130.1600000000001</v>
      </c>
      <c r="D3211" s="346" t="s">
        <v>391</v>
      </c>
      <c r="E3211" s="346" t="s">
        <v>386</v>
      </c>
      <c r="F3211" s="346" t="s">
        <v>807</v>
      </c>
      <c r="G3211" s="342">
        <f t="shared" si="101"/>
        <v>62.858990735226868</v>
      </c>
      <c r="H3211" s="342">
        <f t="shared" ref="H3211:H3274" si="102">+G3211+C3211</f>
        <v>1193.0189907352269</v>
      </c>
      <c r="I3211" s="190"/>
      <c r="J3211" s="347">
        <v>2</v>
      </c>
    </row>
    <row r="3212" spans="1:10" ht="13.5" hidden="1" customHeight="1" thickBot="1">
      <c r="A3212" s="410"/>
      <c r="B3212" s="183">
        <v>18</v>
      </c>
      <c r="C3212" s="184">
        <v>565.08000000000004</v>
      </c>
      <c r="D3212" s="346" t="s">
        <v>391</v>
      </c>
      <c r="E3212" s="346" t="s">
        <v>386</v>
      </c>
      <c r="F3212" s="346" t="s">
        <v>837</v>
      </c>
      <c r="G3212" s="342">
        <f t="shared" si="101"/>
        <v>31.429495367613434</v>
      </c>
      <c r="H3212" s="342">
        <f t="shared" si="102"/>
        <v>596.50949536761345</v>
      </c>
      <c r="I3212" s="190"/>
      <c r="J3212" s="347">
        <v>2</v>
      </c>
    </row>
    <row r="3213" spans="1:10" ht="13.5" hidden="1" customHeight="1" thickBot="1">
      <c r="A3213" s="410"/>
      <c r="B3213" s="183">
        <v>18</v>
      </c>
      <c r="C3213" s="184">
        <v>579.17999999999995</v>
      </c>
      <c r="D3213" s="346" t="s">
        <v>391</v>
      </c>
      <c r="E3213" s="346" t="s">
        <v>386</v>
      </c>
      <c r="F3213" s="346" t="s">
        <v>835</v>
      </c>
      <c r="G3213" s="342">
        <f t="shared" si="101"/>
        <v>32.213731023951205</v>
      </c>
      <c r="H3213" s="342">
        <f t="shared" si="102"/>
        <v>611.3937310239512</v>
      </c>
      <c r="I3213" s="190"/>
      <c r="J3213" s="347">
        <v>2</v>
      </c>
    </row>
    <row r="3214" spans="1:10" ht="13.5" hidden="1" customHeight="1" thickBot="1">
      <c r="A3214" s="410"/>
      <c r="B3214" s="183">
        <v>21</v>
      </c>
      <c r="C3214" s="184">
        <v>681.75</v>
      </c>
      <c r="D3214" s="346" t="s">
        <v>391</v>
      </c>
      <c r="E3214" s="346" t="s">
        <v>386</v>
      </c>
      <c r="F3214" s="346" t="s">
        <v>845</v>
      </c>
      <c r="G3214" s="342">
        <f t="shared" si="101"/>
        <v>37.918628277182805</v>
      </c>
      <c r="H3214" s="342">
        <f t="shared" si="102"/>
        <v>719.66862827718285</v>
      </c>
      <c r="I3214" s="190"/>
      <c r="J3214" s="347">
        <v>2</v>
      </c>
    </row>
    <row r="3215" spans="1:10" ht="13.5" hidden="1" customHeight="1" thickBot="1">
      <c r="A3215" s="410"/>
      <c r="B3215" s="183">
        <v>21</v>
      </c>
      <c r="C3215" s="184">
        <v>681.75</v>
      </c>
      <c r="D3215" s="346" t="s">
        <v>391</v>
      </c>
      <c r="E3215" s="346" t="s">
        <v>386</v>
      </c>
      <c r="F3215" s="346" t="s">
        <v>881</v>
      </c>
      <c r="G3215" s="342">
        <f t="shared" ref="G3215:G3278" si="103">+(C3215/$C$12584)*1312742.08</f>
        <v>37.918628277182805</v>
      </c>
      <c r="H3215" s="342">
        <f t="shared" si="102"/>
        <v>719.66862827718285</v>
      </c>
      <c r="I3215" s="190"/>
      <c r="J3215" s="347">
        <v>2</v>
      </c>
    </row>
    <row r="3216" spans="1:10" ht="13.5" hidden="1" customHeight="1" thickBot="1">
      <c r="A3216" s="410"/>
      <c r="B3216" s="183">
        <v>18</v>
      </c>
      <c r="C3216" s="184">
        <v>579.12</v>
      </c>
      <c r="D3216" s="346" t="s">
        <v>391</v>
      </c>
      <c r="E3216" s="346" t="s">
        <v>386</v>
      </c>
      <c r="F3216" s="346" t="s">
        <v>863</v>
      </c>
      <c r="G3216" s="342">
        <f t="shared" si="103"/>
        <v>32.210393850945515</v>
      </c>
      <c r="H3216" s="342">
        <f t="shared" si="102"/>
        <v>611.33039385094548</v>
      </c>
      <c r="I3216" s="190"/>
      <c r="J3216" s="347">
        <v>2</v>
      </c>
    </row>
    <row r="3217" spans="1:10" ht="13.5" hidden="1" customHeight="1" thickBot="1">
      <c r="A3217" s="410"/>
      <c r="B3217" s="183">
        <v>36</v>
      </c>
      <c r="C3217" s="184">
        <v>1158.24</v>
      </c>
      <c r="D3217" s="346" t="s">
        <v>391</v>
      </c>
      <c r="E3217" s="346" t="s">
        <v>386</v>
      </c>
      <c r="F3217" s="346" t="s">
        <v>838</v>
      </c>
      <c r="G3217" s="342">
        <f t="shared" si="103"/>
        <v>64.42078770189103</v>
      </c>
      <c r="H3217" s="342">
        <f t="shared" si="102"/>
        <v>1222.660787701891</v>
      </c>
      <c r="I3217" s="190"/>
      <c r="J3217" s="347">
        <v>2</v>
      </c>
    </row>
    <row r="3218" spans="1:10" ht="13.5" hidden="1" customHeight="1" thickBot="1">
      <c r="A3218" s="410"/>
      <c r="B3218" s="183">
        <v>36</v>
      </c>
      <c r="C3218" s="184">
        <v>1158.24</v>
      </c>
      <c r="D3218" s="346" t="s">
        <v>391</v>
      </c>
      <c r="E3218" s="346" t="s">
        <v>386</v>
      </c>
      <c r="F3218" s="346" t="s">
        <v>858</v>
      </c>
      <c r="G3218" s="342">
        <f t="shared" si="103"/>
        <v>64.42078770189103</v>
      </c>
      <c r="H3218" s="342">
        <f t="shared" si="102"/>
        <v>1222.660787701891</v>
      </c>
      <c r="I3218" s="190"/>
      <c r="J3218" s="347">
        <v>2</v>
      </c>
    </row>
    <row r="3219" spans="1:10" ht="13.5" hidden="1" customHeight="1" thickBot="1">
      <c r="A3219" s="410"/>
      <c r="B3219" s="183">
        <v>0.5</v>
      </c>
      <c r="C3219" s="184">
        <v>24.35</v>
      </c>
      <c r="D3219" s="346" t="s">
        <v>387</v>
      </c>
      <c r="E3219" s="346" t="s">
        <v>386</v>
      </c>
      <c r="F3219" s="346" t="s">
        <v>811</v>
      </c>
      <c r="G3219" s="342">
        <f t="shared" si="103"/>
        <v>1.3543360448102695</v>
      </c>
      <c r="H3219" s="342">
        <f t="shared" si="102"/>
        <v>25.704336044810272</v>
      </c>
      <c r="I3219" s="190"/>
      <c r="J3219" s="347">
        <v>2</v>
      </c>
    </row>
    <row r="3220" spans="1:10" ht="13.5" hidden="1" customHeight="1" thickBot="1">
      <c r="A3220" s="410"/>
      <c r="B3220" s="183">
        <v>0.25</v>
      </c>
      <c r="C3220" s="184">
        <v>11.48</v>
      </c>
      <c r="D3220" s="346" t="s">
        <v>387</v>
      </c>
      <c r="E3220" s="346" t="s">
        <v>386</v>
      </c>
      <c r="F3220" s="346" t="s">
        <v>813</v>
      </c>
      <c r="G3220" s="342">
        <f t="shared" si="103"/>
        <v>0.63851243508919486</v>
      </c>
      <c r="H3220" s="342">
        <f t="shared" si="102"/>
        <v>12.118512435089196</v>
      </c>
      <c r="I3220" s="190"/>
      <c r="J3220" s="347">
        <v>2</v>
      </c>
    </row>
    <row r="3221" spans="1:10" ht="13.5" hidden="1" customHeight="1" thickBot="1">
      <c r="A3221" s="410"/>
      <c r="B3221" s="183">
        <v>6.5</v>
      </c>
      <c r="C3221" s="184">
        <v>305.86</v>
      </c>
      <c r="D3221" s="346" t="s">
        <v>387</v>
      </c>
      <c r="E3221" s="346" t="s">
        <v>386</v>
      </c>
      <c r="F3221" s="346" t="s">
        <v>810</v>
      </c>
      <c r="G3221" s="342">
        <f t="shared" si="103"/>
        <v>17.011795592019261</v>
      </c>
      <c r="H3221" s="342">
        <f t="shared" si="102"/>
        <v>322.87179559201928</v>
      </c>
      <c r="I3221" s="190"/>
      <c r="J3221" s="347">
        <v>2</v>
      </c>
    </row>
    <row r="3222" spans="1:10" ht="13.5" hidden="1" customHeight="1" thickBot="1">
      <c r="A3222" s="410"/>
      <c r="B3222" s="183">
        <v>11.75</v>
      </c>
      <c r="C3222" s="184">
        <v>579.32000000000005</v>
      </c>
      <c r="D3222" s="346" t="s">
        <v>387</v>
      </c>
      <c r="E3222" s="346" t="s">
        <v>386</v>
      </c>
      <c r="F3222" s="346" t="s">
        <v>835</v>
      </c>
      <c r="G3222" s="342">
        <f t="shared" si="103"/>
        <v>32.221517760964495</v>
      </c>
      <c r="H3222" s="342">
        <f t="shared" si="102"/>
        <v>611.54151776096455</v>
      </c>
      <c r="I3222" s="190"/>
      <c r="J3222" s="347">
        <v>2</v>
      </c>
    </row>
    <row r="3223" spans="1:10" ht="13.5" hidden="1" customHeight="1" thickBot="1">
      <c r="A3223" s="410"/>
      <c r="B3223" s="183">
        <v>22.25</v>
      </c>
      <c r="C3223" s="184">
        <v>1064.33</v>
      </c>
      <c r="D3223" s="346" t="s">
        <v>387</v>
      </c>
      <c r="E3223" s="346" t="s">
        <v>386</v>
      </c>
      <c r="F3223" s="346" t="s">
        <v>802</v>
      </c>
      <c r="G3223" s="342">
        <f t="shared" si="103"/>
        <v>59.197555752481072</v>
      </c>
      <c r="H3223" s="342">
        <f t="shared" si="102"/>
        <v>1123.527555752481</v>
      </c>
      <c r="I3223" s="190"/>
      <c r="J3223" s="347">
        <v>2</v>
      </c>
    </row>
    <row r="3224" spans="1:10" ht="13.5" hidden="1" customHeight="1" thickBot="1">
      <c r="A3224" s="410"/>
      <c r="B3224" s="183">
        <v>7.25</v>
      </c>
      <c r="C3224" s="184">
        <v>341.03</v>
      </c>
      <c r="D3224" s="346" t="s">
        <v>387</v>
      </c>
      <c r="E3224" s="346" t="s">
        <v>386</v>
      </c>
      <c r="F3224" s="346" t="s">
        <v>803</v>
      </c>
      <c r="G3224" s="342">
        <f t="shared" si="103"/>
        <v>18.967935168856105</v>
      </c>
      <c r="H3224" s="342">
        <f t="shared" si="102"/>
        <v>359.99793516885609</v>
      </c>
      <c r="I3224" s="190"/>
      <c r="J3224" s="347">
        <v>2</v>
      </c>
    </row>
    <row r="3225" spans="1:10" ht="13.5" hidden="1" customHeight="1" thickBot="1">
      <c r="A3225" s="410"/>
      <c r="B3225" s="183">
        <v>15.75</v>
      </c>
      <c r="C3225" s="184">
        <v>748.82</v>
      </c>
      <c r="D3225" s="346" t="s">
        <v>387</v>
      </c>
      <c r="E3225" s="346" t="s">
        <v>386</v>
      </c>
      <c r="F3225" s="346" t="s">
        <v>804</v>
      </c>
      <c r="G3225" s="342">
        <f t="shared" si="103"/>
        <v>41.649031502046242</v>
      </c>
      <c r="H3225" s="342">
        <f t="shared" si="102"/>
        <v>790.46903150204628</v>
      </c>
      <c r="I3225" s="190"/>
      <c r="J3225" s="347">
        <v>2</v>
      </c>
    </row>
    <row r="3226" spans="1:10" ht="13.5" hidden="1" customHeight="1" thickBot="1">
      <c r="A3226" s="410"/>
      <c r="B3226" s="183">
        <v>1.25</v>
      </c>
      <c r="C3226" s="184">
        <v>62.03</v>
      </c>
      <c r="D3226" s="346" t="s">
        <v>387</v>
      </c>
      <c r="E3226" s="346" t="s">
        <v>386</v>
      </c>
      <c r="F3226" s="346" t="s">
        <v>845</v>
      </c>
      <c r="G3226" s="342">
        <f t="shared" si="103"/>
        <v>3.4500806923852574</v>
      </c>
      <c r="H3226" s="342">
        <f t="shared" si="102"/>
        <v>65.480080692385258</v>
      </c>
      <c r="I3226" s="190"/>
      <c r="J3226" s="347">
        <v>2</v>
      </c>
    </row>
    <row r="3227" spans="1:10" ht="13.5" hidden="1" customHeight="1" thickBot="1">
      <c r="A3227" s="410"/>
      <c r="B3227" s="183">
        <v>36.5</v>
      </c>
      <c r="C3227" s="184">
        <v>1769.96</v>
      </c>
      <c r="D3227" s="346" t="s">
        <v>387</v>
      </c>
      <c r="E3227" s="346" t="s">
        <v>386</v>
      </c>
      <c r="F3227" s="346" t="s">
        <v>843</v>
      </c>
      <c r="G3227" s="342">
        <f t="shared" si="103"/>
        <v>98.444378885929567</v>
      </c>
      <c r="H3227" s="342">
        <f t="shared" si="102"/>
        <v>1868.4043788859296</v>
      </c>
      <c r="I3227" s="190"/>
      <c r="J3227" s="347">
        <v>2</v>
      </c>
    </row>
    <row r="3228" spans="1:10" ht="13.5" hidden="1" customHeight="1" thickBot="1">
      <c r="A3228" s="410"/>
      <c r="B3228" s="183">
        <v>5.25</v>
      </c>
      <c r="C3228" s="184">
        <v>241.14</v>
      </c>
      <c r="D3228" s="346" t="s">
        <v>387</v>
      </c>
      <c r="E3228" s="346" t="s">
        <v>386</v>
      </c>
      <c r="F3228" s="346" t="s">
        <v>894</v>
      </c>
      <c r="G3228" s="342">
        <f t="shared" si="103"/>
        <v>13.412098309878782</v>
      </c>
      <c r="H3228" s="342">
        <f t="shared" si="102"/>
        <v>254.55209830987877</v>
      </c>
      <c r="I3228" s="190"/>
      <c r="J3228" s="347">
        <v>2</v>
      </c>
    </row>
    <row r="3229" spans="1:10" ht="13.5" hidden="1" customHeight="1" thickBot="1">
      <c r="A3229" s="410"/>
      <c r="B3229" s="183">
        <v>3</v>
      </c>
      <c r="C3229" s="184">
        <v>143.35</v>
      </c>
      <c r="D3229" s="346" t="s">
        <v>387</v>
      </c>
      <c r="E3229" s="346" t="s">
        <v>386</v>
      </c>
      <c r="F3229" s="346" t="s">
        <v>881</v>
      </c>
      <c r="G3229" s="342">
        <f t="shared" si="103"/>
        <v>7.9730625061007032</v>
      </c>
      <c r="H3229" s="342">
        <f t="shared" si="102"/>
        <v>151.32306250610071</v>
      </c>
      <c r="I3229" s="190"/>
      <c r="J3229" s="347">
        <v>2</v>
      </c>
    </row>
    <row r="3230" spans="1:10" ht="13.5" hidden="1" customHeight="1" thickBot="1">
      <c r="A3230" s="410"/>
      <c r="B3230" s="183">
        <v>14.25</v>
      </c>
      <c r="C3230" s="184">
        <v>701.59</v>
      </c>
      <c r="D3230" s="346" t="s">
        <v>387</v>
      </c>
      <c r="E3230" s="346" t="s">
        <v>386</v>
      </c>
      <c r="F3230" s="346" t="s">
        <v>805</v>
      </c>
      <c r="G3230" s="342">
        <f t="shared" si="103"/>
        <v>39.022120151065174</v>
      </c>
      <c r="H3230" s="342">
        <f t="shared" si="102"/>
        <v>740.61212015106526</v>
      </c>
      <c r="I3230" s="190"/>
      <c r="J3230" s="347">
        <v>2</v>
      </c>
    </row>
    <row r="3231" spans="1:10" ht="13.5" hidden="1" customHeight="1" thickBot="1">
      <c r="A3231" s="410"/>
      <c r="B3231" s="183">
        <v>6</v>
      </c>
      <c r="C3231" s="184">
        <v>297.64</v>
      </c>
      <c r="D3231" s="346" t="s">
        <v>387</v>
      </c>
      <c r="E3231" s="346" t="s">
        <v>386</v>
      </c>
      <c r="F3231" s="346" t="s">
        <v>862</v>
      </c>
      <c r="G3231" s="342">
        <f t="shared" si="103"/>
        <v>16.554602890239366</v>
      </c>
      <c r="H3231" s="342">
        <f t="shared" si="102"/>
        <v>314.19460289023937</v>
      </c>
      <c r="I3231" s="190"/>
      <c r="J3231" s="347">
        <v>2</v>
      </c>
    </row>
    <row r="3232" spans="1:10" ht="13.5" hidden="1" customHeight="1" thickBot="1">
      <c r="A3232" s="410"/>
      <c r="B3232" s="183">
        <v>14</v>
      </c>
      <c r="C3232" s="184">
        <v>683.86</v>
      </c>
      <c r="D3232" s="346" t="s">
        <v>387</v>
      </c>
      <c r="E3232" s="346" t="s">
        <v>386</v>
      </c>
      <c r="F3232" s="346" t="s">
        <v>816</v>
      </c>
      <c r="G3232" s="342">
        <f t="shared" si="103"/>
        <v>38.035985527882993</v>
      </c>
      <c r="H3232" s="342">
        <f t="shared" si="102"/>
        <v>721.895985527883</v>
      </c>
      <c r="I3232" s="190"/>
      <c r="J3232" s="347">
        <v>2</v>
      </c>
    </row>
    <row r="3233" spans="1:10" ht="13.5" hidden="1" customHeight="1" thickBot="1">
      <c r="A3233" s="410"/>
      <c r="B3233" s="183">
        <v>5</v>
      </c>
      <c r="C3233" s="184">
        <v>244.94</v>
      </c>
      <c r="D3233" s="346" t="s">
        <v>387</v>
      </c>
      <c r="E3233" s="346" t="s">
        <v>386</v>
      </c>
      <c r="F3233" s="346" t="s">
        <v>863</v>
      </c>
      <c r="G3233" s="342">
        <f t="shared" si="103"/>
        <v>13.62345260023932</v>
      </c>
      <c r="H3233" s="342">
        <f t="shared" si="102"/>
        <v>258.56345260023932</v>
      </c>
      <c r="I3233" s="190"/>
      <c r="J3233" s="347">
        <v>2</v>
      </c>
    </row>
    <row r="3234" spans="1:10" ht="13.5" hidden="1" customHeight="1" thickBot="1">
      <c r="A3234" s="410"/>
      <c r="B3234" s="183">
        <v>3.25</v>
      </c>
      <c r="C3234" s="184">
        <v>148.78</v>
      </c>
      <c r="D3234" s="346" t="s">
        <v>387</v>
      </c>
      <c r="E3234" s="346" t="s">
        <v>386</v>
      </c>
      <c r="F3234" s="346" t="s">
        <v>841</v>
      </c>
      <c r="G3234" s="342">
        <f t="shared" si="103"/>
        <v>8.2750766631158896</v>
      </c>
      <c r="H3234" s="342">
        <f t="shared" si="102"/>
        <v>157.0550766631159</v>
      </c>
      <c r="I3234" s="190"/>
      <c r="J3234" s="347">
        <v>2</v>
      </c>
    </row>
    <row r="3235" spans="1:10" ht="13.5" hidden="1" customHeight="1" thickBot="1">
      <c r="A3235" s="410"/>
      <c r="B3235" s="183">
        <v>21.75</v>
      </c>
      <c r="C3235" s="184">
        <v>1049.46</v>
      </c>
      <c r="D3235" s="346" t="s">
        <v>387</v>
      </c>
      <c r="E3235" s="346" t="s">
        <v>386</v>
      </c>
      <c r="F3235" s="346" t="s">
        <v>856</v>
      </c>
      <c r="G3235" s="342">
        <f t="shared" si="103"/>
        <v>58.370493042570246</v>
      </c>
      <c r="H3235" s="342">
        <f t="shared" si="102"/>
        <v>1107.8304930425702</v>
      </c>
      <c r="I3235" s="190"/>
      <c r="J3235" s="347">
        <v>2</v>
      </c>
    </row>
    <row r="3236" spans="1:10" ht="13.5" hidden="1" customHeight="1" thickBot="1">
      <c r="A3236" s="410"/>
      <c r="B3236" s="183">
        <v>4.25</v>
      </c>
      <c r="C3236" s="184">
        <v>202.56</v>
      </c>
      <c r="D3236" s="346" t="s">
        <v>387</v>
      </c>
      <c r="E3236" s="346" t="s">
        <v>386</v>
      </c>
      <c r="F3236" s="346" t="s">
        <v>867</v>
      </c>
      <c r="G3236" s="342">
        <f t="shared" si="103"/>
        <v>11.266296067218406</v>
      </c>
      <c r="H3236" s="342">
        <f t="shared" si="102"/>
        <v>213.82629606721841</v>
      </c>
      <c r="I3236" s="190"/>
      <c r="J3236" s="347">
        <v>2</v>
      </c>
    </row>
    <row r="3237" spans="1:10" ht="13.5" hidden="1" customHeight="1" thickBot="1">
      <c r="A3237" s="410"/>
      <c r="B3237" s="183">
        <v>7</v>
      </c>
      <c r="C3237" s="184">
        <v>352.15</v>
      </c>
      <c r="D3237" s="346" t="s">
        <v>387</v>
      </c>
      <c r="E3237" s="346" t="s">
        <v>386</v>
      </c>
      <c r="F3237" s="346" t="s">
        <v>868</v>
      </c>
      <c r="G3237" s="342">
        <f t="shared" si="103"/>
        <v>19.586424565911145</v>
      </c>
      <c r="H3237" s="342">
        <f t="shared" si="102"/>
        <v>371.73642456591114</v>
      </c>
      <c r="I3237" s="190"/>
      <c r="J3237" s="347">
        <v>2</v>
      </c>
    </row>
    <row r="3238" spans="1:10" ht="13.5" hidden="1" customHeight="1" thickBot="1">
      <c r="A3238" s="410"/>
      <c r="B3238" s="183">
        <v>5.75</v>
      </c>
      <c r="C3238" s="184">
        <v>286.97000000000003</v>
      </c>
      <c r="D3238" s="346" t="s">
        <v>387</v>
      </c>
      <c r="E3238" s="346" t="s">
        <v>386</v>
      </c>
      <c r="F3238" s="346" t="s">
        <v>838</v>
      </c>
      <c r="G3238" s="342">
        <f t="shared" si="103"/>
        <v>15.961142290727025</v>
      </c>
      <c r="H3238" s="342">
        <f t="shared" si="102"/>
        <v>302.93114229072705</v>
      </c>
      <c r="I3238" s="190"/>
      <c r="J3238" s="347">
        <v>2</v>
      </c>
    </row>
    <row r="3239" spans="1:10" ht="13.5" hidden="1" customHeight="1" thickBot="1">
      <c r="A3239" s="410"/>
      <c r="B3239" s="183">
        <v>7</v>
      </c>
      <c r="C3239" s="184">
        <v>350.09</v>
      </c>
      <c r="D3239" s="346" t="s">
        <v>387</v>
      </c>
      <c r="E3239" s="346" t="s">
        <v>386</v>
      </c>
      <c r="F3239" s="346" t="s">
        <v>872</v>
      </c>
      <c r="G3239" s="342">
        <f t="shared" si="103"/>
        <v>19.471848292715698</v>
      </c>
      <c r="H3239" s="342">
        <f t="shared" si="102"/>
        <v>369.56184829271569</v>
      </c>
      <c r="I3239" s="190"/>
      <c r="J3239" s="347">
        <v>2</v>
      </c>
    </row>
    <row r="3240" spans="1:10" ht="13.5" hidden="1" customHeight="1" thickBot="1">
      <c r="A3240" s="410"/>
      <c r="B3240" s="183">
        <v>121</v>
      </c>
      <c r="C3240" s="184">
        <v>3767.35</v>
      </c>
      <c r="D3240" s="346" t="s">
        <v>384</v>
      </c>
      <c r="E3240" s="346" t="s">
        <v>386</v>
      </c>
      <c r="F3240" s="346" t="s">
        <v>807</v>
      </c>
      <c r="G3240" s="342">
        <f t="shared" si="103"/>
        <v>209.53831204993713</v>
      </c>
      <c r="H3240" s="342">
        <f t="shared" si="102"/>
        <v>3976.8883120499372</v>
      </c>
      <c r="I3240" s="190"/>
      <c r="J3240" s="347">
        <v>2</v>
      </c>
    </row>
    <row r="3241" spans="1:10" ht="13.5" hidden="1" customHeight="1" thickBot="1">
      <c r="A3241" s="410"/>
      <c r="B3241" s="183">
        <v>145</v>
      </c>
      <c r="C3241" s="184">
        <v>4620.6000000000004</v>
      </c>
      <c r="D3241" s="346" t="s">
        <v>384</v>
      </c>
      <c r="E3241" s="346" t="s">
        <v>386</v>
      </c>
      <c r="F3241" s="346" t="s">
        <v>837</v>
      </c>
      <c r="G3241" s="342">
        <f t="shared" si="103"/>
        <v>256.99569316839148</v>
      </c>
      <c r="H3241" s="342">
        <f t="shared" si="102"/>
        <v>4877.5956931683922</v>
      </c>
      <c r="I3241" s="190"/>
      <c r="J3241" s="347">
        <v>2</v>
      </c>
    </row>
    <row r="3242" spans="1:10" ht="13.5" hidden="1" customHeight="1" thickBot="1">
      <c r="A3242" s="410"/>
      <c r="B3242" s="183">
        <v>171.25</v>
      </c>
      <c r="C3242" s="184">
        <v>5358.72</v>
      </c>
      <c r="D3242" s="346" t="s">
        <v>384</v>
      </c>
      <c r="E3242" s="346" t="s">
        <v>386</v>
      </c>
      <c r="F3242" s="346" t="s">
        <v>811</v>
      </c>
      <c r="G3242" s="342">
        <f t="shared" si="103"/>
        <v>298.04959548442253</v>
      </c>
      <c r="H3242" s="342">
        <f t="shared" si="102"/>
        <v>5656.769595484423</v>
      </c>
      <c r="I3242" s="190"/>
      <c r="J3242" s="347">
        <v>2</v>
      </c>
    </row>
    <row r="3243" spans="1:10" ht="13.5" hidden="1" customHeight="1" thickBot="1">
      <c r="A3243" s="410"/>
      <c r="B3243" s="183">
        <v>169</v>
      </c>
      <c r="C3243" s="184">
        <v>5298.77</v>
      </c>
      <c r="D3243" s="346" t="s">
        <v>384</v>
      </c>
      <c r="E3243" s="346" t="s">
        <v>386</v>
      </c>
      <c r="F3243" s="346" t="s">
        <v>813</v>
      </c>
      <c r="G3243" s="342">
        <f t="shared" si="103"/>
        <v>294.71520345623463</v>
      </c>
      <c r="H3243" s="342">
        <f t="shared" si="102"/>
        <v>5593.4852034562355</v>
      </c>
      <c r="I3243" s="190"/>
      <c r="J3243" s="347">
        <v>2</v>
      </c>
    </row>
    <row r="3244" spans="1:10" ht="13.5" hidden="1" customHeight="1" thickBot="1">
      <c r="A3244" s="410"/>
      <c r="B3244" s="183">
        <v>169.5</v>
      </c>
      <c r="C3244" s="184">
        <v>5441.11</v>
      </c>
      <c r="D3244" s="346" t="s">
        <v>384</v>
      </c>
      <c r="E3244" s="346" t="s">
        <v>386</v>
      </c>
      <c r="F3244" s="346" t="s">
        <v>808</v>
      </c>
      <c r="G3244" s="342">
        <f t="shared" si="103"/>
        <v>302.63209021673947</v>
      </c>
      <c r="H3244" s="342">
        <f t="shared" si="102"/>
        <v>5743.7420902167396</v>
      </c>
      <c r="I3244" s="190"/>
      <c r="J3244" s="347">
        <v>2</v>
      </c>
    </row>
    <row r="3245" spans="1:10" ht="13.5" hidden="1" customHeight="1" thickBot="1">
      <c r="A3245" s="410"/>
      <c r="B3245" s="183">
        <v>141.25</v>
      </c>
      <c r="C3245" s="184">
        <v>4563.6499999999996</v>
      </c>
      <c r="D3245" s="346" t="s">
        <v>384</v>
      </c>
      <c r="E3245" s="346" t="s">
        <v>386</v>
      </c>
      <c r="F3245" s="346" t="s">
        <v>809</v>
      </c>
      <c r="G3245" s="342">
        <f t="shared" si="103"/>
        <v>253.82815979048812</v>
      </c>
      <c r="H3245" s="342">
        <f t="shared" si="102"/>
        <v>4817.4781597904876</v>
      </c>
      <c r="I3245" s="190"/>
      <c r="J3245" s="347">
        <v>2</v>
      </c>
    </row>
    <row r="3246" spans="1:10" ht="13.5" hidden="1" customHeight="1" thickBot="1">
      <c r="A3246" s="410"/>
      <c r="B3246" s="183">
        <v>161.5</v>
      </c>
      <c r="C3246" s="184">
        <v>5195.5200000000004</v>
      </c>
      <c r="D3246" s="346" t="s">
        <v>384</v>
      </c>
      <c r="E3246" s="346" t="s">
        <v>386</v>
      </c>
      <c r="F3246" s="346" t="s">
        <v>810</v>
      </c>
      <c r="G3246" s="342">
        <f t="shared" si="103"/>
        <v>288.97248490893844</v>
      </c>
      <c r="H3246" s="342">
        <f t="shared" si="102"/>
        <v>5484.4924849089384</v>
      </c>
      <c r="I3246" s="190"/>
      <c r="J3246" s="347">
        <v>2</v>
      </c>
    </row>
    <row r="3247" spans="1:10" ht="13.5" hidden="1" customHeight="1" thickBot="1">
      <c r="A3247" s="410"/>
      <c r="B3247" s="183">
        <v>160.5</v>
      </c>
      <c r="C3247" s="184">
        <v>5161.3100000000004</v>
      </c>
      <c r="D3247" s="346" t="s">
        <v>384</v>
      </c>
      <c r="E3247" s="346" t="s">
        <v>386</v>
      </c>
      <c r="F3247" s="346" t="s">
        <v>835</v>
      </c>
      <c r="G3247" s="342">
        <f t="shared" si="103"/>
        <v>287.06974010019269</v>
      </c>
      <c r="H3247" s="342">
        <f t="shared" si="102"/>
        <v>5448.379740100193</v>
      </c>
      <c r="I3247" s="190"/>
      <c r="J3247" s="347">
        <v>2</v>
      </c>
    </row>
    <row r="3248" spans="1:10" ht="13.5" hidden="1" customHeight="1" thickBot="1">
      <c r="A3248" s="410"/>
      <c r="B3248" s="183">
        <v>179</v>
      </c>
      <c r="C3248" s="184">
        <v>5757.59</v>
      </c>
      <c r="D3248" s="346" t="s">
        <v>384</v>
      </c>
      <c r="E3248" s="346" t="s">
        <v>386</v>
      </c>
      <c r="F3248" s="346" t="s">
        <v>802</v>
      </c>
      <c r="G3248" s="342">
        <f t="shared" si="103"/>
        <v>320.23456543076634</v>
      </c>
      <c r="H3248" s="342">
        <f t="shared" si="102"/>
        <v>6077.8245654307666</v>
      </c>
      <c r="I3248" s="190"/>
      <c r="J3248" s="347">
        <v>2</v>
      </c>
    </row>
    <row r="3249" spans="1:10" ht="13.5" hidden="1" customHeight="1" thickBot="1">
      <c r="A3249" s="410"/>
      <c r="B3249" s="183">
        <v>178.75</v>
      </c>
      <c r="C3249" s="184">
        <v>5749.04</v>
      </c>
      <c r="D3249" s="346" t="s">
        <v>384</v>
      </c>
      <c r="E3249" s="346" t="s">
        <v>386</v>
      </c>
      <c r="F3249" s="346" t="s">
        <v>803</v>
      </c>
      <c r="G3249" s="342">
        <f t="shared" si="103"/>
        <v>319.75901827745508</v>
      </c>
      <c r="H3249" s="342">
        <f t="shared" si="102"/>
        <v>6068.7990182774547</v>
      </c>
      <c r="I3249" s="190"/>
      <c r="J3249" s="347">
        <v>2</v>
      </c>
    </row>
    <row r="3250" spans="1:10" ht="13.5" hidden="1" customHeight="1" thickBot="1">
      <c r="A3250" s="410"/>
      <c r="B3250" s="183">
        <v>192</v>
      </c>
      <c r="C3250" s="184">
        <v>6174.27</v>
      </c>
      <c r="D3250" s="346" t="s">
        <v>384</v>
      </c>
      <c r="E3250" s="346" t="s">
        <v>386</v>
      </c>
      <c r="F3250" s="346" t="s">
        <v>804</v>
      </c>
      <c r="G3250" s="342">
        <f t="shared" si="103"/>
        <v>343.41011956429992</v>
      </c>
      <c r="H3250" s="342">
        <f t="shared" si="102"/>
        <v>6517.6801195643002</v>
      </c>
      <c r="I3250" s="190"/>
      <c r="J3250" s="347">
        <v>2</v>
      </c>
    </row>
    <row r="3251" spans="1:10" ht="13.5" hidden="1" customHeight="1" thickBot="1">
      <c r="A3251" s="410"/>
      <c r="B3251" s="183">
        <v>164</v>
      </c>
      <c r="C3251" s="184">
        <v>5328.4</v>
      </c>
      <c r="D3251" s="346" t="s">
        <v>384</v>
      </c>
      <c r="E3251" s="346" t="s">
        <v>386</v>
      </c>
      <c r="F3251" s="346" t="s">
        <v>845</v>
      </c>
      <c r="G3251" s="342">
        <f t="shared" si="103"/>
        <v>296.3632107255458</v>
      </c>
      <c r="H3251" s="342">
        <f t="shared" si="102"/>
        <v>5624.7632107255458</v>
      </c>
      <c r="I3251" s="190"/>
      <c r="J3251" s="347">
        <v>2</v>
      </c>
    </row>
    <row r="3252" spans="1:10" ht="13.5" hidden="1" customHeight="1" thickBot="1">
      <c r="A3252" s="410"/>
      <c r="B3252" s="183">
        <v>188.5</v>
      </c>
      <c r="C3252" s="184">
        <v>6128.32</v>
      </c>
      <c r="D3252" s="346" t="s">
        <v>384</v>
      </c>
      <c r="E3252" s="346" t="s">
        <v>386</v>
      </c>
      <c r="F3252" s="346" t="s">
        <v>843</v>
      </c>
      <c r="G3252" s="342">
        <f t="shared" si="103"/>
        <v>340.85440123744024</v>
      </c>
      <c r="H3252" s="342">
        <f t="shared" si="102"/>
        <v>6469.1744012374402</v>
      </c>
      <c r="I3252" s="190"/>
      <c r="J3252" s="347">
        <v>2</v>
      </c>
    </row>
    <row r="3253" spans="1:10" ht="13.5" hidden="1" customHeight="1" thickBot="1">
      <c r="A3253" s="410"/>
      <c r="B3253" s="183">
        <v>207.75</v>
      </c>
      <c r="C3253" s="184">
        <v>6745.46</v>
      </c>
      <c r="D3253" s="346" t="s">
        <v>384</v>
      </c>
      <c r="E3253" s="346" t="s">
        <v>386</v>
      </c>
      <c r="F3253" s="346" t="s">
        <v>894</v>
      </c>
      <c r="G3253" s="342">
        <f t="shared" si="103"/>
        <v>375.17945038299302</v>
      </c>
      <c r="H3253" s="342">
        <f t="shared" si="102"/>
        <v>7120.6394503829933</v>
      </c>
      <c r="I3253" s="190"/>
      <c r="J3253" s="347">
        <v>2</v>
      </c>
    </row>
    <row r="3254" spans="1:10" ht="13.5" hidden="1" customHeight="1" thickBot="1">
      <c r="A3254" s="410"/>
      <c r="B3254" s="183">
        <v>163.75</v>
      </c>
      <c r="C3254" s="184">
        <v>5306.92</v>
      </c>
      <c r="D3254" s="346" t="s">
        <v>384</v>
      </c>
      <c r="E3254" s="346" t="s">
        <v>386</v>
      </c>
      <c r="F3254" s="346" t="s">
        <v>881</v>
      </c>
      <c r="G3254" s="342">
        <f t="shared" si="103"/>
        <v>295.16850278950784</v>
      </c>
      <c r="H3254" s="342">
        <f t="shared" si="102"/>
        <v>5602.0885027895083</v>
      </c>
      <c r="I3254" s="190"/>
      <c r="J3254" s="347">
        <v>2</v>
      </c>
    </row>
    <row r="3255" spans="1:10" ht="13.5" hidden="1" customHeight="1" thickBot="1">
      <c r="A3255" s="410"/>
      <c r="B3255" s="183">
        <v>204</v>
      </c>
      <c r="C3255" s="184">
        <v>6612.24</v>
      </c>
      <c r="D3255" s="346" t="s">
        <v>384</v>
      </c>
      <c r="E3255" s="346" t="s">
        <v>386</v>
      </c>
      <c r="F3255" s="346" t="s">
        <v>805</v>
      </c>
      <c r="G3255" s="342">
        <f t="shared" si="103"/>
        <v>367.76981391935345</v>
      </c>
      <c r="H3255" s="342">
        <f t="shared" si="102"/>
        <v>6980.0098139193533</v>
      </c>
      <c r="I3255" s="190"/>
      <c r="J3255" s="347">
        <v>2</v>
      </c>
    </row>
    <row r="3256" spans="1:10" ht="13.5" hidden="1" customHeight="1" thickBot="1">
      <c r="A3256" s="410"/>
      <c r="B3256" s="183">
        <v>169.5</v>
      </c>
      <c r="C3256" s="184">
        <v>5453.56</v>
      </c>
      <c r="D3256" s="346" t="s">
        <v>384</v>
      </c>
      <c r="E3256" s="346" t="s">
        <v>386</v>
      </c>
      <c r="F3256" s="346" t="s">
        <v>862</v>
      </c>
      <c r="G3256" s="342">
        <f t="shared" si="103"/>
        <v>303.32455361542071</v>
      </c>
      <c r="H3256" s="342">
        <f t="shared" si="102"/>
        <v>5756.8845536154213</v>
      </c>
      <c r="I3256" s="190"/>
      <c r="J3256" s="347">
        <v>2</v>
      </c>
    </row>
    <row r="3257" spans="1:10" ht="13.5" hidden="1" customHeight="1" thickBot="1">
      <c r="A3257" s="410"/>
      <c r="B3257" s="183">
        <v>169.75</v>
      </c>
      <c r="C3257" s="184">
        <v>5464.18</v>
      </c>
      <c r="D3257" s="346" t="s">
        <v>384</v>
      </c>
      <c r="E3257" s="346" t="s">
        <v>386</v>
      </c>
      <c r="F3257" s="346" t="s">
        <v>816</v>
      </c>
      <c r="G3257" s="342">
        <f t="shared" si="103"/>
        <v>303.91523323742831</v>
      </c>
      <c r="H3257" s="342">
        <f t="shared" si="102"/>
        <v>5768.0952332374291</v>
      </c>
      <c r="I3257" s="190"/>
      <c r="J3257" s="347">
        <v>2</v>
      </c>
    </row>
    <row r="3258" spans="1:10" ht="13.5" hidden="1" customHeight="1" thickBot="1">
      <c r="A3258" s="410"/>
      <c r="B3258" s="183">
        <v>148.25</v>
      </c>
      <c r="C3258" s="184">
        <v>4770.3100000000004</v>
      </c>
      <c r="D3258" s="346" t="s">
        <v>384</v>
      </c>
      <c r="E3258" s="346" t="s">
        <v>386</v>
      </c>
      <c r="F3258" s="346" t="s">
        <v>863</v>
      </c>
      <c r="G3258" s="342">
        <f t="shared" si="103"/>
        <v>265.32249601309559</v>
      </c>
      <c r="H3258" s="342">
        <f t="shared" si="102"/>
        <v>5035.632496013096</v>
      </c>
      <c r="I3258" s="190"/>
      <c r="J3258" s="347">
        <v>2</v>
      </c>
    </row>
    <row r="3259" spans="1:10" ht="13.5" hidden="1" customHeight="1" thickBot="1">
      <c r="A3259" s="410"/>
      <c r="B3259" s="183">
        <v>171.75</v>
      </c>
      <c r="C3259" s="184">
        <v>5520.19</v>
      </c>
      <c r="D3259" s="346" t="s">
        <v>384</v>
      </c>
      <c r="E3259" s="346" t="s">
        <v>386</v>
      </c>
      <c r="F3259" s="346" t="s">
        <v>864</v>
      </c>
      <c r="G3259" s="342">
        <f t="shared" si="103"/>
        <v>307.03048423824237</v>
      </c>
      <c r="H3259" s="342">
        <f t="shared" si="102"/>
        <v>5827.2204842382416</v>
      </c>
      <c r="I3259" s="190"/>
      <c r="J3259" s="347">
        <v>2</v>
      </c>
    </row>
    <row r="3260" spans="1:10" ht="13.5" hidden="1" customHeight="1" thickBot="1">
      <c r="A3260" s="410"/>
      <c r="B3260" s="183">
        <v>164.5</v>
      </c>
      <c r="C3260" s="184">
        <v>5282.54</v>
      </c>
      <c r="D3260" s="346" t="s">
        <v>384</v>
      </c>
      <c r="E3260" s="346" t="s">
        <v>386</v>
      </c>
      <c r="F3260" s="346" t="s">
        <v>841</v>
      </c>
      <c r="G3260" s="342">
        <f t="shared" si="103"/>
        <v>293.81249815819473</v>
      </c>
      <c r="H3260" s="342">
        <f t="shared" si="102"/>
        <v>5576.352498158195</v>
      </c>
      <c r="I3260" s="190"/>
      <c r="J3260" s="347">
        <v>2</v>
      </c>
    </row>
    <row r="3261" spans="1:10" ht="13.5" hidden="1" customHeight="1" thickBot="1">
      <c r="A3261" s="410"/>
      <c r="B3261" s="183">
        <v>175.5</v>
      </c>
      <c r="C3261" s="184">
        <v>5637.26</v>
      </c>
      <c r="D3261" s="346" t="s">
        <v>384</v>
      </c>
      <c r="E3261" s="346" t="s">
        <v>386</v>
      </c>
      <c r="F3261" s="346" t="s">
        <v>856</v>
      </c>
      <c r="G3261" s="342">
        <f t="shared" si="103"/>
        <v>313.54186496784968</v>
      </c>
      <c r="H3261" s="342">
        <f t="shared" si="102"/>
        <v>5950.8018649678497</v>
      </c>
      <c r="I3261" s="190"/>
      <c r="J3261" s="347">
        <v>2</v>
      </c>
    </row>
    <row r="3262" spans="1:10" ht="13.5" hidden="1" customHeight="1" thickBot="1">
      <c r="A3262" s="410"/>
      <c r="B3262" s="183">
        <v>165</v>
      </c>
      <c r="C3262" s="184">
        <v>5278.05</v>
      </c>
      <c r="D3262" s="346" t="s">
        <v>384</v>
      </c>
      <c r="E3262" s="346" t="s">
        <v>386</v>
      </c>
      <c r="F3262" s="346" t="s">
        <v>867</v>
      </c>
      <c r="G3262" s="342">
        <f t="shared" si="103"/>
        <v>293.56276637826875</v>
      </c>
      <c r="H3262" s="342">
        <f t="shared" si="102"/>
        <v>5571.612766378269</v>
      </c>
      <c r="I3262" s="190"/>
      <c r="J3262" s="347">
        <v>2</v>
      </c>
    </row>
    <row r="3263" spans="1:10" ht="13.5" hidden="1" customHeight="1" thickBot="1">
      <c r="A3263" s="410"/>
      <c r="B3263" s="183">
        <v>134.5</v>
      </c>
      <c r="C3263" s="184">
        <v>4286.24</v>
      </c>
      <c r="D3263" s="346" t="s">
        <v>384</v>
      </c>
      <c r="E3263" s="346" t="s">
        <v>386</v>
      </c>
      <c r="F3263" s="346" t="s">
        <v>868</v>
      </c>
      <c r="G3263" s="342">
        <f t="shared" si="103"/>
        <v>238.39874039866814</v>
      </c>
      <c r="H3263" s="342">
        <f t="shared" si="102"/>
        <v>4524.6387403986682</v>
      </c>
      <c r="I3263" s="190"/>
      <c r="J3263" s="347">
        <v>2</v>
      </c>
    </row>
    <row r="3264" spans="1:10" ht="13.5" hidden="1" customHeight="1" thickBot="1">
      <c r="A3264" s="410"/>
      <c r="B3264" s="183">
        <v>111</v>
      </c>
      <c r="C3264" s="184">
        <v>3554.79</v>
      </c>
      <c r="D3264" s="346" t="s">
        <v>384</v>
      </c>
      <c r="E3264" s="346" t="s">
        <v>386</v>
      </c>
      <c r="F3264" s="346" t="s">
        <v>838</v>
      </c>
      <c r="G3264" s="342">
        <f t="shared" si="103"/>
        <v>197.71582048176992</v>
      </c>
      <c r="H3264" s="342">
        <f t="shared" si="102"/>
        <v>3752.5058204817697</v>
      </c>
      <c r="I3264" s="190"/>
      <c r="J3264" s="347">
        <v>2</v>
      </c>
    </row>
    <row r="3265" spans="1:10" ht="13.5" hidden="1" customHeight="1" thickBot="1">
      <c r="A3265" s="410"/>
      <c r="B3265" s="183">
        <v>139.25</v>
      </c>
      <c r="C3265" s="184">
        <v>4419.43</v>
      </c>
      <c r="D3265" s="346" t="s">
        <v>384</v>
      </c>
      <c r="E3265" s="346" t="s">
        <v>386</v>
      </c>
      <c r="F3265" s="346" t="s">
        <v>872</v>
      </c>
      <c r="G3265" s="342">
        <f t="shared" si="103"/>
        <v>245.80670827580494</v>
      </c>
      <c r="H3265" s="342">
        <f t="shared" si="102"/>
        <v>4665.2367082758055</v>
      </c>
      <c r="I3265" s="190"/>
      <c r="J3265" s="347">
        <v>2</v>
      </c>
    </row>
    <row r="3266" spans="1:10" ht="13.5" hidden="1" customHeight="1" thickBot="1">
      <c r="A3266" s="410"/>
      <c r="B3266" s="183">
        <v>91.5</v>
      </c>
      <c r="C3266" s="184">
        <v>2890.64</v>
      </c>
      <c r="D3266" s="346" t="s">
        <v>384</v>
      </c>
      <c r="E3266" s="346" t="s">
        <v>386</v>
      </c>
      <c r="F3266" s="346" t="s">
        <v>858</v>
      </c>
      <c r="G3266" s="342">
        <f t="shared" si="103"/>
        <v>160.77609628625697</v>
      </c>
      <c r="H3266" s="342">
        <f t="shared" si="102"/>
        <v>3051.416096286257</v>
      </c>
      <c r="I3266" s="190"/>
      <c r="J3266" s="347">
        <v>2</v>
      </c>
    </row>
    <row r="3267" spans="1:10" ht="13.5" hidden="1" customHeight="1" thickBot="1">
      <c r="A3267" s="410"/>
      <c r="B3267" s="183">
        <v>4.5</v>
      </c>
      <c r="C3267" s="184">
        <v>152.07</v>
      </c>
      <c r="D3267" s="346" t="s">
        <v>834</v>
      </c>
      <c r="E3267" s="346" t="s">
        <v>386</v>
      </c>
      <c r="F3267" s="346" t="s">
        <v>809</v>
      </c>
      <c r="G3267" s="342">
        <f t="shared" si="103"/>
        <v>8.4580649829280361</v>
      </c>
      <c r="H3267" s="342">
        <f t="shared" si="102"/>
        <v>160.52806498292802</v>
      </c>
      <c r="I3267" s="190"/>
      <c r="J3267" s="347">
        <v>2</v>
      </c>
    </row>
    <row r="3268" spans="1:10" ht="13.5" hidden="1" customHeight="1" thickBot="1">
      <c r="A3268" s="410"/>
      <c r="B3268" s="183">
        <v>12</v>
      </c>
      <c r="C3268" s="184">
        <v>379.53</v>
      </c>
      <c r="D3268" s="346" t="s">
        <v>834</v>
      </c>
      <c r="E3268" s="346" t="s">
        <v>386</v>
      </c>
      <c r="F3268" s="346" t="s">
        <v>810</v>
      </c>
      <c r="G3268" s="342">
        <f t="shared" si="103"/>
        <v>21.109287847508892</v>
      </c>
      <c r="H3268" s="342">
        <f t="shared" si="102"/>
        <v>400.63928784750885</v>
      </c>
      <c r="I3268" s="190"/>
      <c r="J3268" s="347">
        <v>2</v>
      </c>
    </row>
    <row r="3269" spans="1:10" ht="13.5" hidden="1" customHeight="1" thickBot="1">
      <c r="A3269" s="410"/>
      <c r="B3269" s="183">
        <v>1.5</v>
      </c>
      <c r="C3269" s="184">
        <v>51.32</v>
      </c>
      <c r="D3269" s="346" t="s">
        <v>834</v>
      </c>
      <c r="E3269" s="346" t="s">
        <v>386</v>
      </c>
      <c r="F3269" s="346" t="s">
        <v>835</v>
      </c>
      <c r="G3269" s="342">
        <f t="shared" si="103"/>
        <v>2.8543953108691187</v>
      </c>
      <c r="H3269" s="342">
        <f t="shared" si="102"/>
        <v>54.174395310869116</v>
      </c>
      <c r="I3269" s="190"/>
      <c r="J3269" s="347">
        <v>2</v>
      </c>
    </row>
    <row r="3270" spans="1:10" ht="13.5" hidden="1" customHeight="1" thickBot="1">
      <c r="A3270" s="410"/>
      <c r="B3270" s="183">
        <v>1</v>
      </c>
      <c r="C3270" s="184">
        <v>34.21</v>
      </c>
      <c r="D3270" s="346" t="s">
        <v>834</v>
      </c>
      <c r="E3270" s="346" t="s">
        <v>386</v>
      </c>
      <c r="F3270" s="346" t="s">
        <v>802</v>
      </c>
      <c r="G3270" s="342">
        <f t="shared" si="103"/>
        <v>1.9027448087457626</v>
      </c>
      <c r="H3270" s="342">
        <f t="shared" si="102"/>
        <v>36.112744808745767</v>
      </c>
      <c r="I3270" s="190"/>
      <c r="J3270" s="347">
        <v>2</v>
      </c>
    </row>
    <row r="3271" spans="1:10" ht="13.5" hidden="1" customHeight="1" thickBot="1">
      <c r="A3271" s="410"/>
      <c r="B3271" s="183">
        <v>3</v>
      </c>
      <c r="C3271" s="184">
        <v>102.63</v>
      </c>
      <c r="D3271" s="346" t="s">
        <v>834</v>
      </c>
      <c r="E3271" s="346" t="s">
        <v>386</v>
      </c>
      <c r="F3271" s="346" t="s">
        <v>803</v>
      </c>
      <c r="G3271" s="342">
        <f t="shared" si="103"/>
        <v>5.7082344262372873</v>
      </c>
      <c r="H3271" s="342">
        <f t="shared" si="102"/>
        <v>108.33823442623728</v>
      </c>
      <c r="I3271" s="190"/>
      <c r="J3271" s="347">
        <v>2</v>
      </c>
    </row>
    <row r="3272" spans="1:10" ht="13.5" hidden="1" customHeight="1" thickBot="1">
      <c r="A3272" s="410"/>
      <c r="B3272" s="183">
        <v>2</v>
      </c>
      <c r="C3272" s="184">
        <v>68.42</v>
      </c>
      <c r="D3272" s="346" t="s">
        <v>834</v>
      </c>
      <c r="E3272" s="346" t="s">
        <v>386</v>
      </c>
      <c r="F3272" s="346" t="s">
        <v>804</v>
      </c>
      <c r="G3272" s="342">
        <f t="shared" si="103"/>
        <v>3.8054896174915251</v>
      </c>
      <c r="H3272" s="342">
        <f t="shared" si="102"/>
        <v>72.225489617491533</v>
      </c>
      <c r="I3272" s="190"/>
      <c r="J3272" s="347">
        <v>2</v>
      </c>
    </row>
    <row r="3273" spans="1:10" ht="13.5" hidden="1" customHeight="1" thickBot="1">
      <c r="A3273" s="410"/>
      <c r="B3273" s="183">
        <v>6</v>
      </c>
      <c r="C3273" s="184">
        <v>194.04</v>
      </c>
      <c r="D3273" s="346" t="s">
        <v>834</v>
      </c>
      <c r="E3273" s="346" t="s">
        <v>386</v>
      </c>
      <c r="F3273" s="346" t="s">
        <v>845</v>
      </c>
      <c r="G3273" s="342">
        <f t="shared" si="103"/>
        <v>10.79241750041005</v>
      </c>
      <c r="H3273" s="342">
        <f t="shared" si="102"/>
        <v>204.83241750041003</v>
      </c>
      <c r="I3273" s="190"/>
      <c r="J3273" s="347">
        <v>2</v>
      </c>
    </row>
    <row r="3274" spans="1:10" ht="13.5" hidden="1" customHeight="1" thickBot="1">
      <c r="A3274" s="410"/>
      <c r="B3274" s="183">
        <v>1.5</v>
      </c>
      <c r="C3274" s="184">
        <v>51.32</v>
      </c>
      <c r="D3274" s="346" t="s">
        <v>834</v>
      </c>
      <c r="E3274" s="346" t="s">
        <v>386</v>
      </c>
      <c r="F3274" s="346" t="s">
        <v>843</v>
      </c>
      <c r="G3274" s="342">
        <f t="shared" si="103"/>
        <v>2.8543953108691187</v>
      </c>
      <c r="H3274" s="342">
        <f t="shared" si="102"/>
        <v>54.174395310869116</v>
      </c>
      <c r="I3274" s="190"/>
      <c r="J3274" s="347">
        <v>2</v>
      </c>
    </row>
    <row r="3275" spans="1:10" ht="13.5" hidden="1" customHeight="1" thickBot="1">
      <c r="A3275" s="410"/>
      <c r="B3275" s="183">
        <v>5.5</v>
      </c>
      <c r="C3275" s="184">
        <v>177.15</v>
      </c>
      <c r="D3275" s="346" t="s">
        <v>834</v>
      </c>
      <c r="E3275" s="346" t="s">
        <v>386</v>
      </c>
      <c r="F3275" s="346" t="s">
        <v>881</v>
      </c>
      <c r="G3275" s="342">
        <f t="shared" si="103"/>
        <v>9.8530032993075665</v>
      </c>
      <c r="H3275" s="342">
        <f t="shared" ref="H3275:H3338" si="104">+G3275+C3275</f>
        <v>187.00300329930758</v>
      </c>
      <c r="I3275" s="190"/>
      <c r="J3275" s="347">
        <v>2</v>
      </c>
    </row>
    <row r="3276" spans="1:10" ht="13.5" hidden="1" customHeight="1" thickBot="1">
      <c r="A3276" s="410"/>
      <c r="B3276" s="183">
        <v>1.75</v>
      </c>
      <c r="C3276" s="184">
        <v>59.87</v>
      </c>
      <c r="D3276" s="346" t="s">
        <v>834</v>
      </c>
      <c r="E3276" s="346" t="s">
        <v>386</v>
      </c>
      <c r="F3276" s="346" t="s">
        <v>805</v>
      </c>
      <c r="G3276" s="342">
        <f t="shared" si="103"/>
        <v>3.3299424641803217</v>
      </c>
      <c r="H3276" s="342">
        <f t="shared" si="104"/>
        <v>63.199942464180317</v>
      </c>
      <c r="I3276" s="190"/>
      <c r="J3276" s="347">
        <v>2</v>
      </c>
    </row>
    <row r="3277" spans="1:10" ht="13.5" hidden="1" customHeight="1" thickBot="1">
      <c r="A3277" s="410"/>
      <c r="B3277" s="183">
        <v>7.75</v>
      </c>
      <c r="C3277" s="184">
        <v>255.26</v>
      </c>
      <c r="D3277" s="346" t="s">
        <v>834</v>
      </c>
      <c r="E3277" s="346" t="s">
        <v>386</v>
      </c>
      <c r="F3277" s="346" t="s">
        <v>862</v>
      </c>
      <c r="G3277" s="342">
        <f t="shared" si="103"/>
        <v>14.197446357218455</v>
      </c>
      <c r="H3277" s="342">
        <f t="shared" si="104"/>
        <v>269.45744635721843</v>
      </c>
      <c r="I3277" s="190"/>
      <c r="J3277" s="347">
        <v>2</v>
      </c>
    </row>
    <row r="3278" spans="1:10" ht="13.5" hidden="1" customHeight="1" thickBot="1">
      <c r="A3278" s="410"/>
      <c r="B3278" s="183">
        <v>0.75</v>
      </c>
      <c r="C3278" s="184">
        <v>25.66</v>
      </c>
      <c r="D3278" s="346" t="s">
        <v>834</v>
      </c>
      <c r="E3278" s="346" t="s">
        <v>386</v>
      </c>
      <c r="F3278" s="346" t="s">
        <v>816</v>
      </c>
      <c r="G3278" s="342">
        <f t="shared" si="103"/>
        <v>1.4271976554345593</v>
      </c>
      <c r="H3278" s="342">
        <f t="shared" si="104"/>
        <v>27.087197655434558</v>
      </c>
      <c r="I3278" s="190"/>
      <c r="J3278" s="347">
        <v>2</v>
      </c>
    </row>
    <row r="3279" spans="1:10" ht="13.5" hidden="1" customHeight="1" thickBot="1">
      <c r="A3279" s="410"/>
      <c r="B3279" s="183">
        <v>7.75</v>
      </c>
      <c r="C3279" s="184">
        <v>242.6</v>
      </c>
      <c r="D3279" s="346" t="s">
        <v>834</v>
      </c>
      <c r="E3279" s="346" t="s">
        <v>386</v>
      </c>
      <c r="F3279" s="346" t="s">
        <v>863</v>
      </c>
      <c r="G3279" s="342">
        <f t="shared" ref="G3279:G3342" si="105">+(C3279/$C$12584)*1312742.08</f>
        <v>13.493302853017305</v>
      </c>
      <c r="H3279" s="342">
        <f t="shared" si="104"/>
        <v>256.09330285301729</v>
      </c>
      <c r="I3279" s="190"/>
      <c r="J3279" s="347">
        <v>2</v>
      </c>
    </row>
    <row r="3280" spans="1:10" ht="13.5" hidden="1" customHeight="1" thickBot="1">
      <c r="A3280" s="410"/>
      <c r="B3280" s="183">
        <v>4</v>
      </c>
      <c r="C3280" s="184">
        <v>131.22999999999999</v>
      </c>
      <c r="D3280" s="346" t="s">
        <v>834</v>
      </c>
      <c r="E3280" s="346" t="s">
        <v>386</v>
      </c>
      <c r="F3280" s="346" t="s">
        <v>864</v>
      </c>
      <c r="G3280" s="342">
        <f t="shared" si="105"/>
        <v>7.2989535589507861</v>
      </c>
      <c r="H3280" s="342">
        <f t="shared" si="104"/>
        <v>138.52895355895078</v>
      </c>
      <c r="I3280" s="190"/>
      <c r="J3280" s="347">
        <v>2</v>
      </c>
    </row>
    <row r="3281" spans="1:10" ht="13.5" hidden="1" customHeight="1" thickBot="1">
      <c r="A3281" s="410"/>
      <c r="B3281" s="183">
        <v>7</v>
      </c>
      <c r="C3281" s="184">
        <v>223.95</v>
      </c>
      <c r="D3281" s="346" t="s">
        <v>834</v>
      </c>
      <c r="E3281" s="346" t="s">
        <v>386</v>
      </c>
      <c r="F3281" s="346" t="s">
        <v>841</v>
      </c>
      <c r="G3281" s="342">
        <f t="shared" si="105"/>
        <v>12.455998243747837</v>
      </c>
      <c r="H3281" s="342">
        <f t="shared" si="104"/>
        <v>236.40599824374783</v>
      </c>
      <c r="I3281" s="190"/>
      <c r="J3281" s="347">
        <v>2</v>
      </c>
    </row>
    <row r="3282" spans="1:10" ht="13.5" hidden="1" customHeight="1" thickBot="1">
      <c r="A3282" s="410"/>
      <c r="B3282" s="183">
        <v>2</v>
      </c>
      <c r="C3282" s="184">
        <v>68.42</v>
      </c>
      <c r="D3282" s="346" t="s">
        <v>834</v>
      </c>
      <c r="E3282" s="346" t="s">
        <v>386</v>
      </c>
      <c r="F3282" s="346" t="s">
        <v>867</v>
      </c>
      <c r="G3282" s="342">
        <f t="shared" si="105"/>
        <v>3.8054896174915251</v>
      </c>
      <c r="H3282" s="342">
        <f t="shared" si="104"/>
        <v>72.225489617491533</v>
      </c>
      <c r="I3282" s="190"/>
      <c r="J3282" s="347">
        <v>2</v>
      </c>
    </row>
    <row r="3283" spans="1:10" ht="13.5" hidden="1" customHeight="1" thickBot="1">
      <c r="A3283" s="410"/>
      <c r="B3283" s="183">
        <v>3</v>
      </c>
      <c r="C3283" s="184">
        <v>97.02</v>
      </c>
      <c r="D3283" s="346" t="s">
        <v>834</v>
      </c>
      <c r="E3283" s="346" t="s">
        <v>386</v>
      </c>
      <c r="F3283" s="346" t="s">
        <v>868</v>
      </c>
      <c r="G3283" s="342">
        <f t="shared" si="105"/>
        <v>5.3962087502050249</v>
      </c>
      <c r="H3283" s="342">
        <f t="shared" si="104"/>
        <v>102.41620875020502</v>
      </c>
      <c r="I3283" s="190"/>
      <c r="J3283" s="347">
        <v>2</v>
      </c>
    </row>
    <row r="3284" spans="1:10" ht="13.5" hidden="1" customHeight="1" thickBot="1">
      <c r="A3284" s="410"/>
      <c r="B3284" s="183">
        <v>2.75</v>
      </c>
      <c r="C3284" s="184">
        <v>88.94</v>
      </c>
      <c r="D3284" s="346" t="s">
        <v>834</v>
      </c>
      <c r="E3284" s="346" t="s">
        <v>386</v>
      </c>
      <c r="F3284" s="346" t="s">
        <v>872</v>
      </c>
      <c r="G3284" s="342">
        <f t="shared" si="105"/>
        <v>4.9468027854384138</v>
      </c>
      <c r="H3284" s="342">
        <f t="shared" si="104"/>
        <v>93.886802785438405</v>
      </c>
      <c r="I3284" s="190"/>
      <c r="J3284" s="347">
        <v>2</v>
      </c>
    </row>
    <row r="3285" spans="1:10" ht="13.5" hidden="1" customHeight="1" thickBot="1">
      <c r="A3285" s="410"/>
      <c r="B3285" s="183">
        <v>6.75</v>
      </c>
      <c r="C3285" s="184">
        <v>222.4</v>
      </c>
      <c r="D3285" s="346" t="s">
        <v>834</v>
      </c>
      <c r="E3285" s="346" t="s">
        <v>386</v>
      </c>
      <c r="F3285" s="346" t="s">
        <v>858</v>
      </c>
      <c r="G3285" s="342">
        <f t="shared" si="105"/>
        <v>12.369787941100778</v>
      </c>
      <c r="H3285" s="342">
        <f t="shared" si="104"/>
        <v>234.76978794110079</v>
      </c>
      <c r="I3285" s="190"/>
      <c r="J3285" s="347">
        <v>2</v>
      </c>
    </row>
    <row r="3286" spans="1:10" ht="13.5" hidden="1" customHeight="1" thickBot="1">
      <c r="A3286" s="410"/>
      <c r="B3286" s="183">
        <v>2</v>
      </c>
      <c r="C3286" s="184">
        <v>63.29</v>
      </c>
      <c r="D3286" s="346" t="s">
        <v>392</v>
      </c>
      <c r="E3286" s="346" t="s">
        <v>386</v>
      </c>
      <c r="F3286" s="346" t="s">
        <v>807</v>
      </c>
      <c r="G3286" s="342">
        <f t="shared" si="105"/>
        <v>3.5201613255048034</v>
      </c>
      <c r="H3286" s="342">
        <f t="shared" si="104"/>
        <v>66.810161325504808</v>
      </c>
      <c r="I3286" s="190"/>
      <c r="J3286" s="347">
        <v>2</v>
      </c>
    </row>
    <row r="3287" spans="1:10" ht="13.5" hidden="1" customHeight="1" thickBot="1">
      <c r="A3287" s="410"/>
      <c r="B3287" s="183">
        <v>6</v>
      </c>
      <c r="C3287" s="184">
        <v>200.28</v>
      </c>
      <c r="D3287" s="346" t="s">
        <v>392</v>
      </c>
      <c r="E3287" s="346" t="s">
        <v>386</v>
      </c>
      <c r="F3287" s="346" t="s">
        <v>811</v>
      </c>
      <c r="G3287" s="342">
        <f t="shared" si="105"/>
        <v>11.139483493002084</v>
      </c>
      <c r="H3287" s="342">
        <f t="shared" si="104"/>
        <v>211.41948349300208</v>
      </c>
      <c r="I3287" s="190"/>
      <c r="J3287" s="347">
        <v>2</v>
      </c>
    </row>
    <row r="3288" spans="1:10" ht="13.5" hidden="1" customHeight="1" thickBot="1">
      <c r="A3288" s="410"/>
      <c r="B3288" s="183">
        <v>7.25</v>
      </c>
      <c r="C3288" s="184">
        <v>228.94</v>
      </c>
      <c r="D3288" s="346" t="s">
        <v>392</v>
      </c>
      <c r="E3288" s="346" t="s">
        <v>386</v>
      </c>
      <c r="F3288" s="346" t="s">
        <v>813</v>
      </c>
      <c r="G3288" s="342">
        <f t="shared" si="105"/>
        <v>12.733539798721278</v>
      </c>
      <c r="H3288" s="342">
        <f t="shared" si="104"/>
        <v>241.67353979872127</v>
      </c>
      <c r="I3288" s="190"/>
      <c r="J3288" s="347">
        <v>2</v>
      </c>
    </row>
    <row r="3289" spans="1:10" ht="13.5" hidden="1" customHeight="1" thickBot="1">
      <c r="A3289" s="410"/>
      <c r="B3289" s="183">
        <v>0.25</v>
      </c>
      <c r="C3289" s="184">
        <v>8.5500000000000007</v>
      </c>
      <c r="D3289" s="346" t="s">
        <v>392</v>
      </c>
      <c r="E3289" s="346" t="s">
        <v>386</v>
      </c>
      <c r="F3289" s="346" t="s">
        <v>809</v>
      </c>
      <c r="G3289" s="342">
        <f t="shared" si="105"/>
        <v>0.47554715331120351</v>
      </c>
      <c r="H3289" s="342">
        <f t="shared" si="104"/>
        <v>9.0255471533112051</v>
      </c>
      <c r="I3289" s="190"/>
      <c r="J3289" s="347">
        <v>2</v>
      </c>
    </row>
    <row r="3290" spans="1:10" ht="13.5" hidden="1" customHeight="1" thickBot="1">
      <c r="A3290" s="410"/>
      <c r="B3290" s="183">
        <v>1</v>
      </c>
      <c r="C3290" s="184">
        <v>34.21</v>
      </c>
      <c r="D3290" s="346" t="s">
        <v>392</v>
      </c>
      <c r="E3290" s="346" t="s">
        <v>386</v>
      </c>
      <c r="F3290" s="346" t="s">
        <v>804</v>
      </c>
      <c r="G3290" s="342">
        <f t="shared" si="105"/>
        <v>1.9027448087457626</v>
      </c>
      <c r="H3290" s="342">
        <f t="shared" si="104"/>
        <v>36.112744808745767</v>
      </c>
      <c r="I3290" s="190"/>
      <c r="J3290" s="347">
        <v>2</v>
      </c>
    </row>
    <row r="3291" spans="1:10" ht="13.5" hidden="1" customHeight="1" thickBot="1">
      <c r="A3291" s="410"/>
      <c r="B3291" s="183">
        <v>0.75</v>
      </c>
      <c r="C3291" s="184">
        <v>24.26</v>
      </c>
      <c r="D3291" s="346" t="s">
        <v>392</v>
      </c>
      <c r="E3291" s="346" t="s">
        <v>386</v>
      </c>
      <c r="F3291" s="346" t="s">
        <v>881</v>
      </c>
      <c r="G3291" s="342">
        <f t="shared" si="105"/>
        <v>1.3493302853017306</v>
      </c>
      <c r="H3291" s="342">
        <f t="shared" si="104"/>
        <v>25.609330285301731</v>
      </c>
      <c r="I3291" s="190"/>
      <c r="J3291" s="347">
        <v>2</v>
      </c>
    </row>
    <row r="3292" spans="1:10" ht="13.5" hidden="1" customHeight="1" thickBot="1">
      <c r="A3292" s="410"/>
      <c r="B3292" s="183">
        <v>1.25</v>
      </c>
      <c r="C3292" s="184">
        <v>42.76</v>
      </c>
      <c r="D3292" s="346" t="s">
        <v>392</v>
      </c>
      <c r="E3292" s="346" t="s">
        <v>386</v>
      </c>
      <c r="F3292" s="346" t="s">
        <v>805</v>
      </c>
      <c r="G3292" s="342">
        <f t="shared" si="105"/>
        <v>2.378291962056966</v>
      </c>
      <c r="H3292" s="342">
        <f t="shared" si="104"/>
        <v>45.138291962056961</v>
      </c>
      <c r="I3292" s="190"/>
      <c r="J3292" s="347">
        <v>2</v>
      </c>
    </row>
    <row r="3293" spans="1:10" ht="13.5" hidden="1" customHeight="1" thickBot="1">
      <c r="A3293" s="410"/>
      <c r="B3293" s="183">
        <v>0.75</v>
      </c>
      <c r="C3293" s="184">
        <v>25.66</v>
      </c>
      <c r="D3293" s="346" t="s">
        <v>392</v>
      </c>
      <c r="E3293" s="346" t="s">
        <v>386</v>
      </c>
      <c r="F3293" s="346" t="s">
        <v>862</v>
      </c>
      <c r="G3293" s="342">
        <f t="shared" si="105"/>
        <v>1.4271976554345593</v>
      </c>
      <c r="H3293" s="342">
        <f t="shared" si="104"/>
        <v>27.087197655434558</v>
      </c>
      <c r="I3293" s="190"/>
      <c r="J3293" s="347">
        <v>2</v>
      </c>
    </row>
    <row r="3294" spans="1:10" ht="13.5" hidden="1" customHeight="1" thickBot="1">
      <c r="A3294" s="410"/>
      <c r="B3294" s="183">
        <v>0.5</v>
      </c>
      <c r="C3294" s="184">
        <v>17.100000000000001</v>
      </c>
      <c r="D3294" s="346" t="s">
        <v>392</v>
      </c>
      <c r="E3294" s="346" t="s">
        <v>386</v>
      </c>
      <c r="F3294" s="346" t="s">
        <v>864</v>
      </c>
      <c r="G3294" s="342">
        <f t="shared" si="105"/>
        <v>0.95109430662240702</v>
      </c>
      <c r="H3294" s="342">
        <f t="shared" si="104"/>
        <v>18.05109430662241</v>
      </c>
      <c r="I3294" s="190"/>
      <c r="J3294" s="347">
        <v>2</v>
      </c>
    </row>
    <row r="3295" spans="1:10" ht="13.5" hidden="1" customHeight="1" thickBot="1">
      <c r="A3295" s="410"/>
      <c r="B3295" s="183">
        <v>3.75</v>
      </c>
      <c r="C3295" s="184">
        <v>128.29</v>
      </c>
      <c r="D3295" s="346" t="s">
        <v>392</v>
      </c>
      <c r="E3295" s="346" t="s">
        <v>386</v>
      </c>
      <c r="F3295" s="346" t="s">
        <v>856</v>
      </c>
      <c r="G3295" s="342">
        <f t="shared" si="105"/>
        <v>7.1354320816718459</v>
      </c>
      <c r="H3295" s="342">
        <f t="shared" si="104"/>
        <v>135.42543208167183</v>
      </c>
      <c r="I3295" s="190"/>
      <c r="J3295" s="347">
        <v>2</v>
      </c>
    </row>
    <row r="3296" spans="1:10" ht="13.5" hidden="1" customHeight="1" thickBot="1">
      <c r="A3296" s="410"/>
      <c r="B3296" s="183">
        <v>10.75</v>
      </c>
      <c r="C3296" s="184">
        <v>367.76</v>
      </c>
      <c r="D3296" s="346" t="s">
        <v>392</v>
      </c>
      <c r="E3296" s="346" t="s">
        <v>386</v>
      </c>
      <c r="F3296" s="346" t="s">
        <v>867</v>
      </c>
      <c r="G3296" s="342">
        <f t="shared" si="105"/>
        <v>20.454645742892186</v>
      </c>
      <c r="H3296" s="342">
        <f t="shared" si="104"/>
        <v>388.21464574289217</v>
      </c>
      <c r="I3296" s="190"/>
      <c r="J3296" s="347">
        <v>2</v>
      </c>
    </row>
    <row r="3297" spans="1:10" ht="13.5" hidden="1" customHeight="1" thickBot="1">
      <c r="A3297" s="410"/>
      <c r="B3297" s="183">
        <v>12</v>
      </c>
      <c r="C3297" s="184">
        <v>410.52</v>
      </c>
      <c r="D3297" s="346" t="s">
        <v>974</v>
      </c>
      <c r="E3297" s="346" t="s">
        <v>386</v>
      </c>
      <c r="F3297" s="346" t="s">
        <v>868</v>
      </c>
      <c r="G3297" s="342">
        <f t="shared" si="105"/>
        <v>22.832937704949149</v>
      </c>
      <c r="H3297" s="342">
        <f t="shared" si="104"/>
        <v>433.35293770494911</v>
      </c>
      <c r="I3297" s="190"/>
      <c r="J3297" s="347">
        <v>2</v>
      </c>
    </row>
    <row r="3298" spans="1:10" ht="13.5" hidden="1" customHeight="1" thickBot="1">
      <c r="A3298" s="410"/>
      <c r="B3298" s="183">
        <v>24</v>
      </c>
      <c r="C3298" s="184">
        <v>821.04</v>
      </c>
      <c r="D3298" s="346" t="s">
        <v>974</v>
      </c>
      <c r="E3298" s="346" t="s">
        <v>386</v>
      </c>
      <c r="F3298" s="346" t="s">
        <v>838</v>
      </c>
      <c r="G3298" s="342">
        <f t="shared" si="105"/>
        <v>45.665875409898298</v>
      </c>
      <c r="H3298" s="342">
        <f t="shared" si="104"/>
        <v>866.70587540989823</v>
      </c>
      <c r="I3298" s="190"/>
      <c r="J3298" s="347">
        <v>2</v>
      </c>
    </row>
    <row r="3299" spans="1:10" ht="13.5" hidden="1" customHeight="1" thickBot="1">
      <c r="A3299" s="410"/>
      <c r="B3299" s="183">
        <v>30</v>
      </c>
      <c r="C3299" s="184">
        <v>1026.3</v>
      </c>
      <c r="D3299" s="346" t="s">
        <v>974</v>
      </c>
      <c r="E3299" s="346" t="s">
        <v>386</v>
      </c>
      <c r="F3299" s="346" t="s">
        <v>872</v>
      </c>
      <c r="G3299" s="342">
        <f t="shared" si="105"/>
        <v>57.082344262372878</v>
      </c>
      <c r="H3299" s="342">
        <f t="shared" si="104"/>
        <v>1083.3823442623727</v>
      </c>
      <c r="I3299" s="190"/>
      <c r="J3299" s="347">
        <v>2</v>
      </c>
    </row>
    <row r="3300" spans="1:10" ht="13.5" hidden="1" customHeight="1" thickBot="1">
      <c r="A3300" s="410"/>
      <c r="B3300" s="183">
        <v>24</v>
      </c>
      <c r="C3300" s="184">
        <v>821.04</v>
      </c>
      <c r="D3300" s="346" t="s">
        <v>974</v>
      </c>
      <c r="E3300" s="346" t="s">
        <v>386</v>
      </c>
      <c r="F3300" s="346" t="s">
        <v>858</v>
      </c>
      <c r="G3300" s="342">
        <f t="shared" si="105"/>
        <v>45.665875409898298</v>
      </c>
      <c r="H3300" s="342">
        <f t="shared" si="104"/>
        <v>866.70587540989823</v>
      </c>
      <c r="I3300" s="190"/>
      <c r="J3300" s="347">
        <v>2</v>
      </c>
    </row>
    <row r="3301" spans="1:10" ht="13.5" hidden="1" customHeight="1" thickBot="1">
      <c r="A3301" s="411"/>
      <c r="B3301" s="183">
        <v>0</v>
      </c>
      <c r="C3301" s="184">
        <v>238.23</v>
      </c>
      <c r="D3301" s="346" t="s">
        <v>393</v>
      </c>
      <c r="E3301" s="346" t="s">
        <v>386</v>
      </c>
      <c r="F3301" s="346" t="s">
        <v>859</v>
      </c>
      <c r="G3301" s="342">
        <f t="shared" si="105"/>
        <v>13.25024541910269</v>
      </c>
      <c r="H3301" s="342">
        <f t="shared" si="104"/>
        <v>251.48024541910269</v>
      </c>
      <c r="I3301" s="190"/>
      <c r="J3301" s="347">
        <v>2</v>
      </c>
    </row>
    <row r="3302" spans="1:10" ht="13.5" thickBot="1">
      <c r="A3302" s="185" t="s">
        <v>475</v>
      </c>
      <c r="B3302" s="186">
        <v>4976.5</v>
      </c>
      <c r="C3302" s="187">
        <v>164706.70000000001</v>
      </c>
      <c r="D3302" s="412"/>
      <c r="E3302" s="413"/>
      <c r="F3302" s="414"/>
      <c r="G3302" s="342">
        <f t="shared" si="105"/>
        <v>9160.9125516119766</v>
      </c>
      <c r="H3302" s="342">
        <f t="shared" si="104"/>
        <v>173867.61255161199</v>
      </c>
      <c r="I3302" s="190">
        <f>+H3302</f>
        <v>173867.61255161199</v>
      </c>
      <c r="J3302" s="347">
        <v>2</v>
      </c>
    </row>
    <row r="3303" spans="1:10" ht="13.5" hidden="1" customHeight="1" thickBot="1">
      <c r="A3303" s="409" t="s">
        <v>476</v>
      </c>
      <c r="B3303" s="183">
        <v>0</v>
      </c>
      <c r="C3303" s="184">
        <v>2707.1</v>
      </c>
      <c r="D3303" s="346" t="s">
        <v>588</v>
      </c>
      <c r="E3303" s="346" t="s">
        <v>386</v>
      </c>
      <c r="F3303" s="346" t="s">
        <v>956</v>
      </c>
      <c r="G3303" s="342">
        <f t="shared" si="105"/>
        <v>150.56768406184312</v>
      </c>
      <c r="H3303" s="342">
        <f t="shared" si="104"/>
        <v>2857.6676840618429</v>
      </c>
      <c r="I3303" s="190"/>
      <c r="J3303" s="347">
        <v>2</v>
      </c>
    </row>
    <row r="3304" spans="1:10" ht="13.5" hidden="1" customHeight="1" thickBot="1">
      <c r="A3304" s="410"/>
      <c r="B3304" s="183">
        <v>8</v>
      </c>
      <c r="C3304" s="184">
        <v>333.31</v>
      </c>
      <c r="D3304" s="346" t="s">
        <v>391</v>
      </c>
      <c r="E3304" s="346" t="s">
        <v>386</v>
      </c>
      <c r="F3304" s="346" t="s">
        <v>819</v>
      </c>
      <c r="G3304" s="342">
        <f t="shared" si="105"/>
        <v>18.53855224212365</v>
      </c>
      <c r="H3304" s="342">
        <f t="shared" si="104"/>
        <v>351.84855224212367</v>
      </c>
      <c r="I3304" s="190"/>
      <c r="J3304" s="347">
        <v>2</v>
      </c>
    </row>
    <row r="3305" spans="1:10" ht="13.5" hidden="1" customHeight="1" thickBot="1">
      <c r="A3305" s="410"/>
      <c r="B3305" s="183">
        <v>8</v>
      </c>
      <c r="C3305" s="184">
        <v>333.31</v>
      </c>
      <c r="D3305" s="346" t="s">
        <v>391</v>
      </c>
      <c r="E3305" s="346" t="s">
        <v>386</v>
      </c>
      <c r="F3305" s="346" t="s">
        <v>820</v>
      </c>
      <c r="G3305" s="342">
        <f t="shared" si="105"/>
        <v>18.53855224212365</v>
      </c>
      <c r="H3305" s="342">
        <f t="shared" si="104"/>
        <v>351.84855224212367</v>
      </c>
      <c r="I3305" s="190"/>
      <c r="J3305" s="347">
        <v>2</v>
      </c>
    </row>
    <row r="3306" spans="1:10" ht="13.5" hidden="1" customHeight="1" thickBot="1">
      <c r="A3306" s="410"/>
      <c r="B3306" s="183">
        <v>2</v>
      </c>
      <c r="C3306" s="184">
        <v>68.42</v>
      </c>
      <c r="D3306" s="346" t="s">
        <v>384</v>
      </c>
      <c r="E3306" s="346" t="s">
        <v>386</v>
      </c>
      <c r="F3306" s="346" t="s">
        <v>802</v>
      </c>
      <c r="G3306" s="342">
        <f t="shared" si="105"/>
        <v>3.8054896174915251</v>
      </c>
      <c r="H3306" s="342">
        <f t="shared" si="104"/>
        <v>72.225489617491533</v>
      </c>
      <c r="I3306" s="190"/>
      <c r="J3306" s="347">
        <v>2</v>
      </c>
    </row>
    <row r="3307" spans="1:10" ht="13.5" hidden="1" customHeight="1" thickBot="1">
      <c r="A3307" s="410"/>
      <c r="B3307" s="183">
        <v>37</v>
      </c>
      <c r="C3307" s="184">
        <v>1186.25</v>
      </c>
      <c r="D3307" s="346" t="s">
        <v>384</v>
      </c>
      <c r="E3307" s="346" t="s">
        <v>386</v>
      </c>
      <c r="F3307" s="346" t="s">
        <v>881</v>
      </c>
      <c r="G3307" s="342">
        <f t="shared" si="105"/>
        <v>65.978691300048553</v>
      </c>
      <c r="H3307" s="342">
        <f t="shared" si="104"/>
        <v>1252.2286913000485</v>
      </c>
      <c r="I3307" s="190"/>
      <c r="J3307" s="347">
        <v>2</v>
      </c>
    </row>
    <row r="3308" spans="1:10" ht="13.5" hidden="1" customHeight="1" thickBot="1">
      <c r="A3308" s="410"/>
      <c r="B3308" s="183">
        <v>12</v>
      </c>
      <c r="C3308" s="184">
        <v>387.8</v>
      </c>
      <c r="D3308" s="346" t="s">
        <v>384</v>
      </c>
      <c r="E3308" s="346" t="s">
        <v>386</v>
      </c>
      <c r="F3308" s="346" t="s">
        <v>805</v>
      </c>
      <c r="G3308" s="342">
        <f t="shared" si="105"/>
        <v>21.569261526793532</v>
      </c>
      <c r="H3308" s="342">
        <f t="shared" si="104"/>
        <v>409.36926152679354</v>
      </c>
      <c r="I3308" s="190"/>
      <c r="J3308" s="347">
        <v>2</v>
      </c>
    </row>
    <row r="3309" spans="1:10" ht="13.5" hidden="1" customHeight="1" thickBot="1">
      <c r="A3309" s="410"/>
      <c r="B3309" s="183">
        <v>86.67</v>
      </c>
      <c r="C3309" s="184">
        <v>3611</v>
      </c>
      <c r="D3309" s="346" t="s">
        <v>385</v>
      </c>
      <c r="E3309" s="346" t="s">
        <v>386</v>
      </c>
      <c r="F3309" s="346" t="s">
        <v>828</v>
      </c>
      <c r="G3309" s="342">
        <f t="shared" si="105"/>
        <v>200.84219539260303</v>
      </c>
      <c r="H3309" s="342">
        <f t="shared" si="104"/>
        <v>3811.8421953926031</v>
      </c>
      <c r="I3309" s="190"/>
      <c r="J3309" s="347">
        <v>2</v>
      </c>
    </row>
    <row r="3310" spans="1:10" ht="13.5" hidden="1" customHeight="1" thickBot="1">
      <c r="A3310" s="410"/>
      <c r="B3310" s="183">
        <v>78.67</v>
      </c>
      <c r="C3310" s="184">
        <v>3277.69</v>
      </c>
      <c r="D3310" s="346" t="s">
        <v>385</v>
      </c>
      <c r="E3310" s="346" t="s">
        <v>386</v>
      </c>
      <c r="F3310" s="346" t="s">
        <v>819</v>
      </c>
      <c r="G3310" s="342">
        <f t="shared" si="105"/>
        <v>182.30364315047933</v>
      </c>
      <c r="H3310" s="342">
        <f t="shared" si="104"/>
        <v>3459.9936431504793</v>
      </c>
      <c r="I3310" s="190"/>
      <c r="J3310" s="347">
        <v>2</v>
      </c>
    </row>
    <row r="3311" spans="1:10" ht="13.5" hidden="1" customHeight="1" thickBot="1">
      <c r="A3311" s="410"/>
      <c r="B3311" s="183">
        <v>86.67</v>
      </c>
      <c r="C3311" s="184">
        <v>3611</v>
      </c>
      <c r="D3311" s="346" t="s">
        <v>385</v>
      </c>
      <c r="E3311" s="346" t="s">
        <v>386</v>
      </c>
      <c r="F3311" s="346" t="s">
        <v>829</v>
      </c>
      <c r="G3311" s="342">
        <f t="shared" si="105"/>
        <v>200.84219539260303</v>
      </c>
      <c r="H3311" s="342">
        <f t="shared" si="104"/>
        <v>3811.8421953926031</v>
      </c>
      <c r="I3311" s="190"/>
      <c r="J3311" s="347">
        <v>2</v>
      </c>
    </row>
    <row r="3312" spans="1:10" ht="13.5" hidden="1" customHeight="1" thickBot="1">
      <c r="A3312" s="410"/>
      <c r="B3312" s="183">
        <v>86.67</v>
      </c>
      <c r="C3312" s="184">
        <v>3611</v>
      </c>
      <c r="D3312" s="346" t="s">
        <v>385</v>
      </c>
      <c r="E3312" s="346" t="s">
        <v>386</v>
      </c>
      <c r="F3312" s="346" t="s">
        <v>830</v>
      </c>
      <c r="G3312" s="342">
        <f t="shared" si="105"/>
        <v>200.84219539260303</v>
      </c>
      <c r="H3312" s="342">
        <f t="shared" si="104"/>
        <v>3811.8421953926031</v>
      </c>
      <c r="I3312" s="190"/>
      <c r="J3312" s="347">
        <v>2</v>
      </c>
    </row>
    <row r="3313" spans="1:10" ht="13.5" hidden="1" customHeight="1" thickBot="1">
      <c r="A3313" s="410"/>
      <c r="B3313" s="183">
        <v>78.67</v>
      </c>
      <c r="C3313" s="184">
        <v>3277.69</v>
      </c>
      <c r="D3313" s="346" t="s">
        <v>385</v>
      </c>
      <c r="E3313" s="346" t="s">
        <v>386</v>
      </c>
      <c r="F3313" s="346" t="s">
        <v>820</v>
      </c>
      <c r="G3313" s="342">
        <f t="shared" si="105"/>
        <v>182.30364315047933</v>
      </c>
      <c r="H3313" s="342">
        <f t="shared" si="104"/>
        <v>3459.9936431504793</v>
      </c>
      <c r="I3313" s="190"/>
      <c r="J3313" s="347">
        <v>2</v>
      </c>
    </row>
    <row r="3314" spans="1:10" ht="13.5" hidden="1" customHeight="1" thickBot="1">
      <c r="A3314" s="410"/>
      <c r="B3314" s="183">
        <v>78.67</v>
      </c>
      <c r="C3314" s="184">
        <v>3277.69</v>
      </c>
      <c r="D3314" s="346" t="s">
        <v>385</v>
      </c>
      <c r="E3314" s="346" t="s">
        <v>386</v>
      </c>
      <c r="F3314" s="346" t="s">
        <v>805</v>
      </c>
      <c r="G3314" s="342">
        <f t="shared" si="105"/>
        <v>182.30364315047933</v>
      </c>
      <c r="H3314" s="342">
        <f t="shared" si="104"/>
        <v>3459.9936431504793</v>
      </c>
      <c r="I3314" s="190"/>
      <c r="J3314" s="347">
        <v>2</v>
      </c>
    </row>
    <row r="3315" spans="1:10" ht="13.5" hidden="1" customHeight="1" thickBot="1">
      <c r="A3315" s="410"/>
      <c r="B3315" s="183">
        <v>86.67</v>
      </c>
      <c r="C3315" s="184">
        <v>3611</v>
      </c>
      <c r="D3315" s="346" t="s">
        <v>385</v>
      </c>
      <c r="E3315" s="346" t="s">
        <v>386</v>
      </c>
      <c r="F3315" s="346" t="s">
        <v>831</v>
      </c>
      <c r="G3315" s="342">
        <f t="shared" si="105"/>
        <v>200.84219539260303</v>
      </c>
      <c r="H3315" s="342">
        <f t="shared" si="104"/>
        <v>3811.8421953926031</v>
      </c>
      <c r="I3315" s="190"/>
      <c r="J3315" s="347">
        <v>2</v>
      </c>
    </row>
    <row r="3316" spans="1:10" ht="13.5" hidden="1" customHeight="1" thickBot="1">
      <c r="A3316" s="410"/>
      <c r="B3316" s="183">
        <v>86.67</v>
      </c>
      <c r="C3316" s="184">
        <v>3611</v>
      </c>
      <c r="D3316" s="346" t="s">
        <v>385</v>
      </c>
      <c r="E3316" s="346" t="s">
        <v>386</v>
      </c>
      <c r="F3316" s="346" t="s">
        <v>832</v>
      </c>
      <c r="G3316" s="342">
        <f t="shared" si="105"/>
        <v>200.84219539260303</v>
      </c>
      <c r="H3316" s="342">
        <f t="shared" si="104"/>
        <v>3811.8421953926031</v>
      </c>
      <c r="I3316" s="190"/>
      <c r="J3316" s="347">
        <v>2</v>
      </c>
    </row>
    <row r="3317" spans="1:10" ht="13.5" hidden="1" customHeight="1" thickBot="1">
      <c r="A3317" s="411"/>
      <c r="B3317" s="183">
        <v>0</v>
      </c>
      <c r="C3317" s="184">
        <v>887.92</v>
      </c>
      <c r="D3317" s="346" t="s">
        <v>393</v>
      </c>
      <c r="E3317" s="346" t="s">
        <v>386</v>
      </c>
      <c r="F3317" s="346" t="s">
        <v>859</v>
      </c>
      <c r="G3317" s="342">
        <f t="shared" si="105"/>
        <v>49.385710920243717</v>
      </c>
      <c r="H3317" s="342">
        <f t="shared" si="104"/>
        <v>937.30571092024365</v>
      </c>
      <c r="I3317" s="190"/>
      <c r="J3317" s="347">
        <v>2</v>
      </c>
    </row>
    <row r="3318" spans="1:10" ht="13.5" thickBot="1">
      <c r="A3318" s="185" t="s">
        <v>476</v>
      </c>
      <c r="B3318" s="186">
        <v>736.36</v>
      </c>
      <c r="C3318" s="187">
        <v>33792.18</v>
      </c>
      <c r="D3318" s="412"/>
      <c r="E3318" s="413"/>
      <c r="F3318" s="414"/>
      <c r="G3318" s="342">
        <f t="shared" si="105"/>
        <v>1879.505848325121</v>
      </c>
      <c r="H3318" s="342">
        <f t="shared" si="104"/>
        <v>35671.68584832512</v>
      </c>
      <c r="I3318" s="190">
        <f>+H3318</f>
        <v>35671.68584832512</v>
      </c>
      <c r="J3318" s="347">
        <v>2</v>
      </c>
    </row>
    <row r="3319" spans="1:10" ht="13.5" hidden="1" customHeight="1" thickBot="1">
      <c r="A3319" s="409" t="s">
        <v>477</v>
      </c>
      <c r="B3319" s="183">
        <v>0</v>
      </c>
      <c r="C3319" s="184">
        <v>1082.8399999999999</v>
      </c>
      <c r="D3319" s="346" t="s">
        <v>588</v>
      </c>
      <c r="E3319" s="346" t="s">
        <v>386</v>
      </c>
      <c r="F3319" s="346" t="s">
        <v>956</v>
      </c>
      <c r="G3319" s="342">
        <f t="shared" si="105"/>
        <v>60.227073624737251</v>
      </c>
      <c r="H3319" s="342">
        <f t="shared" si="104"/>
        <v>1143.0670736247371</v>
      </c>
      <c r="I3319" s="190"/>
      <c r="J3319" s="347">
        <v>2</v>
      </c>
    </row>
    <row r="3320" spans="1:10" ht="13.5" hidden="1" customHeight="1" thickBot="1">
      <c r="A3320" s="410"/>
      <c r="B3320" s="183">
        <v>64</v>
      </c>
      <c r="C3320" s="184">
        <v>2056.8000000000002</v>
      </c>
      <c r="D3320" s="346" t="s">
        <v>391</v>
      </c>
      <c r="E3320" s="346" t="s">
        <v>386</v>
      </c>
      <c r="F3320" s="346" t="s">
        <v>807</v>
      </c>
      <c r="G3320" s="342">
        <f t="shared" si="105"/>
        <v>114.39829063514425</v>
      </c>
      <c r="H3320" s="342">
        <f t="shared" si="104"/>
        <v>2171.1982906351445</v>
      </c>
      <c r="I3320" s="190"/>
      <c r="J3320" s="347">
        <v>2</v>
      </c>
    </row>
    <row r="3321" spans="1:10" ht="13.5" hidden="1" customHeight="1" thickBot="1">
      <c r="A3321" s="410"/>
      <c r="B3321" s="183">
        <v>24</v>
      </c>
      <c r="C3321" s="184">
        <v>756.64</v>
      </c>
      <c r="D3321" s="346" t="s">
        <v>391</v>
      </c>
      <c r="E3321" s="346" t="s">
        <v>386</v>
      </c>
      <c r="F3321" s="346" t="s">
        <v>837</v>
      </c>
      <c r="G3321" s="342">
        <f t="shared" si="105"/>
        <v>42.083976383788183</v>
      </c>
      <c r="H3321" s="342">
        <f t="shared" si="104"/>
        <v>798.72397638378811</v>
      </c>
      <c r="I3321" s="190"/>
      <c r="J3321" s="347">
        <v>2</v>
      </c>
    </row>
    <row r="3322" spans="1:10" ht="13.5" hidden="1" customHeight="1" thickBot="1">
      <c r="A3322" s="410"/>
      <c r="B3322" s="183">
        <v>8</v>
      </c>
      <c r="C3322" s="184">
        <v>273.68</v>
      </c>
      <c r="D3322" s="346" t="s">
        <v>391</v>
      </c>
      <c r="E3322" s="346" t="s">
        <v>386</v>
      </c>
      <c r="F3322" s="346" t="s">
        <v>835</v>
      </c>
      <c r="G3322" s="342">
        <f t="shared" si="105"/>
        <v>15.221958469966101</v>
      </c>
      <c r="H3322" s="342">
        <f t="shared" si="104"/>
        <v>288.90195846996613</v>
      </c>
      <c r="I3322" s="190"/>
      <c r="J3322" s="347">
        <v>2</v>
      </c>
    </row>
    <row r="3323" spans="1:10" ht="13.5" hidden="1" customHeight="1" thickBot="1">
      <c r="A3323" s="410"/>
      <c r="B3323" s="183">
        <v>16</v>
      </c>
      <c r="C3323" s="184">
        <v>524.64</v>
      </c>
      <c r="D3323" s="346" t="s">
        <v>391</v>
      </c>
      <c r="E3323" s="346" t="s">
        <v>386</v>
      </c>
      <c r="F3323" s="346" t="s">
        <v>845</v>
      </c>
      <c r="G3323" s="342">
        <f t="shared" si="105"/>
        <v>29.180240761776584</v>
      </c>
      <c r="H3323" s="342">
        <f t="shared" si="104"/>
        <v>553.82024076177652</v>
      </c>
      <c r="I3323" s="190"/>
      <c r="J3323" s="347">
        <v>2</v>
      </c>
    </row>
    <row r="3324" spans="1:10" ht="13.5" hidden="1" customHeight="1" thickBot="1">
      <c r="A3324" s="410"/>
      <c r="B3324" s="183">
        <v>16</v>
      </c>
      <c r="C3324" s="184">
        <v>524.64</v>
      </c>
      <c r="D3324" s="346" t="s">
        <v>391</v>
      </c>
      <c r="E3324" s="346" t="s">
        <v>386</v>
      </c>
      <c r="F3324" s="346" t="s">
        <v>881</v>
      </c>
      <c r="G3324" s="342">
        <f t="shared" si="105"/>
        <v>29.180240761776584</v>
      </c>
      <c r="H3324" s="342">
        <f t="shared" si="104"/>
        <v>553.82024076177652</v>
      </c>
      <c r="I3324" s="190"/>
      <c r="J3324" s="347">
        <v>2</v>
      </c>
    </row>
    <row r="3325" spans="1:10" ht="13.5" hidden="1" customHeight="1" thickBot="1">
      <c r="A3325" s="410"/>
      <c r="B3325" s="183">
        <v>16</v>
      </c>
      <c r="C3325" s="184">
        <v>524.64</v>
      </c>
      <c r="D3325" s="346" t="s">
        <v>391</v>
      </c>
      <c r="E3325" s="346" t="s">
        <v>386</v>
      </c>
      <c r="F3325" s="346" t="s">
        <v>863</v>
      </c>
      <c r="G3325" s="342">
        <f t="shared" si="105"/>
        <v>29.180240761776584</v>
      </c>
      <c r="H3325" s="342">
        <f t="shared" si="104"/>
        <v>553.82024076177652</v>
      </c>
      <c r="I3325" s="190"/>
      <c r="J3325" s="347">
        <v>2</v>
      </c>
    </row>
    <row r="3326" spans="1:10" ht="13.5" hidden="1" customHeight="1" thickBot="1">
      <c r="A3326" s="410"/>
      <c r="B3326" s="183">
        <v>32</v>
      </c>
      <c r="C3326" s="184">
        <v>1049.28</v>
      </c>
      <c r="D3326" s="346" t="s">
        <v>391</v>
      </c>
      <c r="E3326" s="346" t="s">
        <v>386</v>
      </c>
      <c r="F3326" s="346" t="s">
        <v>858</v>
      </c>
      <c r="G3326" s="342">
        <f t="shared" si="105"/>
        <v>58.360481523553169</v>
      </c>
      <c r="H3326" s="342">
        <f t="shared" si="104"/>
        <v>1107.640481523553</v>
      </c>
      <c r="I3326" s="190"/>
      <c r="J3326" s="347">
        <v>2</v>
      </c>
    </row>
    <row r="3327" spans="1:10" ht="13.5" hidden="1" customHeight="1" thickBot="1">
      <c r="A3327" s="410"/>
      <c r="B3327" s="183">
        <v>5.5</v>
      </c>
      <c r="C3327" s="184">
        <v>258.8</v>
      </c>
      <c r="D3327" s="346" t="s">
        <v>387</v>
      </c>
      <c r="E3327" s="346" t="s">
        <v>386</v>
      </c>
      <c r="F3327" s="346" t="s">
        <v>804</v>
      </c>
      <c r="G3327" s="342">
        <f t="shared" si="105"/>
        <v>14.394339564554324</v>
      </c>
      <c r="H3327" s="342">
        <f t="shared" si="104"/>
        <v>273.19433956455435</v>
      </c>
      <c r="I3327" s="190"/>
      <c r="J3327" s="347">
        <v>2</v>
      </c>
    </row>
    <row r="3328" spans="1:10" ht="13.5" hidden="1" customHeight="1" thickBot="1">
      <c r="A3328" s="410"/>
      <c r="B3328" s="183">
        <v>34.5</v>
      </c>
      <c r="C3328" s="184">
        <v>1719.1</v>
      </c>
      <c r="D3328" s="346" t="s">
        <v>387</v>
      </c>
      <c r="E3328" s="346" t="s">
        <v>386</v>
      </c>
      <c r="F3328" s="346" t="s">
        <v>894</v>
      </c>
      <c r="G3328" s="342">
        <f t="shared" si="105"/>
        <v>95.615568568104081</v>
      </c>
      <c r="H3328" s="342">
        <f t="shared" si="104"/>
        <v>1814.7155685681039</v>
      </c>
      <c r="I3328" s="190"/>
      <c r="J3328" s="347">
        <v>2</v>
      </c>
    </row>
    <row r="3329" spans="1:10" ht="13.5" hidden="1" customHeight="1" thickBot="1">
      <c r="A3329" s="410"/>
      <c r="B3329" s="183">
        <v>-2</v>
      </c>
      <c r="C3329" s="184">
        <v>-95</v>
      </c>
      <c r="D3329" s="346" t="s">
        <v>387</v>
      </c>
      <c r="E3329" s="346" t="s">
        <v>386</v>
      </c>
      <c r="F3329" s="346" t="s">
        <v>881</v>
      </c>
      <c r="G3329" s="342">
        <f t="shared" si="105"/>
        <v>-5.2838572590133719</v>
      </c>
      <c r="H3329" s="342">
        <f t="shared" si="104"/>
        <v>-100.28385725901337</v>
      </c>
      <c r="I3329" s="190"/>
      <c r="J3329" s="347">
        <v>2</v>
      </c>
    </row>
    <row r="3330" spans="1:10" ht="13.5" hidden="1" customHeight="1" thickBot="1">
      <c r="A3330" s="410"/>
      <c r="B3330" s="183">
        <v>1</v>
      </c>
      <c r="C3330" s="184">
        <v>47.06</v>
      </c>
      <c r="D3330" s="346" t="s">
        <v>387</v>
      </c>
      <c r="E3330" s="346" t="s">
        <v>386</v>
      </c>
      <c r="F3330" s="346" t="s">
        <v>864</v>
      </c>
      <c r="G3330" s="342">
        <f t="shared" si="105"/>
        <v>2.6174560274649399</v>
      </c>
      <c r="H3330" s="342">
        <f t="shared" si="104"/>
        <v>49.677456027464942</v>
      </c>
      <c r="I3330" s="190"/>
      <c r="J3330" s="347">
        <v>2</v>
      </c>
    </row>
    <row r="3331" spans="1:10" ht="13.5" hidden="1" customHeight="1" thickBot="1">
      <c r="A3331" s="410"/>
      <c r="B3331" s="183">
        <v>88</v>
      </c>
      <c r="C3331" s="184">
        <v>2786.48</v>
      </c>
      <c r="D3331" s="346" t="s">
        <v>384</v>
      </c>
      <c r="E3331" s="346" t="s">
        <v>386</v>
      </c>
      <c r="F3331" s="346" t="s">
        <v>807</v>
      </c>
      <c r="G3331" s="342">
        <f t="shared" si="105"/>
        <v>154.98276394837453</v>
      </c>
      <c r="H3331" s="342">
        <f t="shared" si="104"/>
        <v>2941.4627639483747</v>
      </c>
      <c r="I3331" s="190"/>
      <c r="J3331" s="347">
        <v>2</v>
      </c>
    </row>
    <row r="3332" spans="1:10" ht="13.5" hidden="1" customHeight="1" thickBot="1">
      <c r="A3332" s="410"/>
      <c r="B3332" s="183">
        <v>216</v>
      </c>
      <c r="C3332" s="184">
        <v>6809.76</v>
      </c>
      <c r="D3332" s="346" t="s">
        <v>384</v>
      </c>
      <c r="E3332" s="346" t="s">
        <v>386</v>
      </c>
      <c r="F3332" s="346" t="s">
        <v>837</v>
      </c>
      <c r="G3332" s="342">
        <f t="shared" si="105"/>
        <v>378.75578745409371</v>
      </c>
      <c r="H3332" s="342">
        <f t="shared" si="104"/>
        <v>7188.5157874540937</v>
      </c>
      <c r="I3332" s="190"/>
      <c r="J3332" s="347">
        <v>2</v>
      </c>
    </row>
    <row r="3333" spans="1:10" ht="13.5" hidden="1" customHeight="1" thickBot="1">
      <c r="A3333" s="410"/>
      <c r="B3333" s="183">
        <v>240</v>
      </c>
      <c r="C3333" s="184">
        <v>7566.4</v>
      </c>
      <c r="D3333" s="346" t="s">
        <v>384</v>
      </c>
      <c r="E3333" s="346" t="s">
        <v>386</v>
      </c>
      <c r="F3333" s="346" t="s">
        <v>811</v>
      </c>
      <c r="G3333" s="342">
        <f t="shared" si="105"/>
        <v>420.83976383788183</v>
      </c>
      <c r="H3333" s="342">
        <f t="shared" si="104"/>
        <v>7987.2397638378816</v>
      </c>
      <c r="I3333" s="190"/>
      <c r="J3333" s="347">
        <v>2</v>
      </c>
    </row>
    <row r="3334" spans="1:10" ht="13.5" hidden="1" customHeight="1" thickBot="1">
      <c r="A3334" s="410"/>
      <c r="B3334" s="183">
        <v>175</v>
      </c>
      <c r="C3334" s="184">
        <v>5510.68</v>
      </c>
      <c r="D3334" s="346" t="s">
        <v>384</v>
      </c>
      <c r="E3334" s="346" t="s">
        <v>386</v>
      </c>
      <c r="F3334" s="346" t="s">
        <v>813</v>
      </c>
      <c r="G3334" s="342">
        <f t="shared" si="105"/>
        <v>306.50154231684013</v>
      </c>
      <c r="H3334" s="342">
        <f t="shared" si="104"/>
        <v>5817.18154231684</v>
      </c>
      <c r="I3334" s="190"/>
      <c r="J3334" s="347">
        <v>2</v>
      </c>
    </row>
    <row r="3335" spans="1:10" ht="13.5" hidden="1" customHeight="1" thickBot="1">
      <c r="A3335" s="410"/>
      <c r="B3335" s="183">
        <v>104</v>
      </c>
      <c r="C3335" s="184">
        <v>3305.08</v>
      </c>
      <c r="D3335" s="346" t="s">
        <v>384</v>
      </c>
      <c r="E3335" s="346" t="s">
        <v>386</v>
      </c>
      <c r="F3335" s="346" t="s">
        <v>808</v>
      </c>
      <c r="G3335" s="342">
        <f t="shared" si="105"/>
        <v>183.82706262757804</v>
      </c>
      <c r="H3335" s="342">
        <f t="shared" si="104"/>
        <v>3488.9070626275779</v>
      </c>
      <c r="I3335" s="190"/>
      <c r="J3335" s="347">
        <v>2</v>
      </c>
    </row>
    <row r="3336" spans="1:10" ht="13.5" hidden="1" customHeight="1" thickBot="1">
      <c r="A3336" s="410"/>
      <c r="B3336" s="183">
        <v>81</v>
      </c>
      <c r="C3336" s="184">
        <v>2695.99</v>
      </c>
      <c r="D3336" s="346" t="s">
        <v>384</v>
      </c>
      <c r="E3336" s="346" t="s">
        <v>386</v>
      </c>
      <c r="F3336" s="346" t="s">
        <v>809</v>
      </c>
      <c r="G3336" s="342">
        <f t="shared" si="105"/>
        <v>149.94975086028904</v>
      </c>
      <c r="H3336" s="342">
        <f t="shared" si="104"/>
        <v>2845.9397508602888</v>
      </c>
      <c r="I3336" s="190"/>
      <c r="J3336" s="347">
        <v>2</v>
      </c>
    </row>
    <row r="3337" spans="1:10" ht="13.5" hidden="1" customHeight="1" thickBot="1">
      <c r="A3337" s="410"/>
      <c r="B3337" s="183">
        <v>174</v>
      </c>
      <c r="C3337" s="184">
        <v>5727.99</v>
      </c>
      <c r="D3337" s="346" t="s">
        <v>384</v>
      </c>
      <c r="E3337" s="346" t="s">
        <v>386</v>
      </c>
      <c r="F3337" s="346" t="s">
        <v>810</v>
      </c>
      <c r="G3337" s="342">
        <f t="shared" si="105"/>
        <v>318.58822674795795</v>
      </c>
      <c r="H3337" s="342">
        <f t="shared" si="104"/>
        <v>6046.5782267479581</v>
      </c>
      <c r="I3337" s="190"/>
      <c r="J3337" s="347">
        <v>2</v>
      </c>
    </row>
    <row r="3338" spans="1:10" ht="13.5" hidden="1" customHeight="1" thickBot="1">
      <c r="A3338" s="410"/>
      <c r="B3338" s="183">
        <v>28</v>
      </c>
      <c r="C3338" s="184">
        <v>959.1</v>
      </c>
      <c r="D3338" s="346" t="s">
        <v>384</v>
      </c>
      <c r="E3338" s="346" t="s">
        <v>386</v>
      </c>
      <c r="F3338" s="346" t="s">
        <v>835</v>
      </c>
      <c r="G3338" s="342">
        <f t="shared" si="105"/>
        <v>53.344710495997099</v>
      </c>
      <c r="H3338" s="342">
        <f t="shared" si="104"/>
        <v>1012.4447104959971</v>
      </c>
      <c r="I3338" s="190"/>
      <c r="J3338" s="347">
        <v>2</v>
      </c>
    </row>
    <row r="3339" spans="1:10" ht="13.5" hidden="1" customHeight="1" thickBot="1">
      <c r="A3339" s="410"/>
      <c r="B3339" s="183">
        <v>149</v>
      </c>
      <c r="C3339" s="184">
        <v>4870.09</v>
      </c>
      <c r="D3339" s="346" t="s">
        <v>384</v>
      </c>
      <c r="E3339" s="346" t="s">
        <v>386</v>
      </c>
      <c r="F3339" s="346" t="s">
        <v>802</v>
      </c>
      <c r="G3339" s="342">
        <f t="shared" si="105"/>
        <v>270.87221472156244</v>
      </c>
      <c r="H3339" s="342">
        <f t="shared" ref="H3339:H3402" si="106">+G3339+C3339</f>
        <v>5140.9622147215623</v>
      </c>
      <c r="I3339" s="190"/>
      <c r="J3339" s="347">
        <v>2</v>
      </c>
    </row>
    <row r="3340" spans="1:10" ht="13.5" hidden="1" customHeight="1" thickBot="1">
      <c r="A3340" s="410"/>
      <c r="B3340" s="183">
        <v>116.5</v>
      </c>
      <c r="C3340" s="184">
        <v>3944.45</v>
      </c>
      <c r="D3340" s="346" t="s">
        <v>384</v>
      </c>
      <c r="E3340" s="346" t="s">
        <v>386</v>
      </c>
      <c r="F3340" s="346" t="s">
        <v>803</v>
      </c>
      <c r="G3340" s="342">
        <f t="shared" si="105"/>
        <v>219.38853437173992</v>
      </c>
      <c r="H3340" s="342">
        <f t="shared" si="106"/>
        <v>4163.83853437174</v>
      </c>
      <c r="I3340" s="190"/>
      <c r="J3340" s="347">
        <v>2</v>
      </c>
    </row>
    <row r="3341" spans="1:10" ht="13.5" hidden="1" customHeight="1" thickBot="1">
      <c r="A3341" s="410"/>
      <c r="B3341" s="183">
        <v>160</v>
      </c>
      <c r="C3341" s="184">
        <v>5246.4</v>
      </c>
      <c r="D3341" s="346" t="s">
        <v>384</v>
      </c>
      <c r="E3341" s="346" t="s">
        <v>386</v>
      </c>
      <c r="F3341" s="346" t="s">
        <v>804</v>
      </c>
      <c r="G3341" s="342">
        <f t="shared" si="105"/>
        <v>291.80240761776582</v>
      </c>
      <c r="H3341" s="342">
        <f t="shared" si="106"/>
        <v>5538.2024076177659</v>
      </c>
      <c r="I3341" s="190"/>
      <c r="J3341" s="347">
        <v>2</v>
      </c>
    </row>
    <row r="3342" spans="1:10" ht="13.5" hidden="1" customHeight="1" thickBot="1">
      <c r="A3342" s="410"/>
      <c r="B3342" s="183">
        <v>138</v>
      </c>
      <c r="C3342" s="184">
        <v>4532.04</v>
      </c>
      <c r="D3342" s="346" t="s">
        <v>384</v>
      </c>
      <c r="E3342" s="346" t="s">
        <v>386</v>
      </c>
      <c r="F3342" s="346" t="s">
        <v>845</v>
      </c>
      <c r="G3342" s="342">
        <f t="shared" si="105"/>
        <v>252.07002581198904</v>
      </c>
      <c r="H3342" s="342">
        <f t="shared" si="106"/>
        <v>4784.1100258119886</v>
      </c>
      <c r="I3342" s="190"/>
      <c r="J3342" s="347">
        <v>2</v>
      </c>
    </row>
    <row r="3343" spans="1:10" ht="13.5" hidden="1" customHeight="1" thickBot="1">
      <c r="A3343" s="410"/>
      <c r="B3343" s="183">
        <v>173</v>
      </c>
      <c r="C3343" s="184">
        <v>5773.57</v>
      </c>
      <c r="D3343" s="346" t="s">
        <v>384</v>
      </c>
      <c r="E3343" s="346" t="s">
        <v>386</v>
      </c>
      <c r="F3343" s="346" t="s">
        <v>843</v>
      </c>
      <c r="G3343" s="342">
        <f t="shared" ref="G3343:G3406" si="107">+(C3343/$C$12584)*1312742.08</f>
        <v>321.12336584128246</v>
      </c>
      <c r="H3343" s="342">
        <f t="shared" si="106"/>
        <v>6094.6933658412818</v>
      </c>
      <c r="I3343" s="190"/>
      <c r="J3343" s="347">
        <v>2</v>
      </c>
    </row>
    <row r="3344" spans="1:10" ht="13.5" hidden="1" customHeight="1" thickBot="1">
      <c r="A3344" s="410"/>
      <c r="B3344" s="183">
        <v>151</v>
      </c>
      <c r="C3344" s="184">
        <v>4951.38</v>
      </c>
      <c r="D3344" s="346" t="s">
        <v>384</v>
      </c>
      <c r="E3344" s="346" t="s">
        <v>386</v>
      </c>
      <c r="F3344" s="346" t="s">
        <v>894</v>
      </c>
      <c r="G3344" s="342">
        <f t="shared" si="107"/>
        <v>275.39352794877504</v>
      </c>
      <c r="H3344" s="342">
        <f t="shared" si="106"/>
        <v>5226.7735279487752</v>
      </c>
      <c r="I3344" s="190"/>
      <c r="J3344" s="347">
        <v>2</v>
      </c>
    </row>
    <row r="3345" spans="1:10" ht="13.5" hidden="1" customHeight="1" thickBot="1">
      <c r="A3345" s="410"/>
      <c r="B3345" s="183">
        <v>117</v>
      </c>
      <c r="C3345" s="184">
        <v>3852.05</v>
      </c>
      <c r="D3345" s="346" t="s">
        <v>384</v>
      </c>
      <c r="E3345" s="346" t="s">
        <v>386</v>
      </c>
      <c r="F3345" s="346" t="s">
        <v>881</v>
      </c>
      <c r="G3345" s="342">
        <f t="shared" si="107"/>
        <v>214.24928794297327</v>
      </c>
      <c r="H3345" s="342">
        <f t="shared" si="106"/>
        <v>4066.2992879429735</v>
      </c>
      <c r="I3345" s="190"/>
      <c r="J3345" s="347">
        <v>2</v>
      </c>
    </row>
    <row r="3346" spans="1:10" ht="13.5" hidden="1" customHeight="1" thickBot="1">
      <c r="A3346" s="410"/>
      <c r="B3346" s="183">
        <v>114</v>
      </c>
      <c r="C3346" s="184">
        <v>3766.46</v>
      </c>
      <c r="D3346" s="346" t="s">
        <v>384</v>
      </c>
      <c r="E3346" s="346" t="s">
        <v>386</v>
      </c>
      <c r="F3346" s="346" t="s">
        <v>805</v>
      </c>
      <c r="G3346" s="342">
        <f t="shared" si="107"/>
        <v>209.48881065035269</v>
      </c>
      <c r="H3346" s="342">
        <f t="shared" si="106"/>
        <v>3975.9488106503527</v>
      </c>
      <c r="I3346" s="190"/>
      <c r="J3346" s="347">
        <v>2</v>
      </c>
    </row>
    <row r="3347" spans="1:10" ht="13.5" hidden="1" customHeight="1" thickBot="1">
      <c r="A3347" s="410"/>
      <c r="B3347" s="183">
        <v>95</v>
      </c>
      <c r="C3347" s="184">
        <v>3110.79</v>
      </c>
      <c r="D3347" s="346" t="s">
        <v>384</v>
      </c>
      <c r="E3347" s="346" t="s">
        <v>386</v>
      </c>
      <c r="F3347" s="346" t="s">
        <v>862</v>
      </c>
      <c r="G3347" s="342">
        <f t="shared" si="107"/>
        <v>173.02074023964425</v>
      </c>
      <c r="H3347" s="342">
        <f t="shared" si="106"/>
        <v>3283.810740239644</v>
      </c>
      <c r="I3347" s="190"/>
      <c r="J3347" s="347">
        <v>2</v>
      </c>
    </row>
    <row r="3348" spans="1:10" ht="13.5" hidden="1" customHeight="1" thickBot="1">
      <c r="A3348" s="410"/>
      <c r="B3348" s="183">
        <v>41.5</v>
      </c>
      <c r="C3348" s="184">
        <v>1367.17</v>
      </c>
      <c r="D3348" s="346" t="s">
        <v>384</v>
      </c>
      <c r="E3348" s="346" t="s">
        <v>386</v>
      </c>
      <c r="F3348" s="346" t="s">
        <v>816</v>
      </c>
      <c r="G3348" s="342">
        <f t="shared" si="107"/>
        <v>76.041380303213813</v>
      </c>
      <c r="H3348" s="342">
        <f t="shared" si="106"/>
        <v>1443.2113803032139</v>
      </c>
      <c r="I3348" s="190"/>
      <c r="J3348" s="347">
        <v>2</v>
      </c>
    </row>
    <row r="3349" spans="1:10" ht="13.5" hidden="1" customHeight="1" thickBot="1">
      <c r="A3349" s="410"/>
      <c r="B3349" s="183">
        <v>136</v>
      </c>
      <c r="C3349" s="184">
        <v>4448.08</v>
      </c>
      <c r="D3349" s="346" t="s">
        <v>384</v>
      </c>
      <c r="E3349" s="346" t="s">
        <v>386</v>
      </c>
      <c r="F3349" s="346" t="s">
        <v>863</v>
      </c>
      <c r="G3349" s="342">
        <f t="shared" si="107"/>
        <v>247.40020838602317</v>
      </c>
      <c r="H3349" s="342">
        <f t="shared" si="106"/>
        <v>4695.4802083860232</v>
      </c>
      <c r="I3349" s="190"/>
      <c r="J3349" s="347">
        <v>2</v>
      </c>
    </row>
    <row r="3350" spans="1:10" ht="13.5" hidden="1" customHeight="1" thickBot="1">
      <c r="A3350" s="410"/>
      <c r="B3350" s="183">
        <v>152</v>
      </c>
      <c r="C3350" s="184">
        <v>4972.72</v>
      </c>
      <c r="D3350" s="346" t="s">
        <v>384</v>
      </c>
      <c r="E3350" s="346" t="s">
        <v>386</v>
      </c>
      <c r="F3350" s="346" t="s">
        <v>864</v>
      </c>
      <c r="G3350" s="342">
        <f t="shared" si="107"/>
        <v>276.58044914779975</v>
      </c>
      <c r="H3350" s="342">
        <f t="shared" si="106"/>
        <v>5249.3004491478005</v>
      </c>
      <c r="I3350" s="190"/>
      <c r="J3350" s="347">
        <v>2</v>
      </c>
    </row>
    <row r="3351" spans="1:10" ht="13.5" hidden="1" customHeight="1" thickBot="1">
      <c r="A3351" s="410"/>
      <c r="B3351" s="183">
        <v>117.5</v>
      </c>
      <c r="C3351" s="184">
        <v>3849.28</v>
      </c>
      <c r="D3351" s="346" t="s">
        <v>384</v>
      </c>
      <c r="E3351" s="346" t="s">
        <v>386</v>
      </c>
      <c r="F3351" s="346" t="s">
        <v>841</v>
      </c>
      <c r="G3351" s="342">
        <f t="shared" si="107"/>
        <v>214.09522178921043</v>
      </c>
      <c r="H3351" s="342">
        <f t="shared" si="106"/>
        <v>4063.3752217892106</v>
      </c>
      <c r="I3351" s="190"/>
      <c r="J3351" s="347">
        <v>2</v>
      </c>
    </row>
    <row r="3352" spans="1:10" ht="13.5" hidden="1" customHeight="1" thickBot="1">
      <c r="A3352" s="410"/>
      <c r="B3352" s="183">
        <v>108</v>
      </c>
      <c r="C3352" s="184">
        <v>3541.32</v>
      </c>
      <c r="D3352" s="346" t="s">
        <v>384</v>
      </c>
      <c r="E3352" s="346" t="s">
        <v>386</v>
      </c>
      <c r="F3352" s="346" t="s">
        <v>856</v>
      </c>
      <c r="G3352" s="342">
        <f t="shared" si="107"/>
        <v>196.96662514199195</v>
      </c>
      <c r="H3352" s="342">
        <f t="shared" si="106"/>
        <v>3738.2866251419923</v>
      </c>
      <c r="I3352" s="190"/>
      <c r="J3352" s="347">
        <v>2</v>
      </c>
    </row>
    <row r="3353" spans="1:10" ht="13.5" hidden="1" customHeight="1" thickBot="1">
      <c r="A3353" s="410"/>
      <c r="B3353" s="183">
        <v>139</v>
      </c>
      <c r="C3353" s="184">
        <v>4579.1099999999997</v>
      </c>
      <c r="D3353" s="346" t="s">
        <v>384</v>
      </c>
      <c r="E3353" s="346" t="s">
        <v>386</v>
      </c>
      <c r="F3353" s="346" t="s">
        <v>867</v>
      </c>
      <c r="G3353" s="342">
        <f t="shared" si="107"/>
        <v>254.68803803495496</v>
      </c>
      <c r="H3353" s="342">
        <f t="shared" si="106"/>
        <v>4833.7980380349545</v>
      </c>
      <c r="I3353" s="190"/>
      <c r="J3353" s="347">
        <v>2</v>
      </c>
    </row>
    <row r="3354" spans="1:10" ht="13.5" hidden="1" customHeight="1" thickBot="1">
      <c r="A3354" s="410"/>
      <c r="B3354" s="183">
        <v>6</v>
      </c>
      <c r="C3354" s="184">
        <v>196.74</v>
      </c>
      <c r="D3354" s="346" t="s">
        <v>384</v>
      </c>
      <c r="E3354" s="346" t="s">
        <v>386</v>
      </c>
      <c r="F3354" s="346" t="s">
        <v>868</v>
      </c>
      <c r="G3354" s="342">
        <f t="shared" si="107"/>
        <v>10.942590285666219</v>
      </c>
      <c r="H3354" s="342">
        <f t="shared" si="106"/>
        <v>207.68259028566624</v>
      </c>
      <c r="I3354" s="190"/>
      <c r="J3354" s="347">
        <v>2</v>
      </c>
    </row>
    <row r="3355" spans="1:10" ht="13.5" hidden="1" customHeight="1" thickBot="1">
      <c r="A3355" s="410"/>
      <c r="B3355" s="183">
        <v>10</v>
      </c>
      <c r="C3355" s="184">
        <v>316.54000000000002</v>
      </c>
      <c r="D3355" s="346" t="s">
        <v>384</v>
      </c>
      <c r="E3355" s="346" t="s">
        <v>386</v>
      </c>
      <c r="F3355" s="346" t="s">
        <v>838</v>
      </c>
      <c r="G3355" s="342">
        <f t="shared" si="107"/>
        <v>17.605812387032557</v>
      </c>
      <c r="H3355" s="342">
        <f t="shared" si="106"/>
        <v>334.14581238703261</v>
      </c>
      <c r="I3355" s="190"/>
      <c r="J3355" s="347">
        <v>2</v>
      </c>
    </row>
    <row r="3356" spans="1:10" ht="13.5" hidden="1" customHeight="1" thickBot="1">
      <c r="A3356" s="410"/>
      <c r="B3356" s="183">
        <v>50</v>
      </c>
      <c r="C3356" s="184">
        <v>1630.98</v>
      </c>
      <c r="D3356" s="346" t="s">
        <v>384</v>
      </c>
      <c r="E3356" s="346" t="s">
        <v>386</v>
      </c>
      <c r="F3356" s="346" t="s">
        <v>872</v>
      </c>
      <c r="G3356" s="342">
        <f t="shared" si="107"/>
        <v>90.714373813743464</v>
      </c>
      <c r="H3356" s="342">
        <f t="shared" si="106"/>
        <v>1721.6943738137434</v>
      </c>
      <c r="I3356" s="190"/>
      <c r="J3356" s="347">
        <v>2</v>
      </c>
    </row>
    <row r="3357" spans="1:10" ht="13.5" hidden="1" customHeight="1" thickBot="1">
      <c r="A3357" s="410"/>
      <c r="B3357" s="183">
        <v>16.5</v>
      </c>
      <c r="C3357" s="184">
        <v>521.87</v>
      </c>
      <c r="D3357" s="346" t="s">
        <v>384</v>
      </c>
      <c r="E3357" s="346" t="s">
        <v>386</v>
      </c>
      <c r="F3357" s="346" t="s">
        <v>858</v>
      </c>
      <c r="G3357" s="342">
        <f t="shared" si="107"/>
        <v>29.026174608013772</v>
      </c>
      <c r="H3357" s="342">
        <f t="shared" si="106"/>
        <v>550.89617460801378</v>
      </c>
      <c r="I3357" s="190"/>
      <c r="J3357" s="347">
        <v>2</v>
      </c>
    </row>
    <row r="3358" spans="1:10" ht="13.5" hidden="1" customHeight="1" thickBot="1">
      <c r="A3358" s="410"/>
      <c r="B3358" s="183">
        <v>11</v>
      </c>
      <c r="C3358" s="184">
        <v>345.07</v>
      </c>
      <c r="D3358" s="346" t="s">
        <v>834</v>
      </c>
      <c r="E3358" s="346" t="s">
        <v>386</v>
      </c>
      <c r="F3358" s="346" t="s">
        <v>809</v>
      </c>
      <c r="G3358" s="342">
        <f t="shared" si="107"/>
        <v>19.192638151239414</v>
      </c>
      <c r="H3358" s="342">
        <f t="shared" si="106"/>
        <v>364.2626381512394</v>
      </c>
      <c r="I3358" s="190"/>
      <c r="J3358" s="347">
        <v>2</v>
      </c>
    </row>
    <row r="3359" spans="1:10" ht="13.5" hidden="1" customHeight="1" thickBot="1">
      <c r="A3359" s="410"/>
      <c r="B3359" s="183">
        <v>2</v>
      </c>
      <c r="C3359" s="184">
        <v>62.74</v>
      </c>
      <c r="D3359" s="346" t="s">
        <v>834</v>
      </c>
      <c r="E3359" s="346" t="s">
        <v>386</v>
      </c>
      <c r="F3359" s="346" t="s">
        <v>835</v>
      </c>
      <c r="G3359" s="342">
        <f t="shared" si="107"/>
        <v>3.489570572952621</v>
      </c>
      <c r="H3359" s="342">
        <f t="shared" si="106"/>
        <v>66.229570572952625</v>
      </c>
      <c r="I3359" s="190"/>
      <c r="J3359" s="347">
        <v>2</v>
      </c>
    </row>
    <row r="3360" spans="1:10" ht="13.5" hidden="1" customHeight="1" thickBot="1">
      <c r="A3360" s="410"/>
      <c r="B3360" s="183">
        <v>1.75</v>
      </c>
      <c r="C3360" s="184">
        <v>54.9</v>
      </c>
      <c r="D3360" s="346" t="s">
        <v>834</v>
      </c>
      <c r="E3360" s="346" t="s">
        <v>386</v>
      </c>
      <c r="F3360" s="346" t="s">
        <v>802</v>
      </c>
      <c r="G3360" s="342">
        <f t="shared" si="107"/>
        <v>3.0535133002087802</v>
      </c>
      <c r="H3360" s="342">
        <f t="shared" si="106"/>
        <v>57.953513300208776</v>
      </c>
      <c r="I3360" s="190"/>
      <c r="J3360" s="347">
        <v>2</v>
      </c>
    </row>
    <row r="3361" spans="1:10" ht="13.5" hidden="1" customHeight="1" thickBot="1">
      <c r="A3361" s="410"/>
      <c r="B3361" s="183">
        <v>2</v>
      </c>
      <c r="C3361" s="184">
        <v>62.74</v>
      </c>
      <c r="D3361" s="346" t="s">
        <v>834</v>
      </c>
      <c r="E3361" s="346" t="s">
        <v>386</v>
      </c>
      <c r="F3361" s="346" t="s">
        <v>803</v>
      </c>
      <c r="G3361" s="342">
        <f t="shared" si="107"/>
        <v>3.489570572952621</v>
      </c>
      <c r="H3361" s="342">
        <f t="shared" si="106"/>
        <v>66.229570572952625</v>
      </c>
      <c r="I3361" s="190"/>
      <c r="J3361" s="347">
        <v>2</v>
      </c>
    </row>
    <row r="3362" spans="1:10" ht="13.5" hidden="1" customHeight="1" thickBot="1">
      <c r="A3362" s="410"/>
      <c r="B3362" s="183">
        <v>1.75</v>
      </c>
      <c r="C3362" s="184">
        <v>54.9</v>
      </c>
      <c r="D3362" s="346" t="s">
        <v>834</v>
      </c>
      <c r="E3362" s="346" t="s">
        <v>386</v>
      </c>
      <c r="F3362" s="346" t="s">
        <v>804</v>
      </c>
      <c r="G3362" s="342">
        <f t="shared" si="107"/>
        <v>3.0535133002087802</v>
      </c>
      <c r="H3362" s="342">
        <f t="shared" si="106"/>
        <v>57.953513300208776</v>
      </c>
      <c r="I3362" s="190"/>
      <c r="J3362" s="347">
        <v>2</v>
      </c>
    </row>
    <row r="3363" spans="1:10" ht="13.5" hidden="1" customHeight="1" thickBot="1">
      <c r="A3363" s="410"/>
      <c r="B3363" s="183">
        <v>16</v>
      </c>
      <c r="C3363" s="184">
        <v>543.52</v>
      </c>
      <c r="D3363" s="346" t="s">
        <v>392</v>
      </c>
      <c r="E3363" s="346" t="s">
        <v>386</v>
      </c>
      <c r="F3363" s="346" t="s">
        <v>811</v>
      </c>
      <c r="G3363" s="342">
        <f t="shared" si="107"/>
        <v>30.230337867567869</v>
      </c>
      <c r="H3363" s="342">
        <f t="shared" si="106"/>
        <v>573.75033786756785</v>
      </c>
      <c r="I3363" s="190"/>
      <c r="J3363" s="347">
        <v>2</v>
      </c>
    </row>
    <row r="3364" spans="1:10" ht="13.5" hidden="1" customHeight="1" thickBot="1">
      <c r="A3364" s="410"/>
      <c r="B3364" s="183">
        <v>8</v>
      </c>
      <c r="C3364" s="184">
        <v>244.8</v>
      </c>
      <c r="D3364" s="346" t="s">
        <v>392</v>
      </c>
      <c r="E3364" s="346" t="s">
        <v>386</v>
      </c>
      <c r="F3364" s="346" t="s">
        <v>813</v>
      </c>
      <c r="G3364" s="342">
        <f t="shared" si="107"/>
        <v>13.615665863226036</v>
      </c>
      <c r="H3364" s="342">
        <f t="shared" si="106"/>
        <v>258.41566586322602</v>
      </c>
      <c r="I3364" s="190"/>
      <c r="J3364" s="347">
        <v>2</v>
      </c>
    </row>
    <row r="3365" spans="1:10" ht="13.5" hidden="1" customHeight="1" thickBot="1">
      <c r="A3365" s="410"/>
      <c r="B3365" s="183">
        <v>8</v>
      </c>
      <c r="C3365" s="184">
        <v>250.96</v>
      </c>
      <c r="D3365" s="346" t="s">
        <v>392</v>
      </c>
      <c r="E3365" s="346" t="s">
        <v>386</v>
      </c>
      <c r="F3365" s="346" t="s">
        <v>808</v>
      </c>
      <c r="G3365" s="342">
        <f t="shared" si="107"/>
        <v>13.958282291810484</v>
      </c>
      <c r="H3365" s="342">
        <f t="shared" si="106"/>
        <v>264.9182822918105</v>
      </c>
      <c r="I3365" s="190"/>
      <c r="J3365" s="347">
        <v>2</v>
      </c>
    </row>
    <row r="3366" spans="1:10" ht="13.5" hidden="1" customHeight="1" thickBot="1">
      <c r="A3366" s="411"/>
      <c r="B3366" s="183">
        <v>0</v>
      </c>
      <c r="C3366" s="184">
        <v>433.13</v>
      </c>
      <c r="D3366" s="346" t="s">
        <v>393</v>
      </c>
      <c r="E3366" s="346" t="s">
        <v>386</v>
      </c>
      <c r="F3366" s="346" t="s">
        <v>859</v>
      </c>
      <c r="G3366" s="342">
        <f t="shared" si="107"/>
        <v>24.090495732594334</v>
      </c>
      <c r="H3366" s="342">
        <f t="shared" si="106"/>
        <v>457.22049573259432</v>
      </c>
      <c r="I3366" s="190"/>
      <c r="J3366" s="347">
        <v>2</v>
      </c>
    </row>
    <row r="3367" spans="1:10" ht="13.5" thickBot="1">
      <c r="A3367" s="185" t="s">
        <v>477</v>
      </c>
      <c r="B3367" s="186">
        <v>3361.5</v>
      </c>
      <c r="C3367" s="187">
        <v>111608.4</v>
      </c>
      <c r="D3367" s="412"/>
      <c r="E3367" s="413"/>
      <c r="F3367" s="414"/>
      <c r="G3367" s="342">
        <f t="shared" si="107"/>
        <v>6207.6089948091358</v>
      </c>
      <c r="H3367" s="342">
        <f t="shared" si="106"/>
        <v>117816.00899480913</v>
      </c>
      <c r="I3367" s="190">
        <f>+H3367</f>
        <v>117816.00899480913</v>
      </c>
      <c r="J3367" s="347">
        <v>2</v>
      </c>
    </row>
    <row r="3368" spans="1:10" ht="13.5" hidden="1" customHeight="1" thickBot="1">
      <c r="A3368" s="409" t="s">
        <v>478</v>
      </c>
      <c r="B3368" s="183">
        <v>0</v>
      </c>
      <c r="C3368" s="184">
        <v>812.13</v>
      </c>
      <c r="D3368" s="346" t="s">
        <v>588</v>
      </c>
      <c r="E3368" s="346" t="s">
        <v>386</v>
      </c>
      <c r="F3368" s="346" t="s">
        <v>956</v>
      </c>
      <c r="G3368" s="342">
        <f t="shared" si="107"/>
        <v>45.17030521855294</v>
      </c>
      <c r="H3368" s="342">
        <f t="shared" si="106"/>
        <v>857.30030521855292</v>
      </c>
      <c r="I3368" s="190"/>
      <c r="J3368" s="347">
        <v>2</v>
      </c>
    </row>
    <row r="3369" spans="1:10" ht="13.5" hidden="1" customHeight="1" thickBot="1">
      <c r="A3369" s="410"/>
      <c r="B3369" s="183">
        <v>64</v>
      </c>
      <c r="C3369" s="184">
        <v>1948.32</v>
      </c>
      <c r="D3369" s="346" t="s">
        <v>391</v>
      </c>
      <c r="E3369" s="346" t="s">
        <v>386</v>
      </c>
      <c r="F3369" s="346" t="s">
        <v>807</v>
      </c>
      <c r="G3369" s="342">
        <f t="shared" si="107"/>
        <v>108.36468184085192</v>
      </c>
      <c r="H3369" s="342">
        <f t="shared" si="106"/>
        <v>2056.6846818408517</v>
      </c>
      <c r="I3369" s="190"/>
      <c r="J3369" s="347">
        <v>2</v>
      </c>
    </row>
    <row r="3370" spans="1:10" ht="13.5" hidden="1" customHeight="1" thickBot="1">
      <c r="A3370" s="410"/>
      <c r="B3370" s="183">
        <v>32</v>
      </c>
      <c r="C3370" s="184">
        <v>989.44</v>
      </c>
      <c r="D3370" s="346" t="s">
        <v>391</v>
      </c>
      <c r="E3370" s="346" t="s">
        <v>386</v>
      </c>
      <c r="F3370" s="346" t="s">
        <v>837</v>
      </c>
      <c r="G3370" s="342">
        <f t="shared" si="107"/>
        <v>55.032207645875694</v>
      </c>
      <c r="H3370" s="342">
        <f t="shared" si="106"/>
        <v>1044.4722076458756</v>
      </c>
      <c r="I3370" s="190"/>
      <c r="J3370" s="347">
        <v>2</v>
      </c>
    </row>
    <row r="3371" spans="1:10" ht="13.5" hidden="1" customHeight="1" thickBot="1">
      <c r="A3371" s="410"/>
      <c r="B3371" s="183">
        <v>8</v>
      </c>
      <c r="C3371" s="184">
        <v>383.06</v>
      </c>
      <c r="D3371" s="346" t="s">
        <v>391</v>
      </c>
      <c r="E3371" s="346" t="s">
        <v>386</v>
      </c>
      <c r="F3371" s="346" t="s">
        <v>818</v>
      </c>
      <c r="G3371" s="342">
        <f t="shared" si="107"/>
        <v>21.305624859343816</v>
      </c>
      <c r="H3371" s="342">
        <f t="shared" si="106"/>
        <v>404.36562485934382</v>
      </c>
      <c r="I3371" s="190"/>
      <c r="J3371" s="347">
        <v>2</v>
      </c>
    </row>
    <row r="3372" spans="1:10" ht="13.5" hidden="1" customHeight="1" thickBot="1">
      <c r="A3372" s="410"/>
      <c r="B3372" s="183">
        <v>16</v>
      </c>
      <c r="C3372" s="184">
        <v>509.68</v>
      </c>
      <c r="D3372" s="346" t="s">
        <v>391</v>
      </c>
      <c r="E3372" s="346" t="s">
        <v>386</v>
      </c>
      <c r="F3372" s="346" t="s">
        <v>835</v>
      </c>
      <c r="G3372" s="342">
        <f t="shared" si="107"/>
        <v>28.348172292357212</v>
      </c>
      <c r="H3372" s="342">
        <f t="shared" si="106"/>
        <v>538.02817229235723</v>
      </c>
      <c r="I3372" s="190"/>
      <c r="J3372" s="347">
        <v>2</v>
      </c>
    </row>
    <row r="3373" spans="1:10" ht="13.5" hidden="1" customHeight="1" thickBot="1">
      <c r="A3373" s="410"/>
      <c r="B3373" s="183">
        <v>16</v>
      </c>
      <c r="C3373" s="184">
        <v>501.92</v>
      </c>
      <c r="D3373" s="346" t="s">
        <v>391</v>
      </c>
      <c r="E3373" s="346" t="s">
        <v>386</v>
      </c>
      <c r="F3373" s="346" t="s">
        <v>845</v>
      </c>
      <c r="G3373" s="342">
        <f t="shared" si="107"/>
        <v>27.916564583620968</v>
      </c>
      <c r="H3373" s="342">
        <f t="shared" si="106"/>
        <v>529.836564583621</v>
      </c>
      <c r="I3373" s="190"/>
      <c r="J3373" s="347">
        <v>2</v>
      </c>
    </row>
    <row r="3374" spans="1:10" ht="13.5" hidden="1" customHeight="1" thickBot="1">
      <c r="A3374" s="410"/>
      <c r="B3374" s="183">
        <v>40</v>
      </c>
      <c r="C3374" s="184">
        <v>1274</v>
      </c>
      <c r="D3374" s="346" t="s">
        <v>391</v>
      </c>
      <c r="E3374" s="346" t="s">
        <v>386</v>
      </c>
      <c r="F3374" s="346" t="s">
        <v>881</v>
      </c>
      <c r="G3374" s="342">
        <f t="shared" si="107"/>
        <v>70.859306820874068</v>
      </c>
      <c r="H3374" s="342">
        <f t="shared" si="106"/>
        <v>1344.8593068208741</v>
      </c>
      <c r="I3374" s="190"/>
      <c r="J3374" s="347">
        <v>2</v>
      </c>
    </row>
    <row r="3375" spans="1:10" ht="13.5" hidden="1" customHeight="1" thickBot="1">
      <c r="A3375" s="410"/>
      <c r="B3375" s="183">
        <v>16</v>
      </c>
      <c r="C3375" s="184">
        <v>521.28</v>
      </c>
      <c r="D3375" s="346" t="s">
        <v>391</v>
      </c>
      <c r="E3375" s="346" t="s">
        <v>386</v>
      </c>
      <c r="F3375" s="346" t="s">
        <v>863</v>
      </c>
      <c r="G3375" s="342">
        <f t="shared" si="107"/>
        <v>28.993359073457793</v>
      </c>
      <c r="H3375" s="342">
        <f t="shared" si="106"/>
        <v>550.27335907345775</v>
      </c>
      <c r="I3375" s="190"/>
      <c r="J3375" s="347">
        <v>2</v>
      </c>
    </row>
    <row r="3376" spans="1:10" ht="13.5" hidden="1" customHeight="1" thickBot="1">
      <c r="A3376" s="410"/>
      <c r="B3376" s="183">
        <v>48</v>
      </c>
      <c r="C3376" s="184">
        <v>1560</v>
      </c>
      <c r="D3376" s="346" t="s">
        <v>391</v>
      </c>
      <c r="E3376" s="346" t="s">
        <v>386</v>
      </c>
      <c r="F3376" s="346" t="s">
        <v>838</v>
      </c>
      <c r="G3376" s="342">
        <f t="shared" si="107"/>
        <v>86.766498148009049</v>
      </c>
      <c r="H3376" s="342">
        <f t="shared" si="106"/>
        <v>1646.7664981480091</v>
      </c>
      <c r="I3376" s="190"/>
      <c r="J3376" s="347">
        <v>2</v>
      </c>
    </row>
    <row r="3377" spans="1:10" ht="13.5" hidden="1" customHeight="1" thickBot="1">
      <c r="A3377" s="410"/>
      <c r="B3377" s="183">
        <v>16</v>
      </c>
      <c r="C3377" s="184">
        <v>501.92</v>
      </c>
      <c r="D3377" s="346" t="s">
        <v>391</v>
      </c>
      <c r="E3377" s="346" t="s">
        <v>386</v>
      </c>
      <c r="F3377" s="346" t="s">
        <v>858</v>
      </c>
      <c r="G3377" s="342">
        <f t="shared" si="107"/>
        <v>27.916564583620968</v>
      </c>
      <c r="H3377" s="342">
        <f t="shared" si="106"/>
        <v>529.836564583621</v>
      </c>
      <c r="I3377" s="190"/>
      <c r="J3377" s="347">
        <v>2</v>
      </c>
    </row>
    <row r="3378" spans="1:10" ht="13.5" hidden="1" customHeight="1" thickBot="1">
      <c r="A3378" s="410"/>
      <c r="B3378" s="183">
        <v>19.5</v>
      </c>
      <c r="C3378" s="184">
        <v>839.73</v>
      </c>
      <c r="D3378" s="346" t="s">
        <v>387</v>
      </c>
      <c r="E3378" s="346" t="s">
        <v>386</v>
      </c>
      <c r="F3378" s="346" t="s">
        <v>837</v>
      </c>
      <c r="G3378" s="342">
        <f t="shared" si="107"/>
        <v>46.705404801171568</v>
      </c>
      <c r="H3378" s="342">
        <f t="shared" si="106"/>
        <v>886.43540480117156</v>
      </c>
      <c r="I3378" s="190"/>
      <c r="J3378" s="347">
        <v>2</v>
      </c>
    </row>
    <row r="3379" spans="1:10" ht="13.5" hidden="1" customHeight="1" thickBot="1">
      <c r="A3379" s="410"/>
      <c r="B3379" s="183">
        <v>1</v>
      </c>
      <c r="C3379" s="184">
        <v>47.06</v>
      </c>
      <c r="D3379" s="346" t="s">
        <v>387</v>
      </c>
      <c r="E3379" s="346" t="s">
        <v>386</v>
      </c>
      <c r="F3379" s="346" t="s">
        <v>808</v>
      </c>
      <c r="G3379" s="342">
        <f t="shared" si="107"/>
        <v>2.6174560274649399</v>
      </c>
      <c r="H3379" s="342">
        <f t="shared" si="106"/>
        <v>49.677456027464942</v>
      </c>
      <c r="I3379" s="190"/>
      <c r="J3379" s="347">
        <v>2</v>
      </c>
    </row>
    <row r="3380" spans="1:10" ht="13.5" hidden="1" customHeight="1" thickBot="1">
      <c r="A3380" s="410"/>
      <c r="B3380" s="183">
        <v>10</v>
      </c>
      <c r="C3380" s="184">
        <v>470.55</v>
      </c>
      <c r="D3380" s="346" t="s">
        <v>387</v>
      </c>
      <c r="E3380" s="346" t="s">
        <v>386</v>
      </c>
      <c r="F3380" s="346" t="s">
        <v>835</v>
      </c>
      <c r="G3380" s="342">
        <f t="shared" si="107"/>
        <v>26.171779297144656</v>
      </c>
      <c r="H3380" s="342">
        <f t="shared" si="106"/>
        <v>496.72177929714468</v>
      </c>
      <c r="I3380" s="190"/>
      <c r="J3380" s="347">
        <v>2</v>
      </c>
    </row>
    <row r="3381" spans="1:10" ht="13.5" hidden="1" customHeight="1" thickBot="1">
      <c r="A3381" s="410"/>
      <c r="B3381" s="183">
        <v>4</v>
      </c>
      <c r="C3381" s="184">
        <v>202.74</v>
      </c>
      <c r="D3381" s="346" t="s">
        <v>387</v>
      </c>
      <c r="E3381" s="346" t="s">
        <v>386</v>
      </c>
      <c r="F3381" s="346" t="s">
        <v>803</v>
      </c>
      <c r="G3381" s="342">
        <f t="shared" si="107"/>
        <v>11.276307586235484</v>
      </c>
      <c r="H3381" s="342">
        <f t="shared" si="106"/>
        <v>214.01630758623548</v>
      </c>
      <c r="I3381" s="190"/>
      <c r="J3381" s="347">
        <v>2</v>
      </c>
    </row>
    <row r="3382" spans="1:10" ht="13.5" hidden="1" customHeight="1" thickBot="1">
      <c r="A3382" s="410"/>
      <c r="B3382" s="183">
        <v>13</v>
      </c>
      <c r="C3382" s="184">
        <v>620.45000000000005</v>
      </c>
      <c r="D3382" s="346" t="s">
        <v>387</v>
      </c>
      <c r="E3382" s="346" t="s">
        <v>386</v>
      </c>
      <c r="F3382" s="346" t="s">
        <v>894</v>
      </c>
      <c r="G3382" s="342">
        <f t="shared" si="107"/>
        <v>34.509149856366811</v>
      </c>
      <c r="H3382" s="342">
        <f t="shared" si="106"/>
        <v>654.95914985636682</v>
      </c>
      <c r="I3382" s="190"/>
      <c r="J3382" s="347">
        <v>2</v>
      </c>
    </row>
    <row r="3383" spans="1:10" ht="13.5" hidden="1" customHeight="1" thickBot="1">
      <c r="A3383" s="410"/>
      <c r="B3383" s="183">
        <v>9</v>
      </c>
      <c r="C3383" s="184">
        <v>430.31</v>
      </c>
      <c r="D3383" s="346" t="s">
        <v>387</v>
      </c>
      <c r="E3383" s="346" t="s">
        <v>386</v>
      </c>
      <c r="F3383" s="346" t="s">
        <v>881</v>
      </c>
      <c r="G3383" s="342">
        <f t="shared" si="107"/>
        <v>23.93364860132678</v>
      </c>
      <c r="H3383" s="342">
        <f t="shared" si="106"/>
        <v>454.24364860132675</v>
      </c>
      <c r="I3383" s="190"/>
      <c r="J3383" s="347">
        <v>2</v>
      </c>
    </row>
    <row r="3384" spans="1:10" ht="13.5" hidden="1" customHeight="1" thickBot="1">
      <c r="A3384" s="410"/>
      <c r="B3384" s="183">
        <v>4.5</v>
      </c>
      <c r="C3384" s="184">
        <v>218.13</v>
      </c>
      <c r="D3384" s="346" t="s">
        <v>387</v>
      </c>
      <c r="E3384" s="346" t="s">
        <v>386</v>
      </c>
      <c r="F3384" s="346" t="s">
        <v>805</v>
      </c>
      <c r="G3384" s="342">
        <f t="shared" si="107"/>
        <v>12.13229246219565</v>
      </c>
      <c r="H3384" s="342">
        <f t="shared" si="106"/>
        <v>230.26229246219566</v>
      </c>
      <c r="I3384" s="190"/>
      <c r="J3384" s="347">
        <v>2</v>
      </c>
    </row>
    <row r="3385" spans="1:10" ht="13.5" hidden="1" customHeight="1" thickBot="1">
      <c r="A3385" s="410"/>
      <c r="B3385" s="183">
        <v>0.5</v>
      </c>
      <c r="C3385" s="184">
        <v>24.26</v>
      </c>
      <c r="D3385" s="346" t="s">
        <v>387</v>
      </c>
      <c r="E3385" s="346" t="s">
        <v>386</v>
      </c>
      <c r="F3385" s="346" t="s">
        <v>863</v>
      </c>
      <c r="G3385" s="342">
        <f t="shared" si="107"/>
        <v>1.3493302853017306</v>
      </c>
      <c r="H3385" s="342">
        <f t="shared" si="106"/>
        <v>25.609330285301731</v>
      </c>
      <c r="I3385" s="190"/>
      <c r="J3385" s="347">
        <v>2</v>
      </c>
    </row>
    <row r="3386" spans="1:10" ht="13.5" hidden="1" customHeight="1" thickBot="1">
      <c r="A3386" s="410"/>
      <c r="B3386" s="183">
        <v>2</v>
      </c>
      <c r="C3386" s="184">
        <v>102.63</v>
      </c>
      <c r="D3386" s="346" t="s">
        <v>387</v>
      </c>
      <c r="E3386" s="346" t="s">
        <v>386</v>
      </c>
      <c r="F3386" s="346" t="s">
        <v>856</v>
      </c>
      <c r="G3386" s="342">
        <f t="shared" si="107"/>
        <v>5.7082344262372873</v>
      </c>
      <c r="H3386" s="342">
        <f t="shared" si="106"/>
        <v>108.33823442623728</v>
      </c>
      <c r="I3386" s="190"/>
      <c r="J3386" s="347">
        <v>2</v>
      </c>
    </row>
    <row r="3387" spans="1:10" ht="13.5" hidden="1" customHeight="1" thickBot="1">
      <c r="A3387" s="410"/>
      <c r="B3387" s="183">
        <v>3</v>
      </c>
      <c r="C3387" s="184">
        <v>141.16</v>
      </c>
      <c r="D3387" s="346" t="s">
        <v>387</v>
      </c>
      <c r="E3387" s="346" t="s">
        <v>386</v>
      </c>
      <c r="F3387" s="346" t="s">
        <v>858</v>
      </c>
      <c r="G3387" s="342">
        <f t="shared" si="107"/>
        <v>7.8512556913929217</v>
      </c>
      <c r="H3387" s="342">
        <f t="shared" si="106"/>
        <v>149.01125569139293</v>
      </c>
      <c r="I3387" s="190"/>
      <c r="J3387" s="347">
        <v>2</v>
      </c>
    </row>
    <row r="3388" spans="1:10" ht="13.5" hidden="1" customHeight="1" thickBot="1">
      <c r="A3388" s="410"/>
      <c r="B3388" s="183">
        <v>84.25</v>
      </c>
      <c r="C3388" s="184">
        <v>2581.09</v>
      </c>
      <c r="D3388" s="346" t="s">
        <v>384</v>
      </c>
      <c r="E3388" s="346" t="s">
        <v>386</v>
      </c>
      <c r="F3388" s="346" t="s">
        <v>807</v>
      </c>
      <c r="G3388" s="342">
        <f t="shared" si="107"/>
        <v>143.55906455438762</v>
      </c>
      <c r="H3388" s="342">
        <f t="shared" si="106"/>
        <v>2724.6490645543877</v>
      </c>
      <c r="I3388" s="190"/>
      <c r="J3388" s="347">
        <v>2</v>
      </c>
    </row>
    <row r="3389" spans="1:10" ht="13.5" hidden="1" customHeight="1" thickBot="1">
      <c r="A3389" s="410"/>
      <c r="B3389" s="183">
        <v>136</v>
      </c>
      <c r="C3389" s="184">
        <v>4110.4799999999996</v>
      </c>
      <c r="D3389" s="346" t="s">
        <v>384</v>
      </c>
      <c r="E3389" s="346" t="s">
        <v>386</v>
      </c>
      <c r="F3389" s="346" t="s">
        <v>837</v>
      </c>
      <c r="G3389" s="342">
        <f t="shared" si="107"/>
        <v>228.62304827399245</v>
      </c>
      <c r="H3389" s="342">
        <f t="shared" si="106"/>
        <v>4339.1030482739916</v>
      </c>
      <c r="I3389" s="190"/>
      <c r="J3389" s="347">
        <v>2</v>
      </c>
    </row>
    <row r="3390" spans="1:10" ht="13.5" hidden="1" customHeight="1" thickBot="1">
      <c r="A3390" s="410"/>
      <c r="B3390" s="183">
        <v>228</v>
      </c>
      <c r="C3390" s="184">
        <v>6910.32</v>
      </c>
      <c r="D3390" s="346" t="s">
        <v>384</v>
      </c>
      <c r="E3390" s="346" t="s">
        <v>386</v>
      </c>
      <c r="F3390" s="346" t="s">
        <v>811</v>
      </c>
      <c r="G3390" s="342">
        <f t="shared" si="107"/>
        <v>384.34888941163456</v>
      </c>
      <c r="H3390" s="342">
        <f t="shared" si="106"/>
        <v>7294.6688894116342</v>
      </c>
      <c r="I3390" s="190"/>
      <c r="J3390" s="347">
        <v>2</v>
      </c>
    </row>
    <row r="3391" spans="1:10" ht="13.5" hidden="1" customHeight="1" thickBot="1">
      <c r="A3391" s="410"/>
      <c r="B3391" s="183">
        <v>71</v>
      </c>
      <c r="C3391" s="184">
        <v>2233.08</v>
      </c>
      <c r="D3391" s="346" t="s">
        <v>384</v>
      </c>
      <c r="E3391" s="346" t="s">
        <v>386</v>
      </c>
      <c r="F3391" s="346" t="s">
        <v>813</v>
      </c>
      <c r="G3391" s="342">
        <f t="shared" si="107"/>
        <v>124.20290492586926</v>
      </c>
      <c r="H3391" s="342">
        <f t="shared" si="106"/>
        <v>2357.2829049258694</v>
      </c>
      <c r="I3391" s="190"/>
      <c r="J3391" s="347">
        <v>2</v>
      </c>
    </row>
    <row r="3392" spans="1:10" ht="13.5" hidden="1" customHeight="1" thickBot="1">
      <c r="A3392" s="410"/>
      <c r="B3392" s="183">
        <v>79</v>
      </c>
      <c r="C3392" s="184">
        <v>2478.23</v>
      </c>
      <c r="D3392" s="346" t="s">
        <v>384</v>
      </c>
      <c r="E3392" s="346" t="s">
        <v>386</v>
      </c>
      <c r="F3392" s="346" t="s">
        <v>808</v>
      </c>
      <c r="G3392" s="342">
        <f t="shared" si="107"/>
        <v>137.83803763162851</v>
      </c>
      <c r="H3392" s="342">
        <f t="shared" si="106"/>
        <v>2616.0680376316286</v>
      </c>
      <c r="I3392" s="190"/>
      <c r="J3392" s="347">
        <v>2</v>
      </c>
    </row>
    <row r="3393" spans="1:10" ht="13.5" hidden="1" customHeight="1" thickBot="1">
      <c r="A3393" s="410"/>
      <c r="B3393" s="183">
        <v>78</v>
      </c>
      <c r="C3393" s="184">
        <v>2446.86</v>
      </c>
      <c r="D3393" s="346" t="s">
        <v>384</v>
      </c>
      <c r="E3393" s="346" t="s">
        <v>386</v>
      </c>
      <c r="F3393" s="346" t="s">
        <v>809</v>
      </c>
      <c r="G3393" s="342">
        <f t="shared" si="107"/>
        <v>136.09325234515222</v>
      </c>
      <c r="H3393" s="342">
        <f t="shared" si="106"/>
        <v>2582.9532523451526</v>
      </c>
      <c r="I3393" s="190"/>
      <c r="J3393" s="347">
        <v>2</v>
      </c>
    </row>
    <row r="3394" spans="1:10" ht="13.5" hidden="1" customHeight="1" thickBot="1">
      <c r="A3394" s="410"/>
      <c r="B3394" s="183">
        <v>86.67</v>
      </c>
      <c r="C3394" s="184">
        <v>4150</v>
      </c>
      <c r="D3394" s="346" t="s">
        <v>384</v>
      </c>
      <c r="E3394" s="346" t="s">
        <v>386</v>
      </c>
      <c r="F3394" s="346" t="s">
        <v>825</v>
      </c>
      <c r="G3394" s="342">
        <f t="shared" si="107"/>
        <v>230.82113289374203</v>
      </c>
      <c r="H3394" s="342">
        <f t="shared" si="106"/>
        <v>4380.8211328937423</v>
      </c>
      <c r="I3394" s="190"/>
      <c r="J3394" s="347">
        <v>2</v>
      </c>
    </row>
    <row r="3395" spans="1:10" ht="13.5" hidden="1" customHeight="1" thickBot="1">
      <c r="A3395" s="410"/>
      <c r="B3395" s="183">
        <v>66</v>
      </c>
      <c r="C3395" s="184">
        <v>2072.36</v>
      </c>
      <c r="D3395" s="346" t="s">
        <v>384</v>
      </c>
      <c r="E3395" s="346" t="s">
        <v>386</v>
      </c>
      <c r="F3395" s="346" t="s">
        <v>810</v>
      </c>
      <c r="G3395" s="342">
        <f t="shared" si="107"/>
        <v>115.26373083462055</v>
      </c>
      <c r="H3395" s="342">
        <f t="shared" si="106"/>
        <v>2187.6237308346208</v>
      </c>
      <c r="I3395" s="190"/>
      <c r="J3395" s="347">
        <v>2</v>
      </c>
    </row>
    <row r="3396" spans="1:10" ht="13.5" hidden="1" customHeight="1" thickBot="1">
      <c r="A3396" s="410"/>
      <c r="B3396" s="183">
        <v>78.67</v>
      </c>
      <c r="C3396" s="184">
        <v>3766.94</v>
      </c>
      <c r="D3396" s="346" t="s">
        <v>384</v>
      </c>
      <c r="E3396" s="346" t="s">
        <v>386</v>
      </c>
      <c r="F3396" s="346" t="s">
        <v>818</v>
      </c>
      <c r="G3396" s="342">
        <f t="shared" si="107"/>
        <v>209.51550803439821</v>
      </c>
      <c r="H3396" s="342">
        <f t="shared" si="106"/>
        <v>3976.4555080343985</v>
      </c>
      <c r="I3396" s="190"/>
      <c r="J3396" s="347">
        <v>2</v>
      </c>
    </row>
    <row r="3397" spans="1:10" ht="13.5" hidden="1" customHeight="1" thickBot="1">
      <c r="A3397" s="410"/>
      <c r="B3397" s="183">
        <v>116.5</v>
      </c>
      <c r="C3397" s="184">
        <v>3642.25</v>
      </c>
      <c r="D3397" s="346" t="s">
        <v>384</v>
      </c>
      <c r="E3397" s="346" t="s">
        <v>386</v>
      </c>
      <c r="F3397" s="346" t="s">
        <v>835</v>
      </c>
      <c r="G3397" s="342">
        <f t="shared" si="107"/>
        <v>202.58030633306794</v>
      </c>
      <c r="H3397" s="342">
        <f t="shared" si="106"/>
        <v>3844.8303063330677</v>
      </c>
      <c r="I3397" s="190"/>
      <c r="J3397" s="347">
        <v>2</v>
      </c>
    </row>
    <row r="3398" spans="1:10" ht="13.5" hidden="1" customHeight="1" thickBot="1">
      <c r="A3398" s="410"/>
      <c r="B3398" s="183">
        <v>240</v>
      </c>
      <c r="C3398" s="184">
        <v>7590.32</v>
      </c>
      <c r="D3398" s="346" t="s">
        <v>384</v>
      </c>
      <c r="E3398" s="346" t="s">
        <v>386</v>
      </c>
      <c r="F3398" s="346" t="s">
        <v>802</v>
      </c>
      <c r="G3398" s="342">
        <f t="shared" si="107"/>
        <v>422.17018347615129</v>
      </c>
      <c r="H3398" s="342">
        <f t="shared" si="106"/>
        <v>8012.4901834761513</v>
      </c>
      <c r="I3398" s="190"/>
      <c r="J3398" s="347">
        <v>2</v>
      </c>
    </row>
    <row r="3399" spans="1:10" ht="13.5" hidden="1" customHeight="1" thickBot="1">
      <c r="A3399" s="410"/>
      <c r="B3399" s="183">
        <v>222</v>
      </c>
      <c r="C3399" s="184">
        <v>7060.02</v>
      </c>
      <c r="D3399" s="346" t="s">
        <v>384</v>
      </c>
      <c r="E3399" s="346" t="s">
        <v>386</v>
      </c>
      <c r="F3399" s="346" t="s">
        <v>803</v>
      </c>
      <c r="G3399" s="342">
        <f t="shared" si="107"/>
        <v>392.67513606083776</v>
      </c>
      <c r="H3399" s="342">
        <f t="shared" si="106"/>
        <v>7452.6951360608382</v>
      </c>
      <c r="I3399" s="190"/>
      <c r="J3399" s="347">
        <v>2</v>
      </c>
    </row>
    <row r="3400" spans="1:10" ht="13.5" hidden="1" customHeight="1" thickBot="1">
      <c r="A3400" s="410"/>
      <c r="B3400" s="183">
        <v>64</v>
      </c>
      <c r="C3400" s="184">
        <v>2007.68</v>
      </c>
      <c r="D3400" s="346" t="s">
        <v>384</v>
      </c>
      <c r="E3400" s="346" t="s">
        <v>386</v>
      </c>
      <c r="F3400" s="346" t="s">
        <v>804</v>
      </c>
      <c r="G3400" s="342">
        <f t="shared" si="107"/>
        <v>111.66625833448387</v>
      </c>
      <c r="H3400" s="342">
        <f t="shared" si="106"/>
        <v>2119.346258334484</v>
      </c>
      <c r="I3400" s="190"/>
      <c r="J3400" s="347">
        <v>2</v>
      </c>
    </row>
    <row r="3401" spans="1:10" ht="13.5" hidden="1" customHeight="1" thickBot="1">
      <c r="A3401" s="410"/>
      <c r="B3401" s="183">
        <v>146</v>
      </c>
      <c r="C3401" s="184">
        <v>3343.18</v>
      </c>
      <c r="D3401" s="346" t="s">
        <v>384</v>
      </c>
      <c r="E3401" s="346" t="s">
        <v>386</v>
      </c>
      <c r="F3401" s="346" t="s">
        <v>845</v>
      </c>
      <c r="G3401" s="342">
        <f t="shared" si="107"/>
        <v>185.94616748619285</v>
      </c>
      <c r="H3401" s="342">
        <f t="shared" si="106"/>
        <v>3529.1261674861926</v>
      </c>
      <c r="I3401" s="190"/>
      <c r="J3401" s="347">
        <v>2</v>
      </c>
    </row>
    <row r="3402" spans="1:10" ht="13.5" hidden="1" customHeight="1" thickBot="1">
      <c r="A3402" s="410"/>
      <c r="B3402" s="183">
        <v>112</v>
      </c>
      <c r="C3402" s="184">
        <v>2053.12</v>
      </c>
      <c r="D3402" s="346" t="s">
        <v>384</v>
      </c>
      <c r="E3402" s="346" t="s">
        <v>386</v>
      </c>
      <c r="F3402" s="346" t="s">
        <v>843</v>
      </c>
      <c r="G3402" s="342">
        <f t="shared" si="107"/>
        <v>114.1936106907951</v>
      </c>
      <c r="H3402" s="342">
        <f t="shared" si="106"/>
        <v>2167.313610690795</v>
      </c>
      <c r="I3402" s="190"/>
      <c r="J3402" s="347">
        <v>2</v>
      </c>
    </row>
    <row r="3403" spans="1:10" ht="13.5" hidden="1" customHeight="1" thickBot="1">
      <c r="A3403" s="410"/>
      <c r="B3403" s="183">
        <v>334</v>
      </c>
      <c r="C3403" s="184">
        <v>8673.57</v>
      </c>
      <c r="D3403" s="346" t="s">
        <v>384</v>
      </c>
      <c r="E3403" s="346" t="s">
        <v>386</v>
      </c>
      <c r="F3403" s="346" t="s">
        <v>894</v>
      </c>
      <c r="G3403" s="342">
        <f t="shared" si="107"/>
        <v>482.42006111642746</v>
      </c>
      <c r="H3403" s="342">
        <f t="shared" ref="H3403:H3466" si="108">+G3403+C3403</f>
        <v>9155.9900611164267</v>
      </c>
      <c r="I3403" s="190"/>
      <c r="J3403" s="347">
        <v>2</v>
      </c>
    </row>
    <row r="3404" spans="1:10" ht="13.5" hidden="1" customHeight="1" thickBot="1">
      <c r="A3404" s="410"/>
      <c r="B3404" s="183">
        <v>258</v>
      </c>
      <c r="C3404" s="184">
        <v>6702.74</v>
      </c>
      <c r="D3404" s="346" t="s">
        <v>384</v>
      </c>
      <c r="E3404" s="346" t="s">
        <v>386</v>
      </c>
      <c r="F3404" s="346" t="s">
        <v>881</v>
      </c>
      <c r="G3404" s="342">
        <f t="shared" si="107"/>
        <v>372.80338320293987</v>
      </c>
      <c r="H3404" s="342">
        <f t="shared" si="108"/>
        <v>7075.5433832029394</v>
      </c>
      <c r="I3404" s="190"/>
      <c r="J3404" s="347">
        <v>2</v>
      </c>
    </row>
    <row r="3405" spans="1:10" ht="13.5" hidden="1" customHeight="1" thickBot="1">
      <c r="A3405" s="410"/>
      <c r="B3405" s="183">
        <v>302.5</v>
      </c>
      <c r="C3405" s="184">
        <v>7941.92</v>
      </c>
      <c r="D3405" s="346" t="s">
        <v>384</v>
      </c>
      <c r="E3405" s="346" t="s">
        <v>386</v>
      </c>
      <c r="F3405" s="346" t="s">
        <v>805</v>
      </c>
      <c r="G3405" s="342">
        <f t="shared" si="107"/>
        <v>441.72601728951031</v>
      </c>
      <c r="H3405" s="342">
        <f t="shared" si="108"/>
        <v>8383.6460172895095</v>
      </c>
      <c r="I3405" s="190"/>
      <c r="J3405" s="347">
        <v>2</v>
      </c>
    </row>
    <row r="3406" spans="1:10" ht="13.5" hidden="1" customHeight="1" thickBot="1">
      <c r="A3406" s="410"/>
      <c r="B3406" s="183">
        <v>186</v>
      </c>
      <c r="C3406" s="184">
        <v>4347.62</v>
      </c>
      <c r="D3406" s="346" t="s">
        <v>384</v>
      </c>
      <c r="E3406" s="346" t="s">
        <v>386</v>
      </c>
      <c r="F3406" s="346" t="s">
        <v>862</v>
      </c>
      <c r="G3406" s="342">
        <f t="shared" si="107"/>
        <v>241.81266838349174</v>
      </c>
      <c r="H3406" s="342">
        <f t="shared" si="108"/>
        <v>4589.4326683834915</v>
      </c>
      <c r="I3406" s="190"/>
      <c r="J3406" s="347">
        <v>2</v>
      </c>
    </row>
    <row r="3407" spans="1:10" ht="13.5" hidden="1" customHeight="1" thickBot="1">
      <c r="A3407" s="410"/>
      <c r="B3407" s="183">
        <v>295.5</v>
      </c>
      <c r="C3407" s="184">
        <v>9446.3700000000008</v>
      </c>
      <c r="D3407" s="346" t="s">
        <v>384</v>
      </c>
      <c r="E3407" s="346" t="s">
        <v>386</v>
      </c>
      <c r="F3407" s="346" t="s">
        <v>816</v>
      </c>
      <c r="G3407" s="342">
        <f t="shared" ref="G3407:G3470" si="109">+(C3407/$C$12584)*1312742.08</f>
        <v>525.40284942974893</v>
      </c>
      <c r="H3407" s="342">
        <f t="shared" si="108"/>
        <v>9971.7728494297498</v>
      </c>
      <c r="I3407" s="190"/>
      <c r="J3407" s="347">
        <v>2</v>
      </c>
    </row>
    <row r="3408" spans="1:10" ht="13.5" hidden="1" customHeight="1" thickBot="1">
      <c r="A3408" s="410"/>
      <c r="B3408" s="183">
        <v>174.75</v>
      </c>
      <c r="C3408" s="184">
        <v>5581.31</v>
      </c>
      <c r="D3408" s="346" t="s">
        <v>384</v>
      </c>
      <c r="E3408" s="346" t="s">
        <v>386</v>
      </c>
      <c r="F3408" s="346" t="s">
        <v>863</v>
      </c>
      <c r="G3408" s="342">
        <f t="shared" si="109"/>
        <v>310.42995114004134</v>
      </c>
      <c r="H3408" s="342">
        <f t="shared" si="108"/>
        <v>5891.7399511400417</v>
      </c>
      <c r="I3408" s="190"/>
      <c r="J3408" s="347">
        <v>2</v>
      </c>
    </row>
    <row r="3409" spans="1:10" ht="13.5" hidden="1" customHeight="1" thickBot="1">
      <c r="A3409" s="410"/>
      <c r="B3409" s="183">
        <v>267.25</v>
      </c>
      <c r="C3409" s="184">
        <v>8543.33</v>
      </c>
      <c r="D3409" s="346" t="s">
        <v>384</v>
      </c>
      <c r="E3409" s="346" t="s">
        <v>386</v>
      </c>
      <c r="F3409" s="346" t="s">
        <v>864</v>
      </c>
      <c r="G3409" s="342">
        <f t="shared" si="109"/>
        <v>475.17617091207063</v>
      </c>
      <c r="H3409" s="342">
        <f t="shared" si="108"/>
        <v>9018.506170912071</v>
      </c>
      <c r="I3409" s="190"/>
      <c r="J3409" s="347">
        <v>2</v>
      </c>
    </row>
    <row r="3410" spans="1:10" ht="13.5" hidden="1" customHeight="1" thickBot="1">
      <c r="A3410" s="410"/>
      <c r="B3410" s="183">
        <v>252.5</v>
      </c>
      <c r="C3410" s="184">
        <v>8050.96</v>
      </c>
      <c r="D3410" s="346" t="s">
        <v>384</v>
      </c>
      <c r="E3410" s="346" t="s">
        <v>386</v>
      </c>
      <c r="F3410" s="346" t="s">
        <v>841</v>
      </c>
      <c r="G3410" s="342">
        <f t="shared" si="109"/>
        <v>447.79077303185579</v>
      </c>
      <c r="H3410" s="342">
        <f t="shared" si="108"/>
        <v>8498.7507730318557</v>
      </c>
      <c r="I3410" s="190"/>
      <c r="J3410" s="347">
        <v>2</v>
      </c>
    </row>
    <row r="3411" spans="1:10" ht="13.5" hidden="1" customHeight="1" thickBot="1">
      <c r="A3411" s="410"/>
      <c r="B3411" s="183">
        <v>288.75</v>
      </c>
      <c r="C3411" s="184">
        <v>9203.44</v>
      </c>
      <c r="D3411" s="346" t="s">
        <v>384</v>
      </c>
      <c r="E3411" s="346" t="s">
        <v>386</v>
      </c>
      <c r="F3411" s="346" t="s">
        <v>856</v>
      </c>
      <c r="G3411" s="342">
        <f t="shared" si="109"/>
        <v>511.89119212520035</v>
      </c>
      <c r="H3411" s="342">
        <f t="shared" si="108"/>
        <v>9715.3311921252007</v>
      </c>
      <c r="I3411" s="190"/>
      <c r="J3411" s="347">
        <v>2</v>
      </c>
    </row>
    <row r="3412" spans="1:10" ht="13.5" hidden="1" customHeight="1" thickBot="1">
      <c r="A3412" s="410"/>
      <c r="B3412" s="183">
        <v>60</v>
      </c>
      <c r="C3412" s="184">
        <v>1891.9</v>
      </c>
      <c r="D3412" s="346" t="s">
        <v>384</v>
      </c>
      <c r="E3412" s="346" t="s">
        <v>386</v>
      </c>
      <c r="F3412" s="346" t="s">
        <v>867</v>
      </c>
      <c r="G3412" s="342">
        <f t="shared" si="109"/>
        <v>105.22662682449892</v>
      </c>
      <c r="H3412" s="342">
        <f t="shared" si="108"/>
        <v>1997.126626824499</v>
      </c>
      <c r="I3412" s="190"/>
      <c r="J3412" s="347">
        <v>2</v>
      </c>
    </row>
    <row r="3413" spans="1:10" ht="13.5" hidden="1" customHeight="1" thickBot="1">
      <c r="A3413" s="410"/>
      <c r="B3413" s="183">
        <v>399</v>
      </c>
      <c r="C3413" s="184">
        <v>12574.99</v>
      </c>
      <c r="D3413" s="346" t="s">
        <v>384</v>
      </c>
      <c r="E3413" s="346" t="s">
        <v>386</v>
      </c>
      <c r="F3413" s="346" t="s">
        <v>868</v>
      </c>
      <c r="G3413" s="342">
        <f t="shared" si="109"/>
        <v>699.41528624758485</v>
      </c>
      <c r="H3413" s="342">
        <f t="shared" si="108"/>
        <v>13274.405286247584</v>
      </c>
      <c r="I3413" s="190"/>
      <c r="J3413" s="347">
        <v>2</v>
      </c>
    </row>
    <row r="3414" spans="1:10" ht="13.5" hidden="1" customHeight="1" thickBot="1">
      <c r="A3414" s="410"/>
      <c r="B3414" s="183">
        <v>163.5</v>
      </c>
      <c r="C3414" s="184">
        <v>5163.88</v>
      </c>
      <c r="D3414" s="346" t="s">
        <v>384</v>
      </c>
      <c r="E3414" s="346" t="s">
        <v>386</v>
      </c>
      <c r="F3414" s="346" t="s">
        <v>838</v>
      </c>
      <c r="G3414" s="342">
        <f t="shared" si="109"/>
        <v>287.21268234393654</v>
      </c>
      <c r="H3414" s="342">
        <f t="shared" si="108"/>
        <v>5451.0926823439368</v>
      </c>
      <c r="I3414" s="190"/>
      <c r="J3414" s="347">
        <v>2</v>
      </c>
    </row>
    <row r="3415" spans="1:10" ht="13.5" hidden="1" customHeight="1" thickBot="1">
      <c r="A3415" s="410"/>
      <c r="B3415" s="183">
        <v>26</v>
      </c>
      <c r="C3415" s="184">
        <v>832.8</v>
      </c>
      <c r="D3415" s="346" t="s">
        <v>384</v>
      </c>
      <c r="E3415" s="346" t="s">
        <v>386</v>
      </c>
      <c r="F3415" s="346" t="s">
        <v>872</v>
      </c>
      <c r="G3415" s="342">
        <f t="shared" si="109"/>
        <v>46.319961319014062</v>
      </c>
      <c r="H3415" s="342">
        <f t="shared" si="108"/>
        <v>879.11996131901401</v>
      </c>
      <c r="I3415" s="190"/>
      <c r="J3415" s="347">
        <v>2</v>
      </c>
    </row>
    <row r="3416" spans="1:10" ht="13.5" hidden="1" customHeight="1" thickBot="1">
      <c r="A3416" s="410"/>
      <c r="B3416" s="183">
        <v>56</v>
      </c>
      <c r="C3416" s="184">
        <v>1756.72</v>
      </c>
      <c r="D3416" s="346" t="s">
        <v>384</v>
      </c>
      <c r="E3416" s="346" t="s">
        <v>386</v>
      </c>
      <c r="F3416" s="346" t="s">
        <v>858</v>
      </c>
      <c r="G3416" s="342">
        <f t="shared" si="109"/>
        <v>97.70797604267338</v>
      </c>
      <c r="H3416" s="342">
        <f t="shared" si="108"/>
        <v>1854.4279760426734</v>
      </c>
      <c r="I3416" s="190"/>
      <c r="J3416" s="347">
        <v>2</v>
      </c>
    </row>
    <row r="3417" spans="1:10" ht="13.5" hidden="1" customHeight="1" thickBot="1">
      <c r="A3417" s="410"/>
      <c r="B3417" s="183">
        <v>86.67</v>
      </c>
      <c r="C3417" s="184">
        <v>4150</v>
      </c>
      <c r="D3417" s="346" t="s">
        <v>385</v>
      </c>
      <c r="E3417" s="346" t="s">
        <v>386</v>
      </c>
      <c r="F3417" s="346" t="s">
        <v>818</v>
      </c>
      <c r="G3417" s="342">
        <f t="shared" si="109"/>
        <v>230.82113289374203</v>
      </c>
      <c r="H3417" s="342">
        <f t="shared" si="108"/>
        <v>4380.8211328937423</v>
      </c>
      <c r="I3417" s="190"/>
      <c r="J3417" s="347">
        <v>2</v>
      </c>
    </row>
    <row r="3418" spans="1:10" ht="13.5" hidden="1" customHeight="1" thickBot="1">
      <c r="A3418" s="410"/>
      <c r="B3418" s="183">
        <v>8</v>
      </c>
      <c r="C3418" s="184">
        <v>250.96</v>
      </c>
      <c r="D3418" s="346" t="s">
        <v>834</v>
      </c>
      <c r="E3418" s="346" t="s">
        <v>386</v>
      </c>
      <c r="F3418" s="346" t="s">
        <v>802</v>
      </c>
      <c r="G3418" s="342">
        <f t="shared" si="109"/>
        <v>13.958282291810484</v>
      </c>
      <c r="H3418" s="342">
        <f t="shared" si="108"/>
        <v>264.9182822918105</v>
      </c>
      <c r="I3418" s="190"/>
      <c r="J3418" s="347">
        <v>2</v>
      </c>
    </row>
    <row r="3419" spans="1:10" ht="13.5" hidden="1" customHeight="1" thickBot="1">
      <c r="A3419" s="410"/>
      <c r="B3419" s="183">
        <v>2</v>
      </c>
      <c r="C3419" s="184">
        <v>62.74</v>
      </c>
      <c r="D3419" s="346" t="s">
        <v>834</v>
      </c>
      <c r="E3419" s="346" t="s">
        <v>386</v>
      </c>
      <c r="F3419" s="346" t="s">
        <v>881</v>
      </c>
      <c r="G3419" s="342">
        <f t="shared" si="109"/>
        <v>3.489570572952621</v>
      </c>
      <c r="H3419" s="342">
        <f t="shared" si="108"/>
        <v>66.229570572952625</v>
      </c>
      <c r="I3419" s="190"/>
      <c r="J3419" s="347">
        <v>2</v>
      </c>
    </row>
    <row r="3420" spans="1:10" ht="13.5" hidden="1" customHeight="1" thickBot="1">
      <c r="A3420" s="410"/>
      <c r="B3420" s="183">
        <v>11</v>
      </c>
      <c r="C3420" s="184">
        <v>345.07</v>
      </c>
      <c r="D3420" s="346" t="s">
        <v>834</v>
      </c>
      <c r="E3420" s="346" t="s">
        <v>386</v>
      </c>
      <c r="F3420" s="346" t="s">
        <v>805</v>
      </c>
      <c r="G3420" s="342">
        <f t="shared" si="109"/>
        <v>19.192638151239414</v>
      </c>
      <c r="H3420" s="342">
        <f t="shared" si="108"/>
        <v>364.2626381512394</v>
      </c>
      <c r="I3420" s="190"/>
      <c r="J3420" s="347">
        <v>2</v>
      </c>
    </row>
    <row r="3421" spans="1:10" ht="13.5" hidden="1" customHeight="1" thickBot="1">
      <c r="A3421" s="410"/>
      <c r="B3421" s="183">
        <v>3</v>
      </c>
      <c r="C3421" s="184">
        <v>94.11</v>
      </c>
      <c r="D3421" s="346" t="s">
        <v>834</v>
      </c>
      <c r="E3421" s="346" t="s">
        <v>386</v>
      </c>
      <c r="F3421" s="346" t="s">
        <v>816</v>
      </c>
      <c r="G3421" s="342">
        <f t="shared" si="109"/>
        <v>5.2343558594289306</v>
      </c>
      <c r="H3421" s="342">
        <f t="shared" si="108"/>
        <v>99.34435585942893</v>
      </c>
      <c r="I3421" s="190"/>
      <c r="J3421" s="347">
        <v>2</v>
      </c>
    </row>
    <row r="3422" spans="1:10" ht="13.5" hidden="1" customHeight="1" thickBot="1">
      <c r="A3422" s="410"/>
      <c r="B3422" s="183">
        <v>10</v>
      </c>
      <c r="C3422" s="184">
        <v>333.06</v>
      </c>
      <c r="D3422" s="346" t="s">
        <v>834</v>
      </c>
      <c r="E3422" s="346" t="s">
        <v>386</v>
      </c>
      <c r="F3422" s="346" t="s">
        <v>856</v>
      </c>
      <c r="G3422" s="342">
        <f t="shared" si="109"/>
        <v>18.524647354599932</v>
      </c>
      <c r="H3422" s="342">
        <f t="shared" si="108"/>
        <v>351.58464735459995</v>
      </c>
      <c r="I3422" s="190"/>
      <c r="J3422" s="347">
        <v>2</v>
      </c>
    </row>
    <row r="3423" spans="1:10" ht="13.5" hidden="1" customHeight="1" thickBot="1">
      <c r="A3423" s="410"/>
      <c r="B3423" s="183">
        <v>8</v>
      </c>
      <c r="C3423" s="184">
        <v>250.96</v>
      </c>
      <c r="D3423" s="346" t="s">
        <v>834</v>
      </c>
      <c r="E3423" s="346" t="s">
        <v>386</v>
      </c>
      <c r="F3423" s="346" t="s">
        <v>872</v>
      </c>
      <c r="G3423" s="342">
        <f t="shared" si="109"/>
        <v>13.958282291810484</v>
      </c>
      <c r="H3423" s="342">
        <f t="shared" si="108"/>
        <v>264.9182822918105</v>
      </c>
      <c r="I3423" s="190"/>
      <c r="J3423" s="347">
        <v>2</v>
      </c>
    </row>
    <row r="3424" spans="1:10" ht="13.5" hidden="1" customHeight="1" thickBot="1">
      <c r="A3424" s="410"/>
      <c r="B3424" s="183">
        <v>16</v>
      </c>
      <c r="C3424" s="184">
        <v>501.92</v>
      </c>
      <c r="D3424" s="346" t="s">
        <v>834</v>
      </c>
      <c r="E3424" s="346" t="s">
        <v>386</v>
      </c>
      <c r="F3424" s="346" t="s">
        <v>858</v>
      </c>
      <c r="G3424" s="342">
        <f t="shared" si="109"/>
        <v>27.916564583620968</v>
      </c>
      <c r="H3424" s="342">
        <f t="shared" si="108"/>
        <v>529.836564583621</v>
      </c>
      <c r="I3424" s="190"/>
      <c r="J3424" s="347">
        <v>2</v>
      </c>
    </row>
    <row r="3425" spans="1:10" ht="13.5" hidden="1" customHeight="1" thickBot="1">
      <c r="A3425" s="410"/>
      <c r="B3425" s="183">
        <v>20</v>
      </c>
      <c r="C3425" s="184">
        <v>612</v>
      </c>
      <c r="D3425" s="346" t="s">
        <v>392</v>
      </c>
      <c r="E3425" s="346" t="s">
        <v>386</v>
      </c>
      <c r="F3425" s="346" t="s">
        <v>807</v>
      </c>
      <c r="G3425" s="342">
        <f t="shared" si="109"/>
        <v>34.03916465806509</v>
      </c>
      <c r="H3425" s="342">
        <f t="shared" si="108"/>
        <v>646.03916465806515</v>
      </c>
      <c r="I3425" s="190"/>
      <c r="J3425" s="347">
        <v>2</v>
      </c>
    </row>
    <row r="3426" spans="1:10" ht="13.5" hidden="1" customHeight="1" thickBot="1">
      <c r="A3426" s="410"/>
      <c r="B3426" s="183">
        <v>32</v>
      </c>
      <c r="C3426" s="184">
        <v>979.2</v>
      </c>
      <c r="D3426" s="346" t="s">
        <v>392</v>
      </c>
      <c r="E3426" s="346" t="s">
        <v>386</v>
      </c>
      <c r="F3426" s="346" t="s">
        <v>837</v>
      </c>
      <c r="G3426" s="342">
        <f t="shared" si="109"/>
        <v>54.462663452904145</v>
      </c>
      <c r="H3426" s="342">
        <f t="shared" si="108"/>
        <v>1033.6626634529041</v>
      </c>
      <c r="I3426" s="190"/>
      <c r="J3426" s="347">
        <v>2</v>
      </c>
    </row>
    <row r="3427" spans="1:10" ht="13.5" hidden="1" customHeight="1" thickBot="1">
      <c r="A3427" s="410"/>
      <c r="B3427" s="183">
        <v>1</v>
      </c>
      <c r="C3427" s="184">
        <v>30.6</v>
      </c>
      <c r="D3427" s="346" t="s">
        <v>392</v>
      </c>
      <c r="E3427" s="346" t="s">
        <v>386</v>
      </c>
      <c r="F3427" s="346" t="s">
        <v>813</v>
      </c>
      <c r="G3427" s="342">
        <f t="shared" si="109"/>
        <v>1.7019582329032545</v>
      </c>
      <c r="H3427" s="342">
        <f t="shared" si="108"/>
        <v>32.301958232903253</v>
      </c>
      <c r="I3427" s="190"/>
      <c r="J3427" s="347">
        <v>2</v>
      </c>
    </row>
    <row r="3428" spans="1:10" ht="13.5" hidden="1" customHeight="1" thickBot="1">
      <c r="A3428" s="411"/>
      <c r="B3428" s="183">
        <v>0</v>
      </c>
      <c r="C3428" s="184">
        <v>779.64</v>
      </c>
      <c r="D3428" s="346" t="s">
        <v>393</v>
      </c>
      <c r="E3428" s="346" t="s">
        <v>386</v>
      </c>
      <c r="F3428" s="346" t="s">
        <v>859</v>
      </c>
      <c r="G3428" s="342">
        <f t="shared" si="109"/>
        <v>43.363226035970371</v>
      </c>
      <c r="H3428" s="342">
        <f t="shared" si="108"/>
        <v>823.00322603597033</v>
      </c>
      <c r="I3428" s="190"/>
      <c r="J3428" s="347">
        <v>2</v>
      </c>
    </row>
    <row r="3429" spans="1:10" ht="13.5" thickBot="1">
      <c r="A3429" s="185" t="s">
        <v>478</v>
      </c>
      <c r="B3429" s="186">
        <v>5392.01</v>
      </c>
      <c r="C3429" s="187">
        <v>167646.51</v>
      </c>
      <c r="D3429" s="412"/>
      <c r="E3429" s="413"/>
      <c r="F3429" s="414"/>
      <c r="G3429" s="342">
        <f t="shared" si="109"/>
        <v>9324.4234611763986</v>
      </c>
      <c r="H3429" s="342">
        <f t="shared" si="108"/>
        <v>176970.93346117641</v>
      </c>
      <c r="I3429" s="190">
        <f>+H3429</f>
        <v>176970.93346117641</v>
      </c>
      <c r="J3429" s="347">
        <v>2</v>
      </c>
    </row>
    <row r="3430" spans="1:10" ht="13.5" hidden="1" customHeight="1" thickBot="1">
      <c r="A3430" s="409" t="s">
        <v>479</v>
      </c>
      <c r="B3430" s="183">
        <v>2</v>
      </c>
      <c r="C3430" s="184">
        <v>52.14</v>
      </c>
      <c r="D3430" s="346" t="s">
        <v>389</v>
      </c>
      <c r="E3430" s="346" t="s">
        <v>386</v>
      </c>
      <c r="F3430" s="346" t="s">
        <v>837</v>
      </c>
      <c r="G3430" s="342">
        <f t="shared" si="109"/>
        <v>2.9000033419469182</v>
      </c>
      <c r="H3430" s="342">
        <f t="shared" si="108"/>
        <v>55.040003341946921</v>
      </c>
      <c r="I3430" s="190"/>
      <c r="J3430" s="347">
        <v>2</v>
      </c>
    </row>
    <row r="3431" spans="1:10" ht="13.5" hidden="1" customHeight="1" thickBot="1">
      <c r="A3431" s="410"/>
      <c r="B3431" s="183">
        <v>1</v>
      </c>
      <c r="C3431" s="184">
        <v>33.380000000000003</v>
      </c>
      <c r="D3431" s="346" t="s">
        <v>389</v>
      </c>
      <c r="E3431" s="346" t="s">
        <v>386</v>
      </c>
      <c r="F3431" s="346" t="s">
        <v>813</v>
      </c>
      <c r="G3431" s="342">
        <f t="shared" si="109"/>
        <v>1.8565805821670145</v>
      </c>
      <c r="H3431" s="342">
        <f t="shared" si="108"/>
        <v>35.236580582167015</v>
      </c>
      <c r="I3431" s="190"/>
      <c r="J3431" s="347">
        <v>2</v>
      </c>
    </row>
    <row r="3432" spans="1:10" ht="13.5" hidden="1" customHeight="1" thickBot="1">
      <c r="A3432" s="410"/>
      <c r="B3432" s="183">
        <v>1</v>
      </c>
      <c r="C3432" s="184">
        <v>34.21</v>
      </c>
      <c r="D3432" s="346" t="s">
        <v>389</v>
      </c>
      <c r="E3432" s="346" t="s">
        <v>386</v>
      </c>
      <c r="F3432" s="346" t="s">
        <v>808</v>
      </c>
      <c r="G3432" s="342">
        <f t="shared" si="109"/>
        <v>1.9027448087457626</v>
      </c>
      <c r="H3432" s="342">
        <f t="shared" si="108"/>
        <v>36.112744808745767</v>
      </c>
      <c r="I3432" s="190"/>
      <c r="J3432" s="347">
        <v>2</v>
      </c>
    </row>
    <row r="3433" spans="1:10" ht="13.5" hidden="1" customHeight="1" thickBot="1">
      <c r="A3433" s="410"/>
      <c r="B3433" s="183">
        <v>12</v>
      </c>
      <c r="C3433" s="184">
        <v>376.72</v>
      </c>
      <c r="D3433" s="346" t="s">
        <v>391</v>
      </c>
      <c r="E3433" s="346" t="s">
        <v>386</v>
      </c>
      <c r="F3433" s="346" t="s">
        <v>807</v>
      </c>
      <c r="G3433" s="342">
        <f t="shared" si="109"/>
        <v>20.952996911742293</v>
      </c>
      <c r="H3433" s="342">
        <f t="shared" si="108"/>
        <v>397.6729969117423</v>
      </c>
      <c r="I3433" s="190"/>
      <c r="J3433" s="347">
        <v>2</v>
      </c>
    </row>
    <row r="3434" spans="1:10" ht="13.5" hidden="1" customHeight="1" thickBot="1">
      <c r="A3434" s="410"/>
      <c r="B3434" s="183">
        <v>6</v>
      </c>
      <c r="C3434" s="184">
        <v>188.36</v>
      </c>
      <c r="D3434" s="346" t="s">
        <v>391</v>
      </c>
      <c r="E3434" s="346" t="s">
        <v>386</v>
      </c>
      <c r="F3434" s="346" t="s">
        <v>837</v>
      </c>
      <c r="G3434" s="342">
        <f t="shared" si="109"/>
        <v>10.476498455871146</v>
      </c>
      <c r="H3434" s="342">
        <f t="shared" si="108"/>
        <v>198.83649845587115</v>
      </c>
      <c r="I3434" s="190"/>
      <c r="J3434" s="347">
        <v>2</v>
      </c>
    </row>
    <row r="3435" spans="1:10" ht="13.5" hidden="1" customHeight="1" thickBot="1">
      <c r="A3435" s="410"/>
      <c r="B3435" s="183">
        <v>6</v>
      </c>
      <c r="C3435" s="184">
        <v>193.06</v>
      </c>
      <c r="D3435" s="346" t="s">
        <v>391</v>
      </c>
      <c r="E3435" s="346" t="s">
        <v>386</v>
      </c>
      <c r="F3435" s="346" t="s">
        <v>835</v>
      </c>
      <c r="G3435" s="342">
        <f t="shared" si="109"/>
        <v>10.737910341317068</v>
      </c>
      <c r="H3435" s="342">
        <f t="shared" si="108"/>
        <v>203.79791034131708</v>
      </c>
      <c r="I3435" s="190"/>
      <c r="J3435" s="347">
        <v>2</v>
      </c>
    </row>
    <row r="3436" spans="1:10" ht="13.5" hidden="1" customHeight="1" thickBot="1">
      <c r="A3436" s="410"/>
      <c r="B3436" s="183">
        <v>7</v>
      </c>
      <c r="C3436" s="184">
        <v>227.25</v>
      </c>
      <c r="D3436" s="346" t="s">
        <v>391</v>
      </c>
      <c r="E3436" s="346" t="s">
        <v>386</v>
      </c>
      <c r="F3436" s="346" t="s">
        <v>845</v>
      </c>
      <c r="G3436" s="342">
        <f t="shared" si="109"/>
        <v>12.639542759060935</v>
      </c>
      <c r="H3436" s="342">
        <f t="shared" si="108"/>
        <v>239.88954275906093</v>
      </c>
      <c r="I3436" s="190"/>
      <c r="J3436" s="347">
        <v>2</v>
      </c>
    </row>
    <row r="3437" spans="1:10" ht="13.5" hidden="1" customHeight="1" thickBot="1">
      <c r="A3437" s="410"/>
      <c r="B3437" s="183">
        <v>7</v>
      </c>
      <c r="C3437" s="184">
        <v>227.25</v>
      </c>
      <c r="D3437" s="346" t="s">
        <v>391</v>
      </c>
      <c r="E3437" s="346" t="s">
        <v>386</v>
      </c>
      <c r="F3437" s="346" t="s">
        <v>881</v>
      </c>
      <c r="G3437" s="342">
        <f t="shared" si="109"/>
        <v>12.639542759060935</v>
      </c>
      <c r="H3437" s="342">
        <f t="shared" si="108"/>
        <v>239.88954275906093</v>
      </c>
      <c r="I3437" s="190"/>
      <c r="J3437" s="347">
        <v>2</v>
      </c>
    </row>
    <row r="3438" spans="1:10" ht="13.5" hidden="1" customHeight="1" thickBot="1">
      <c r="A3438" s="410"/>
      <c r="B3438" s="183">
        <v>6</v>
      </c>
      <c r="C3438" s="184">
        <v>193.04</v>
      </c>
      <c r="D3438" s="346" t="s">
        <v>391</v>
      </c>
      <c r="E3438" s="346" t="s">
        <v>386</v>
      </c>
      <c r="F3438" s="346" t="s">
        <v>863</v>
      </c>
      <c r="G3438" s="342">
        <f t="shared" si="109"/>
        <v>10.736797950315172</v>
      </c>
      <c r="H3438" s="342">
        <f t="shared" si="108"/>
        <v>203.77679795031517</v>
      </c>
      <c r="I3438" s="190"/>
      <c r="J3438" s="347">
        <v>2</v>
      </c>
    </row>
    <row r="3439" spans="1:10" ht="13.5" hidden="1" customHeight="1" thickBot="1">
      <c r="A3439" s="410"/>
      <c r="B3439" s="183">
        <v>12</v>
      </c>
      <c r="C3439" s="184">
        <v>386.08</v>
      </c>
      <c r="D3439" s="346" t="s">
        <v>391</v>
      </c>
      <c r="E3439" s="346" t="s">
        <v>386</v>
      </c>
      <c r="F3439" s="346" t="s">
        <v>838</v>
      </c>
      <c r="G3439" s="342">
        <f t="shared" si="109"/>
        <v>21.473595900630343</v>
      </c>
      <c r="H3439" s="342">
        <f t="shared" si="108"/>
        <v>407.55359590063034</v>
      </c>
      <c r="I3439" s="190"/>
      <c r="J3439" s="347">
        <v>2</v>
      </c>
    </row>
    <row r="3440" spans="1:10" ht="13.5" hidden="1" customHeight="1" thickBot="1">
      <c r="A3440" s="410"/>
      <c r="B3440" s="183">
        <v>12</v>
      </c>
      <c r="C3440" s="184">
        <v>386.08</v>
      </c>
      <c r="D3440" s="346" t="s">
        <v>391</v>
      </c>
      <c r="E3440" s="346" t="s">
        <v>386</v>
      </c>
      <c r="F3440" s="346" t="s">
        <v>858</v>
      </c>
      <c r="G3440" s="342">
        <f t="shared" si="109"/>
        <v>21.473595900630343</v>
      </c>
      <c r="H3440" s="342">
        <f t="shared" si="108"/>
        <v>407.55359590063034</v>
      </c>
      <c r="I3440" s="190"/>
      <c r="J3440" s="347">
        <v>2</v>
      </c>
    </row>
    <row r="3441" spans="1:10" ht="13.5" hidden="1" customHeight="1" thickBot="1">
      <c r="A3441" s="410"/>
      <c r="B3441" s="183">
        <v>0.25</v>
      </c>
      <c r="C3441" s="184">
        <v>11.48</v>
      </c>
      <c r="D3441" s="346" t="s">
        <v>387</v>
      </c>
      <c r="E3441" s="346" t="s">
        <v>386</v>
      </c>
      <c r="F3441" s="346" t="s">
        <v>813</v>
      </c>
      <c r="G3441" s="342">
        <f t="shared" si="109"/>
        <v>0.63851243508919486</v>
      </c>
      <c r="H3441" s="342">
        <f t="shared" si="108"/>
        <v>12.118512435089196</v>
      </c>
      <c r="I3441" s="190"/>
      <c r="J3441" s="347">
        <v>2</v>
      </c>
    </row>
    <row r="3442" spans="1:10" ht="13.5" hidden="1" customHeight="1" thickBot="1">
      <c r="A3442" s="410"/>
      <c r="B3442" s="183">
        <v>2.25</v>
      </c>
      <c r="C3442" s="184">
        <v>105.87</v>
      </c>
      <c r="D3442" s="346" t="s">
        <v>387</v>
      </c>
      <c r="E3442" s="346" t="s">
        <v>386</v>
      </c>
      <c r="F3442" s="346" t="s">
        <v>810</v>
      </c>
      <c r="G3442" s="342">
        <f t="shared" si="109"/>
        <v>5.8884417685446913</v>
      </c>
      <c r="H3442" s="342">
        <f t="shared" si="108"/>
        <v>111.7584417685447</v>
      </c>
      <c r="I3442" s="190"/>
      <c r="J3442" s="347">
        <v>2</v>
      </c>
    </row>
    <row r="3443" spans="1:10" ht="13.5" hidden="1" customHeight="1" thickBot="1">
      <c r="A3443" s="410"/>
      <c r="B3443" s="183">
        <v>3.75</v>
      </c>
      <c r="C3443" s="184">
        <v>185.73</v>
      </c>
      <c r="D3443" s="346" t="s">
        <v>387</v>
      </c>
      <c r="E3443" s="346" t="s">
        <v>386</v>
      </c>
      <c r="F3443" s="346" t="s">
        <v>835</v>
      </c>
      <c r="G3443" s="342">
        <f t="shared" si="109"/>
        <v>10.330219039121616</v>
      </c>
      <c r="H3443" s="342">
        <f t="shared" si="108"/>
        <v>196.06021903912159</v>
      </c>
      <c r="I3443" s="190"/>
      <c r="J3443" s="347">
        <v>2</v>
      </c>
    </row>
    <row r="3444" spans="1:10" ht="13.5" hidden="1" customHeight="1" thickBot="1">
      <c r="A3444" s="410"/>
      <c r="B3444" s="183">
        <v>7.25</v>
      </c>
      <c r="C3444" s="184">
        <v>346.36</v>
      </c>
      <c r="D3444" s="346" t="s">
        <v>387</v>
      </c>
      <c r="E3444" s="346" t="s">
        <v>386</v>
      </c>
      <c r="F3444" s="346" t="s">
        <v>802</v>
      </c>
      <c r="G3444" s="342">
        <f t="shared" si="109"/>
        <v>19.264387370861805</v>
      </c>
      <c r="H3444" s="342">
        <f t="shared" si="108"/>
        <v>365.62438737086183</v>
      </c>
      <c r="I3444" s="190"/>
      <c r="J3444" s="347">
        <v>2</v>
      </c>
    </row>
    <row r="3445" spans="1:10" ht="13.5" hidden="1" customHeight="1" thickBot="1">
      <c r="A3445" s="410"/>
      <c r="B3445" s="183">
        <v>2.75</v>
      </c>
      <c r="C3445" s="184">
        <v>131.61000000000001</v>
      </c>
      <c r="D3445" s="346" t="s">
        <v>387</v>
      </c>
      <c r="E3445" s="346" t="s">
        <v>386</v>
      </c>
      <c r="F3445" s="346" t="s">
        <v>803</v>
      </c>
      <c r="G3445" s="342">
        <f t="shared" si="109"/>
        <v>7.3200889879868409</v>
      </c>
      <c r="H3445" s="342">
        <f t="shared" si="108"/>
        <v>138.93008898798686</v>
      </c>
      <c r="I3445" s="190"/>
      <c r="J3445" s="347">
        <v>2</v>
      </c>
    </row>
    <row r="3446" spans="1:10" ht="13.5" hidden="1" customHeight="1" thickBot="1">
      <c r="A3446" s="410"/>
      <c r="B3446" s="183">
        <v>5.75</v>
      </c>
      <c r="C3446" s="184">
        <v>273.97000000000003</v>
      </c>
      <c r="D3446" s="346" t="s">
        <v>387</v>
      </c>
      <c r="E3446" s="346" t="s">
        <v>386</v>
      </c>
      <c r="F3446" s="346" t="s">
        <v>804</v>
      </c>
      <c r="G3446" s="342">
        <f t="shared" si="109"/>
        <v>15.238088139493616</v>
      </c>
      <c r="H3446" s="342">
        <f t="shared" si="108"/>
        <v>289.20808813949367</v>
      </c>
      <c r="I3446" s="190"/>
      <c r="J3446" s="347">
        <v>2</v>
      </c>
    </row>
    <row r="3447" spans="1:10" ht="13.5" hidden="1" customHeight="1" thickBot="1">
      <c r="A3447" s="410"/>
      <c r="B3447" s="183">
        <v>0.5</v>
      </c>
      <c r="C3447" s="184">
        <v>25.66</v>
      </c>
      <c r="D3447" s="346" t="s">
        <v>387</v>
      </c>
      <c r="E3447" s="346" t="s">
        <v>386</v>
      </c>
      <c r="F3447" s="346" t="s">
        <v>845</v>
      </c>
      <c r="G3447" s="342">
        <f t="shared" si="109"/>
        <v>1.4271976554345593</v>
      </c>
      <c r="H3447" s="342">
        <f t="shared" si="108"/>
        <v>27.087197655434558</v>
      </c>
      <c r="I3447" s="190"/>
      <c r="J3447" s="347">
        <v>2</v>
      </c>
    </row>
    <row r="3448" spans="1:10" ht="13.5" hidden="1" customHeight="1" thickBot="1">
      <c r="A3448" s="410"/>
      <c r="B3448" s="183">
        <v>12.5</v>
      </c>
      <c r="C3448" s="184">
        <v>608.62</v>
      </c>
      <c r="D3448" s="346" t="s">
        <v>387</v>
      </c>
      <c r="E3448" s="346" t="s">
        <v>386</v>
      </c>
      <c r="F3448" s="346" t="s">
        <v>843</v>
      </c>
      <c r="G3448" s="342">
        <f t="shared" si="109"/>
        <v>33.851170578744409</v>
      </c>
      <c r="H3448" s="342">
        <f t="shared" si="108"/>
        <v>642.47117057874436</v>
      </c>
      <c r="I3448" s="190"/>
      <c r="J3448" s="347">
        <v>2</v>
      </c>
    </row>
    <row r="3449" spans="1:10" ht="13.5" hidden="1" customHeight="1" thickBot="1">
      <c r="A3449" s="410"/>
      <c r="B3449" s="183">
        <v>2.25</v>
      </c>
      <c r="C3449" s="184">
        <v>105.22</v>
      </c>
      <c r="D3449" s="346" t="s">
        <v>387</v>
      </c>
      <c r="E3449" s="346" t="s">
        <v>386</v>
      </c>
      <c r="F3449" s="346" t="s">
        <v>894</v>
      </c>
      <c r="G3449" s="342">
        <f t="shared" si="109"/>
        <v>5.8522890609830203</v>
      </c>
      <c r="H3449" s="342">
        <f t="shared" si="108"/>
        <v>111.07228906098302</v>
      </c>
      <c r="I3449" s="190"/>
      <c r="J3449" s="347">
        <v>2</v>
      </c>
    </row>
    <row r="3450" spans="1:10" ht="13.5" hidden="1" customHeight="1" thickBot="1">
      <c r="A3450" s="410"/>
      <c r="B3450" s="183">
        <v>1</v>
      </c>
      <c r="C3450" s="184">
        <v>47.79</v>
      </c>
      <c r="D3450" s="346" t="s">
        <v>387</v>
      </c>
      <c r="E3450" s="346" t="s">
        <v>386</v>
      </c>
      <c r="F3450" s="346" t="s">
        <v>881</v>
      </c>
      <c r="G3450" s="342">
        <f t="shared" si="109"/>
        <v>2.6580582990342001</v>
      </c>
      <c r="H3450" s="342">
        <f t="shared" si="108"/>
        <v>50.448058299034201</v>
      </c>
      <c r="I3450" s="190"/>
      <c r="J3450" s="347">
        <v>2</v>
      </c>
    </row>
    <row r="3451" spans="1:10" ht="13.5" hidden="1" customHeight="1" thickBot="1">
      <c r="A3451" s="410"/>
      <c r="B3451" s="183">
        <v>5</v>
      </c>
      <c r="C3451" s="184">
        <v>246.36</v>
      </c>
      <c r="D3451" s="346" t="s">
        <v>387</v>
      </c>
      <c r="E3451" s="346" t="s">
        <v>386</v>
      </c>
      <c r="F3451" s="346" t="s">
        <v>805</v>
      </c>
      <c r="G3451" s="342">
        <f t="shared" si="109"/>
        <v>13.702432361374045</v>
      </c>
      <c r="H3451" s="342">
        <f t="shared" si="108"/>
        <v>260.06243236137408</v>
      </c>
      <c r="I3451" s="190"/>
      <c r="J3451" s="347">
        <v>2</v>
      </c>
    </row>
    <row r="3452" spans="1:10" ht="13.5" hidden="1" customHeight="1" thickBot="1">
      <c r="A3452" s="410"/>
      <c r="B3452" s="183">
        <v>2.25</v>
      </c>
      <c r="C3452" s="184">
        <v>111.94</v>
      </c>
      <c r="D3452" s="346" t="s">
        <v>387</v>
      </c>
      <c r="E3452" s="346" t="s">
        <v>386</v>
      </c>
      <c r="F3452" s="346" t="s">
        <v>862</v>
      </c>
      <c r="G3452" s="342">
        <f t="shared" si="109"/>
        <v>6.2260524376205977</v>
      </c>
      <c r="H3452" s="342">
        <f t="shared" si="108"/>
        <v>118.16605243762059</v>
      </c>
      <c r="I3452" s="190"/>
      <c r="J3452" s="347">
        <v>2</v>
      </c>
    </row>
    <row r="3453" spans="1:10" ht="13.5" hidden="1" customHeight="1" thickBot="1">
      <c r="A3453" s="410"/>
      <c r="B3453" s="183">
        <v>5</v>
      </c>
      <c r="C3453" s="184">
        <v>243.54</v>
      </c>
      <c r="D3453" s="346" t="s">
        <v>387</v>
      </c>
      <c r="E3453" s="346" t="s">
        <v>386</v>
      </c>
      <c r="F3453" s="346" t="s">
        <v>816</v>
      </c>
      <c r="G3453" s="342">
        <f t="shared" si="109"/>
        <v>13.545585230106489</v>
      </c>
      <c r="H3453" s="342">
        <f t="shared" si="108"/>
        <v>257.08558523010646</v>
      </c>
      <c r="I3453" s="190"/>
      <c r="J3453" s="347">
        <v>2</v>
      </c>
    </row>
    <row r="3454" spans="1:10" ht="13.5" hidden="1" customHeight="1" thickBot="1">
      <c r="A3454" s="410"/>
      <c r="B3454" s="183">
        <v>1.75</v>
      </c>
      <c r="C3454" s="184">
        <v>86.63</v>
      </c>
      <c r="D3454" s="346" t="s">
        <v>387</v>
      </c>
      <c r="E3454" s="346" t="s">
        <v>386</v>
      </c>
      <c r="F3454" s="346" t="s">
        <v>863</v>
      </c>
      <c r="G3454" s="342">
        <f t="shared" si="109"/>
        <v>4.8183216247192462</v>
      </c>
      <c r="H3454" s="342">
        <f t="shared" si="108"/>
        <v>91.448321624719242</v>
      </c>
      <c r="I3454" s="190"/>
      <c r="J3454" s="347">
        <v>2</v>
      </c>
    </row>
    <row r="3455" spans="1:10" ht="13.5" hidden="1" customHeight="1" thickBot="1">
      <c r="A3455" s="410"/>
      <c r="B3455" s="183">
        <v>1.25</v>
      </c>
      <c r="C3455" s="184">
        <v>58.85</v>
      </c>
      <c r="D3455" s="346" t="s">
        <v>387</v>
      </c>
      <c r="E3455" s="346" t="s">
        <v>386</v>
      </c>
      <c r="F3455" s="346" t="s">
        <v>841</v>
      </c>
      <c r="G3455" s="342">
        <f t="shared" si="109"/>
        <v>3.2732105230835469</v>
      </c>
      <c r="H3455" s="342">
        <f t="shared" si="108"/>
        <v>62.12321052308355</v>
      </c>
      <c r="I3455" s="190"/>
      <c r="J3455" s="347">
        <v>2</v>
      </c>
    </row>
    <row r="3456" spans="1:10" ht="13.5" hidden="1" customHeight="1" thickBot="1">
      <c r="A3456" s="410"/>
      <c r="B3456" s="183">
        <v>7.5</v>
      </c>
      <c r="C3456" s="184">
        <v>362.29</v>
      </c>
      <c r="D3456" s="346" t="s">
        <v>387</v>
      </c>
      <c r="E3456" s="346" t="s">
        <v>386</v>
      </c>
      <c r="F3456" s="346" t="s">
        <v>856</v>
      </c>
      <c r="G3456" s="342">
        <f t="shared" si="109"/>
        <v>20.150406803873203</v>
      </c>
      <c r="H3456" s="342">
        <f t="shared" si="108"/>
        <v>382.4404068038732</v>
      </c>
      <c r="I3456" s="190"/>
      <c r="J3456" s="347">
        <v>2</v>
      </c>
    </row>
    <row r="3457" spans="1:10" ht="13.5" hidden="1" customHeight="1" thickBot="1">
      <c r="A3457" s="410"/>
      <c r="B3457" s="183">
        <v>1.5</v>
      </c>
      <c r="C3457" s="184">
        <v>70.62</v>
      </c>
      <c r="D3457" s="346" t="s">
        <v>387</v>
      </c>
      <c r="E3457" s="346" t="s">
        <v>386</v>
      </c>
      <c r="F3457" s="346" t="s">
        <v>867</v>
      </c>
      <c r="G3457" s="342">
        <f t="shared" si="109"/>
        <v>3.9278526277002563</v>
      </c>
      <c r="H3457" s="342">
        <f t="shared" si="108"/>
        <v>74.547852627700266</v>
      </c>
      <c r="I3457" s="190"/>
      <c r="J3457" s="347">
        <v>2</v>
      </c>
    </row>
    <row r="3458" spans="1:10" ht="13.5" hidden="1" customHeight="1" thickBot="1">
      <c r="A3458" s="410"/>
      <c r="B3458" s="183">
        <v>2.5</v>
      </c>
      <c r="C3458" s="184">
        <v>125.82</v>
      </c>
      <c r="D3458" s="346" t="s">
        <v>387</v>
      </c>
      <c r="E3458" s="346" t="s">
        <v>386</v>
      </c>
      <c r="F3458" s="346" t="s">
        <v>868</v>
      </c>
      <c r="G3458" s="342">
        <f t="shared" si="109"/>
        <v>6.9980517929374999</v>
      </c>
      <c r="H3458" s="342">
        <f t="shared" si="108"/>
        <v>132.8180517929375</v>
      </c>
      <c r="I3458" s="190"/>
      <c r="J3458" s="347">
        <v>2</v>
      </c>
    </row>
    <row r="3459" spans="1:10" ht="13.5" hidden="1" customHeight="1" thickBot="1">
      <c r="A3459" s="410"/>
      <c r="B3459" s="183">
        <v>2.25</v>
      </c>
      <c r="C3459" s="184">
        <v>111.6</v>
      </c>
      <c r="D3459" s="346" t="s">
        <v>387</v>
      </c>
      <c r="E3459" s="346" t="s">
        <v>386</v>
      </c>
      <c r="F3459" s="346" t="s">
        <v>838</v>
      </c>
      <c r="G3459" s="342">
        <f t="shared" si="109"/>
        <v>6.2071417905883397</v>
      </c>
      <c r="H3459" s="342">
        <f t="shared" si="108"/>
        <v>117.80714179058833</v>
      </c>
      <c r="I3459" s="190"/>
      <c r="J3459" s="347">
        <v>2</v>
      </c>
    </row>
    <row r="3460" spans="1:10" ht="13.5" hidden="1" customHeight="1" thickBot="1">
      <c r="A3460" s="410"/>
      <c r="B3460" s="183">
        <v>2.75</v>
      </c>
      <c r="C3460" s="184">
        <v>136.19</v>
      </c>
      <c r="D3460" s="346" t="s">
        <v>387</v>
      </c>
      <c r="E3460" s="346" t="s">
        <v>386</v>
      </c>
      <c r="F3460" s="346" t="s">
        <v>872</v>
      </c>
      <c r="G3460" s="342">
        <f t="shared" si="109"/>
        <v>7.5748265274213793</v>
      </c>
      <c r="H3460" s="342">
        <f t="shared" si="108"/>
        <v>143.76482652742138</v>
      </c>
      <c r="I3460" s="190"/>
      <c r="J3460" s="347">
        <v>2</v>
      </c>
    </row>
    <row r="3461" spans="1:10" ht="13.5" hidden="1" customHeight="1" thickBot="1">
      <c r="A3461" s="410"/>
      <c r="B3461" s="183">
        <v>40.25</v>
      </c>
      <c r="C3461" s="184">
        <v>1253.24</v>
      </c>
      <c r="D3461" s="346" t="s">
        <v>384</v>
      </c>
      <c r="E3461" s="346" t="s">
        <v>386</v>
      </c>
      <c r="F3461" s="346" t="s">
        <v>807</v>
      </c>
      <c r="G3461" s="342">
        <f t="shared" si="109"/>
        <v>69.704644960904403</v>
      </c>
      <c r="H3461" s="342">
        <f t="shared" si="108"/>
        <v>1322.9446449609045</v>
      </c>
      <c r="I3461" s="190"/>
      <c r="J3461" s="347">
        <v>2</v>
      </c>
    </row>
    <row r="3462" spans="1:10" ht="13.5" hidden="1" customHeight="1" thickBot="1">
      <c r="A3462" s="410"/>
      <c r="B3462" s="183">
        <v>48.25</v>
      </c>
      <c r="C3462" s="184">
        <v>1538.03</v>
      </c>
      <c r="D3462" s="346" t="s">
        <v>384</v>
      </c>
      <c r="E3462" s="346" t="s">
        <v>386</v>
      </c>
      <c r="F3462" s="346" t="s">
        <v>837</v>
      </c>
      <c r="G3462" s="342">
        <f t="shared" si="109"/>
        <v>85.544536632424595</v>
      </c>
      <c r="H3462" s="342">
        <f t="shared" si="108"/>
        <v>1623.5745366324245</v>
      </c>
      <c r="I3462" s="190"/>
      <c r="J3462" s="347">
        <v>2</v>
      </c>
    </row>
    <row r="3463" spans="1:10" ht="13.5" hidden="1" customHeight="1" thickBot="1">
      <c r="A3463" s="410"/>
      <c r="B3463" s="183">
        <v>57</v>
      </c>
      <c r="C3463" s="184">
        <v>1783.46</v>
      </c>
      <c r="D3463" s="346" t="s">
        <v>384</v>
      </c>
      <c r="E3463" s="346" t="s">
        <v>386</v>
      </c>
      <c r="F3463" s="346" t="s">
        <v>811</v>
      </c>
      <c r="G3463" s="342">
        <f t="shared" si="109"/>
        <v>99.195242812210395</v>
      </c>
      <c r="H3463" s="342">
        <f t="shared" si="108"/>
        <v>1882.6552428122104</v>
      </c>
      <c r="I3463" s="190"/>
      <c r="J3463" s="347">
        <v>2</v>
      </c>
    </row>
    <row r="3464" spans="1:10" ht="13.5" hidden="1" customHeight="1" thickBot="1">
      <c r="A3464" s="410"/>
      <c r="B3464" s="183">
        <v>56.5</v>
      </c>
      <c r="C3464" s="184">
        <v>1771.13</v>
      </c>
      <c r="D3464" s="346" t="s">
        <v>384</v>
      </c>
      <c r="E3464" s="346" t="s">
        <v>386</v>
      </c>
      <c r="F3464" s="346" t="s">
        <v>813</v>
      </c>
      <c r="G3464" s="342">
        <f t="shared" si="109"/>
        <v>98.509453759540563</v>
      </c>
      <c r="H3464" s="342">
        <f t="shared" si="108"/>
        <v>1869.6394537595406</v>
      </c>
      <c r="I3464" s="190"/>
      <c r="J3464" s="347">
        <v>2</v>
      </c>
    </row>
    <row r="3465" spans="1:10" ht="13.5" hidden="1" customHeight="1" thickBot="1">
      <c r="A3465" s="410"/>
      <c r="B3465" s="183">
        <v>56.5</v>
      </c>
      <c r="C3465" s="184">
        <v>1813.71</v>
      </c>
      <c r="D3465" s="346" t="s">
        <v>384</v>
      </c>
      <c r="E3465" s="346" t="s">
        <v>386</v>
      </c>
      <c r="F3465" s="346" t="s">
        <v>808</v>
      </c>
      <c r="G3465" s="342">
        <f t="shared" si="109"/>
        <v>100.87773420258046</v>
      </c>
      <c r="H3465" s="342">
        <f t="shared" si="108"/>
        <v>1914.5877342025806</v>
      </c>
      <c r="I3465" s="190"/>
      <c r="J3465" s="347">
        <v>2</v>
      </c>
    </row>
    <row r="3466" spans="1:10" ht="13.5" hidden="1" customHeight="1" thickBot="1">
      <c r="A3466" s="410"/>
      <c r="B3466" s="183">
        <v>50.25</v>
      </c>
      <c r="C3466" s="184">
        <v>1608.41</v>
      </c>
      <c r="D3466" s="346" t="s">
        <v>384</v>
      </c>
      <c r="E3466" s="346" t="s">
        <v>386</v>
      </c>
      <c r="F3466" s="346" t="s">
        <v>809</v>
      </c>
      <c r="G3466" s="342">
        <f t="shared" si="109"/>
        <v>89.459040568102083</v>
      </c>
      <c r="H3466" s="342">
        <f t="shared" si="108"/>
        <v>1697.8690405681023</v>
      </c>
      <c r="I3466" s="190"/>
      <c r="J3466" s="347">
        <v>2</v>
      </c>
    </row>
    <row r="3467" spans="1:10" ht="13.5" hidden="1" customHeight="1" thickBot="1">
      <c r="A3467" s="410"/>
      <c r="B3467" s="183">
        <v>53.75</v>
      </c>
      <c r="C3467" s="184">
        <v>1728.99</v>
      </c>
      <c r="D3467" s="346" t="s">
        <v>384</v>
      </c>
      <c r="E3467" s="346" t="s">
        <v>386</v>
      </c>
      <c r="F3467" s="346" t="s">
        <v>810</v>
      </c>
      <c r="G3467" s="342">
        <f t="shared" si="109"/>
        <v>96.165645918542424</v>
      </c>
      <c r="H3467" s="342">
        <f t="shared" ref="H3467:H3530" si="110">+G3467+C3467</f>
        <v>1825.1556459185424</v>
      </c>
      <c r="I3467" s="190"/>
      <c r="J3467" s="347">
        <v>2</v>
      </c>
    </row>
    <row r="3468" spans="1:10" ht="13.5" hidden="1" customHeight="1" thickBot="1">
      <c r="A3468" s="410"/>
      <c r="B3468" s="183">
        <v>53.5</v>
      </c>
      <c r="C3468" s="184">
        <v>1720.43</v>
      </c>
      <c r="D3468" s="346" t="s">
        <v>384</v>
      </c>
      <c r="E3468" s="346" t="s">
        <v>386</v>
      </c>
      <c r="F3468" s="346" t="s">
        <v>835</v>
      </c>
      <c r="G3468" s="342">
        <f t="shared" si="109"/>
        <v>95.689542569730264</v>
      </c>
      <c r="H3468" s="342">
        <f t="shared" si="110"/>
        <v>1816.1195425697304</v>
      </c>
      <c r="I3468" s="190"/>
      <c r="J3468" s="347">
        <v>2</v>
      </c>
    </row>
    <row r="3469" spans="1:10" ht="13.5" hidden="1" customHeight="1" thickBot="1">
      <c r="A3469" s="410"/>
      <c r="B3469" s="183">
        <v>59.75</v>
      </c>
      <c r="C3469" s="184">
        <v>1922.05</v>
      </c>
      <c r="D3469" s="346" t="s">
        <v>384</v>
      </c>
      <c r="E3469" s="346" t="s">
        <v>386</v>
      </c>
      <c r="F3469" s="346" t="s">
        <v>802</v>
      </c>
      <c r="G3469" s="342">
        <f t="shared" si="109"/>
        <v>106.90355625985949</v>
      </c>
      <c r="H3469" s="342">
        <f t="shared" si="110"/>
        <v>2028.9535562598594</v>
      </c>
      <c r="I3469" s="190"/>
      <c r="J3469" s="347">
        <v>2</v>
      </c>
    </row>
    <row r="3470" spans="1:10" ht="13.5" hidden="1" customHeight="1" thickBot="1">
      <c r="A3470" s="410"/>
      <c r="B3470" s="183">
        <v>59.5</v>
      </c>
      <c r="C3470" s="184">
        <v>1913.5</v>
      </c>
      <c r="D3470" s="346" t="s">
        <v>384</v>
      </c>
      <c r="E3470" s="346" t="s">
        <v>386</v>
      </c>
      <c r="F3470" s="346" t="s">
        <v>803</v>
      </c>
      <c r="G3470" s="342">
        <f t="shared" si="109"/>
        <v>106.42800910654829</v>
      </c>
      <c r="H3470" s="342">
        <f t="shared" si="110"/>
        <v>2019.9280091065482</v>
      </c>
      <c r="I3470" s="190"/>
      <c r="J3470" s="347">
        <v>2</v>
      </c>
    </row>
    <row r="3471" spans="1:10" ht="13.5" hidden="1" customHeight="1" thickBot="1">
      <c r="A3471" s="410"/>
      <c r="B3471" s="183">
        <v>64</v>
      </c>
      <c r="C3471" s="184">
        <v>2058.09</v>
      </c>
      <c r="D3471" s="346" t="s">
        <v>384</v>
      </c>
      <c r="E3471" s="346" t="s">
        <v>386</v>
      </c>
      <c r="F3471" s="346" t="s">
        <v>804</v>
      </c>
      <c r="G3471" s="342">
        <f t="shared" ref="G3471:G3534" si="111">+(C3471/$C$12584)*1312742.08</f>
        <v>114.47003985476664</v>
      </c>
      <c r="H3471" s="342">
        <f t="shared" si="110"/>
        <v>2172.5600398547667</v>
      </c>
      <c r="I3471" s="190"/>
      <c r="J3471" s="347">
        <v>2</v>
      </c>
    </row>
    <row r="3472" spans="1:10" ht="13.5" hidden="1" customHeight="1" thickBot="1">
      <c r="A3472" s="410"/>
      <c r="B3472" s="183">
        <v>54.75</v>
      </c>
      <c r="C3472" s="184">
        <v>1778.75</v>
      </c>
      <c r="D3472" s="346" t="s">
        <v>384</v>
      </c>
      <c r="E3472" s="346" t="s">
        <v>386</v>
      </c>
      <c r="F3472" s="346" t="s">
        <v>845</v>
      </c>
      <c r="G3472" s="342">
        <f t="shared" si="111"/>
        <v>98.933274731263523</v>
      </c>
      <c r="H3472" s="342">
        <f t="shared" si="110"/>
        <v>1877.6832747312635</v>
      </c>
      <c r="I3472" s="190"/>
      <c r="J3472" s="347">
        <v>2</v>
      </c>
    </row>
    <row r="3473" spans="1:10" ht="13.5" hidden="1" customHeight="1" thickBot="1">
      <c r="A3473" s="410"/>
      <c r="B3473" s="183">
        <v>62.75</v>
      </c>
      <c r="C3473" s="184">
        <v>2040.08</v>
      </c>
      <c r="D3473" s="346" t="s">
        <v>384</v>
      </c>
      <c r="E3473" s="346" t="s">
        <v>386</v>
      </c>
      <c r="F3473" s="346" t="s">
        <v>843</v>
      </c>
      <c r="G3473" s="342">
        <f t="shared" si="111"/>
        <v>113.46833175755789</v>
      </c>
      <c r="H3473" s="342">
        <f t="shared" si="110"/>
        <v>2153.5483317575577</v>
      </c>
      <c r="I3473" s="190"/>
      <c r="J3473" s="347">
        <v>2</v>
      </c>
    </row>
    <row r="3474" spans="1:10" ht="13.5" hidden="1" customHeight="1" thickBot="1">
      <c r="A3474" s="410"/>
      <c r="B3474" s="183">
        <v>69.25</v>
      </c>
      <c r="C3474" s="184">
        <v>2248.4899999999998</v>
      </c>
      <c r="D3474" s="346" t="s">
        <v>384</v>
      </c>
      <c r="E3474" s="346" t="s">
        <v>386</v>
      </c>
      <c r="F3474" s="346" t="s">
        <v>894</v>
      </c>
      <c r="G3474" s="342">
        <f t="shared" si="111"/>
        <v>125.06000219283131</v>
      </c>
      <c r="H3474" s="342">
        <f t="shared" si="110"/>
        <v>2373.550002192831</v>
      </c>
      <c r="I3474" s="190"/>
      <c r="J3474" s="347">
        <v>2</v>
      </c>
    </row>
    <row r="3475" spans="1:10" ht="13.5" hidden="1" customHeight="1" thickBot="1">
      <c r="A3475" s="410"/>
      <c r="B3475" s="183">
        <v>54.75</v>
      </c>
      <c r="C3475" s="184">
        <v>1775</v>
      </c>
      <c r="D3475" s="346" t="s">
        <v>384</v>
      </c>
      <c r="E3475" s="346" t="s">
        <v>386</v>
      </c>
      <c r="F3475" s="346" t="s">
        <v>881</v>
      </c>
      <c r="G3475" s="342">
        <f t="shared" si="111"/>
        <v>98.724701418407733</v>
      </c>
      <c r="H3475" s="342">
        <f t="shared" si="110"/>
        <v>1873.7247014184077</v>
      </c>
      <c r="I3475" s="190"/>
      <c r="J3475" s="347">
        <v>2</v>
      </c>
    </row>
    <row r="3476" spans="1:10" ht="13.5" hidden="1" customHeight="1" thickBot="1">
      <c r="A3476" s="410"/>
      <c r="B3476" s="183">
        <v>68</v>
      </c>
      <c r="C3476" s="184">
        <v>2204.08</v>
      </c>
      <c r="D3476" s="346" t="s">
        <v>384</v>
      </c>
      <c r="E3476" s="346" t="s">
        <v>386</v>
      </c>
      <c r="F3476" s="346" t="s">
        <v>805</v>
      </c>
      <c r="G3476" s="342">
        <f t="shared" si="111"/>
        <v>122.58993797311781</v>
      </c>
      <c r="H3476" s="342">
        <f t="shared" si="110"/>
        <v>2326.6699379731176</v>
      </c>
      <c r="I3476" s="190"/>
      <c r="J3476" s="347">
        <v>2</v>
      </c>
    </row>
    <row r="3477" spans="1:10" ht="13.5" hidden="1" customHeight="1" thickBot="1">
      <c r="A3477" s="410"/>
      <c r="B3477" s="183">
        <v>56.5</v>
      </c>
      <c r="C3477" s="184">
        <v>1816.76</v>
      </c>
      <c r="D3477" s="346" t="s">
        <v>384</v>
      </c>
      <c r="E3477" s="346" t="s">
        <v>386</v>
      </c>
      <c r="F3477" s="346" t="s">
        <v>862</v>
      </c>
      <c r="G3477" s="342">
        <f t="shared" si="111"/>
        <v>101.04737383036982</v>
      </c>
      <c r="H3477" s="342">
        <f t="shared" si="110"/>
        <v>1917.8073738303699</v>
      </c>
      <c r="I3477" s="190"/>
      <c r="J3477" s="347">
        <v>2</v>
      </c>
    </row>
    <row r="3478" spans="1:10" ht="13.5" hidden="1" customHeight="1" thickBot="1">
      <c r="A3478" s="410"/>
      <c r="B3478" s="183">
        <v>57</v>
      </c>
      <c r="C3478" s="184">
        <v>1835.1</v>
      </c>
      <c r="D3478" s="346" t="s">
        <v>384</v>
      </c>
      <c r="E3478" s="346" t="s">
        <v>386</v>
      </c>
      <c r="F3478" s="346" t="s">
        <v>816</v>
      </c>
      <c r="G3478" s="342">
        <f t="shared" si="111"/>
        <v>102.06743637910988</v>
      </c>
      <c r="H3478" s="342">
        <f t="shared" si="110"/>
        <v>1937.1674363791099</v>
      </c>
      <c r="I3478" s="190"/>
      <c r="J3478" s="347">
        <v>2</v>
      </c>
    </row>
    <row r="3479" spans="1:10" ht="13.5" hidden="1" customHeight="1" thickBot="1">
      <c r="A3479" s="410"/>
      <c r="B3479" s="183">
        <v>49.5</v>
      </c>
      <c r="C3479" s="184">
        <v>1593.27</v>
      </c>
      <c r="D3479" s="346" t="s">
        <v>384</v>
      </c>
      <c r="E3479" s="346" t="s">
        <v>386</v>
      </c>
      <c r="F3479" s="346" t="s">
        <v>863</v>
      </c>
      <c r="G3479" s="342">
        <f t="shared" si="111"/>
        <v>88.61696057966563</v>
      </c>
      <c r="H3479" s="342">
        <f t="shared" si="110"/>
        <v>1681.8869605796656</v>
      </c>
      <c r="I3479" s="190"/>
      <c r="J3479" s="347">
        <v>2</v>
      </c>
    </row>
    <row r="3480" spans="1:10" ht="13.5" hidden="1" customHeight="1" thickBot="1">
      <c r="A3480" s="410"/>
      <c r="B3480" s="183">
        <v>57.5</v>
      </c>
      <c r="C3480" s="184">
        <v>1848.62</v>
      </c>
      <c r="D3480" s="346" t="s">
        <v>384</v>
      </c>
      <c r="E3480" s="346" t="s">
        <v>386</v>
      </c>
      <c r="F3480" s="346" t="s">
        <v>864</v>
      </c>
      <c r="G3480" s="342">
        <f t="shared" si="111"/>
        <v>102.81941269639262</v>
      </c>
      <c r="H3480" s="342">
        <f t="shared" si="110"/>
        <v>1951.4394126963925</v>
      </c>
      <c r="I3480" s="190"/>
      <c r="J3480" s="347">
        <v>2</v>
      </c>
    </row>
    <row r="3481" spans="1:10" ht="13.5" hidden="1" customHeight="1" thickBot="1">
      <c r="A3481" s="410"/>
      <c r="B3481" s="183">
        <v>55.25</v>
      </c>
      <c r="C3481" s="184">
        <v>1774.7</v>
      </c>
      <c r="D3481" s="346" t="s">
        <v>384</v>
      </c>
      <c r="E3481" s="346" t="s">
        <v>386</v>
      </c>
      <c r="F3481" s="346" t="s">
        <v>841</v>
      </c>
      <c r="G3481" s="342">
        <f t="shared" si="111"/>
        <v>98.708015553379269</v>
      </c>
      <c r="H3481" s="342">
        <f t="shared" si="110"/>
        <v>1873.4080155533793</v>
      </c>
      <c r="I3481" s="190"/>
      <c r="J3481" s="347">
        <v>2</v>
      </c>
    </row>
    <row r="3482" spans="1:10" ht="13.5" hidden="1" customHeight="1" thickBot="1">
      <c r="A3482" s="410"/>
      <c r="B3482" s="183">
        <v>58.75</v>
      </c>
      <c r="C3482" s="184">
        <v>1887.64</v>
      </c>
      <c r="D3482" s="346" t="s">
        <v>384</v>
      </c>
      <c r="E3482" s="346" t="s">
        <v>386</v>
      </c>
      <c r="F3482" s="346" t="s">
        <v>856</v>
      </c>
      <c r="G3482" s="342">
        <f t="shared" si="111"/>
        <v>104.98968754109475</v>
      </c>
      <c r="H3482" s="342">
        <f t="shared" si="110"/>
        <v>1992.6296875410949</v>
      </c>
      <c r="I3482" s="190"/>
      <c r="J3482" s="347">
        <v>2</v>
      </c>
    </row>
    <row r="3483" spans="1:10" ht="13.5" hidden="1" customHeight="1" thickBot="1">
      <c r="A3483" s="410"/>
      <c r="B3483" s="183">
        <v>55</v>
      </c>
      <c r="C3483" s="184">
        <v>1759.35</v>
      </c>
      <c r="D3483" s="346" t="s">
        <v>384</v>
      </c>
      <c r="E3483" s="346" t="s">
        <v>386</v>
      </c>
      <c r="F3483" s="346" t="s">
        <v>867</v>
      </c>
      <c r="G3483" s="342">
        <f t="shared" si="111"/>
        <v>97.854255459422902</v>
      </c>
      <c r="H3483" s="342">
        <f t="shared" si="110"/>
        <v>1857.2042554594227</v>
      </c>
      <c r="I3483" s="190"/>
      <c r="J3483" s="347">
        <v>2</v>
      </c>
    </row>
    <row r="3484" spans="1:10" ht="13.5" hidden="1" customHeight="1" thickBot="1">
      <c r="A3484" s="410"/>
      <c r="B3484" s="183">
        <v>45</v>
      </c>
      <c r="C3484" s="184">
        <v>1434.14</v>
      </c>
      <c r="D3484" s="346" t="s">
        <v>384</v>
      </c>
      <c r="E3484" s="346" t="s">
        <v>386</v>
      </c>
      <c r="F3484" s="346" t="s">
        <v>868</v>
      </c>
      <c r="G3484" s="342">
        <f t="shared" si="111"/>
        <v>79.766221573067767</v>
      </c>
      <c r="H3484" s="342">
        <f t="shared" si="110"/>
        <v>1513.9062215730678</v>
      </c>
      <c r="I3484" s="190"/>
      <c r="J3484" s="347">
        <v>2</v>
      </c>
    </row>
    <row r="3485" spans="1:10" ht="13.5" hidden="1" customHeight="1" thickBot="1">
      <c r="A3485" s="410"/>
      <c r="B3485" s="183">
        <v>37</v>
      </c>
      <c r="C3485" s="184">
        <v>1184.93</v>
      </c>
      <c r="D3485" s="346" t="s">
        <v>384</v>
      </c>
      <c r="E3485" s="346" t="s">
        <v>386</v>
      </c>
      <c r="F3485" s="346" t="s">
        <v>838</v>
      </c>
      <c r="G3485" s="342">
        <f t="shared" si="111"/>
        <v>65.905273493923318</v>
      </c>
      <c r="H3485" s="342">
        <f t="shared" si="110"/>
        <v>1250.8352734939233</v>
      </c>
      <c r="I3485" s="190"/>
      <c r="J3485" s="347">
        <v>2</v>
      </c>
    </row>
    <row r="3486" spans="1:10" ht="13.5" hidden="1" customHeight="1" thickBot="1">
      <c r="A3486" s="410"/>
      <c r="B3486" s="183">
        <v>46.5</v>
      </c>
      <c r="C3486" s="184">
        <v>1475.83</v>
      </c>
      <c r="D3486" s="346" t="s">
        <v>384</v>
      </c>
      <c r="E3486" s="346" t="s">
        <v>386</v>
      </c>
      <c r="F3486" s="346" t="s">
        <v>872</v>
      </c>
      <c r="G3486" s="342">
        <f t="shared" si="111"/>
        <v>82.085000616523203</v>
      </c>
      <c r="H3486" s="342">
        <f t="shared" si="110"/>
        <v>1557.9150006165232</v>
      </c>
      <c r="I3486" s="190"/>
      <c r="J3486" s="347">
        <v>2</v>
      </c>
    </row>
    <row r="3487" spans="1:10" ht="13.5" hidden="1" customHeight="1" thickBot="1">
      <c r="A3487" s="410"/>
      <c r="B3487" s="183">
        <v>30.75</v>
      </c>
      <c r="C3487" s="184">
        <v>972.1</v>
      </c>
      <c r="D3487" s="346" t="s">
        <v>384</v>
      </c>
      <c r="E3487" s="346" t="s">
        <v>386</v>
      </c>
      <c r="F3487" s="346" t="s">
        <v>858</v>
      </c>
      <c r="G3487" s="342">
        <f t="shared" si="111"/>
        <v>54.067764647230511</v>
      </c>
      <c r="H3487" s="342">
        <f t="shared" si="110"/>
        <v>1026.1677646472306</v>
      </c>
      <c r="I3487" s="190"/>
      <c r="J3487" s="347">
        <v>2</v>
      </c>
    </row>
    <row r="3488" spans="1:10" ht="13.5" hidden="1" customHeight="1" thickBot="1">
      <c r="A3488" s="410"/>
      <c r="B3488" s="183">
        <v>1.5</v>
      </c>
      <c r="C3488" s="184">
        <v>49.44</v>
      </c>
      <c r="D3488" s="346" t="s">
        <v>834</v>
      </c>
      <c r="E3488" s="346" t="s">
        <v>386</v>
      </c>
      <c r="F3488" s="346" t="s">
        <v>809</v>
      </c>
      <c r="G3488" s="342">
        <f t="shared" si="111"/>
        <v>2.7498305566907484</v>
      </c>
      <c r="H3488" s="342">
        <f t="shared" si="110"/>
        <v>52.189830556690744</v>
      </c>
      <c r="I3488" s="190"/>
      <c r="J3488" s="347">
        <v>2</v>
      </c>
    </row>
    <row r="3489" spans="1:10" ht="13.5" hidden="1" customHeight="1" thickBot="1">
      <c r="A3489" s="410"/>
      <c r="B3489" s="183">
        <v>4</v>
      </c>
      <c r="C3489" s="184">
        <v>126.51</v>
      </c>
      <c r="D3489" s="346" t="s">
        <v>834</v>
      </c>
      <c r="E3489" s="346" t="s">
        <v>386</v>
      </c>
      <c r="F3489" s="346" t="s">
        <v>810</v>
      </c>
      <c r="G3489" s="342">
        <f t="shared" si="111"/>
        <v>7.0364292825029651</v>
      </c>
      <c r="H3489" s="342">
        <f t="shared" si="110"/>
        <v>133.54642928250297</v>
      </c>
      <c r="I3489" s="190"/>
      <c r="J3489" s="347">
        <v>2</v>
      </c>
    </row>
    <row r="3490" spans="1:10" ht="13.5" hidden="1" customHeight="1" thickBot="1">
      <c r="A3490" s="410"/>
      <c r="B3490" s="183">
        <v>0.5</v>
      </c>
      <c r="C3490" s="184">
        <v>17.100000000000001</v>
      </c>
      <c r="D3490" s="346" t="s">
        <v>834</v>
      </c>
      <c r="E3490" s="346" t="s">
        <v>386</v>
      </c>
      <c r="F3490" s="346" t="s">
        <v>835</v>
      </c>
      <c r="G3490" s="342">
        <f t="shared" si="111"/>
        <v>0.95109430662240702</v>
      </c>
      <c r="H3490" s="342">
        <f t="shared" si="110"/>
        <v>18.05109430662241</v>
      </c>
      <c r="I3490" s="190"/>
      <c r="J3490" s="347">
        <v>2</v>
      </c>
    </row>
    <row r="3491" spans="1:10" ht="13.5" hidden="1" customHeight="1" thickBot="1">
      <c r="A3491" s="410"/>
      <c r="B3491" s="183">
        <v>0.25</v>
      </c>
      <c r="C3491" s="184">
        <v>8.5500000000000007</v>
      </c>
      <c r="D3491" s="346" t="s">
        <v>834</v>
      </c>
      <c r="E3491" s="346" t="s">
        <v>386</v>
      </c>
      <c r="F3491" s="346" t="s">
        <v>802</v>
      </c>
      <c r="G3491" s="342">
        <f t="shared" si="111"/>
        <v>0.47554715331120351</v>
      </c>
      <c r="H3491" s="342">
        <f t="shared" si="110"/>
        <v>9.0255471533112051</v>
      </c>
      <c r="I3491" s="190"/>
      <c r="J3491" s="347">
        <v>2</v>
      </c>
    </row>
    <row r="3492" spans="1:10" ht="13.5" hidden="1" customHeight="1" thickBot="1">
      <c r="A3492" s="410"/>
      <c r="B3492" s="183">
        <v>1</v>
      </c>
      <c r="C3492" s="184">
        <v>34.21</v>
      </c>
      <c r="D3492" s="346" t="s">
        <v>834</v>
      </c>
      <c r="E3492" s="346" t="s">
        <v>386</v>
      </c>
      <c r="F3492" s="346" t="s">
        <v>803</v>
      </c>
      <c r="G3492" s="342">
        <f t="shared" si="111"/>
        <v>1.9027448087457626</v>
      </c>
      <c r="H3492" s="342">
        <f t="shared" si="110"/>
        <v>36.112744808745767</v>
      </c>
      <c r="I3492" s="190"/>
      <c r="J3492" s="347">
        <v>2</v>
      </c>
    </row>
    <row r="3493" spans="1:10" ht="13.5" hidden="1" customHeight="1" thickBot="1">
      <c r="A3493" s="410"/>
      <c r="B3493" s="183">
        <v>0.75</v>
      </c>
      <c r="C3493" s="184">
        <v>25.66</v>
      </c>
      <c r="D3493" s="346" t="s">
        <v>834</v>
      </c>
      <c r="E3493" s="346" t="s">
        <v>386</v>
      </c>
      <c r="F3493" s="346" t="s">
        <v>804</v>
      </c>
      <c r="G3493" s="342">
        <f t="shared" si="111"/>
        <v>1.4271976554345593</v>
      </c>
      <c r="H3493" s="342">
        <f t="shared" si="110"/>
        <v>27.087197655434558</v>
      </c>
      <c r="I3493" s="190"/>
      <c r="J3493" s="347">
        <v>2</v>
      </c>
    </row>
    <row r="3494" spans="1:10" ht="13.5" hidden="1" customHeight="1" thickBot="1">
      <c r="A3494" s="410"/>
      <c r="B3494" s="183">
        <v>2</v>
      </c>
      <c r="C3494" s="184">
        <v>64.680000000000007</v>
      </c>
      <c r="D3494" s="346" t="s">
        <v>834</v>
      </c>
      <c r="E3494" s="346" t="s">
        <v>386</v>
      </c>
      <c r="F3494" s="346" t="s">
        <v>845</v>
      </c>
      <c r="G3494" s="342">
        <f t="shared" si="111"/>
        <v>3.5974725001366834</v>
      </c>
      <c r="H3494" s="342">
        <f t="shared" si="110"/>
        <v>68.277472500136696</v>
      </c>
      <c r="I3494" s="190"/>
      <c r="J3494" s="347">
        <v>2</v>
      </c>
    </row>
    <row r="3495" spans="1:10" ht="13.5" hidden="1" customHeight="1" thickBot="1">
      <c r="A3495" s="410"/>
      <c r="B3495" s="183">
        <v>0.5</v>
      </c>
      <c r="C3495" s="184">
        <v>17.100000000000001</v>
      </c>
      <c r="D3495" s="346" t="s">
        <v>834</v>
      </c>
      <c r="E3495" s="346" t="s">
        <v>386</v>
      </c>
      <c r="F3495" s="346" t="s">
        <v>843</v>
      </c>
      <c r="G3495" s="342">
        <f t="shared" si="111"/>
        <v>0.95109430662240702</v>
      </c>
      <c r="H3495" s="342">
        <f t="shared" si="110"/>
        <v>18.05109430662241</v>
      </c>
      <c r="I3495" s="190"/>
      <c r="J3495" s="347">
        <v>2</v>
      </c>
    </row>
    <row r="3496" spans="1:10" ht="13.5" hidden="1" customHeight="1" thickBot="1">
      <c r="A3496" s="410"/>
      <c r="B3496" s="183">
        <v>1.5</v>
      </c>
      <c r="C3496" s="184">
        <v>48.26</v>
      </c>
      <c r="D3496" s="346" t="s">
        <v>834</v>
      </c>
      <c r="E3496" s="346" t="s">
        <v>386</v>
      </c>
      <c r="F3496" s="346" t="s">
        <v>881</v>
      </c>
      <c r="G3496" s="342">
        <f t="shared" si="111"/>
        <v>2.6841994875787929</v>
      </c>
      <c r="H3496" s="342">
        <f t="shared" si="110"/>
        <v>50.944199487578793</v>
      </c>
      <c r="I3496" s="190"/>
      <c r="J3496" s="347">
        <v>2</v>
      </c>
    </row>
    <row r="3497" spans="1:10" ht="13.5" hidden="1" customHeight="1" thickBot="1">
      <c r="A3497" s="410"/>
      <c r="B3497" s="183">
        <v>1</v>
      </c>
      <c r="C3497" s="184">
        <v>34.21</v>
      </c>
      <c r="D3497" s="346" t="s">
        <v>834</v>
      </c>
      <c r="E3497" s="346" t="s">
        <v>386</v>
      </c>
      <c r="F3497" s="346" t="s">
        <v>805</v>
      </c>
      <c r="G3497" s="342">
        <f t="shared" si="111"/>
        <v>1.9027448087457626</v>
      </c>
      <c r="H3497" s="342">
        <f t="shared" si="110"/>
        <v>36.112744808745767</v>
      </c>
      <c r="I3497" s="190"/>
      <c r="J3497" s="347">
        <v>2</v>
      </c>
    </row>
    <row r="3498" spans="1:10" ht="13.5" hidden="1" customHeight="1" thickBot="1">
      <c r="A3498" s="410"/>
      <c r="B3498" s="183">
        <v>2.75</v>
      </c>
      <c r="C3498" s="184">
        <v>89.85</v>
      </c>
      <c r="D3498" s="346" t="s">
        <v>834</v>
      </c>
      <c r="E3498" s="346" t="s">
        <v>386</v>
      </c>
      <c r="F3498" s="346" t="s">
        <v>862</v>
      </c>
      <c r="G3498" s="342">
        <f t="shared" si="111"/>
        <v>4.9974165760247518</v>
      </c>
      <c r="H3498" s="342">
        <f t="shared" si="110"/>
        <v>94.847416576024742</v>
      </c>
      <c r="I3498" s="190"/>
      <c r="J3498" s="347">
        <v>2</v>
      </c>
    </row>
    <row r="3499" spans="1:10" ht="13.5" hidden="1" customHeight="1" thickBot="1">
      <c r="A3499" s="410"/>
      <c r="B3499" s="183">
        <v>0.5</v>
      </c>
      <c r="C3499" s="184">
        <v>17.100000000000001</v>
      </c>
      <c r="D3499" s="346" t="s">
        <v>834</v>
      </c>
      <c r="E3499" s="346" t="s">
        <v>386</v>
      </c>
      <c r="F3499" s="346" t="s">
        <v>816</v>
      </c>
      <c r="G3499" s="342">
        <f t="shared" si="111"/>
        <v>0.95109430662240702</v>
      </c>
      <c r="H3499" s="342">
        <f t="shared" si="110"/>
        <v>18.05109430662241</v>
      </c>
      <c r="I3499" s="190"/>
      <c r="J3499" s="347">
        <v>2</v>
      </c>
    </row>
    <row r="3500" spans="1:10" ht="13.5" hidden="1" customHeight="1" thickBot="1">
      <c r="A3500" s="410"/>
      <c r="B3500" s="183">
        <v>2.5</v>
      </c>
      <c r="C3500" s="184">
        <v>78.010000000000005</v>
      </c>
      <c r="D3500" s="346" t="s">
        <v>834</v>
      </c>
      <c r="E3500" s="346" t="s">
        <v>386</v>
      </c>
      <c r="F3500" s="346" t="s">
        <v>863</v>
      </c>
      <c r="G3500" s="342">
        <f t="shared" si="111"/>
        <v>4.3388811029014018</v>
      </c>
      <c r="H3500" s="342">
        <f t="shared" si="110"/>
        <v>82.348881102901402</v>
      </c>
      <c r="I3500" s="190"/>
      <c r="J3500" s="347">
        <v>2</v>
      </c>
    </row>
    <row r="3501" spans="1:10" ht="13.5" hidden="1" customHeight="1" thickBot="1">
      <c r="A3501" s="410"/>
      <c r="B3501" s="183">
        <v>1.75</v>
      </c>
      <c r="C3501" s="184">
        <v>58</v>
      </c>
      <c r="D3501" s="346" t="s">
        <v>834</v>
      </c>
      <c r="E3501" s="346" t="s">
        <v>386</v>
      </c>
      <c r="F3501" s="346" t="s">
        <v>864</v>
      </c>
      <c r="G3501" s="342">
        <f t="shared" si="111"/>
        <v>3.2259339055029006</v>
      </c>
      <c r="H3501" s="342">
        <f t="shared" si="110"/>
        <v>61.225933905502899</v>
      </c>
      <c r="I3501" s="190"/>
      <c r="J3501" s="347">
        <v>2</v>
      </c>
    </row>
    <row r="3502" spans="1:10" ht="13.5" hidden="1" customHeight="1" thickBot="1">
      <c r="A3502" s="410"/>
      <c r="B3502" s="183">
        <v>2.25</v>
      </c>
      <c r="C3502" s="184">
        <v>72.040000000000006</v>
      </c>
      <c r="D3502" s="346" t="s">
        <v>834</v>
      </c>
      <c r="E3502" s="346" t="s">
        <v>386</v>
      </c>
      <c r="F3502" s="346" t="s">
        <v>841</v>
      </c>
      <c r="G3502" s="342">
        <f t="shared" si="111"/>
        <v>4.006832388834983</v>
      </c>
      <c r="H3502" s="342">
        <f t="shared" si="110"/>
        <v>76.046832388834986</v>
      </c>
      <c r="I3502" s="190"/>
      <c r="J3502" s="347">
        <v>2</v>
      </c>
    </row>
    <row r="3503" spans="1:10" ht="13.5" hidden="1" customHeight="1" thickBot="1">
      <c r="A3503" s="410"/>
      <c r="B3503" s="183">
        <v>1.5</v>
      </c>
      <c r="C3503" s="184">
        <v>51.32</v>
      </c>
      <c r="D3503" s="346" t="s">
        <v>834</v>
      </c>
      <c r="E3503" s="346" t="s">
        <v>386</v>
      </c>
      <c r="F3503" s="346" t="s">
        <v>856</v>
      </c>
      <c r="G3503" s="342">
        <f t="shared" si="111"/>
        <v>2.8543953108691187</v>
      </c>
      <c r="H3503" s="342">
        <f t="shared" si="110"/>
        <v>54.174395310869116</v>
      </c>
      <c r="I3503" s="190"/>
      <c r="J3503" s="347">
        <v>2</v>
      </c>
    </row>
    <row r="3504" spans="1:10" ht="13.5" hidden="1" customHeight="1" thickBot="1">
      <c r="A3504" s="410"/>
      <c r="B3504" s="183">
        <v>1</v>
      </c>
      <c r="C3504" s="184">
        <v>32.340000000000003</v>
      </c>
      <c r="D3504" s="346" t="s">
        <v>834</v>
      </c>
      <c r="E3504" s="346" t="s">
        <v>386</v>
      </c>
      <c r="F3504" s="346" t="s">
        <v>868</v>
      </c>
      <c r="G3504" s="342">
        <f t="shared" si="111"/>
        <v>1.7987362500683417</v>
      </c>
      <c r="H3504" s="342">
        <f t="shared" si="110"/>
        <v>34.138736250068348</v>
      </c>
      <c r="I3504" s="190"/>
      <c r="J3504" s="347">
        <v>2</v>
      </c>
    </row>
    <row r="3505" spans="1:10" ht="13.5" hidden="1" customHeight="1" thickBot="1">
      <c r="A3505" s="410"/>
      <c r="B3505" s="183">
        <v>1</v>
      </c>
      <c r="C3505" s="184">
        <v>32.340000000000003</v>
      </c>
      <c r="D3505" s="346" t="s">
        <v>834</v>
      </c>
      <c r="E3505" s="346" t="s">
        <v>386</v>
      </c>
      <c r="F3505" s="346" t="s">
        <v>872</v>
      </c>
      <c r="G3505" s="342">
        <f t="shared" si="111"/>
        <v>1.7987362500683417</v>
      </c>
      <c r="H3505" s="342">
        <f t="shared" si="110"/>
        <v>34.138736250068348</v>
      </c>
      <c r="I3505" s="190"/>
      <c r="J3505" s="347">
        <v>2</v>
      </c>
    </row>
    <row r="3506" spans="1:10" ht="13.5" hidden="1" customHeight="1" thickBot="1">
      <c r="A3506" s="410"/>
      <c r="B3506" s="183">
        <v>2.5</v>
      </c>
      <c r="C3506" s="184">
        <v>82.69</v>
      </c>
      <c r="D3506" s="346" t="s">
        <v>834</v>
      </c>
      <c r="E3506" s="346" t="s">
        <v>386</v>
      </c>
      <c r="F3506" s="346" t="s">
        <v>858</v>
      </c>
      <c r="G3506" s="342">
        <f t="shared" si="111"/>
        <v>4.5991805973454287</v>
      </c>
      <c r="H3506" s="342">
        <f t="shared" si="110"/>
        <v>87.289180597345421</v>
      </c>
      <c r="I3506" s="190"/>
      <c r="J3506" s="347">
        <v>2</v>
      </c>
    </row>
    <row r="3507" spans="1:10" ht="13.5" hidden="1" customHeight="1" thickBot="1">
      <c r="A3507" s="410"/>
      <c r="B3507" s="183">
        <v>0.75</v>
      </c>
      <c r="C3507" s="184">
        <v>23.64</v>
      </c>
      <c r="D3507" s="346" t="s">
        <v>392</v>
      </c>
      <c r="E3507" s="346" t="s">
        <v>386</v>
      </c>
      <c r="F3507" s="346" t="s">
        <v>807</v>
      </c>
      <c r="G3507" s="342">
        <f t="shared" si="111"/>
        <v>1.3148461642429063</v>
      </c>
      <c r="H3507" s="342">
        <f t="shared" si="110"/>
        <v>24.954846164242905</v>
      </c>
      <c r="I3507" s="190"/>
      <c r="J3507" s="347">
        <v>2</v>
      </c>
    </row>
    <row r="3508" spans="1:10" ht="13.5" hidden="1" customHeight="1" thickBot="1">
      <c r="A3508" s="410"/>
      <c r="B3508" s="183">
        <v>2</v>
      </c>
      <c r="C3508" s="184">
        <v>66.760000000000005</v>
      </c>
      <c r="D3508" s="346" t="s">
        <v>392</v>
      </c>
      <c r="E3508" s="346" t="s">
        <v>386</v>
      </c>
      <c r="F3508" s="346" t="s">
        <v>811</v>
      </c>
      <c r="G3508" s="342">
        <f t="shared" si="111"/>
        <v>3.713161164334029</v>
      </c>
      <c r="H3508" s="342">
        <f t="shared" si="110"/>
        <v>70.47316116433403</v>
      </c>
      <c r="I3508" s="190"/>
      <c r="J3508" s="347">
        <v>2</v>
      </c>
    </row>
    <row r="3509" spans="1:10" ht="13.5" hidden="1" customHeight="1" thickBot="1">
      <c r="A3509" s="410"/>
      <c r="B3509" s="183">
        <v>2.75</v>
      </c>
      <c r="C3509" s="184">
        <v>86.74</v>
      </c>
      <c r="D3509" s="346" t="s">
        <v>392</v>
      </c>
      <c r="E3509" s="346" t="s">
        <v>386</v>
      </c>
      <c r="F3509" s="346" t="s">
        <v>813</v>
      </c>
      <c r="G3509" s="342">
        <f t="shared" si="111"/>
        <v>4.824439775229683</v>
      </c>
      <c r="H3509" s="342">
        <f t="shared" si="110"/>
        <v>91.564439775229673</v>
      </c>
      <c r="I3509" s="190"/>
      <c r="J3509" s="347">
        <v>2</v>
      </c>
    </row>
    <row r="3510" spans="1:10" ht="13.5" hidden="1" customHeight="1" thickBot="1">
      <c r="A3510" s="410"/>
      <c r="B3510" s="183">
        <v>0.25</v>
      </c>
      <c r="C3510" s="184">
        <v>8.5500000000000007</v>
      </c>
      <c r="D3510" s="346" t="s">
        <v>392</v>
      </c>
      <c r="E3510" s="346" t="s">
        <v>386</v>
      </c>
      <c r="F3510" s="346" t="s">
        <v>809</v>
      </c>
      <c r="G3510" s="342">
        <f t="shared" si="111"/>
        <v>0.47554715331120351</v>
      </c>
      <c r="H3510" s="342">
        <f t="shared" si="110"/>
        <v>9.0255471533112051</v>
      </c>
      <c r="I3510" s="190"/>
      <c r="J3510" s="347">
        <v>2</v>
      </c>
    </row>
    <row r="3511" spans="1:10" ht="13.5" hidden="1" customHeight="1" thickBot="1">
      <c r="A3511" s="410"/>
      <c r="B3511" s="183">
        <v>0.25</v>
      </c>
      <c r="C3511" s="184">
        <v>8.5500000000000007</v>
      </c>
      <c r="D3511" s="346" t="s">
        <v>392</v>
      </c>
      <c r="E3511" s="346" t="s">
        <v>386</v>
      </c>
      <c r="F3511" s="346" t="s">
        <v>804</v>
      </c>
      <c r="G3511" s="342">
        <f t="shared" si="111"/>
        <v>0.47554715331120351</v>
      </c>
      <c r="H3511" s="342">
        <f t="shared" si="110"/>
        <v>9.0255471533112051</v>
      </c>
      <c r="I3511" s="190"/>
      <c r="J3511" s="347">
        <v>2</v>
      </c>
    </row>
    <row r="3512" spans="1:10" ht="13.5" hidden="1" customHeight="1" thickBot="1">
      <c r="A3512" s="410"/>
      <c r="B3512" s="183">
        <v>4.5</v>
      </c>
      <c r="C3512" s="184">
        <v>153.94</v>
      </c>
      <c r="D3512" s="346" t="s">
        <v>392</v>
      </c>
      <c r="E3512" s="346" t="s">
        <v>386</v>
      </c>
      <c r="F3512" s="346" t="s">
        <v>867</v>
      </c>
      <c r="G3512" s="342">
        <f t="shared" si="111"/>
        <v>8.5620735416054572</v>
      </c>
      <c r="H3512" s="342">
        <f t="shared" si="110"/>
        <v>162.50207354160545</v>
      </c>
      <c r="I3512" s="190"/>
      <c r="J3512" s="347">
        <v>2</v>
      </c>
    </row>
    <row r="3513" spans="1:10" ht="13.5" hidden="1" customHeight="1" thickBot="1">
      <c r="A3513" s="410"/>
      <c r="B3513" s="183">
        <v>4</v>
      </c>
      <c r="C3513" s="184">
        <v>136.84</v>
      </c>
      <c r="D3513" s="346" t="s">
        <v>974</v>
      </c>
      <c r="E3513" s="346" t="s">
        <v>386</v>
      </c>
      <c r="F3513" s="346" t="s">
        <v>868</v>
      </c>
      <c r="G3513" s="342">
        <f t="shared" si="111"/>
        <v>7.6109792349830503</v>
      </c>
      <c r="H3513" s="342">
        <f t="shared" si="110"/>
        <v>144.45097923498307</v>
      </c>
      <c r="I3513" s="190"/>
      <c r="J3513" s="347">
        <v>2</v>
      </c>
    </row>
    <row r="3514" spans="1:10" ht="13.5" hidden="1" customHeight="1" thickBot="1">
      <c r="A3514" s="410"/>
      <c r="B3514" s="183">
        <v>8</v>
      </c>
      <c r="C3514" s="184">
        <v>273.68</v>
      </c>
      <c r="D3514" s="346" t="s">
        <v>974</v>
      </c>
      <c r="E3514" s="346" t="s">
        <v>386</v>
      </c>
      <c r="F3514" s="346" t="s">
        <v>838</v>
      </c>
      <c r="G3514" s="342">
        <f t="shared" si="111"/>
        <v>15.221958469966101</v>
      </c>
      <c r="H3514" s="342">
        <f t="shared" si="110"/>
        <v>288.90195846996613</v>
      </c>
      <c r="I3514" s="190"/>
      <c r="J3514" s="347">
        <v>2</v>
      </c>
    </row>
    <row r="3515" spans="1:10" ht="13.5" hidden="1" customHeight="1" thickBot="1">
      <c r="A3515" s="410"/>
      <c r="B3515" s="183">
        <v>10</v>
      </c>
      <c r="C3515" s="184">
        <v>342.1</v>
      </c>
      <c r="D3515" s="346" t="s">
        <v>974</v>
      </c>
      <c r="E3515" s="346" t="s">
        <v>386</v>
      </c>
      <c r="F3515" s="346" t="s">
        <v>872</v>
      </c>
      <c r="G3515" s="342">
        <f t="shared" si="111"/>
        <v>19.027448087457628</v>
      </c>
      <c r="H3515" s="342">
        <f t="shared" si="110"/>
        <v>361.12744808745765</v>
      </c>
      <c r="I3515" s="190"/>
      <c r="J3515" s="347">
        <v>2</v>
      </c>
    </row>
    <row r="3516" spans="1:10" ht="13.5" hidden="1" customHeight="1" thickBot="1">
      <c r="A3516" s="411"/>
      <c r="B3516" s="183">
        <v>8</v>
      </c>
      <c r="C3516" s="184">
        <v>273.68</v>
      </c>
      <c r="D3516" s="346" t="s">
        <v>974</v>
      </c>
      <c r="E3516" s="346" t="s">
        <v>386</v>
      </c>
      <c r="F3516" s="346" t="s">
        <v>858</v>
      </c>
      <c r="G3516" s="342">
        <f t="shared" si="111"/>
        <v>15.221958469966101</v>
      </c>
      <c r="H3516" s="342">
        <f t="shared" si="110"/>
        <v>288.90195846996613</v>
      </c>
      <c r="I3516" s="190"/>
      <c r="J3516" s="347">
        <v>2</v>
      </c>
    </row>
    <row r="3517" spans="1:10" ht="13.5" thickBot="1">
      <c r="A3517" s="185" t="s">
        <v>479</v>
      </c>
      <c r="B3517" s="186">
        <v>1668.75</v>
      </c>
      <c r="C3517" s="187">
        <v>54747.49</v>
      </c>
      <c r="D3517" s="412"/>
      <c r="E3517" s="413"/>
      <c r="F3517" s="414"/>
      <c r="G3517" s="342">
        <f t="shared" si="111"/>
        <v>3045.03076262381</v>
      </c>
      <c r="H3517" s="342">
        <f t="shared" si="110"/>
        <v>57792.520762623812</v>
      </c>
      <c r="I3517" s="190">
        <f>+H3517</f>
        <v>57792.520762623812</v>
      </c>
      <c r="J3517" s="347">
        <v>2</v>
      </c>
    </row>
    <row r="3518" spans="1:10" ht="13.5" hidden="1" customHeight="1" thickBot="1">
      <c r="A3518" s="409" t="s">
        <v>480</v>
      </c>
      <c r="B3518" s="183">
        <v>0.2</v>
      </c>
      <c r="C3518" s="184">
        <v>16.53</v>
      </c>
      <c r="D3518" s="346" t="s">
        <v>391</v>
      </c>
      <c r="E3518" s="346" t="s">
        <v>386</v>
      </c>
      <c r="F3518" s="346" t="s">
        <v>817</v>
      </c>
      <c r="G3518" s="342">
        <f t="shared" si="111"/>
        <v>0.9193911630683268</v>
      </c>
      <c r="H3518" s="342">
        <f t="shared" si="110"/>
        <v>17.449391163068327</v>
      </c>
      <c r="I3518" s="190"/>
    </row>
    <row r="3519" spans="1:10" ht="13.5" hidden="1" customHeight="1" thickBot="1">
      <c r="A3519" s="410"/>
      <c r="B3519" s="183">
        <v>0.2</v>
      </c>
      <c r="C3519" s="184">
        <v>16.53</v>
      </c>
      <c r="D3519" s="346" t="s">
        <v>391</v>
      </c>
      <c r="E3519" s="346" t="s">
        <v>386</v>
      </c>
      <c r="F3519" s="346" t="s">
        <v>818</v>
      </c>
      <c r="G3519" s="342">
        <f t="shared" si="111"/>
        <v>0.9193911630683268</v>
      </c>
      <c r="H3519" s="342">
        <f t="shared" si="110"/>
        <v>17.449391163068327</v>
      </c>
      <c r="I3519" s="190"/>
    </row>
    <row r="3520" spans="1:10" ht="13.5" hidden="1" customHeight="1" thickBot="1">
      <c r="A3520" s="410"/>
      <c r="B3520" s="183">
        <v>0.2</v>
      </c>
      <c r="C3520" s="184">
        <v>16.86</v>
      </c>
      <c r="D3520" s="346" t="s">
        <v>391</v>
      </c>
      <c r="E3520" s="346" t="s">
        <v>386</v>
      </c>
      <c r="F3520" s="346" t="s">
        <v>819</v>
      </c>
      <c r="G3520" s="342">
        <f t="shared" si="111"/>
        <v>0.93774561459963623</v>
      </c>
      <c r="H3520" s="342">
        <f t="shared" si="110"/>
        <v>17.797745614599634</v>
      </c>
      <c r="I3520" s="190"/>
    </row>
    <row r="3521" spans="1:9" ht="13.5" hidden="1" customHeight="1" thickBot="1">
      <c r="A3521" s="410"/>
      <c r="B3521" s="183">
        <v>0.2</v>
      </c>
      <c r="C3521" s="184">
        <v>16.86</v>
      </c>
      <c r="D3521" s="346" t="s">
        <v>391</v>
      </c>
      <c r="E3521" s="346" t="s">
        <v>386</v>
      </c>
      <c r="F3521" s="346" t="s">
        <v>820</v>
      </c>
      <c r="G3521" s="342">
        <f t="shared" si="111"/>
        <v>0.93774561459963623</v>
      </c>
      <c r="H3521" s="342">
        <f t="shared" si="110"/>
        <v>17.797745614599634</v>
      </c>
      <c r="I3521" s="190"/>
    </row>
    <row r="3522" spans="1:9" ht="13.5" hidden="1" customHeight="1" thickBot="1">
      <c r="A3522" s="410"/>
      <c r="B3522" s="183">
        <v>0.2</v>
      </c>
      <c r="C3522" s="184">
        <v>16.86</v>
      </c>
      <c r="D3522" s="346" t="s">
        <v>391</v>
      </c>
      <c r="E3522" s="346" t="s">
        <v>386</v>
      </c>
      <c r="F3522" s="346" t="s">
        <v>821</v>
      </c>
      <c r="G3522" s="342">
        <f t="shared" si="111"/>
        <v>0.93774561459963623</v>
      </c>
      <c r="H3522" s="342">
        <f t="shared" si="110"/>
        <v>17.797745614599634</v>
      </c>
      <c r="I3522" s="190"/>
    </row>
    <row r="3523" spans="1:9" ht="13.5" hidden="1" customHeight="1" thickBot="1">
      <c r="A3523" s="410"/>
      <c r="B3523" s="183">
        <v>1.97</v>
      </c>
      <c r="C3523" s="184">
        <v>162.51</v>
      </c>
      <c r="D3523" s="346" t="s">
        <v>385</v>
      </c>
      <c r="E3523" s="346" t="s">
        <v>386</v>
      </c>
      <c r="F3523" s="346" t="s">
        <v>817</v>
      </c>
      <c r="G3523" s="342">
        <f t="shared" si="111"/>
        <v>9.0387330859185582</v>
      </c>
      <c r="H3523" s="342">
        <f t="shared" si="110"/>
        <v>171.54873308591854</v>
      </c>
      <c r="I3523" s="190"/>
    </row>
    <row r="3524" spans="1:9" ht="13.5" hidden="1" customHeight="1" thickBot="1">
      <c r="A3524" s="410"/>
      <c r="B3524" s="183">
        <v>2.17</v>
      </c>
      <c r="C3524" s="184">
        <v>179.04</v>
      </c>
      <c r="D3524" s="346" t="s">
        <v>385</v>
      </c>
      <c r="E3524" s="346" t="s">
        <v>386</v>
      </c>
      <c r="F3524" s="346" t="s">
        <v>822</v>
      </c>
      <c r="G3524" s="342">
        <f t="shared" si="111"/>
        <v>9.9581242489868842</v>
      </c>
      <c r="H3524" s="342">
        <f t="shared" si="110"/>
        <v>188.99812424898687</v>
      </c>
      <c r="I3524" s="190"/>
    </row>
    <row r="3525" spans="1:9" ht="13.5" hidden="1" customHeight="1" thickBot="1">
      <c r="A3525" s="410"/>
      <c r="B3525" s="183">
        <v>2.17</v>
      </c>
      <c r="C3525" s="184">
        <v>179.04</v>
      </c>
      <c r="D3525" s="346" t="s">
        <v>385</v>
      </c>
      <c r="E3525" s="346" t="s">
        <v>386</v>
      </c>
      <c r="F3525" s="346" t="s">
        <v>823</v>
      </c>
      <c r="G3525" s="342">
        <f t="shared" si="111"/>
        <v>9.9581242489868842</v>
      </c>
      <c r="H3525" s="342">
        <f t="shared" si="110"/>
        <v>188.99812424898687</v>
      </c>
      <c r="I3525" s="190"/>
    </row>
    <row r="3526" spans="1:9" ht="13.5" hidden="1" customHeight="1" thickBot="1">
      <c r="A3526" s="410"/>
      <c r="B3526" s="183">
        <v>1.97</v>
      </c>
      <c r="C3526" s="184">
        <v>162.51</v>
      </c>
      <c r="D3526" s="346" t="s">
        <v>385</v>
      </c>
      <c r="E3526" s="346" t="s">
        <v>386</v>
      </c>
      <c r="F3526" s="346" t="s">
        <v>824</v>
      </c>
      <c r="G3526" s="342">
        <f t="shared" si="111"/>
        <v>9.0387330859185582</v>
      </c>
      <c r="H3526" s="342">
        <f t="shared" si="110"/>
        <v>171.54873308591854</v>
      </c>
      <c r="I3526" s="190"/>
    </row>
    <row r="3527" spans="1:9" ht="13.5" hidden="1" customHeight="1" thickBot="1">
      <c r="A3527" s="410"/>
      <c r="B3527" s="183">
        <v>2.17</v>
      </c>
      <c r="C3527" s="184">
        <v>179.04</v>
      </c>
      <c r="D3527" s="346" t="s">
        <v>385</v>
      </c>
      <c r="E3527" s="346" t="s">
        <v>386</v>
      </c>
      <c r="F3527" s="346" t="s">
        <v>825</v>
      </c>
      <c r="G3527" s="342">
        <f t="shared" si="111"/>
        <v>9.9581242489868842</v>
      </c>
      <c r="H3527" s="342">
        <f t="shared" si="110"/>
        <v>188.99812424898687</v>
      </c>
      <c r="I3527" s="190"/>
    </row>
    <row r="3528" spans="1:9" ht="13.5" hidden="1" customHeight="1" thickBot="1">
      <c r="A3528" s="410"/>
      <c r="B3528" s="183">
        <v>1.97</v>
      </c>
      <c r="C3528" s="184">
        <v>162.51</v>
      </c>
      <c r="D3528" s="346" t="s">
        <v>385</v>
      </c>
      <c r="E3528" s="346" t="s">
        <v>386</v>
      </c>
      <c r="F3528" s="346" t="s">
        <v>818</v>
      </c>
      <c r="G3528" s="342">
        <f t="shared" si="111"/>
        <v>9.0387330859185582</v>
      </c>
      <c r="H3528" s="342">
        <f t="shared" si="110"/>
        <v>171.54873308591854</v>
      </c>
      <c r="I3528" s="190"/>
    </row>
    <row r="3529" spans="1:9" ht="13.5" hidden="1" customHeight="1" thickBot="1">
      <c r="A3529" s="410"/>
      <c r="B3529" s="183">
        <v>2.17</v>
      </c>
      <c r="C3529" s="184">
        <v>182.63</v>
      </c>
      <c r="D3529" s="346" t="s">
        <v>385</v>
      </c>
      <c r="E3529" s="346" t="s">
        <v>386</v>
      </c>
      <c r="F3529" s="346" t="s">
        <v>826</v>
      </c>
      <c r="G3529" s="342">
        <f t="shared" si="111"/>
        <v>10.157798433827494</v>
      </c>
      <c r="H3529" s="342">
        <f t="shared" si="110"/>
        <v>192.7877984338275</v>
      </c>
      <c r="I3529" s="190"/>
    </row>
    <row r="3530" spans="1:9" ht="13.5" hidden="1" customHeight="1" thickBot="1">
      <c r="A3530" s="410"/>
      <c r="B3530" s="183">
        <v>1.97</v>
      </c>
      <c r="C3530" s="184">
        <v>165.77</v>
      </c>
      <c r="D3530" s="346" t="s">
        <v>385</v>
      </c>
      <c r="E3530" s="346" t="s">
        <v>386</v>
      </c>
      <c r="F3530" s="346" t="s">
        <v>827</v>
      </c>
      <c r="G3530" s="342">
        <f t="shared" si="111"/>
        <v>9.2200528192278597</v>
      </c>
      <c r="H3530" s="342">
        <f t="shared" si="110"/>
        <v>174.99005281922786</v>
      </c>
      <c r="I3530" s="190"/>
    </row>
    <row r="3531" spans="1:9" ht="13.5" hidden="1" customHeight="1" thickBot="1">
      <c r="A3531" s="410"/>
      <c r="B3531" s="183">
        <v>2.17</v>
      </c>
      <c r="C3531" s="184">
        <v>182.63</v>
      </c>
      <c r="D3531" s="346" t="s">
        <v>385</v>
      </c>
      <c r="E3531" s="346" t="s">
        <v>386</v>
      </c>
      <c r="F3531" s="346" t="s">
        <v>828</v>
      </c>
      <c r="G3531" s="342">
        <f t="shared" si="111"/>
        <v>10.157798433827494</v>
      </c>
      <c r="H3531" s="342">
        <f t="shared" ref="H3531:H3594" si="112">+G3531+C3531</f>
        <v>192.7877984338275</v>
      </c>
      <c r="I3531" s="190"/>
    </row>
    <row r="3532" spans="1:9" ht="13.5" hidden="1" customHeight="1" thickBot="1">
      <c r="A3532" s="410"/>
      <c r="B3532" s="183">
        <v>1.97</v>
      </c>
      <c r="C3532" s="184">
        <v>165.77</v>
      </c>
      <c r="D3532" s="346" t="s">
        <v>385</v>
      </c>
      <c r="E3532" s="346" t="s">
        <v>386</v>
      </c>
      <c r="F3532" s="346" t="s">
        <v>819</v>
      </c>
      <c r="G3532" s="342">
        <f t="shared" si="111"/>
        <v>9.2200528192278597</v>
      </c>
      <c r="H3532" s="342">
        <f t="shared" si="112"/>
        <v>174.99005281922786</v>
      </c>
      <c r="I3532" s="190"/>
    </row>
    <row r="3533" spans="1:9" ht="13.5" hidden="1" customHeight="1" thickBot="1">
      <c r="A3533" s="410"/>
      <c r="B3533" s="183">
        <v>1.97</v>
      </c>
      <c r="C3533" s="184">
        <v>165.77</v>
      </c>
      <c r="D3533" s="346" t="s">
        <v>385</v>
      </c>
      <c r="E3533" s="346" t="s">
        <v>386</v>
      </c>
      <c r="F3533" s="346" t="s">
        <v>829</v>
      </c>
      <c r="G3533" s="342">
        <f t="shared" si="111"/>
        <v>9.2200528192278597</v>
      </c>
      <c r="H3533" s="342">
        <f t="shared" si="112"/>
        <v>174.99005281922786</v>
      </c>
      <c r="I3533" s="190"/>
    </row>
    <row r="3534" spans="1:9" ht="13.5" hidden="1" customHeight="1" thickBot="1">
      <c r="A3534" s="410"/>
      <c r="B3534" s="183">
        <v>2.17</v>
      </c>
      <c r="C3534" s="184">
        <v>182.63</v>
      </c>
      <c r="D3534" s="346" t="s">
        <v>385</v>
      </c>
      <c r="E3534" s="346" t="s">
        <v>386</v>
      </c>
      <c r="F3534" s="346" t="s">
        <v>830</v>
      </c>
      <c r="G3534" s="342">
        <f t="shared" si="111"/>
        <v>10.157798433827494</v>
      </c>
      <c r="H3534" s="342">
        <f t="shared" si="112"/>
        <v>192.7877984338275</v>
      </c>
      <c r="I3534" s="190"/>
    </row>
    <row r="3535" spans="1:9" ht="13.5" hidden="1" customHeight="1" thickBot="1">
      <c r="A3535" s="410"/>
      <c r="B3535" s="183">
        <v>1.17</v>
      </c>
      <c r="C3535" s="184">
        <v>98.34</v>
      </c>
      <c r="D3535" s="346" t="s">
        <v>385</v>
      </c>
      <c r="E3535" s="346" t="s">
        <v>386</v>
      </c>
      <c r="F3535" s="346" t="s">
        <v>820</v>
      </c>
      <c r="G3535" s="342">
        <f t="shared" ref="G3535:G3598" si="113">+(C3535/$C$12584)*1312742.08</f>
        <v>5.4696265563302635</v>
      </c>
      <c r="H3535" s="342">
        <f t="shared" si="112"/>
        <v>103.80962655633027</v>
      </c>
      <c r="I3535" s="190"/>
    </row>
    <row r="3536" spans="1:9" ht="13.5" hidden="1" customHeight="1" thickBot="1">
      <c r="A3536" s="410"/>
      <c r="B3536" s="183">
        <v>2.17</v>
      </c>
      <c r="C3536" s="184">
        <v>182.63</v>
      </c>
      <c r="D3536" s="346" t="s">
        <v>385</v>
      </c>
      <c r="E3536" s="346" t="s">
        <v>386</v>
      </c>
      <c r="F3536" s="346" t="s">
        <v>805</v>
      </c>
      <c r="G3536" s="342">
        <f t="shared" si="113"/>
        <v>10.157798433827494</v>
      </c>
      <c r="H3536" s="342">
        <f t="shared" si="112"/>
        <v>192.7877984338275</v>
      </c>
      <c r="I3536" s="190"/>
    </row>
    <row r="3537" spans="1:10" ht="13.5" hidden="1" customHeight="1" thickBot="1">
      <c r="A3537" s="410"/>
      <c r="B3537" s="183">
        <v>2.17</v>
      </c>
      <c r="C3537" s="184">
        <v>182.63</v>
      </c>
      <c r="D3537" s="346" t="s">
        <v>385</v>
      </c>
      <c r="E3537" s="346" t="s">
        <v>386</v>
      </c>
      <c r="F3537" s="346" t="s">
        <v>831</v>
      </c>
      <c r="G3537" s="342">
        <f t="shared" si="113"/>
        <v>10.157798433827494</v>
      </c>
      <c r="H3537" s="342">
        <f t="shared" si="112"/>
        <v>192.7877984338275</v>
      </c>
      <c r="I3537" s="190"/>
    </row>
    <row r="3538" spans="1:10" ht="13.5" hidden="1" customHeight="1" thickBot="1">
      <c r="A3538" s="410"/>
      <c r="B3538" s="183">
        <v>2.17</v>
      </c>
      <c r="C3538" s="184">
        <v>182.63</v>
      </c>
      <c r="D3538" s="346" t="s">
        <v>385</v>
      </c>
      <c r="E3538" s="346" t="s">
        <v>386</v>
      </c>
      <c r="F3538" s="346" t="s">
        <v>832</v>
      </c>
      <c r="G3538" s="342">
        <f t="shared" si="113"/>
        <v>10.157798433827494</v>
      </c>
      <c r="H3538" s="342">
        <f t="shared" si="112"/>
        <v>192.7877984338275</v>
      </c>
      <c r="I3538" s="190"/>
    </row>
    <row r="3539" spans="1:10" ht="13.5" hidden="1" customHeight="1" thickBot="1">
      <c r="A3539" s="410"/>
      <c r="B3539" s="183">
        <v>1.77</v>
      </c>
      <c r="C3539" s="184">
        <v>148.91</v>
      </c>
      <c r="D3539" s="346" t="s">
        <v>385</v>
      </c>
      <c r="E3539" s="346" t="s">
        <v>386</v>
      </c>
      <c r="F3539" s="346" t="s">
        <v>821</v>
      </c>
      <c r="G3539" s="342">
        <f t="shared" si="113"/>
        <v>8.2823072046282231</v>
      </c>
      <c r="H3539" s="342">
        <f t="shared" si="112"/>
        <v>157.19230720462821</v>
      </c>
      <c r="I3539" s="190"/>
    </row>
    <row r="3540" spans="1:10" ht="13.5" hidden="1" customHeight="1" thickBot="1">
      <c r="A3540" s="410"/>
      <c r="B3540" s="183">
        <v>2.17</v>
      </c>
      <c r="C3540" s="184">
        <v>182.63</v>
      </c>
      <c r="D3540" s="346" t="s">
        <v>385</v>
      </c>
      <c r="E3540" s="346" t="s">
        <v>386</v>
      </c>
      <c r="F3540" s="346" t="s">
        <v>833</v>
      </c>
      <c r="G3540" s="342">
        <f t="shared" si="113"/>
        <v>10.157798433827494</v>
      </c>
      <c r="H3540" s="342">
        <f t="shared" si="112"/>
        <v>192.7877984338275</v>
      </c>
      <c r="I3540" s="190"/>
    </row>
    <row r="3541" spans="1:10" ht="13.5" hidden="1" customHeight="1" thickBot="1">
      <c r="A3541" s="410"/>
      <c r="B3541" s="183">
        <v>2.17</v>
      </c>
      <c r="C3541" s="184">
        <v>182.63</v>
      </c>
      <c r="D3541" s="346" t="s">
        <v>385</v>
      </c>
      <c r="E3541" s="346" t="s">
        <v>386</v>
      </c>
      <c r="F3541" s="346" t="s">
        <v>916</v>
      </c>
      <c r="G3541" s="342">
        <f t="shared" si="113"/>
        <v>10.157798433827494</v>
      </c>
      <c r="H3541" s="342">
        <f t="shared" si="112"/>
        <v>192.7877984338275</v>
      </c>
      <c r="I3541" s="190"/>
    </row>
    <row r="3542" spans="1:10" ht="13.5" hidden="1" customHeight="1" thickBot="1">
      <c r="A3542" s="411"/>
      <c r="B3542" s="183">
        <v>2.17</v>
      </c>
      <c r="C3542" s="184">
        <v>182.63</v>
      </c>
      <c r="D3542" s="346" t="s">
        <v>385</v>
      </c>
      <c r="E3542" s="346" t="s">
        <v>386</v>
      </c>
      <c r="F3542" s="346" t="s">
        <v>917</v>
      </c>
      <c r="G3542" s="342">
        <f t="shared" si="113"/>
        <v>10.157798433827494</v>
      </c>
      <c r="H3542" s="342">
        <f t="shared" si="112"/>
        <v>192.7877984338275</v>
      </c>
      <c r="I3542" s="190"/>
    </row>
    <row r="3543" spans="1:10" ht="13.5" thickBot="1">
      <c r="A3543" s="185" t="s">
        <v>480</v>
      </c>
      <c r="B3543" s="186">
        <v>41.8</v>
      </c>
      <c r="C3543" s="187">
        <v>3496.52</v>
      </c>
      <c r="D3543" s="412"/>
      <c r="E3543" s="413"/>
      <c r="F3543" s="414"/>
      <c r="G3543" s="342">
        <f t="shared" si="113"/>
        <v>194.47486929774144</v>
      </c>
      <c r="H3543" s="342">
        <f t="shared" si="112"/>
        <v>3690.9948692977414</v>
      </c>
      <c r="I3543" s="190">
        <f>+H3543</f>
        <v>3690.9948692977414</v>
      </c>
      <c r="J3543" s="347">
        <v>1</v>
      </c>
    </row>
    <row r="3544" spans="1:10" ht="13.5" hidden="1" customHeight="1" thickBot="1">
      <c r="A3544" s="409" t="s">
        <v>1017</v>
      </c>
      <c r="B3544" s="183">
        <v>0.4</v>
      </c>
      <c r="C3544" s="184">
        <v>33.71</v>
      </c>
      <c r="D3544" s="346" t="s">
        <v>391</v>
      </c>
      <c r="E3544" s="346" t="s">
        <v>386</v>
      </c>
      <c r="F3544" s="346" t="s">
        <v>919</v>
      </c>
      <c r="G3544" s="342">
        <f t="shared" si="113"/>
        <v>1.8749350336983239</v>
      </c>
      <c r="H3544" s="342">
        <f t="shared" si="112"/>
        <v>35.584935033698322</v>
      </c>
      <c r="I3544" s="190"/>
    </row>
    <row r="3545" spans="1:10" ht="13.5" hidden="1" customHeight="1" thickBot="1">
      <c r="A3545" s="410"/>
      <c r="B3545" s="183">
        <v>0.4</v>
      </c>
      <c r="C3545" s="184">
        <v>33.71</v>
      </c>
      <c r="D3545" s="346" t="s">
        <v>391</v>
      </c>
      <c r="E3545" s="346" t="s">
        <v>386</v>
      </c>
      <c r="F3545" s="346" t="s">
        <v>858</v>
      </c>
      <c r="G3545" s="342">
        <f t="shared" si="113"/>
        <v>1.8749350336983239</v>
      </c>
      <c r="H3545" s="342">
        <f t="shared" si="112"/>
        <v>35.584935033698322</v>
      </c>
      <c r="I3545" s="190"/>
    </row>
    <row r="3546" spans="1:10" ht="13.5" hidden="1" customHeight="1" thickBot="1">
      <c r="A3546" s="410"/>
      <c r="B3546" s="183">
        <v>1.77</v>
      </c>
      <c r="C3546" s="184">
        <v>148.91</v>
      </c>
      <c r="D3546" s="346" t="s">
        <v>385</v>
      </c>
      <c r="E3546" s="346" t="s">
        <v>386</v>
      </c>
      <c r="F3546" s="346" t="s">
        <v>918</v>
      </c>
      <c r="G3546" s="342">
        <f t="shared" si="113"/>
        <v>8.2823072046282231</v>
      </c>
      <c r="H3546" s="342">
        <f t="shared" si="112"/>
        <v>157.19230720462821</v>
      </c>
      <c r="I3546" s="190"/>
    </row>
    <row r="3547" spans="1:10" ht="13.5" hidden="1" customHeight="1" thickBot="1">
      <c r="A3547" s="410"/>
      <c r="B3547" s="183">
        <v>1.77</v>
      </c>
      <c r="C3547" s="184">
        <v>148.91</v>
      </c>
      <c r="D3547" s="346" t="s">
        <v>385</v>
      </c>
      <c r="E3547" s="346" t="s">
        <v>386</v>
      </c>
      <c r="F3547" s="346" t="s">
        <v>919</v>
      </c>
      <c r="G3547" s="342">
        <f t="shared" si="113"/>
        <v>8.2823072046282231</v>
      </c>
      <c r="H3547" s="342">
        <f t="shared" si="112"/>
        <v>157.19230720462821</v>
      </c>
      <c r="I3547" s="190"/>
    </row>
    <row r="3548" spans="1:10" ht="13.5" hidden="1" customHeight="1" thickBot="1">
      <c r="A3548" s="410"/>
      <c r="B3548" s="183">
        <v>1.97</v>
      </c>
      <c r="C3548" s="184">
        <v>165.77</v>
      </c>
      <c r="D3548" s="346" t="s">
        <v>385</v>
      </c>
      <c r="E3548" s="346" t="s">
        <v>386</v>
      </c>
      <c r="F3548" s="346" t="s">
        <v>920</v>
      </c>
      <c r="G3548" s="342">
        <f t="shared" si="113"/>
        <v>9.2200528192278597</v>
      </c>
      <c r="H3548" s="342">
        <f t="shared" si="112"/>
        <v>174.99005281922786</v>
      </c>
      <c r="I3548" s="190"/>
    </row>
    <row r="3549" spans="1:10" ht="13.5" hidden="1" customHeight="1" thickBot="1">
      <c r="A3549" s="410"/>
      <c r="B3549" s="183">
        <v>0.37</v>
      </c>
      <c r="C3549" s="184">
        <v>30.91</v>
      </c>
      <c r="D3549" s="346" t="s">
        <v>385</v>
      </c>
      <c r="E3549" s="346" t="s">
        <v>386</v>
      </c>
      <c r="F3549" s="346" t="s">
        <v>858</v>
      </c>
      <c r="G3549" s="342">
        <f t="shared" si="113"/>
        <v>1.7192002934326664</v>
      </c>
      <c r="H3549" s="342">
        <f t="shared" si="112"/>
        <v>32.629200293432667</v>
      </c>
      <c r="I3549" s="190"/>
    </row>
    <row r="3550" spans="1:10" ht="13.5" hidden="1" customHeight="1" thickBot="1">
      <c r="A3550" s="411"/>
      <c r="B3550" s="183">
        <v>0</v>
      </c>
      <c r="C3550" s="184">
        <v>9.39</v>
      </c>
      <c r="D3550" s="346" t="s">
        <v>393</v>
      </c>
      <c r="E3550" s="346" t="s">
        <v>386</v>
      </c>
      <c r="F3550" s="346" t="s">
        <v>859</v>
      </c>
      <c r="G3550" s="342">
        <f t="shared" si="113"/>
        <v>0.52226757539090074</v>
      </c>
      <c r="H3550" s="342">
        <f t="shared" si="112"/>
        <v>9.9122675753909011</v>
      </c>
      <c r="I3550" s="190"/>
    </row>
    <row r="3551" spans="1:10" ht="13.5" thickBot="1">
      <c r="A3551" s="185" t="s">
        <v>1017</v>
      </c>
      <c r="B3551" s="186">
        <v>6.68</v>
      </c>
      <c r="C3551" s="187">
        <v>571.30999999999995</v>
      </c>
      <c r="D3551" s="412"/>
      <c r="E3551" s="413"/>
      <c r="F3551" s="414"/>
      <c r="G3551" s="342">
        <f t="shared" si="113"/>
        <v>31.776005164704518</v>
      </c>
      <c r="H3551" s="342">
        <f t="shared" si="112"/>
        <v>603.08600516470449</v>
      </c>
      <c r="I3551" s="190">
        <f>+H3551</f>
        <v>603.08600516470449</v>
      </c>
      <c r="J3551" s="347">
        <v>1</v>
      </c>
    </row>
    <row r="3552" spans="1:10" ht="13.5" hidden="1" customHeight="1" thickBot="1">
      <c r="A3552" s="409" t="s">
        <v>481</v>
      </c>
      <c r="B3552" s="183">
        <v>1.6</v>
      </c>
      <c r="C3552" s="184">
        <v>90.83</v>
      </c>
      <c r="D3552" s="346" t="s">
        <v>391</v>
      </c>
      <c r="E3552" s="346" t="s">
        <v>386</v>
      </c>
      <c r="F3552" s="346" t="s">
        <v>817</v>
      </c>
      <c r="G3552" s="342">
        <f t="shared" si="113"/>
        <v>5.0519237351177315</v>
      </c>
      <c r="H3552" s="342">
        <f t="shared" si="112"/>
        <v>95.881923735117724</v>
      </c>
      <c r="I3552" s="190"/>
    </row>
    <row r="3553" spans="1:9" ht="13.5" hidden="1" customHeight="1" thickBot="1">
      <c r="A3553" s="410"/>
      <c r="B3553" s="183">
        <v>1.6</v>
      </c>
      <c r="C3553" s="184">
        <v>90.83</v>
      </c>
      <c r="D3553" s="346" t="s">
        <v>391</v>
      </c>
      <c r="E3553" s="346" t="s">
        <v>386</v>
      </c>
      <c r="F3553" s="346" t="s">
        <v>818</v>
      </c>
      <c r="G3553" s="342">
        <f t="shared" si="113"/>
        <v>5.0519237351177315</v>
      </c>
      <c r="H3553" s="342">
        <f t="shared" si="112"/>
        <v>95.881923735117724</v>
      </c>
      <c r="I3553" s="190"/>
    </row>
    <row r="3554" spans="1:9" ht="13.5" hidden="1" customHeight="1" thickBot="1">
      <c r="A3554" s="410"/>
      <c r="B3554" s="183">
        <v>1.6</v>
      </c>
      <c r="C3554" s="184">
        <v>94.12</v>
      </c>
      <c r="D3554" s="346" t="s">
        <v>391</v>
      </c>
      <c r="E3554" s="346" t="s">
        <v>386</v>
      </c>
      <c r="F3554" s="346" t="s">
        <v>819</v>
      </c>
      <c r="G3554" s="342">
        <f t="shared" si="113"/>
        <v>5.2349120549298798</v>
      </c>
      <c r="H3554" s="342">
        <f t="shared" si="112"/>
        <v>99.354912054929883</v>
      </c>
      <c r="I3554" s="190"/>
    </row>
    <row r="3555" spans="1:9" ht="13.5" hidden="1" customHeight="1" thickBot="1">
      <c r="A3555" s="410"/>
      <c r="B3555" s="183">
        <v>1.6</v>
      </c>
      <c r="C3555" s="184">
        <v>94.12</v>
      </c>
      <c r="D3555" s="346" t="s">
        <v>391</v>
      </c>
      <c r="E3555" s="346" t="s">
        <v>386</v>
      </c>
      <c r="F3555" s="346" t="s">
        <v>820</v>
      </c>
      <c r="G3555" s="342">
        <f t="shared" si="113"/>
        <v>5.2349120549298798</v>
      </c>
      <c r="H3555" s="342">
        <f t="shared" si="112"/>
        <v>99.354912054929883</v>
      </c>
      <c r="I3555" s="190"/>
    </row>
    <row r="3556" spans="1:9" ht="13.5" hidden="1" customHeight="1" thickBot="1">
      <c r="A3556" s="410"/>
      <c r="B3556" s="183">
        <v>1.6</v>
      </c>
      <c r="C3556" s="184">
        <v>94.12</v>
      </c>
      <c r="D3556" s="346" t="s">
        <v>391</v>
      </c>
      <c r="E3556" s="346" t="s">
        <v>386</v>
      </c>
      <c r="F3556" s="346" t="s">
        <v>821</v>
      </c>
      <c r="G3556" s="342">
        <f t="shared" si="113"/>
        <v>5.2349120549298798</v>
      </c>
      <c r="H3556" s="342">
        <f t="shared" si="112"/>
        <v>99.354912054929883</v>
      </c>
      <c r="I3556" s="190"/>
    </row>
    <row r="3557" spans="1:9" ht="13.5" hidden="1" customHeight="1" thickBot="1">
      <c r="A3557" s="410"/>
      <c r="B3557" s="183">
        <v>3.2</v>
      </c>
      <c r="C3557" s="184">
        <v>188.26</v>
      </c>
      <c r="D3557" s="346" t="s">
        <v>391</v>
      </c>
      <c r="E3557" s="346" t="s">
        <v>386</v>
      </c>
      <c r="F3557" s="346" t="s">
        <v>919</v>
      </c>
      <c r="G3557" s="342">
        <f t="shared" si="113"/>
        <v>10.470936500861656</v>
      </c>
      <c r="H3557" s="342">
        <f t="shared" si="112"/>
        <v>198.73093650086165</v>
      </c>
      <c r="I3557" s="190"/>
    </row>
    <row r="3558" spans="1:9" ht="13.5" hidden="1" customHeight="1" thickBot="1">
      <c r="A3558" s="410"/>
      <c r="B3558" s="183">
        <v>3.2</v>
      </c>
      <c r="C3558" s="184">
        <v>188.26</v>
      </c>
      <c r="D3558" s="346" t="s">
        <v>391</v>
      </c>
      <c r="E3558" s="346" t="s">
        <v>386</v>
      </c>
      <c r="F3558" s="346" t="s">
        <v>858</v>
      </c>
      <c r="G3558" s="342">
        <f t="shared" si="113"/>
        <v>10.470936500861656</v>
      </c>
      <c r="H3558" s="342">
        <f t="shared" si="112"/>
        <v>198.73093650086165</v>
      </c>
      <c r="I3558" s="190"/>
    </row>
    <row r="3559" spans="1:9" ht="13.5" hidden="1" customHeight="1" thickBot="1">
      <c r="A3559" s="410"/>
      <c r="B3559" s="183">
        <v>15.73</v>
      </c>
      <c r="C3559" s="184">
        <v>893.15</v>
      </c>
      <c r="D3559" s="346" t="s">
        <v>385</v>
      </c>
      <c r="E3559" s="346" t="s">
        <v>386</v>
      </c>
      <c r="F3559" s="346" t="s">
        <v>817</v>
      </c>
      <c r="G3559" s="342">
        <f t="shared" si="113"/>
        <v>49.67660116723993</v>
      </c>
      <c r="H3559" s="342">
        <f t="shared" si="112"/>
        <v>942.82660116723991</v>
      </c>
      <c r="I3559" s="190"/>
    </row>
    <row r="3560" spans="1:9" ht="13.5" hidden="1" customHeight="1" thickBot="1">
      <c r="A3560" s="410"/>
      <c r="B3560" s="183">
        <v>17.329999999999998</v>
      </c>
      <c r="C3560" s="184">
        <v>983.98</v>
      </c>
      <c r="D3560" s="346" t="s">
        <v>385</v>
      </c>
      <c r="E3560" s="346" t="s">
        <v>386</v>
      </c>
      <c r="F3560" s="346" t="s">
        <v>822</v>
      </c>
      <c r="G3560" s="342">
        <f t="shared" si="113"/>
        <v>54.728524902357655</v>
      </c>
      <c r="H3560" s="342">
        <f t="shared" si="112"/>
        <v>1038.7085249023576</v>
      </c>
      <c r="I3560" s="190"/>
    </row>
    <row r="3561" spans="1:9" ht="13.5" hidden="1" customHeight="1" thickBot="1">
      <c r="A3561" s="410"/>
      <c r="B3561" s="183">
        <v>17.329999999999998</v>
      </c>
      <c r="C3561" s="184">
        <v>983.98</v>
      </c>
      <c r="D3561" s="346" t="s">
        <v>385</v>
      </c>
      <c r="E3561" s="346" t="s">
        <v>386</v>
      </c>
      <c r="F3561" s="346" t="s">
        <v>823</v>
      </c>
      <c r="G3561" s="342">
        <f t="shared" si="113"/>
        <v>54.728524902357655</v>
      </c>
      <c r="H3561" s="342">
        <f t="shared" si="112"/>
        <v>1038.7085249023576</v>
      </c>
      <c r="I3561" s="190"/>
    </row>
    <row r="3562" spans="1:9" ht="13.5" hidden="1" customHeight="1" thickBot="1">
      <c r="A3562" s="410"/>
      <c r="B3562" s="183">
        <v>17.329999999999998</v>
      </c>
      <c r="C3562" s="184">
        <v>983.98</v>
      </c>
      <c r="D3562" s="346" t="s">
        <v>385</v>
      </c>
      <c r="E3562" s="346" t="s">
        <v>386</v>
      </c>
      <c r="F3562" s="346" t="s">
        <v>824</v>
      </c>
      <c r="G3562" s="342">
        <f t="shared" si="113"/>
        <v>54.728524902357655</v>
      </c>
      <c r="H3562" s="342">
        <f t="shared" si="112"/>
        <v>1038.7085249023576</v>
      </c>
      <c r="I3562" s="190"/>
    </row>
    <row r="3563" spans="1:9" ht="13.5" hidden="1" customHeight="1" thickBot="1">
      <c r="A3563" s="410"/>
      <c r="B3563" s="183">
        <v>17.329999999999998</v>
      </c>
      <c r="C3563" s="184">
        <v>983.98</v>
      </c>
      <c r="D3563" s="346" t="s">
        <v>385</v>
      </c>
      <c r="E3563" s="346" t="s">
        <v>386</v>
      </c>
      <c r="F3563" s="346" t="s">
        <v>825</v>
      </c>
      <c r="G3563" s="342">
        <f t="shared" si="113"/>
        <v>54.728524902357655</v>
      </c>
      <c r="H3563" s="342">
        <f t="shared" si="112"/>
        <v>1038.7085249023576</v>
      </c>
      <c r="I3563" s="190"/>
    </row>
    <row r="3564" spans="1:9" ht="13.5" hidden="1" customHeight="1" thickBot="1">
      <c r="A3564" s="410"/>
      <c r="B3564" s="183">
        <v>11.53</v>
      </c>
      <c r="C3564" s="184">
        <v>660.64</v>
      </c>
      <c r="D3564" s="346" t="s">
        <v>385</v>
      </c>
      <c r="E3564" s="346" t="s">
        <v>386</v>
      </c>
      <c r="F3564" s="346" t="s">
        <v>818</v>
      </c>
      <c r="G3564" s="342">
        <f t="shared" si="113"/>
        <v>36.744499574679935</v>
      </c>
      <c r="H3564" s="342">
        <f t="shared" si="112"/>
        <v>697.38449957467992</v>
      </c>
      <c r="I3564" s="190"/>
    </row>
    <row r="3565" spans="1:9" ht="13.5" hidden="1" customHeight="1" thickBot="1">
      <c r="A3565" s="410"/>
      <c r="B3565" s="183">
        <v>17.329999999999998</v>
      </c>
      <c r="C3565" s="184">
        <v>1019.75</v>
      </c>
      <c r="D3565" s="346" t="s">
        <v>385</v>
      </c>
      <c r="E3565" s="346" t="s">
        <v>386</v>
      </c>
      <c r="F3565" s="346" t="s">
        <v>826</v>
      </c>
      <c r="G3565" s="342">
        <f t="shared" si="113"/>
        <v>56.71803620925143</v>
      </c>
      <c r="H3565" s="342">
        <f t="shared" si="112"/>
        <v>1076.4680362092515</v>
      </c>
      <c r="I3565" s="190"/>
    </row>
    <row r="3566" spans="1:9" ht="13.5" hidden="1" customHeight="1" thickBot="1">
      <c r="A3566" s="410"/>
      <c r="B3566" s="183">
        <v>17.329999999999998</v>
      </c>
      <c r="C3566" s="184">
        <v>1019.75</v>
      </c>
      <c r="D3566" s="346" t="s">
        <v>385</v>
      </c>
      <c r="E3566" s="346" t="s">
        <v>386</v>
      </c>
      <c r="F3566" s="346" t="s">
        <v>827</v>
      </c>
      <c r="G3566" s="342">
        <f t="shared" si="113"/>
        <v>56.71803620925143</v>
      </c>
      <c r="H3566" s="342">
        <f t="shared" si="112"/>
        <v>1076.4680362092515</v>
      </c>
      <c r="I3566" s="190"/>
    </row>
    <row r="3567" spans="1:9" ht="13.5" hidden="1" customHeight="1" thickBot="1">
      <c r="A3567" s="410"/>
      <c r="B3567" s="183">
        <v>17.329999999999998</v>
      </c>
      <c r="C3567" s="184">
        <v>1019.75</v>
      </c>
      <c r="D3567" s="346" t="s">
        <v>385</v>
      </c>
      <c r="E3567" s="346" t="s">
        <v>386</v>
      </c>
      <c r="F3567" s="346" t="s">
        <v>828</v>
      </c>
      <c r="G3567" s="342">
        <f t="shared" si="113"/>
        <v>56.71803620925143</v>
      </c>
      <c r="H3567" s="342">
        <f t="shared" si="112"/>
        <v>1076.4680362092515</v>
      </c>
      <c r="I3567" s="190"/>
    </row>
    <row r="3568" spans="1:9" ht="13.5" hidden="1" customHeight="1" thickBot="1">
      <c r="A3568" s="410"/>
      <c r="B3568" s="183">
        <v>13.73</v>
      </c>
      <c r="C3568" s="184">
        <v>819.34</v>
      </c>
      <c r="D3568" s="346" t="s">
        <v>385</v>
      </c>
      <c r="E3568" s="346" t="s">
        <v>386</v>
      </c>
      <c r="F3568" s="346" t="s">
        <v>819</v>
      </c>
      <c r="G3568" s="342">
        <f t="shared" si="113"/>
        <v>45.571322174737013</v>
      </c>
      <c r="H3568" s="342">
        <f t="shared" si="112"/>
        <v>864.91132217473705</v>
      </c>
      <c r="I3568" s="190"/>
    </row>
    <row r="3569" spans="1:10" ht="13.5" hidden="1" customHeight="1" thickBot="1">
      <c r="A3569" s="410"/>
      <c r="B3569" s="183">
        <v>17.329999999999998</v>
      </c>
      <c r="C3569" s="184">
        <v>1019.75</v>
      </c>
      <c r="D3569" s="346" t="s">
        <v>385</v>
      </c>
      <c r="E3569" s="346" t="s">
        <v>386</v>
      </c>
      <c r="F3569" s="346" t="s">
        <v>829</v>
      </c>
      <c r="G3569" s="342">
        <f t="shared" si="113"/>
        <v>56.71803620925143</v>
      </c>
      <c r="H3569" s="342">
        <f t="shared" si="112"/>
        <v>1076.4680362092515</v>
      </c>
      <c r="I3569" s="190"/>
    </row>
    <row r="3570" spans="1:10" ht="13.5" hidden="1" customHeight="1" thickBot="1">
      <c r="A3570" s="410"/>
      <c r="B3570" s="183">
        <v>17.329999999999998</v>
      </c>
      <c r="C3570" s="184">
        <v>1019.75</v>
      </c>
      <c r="D3570" s="346" t="s">
        <v>385</v>
      </c>
      <c r="E3570" s="346" t="s">
        <v>386</v>
      </c>
      <c r="F3570" s="346" t="s">
        <v>830</v>
      </c>
      <c r="G3570" s="342">
        <f t="shared" si="113"/>
        <v>56.71803620925143</v>
      </c>
      <c r="H3570" s="342">
        <f t="shared" si="112"/>
        <v>1076.4680362092515</v>
      </c>
      <c r="I3570" s="190"/>
    </row>
    <row r="3571" spans="1:10" ht="13.5" hidden="1" customHeight="1" thickBot="1">
      <c r="A3571" s="410"/>
      <c r="B3571" s="183">
        <v>14.13</v>
      </c>
      <c r="C3571" s="184">
        <v>831.49</v>
      </c>
      <c r="D3571" s="346" t="s">
        <v>385</v>
      </c>
      <c r="E3571" s="346" t="s">
        <v>386</v>
      </c>
      <c r="F3571" s="346" t="s">
        <v>820</v>
      </c>
      <c r="G3571" s="342">
        <f t="shared" si="113"/>
        <v>46.247099708389776</v>
      </c>
      <c r="H3571" s="342">
        <f t="shared" si="112"/>
        <v>877.73709970838979</v>
      </c>
      <c r="I3571" s="190"/>
    </row>
    <row r="3572" spans="1:10" ht="13.5" hidden="1" customHeight="1" thickBot="1">
      <c r="A3572" s="410"/>
      <c r="B3572" s="183">
        <v>17.329999999999998</v>
      </c>
      <c r="C3572" s="184">
        <v>1019.75</v>
      </c>
      <c r="D3572" s="346" t="s">
        <v>385</v>
      </c>
      <c r="E3572" s="346" t="s">
        <v>386</v>
      </c>
      <c r="F3572" s="346" t="s">
        <v>805</v>
      </c>
      <c r="G3572" s="342">
        <f t="shared" si="113"/>
        <v>56.71803620925143</v>
      </c>
      <c r="H3572" s="342">
        <f t="shared" si="112"/>
        <v>1076.4680362092515</v>
      </c>
      <c r="I3572" s="190"/>
    </row>
    <row r="3573" spans="1:10" ht="13.5" hidden="1" customHeight="1" thickBot="1">
      <c r="A3573" s="410"/>
      <c r="B3573" s="183">
        <v>14.33</v>
      </c>
      <c r="C3573" s="184">
        <v>814.84</v>
      </c>
      <c r="D3573" s="346" t="s">
        <v>385</v>
      </c>
      <c r="E3573" s="346" t="s">
        <v>386</v>
      </c>
      <c r="F3573" s="346" t="s">
        <v>831</v>
      </c>
      <c r="G3573" s="342">
        <f t="shared" si="113"/>
        <v>45.321034199310063</v>
      </c>
      <c r="H3573" s="342">
        <f t="shared" si="112"/>
        <v>860.16103419931005</v>
      </c>
      <c r="I3573" s="190"/>
    </row>
    <row r="3574" spans="1:10" ht="13.5" hidden="1" customHeight="1" thickBot="1">
      <c r="A3574" s="410"/>
      <c r="B3574" s="183">
        <v>17.329999999999998</v>
      </c>
      <c r="C3574" s="184">
        <v>1019.75</v>
      </c>
      <c r="D3574" s="346" t="s">
        <v>385</v>
      </c>
      <c r="E3574" s="346" t="s">
        <v>386</v>
      </c>
      <c r="F3574" s="346" t="s">
        <v>832</v>
      </c>
      <c r="G3574" s="342">
        <f t="shared" si="113"/>
        <v>56.71803620925143</v>
      </c>
      <c r="H3574" s="342">
        <f t="shared" si="112"/>
        <v>1076.4680362092515</v>
      </c>
      <c r="I3574" s="190"/>
    </row>
    <row r="3575" spans="1:10" ht="13.5" hidden="1" customHeight="1" thickBot="1">
      <c r="A3575" s="410"/>
      <c r="B3575" s="183">
        <v>15.13</v>
      </c>
      <c r="C3575" s="184">
        <v>884.64</v>
      </c>
      <c r="D3575" s="346" t="s">
        <v>385</v>
      </c>
      <c r="E3575" s="346" t="s">
        <v>386</v>
      </c>
      <c r="F3575" s="346" t="s">
        <v>821</v>
      </c>
      <c r="G3575" s="342">
        <f t="shared" si="113"/>
        <v>49.203278795932519</v>
      </c>
      <c r="H3575" s="342">
        <f t="shared" si="112"/>
        <v>933.84327879593252</v>
      </c>
      <c r="I3575" s="190"/>
    </row>
    <row r="3576" spans="1:10" ht="13.5" hidden="1" customHeight="1" thickBot="1">
      <c r="A3576" s="410"/>
      <c r="B3576" s="183">
        <v>17.329999999999998</v>
      </c>
      <c r="C3576" s="184">
        <v>1019.75</v>
      </c>
      <c r="D3576" s="346" t="s">
        <v>385</v>
      </c>
      <c r="E3576" s="346" t="s">
        <v>386</v>
      </c>
      <c r="F3576" s="346" t="s">
        <v>833</v>
      </c>
      <c r="G3576" s="342">
        <f t="shared" si="113"/>
        <v>56.71803620925143</v>
      </c>
      <c r="H3576" s="342">
        <f t="shared" si="112"/>
        <v>1076.4680362092515</v>
      </c>
      <c r="I3576" s="190"/>
    </row>
    <row r="3577" spans="1:10" ht="13.5" hidden="1" customHeight="1" thickBot="1">
      <c r="A3577" s="410"/>
      <c r="B3577" s="183">
        <v>17.329999999999998</v>
      </c>
      <c r="C3577" s="184">
        <v>1019.75</v>
      </c>
      <c r="D3577" s="346" t="s">
        <v>385</v>
      </c>
      <c r="E3577" s="346" t="s">
        <v>386</v>
      </c>
      <c r="F3577" s="346" t="s">
        <v>916</v>
      </c>
      <c r="G3577" s="342">
        <f t="shared" si="113"/>
        <v>56.71803620925143</v>
      </c>
      <c r="H3577" s="342">
        <f t="shared" si="112"/>
        <v>1076.4680362092515</v>
      </c>
      <c r="I3577" s="190"/>
    </row>
    <row r="3578" spans="1:10" ht="13.5" hidden="1" customHeight="1" thickBot="1">
      <c r="A3578" s="410"/>
      <c r="B3578" s="183">
        <v>17.329999999999998</v>
      </c>
      <c r="C3578" s="184">
        <v>1019.75</v>
      </c>
      <c r="D3578" s="346" t="s">
        <v>385</v>
      </c>
      <c r="E3578" s="346" t="s">
        <v>386</v>
      </c>
      <c r="F3578" s="346" t="s">
        <v>917</v>
      </c>
      <c r="G3578" s="342">
        <f t="shared" si="113"/>
        <v>56.71803620925143</v>
      </c>
      <c r="H3578" s="342">
        <f t="shared" si="112"/>
        <v>1076.4680362092515</v>
      </c>
      <c r="I3578" s="190"/>
    </row>
    <row r="3579" spans="1:10" ht="13.5" hidden="1" customHeight="1" thickBot="1">
      <c r="A3579" s="410"/>
      <c r="B3579" s="183">
        <v>16.73</v>
      </c>
      <c r="C3579" s="184">
        <v>978.77</v>
      </c>
      <c r="D3579" s="346" t="s">
        <v>385</v>
      </c>
      <c r="E3579" s="346" t="s">
        <v>386</v>
      </c>
      <c r="F3579" s="346" t="s">
        <v>918</v>
      </c>
      <c r="G3579" s="342">
        <f t="shared" si="113"/>
        <v>54.438747046363339</v>
      </c>
      <c r="H3579" s="342">
        <f t="shared" si="112"/>
        <v>1033.2087470463632</v>
      </c>
      <c r="I3579" s="190"/>
    </row>
    <row r="3580" spans="1:10" ht="13.5" hidden="1" customHeight="1" thickBot="1">
      <c r="A3580" s="410"/>
      <c r="B3580" s="183">
        <v>13.53</v>
      </c>
      <c r="C3580" s="184">
        <v>790.51</v>
      </c>
      <c r="D3580" s="346" t="s">
        <v>385</v>
      </c>
      <c r="E3580" s="346" t="s">
        <v>386</v>
      </c>
      <c r="F3580" s="346" t="s">
        <v>919</v>
      </c>
      <c r="G3580" s="342">
        <f t="shared" si="113"/>
        <v>43.967810545501692</v>
      </c>
      <c r="H3580" s="342">
        <f t="shared" si="112"/>
        <v>834.47781054550171</v>
      </c>
      <c r="I3580" s="190"/>
    </row>
    <row r="3581" spans="1:10" ht="13.5" hidden="1" customHeight="1" thickBot="1">
      <c r="A3581" s="410"/>
      <c r="B3581" s="183">
        <v>17.329999999999998</v>
      </c>
      <c r="C3581" s="184">
        <v>1019.75</v>
      </c>
      <c r="D3581" s="346" t="s">
        <v>385</v>
      </c>
      <c r="E3581" s="346" t="s">
        <v>386</v>
      </c>
      <c r="F3581" s="346" t="s">
        <v>920</v>
      </c>
      <c r="G3581" s="342">
        <f t="shared" si="113"/>
        <v>56.71803620925143</v>
      </c>
      <c r="H3581" s="342">
        <f t="shared" si="112"/>
        <v>1076.4680362092515</v>
      </c>
      <c r="I3581" s="190"/>
    </row>
    <row r="3582" spans="1:10" ht="13.5" hidden="1" customHeight="1" thickBot="1">
      <c r="A3582" s="410"/>
      <c r="B3582" s="183">
        <v>1.93</v>
      </c>
      <c r="C3582" s="184">
        <v>119.46</v>
      </c>
      <c r="D3582" s="346" t="s">
        <v>385</v>
      </c>
      <c r="E3582" s="346" t="s">
        <v>386</v>
      </c>
      <c r="F3582" s="346" t="s">
        <v>858</v>
      </c>
      <c r="G3582" s="342">
        <f t="shared" si="113"/>
        <v>6.644311454334078</v>
      </c>
      <c r="H3582" s="342">
        <f t="shared" si="112"/>
        <v>126.10431145433407</v>
      </c>
      <c r="I3582" s="190"/>
    </row>
    <row r="3583" spans="1:10" ht="13.5" hidden="1" customHeight="1" thickBot="1">
      <c r="A3583" s="411"/>
      <c r="B3583" s="183">
        <v>0</v>
      </c>
      <c r="C3583" s="184">
        <v>61.49</v>
      </c>
      <c r="D3583" s="346" t="s">
        <v>393</v>
      </c>
      <c r="E3583" s="346" t="s">
        <v>386</v>
      </c>
      <c r="F3583" s="346" t="s">
        <v>859</v>
      </c>
      <c r="G3583" s="342">
        <f t="shared" si="113"/>
        <v>3.4200461353340232</v>
      </c>
      <c r="H3583" s="342">
        <f t="shared" si="112"/>
        <v>64.910046135334028</v>
      </c>
      <c r="I3583" s="190"/>
    </row>
    <row r="3584" spans="1:10" ht="13.5" thickBot="1">
      <c r="A3584" s="185" t="s">
        <v>481</v>
      </c>
      <c r="B3584" s="186">
        <v>391.12</v>
      </c>
      <c r="C3584" s="187">
        <v>22848.04</v>
      </c>
      <c r="D3584" s="412"/>
      <c r="E3584" s="413"/>
      <c r="F3584" s="414"/>
      <c r="G3584" s="342">
        <f t="shared" si="113"/>
        <v>1270.7977053497673</v>
      </c>
      <c r="H3584" s="342">
        <f t="shared" si="112"/>
        <v>24118.837705349768</v>
      </c>
      <c r="I3584" s="190">
        <f>+H3584</f>
        <v>24118.837705349768</v>
      </c>
      <c r="J3584" s="347">
        <v>1</v>
      </c>
    </row>
    <row r="3585" spans="1:9" ht="13.5" hidden="1" customHeight="1" thickBot="1">
      <c r="A3585" s="409" t="s">
        <v>482</v>
      </c>
      <c r="B3585" s="183">
        <v>0.2</v>
      </c>
      <c r="C3585" s="184">
        <v>16.53</v>
      </c>
      <c r="D3585" s="346" t="s">
        <v>391</v>
      </c>
      <c r="E3585" s="346" t="s">
        <v>386</v>
      </c>
      <c r="F3585" s="346" t="s">
        <v>817</v>
      </c>
      <c r="G3585" s="342">
        <f t="shared" si="113"/>
        <v>0.9193911630683268</v>
      </c>
      <c r="H3585" s="342">
        <f t="shared" si="112"/>
        <v>17.449391163068327</v>
      </c>
      <c r="I3585" s="190"/>
    </row>
    <row r="3586" spans="1:9" ht="13.5" hidden="1" customHeight="1" thickBot="1">
      <c r="A3586" s="410"/>
      <c r="B3586" s="183">
        <v>0.2</v>
      </c>
      <c r="C3586" s="184">
        <v>16.53</v>
      </c>
      <c r="D3586" s="346" t="s">
        <v>391</v>
      </c>
      <c r="E3586" s="346" t="s">
        <v>386</v>
      </c>
      <c r="F3586" s="346" t="s">
        <v>818</v>
      </c>
      <c r="G3586" s="342">
        <f t="shared" si="113"/>
        <v>0.9193911630683268</v>
      </c>
      <c r="H3586" s="342">
        <f t="shared" si="112"/>
        <v>17.449391163068327</v>
      </c>
      <c r="I3586" s="190"/>
    </row>
    <row r="3587" spans="1:9" ht="13.5" hidden="1" customHeight="1" thickBot="1">
      <c r="A3587" s="410"/>
      <c r="B3587" s="183">
        <v>0.2</v>
      </c>
      <c r="C3587" s="184">
        <v>16.86</v>
      </c>
      <c r="D3587" s="346" t="s">
        <v>391</v>
      </c>
      <c r="E3587" s="346" t="s">
        <v>386</v>
      </c>
      <c r="F3587" s="346" t="s">
        <v>819</v>
      </c>
      <c r="G3587" s="342">
        <f t="shared" si="113"/>
        <v>0.93774561459963623</v>
      </c>
      <c r="H3587" s="342">
        <f t="shared" si="112"/>
        <v>17.797745614599634</v>
      </c>
      <c r="I3587" s="190"/>
    </row>
    <row r="3588" spans="1:9" ht="13.5" hidden="1" customHeight="1" thickBot="1">
      <c r="A3588" s="410"/>
      <c r="B3588" s="183">
        <v>0.2</v>
      </c>
      <c r="C3588" s="184">
        <v>16.86</v>
      </c>
      <c r="D3588" s="346" t="s">
        <v>391</v>
      </c>
      <c r="E3588" s="346" t="s">
        <v>386</v>
      </c>
      <c r="F3588" s="346" t="s">
        <v>820</v>
      </c>
      <c r="G3588" s="342">
        <f t="shared" si="113"/>
        <v>0.93774561459963623</v>
      </c>
      <c r="H3588" s="342">
        <f t="shared" si="112"/>
        <v>17.797745614599634</v>
      </c>
      <c r="I3588" s="190"/>
    </row>
    <row r="3589" spans="1:9" ht="13.5" hidden="1" customHeight="1" thickBot="1">
      <c r="A3589" s="410"/>
      <c r="B3589" s="183">
        <v>0.2</v>
      </c>
      <c r="C3589" s="184">
        <v>16.86</v>
      </c>
      <c r="D3589" s="346" t="s">
        <v>391</v>
      </c>
      <c r="E3589" s="346" t="s">
        <v>386</v>
      </c>
      <c r="F3589" s="346" t="s">
        <v>821</v>
      </c>
      <c r="G3589" s="342">
        <f t="shared" si="113"/>
        <v>0.93774561459963623</v>
      </c>
      <c r="H3589" s="342">
        <f t="shared" si="112"/>
        <v>17.797745614599634</v>
      </c>
      <c r="I3589" s="190"/>
    </row>
    <row r="3590" spans="1:9" ht="13.5" hidden="1" customHeight="1" thickBot="1">
      <c r="A3590" s="410"/>
      <c r="B3590" s="183">
        <v>1.97</v>
      </c>
      <c r="C3590" s="184">
        <v>162.51</v>
      </c>
      <c r="D3590" s="346" t="s">
        <v>385</v>
      </c>
      <c r="E3590" s="346" t="s">
        <v>386</v>
      </c>
      <c r="F3590" s="346" t="s">
        <v>817</v>
      </c>
      <c r="G3590" s="342">
        <f t="shared" si="113"/>
        <v>9.0387330859185582</v>
      </c>
      <c r="H3590" s="342">
        <f t="shared" si="112"/>
        <v>171.54873308591854</v>
      </c>
      <c r="I3590" s="190"/>
    </row>
    <row r="3591" spans="1:9" ht="13.5" hidden="1" customHeight="1" thickBot="1">
      <c r="A3591" s="410"/>
      <c r="B3591" s="183">
        <v>2.17</v>
      </c>
      <c r="C3591" s="184">
        <v>179.04</v>
      </c>
      <c r="D3591" s="346" t="s">
        <v>385</v>
      </c>
      <c r="E3591" s="346" t="s">
        <v>386</v>
      </c>
      <c r="F3591" s="346" t="s">
        <v>822</v>
      </c>
      <c r="G3591" s="342">
        <f t="shared" si="113"/>
        <v>9.9581242489868842</v>
      </c>
      <c r="H3591" s="342">
        <f t="shared" si="112"/>
        <v>188.99812424898687</v>
      </c>
      <c r="I3591" s="190"/>
    </row>
    <row r="3592" spans="1:9" ht="13.5" hidden="1" customHeight="1" thickBot="1">
      <c r="A3592" s="410"/>
      <c r="B3592" s="183">
        <v>2.17</v>
      </c>
      <c r="C3592" s="184">
        <v>179.04</v>
      </c>
      <c r="D3592" s="346" t="s">
        <v>385</v>
      </c>
      <c r="E3592" s="346" t="s">
        <v>386</v>
      </c>
      <c r="F3592" s="346" t="s">
        <v>823</v>
      </c>
      <c r="G3592" s="342">
        <f t="shared" si="113"/>
        <v>9.9581242489868842</v>
      </c>
      <c r="H3592" s="342">
        <f t="shared" si="112"/>
        <v>188.99812424898687</v>
      </c>
      <c r="I3592" s="190"/>
    </row>
    <row r="3593" spans="1:9" ht="13.5" hidden="1" customHeight="1" thickBot="1">
      <c r="A3593" s="410"/>
      <c r="B3593" s="183">
        <v>1.97</v>
      </c>
      <c r="C3593" s="184">
        <v>162.51</v>
      </c>
      <c r="D3593" s="346" t="s">
        <v>385</v>
      </c>
      <c r="E3593" s="346" t="s">
        <v>386</v>
      </c>
      <c r="F3593" s="346" t="s">
        <v>824</v>
      </c>
      <c r="G3593" s="342">
        <f t="shared" si="113"/>
        <v>9.0387330859185582</v>
      </c>
      <c r="H3593" s="342">
        <f t="shared" si="112"/>
        <v>171.54873308591854</v>
      </c>
      <c r="I3593" s="190"/>
    </row>
    <row r="3594" spans="1:9" ht="13.5" hidden="1" customHeight="1" thickBot="1">
      <c r="A3594" s="410"/>
      <c r="B3594" s="183">
        <v>2.17</v>
      </c>
      <c r="C3594" s="184">
        <v>179.04</v>
      </c>
      <c r="D3594" s="346" t="s">
        <v>385</v>
      </c>
      <c r="E3594" s="346" t="s">
        <v>386</v>
      </c>
      <c r="F3594" s="346" t="s">
        <v>825</v>
      </c>
      <c r="G3594" s="342">
        <f t="shared" si="113"/>
        <v>9.9581242489868842</v>
      </c>
      <c r="H3594" s="342">
        <f t="shared" si="112"/>
        <v>188.99812424898687</v>
      </c>
      <c r="I3594" s="190"/>
    </row>
    <row r="3595" spans="1:9" ht="13.5" hidden="1" customHeight="1" thickBot="1">
      <c r="A3595" s="410"/>
      <c r="B3595" s="183">
        <v>1.97</v>
      </c>
      <c r="C3595" s="184">
        <v>162.51</v>
      </c>
      <c r="D3595" s="346" t="s">
        <v>385</v>
      </c>
      <c r="E3595" s="346" t="s">
        <v>386</v>
      </c>
      <c r="F3595" s="346" t="s">
        <v>818</v>
      </c>
      <c r="G3595" s="342">
        <f t="shared" si="113"/>
        <v>9.0387330859185582</v>
      </c>
      <c r="H3595" s="342">
        <f t="shared" ref="H3595:H3658" si="114">+G3595+C3595</f>
        <v>171.54873308591854</v>
      </c>
      <c r="I3595" s="190"/>
    </row>
    <row r="3596" spans="1:9" ht="13.5" hidden="1" customHeight="1" thickBot="1">
      <c r="A3596" s="410"/>
      <c r="B3596" s="183">
        <v>2.17</v>
      </c>
      <c r="C3596" s="184">
        <v>182.63</v>
      </c>
      <c r="D3596" s="346" t="s">
        <v>385</v>
      </c>
      <c r="E3596" s="346" t="s">
        <v>386</v>
      </c>
      <c r="F3596" s="346" t="s">
        <v>826</v>
      </c>
      <c r="G3596" s="342">
        <f t="shared" si="113"/>
        <v>10.157798433827494</v>
      </c>
      <c r="H3596" s="342">
        <f t="shared" si="114"/>
        <v>192.7877984338275</v>
      </c>
      <c r="I3596" s="190"/>
    </row>
    <row r="3597" spans="1:9" ht="13.5" hidden="1" customHeight="1" thickBot="1">
      <c r="A3597" s="410"/>
      <c r="B3597" s="183">
        <v>1.97</v>
      </c>
      <c r="C3597" s="184">
        <v>165.77</v>
      </c>
      <c r="D3597" s="346" t="s">
        <v>385</v>
      </c>
      <c r="E3597" s="346" t="s">
        <v>386</v>
      </c>
      <c r="F3597" s="346" t="s">
        <v>827</v>
      </c>
      <c r="G3597" s="342">
        <f t="shared" si="113"/>
        <v>9.2200528192278597</v>
      </c>
      <c r="H3597" s="342">
        <f t="shared" si="114"/>
        <v>174.99005281922786</v>
      </c>
      <c r="I3597" s="190"/>
    </row>
    <row r="3598" spans="1:9" ht="13.5" hidden="1" customHeight="1" thickBot="1">
      <c r="A3598" s="410"/>
      <c r="B3598" s="183">
        <v>2.17</v>
      </c>
      <c r="C3598" s="184">
        <v>182.63</v>
      </c>
      <c r="D3598" s="346" t="s">
        <v>385</v>
      </c>
      <c r="E3598" s="346" t="s">
        <v>386</v>
      </c>
      <c r="F3598" s="346" t="s">
        <v>828</v>
      </c>
      <c r="G3598" s="342">
        <f t="shared" si="113"/>
        <v>10.157798433827494</v>
      </c>
      <c r="H3598" s="342">
        <f t="shared" si="114"/>
        <v>192.7877984338275</v>
      </c>
      <c r="I3598" s="190"/>
    </row>
    <row r="3599" spans="1:9" ht="13.5" hidden="1" customHeight="1" thickBot="1">
      <c r="A3599" s="410"/>
      <c r="B3599" s="183">
        <v>1.97</v>
      </c>
      <c r="C3599" s="184">
        <v>165.77</v>
      </c>
      <c r="D3599" s="346" t="s">
        <v>385</v>
      </c>
      <c r="E3599" s="346" t="s">
        <v>386</v>
      </c>
      <c r="F3599" s="346" t="s">
        <v>819</v>
      </c>
      <c r="G3599" s="342">
        <f t="shared" ref="G3599:G3662" si="115">+(C3599/$C$12584)*1312742.08</f>
        <v>9.2200528192278597</v>
      </c>
      <c r="H3599" s="342">
        <f t="shared" si="114"/>
        <v>174.99005281922786</v>
      </c>
      <c r="I3599" s="190"/>
    </row>
    <row r="3600" spans="1:9" ht="13.5" hidden="1" customHeight="1" thickBot="1">
      <c r="A3600" s="410"/>
      <c r="B3600" s="183">
        <v>1.97</v>
      </c>
      <c r="C3600" s="184">
        <v>165.77</v>
      </c>
      <c r="D3600" s="346" t="s">
        <v>385</v>
      </c>
      <c r="E3600" s="346" t="s">
        <v>386</v>
      </c>
      <c r="F3600" s="346" t="s">
        <v>829</v>
      </c>
      <c r="G3600" s="342">
        <f t="shared" si="115"/>
        <v>9.2200528192278597</v>
      </c>
      <c r="H3600" s="342">
        <f t="shared" si="114"/>
        <v>174.99005281922786</v>
      </c>
      <c r="I3600" s="190"/>
    </row>
    <row r="3601" spans="1:10" ht="13.5" hidden="1" customHeight="1" thickBot="1">
      <c r="A3601" s="410"/>
      <c r="B3601" s="183">
        <v>2.17</v>
      </c>
      <c r="C3601" s="184">
        <v>182.63</v>
      </c>
      <c r="D3601" s="346" t="s">
        <v>385</v>
      </c>
      <c r="E3601" s="346" t="s">
        <v>386</v>
      </c>
      <c r="F3601" s="346" t="s">
        <v>830</v>
      </c>
      <c r="G3601" s="342">
        <f t="shared" si="115"/>
        <v>10.157798433827494</v>
      </c>
      <c r="H3601" s="342">
        <f t="shared" si="114"/>
        <v>192.7877984338275</v>
      </c>
      <c r="I3601" s="190"/>
    </row>
    <row r="3602" spans="1:10" ht="13.5" hidden="1" customHeight="1" thickBot="1">
      <c r="A3602" s="410"/>
      <c r="B3602" s="183">
        <v>1.17</v>
      </c>
      <c r="C3602" s="184">
        <v>98.34</v>
      </c>
      <c r="D3602" s="346" t="s">
        <v>385</v>
      </c>
      <c r="E3602" s="346" t="s">
        <v>386</v>
      </c>
      <c r="F3602" s="346" t="s">
        <v>820</v>
      </c>
      <c r="G3602" s="342">
        <f t="shared" si="115"/>
        <v>5.4696265563302635</v>
      </c>
      <c r="H3602" s="342">
        <f t="shared" si="114"/>
        <v>103.80962655633027</v>
      </c>
      <c r="I3602" s="190"/>
    </row>
    <row r="3603" spans="1:10" ht="13.5" hidden="1" customHeight="1" thickBot="1">
      <c r="A3603" s="410"/>
      <c r="B3603" s="183">
        <v>2.17</v>
      </c>
      <c r="C3603" s="184">
        <v>182.63</v>
      </c>
      <c r="D3603" s="346" t="s">
        <v>385</v>
      </c>
      <c r="E3603" s="346" t="s">
        <v>386</v>
      </c>
      <c r="F3603" s="346" t="s">
        <v>805</v>
      </c>
      <c r="G3603" s="342">
        <f t="shared" si="115"/>
        <v>10.157798433827494</v>
      </c>
      <c r="H3603" s="342">
        <f t="shared" si="114"/>
        <v>192.7877984338275</v>
      </c>
      <c r="I3603" s="190"/>
    </row>
    <row r="3604" spans="1:10" ht="13.5" hidden="1" customHeight="1" thickBot="1">
      <c r="A3604" s="410"/>
      <c r="B3604" s="183">
        <v>2.17</v>
      </c>
      <c r="C3604" s="184">
        <v>182.63</v>
      </c>
      <c r="D3604" s="346" t="s">
        <v>385</v>
      </c>
      <c r="E3604" s="346" t="s">
        <v>386</v>
      </c>
      <c r="F3604" s="346" t="s">
        <v>831</v>
      </c>
      <c r="G3604" s="342">
        <f t="shared" si="115"/>
        <v>10.157798433827494</v>
      </c>
      <c r="H3604" s="342">
        <f t="shared" si="114"/>
        <v>192.7877984338275</v>
      </c>
      <c r="I3604" s="190"/>
    </row>
    <row r="3605" spans="1:10" ht="13.5" hidden="1" customHeight="1" thickBot="1">
      <c r="A3605" s="410"/>
      <c r="B3605" s="183">
        <v>2.17</v>
      </c>
      <c r="C3605" s="184">
        <v>182.63</v>
      </c>
      <c r="D3605" s="346" t="s">
        <v>385</v>
      </c>
      <c r="E3605" s="346" t="s">
        <v>386</v>
      </c>
      <c r="F3605" s="346" t="s">
        <v>832</v>
      </c>
      <c r="G3605" s="342">
        <f t="shared" si="115"/>
        <v>10.157798433827494</v>
      </c>
      <c r="H3605" s="342">
        <f t="shared" si="114"/>
        <v>192.7877984338275</v>
      </c>
      <c r="I3605" s="190"/>
    </row>
    <row r="3606" spans="1:10" ht="13.5" hidden="1" customHeight="1" thickBot="1">
      <c r="A3606" s="410"/>
      <c r="B3606" s="183">
        <v>1.77</v>
      </c>
      <c r="C3606" s="184">
        <v>148.91</v>
      </c>
      <c r="D3606" s="346" t="s">
        <v>385</v>
      </c>
      <c r="E3606" s="346" t="s">
        <v>386</v>
      </c>
      <c r="F3606" s="346" t="s">
        <v>821</v>
      </c>
      <c r="G3606" s="342">
        <f t="shared" si="115"/>
        <v>8.2823072046282231</v>
      </c>
      <c r="H3606" s="342">
        <f t="shared" si="114"/>
        <v>157.19230720462821</v>
      </c>
      <c r="I3606" s="190"/>
    </row>
    <row r="3607" spans="1:10" ht="13.5" hidden="1" customHeight="1" thickBot="1">
      <c r="A3607" s="410"/>
      <c r="B3607" s="183">
        <v>2.17</v>
      </c>
      <c r="C3607" s="184">
        <v>182.63</v>
      </c>
      <c r="D3607" s="346" t="s">
        <v>385</v>
      </c>
      <c r="E3607" s="346" t="s">
        <v>386</v>
      </c>
      <c r="F3607" s="346" t="s">
        <v>833</v>
      </c>
      <c r="G3607" s="342">
        <f t="shared" si="115"/>
        <v>10.157798433827494</v>
      </c>
      <c r="H3607" s="342">
        <f t="shared" si="114"/>
        <v>192.7877984338275</v>
      </c>
      <c r="I3607" s="190"/>
    </row>
    <row r="3608" spans="1:10" ht="13.5" hidden="1" customHeight="1" thickBot="1">
      <c r="A3608" s="410"/>
      <c r="B3608" s="183">
        <v>2.17</v>
      </c>
      <c r="C3608" s="184">
        <v>182.63</v>
      </c>
      <c r="D3608" s="346" t="s">
        <v>385</v>
      </c>
      <c r="E3608" s="346" t="s">
        <v>386</v>
      </c>
      <c r="F3608" s="346" t="s">
        <v>916</v>
      </c>
      <c r="G3608" s="342">
        <f t="shared" si="115"/>
        <v>10.157798433827494</v>
      </c>
      <c r="H3608" s="342">
        <f t="shared" si="114"/>
        <v>192.7877984338275</v>
      </c>
      <c r="I3608" s="190"/>
    </row>
    <row r="3609" spans="1:10" ht="13.5" hidden="1" customHeight="1" thickBot="1">
      <c r="A3609" s="411"/>
      <c r="B3609" s="183">
        <v>2.17</v>
      </c>
      <c r="C3609" s="184">
        <v>182.63</v>
      </c>
      <c r="D3609" s="346" t="s">
        <v>385</v>
      </c>
      <c r="E3609" s="346" t="s">
        <v>386</v>
      </c>
      <c r="F3609" s="346" t="s">
        <v>917</v>
      </c>
      <c r="G3609" s="342">
        <f t="shared" si="115"/>
        <v>10.157798433827494</v>
      </c>
      <c r="H3609" s="342">
        <f t="shared" si="114"/>
        <v>192.7877984338275</v>
      </c>
      <c r="I3609" s="190"/>
    </row>
    <row r="3610" spans="1:10" ht="13.5" thickBot="1">
      <c r="A3610" s="185" t="s">
        <v>482</v>
      </c>
      <c r="B3610" s="186">
        <v>41.8</v>
      </c>
      <c r="C3610" s="187">
        <v>3496.52</v>
      </c>
      <c r="D3610" s="412"/>
      <c r="E3610" s="413"/>
      <c r="F3610" s="414"/>
      <c r="G3610" s="342">
        <f t="shared" si="115"/>
        <v>194.47486929774144</v>
      </c>
      <c r="H3610" s="342">
        <f t="shared" si="114"/>
        <v>3690.9948692977414</v>
      </c>
      <c r="I3610" s="190">
        <f>+H3610</f>
        <v>3690.9948692977414</v>
      </c>
      <c r="J3610" s="347">
        <v>1</v>
      </c>
    </row>
    <row r="3611" spans="1:10" ht="13.5" hidden="1" customHeight="1" thickBot="1">
      <c r="A3611" s="409" t="s">
        <v>1018</v>
      </c>
      <c r="B3611" s="183">
        <v>0.4</v>
      </c>
      <c r="C3611" s="184">
        <v>33.71</v>
      </c>
      <c r="D3611" s="346" t="s">
        <v>391</v>
      </c>
      <c r="E3611" s="346" t="s">
        <v>386</v>
      </c>
      <c r="F3611" s="346" t="s">
        <v>919</v>
      </c>
      <c r="G3611" s="342">
        <f t="shared" si="115"/>
        <v>1.8749350336983239</v>
      </c>
      <c r="H3611" s="342">
        <f t="shared" si="114"/>
        <v>35.584935033698322</v>
      </c>
      <c r="I3611" s="190"/>
    </row>
    <row r="3612" spans="1:10" ht="13.5" hidden="1" customHeight="1" thickBot="1">
      <c r="A3612" s="410"/>
      <c r="B3612" s="183">
        <v>0.4</v>
      </c>
      <c r="C3612" s="184">
        <v>33.71</v>
      </c>
      <c r="D3612" s="346" t="s">
        <v>391</v>
      </c>
      <c r="E3612" s="346" t="s">
        <v>386</v>
      </c>
      <c r="F3612" s="346" t="s">
        <v>858</v>
      </c>
      <c r="G3612" s="342">
        <f t="shared" si="115"/>
        <v>1.8749350336983239</v>
      </c>
      <c r="H3612" s="342">
        <f t="shared" si="114"/>
        <v>35.584935033698322</v>
      </c>
      <c r="I3612" s="190"/>
    </row>
    <row r="3613" spans="1:10" ht="13.5" hidden="1" customHeight="1" thickBot="1">
      <c r="A3613" s="410"/>
      <c r="B3613" s="183">
        <v>1.77</v>
      </c>
      <c r="C3613" s="184">
        <v>148.91</v>
      </c>
      <c r="D3613" s="346" t="s">
        <v>385</v>
      </c>
      <c r="E3613" s="346" t="s">
        <v>386</v>
      </c>
      <c r="F3613" s="346" t="s">
        <v>918</v>
      </c>
      <c r="G3613" s="342">
        <f t="shared" si="115"/>
        <v>8.2823072046282231</v>
      </c>
      <c r="H3613" s="342">
        <f t="shared" si="114"/>
        <v>157.19230720462821</v>
      </c>
      <c r="I3613" s="190"/>
    </row>
    <row r="3614" spans="1:10" ht="13.5" hidden="1" customHeight="1" thickBot="1">
      <c r="A3614" s="410"/>
      <c r="B3614" s="183">
        <v>1.77</v>
      </c>
      <c r="C3614" s="184">
        <v>148.91</v>
      </c>
      <c r="D3614" s="346" t="s">
        <v>385</v>
      </c>
      <c r="E3614" s="346" t="s">
        <v>386</v>
      </c>
      <c r="F3614" s="346" t="s">
        <v>919</v>
      </c>
      <c r="G3614" s="342">
        <f t="shared" si="115"/>
        <v>8.2823072046282231</v>
      </c>
      <c r="H3614" s="342">
        <f t="shared" si="114"/>
        <v>157.19230720462821</v>
      </c>
      <c r="I3614" s="190"/>
    </row>
    <row r="3615" spans="1:10" ht="13.5" hidden="1" customHeight="1" thickBot="1">
      <c r="A3615" s="410"/>
      <c r="B3615" s="183">
        <v>1.97</v>
      </c>
      <c r="C3615" s="184">
        <v>165.77</v>
      </c>
      <c r="D3615" s="346" t="s">
        <v>385</v>
      </c>
      <c r="E3615" s="346" t="s">
        <v>386</v>
      </c>
      <c r="F3615" s="346" t="s">
        <v>920</v>
      </c>
      <c r="G3615" s="342">
        <f t="shared" si="115"/>
        <v>9.2200528192278597</v>
      </c>
      <c r="H3615" s="342">
        <f t="shared" si="114"/>
        <v>174.99005281922786</v>
      </c>
      <c r="I3615" s="190"/>
    </row>
    <row r="3616" spans="1:10" ht="13.5" hidden="1" customHeight="1" thickBot="1">
      <c r="A3616" s="410"/>
      <c r="B3616" s="183">
        <v>0.37</v>
      </c>
      <c r="C3616" s="184">
        <v>30.91</v>
      </c>
      <c r="D3616" s="346" t="s">
        <v>385</v>
      </c>
      <c r="E3616" s="346" t="s">
        <v>386</v>
      </c>
      <c r="F3616" s="346" t="s">
        <v>858</v>
      </c>
      <c r="G3616" s="342">
        <f t="shared" si="115"/>
        <v>1.7192002934326664</v>
      </c>
      <c r="H3616" s="342">
        <f t="shared" si="114"/>
        <v>32.629200293432667</v>
      </c>
      <c r="I3616" s="190"/>
    </row>
    <row r="3617" spans="1:10" ht="13.5" hidden="1" customHeight="1" thickBot="1">
      <c r="A3617" s="411"/>
      <c r="B3617" s="183">
        <v>0</v>
      </c>
      <c r="C3617" s="184">
        <v>9.39</v>
      </c>
      <c r="D3617" s="346" t="s">
        <v>393</v>
      </c>
      <c r="E3617" s="346" t="s">
        <v>386</v>
      </c>
      <c r="F3617" s="346" t="s">
        <v>859</v>
      </c>
      <c r="G3617" s="342">
        <f t="shared" si="115"/>
        <v>0.52226757539090074</v>
      </c>
      <c r="H3617" s="342">
        <f t="shared" si="114"/>
        <v>9.9122675753909011</v>
      </c>
      <c r="I3617" s="190"/>
    </row>
    <row r="3618" spans="1:10" ht="13.5" thickBot="1">
      <c r="A3618" s="185" t="s">
        <v>1018</v>
      </c>
      <c r="B3618" s="186">
        <v>6.68</v>
      </c>
      <c r="C3618" s="187">
        <v>571.30999999999995</v>
      </c>
      <c r="D3618" s="412"/>
      <c r="E3618" s="413"/>
      <c r="F3618" s="414"/>
      <c r="G3618" s="342">
        <f t="shared" si="115"/>
        <v>31.776005164704518</v>
      </c>
      <c r="H3618" s="342">
        <f t="shared" si="114"/>
        <v>603.08600516470449</v>
      </c>
      <c r="I3618" s="190">
        <f>+H3618</f>
        <v>603.08600516470449</v>
      </c>
      <c r="J3618" s="347">
        <v>1</v>
      </c>
    </row>
    <row r="3619" spans="1:10" ht="13.5" hidden="1" customHeight="1" thickBot="1">
      <c r="A3619" s="409" t="s">
        <v>483</v>
      </c>
      <c r="B3619" s="183">
        <v>1.6</v>
      </c>
      <c r="C3619" s="184">
        <v>89.64</v>
      </c>
      <c r="D3619" s="346" t="s">
        <v>391</v>
      </c>
      <c r="E3619" s="346" t="s">
        <v>386</v>
      </c>
      <c r="F3619" s="346" t="s">
        <v>817</v>
      </c>
      <c r="G3619" s="342">
        <f t="shared" si="115"/>
        <v>4.9857364705048273</v>
      </c>
      <c r="H3619" s="342">
        <f t="shared" si="114"/>
        <v>94.625736470504833</v>
      </c>
      <c r="I3619" s="190"/>
    </row>
    <row r="3620" spans="1:10" ht="13.5" hidden="1" customHeight="1" thickBot="1">
      <c r="A3620" s="410"/>
      <c r="B3620" s="183">
        <v>0.8</v>
      </c>
      <c r="C3620" s="184">
        <v>48</v>
      </c>
      <c r="D3620" s="346" t="s">
        <v>391</v>
      </c>
      <c r="E3620" s="346" t="s">
        <v>386</v>
      </c>
      <c r="F3620" s="346" t="s">
        <v>818</v>
      </c>
      <c r="G3620" s="342">
        <f t="shared" si="115"/>
        <v>2.6697384045541246</v>
      </c>
      <c r="H3620" s="342">
        <f t="shared" si="114"/>
        <v>50.669738404554124</v>
      </c>
      <c r="I3620" s="190"/>
    </row>
    <row r="3621" spans="1:10" ht="13.5" hidden="1" customHeight="1" thickBot="1">
      <c r="A3621" s="410"/>
      <c r="B3621" s="183">
        <v>2.2000000000000002</v>
      </c>
      <c r="C3621" s="184">
        <v>116.48</v>
      </c>
      <c r="D3621" s="346" t="s">
        <v>391</v>
      </c>
      <c r="E3621" s="346" t="s">
        <v>386</v>
      </c>
      <c r="F3621" s="346" t="s">
        <v>819</v>
      </c>
      <c r="G3621" s="342">
        <f t="shared" si="115"/>
        <v>6.4785651950513428</v>
      </c>
      <c r="H3621" s="342">
        <f t="shared" si="114"/>
        <v>122.95856519505135</v>
      </c>
      <c r="I3621" s="190"/>
    </row>
    <row r="3622" spans="1:10" ht="13.5" hidden="1" customHeight="1" thickBot="1">
      <c r="A3622" s="410"/>
      <c r="B3622" s="183">
        <v>2.2000000000000002</v>
      </c>
      <c r="C3622" s="184">
        <v>116.48</v>
      </c>
      <c r="D3622" s="346" t="s">
        <v>391</v>
      </c>
      <c r="E3622" s="346" t="s">
        <v>386</v>
      </c>
      <c r="F3622" s="346" t="s">
        <v>820</v>
      </c>
      <c r="G3622" s="342">
        <f t="shared" si="115"/>
        <v>6.4785651950513428</v>
      </c>
      <c r="H3622" s="342">
        <f t="shared" si="114"/>
        <v>122.95856519505135</v>
      </c>
      <c r="I3622" s="190"/>
    </row>
    <row r="3623" spans="1:10" ht="13.5" hidden="1" customHeight="1" thickBot="1">
      <c r="A3623" s="410"/>
      <c r="B3623" s="183">
        <v>1.4</v>
      </c>
      <c r="C3623" s="184">
        <v>67.040000000000006</v>
      </c>
      <c r="D3623" s="346" t="s">
        <v>391</v>
      </c>
      <c r="E3623" s="346" t="s">
        <v>386</v>
      </c>
      <c r="F3623" s="346" t="s">
        <v>821</v>
      </c>
      <c r="G3623" s="342">
        <f t="shared" si="115"/>
        <v>3.7287346383605944</v>
      </c>
      <c r="H3623" s="342">
        <f t="shared" si="114"/>
        <v>70.768734638360598</v>
      </c>
      <c r="I3623" s="190"/>
    </row>
    <row r="3624" spans="1:10" ht="13.5" hidden="1" customHeight="1" thickBot="1">
      <c r="A3624" s="410"/>
      <c r="B3624" s="183">
        <v>2.8</v>
      </c>
      <c r="C3624" s="184">
        <v>161.53</v>
      </c>
      <c r="D3624" s="346" t="s">
        <v>391</v>
      </c>
      <c r="E3624" s="346" t="s">
        <v>386</v>
      </c>
      <c r="F3624" s="346" t="s">
        <v>919</v>
      </c>
      <c r="G3624" s="342">
        <f t="shared" si="115"/>
        <v>8.9842259268255784</v>
      </c>
      <c r="H3624" s="342">
        <f t="shared" si="114"/>
        <v>170.51422592682559</v>
      </c>
      <c r="I3624" s="190"/>
    </row>
    <row r="3625" spans="1:10" ht="13.5" hidden="1" customHeight="1" thickBot="1">
      <c r="A3625" s="410"/>
      <c r="B3625" s="183">
        <v>2.8</v>
      </c>
      <c r="C3625" s="184">
        <v>161.53</v>
      </c>
      <c r="D3625" s="346" t="s">
        <v>391</v>
      </c>
      <c r="E3625" s="346" t="s">
        <v>386</v>
      </c>
      <c r="F3625" s="346" t="s">
        <v>858</v>
      </c>
      <c r="G3625" s="342">
        <f t="shared" si="115"/>
        <v>8.9842259268255784</v>
      </c>
      <c r="H3625" s="342">
        <f t="shared" si="114"/>
        <v>170.51422592682559</v>
      </c>
      <c r="I3625" s="190"/>
    </row>
    <row r="3626" spans="1:10" ht="13.5" hidden="1" customHeight="1" thickBot="1">
      <c r="A3626" s="410"/>
      <c r="B3626" s="183">
        <v>-6.88</v>
      </c>
      <c r="C3626" s="184">
        <v>-329.65</v>
      </c>
      <c r="D3626" s="346" t="s">
        <v>384</v>
      </c>
      <c r="E3626" s="346" t="s">
        <v>386</v>
      </c>
      <c r="F3626" s="346" t="s">
        <v>826</v>
      </c>
      <c r="G3626" s="342">
        <f t="shared" si="115"/>
        <v>-18.334984688776398</v>
      </c>
      <c r="H3626" s="342">
        <f t="shared" si="114"/>
        <v>-347.98498468877636</v>
      </c>
      <c r="I3626" s="190"/>
    </row>
    <row r="3627" spans="1:10" ht="13.5" hidden="1" customHeight="1" thickBot="1">
      <c r="A3627" s="410"/>
      <c r="B3627" s="183">
        <v>-6.88</v>
      </c>
      <c r="C3627" s="184">
        <v>-329.57</v>
      </c>
      <c r="D3627" s="346" t="s">
        <v>384</v>
      </c>
      <c r="E3627" s="346" t="s">
        <v>386</v>
      </c>
      <c r="F3627" s="346" t="s">
        <v>827</v>
      </c>
      <c r="G3627" s="342">
        <f t="shared" si="115"/>
        <v>-18.330535124768808</v>
      </c>
      <c r="H3627" s="342">
        <f t="shared" si="114"/>
        <v>-347.90053512476879</v>
      </c>
      <c r="I3627" s="190"/>
    </row>
    <row r="3628" spans="1:10" ht="13.5" hidden="1" customHeight="1" thickBot="1">
      <c r="A3628" s="410"/>
      <c r="B3628" s="183">
        <v>7.87</v>
      </c>
      <c r="C3628" s="184">
        <v>393.3</v>
      </c>
      <c r="D3628" s="346" t="s">
        <v>385</v>
      </c>
      <c r="E3628" s="346" t="s">
        <v>386</v>
      </c>
      <c r="F3628" s="346" t="s">
        <v>817</v>
      </c>
      <c r="G3628" s="342">
        <f t="shared" si="115"/>
        <v>21.875169052315361</v>
      </c>
      <c r="H3628" s="342">
        <f t="shared" si="114"/>
        <v>415.17516905231537</v>
      </c>
      <c r="I3628" s="190"/>
    </row>
    <row r="3629" spans="1:10" ht="13.5" hidden="1" customHeight="1" thickBot="1">
      <c r="A3629" s="410"/>
      <c r="B3629" s="183">
        <v>8.67</v>
      </c>
      <c r="C3629" s="184">
        <v>520</v>
      </c>
      <c r="D3629" s="346" t="s">
        <v>385</v>
      </c>
      <c r="E3629" s="346" t="s">
        <v>386</v>
      </c>
      <c r="F3629" s="346" t="s">
        <v>822</v>
      </c>
      <c r="G3629" s="342">
        <f t="shared" si="115"/>
        <v>28.922166049336351</v>
      </c>
      <c r="H3629" s="342">
        <f t="shared" si="114"/>
        <v>548.9221660493364</v>
      </c>
      <c r="I3629" s="190"/>
    </row>
    <row r="3630" spans="1:10" ht="13.5" hidden="1" customHeight="1" thickBot="1">
      <c r="A3630" s="410"/>
      <c r="B3630" s="183">
        <v>8.67</v>
      </c>
      <c r="C3630" s="184">
        <v>520</v>
      </c>
      <c r="D3630" s="346" t="s">
        <v>385</v>
      </c>
      <c r="E3630" s="346" t="s">
        <v>386</v>
      </c>
      <c r="F3630" s="346" t="s">
        <v>823</v>
      </c>
      <c r="G3630" s="342">
        <f t="shared" si="115"/>
        <v>28.922166049336351</v>
      </c>
      <c r="H3630" s="342">
        <f t="shared" si="114"/>
        <v>548.9221660493364</v>
      </c>
      <c r="I3630" s="190"/>
    </row>
    <row r="3631" spans="1:10" ht="13.5" hidden="1" customHeight="1" thickBot="1">
      <c r="A3631" s="410"/>
      <c r="B3631" s="183">
        <v>8.67</v>
      </c>
      <c r="C3631" s="184">
        <v>520</v>
      </c>
      <c r="D3631" s="346" t="s">
        <v>385</v>
      </c>
      <c r="E3631" s="346" t="s">
        <v>386</v>
      </c>
      <c r="F3631" s="346" t="s">
        <v>824</v>
      </c>
      <c r="G3631" s="342">
        <f t="shared" si="115"/>
        <v>28.922166049336351</v>
      </c>
      <c r="H3631" s="342">
        <f t="shared" si="114"/>
        <v>548.9221660493364</v>
      </c>
      <c r="I3631" s="190"/>
    </row>
    <row r="3632" spans="1:10" ht="13.5" hidden="1" customHeight="1" thickBot="1">
      <c r="A3632" s="410"/>
      <c r="B3632" s="183">
        <v>8.67</v>
      </c>
      <c r="C3632" s="184">
        <v>520</v>
      </c>
      <c r="D3632" s="346" t="s">
        <v>385</v>
      </c>
      <c r="E3632" s="346" t="s">
        <v>386</v>
      </c>
      <c r="F3632" s="346" t="s">
        <v>825</v>
      </c>
      <c r="G3632" s="342">
        <f t="shared" si="115"/>
        <v>28.922166049336351</v>
      </c>
      <c r="H3632" s="342">
        <f t="shared" si="114"/>
        <v>548.9221660493364</v>
      </c>
      <c r="I3632" s="190"/>
    </row>
    <row r="3633" spans="1:9" ht="13.5" hidden="1" customHeight="1" thickBot="1">
      <c r="A3633" s="410"/>
      <c r="B3633" s="183">
        <v>7.87</v>
      </c>
      <c r="C3633" s="184">
        <v>472</v>
      </c>
      <c r="D3633" s="346" t="s">
        <v>385</v>
      </c>
      <c r="E3633" s="346" t="s">
        <v>386</v>
      </c>
      <c r="F3633" s="346" t="s">
        <v>818</v>
      </c>
      <c r="G3633" s="342">
        <f t="shared" si="115"/>
        <v>26.252427644782227</v>
      </c>
      <c r="H3633" s="342">
        <f t="shared" si="114"/>
        <v>498.25242764478224</v>
      </c>
      <c r="I3633" s="190"/>
    </row>
    <row r="3634" spans="1:9" ht="13.5" hidden="1" customHeight="1" thickBot="1">
      <c r="A3634" s="410"/>
      <c r="B3634" s="183">
        <v>21.54</v>
      </c>
      <c r="C3634" s="184">
        <v>1129.45</v>
      </c>
      <c r="D3634" s="346" t="s">
        <v>385</v>
      </c>
      <c r="E3634" s="346" t="s">
        <v>386</v>
      </c>
      <c r="F3634" s="346" t="s">
        <v>826</v>
      </c>
      <c r="G3634" s="342">
        <f t="shared" si="115"/>
        <v>62.819500854659502</v>
      </c>
      <c r="H3634" s="342">
        <f t="shared" si="114"/>
        <v>1192.2695008546596</v>
      </c>
      <c r="I3634" s="190"/>
    </row>
    <row r="3635" spans="1:9" ht="13.5" hidden="1" customHeight="1" thickBot="1">
      <c r="A3635" s="410"/>
      <c r="B3635" s="183">
        <v>23.14</v>
      </c>
      <c r="C3635" s="184">
        <v>1228.33</v>
      </c>
      <c r="D3635" s="346" t="s">
        <v>385</v>
      </c>
      <c r="E3635" s="346" t="s">
        <v>386</v>
      </c>
      <c r="F3635" s="346" t="s">
        <v>827</v>
      </c>
      <c r="G3635" s="342">
        <f t="shared" si="115"/>
        <v>68.319161968040987</v>
      </c>
      <c r="H3635" s="342">
        <f t="shared" si="114"/>
        <v>1296.649161968041</v>
      </c>
      <c r="I3635" s="190"/>
    </row>
    <row r="3636" spans="1:9" ht="13.5" hidden="1" customHeight="1" thickBot="1">
      <c r="A3636" s="410"/>
      <c r="B3636" s="183">
        <v>23.84</v>
      </c>
      <c r="C3636" s="184">
        <v>1261.8499999999999</v>
      </c>
      <c r="D3636" s="346" t="s">
        <v>385</v>
      </c>
      <c r="E3636" s="346" t="s">
        <v>386</v>
      </c>
      <c r="F3636" s="346" t="s">
        <v>828</v>
      </c>
      <c r="G3636" s="342">
        <f t="shared" si="115"/>
        <v>70.18352928722129</v>
      </c>
      <c r="H3636" s="342">
        <f t="shared" si="114"/>
        <v>1332.0335292872212</v>
      </c>
      <c r="I3636" s="190"/>
    </row>
    <row r="3637" spans="1:9" ht="13.5" hidden="1" customHeight="1" thickBot="1">
      <c r="A3637" s="410"/>
      <c r="B3637" s="183">
        <v>21.64</v>
      </c>
      <c r="C3637" s="184">
        <v>1145.3699999999999</v>
      </c>
      <c r="D3637" s="346" t="s">
        <v>385</v>
      </c>
      <c r="E3637" s="346" t="s">
        <v>386</v>
      </c>
      <c r="F3637" s="346" t="s">
        <v>819</v>
      </c>
      <c r="G3637" s="342">
        <f t="shared" si="115"/>
        <v>63.704964092169945</v>
      </c>
      <c r="H3637" s="342">
        <f t="shared" si="114"/>
        <v>1209.0749640921699</v>
      </c>
      <c r="I3637" s="190"/>
    </row>
    <row r="3638" spans="1:9" ht="13.5" hidden="1" customHeight="1" thickBot="1">
      <c r="A3638" s="410"/>
      <c r="B3638" s="183">
        <v>21.44</v>
      </c>
      <c r="C3638" s="184">
        <v>1113.54</v>
      </c>
      <c r="D3638" s="346" t="s">
        <v>385</v>
      </c>
      <c r="E3638" s="346" t="s">
        <v>386</v>
      </c>
      <c r="F3638" s="346" t="s">
        <v>829</v>
      </c>
      <c r="G3638" s="342">
        <f t="shared" si="115"/>
        <v>61.93459381265</v>
      </c>
      <c r="H3638" s="342">
        <f t="shared" si="114"/>
        <v>1175.47459381265</v>
      </c>
      <c r="I3638" s="190"/>
    </row>
    <row r="3639" spans="1:9" ht="13.5" hidden="1" customHeight="1" thickBot="1">
      <c r="A3639" s="410"/>
      <c r="B3639" s="183">
        <v>23.84</v>
      </c>
      <c r="C3639" s="184">
        <v>1261.8499999999999</v>
      </c>
      <c r="D3639" s="346" t="s">
        <v>385</v>
      </c>
      <c r="E3639" s="346" t="s">
        <v>386</v>
      </c>
      <c r="F3639" s="346" t="s">
        <v>830</v>
      </c>
      <c r="G3639" s="342">
        <f t="shared" si="115"/>
        <v>70.18352928722129</v>
      </c>
      <c r="H3639" s="342">
        <f t="shared" si="114"/>
        <v>1332.0335292872212</v>
      </c>
      <c r="I3639" s="190"/>
    </row>
    <row r="3640" spans="1:9" ht="13.5" hidden="1" customHeight="1" thickBot="1">
      <c r="A3640" s="410"/>
      <c r="B3640" s="183">
        <v>21.64</v>
      </c>
      <c r="C3640" s="184">
        <v>1145.3699999999999</v>
      </c>
      <c r="D3640" s="346" t="s">
        <v>385</v>
      </c>
      <c r="E3640" s="346" t="s">
        <v>386</v>
      </c>
      <c r="F3640" s="346" t="s">
        <v>820</v>
      </c>
      <c r="G3640" s="342">
        <f t="shared" si="115"/>
        <v>63.704964092169945</v>
      </c>
      <c r="H3640" s="342">
        <f t="shared" si="114"/>
        <v>1209.0749640921699</v>
      </c>
      <c r="I3640" s="190"/>
    </row>
    <row r="3641" spans="1:9" ht="13.5" hidden="1" customHeight="1" thickBot="1">
      <c r="A3641" s="410"/>
      <c r="B3641" s="183">
        <v>23.84</v>
      </c>
      <c r="C3641" s="184">
        <v>1261.8499999999999</v>
      </c>
      <c r="D3641" s="346" t="s">
        <v>385</v>
      </c>
      <c r="E3641" s="346" t="s">
        <v>386</v>
      </c>
      <c r="F3641" s="346" t="s">
        <v>805</v>
      </c>
      <c r="G3641" s="342">
        <f t="shared" si="115"/>
        <v>70.18352928722129</v>
      </c>
      <c r="H3641" s="342">
        <f t="shared" si="114"/>
        <v>1332.0335292872212</v>
      </c>
      <c r="I3641" s="190"/>
    </row>
    <row r="3642" spans="1:9" ht="13.5" hidden="1" customHeight="1" thickBot="1">
      <c r="A3642" s="410"/>
      <c r="B3642" s="183">
        <v>23.84</v>
      </c>
      <c r="C3642" s="184">
        <v>1261.8499999999999</v>
      </c>
      <c r="D3642" s="346" t="s">
        <v>385</v>
      </c>
      <c r="E3642" s="346" t="s">
        <v>386</v>
      </c>
      <c r="F3642" s="346" t="s">
        <v>831</v>
      </c>
      <c r="G3642" s="342">
        <f t="shared" si="115"/>
        <v>70.18352928722129</v>
      </c>
      <c r="H3642" s="342">
        <f t="shared" si="114"/>
        <v>1332.0335292872212</v>
      </c>
      <c r="I3642" s="190"/>
    </row>
    <row r="3643" spans="1:9" ht="13.5" hidden="1" customHeight="1" thickBot="1">
      <c r="A3643" s="410"/>
      <c r="B3643" s="183">
        <v>23.84</v>
      </c>
      <c r="C3643" s="184">
        <v>1261.8499999999999</v>
      </c>
      <c r="D3643" s="346" t="s">
        <v>385</v>
      </c>
      <c r="E3643" s="346" t="s">
        <v>386</v>
      </c>
      <c r="F3643" s="346" t="s">
        <v>832</v>
      </c>
      <c r="G3643" s="342">
        <f t="shared" si="115"/>
        <v>70.18352928722129</v>
      </c>
      <c r="H3643" s="342">
        <f t="shared" si="114"/>
        <v>1332.0335292872212</v>
      </c>
      <c r="I3643" s="190"/>
    </row>
    <row r="3644" spans="1:9" ht="13.5" hidden="1" customHeight="1" thickBot="1">
      <c r="A3644" s="410"/>
      <c r="B3644" s="183">
        <v>13.77</v>
      </c>
      <c r="C3644" s="184">
        <v>659.21</v>
      </c>
      <c r="D3644" s="346" t="s">
        <v>385</v>
      </c>
      <c r="E3644" s="346" t="s">
        <v>386</v>
      </c>
      <c r="F3644" s="346" t="s">
        <v>821</v>
      </c>
      <c r="G3644" s="342">
        <f t="shared" si="115"/>
        <v>36.664963618044261</v>
      </c>
      <c r="H3644" s="342">
        <f t="shared" si="114"/>
        <v>695.87496361804426</v>
      </c>
      <c r="I3644" s="190"/>
    </row>
    <row r="3645" spans="1:9" ht="13.5" hidden="1" customHeight="1" thickBot="1">
      <c r="A3645" s="410"/>
      <c r="B3645" s="183">
        <v>15.17</v>
      </c>
      <c r="C3645" s="184">
        <v>726.25</v>
      </c>
      <c r="D3645" s="346" t="s">
        <v>385</v>
      </c>
      <c r="E3645" s="346" t="s">
        <v>386</v>
      </c>
      <c r="F3645" s="346" t="s">
        <v>833</v>
      </c>
      <c r="G3645" s="342">
        <f t="shared" si="115"/>
        <v>40.393698256404861</v>
      </c>
      <c r="H3645" s="342">
        <f t="shared" si="114"/>
        <v>766.64369825640483</v>
      </c>
      <c r="I3645" s="190"/>
    </row>
    <row r="3646" spans="1:9" ht="13.5" hidden="1" customHeight="1" thickBot="1">
      <c r="A3646" s="410"/>
      <c r="B3646" s="183">
        <v>15.17</v>
      </c>
      <c r="C3646" s="184">
        <v>726.25</v>
      </c>
      <c r="D3646" s="346" t="s">
        <v>385</v>
      </c>
      <c r="E3646" s="346" t="s">
        <v>386</v>
      </c>
      <c r="F3646" s="346" t="s">
        <v>916</v>
      </c>
      <c r="G3646" s="342">
        <f t="shared" si="115"/>
        <v>40.393698256404861</v>
      </c>
      <c r="H3646" s="342">
        <f t="shared" si="114"/>
        <v>766.64369825640483</v>
      </c>
      <c r="I3646" s="190"/>
    </row>
    <row r="3647" spans="1:9" ht="13.5" hidden="1" customHeight="1" thickBot="1">
      <c r="A3647" s="410"/>
      <c r="B3647" s="183">
        <v>15.17</v>
      </c>
      <c r="C3647" s="184">
        <v>726.25</v>
      </c>
      <c r="D3647" s="346" t="s">
        <v>385</v>
      </c>
      <c r="E3647" s="346" t="s">
        <v>386</v>
      </c>
      <c r="F3647" s="346" t="s">
        <v>917</v>
      </c>
      <c r="G3647" s="342">
        <f t="shared" si="115"/>
        <v>40.393698256404861</v>
      </c>
      <c r="H3647" s="342">
        <f t="shared" si="114"/>
        <v>766.64369825640483</v>
      </c>
      <c r="I3647" s="190"/>
    </row>
    <row r="3648" spans="1:9" ht="13.5" hidden="1" customHeight="1" thickBot="1">
      <c r="A3648" s="410"/>
      <c r="B3648" s="183">
        <v>15.17</v>
      </c>
      <c r="C3648" s="184">
        <v>726.25</v>
      </c>
      <c r="D3648" s="346" t="s">
        <v>385</v>
      </c>
      <c r="E3648" s="346" t="s">
        <v>386</v>
      </c>
      <c r="F3648" s="346" t="s">
        <v>918</v>
      </c>
      <c r="G3648" s="342">
        <f t="shared" si="115"/>
        <v>40.393698256404861</v>
      </c>
      <c r="H3648" s="342">
        <f t="shared" si="114"/>
        <v>766.64369825640483</v>
      </c>
      <c r="I3648" s="190"/>
    </row>
    <row r="3649" spans="1:10" ht="13.5" hidden="1" customHeight="1" thickBot="1">
      <c r="A3649" s="410"/>
      <c r="B3649" s="183">
        <v>12.37</v>
      </c>
      <c r="C3649" s="184">
        <v>713.47</v>
      </c>
      <c r="D3649" s="346" t="s">
        <v>385</v>
      </c>
      <c r="E3649" s="346" t="s">
        <v>386</v>
      </c>
      <c r="F3649" s="346" t="s">
        <v>919</v>
      </c>
      <c r="G3649" s="342">
        <f t="shared" si="115"/>
        <v>39.682880406192318</v>
      </c>
      <c r="H3649" s="342">
        <f t="shared" si="114"/>
        <v>753.15288040619237</v>
      </c>
      <c r="I3649" s="190"/>
    </row>
    <row r="3650" spans="1:10" ht="13.5" hidden="1" customHeight="1" thickBot="1">
      <c r="A3650" s="410"/>
      <c r="B3650" s="183">
        <v>15.17</v>
      </c>
      <c r="C3650" s="184">
        <v>875</v>
      </c>
      <c r="D3650" s="346" t="s">
        <v>385</v>
      </c>
      <c r="E3650" s="346" t="s">
        <v>386</v>
      </c>
      <c r="F3650" s="346" t="s">
        <v>920</v>
      </c>
      <c r="G3650" s="342">
        <f t="shared" si="115"/>
        <v>48.667106333017898</v>
      </c>
      <c r="H3650" s="342">
        <f t="shared" si="114"/>
        <v>923.66710633301795</v>
      </c>
      <c r="I3650" s="190"/>
    </row>
    <row r="3651" spans="1:10" ht="13.5" hidden="1" customHeight="1" thickBot="1">
      <c r="A3651" s="410"/>
      <c r="B3651" s="183">
        <v>12.37</v>
      </c>
      <c r="C3651" s="184">
        <v>713.47</v>
      </c>
      <c r="D3651" s="346" t="s">
        <v>385</v>
      </c>
      <c r="E3651" s="346" t="s">
        <v>386</v>
      </c>
      <c r="F3651" s="346" t="s">
        <v>858</v>
      </c>
      <c r="G3651" s="342">
        <f t="shared" si="115"/>
        <v>39.682880406192318</v>
      </c>
      <c r="H3651" s="342">
        <f t="shared" si="114"/>
        <v>753.15288040619237</v>
      </c>
      <c r="I3651" s="190"/>
    </row>
    <row r="3652" spans="1:10" ht="13.5" hidden="1" customHeight="1" thickBot="1">
      <c r="A3652" s="410"/>
      <c r="B3652" s="183">
        <v>1.4</v>
      </c>
      <c r="C3652" s="184">
        <v>86.52</v>
      </c>
      <c r="D3652" s="346" t="s">
        <v>834</v>
      </c>
      <c r="E3652" s="346" t="s">
        <v>386</v>
      </c>
      <c r="F3652" s="346" t="s">
        <v>826</v>
      </c>
      <c r="G3652" s="342">
        <f t="shared" si="115"/>
        <v>4.8122034742088093</v>
      </c>
      <c r="H3652" s="342">
        <f t="shared" si="114"/>
        <v>91.332203474208811</v>
      </c>
      <c r="I3652" s="190"/>
    </row>
    <row r="3653" spans="1:10" ht="13.5" hidden="1" customHeight="1" thickBot="1">
      <c r="A3653" s="410"/>
      <c r="B3653" s="183">
        <v>0.2</v>
      </c>
      <c r="C3653" s="184">
        <v>12.36</v>
      </c>
      <c r="D3653" s="346" t="s">
        <v>392</v>
      </c>
      <c r="E3653" s="346" t="s">
        <v>386</v>
      </c>
      <c r="F3653" s="346" t="s">
        <v>826</v>
      </c>
      <c r="G3653" s="342">
        <f t="shared" si="115"/>
        <v>0.6874576391726871</v>
      </c>
      <c r="H3653" s="342">
        <f t="shared" si="114"/>
        <v>13.047457639172686</v>
      </c>
      <c r="I3653" s="190"/>
    </row>
    <row r="3654" spans="1:10" ht="13.5" hidden="1" customHeight="1" thickBot="1">
      <c r="A3654" s="411"/>
      <c r="B3654" s="183">
        <v>0</v>
      </c>
      <c r="C3654" s="184">
        <v>34.11</v>
      </c>
      <c r="D3654" s="346" t="s">
        <v>393</v>
      </c>
      <c r="E3654" s="346" t="s">
        <v>386</v>
      </c>
      <c r="F3654" s="346" t="s">
        <v>859</v>
      </c>
      <c r="G3654" s="342">
        <f t="shared" si="115"/>
        <v>1.8971828537362749</v>
      </c>
      <c r="H3654" s="342">
        <f t="shared" si="114"/>
        <v>36.007182853736275</v>
      </c>
      <c r="I3654" s="190"/>
    </row>
    <row r="3655" spans="1:10" ht="13.5" thickBot="1">
      <c r="A3655" s="185" t="s">
        <v>483</v>
      </c>
      <c r="B3655" s="186">
        <v>395.02</v>
      </c>
      <c r="C3655" s="187">
        <v>21117.23</v>
      </c>
      <c r="D3655" s="412"/>
      <c r="E3655" s="413"/>
      <c r="F3655" s="414"/>
      <c r="G3655" s="342">
        <f t="shared" si="115"/>
        <v>1174.530831850052</v>
      </c>
      <c r="H3655" s="342">
        <f t="shared" si="114"/>
        <v>22291.76083185005</v>
      </c>
      <c r="I3655" s="190">
        <f>+H3655</f>
        <v>22291.76083185005</v>
      </c>
      <c r="J3655" s="347">
        <v>1</v>
      </c>
    </row>
    <row r="3656" spans="1:10" ht="13.5" hidden="1" customHeight="1" thickBot="1">
      <c r="A3656" s="409" t="s">
        <v>484</v>
      </c>
      <c r="B3656" s="183">
        <v>0.2</v>
      </c>
      <c r="C3656" s="184">
        <v>16.53</v>
      </c>
      <c r="D3656" s="346" t="s">
        <v>391</v>
      </c>
      <c r="E3656" s="346" t="s">
        <v>386</v>
      </c>
      <c r="F3656" s="346" t="s">
        <v>817</v>
      </c>
      <c r="G3656" s="342">
        <f t="shared" si="115"/>
        <v>0.9193911630683268</v>
      </c>
      <c r="H3656" s="342">
        <f t="shared" si="114"/>
        <v>17.449391163068327</v>
      </c>
      <c r="I3656" s="190"/>
    </row>
    <row r="3657" spans="1:10" ht="13.5" hidden="1" customHeight="1" thickBot="1">
      <c r="A3657" s="410"/>
      <c r="B3657" s="183">
        <v>0.2</v>
      </c>
      <c r="C3657" s="184">
        <v>16.53</v>
      </c>
      <c r="D3657" s="346" t="s">
        <v>391</v>
      </c>
      <c r="E3657" s="346" t="s">
        <v>386</v>
      </c>
      <c r="F3657" s="346" t="s">
        <v>818</v>
      </c>
      <c r="G3657" s="342">
        <f t="shared" si="115"/>
        <v>0.9193911630683268</v>
      </c>
      <c r="H3657" s="342">
        <f t="shared" si="114"/>
        <v>17.449391163068327</v>
      </c>
      <c r="I3657" s="190"/>
    </row>
    <row r="3658" spans="1:10" ht="13.5" hidden="1" customHeight="1" thickBot="1">
      <c r="A3658" s="410"/>
      <c r="B3658" s="183">
        <v>0.2</v>
      </c>
      <c r="C3658" s="184">
        <v>16.86</v>
      </c>
      <c r="D3658" s="346" t="s">
        <v>391</v>
      </c>
      <c r="E3658" s="346" t="s">
        <v>386</v>
      </c>
      <c r="F3658" s="346" t="s">
        <v>819</v>
      </c>
      <c r="G3658" s="342">
        <f t="shared" si="115"/>
        <v>0.93774561459963623</v>
      </c>
      <c r="H3658" s="342">
        <f t="shared" si="114"/>
        <v>17.797745614599634</v>
      </c>
      <c r="I3658" s="190"/>
    </row>
    <row r="3659" spans="1:10" ht="13.5" hidden="1" customHeight="1" thickBot="1">
      <c r="A3659" s="410"/>
      <c r="B3659" s="183">
        <v>0.2</v>
      </c>
      <c r="C3659" s="184">
        <v>16.86</v>
      </c>
      <c r="D3659" s="346" t="s">
        <v>391</v>
      </c>
      <c r="E3659" s="346" t="s">
        <v>386</v>
      </c>
      <c r="F3659" s="346" t="s">
        <v>820</v>
      </c>
      <c r="G3659" s="342">
        <f t="shared" si="115"/>
        <v>0.93774561459963623</v>
      </c>
      <c r="H3659" s="342">
        <f t="shared" ref="H3659:H3722" si="116">+G3659+C3659</f>
        <v>17.797745614599634</v>
      </c>
      <c r="I3659" s="190"/>
    </row>
    <row r="3660" spans="1:10" ht="13.5" hidden="1" customHeight="1" thickBot="1">
      <c r="A3660" s="410"/>
      <c r="B3660" s="183">
        <v>0.2</v>
      </c>
      <c r="C3660" s="184">
        <v>16.86</v>
      </c>
      <c r="D3660" s="346" t="s">
        <v>391</v>
      </c>
      <c r="E3660" s="346" t="s">
        <v>386</v>
      </c>
      <c r="F3660" s="346" t="s">
        <v>821</v>
      </c>
      <c r="G3660" s="342">
        <f t="shared" si="115"/>
        <v>0.93774561459963623</v>
      </c>
      <c r="H3660" s="342">
        <f t="shared" si="116"/>
        <v>17.797745614599634</v>
      </c>
      <c r="I3660" s="190"/>
    </row>
    <row r="3661" spans="1:10" ht="13.5" hidden="1" customHeight="1" thickBot="1">
      <c r="A3661" s="410"/>
      <c r="B3661" s="183">
        <v>1.97</v>
      </c>
      <c r="C3661" s="184">
        <v>162.51</v>
      </c>
      <c r="D3661" s="346" t="s">
        <v>385</v>
      </c>
      <c r="E3661" s="346" t="s">
        <v>386</v>
      </c>
      <c r="F3661" s="346" t="s">
        <v>817</v>
      </c>
      <c r="G3661" s="342">
        <f t="shared" si="115"/>
        <v>9.0387330859185582</v>
      </c>
      <c r="H3661" s="342">
        <f t="shared" si="116"/>
        <v>171.54873308591854</v>
      </c>
      <c r="I3661" s="190"/>
    </row>
    <row r="3662" spans="1:10" ht="13.5" hidden="1" customHeight="1" thickBot="1">
      <c r="A3662" s="410"/>
      <c r="B3662" s="183">
        <v>2.17</v>
      </c>
      <c r="C3662" s="184">
        <v>179.04</v>
      </c>
      <c r="D3662" s="346" t="s">
        <v>385</v>
      </c>
      <c r="E3662" s="346" t="s">
        <v>386</v>
      </c>
      <c r="F3662" s="346" t="s">
        <v>822</v>
      </c>
      <c r="G3662" s="342">
        <f t="shared" si="115"/>
        <v>9.9581242489868842</v>
      </c>
      <c r="H3662" s="342">
        <f t="shared" si="116"/>
        <v>188.99812424898687</v>
      </c>
      <c r="I3662" s="190"/>
    </row>
    <row r="3663" spans="1:10" ht="13.5" hidden="1" customHeight="1" thickBot="1">
      <c r="A3663" s="410"/>
      <c r="B3663" s="183">
        <v>2.17</v>
      </c>
      <c r="C3663" s="184">
        <v>179.04</v>
      </c>
      <c r="D3663" s="346" t="s">
        <v>385</v>
      </c>
      <c r="E3663" s="346" t="s">
        <v>386</v>
      </c>
      <c r="F3663" s="346" t="s">
        <v>823</v>
      </c>
      <c r="G3663" s="342">
        <f t="shared" ref="G3663:G3726" si="117">+(C3663/$C$12584)*1312742.08</f>
        <v>9.9581242489868842</v>
      </c>
      <c r="H3663" s="342">
        <f t="shared" si="116"/>
        <v>188.99812424898687</v>
      </c>
      <c r="I3663" s="190"/>
    </row>
    <row r="3664" spans="1:10" ht="13.5" hidden="1" customHeight="1" thickBot="1">
      <c r="A3664" s="410"/>
      <c r="B3664" s="183">
        <v>1.97</v>
      </c>
      <c r="C3664" s="184">
        <v>162.51</v>
      </c>
      <c r="D3664" s="346" t="s">
        <v>385</v>
      </c>
      <c r="E3664" s="346" t="s">
        <v>386</v>
      </c>
      <c r="F3664" s="346" t="s">
        <v>824</v>
      </c>
      <c r="G3664" s="342">
        <f t="shared" si="117"/>
        <v>9.0387330859185582</v>
      </c>
      <c r="H3664" s="342">
        <f t="shared" si="116"/>
        <v>171.54873308591854</v>
      </c>
      <c r="I3664" s="190"/>
    </row>
    <row r="3665" spans="1:9" ht="13.5" hidden="1" customHeight="1" thickBot="1">
      <c r="A3665" s="410"/>
      <c r="B3665" s="183">
        <v>2.17</v>
      </c>
      <c r="C3665" s="184">
        <v>179.04</v>
      </c>
      <c r="D3665" s="346" t="s">
        <v>385</v>
      </c>
      <c r="E3665" s="346" t="s">
        <v>386</v>
      </c>
      <c r="F3665" s="346" t="s">
        <v>825</v>
      </c>
      <c r="G3665" s="342">
        <f t="shared" si="117"/>
        <v>9.9581242489868842</v>
      </c>
      <c r="H3665" s="342">
        <f t="shared" si="116"/>
        <v>188.99812424898687</v>
      </c>
      <c r="I3665" s="190"/>
    </row>
    <row r="3666" spans="1:9" ht="13.5" hidden="1" customHeight="1" thickBot="1">
      <c r="A3666" s="410"/>
      <c r="B3666" s="183">
        <v>1.97</v>
      </c>
      <c r="C3666" s="184">
        <v>162.51</v>
      </c>
      <c r="D3666" s="346" t="s">
        <v>385</v>
      </c>
      <c r="E3666" s="346" t="s">
        <v>386</v>
      </c>
      <c r="F3666" s="346" t="s">
        <v>818</v>
      </c>
      <c r="G3666" s="342">
        <f t="shared" si="117"/>
        <v>9.0387330859185582</v>
      </c>
      <c r="H3666" s="342">
        <f t="shared" si="116"/>
        <v>171.54873308591854</v>
      </c>
      <c r="I3666" s="190"/>
    </row>
    <row r="3667" spans="1:9" ht="13.5" hidden="1" customHeight="1" thickBot="1">
      <c r="A3667" s="410"/>
      <c r="B3667" s="183">
        <v>2.17</v>
      </c>
      <c r="C3667" s="184">
        <v>182.63</v>
      </c>
      <c r="D3667" s="346" t="s">
        <v>385</v>
      </c>
      <c r="E3667" s="346" t="s">
        <v>386</v>
      </c>
      <c r="F3667" s="346" t="s">
        <v>826</v>
      </c>
      <c r="G3667" s="342">
        <f t="shared" si="117"/>
        <v>10.157798433827494</v>
      </c>
      <c r="H3667" s="342">
        <f t="shared" si="116"/>
        <v>192.7877984338275</v>
      </c>
      <c r="I3667" s="190"/>
    </row>
    <row r="3668" spans="1:9" ht="13.5" hidden="1" customHeight="1" thickBot="1">
      <c r="A3668" s="410"/>
      <c r="B3668" s="183">
        <v>1.97</v>
      </c>
      <c r="C3668" s="184">
        <v>165.77</v>
      </c>
      <c r="D3668" s="346" t="s">
        <v>385</v>
      </c>
      <c r="E3668" s="346" t="s">
        <v>386</v>
      </c>
      <c r="F3668" s="346" t="s">
        <v>827</v>
      </c>
      <c r="G3668" s="342">
        <f t="shared" si="117"/>
        <v>9.2200528192278597</v>
      </c>
      <c r="H3668" s="342">
        <f t="shared" si="116"/>
        <v>174.99005281922786</v>
      </c>
      <c r="I3668" s="190"/>
    </row>
    <row r="3669" spans="1:9" ht="13.5" hidden="1" customHeight="1" thickBot="1">
      <c r="A3669" s="410"/>
      <c r="B3669" s="183">
        <v>2.17</v>
      </c>
      <c r="C3669" s="184">
        <v>182.63</v>
      </c>
      <c r="D3669" s="346" t="s">
        <v>385</v>
      </c>
      <c r="E3669" s="346" t="s">
        <v>386</v>
      </c>
      <c r="F3669" s="346" t="s">
        <v>828</v>
      </c>
      <c r="G3669" s="342">
        <f t="shared" si="117"/>
        <v>10.157798433827494</v>
      </c>
      <c r="H3669" s="342">
        <f t="shared" si="116"/>
        <v>192.7877984338275</v>
      </c>
      <c r="I3669" s="190"/>
    </row>
    <row r="3670" spans="1:9" ht="13.5" hidden="1" customHeight="1" thickBot="1">
      <c r="A3670" s="410"/>
      <c r="B3670" s="183">
        <v>1.97</v>
      </c>
      <c r="C3670" s="184">
        <v>165.77</v>
      </c>
      <c r="D3670" s="346" t="s">
        <v>385</v>
      </c>
      <c r="E3670" s="346" t="s">
        <v>386</v>
      </c>
      <c r="F3670" s="346" t="s">
        <v>819</v>
      </c>
      <c r="G3670" s="342">
        <f t="shared" si="117"/>
        <v>9.2200528192278597</v>
      </c>
      <c r="H3670" s="342">
        <f t="shared" si="116"/>
        <v>174.99005281922786</v>
      </c>
      <c r="I3670" s="190"/>
    </row>
    <row r="3671" spans="1:9" ht="13.5" hidden="1" customHeight="1" thickBot="1">
      <c r="A3671" s="410"/>
      <c r="B3671" s="183">
        <v>1.97</v>
      </c>
      <c r="C3671" s="184">
        <v>165.77</v>
      </c>
      <c r="D3671" s="346" t="s">
        <v>385</v>
      </c>
      <c r="E3671" s="346" t="s">
        <v>386</v>
      </c>
      <c r="F3671" s="346" t="s">
        <v>829</v>
      </c>
      <c r="G3671" s="342">
        <f t="shared" si="117"/>
        <v>9.2200528192278597</v>
      </c>
      <c r="H3671" s="342">
        <f t="shared" si="116"/>
        <v>174.99005281922786</v>
      </c>
      <c r="I3671" s="190"/>
    </row>
    <row r="3672" spans="1:9" ht="13.5" hidden="1" customHeight="1" thickBot="1">
      <c r="A3672" s="410"/>
      <c r="B3672" s="183">
        <v>2.17</v>
      </c>
      <c r="C3672" s="184">
        <v>182.63</v>
      </c>
      <c r="D3672" s="346" t="s">
        <v>385</v>
      </c>
      <c r="E3672" s="346" t="s">
        <v>386</v>
      </c>
      <c r="F3672" s="346" t="s">
        <v>830</v>
      </c>
      <c r="G3672" s="342">
        <f t="shared" si="117"/>
        <v>10.157798433827494</v>
      </c>
      <c r="H3672" s="342">
        <f t="shared" si="116"/>
        <v>192.7877984338275</v>
      </c>
      <c r="I3672" s="190"/>
    </row>
    <row r="3673" spans="1:9" ht="13.5" hidden="1" customHeight="1" thickBot="1">
      <c r="A3673" s="410"/>
      <c r="B3673" s="183">
        <v>1.17</v>
      </c>
      <c r="C3673" s="184">
        <v>98.34</v>
      </c>
      <c r="D3673" s="346" t="s">
        <v>385</v>
      </c>
      <c r="E3673" s="346" t="s">
        <v>386</v>
      </c>
      <c r="F3673" s="346" t="s">
        <v>820</v>
      </c>
      <c r="G3673" s="342">
        <f t="shared" si="117"/>
        <v>5.4696265563302635</v>
      </c>
      <c r="H3673" s="342">
        <f t="shared" si="116"/>
        <v>103.80962655633027</v>
      </c>
      <c r="I3673" s="190"/>
    </row>
    <row r="3674" spans="1:9" ht="13.5" hidden="1" customHeight="1" thickBot="1">
      <c r="A3674" s="410"/>
      <c r="B3674" s="183">
        <v>2.17</v>
      </c>
      <c r="C3674" s="184">
        <v>182.63</v>
      </c>
      <c r="D3674" s="346" t="s">
        <v>385</v>
      </c>
      <c r="E3674" s="346" t="s">
        <v>386</v>
      </c>
      <c r="F3674" s="346" t="s">
        <v>805</v>
      </c>
      <c r="G3674" s="342">
        <f t="shared" si="117"/>
        <v>10.157798433827494</v>
      </c>
      <c r="H3674" s="342">
        <f t="shared" si="116"/>
        <v>192.7877984338275</v>
      </c>
      <c r="I3674" s="190"/>
    </row>
    <row r="3675" spans="1:9" ht="13.5" hidden="1" customHeight="1" thickBot="1">
      <c r="A3675" s="410"/>
      <c r="B3675" s="183">
        <v>2.17</v>
      </c>
      <c r="C3675" s="184">
        <v>182.63</v>
      </c>
      <c r="D3675" s="346" t="s">
        <v>385</v>
      </c>
      <c r="E3675" s="346" t="s">
        <v>386</v>
      </c>
      <c r="F3675" s="346" t="s">
        <v>831</v>
      </c>
      <c r="G3675" s="342">
        <f t="shared" si="117"/>
        <v>10.157798433827494</v>
      </c>
      <c r="H3675" s="342">
        <f t="shared" si="116"/>
        <v>192.7877984338275</v>
      </c>
      <c r="I3675" s="190"/>
    </row>
    <row r="3676" spans="1:9" ht="13.5" hidden="1" customHeight="1" thickBot="1">
      <c r="A3676" s="410"/>
      <c r="B3676" s="183">
        <v>2.17</v>
      </c>
      <c r="C3676" s="184">
        <v>182.63</v>
      </c>
      <c r="D3676" s="346" t="s">
        <v>385</v>
      </c>
      <c r="E3676" s="346" t="s">
        <v>386</v>
      </c>
      <c r="F3676" s="346" t="s">
        <v>832</v>
      </c>
      <c r="G3676" s="342">
        <f t="shared" si="117"/>
        <v>10.157798433827494</v>
      </c>
      <c r="H3676" s="342">
        <f t="shared" si="116"/>
        <v>192.7877984338275</v>
      </c>
      <c r="I3676" s="190"/>
    </row>
    <row r="3677" spans="1:9" ht="13.5" hidden="1" customHeight="1" thickBot="1">
      <c r="A3677" s="410"/>
      <c r="B3677" s="183">
        <v>1.77</v>
      </c>
      <c r="C3677" s="184">
        <v>148.91</v>
      </c>
      <c r="D3677" s="346" t="s">
        <v>385</v>
      </c>
      <c r="E3677" s="346" t="s">
        <v>386</v>
      </c>
      <c r="F3677" s="346" t="s">
        <v>821</v>
      </c>
      <c r="G3677" s="342">
        <f t="shared" si="117"/>
        <v>8.2823072046282231</v>
      </c>
      <c r="H3677" s="342">
        <f t="shared" si="116"/>
        <v>157.19230720462821</v>
      </c>
      <c r="I3677" s="190"/>
    </row>
    <row r="3678" spans="1:9" ht="13.5" hidden="1" customHeight="1" thickBot="1">
      <c r="A3678" s="410"/>
      <c r="B3678" s="183">
        <v>2.17</v>
      </c>
      <c r="C3678" s="184">
        <v>182.63</v>
      </c>
      <c r="D3678" s="346" t="s">
        <v>385</v>
      </c>
      <c r="E3678" s="346" t="s">
        <v>386</v>
      </c>
      <c r="F3678" s="346" t="s">
        <v>833</v>
      </c>
      <c r="G3678" s="342">
        <f t="shared" si="117"/>
        <v>10.157798433827494</v>
      </c>
      <c r="H3678" s="342">
        <f t="shared" si="116"/>
        <v>192.7877984338275</v>
      </c>
      <c r="I3678" s="190"/>
    </row>
    <row r="3679" spans="1:9" ht="13.5" hidden="1" customHeight="1" thickBot="1">
      <c r="A3679" s="410"/>
      <c r="B3679" s="183">
        <v>2.17</v>
      </c>
      <c r="C3679" s="184">
        <v>182.63</v>
      </c>
      <c r="D3679" s="346" t="s">
        <v>385</v>
      </c>
      <c r="E3679" s="346" t="s">
        <v>386</v>
      </c>
      <c r="F3679" s="346" t="s">
        <v>916</v>
      </c>
      <c r="G3679" s="342">
        <f t="shared" si="117"/>
        <v>10.157798433827494</v>
      </c>
      <c r="H3679" s="342">
        <f t="shared" si="116"/>
        <v>192.7877984338275</v>
      </c>
      <c r="I3679" s="190"/>
    </row>
    <row r="3680" spans="1:9" ht="13.5" hidden="1" customHeight="1" thickBot="1">
      <c r="A3680" s="411"/>
      <c r="B3680" s="183">
        <v>2.17</v>
      </c>
      <c r="C3680" s="184">
        <v>182.63</v>
      </c>
      <c r="D3680" s="346" t="s">
        <v>385</v>
      </c>
      <c r="E3680" s="346" t="s">
        <v>386</v>
      </c>
      <c r="F3680" s="346" t="s">
        <v>917</v>
      </c>
      <c r="G3680" s="342">
        <f t="shared" si="117"/>
        <v>10.157798433827494</v>
      </c>
      <c r="H3680" s="342">
        <f t="shared" si="116"/>
        <v>192.7877984338275</v>
      </c>
      <c r="I3680" s="190"/>
    </row>
    <row r="3681" spans="1:10" ht="13.5" thickBot="1">
      <c r="A3681" s="185" t="s">
        <v>484</v>
      </c>
      <c r="B3681" s="186">
        <v>41.8</v>
      </c>
      <c r="C3681" s="187">
        <v>3496.52</v>
      </c>
      <c r="D3681" s="412"/>
      <c r="E3681" s="413"/>
      <c r="F3681" s="414"/>
      <c r="G3681" s="342">
        <f t="shared" si="117"/>
        <v>194.47486929774144</v>
      </c>
      <c r="H3681" s="342">
        <f t="shared" si="116"/>
        <v>3690.9948692977414</v>
      </c>
      <c r="I3681" s="190">
        <f>+H3681</f>
        <v>3690.9948692977414</v>
      </c>
      <c r="J3681" s="347">
        <v>1</v>
      </c>
    </row>
    <row r="3682" spans="1:10" ht="13.5" hidden="1" customHeight="1" thickBot="1">
      <c r="A3682" s="409" t="s">
        <v>1019</v>
      </c>
      <c r="B3682" s="183">
        <v>0.4</v>
      </c>
      <c r="C3682" s="184">
        <v>33.71</v>
      </c>
      <c r="D3682" s="346" t="s">
        <v>391</v>
      </c>
      <c r="E3682" s="346" t="s">
        <v>386</v>
      </c>
      <c r="F3682" s="346" t="s">
        <v>919</v>
      </c>
      <c r="G3682" s="342">
        <f t="shared" si="117"/>
        <v>1.8749350336983239</v>
      </c>
      <c r="H3682" s="342">
        <f t="shared" si="116"/>
        <v>35.584935033698322</v>
      </c>
      <c r="I3682" s="190"/>
    </row>
    <row r="3683" spans="1:10" ht="13.5" hidden="1" customHeight="1" thickBot="1">
      <c r="A3683" s="410"/>
      <c r="B3683" s="183">
        <v>0.4</v>
      </c>
      <c r="C3683" s="184">
        <v>33.71</v>
      </c>
      <c r="D3683" s="346" t="s">
        <v>391</v>
      </c>
      <c r="E3683" s="346" t="s">
        <v>386</v>
      </c>
      <c r="F3683" s="346" t="s">
        <v>858</v>
      </c>
      <c r="G3683" s="342">
        <f t="shared" si="117"/>
        <v>1.8749350336983239</v>
      </c>
      <c r="H3683" s="342">
        <f t="shared" si="116"/>
        <v>35.584935033698322</v>
      </c>
      <c r="I3683" s="190"/>
    </row>
    <row r="3684" spans="1:10" ht="13.5" hidden="1" customHeight="1" thickBot="1">
      <c r="A3684" s="410"/>
      <c r="B3684" s="183">
        <v>1.77</v>
      </c>
      <c r="C3684" s="184">
        <v>148.91</v>
      </c>
      <c r="D3684" s="346" t="s">
        <v>385</v>
      </c>
      <c r="E3684" s="346" t="s">
        <v>386</v>
      </c>
      <c r="F3684" s="346" t="s">
        <v>918</v>
      </c>
      <c r="G3684" s="342">
        <f t="shared" si="117"/>
        <v>8.2823072046282231</v>
      </c>
      <c r="H3684" s="342">
        <f t="shared" si="116"/>
        <v>157.19230720462821</v>
      </c>
      <c r="I3684" s="190"/>
    </row>
    <row r="3685" spans="1:10" ht="13.5" hidden="1" customHeight="1" thickBot="1">
      <c r="A3685" s="410"/>
      <c r="B3685" s="183">
        <v>1.77</v>
      </c>
      <c r="C3685" s="184">
        <v>148.91</v>
      </c>
      <c r="D3685" s="346" t="s">
        <v>385</v>
      </c>
      <c r="E3685" s="346" t="s">
        <v>386</v>
      </c>
      <c r="F3685" s="346" t="s">
        <v>919</v>
      </c>
      <c r="G3685" s="342">
        <f t="shared" si="117"/>
        <v>8.2823072046282231</v>
      </c>
      <c r="H3685" s="342">
        <f t="shared" si="116"/>
        <v>157.19230720462821</v>
      </c>
      <c r="I3685" s="190"/>
    </row>
    <row r="3686" spans="1:10" ht="13.5" hidden="1" customHeight="1" thickBot="1">
      <c r="A3686" s="410"/>
      <c r="B3686" s="183">
        <v>1.97</v>
      </c>
      <c r="C3686" s="184">
        <v>165.77</v>
      </c>
      <c r="D3686" s="346" t="s">
        <v>385</v>
      </c>
      <c r="E3686" s="346" t="s">
        <v>386</v>
      </c>
      <c r="F3686" s="346" t="s">
        <v>920</v>
      </c>
      <c r="G3686" s="342">
        <f t="shared" si="117"/>
        <v>9.2200528192278597</v>
      </c>
      <c r="H3686" s="342">
        <f t="shared" si="116"/>
        <v>174.99005281922786</v>
      </c>
      <c r="I3686" s="190"/>
    </row>
    <row r="3687" spans="1:10" ht="13.5" hidden="1" customHeight="1" thickBot="1">
      <c r="A3687" s="410"/>
      <c r="B3687" s="183">
        <v>0.37</v>
      </c>
      <c r="C3687" s="184">
        <v>30.91</v>
      </c>
      <c r="D3687" s="346" t="s">
        <v>385</v>
      </c>
      <c r="E3687" s="346" t="s">
        <v>386</v>
      </c>
      <c r="F3687" s="346" t="s">
        <v>858</v>
      </c>
      <c r="G3687" s="342">
        <f t="shared" si="117"/>
        <v>1.7192002934326664</v>
      </c>
      <c r="H3687" s="342">
        <f t="shared" si="116"/>
        <v>32.629200293432667</v>
      </c>
      <c r="I3687" s="190"/>
    </row>
    <row r="3688" spans="1:10" ht="13.5" hidden="1" customHeight="1" thickBot="1">
      <c r="A3688" s="411"/>
      <c r="B3688" s="183">
        <v>0</v>
      </c>
      <c r="C3688" s="184">
        <v>9.39</v>
      </c>
      <c r="D3688" s="346" t="s">
        <v>393</v>
      </c>
      <c r="E3688" s="346" t="s">
        <v>386</v>
      </c>
      <c r="F3688" s="346" t="s">
        <v>859</v>
      </c>
      <c r="G3688" s="342">
        <f t="shared" si="117"/>
        <v>0.52226757539090074</v>
      </c>
      <c r="H3688" s="342">
        <f t="shared" si="116"/>
        <v>9.9122675753909011</v>
      </c>
      <c r="I3688" s="190"/>
    </row>
    <row r="3689" spans="1:10" ht="13.5" thickBot="1">
      <c r="A3689" s="185" t="s">
        <v>1019</v>
      </c>
      <c r="B3689" s="186">
        <v>6.68</v>
      </c>
      <c r="C3689" s="187">
        <v>571.30999999999995</v>
      </c>
      <c r="D3689" s="412"/>
      <c r="E3689" s="413"/>
      <c r="F3689" s="414"/>
      <c r="G3689" s="342">
        <f t="shared" si="117"/>
        <v>31.776005164704518</v>
      </c>
      <c r="H3689" s="342">
        <f t="shared" si="116"/>
        <v>603.08600516470449</v>
      </c>
      <c r="I3689" s="190">
        <f>+H3689</f>
        <v>603.08600516470449</v>
      </c>
      <c r="J3689" s="347">
        <v>1</v>
      </c>
    </row>
    <row r="3690" spans="1:10" ht="13.5" hidden="1" customHeight="1" thickBot="1">
      <c r="A3690" s="409" t="s">
        <v>485</v>
      </c>
      <c r="B3690" s="183">
        <v>1.6</v>
      </c>
      <c r="C3690" s="184">
        <v>90.83</v>
      </c>
      <c r="D3690" s="346" t="s">
        <v>391</v>
      </c>
      <c r="E3690" s="346" t="s">
        <v>386</v>
      </c>
      <c r="F3690" s="346" t="s">
        <v>817</v>
      </c>
      <c r="G3690" s="342">
        <f t="shared" si="117"/>
        <v>5.0519237351177315</v>
      </c>
      <c r="H3690" s="342">
        <f t="shared" si="116"/>
        <v>95.881923735117724</v>
      </c>
      <c r="I3690" s="190"/>
    </row>
    <row r="3691" spans="1:10" ht="13.5" hidden="1" customHeight="1" thickBot="1">
      <c r="A3691" s="410"/>
      <c r="B3691" s="183">
        <v>1.6</v>
      </c>
      <c r="C3691" s="184">
        <v>90.83</v>
      </c>
      <c r="D3691" s="346" t="s">
        <v>391</v>
      </c>
      <c r="E3691" s="346" t="s">
        <v>386</v>
      </c>
      <c r="F3691" s="346" t="s">
        <v>818</v>
      </c>
      <c r="G3691" s="342">
        <f t="shared" si="117"/>
        <v>5.0519237351177315</v>
      </c>
      <c r="H3691" s="342">
        <f t="shared" si="116"/>
        <v>95.881923735117724</v>
      </c>
      <c r="I3691" s="190"/>
    </row>
    <row r="3692" spans="1:10" ht="13.5" hidden="1" customHeight="1" thickBot="1">
      <c r="A3692" s="410"/>
      <c r="B3692" s="183">
        <v>1.6</v>
      </c>
      <c r="C3692" s="184">
        <v>94.12</v>
      </c>
      <c r="D3692" s="346" t="s">
        <v>391</v>
      </c>
      <c r="E3692" s="346" t="s">
        <v>386</v>
      </c>
      <c r="F3692" s="346" t="s">
        <v>819</v>
      </c>
      <c r="G3692" s="342">
        <f t="shared" si="117"/>
        <v>5.2349120549298798</v>
      </c>
      <c r="H3692" s="342">
        <f t="shared" si="116"/>
        <v>99.354912054929883</v>
      </c>
      <c r="I3692" s="190"/>
    </row>
    <row r="3693" spans="1:10" ht="13.5" hidden="1" customHeight="1" thickBot="1">
      <c r="A3693" s="410"/>
      <c r="B3693" s="183">
        <v>1.6</v>
      </c>
      <c r="C3693" s="184">
        <v>94.12</v>
      </c>
      <c r="D3693" s="346" t="s">
        <v>391</v>
      </c>
      <c r="E3693" s="346" t="s">
        <v>386</v>
      </c>
      <c r="F3693" s="346" t="s">
        <v>820</v>
      </c>
      <c r="G3693" s="342">
        <f t="shared" si="117"/>
        <v>5.2349120549298798</v>
      </c>
      <c r="H3693" s="342">
        <f t="shared" si="116"/>
        <v>99.354912054929883</v>
      </c>
      <c r="I3693" s="190"/>
    </row>
    <row r="3694" spans="1:10" ht="13.5" hidden="1" customHeight="1" thickBot="1">
      <c r="A3694" s="410"/>
      <c r="B3694" s="183">
        <v>1.6</v>
      </c>
      <c r="C3694" s="184">
        <v>94.12</v>
      </c>
      <c r="D3694" s="346" t="s">
        <v>391</v>
      </c>
      <c r="E3694" s="346" t="s">
        <v>386</v>
      </c>
      <c r="F3694" s="346" t="s">
        <v>821</v>
      </c>
      <c r="G3694" s="342">
        <f t="shared" si="117"/>
        <v>5.2349120549298798</v>
      </c>
      <c r="H3694" s="342">
        <f t="shared" si="116"/>
        <v>99.354912054929883</v>
      </c>
      <c r="I3694" s="190"/>
    </row>
    <row r="3695" spans="1:10" ht="13.5" hidden="1" customHeight="1" thickBot="1">
      <c r="A3695" s="410"/>
      <c r="B3695" s="183">
        <v>3.2</v>
      </c>
      <c r="C3695" s="184">
        <v>188.26</v>
      </c>
      <c r="D3695" s="346" t="s">
        <v>391</v>
      </c>
      <c r="E3695" s="346" t="s">
        <v>386</v>
      </c>
      <c r="F3695" s="346" t="s">
        <v>919</v>
      </c>
      <c r="G3695" s="342">
        <f t="shared" si="117"/>
        <v>10.470936500861656</v>
      </c>
      <c r="H3695" s="342">
        <f t="shared" si="116"/>
        <v>198.73093650086165</v>
      </c>
      <c r="I3695" s="190"/>
    </row>
    <row r="3696" spans="1:10" ht="13.5" hidden="1" customHeight="1" thickBot="1">
      <c r="A3696" s="410"/>
      <c r="B3696" s="183">
        <v>3.2</v>
      </c>
      <c r="C3696" s="184">
        <v>188.26</v>
      </c>
      <c r="D3696" s="346" t="s">
        <v>391</v>
      </c>
      <c r="E3696" s="346" t="s">
        <v>386</v>
      </c>
      <c r="F3696" s="346" t="s">
        <v>858</v>
      </c>
      <c r="G3696" s="342">
        <f t="shared" si="117"/>
        <v>10.470936500861656</v>
      </c>
      <c r="H3696" s="342">
        <f t="shared" si="116"/>
        <v>198.73093650086165</v>
      </c>
      <c r="I3696" s="190"/>
    </row>
    <row r="3697" spans="1:9" ht="13.5" hidden="1" customHeight="1" thickBot="1">
      <c r="A3697" s="410"/>
      <c r="B3697" s="183">
        <v>15.73</v>
      </c>
      <c r="C3697" s="184">
        <v>893.15</v>
      </c>
      <c r="D3697" s="346" t="s">
        <v>385</v>
      </c>
      <c r="E3697" s="346" t="s">
        <v>386</v>
      </c>
      <c r="F3697" s="346" t="s">
        <v>817</v>
      </c>
      <c r="G3697" s="342">
        <f t="shared" si="117"/>
        <v>49.67660116723993</v>
      </c>
      <c r="H3697" s="342">
        <f t="shared" si="116"/>
        <v>942.82660116723991</v>
      </c>
      <c r="I3697" s="190"/>
    </row>
    <row r="3698" spans="1:9" ht="13.5" hidden="1" customHeight="1" thickBot="1">
      <c r="A3698" s="410"/>
      <c r="B3698" s="183">
        <v>17.329999999999998</v>
      </c>
      <c r="C3698" s="184">
        <v>983.98</v>
      </c>
      <c r="D3698" s="346" t="s">
        <v>385</v>
      </c>
      <c r="E3698" s="346" t="s">
        <v>386</v>
      </c>
      <c r="F3698" s="346" t="s">
        <v>822</v>
      </c>
      <c r="G3698" s="342">
        <f t="shared" si="117"/>
        <v>54.728524902357655</v>
      </c>
      <c r="H3698" s="342">
        <f t="shared" si="116"/>
        <v>1038.7085249023576</v>
      </c>
      <c r="I3698" s="190"/>
    </row>
    <row r="3699" spans="1:9" ht="13.5" hidden="1" customHeight="1" thickBot="1">
      <c r="A3699" s="410"/>
      <c r="B3699" s="183">
        <v>17.329999999999998</v>
      </c>
      <c r="C3699" s="184">
        <v>983.98</v>
      </c>
      <c r="D3699" s="346" t="s">
        <v>385</v>
      </c>
      <c r="E3699" s="346" t="s">
        <v>386</v>
      </c>
      <c r="F3699" s="346" t="s">
        <v>823</v>
      </c>
      <c r="G3699" s="342">
        <f t="shared" si="117"/>
        <v>54.728524902357655</v>
      </c>
      <c r="H3699" s="342">
        <f t="shared" si="116"/>
        <v>1038.7085249023576</v>
      </c>
      <c r="I3699" s="190"/>
    </row>
    <row r="3700" spans="1:9" ht="13.5" hidden="1" customHeight="1" thickBot="1">
      <c r="A3700" s="410"/>
      <c r="B3700" s="183">
        <v>17.329999999999998</v>
      </c>
      <c r="C3700" s="184">
        <v>983.98</v>
      </c>
      <c r="D3700" s="346" t="s">
        <v>385</v>
      </c>
      <c r="E3700" s="346" t="s">
        <v>386</v>
      </c>
      <c r="F3700" s="346" t="s">
        <v>824</v>
      </c>
      <c r="G3700" s="342">
        <f t="shared" si="117"/>
        <v>54.728524902357655</v>
      </c>
      <c r="H3700" s="342">
        <f t="shared" si="116"/>
        <v>1038.7085249023576</v>
      </c>
      <c r="I3700" s="190"/>
    </row>
    <row r="3701" spans="1:9" ht="13.5" hidden="1" customHeight="1" thickBot="1">
      <c r="A3701" s="410"/>
      <c r="B3701" s="183">
        <v>17.329999999999998</v>
      </c>
      <c r="C3701" s="184">
        <v>983.98</v>
      </c>
      <c r="D3701" s="346" t="s">
        <v>385</v>
      </c>
      <c r="E3701" s="346" t="s">
        <v>386</v>
      </c>
      <c r="F3701" s="346" t="s">
        <v>825</v>
      </c>
      <c r="G3701" s="342">
        <f t="shared" si="117"/>
        <v>54.728524902357655</v>
      </c>
      <c r="H3701" s="342">
        <f t="shared" si="116"/>
        <v>1038.7085249023576</v>
      </c>
      <c r="I3701" s="190"/>
    </row>
    <row r="3702" spans="1:9" ht="13.5" hidden="1" customHeight="1" thickBot="1">
      <c r="A3702" s="410"/>
      <c r="B3702" s="183">
        <v>11.53</v>
      </c>
      <c r="C3702" s="184">
        <v>660.64</v>
      </c>
      <c r="D3702" s="346" t="s">
        <v>385</v>
      </c>
      <c r="E3702" s="346" t="s">
        <v>386</v>
      </c>
      <c r="F3702" s="346" t="s">
        <v>818</v>
      </c>
      <c r="G3702" s="342">
        <f t="shared" si="117"/>
        <v>36.744499574679935</v>
      </c>
      <c r="H3702" s="342">
        <f t="shared" si="116"/>
        <v>697.38449957467992</v>
      </c>
      <c r="I3702" s="190"/>
    </row>
    <row r="3703" spans="1:9" ht="13.5" hidden="1" customHeight="1" thickBot="1">
      <c r="A3703" s="410"/>
      <c r="B3703" s="183">
        <v>17.329999999999998</v>
      </c>
      <c r="C3703" s="184">
        <v>1019.75</v>
      </c>
      <c r="D3703" s="346" t="s">
        <v>385</v>
      </c>
      <c r="E3703" s="346" t="s">
        <v>386</v>
      </c>
      <c r="F3703" s="346" t="s">
        <v>826</v>
      </c>
      <c r="G3703" s="342">
        <f t="shared" si="117"/>
        <v>56.71803620925143</v>
      </c>
      <c r="H3703" s="342">
        <f t="shared" si="116"/>
        <v>1076.4680362092515</v>
      </c>
      <c r="I3703" s="190"/>
    </row>
    <row r="3704" spans="1:9" ht="13.5" hidden="1" customHeight="1" thickBot="1">
      <c r="A3704" s="410"/>
      <c r="B3704" s="183">
        <v>17.329999999999998</v>
      </c>
      <c r="C3704" s="184">
        <v>1019.75</v>
      </c>
      <c r="D3704" s="346" t="s">
        <v>385</v>
      </c>
      <c r="E3704" s="346" t="s">
        <v>386</v>
      </c>
      <c r="F3704" s="346" t="s">
        <v>827</v>
      </c>
      <c r="G3704" s="342">
        <f t="shared" si="117"/>
        <v>56.71803620925143</v>
      </c>
      <c r="H3704" s="342">
        <f t="shared" si="116"/>
        <v>1076.4680362092515</v>
      </c>
      <c r="I3704" s="190"/>
    </row>
    <row r="3705" spans="1:9" ht="13.5" hidden="1" customHeight="1" thickBot="1">
      <c r="A3705" s="410"/>
      <c r="B3705" s="183">
        <v>17.329999999999998</v>
      </c>
      <c r="C3705" s="184">
        <v>1019.75</v>
      </c>
      <c r="D3705" s="346" t="s">
        <v>385</v>
      </c>
      <c r="E3705" s="346" t="s">
        <v>386</v>
      </c>
      <c r="F3705" s="346" t="s">
        <v>828</v>
      </c>
      <c r="G3705" s="342">
        <f t="shared" si="117"/>
        <v>56.71803620925143</v>
      </c>
      <c r="H3705" s="342">
        <f t="shared" si="116"/>
        <v>1076.4680362092515</v>
      </c>
      <c r="I3705" s="190"/>
    </row>
    <row r="3706" spans="1:9" ht="13.5" hidden="1" customHeight="1" thickBot="1">
      <c r="A3706" s="410"/>
      <c r="B3706" s="183">
        <v>13.73</v>
      </c>
      <c r="C3706" s="184">
        <v>819.34</v>
      </c>
      <c r="D3706" s="346" t="s">
        <v>385</v>
      </c>
      <c r="E3706" s="346" t="s">
        <v>386</v>
      </c>
      <c r="F3706" s="346" t="s">
        <v>819</v>
      </c>
      <c r="G3706" s="342">
        <f t="shared" si="117"/>
        <v>45.571322174737013</v>
      </c>
      <c r="H3706" s="342">
        <f t="shared" si="116"/>
        <v>864.91132217473705</v>
      </c>
      <c r="I3706" s="190"/>
    </row>
    <row r="3707" spans="1:9" ht="13.5" hidden="1" customHeight="1" thickBot="1">
      <c r="A3707" s="410"/>
      <c r="B3707" s="183">
        <v>17.329999999999998</v>
      </c>
      <c r="C3707" s="184">
        <v>1019.75</v>
      </c>
      <c r="D3707" s="346" t="s">
        <v>385</v>
      </c>
      <c r="E3707" s="346" t="s">
        <v>386</v>
      </c>
      <c r="F3707" s="346" t="s">
        <v>829</v>
      </c>
      <c r="G3707" s="342">
        <f t="shared" si="117"/>
        <v>56.71803620925143</v>
      </c>
      <c r="H3707" s="342">
        <f t="shared" si="116"/>
        <v>1076.4680362092515</v>
      </c>
      <c r="I3707" s="190"/>
    </row>
    <row r="3708" spans="1:9" ht="13.5" hidden="1" customHeight="1" thickBot="1">
      <c r="A3708" s="410"/>
      <c r="B3708" s="183">
        <v>17.329999999999998</v>
      </c>
      <c r="C3708" s="184">
        <v>1019.75</v>
      </c>
      <c r="D3708" s="346" t="s">
        <v>385</v>
      </c>
      <c r="E3708" s="346" t="s">
        <v>386</v>
      </c>
      <c r="F3708" s="346" t="s">
        <v>830</v>
      </c>
      <c r="G3708" s="342">
        <f t="shared" si="117"/>
        <v>56.71803620925143</v>
      </c>
      <c r="H3708" s="342">
        <f t="shared" si="116"/>
        <v>1076.4680362092515</v>
      </c>
      <c r="I3708" s="190"/>
    </row>
    <row r="3709" spans="1:9" ht="13.5" hidden="1" customHeight="1" thickBot="1">
      <c r="A3709" s="410"/>
      <c r="B3709" s="183">
        <v>14.13</v>
      </c>
      <c r="C3709" s="184">
        <v>831.49</v>
      </c>
      <c r="D3709" s="346" t="s">
        <v>385</v>
      </c>
      <c r="E3709" s="346" t="s">
        <v>386</v>
      </c>
      <c r="F3709" s="346" t="s">
        <v>820</v>
      </c>
      <c r="G3709" s="342">
        <f t="shared" si="117"/>
        <v>46.247099708389776</v>
      </c>
      <c r="H3709" s="342">
        <f t="shared" si="116"/>
        <v>877.73709970838979</v>
      </c>
      <c r="I3709" s="190"/>
    </row>
    <row r="3710" spans="1:9" ht="13.5" hidden="1" customHeight="1" thickBot="1">
      <c r="A3710" s="410"/>
      <c r="B3710" s="183">
        <v>17.329999999999998</v>
      </c>
      <c r="C3710" s="184">
        <v>1019.75</v>
      </c>
      <c r="D3710" s="346" t="s">
        <v>385</v>
      </c>
      <c r="E3710" s="346" t="s">
        <v>386</v>
      </c>
      <c r="F3710" s="346" t="s">
        <v>805</v>
      </c>
      <c r="G3710" s="342">
        <f t="shared" si="117"/>
        <v>56.71803620925143</v>
      </c>
      <c r="H3710" s="342">
        <f t="shared" si="116"/>
        <v>1076.4680362092515</v>
      </c>
      <c r="I3710" s="190"/>
    </row>
    <row r="3711" spans="1:9" ht="13.5" hidden="1" customHeight="1" thickBot="1">
      <c r="A3711" s="410"/>
      <c r="B3711" s="183">
        <v>14.33</v>
      </c>
      <c r="C3711" s="184">
        <v>814.84</v>
      </c>
      <c r="D3711" s="346" t="s">
        <v>385</v>
      </c>
      <c r="E3711" s="346" t="s">
        <v>386</v>
      </c>
      <c r="F3711" s="346" t="s">
        <v>831</v>
      </c>
      <c r="G3711" s="342">
        <f t="shared" si="117"/>
        <v>45.321034199310063</v>
      </c>
      <c r="H3711" s="342">
        <f t="shared" si="116"/>
        <v>860.16103419931005</v>
      </c>
      <c r="I3711" s="190"/>
    </row>
    <row r="3712" spans="1:9" ht="13.5" hidden="1" customHeight="1" thickBot="1">
      <c r="A3712" s="410"/>
      <c r="B3712" s="183">
        <v>17.329999999999998</v>
      </c>
      <c r="C3712" s="184">
        <v>1019.75</v>
      </c>
      <c r="D3712" s="346" t="s">
        <v>385</v>
      </c>
      <c r="E3712" s="346" t="s">
        <v>386</v>
      </c>
      <c r="F3712" s="346" t="s">
        <v>832</v>
      </c>
      <c r="G3712" s="342">
        <f t="shared" si="117"/>
        <v>56.71803620925143</v>
      </c>
      <c r="H3712" s="342">
        <f t="shared" si="116"/>
        <v>1076.4680362092515</v>
      </c>
      <c r="I3712" s="190"/>
    </row>
    <row r="3713" spans="1:10" ht="13.5" hidden="1" customHeight="1" thickBot="1">
      <c r="A3713" s="410"/>
      <c r="B3713" s="183">
        <v>15.13</v>
      </c>
      <c r="C3713" s="184">
        <v>884.64</v>
      </c>
      <c r="D3713" s="346" t="s">
        <v>385</v>
      </c>
      <c r="E3713" s="346" t="s">
        <v>386</v>
      </c>
      <c r="F3713" s="346" t="s">
        <v>821</v>
      </c>
      <c r="G3713" s="342">
        <f t="shared" si="117"/>
        <v>49.203278795932519</v>
      </c>
      <c r="H3713" s="342">
        <f t="shared" si="116"/>
        <v>933.84327879593252</v>
      </c>
      <c r="I3713" s="190"/>
    </row>
    <row r="3714" spans="1:10" ht="13.5" hidden="1" customHeight="1" thickBot="1">
      <c r="A3714" s="410"/>
      <c r="B3714" s="183">
        <v>17.329999999999998</v>
      </c>
      <c r="C3714" s="184">
        <v>1019.75</v>
      </c>
      <c r="D3714" s="346" t="s">
        <v>385</v>
      </c>
      <c r="E3714" s="346" t="s">
        <v>386</v>
      </c>
      <c r="F3714" s="346" t="s">
        <v>833</v>
      </c>
      <c r="G3714" s="342">
        <f t="shared" si="117"/>
        <v>56.71803620925143</v>
      </c>
      <c r="H3714" s="342">
        <f t="shared" si="116"/>
        <v>1076.4680362092515</v>
      </c>
      <c r="I3714" s="190"/>
    </row>
    <row r="3715" spans="1:10" ht="13.5" hidden="1" customHeight="1" thickBot="1">
      <c r="A3715" s="410"/>
      <c r="B3715" s="183">
        <v>17.329999999999998</v>
      </c>
      <c r="C3715" s="184">
        <v>1019.75</v>
      </c>
      <c r="D3715" s="346" t="s">
        <v>385</v>
      </c>
      <c r="E3715" s="346" t="s">
        <v>386</v>
      </c>
      <c r="F3715" s="346" t="s">
        <v>916</v>
      </c>
      <c r="G3715" s="342">
        <f t="shared" si="117"/>
        <v>56.71803620925143</v>
      </c>
      <c r="H3715" s="342">
        <f t="shared" si="116"/>
        <v>1076.4680362092515</v>
      </c>
      <c r="I3715" s="190"/>
    </row>
    <row r="3716" spans="1:10" ht="13.5" hidden="1" customHeight="1" thickBot="1">
      <c r="A3716" s="410"/>
      <c r="B3716" s="183">
        <v>17.329999999999998</v>
      </c>
      <c r="C3716" s="184">
        <v>1019.75</v>
      </c>
      <c r="D3716" s="346" t="s">
        <v>385</v>
      </c>
      <c r="E3716" s="346" t="s">
        <v>386</v>
      </c>
      <c r="F3716" s="346" t="s">
        <v>917</v>
      </c>
      <c r="G3716" s="342">
        <f t="shared" si="117"/>
        <v>56.71803620925143</v>
      </c>
      <c r="H3716" s="342">
        <f t="shared" si="116"/>
        <v>1076.4680362092515</v>
      </c>
      <c r="I3716" s="190"/>
    </row>
    <row r="3717" spans="1:10" ht="13.5" hidden="1" customHeight="1" thickBot="1">
      <c r="A3717" s="410"/>
      <c r="B3717" s="183">
        <v>16.73</v>
      </c>
      <c r="C3717" s="184">
        <v>978.77</v>
      </c>
      <c r="D3717" s="346" t="s">
        <v>385</v>
      </c>
      <c r="E3717" s="346" t="s">
        <v>386</v>
      </c>
      <c r="F3717" s="346" t="s">
        <v>918</v>
      </c>
      <c r="G3717" s="342">
        <f t="shared" si="117"/>
        <v>54.438747046363339</v>
      </c>
      <c r="H3717" s="342">
        <f t="shared" si="116"/>
        <v>1033.2087470463632</v>
      </c>
      <c r="I3717" s="190"/>
    </row>
    <row r="3718" spans="1:10" ht="13.5" hidden="1" customHeight="1" thickBot="1">
      <c r="A3718" s="410"/>
      <c r="B3718" s="183">
        <v>13.53</v>
      </c>
      <c r="C3718" s="184">
        <v>790.51</v>
      </c>
      <c r="D3718" s="346" t="s">
        <v>385</v>
      </c>
      <c r="E3718" s="346" t="s">
        <v>386</v>
      </c>
      <c r="F3718" s="346" t="s">
        <v>919</v>
      </c>
      <c r="G3718" s="342">
        <f t="shared" si="117"/>
        <v>43.967810545501692</v>
      </c>
      <c r="H3718" s="342">
        <f t="shared" si="116"/>
        <v>834.47781054550171</v>
      </c>
      <c r="I3718" s="190"/>
    </row>
    <row r="3719" spans="1:10" ht="13.5" hidden="1" customHeight="1" thickBot="1">
      <c r="A3719" s="410"/>
      <c r="B3719" s="183">
        <v>17.329999999999998</v>
      </c>
      <c r="C3719" s="184">
        <v>1019.75</v>
      </c>
      <c r="D3719" s="346" t="s">
        <v>385</v>
      </c>
      <c r="E3719" s="346" t="s">
        <v>386</v>
      </c>
      <c r="F3719" s="346" t="s">
        <v>920</v>
      </c>
      <c r="G3719" s="342">
        <f t="shared" si="117"/>
        <v>56.71803620925143</v>
      </c>
      <c r="H3719" s="342">
        <f t="shared" si="116"/>
        <v>1076.4680362092515</v>
      </c>
      <c r="I3719" s="190"/>
    </row>
    <row r="3720" spans="1:10" ht="13.5" hidden="1" customHeight="1" thickBot="1">
      <c r="A3720" s="410"/>
      <c r="B3720" s="183">
        <v>1.93</v>
      </c>
      <c r="C3720" s="184">
        <v>119.46</v>
      </c>
      <c r="D3720" s="346" t="s">
        <v>385</v>
      </c>
      <c r="E3720" s="346" t="s">
        <v>386</v>
      </c>
      <c r="F3720" s="346" t="s">
        <v>858</v>
      </c>
      <c r="G3720" s="342">
        <f t="shared" si="117"/>
        <v>6.644311454334078</v>
      </c>
      <c r="H3720" s="342">
        <f t="shared" si="116"/>
        <v>126.10431145433407</v>
      </c>
      <c r="I3720" s="190"/>
    </row>
    <row r="3721" spans="1:10" ht="13.5" hidden="1" customHeight="1" thickBot="1">
      <c r="A3721" s="411"/>
      <c r="B3721" s="183">
        <v>0</v>
      </c>
      <c r="C3721" s="184">
        <v>61.49</v>
      </c>
      <c r="D3721" s="346" t="s">
        <v>393</v>
      </c>
      <c r="E3721" s="346" t="s">
        <v>386</v>
      </c>
      <c r="F3721" s="346" t="s">
        <v>859</v>
      </c>
      <c r="G3721" s="342">
        <f t="shared" si="117"/>
        <v>3.4200461353340232</v>
      </c>
      <c r="H3721" s="342">
        <f t="shared" si="116"/>
        <v>64.910046135334028</v>
      </c>
      <c r="I3721" s="190"/>
    </row>
    <row r="3722" spans="1:10" ht="13.5" thickBot="1">
      <c r="A3722" s="185" t="s">
        <v>485</v>
      </c>
      <c r="B3722" s="186">
        <v>391.12</v>
      </c>
      <c r="C3722" s="187">
        <v>22848.04</v>
      </c>
      <c r="D3722" s="412"/>
      <c r="E3722" s="413"/>
      <c r="F3722" s="414"/>
      <c r="G3722" s="342">
        <f t="shared" si="117"/>
        <v>1270.7977053497673</v>
      </c>
      <c r="H3722" s="342">
        <f t="shared" si="116"/>
        <v>24118.837705349768</v>
      </c>
      <c r="I3722" s="190">
        <f>+H3722</f>
        <v>24118.837705349768</v>
      </c>
      <c r="J3722" s="347">
        <v>1</v>
      </c>
    </row>
    <row r="3723" spans="1:10" ht="13.5" hidden="1" customHeight="1" thickBot="1">
      <c r="A3723" s="409" t="s">
        <v>486</v>
      </c>
      <c r="B3723" s="183">
        <v>20</v>
      </c>
      <c r="C3723" s="184">
        <v>643.22</v>
      </c>
      <c r="D3723" s="346" t="s">
        <v>391</v>
      </c>
      <c r="E3723" s="346" t="s">
        <v>386</v>
      </c>
      <c r="F3723" s="346" t="s">
        <v>807</v>
      </c>
      <c r="G3723" s="342">
        <f t="shared" si="117"/>
        <v>35.775607012027173</v>
      </c>
      <c r="H3723" s="342">
        <f t="shared" ref="H3723:H3786" si="118">+G3723+C3723</f>
        <v>678.99560701202722</v>
      </c>
      <c r="I3723" s="190"/>
    </row>
    <row r="3724" spans="1:10" ht="13.5" hidden="1" customHeight="1" thickBot="1">
      <c r="A3724" s="410"/>
      <c r="B3724" s="183">
        <v>10</v>
      </c>
      <c r="C3724" s="184">
        <v>321.61</v>
      </c>
      <c r="D3724" s="346" t="s">
        <v>391</v>
      </c>
      <c r="E3724" s="346" t="s">
        <v>386</v>
      </c>
      <c r="F3724" s="346" t="s">
        <v>837</v>
      </c>
      <c r="G3724" s="342">
        <f t="shared" si="117"/>
        <v>17.887803506013586</v>
      </c>
      <c r="H3724" s="342">
        <f t="shared" si="118"/>
        <v>339.49780350601361</v>
      </c>
      <c r="I3724" s="190"/>
    </row>
    <row r="3725" spans="1:10" ht="13.5" hidden="1" customHeight="1" thickBot="1">
      <c r="A3725" s="410"/>
      <c r="B3725" s="183">
        <v>10</v>
      </c>
      <c r="C3725" s="184">
        <v>329.66</v>
      </c>
      <c r="D3725" s="346" t="s">
        <v>391</v>
      </c>
      <c r="E3725" s="346" t="s">
        <v>386</v>
      </c>
      <c r="F3725" s="346" t="s">
        <v>835</v>
      </c>
      <c r="G3725" s="342">
        <f t="shared" si="117"/>
        <v>18.33554088427735</v>
      </c>
      <c r="H3725" s="342">
        <f t="shared" si="118"/>
        <v>347.99554088427737</v>
      </c>
      <c r="I3725" s="190"/>
    </row>
    <row r="3726" spans="1:10" ht="13.5" hidden="1" customHeight="1" thickBot="1">
      <c r="A3726" s="410"/>
      <c r="B3726" s="183">
        <v>10</v>
      </c>
      <c r="C3726" s="184">
        <v>329.66</v>
      </c>
      <c r="D3726" s="346" t="s">
        <v>391</v>
      </c>
      <c r="E3726" s="346" t="s">
        <v>386</v>
      </c>
      <c r="F3726" s="346" t="s">
        <v>845</v>
      </c>
      <c r="G3726" s="342">
        <f t="shared" si="117"/>
        <v>18.33554088427735</v>
      </c>
      <c r="H3726" s="342">
        <f t="shared" si="118"/>
        <v>347.99554088427737</v>
      </c>
      <c r="I3726" s="190"/>
    </row>
    <row r="3727" spans="1:10" ht="13.5" hidden="1" customHeight="1" thickBot="1">
      <c r="A3727" s="410"/>
      <c r="B3727" s="183">
        <v>11</v>
      </c>
      <c r="C3727" s="184">
        <v>364.45</v>
      </c>
      <c r="D3727" s="346" t="s">
        <v>391</v>
      </c>
      <c r="E3727" s="346" t="s">
        <v>386</v>
      </c>
      <c r="F3727" s="346" t="s">
        <v>881</v>
      </c>
      <c r="G3727" s="342">
        <f t="shared" ref="G3727:G3790" si="119">+(C3727/$C$12584)*1312742.08</f>
        <v>20.27054503207814</v>
      </c>
      <c r="H3727" s="342">
        <f t="shared" si="118"/>
        <v>384.72054503207812</v>
      </c>
      <c r="I3727" s="190"/>
    </row>
    <row r="3728" spans="1:10" ht="13.5" hidden="1" customHeight="1" thickBot="1">
      <c r="A3728" s="410"/>
      <c r="B3728" s="183">
        <v>10</v>
      </c>
      <c r="C3728" s="184">
        <v>329.63</v>
      </c>
      <c r="D3728" s="346" t="s">
        <v>391</v>
      </c>
      <c r="E3728" s="346" t="s">
        <v>386</v>
      </c>
      <c r="F3728" s="346" t="s">
        <v>863</v>
      </c>
      <c r="G3728" s="342">
        <f t="shared" si="119"/>
        <v>18.333872297774505</v>
      </c>
      <c r="H3728" s="342">
        <f t="shared" si="118"/>
        <v>347.96387229777451</v>
      </c>
      <c r="I3728" s="190"/>
    </row>
    <row r="3729" spans="1:9" ht="13.5" hidden="1" customHeight="1" thickBot="1">
      <c r="A3729" s="410"/>
      <c r="B3729" s="183">
        <v>10</v>
      </c>
      <c r="C3729" s="184">
        <v>343.92</v>
      </c>
      <c r="D3729" s="346" t="s">
        <v>391</v>
      </c>
      <c r="E3729" s="346" t="s">
        <v>386</v>
      </c>
      <c r="F3729" s="346" t="s">
        <v>838</v>
      </c>
      <c r="G3729" s="342">
        <f t="shared" si="119"/>
        <v>19.128675668630304</v>
      </c>
      <c r="H3729" s="342">
        <f t="shared" si="118"/>
        <v>363.04867566863032</v>
      </c>
      <c r="I3729" s="190"/>
    </row>
    <row r="3730" spans="1:9" ht="13.5" hidden="1" customHeight="1" thickBot="1">
      <c r="A3730" s="410"/>
      <c r="B3730" s="183">
        <v>20</v>
      </c>
      <c r="C3730" s="184">
        <v>659.26</v>
      </c>
      <c r="D3730" s="346" t="s">
        <v>391</v>
      </c>
      <c r="E3730" s="346" t="s">
        <v>386</v>
      </c>
      <c r="F3730" s="346" t="s">
        <v>858</v>
      </c>
      <c r="G3730" s="342">
        <f t="shared" si="119"/>
        <v>36.66774459554901</v>
      </c>
      <c r="H3730" s="342">
        <f t="shared" si="118"/>
        <v>695.92774459554903</v>
      </c>
      <c r="I3730" s="190"/>
    </row>
    <row r="3731" spans="1:9" ht="13.5" hidden="1" customHeight="1" thickBot="1">
      <c r="A3731" s="410"/>
      <c r="B3731" s="183">
        <v>20</v>
      </c>
      <c r="C3731" s="184">
        <v>982.8</v>
      </c>
      <c r="D3731" s="346" t="s">
        <v>387</v>
      </c>
      <c r="E3731" s="346" t="s">
        <v>386</v>
      </c>
      <c r="F3731" s="346" t="s">
        <v>807</v>
      </c>
      <c r="G3731" s="342">
        <f t="shared" si="119"/>
        <v>54.662893833245704</v>
      </c>
      <c r="H3731" s="342">
        <f t="shared" si="118"/>
        <v>1037.4628938332457</v>
      </c>
      <c r="I3731" s="190"/>
    </row>
    <row r="3732" spans="1:9" ht="13.5" hidden="1" customHeight="1" thickBot="1">
      <c r="A3732" s="410"/>
      <c r="B3732" s="183">
        <v>11.5</v>
      </c>
      <c r="C3732" s="184">
        <v>567.82000000000005</v>
      </c>
      <c r="D3732" s="346" t="s">
        <v>387</v>
      </c>
      <c r="E3732" s="346" t="s">
        <v>386</v>
      </c>
      <c r="F3732" s="346" t="s">
        <v>837</v>
      </c>
      <c r="G3732" s="342">
        <f t="shared" si="119"/>
        <v>31.581892934873402</v>
      </c>
      <c r="H3732" s="342">
        <f t="shared" si="118"/>
        <v>599.40189293487344</v>
      </c>
      <c r="I3732" s="190"/>
    </row>
    <row r="3733" spans="1:9" ht="13.5" hidden="1" customHeight="1" thickBot="1">
      <c r="A3733" s="410"/>
      <c r="B3733" s="183">
        <v>3</v>
      </c>
      <c r="C3733" s="184">
        <v>149.24</v>
      </c>
      <c r="D3733" s="346" t="s">
        <v>387</v>
      </c>
      <c r="E3733" s="346" t="s">
        <v>386</v>
      </c>
      <c r="F3733" s="346" t="s">
        <v>811</v>
      </c>
      <c r="G3733" s="342">
        <f t="shared" si="119"/>
        <v>8.3006616561595337</v>
      </c>
      <c r="H3733" s="342">
        <f t="shared" si="118"/>
        <v>157.54066165615956</v>
      </c>
      <c r="I3733" s="190"/>
    </row>
    <row r="3734" spans="1:9" ht="13.5" hidden="1" customHeight="1" thickBot="1">
      <c r="A3734" s="410"/>
      <c r="B3734" s="183">
        <v>5.5</v>
      </c>
      <c r="C3734" s="184">
        <v>269.36</v>
      </c>
      <c r="D3734" s="346" t="s">
        <v>387</v>
      </c>
      <c r="E3734" s="346" t="s">
        <v>386</v>
      </c>
      <c r="F3734" s="346" t="s">
        <v>813</v>
      </c>
      <c r="G3734" s="342">
        <f t="shared" si="119"/>
        <v>14.981682013556229</v>
      </c>
      <c r="H3734" s="342">
        <f t="shared" si="118"/>
        <v>284.34168201355624</v>
      </c>
      <c r="I3734" s="190"/>
    </row>
    <row r="3735" spans="1:9" ht="13.5" hidden="1" customHeight="1" thickBot="1">
      <c r="A3735" s="410"/>
      <c r="B3735" s="183">
        <v>5.5</v>
      </c>
      <c r="C3735" s="184">
        <v>276.11</v>
      </c>
      <c r="D3735" s="346" t="s">
        <v>387</v>
      </c>
      <c r="E3735" s="346" t="s">
        <v>386</v>
      </c>
      <c r="F3735" s="346" t="s">
        <v>808</v>
      </c>
      <c r="G3735" s="342">
        <f t="shared" si="119"/>
        <v>15.357113976696654</v>
      </c>
      <c r="H3735" s="342">
        <f t="shared" si="118"/>
        <v>291.46711397669668</v>
      </c>
      <c r="I3735" s="190"/>
    </row>
    <row r="3736" spans="1:9" ht="13.5" hidden="1" customHeight="1" thickBot="1">
      <c r="A3736" s="410"/>
      <c r="B3736" s="183">
        <v>3.5</v>
      </c>
      <c r="C3736" s="184">
        <v>182.81</v>
      </c>
      <c r="D3736" s="346" t="s">
        <v>387</v>
      </c>
      <c r="E3736" s="346" t="s">
        <v>386</v>
      </c>
      <c r="F3736" s="346" t="s">
        <v>809</v>
      </c>
      <c r="G3736" s="342">
        <f t="shared" si="119"/>
        <v>10.167809952844573</v>
      </c>
      <c r="H3736" s="342">
        <f t="shared" si="118"/>
        <v>192.97780995284458</v>
      </c>
      <c r="I3736" s="190"/>
    </row>
    <row r="3737" spans="1:9" ht="13.5" hidden="1" customHeight="1" thickBot="1">
      <c r="A3737" s="410"/>
      <c r="B3737" s="183">
        <v>4.5</v>
      </c>
      <c r="C3737" s="184">
        <v>221.21</v>
      </c>
      <c r="D3737" s="346" t="s">
        <v>387</v>
      </c>
      <c r="E3737" s="346" t="s">
        <v>386</v>
      </c>
      <c r="F3737" s="346" t="s">
        <v>810</v>
      </c>
      <c r="G3737" s="342">
        <f t="shared" si="119"/>
        <v>12.303600676487875</v>
      </c>
      <c r="H3737" s="342">
        <f t="shared" si="118"/>
        <v>233.5136006764879</v>
      </c>
      <c r="I3737" s="190"/>
    </row>
    <row r="3738" spans="1:9" ht="13.5" hidden="1" customHeight="1" thickBot="1">
      <c r="A3738" s="410"/>
      <c r="B3738" s="183">
        <v>8.5</v>
      </c>
      <c r="C3738" s="184">
        <v>432.79</v>
      </c>
      <c r="D3738" s="346" t="s">
        <v>387</v>
      </c>
      <c r="E3738" s="346" t="s">
        <v>386</v>
      </c>
      <c r="F3738" s="346" t="s">
        <v>835</v>
      </c>
      <c r="G3738" s="342">
        <f t="shared" si="119"/>
        <v>24.071585085562077</v>
      </c>
      <c r="H3738" s="342">
        <f t="shared" si="118"/>
        <v>456.86158508556207</v>
      </c>
      <c r="I3738" s="190"/>
    </row>
    <row r="3739" spans="1:9" ht="13.5" hidden="1" customHeight="1" thickBot="1">
      <c r="A3739" s="410"/>
      <c r="B3739" s="183">
        <v>4.5</v>
      </c>
      <c r="C3739" s="184">
        <v>227.6</v>
      </c>
      <c r="D3739" s="346" t="s">
        <v>387</v>
      </c>
      <c r="E3739" s="346" t="s">
        <v>386</v>
      </c>
      <c r="F3739" s="346" t="s">
        <v>802</v>
      </c>
      <c r="G3739" s="342">
        <f t="shared" si="119"/>
        <v>12.659009601594143</v>
      </c>
      <c r="H3739" s="342">
        <f t="shared" si="118"/>
        <v>240.25900960159413</v>
      </c>
      <c r="I3739" s="190"/>
    </row>
    <row r="3740" spans="1:9" ht="13.5" hidden="1" customHeight="1" thickBot="1">
      <c r="A3740" s="410"/>
      <c r="B3740" s="183">
        <v>4</v>
      </c>
      <c r="C3740" s="184">
        <v>205.2</v>
      </c>
      <c r="D3740" s="346" t="s">
        <v>387</v>
      </c>
      <c r="E3740" s="346" t="s">
        <v>386</v>
      </c>
      <c r="F3740" s="346" t="s">
        <v>803</v>
      </c>
      <c r="G3740" s="342">
        <f t="shared" si="119"/>
        <v>11.413131679468883</v>
      </c>
      <c r="H3740" s="342">
        <f t="shared" si="118"/>
        <v>216.61313167946886</v>
      </c>
      <c r="I3740" s="190"/>
    </row>
    <row r="3741" spans="1:9" ht="13.5" hidden="1" customHeight="1" thickBot="1">
      <c r="A3741" s="410"/>
      <c r="B3741" s="183">
        <v>2.5</v>
      </c>
      <c r="C3741" s="184">
        <v>126.86</v>
      </c>
      <c r="D3741" s="346" t="s">
        <v>387</v>
      </c>
      <c r="E3741" s="346" t="s">
        <v>386</v>
      </c>
      <c r="F3741" s="346" t="s">
        <v>804</v>
      </c>
      <c r="G3741" s="342">
        <f t="shared" si="119"/>
        <v>7.0558961250361723</v>
      </c>
      <c r="H3741" s="342">
        <f t="shared" si="118"/>
        <v>133.91589612503617</v>
      </c>
      <c r="I3741" s="190"/>
    </row>
    <row r="3742" spans="1:9" ht="13.5" hidden="1" customHeight="1" thickBot="1">
      <c r="A3742" s="410"/>
      <c r="B3742" s="183">
        <v>14</v>
      </c>
      <c r="C3742" s="184">
        <v>712.61</v>
      </c>
      <c r="D3742" s="346" t="s">
        <v>387</v>
      </c>
      <c r="E3742" s="346" t="s">
        <v>386</v>
      </c>
      <c r="F3742" s="346" t="s">
        <v>845</v>
      </c>
      <c r="G3742" s="342">
        <f t="shared" si="119"/>
        <v>39.635047593110727</v>
      </c>
      <c r="H3742" s="342">
        <f t="shared" si="118"/>
        <v>752.24504759311071</v>
      </c>
      <c r="I3742" s="190"/>
    </row>
    <row r="3743" spans="1:9" ht="13.5" hidden="1" customHeight="1" thickBot="1">
      <c r="A3743" s="410"/>
      <c r="B3743" s="183">
        <v>8</v>
      </c>
      <c r="C3743" s="184">
        <v>417.84</v>
      </c>
      <c r="D3743" s="346" t="s">
        <v>387</v>
      </c>
      <c r="E3743" s="346" t="s">
        <v>386</v>
      </c>
      <c r="F3743" s="346" t="s">
        <v>843</v>
      </c>
      <c r="G3743" s="342">
        <f t="shared" si="119"/>
        <v>23.240072811643653</v>
      </c>
      <c r="H3743" s="342">
        <f t="shared" si="118"/>
        <v>441.08007281164362</v>
      </c>
      <c r="I3743" s="190"/>
    </row>
    <row r="3744" spans="1:9" ht="13.5" hidden="1" customHeight="1" thickBot="1">
      <c r="A3744" s="410"/>
      <c r="B3744" s="183">
        <v>13.5</v>
      </c>
      <c r="C3744" s="184">
        <v>685.85</v>
      </c>
      <c r="D3744" s="346" t="s">
        <v>387</v>
      </c>
      <c r="E3744" s="346" t="s">
        <v>386</v>
      </c>
      <c r="F3744" s="346" t="s">
        <v>894</v>
      </c>
      <c r="G3744" s="342">
        <f t="shared" si="119"/>
        <v>38.146668432571801</v>
      </c>
      <c r="H3744" s="342">
        <f t="shared" si="118"/>
        <v>723.99666843257182</v>
      </c>
      <c r="I3744" s="190"/>
    </row>
    <row r="3745" spans="1:9" ht="13.5" hidden="1" customHeight="1" thickBot="1">
      <c r="A3745" s="410"/>
      <c r="B3745" s="183">
        <v>13.5</v>
      </c>
      <c r="C3745" s="184">
        <v>664.02</v>
      </c>
      <c r="D3745" s="346" t="s">
        <v>387</v>
      </c>
      <c r="E3745" s="346" t="s">
        <v>386</v>
      </c>
      <c r="F3745" s="346" t="s">
        <v>881</v>
      </c>
      <c r="G3745" s="342">
        <f t="shared" si="119"/>
        <v>36.932493654000623</v>
      </c>
      <c r="H3745" s="342">
        <f t="shared" si="118"/>
        <v>700.95249365400059</v>
      </c>
      <c r="I3745" s="190"/>
    </row>
    <row r="3746" spans="1:9" ht="13.5" hidden="1" customHeight="1" thickBot="1">
      <c r="A3746" s="410"/>
      <c r="B3746" s="183">
        <v>4.5</v>
      </c>
      <c r="C3746" s="184">
        <v>227.6</v>
      </c>
      <c r="D3746" s="346" t="s">
        <v>387</v>
      </c>
      <c r="E3746" s="346" t="s">
        <v>386</v>
      </c>
      <c r="F3746" s="346" t="s">
        <v>805</v>
      </c>
      <c r="G3746" s="342">
        <f t="shared" si="119"/>
        <v>12.659009601594143</v>
      </c>
      <c r="H3746" s="342">
        <f t="shared" si="118"/>
        <v>240.25900960159413</v>
      </c>
      <c r="I3746" s="190"/>
    </row>
    <row r="3747" spans="1:9" ht="13.5" hidden="1" customHeight="1" thickBot="1">
      <c r="A3747" s="410"/>
      <c r="B3747" s="183">
        <v>12</v>
      </c>
      <c r="C3747" s="184">
        <v>589.84</v>
      </c>
      <c r="D3747" s="346" t="s">
        <v>387</v>
      </c>
      <c r="E3747" s="346" t="s">
        <v>386</v>
      </c>
      <c r="F3747" s="346" t="s">
        <v>862</v>
      </c>
      <c r="G3747" s="342">
        <f t="shared" si="119"/>
        <v>32.806635427962604</v>
      </c>
      <c r="H3747" s="342">
        <f t="shared" si="118"/>
        <v>622.64663542796268</v>
      </c>
      <c r="I3747" s="190"/>
    </row>
    <row r="3748" spans="1:9" ht="13.5" hidden="1" customHeight="1" thickBot="1">
      <c r="A3748" s="410"/>
      <c r="B3748" s="183">
        <v>6</v>
      </c>
      <c r="C3748" s="184">
        <v>299.01</v>
      </c>
      <c r="D3748" s="346" t="s">
        <v>387</v>
      </c>
      <c r="E3748" s="346" t="s">
        <v>386</v>
      </c>
      <c r="F3748" s="346" t="s">
        <v>816</v>
      </c>
      <c r="G3748" s="342">
        <f t="shared" si="119"/>
        <v>16.63080167386935</v>
      </c>
      <c r="H3748" s="342">
        <f t="shared" si="118"/>
        <v>315.64080167386936</v>
      </c>
      <c r="I3748" s="190"/>
    </row>
    <row r="3749" spans="1:9" ht="13.5" hidden="1" customHeight="1" thickBot="1">
      <c r="A3749" s="410"/>
      <c r="B3749" s="183">
        <v>13</v>
      </c>
      <c r="C3749" s="184">
        <v>645.03</v>
      </c>
      <c r="D3749" s="346" t="s">
        <v>387</v>
      </c>
      <c r="E3749" s="346" t="s">
        <v>386</v>
      </c>
      <c r="F3749" s="346" t="s">
        <v>863</v>
      </c>
      <c r="G3749" s="342">
        <f t="shared" si="119"/>
        <v>35.876278397698897</v>
      </c>
      <c r="H3749" s="342">
        <f t="shared" si="118"/>
        <v>680.90627839769888</v>
      </c>
      <c r="I3749" s="190"/>
    </row>
    <row r="3750" spans="1:9" ht="13.5" hidden="1" customHeight="1" thickBot="1">
      <c r="A3750" s="410"/>
      <c r="B3750" s="183">
        <v>2.5</v>
      </c>
      <c r="C3750" s="184">
        <v>122.04</v>
      </c>
      <c r="D3750" s="346" t="s">
        <v>387</v>
      </c>
      <c r="E3750" s="346" t="s">
        <v>386</v>
      </c>
      <c r="F3750" s="346" t="s">
        <v>864</v>
      </c>
      <c r="G3750" s="342">
        <f t="shared" si="119"/>
        <v>6.7878098935788627</v>
      </c>
      <c r="H3750" s="342">
        <f t="shared" si="118"/>
        <v>128.82780989357886</v>
      </c>
      <c r="I3750" s="190"/>
    </row>
    <row r="3751" spans="1:9" ht="13.5" hidden="1" customHeight="1" thickBot="1">
      <c r="A3751" s="410"/>
      <c r="B3751" s="183">
        <v>3</v>
      </c>
      <c r="C3751" s="184">
        <v>149.76</v>
      </c>
      <c r="D3751" s="346" t="s">
        <v>387</v>
      </c>
      <c r="E3751" s="346" t="s">
        <v>386</v>
      </c>
      <c r="F3751" s="346" t="s">
        <v>841</v>
      </c>
      <c r="G3751" s="342">
        <f t="shared" si="119"/>
        <v>8.3295838222088694</v>
      </c>
      <c r="H3751" s="342">
        <f t="shared" si="118"/>
        <v>158.08958382220885</v>
      </c>
      <c r="I3751" s="190"/>
    </row>
    <row r="3752" spans="1:9" ht="13.5" hidden="1" customHeight="1" thickBot="1">
      <c r="A3752" s="410"/>
      <c r="B3752" s="183">
        <v>2</v>
      </c>
      <c r="C3752" s="184">
        <v>98.04</v>
      </c>
      <c r="D3752" s="346" t="s">
        <v>387</v>
      </c>
      <c r="E3752" s="346" t="s">
        <v>386</v>
      </c>
      <c r="F3752" s="346" t="s">
        <v>856</v>
      </c>
      <c r="G3752" s="342">
        <f t="shared" si="119"/>
        <v>5.4529406913017997</v>
      </c>
      <c r="H3752" s="342">
        <f t="shared" si="118"/>
        <v>103.49294069130181</v>
      </c>
      <c r="I3752" s="190"/>
    </row>
    <row r="3753" spans="1:9" ht="13.5" hidden="1" customHeight="1" thickBot="1">
      <c r="A3753" s="410"/>
      <c r="B3753" s="183">
        <v>5</v>
      </c>
      <c r="C3753" s="184">
        <v>257.43</v>
      </c>
      <c r="D3753" s="346" t="s">
        <v>387</v>
      </c>
      <c r="E3753" s="346" t="s">
        <v>386</v>
      </c>
      <c r="F3753" s="346" t="s">
        <v>867</v>
      </c>
      <c r="G3753" s="342">
        <f t="shared" si="119"/>
        <v>14.31814078092434</v>
      </c>
      <c r="H3753" s="342">
        <f t="shared" si="118"/>
        <v>271.74814078092436</v>
      </c>
      <c r="I3753" s="190"/>
    </row>
    <row r="3754" spans="1:9" ht="13.5" hidden="1" customHeight="1" thickBot="1">
      <c r="A3754" s="410"/>
      <c r="B3754" s="183">
        <v>8</v>
      </c>
      <c r="C3754" s="184">
        <v>398.58</v>
      </c>
      <c r="D3754" s="346" t="s">
        <v>387</v>
      </c>
      <c r="E3754" s="346" t="s">
        <v>386</v>
      </c>
      <c r="F3754" s="346" t="s">
        <v>868</v>
      </c>
      <c r="G3754" s="342">
        <f t="shared" si="119"/>
        <v>22.168840276816312</v>
      </c>
      <c r="H3754" s="342">
        <f t="shared" si="118"/>
        <v>420.74884027681628</v>
      </c>
      <c r="I3754" s="190"/>
    </row>
    <row r="3755" spans="1:9" ht="13.5" hidden="1" customHeight="1" thickBot="1">
      <c r="A3755" s="410"/>
      <c r="B3755" s="183">
        <v>14</v>
      </c>
      <c r="C3755" s="184">
        <v>707.74</v>
      </c>
      <c r="D3755" s="346" t="s">
        <v>387</v>
      </c>
      <c r="E3755" s="346" t="s">
        <v>386</v>
      </c>
      <c r="F3755" s="346" t="s">
        <v>838</v>
      </c>
      <c r="G3755" s="342">
        <f t="shared" si="119"/>
        <v>39.364180384148668</v>
      </c>
      <c r="H3755" s="342">
        <f t="shared" si="118"/>
        <v>747.10418038414866</v>
      </c>
      <c r="I3755" s="190"/>
    </row>
    <row r="3756" spans="1:9" ht="13.5" hidden="1" customHeight="1" thickBot="1">
      <c r="A3756" s="410"/>
      <c r="B3756" s="183">
        <v>7</v>
      </c>
      <c r="C3756" s="184">
        <v>360.02</v>
      </c>
      <c r="D3756" s="346" t="s">
        <v>387</v>
      </c>
      <c r="E3756" s="346" t="s">
        <v>386</v>
      </c>
      <c r="F3756" s="346" t="s">
        <v>872</v>
      </c>
      <c r="G3756" s="342">
        <f t="shared" si="119"/>
        <v>20.024150425157831</v>
      </c>
      <c r="H3756" s="342">
        <f t="shared" si="118"/>
        <v>380.0441504251578</v>
      </c>
      <c r="I3756" s="190"/>
    </row>
    <row r="3757" spans="1:9" ht="13.5" hidden="1" customHeight="1" thickBot="1">
      <c r="A3757" s="410"/>
      <c r="B3757" s="183">
        <v>22</v>
      </c>
      <c r="C3757" s="184">
        <v>1083.4000000000001</v>
      </c>
      <c r="D3757" s="346" t="s">
        <v>387</v>
      </c>
      <c r="E3757" s="346" t="s">
        <v>386</v>
      </c>
      <c r="F3757" s="346" t="s">
        <v>858</v>
      </c>
      <c r="G3757" s="342">
        <f t="shared" si="119"/>
        <v>60.258220572790393</v>
      </c>
      <c r="H3757" s="342">
        <f t="shared" si="118"/>
        <v>1143.6582205727905</v>
      </c>
      <c r="I3757" s="190"/>
    </row>
    <row r="3758" spans="1:9" ht="13.5" hidden="1" customHeight="1" thickBot="1">
      <c r="A3758" s="410"/>
      <c r="B3758" s="183">
        <v>78.5</v>
      </c>
      <c r="C3758" s="184">
        <v>2520.81</v>
      </c>
      <c r="D3758" s="346" t="s">
        <v>384</v>
      </c>
      <c r="E3758" s="346" t="s">
        <v>386</v>
      </c>
      <c r="F3758" s="346" t="s">
        <v>807</v>
      </c>
      <c r="G3758" s="342">
        <f t="shared" si="119"/>
        <v>140.20631807466839</v>
      </c>
      <c r="H3758" s="342">
        <f t="shared" si="118"/>
        <v>2661.0163180746686</v>
      </c>
      <c r="I3758" s="190"/>
    </row>
    <row r="3759" spans="1:9" ht="13.5" hidden="1" customHeight="1" thickBot="1">
      <c r="A3759" s="410"/>
      <c r="B3759" s="183">
        <v>93</v>
      </c>
      <c r="C3759" s="184">
        <v>2982.64</v>
      </c>
      <c r="D3759" s="346" t="s">
        <v>384</v>
      </c>
      <c r="E3759" s="346" t="s">
        <v>386</v>
      </c>
      <c r="F3759" s="346" t="s">
        <v>837</v>
      </c>
      <c r="G3759" s="342">
        <f t="shared" si="119"/>
        <v>165.89309489498569</v>
      </c>
      <c r="H3759" s="342">
        <f t="shared" si="118"/>
        <v>3148.5330948949854</v>
      </c>
      <c r="I3759" s="190"/>
    </row>
    <row r="3760" spans="1:9" ht="13.5" hidden="1" customHeight="1" thickBot="1">
      <c r="A3760" s="410"/>
      <c r="B3760" s="183">
        <v>91.5</v>
      </c>
      <c r="C3760" s="184">
        <v>2937.74</v>
      </c>
      <c r="D3760" s="346" t="s">
        <v>384</v>
      </c>
      <c r="E3760" s="346" t="s">
        <v>386</v>
      </c>
      <c r="F3760" s="346" t="s">
        <v>811</v>
      </c>
      <c r="G3760" s="342">
        <f t="shared" si="119"/>
        <v>163.39577709572572</v>
      </c>
      <c r="H3760" s="342">
        <f t="shared" si="118"/>
        <v>3101.1357770957256</v>
      </c>
      <c r="I3760" s="190"/>
    </row>
    <row r="3761" spans="1:9" ht="13.5" hidden="1" customHeight="1" thickBot="1">
      <c r="A3761" s="410"/>
      <c r="B3761" s="183">
        <v>101</v>
      </c>
      <c r="C3761" s="184">
        <v>3263.43</v>
      </c>
      <c r="D3761" s="346" t="s">
        <v>384</v>
      </c>
      <c r="E3761" s="346" t="s">
        <v>386</v>
      </c>
      <c r="F3761" s="346" t="s">
        <v>813</v>
      </c>
      <c r="G3761" s="342">
        <f t="shared" si="119"/>
        <v>181.51050836612637</v>
      </c>
      <c r="H3761" s="342">
        <f t="shared" si="118"/>
        <v>3444.9405083661263</v>
      </c>
      <c r="I3761" s="190"/>
    </row>
    <row r="3762" spans="1:9" ht="13.5" hidden="1" customHeight="1" thickBot="1">
      <c r="A3762" s="410"/>
      <c r="B3762" s="183">
        <v>95</v>
      </c>
      <c r="C3762" s="184">
        <v>3189.56</v>
      </c>
      <c r="D3762" s="346" t="s">
        <v>384</v>
      </c>
      <c r="E3762" s="346" t="s">
        <v>386</v>
      </c>
      <c r="F3762" s="346" t="s">
        <v>808</v>
      </c>
      <c r="G3762" s="342">
        <f t="shared" si="119"/>
        <v>177.40189220061779</v>
      </c>
      <c r="H3762" s="342">
        <f t="shared" si="118"/>
        <v>3366.9618922006175</v>
      </c>
      <c r="I3762" s="190"/>
    </row>
    <row r="3763" spans="1:9" ht="13.5" hidden="1" customHeight="1" thickBot="1">
      <c r="A3763" s="410"/>
      <c r="B3763" s="183">
        <v>73</v>
      </c>
      <c r="C3763" s="184">
        <v>2487.3000000000002</v>
      </c>
      <c r="D3763" s="346" t="s">
        <v>384</v>
      </c>
      <c r="E3763" s="346" t="s">
        <v>386</v>
      </c>
      <c r="F3763" s="346" t="s">
        <v>809</v>
      </c>
      <c r="G3763" s="342">
        <f t="shared" si="119"/>
        <v>138.34250695098905</v>
      </c>
      <c r="H3763" s="342">
        <f t="shared" si="118"/>
        <v>2625.6425069509892</v>
      </c>
      <c r="I3763" s="190"/>
    </row>
    <row r="3764" spans="1:9" ht="13.5" hidden="1" customHeight="1" thickBot="1">
      <c r="A3764" s="410"/>
      <c r="B3764" s="183">
        <v>96</v>
      </c>
      <c r="C3764" s="184">
        <v>3212.7</v>
      </c>
      <c r="D3764" s="346" t="s">
        <v>384</v>
      </c>
      <c r="E3764" s="346" t="s">
        <v>386</v>
      </c>
      <c r="F3764" s="346" t="s">
        <v>810</v>
      </c>
      <c r="G3764" s="342">
        <f t="shared" si="119"/>
        <v>178.68892858981323</v>
      </c>
      <c r="H3764" s="342">
        <f t="shared" si="118"/>
        <v>3391.3889285898131</v>
      </c>
      <c r="I3764" s="190"/>
    </row>
    <row r="3765" spans="1:9" ht="13.5" hidden="1" customHeight="1" thickBot="1">
      <c r="A3765" s="410"/>
      <c r="B3765" s="183">
        <v>76.25</v>
      </c>
      <c r="C3765" s="184">
        <v>2545.41</v>
      </c>
      <c r="D3765" s="346" t="s">
        <v>384</v>
      </c>
      <c r="E3765" s="346" t="s">
        <v>386</v>
      </c>
      <c r="F3765" s="346" t="s">
        <v>835</v>
      </c>
      <c r="G3765" s="342">
        <f t="shared" si="119"/>
        <v>141.57455900700236</v>
      </c>
      <c r="H3765" s="342">
        <f t="shared" si="118"/>
        <v>2686.9845590070022</v>
      </c>
      <c r="I3765" s="190"/>
    </row>
    <row r="3766" spans="1:9" ht="13.5" hidden="1" customHeight="1" thickBot="1">
      <c r="A3766" s="410"/>
      <c r="B3766" s="183">
        <v>97</v>
      </c>
      <c r="C3766" s="184">
        <v>3194.08</v>
      </c>
      <c r="D3766" s="346" t="s">
        <v>384</v>
      </c>
      <c r="E3766" s="346" t="s">
        <v>386</v>
      </c>
      <c r="F3766" s="346" t="s">
        <v>802</v>
      </c>
      <c r="G3766" s="342">
        <f t="shared" si="119"/>
        <v>177.65329256704663</v>
      </c>
      <c r="H3766" s="342">
        <f t="shared" si="118"/>
        <v>3371.7332925670466</v>
      </c>
      <c r="I3766" s="190"/>
    </row>
    <row r="3767" spans="1:9" ht="13.5" hidden="1" customHeight="1" thickBot="1">
      <c r="A3767" s="410"/>
      <c r="B3767" s="183">
        <v>80.5</v>
      </c>
      <c r="C3767" s="184">
        <v>2652.27</v>
      </c>
      <c r="D3767" s="346" t="s">
        <v>384</v>
      </c>
      <c r="E3767" s="346" t="s">
        <v>386</v>
      </c>
      <c r="F3767" s="346" t="s">
        <v>803</v>
      </c>
      <c r="G3767" s="342">
        <f t="shared" si="119"/>
        <v>147.518064130141</v>
      </c>
      <c r="H3767" s="342">
        <f t="shared" si="118"/>
        <v>2799.7880641301408</v>
      </c>
      <c r="I3767" s="190"/>
    </row>
    <row r="3768" spans="1:9" ht="13.5" hidden="1" customHeight="1" thickBot="1">
      <c r="A3768" s="410"/>
      <c r="B3768" s="183">
        <v>110</v>
      </c>
      <c r="C3768" s="184">
        <v>3607.54</v>
      </c>
      <c r="D3768" s="346" t="s">
        <v>384</v>
      </c>
      <c r="E3768" s="346" t="s">
        <v>386</v>
      </c>
      <c r="F3768" s="346" t="s">
        <v>804</v>
      </c>
      <c r="G3768" s="342">
        <f t="shared" si="119"/>
        <v>200.64975174927474</v>
      </c>
      <c r="H3768" s="342">
        <f t="shared" si="118"/>
        <v>3808.1897517492748</v>
      </c>
      <c r="I3768" s="190"/>
    </row>
    <row r="3769" spans="1:9" ht="13.5" hidden="1" customHeight="1" thickBot="1">
      <c r="A3769" s="410"/>
      <c r="B3769" s="183">
        <v>74</v>
      </c>
      <c r="C3769" s="184">
        <v>2427.12</v>
      </c>
      <c r="D3769" s="346" t="s">
        <v>384</v>
      </c>
      <c r="E3769" s="346" t="s">
        <v>386</v>
      </c>
      <c r="F3769" s="346" t="s">
        <v>845</v>
      </c>
      <c r="G3769" s="342">
        <f t="shared" si="119"/>
        <v>134.9953224262793</v>
      </c>
      <c r="H3769" s="342">
        <f t="shared" si="118"/>
        <v>2562.1153224262794</v>
      </c>
      <c r="I3769" s="190"/>
    </row>
    <row r="3770" spans="1:9" ht="13.5" hidden="1" customHeight="1" thickBot="1">
      <c r="A3770" s="410"/>
      <c r="B3770" s="183">
        <v>68</v>
      </c>
      <c r="C3770" s="184">
        <v>2277.3000000000002</v>
      </c>
      <c r="D3770" s="346" t="s">
        <v>384</v>
      </c>
      <c r="E3770" s="346" t="s">
        <v>386</v>
      </c>
      <c r="F3770" s="346" t="s">
        <v>843</v>
      </c>
      <c r="G3770" s="342">
        <f t="shared" si="119"/>
        <v>126.66240143106477</v>
      </c>
      <c r="H3770" s="342">
        <f t="shared" si="118"/>
        <v>2403.9624014310648</v>
      </c>
      <c r="I3770" s="190"/>
    </row>
    <row r="3771" spans="1:9" ht="13.5" hidden="1" customHeight="1" thickBot="1">
      <c r="A3771" s="410"/>
      <c r="B3771" s="183">
        <v>80.5</v>
      </c>
      <c r="C3771" s="184">
        <v>2642.06</v>
      </c>
      <c r="D3771" s="346" t="s">
        <v>384</v>
      </c>
      <c r="E3771" s="346" t="s">
        <v>386</v>
      </c>
      <c r="F3771" s="346" t="s">
        <v>894</v>
      </c>
      <c r="G3771" s="342">
        <f t="shared" si="119"/>
        <v>146.9501885236723</v>
      </c>
      <c r="H3771" s="342">
        <f t="shared" si="118"/>
        <v>2789.0101885236722</v>
      </c>
      <c r="I3771" s="190"/>
    </row>
    <row r="3772" spans="1:9" ht="13.5" hidden="1" customHeight="1" thickBot="1">
      <c r="A3772" s="410"/>
      <c r="B3772" s="183">
        <v>82</v>
      </c>
      <c r="C3772" s="184">
        <v>2686.41</v>
      </c>
      <c r="D3772" s="346" t="s">
        <v>384</v>
      </c>
      <c r="E3772" s="346" t="s">
        <v>386</v>
      </c>
      <c r="F3772" s="346" t="s">
        <v>881</v>
      </c>
      <c r="G3772" s="342">
        <f t="shared" si="119"/>
        <v>149.41691557038013</v>
      </c>
      <c r="H3772" s="342">
        <f t="shared" si="118"/>
        <v>2835.8269155703802</v>
      </c>
      <c r="I3772" s="190"/>
    </row>
    <row r="3773" spans="1:9" ht="13.5" hidden="1" customHeight="1" thickBot="1">
      <c r="A3773" s="410"/>
      <c r="B3773" s="183">
        <v>89</v>
      </c>
      <c r="C3773" s="184">
        <v>2924.59</v>
      </c>
      <c r="D3773" s="346" t="s">
        <v>384</v>
      </c>
      <c r="E3773" s="346" t="s">
        <v>386</v>
      </c>
      <c r="F3773" s="346" t="s">
        <v>805</v>
      </c>
      <c r="G3773" s="342">
        <f t="shared" si="119"/>
        <v>162.66438001197807</v>
      </c>
      <c r="H3773" s="342">
        <f t="shared" si="118"/>
        <v>3087.2543800119784</v>
      </c>
      <c r="I3773" s="190"/>
    </row>
    <row r="3774" spans="1:9" ht="13.5" hidden="1" customHeight="1" thickBot="1">
      <c r="A3774" s="410"/>
      <c r="B3774" s="183">
        <v>97.5</v>
      </c>
      <c r="C3774" s="184">
        <v>3187.7</v>
      </c>
      <c r="D3774" s="346" t="s">
        <v>384</v>
      </c>
      <c r="E3774" s="346" t="s">
        <v>386</v>
      </c>
      <c r="F3774" s="346" t="s">
        <v>862</v>
      </c>
      <c r="G3774" s="342">
        <f t="shared" si="119"/>
        <v>177.29843983744129</v>
      </c>
      <c r="H3774" s="342">
        <f t="shared" si="118"/>
        <v>3364.9984398374413</v>
      </c>
      <c r="I3774" s="190"/>
    </row>
    <row r="3775" spans="1:9" ht="13.5" hidden="1" customHeight="1" thickBot="1">
      <c r="A3775" s="410"/>
      <c r="B3775" s="183">
        <v>103</v>
      </c>
      <c r="C3775" s="184">
        <v>3394.65</v>
      </c>
      <c r="D3775" s="346" t="s">
        <v>384</v>
      </c>
      <c r="E3775" s="346" t="s">
        <v>386</v>
      </c>
      <c r="F3775" s="346" t="s">
        <v>816</v>
      </c>
      <c r="G3775" s="342">
        <f t="shared" si="119"/>
        <v>188.80890572957625</v>
      </c>
      <c r="H3775" s="342">
        <f t="shared" si="118"/>
        <v>3583.4589057295761</v>
      </c>
      <c r="I3775" s="190"/>
    </row>
    <row r="3776" spans="1:9" ht="13.5" hidden="1" customHeight="1" thickBot="1">
      <c r="A3776" s="410"/>
      <c r="B3776" s="183">
        <v>98.5</v>
      </c>
      <c r="C3776" s="184">
        <v>3249.79</v>
      </c>
      <c r="D3776" s="346" t="s">
        <v>384</v>
      </c>
      <c r="E3776" s="346" t="s">
        <v>386</v>
      </c>
      <c r="F3776" s="346" t="s">
        <v>863</v>
      </c>
      <c r="G3776" s="342">
        <f t="shared" si="119"/>
        <v>180.75185770283224</v>
      </c>
      <c r="H3776" s="342">
        <f t="shared" si="118"/>
        <v>3430.5418577028322</v>
      </c>
      <c r="I3776" s="190"/>
    </row>
    <row r="3777" spans="1:9" ht="13.5" hidden="1" customHeight="1" thickBot="1">
      <c r="A3777" s="410"/>
      <c r="B3777" s="183">
        <v>94</v>
      </c>
      <c r="C3777" s="184">
        <v>3123.69</v>
      </c>
      <c r="D3777" s="346" t="s">
        <v>384</v>
      </c>
      <c r="E3777" s="346" t="s">
        <v>386</v>
      </c>
      <c r="F3777" s="346" t="s">
        <v>864</v>
      </c>
      <c r="G3777" s="342">
        <f t="shared" si="119"/>
        <v>173.73823243586821</v>
      </c>
      <c r="H3777" s="342">
        <f t="shared" si="118"/>
        <v>3297.4282324358683</v>
      </c>
      <c r="I3777" s="190"/>
    </row>
    <row r="3778" spans="1:9" ht="13.5" hidden="1" customHeight="1" thickBot="1">
      <c r="A3778" s="410"/>
      <c r="B3778" s="183">
        <v>94.25</v>
      </c>
      <c r="C3778" s="184">
        <v>3140.79</v>
      </c>
      <c r="D3778" s="346" t="s">
        <v>384</v>
      </c>
      <c r="E3778" s="346" t="s">
        <v>386</v>
      </c>
      <c r="F3778" s="346" t="s">
        <v>841</v>
      </c>
      <c r="G3778" s="342">
        <f t="shared" si="119"/>
        <v>174.68932674249061</v>
      </c>
      <c r="H3778" s="342">
        <f t="shared" si="118"/>
        <v>3315.4793267424907</v>
      </c>
      <c r="I3778" s="190"/>
    </row>
    <row r="3779" spans="1:9" ht="13.5" hidden="1" customHeight="1" thickBot="1">
      <c r="A3779" s="410"/>
      <c r="B3779" s="183">
        <v>43.5</v>
      </c>
      <c r="C3779" s="184">
        <v>1488.48</v>
      </c>
      <c r="D3779" s="346" t="s">
        <v>384</v>
      </c>
      <c r="E3779" s="346" t="s">
        <v>386</v>
      </c>
      <c r="F3779" s="346" t="s">
        <v>856</v>
      </c>
      <c r="G3779" s="342">
        <f t="shared" si="119"/>
        <v>82.78858792522341</v>
      </c>
      <c r="H3779" s="342">
        <f t="shared" si="118"/>
        <v>1571.2685879252235</v>
      </c>
      <c r="I3779" s="190"/>
    </row>
    <row r="3780" spans="1:9" ht="13.5" hidden="1" customHeight="1" thickBot="1">
      <c r="A3780" s="410"/>
      <c r="B3780" s="183">
        <v>58.5</v>
      </c>
      <c r="C3780" s="184">
        <v>1983.67</v>
      </c>
      <c r="D3780" s="346" t="s">
        <v>384</v>
      </c>
      <c r="E3780" s="346" t="s">
        <v>386</v>
      </c>
      <c r="F3780" s="346" t="s">
        <v>867</v>
      </c>
      <c r="G3780" s="342">
        <f t="shared" si="119"/>
        <v>110.33083293670585</v>
      </c>
      <c r="H3780" s="342">
        <f t="shared" si="118"/>
        <v>2094.000832936706</v>
      </c>
      <c r="I3780" s="190"/>
    </row>
    <row r="3781" spans="1:9" ht="13.5" hidden="1" customHeight="1" thickBot="1">
      <c r="A3781" s="410"/>
      <c r="B3781" s="183">
        <v>49</v>
      </c>
      <c r="C3781" s="184">
        <v>1642.99</v>
      </c>
      <c r="D3781" s="346" t="s">
        <v>384</v>
      </c>
      <c r="E3781" s="346" t="s">
        <v>386</v>
      </c>
      <c r="F3781" s="346" t="s">
        <v>868</v>
      </c>
      <c r="G3781" s="342">
        <f t="shared" si="119"/>
        <v>91.382364610382936</v>
      </c>
      <c r="H3781" s="342">
        <f t="shared" si="118"/>
        <v>1734.3723646103829</v>
      </c>
      <c r="I3781" s="190"/>
    </row>
    <row r="3782" spans="1:9" ht="13.5" hidden="1" customHeight="1" thickBot="1">
      <c r="A3782" s="410"/>
      <c r="B3782" s="183">
        <v>33.5</v>
      </c>
      <c r="C3782" s="184">
        <v>1144.3900000000001</v>
      </c>
      <c r="D3782" s="346" t="s">
        <v>384</v>
      </c>
      <c r="E3782" s="346" t="s">
        <v>386</v>
      </c>
      <c r="F3782" s="346" t="s">
        <v>838</v>
      </c>
      <c r="G3782" s="342">
        <f t="shared" si="119"/>
        <v>63.650456933076981</v>
      </c>
      <c r="H3782" s="342">
        <f t="shared" si="118"/>
        <v>1208.0404569330772</v>
      </c>
      <c r="I3782" s="190"/>
    </row>
    <row r="3783" spans="1:9" ht="13.5" hidden="1" customHeight="1" thickBot="1">
      <c r="A3783" s="410"/>
      <c r="B3783" s="183">
        <v>50</v>
      </c>
      <c r="C3783" s="184">
        <v>1687.48</v>
      </c>
      <c r="D3783" s="346" t="s">
        <v>384</v>
      </c>
      <c r="E3783" s="346" t="s">
        <v>386</v>
      </c>
      <c r="F3783" s="346" t="s">
        <v>872</v>
      </c>
      <c r="G3783" s="342">
        <f t="shared" si="119"/>
        <v>93.856878394104044</v>
      </c>
      <c r="H3783" s="342">
        <f t="shared" si="118"/>
        <v>1781.3368783941041</v>
      </c>
      <c r="I3783" s="190"/>
    </row>
    <row r="3784" spans="1:9" ht="13.5" hidden="1" customHeight="1" thickBot="1">
      <c r="A3784" s="410"/>
      <c r="B3784" s="183">
        <v>61</v>
      </c>
      <c r="C3784" s="184">
        <v>2007.55</v>
      </c>
      <c r="D3784" s="346" t="s">
        <v>384</v>
      </c>
      <c r="E3784" s="346" t="s">
        <v>386</v>
      </c>
      <c r="F3784" s="346" t="s">
        <v>858</v>
      </c>
      <c r="G3784" s="342">
        <f t="shared" si="119"/>
        <v>111.65902779297151</v>
      </c>
      <c r="H3784" s="342">
        <f t="shared" si="118"/>
        <v>2119.2090277929715</v>
      </c>
      <c r="I3784" s="190"/>
    </row>
    <row r="3785" spans="1:9" ht="13.5" hidden="1" customHeight="1" thickBot="1">
      <c r="A3785" s="410"/>
      <c r="B3785" s="183">
        <v>4.5</v>
      </c>
      <c r="C3785" s="184">
        <v>152.97</v>
      </c>
      <c r="D3785" s="346" t="s">
        <v>834</v>
      </c>
      <c r="E3785" s="346" t="s">
        <v>386</v>
      </c>
      <c r="F3785" s="346" t="s">
        <v>810</v>
      </c>
      <c r="G3785" s="342">
        <f t="shared" si="119"/>
        <v>8.5081225780134258</v>
      </c>
      <c r="H3785" s="342">
        <f t="shared" si="118"/>
        <v>161.47812257801343</v>
      </c>
      <c r="I3785" s="190"/>
    </row>
    <row r="3786" spans="1:9" ht="13.5" hidden="1" customHeight="1" thickBot="1">
      <c r="A3786" s="410"/>
      <c r="B3786" s="183">
        <v>3.75</v>
      </c>
      <c r="C3786" s="184">
        <v>109.61</v>
      </c>
      <c r="D3786" s="346" t="s">
        <v>834</v>
      </c>
      <c r="E3786" s="346" t="s">
        <v>386</v>
      </c>
      <c r="F3786" s="346" t="s">
        <v>835</v>
      </c>
      <c r="G3786" s="342">
        <f t="shared" si="119"/>
        <v>6.0964588858995334</v>
      </c>
      <c r="H3786" s="342">
        <f t="shared" si="118"/>
        <v>115.70645888589954</v>
      </c>
      <c r="I3786" s="190"/>
    </row>
    <row r="3787" spans="1:9" ht="13.5" hidden="1" customHeight="1" thickBot="1">
      <c r="A3787" s="410"/>
      <c r="B3787" s="183">
        <v>1</v>
      </c>
      <c r="C3787" s="184">
        <v>33.58</v>
      </c>
      <c r="D3787" s="346" t="s">
        <v>834</v>
      </c>
      <c r="E3787" s="346" t="s">
        <v>386</v>
      </c>
      <c r="F3787" s="346" t="s">
        <v>802</v>
      </c>
      <c r="G3787" s="342">
        <f t="shared" si="119"/>
        <v>1.8677044921859898</v>
      </c>
      <c r="H3787" s="342">
        <f t="shared" ref="H3787:H3850" si="120">+G3787+C3787</f>
        <v>35.447704492185991</v>
      </c>
      <c r="I3787" s="190"/>
    </row>
    <row r="3788" spans="1:9" ht="13.5" hidden="1" customHeight="1" thickBot="1">
      <c r="A3788" s="410"/>
      <c r="B3788" s="183">
        <v>1.75</v>
      </c>
      <c r="C3788" s="184">
        <v>60.31</v>
      </c>
      <c r="D3788" s="346" t="s">
        <v>834</v>
      </c>
      <c r="E3788" s="346" t="s">
        <v>386</v>
      </c>
      <c r="F3788" s="346" t="s">
        <v>803</v>
      </c>
      <c r="G3788" s="342">
        <f t="shared" si="119"/>
        <v>3.3544150662220682</v>
      </c>
      <c r="H3788" s="342">
        <f t="shared" si="120"/>
        <v>63.66441506622207</v>
      </c>
      <c r="I3788" s="190"/>
    </row>
    <row r="3789" spans="1:9" ht="13.5" hidden="1" customHeight="1" thickBot="1">
      <c r="A3789" s="410"/>
      <c r="B3789" s="183">
        <v>2.75</v>
      </c>
      <c r="C3789" s="184">
        <v>95.76</v>
      </c>
      <c r="D3789" s="346" t="s">
        <v>834</v>
      </c>
      <c r="E3789" s="346" t="s">
        <v>386</v>
      </c>
      <c r="F3789" s="346" t="s">
        <v>804</v>
      </c>
      <c r="G3789" s="342">
        <f t="shared" si="119"/>
        <v>5.3261281170854788</v>
      </c>
      <c r="H3789" s="342">
        <f t="shared" si="120"/>
        <v>101.08612811708548</v>
      </c>
      <c r="I3789" s="190"/>
    </row>
    <row r="3790" spans="1:9" ht="13.5" hidden="1" customHeight="1" thickBot="1">
      <c r="A3790" s="410"/>
      <c r="B3790" s="183">
        <v>0.5</v>
      </c>
      <c r="C3790" s="184">
        <v>13.1</v>
      </c>
      <c r="D3790" s="346" t="s">
        <v>834</v>
      </c>
      <c r="E3790" s="346" t="s">
        <v>386</v>
      </c>
      <c r="F3790" s="346" t="s">
        <v>845</v>
      </c>
      <c r="G3790" s="342">
        <f t="shared" si="119"/>
        <v>0.72861610624289641</v>
      </c>
      <c r="H3790" s="342">
        <f t="shared" si="120"/>
        <v>13.828616106242896</v>
      </c>
      <c r="I3790" s="190"/>
    </row>
    <row r="3791" spans="1:9" ht="13.5" hidden="1" customHeight="1" thickBot="1">
      <c r="A3791" s="410"/>
      <c r="B3791" s="183">
        <v>0.75</v>
      </c>
      <c r="C3791" s="184">
        <v>24.26</v>
      </c>
      <c r="D3791" s="346" t="s">
        <v>834</v>
      </c>
      <c r="E3791" s="346" t="s">
        <v>386</v>
      </c>
      <c r="F3791" s="346" t="s">
        <v>843</v>
      </c>
      <c r="G3791" s="342">
        <f t="shared" ref="G3791:G3854" si="121">+(C3791/$C$12584)*1312742.08</f>
        <v>1.3493302853017306</v>
      </c>
      <c r="H3791" s="342">
        <f t="shared" si="120"/>
        <v>25.609330285301731</v>
      </c>
      <c r="I3791" s="190"/>
    </row>
    <row r="3792" spans="1:9" ht="13.5" hidden="1" customHeight="1" thickBot="1">
      <c r="A3792" s="410"/>
      <c r="B3792" s="183">
        <v>5.5</v>
      </c>
      <c r="C3792" s="184">
        <v>191.51</v>
      </c>
      <c r="D3792" s="346" t="s">
        <v>834</v>
      </c>
      <c r="E3792" s="346" t="s">
        <v>386</v>
      </c>
      <c r="F3792" s="346" t="s">
        <v>894</v>
      </c>
      <c r="G3792" s="342">
        <f t="shared" si="121"/>
        <v>10.651700038670008</v>
      </c>
      <c r="H3792" s="342">
        <f t="shared" si="120"/>
        <v>202.16170003867001</v>
      </c>
      <c r="I3792" s="190"/>
    </row>
    <row r="3793" spans="1:9" ht="13.5" hidden="1" customHeight="1" thickBot="1">
      <c r="A3793" s="410"/>
      <c r="B3793" s="183">
        <v>0.5</v>
      </c>
      <c r="C3793" s="184">
        <v>17.399999999999999</v>
      </c>
      <c r="D3793" s="346" t="s">
        <v>834</v>
      </c>
      <c r="E3793" s="346" t="s">
        <v>386</v>
      </c>
      <c r="F3793" s="346" t="s">
        <v>881</v>
      </c>
      <c r="G3793" s="342">
        <f t="shared" si="121"/>
        <v>0.96778017165087016</v>
      </c>
      <c r="H3793" s="342">
        <f t="shared" si="120"/>
        <v>18.367780171650868</v>
      </c>
      <c r="I3793" s="190"/>
    </row>
    <row r="3794" spans="1:9" ht="13.5" hidden="1" customHeight="1" thickBot="1">
      <c r="A3794" s="410"/>
      <c r="B3794" s="183">
        <v>1.5</v>
      </c>
      <c r="C3794" s="184">
        <v>48.51</v>
      </c>
      <c r="D3794" s="346" t="s">
        <v>834</v>
      </c>
      <c r="E3794" s="346" t="s">
        <v>386</v>
      </c>
      <c r="F3794" s="346" t="s">
        <v>805</v>
      </c>
      <c r="G3794" s="342">
        <f t="shared" si="121"/>
        <v>2.6981043751025124</v>
      </c>
      <c r="H3794" s="342">
        <f t="shared" si="120"/>
        <v>51.208104375102508</v>
      </c>
      <c r="I3794" s="190"/>
    </row>
    <row r="3795" spans="1:9" ht="13.5" hidden="1" customHeight="1" thickBot="1">
      <c r="A3795" s="410"/>
      <c r="B3795" s="183">
        <v>1</v>
      </c>
      <c r="C3795" s="184">
        <v>32.340000000000003</v>
      </c>
      <c r="D3795" s="346" t="s">
        <v>834</v>
      </c>
      <c r="E3795" s="346" t="s">
        <v>386</v>
      </c>
      <c r="F3795" s="346" t="s">
        <v>862</v>
      </c>
      <c r="G3795" s="342">
        <f t="shared" si="121"/>
        <v>1.7987362500683417</v>
      </c>
      <c r="H3795" s="342">
        <f t="shared" si="120"/>
        <v>34.138736250068348</v>
      </c>
      <c r="I3795" s="190"/>
    </row>
    <row r="3796" spans="1:9" ht="13.5" hidden="1" customHeight="1" thickBot="1">
      <c r="A3796" s="410"/>
      <c r="B3796" s="183">
        <v>1.75</v>
      </c>
      <c r="C3796" s="184">
        <v>53.57</v>
      </c>
      <c r="D3796" s="346" t="s">
        <v>834</v>
      </c>
      <c r="E3796" s="346" t="s">
        <v>386</v>
      </c>
      <c r="F3796" s="346" t="s">
        <v>816</v>
      </c>
      <c r="G3796" s="342">
        <f t="shared" si="121"/>
        <v>2.9795392985825928</v>
      </c>
      <c r="H3796" s="342">
        <f t="shared" si="120"/>
        <v>56.549539298582594</v>
      </c>
      <c r="I3796" s="190"/>
    </row>
    <row r="3797" spans="1:9" ht="13.5" hidden="1" customHeight="1" thickBot="1">
      <c r="A3797" s="410"/>
      <c r="B3797" s="183">
        <v>1.5</v>
      </c>
      <c r="C3797" s="184">
        <v>52.23</v>
      </c>
      <c r="D3797" s="346" t="s">
        <v>834</v>
      </c>
      <c r="E3797" s="346" t="s">
        <v>386</v>
      </c>
      <c r="F3797" s="346" t="s">
        <v>863</v>
      </c>
      <c r="G3797" s="342">
        <f t="shared" si="121"/>
        <v>2.9050091014554567</v>
      </c>
      <c r="H3797" s="342">
        <f t="shared" si="120"/>
        <v>55.135009101455452</v>
      </c>
      <c r="I3797" s="190"/>
    </row>
    <row r="3798" spans="1:9" ht="13.5" hidden="1" customHeight="1" thickBot="1">
      <c r="A3798" s="410"/>
      <c r="B3798" s="183">
        <v>7.5</v>
      </c>
      <c r="C3798" s="184">
        <v>249.99</v>
      </c>
      <c r="D3798" s="346" t="s">
        <v>834</v>
      </c>
      <c r="E3798" s="346" t="s">
        <v>386</v>
      </c>
      <c r="F3798" s="346" t="s">
        <v>864</v>
      </c>
      <c r="G3798" s="342">
        <f t="shared" si="121"/>
        <v>13.904331328218452</v>
      </c>
      <c r="H3798" s="342">
        <f t="shared" si="120"/>
        <v>263.89433132821847</v>
      </c>
      <c r="I3798" s="190"/>
    </row>
    <row r="3799" spans="1:9" ht="13.5" hidden="1" customHeight="1" thickBot="1">
      <c r="A3799" s="410"/>
      <c r="B3799" s="183">
        <v>3.5</v>
      </c>
      <c r="C3799" s="184">
        <v>121.87</v>
      </c>
      <c r="D3799" s="346" t="s">
        <v>834</v>
      </c>
      <c r="E3799" s="346" t="s">
        <v>386</v>
      </c>
      <c r="F3799" s="346" t="s">
        <v>841</v>
      </c>
      <c r="G3799" s="342">
        <f t="shared" si="121"/>
        <v>6.7783545700627332</v>
      </c>
      <c r="H3799" s="342">
        <f t="shared" si="120"/>
        <v>128.64835457006274</v>
      </c>
      <c r="I3799" s="190"/>
    </row>
    <row r="3800" spans="1:9" ht="13.5" hidden="1" customHeight="1" thickBot="1">
      <c r="A3800" s="410"/>
      <c r="B3800" s="183">
        <v>1</v>
      </c>
      <c r="C3800" s="184">
        <v>32.340000000000003</v>
      </c>
      <c r="D3800" s="346" t="s">
        <v>834</v>
      </c>
      <c r="E3800" s="346" t="s">
        <v>386</v>
      </c>
      <c r="F3800" s="346" t="s">
        <v>856</v>
      </c>
      <c r="G3800" s="342">
        <f t="shared" si="121"/>
        <v>1.7987362500683417</v>
      </c>
      <c r="H3800" s="342">
        <f t="shared" si="120"/>
        <v>34.138736250068348</v>
      </c>
      <c r="I3800" s="190"/>
    </row>
    <row r="3801" spans="1:9" ht="13.5" hidden="1" customHeight="1" thickBot="1">
      <c r="A3801" s="410"/>
      <c r="B3801" s="183">
        <v>4</v>
      </c>
      <c r="C3801" s="184">
        <v>136.07</v>
      </c>
      <c r="D3801" s="346" t="s">
        <v>834</v>
      </c>
      <c r="E3801" s="346" t="s">
        <v>386</v>
      </c>
      <c r="F3801" s="346" t="s">
        <v>867</v>
      </c>
      <c r="G3801" s="342">
        <f t="shared" si="121"/>
        <v>7.5681521814099941</v>
      </c>
      <c r="H3801" s="342">
        <f t="shared" si="120"/>
        <v>143.63815218140999</v>
      </c>
      <c r="I3801" s="190"/>
    </row>
    <row r="3802" spans="1:9" ht="13.5" hidden="1" customHeight="1" thickBot="1">
      <c r="A3802" s="410"/>
      <c r="B3802" s="183">
        <v>4.75</v>
      </c>
      <c r="C3802" s="184">
        <v>165.39</v>
      </c>
      <c r="D3802" s="346" t="s">
        <v>834</v>
      </c>
      <c r="E3802" s="346" t="s">
        <v>386</v>
      </c>
      <c r="F3802" s="346" t="s">
        <v>868</v>
      </c>
      <c r="G3802" s="342">
        <f t="shared" si="121"/>
        <v>9.1989173901918058</v>
      </c>
      <c r="H3802" s="342">
        <f t="shared" si="120"/>
        <v>174.5889173901918</v>
      </c>
      <c r="I3802" s="190"/>
    </row>
    <row r="3803" spans="1:9" ht="13.5" hidden="1" customHeight="1" thickBot="1">
      <c r="A3803" s="410"/>
      <c r="B3803" s="183">
        <v>2</v>
      </c>
      <c r="C3803" s="184">
        <v>69.64</v>
      </c>
      <c r="D3803" s="346" t="s">
        <v>834</v>
      </c>
      <c r="E3803" s="346" t="s">
        <v>386</v>
      </c>
      <c r="F3803" s="346" t="s">
        <v>838</v>
      </c>
      <c r="G3803" s="342">
        <f t="shared" si="121"/>
        <v>3.8733454686072761</v>
      </c>
      <c r="H3803" s="342">
        <f t="shared" si="120"/>
        <v>73.51334546860727</v>
      </c>
      <c r="I3803" s="190"/>
    </row>
    <row r="3804" spans="1:9" ht="13.5" hidden="1" customHeight="1" thickBot="1">
      <c r="A3804" s="410"/>
      <c r="B3804" s="183">
        <v>1.75</v>
      </c>
      <c r="C3804" s="184">
        <v>60.94</v>
      </c>
      <c r="D3804" s="346" t="s">
        <v>834</v>
      </c>
      <c r="E3804" s="346" t="s">
        <v>386</v>
      </c>
      <c r="F3804" s="346" t="s">
        <v>872</v>
      </c>
      <c r="G3804" s="342">
        <f t="shared" si="121"/>
        <v>3.3894553827818408</v>
      </c>
      <c r="H3804" s="342">
        <f t="shared" si="120"/>
        <v>64.329455382781845</v>
      </c>
      <c r="I3804" s="190"/>
    </row>
    <row r="3805" spans="1:9" ht="13.5" hidden="1" customHeight="1" thickBot="1">
      <c r="A3805" s="410"/>
      <c r="B3805" s="183">
        <v>7</v>
      </c>
      <c r="C3805" s="184">
        <v>226.38</v>
      </c>
      <c r="D3805" s="346" t="s">
        <v>834</v>
      </c>
      <c r="E3805" s="346" t="s">
        <v>386</v>
      </c>
      <c r="F3805" s="346" t="s">
        <v>858</v>
      </c>
      <c r="G3805" s="342">
        <f t="shared" si="121"/>
        <v>12.591153750478391</v>
      </c>
      <c r="H3805" s="342">
        <f t="shared" si="120"/>
        <v>238.97115375047838</v>
      </c>
      <c r="I3805" s="190"/>
    </row>
    <row r="3806" spans="1:9" ht="13.5" hidden="1" customHeight="1" thickBot="1">
      <c r="A3806" s="410"/>
      <c r="B3806" s="183">
        <v>1.5</v>
      </c>
      <c r="C3806" s="184">
        <v>47.32</v>
      </c>
      <c r="D3806" s="346" t="s">
        <v>392</v>
      </c>
      <c r="E3806" s="346" t="s">
        <v>386</v>
      </c>
      <c r="F3806" s="346" t="s">
        <v>807</v>
      </c>
      <c r="G3806" s="342">
        <f t="shared" si="121"/>
        <v>2.6319171104896082</v>
      </c>
      <c r="H3806" s="342">
        <f t="shared" si="120"/>
        <v>49.95191711048961</v>
      </c>
      <c r="I3806" s="190"/>
    </row>
    <row r="3807" spans="1:9" ht="13.5" hidden="1" customHeight="1" thickBot="1">
      <c r="A3807" s="410"/>
      <c r="B3807" s="183">
        <v>1</v>
      </c>
      <c r="C3807" s="184">
        <v>25.56</v>
      </c>
      <c r="D3807" s="346" t="s">
        <v>392</v>
      </c>
      <c r="E3807" s="346" t="s">
        <v>386</v>
      </c>
      <c r="F3807" s="346" t="s">
        <v>837</v>
      </c>
      <c r="G3807" s="342">
        <f t="shared" si="121"/>
        <v>1.4216357004250715</v>
      </c>
      <c r="H3807" s="342">
        <f t="shared" si="120"/>
        <v>26.98163570042507</v>
      </c>
      <c r="I3807" s="190"/>
    </row>
    <row r="3808" spans="1:9" ht="13.5" hidden="1" customHeight="1" thickBot="1">
      <c r="A3808" s="410"/>
      <c r="B3808" s="183">
        <v>12</v>
      </c>
      <c r="C3808" s="184">
        <v>385.86</v>
      </c>
      <c r="D3808" s="346" t="s">
        <v>392</v>
      </c>
      <c r="E3808" s="346" t="s">
        <v>386</v>
      </c>
      <c r="F3808" s="346" t="s">
        <v>811</v>
      </c>
      <c r="G3808" s="342">
        <f t="shared" si="121"/>
        <v>21.461359599609469</v>
      </c>
      <c r="H3808" s="342">
        <f t="shared" si="120"/>
        <v>407.32135959960948</v>
      </c>
      <c r="I3808" s="190"/>
    </row>
    <row r="3809" spans="1:9" ht="13.5" hidden="1" customHeight="1" thickBot="1">
      <c r="A3809" s="410"/>
      <c r="B3809" s="183">
        <v>2</v>
      </c>
      <c r="C3809" s="184">
        <v>51.12</v>
      </c>
      <c r="D3809" s="346" t="s">
        <v>392</v>
      </c>
      <c r="E3809" s="346" t="s">
        <v>386</v>
      </c>
      <c r="F3809" s="346" t="s">
        <v>813</v>
      </c>
      <c r="G3809" s="342">
        <f t="shared" si="121"/>
        <v>2.843271400850143</v>
      </c>
      <c r="H3809" s="342">
        <f t="shared" si="120"/>
        <v>53.96327140085014</v>
      </c>
      <c r="I3809" s="190"/>
    </row>
    <row r="3810" spans="1:9" ht="13.5" hidden="1" customHeight="1" thickBot="1">
      <c r="A3810" s="410"/>
      <c r="B3810" s="183">
        <v>3</v>
      </c>
      <c r="C3810" s="184">
        <v>104.46</v>
      </c>
      <c r="D3810" s="346" t="s">
        <v>392</v>
      </c>
      <c r="E3810" s="346" t="s">
        <v>386</v>
      </c>
      <c r="F3810" s="346" t="s">
        <v>808</v>
      </c>
      <c r="G3810" s="342">
        <f t="shared" si="121"/>
        <v>5.8100182029109133</v>
      </c>
      <c r="H3810" s="342">
        <f t="shared" si="120"/>
        <v>110.2700182029109</v>
      </c>
      <c r="I3810" s="190"/>
    </row>
    <row r="3811" spans="1:9" ht="13.5" hidden="1" customHeight="1" thickBot="1">
      <c r="A3811" s="410"/>
      <c r="B3811" s="183">
        <v>5</v>
      </c>
      <c r="C3811" s="184">
        <v>174.1</v>
      </c>
      <c r="D3811" s="346" t="s">
        <v>392</v>
      </c>
      <c r="E3811" s="346" t="s">
        <v>386</v>
      </c>
      <c r="F3811" s="346" t="s">
        <v>810</v>
      </c>
      <c r="G3811" s="342">
        <f t="shared" si="121"/>
        <v>9.6833636715181903</v>
      </c>
      <c r="H3811" s="342">
        <f t="shared" si="120"/>
        <v>183.78336367151817</v>
      </c>
      <c r="I3811" s="190"/>
    </row>
    <row r="3812" spans="1:9" ht="13.5" hidden="1" customHeight="1" thickBot="1">
      <c r="A3812" s="410"/>
      <c r="B3812" s="183">
        <v>7.25</v>
      </c>
      <c r="C3812" s="184">
        <v>252.44</v>
      </c>
      <c r="D3812" s="346" t="s">
        <v>392</v>
      </c>
      <c r="E3812" s="346" t="s">
        <v>386</v>
      </c>
      <c r="F3812" s="346" t="s">
        <v>835</v>
      </c>
      <c r="G3812" s="342">
        <f t="shared" si="121"/>
        <v>14.040599225950901</v>
      </c>
      <c r="H3812" s="342">
        <f t="shared" si="120"/>
        <v>266.48059922595093</v>
      </c>
      <c r="I3812" s="190"/>
    </row>
    <row r="3813" spans="1:9" ht="13.5" hidden="1" customHeight="1" thickBot="1">
      <c r="A3813" s="410"/>
      <c r="B3813" s="183">
        <v>0.25</v>
      </c>
      <c r="C3813" s="184">
        <v>8.08</v>
      </c>
      <c r="D3813" s="346" t="s">
        <v>392</v>
      </c>
      <c r="E3813" s="346" t="s">
        <v>386</v>
      </c>
      <c r="F3813" s="346" t="s">
        <v>802</v>
      </c>
      <c r="G3813" s="342">
        <f t="shared" si="121"/>
        <v>0.44940596476661104</v>
      </c>
      <c r="H3813" s="342">
        <f t="shared" si="120"/>
        <v>8.5294059647666103</v>
      </c>
      <c r="I3813" s="190"/>
    </row>
    <row r="3814" spans="1:9" ht="13.5" hidden="1" customHeight="1" thickBot="1">
      <c r="A3814" s="410"/>
      <c r="B3814" s="183">
        <v>1.25</v>
      </c>
      <c r="C3814" s="184">
        <v>40.42</v>
      </c>
      <c r="D3814" s="346" t="s">
        <v>392</v>
      </c>
      <c r="E3814" s="346" t="s">
        <v>386</v>
      </c>
      <c r="F3814" s="346" t="s">
        <v>803</v>
      </c>
      <c r="G3814" s="342">
        <f t="shared" si="121"/>
        <v>2.2481422148349526</v>
      </c>
      <c r="H3814" s="342">
        <f t="shared" si="120"/>
        <v>42.668142214834951</v>
      </c>
      <c r="I3814" s="190"/>
    </row>
    <row r="3815" spans="1:9" ht="13.5" hidden="1" customHeight="1" thickBot="1">
      <c r="A3815" s="410"/>
      <c r="B3815" s="183">
        <v>7.75</v>
      </c>
      <c r="C3815" s="184">
        <v>269.85000000000002</v>
      </c>
      <c r="D3815" s="346" t="s">
        <v>392</v>
      </c>
      <c r="E3815" s="346" t="s">
        <v>386</v>
      </c>
      <c r="F3815" s="346" t="s">
        <v>804</v>
      </c>
      <c r="G3815" s="342">
        <f t="shared" si="121"/>
        <v>15.00893559310272</v>
      </c>
      <c r="H3815" s="342">
        <f t="shared" si="120"/>
        <v>284.85893559310273</v>
      </c>
      <c r="I3815" s="190"/>
    </row>
    <row r="3816" spans="1:9" ht="13.5" hidden="1" customHeight="1" thickBot="1">
      <c r="A3816" s="410"/>
      <c r="B3816" s="183">
        <v>0.5</v>
      </c>
      <c r="C3816" s="184">
        <v>13.1</v>
      </c>
      <c r="D3816" s="346" t="s">
        <v>392</v>
      </c>
      <c r="E3816" s="346" t="s">
        <v>386</v>
      </c>
      <c r="F3816" s="346" t="s">
        <v>845</v>
      </c>
      <c r="G3816" s="342">
        <f t="shared" si="121"/>
        <v>0.72861610624289641</v>
      </c>
      <c r="H3816" s="342">
        <f t="shared" si="120"/>
        <v>13.828616106242896</v>
      </c>
      <c r="I3816" s="190"/>
    </row>
    <row r="3817" spans="1:9" ht="13.5" hidden="1" customHeight="1" thickBot="1">
      <c r="A3817" s="410"/>
      <c r="B3817" s="183">
        <v>3.75</v>
      </c>
      <c r="C3817" s="184">
        <v>121.28</v>
      </c>
      <c r="D3817" s="346" t="s">
        <v>392</v>
      </c>
      <c r="E3817" s="346" t="s">
        <v>386</v>
      </c>
      <c r="F3817" s="346" t="s">
        <v>843</v>
      </c>
      <c r="G3817" s="342">
        <f t="shared" si="121"/>
        <v>6.7455390355067557</v>
      </c>
      <c r="H3817" s="342">
        <f t="shared" si="120"/>
        <v>128.02553903550677</v>
      </c>
      <c r="I3817" s="190"/>
    </row>
    <row r="3818" spans="1:9" ht="13.5" hidden="1" customHeight="1" thickBot="1">
      <c r="A3818" s="410"/>
      <c r="B3818" s="183">
        <v>3</v>
      </c>
      <c r="C3818" s="184">
        <v>104.46</v>
      </c>
      <c r="D3818" s="346" t="s">
        <v>392</v>
      </c>
      <c r="E3818" s="346" t="s">
        <v>386</v>
      </c>
      <c r="F3818" s="346" t="s">
        <v>894</v>
      </c>
      <c r="G3818" s="342">
        <f t="shared" si="121"/>
        <v>5.8100182029109133</v>
      </c>
      <c r="H3818" s="342">
        <f t="shared" si="120"/>
        <v>110.2700182029109</v>
      </c>
      <c r="I3818" s="190"/>
    </row>
    <row r="3819" spans="1:9" ht="13.5" hidden="1" customHeight="1" thickBot="1">
      <c r="A3819" s="410"/>
      <c r="B3819" s="183">
        <v>3.5</v>
      </c>
      <c r="C3819" s="184">
        <v>121.88</v>
      </c>
      <c r="D3819" s="346" t="s">
        <v>392</v>
      </c>
      <c r="E3819" s="346" t="s">
        <v>386</v>
      </c>
      <c r="F3819" s="346" t="s">
        <v>881</v>
      </c>
      <c r="G3819" s="342">
        <f t="shared" si="121"/>
        <v>6.7789107655636816</v>
      </c>
      <c r="H3819" s="342">
        <f t="shared" si="120"/>
        <v>128.65891076556369</v>
      </c>
      <c r="I3819" s="190"/>
    </row>
    <row r="3820" spans="1:9" ht="13.5" hidden="1" customHeight="1" thickBot="1">
      <c r="A3820" s="410"/>
      <c r="B3820" s="183">
        <v>7</v>
      </c>
      <c r="C3820" s="184">
        <v>228.86</v>
      </c>
      <c r="D3820" s="346" t="s">
        <v>392</v>
      </c>
      <c r="E3820" s="346" t="s">
        <v>386</v>
      </c>
      <c r="F3820" s="346" t="s">
        <v>862</v>
      </c>
      <c r="G3820" s="342">
        <f t="shared" si="121"/>
        <v>12.72909023471369</v>
      </c>
      <c r="H3820" s="342">
        <f t="shared" si="120"/>
        <v>241.58909023471369</v>
      </c>
      <c r="I3820" s="190"/>
    </row>
    <row r="3821" spans="1:9" ht="13.5" hidden="1" customHeight="1" thickBot="1">
      <c r="A3821" s="410"/>
      <c r="B3821" s="183">
        <v>0.75</v>
      </c>
      <c r="C3821" s="184">
        <v>21.23</v>
      </c>
      <c r="D3821" s="346" t="s">
        <v>392</v>
      </c>
      <c r="E3821" s="346" t="s">
        <v>386</v>
      </c>
      <c r="F3821" s="346" t="s">
        <v>816</v>
      </c>
      <c r="G3821" s="342">
        <f t="shared" si="121"/>
        <v>1.1808030485142513</v>
      </c>
      <c r="H3821" s="342">
        <f t="shared" si="120"/>
        <v>22.410803048514254</v>
      </c>
      <c r="I3821" s="190"/>
    </row>
    <row r="3822" spans="1:9" ht="13.5" hidden="1" customHeight="1" thickBot="1">
      <c r="A3822" s="410"/>
      <c r="B3822" s="183">
        <v>2</v>
      </c>
      <c r="C3822" s="184">
        <v>56.62</v>
      </c>
      <c r="D3822" s="346" t="s">
        <v>392</v>
      </c>
      <c r="E3822" s="346" t="s">
        <v>386</v>
      </c>
      <c r="F3822" s="346" t="s">
        <v>864</v>
      </c>
      <c r="G3822" s="342">
        <f t="shared" si="121"/>
        <v>3.1491789263719694</v>
      </c>
      <c r="H3822" s="342">
        <f t="shared" si="120"/>
        <v>59.769178926371964</v>
      </c>
      <c r="I3822" s="190"/>
    </row>
    <row r="3823" spans="1:9" ht="13.5" hidden="1" customHeight="1" thickBot="1">
      <c r="A3823" s="410"/>
      <c r="B3823" s="183">
        <v>1.75</v>
      </c>
      <c r="C3823" s="184">
        <v>60.94</v>
      </c>
      <c r="D3823" s="346" t="s">
        <v>392</v>
      </c>
      <c r="E3823" s="346" t="s">
        <v>386</v>
      </c>
      <c r="F3823" s="346" t="s">
        <v>868</v>
      </c>
      <c r="G3823" s="342">
        <f t="shared" si="121"/>
        <v>3.3894553827818408</v>
      </c>
      <c r="H3823" s="342">
        <f t="shared" si="120"/>
        <v>64.329455382781845</v>
      </c>
      <c r="I3823" s="190"/>
    </row>
    <row r="3824" spans="1:9" ht="13.5" hidden="1" customHeight="1" thickBot="1">
      <c r="A3824" s="411"/>
      <c r="B3824" s="183">
        <v>0.25</v>
      </c>
      <c r="C3824" s="184">
        <v>8.6999999999999993</v>
      </c>
      <c r="D3824" s="346" t="s">
        <v>392</v>
      </c>
      <c r="E3824" s="346" t="s">
        <v>386</v>
      </c>
      <c r="F3824" s="346" t="s">
        <v>872</v>
      </c>
      <c r="G3824" s="342">
        <f t="shared" si="121"/>
        <v>0.48389008582543508</v>
      </c>
      <c r="H3824" s="342">
        <f t="shared" si="120"/>
        <v>9.1838900858254338</v>
      </c>
      <c r="I3824" s="190"/>
    </row>
    <row r="3825" spans="1:10" ht="13.5" thickBot="1">
      <c r="A3825" s="185" t="s">
        <v>486</v>
      </c>
      <c r="B3825" s="186">
        <v>2611.75</v>
      </c>
      <c r="C3825" s="187">
        <v>90028.21</v>
      </c>
      <c r="D3825" s="412"/>
      <c r="E3825" s="413"/>
      <c r="F3825" s="414"/>
      <c r="G3825" s="342">
        <f t="shared" si="121"/>
        <v>5007.3285360471609</v>
      </c>
      <c r="H3825" s="342">
        <f t="shared" si="120"/>
        <v>95035.53853604717</v>
      </c>
      <c r="I3825" s="190">
        <f>+H3825</f>
        <v>95035.53853604717</v>
      </c>
      <c r="J3825" s="347">
        <v>1</v>
      </c>
    </row>
    <row r="3826" spans="1:10" ht="13.5" hidden="1" customHeight="1" thickBot="1">
      <c r="A3826" s="409" t="s">
        <v>487</v>
      </c>
      <c r="B3826" s="183">
        <v>16</v>
      </c>
      <c r="C3826" s="184">
        <v>517.44000000000005</v>
      </c>
      <c r="D3826" s="346" t="s">
        <v>389</v>
      </c>
      <c r="E3826" s="346" t="s">
        <v>386</v>
      </c>
      <c r="F3826" s="346" t="s">
        <v>858</v>
      </c>
      <c r="G3826" s="342">
        <f t="shared" si="121"/>
        <v>28.779780001093467</v>
      </c>
      <c r="H3826" s="342">
        <f t="shared" si="120"/>
        <v>546.21978000109357</v>
      </c>
      <c r="I3826" s="190"/>
    </row>
    <row r="3827" spans="1:10" ht="13.5" hidden="1" customHeight="1" thickBot="1">
      <c r="A3827" s="410"/>
      <c r="B3827" s="183">
        <v>8</v>
      </c>
      <c r="C3827" s="184">
        <v>271.76</v>
      </c>
      <c r="D3827" s="346" t="s">
        <v>391</v>
      </c>
      <c r="E3827" s="346" t="s">
        <v>386</v>
      </c>
      <c r="F3827" s="346" t="s">
        <v>837</v>
      </c>
      <c r="G3827" s="342">
        <f t="shared" si="121"/>
        <v>15.115168933783934</v>
      </c>
      <c r="H3827" s="342">
        <f t="shared" si="120"/>
        <v>286.87516893378393</v>
      </c>
      <c r="I3827" s="190"/>
    </row>
    <row r="3828" spans="1:10" ht="13.5" hidden="1" customHeight="1" thickBot="1">
      <c r="A3828" s="410"/>
      <c r="B3828" s="183">
        <v>24</v>
      </c>
      <c r="C3828" s="184">
        <v>835.68</v>
      </c>
      <c r="D3828" s="346" t="s">
        <v>391</v>
      </c>
      <c r="E3828" s="346" t="s">
        <v>386</v>
      </c>
      <c r="F3828" s="346" t="s">
        <v>835</v>
      </c>
      <c r="G3828" s="342">
        <f t="shared" si="121"/>
        <v>46.480145623287306</v>
      </c>
      <c r="H3828" s="342">
        <f t="shared" si="120"/>
        <v>882.16014562328724</v>
      </c>
      <c r="I3828" s="190"/>
    </row>
    <row r="3829" spans="1:10" ht="13.5" hidden="1" customHeight="1" thickBot="1">
      <c r="A3829" s="410"/>
      <c r="B3829" s="183">
        <v>8</v>
      </c>
      <c r="C3829" s="184">
        <v>278.56</v>
      </c>
      <c r="D3829" s="346" t="s">
        <v>391</v>
      </c>
      <c r="E3829" s="346" t="s">
        <v>386</v>
      </c>
      <c r="F3829" s="346" t="s">
        <v>881</v>
      </c>
      <c r="G3829" s="342">
        <f t="shared" si="121"/>
        <v>15.493381874429105</v>
      </c>
      <c r="H3829" s="342">
        <f t="shared" si="120"/>
        <v>294.05338187442908</v>
      </c>
      <c r="I3829" s="190"/>
    </row>
    <row r="3830" spans="1:10" ht="13.5" hidden="1" customHeight="1" thickBot="1">
      <c r="A3830" s="410"/>
      <c r="B3830" s="183">
        <v>48</v>
      </c>
      <c r="C3830" s="184">
        <v>1654.88</v>
      </c>
      <c r="D3830" s="346" t="s">
        <v>391</v>
      </c>
      <c r="E3830" s="346" t="s">
        <v>386</v>
      </c>
      <c r="F3830" s="346" t="s">
        <v>838</v>
      </c>
      <c r="G3830" s="342">
        <f t="shared" si="121"/>
        <v>92.043681061011043</v>
      </c>
      <c r="H3830" s="342">
        <f t="shared" si="120"/>
        <v>1746.9236810610112</v>
      </c>
      <c r="I3830" s="190"/>
    </row>
    <row r="3831" spans="1:10" ht="13.5" hidden="1" customHeight="1" thickBot="1">
      <c r="A3831" s="410"/>
      <c r="B3831" s="183">
        <v>64</v>
      </c>
      <c r="C3831" s="184">
        <v>2179.04</v>
      </c>
      <c r="D3831" s="346" t="s">
        <v>391</v>
      </c>
      <c r="E3831" s="346" t="s">
        <v>386</v>
      </c>
      <c r="F3831" s="346" t="s">
        <v>858</v>
      </c>
      <c r="G3831" s="342">
        <f t="shared" si="121"/>
        <v>121.19722443874207</v>
      </c>
      <c r="H3831" s="342">
        <f t="shared" si="120"/>
        <v>2300.237224438742</v>
      </c>
      <c r="I3831" s="190"/>
    </row>
    <row r="3832" spans="1:10" ht="13.5" hidden="1" customHeight="1" thickBot="1">
      <c r="A3832" s="410"/>
      <c r="B3832" s="183">
        <v>4</v>
      </c>
      <c r="C3832" s="184">
        <v>197.55</v>
      </c>
      <c r="D3832" s="346" t="s">
        <v>387</v>
      </c>
      <c r="E3832" s="346" t="s">
        <v>386</v>
      </c>
      <c r="F3832" s="346" t="s">
        <v>807</v>
      </c>
      <c r="G3832" s="342">
        <f t="shared" si="121"/>
        <v>10.987642121243072</v>
      </c>
      <c r="H3832" s="342">
        <f t="shared" si="120"/>
        <v>208.5376421212431</v>
      </c>
      <c r="I3832" s="190"/>
    </row>
    <row r="3833" spans="1:10" ht="13.5" hidden="1" customHeight="1" thickBot="1">
      <c r="A3833" s="410"/>
      <c r="B3833" s="183">
        <v>1</v>
      </c>
      <c r="C3833" s="184">
        <v>50.96</v>
      </c>
      <c r="D3833" s="346" t="s">
        <v>387</v>
      </c>
      <c r="E3833" s="346" t="s">
        <v>386</v>
      </c>
      <c r="F3833" s="346" t="s">
        <v>837</v>
      </c>
      <c r="G3833" s="342">
        <f t="shared" si="121"/>
        <v>2.8343722728349623</v>
      </c>
      <c r="H3833" s="342">
        <f t="shared" si="120"/>
        <v>53.794372272834963</v>
      </c>
      <c r="I3833" s="190"/>
    </row>
    <row r="3834" spans="1:10" ht="13.5" hidden="1" customHeight="1" thickBot="1">
      <c r="A3834" s="410"/>
      <c r="B3834" s="183">
        <v>1</v>
      </c>
      <c r="C3834" s="184">
        <v>50.96</v>
      </c>
      <c r="D3834" s="346" t="s">
        <v>387</v>
      </c>
      <c r="E3834" s="346" t="s">
        <v>386</v>
      </c>
      <c r="F3834" s="346" t="s">
        <v>813</v>
      </c>
      <c r="G3834" s="342">
        <f t="shared" si="121"/>
        <v>2.8343722728349623</v>
      </c>
      <c r="H3834" s="342">
        <f t="shared" si="120"/>
        <v>53.794372272834963</v>
      </c>
      <c r="I3834" s="190"/>
    </row>
    <row r="3835" spans="1:10" ht="13.5" hidden="1" customHeight="1" thickBot="1">
      <c r="A3835" s="410"/>
      <c r="B3835" s="183">
        <v>1</v>
      </c>
      <c r="C3835" s="184">
        <v>50.68</v>
      </c>
      <c r="D3835" s="346" t="s">
        <v>387</v>
      </c>
      <c r="E3835" s="346" t="s">
        <v>386</v>
      </c>
      <c r="F3835" s="346" t="s">
        <v>835</v>
      </c>
      <c r="G3835" s="342">
        <f t="shared" si="121"/>
        <v>2.8187987988083969</v>
      </c>
      <c r="H3835" s="342">
        <f t="shared" si="120"/>
        <v>53.498798798808394</v>
      </c>
      <c r="I3835" s="190"/>
    </row>
    <row r="3836" spans="1:10" ht="13.5" hidden="1" customHeight="1" thickBot="1">
      <c r="A3836" s="410"/>
      <c r="B3836" s="183">
        <v>1</v>
      </c>
      <c r="C3836" s="184">
        <v>52.23</v>
      </c>
      <c r="D3836" s="346" t="s">
        <v>387</v>
      </c>
      <c r="E3836" s="346" t="s">
        <v>386</v>
      </c>
      <c r="F3836" s="346" t="s">
        <v>802</v>
      </c>
      <c r="G3836" s="342">
        <f t="shared" si="121"/>
        <v>2.9050091014554567</v>
      </c>
      <c r="H3836" s="342">
        <f t="shared" si="120"/>
        <v>55.135009101455452</v>
      </c>
      <c r="I3836" s="190"/>
    </row>
    <row r="3837" spans="1:10" ht="13.5" hidden="1" customHeight="1" thickBot="1">
      <c r="A3837" s="410"/>
      <c r="B3837" s="183">
        <v>1</v>
      </c>
      <c r="C3837" s="184">
        <v>52.23</v>
      </c>
      <c r="D3837" s="346" t="s">
        <v>387</v>
      </c>
      <c r="E3837" s="346" t="s">
        <v>386</v>
      </c>
      <c r="F3837" s="346" t="s">
        <v>803</v>
      </c>
      <c r="G3837" s="342">
        <f t="shared" si="121"/>
        <v>2.9050091014554567</v>
      </c>
      <c r="H3837" s="342">
        <f t="shared" si="120"/>
        <v>55.135009101455452</v>
      </c>
      <c r="I3837" s="190"/>
    </row>
    <row r="3838" spans="1:10" ht="13.5" hidden="1" customHeight="1" thickBot="1">
      <c r="A3838" s="410"/>
      <c r="B3838" s="183">
        <v>1</v>
      </c>
      <c r="C3838" s="184">
        <v>52.23</v>
      </c>
      <c r="D3838" s="346" t="s">
        <v>387</v>
      </c>
      <c r="E3838" s="346" t="s">
        <v>386</v>
      </c>
      <c r="F3838" s="346" t="s">
        <v>845</v>
      </c>
      <c r="G3838" s="342">
        <f t="shared" si="121"/>
        <v>2.9050091014554567</v>
      </c>
      <c r="H3838" s="342">
        <f t="shared" si="120"/>
        <v>55.135009101455452</v>
      </c>
      <c r="I3838" s="190"/>
    </row>
    <row r="3839" spans="1:10" ht="13.5" hidden="1" customHeight="1" thickBot="1">
      <c r="A3839" s="410"/>
      <c r="B3839" s="183">
        <v>1</v>
      </c>
      <c r="C3839" s="184">
        <v>50.68</v>
      </c>
      <c r="D3839" s="346" t="s">
        <v>387</v>
      </c>
      <c r="E3839" s="346" t="s">
        <v>386</v>
      </c>
      <c r="F3839" s="346" t="s">
        <v>843</v>
      </c>
      <c r="G3839" s="342">
        <f t="shared" si="121"/>
        <v>2.8187987988083969</v>
      </c>
      <c r="H3839" s="342">
        <f t="shared" si="120"/>
        <v>53.498798798808394</v>
      </c>
      <c r="I3839" s="190"/>
    </row>
    <row r="3840" spans="1:10" ht="13.5" hidden="1" customHeight="1" thickBot="1">
      <c r="A3840" s="410"/>
      <c r="B3840" s="183">
        <v>1</v>
      </c>
      <c r="C3840" s="184">
        <v>52.23</v>
      </c>
      <c r="D3840" s="346" t="s">
        <v>387</v>
      </c>
      <c r="E3840" s="346" t="s">
        <v>386</v>
      </c>
      <c r="F3840" s="346" t="s">
        <v>894</v>
      </c>
      <c r="G3840" s="342">
        <f t="shared" si="121"/>
        <v>2.9050091014554567</v>
      </c>
      <c r="H3840" s="342">
        <f t="shared" si="120"/>
        <v>55.135009101455452</v>
      </c>
      <c r="I3840" s="190"/>
    </row>
    <row r="3841" spans="1:9" ht="13.5" hidden="1" customHeight="1" thickBot="1">
      <c r="A3841" s="410"/>
      <c r="B3841" s="183">
        <v>2</v>
      </c>
      <c r="C3841" s="184">
        <v>102.91</v>
      </c>
      <c r="D3841" s="346" t="s">
        <v>387</v>
      </c>
      <c r="E3841" s="346" t="s">
        <v>386</v>
      </c>
      <c r="F3841" s="346" t="s">
        <v>881</v>
      </c>
      <c r="G3841" s="342">
        <f t="shared" si="121"/>
        <v>5.7238079002638536</v>
      </c>
      <c r="H3841" s="342">
        <f t="shared" si="120"/>
        <v>108.63380790026385</v>
      </c>
      <c r="I3841" s="190"/>
    </row>
    <row r="3842" spans="1:9" ht="13.5" hidden="1" customHeight="1" thickBot="1">
      <c r="A3842" s="410"/>
      <c r="B3842" s="183">
        <v>3</v>
      </c>
      <c r="C3842" s="184">
        <v>156.69</v>
      </c>
      <c r="D3842" s="346" t="s">
        <v>387</v>
      </c>
      <c r="E3842" s="346" t="s">
        <v>386</v>
      </c>
      <c r="F3842" s="346" t="s">
        <v>805</v>
      </c>
      <c r="G3842" s="342">
        <f t="shared" si="121"/>
        <v>8.7150273043663713</v>
      </c>
      <c r="H3842" s="342">
        <f t="shared" si="120"/>
        <v>165.40502730436637</v>
      </c>
      <c r="I3842" s="190"/>
    </row>
    <row r="3843" spans="1:9" ht="13.5" hidden="1" customHeight="1" thickBot="1">
      <c r="A3843" s="410"/>
      <c r="B3843" s="183">
        <v>1</v>
      </c>
      <c r="C3843" s="184">
        <v>50.68</v>
      </c>
      <c r="D3843" s="346" t="s">
        <v>387</v>
      </c>
      <c r="E3843" s="346" t="s">
        <v>386</v>
      </c>
      <c r="F3843" s="346" t="s">
        <v>862</v>
      </c>
      <c r="G3843" s="342">
        <f t="shared" si="121"/>
        <v>2.8187987988083969</v>
      </c>
      <c r="H3843" s="342">
        <f t="shared" si="120"/>
        <v>53.498798798808394</v>
      </c>
      <c r="I3843" s="190"/>
    </row>
    <row r="3844" spans="1:9" ht="13.5" hidden="1" customHeight="1" thickBot="1">
      <c r="A3844" s="410"/>
      <c r="B3844" s="183">
        <v>1</v>
      </c>
      <c r="C3844" s="184">
        <v>52.23</v>
      </c>
      <c r="D3844" s="346" t="s">
        <v>387</v>
      </c>
      <c r="E3844" s="346" t="s">
        <v>386</v>
      </c>
      <c r="F3844" s="346" t="s">
        <v>816</v>
      </c>
      <c r="G3844" s="342">
        <f t="shared" si="121"/>
        <v>2.9050091014554567</v>
      </c>
      <c r="H3844" s="342">
        <f t="shared" si="120"/>
        <v>55.135009101455452</v>
      </c>
      <c r="I3844" s="190"/>
    </row>
    <row r="3845" spans="1:9" ht="13.5" hidden="1" customHeight="1" thickBot="1">
      <c r="A3845" s="410"/>
      <c r="B3845" s="183">
        <v>1</v>
      </c>
      <c r="C3845" s="184">
        <v>52.23</v>
      </c>
      <c r="D3845" s="346" t="s">
        <v>387</v>
      </c>
      <c r="E3845" s="346" t="s">
        <v>386</v>
      </c>
      <c r="F3845" s="346" t="s">
        <v>863</v>
      </c>
      <c r="G3845" s="342">
        <f t="shared" si="121"/>
        <v>2.9050091014554567</v>
      </c>
      <c r="H3845" s="342">
        <f t="shared" si="120"/>
        <v>55.135009101455452</v>
      </c>
      <c r="I3845" s="190"/>
    </row>
    <row r="3846" spans="1:9" ht="13.5" hidden="1" customHeight="1" thickBot="1">
      <c r="A3846" s="410"/>
      <c r="B3846" s="183">
        <v>1</v>
      </c>
      <c r="C3846" s="184">
        <v>50.68</v>
      </c>
      <c r="D3846" s="346" t="s">
        <v>387</v>
      </c>
      <c r="E3846" s="346" t="s">
        <v>386</v>
      </c>
      <c r="F3846" s="346" t="s">
        <v>864</v>
      </c>
      <c r="G3846" s="342">
        <f t="shared" si="121"/>
        <v>2.8187987988083969</v>
      </c>
      <c r="H3846" s="342">
        <f t="shared" si="120"/>
        <v>53.498798798808394</v>
      </c>
      <c r="I3846" s="190"/>
    </row>
    <row r="3847" spans="1:9" ht="13.5" hidden="1" customHeight="1" thickBot="1">
      <c r="A3847" s="410"/>
      <c r="B3847" s="183">
        <v>2</v>
      </c>
      <c r="C3847" s="184">
        <v>101.37</v>
      </c>
      <c r="D3847" s="346" t="s">
        <v>387</v>
      </c>
      <c r="E3847" s="346" t="s">
        <v>386</v>
      </c>
      <c r="F3847" s="346" t="s">
        <v>841</v>
      </c>
      <c r="G3847" s="342">
        <f t="shared" si="121"/>
        <v>5.6381537931177421</v>
      </c>
      <c r="H3847" s="342">
        <f t="shared" si="120"/>
        <v>107.00815379311774</v>
      </c>
      <c r="I3847" s="190"/>
    </row>
    <row r="3848" spans="1:9" ht="13.5" hidden="1" customHeight="1" thickBot="1">
      <c r="A3848" s="410"/>
      <c r="B3848" s="183">
        <v>1</v>
      </c>
      <c r="C3848" s="184">
        <v>50.68</v>
      </c>
      <c r="D3848" s="346" t="s">
        <v>387</v>
      </c>
      <c r="E3848" s="346" t="s">
        <v>386</v>
      </c>
      <c r="F3848" s="346" t="s">
        <v>868</v>
      </c>
      <c r="G3848" s="342">
        <f t="shared" si="121"/>
        <v>2.8187987988083969</v>
      </c>
      <c r="H3848" s="342">
        <f t="shared" si="120"/>
        <v>53.498798798808394</v>
      </c>
      <c r="I3848" s="190"/>
    </row>
    <row r="3849" spans="1:9" ht="13.5" hidden="1" customHeight="1" thickBot="1">
      <c r="A3849" s="410"/>
      <c r="B3849" s="183">
        <v>4</v>
      </c>
      <c r="C3849" s="184">
        <v>205.83</v>
      </c>
      <c r="D3849" s="346" t="s">
        <v>387</v>
      </c>
      <c r="E3849" s="346" t="s">
        <v>386</v>
      </c>
      <c r="F3849" s="346" t="s">
        <v>838</v>
      </c>
      <c r="G3849" s="342">
        <f t="shared" si="121"/>
        <v>11.448171996028657</v>
      </c>
      <c r="H3849" s="342">
        <f t="shared" si="120"/>
        <v>217.27817199602868</v>
      </c>
      <c r="I3849" s="190"/>
    </row>
    <row r="3850" spans="1:9" ht="13.5" hidden="1" customHeight="1" thickBot="1">
      <c r="A3850" s="410"/>
      <c r="B3850" s="183">
        <v>4</v>
      </c>
      <c r="C3850" s="184">
        <v>203.65</v>
      </c>
      <c r="D3850" s="346" t="s">
        <v>387</v>
      </c>
      <c r="E3850" s="346" t="s">
        <v>386</v>
      </c>
      <c r="F3850" s="346" t="s">
        <v>872</v>
      </c>
      <c r="G3850" s="342">
        <f t="shared" si="121"/>
        <v>11.326921376821824</v>
      </c>
      <c r="H3850" s="342">
        <f t="shared" si="120"/>
        <v>214.97692137682182</v>
      </c>
      <c r="I3850" s="190"/>
    </row>
    <row r="3851" spans="1:9" ht="13.5" hidden="1" customHeight="1" thickBot="1">
      <c r="A3851" s="410"/>
      <c r="B3851" s="183">
        <v>9</v>
      </c>
      <c r="C3851" s="184">
        <v>468.24</v>
      </c>
      <c r="D3851" s="346" t="s">
        <v>387</v>
      </c>
      <c r="E3851" s="346" t="s">
        <v>386</v>
      </c>
      <c r="F3851" s="346" t="s">
        <v>858</v>
      </c>
      <c r="G3851" s="342">
        <f t="shared" si="121"/>
        <v>26.043298136425488</v>
      </c>
      <c r="H3851" s="342">
        <f t="shared" ref="H3851:H3914" si="122">+G3851+C3851</f>
        <v>494.28329813642551</v>
      </c>
      <c r="I3851" s="190"/>
    </row>
    <row r="3852" spans="1:9" ht="13.5" hidden="1" customHeight="1" thickBot="1">
      <c r="A3852" s="410"/>
      <c r="B3852" s="183">
        <v>28</v>
      </c>
      <c r="C3852" s="184">
        <v>934.44</v>
      </c>
      <c r="D3852" s="346" t="s">
        <v>384</v>
      </c>
      <c r="E3852" s="346" t="s">
        <v>386</v>
      </c>
      <c r="F3852" s="346" t="s">
        <v>807</v>
      </c>
      <c r="G3852" s="342">
        <f t="shared" si="121"/>
        <v>51.973132390657426</v>
      </c>
      <c r="H3852" s="342">
        <f t="shared" si="122"/>
        <v>986.41313239065744</v>
      </c>
      <c r="I3852" s="190"/>
    </row>
    <row r="3853" spans="1:9" ht="13.5" hidden="1" customHeight="1" thickBot="1">
      <c r="A3853" s="410"/>
      <c r="B3853" s="183">
        <v>30</v>
      </c>
      <c r="C3853" s="184">
        <v>1002.38</v>
      </c>
      <c r="D3853" s="346" t="s">
        <v>384</v>
      </c>
      <c r="E3853" s="346" t="s">
        <v>386</v>
      </c>
      <c r="F3853" s="346" t="s">
        <v>837</v>
      </c>
      <c r="G3853" s="342">
        <f t="shared" si="121"/>
        <v>55.751924624103403</v>
      </c>
      <c r="H3853" s="342">
        <f t="shared" si="122"/>
        <v>1058.1319246241035</v>
      </c>
      <c r="I3853" s="190"/>
    </row>
    <row r="3854" spans="1:9" ht="13.5" hidden="1" customHeight="1" thickBot="1">
      <c r="A3854" s="410"/>
      <c r="B3854" s="183">
        <v>30</v>
      </c>
      <c r="C3854" s="184">
        <v>998.2</v>
      </c>
      <c r="D3854" s="346" t="s">
        <v>384</v>
      </c>
      <c r="E3854" s="346" t="s">
        <v>386</v>
      </c>
      <c r="F3854" s="346" t="s">
        <v>811</v>
      </c>
      <c r="G3854" s="342">
        <f t="shared" si="121"/>
        <v>55.519434904706827</v>
      </c>
      <c r="H3854" s="342">
        <f t="shared" si="122"/>
        <v>1053.7194349047068</v>
      </c>
      <c r="I3854" s="190"/>
    </row>
    <row r="3855" spans="1:9" ht="13.5" hidden="1" customHeight="1" thickBot="1">
      <c r="A3855" s="410"/>
      <c r="B3855" s="183">
        <v>28</v>
      </c>
      <c r="C3855" s="184">
        <v>936.53</v>
      </c>
      <c r="D3855" s="346" t="s">
        <v>384</v>
      </c>
      <c r="E3855" s="346" t="s">
        <v>386</v>
      </c>
      <c r="F3855" s="346" t="s">
        <v>813</v>
      </c>
      <c r="G3855" s="342">
        <f t="shared" ref="G3855:G3918" si="123">+(C3855/$C$12584)*1312742.08</f>
        <v>52.089377250355717</v>
      </c>
      <c r="H3855" s="342">
        <f t="shared" si="122"/>
        <v>988.61937725035568</v>
      </c>
      <c r="I3855" s="190"/>
    </row>
    <row r="3856" spans="1:9" ht="13.5" hidden="1" customHeight="1" thickBot="1">
      <c r="A3856" s="410"/>
      <c r="B3856" s="183">
        <v>30</v>
      </c>
      <c r="C3856" s="184">
        <v>1027.48</v>
      </c>
      <c r="D3856" s="346" t="s">
        <v>384</v>
      </c>
      <c r="E3856" s="346" t="s">
        <v>386</v>
      </c>
      <c r="F3856" s="346" t="s">
        <v>808</v>
      </c>
      <c r="G3856" s="342">
        <f t="shared" si="123"/>
        <v>57.147975331484837</v>
      </c>
      <c r="H3856" s="342">
        <f t="shared" si="122"/>
        <v>1084.6279753314848</v>
      </c>
      <c r="I3856" s="190"/>
    </row>
    <row r="3857" spans="1:9" ht="13.5" hidden="1" customHeight="1" thickBot="1">
      <c r="A3857" s="410"/>
      <c r="B3857" s="183">
        <v>29</v>
      </c>
      <c r="C3857" s="184">
        <v>994.8</v>
      </c>
      <c r="D3857" s="346" t="s">
        <v>384</v>
      </c>
      <c r="E3857" s="346" t="s">
        <v>386</v>
      </c>
      <c r="F3857" s="346" t="s">
        <v>809</v>
      </c>
      <c r="G3857" s="342">
        <f t="shared" si="123"/>
        <v>55.330328434384235</v>
      </c>
      <c r="H3857" s="342">
        <f t="shared" si="122"/>
        <v>1050.1303284343842</v>
      </c>
      <c r="I3857" s="190"/>
    </row>
    <row r="3858" spans="1:9" ht="13.5" hidden="1" customHeight="1" thickBot="1">
      <c r="A3858" s="410"/>
      <c r="B3858" s="183">
        <v>29</v>
      </c>
      <c r="C3858" s="184">
        <v>992.66</v>
      </c>
      <c r="D3858" s="346" t="s">
        <v>384</v>
      </c>
      <c r="E3858" s="346" t="s">
        <v>386</v>
      </c>
      <c r="F3858" s="346" t="s">
        <v>810</v>
      </c>
      <c r="G3858" s="342">
        <f t="shared" si="123"/>
        <v>55.211302597181195</v>
      </c>
      <c r="H3858" s="342">
        <f t="shared" si="122"/>
        <v>1047.8713025971811</v>
      </c>
      <c r="I3858" s="190"/>
    </row>
    <row r="3859" spans="1:9" ht="13.5" hidden="1" customHeight="1" thickBot="1">
      <c r="A3859" s="410"/>
      <c r="B3859" s="183">
        <v>28</v>
      </c>
      <c r="C3859" s="184">
        <v>967.75</v>
      </c>
      <c r="D3859" s="346" t="s">
        <v>384</v>
      </c>
      <c r="E3859" s="346" t="s">
        <v>386</v>
      </c>
      <c r="F3859" s="346" t="s">
        <v>835</v>
      </c>
      <c r="G3859" s="342">
        <f t="shared" si="123"/>
        <v>53.825819604317793</v>
      </c>
      <c r="H3859" s="342">
        <f t="shared" si="122"/>
        <v>1021.5758196043178</v>
      </c>
      <c r="I3859" s="190"/>
    </row>
    <row r="3860" spans="1:9" ht="13.5" hidden="1" customHeight="1" thickBot="1">
      <c r="A3860" s="410"/>
      <c r="B3860" s="183">
        <v>30</v>
      </c>
      <c r="C3860" s="184">
        <v>1030.18</v>
      </c>
      <c r="D3860" s="346" t="s">
        <v>384</v>
      </c>
      <c r="E3860" s="346" t="s">
        <v>386</v>
      </c>
      <c r="F3860" s="346" t="s">
        <v>802</v>
      </c>
      <c r="G3860" s="342">
        <f t="shared" si="123"/>
        <v>57.298148116741004</v>
      </c>
      <c r="H3860" s="342">
        <f t="shared" si="122"/>
        <v>1087.4781481167411</v>
      </c>
      <c r="I3860" s="190"/>
    </row>
    <row r="3861" spans="1:9" ht="13.5" hidden="1" customHeight="1" thickBot="1">
      <c r="A3861" s="410"/>
      <c r="B3861" s="183">
        <v>29</v>
      </c>
      <c r="C3861" s="184">
        <v>1002.57</v>
      </c>
      <c r="D3861" s="346" t="s">
        <v>384</v>
      </c>
      <c r="E3861" s="346" t="s">
        <v>386</v>
      </c>
      <c r="F3861" s="346" t="s">
        <v>803</v>
      </c>
      <c r="G3861" s="342">
        <f t="shared" si="123"/>
        <v>55.762492338621442</v>
      </c>
      <c r="H3861" s="342">
        <f t="shared" si="122"/>
        <v>1058.3324923386215</v>
      </c>
      <c r="I3861" s="190"/>
    </row>
    <row r="3862" spans="1:9" ht="13.5" hidden="1" customHeight="1" thickBot="1">
      <c r="A3862" s="410"/>
      <c r="B3862" s="183">
        <v>29</v>
      </c>
      <c r="C3862" s="184">
        <v>1001.54</v>
      </c>
      <c r="D3862" s="346" t="s">
        <v>384</v>
      </c>
      <c r="E3862" s="346" t="s">
        <v>386</v>
      </c>
      <c r="F3862" s="346" t="s">
        <v>804</v>
      </c>
      <c r="G3862" s="342">
        <f t="shared" si="123"/>
        <v>55.705204202023708</v>
      </c>
      <c r="H3862" s="342">
        <f t="shared" si="122"/>
        <v>1057.2452042020236</v>
      </c>
      <c r="I3862" s="190"/>
    </row>
    <row r="3863" spans="1:9" ht="13.5" hidden="1" customHeight="1" thickBot="1">
      <c r="A3863" s="410"/>
      <c r="B3863" s="183">
        <v>24</v>
      </c>
      <c r="C3863" s="184">
        <v>828.47</v>
      </c>
      <c r="D3863" s="346" t="s">
        <v>384</v>
      </c>
      <c r="E3863" s="346" t="s">
        <v>386</v>
      </c>
      <c r="F3863" s="346" t="s">
        <v>845</v>
      </c>
      <c r="G3863" s="342">
        <f t="shared" si="123"/>
        <v>46.079128667103241</v>
      </c>
      <c r="H3863" s="342">
        <f t="shared" si="122"/>
        <v>874.54912866710322</v>
      </c>
      <c r="I3863" s="190"/>
    </row>
    <row r="3864" spans="1:9" ht="13.5" hidden="1" customHeight="1" thickBot="1">
      <c r="A3864" s="410"/>
      <c r="B3864" s="183">
        <v>28</v>
      </c>
      <c r="C3864" s="184">
        <v>964.66</v>
      </c>
      <c r="D3864" s="346" t="s">
        <v>384</v>
      </c>
      <c r="E3864" s="346" t="s">
        <v>386</v>
      </c>
      <c r="F3864" s="346" t="s">
        <v>843</v>
      </c>
      <c r="G3864" s="342">
        <f t="shared" si="123"/>
        <v>53.65395519452462</v>
      </c>
      <c r="H3864" s="342">
        <f t="shared" si="122"/>
        <v>1018.3139551945246</v>
      </c>
      <c r="I3864" s="190"/>
    </row>
    <row r="3865" spans="1:9" ht="13.5" hidden="1" customHeight="1" thickBot="1">
      <c r="A3865" s="410"/>
      <c r="B3865" s="183">
        <v>29</v>
      </c>
      <c r="C3865" s="184">
        <v>1004.63</v>
      </c>
      <c r="D3865" s="346" t="s">
        <v>384</v>
      </c>
      <c r="E3865" s="346" t="s">
        <v>386</v>
      </c>
      <c r="F3865" s="346" t="s">
        <v>894</v>
      </c>
      <c r="G3865" s="342">
        <f t="shared" si="123"/>
        <v>55.877068611816881</v>
      </c>
      <c r="H3865" s="342">
        <f t="shared" si="122"/>
        <v>1060.507068611817</v>
      </c>
      <c r="I3865" s="190"/>
    </row>
    <row r="3866" spans="1:9" ht="13.5" hidden="1" customHeight="1" thickBot="1">
      <c r="A3866" s="410"/>
      <c r="B3866" s="183">
        <v>29</v>
      </c>
      <c r="C3866" s="184">
        <v>995.36</v>
      </c>
      <c r="D3866" s="346" t="s">
        <v>384</v>
      </c>
      <c r="E3866" s="346" t="s">
        <v>386</v>
      </c>
      <c r="F3866" s="346" t="s">
        <v>881</v>
      </c>
      <c r="G3866" s="342">
        <f t="shared" si="123"/>
        <v>55.361475382437369</v>
      </c>
      <c r="H3866" s="342">
        <f t="shared" si="122"/>
        <v>1050.7214753824373</v>
      </c>
      <c r="I3866" s="190"/>
    </row>
    <row r="3867" spans="1:9" ht="13.5" hidden="1" customHeight="1" thickBot="1">
      <c r="A3867" s="410"/>
      <c r="B3867" s="183">
        <v>26</v>
      </c>
      <c r="C3867" s="184">
        <v>898.11</v>
      </c>
      <c r="D3867" s="346" t="s">
        <v>384</v>
      </c>
      <c r="E3867" s="346" t="s">
        <v>386</v>
      </c>
      <c r="F3867" s="346" t="s">
        <v>805</v>
      </c>
      <c r="G3867" s="342">
        <f t="shared" si="123"/>
        <v>49.952474135710517</v>
      </c>
      <c r="H3867" s="342">
        <f t="shared" si="122"/>
        <v>948.06247413571054</v>
      </c>
      <c r="I3867" s="190"/>
    </row>
    <row r="3868" spans="1:9" ht="13.5" hidden="1" customHeight="1" thickBot="1">
      <c r="A3868" s="410"/>
      <c r="B3868" s="183">
        <v>31</v>
      </c>
      <c r="C3868" s="184">
        <v>1070.1500000000001</v>
      </c>
      <c r="D3868" s="346" t="s">
        <v>384</v>
      </c>
      <c r="E3868" s="346" t="s">
        <v>386</v>
      </c>
      <c r="F3868" s="346" t="s">
        <v>862</v>
      </c>
      <c r="G3868" s="342">
        <f t="shared" si="123"/>
        <v>59.521261534033265</v>
      </c>
      <c r="H3868" s="342">
        <f t="shared" si="122"/>
        <v>1129.6712615340334</v>
      </c>
      <c r="I3868" s="190"/>
    </row>
    <row r="3869" spans="1:9" ht="13.5" hidden="1" customHeight="1" thickBot="1">
      <c r="A3869" s="410"/>
      <c r="B3869" s="183">
        <v>28</v>
      </c>
      <c r="C3869" s="184">
        <v>968.78</v>
      </c>
      <c r="D3869" s="346" t="s">
        <v>384</v>
      </c>
      <c r="E3869" s="346" t="s">
        <v>386</v>
      </c>
      <c r="F3869" s="346" t="s">
        <v>816</v>
      </c>
      <c r="G3869" s="342">
        <f t="shared" si="123"/>
        <v>53.88310774091552</v>
      </c>
      <c r="H3869" s="342">
        <f t="shared" si="122"/>
        <v>1022.6631077409155</v>
      </c>
      <c r="I3869" s="190"/>
    </row>
    <row r="3870" spans="1:9" ht="13.5" hidden="1" customHeight="1" thickBot="1">
      <c r="A3870" s="410"/>
      <c r="B3870" s="183">
        <v>29</v>
      </c>
      <c r="C3870" s="184">
        <v>1000.51</v>
      </c>
      <c r="D3870" s="346" t="s">
        <v>384</v>
      </c>
      <c r="E3870" s="346" t="s">
        <v>386</v>
      </c>
      <c r="F3870" s="346" t="s">
        <v>863</v>
      </c>
      <c r="G3870" s="342">
        <f t="shared" si="123"/>
        <v>55.647916065425981</v>
      </c>
      <c r="H3870" s="342">
        <f t="shared" si="122"/>
        <v>1056.157916065426</v>
      </c>
      <c r="I3870" s="190"/>
    </row>
    <row r="3871" spans="1:9" ht="13.5" hidden="1" customHeight="1" thickBot="1">
      <c r="A3871" s="410"/>
      <c r="B3871" s="183">
        <v>27</v>
      </c>
      <c r="C3871" s="184">
        <v>932.93</v>
      </c>
      <c r="D3871" s="346" t="s">
        <v>384</v>
      </c>
      <c r="E3871" s="346" t="s">
        <v>386</v>
      </c>
      <c r="F3871" s="346" t="s">
        <v>864</v>
      </c>
      <c r="G3871" s="342">
        <f t="shared" si="123"/>
        <v>51.889146870014159</v>
      </c>
      <c r="H3871" s="342">
        <f t="shared" si="122"/>
        <v>984.81914687001415</v>
      </c>
      <c r="I3871" s="190"/>
    </row>
    <row r="3872" spans="1:9" ht="13.5" hidden="1" customHeight="1" thickBot="1">
      <c r="A3872" s="410"/>
      <c r="B3872" s="183">
        <v>27</v>
      </c>
      <c r="C3872" s="184">
        <v>930.87</v>
      </c>
      <c r="D3872" s="346" t="s">
        <v>384</v>
      </c>
      <c r="E3872" s="346" t="s">
        <v>386</v>
      </c>
      <c r="F3872" s="346" t="s">
        <v>841</v>
      </c>
      <c r="G3872" s="342">
        <f t="shared" si="123"/>
        <v>51.774570596818712</v>
      </c>
      <c r="H3872" s="342">
        <f t="shared" si="122"/>
        <v>982.64457059681877</v>
      </c>
      <c r="I3872" s="190"/>
    </row>
    <row r="3873" spans="1:10" ht="13.5" hidden="1" customHeight="1" thickBot="1">
      <c r="A3873" s="410"/>
      <c r="B3873" s="183">
        <v>28</v>
      </c>
      <c r="C3873" s="184">
        <v>966.72</v>
      </c>
      <c r="D3873" s="346" t="s">
        <v>384</v>
      </c>
      <c r="E3873" s="346" t="s">
        <v>386</v>
      </c>
      <c r="F3873" s="346" t="s">
        <v>856</v>
      </c>
      <c r="G3873" s="342">
        <f t="shared" si="123"/>
        <v>53.768531467720074</v>
      </c>
      <c r="H3873" s="342">
        <f t="shared" si="122"/>
        <v>1020.4885314677201</v>
      </c>
      <c r="I3873" s="190"/>
    </row>
    <row r="3874" spans="1:10" ht="13.5" hidden="1" customHeight="1" thickBot="1">
      <c r="A3874" s="410"/>
      <c r="B3874" s="183">
        <v>27</v>
      </c>
      <c r="C3874" s="184">
        <v>933.96</v>
      </c>
      <c r="D3874" s="346" t="s">
        <v>384</v>
      </c>
      <c r="E3874" s="346" t="s">
        <v>386</v>
      </c>
      <c r="F3874" s="346" t="s">
        <v>867</v>
      </c>
      <c r="G3874" s="342">
        <f t="shared" si="123"/>
        <v>51.946435006611878</v>
      </c>
      <c r="H3874" s="342">
        <f t="shared" si="122"/>
        <v>985.9064350066119</v>
      </c>
      <c r="I3874" s="190"/>
    </row>
    <row r="3875" spans="1:10" ht="13.5" hidden="1" customHeight="1" thickBot="1">
      <c r="A3875" s="410"/>
      <c r="B3875" s="183">
        <v>29</v>
      </c>
      <c r="C3875" s="184">
        <v>1003.6</v>
      </c>
      <c r="D3875" s="346" t="s">
        <v>384</v>
      </c>
      <c r="E3875" s="346" t="s">
        <v>386</v>
      </c>
      <c r="F3875" s="346" t="s">
        <v>868</v>
      </c>
      <c r="G3875" s="342">
        <f t="shared" si="123"/>
        <v>55.819780475219154</v>
      </c>
      <c r="H3875" s="342">
        <f t="shared" si="122"/>
        <v>1059.4197804752191</v>
      </c>
      <c r="I3875" s="190"/>
    </row>
    <row r="3876" spans="1:10" ht="13.5" hidden="1" customHeight="1" thickBot="1">
      <c r="A3876" s="410"/>
      <c r="B3876" s="183">
        <v>20</v>
      </c>
      <c r="C3876" s="184">
        <v>690.22</v>
      </c>
      <c r="D3876" s="346" t="s">
        <v>384</v>
      </c>
      <c r="E3876" s="346" t="s">
        <v>386</v>
      </c>
      <c r="F3876" s="346" t="s">
        <v>838</v>
      </c>
      <c r="G3876" s="342">
        <f t="shared" si="123"/>
        <v>38.389725866486415</v>
      </c>
      <c r="H3876" s="342">
        <f t="shared" si="122"/>
        <v>728.60972586648643</v>
      </c>
      <c r="I3876" s="190"/>
    </row>
    <row r="3877" spans="1:10" ht="13.5" hidden="1" customHeight="1" thickBot="1">
      <c r="A3877" s="410"/>
      <c r="B3877" s="183">
        <v>30</v>
      </c>
      <c r="C3877" s="184">
        <v>1022.55</v>
      </c>
      <c r="D3877" s="346" t="s">
        <v>384</v>
      </c>
      <c r="E3877" s="346" t="s">
        <v>386</v>
      </c>
      <c r="F3877" s="346" t="s">
        <v>872</v>
      </c>
      <c r="G3877" s="342">
        <f t="shared" si="123"/>
        <v>56.87377094951708</v>
      </c>
      <c r="H3877" s="342">
        <f t="shared" si="122"/>
        <v>1079.4237709495171</v>
      </c>
      <c r="I3877" s="190"/>
    </row>
    <row r="3878" spans="1:10" ht="13.5" hidden="1" customHeight="1" thickBot="1">
      <c r="A3878" s="411"/>
      <c r="B3878" s="183">
        <v>22</v>
      </c>
      <c r="C3878" s="184">
        <v>749.37</v>
      </c>
      <c r="D3878" s="346" t="s">
        <v>384</v>
      </c>
      <c r="E3878" s="346" t="s">
        <v>386</v>
      </c>
      <c r="F3878" s="346" t="s">
        <v>858</v>
      </c>
      <c r="G3878" s="342">
        <f t="shared" si="123"/>
        <v>41.679622254598421</v>
      </c>
      <c r="H3878" s="342">
        <f t="shared" si="122"/>
        <v>791.04962225459838</v>
      </c>
      <c r="I3878" s="190"/>
    </row>
    <row r="3879" spans="1:10" ht="13.5" thickBot="1">
      <c r="A3879" s="185" t="s">
        <v>487</v>
      </c>
      <c r="B3879" s="186">
        <v>963</v>
      </c>
      <c r="C3879" s="187">
        <v>33691.72</v>
      </c>
      <c r="D3879" s="412"/>
      <c r="E3879" s="413"/>
      <c r="F3879" s="414"/>
      <c r="G3879" s="342">
        <f t="shared" si="123"/>
        <v>1873.9183083225894</v>
      </c>
      <c r="H3879" s="342">
        <f t="shared" si="122"/>
        <v>35565.638308322588</v>
      </c>
      <c r="I3879" s="190">
        <f>+H3879</f>
        <v>35565.638308322588</v>
      </c>
      <c r="J3879" s="347">
        <v>1</v>
      </c>
    </row>
    <row r="3880" spans="1:10" ht="13.5" hidden="1" customHeight="1" thickBot="1">
      <c r="A3880" s="409" t="s">
        <v>488</v>
      </c>
      <c r="B3880" s="183">
        <v>20</v>
      </c>
      <c r="C3880" s="184">
        <v>643.22</v>
      </c>
      <c r="D3880" s="346" t="s">
        <v>391</v>
      </c>
      <c r="E3880" s="346" t="s">
        <v>386</v>
      </c>
      <c r="F3880" s="346" t="s">
        <v>807</v>
      </c>
      <c r="G3880" s="342">
        <f t="shared" si="123"/>
        <v>35.775607012027173</v>
      </c>
      <c r="H3880" s="342">
        <f t="shared" si="122"/>
        <v>678.99560701202722</v>
      </c>
      <c r="I3880" s="190"/>
    </row>
    <row r="3881" spans="1:10" ht="13.5" hidden="1" customHeight="1" thickBot="1">
      <c r="A3881" s="410"/>
      <c r="B3881" s="183">
        <v>10</v>
      </c>
      <c r="C3881" s="184">
        <v>321.61</v>
      </c>
      <c r="D3881" s="346" t="s">
        <v>391</v>
      </c>
      <c r="E3881" s="346" t="s">
        <v>386</v>
      </c>
      <c r="F3881" s="346" t="s">
        <v>837</v>
      </c>
      <c r="G3881" s="342">
        <f t="shared" si="123"/>
        <v>17.887803506013586</v>
      </c>
      <c r="H3881" s="342">
        <f t="shared" si="122"/>
        <v>339.49780350601361</v>
      </c>
      <c r="I3881" s="190"/>
    </row>
    <row r="3882" spans="1:10" ht="13.5" hidden="1" customHeight="1" thickBot="1">
      <c r="A3882" s="410"/>
      <c r="B3882" s="183">
        <v>10</v>
      </c>
      <c r="C3882" s="184">
        <v>329.66</v>
      </c>
      <c r="D3882" s="346" t="s">
        <v>391</v>
      </c>
      <c r="E3882" s="346" t="s">
        <v>386</v>
      </c>
      <c r="F3882" s="346" t="s">
        <v>835</v>
      </c>
      <c r="G3882" s="342">
        <f t="shared" si="123"/>
        <v>18.33554088427735</v>
      </c>
      <c r="H3882" s="342">
        <f t="shared" si="122"/>
        <v>347.99554088427737</v>
      </c>
      <c r="I3882" s="190"/>
    </row>
    <row r="3883" spans="1:10" ht="13.5" hidden="1" customHeight="1" thickBot="1">
      <c r="A3883" s="410"/>
      <c r="B3883" s="183">
        <v>10</v>
      </c>
      <c r="C3883" s="184">
        <v>329.66</v>
      </c>
      <c r="D3883" s="346" t="s">
        <v>391</v>
      </c>
      <c r="E3883" s="346" t="s">
        <v>386</v>
      </c>
      <c r="F3883" s="346" t="s">
        <v>845</v>
      </c>
      <c r="G3883" s="342">
        <f t="shared" si="123"/>
        <v>18.33554088427735</v>
      </c>
      <c r="H3883" s="342">
        <f t="shared" si="122"/>
        <v>347.99554088427737</v>
      </c>
      <c r="I3883" s="190"/>
    </row>
    <row r="3884" spans="1:10" ht="13.5" hidden="1" customHeight="1" thickBot="1">
      <c r="A3884" s="410"/>
      <c r="B3884" s="183">
        <v>11</v>
      </c>
      <c r="C3884" s="184">
        <v>364.45</v>
      </c>
      <c r="D3884" s="346" t="s">
        <v>391</v>
      </c>
      <c r="E3884" s="346" t="s">
        <v>386</v>
      </c>
      <c r="F3884" s="346" t="s">
        <v>881</v>
      </c>
      <c r="G3884" s="342">
        <f t="shared" si="123"/>
        <v>20.27054503207814</v>
      </c>
      <c r="H3884" s="342">
        <f t="shared" si="122"/>
        <v>384.72054503207812</v>
      </c>
      <c r="I3884" s="190"/>
    </row>
    <row r="3885" spans="1:10" ht="13.5" hidden="1" customHeight="1" thickBot="1">
      <c r="A3885" s="410"/>
      <c r="B3885" s="183">
        <v>10</v>
      </c>
      <c r="C3885" s="184">
        <v>329.63</v>
      </c>
      <c r="D3885" s="346" t="s">
        <v>391</v>
      </c>
      <c r="E3885" s="346" t="s">
        <v>386</v>
      </c>
      <c r="F3885" s="346" t="s">
        <v>863</v>
      </c>
      <c r="G3885" s="342">
        <f t="shared" si="123"/>
        <v>18.333872297774505</v>
      </c>
      <c r="H3885" s="342">
        <f t="shared" si="122"/>
        <v>347.96387229777451</v>
      </c>
      <c r="I3885" s="190"/>
    </row>
    <row r="3886" spans="1:10" ht="13.5" hidden="1" customHeight="1" thickBot="1">
      <c r="A3886" s="410"/>
      <c r="B3886" s="183">
        <v>10</v>
      </c>
      <c r="C3886" s="184">
        <v>343.92</v>
      </c>
      <c r="D3886" s="346" t="s">
        <v>391</v>
      </c>
      <c r="E3886" s="346" t="s">
        <v>386</v>
      </c>
      <c r="F3886" s="346" t="s">
        <v>838</v>
      </c>
      <c r="G3886" s="342">
        <f t="shared" si="123"/>
        <v>19.128675668630304</v>
      </c>
      <c r="H3886" s="342">
        <f t="shared" si="122"/>
        <v>363.04867566863032</v>
      </c>
      <c r="I3886" s="190"/>
    </row>
    <row r="3887" spans="1:10" ht="13.5" hidden="1" customHeight="1" thickBot="1">
      <c r="A3887" s="410"/>
      <c r="B3887" s="183">
        <v>20</v>
      </c>
      <c r="C3887" s="184">
        <v>659.26</v>
      </c>
      <c r="D3887" s="346" t="s">
        <v>391</v>
      </c>
      <c r="E3887" s="346" t="s">
        <v>386</v>
      </c>
      <c r="F3887" s="346" t="s">
        <v>858</v>
      </c>
      <c r="G3887" s="342">
        <f t="shared" si="123"/>
        <v>36.66774459554901</v>
      </c>
      <c r="H3887" s="342">
        <f t="shared" si="122"/>
        <v>695.92774459554903</v>
      </c>
      <c r="I3887" s="190"/>
    </row>
    <row r="3888" spans="1:10" ht="13.5" hidden="1" customHeight="1" thickBot="1">
      <c r="A3888" s="410"/>
      <c r="B3888" s="183">
        <v>20</v>
      </c>
      <c r="C3888" s="184">
        <v>982.8</v>
      </c>
      <c r="D3888" s="346" t="s">
        <v>387</v>
      </c>
      <c r="E3888" s="346" t="s">
        <v>386</v>
      </c>
      <c r="F3888" s="346" t="s">
        <v>807</v>
      </c>
      <c r="G3888" s="342">
        <f t="shared" si="123"/>
        <v>54.662893833245704</v>
      </c>
      <c r="H3888" s="342">
        <f t="shared" si="122"/>
        <v>1037.4628938332457</v>
      </c>
      <c r="I3888" s="190"/>
    </row>
    <row r="3889" spans="1:9" ht="13.5" hidden="1" customHeight="1" thickBot="1">
      <c r="A3889" s="410"/>
      <c r="B3889" s="183">
        <v>11.5</v>
      </c>
      <c r="C3889" s="184">
        <v>567.82000000000005</v>
      </c>
      <c r="D3889" s="346" t="s">
        <v>387</v>
      </c>
      <c r="E3889" s="346" t="s">
        <v>386</v>
      </c>
      <c r="F3889" s="346" t="s">
        <v>837</v>
      </c>
      <c r="G3889" s="342">
        <f t="shared" si="123"/>
        <v>31.581892934873402</v>
      </c>
      <c r="H3889" s="342">
        <f t="shared" si="122"/>
        <v>599.40189293487344</v>
      </c>
      <c r="I3889" s="190"/>
    </row>
    <row r="3890" spans="1:9" ht="13.5" hidden="1" customHeight="1" thickBot="1">
      <c r="A3890" s="410"/>
      <c r="B3890" s="183">
        <v>3</v>
      </c>
      <c r="C3890" s="184">
        <v>149.24</v>
      </c>
      <c r="D3890" s="346" t="s">
        <v>387</v>
      </c>
      <c r="E3890" s="346" t="s">
        <v>386</v>
      </c>
      <c r="F3890" s="346" t="s">
        <v>811</v>
      </c>
      <c r="G3890" s="342">
        <f t="shared" si="123"/>
        <v>8.3006616561595337</v>
      </c>
      <c r="H3890" s="342">
        <f t="shared" si="122"/>
        <v>157.54066165615956</v>
      </c>
      <c r="I3890" s="190"/>
    </row>
    <row r="3891" spans="1:9" ht="13.5" hidden="1" customHeight="1" thickBot="1">
      <c r="A3891" s="410"/>
      <c r="B3891" s="183">
        <v>5.5</v>
      </c>
      <c r="C3891" s="184">
        <v>269.36</v>
      </c>
      <c r="D3891" s="346" t="s">
        <v>387</v>
      </c>
      <c r="E3891" s="346" t="s">
        <v>386</v>
      </c>
      <c r="F3891" s="346" t="s">
        <v>813</v>
      </c>
      <c r="G3891" s="342">
        <f t="shared" si="123"/>
        <v>14.981682013556229</v>
      </c>
      <c r="H3891" s="342">
        <f t="shared" si="122"/>
        <v>284.34168201355624</v>
      </c>
      <c r="I3891" s="190"/>
    </row>
    <row r="3892" spans="1:9" ht="13.5" hidden="1" customHeight="1" thickBot="1">
      <c r="A3892" s="410"/>
      <c r="B3892" s="183">
        <v>9</v>
      </c>
      <c r="C3892" s="184">
        <v>458.91</v>
      </c>
      <c r="D3892" s="346" t="s">
        <v>387</v>
      </c>
      <c r="E3892" s="346" t="s">
        <v>386</v>
      </c>
      <c r="F3892" s="346" t="s">
        <v>808</v>
      </c>
      <c r="G3892" s="342">
        <f t="shared" si="123"/>
        <v>25.524367734040279</v>
      </c>
      <c r="H3892" s="342">
        <f t="shared" si="122"/>
        <v>484.43436773404028</v>
      </c>
      <c r="I3892" s="190"/>
    </row>
    <row r="3893" spans="1:9" ht="13.5" hidden="1" customHeight="1" thickBot="1">
      <c r="A3893" s="410"/>
      <c r="B3893" s="183">
        <v>3.5</v>
      </c>
      <c r="C3893" s="184">
        <v>182.81</v>
      </c>
      <c r="D3893" s="346" t="s">
        <v>387</v>
      </c>
      <c r="E3893" s="346" t="s">
        <v>386</v>
      </c>
      <c r="F3893" s="346" t="s">
        <v>809</v>
      </c>
      <c r="G3893" s="342">
        <f t="shared" si="123"/>
        <v>10.167809952844573</v>
      </c>
      <c r="H3893" s="342">
        <f t="shared" si="122"/>
        <v>192.97780995284458</v>
      </c>
      <c r="I3893" s="190"/>
    </row>
    <row r="3894" spans="1:9" ht="13.5" hidden="1" customHeight="1" thickBot="1">
      <c r="A3894" s="410"/>
      <c r="B3894" s="183">
        <v>4.5</v>
      </c>
      <c r="C3894" s="184">
        <v>221.21</v>
      </c>
      <c r="D3894" s="346" t="s">
        <v>387</v>
      </c>
      <c r="E3894" s="346" t="s">
        <v>386</v>
      </c>
      <c r="F3894" s="346" t="s">
        <v>810</v>
      </c>
      <c r="G3894" s="342">
        <f t="shared" si="123"/>
        <v>12.303600676487875</v>
      </c>
      <c r="H3894" s="342">
        <f t="shared" si="122"/>
        <v>233.5136006764879</v>
      </c>
      <c r="I3894" s="190"/>
    </row>
    <row r="3895" spans="1:9" ht="13.5" hidden="1" customHeight="1" thickBot="1">
      <c r="A3895" s="410"/>
      <c r="B3895" s="183">
        <v>8.5</v>
      </c>
      <c r="C3895" s="184">
        <v>432.79</v>
      </c>
      <c r="D3895" s="346" t="s">
        <v>387</v>
      </c>
      <c r="E3895" s="346" t="s">
        <v>386</v>
      </c>
      <c r="F3895" s="346" t="s">
        <v>835</v>
      </c>
      <c r="G3895" s="342">
        <f t="shared" si="123"/>
        <v>24.071585085562077</v>
      </c>
      <c r="H3895" s="342">
        <f t="shared" si="122"/>
        <v>456.86158508556207</v>
      </c>
      <c r="I3895" s="190"/>
    </row>
    <row r="3896" spans="1:9" ht="13.5" hidden="1" customHeight="1" thickBot="1">
      <c r="A3896" s="410"/>
      <c r="B3896" s="183">
        <v>4.5</v>
      </c>
      <c r="C3896" s="184">
        <v>227.6</v>
      </c>
      <c r="D3896" s="346" t="s">
        <v>387</v>
      </c>
      <c r="E3896" s="346" t="s">
        <v>386</v>
      </c>
      <c r="F3896" s="346" t="s">
        <v>802</v>
      </c>
      <c r="G3896" s="342">
        <f t="shared" si="123"/>
        <v>12.659009601594143</v>
      </c>
      <c r="H3896" s="342">
        <f t="shared" si="122"/>
        <v>240.25900960159413</v>
      </c>
      <c r="I3896" s="190"/>
    </row>
    <row r="3897" spans="1:9" ht="13.5" hidden="1" customHeight="1" thickBot="1">
      <c r="A3897" s="410"/>
      <c r="B3897" s="183">
        <v>4</v>
      </c>
      <c r="C3897" s="184">
        <v>205.2</v>
      </c>
      <c r="D3897" s="346" t="s">
        <v>387</v>
      </c>
      <c r="E3897" s="346" t="s">
        <v>386</v>
      </c>
      <c r="F3897" s="346" t="s">
        <v>803</v>
      </c>
      <c r="G3897" s="342">
        <f t="shared" si="123"/>
        <v>11.413131679468883</v>
      </c>
      <c r="H3897" s="342">
        <f t="shared" si="122"/>
        <v>216.61313167946886</v>
      </c>
      <c r="I3897" s="190"/>
    </row>
    <row r="3898" spans="1:9" ht="13.5" hidden="1" customHeight="1" thickBot="1">
      <c r="A3898" s="410"/>
      <c r="B3898" s="183">
        <v>2.5</v>
      </c>
      <c r="C3898" s="184">
        <v>126.86</v>
      </c>
      <c r="D3898" s="346" t="s">
        <v>387</v>
      </c>
      <c r="E3898" s="346" t="s">
        <v>386</v>
      </c>
      <c r="F3898" s="346" t="s">
        <v>804</v>
      </c>
      <c r="G3898" s="342">
        <f t="shared" si="123"/>
        <v>7.0558961250361723</v>
      </c>
      <c r="H3898" s="342">
        <f t="shared" si="122"/>
        <v>133.91589612503617</v>
      </c>
      <c r="I3898" s="190"/>
    </row>
    <row r="3899" spans="1:9" ht="13.5" hidden="1" customHeight="1" thickBot="1">
      <c r="A3899" s="410"/>
      <c r="B3899" s="183">
        <v>14</v>
      </c>
      <c r="C3899" s="184">
        <v>712.61</v>
      </c>
      <c r="D3899" s="346" t="s">
        <v>387</v>
      </c>
      <c r="E3899" s="346" t="s">
        <v>386</v>
      </c>
      <c r="F3899" s="346" t="s">
        <v>845</v>
      </c>
      <c r="G3899" s="342">
        <f t="shared" si="123"/>
        <v>39.635047593110727</v>
      </c>
      <c r="H3899" s="342">
        <f t="shared" si="122"/>
        <v>752.24504759311071</v>
      </c>
      <c r="I3899" s="190"/>
    </row>
    <row r="3900" spans="1:9" ht="13.5" hidden="1" customHeight="1" thickBot="1">
      <c r="A3900" s="410"/>
      <c r="B3900" s="183">
        <v>8</v>
      </c>
      <c r="C3900" s="184">
        <v>417.84</v>
      </c>
      <c r="D3900" s="346" t="s">
        <v>387</v>
      </c>
      <c r="E3900" s="346" t="s">
        <v>386</v>
      </c>
      <c r="F3900" s="346" t="s">
        <v>843</v>
      </c>
      <c r="G3900" s="342">
        <f t="shared" si="123"/>
        <v>23.240072811643653</v>
      </c>
      <c r="H3900" s="342">
        <f t="shared" si="122"/>
        <v>441.08007281164362</v>
      </c>
      <c r="I3900" s="190"/>
    </row>
    <row r="3901" spans="1:9" ht="13.5" hidden="1" customHeight="1" thickBot="1">
      <c r="A3901" s="410"/>
      <c r="B3901" s="183">
        <v>13.5</v>
      </c>
      <c r="C3901" s="184">
        <v>685.85</v>
      </c>
      <c r="D3901" s="346" t="s">
        <v>387</v>
      </c>
      <c r="E3901" s="346" t="s">
        <v>386</v>
      </c>
      <c r="F3901" s="346" t="s">
        <v>894</v>
      </c>
      <c r="G3901" s="342">
        <f t="shared" si="123"/>
        <v>38.146668432571801</v>
      </c>
      <c r="H3901" s="342">
        <f t="shared" si="122"/>
        <v>723.99666843257182</v>
      </c>
      <c r="I3901" s="190"/>
    </row>
    <row r="3902" spans="1:9" ht="13.5" hidden="1" customHeight="1" thickBot="1">
      <c r="A3902" s="410"/>
      <c r="B3902" s="183">
        <v>13.5</v>
      </c>
      <c r="C3902" s="184">
        <v>664.02</v>
      </c>
      <c r="D3902" s="346" t="s">
        <v>387</v>
      </c>
      <c r="E3902" s="346" t="s">
        <v>386</v>
      </c>
      <c r="F3902" s="346" t="s">
        <v>881</v>
      </c>
      <c r="G3902" s="342">
        <f t="shared" si="123"/>
        <v>36.932493654000623</v>
      </c>
      <c r="H3902" s="342">
        <f t="shared" si="122"/>
        <v>700.95249365400059</v>
      </c>
      <c r="I3902" s="190"/>
    </row>
    <row r="3903" spans="1:9" ht="13.5" hidden="1" customHeight="1" thickBot="1">
      <c r="A3903" s="410"/>
      <c r="B3903" s="183">
        <v>5.5</v>
      </c>
      <c r="C3903" s="184">
        <v>276.11</v>
      </c>
      <c r="D3903" s="346" t="s">
        <v>387</v>
      </c>
      <c r="E3903" s="346" t="s">
        <v>386</v>
      </c>
      <c r="F3903" s="346" t="s">
        <v>805</v>
      </c>
      <c r="G3903" s="342">
        <f t="shared" si="123"/>
        <v>15.357113976696654</v>
      </c>
      <c r="H3903" s="342">
        <f t="shared" si="122"/>
        <v>291.46711397669668</v>
      </c>
      <c r="I3903" s="190"/>
    </row>
    <row r="3904" spans="1:9" ht="13.5" hidden="1" customHeight="1" thickBot="1">
      <c r="A3904" s="410"/>
      <c r="B3904" s="183">
        <v>12</v>
      </c>
      <c r="C3904" s="184">
        <v>589.84</v>
      </c>
      <c r="D3904" s="346" t="s">
        <v>387</v>
      </c>
      <c r="E3904" s="346" t="s">
        <v>386</v>
      </c>
      <c r="F3904" s="346" t="s">
        <v>862</v>
      </c>
      <c r="G3904" s="342">
        <f t="shared" si="123"/>
        <v>32.806635427962604</v>
      </c>
      <c r="H3904" s="342">
        <f t="shared" si="122"/>
        <v>622.64663542796268</v>
      </c>
      <c r="I3904" s="190"/>
    </row>
    <row r="3905" spans="1:9" ht="13.5" hidden="1" customHeight="1" thickBot="1">
      <c r="A3905" s="410"/>
      <c r="B3905" s="183">
        <v>7</v>
      </c>
      <c r="C3905" s="184">
        <v>347.52</v>
      </c>
      <c r="D3905" s="346" t="s">
        <v>387</v>
      </c>
      <c r="E3905" s="346" t="s">
        <v>386</v>
      </c>
      <c r="F3905" s="346" t="s">
        <v>816</v>
      </c>
      <c r="G3905" s="342">
        <f t="shared" si="123"/>
        <v>19.328906048971859</v>
      </c>
      <c r="H3905" s="342">
        <f t="shared" si="122"/>
        <v>366.84890604897186</v>
      </c>
      <c r="I3905" s="190"/>
    </row>
    <row r="3906" spans="1:9" ht="13.5" hidden="1" customHeight="1" thickBot="1">
      <c r="A3906" s="410"/>
      <c r="B3906" s="183">
        <v>11</v>
      </c>
      <c r="C3906" s="184">
        <v>548.01</v>
      </c>
      <c r="D3906" s="346" t="s">
        <v>387</v>
      </c>
      <c r="E3906" s="346" t="s">
        <v>386</v>
      </c>
      <c r="F3906" s="346" t="s">
        <v>863</v>
      </c>
      <c r="G3906" s="342">
        <f t="shared" si="123"/>
        <v>30.48006964749387</v>
      </c>
      <c r="H3906" s="342">
        <f t="shared" si="122"/>
        <v>578.4900696474939</v>
      </c>
      <c r="I3906" s="190"/>
    </row>
    <row r="3907" spans="1:9" ht="13.5" hidden="1" customHeight="1" thickBot="1">
      <c r="A3907" s="410"/>
      <c r="B3907" s="183">
        <v>2.5</v>
      </c>
      <c r="C3907" s="184">
        <v>122.04</v>
      </c>
      <c r="D3907" s="346" t="s">
        <v>387</v>
      </c>
      <c r="E3907" s="346" t="s">
        <v>386</v>
      </c>
      <c r="F3907" s="346" t="s">
        <v>864</v>
      </c>
      <c r="G3907" s="342">
        <f t="shared" si="123"/>
        <v>6.7878098935788627</v>
      </c>
      <c r="H3907" s="342">
        <f t="shared" si="122"/>
        <v>128.82780989357886</v>
      </c>
      <c r="I3907" s="190"/>
    </row>
    <row r="3908" spans="1:9" ht="13.5" hidden="1" customHeight="1" thickBot="1">
      <c r="A3908" s="410"/>
      <c r="B3908" s="183">
        <v>8</v>
      </c>
      <c r="C3908" s="184">
        <v>392.31</v>
      </c>
      <c r="D3908" s="346" t="s">
        <v>387</v>
      </c>
      <c r="E3908" s="346" t="s">
        <v>386</v>
      </c>
      <c r="F3908" s="346" t="s">
        <v>841</v>
      </c>
      <c r="G3908" s="342">
        <f t="shared" si="123"/>
        <v>21.820105697721431</v>
      </c>
      <c r="H3908" s="342">
        <f t="shared" si="122"/>
        <v>414.13010569772143</v>
      </c>
      <c r="I3908" s="190"/>
    </row>
    <row r="3909" spans="1:9" ht="13.5" hidden="1" customHeight="1" thickBot="1">
      <c r="A3909" s="410"/>
      <c r="B3909" s="183">
        <v>2</v>
      </c>
      <c r="C3909" s="184">
        <v>98.04</v>
      </c>
      <c r="D3909" s="346" t="s">
        <v>387</v>
      </c>
      <c r="E3909" s="346" t="s">
        <v>386</v>
      </c>
      <c r="F3909" s="346" t="s">
        <v>856</v>
      </c>
      <c r="G3909" s="342">
        <f t="shared" si="123"/>
        <v>5.4529406913017997</v>
      </c>
      <c r="H3909" s="342">
        <f t="shared" si="122"/>
        <v>103.49294069130181</v>
      </c>
      <c r="I3909" s="190"/>
    </row>
    <row r="3910" spans="1:9" ht="13.5" hidden="1" customHeight="1" thickBot="1">
      <c r="A3910" s="410"/>
      <c r="B3910" s="183">
        <v>5</v>
      </c>
      <c r="C3910" s="184">
        <v>257.43</v>
      </c>
      <c r="D3910" s="346" t="s">
        <v>387</v>
      </c>
      <c r="E3910" s="346" t="s">
        <v>386</v>
      </c>
      <c r="F3910" s="346" t="s">
        <v>867</v>
      </c>
      <c r="G3910" s="342">
        <f t="shared" si="123"/>
        <v>14.31814078092434</v>
      </c>
      <c r="H3910" s="342">
        <f t="shared" si="122"/>
        <v>271.74814078092436</v>
      </c>
      <c r="I3910" s="190"/>
    </row>
    <row r="3911" spans="1:9" ht="13.5" hidden="1" customHeight="1" thickBot="1">
      <c r="A3911" s="410"/>
      <c r="B3911" s="183">
        <v>4</v>
      </c>
      <c r="C3911" s="184">
        <v>202.5</v>
      </c>
      <c r="D3911" s="346" t="s">
        <v>387</v>
      </c>
      <c r="E3911" s="346" t="s">
        <v>386</v>
      </c>
      <c r="F3911" s="346" t="s">
        <v>868</v>
      </c>
      <c r="G3911" s="342">
        <f t="shared" si="123"/>
        <v>11.262958894212714</v>
      </c>
      <c r="H3911" s="342">
        <f t="shared" si="122"/>
        <v>213.76295889421272</v>
      </c>
      <c r="I3911" s="190"/>
    </row>
    <row r="3912" spans="1:9" ht="13.5" hidden="1" customHeight="1" thickBot="1">
      <c r="A3912" s="410"/>
      <c r="B3912" s="183">
        <v>12</v>
      </c>
      <c r="C3912" s="184">
        <v>609.70000000000005</v>
      </c>
      <c r="D3912" s="346" t="s">
        <v>387</v>
      </c>
      <c r="E3912" s="346" t="s">
        <v>386</v>
      </c>
      <c r="F3912" s="346" t="s">
        <v>838</v>
      </c>
      <c r="G3912" s="342">
        <f t="shared" si="123"/>
        <v>33.91123969284687</v>
      </c>
      <c r="H3912" s="342">
        <f t="shared" si="122"/>
        <v>643.61123969284688</v>
      </c>
      <c r="I3912" s="190"/>
    </row>
    <row r="3913" spans="1:9" ht="13.5" hidden="1" customHeight="1" thickBot="1">
      <c r="A3913" s="410"/>
      <c r="B3913" s="183">
        <v>13.5</v>
      </c>
      <c r="C3913" s="184">
        <v>675.34</v>
      </c>
      <c r="D3913" s="346" t="s">
        <v>387</v>
      </c>
      <c r="E3913" s="346" t="s">
        <v>386</v>
      </c>
      <c r="F3913" s="346" t="s">
        <v>872</v>
      </c>
      <c r="G3913" s="342">
        <f t="shared" si="123"/>
        <v>37.56210696107464</v>
      </c>
      <c r="H3913" s="342">
        <f t="shared" si="122"/>
        <v>712.90210696107465</v>
      </c>
      <c r="I3913" s="190"/>
    </row>
    <row r="3914" spans="1:9" ht="13.5" hidden="1" customHeight="1" thickBot="1">
      <c r="A3914" s="410"/>
      <c r="B3914" s="183">
        <v>22</v>
      </c>
      <c r="C3914" s="184">
        <v>1083.4000000000001</v>
      </c>
      <c r="D3914" s="346" t="s">
        <v>387</v>
      </c>
      <c r="E3914" s="346" t="s">
        <v>386</v>
      </c>
      <c r="F3914" s="346" t="s">
        <v>858</v>
      </c>
      <c r="G3914" s="342">
        <f t="shared" si="123"/>
        <v>60.258220572790393</v>
      </c>
      <c r="H3914" s="342">
        <f t="shared" si="122"/>
        <v>1143.6582205727905</v>
      </c>
      <c r="I3914" s="190"/>
    </row>
    <row r="3915" spans="1:9" ht="13.5" hidden="1" customHeight="1" thickBot="1">
      <c r="A3915" s="410"/>
      <c r="B3915" s="183">
        <v>78.5</v>
      </c>
      <c r="C3915" s="184">
        <v>2520.81</v>
      </c>
      <c r="D3915" s="346" t="s">
        <v>384</v>
      </c>
      <c r="E3915" s="346" t="s">
        <v>386</v>
      </c>
      <c r="F3915" s="346" t="s">
        <v>807</v>
      </c>
      <c r="G3915" s="342">
        <f t="shared" si="123"/>
        <v>140.20631807466839</v>
      </c>
      <c r="H3915" s="342">
        <f t="shared" ref="H3915:H3978" si="124">+G3915+C3915</f>
        <v>2661.0163180746686</v>
      </c>
      <c r="I3915" s="190"/>
    </row>
    <row r="3916" spans="1:9" ht="13.5" hidden="1" customHeight="1" thickBot="1">
      <c r="A3916" s="410"/>
      <c r="B3916" s="183">
        <v>93</v>
      </c>
      <c r="C3916" s="184">
        <v>2982.64</v>
      </c>
      <c r="D3916" s="346" t="s">
        <v>384</v>
      </c>
      <c r="E3916" s="346" t="s">
        <v>386</v>
      </c>
      <c r="F3916" s="346" t="s">
        <v>837</v>
      </c>
      <c r="G3916" s="342">
        <f t="shared" si="123"/>
        <v>165.89309489498569</v>
      </c>
      <c r="H3916" s="342">
        <f t="shared" si="124"/>
        <v>3148.5330948949854</v>
      </c>
      <c r="I3916" s="190"/>
    </row>
    <row r="3917" spans="1:9" ht="13.5" hidden="1" customHeight="1" thickBot="1">
      <c r="A3917" s="410"/>
      <c r="B3917" s="183">
        <v>107.5</v>
      </c>
      <c r="C3917" s="184">
        <v>3428.62</v>
      </c>
      <c r="D3917" s="346" t="s">
        <v>384</v>
      </c>
      <c r="E3917" s="346" t="s">
        <v>386</v>
      </c>
      <c r="F3917" s="346" t="s">
        <v>811</v>
      </c>
      <c r="G3917" s="342">
        <f t="shared" si="123"/>
        <v>190.69830184629922</v>
      </c>
      <c r="H3917" s="342">
        <f t="shared" si="124"/>
        <v>3619.3183018462992</v>
      </c>
      <c r="I3917" s="190"/>
    </row>
    <row r="3918" spans="1:9" ht="13.5" hidden="1" customHeight="1" thickBot="1">
      <c r="A3918" s="410"/>
      <c r="B3918" s="183">
        <v>86.5</v>
      </c>
      <c r="C3918" s="184">
        <v>2805.95</v>
      </c>
      <c r="D3918" s="346" t="s">
        <v>384</v>
      </c>
      <c r="E3918" s="346" t="s">
        <v>386</v>
      </c>
      <c r="F3918" s="346" t="s">
        <v>813</v>
      </c>
      <c r="G3918" s="342">
        <f t="shared" si="123"/>
        <v>156.06567658872177</v>
      </c>
      <c r="H3918" s="342">
        <f t="shared" si="124"/>
        <v>2962.0156765887214</v>
      </c>
      <c r="I3918" s="190"/>
    </row>
    <row r="3919" spans="1:9" ht="13.5" hidden="1" customHeight="1" thickBot="1">
      <c r="A3919" s="410"/>
      <c r="B3919" s="183">
        <v>93.5</v>
      </c>
      <c r="C3919" s="184">
        <v>3153.99</v>
      </c>
      <c r="D3919" s="346" t="s">
        <v>384</v>
      </c>
      <c r="E3919" s="346" t="s">
        <v>386</v>
      </c>
      <c r="F3919" s="346" t="s">
        <v>808</v>
      </c>
      <c r="G3919" s="342">
        <f t="shared" ref="G3919:G3982" si="125">+(C3919/$C$12584)*1312742.08</f>
        <v>175.42350480374299</v>
      </c>
      <c r="H3919" s="342">
        <f t="shared" si="124"/>
        <v>3329.4135048037429</v>
      </c>
      <c r="I3919" s="190"/>
    </row>
    <row r="3920" spans="1:9" ht="13.5" hidden="1" customHeight="1" thickBot="1">
      <c r="A3920" s="410"/>
      <c r="B3920" s="183">
        <v>80</v>
      </c>
      <c r="C3920" s="184">
        <v>2726.08</v>
      </c>
      <c r="D3920" s="346" t="s">
        <v>384</v>
      </c>
      <c r="E3920" s="346" t="s">
        <v>386</v>
      </c>
      <c r="F3920" s="346" t="s">
        <v>809</v>
      </c>
      <c r="G3920" s="342">
        <f t="shared" si="125"/>
        <v>151.62334312264392</v>
      </c>
      <c r="H3920" s="342">
        <f t="shared" si="124"/>
        <v>2877.7033431226437</v>
      </c>
      <c r="I3920" s="190"/>
    </row>
    <row r="3921" spans="1:9" ht="13.5" hidden="1" customHeight="1" thickBot="1">
      <c r="A3921" s="410"/>
      <c r="B3921" s="183">
        <v>75.5</v>
      </c>
      <c r="C3921" s="184">
        <v>2529.89</v>
      </c>
      <c r="D3921" s="346" t="s">
        <v>384</v>
      </c>
      <c r="E3921" s="346" t="s">
        <v>386</v>
      </c>
      <c r="F3921" s="346" t="s">
        <v>810</v>
      </c>
      <c r="G3921" s="342">
        <f t="shared" si="125"/>
        <v>140.71134358952989</v>
      </c>
      <c r="H3921" s="342">
        <f t="shared" si="124"/>
        <v>2670.6013435895297</v>
      </c>
      <c r="I3921" s="190"/>
    </row>
    <row r="3922" spans="1:9" ht="13.5" hidden="1" customHeight="1" thickBot="1">
      <c r="A3922" s="410"/>
      <c r="B3922" s="183">
        <v>76.5</v>
      </c>
      <c r="C3922" s="184">
        <v>2568.52</v>
      </c>
      <c r="D3922" s="346" t="s">
        <v>384</v>
      </c>
      <c r="E3922" s="346" t="s">
        <v>386</v>
      </c>
      <c r="F3922" s="346" t="s">
        <v>835</v>
      </c>
      <c r="G3922" s="342">
        <f t="shared" si="125"/>
        <v>142.859926809695</v>
      </c>
      <c r="H3922" s="342">
        <f t="shared" si="124"/>
        <v>2711.379926809695</v>
      </c>
      <c r="I3922" s="190"/>
    </row>
    <row r="3923" spans="1:9" ht="13.5" hidden="1" customHeight="1" thickBot="1">
      <c r="A3923" s="410"/>
      <c r="B3923" s="183">
        <v>107</v>
      </c>
      <c r="C3923" s="184">
        <v>3508.58</v>
      </c>
      <c r="D3923" s="346" t="s">
        <v>384</v>
      </c>
      <c r="E3923" s="346" t="s">
        <v>386</v>
      </c>
      <c r="F3923" s="346" t="s">
        <v>802</v>
      </c>
      <c r="G3923" s="342">
        <f t="shared" si="125"/>
        <v>195.14564107188565</v>
      </c>
      <c r="H3923" s="342">
        <f t="shared" si="124"/>
        <v>3703.7256410718855</v>
      </c>
      <c r="I3923" s="190"/>
    </row>
    <row r="3924" spans="1:9" ht="13.5" hidden="1" customHeight="1" thickBot="1">
      <c r="A3924" s="410"/>
      <c r="B3924" s="183">
        <v>80.5</v>
      </c>
      <c r="C3924" s="184">
        <v>2652.27</v>
      </c>
      <c r="D3924" s="346" t="s">
        <v>384</v>
      </c>
      <c r="E3924" s="346" t="s">
        <v>386</v>
      </c>
      <c r="F3924" s="346" t="s">
        <v>803</v>
      </c>
      <c r="G3924" s="342">
        <f t="shared" si="125"/>
        <v>147.518064130141</v>
      </c>
      <c r="H3924" s="342">
        <f t="shared" si="124"/>
        <v>2799.7880641301408</v>
      </c>
      <c r="I3924" s="190"/>
    </row>
    <row r="3925" spans="1:9" ht="13.5" hidden="1" customHeight="1" thickBot="1">
      <c r="A3925" s="410"/>
      <c r="B3925" s="183">
        <v>86</v>
      </c>
      <c r="C3925" s="184">
        <v>2831.38</v>
      </c>
      <c r="D3925" s="346" t="s">
        <v>384</v>
      </c>
      <c r="E3925" s="346" t="s">
        <v>386</v>
      </c>
      <c r="F3925" s="346" t="s">
        <v>804</v>
      </c>
      <c r="G3925" s="342">
        <f t="shared" si="125"/>
        <v>157.48008174763453</v>
      </c>
      <c r="H3925" s="342">
        <f t="shared" si="124"/>
        <v>2988.8600817476345</v>
      </c>
      <c r="I3925" s="190"/>
    </row>
    <row r="3926" spans="1:9" ht="13.5" hidden="1" customHeight="1" thickBot="1">
      <c r="A3926" s="410"/>
      <c r="B3926" s="183">
        <v>74</v>
      </c>
      <c r="C3926" s="184">
        <v>2427.12</v>
      </c>
      <c r="D3926" s="346" t="s">
        <v>384</v>
      </c>
      <c r="E3926" s="346" t="s">
        <v>386</v>
      </c>
      <c r="F3926" s="346" t="s">
        <v>845</v>
      </c>
      <c r="G3926" s="342">
        <f t="shared" si="125"/>
        <v>134.9953224262793</v>
      </c>
      <c r="H3926" s="342">
        <f t="shared" si="124"/>
        <v>2562.1153224262794</v>
      </c>
      <c r="I3926" s="190"/>
    </row>
    <row r="3927" spans="1:9" ht="13.5" hidden="1" customHeight="1" thickBot="1">
      <c r="A3927" s="410"/>
      <c r="B3927" s="183">
        <v>68</v>
      </c>
      <c r="C3927" s="184">
        <v>2277.3000000000002</v>
      </c>
      <c r="D3927" s="346" t="s">
        <v>384</v>
      </c>
      <c r="E3927" s="346" t="s">
        <v>386</v>
      </c>
      <c r="F3927" s="346" t="s">
        <v>843</v>
      </c>
      <c r="G3927" s="342">
        <f t="shared" si="125"/>
        <v>126.66240143106477</v>
      </c>
      <c r="H3927" s="342">
        <f t="shared" si="124"/>
        <v>2403.9624014310648</v>
      </c>
      <c r="I3927" s="190"/>
    </row>
    <row r="3928" spans="1:9" ht="13.5" hidden="1" customHeight="1" thickBot="1">
      <c r="A3928" s="410"/>
      <c r="B3928" s="183">
        <v>82.5</v>
      </c>
      <c r="C3928" s="184">
        <v>2707.42</v>
      </c>
      <c r="D3928" s="346" t="s">
        <v>384</v>
      </c>
      <c r="E3928" s="346" t="s">
        <v>386</v>
      </c>
      <c r="F3928" s="346" t="s">
        <v>894</v>
      </c>
      <c r="G3928" s="342">
        <f t="shared" si="125"/>
        <v>150.58548231787353</v>
      </c>
      <c r="H3928" s="342">
        <f t="shared" si="124"/>
        <v>2858.0054823178734</v>
      </c>
      <c r="I3928" s="190"/>
    </row>
    <row r="3929" spans="1:9" ht="13.5" hidden="1" customHeight="1" thickBot="1">
      <c r="A3929" s="410"/>
      <c r="B3929" s="183">
        <v>84</v>
      </c>
      <c r="C3929" s="184">
        <v>2751.09</v>
      </c>
      <c r="D3929" s="346" t="s">
        <v>384</v>
      </c>
      <c r="E3929" s="346" t="s">
        <v>386</v>
      </c>
      <c r="F3929" s="346" t="s">
        <v>881</v>
      </c>
      <c r="G3929" s="342">
        <f t="shared" si="125"/>
        <v>153.01438807051682</v>
      </c>
      <c r="H3929" s="342">
        <f t="shared" si="124"/>
        <v>2904.104388070517</v>
      </c>
      <c r="I3929" s="190"/>
    </row>
    <row r="3930" spans="1:9" ht="13.5" hidden="1" customHeight="1" thickBot="1">
      <c r="A3930" s="410"/>
      <c r="B3930" s="183">
        <v>96</v>
      </c>
      <c r="C3930" s="184">
        <v>3150.97</v>
      </c>
      <c r="D3930" s="346" t="s">
        <v>384</v>
      </c>
      <c r="E3930" s="346" t="s">
        <v>386</v>
      </c>
      <c r="F3930" s="346" t="s">
        <v>805</v>
      </c>
      <c r="G3930" s="342">
        <f t="shared" si="125"/>
        <v>175.25553376245645</v>
      </c>
      <c r="H3930" s="342">
        <f t="shared" si="124"/>
        <v>3326.2255337624561</v>
      </c>
      <c r="I3930" s="190"/>
    </row>
    <row r="3931" spans="1:9" ht="13.5" hidden="1" customHeight="1" thickBot="1">
      <c r="A3931" s="410"/>
      <c r="B3931" s="183">
        <v>89.5</v>
      </c>
      <c r="C3931" s="184">
        <v>2928.98</v>
      </c>
      <c r="D3931" s="346" t="s">
        <v>384</v>
      </c>
      <c r="E3931" s="346" t="s">
        <v>386</v>
      </c>
      <c r="F3931" s="346" t="s">
        <v>862</v>
      </c>
      <c r="G3931" s="342">
        <f t="shared" si="125"/>
        <v>162.90854983689459</v>
      </c>
      <c r="H3931" s="342">
        <f t="shared" si="124"/>
        <v>3091.8885498368945</v>
      </c>
      <c r="I3931" s="190"/>
    </row>
    <row r="3932" spans="1:9" ht="13.5" hidden="1" customHeight="1" thickBot="1">
      <c r="A3932" s="410"/>
      <c r="B3932" s="183">
        <v>100</v>
      </c>
      <c r="C3932" s="184">
        <v>3296.27</v>
      </c>
      <c r="D3932" s="346" t="s">
        <v>384</v>
      </c>
      <c r="E3932" s="346" t="s">
        <v>386</v>
      </c>
      <c r="F3932" s="346" t="s">
        <v>816</v>
      </c>
      <c r="G3932" s="342">
        <f t="shared" si="125"/>
        <v>183.33705439124216</v>
      </c>
      <c r="H3932" s="342">
        <f t="shared" si="124"/>
        <v>3479.6070543912419</v>
      </c>
      <c r="I3932" s="190"/>
    </row>
    <row r="3933" spans="1:9" ht="13.5" hidden="1" customHeight="1" thickBot="1">
      <c r="A3933" s="410"/>
      <c r="B3933" s="183">
        <v>98.5</v>
      </c>
      <c r="C3933" s="184">
        <v>3249.79</v>
      </c>
      <c r="D3933" s="346" t="s">
        <v>384</v>
      </c>
      <c r="E3933" s="346" t="s">
        <v>386</v>
      </c>
      <c r="F3933" s="346" t="s">
        <v>863</v>
      </c>
      <c r="G3933" s="342">
        <f t="shared" si="125"/>
        <v>180.75185770283224</v>
      </c>
      <c r="H3933" s="342">
        <f t="shared" si="124"/>
        <v>3430.5418577028322</v>
      </c>
      <c r="I3933" s="190"/>
    </row>
    <row r="3934" spans="1:9" ht="13.5" hidden="1" customHeight="1" thickBot="1">
      <c r="A3934" s="410"/>
      <c r="B3934" s="183">
        <v>81</v>
      </c>
      <c r="C3934" s="184">
        <v>2698.77</v>
      </c>
      <c r="D3934" s="346" t="s">
        <v>384</v>
      </c>
      <c r="E3934" s="346" t="s">
        <v>386</v>
      </c>
      <c r="F3934" s="346" t="s">
        <v>864</v>
      </c>
      <c r="G3934" s="342">
        <f t="shared" si="125"/>
        <v>150.10437320955282</v>
      </c>
      <c r="H3934" s="342">
        <f t="shared" si="124"/>
        <v>2848.8743732095527</v>
      </c>
      <c r="I3934" s="190"/>
    </row>
    <row r="3935" spans="1:9" ht="13.5" hidden="1" customHeight="1" thickBot="1">
      <c r="A3935" s="410"/>
      <c r="B3935" s="183">
        <v>138.75</v>
      </c>
      <c r="C3935" s="184">
        <v>4581.28</v>
      </c>
      <c r="D3935" s="346" t="s">
        <v>384</v>
      </c>
      <c r="E3935" s="346" t="s">
        <v>386</v>
      </c>
      <c r="F3935" s="346" t="s">
        <v>841</v>
      </c>
      <c r="G3935" s="342">
        <f t="shared" si="125"/>
        <v>254.80873245866081</v>
      </c>
      <c r="H3935" s="342">
        <f t="shared" si="124"/>
        <v>4836.0887324586602</v>
      </c>
      <c r="I3935" s="190"/>
    </row>
    <row r="3936" spans="1:9" ht="13.5" hidden="1" customHeight="1" thickBot="1">
      <c r="A3936" s="410"/>
      <c r="B3936" s="183">
        <v>68.5</v>
      </c>
      <c r="C3936" s="184">
        <v>2299.36</v>
      </c>
      <c r="D3936" s="346" t="s">
        <v>384</v>
      </c>
      <c r="E3936" s="346" t="s">
        <v>386</v>
      </c>
      <c r="F3936" s="346" t="s">
        <v>856</v>
      </c>
      <c r="G3936" s="342">
        <f t="shared" si="125"/>
        <v>127.88936870615777</v>
      </c>
      <c r="H3936" s="342">
        <f t="shared" si="124"/>
        <v>2427.2493687061578</v>
      </c>
      <c r="I3936" s="190"/>
    </row>
    <row r="3937" spans="1:9" ht="13.5" hidden="1" customHeight="1" thickBot="1">
      <c r="A3937" s="410"/>
      <c r="B3937" s="183">
        <v>59.5</v>
      </c>
      <c r="C3937" s="184">
        <v>2014.31</v>
      </c>
      <c r="D3937" s="346" t="s">
        <v>384</v>
      </c>
      <c r="E3937" s="346" t="s">
        <v>386</v>
      </c>
      <c r="F3937" s="346" t="s">
        <v>867</v>
      </c>
      <c r="G3937" s="342">
        <f t="shared" si="125"/>
        <v>112.03501595161289</v>
      </c>
      <c r="H3937" s="342">
        <f t="shared" si="124"/>
        <v>2126.3450159516128</v>
      </c>
      <c r="I3937" s="190"/>
    </row>
    <row r="3938" spans="1:9" ht="13.5" hidden="1" customHeight="1" thickBot="1">
      <c r="A3938" s="410"/>
      <c r="B3938" s="183">
        <v>44</v>
      </c>
      <c r="C3938" s="184">
        <v>1480.27</v>
      </c>
      <c r="D3938" s="346" t="s">
        <v>384</v>
      </c>
      <c r="E3938" s="346" t="s">
        <v>386</v>
      </c>
      <c r="F3938" s="346" t="s">
        <v>868</v>
      </c>
      <c r="G3938" s="342">
        <f t="shared" si="125"/>
        <v>82.33195141894447</v>
      </c>
      <c r="H3938" s="342">
        <f t="shared" si="124"/>
        <v>1562.6019514189445</v>
      </c>
      <c r="I3938" s="190"/>
    </row>
    <row r="3939" spans="1:9" ht="13.5" hidden="1" customHeight="1" thickBot="1">
      <c r="A3939" s="410"/>
      <c r="B3939" s="183">
        <v>33.5</v>
      </c>
      <c r="C3939" s="184">
        <v>1144.3900000000001</v>
      </c>
      <c r="D3939" s="346" t="s">
        <v>384</v>
      </c>
      <c r="E3939" s="346" t="s">
        <v>386</v>
      </c>
      <c r="F3939" s="346" t="s">
        <v>838</v>
      </c>
      <c r="G3939" s="342">
        <f t="shared" si="125"/>
        <v>63.650456933076981</v>
      </c>
      <c r="H3939" s="342">
        <f t="shared" si="124"/>
        <v>1208.0404569330772</v>
      </c>
      <c r="I3939" s="190"/>
    </row>
    <row r="3940" spans="1:9" ht="13.5" hidden="1" customHeight="1" thickBot="1">
      <c r="A3940" s="410"/>
      <c r="B3940" s="183">
        <v>41.5</v>
      </c>
      <c r="C3940" s="184">
        <v>1411.23</v>
      </c>
      <c r="D3940" s="346" t="s">
        <v>384</v>
      </c>
      <c r="E3940" s="346" t="s">
        <v>386</v>
      </c>
      <c r="F3940" s="346" t="s">
        <v>872</v>
      </c>
      <c r="G3940" s="342">
        <f t="shared" si="125"/>
        <v>78.491977680394115</v>
      </c>
      <c r="H3940" s="342">
        <f t="shared" si="124"/>
        <v>1489.721977680394</v>
      </c>
      <c r="I3940" s="190"/>
    </row>
    <row r="3941" spans="1:9" ht="13.5" hidden="1" customHeight="1" thickBot="1">
      <c r="A3941" s="410"/>
      <c r="B3941" s="183">
        <v>65.5</v>
      </c>
      <c r="C3941" s="184">
        <v>2153.08</v>
      </c>
      <c r="D3941" s="346" t="s">
        <v>384</v>
      </c>
      <c r="E3941" s="346" t="s">
        <v>386</v>
      </c>
      <c r="F3941" s="346" t="s">
        <v>858</v>
      </c>
      <c r="G3941" s="342">
        <f t="shared" si="125"/>
        <v>119.75334091827905</v>
      </c>
      <c r="H3941" s="342">
        <f t="shared" si="124"/>
        <v>2272.8333409182792</v>
      </c>
      <c r="I3941" s="190"/>
    </row>
    <row r="3942" spans="1:9" ht="13.5" hidden="1" customHeight="1" thickBot="1">
      <c r="A3942" s="410"/>
      <c r="B3942" s="183">
        <v>4.5</v>
      </c>
      <c r="C3942" s="184">
        <v>152.97</v>
      </c>
      <c r="D3942" s="346" t="s">
        <v>834</v>
      </c>
      <c r="E3942" s="346" t="s">
        <v>386</v>
      </c>
      <c r="F3942" s="346" t="s">
        <v>810</v>
      </c>
      <c r="G3942" s="342">
        <f t="shared" si="125"/>
        <v>8.5081225780134258</v>
      </c>
      <c r="H3942" s="342">
        <f t="shared" si="124"/>
        <v>161.47812257801343</v>
      </c>
      <c r="I3942" s="190"/>
    </row>
    <row r="3943" spans="1:9" ht="13.5" hidden="1" customHeight="1" thickBot="1">
      <c r="A3943" s="410"/>
      <c r="B3943" s="183">
        <v>3.75</v>
      </c>
      <c r="C3943" s="184">
        <v>109.61</v>
      </c>
      <c r="D3943" s="346" t="s">
        <v>834</v>
      </c>
      <c r="E3943" s="346" t="s">
        <v>386</v>
      </c>
      <c r="F3943" s="346" t="s">
        <v>835</v>
      </c>
      <c r="G3943" s="342">
        <f t="shared" si="125"/>
        <v>6.0964588858995334</v>
      </c>
      <c r="H3943" s="342">
        <f t="shared" si="124"/>
        <v>115.70645888589954</v>
      </c>
      <c r="I3943" s="190"/>
    </row>
    <row r="3944" spans="1:9" ht="13.5" hidden="1" customHeight="1" thickBot="1">
      <c r="A3944" s="410"/>
      <c r="B3944" s="183">
        <v>1</v>
      </c>
      <c r="C3944" s="184">
        <v>33.58</v>
      </c>
      <c r="D3944" s="346" t="s">
        <v>834</v>
      </c>
      <c r="E3944" s="346" t="s">
        <v>386</v>
      </c>
      <c r="F3944" s="346" t="s">
        <v>802</v>
      </c>
      <c r="G3944" s="342">
        <f t="shared" si="125"/>
        <v>1.8677044921859898</v>
      </c>
      <c r="H3944" s="342">
        <f t="shared" si="124"/>
        <v>35.447704492185991</v>
      </c>
      <c r="I3944" s="190"/>
    </row>
    <row r="3945" spans="1:9" ht="13.5" hidden="1" customHeight="1" thickBot="1">
      <c r="A3945" s="410"/>
      <c r="B3945" s="183">
        <v>1.75</v>
      </c>
      <c r="C3945" s="184">
        <v>60.31</v>
      </c>
      <c r="D3945" s="346" t="s">
        <v>834</v>
      </c>
      <c r="E3945" s="346" t="s">
        <v>386</v>
      </c>
      <c r="F3945" s="346" t="s">
        <v>803</v>
      </c>
      <c r="G3945" s="342">
        <f t="shared" si="125"/>
        <v>3.3544150662220682</v>
      </c>
      <c r="H3945" s="342">
        <f t="shared" si="124"/>
        <v>63.66441506622207</v>
      </c>
      <c r="I3945" s="190"/>
    </row>
    <row r="3946" spans="1:9" ht="13.5" hidden="1" customHeight="1" thickBot="1">
      <c r="A3946" s="410"/>
      <c r="B3946" s="183">
        <v>2.75</v>
      </c>
      <c r="C3946" s="184">
        <v>95.76</v>
      </c>
      <c r="D3946" s="346" t="s">
        <v>834</v>
      </c>
      <c r="E3946" s="346" t="s">
        <v>386</v>
      </c>
      <c r="F3946" s="346" t="s">
        <v>804</v>
      </c>
      <c r="G3946" s="342">
        <f t="shared" si="125"/>
        <v>5.3261281170854788</v>
      </c>
      <c r="H3946" s="342">
        <f t="shared" si="124"/>
        <v>101.08612811708548</v>
      </c>
      <c r="I3946" s="190"/>
    </row>
    <row r="3947" spans="1:9" ht="13.5" hidden="1" customHeight="1" thickBot="1">
      <c r="A3947" s="410"/>
      <c r="B3947" s="183">
        <v>0.5</v>
      </c>
      <c r="C3947" s="184">
        <v>13.1</v>
      </c>
      <c r="D3947" s="346" t="s">
        <v>834</v>
      </c>
      <c r="E3947" s="346" t="s">
        <v>386</v>
      </c>
      <c r="F3947" s="346" t="s">
        <v>845</v>
      </c>
      <c r="G3947" s="342">
        <f t="shared" si="125"/>
        <v>0.72861610624289641</v>
      </c>
      <c r="H3947" s="342">
        <f t="shared" si="124"/>
        <v>13.828616106242896</v>
      </c>
      <c r="I3947" s="190"/>
    </row>
    <row r="3948" spans="1:9" ht="13.5" hidden="1" customHeight="1" thickBot="1">
      <c r="A3948" s="410"/>
      <c r="B3948" s="183">
        <v>0.75</v>
      </c>
      <c r="C3948" s="184">
        <v>24.26</v>
      </c>
      <c r="D3948" s="346" t="s">
        <v>834</v>
      </c>
      <c r="E3948" s="346" t="s">
        <v>386</v>
      </c>
      <c r="F3948" s="346" t="s">
        <v>843</v>
      </c>
      <c r="G3948" s="342">
        <f t="shared" si="125"/>
        <v>1.3493302853017306</v>
      </c>
      <c r="H3948" s="342">
        <f t="shared" si="124"/>
        <v>25.609330285301731</v>
      </c>
      <c r="I3948" s="190"/>
    </row>
    <row r="3949" spans="1:9" ht="13.5" hidden="1" customHeight="1" thickBot="1">
      <c r="A3949" s="410"/>
      <c r="B3949" s="183">
        <v>0.5</v>
      </c>
      <c r="C3949" s="184">
        <v>17.399999999999999</v>
      </c>
      <c r="D3949" s="346" t="s">
        <v>834</v>
      </c>
      <c r="E3949" s="346" t="s">
        <v>386</v>
      </c>
      <c r="F3949" s="346" t="s">
        <v>881</v>
      </c>
      <c r="G3949" s="342">
        <f t="shared" si="125"/>
        <v>0.96778017165087016</v>
      </c>
      <c r="H3949" s="342">
        <f t="shared" si="124"/>
        <v>18.367780171650868</v>
      </c>
      <c r="I3949" s="190"/>
    </row>
    <row r="3950" spans="1:9" ht="13.5" hidden="1" customHeight="1" thickBot="1">
      <c r="A3950" s="410"/>
      <c r="B3950" s="183">
        <v>1.5</v>
      </c>
      <c r="C3950" s="184">
        <v>48.51</v>
      </c>
      <c r="D3950" s="346" t="s">
        <v>834</v>
      </c>
      <c r="E3950" s="346" t="s">
        <v>386</v>
      </c>
      <c r="F3950" s="346" t="s">
        <v>805</v>
      </c>
      <c r="G3950" s="342">
        <f t="shared" si="125"/>
        <v>2.6981043751025124</v>
      </c>
      <c r="H3950" s="342">
        <f t="shared" si="124"/>
        <v>51.208104375102508</v>
      </c>
      <c r="I3950" s="190"/>
    </row>
    <row r="3951" spans="1:9" ht="13.5" hidden="1" customHeight="1" thickBot="1">
      <c r="A3951" s="410"/>
      <c r="B3951" s="183">
        <v>1</v>
      </c>
      <c r="C3951" s="184">
        <v>32.340000000000003</v>
      </c>
      <c r="D3951" s="346" t="s">
        <v>834</v>
      </c>
      <c r="E3951" s="346" t="s">
        <v>386</v>
      </c>
      <c r="F3951" s="346" t="s">
        <v>862</v>
      </c>
      <c r="G3951" s="342">
        <f t="shared" si="125"/>
        <v>1.7987362500683417</v>
      </c>
      <c r="H3951" s="342">
        <f t="shared" si="124"/>
        <v>34.138736250068348</v>
      </c>
      <c r="I3951" s="190"/>
    </row>
    <row r="3952" spans="1:9" ht="13.5" hidden="1" customHeight="1" thickBot="1">
      <c r="A3952" s="410"/>
      <c r="B3952" s="183">
        <v>2.5</v>
      </c>
      <c r="C3952" s="184">
        <v>74.8</v>
      </c>
      <c r="D3952" s="346" t="s">
        <v>834</v>
      </c>
      <c r="E3952" s="346" t="s">
        <v>386</v>
      </c>
      <c r="F3952" s="346" t="s">
        <v>816</v>
      </c>
      <c r="G3952" s="342">
        <f t="shared" si="125"/>
        <v>4.1603423470968437</v>
      </c>
      <c r="H3952" s="342">
        <f t="shared" si="124"/>
        <v>78.960342347096841</v>
      </c>
      <c r="I3952" s="190"/>
    </row>
    <row r="3953" spans="1:9" ht="13.5" hidden="1" customHeight="1" thickBot="1">
      <c r="A3953" s="410"/>
      <c r="B3953" s="183">
        <v>1.5</v>
      </c>
      <c r="C3953" s="184">
        <v>52.23</v>
      </c>
      <c r="D3953" s="346" t="s">
        <v>834</v>
      </c>
      <c r="E3953" s="346" t="s">
        <v>386</v>
      </c>
      <c r="F3953" s="346" t="s">
        <v>863</v>
      </c>
      <c r="G3953" s="342">
        <f t="shared" si="125"/>
        <v>2.9050091014554567</v>
      </c>
      <c r="H3953" s="342">
        <f t="shared" si="124"/>
        <v>55.135009101455452</v>
      </c>
      <c r="I3953" s="190"/>
    </row>
    <row r="3954" spans="1:9" ht="13.5" hidden="1" customHeight="1" thickBot="1">
      <c r="A3954" s="410"/>
      <c r="B3954" s="183">
        <v>7.5</v>
      </c>
      <c r="C3954" s="184">
        <v>249.99</v>
      </c>
      <c r="D3954" s="346" t="s">
        <v>834</v>
      </c>
      <c r="E3954" s="346" t="s">
        <v>386</v>
      </c>
      <c r="F3954" s="346" t="s">
        <v>864</v>
      </c>
      <c r="G3954" s="342">
        <f t="shared" si="125"/>
        <v>13.904331328218452</v>
      </c>
      <c r="H3954" s="342">
        <f t="shared" si="124"/>
        <v>263.89433132821847</v>
      </c>
      <c r="I3954" s="190"/>
    </row>
    <row r="3955" spans="1:9" ht="13.5" hidden="1" customHeight="1" thickBot="1">
      <c r="A3955" s="410"/>
      <c r="B3955" s="183">
        <v>1.25</v>
      </c>
      <c r="C3955" s="184">
        <v>43.52</v>
      </c>
      <c r="D3955" s="346" t="s">
        <v>834</v>
      </c>
      <c r="E3955" s="346" t="s">
        <v>386</v>
      </c>
      <c r="F3955" s="346" t="s">
        <v>841</v>
      </c>
      <c r="G3955" s="342">
        <f t="shared" si="125"/>
        <v>2.4205628201290734</v>
      </c>
      <c r="H3955" s="342">
        <f t="shared" si="124"/>
        <v>45.940562820129074</v>
      </c>
      <c r="I3955" s="190"/>
    </row>
    <row r="3956" spans="1:9" ht="13.5" hidden="1" customHeight="1" thickBot="1">
      <c r="A3956" s="410"/>
      <c r="B3956" s="183">
        <v>1</v>
      </c>
      <c r="C3956" s="184">
        <v>32.340000000000003</v>
      </c>
      <c r="D3956" s="346" t="s">
        <v>834</v>
      </c>
      <c r="E3956" s="346" t="s">
        <v>386</v>
      </c>
      <c r="F3956" s="346" t="s">
        <v>856</v>
      </c>
      <c r="G3956" s="342">
        <f t="shared" si="125"/>
        <v>1.7987362500683417</v>
      </c>
      <c r="H3956" s="342">
        <f t="shared" si="124"/>
        <v>34.138736250068348</v>
      </c>
      <c r="I3956" s="190"/>
    </row>
    <row r="3957" spans="1:9" ht="13.5" hidden="1" customHeight="1" thickBot="1">
      <c r="A3957" s="410"/>
      <c r="B3957" s="183">
        <v>4</v>
      </c>
      <c r="C3957" s="184">
        <v>136.07</v>
      </c>
      <c r="D3957" s="346" t="s">
        <v>834</v>
      </c>
      <c r="E3957" s="346" t="s">
        <v>386</v>
      </c>
      <c r="F3957" s="346" t="s">
        <v>867</v>
      </c>
      <c r="G3957" s="342">
        <f t="shared" si="125"/>
        <v>7.5681521814099941</v>
      </c>
      <c r="H3957" s="342">
        <f t="shared" si="124"/>
        <v>143.63815218140999</v>
      </c>
      <c r="I3957" s="190"/>
    </row>
    <row r="3958" spans="1:9" ht="13.5" hidden="1" customHeight="1" thickBot="1">
      <c r="A3958" s="410"/>
      <c r="B3958" s="183">
        <v>1.5</v>
      </c>
      <c r="C3958" s="184">
        <v>52.23</v>
      </c>
      <c r="D3958" s="346" t="s">
        <v>834</v>
      </c>
      <c r="E3958" s="346" t="s">
        <v>386</v>
      </c>
      <c r="F3958" s="346" t="s">
        <v>868</v>
      </c>
      <c r="G3958" s="342">
        <f t="shared" si="125"/>
        <v>2.9050091014554567</v>
      </c>
      <c r="H3958" s="342">
        <f t="shared" si="124"/>
        <v>55.135009101455452</v>
      </c>
      <c r="I3958" s="190"/>
    </row>
    <row r="3959" spans="1:9" ht="13.5" hidden="1" customHeight="1" thickBot="1">
      <c r="A3959" s="410"/>
      <c r="B3959" s="183">
        <v>2.75</v>
      </c>
      <c r="C3959" s="184">
        <v>88.94</v>
      </c>
      <c r="D3959" s="346" t="s">
        <v>834</v>
      </c>
      <c r="E3959" s="346" t="s">
        <v>386</v>
      </c>
      <c r="F3959" s="346" t="s">
        <v>858</v>
      </c>
      <c r="G3959" s="342">
        <f t="shared" si="125"/>
        <v>4.9468027854384138</v>
      </c>
      <c r="H3959" s="342">
        <f t="shared" si="124"/>
        <v>93.886802785438405</v>
      </c>
      <c r="I3959" s="190"/>
    </row>
    <row r="3960" spans="1:9" ht="13.5" hidden="1" customHeight="1" thickBot="1">
      <c r="A3960" s="410"/>
      <c r="B3960" s="183">
        <v>1.5</v>
      </c>
      <c r="C3960" s="184">
        <v>47.32</v>
      </c>
      <c r="D3960" s="346" t="s">
        <v>392</v>
      </c>
      <c r="E3960" s="346" t="s">
        <v>386</v>
      </c>
      <c r="F3960" s="346" t="s">
        <v>807</v>
      </c>
      <c r="G3960" s="342">
        <f t="shared" si="125"/>
        <v>2.6319171104896082</v>
      </c>
      <c r="H3960" s="342">
        <f t="shared" si="124"/>
        <v>49.95191711048961</v>
      </c>
      <c r="I3960" s="190"/>
    </row>
    <row r="3961" spans="1:9" ht="13.5" hidden="1" customHeight="1" thickBot="1">
      <c r="A3961" s="410"/>
      <c r="B3961" s="183">
        <v>1</v>
      </c>
      <c r="C3961" s="184">
        <v>25.56</v>
      </c>
      <c r="D3961" s="346" t="s">
        <v>392</v>
      </c>
      <c r="E3961" s="346" t="s">
        <v>386</v>
      </c>
      <c r="F3961" s="346" t="s">
        <v>837</v>
      </c>
      <c r="G3961" s="342">
        <f t="shared" si="125"/>
        <v>1.4216357004250715</v>
      </c>
      <c r="H3961" s="342">
        <f t="shared" si="124"/>
        <v>26.98163570042507</v>
      </c>
      <c r="I3961" s="190"/>
    </row>
    <row r="3962" spans="1:9" ht="13.5" hidden="1" customHeight="1" thickBot="1">
      <c r="A3962" s="410"/>
      <c r="B3962" s="183">
        <v>12</v>
      </c>
      <c r="C3962" s="184">
        <v>385.86</v>
      </c>
      <c r="D3962" s="346" t="s">
        <v>392</v>
      </c>
      <c r="E3962" s="346" t="s">
        <v>386</v>
      </c>
      <c r="F3962" s="346" t="s">
        <v>811</v>
      </c>
      <c r="G3962" s="342">
        <f t="shared" si="125"/>
        <v>21.461359599609469</v>
      </c>
      <c r="H3962" s="342">
        <f t="shared" si="124"/>
        <v>407.32135959960948</v>
      </c>
      <c r="I3962" s="190"/>
    </row>
    <row r="3963" spans="1:9" ht="13.5" hidden="1" customHeight="1" thickBot="1">
      <c r="A3963" s="410"/>
      <c r="B3963" s="183">
        <v>2</v>
      </c>
      <c r="C3963" s="184">
        <v>51.12</v>
      </c>
      <c r="D3963" s="346" t="s">
        <v>392</v>
      </c>
      <c r="E3963" s="346" t="s">
        <v>386</v>
      </c>
      <c r="F3963" s="346" t="s">
        <v>813</v>
      </c>
      <c r="G3963" s="342">
        <f t="shared" si="125"/>
        <v>2.843271400850143</v>
      </c>
      <c r="H3963" s="342">
        <f t="shared" si="124"/>
        <v>53.96327140085014</v>
      </c>
      <c r="I3963" s="190"/>
    </row>
    <row r="3964" spans="1:9" ht="13.5" hidden="1" customHeight="1" thickBot="1">
      <c r="A3964" s="410"/>
      <c r="B3964" s="183">
        <v>3</v>
      </c>
      <c r="C3964" s="184">
        <v>104.46</v>
      </c>
      <c r="D3964" s="346" t="s">
        <v>392</v>
      </c>
      <c r="E3964" s="346" t="s">
        <v>386</v>
      </c>
      <c r="F3964" s="346" t="s">
        <v>808</v>
      </c>
      <c r="G3964" s="342">
        <f t="shared" si="125"/>
        <v>5.8100182029109133</v>
      </c>
      <c r="H3964" s="342">
        <f t="shared" si="124"/>
        <v>110.2700182029109</v>
      </c>
      <c r="I3964" s="190"/>
    </row>
    <row r="3965" spans="1:9" ht="13.5" hidden="1" customHeight="1" thickBot="1">
      <c r="A3965" s="410"/>
      <c r="B3965" s="183">
        <v>5</v>
      </c>
      <c r="C3965" s="184">
        <v>174.1</v>
      </c>
      <c r="D3965" s="346" t="s">
        <v>392</v>
      </c>
      <c r="E3965" s="346" t="s">
        <v>386</v>
      </c>
      <c r="F3965" s="346" t="s">
        <v>810</v>
      </c>
      <c r="G3965" s="342">
        <f t="shared" si="125"/>
        <v>9.6833636715181903</v>
      </c>
      <c r="H3965" s="342">
        <f t="shared" si="124"/>
        <v>183.78336367151817</v>
      </c>
      <c r="I3965" s="190"/>
    </row>
    <row r="3966" spans="1:9" ht="13.5" hidden="1" customHeight="1" thickBot="1">
      <c r="A3966" s="410"/>
      <c r="B3966" s="183">
        <v>7.25</v>
      </c>
      <c r="C3966" s="184">
        <v>252.44</v>
      </c>
      <c r="D3966" s="346" t="s">
        <v>392</v>
      </c>
      <c r="E3966" s="346" t="s">
        <v>386</v>
      </c>
      <c r="F3966" s="346" t="s">
        <v>835</v>
      </c>
      <c r="G3966" s="342">
        <f t="shared" si="125"/>
        <v>14.040599225950901</v>
      </c>
      <c r="H3966" s="342">
        <f t="shared" si="124"/>
        <v>266.48059922595093</v>
      </c>
      <c r="I3966" s="190"/>
    </row>
    <row r="3967" spans="1:9" ht="13.5" hidden="1" customHeight="1" thickBot="1">
      <c r="A3967" s="410"/>
      <c r="B3967" s="183">
        <v>0.25</v>
      </c>
      <c r="C3967" s="184">
        <v>8.08</v>
      </c>
      <c r="D3967" s="346" t="s">
        <v>392</v>
      </c>
      <c r="E3967" s="346" t="s">
        <v>386</v>
      </c>
      <c r="F3967" s="346" t="s">
        <v>802</v>
      </c>
      <c r="G3967" s="342">
        <f t="shared" si="125"/>
        <v>0.44940596476661104</v>
      </c>
      <c r="H3967" s="342">
        <f t="shared" si="124"/>
        <v>8.5294059647666103</v>
      </c>
      <c r="I3967" s="190"/>
    </row>
    <row r="3968" spans="1:9" ht="13.5" hidden="1" customHeight="1" thickBot="1">
      <c r="A3968" s="410"/>
      <c r="B3968" s="183">
        <v>1.25</v>
      </c>
      <c r="C3968" s="184">
        <v>40.42</v>
      </c>
      <c r="D3968" s="346" t="s">
        <v>392</v>
      </c>
      <c r="E3968" s="346" t="s">
        <v>386</v>
      </c>
      <c r="F3968" s="346" t="s">
        <v>803</v>
      </c>
      <c r="G3968" s="342">
        <f t="shared" si="125"/>
        <v>2.2481422148349526</v>
      </c>
      <c r="H3968" s="342">
        <f t="shared" si="124"/>
        <v>42.668142214834951</v>
      </c>
      <c r="I3968" s="190"/>
    </row>
    <row r="3969" spans="1:10" ht="13.5" hidden="1" customHeight="1" thickBot="1">
      <c r="A3969" s="410"/>
      <c r="B3969" s="183">
        <v>7.75</v>
      </c>
      <c r="C3969" s="184">
        <v>269.85000000000002</v>
      </c>
      <c r="D3969" s="346" t="s">
        <v>392</v>
      </c>
      <c r="E3969" s="346" t="s">
        <v>386</v>
      </c>
      <c r="F3969" s="346" t="s">
        <v>804</v>
      </c>
      <c r="G3969" s="342">
        <f t="shared" si="125"/>
        <v>15.00893559310272</v>
      </c>
      <c r="H3969" s="342">
        <f t="shared" si="124"/>
        <v>284.85893559310273</v>
      </c>
      <c r="I3969" s="190"/>
    </row>
    <row r="3970" spans="1:10" ht="13.5" hidden="1" customHeight="1" thickBot="1">
      <c r="A3970" s="410"/>
      <c r="B3970" s="183">
        <v>0.5</v>
      </c>
      <c r="C3970" s="184">
        <v>13.1</v>
      </c>
      <c r="D3970" s="346" t="s">
        <v>392</v>
      </c>
      <c r="E3970" s="346" t="s">
        <v>386</v>
      </c>
      <c r="F3970" s="346" t="s">
        <v>845</v>
      </c>
      <c r="G3970" s="342">
        <f t="shared" si="125"/>
        <v>0.72861610624289641</v>
      </c>
      <c r="H3970" s="342">
        <f t="shared" si="124"/>
        <v>13.828616106242896</v>
      </c>
      <c r="I3970" s="190"/>
    </row>
    <row r="3971" spans="1:10" ht="13.5" hidden="1" customHeight="1" thickBot="1">
      <c r="A3971" s="410"/>
      <c r="B3971" s="183">
        <v>3.75</v>
      </c>
      <c r="C3971" s="184">
        <v>121.28</v>
      </c>
      <c r="D3971" s="346" t="s">
        <v>392</v>
      </c>
      <c r="E3971" s="346" t="s">
        <v>386</v>
      </c>
      <c r="F3971" s="346" t="s">
        <v>843</v>
      </c>
      <c r="G3971" s="342">
        <f t="shared" si="125"/>
        <v>6.7455390355067557</v>
      </c>
      <c r="H3971" s="342">
        <f t="shared" si="124"/>
        <v>128.02553903550677</v>
      </c>
      <c r="I3971" s="190"/>
    </row>
    <row r="3972" spans="1:10" ht="13.5" hidden="1" customHeight="1" thickBot="1">
      <c r="A3972" s="410"/>
      <c r="B3972" s="183">
        <v>8.5</v>
      </c>
      <c r="C3972" s="184">
        <v>295.97000000000003</v>
      </c>
      <c r="D3972" s="346" t="s">
        <v>392</v>
      </c>
      <c r="E3972" s="346" t="s">
        <v>386</v>
      </c>
      <c r="F3972" s="346" t="s">
        <v>894</v>
      </c>
      <c r="G3972" s="342">
        <f t="shared" si="125"/>
        <v>16.461718241580925</v>
      </c>
      <c r="H3972" s="342">
        <f t="shared" si="124"/>
        <v>312.43171824158094</v>
      </c>
      <c r="I3972" s="190"/>
    </row>
    <row r="3973" spans="1:10" ht="13.5" hidden="1" customHeight="1" thickBot="1">
      <c r="A3973" s="410"/>
      <c r="B3973" s="183">
        <v>3.5</v>
      </c>
      <c r="C3973" s="184">
        <v>121.88</v>
      </c>
      <c r="D3973" s="346" t="s">
        <v>392</v>
      </c>
      <c r="E3973" s="346" t="s">
        <v>386</v>
      </c>
      <c r="F3973" s="346" t="s">
        <v>881</v>
      </c>
      <c r="G3973" s="342">
        <f t="shared" si="125"/>
        <v>6.7789107655636816</v>
      </c>
      <c r="H3973" s="342">
        <f t="shared" si="124"/>
        <v>128.65891076556369</v>
      </c>
      <c r="I3973" s="190"/>
    </row>
    <row r="3974" spans="1:10" ht="13.5" hidden="1" customHeight="1" thickBot="1">
      <c r="A3974" s="410"/>
      <c r="B3974" s="183">
        <v>7</v>
      </c>
      <c r="C3974" s="184">
        <v>228.86</v>
      </c>
      <c r="D3974" s="346" t="s">
        <v>392</v>
      </c>
      <c r="E3974" s="346" t="s">
        <v>386</v>
      </c>
      <c r="F3974" s="346" t="s">
        <v>862</v>
      </c>
      <c r="G3974" s="342">
        <f t="shared" si="125"/>
        <v>12.72909023471369</v>
      </c>
      <c r="H3974" s="342">
        <f t="shared" si="124"/>
        <v>241.58909023471369</v>
      </c>
      <c r="I3974" s="190"/>
    </row>
    <row r="3975" spans="1:10" ht="13.5" hidden="1" customHeight="1" thickBot="1">
      <c r="A3975" s="410"/>
      <c r="B3975" s="183">
        <v>2</v>
      </c>
      <c r="C3975" s="184">
        <v>56.62</v>
      </c>
      <c r="D3975" s="346" t="s">
        <v>392</v>
      </c>
      <c r="E3975" s="346" t="s">
        <v>386</v>
      </c>
      <c r="F3975" s="346" t="s">
        <v>864</v>
      </c>
      <c r="G3975" s="342">
        <f t="shared" si="125"/>
        <v>3.1491789263719694</v>
      </c>
      <c r="H3975" s="342">
        <f t="shared" si="124"/>
        <v>59.769178926371964</v>
      </c>
      <c r="I3975" s="190"/>
    </row>
    <row r="3976" spans="1:10" ht="13.5" hidden="1" customHeight="1" thickBot="1">
      <c r="A3976" s="410"/>
      <c r="B3976" s="183">
        <v>2.25</v>
      </c>
      <c r="C3976" s="184">
        <v>78.34</v>
      </c>
      <c r="D3976" s="346" t="s">
        <v>392</v>
      </c>
      <c r="E3976" s="346" t="s">
        <v>386</v>
      </c>
      <c r="F3976" s="346" t="s">
        <v>841</v>
      </c>
      <c r="G3976" s="342">
        <f t="shared" si="125"/>
        <v>4.3572355544327115</v>
      </c>
      <c r="H3976" s="342">
        <f t="shared" si="124"/>
        <v>82.697235554432709</v>
      </c>
      <c r="I3976" s="190"/>
    </row>
    <row r="3977" spans="1:10" ht="13.5" hidden="1" customHeight="1" thickBot="1">
      <c r="A3977" s="410"/>
      <c r="B3977" s="183">
        <v>5</v>
      </c>
      <c r="C3977" s="184">
        <v>174.1</v>
      </c>
      <c r="D3977" s="346" t="s">
        <v>392</v>
      </c>
      <c r="E3977" s="346" t="s">
        <v>386</v>
      </c>
      <c r="F3977" s="346" t="s">
        <v>868</v>
      </c>
      <c r="G3977" s="342">
        <f t="shared" si="125"/>
        <v>9.6833636715181903</v>
      </c>
      <c r="H3977" s="342">
        <f t="shared" si="124"/>
        <v>183.78336367151817</v>
      </c>
      <c r="I3977" s="190"/>
    </row>
    <row r="3978" spans="1:10" ht="13.5" hidden="1" customHeight="1" thickBot="1">
      <c r="A3978" s="410"/>
      <c r="B3978" s="183">
        <v>5</v>
      </c>
      <c r="C3978" s="184">
        <v>174.1</v>
      </c>
      <c r="D3978" s="346" t="s">
        <v>392</v>
      </c>
      <c r="E3978" s="346" t="s">
        <v>386</v>
      </c>
      <c r="F3978" s="346" t="s">
        <v>838</v>
      </c>
      <c r="G3978" s="342">
        <f t="shared" si="125"/>
        <v>9.6833636715181903</v>
      </c>
      <c r="H3978" s="342">
        <f t="shared" si="124"/>
        <v>183.78336367151817</v>
      </c>
      <c r="I3978" s="190"/>
    </row>
    <row r="3979" spans="1:10" ht="13.5" hidden="1" customHeight="1" thickBot="1">
      <c r="A3979" s="410"/>
      <c r="B3979" s="183">
        <v>2</v>
      </c>
      <c r="C3979" s="184">
        <v>69.64</v>
      </c>
      <c r="D3979" s="346" t="s">
        <v>392</v>
      </c>
      <c r="E3979" s="346" t="s">
        <v>386</v>
      </c>
      <c r="F3979" s="346" t="s">
        <v>872</v>
      </c>
      <c r="G3979" s="342">
        <f t="shared" si="125"/>
        <v>3.8733454686072761</v>
      </c>
      <c r="H3979" s="342">
        <f t="shared" ref="H3979:H4042" si="126">+G3979+C3979</f>
        <v>73.51334546860727</v>
      </c>
      <c r="I3979" s="190"/>
    </row>
    <row r="3980" spans="1:10" ht="13.5" hidden="1" customHeight="1" thickBot="1">
      <c r="A3980" s="411"/>
      <c r="B3980" s="183">
        <v>4.25</v>
      </c>
      <c r="C3980" s="184">
        <v>137.44</v>
      </c>
      <c r="D3980" s="346" t="s">
        <v>392</v>
      </c>
      <c r="E3980" s="346" t="s">
        <v>386</v>
      </c>
      <c r="F3980" s="346" t="s">
        <v>858</v>
      </c>
      <c r="G3980" s="342">
        <f t="shared" si="125"/>
        <v>7.644350965039977</v>
      </c>
      <c r="H3980" s="342">
        <f t="shared" si="126"/>
        <v>145.08435096503999</v>
      </c>
      <c r="I3980" s="190"/>
    </row>
    <row r="3981" spans="1:10" ht="13.5" thickBot="1">
      <c r="A3981" s="185" t="s">
        <v>488</v>
      </c>
      <c r="B3981" s="186">
        <v>2645</v>
      </c>
      <c r="C3981" s="187">
        <v>91257.43</v>
      </c>
      <c r="D3981" s="412"/>
      <c r="E3981" s="413"/>
      <c r="F3981" s="414"/>
      <c r="G3981" s="342">
        <f t="shared" si="125"/>
        <v>5075.6971994147852</v>
      </c>
      <c r="H3981" s="342">
        <f t="shared" si="126"/>
        <v>96333.127199414783</v>
      </c>
      <c r="I3981" s="190">
        <f>+H3981</f>
        <v>96333.127199414783</v>
      </c>
      <c r="J3981" s="347">
        <v>1</v>
      </c>
    </row>
    <row r="3982" spans="1:10" ht="13.5" hidden="1" customHeight="1" thickBot="1">
      <c r="A3982" s="409" t="s">
        <v>489</v>
      </c>
      <c r="B3982" s="183">
        <v>4</v>
      </c>
      <c r="C3982" s="184">
        <v>129.80000000000001</v>
      </c>
      <c r="D3982" s="346" t="s">
        <v>391</v>
      </c>
      <c r="E3982" s="346" t="s">
        <v>386</v>
      </c>
      <c r="F3982" s="346" t="s">
        <v>807</v>
      </c>
      <c r="G3982" s="342">
        <f t="shared" si="125"/>
        <v>7.2194176023151124</v>
      </c>
      <c r="H3982" s="342">
        <f t="shared" si="126"/>
        <v>137.01941760231512</v>
      </c>
      <c r="I3982" s="190"/>
    </row>
    <row r="3983" spans="1:10" ht="13.5" hidden="1" customHeight="1" thickBot="1">
      <c r="A3983" s="410"/>
      <c r="B3983" s="183">
        <v>2</v>
      </c>
      <c r="C3983" s="184">
        <v>64.900000000000006</v>
      </c>
      <c r="D3983" s="346" t="s">
        <v>391</v>
      </c>
      <c r="E3983" s="346" t="s">
        <v>386</v>
      </c>
      <c r="F3983" s="346" t="s">
        <v>837</v>
      </c>
      <c r="G3983" s="342">
        <f t="shared" ref="G3983:G4046" si="127">+(C3983/$C$12584)*1312742.08</f>
        <v>3.6097088011575562</v>
      </c>
      <c r="H3983" s="342">
        <f t="shared" si="126"/>
        <v>68.509708801157558</v>
      </c>
      <c r="I3983" s="190"/>
    </row>
    <row r="3984" spans="1:10" ht="13.5" hidden="1" customHeight="1" thickBot="1">
      <c r="A3984" s="410"/>
      <c r="B3984" s="183">
        <v>2</v>
      </c>
      <c r="C3984" s="184">
        <v>66.52</v>
      </c>
      <c r="D3984" s="346" t="s">
        <v>391</v>
      </c>
      <c r="E3984" s="346" t="s">
        <v>386</v>
      </c>
      <c r="F3984" s="346" t="s">
        <v>835</v>
      </c>
      <c r="G3984" s="342">
        <f t="shared" si="127"/>
        <v>3.6998124723112578</v>
      </c>
      <c r="H3984" s="342">
        <f t="shared" si="126"/>
        <v>70.219812472311247</v>
      </c>
      <c r="I3984" s="190"/>
    </row>
    <row r="3985" spans="1:9" ht="13.5" hidden="1" customHeight="1" thickBot="1">
      <c r="A3985" s="410"/>
      <c r="B3985" s="183">
        <v>2</v>
      </c>
      <c r="C3985" s="184">
        <v>66.52</v>
      </c>
      <c r="D3985" s="346" t="s">
        <v>391</v>
      </c>
      <c r="E3985" s="346" t="s">
        <v>386</v>
      </c>
      <c r="F3985" s="346" t="s">
        <v>845</v>
      </c>
      <c r="G3985" s="342">
        <f t="shared" si="127"/>
        <v>3.6998124723112578</v>
      </c>
      <c r="H3985" s="342">
        <f t="shared" si="126"/>
        <v>70.219812472311247</v>
      </c>
      <c r="I3985" s="190"/>
    </row>
    <row r="3986" spans="1:9" ht="13.5" hidden="1" customHeight="1" thickBot="1">
      <c r="A3986" s="410"/>
      <c r="B3986" s="183">
        <v>2</v>
      </c>
      <c r="C3986" s="184">
        <v>66.52</v>
      </c>
      <c r="D3986" s="346" t="s">
        <v>391</v>
      </c>
      <c r="E3986" s="346" t="s">
        <v>386</v>
      </c>
      <c r="F3986" s="346" t="s">
        <v>881</v>
      </c>
      <c r="G3986" s="342">
        <f t="shared" si="127"/>
        <v>3.6998124723112578</v>
      </c>
      <c r="H3986" s="342">
        <f t="shared" si="126"/>
        <v>70.219812472311247</v>
      </c>
      <c r="I3986" s="190"/>
    </row>
    <row r="3987" spans="1:9" ht="13.5" hidden="1" customHeight="1" thickBot="1">
      <c r="A3987" s="410"/>
      <c r="B3987" s="183">
        <v>2</v>
      </c>
      <c r="C3987" s="184">
        <v>66.52</v>
      </c>
      <c r="D3987" s="346" t="s">
        <v>391</v>
      </c>
      <c r="E3987" s="346" t="s">
        <v>386</v>
      </c>
      <c r="F3987" s="346" t="s">
        <v>863</v>
      </c>
      <c r="G3987" s="342">
        <f t="shared" si="127"/>
        <v>3.6998124723112578</v>
      </c>
      <c r="H3987" s="342">
        <f t="shared" si="126"/>
        <v>70.219812472311247</v>
      </c>
      <c r="I3987" s="190"/>
    </row>
    <row r="3988" spans="1:9" ht="13.5" hidden="1" customHeight="1" thickBot="1">
      <c r="A3988" s="410"/>
      <c r="B3988" s="183">
        <v>4</v>
      </c>
      <c r="C3988" s="184">
        <v>133.04</v>
      </c>
      <c r="D3988" s="346" t="s">
        <v>391</v>
      </c>
      <c r="E3988" s="346" t="s">
        <v>386</v>
      </c>
      <c r="F3988" s="346" t="s">
        <v>838</v>
      </c>
      <c r="G3988" s="342">
        <f t="shared" si="127"/>
        <v>7.3996249446225155</v>
      </c>
      <c r="H3988" s="342">
        <f t="shared" si="126"/>
        <v>140.43962494462249</v>
      </c>
      <c r="I3988" s="190"/>
    </row>
    <row r="3989" spans="1:9" ht="13.5" hidden="1" customHeight="1" thickBot="1">
      <c r="A3989" s="410"/>
      <c r="B3989" s="183">
        <v>4</v>
      </c>
      <c r="C3989" s="184">
        <v>133.04</v>
      </c>
      <c r="D3989" s="346" t="s">
        <v>391</v>
      </c>
      <c r="E3989" s="346" t="s">
        <v>386</v>
      </c>
      <c r="F3989" s="346" t="s">
        <v>858</v>
      </c>
      <c r="G3989" s="342">
        <f t="shared" si="127"/>
        <v>7.3996249446225155</v>
      </c>
      <c r="H3989" s="342">
        <f t="shared" si="126"/>
        <v>140.43962494462249</v>
      </c>
      <c r="I3989" s="190"/>
    </row>
    <row r="3990" spans="1:9" ht="13.5" hidden="1" customHeight="1" thickBot="1">
      <c r="A3990" s="410"/>
      <c r="B3990" s="183">
        <v>1</v>
      </c>
      <c r="C3990" s="184">
        <v>48.51</v>
      </c>
      <c r="D3990" s="346" t="s">
        <v>387</v>
      </c>
      <c r="E3990" s="346" t="s">
        <v>386</v>
      </c>
      <c r="F3990" s="346" t="s">
        <v>810</v>
      </c>
      <c r="G3990" s="342">
        <f t="shared" si="127"/>
        <v>2.6981043751025124</v>
      </c>
      <c r="H3990" s="342">
        <f t="shared" si="126"/>
        <v>51.208104375102508</v>
      </c>
      <c r="I3990" s="190"/>
    </row>
    <row r="3991" spans="1:9" ht="13.5" hidden="1" customHeight="1" thickBot="1">
      <c r="A3991" s="410"/>
      <c r="B3991" s="183">
        <v>1</v>
      </c>
      <c r="C3991" s="184">
        <v>47.06</v>
      </c>
      <c r="D3991" s="346" t="s">
        <v>387</v>
      </c>
      <c r="E3991" s="346" t="s">
        <v>386</v>
      </c>
      <c r="F3991" s="346" t="s">
        <v>856</v>
      </c>
      <c r="G3991" s="342">
        <f t="shared" si="127"/>
        <v>2.6174560274649399</v>
      </c>
      <c r="H3991" s="342">
        <f t="shared" si="126"/>
        <v>49.677456027464942</v>
      </c>
      <c r="I3991" s="190"/>
    </row>
    <row r="3992" spans="1:9" ht="13.5" hidden="1" customHeight="1" thickBot="1">
      <c r="A3992" s="410"/>
      <c r="B3992" s="183">
        <v>2</v>
      </c>
      <c r="C3992" s="184">
        <v>98.04</v>
      </c>
      <c r="D3992" s="346" t="s">
        <v>387</v>
      </c>
      <c r="E3992" s="346" t="s">
        <v>386</v>
      </c>
      <c r="F3992" s="346" t="s">
        <v>868</v>
      </c>
      <c r="G3992" s="342">
        <f t="shared" si="127"/>
        <v>5.4529406913017997</v>
      </c>
      <c r="H3992" s="342">
        <f t="shared" si="126"/>
        <v>103.49294069130181</v>
      </c>
      <c r="I3992" s="190"/>
    </row>
    <row r="3993" spans="1:9" ht="13.5" hidden="1" customHeight="1" thickBot="1">
      <c r="A3993" s="410"/>
      <c r="B3993" s="183">
        <v>1</v>
      </c>
      <c r="C3993" s="184">
        <v>48.51</v>
      </c>
      <c r="D3993" s="346" t="s">
        <v>387</v>
      </c>
      <c r="E3993" s="346" t="s">
        <v>386</v>
      </c>
      <c r="F3993" s="346" t="s">
        <v>838</v>
      </c>
      <c r="G3993" s="342">
        <f t="shared" si="127"/>
        <v>2.6981043751025124</v>
      </c>
      <c r="H3993" s="342">
        <f t="shared" si="126"/>
        <v>51.208104375102508</v>
      </c>
      <c r="I3993" s="190"/>
    </row>
    <row r="3994" spans="1:9" ht="13.5" hidden="1" customHeight="1" thickBot="1">
      <c r="A3994" s="410"/>
      <c r="B3994" s="183">
        <v>48</v>
      </c>
      <c r="C3994" s="184">
        <v>1494.86</v>
      </c>
      <c r="D3994" s="346" t="s">
        <v>384</v>
      </c>
      <c r="E3994" s="346" t="s">
        <v>386</v>
      </c>
      <c r="F3994" s="346" t="s">
        <v>807</v>
      </c>
      <c r="G3994" s="342">
        <f t="shared" si="127"/>
        <v>83.143440654828723</v>
      </c>
      <c r="H3994" s="342">
        <f t="shared" si="126"/>
        <v>1578.0034406548286</v>
      </c>
      <c r="I3994" s="190"/>
    </row>
    <row r="3995" spans="1:9" ht="13.5" hidden="1" customHeight="1" thickBot="1">
      <c r="A3995" s="410"/>
      <c r="B3995" s="183">
        <v>46</v>
      </c>
      <c r="C3995" s="184">
        <v>1463.46</v>
      </c>
      <c r="D3995" s="346" t="s">
        <v>384</v>
      </c>
      <c r="E3995" s="346" t="s">
        <v>386</v>
      </c>
      <c r="F3995" s="346" t="s">
        <v>837</v>
      </c>
      <c r="G3995" s="342">
        <f t="shared" si="127"/>
        <v>81.396986781849577</v>
      </c>
      <c r="H3995" s="342">
        <f t="shared" si="126"/>
        <v>1544.8569867818496</v>
      </c>
      <c r="I3995" s="190"/>
    </row>
    <row r="3996" spans="1:9" ht="13.5" hidden="1" customHeight="1" thickBot="1">
      <c r="A3996" s="410"/>
      <c r="B3996" s="183">
        <v>54</v>
      </c>
      <c r="C3996" s="184">
        <v>1710.88</v>
      </c>
      <c r="D3996" s="346" t="s">
        <v>384</v>
      </c>
      <c r="E3996" s="346" t="s">
        <v>386</v>
      </c>
      <c r="F3996" s="346" t="s">
        <v>811</v>
      </c>
      <c r="G3996" s="342">
        <f t="shared" si="127"/>
        <v>95.158375866324192</v>
      </c>
      <c r="H3996" s="342">
        <f t="shared" si="126"/>
        <v>1806.0383758663243</v>
      </c>
      <c r="I3996" s="190"/>
    </row>
    <row r="3997" spans="1:9" ht="13.5" hidden="1" customHeight="1" thickBot="1">
      <c r="A3997" s="410"/>
      <c r="B3997" s="183">
        <v>145</v>
      </c>
      <c r="C3997" s="184">
        <v>4677.26</v>
      </c>
      <c r="D3997" s="346" t="s">
        <v>384</v>
      </c>
      <c r="E3997" s="346" t="s">
        <v>386</v>
      </c>
      <c r="F3997" s="346" t="s">
        <v>813</v>
      </c>
      <c r="G3997" s="342">
        <f t="shared" si="127"/>
        <v>260.14709687676719</v>
      </c>
      <c r="H3997" s="342">
        <f t="shared" si="126"/>
        <v>4937.4070968767674</v>
      </c>
      <c r="I3997" s="190"/>
    </row>
    <row r="3998" spans="1:9" ht="13.5" hidden="1" customHeight="1" thickBot="1">
      <c r="A3998" s="410"/>
      <c r="B3998" s="183">
        <v>20</v>
      </c>
      <c r="C3998" s="184">
        <v>665.2</v>
      </c>
      <c r="D3998" s="346" t="s">
        <v>384</v>
      </c>
      <c r="E3998" s="346" t="s">
        <v>386</v>
      </c>
      <c r="F3998" s="346" t="s">
        <v>808</v>
      </c>
      <c r="G3998" s="342">
        <f t="shared" si="127"/>
        <v>36.998124723112582</v>
      </c>
      <c r="H3998" s="342">
        <f t="shared" si="126"/>
        <v>702.19812472311264</v>
      </c>
      <c r="I3998" s="190"/>
    </row>
    <row r="3999" spans="1:9" ht="13.5" hidden="1" customHeight="1" thickBot="1">
      <c r="A3999" s="410"/>
      <c r="B3999" s="183">
        <v>20</v>
      </c>
      <c r="C3999" s="184">
        <v>665.2</v>
      </c>
      <c r="D3999" s="346" t="s">
        <v>384</v>
      </c>
      <c r="E3999" s="346" t="s">
        <v>386</v>
      </c>
      <c r="F3999" s="346" t="s">
        <v>809</v>
      </c>
      <c r="G3999" s="342">
        <f t="shared" si="127"/>
        <v>36.998124723112582</v>
      </c>
      <c r="H3999" s="342">
        <f t="shared" si="126"/>
        <v>702.19812472311264</v>
      </c>
      <c r="I3999" s="190"/>
    </row>
    <row r="4000" spans="1:9" ht="13.5" hidden="1" customHeight="1" thickBot="1">
      <c r="A4000" s="410"/>
      <c r="B4000" s="183">
        <v>55</v>
      </c>
      <c r="C4000" s="184">
        <v>1721.3</v>
      </c>
      <c r="D4000" s="346" t="s">
        <v>384</v>
      </c>
      <c r="E4000" s="346" t="s">
        <v>386</v>
      </c>
      <c r="F4000" s="346" t="s">
        <v>810</v>
      </c>
      <c r="G4000" s="342">
        <f t="shared" si="127"/>
        <v>95.737931578312811</v>
      </c>
      <c r="H4000" s="342">
        <f t="shared" si="126"/>
        <v>1817.0379315783127</v>
      </c>
      <c r="I4000" s="190"/>
    </row>
    <row r="4001" spans="1:9" ht="13.5" hidden="1" customHeight="1" thickBot="1">
      <c r="A4001" s="410"/>
      <c r="B4001" s="183">
        <v>101</v>
      </c>
      <c r="C4001" s="184">
        <v>3070.9</v>
      </c>
      <c r="D4001" s="346" t="s">
        <v>384</v>
      </c>
      <c r="E4001" s="346" t="s">
        <v>386</v>
      </c>
      <c r="F4001" s="346" t="s">
        <v>835</v>
      </c>
      <c r="G4001" s="342">
        <f t="shared" si="127"/>
        <v>170.80207638635963</v>
      </c>
      <c r="H4001" s="342">
        <f t="shared" si="126"/>
        <v>3241.7020763863597</v>
      </c>
      <c r="I4001" s="190"/>
    </row>
    <row r="4002" spans="1:9" ht="13.5" hidden="1" customHeight="1" thickBot="1">
      <c r="A4002" s="410"/>
      <c r="B4002" s="183">
        <v>28</v>
      </c>
      <c r="C4002" s="184">
        <v>938.88</v>
      </c>
      <c r="D4002" s="346" t="s">
        <v>384</v>
      </c>
      <c r="E4002" s="346" t="s">
        <v>386</v>
      </c>
      <c r="F4002" s="346" t="s">
        <v>802</v>
      </c>
      <c r="G4002" s="342">
        <f t="shared" si="127"/>
        <v>52.220083193078686</v>
      </c>
      <c r="H4002" s="342">
        <f t="shared" si="126"/>
        <v>991.10008319307872</v>
      </c>
      <c r="I4002" s="190"/>
    </row>
    <row r="4003" spans="1:9" ht="13.5" hidden="1" customHeight="1" thickBot="1">
      <c r="A4003" s="410"/>
      <c r="B4003" s="183">
        <v>72.75</v>
      </c>
      <c r="C4003" s="184">
        <v>2354.23</v>
      </c>
      <c r="D4003" s="346" t="s">
        <v>384</v>
      </c>
      <c r="E4003" s="346" t="s">
        <v>386</v>
      </c>
      <c r="F4003" s="346" t="s">
        <v>803</v>
      </c>
      <c r="G4003" s="342">
        <f t="shared" si="127"/>
        <v>130.94121341986369</v>
      </c>
      <c r="H4003" s="342">
        <f t="shared" si="126"/>
        <v>2485.1712134198638</v>
      </c>
      <c r="I4003" s="190"/>
    </row>
    <row r="4004" spans="1:9" ht="13.5" hidden="1" customHeight="1" thickBot="1">
      <c r="A4004" s="410"/>
      <c r="B4004" s="183">
        <v>59</v>
      </c>
      <c r="C4004" s="184">
        <v>1245.1300000000001</v>
      </c>
      <c r="D4004" s="346" t="s">
        <v>384</v>
      </c>
      <c r="E4004" s="346" t="s">
        <v>386</v>
      </c>
      <c r="F4004" s="346" t="s">
        <v>804</v>
      </c>
      <c r="G4004" s="342">
        <f t="shared" si="127"/>
        <v>69.253570409634946</v>
      </c>
      <c r="H4004" s="342">
        <f t="shared" si="126"/>
        <v>1314.383570409635</v>
      </c>
      <c r="I4004" s="190"/>
    </row>
    <row r="4005" spans="1:9" ht="13.5" hidden="1" customHeight="1" thickBot="1">
      <c r="A4005" s="410"/>
      <c r="B4005" s="183">
        <v>114</v>
      </c>
      <c r="C4005" s="184">
        <v>2114.52</v>
      </c>
      <c r="D4005" s="346" t="s">
        <v>384</v>
      </c>
      <c r="E4005" s="346" t="s">
        <v>386</v>
      </c>
      <c r="F4005" s="346" t="s">
        <v>845</v>
      </c>
      <c r="G4005" s="342">
        <f t="shared" si="127"/>
        <v>117.60865106662058</v>
      </c>
      <c r="H4005" s="342">
        <f t="shared" si="126"/>
        <v>2232.1286510666205</v>
      </c>
      <c r="I4005" s="190"/>
    </row>
    <row r="4006" spans="1:9" ht="13.5" hidden="1" customHeight="1" thickBot="1">
      <c r="A4006" s="410"/>
      <c r="B4006" s="183">
        <v>98</v>
      </c>
      <c r="C4006" s="184">
        <v>1686.68</v>
      </c>
      <c r="D4006" s="346" t="s">
        <v>384</v>
      </c>
      <c r="E4006" s="346" t="s">
        <v>386</v>
      </c>
      <c r="F4006" s="346" t="s">
        <v>843</v>
      </c>
      <c r="G4006" s="342">
        <f t="shared" si="127"/>
        <v>93.81238275402815</v>
      </c>
      <c r="H4006" s="342">
        <f t="shared" si="126"/>
        <v>1780.4923827540283</v>
      </c>
      <c r="I4006" s="190"/>
    </row>
    <row r="4007" spans="1:9" ht="13.5" hidden="1" customHeight="1" thickBot="1">
      <c r="A4007" s="410"/>
      <c r="B4007" s="183">
        <v>181</v>
      </c>
      <c r="C4007" s="184">
        <v>4717.9399999999996</v>
      </c>
      <c r="D4007" s="346" t="s">
        <v>384</v>
      </c>
      <c r="E4007" s="346" t="s">
        <v>386</v>
      </c>
      <c r="F4007" s="346" t="s">
        <v>894</v>
      </c>
      <c r="G4007" s="342">
        <f t="shared" si="127"/>
        <v>262.40970017462678</v>
      </c>
      <c r="H4007" s="342">
        <f t="shared" si="126"/>
        <v>4980.3497001746264</v>
      </c>
      <c r="I4007" s="190"/>
    </row>
    <row r="4008" spans="1:9" ht="13.5" hidden="1" customHeight="1" thickBot="1">
      <c r="A4008" s="410"/>
      <c r="B4008" s="183">
        <v>89</v>
      </c>
      <c r="C4008" s="184">
        <v>2827.12</v>
      </c>
      <c r="D4008" s="346" t="s">
        <v>384</v>
      </c>
      <c r="E4008" s="346" t="s">
        <v>386</v>
      </c>
      <c r="F4008" s="346" t="s">
        <v>881</v>
      </c>
      <c r="G4008" s="342">
        <f t="shared" si="127"/>
        <v>157.24314246423035</v>
      </c>
      <c r="H4008" s="342">
        <f t="shared" si="126"/>
        <v>2984.3631424642304</v>
      </c>
      <c r="I4008" s="190"/>
    </row>
    <row r="4009" spans="1:9" ht="13.5" hidden="1" customHeight="1" thickBot="1">
      <c r="A4009" s="410"/>
      <c r="B4009" s="183">
        <v>117</v>
      </c>
      <c r="C4009" s="184">
        <v>3246.66</v>
      </c>
      <c r="D4009" s="346" t="s">
        <v>384</v>
      </c>
      <c r="E4009" s="346" t="s">
        <v>386</v>
      </c>
      <c r="F4009" s="346" t="s">
        <v>805</v>
      </c>
      <c r="G4009" s="342">
        <f t="shared" si="127"/>
        <v>180.57776851103532</v>
      </c>
      <c r="H4009" s="342">
        <f t="shared" si="126"/>
        <v>3427.237768511035</v>
      </c>
      <c r="I4009" s="190"/>
    </row>
    <row r="4010" spans="1:9" ht="13.5" hidden="1" customHeight="1" thickBot="1">
      <c r="A4010" s="410"/>
      <c r="B4010" s="183">
        <v>163</v>
      </c>
      <c r="C4010" s="184">
        <v>4270.88</v>
      </c>
      <c r="D4010" s="346" t="s">
        <v>384</v>
      </c>
      <c r="E4010" s="346" t="s">
        <v>386</v>
      </c>
      <c r="F4010" s="346" t="s">
        <v>862</v>
      </c>
      <c r="G4010" s="342">
        <f t="shared" si="127"/>
        <v>237.54442410921087</v>
      </c>
      <c r="H4010" s="342">
        <f t="shared" si="126"/>
        <v>4508.424424109211</v>
      </c>
      <c r="I4010" s="190"/>
    </row>
    <row r="4011" spans="1:9" ht="13.5" hidden="1" customHeight="1" thickBot="1">
      <c r="A4011" s="410"/>
      <c r="B4011" s="183">
        <v>69</v>
      </c>
      <c r="C4011" s="184">
        <v>2205.92</v>
      </c>
      <c r="D4011" s="346" t="s">
        <v>384</v>
      </c>
      <c r="E4011" s="346" t="s">
        <v>386</v>
      </c>
      <c r="F4011" s="346" t="s">
        <v>816</v>
      </c>
      <c r="G4011" s="342">
        <f t="shared" si="127"/>
        <v>122.6922779452924</v>
      </c>
      <c r="H4011" s="342">
        <f t="shared" si="126"/>
        <v>2328.6122779452926</v>
      </c>
      <c r="I4011" s="190"/>
    </row>
    <row r="4012" spans="1:9" ht="13.5" hidden="1" customHeight="1" thickBot="1">
      <c r="A4012" s="410"/>
      <c r="B4012" s="183">
        <v>64</v>
      </c>
      <c r="C4012" s="184">
        <v>2069.1999999999998</v>
      </c>
      <c r="D4012" s="346" t="s">
        <v>384</v>
      </c>
      <c r="E4012" s="346" t="s">
        <v>386</v>
      </c>
      <c r="F4012" s="346" t="s">
        <v>863</v>
      </c>
      <c r="G4012" s="342">
        <f t="shared" si="127"/>
        <v>115.08797305632071</v>
      </c>
      <c r="H4012" s="342">
        <f t="shared" si="126"/>
        <v>2184.2879730563204</v>
      </c>
      <c r="I4012" s="190"/>
    </row>
    <row r="4013" spans="1:9" ht="13.5" hidden="1" customHeight="1" thickBot="1">
      <c r="A4013" s="410"/>
      <c r="B4013" s="183">
        <v>66</v>
      </c>
      <c r="C4013" s="184">
        <v>2109.16</v>
      </c>
      <c r="D4013" s="346" t="s">
        <v>384</v>
      </c>
      <c r="E4013" s="346" t="s">
        <v>386</v>
      </c>
      <c r="F4013" s="346" t="s">
        <v>864</v>
      </c>
      <c r="G4013" s="342">
        <f t="shared" si="127"/>
        <v>117.31053027811203</v>
      </c>
      <c r="H4013" s="342">
        <f t="shared" si="126"/>
        <v>2226.4705302781117</v>
      </c>
      <c r="I4013" s="190"/>
    </row>
    <row r="4014" spans="1:9" ht="13.5" hidden="1" customHeight="1" thickBot="1">
      <c r="A4014" s="410"/>
      <c r="B4014" s="183">
        <v>37</v>
      </c>
      <c r="C4014" s="184">
        <v>1200.77</v>
      </c>
      <c r="D4014" s="346" t="s">
        <v>384</v>
      </c>
      <c r="E4014" s="346" t="s">
        <v>386</v>
      </c>
      <c r="F4014" s="346" t="s">
        <v>841</v>
      </c>
      <c r="G4014" s="342">
        <f t="shared" si="127"/>
        <v>66.786287167426167</v>
      </c>
      <c r="H4014" s="342">
        <f t="shared" si="126"/>
        <v>1267.556287167426</v>
      </c>
      <c r="I4014" s="190"/>
    </row>
    <row r="4015" spans="1:9" ht="13.5" hidden="1" customHeight="1" thickBot="1">
      <c r="A4015" s="410"/>
      <c r="B4015" s="183">
        <v>57</v>
      </c>
      <c r="C4015" s="184">
        <v>1859.53</v>
      </c>
      <c r="D4015" s="346" t="s">
        <v>384</v>
      </c>
      <c r="E4015" s="346" t="s">
        <v>386</v>
      </c>
      <c r="F4015" s="346" t="s">
        <v>856</v>
      </c>
      <c r="G4015" s="342">
        <f t="shared" si="127"/>
        <v>103.42622198792773</v>
      </c>
      <c r="H4015" s="342">
        <f t="shared" si="126"/>
        <v>1962.9562219879276</v>
      </c>
      <c r="I4015" s="190"/>
    </row>
    <row r="4016" spans="1:9" ht="13.5" hidden="1" customHeight="1" thickBot="1">
      <c r="A4016" s="410"/>
      <c r="B4016" s="183">
        <v>20</v>
      </c>
      <c r="C4016" s="184">
        <v>665.2</v>
      </c>
      <c r="D4016" s="346" t="s">
        <v>384</v>
      </c>
      <c r="E4016" s="346" t="s">
        <v>386</v>
      </c>
      <c r="F4016" s="346" t="s">
        <v>867</v>
      </c>
      <c r="G4016" s="342">
        <f t="shared" si="127"/>
        <v>36.998124723112582</v>
      </c>
      <c r="H4016" s="342">
        <f t="shared" si="126"/>
        <v>702.19812472311264</v>
      </c>
      <c r="I4016" s="190"/>
    </row>
    <row r="4017" spans="1:10" ht="13.5" hidden="1" customHeight="1" thickBot="1">
      <c r="A4017" s="410"/>
      <c r="B4017" s="183">
        <v>20</v>
      </c>
      <c r="C4017" s="184">
        <v>663.36</v>
      </c>
      <c r="D4017" s="346" t="s">
        <v>384</v>
      </c>
      <c r="E4017" s="346" t="s">
        <v>386</v>
      </c>
      <c r="F4017" s="346" t="s">
        <v>868</v>
      </c>
      <c r="G4017" s="342">
        <f t="shared" si="127"/>
        <v>36.895784750937999</v>
      </c>
      <c r="H4017" s="342">
        <f t="shared" si="126"/>
        <v>700.25578475093801</v>
      </c>
      <c r="I4017" s="190"/>
    </row>
    <row r="4018" spans="1:10" ht="13.5" hidden="1" customHeight="1" thickBot="1">
      <c r="A4018" s="410"/>
      <c r="B4018" s="183">
        <v>11</v>
      </c>
      <c r="C4018" s="184">
        <v>364.94</v>
      </c>
      <c r="D4018" s="346" t="s">
        <v>384</v>
      </c>
      <c r="E4018" s="346" t="s">
        <v>386</v>
      </c>
      <c r="F4018" s="346" t="s">
        <v>838</v>
      </c>
      <c r="G4018" s="342">
        <f t="shared" si="127"/>
        <v>20.297798611624632</v>
      </c>
      <c r="H4018" s="342">
        <f t="shared" si="126"/>
        <v>385.23779861162461</v>
      </c>
      <c r="I4018" s="190"/>
    </row>
    <row r="4019" spans="1:10" ht="13.5" hidden="1" customHeight="1" thickBot="1">
      <c r="A4019" s="410"/>
      <c r="B4019" s="183">
        <v>16</v>
      </c>
      <c r="C4019" s="184">
        <v>532.16</v>
      </c>
      <c r="D4019" s="346" t="s">
        <v>384</v>
      </c>
      <c r="E4019" s="346" t="s">
        <v>386</v>
      </c>
      <c r="F4019" s="346" t="s">
        <v>872</v>
      </c>
      <c r="G4019" s="342">
        <f t="shared" si="127"/>
        <v>29.598499778490062</v>
      </c>
      <c r="H4019" s="342">
        <f t="shared" si="126"/>
        <v>561.75849977848998</v>
      </c>
      <c r="I4019" s="190"/>
    </row>
    <row r="4020" spans="1:10" ht="13.5" hidden="1" customHeight="1" thickBot="1">
      <c r="A4020" s="410"/>
      <c r="B4020" s="183">
        <v>14</v>
      </c>
      <c r="C4020" s="184">
        <v>469.44</v>
      </c>
      <c r="D4020" s="346" t="s">
        <v>384</v>
      </c>
      <c r="E4020" s="346" t="s">
        <v>386</v>
      </c>
      <c r="F4020" s="346" t="s">
        <v>858</v>
      </c>
      <c r="G4020" s="342">
        <f t="shared" si="127"/>
        <v>26.110041596539343</v>
      </c>
      <c r="H4020" s="342">
        <f t="shared" si="126"/>
        <v>495.55004159653936</v>
      </c>
      <c r="I4020" s="190"/>
    </row>
    <row r="4021" spans="1:10" ht="13.5" hidden="1" customHeight="1" thickBot="1">
      <c r="A4021" s="411"/>
      <c r="B4021" s="183">
        <v>2</v>
      </c>
      <c r="C4021" s="184">
        <v>66.52</v>
      </c>
      <c r="D4021" s="346" t="s">
        <v>834</v>
      </c>
      <c r="E4021" s="346" t="s">
        <v>386</v>
      </c>
      <c r="F4021" s="346" t="s">
        <v>862</v>
      </c>
      <c r="G4021" s="342">
        <f t="shared" si="127"/>
        <v>3.6998124723112578</v>
      </c>
      <c r="H4021" s="342">
        <f t="shared" si="126"/>
        <v>70.219812472311247</v>
      </c>
      <c r="I4021" s="190"/>
    </row>
    <row r="4022" spans="1:10" ht="13.5" thickBot="1">
      <c r="A4022" s="185" t="s">
        <v>489</v>
      </c>
      <c r="B4022" s="186">
        <v>1813.75</v>
      </c>
      <c r="C4022" s="187">
        <v>52046.28</v>
      </c>
      <c r="D4022" s="412"/>
      <c r="E4022" s="413"/>
      <c r="F4022" s="414"/>
      <c r="G4022" s="342">
        <f t="shared" si="127"/>
        <v>2894.7906777120261</v>
      </c>
      <c r="H4022" s="342">
        <f t="shared" si="126"/>
        <v>54941.070677712021</v>
      </c>
      <c r="I4022" s="190">
        <f>+H4022</f>
        <v>54941.070677712021</v>
      </c>
      <c r="J4022" s="347">
        <v>1</v>
      </c>
    </row>
    <row r="4023" spans="1:10" ht="13.5" hidden="1" customHeight="1" thickBot="1">
      <c r="A4023" s="409" t="s">
        <v>490</v>
      </c>
      <c r="B4023" s="183">
        <v>4</v>
      </c>
      <c r="C4023" s="184">
        <v>129.80000000000001</v>
      </c>
      <c r="D4023" s="346" t="s">
        <v>391</v>
      </c>
      <c r="E4023" s="346" t="s">
        <v>386</v>
      </c>
      <c r="F4023" s="346" t="s">
        <v>807</v>
      </c>
      <c r="G4023" s="342">
        <f t="shared" si="127"/>
        <v>7.2194176023151124</v>
      </c>
      <c r="H4023" s="342">
        <f t="shared" si="126"/>
        <v>137.01941760231512</v>
      </c>
      <c r="I4023" s="190"/>
    </row>
    <row r="4024" spans="1:10" ht="13.5" hidden="1" customHeight="1" thickBot="1">
      <c r="A4024" s="410"/>
      <c r="B4024" s="183">
        <v>2</v>
      </c>
      <c r="C4024" s="184">
        <v>64.900000000000006</v>
      </c>
      <c r="D4024" s="346" t="s">
        <v>391</v>
      </c>
      <c r="E4024" s="346" t="s">
        <v>386</v>
      </c>
      <c r="F4024" s="346" t="s">
        <v>837</v>
      </c>
      <c r="G4024" s="342">
        <f t="shared" si="127"/>
        <v>3.6097088011575562</v>
      </c>
      <c r="H4024" s="342">
        <f t="shared" si="126"/>
        <v>68.509708801157558</v>
      </c>
      <c r="I4024" s="190"/>
    </row>
    <row r="4025" spans="1:10" ht="13.5" hidden="1" customHeight="1" thickBot="1">
      <c r="A4025" s="410"/>
      <c r="B4025" s="183">
        <v>2</v>
      </c>
      <c r="C4025" s="184">
        <v>66.52</v>
      </c>
      <c r="D4025" s="346" t="s">
        <v>391</v>
      </c>
      <c r="E4025" s="346" t="s">
        <v>386</v>
      </c>
      <c r="F4025" s="346" t="s">
        <v>835</v>
      </c>
      <c r="G4025" s="342">
        <f t="shared" si="127"/>
        <v>3.6998124723112578</v>
      </c>
      <c r="H4025" s="342">
        <f t="shared" si="126"/>
        <v>70.219812472311247</v>
      </c>
      <c r="I4025" s="190"/>
    </row>
    <row r="4026" spans="1:10" ht="13.5" hidden="1" customHeight="1" thickBot="1">
      <c r="A4026" s="410"/>
      <c r="B4026" s="183">
        <v>2</v>
      </c>
      <c r="C4026" s="184">
        <v>66.52</v>
      </c>
      <c r="D4026" s="346" t="s">
        <v>391</v>
      </c>
      <c r="E4026" s="346" t="s">
        <v>386</v>
      </c>
      <c r="F4026" s="346" t="s">
        <v>845</v>
      </c>
      <c r="G4026" s="342">
        <f t="shared" si="127"/>
        <v>3.6998124723112578</v>
      </c>
      <c r="H4026" s="342">
        <f t="shared" si="126"/>
        <v>70.219812472311247</v>
      </c>
      <c r="I4026" s="190"/>
    </row>
    <row r="4027" spans="1:10" ht="13.5" hidden="1" customHeight="1" thickBot="1">
      <c r="A4027" s="410"/>
      <c r="B4027" s="183">
        <v>2</v>
      </c>
      <c r="C4027" s="184">
        <v>66.52</v>
      </c>
      <c r="D4027" s="346" t="s">
        <v>391</v>
      </c>
      <c r="E4027" s="346" t="s">
        <v>386</v>
      </c>
      <c r="F4027" s="346" t="s">
        <v>881</v>
      </c>
      <c r="G4027" s="342">
        <f t="shared" si="127"/>
        <v>3.6998124723112578</v>
      </c>
      <c r="H4027" s="342">
        <f t="shared" si="126"/>
        <v>70.219812472311247</v>
      </c>
      <c r="I4027" s="190"/>
    </row>
    <row r="4028" spans="1:10" ht="13.5" hidden="1" customHeight="1" thickBot="1">
      <c r="A4028" s="410"/>
      <c r="B4028" s="183">
        <v>2</v>
      </c>
      <c r="C4028" s="184">
        <v>66.52</v>
      </c>
      <c r="D4028" s="346" t="s">
        <v>391</v>
      </c>
      <c r="E4028" s="346" t="s">
        <v>386</v>
      </c>
      <c r="F4028" s="346" t="s">
        <v>863</v>
      </c>
      <c r="G4028" s="342">
        <f t="shared" si="127"/>
        <v>3.6998124723112578</v>
      </c>
      <c r="H4028" s="342">
        <f t="shared" si="126"/>
        <v>70.219812472311247</v>
      </c>
      <c r="I4028" s="190"/>
    </row>
    <row r="4029" spans="1:10" ht="13.5" hidden="1" customHeight="1" thickBot="1">
      <c r="A4029" s="410"/>
      <c r="B4029" s="183">
        <v>4</v>
      </c>
      <c r="C4029" s="184">
        <v>133.04</v>
      </c>
      <c r="D4029" s="346" t="s">
        <v>391</v>
      </c>
      <c r="E4029" s="346" t="s">
        <v>386</v>
      </c>
      <c r="F4029" s="346" t="s">
        <v>838</v>
      </c>
      <c r="G4029" s="342">
        <f t="shared" si="127"/>
        <v>7.3996249446225155</v>
      </c>
      <c r="H4029" s="342">
        <f t="shared" si="126"/>
        <v>140.43962494462249</v>
      </c>
      <c r="I4029" s="190"/>
    </row>
    <row r="4030" spans="1:10" ht="13.5" hidden="1" customHeight="1" thickBot="1">
      <c r="A4030" s="410"/>
      <c r="B4030" s="183">
        <v>4</v>
      </c>
      <c r="C4030" s="184">
        <v>133.04</v>
      </c>
      <c r="D4030" s="346" t="s">
        <v>391</v>
      </c>
      <c r="E4030" s="346" t="s">
        <v>386</v>
      </c>
      <c r="F4030" s="346" t="s">
        <v>858</v>
      </c>
      <c r="G4030" s="342">
        <f t="shared" si="127"/>
        <v>7.3996249446225155</v>
      </c>
      <c r="H4030" s="342">
        <f t="shared" si="126"/>
        <v>140.43962494462249</v>
      </c>
      <c r="I4030" s="190"/>
    </row>
    <row r="4031" spans="1:10" ht="13.5" hidden="1" customHeight="1" thickBot="1">
      <c r="A4031" s="410"/>
      <c r="B4031" s="183">
        <v>1</v>
      </c>
      <c r="C4031" s="184">
        <v>45.9</v>
      </c>
      <c r="D4031" s="346" t="s">
        <v>387</v>
      </c>
      <c r="E4031" s="346" t="s">
        <v>386</v>
      </c>
      <c r="F4031" s="346" t="s">
        <v>811</v>
      </c>
      <c r="G4031" s="342">
        <f t="shared" si="127"/>
        <v>2.5529373493548815</v>
      </c>
      <c r="H4031" s="342">
        <f t="shared" si="126"/>
        <v>48.452937349354883</v>
      </c>
      <c r="I4031" s="190"/>
    </row>
    <row r="4032" spans="1:10" ht="13.5" hidden="1" customHeight="1" thickBot="1">
      <c r="A4032" s="410"/>
      <c r="B4032" s="183">
        <v>3</v>
      </c>
      <c r="C4032" s="184">
        <v>141.16</v>
      </c>
      <c r="D4032" s="346" t="s">
        <v>387</v>
      </c>
      <c r="E4032" s="346" t="s">
        <v>386</v>
      </c>
      <c r="F4032" s="346" t="s">
        <v>802</v>
      </c>
      <c r="G4032" s="342">
        <f t="shared" si="127"/>
        <v>7.8512556913929217</v>
      </c>
      <c r="H4032" s="342">
        <f t="shared" si="126"/>
        <v>149.01125569139293</v>
      </c>
      <c r="I4032" s="190"/>
    </row>
    <row r="4033" spans="1:9" ht="13.5" hidden="1" customHeight="1" thickBot="1">
      <c r="A4033" s="410"/>
      <c r="B4033" s="183">
        <v>13</v>
      </c>
      <c r="C4033" s="184">
        <v>641.53</v>
      </c>
      <c r="D4033" s="346" t="s">
        <v>387</v>
      </c>
      <c r="E4033" s="346" t="s">
        <v>386</v>
      </c>
      <c r="F4033" s="346" t="s">
        <v>803</v>
      </c>
      <c r="G4033" s="342">
        <f t="shared" si="127"/>
        <v>35.681609972366822</v>
      </c>
      <c r="H4033" s="342">
        <f t="shared" si="126"/>
        <v>677.21160997236677</v>
      </c>
      <c r="I4033" s="190"/>
    </row>
    <row r="4034" spans="1:9" ht="13.5" hidden="1" customHeight="1" thickBot="1">
      <c r="A4034" s="410"/>
      <c r="B4034" s="183">
        <v>3</v>
      </c>
      <c r="C4034" s="184">
        <v>153.94</v>
      </c>
      <c r="D4034" s="346" t="s">
        <v>387</v>
      </c>
      <c r="E4034" s="346" t="s">
        <v>386</v>
      </c>
      <c r="F4034" s="346" t="s">
        <v>845</v>
      </c>
      <c r="G4034" s="342">
        <f t="shared" si="127"/>
        <v>8.5620735416054572</v>
      </c>
      <c r="H4034" s="342">
        <f t="shared" si="126"/>
        <v>162.50207354160545</v>
      </c>
      <c r="I4034" s="190"/>
    </row>
    <row r="4035" spans="1:9" ht="13.5" hidden="1" customHeight="1" thickBot="1">
      <c r="A4035" s="410"/>
      <c r="B4035" s="183">
        <v>8</v>
      </c>
      <c r="C4035" s="184">
        <v>376.44</v>
      </c>
      <c r="D4035" s="346" t="s">
        <v>387</v>
      </c>
      <c r="E4035" s="346" t="s">
        <v>386</v>
      </c>
      <c r="F4035" s="346" t="s">
        <v>894</v>
      </c>
      <c r="G4035" s="342">
        <f t="shared" si="127"/>
        <v>20.937423437715722</v>
      </c>
      <c r="H4035" s="342">
        <f t="shared" si="126"/>
        <v>397.37742343771572</v>
      </c>
      <c r="I4035" s="190"/>
    </row>
    <row r="4036" spans="1:9" ht="13.5" hidden="1" customHeight="1" thickBot="1">
      <c r="A4036" s="410"/>
      <c r="B4036" s="183">
        <v>6</v>
      </c>
      <c r="C4036" s="184">
        <v>282.33</v>
      </c>
      <c r="D4036" s="346" t="s">
        <v>387</v>
      </c>
      <c r="E4036" s="346" t="s">
        <v>386</v>
      </c>
      <c r="F4036" s="346" t="s">
        <v>805</v>
      </c>
      <c r="G4036" s="342">
        <f t="shared" si="127"/>
        <v>15.703067578286792</v>
      </c>
      <c r="H4036" s="342">
        <f t="shared" si="126"/>
        <v>298.03306757828676</v>
      </c>
      <c r="I4036" s="190"/>
    </row>
    <row r="4037" spans="1:9" ht="13.5" hidden="1" customHeight="1" thickBot="1">
      <c r="A4037" s="410"/>
      <c r="B4037" s="183">
        <v>1</v>
      </c>
      <c r="C4037" s="184">
        <v>48.51</v>
      </c>
      <c r="D4037" s="346" t="s">
        <v>387</v>
      </c>
      <c r="E4037" s="346" t="s">
        <v>386</v>
      </c>
      <c r="F4037" s="346" t="s">
        <v>862</v>
      </c>
      <c r="G4037" s="342">
        <f t="shared" si="127"/>
        <v>2.6981043751025124</v>
      </c>
      <c r="H4037" s="342">
        <f t="shared" si="126"/>
        <v>51.208104375102508</v>
      </c>
      <c r="I4037" s="190"/>
    </row>
    <row r="4038" spans="1:9" ht="13.5" hidden="1" customHeight="1" thickBot="1">
      <c r="A4038" s="410"/>
      <c r="B4038" s="183">
        <v>1.5</v>
      </c>
      <c r="C4038" s="184">
        <v>72.760000000000005</v>
      </c>
      <c r="D4038" s="346" t="s">
        <v>387</v>
      </c>
      <c r="E4038" s="346" t="s">
        <v>386</v>
      </c>
      <c r="F4038" s="346" t="s">
        <v>816</v>
      </c>
      <c r="G4038" s="342">
        <f t="shared" si="127"/>
        <v>4.0468784649032941</v>
      </c>
      <c r="H4038" s="342">
        <f t="shared" si="126"/>
        <v>76.806878464903292</v>
      </c>
      <c r="I4038" s="190"/>
    </row>
    <row r="4039" spans="1:9" ht="13.5" hidden="1" customHeight="1" thickBot="1">
      <c r="A4039" s="410"/>
      <c r="B4039" s="183">
        <v>2</v>
      </c>
      <c r="C4039" s="184">
        <v>94.12</v>
      </c>
      <c r="D4039" s="346" t="s">
        <v>387</v>
      </c>
      <c r="E4039" s="346" t="s">
        <v>386</v>
      </c>
      <c r="F4039" s="346" t="s">
        <v>841</v>
      </c>
      <c r="G4039" s="342">
        <f t="shared" si="127"/>
        <v>5.2349120549298798</v>
      </c>
      <c r="H4039" s="342">
        <f t="shared" si="126"/>
        <v>99.354912054929883</v>
      </c>
      <c r="I4039" s="190"/>
    </row>
    <row r="4040" spans="1:9" ht="13.5" hidden="1" customHeight="1" thickBot="1">
      <c r="A4040" s="410"/>
      <c r="B4040" s="183">
        <v>2</v>
      </c>
      <c r="C4040" s="184">
        <v>90.97</v>
      </c>
      <c r="D4040" s="346" t="s">
        <v>387</v>
      </c>
      <c r="E4040" s="346" t="s">
        <v>386</v>
      </c>
      <c r="F4040" s="346" t="s">
        <v>838</v>
      </c>
      <c r="G4040" s="342">
        <f t="shared" si="127"/>
        <v>5.0597104721310151</v>
      </c>
      <c r="H4040" s="342">
        <f t="shared" si="126"/>
        <v>96.029710472131015</v>
      </c>
      <c r="I4040" s="190"/>
    </row>
    <row r="4041" spans="1:9" ht="13.5" hidden="1" customHeight="1" thickBot="1">
      <c r="A4041" s="410"/>
      <c r="B4041" s="183">
        <v>1</v>
      </c>
      <c r="C4041" s="184">
        <v>48.51</v>
      </c>
      <c r="D4041" s="346" t="s">
        <v>387</v>
      </c>
      <c r="E4041" s="346" t="s">
        <v>386</v>
      </c>
      <c r="F4041" s="346" t="s">
        <v>872</v>
      </c>
      <c r="G4041" s="342">
        <f t="shared" si="127"/>
        <v>2.6981043751025124</v>
      </c>
      <c r="H4041" s="342">
        <f t="shared" si="126"/>
        <v>51.208104375102508</v>
      </c>
      <c r="I4041" s="190"/>
    </row>
    <row r="4042" spans="1:9" ht="13.5" hidden="1" customHeight="1" thickBot="1">
      <c r="A4042" s="410"/>
      <c r="B4042" s="183">
        <v>40</v>
      </c>
      <c r="C4042" s="184">
        <v>1272.3</v>
      </c>
      <c r="D4042" s="346" t="s">
        <v>384</v>
      </c>
      <c r="E4042" s="346" t="s">
        <v>386</v>
      </c>
      <c r="F4042" s="346" t="s">
        <v>807</v>
      </c>
      <c r="G4042" s="342">
        <f t="shared" si="127"/>
        <v>70.764753585712768</v>
      </c>
      <c r="H4042" s="342">
        <f t="shared" si="126"/>
        <v>1343.0647535857127</v>
      </c>
      <c r="I4042" s="190"/>
    </row>
    <row r="4043" spans="1:9" ht="13.5" hidden="1" customHeight="1" thickBot="1">
      <c r="A4043" s="410"/>
      <c r="B4043" s="183">
        <v>158</v>
      </c>
      <c r="C4043" s="184">
        <v>5001.8599999999997</v>
      </c>
      <c r="D4043" s="346" t="s">
        <v>384</v>
      </c>
      <c r="E4043" s="346" t="s">
        <v>386</v>
      </c>
      <c r="F4043" s="346" t="s">
        <v>837</v>
      </c>
      <c r="G4043" s="342">
        <f t="shared" si="127"/>
        <v>278.20120283756444</v>
      </c>
      <c r="H4043" s="342">
        <f t="shared" ref="H4043:H4106" si="128">+G4043+C4043</f>
        <v>5280.0612028375645</v>
      </c>
      <c r="I4043" s="190"/>
    </row>
    <row r="4044" spans="1:9" ht="13.5" hidden="1" customHeight="1" thickBot="1">
      <c r="A4044" s="410"/>
      <c r="B4044" s="183">
        <v>272</v>
      </c>
      <c r="C4044" s="184">
        <v>8549.1200000000008</v>
      </c>
      <c r="D4044" s="346" t="s">
        <v>384</v>
      </c>
      <c r="E4044" s="346" t="s">
        <v>386</v>
      </c>
      <c r="F4044" s="346" t="s">
        <v>811</v>
      </c>
      <c r="G4044" s="342">
        <f t="shared" si="127"/>
        <v>475.49820810711998</v>
      </c>
      <c r="H4044" s="342">
        <f t="shared" si="128"/>
        <v>9024.6182081071202</v>
      </c>
      <c r="I4044" s="190"/>
    </row>
    <row r="4045" spans="1:9" ht="13.5" hidden="1" customHeight="1" thickBot="1">
      <c r="A4045" s="410"/>
      <c r="B4045" s="183">
        <v>209</v>
      </c>
      <c r="C4045" s="184">
        <v>6588.84</v>
      </c>
      <c r="D4045" s="346" t="s">
        <v>384</v>
      </c>
      <c r="E4045" s="346" t="s">
        <v>386</v>
      </c>
      <c r="F4045" s="346" t="s">
        <v>813</v>
      </c>
      <c r="G4045" s="342">
        <f t="shared" si="127"/>
        <v>366.46831644713336</v>
      </c>
      <c r="H4045" s="342">
        <f t="shared" si="128"/>
        <v>6955.3083164471336</v>
      </c>
      <c r="I4045" s="190"/>
    </row>
    <row r="4046" spans="1:9" ht="13.5" hidden="1" customHeight="1" thickBot="1">
      <c r="A4046" s="410"/>
      <c r="B4046" s="183">
        <v>20</v>
      </c>
      <c r="C4046" s="184">
        <v>665.2</v>
      </c>
      <c r="D4046" s="346" t="s">
        <v>384</v>
      </c>
      <c r="E4046" s="346" t="s">
        <v>386</v>
      </c>
      <c r="F4046" s="346" t="s">
        <v>808</v>
      </c>
      <c r="G4046" s="342">
        <f t="shared" si="127"/>
        <v>36.998124723112582</v>
      </c>
      <c r="H4046" s="342">
        <f t="shared" si="128"/>
        <v>702.19812472311264</v>
      </c>
      <c r="I4046" s="190"/>
    </row>
    <row r="4047" spans="1:9" ht="13.5" hidden="1" customHeight="1" thickBot="1">
      <c r="A4047" s="410"/>
      <c r="B4047" s="183">
        <v>20</v>
      </c>
      <c r="C4047" s="184">
        <v>665.2</v>
      </c>
      <c r="D4047" s="346" t="s">
        <v>384</v>
      </c>
      <c r="E4047" s="346" t="s">
        <v>386</v>
      </c>
      <c r="F4047" s="346" t="s">
        <v>809</v>
      </c>
      <c r="G4047" s="342">
        <f t="shared" ref="G4047:G4110" si="129">+(C4047/$C$12584)*1312742.08</f>
        <v>36.998124723112582</v>
      </c>
      <c r="H4047" s="342">
        <f t="shared" si="128"/>
        <v>702.19812472311264</v>
      </c>
      <c r="I4047" s="190"/>
    </row>
    <row r="4048" spans="1:9" ht="13.5" hidden="1" customHeight="1" thickBot="1">
      <c r="A4048" s="410"/>
      <c r="B4048" s="183">
        <v>36</v>
      </c>
      <c r="C4048" s="184">
        <v>1189.8399999999999</v>
      </c>
      <c r="D4048" s="346" t="s">
        <v>384</v>
      </c>
      <c r="E4048" s="346" t="s">
        <v>386</v>
      </c>
      <c r="F4048" s="346" t="s">
        <v>810</v>
      </c>
      <c r="G4048" s="342">
        <f t="shared" si="129"/>
        <v>66.178365484889156</v>
      </c>
      <c r="H4048" s="342">
        <f t="shared" si="128"/>
        <v>1256.018365484889</v>
      </c>
      <c r="I4048" s="190"/>
    </row>
    <row r="4049" spans="1:9" ht="13.5" hidden="1" customHeight="1" thickBot="1">
      <c r="A4049" s="410"/>
      <c r="B4049" s="183">
        <v>122</v>
      </c>
      <c r="C4049" s="184">
        <v>3999.6</v>
      </c>
      <c r="D4049" s="346" t="s">
        <v>384</v>
      </c>
      <c r="E4049" s="346" t="s">
        <v>386</v>
      </c>
      <c r="F4049" s="346" t="s">
        <v>835</v>
      </c>
      <c r="G4049" s="342">
        <f t="shared" si="129"/>
        <v>222.45595255947245</v>
      </c>
      <c r="H4049" s="342">
        <f t="shared" si="128"/>
        <v>4222.0559525594726</v>
      </c>
      <c r="I4049" s="190"/>
    </row>
    <row r="4050" spans="1:9" ht="13.5" hidden="1" customHeight="1" thickBot="1">
      <c r="A4050" s="410"/>
      <c r="B4050" s="183">
        <v>41</v>
      </c>
      <c r="C4050" s="184">
        <v>1323.97</v>
      </c>
      <c r="D4050" s="346" t="s">
        <v>384</v>
      </c>
      <c r="E4050" s="346" t="s">
        <v>386</v>
      </c>
      <c r="F4050" s="346" t="s">
        <v>802</v>
      </c>
      <c r="G4050" s="342">
        <f t="shared" si="129"/>
        <v>73.638615739115096</v>
      </c>
      <c r="H4050" s="342">
        <f t="shared" si="128"/>
        <v>1397.6086157391151</v>
      </c>
      <c r="I4050" s="190"/>
    </row>
    <row r="4051" spans="1:9" ht="13.5" hidden="1" customHeight="1" thickBot="1">
      <c r="A4051" s="410"/>
      <c r="B4051" s="183">
        <v>31</v>
      </c>
      <c r="C4051" s="184">
        <v>1035.83</v>
      </c>
      <c r="D4051" s="346" t="s">
        <v>384</v>
      </c>
      <c r="E4051" s="346" t="s">
        <v>386</v>
      </c>
      <c r="F4051" s="346" t="s">
        <v>803</v>
      </c>
      <c r="G4051" s="342">
        <f t="shared" si="129"/>
        <v>57.61239857477706</v>
      </c>
      <c r="H4051" s="342">
        <f t="shared" si="128"/>
        <v>1093.4423985747769</v>
      </c>
      <c r="I4051" s="190"/>
    </row>
    <row r="4052" spans="1:9" ht="13.5" hidden="1" customHeight="1" thickBot="1">
      <c r="A4052" s="410"/>
      <c r="B4052" s="183">
        <v>26</v>
      </c>
      <c r="C4052" s="184">
        <v>872.36</v>
      </c>
      <c r="D4052" s="346" t="s">
        <v>384</v>
      </c>
      <c r="E4052" s="346" t="s">
        <v>386</v>
      </c>
      <c r="F4052" s="346" t="s">
        <v>804</v>
      </c>
      <c r="G4052" s="342">
        <f t="shared" si="129"/>
        <v>48.520270720767421</v>
      </c>
      <c r="H4052" s="342">
        <f t="shared" si="128"/>
        <v>920.88027072076738</v>
      </c>
      <c r="I4052" s="190"/>
    </row>
    <row r="4053" spans="1:9" ht="13.5" hidden="1" customHeight="1" thickBot="1">
      <c r="A4053" s="410"/>
      <c r="B4053" s="183">
        <v>57</v>
      </c>
      <c r="C4053" s="184">
        <v>1694.31</v>
      </c>
      <c r="D4053" s="346" t="s">
        <v>384</v>
      </c>
      <c r="E4053" s="346" t="s">
        <v>386</v>
      </c>
      <c r="F4053" s="346" t="s">
        <v>845</v>
      </c>
      <c r="G4053" s="342">
        <f t="shared" si="129"/>
        <v>94.236759921252059</v>
      </c>
      <c r="H4053" s="342">
        <f t="shared" si="128"/>
        <v>1788.546759921252</v>
      </c>
      <c r="I4053" s="190"/>
    </row>
    <row r="4054" spans="1:9" ht="13.5" hidden="1" customHeight="1" thickBot="1">
      <c r="A4054" s="410"/>
      <c r="B4054" s="183">
        <v>18</v>
      </c>
      <c r="C4054" s="184">
        <v>598.67999999999995</v>
      </c>
      <c r="D4054" s="346" t="s">
        <v>384</v>
      </c>
      <c r="E4054" s="346" t="s">
        <v>386</v>
      </c>
      <c r="F4054" s="346" t="s">
        <v>843</v>
      </c>
      <c r="G4054" s="342">
        <f t="shared" si="129"/>
        <v>33.298312250801317</v>
      </c>
      <c r="H4054" s="342">
        <f t="shared" si="128"/>
        <v>631.97831225080131</v>
      </c>
      <c r="I4054" s="190"/>
    </row>
    <row r="4055" spans="1:9" ht="13.5" hidden="1" customHeight="1" thickBot="1">
      <c r="A4055" s="410"/>
      <c r="B4055" s="183">
        <v>26</v>
      </c>
      <c r="C4055" s="184">
        <v>861.26</v>
      </c>
      <c r="D4055" s="346" t="s">
        <v>384</v>
      </c>
      <c r="E4055" s="346" t="s">
        <v>386</v>
      </c>
      <c r="F4055" s="346" t="s">
        <v>894</v>
      </c>
      <c r="G4055" s="342">
        <f t="shared" si="129"/>
        <v>47.902893714714281</v>
      </c>
      <c r="H4055" s="342">
        <f t="shared" si="128"/>
        <v>909.1628937147143</v>
      </c>
      <c r="I4055" s="190"/>
    </row>
    <row r="4056" spans="1:9" ht="13.5" hidden="1" customHeight="1" thickBot="1">
      <c r="A4056" s="410"/>
      <c r="B4056" s="183">
        <v>37</v>
      </c>
      <c r="C4056" s="184">
        <v>1193.94</v>
      </c>
      <c r="D4056" s="346" t="s">
        <v>384</v>
      </c>
      <c r="E4056" s="346" t="s">
        <v>386</v>
      </c>
      <c r="F4056" s="346" t="s">
        <v>881</v>
      </c>
      <c r="G4056" s="342">
        <f t="shared" si="129"/>
        <v>66.406405640278166</v>
      </c>
      <c r="H4056" s="342">
        <f t="shared" si="128"/>
        <v>1260.3464056402781</v>
      </c>
      <c r="I4056" s="190"/>
    </row>
    <row r="4057" spans="1:9" ht="13.5" hidden="1" customHeight="1" thickBot="1">
      <c r="A4057" s="410"/>
      <c r="B4057" s="183">
        <v>88</v>
      </c>
      <c r="C4057" s="184">
        <v>2337.9</v>
      </c>
      <c r="D4057" s="346" t="s">
        <v>384</v>
      </c>
      <c r="E4057" s="346" t="s">
        <v>386</v>
      </c>
      <c r="F4057" s="346" t="s">
        <v>805</v>
      </c>
      <c r="G4057" s="342">
        <f t="shared" si="129"/>
        <v>130.03294616681436</v>
      </c>
      <c r="H4057" s="342">
        <f t="shared" si="128"/>
        <v>2467.9329461668144</v>
      </c>
      <c r="I4057" s="190"/>
    </row>
    <row r="4058" spans="1:9" ht="13.5" hidden="1" customHeight="1" thickBot="1">
      <c r="A4058" s="410"/>
      <c r="B4058" s="183">
        <v>126</v>
      </c>
      <c r="C4058" s="184">
        <v>3744.37</v>
      </c>
      <c r="D4058" s="346" t="s">
        <v>384</v>
      </c>
      <c r="E4058" s="346" t="s">
        <v>386</v>
      </c>
      <c r="F4058" s="346" t="s">
        <v>862</v>
      </c>
      <c r="G4058" s="342">
        <f t="shared" si="129"/>
        <v>208.26017478875681</v>
      </c>
      <c r="H4058" s="342">
        <f t="shared" si="128"/>
        <v>3952.6301747887569</v>
      </c>
      <c r="I4058" s="190"/>
    </row>
    <row r="4059" spans="1:9" ht="13.5" hidden="1" customHeight="1" thickBot="1">
      <c r="A4059" s="410"/>
      <c r="B4059" s="183">
        <v>37</v>
      </c>
      <c r="C4059" s="184">
        <v>1014.5</v>
      </c>
      <c r="D4059" s="346" t="s">
        <v>384</v>
      </c>
      <c r="E4059" s="346" t="s">
        <v>386</v>
      </c>
      <c r="F4059" s="346" t="s">
        <v>816</v>
      </c>
      <c r="G4059" s="342">
        <f t="shared" si="129"/>
        <v>56.426033571253321</v>
      </c>
      <c r="H4059" s="342">
        <f t="shared" si="128"/>
        <v>1070.9260335712534</v>
      </c>
      <c r="I4059" s="190"/>
    </row>
    <row r="4060" spans="1:9" ht="13.5" hidden="1" customHeight="1" thickBot="1">
      <c r="A4060" s="410"/>
      <c r="B4060" s="183">
        <v>112</v>
      </c>
      <c r="C4060" s="184">
        <v>3574.96</v>
      </c>
      <c r="D4060" s="346" t="s">
        <v>384</v>
      </c>
      <c r="E4060" s="346" t="s">
        <v>386</v>
      </c>
      <c r="F4060" s="346" t="s">
        <v>863</v>
      </c>
      <c r="G4060" s="342">
        <f t="shared" si="129"/>
        <v>198.83766680718361</v>
      </c>
      <c r="H4060" s="342">
        <f t="shared" si="128"/>
        <v>3773.7976668071838</v>
      </c>
      <c r="I4060" s="190"/>
    </row>
    <row r="4061" spans="1:9" ht="13.5" hidden="1" customHeight="1" thickBot="1">
      <c r="A4061" s="410"/>
      <c r="B4061" s="183">
        <v>36.5</v>
      </c>
      <c r="C4061" s="184">
        <v>1180.48</v>
      </c>
      <c r="D4061" s="346" t="s">
        <v>384</v>
      </c>
      <c r="E4061" s="346" t="s">
        <v>386</v>
      </c>
      <c r="F4061" s="346" t="s">
        <v>864</v>
      </c>
      <c r="G4061" s="342">
        <f t="shared" si="129"/>
        <v>65.657766496001116</v>
      </c>
      <c r="H4061" s="342">
        <f t="shared" si="128"/>
        <v>1246.1377664960012</v>
      </c>
      <c r="I4061" s="190"/>
    </row>
    <row r="4062" spans="1:9" ht="13.5" hidden="1" customHeight="1" thickBot="1">
      <c r="A4062" s="410"/>
      <c r="B4062" s="183">
        <v>194</v>
      </c>
      <c r="C4062" s="184">
        <v>6226.52</v>
      </c>
      <c r="D4062" s="346" t="s">
        <v>384</v>
      </c>
      <c r="E4062" s="346" t="s">
        <v>386</v>
      </c>
      <c r="F4062" s="346" t="s">
        <v>841</v>
      </c>
      <c r="G4062" s="342">
        <f t="shared" si="129"/>
        <v>346.31624105675729</v>
      </c>
      <c r="H4062" s="342">
        <f t="shared" si="128"/>
        <v>6572.8362410567579</v>
      </c>
      <c r="I4062" s="190"/>
    </row>
    <row r="4063" spans="1:9" ht="13.5" hidden="1" customHeight="1" thickBot="1">
      <c r="A4063" s="410"/>
      <c r="B4063" s="183">
        <v>24</v>
      </c>
      <c r="C4063" s="184">
        <v>784.56</v>
      </c>
      <c r="D4063" s="346" t="s">
        <v>384</v>
      </c>
      <c r="E4063" s="346" t="s">
        <v>386</v>
      </c>
      <c r="F4063" s="346" t="s">
        <v>856</v>
      </c>
      <c r="G4063" s="342">
        <f t="shared" si="129"/>
        <v>43.636874222437164</v>
      </c>
      <c r="H4063" s="342">
        <f t="shared" si="128"/>
        <v>828.19687422243715</v>
      </c>
      <c r="I4063" s="190"/>
    </row>
    <row r="4064" spans="1:9" ht="13.5" hidden="1" customHeight="1" thickBot="1">
      <c r="A4064" s="410"/>
      <c r="B4064" s="183">
        <v>22</v>
      </c>
      <c r="C4064" s="184">
        <v>729.88</v>
      </c>
      <c r="D4064" s="346" t="s">
        <v>384</v>
      </c>
      <c r="E4064" s="346" t="s">
        <v>386</v>
      </c>
      <c r="F4064" s="346" t="s">
        <v>867</v>
      </c>
      <c r="G4064" s="342">
        <f t="shared" si="129"/>
        <v>40.595597223249264</v>
      </c>
      <c r="H4064" s="342">
        <f t="shared" si="128"/>
        <v>770.47559722324922</v>
      </c>
      <c r="I4064" s="190"/>
    </row>
    <row r="4065" spans="1:10" ht="13.5" hidden="1" customHeight="1" thickBot="1">
      <c r="A4065" s="410"/>
      <c r="B4065" s="183">
        <v>23</v>
      </c>
      <c r="C4065" s="184">
        <v>760.38</v>
      </c>
      <c r="D4065" s="346" t="s">
        <v>384</v>
      </c>
      <c r="E4065" s="346" t="s">
        <v>386</v>
      </c>
      <c r="F4065" s="346" t="s">
        <v>868</v>
      </c>
      <c r="G4065" s="342">
        <f t="shared" si="129"/>
        <v>42.291993501143025</v>
      </c>
      <c r="H4065" s="342">
        <f t="shared" si="128"/>
        <v>802.67199350114299</v>
      </c>
      <c r="I4065" s="190"/>
    </row>
    <row r="4066" spans="1:10" ht="13.5" hidden="1" customHeight="1" thickBot="1">
      <c r="A4066" s="410"/>
      <c r="B4066" s="183">
        <v>12</v>
      </c>
      <c r="C4066" s="184">
        <v>397.28</v>
      </c>
      <c r="D4066" s="346" t="s">
        <v>384</v>
      </c>
      <c r="E4066" s="346" t="s">
        <v>386</v>
      </c>
      <c r="F4066" s="346" t="s">
        <v>838</v>
      </c>
      <c r="G4066" s="342">
        <f t="shared" si="129"/>
        <v>22.09653486169297</v>
      </c>
      <c r="H4066" s="342">
        <f t="shared" si="128"/>
        <v>419.37653486169296</v>
      </c>
      <c r="I4066" s="190"/>
    </row>
    <row r="4067" spans="1:10" ht="13.5" hidden="1" customHeight="1" thickBot="1">
      <c r="A4067" s="410"/>
      <c r="B4067" s="183">
        <v>29</v>
      </c>
      <c r="C4067" s="184">
        <v>932.43</v>
      </c>
      <c r="D4067" s="346" t="s">
        <v>384</v>
      </c>
      <c r="E4067" s="346" t="s">
        <v>386</v>
      </c>
      <c r="F4067" s="346" t="s">
        <v>872</v>
      </c>
      <c r="G4067" s="342">
        <f t="shared" si="129"/>
        <v>51.861337094966714</v>
      </c>
      <c r="H4067" s="342">
        <f t="shared" si="128"/>
        <v>984.29133709496671</v>
      </c>
      <c r="I4067" s="190"/>
    </row>
    <row r="4068" spans="1:10" ht="13.5" hidden="1" customHeight="1" thickBot="1">
      <c r="A4068" s="410"/>
      <c r="B4068" s="183">
        <v>14</v>
      </c>
      <c r="C4068" s="184">
        <v>469.44</v>
      </c>
      <c r="D4068" s="346" t="s">
        <v>384</v>
      </c>
      <c r="E4068" s="346" t="s">
        <v>386</v>
      </c>
      <c r="F4068" s="346" t="s">
        <v>858</v>
      </c>
      <c r="G4068" s="342">
        <f t="shared" si="129"/>
        <v>26.110041596539343</v>
      </c>
      <c r="H4068" s="342">
        <f t="shared" si="128"/>
        <v>495.55004159653936</v>
      </c>
      <c r="I4068" s="190"/>
    </row>
    <row r="4069" spans="1:10" ht="13.5" hidden="1" customHeight="1" thickBot="1">
      <c r="A4069" s="411"/>
      <c r="B4069" s="183">
        <v>2</v>
      </c>
      <c r="C4069" s="184">
        <v>66.52</v>
      </c>
      <c r="D4069" s="346" t="s">
        <v>834</v>
      </c>
      <c r="E4069" s="346" t="s">
        <v>386</v>
      </c>
      <c r="F4069" s="346" t="s">
        <v>862</v>
      </c>
      <c r="G4069" s="342">
        <f t="shared" si="129"/>
        <v>3.6998124723112578</v>
      </c>
      <c r="H4069" s="342">
        <f t="shared" si="128"/>
        <v>70.219812472311247</v>
      </c>
      <c r="I4069" s="190"/>
    </row>
    <row r="4070" spans="1:10" ht="13.5" thickBot="1">
      <c r="A4070" s="185" t="s">
        <v>490</v>
      </c>
      <c r="B4070" s="186">
        <v>1896</v>
      </c>
      <c r="C4070" s="187">
        <v>60454.559999999998</v>
      </c>
      <c r="D4070" s="412"/>
      <c r="E4070" s="413"/>
      <c r="F4070" s="414"/>
      <c r="G4070" s="342">
        <f t="shared" si="129"/>
        <v>3362.4554283837833</v>
      </c>
      <c r="H4070" s="342">
        <f t="shared" si="128"/>
        <v>63817.015428383784</v>
      </c>
      <c r="I4070" s="190">
        <f>+H4070</f>
        <v>63817.015428383784</v>
      </c>
      <c r="J4070" s="347">
        <v>1</v>
      </c>
    </row>
    <row r="4071" spans="1:10" ht="13.5" hidden="1" customHeight="1" thickBot="1">
      <c r="A4071" s="409" t="s">
        <v>491</v>
      </c>
      <c r="B4071" s="183">
        <v>1</v>
      </c>
      <c r="C4071" s="184">
        <v>52.86</v>
      </c>
      <c r="D4071" s="346" t="s">
        <v>391</v>
      </c>
      <c r="E4071" s="346" t="s">
        <v>386</v>
      </c>
      <c r="F4071" s="346" t="s">
        <v>817</v>
      </c>
      <c r="G4071" s="342">
        <f t="shared" si="129"/>
        <v>2.9400494180152297</v>
      </c>
      <c r="H4071" s="342">
        <f t="shared" si="128"/>
        <v>55.800049418015227</v>
      </c>
      <c r="I4071" s="190"/>
    </row>
    <row r="4072" spans="1:10" ht="13.5" hidden="1" customHeight="1" thickBot="1">
      <c r="A4072" s="410"/>
      <c r="B4072" s="183">
        <v>1</v>
      </c>
      <c r="C4072" s="184">
        <v>52.86</v>
      </c>
      <c r="D4072" s="346" t="s">
        <v>391</v>
      </c>
      <c r="E4072" s="346" t="s">
        <v>386</v>
      </c>
      <c r="F4072" s="346" t="s">
        <v>818</v>
      </c>
      <c r="G4072" s="342">
        <f t="shared" si="129"/>
        <v>2.9400494180152297</v>
      </c>
      <c r="H4072" s="342">
        <f t="shared" si="128"/>
        <v>55.800049418015227</v>
      </c>
      <c r="I4072" s="190"/>
    </row>
    <row r="4073" spans="1:10" ht="13.5" hidden="1" customHeight="1" thickBot="1">
      <c r="A4073" s="410"/>
      <c r="B4073" s="183">
        <v>0.6</v>
      </c>
      <c r="C4073" s="184">
        <v>33.71</v>
      </c>
      <c r="D4073" s="346" t="s">
        <v>391</v>
      </c>
      <c r="E4073" s="346" t="s">
        <v>386</v>
      </c>
      <c r="F4073" s="346" t="s">
        <v>819</v>
      </c>
      <c r="G4073" s="342">
        <f t="shared" si="129"/>
        <v>1.8749350336983239</v>
      </c>
      <c r="H4073" s="342">
        <f t="shared" si="128"/>
        <v>35.584935033698322</v>
      </c>
      <c r="I4073" s="190"/>
    </row>
    <row r="4074" spans="1:10" ht="13.5" hidden="1" customHeight="1" thickBot="1">
      <c r="A4074" s="410"/>
      <c r="B4074" s="183">
        <v>0.6</v>
      </c>
      <c r="C4074" s="184">
        <v>33.71</v>
      </c>
      <c r="D4074" s="346" t="s">
        <v>391</v>
      </c>
      <c r="E4074" s="346" t="s">
        <v>386</v>
      </c>
      <c r="F4074" s="346" t="s">
        <v>820</v>
      </c>
      <c r="G4074" s="342">
        <f t="shared" si="129"/>
        <v>1.8749350336983239</v>
      </c>
      <c r="H4074" s="342">
        <f t="shared" si="128"/>
        <v>35.584935033698322</v>
      </c>
      <c r="I4074" s="190"/>
    </row>
    <row r="4075" spans="1:10" ht="13.5" hidden="1" customHeight="1" thickBot="1">
      <c r="A4075" s="410"/>
      <c r="B4075" s="183">
        <v>0.6</v>
      </c>
      <c r="C4075" s="184">
        <v>33.71</v>
      </c>
      <c r="D4075" s="346" t="s">
        <v>391</v>
      </c>
      <c r="E4075" s="346" t="s">
        <v>386</v>
      </c>
      <c r="F4075" s="346" t="s">
        <v>821</v>
      </c>
      <c r="G4075" s="342">
        <f t="shared" si="129"/>
        <v>1.8749350336983239</v>
      </c>
      <c r="H4075" s="342">
        <f t="shared" si="128"/>
        <v>35.584935033698322</v>
      </c>
      <c r="I4075" s="190"/>
    </row>
    <row r="4076" spans="1:10" ht="13.5" hidden="1" customHeight="1" thickBot="1">
      <c r="A4076" s="410"/>
      <c r="B4076" s="183">
        <v>9.83</v>
      </c>
      <c r="C4076" s="184">
        <v>519.74</v>
      </c>
      <c r="D4076" s="346" t="s">
        <v>385</v>
      </c>
      <c r="E4076" s="346" t="s">
        <v>386</v>
      </c>
      <c r="F4076" s="346" t="s">
        <v>817</v>
      </c>
      <c r="G4076" s="342">
        <f t="shared" si="129"/>
        <v>28.907704966311684</v>
      </c>
      <c r="H4076" s="342">
        <f t="shared" si="128"/>
        <v>548.64770496631172</v>
      </c>
      <c r="I4076" s="190"/>
    </row>
    <row r="4077" spans="1:10" ht="13.5" hidden="1" customHeight="1" thickBot="1">
      <c r="A4077" s="410"/>
      <c r="B4077" s="183">
        <v>10.43</v>
      </c>
      <c r="C4077" s="184">
        <v>552.61</v>
      </c>
      <c r="D4077" s="346" t="s">
        <v>385</v>
      </c>
      <c r="E4077" s="346" t="s">
        <v>386</v>
      </c>
      <c r="F4077" s="346" t="s">
        <v>822</v>
      </c>
      <c r="G4077" s="342">
        <f t="shared" si="129"/>
        <v>30.735919577930311</v>
      </c>
      <c r="H4077" s="342">
        <f t="shared" si="128"/>
        <v>583.34591957793032</v>
      </c>
      <c r="I4077" s="190"/>
    </row>
    <row r="4078" spans="1:10" ht="13.5" hidden="1" customHeight="1" thickBot="1">
      <c r="A4078" s="410"/>
      <c r="B4078" s="183">
        <v>10.83</v>
      </c>
      <c r="C4078" s="184">
        <v>572.6</v>
      </c>
      <c r="D4078" s="346" t="s">
        <v>385</v>
      </c>
      <c r="E4078" s="346" t="s">
        <v>386</v>
      </c>
      <c r="F4078" s="346" t="s">
        <v>823</v>
      </c>
      <c r="G4078" s="342">
        <f t="shared" si="129"/>
        <v>31.847754384326915</v>
      </c>
      <c r="H4078" s="342">
        <f t="shared" si="128"/>
        <v>604.44775438432691</v>
      </c>
      <c r="I4078" s="190"/>
    </row>
    <row r="4079" spans="1:10" ht="13.5" hidden="1" customHeight="1" thickBot="1">
      <c r="A4079" s="410"/>
      <c r="B4079" s="183">
        <v>10.63</v>
      </c>
      <c r="C4079" s="184">
        <v>556.07000000000005</v>
      </c>
      <c r="D4079" s="346" t="s">
        <v>385</v>
      </c>
      <c r="E4079" s="346" t="s">
        <v>386</v>
      </c>
      <c r="F4079" s="346" t="s">
        <v>824</v>
      </c>
      <c r="G4079" s="342">
        <f t="shared" si="129"/>
        <v>30.928363221258589</v>
      </c>
      <c r="H4079" s="342">
        <f t="shared" si="128"/>
        <v>586.99836322125861</v>
      </c>
      <c r="I4079" s="190"/>
    </row>
    <row r="4080" spans="1:10" ht="13.5" hidden="1" customHeight="1" thickBot="1">
      <c r="A4080" s="410"/>
      <c r="B4080" s="183">
        <v>10.83</v>
      </c>
      <c r="C4080" s="184">
        <v>572.6</v>
      </c>
      <c r="D4080" s="346" t="s">
        <v>385</v>
      </c>
      <c r="E4080" s="346" t="s">
        <v>386</v>
      </c>
      <c r="F4080" s="346" t="s">
        <v>825</v>
      </c>
      <c r="G4080" s="342">
        <f t="shared" si="129"/>
        <v>31.847754384326915</v>
      </c>
      <c r="H4080" s="342">
        <f t="shared" si="128"/>
        <v>604.44775438432691</v>
      </c>
      <c r="I4080" s="190"/>
    </row>
    <row r="4081" spans="1:10" ht="13.5" hidden="1" customHeight="1" thickBot="1">
      <c r="A4081" s="410"/>
      <c r="B4081" s="183">
        <v>9.83</v>
      </c>
      <c r="C4081" s="184">
        <v>519.74</v>
      </c>
      <c r="D4081" s="346" t="s">
        <v>385</v>
      </c>
      <c r="E4081" s="346" t="s">
        <v>386</v>
      </c>
      <c r="F4081" s="346" t="s">
        <v>818</v>
      </c>
      <c r="G4081" s="342">
        <f t="shared" si="129"/>
        <v>28.907704966311684</v>
      </c>
      <c r="H4081" s="342">
        <f t="shared" si="128"/>
        <v>548.64770496631172</v>
      </c>
      <c r="I4081" s="190"/>
    </row>
    <row r="4082" spans="1:10" ht="13.5" hidden="1" customHeight="1" thickBot="1">
      <c r="A4082" s="410"/>
      <c r="B4082" s="183">
        <v>6.5</v>
      </c>
      <c r="C4082" s="184">
        <v>365.13</v>
      </c>
      <c r="D4082" s="346" t="s">
        <v>385</v>
      </c>
      <c r="E4082" s="346" t="s">
        <v>386</v>
      </c>
      <c r="F4082" s="346" t="s">
        <v>826</v>
      </c>
      <c r="G4082" s="342">
        <f t="shared" si="129"/>
        <v>20.308366326142657</v>
      </c>
      <c r="H4082" s="342">
        <f t="shared" si="128"/>
        <v>385.43836632614267</v>
      </c>
      <c r="I4082" s="190"/>
    </row>
    <row r="4083" spans="1:10" ht="13.5" hidden="1" customHeight="1" thickBot="1">
      <c r="A4083" s="410"/>
      <c r="B4083" s="183">
        <v>6.3</v>
      </c>
      <c r="C4083" s="184">
        <v>348.27</v>
      </c>
      <c r="D4083" s="346" t="s">
        <v>385</v>
      </c>
      <c r="E4083" s="346" t="s">
        <v>386</v>
      </c>
      <c r="F4083" s="346" t="s">
        <v>827</v>
      </c>
      <c r="G4083" s="342">
        <f t="shared" si="129"/>
        <v>19.370620711543022</v>
      </c>
      <c r="H4083" s="342">
        <f t="shared" si="128"/>
        <v>367.64062071154302</v>
      </c>
      <c r="I4083" s="190"/>
    </row>
    <row r="4084" spans="1:10" ht="13.5" hidden="1" customHeight="1" thickBot="1">
      <c r="A4084" s="410"/>
      <c r="B4084" s="183">
        <v>6.1</v>
      </c>
      <c r="C4084" s="184">
        <v>348.28</v>
      </c>
      <c r="D4084" s="346" t="s">
        <v>385</v>
      </c>
      <c r="E4084" s="346" t="s">
        <v>386</v>
      </c>
      <c r="F4084" s="346" t="s">
        <v>828</v>
      </c>
      <c r="G4084" s="342">
        <f t="shared" si="129"/>
        <v>19.371176907043967</v>
      </c>
      <c r="H4084" s="342">
        <f t="shared" si="128"/>
        <v>367.65117690704392</v>
      </c>
      <c r="I4084" s="190"/>
    </row>
    <row r="4085" spans="1:10" ht="13.5" hidden="1" customHeight="1" thickBot="1">
      <c r="A4085" s="410"/>
      <c r="B4085" s="183">
        <v>5.9</v>
      </c>
      <c r="C4085" s="184">
        <v>331.42</v>
      </c>
      <c r="D4085" s="346" t="s">
        <v>385</v>
      </c>
      <c r="E4085" s="346" t="s">
        <v>386</v>
      </c>
      <c r="F4085" s="346" t="s">
        <v>819</v>
      </c>
      <c r="G4085" s="342">
        <f t="shared" si="129"/>
        <v>18.433431292444332</v>
      </c>
      <c r="H4085" s="342">
        <f t="shared" si="128"/>
        <v>349.85343129244433</v>
      </c>
      <c r="I4085" s="190"/>
    </row>
    <row r="4086" spans="1:10" ht="13.5" hidden="1" customHeight="1" thickBot="1">
      <c r="A4086" s="410"/>
      <c r="B4086" s="183">
        <v>6.3</v>
      </c>
      <c r="C4086" s="184">
        <v>348.27</v>
      </c>
      <c r="D4086" s="346" t="s">
        <v>385</v>
      </c>
      <c r="E4086" s="346" t="s">
        <v>386</v>
      </c>
      <c r="F4086" s="346" t="s">
        <v>829</v>
      </c>
      <c r="G4086" s="342">
        <f t="shared" si="129"/>
        <v>19.370620711543022</v>
      </c>
      <c r="H4086" s="342">
        <f t="shared" si="128"/>
        <v>367.64062071154302</v>
      </c>
      <c r="I4086" s="190"/>
    </row>
    <row r="4087" spans="1:10" ht="13.5" hidden="1" customHeight="1" thickBot="1">
      <c r="A4087" s="410"/>
      <c r="B4087" s="183">
        <v>6.5</v>
      </c>
      <c r="C4087" s="184">
        <v>365.13</v>
      </c>
      <c r="D4087" s="346" t="s">
        <v>385</v>
      </c>
      <c r="E4087" s="346" t="s">
        <v>386</v>
      </c>
      <c r="F4087" s="346" t="s">
        <v>830</v>
      </c>
      <c r="G4087" s="342">
        <f t="shared" si="129"/>
        <v>20.308366326142657</v>
      </c>
      <c r="H4087" s="342">
        <f t="shared" si="128"/>
        <v>385.43836632614267</v>
      </c>
      <c r="I4087" s="190"/>
    </row>
    <row r="4088" spans="1:10" ht="13.5" hidden="1" customHeight="1" thickBot="1">
      <c r="A4088" s="410"/>
      <c r="B4088" s="183">
        <v>4.7</v>
      </c>
      <c r="C4088" s="184">
        <v>247.15</v>
      </c>
      <c r="D4088" s="346" t="s">
        <v>385</v>
      </c>
      <c r="E4088" s="346" t="s">
        <v>386</v>
      </c>
      <c r="F4088" s="346" t="s">
        <v>820</v>
      </c>
      <c r="G4088" s="342">
        <f t="shared" si="129"/>
        <v>13.746371805948998</v>
      </c>
      <c r="H4088" s="342">
        <f t="shared" si="128"/>
        <v>260.896371805949</v>
      </c>
      <c r="I4088" s="190"/>
    </row>
    <row r="4089" spans="1:10" ht="13.5" hidden="1" customHeight="1" thickBot="1">
      <c r="A4089" s="410"/>
      <c r="B4089" s="183">
        <v>6.5</v>
      </c>
      <c r="C4089" s="184">
        <v>365.13</v>
      </c>
      <c r="D4089" s="346" t="s">
        <v>385</v>
      </c>
      <c r="E4089" s="346" t="s">
        <v>386</v>
      </c>
      <c r="F4089" s="346" t="s">
        <v>805</v>
      </c>
      <c r="G4089" s="342">
        <f t="shared" si="129"/>
        <v>20.308366326142657</v>
      </c>
      <c r="H4089" s="342">
        <f t="shared" si="128"/>
        <v>385.43836632614267</v>
      </c>
      <c r="I4089" s="190"/>
    </row>
    <row r="4090" spans="1:10" ht="13.5" hidden="1" customHeight="1" thickBot="1">
      <c r="A4090" s="410"/>
      <c r="B4090" s="183">
        <v>6.5</v>
      </c>
      <c r="C4090" s="184">
        <v>365.13</v>
      </c>
      <c r="D4090" s="346" t="s">
        <v>385</v>
      </c>
      <c r="E4090" s="346" t="s">
        <v>386</v>
      </c>
      <c r="F4090" s="346" t="s">
        <v>831</v>
      </c>
      <c r="G4090" s="342">
        <f t="shared" si="129"/>
        <v>20.308366326142657</v>
      </c>
      <c r="H4090" s="342">
        <f t="shared" si="128"/>
        <v>385.43836632614267</v>
      </c>
      <c r="I4090" s="190"/>
    </row>
    <row r="4091" spans="1:10" ht="13.5" hidden="1" customHeight="1" thickBot="1">
      <c r="A4091" s="410"/>
      <c r="B4091" s="183">
        <v>6.5</v>
      </c>
      <c r="C4091" s="184">
        <v>365.13</v>
      </c>
      <c r="D4091" s="346" t="s">
        <v>385</v>
      </c>
      <c r="E4091" s="346" t="s">
        <v>386</v>
      </c>
      <c r="F4091" s="346" t="s">
        <v>832</v>
      </c>
      <c r="G4091" s="342">
        <f t="shared" si="129"/>
        <v>20.308366326142657</v>
      </c>
      <c r="H4091" s="342">
        <f t="shared" si="128"/>
        <v>385.43836632614267</v>
      </c>
      <c r="I4091" s="190"/>
    </row>
    <row r="4092" spans="1:10" ht="13.5" hidden="1" customHeight="1" thickBot="1">
      <c r="A4092" s="410"/>
      <c r="B4092" s="183">
        <v>3.7</v>
      </c>
      <c r="C4092" s="184">
        <v>230.34</v>
      </c>
      <c r="D4092" s="346" t="s">
        <v>385</v>
      </c>
      <c r="E4092" s="346" t="s">
        <v>386</v>
      </c>
      <c r="F4092" s="346" t="s">
        <v>821</v>
      </c>
      <c r="G4092" s="342">
        <f t="shared" si="129"/>
        <v>12.811407168854105</v>
      </c>
      <c r="H4092" s="342">
        <f t="shared" si="128"/>
        <v>243.15140716885412</v>
      </c>
      <c r="I4092" s="190"/>
    </row>
    <row r="4093" spans="1:10" ht="13.5" hidden="1" customHeight="1" thickBot="1">
      <c r="A4093" s="410"/>
      <c r="B4093" s="183">
        <v>6.5</v>
      </c>
      <c r="C4093" s="184">
        <v>365.13</v>
      </c>
      <c r="D4093" s="346" t="s">
        <v>385</v>
      </c>
      <c r="E4093" s="346" t="s">
        <v>386</v>
      </c>
      <c r="F4093" s="346" t="s">
        <v>833</v>
      </c>
      <c r="G4093" s="342">
        <f t="shared" si="129"/>
        <v>20.308366326142657</v>
      </c>
      <c r="H4093" s="342">
        <f t="shared" si="128"/>
        <v>385.43836632614267</v>
      </c>
      <c r="I4093" s="190"/>
    </row>
    <row r="4094" spans="1:10" ht="13.5" hidden="1" customHeight="1" thickBot="1">
      <c r="A4094" s="410"/>
      <c r="B4094" s="183">
        <v>6.3</v>
      </c>
      <c r="C4094" s="184">
        <v>356.71</v>
      </c>
      <c r="D4094" s="346" t="s">
        <v>385</v>
      </c>
      <c r="E4094" s="346" t="s">
        <v>386</v>
      </c>
      <c r="F4094" s="346" t="s">
        <v>916</v>
      </c>
      <c r="G4094" s="342">
        <f t="shared" si="129"/>
        <v>19.840049714343785</v>
      </c>
      <c r="H4094" s="342">
        <f t="shared" si="128"/>
        <v>376.55004971434374</v>
      </c>
      <c r="I4094" s="190"/>
    </row>
    <row r="4095" spans="1:10" ht="13.5" hidden="1" customHeight="1" thickBot="1">
      <c r="A4095" s="411"/>
      <c r="B4095" s="183">
        <v>6.1</v>
      </c>
      <c r="C4095" s="184">
        <v>348.28</v>
      </c>
      <c r="D4095" s="346" t="s">
        <v>385</v>
      </c>
      <c r="E4095" s="346" t="s">
        <v>386</v>
      </c>
      <c r="F4095" s="346" t="s">
        <v>917</v>
      </c>
      <c r="G4095" s="342">
        <f t="shared" si="129"/>
        <v>19.371176907043967</v>
      </c>
      <c r="H4095" s="342">
        <f t="shared" si="128"/>
        <v>367.65117690704392</v>
      </c>
      <c r="I4095" s="190"/>
    </row>
    <row r="4096" spans="1:10" ht="13.5" thickBot="1">
      <c r="A4096" s="185" t="s">
        <v>491</v>
      </c>
      <c r="B4096" s="186">
        <v>150.58000000000001</v>
      </c>
      <c r="C4096" s="187">
        <v>8249.7099999999991</v>
      </c>
      <c r="D4096" s="412"/>
      <c r="E4096" s="413"/>
      <c r="F4096" s="414"/>
      <c r="G4096" s="342">
        <f t="shared" si="129"/>
        <v>458.84515861321262</v>
      </c>
      <c r="H4096" s="342">
        <f t="shared" si="128"/>
        <v>8708.5551586132115</v>
      </c>
      <c r="I4096" s="190">
        <f>+H4096</f>
        <v>8708.5551586132115</v>
      </c>
      <c r="J4096" s="347">
        <v>2</v>
      </c>
    </row>
    <row r="4097" spans="1:9" ht="13.5" hidden="1" customHeight="1" thickBot="1">
      <c r="A4097" s="409" t="s">
        <v>492</v>
      </c>
      <c r="B4097" s="183">
        <v>2</v>
      </c>
      <c r="C4097" s="184">
        <v>79.27</v>
      </c>
      <c r="D4097" s="346" t="s">
        <v>391</v>
      </c>
      <c r="E4097" s="346" t="s">
        <v>386</v>
      </c>
      <c r="F4097" s="346" t="s">
        <v>817</v>
      </c>
      <c r="G4097" s="342">
        <f t="shared" si="129"/>
        <v>4.408961736020947</v>
      </c>
      <c r="H4097" s="342">
        <f t="shared" si="128"/>
        <v>83.678961736020938</v>
      </c>
      <c r="I4097" s="190"/>
    </row>
    <row r="4098" spans="1:9" ht="13.5" hidden="1" customHeight="1" thickBot="1">
      <c r="A4098" s="410"/>
      <c r="B4098" s="183">
        <v>2</v>
      </c>
      <c r="C4098" s="184">
        <v>79.27</v>
      </c>
      <c r="D4098" s="346" t="s">
        <v>391</v>
      </c>
      <c r="E4098" s="346" t="s">
        <v>386</v>
      </c>
      <c r="F4098" s="346" t="s">
        <v>818</v>
      </c>
      <c r="G4098" s="342">
        <f t="shared" si="129"/>
        <v>4.408961736020947</v>
      </c>
      <c r="H4098" s="342">
        <f t="shared" si="128"/>
        <v>83.678961736020938</v>
      </c>
      <c r="I4098" s="190"/>
    </row>
    <row r="4099" spans="1:9" ht="13.5" hidden="1" customHeight="1" thickBot="1">
      <c r="A4099" s="410"/>
      <c r="B4099" s="183">
        <v>2</v>
      </c>
      <c r="C4099" s="184">
        <v>83.5</v>
      </c>
      <c r="D4099" s="346" t="s">
        <v>391</v>
      </c>
      <c r="E4099" s="346" t="s">
        <v>386</v>
      </c>
      <c r="F4099" s="346" t="s">
        <v>819</v>
      </c>
      <c r="G4099" s="342">
        <f t="shared" si="129"/>
        <v>4.6442324329222791</v>
      </c>
      <c r="H4099" s="342">
        <f t="shared" si="128"/>
        <v>88.14423243292228</v>
      </c>
      <c r="I4099" s="190"/>
    </row>
    <row r="4100" spans="1:9" ht="13.5" hidden="1" customHeight="1" thickBot="1">
      <c r="A4100" s="410"/>
      <c r="B4100" s="183">
        <v>2</v>
      </c>
      <c r="C4100" s="184">
        <v>83.5</v>
      </c>
      <c r="D4100" s="346" t="s">
        <v>391</v>
      </c>
      <c r="E4100" s="346" t="s">
        <v>386</v>
      </c>
      <c r="F4100" s="346" t="s">
        <v>820</v>
      </c>
      <c r="G4100" s="342">
        <f t="shared" si="129"/>
        <v>4.6442324329222791</v>
      </c>
      <c r="H4100" s="342">
        <f t="shared" si="128"/>
        <v>88.14423243292228</v>
      </c>
      <c r="I4100" s="190"/>
    </row>
    <row r="4101" spans="1:9" ht="13.5" hidden="1" customHeight="1" thickBot="1">
      <c r="A4101" s="410"/>
      <c r="B4101" s="183">
        <v>2.4</v>
      </c>
      <c r="C4101" s="184">
        <v>109.11</v>
      </c>
      <c r="D4101" s="346" t="s">
        <v>391</v>
      </c>
      <c r="E4101" s="346" t="s">
        <v>386</v>
      </c>
      <c r="F4101" s="346" t="s">
        <v>821</v>
      </c>
      <c r="G4101" s="342">
        <f t="shared" si="129"/>
        <v>6.0686491108520944</v>
      </c>
      <c r="H4101" s="342">
        <f t="shared" si="128"/>
        <v>115.17864911085209</v>
      </c>
      <c r="I4101" s="190"/>
    </row>
    <row r="4102" spans="1:9" ht="13.5" hidden="1" customHeight="1" thickBot="1">
      <c r="A4102" s="410"/>
      <c r="B4102" s="183">
        <v>19.649999999999999</v>
      </c>
      <c r="C4102" s="184">
        <v>779.49</v>
      </c>
      <c r="D4102" s="346" t="s">
        <v>385</v>
      </c>
      <c r="E4102" s="346" t="s">
        <v>386</v>
      </c>
      <c r="F4102" s="346" t="s">
        <v>817</v>
      </c>
      <c r="G4102" s="342">
        <f t="shared" si="129"/>
        <v>43.354883103456139</v>
      </c>
      <c r="H4102" s="342">
        <f t="shared" si="128"/>
        <v>822.84488310345614</v>
      </c>
      <c r="I4102" s="190"/>
    </row>
    <row r="4103" spans="1:9" ht="13.5" hidden="1" customHeight="1" thickBot="1">
      <c r="A4103" s="410"/>
      <c r="B4103" s="183">
        <v>21.25</v>
      </c>
      <c r="C4103" s="184">
        <v>842.64</v>
      </c>
      <c r="D4103" s="346" t="s">
        <v>385</v>
      </c>
      <c r="E4103" s="346" t="s">
        <v>386</v>
      </c>
      <c r="F4103" s="346" t="s">
        <v>822</v>
      </c>
      <c r="G4103" s="342">
        <f t="shared" si="129"/>
        <v>46.867257691947657</v>
      </c>
      <c r="H4103" s="342">
        <f t="shared" si="128"/>
        <v>889.50725769194764</v>
      </c>
      <c r="I4103" s="190"/>
    </row>
    <row r="4104" spans="1:9" ht="13.5" hidden="1" customHeight="1" thickBot="1">
      <c r="A4104" s="410"/>
      <c r="B4104" s="183">
        <v>21.65</v>
      </c>
      <c r="C4104" s="184">
        <v>858.75</v>
      </c>
      <c r="D4104" s="346" t="s">
        <v>385</v>
      </c>
      <c r="E4104" s="346" t="s">
        <v>386</v>
      </c>
      <c r="F4104" s="346" t="s">
        <v>823</v>
      </c>
      <c r="G4104" s="342">
        <f t="shared" si="129"/>
        <v>47.763288643976139</v>
      </c>
      <c r="H4104" s="342">
        <f t="shared" si="128"/>
        <v>906.51328864397613</v>
      </c>
      <c r="I4104" s="190"/>
    </row>
    <row r="4105" spans="1:9" ht="13.5" hidden="1" customHeight="1" thickBot="1">
      <c r="A4105" s="410"/>
      <c r="B4105" s="183">
        <v>21.65</v>
      </c>
      <c r="C4105" s="184">
        <v>858.75</v>
      </c>
      <c r="D4105" s="346" t="s">
        <v>385</v>
      </c>
      <c r="E4105" s="346" t="s">
        <v>386</v>
      </c>
      <c r="F4105" s="346" t="s">
        <v>824</v>
      </c>
      <c r="G4105" s="342">
        <f t="shared" si="129"/>
        <v>47.763288643976139</v>
      </c>
      <c r="H4105" s="342">
        <f t="shared" si="128"/>
        <v>906.51328864397613</v>
      </c>
      <c r="I4105" s="190"/>
    </row>
    <row r="4106" spans="1:9" ht="13.5" hidden="1" customHeight="1" thickBot="1">
      <c r="A4106" s="410"/>
      <c r="B4106" s="183">
        <v>21.65</v>
      </c>
      <c r="C4106" s="184">
        <v>858.75</v>
      </c>
      <c r="D4106" s="346" t="s">
        <v>385</v>
      </c>
      <c r="E4106" s="346" t="s">
        <v>386</v>
      </c>
      <c r="F4106" s="346" t="s">
        <v>825</v>
      </c>
      <c r="G4106" s="342">
        <f t="shared" si="129"/>
        <v>47.763288643976139</v>
      </c>
      <c r="H4106" s="342">
        <f t="shared" si="128"/>
        <v>906.51328864397613</v>
      </c>
      <c r="I4106" s="190"/>
    </row>
    <row r="4107" spans="1:9" ht="13.5" hidden="1" customHeight="1" thickBot="1">
      <c r="A4107" s="410"/>
      <c r="B4107" s="183">
        <v>17.649999999999999</v>
      </c>
      <c r="C4107" s="184">
        <v>711.86</v>
      </c>
      <c r="D4107" s="346" t="s">
        <v>385</v>
      </c>
      <c r="E4107" s="346" t="s">
        <v>386</v>
      </c>
      <c r="F4107" s="346" t="s">
        <v>818</v>
      </c>
      <c r="G4107" s="342">
        <f t="shared" si="129"/>
        <v>39.593332930539567</v>
      </c>
      <c r="H4107" s="342">
        <f t="shared" ref="H4107:H4170" si="130">+G4107+C4107</f>
        <v>751.45333293053955</v>
      </c>
      <c r="I4107" s="190"/>
    </row>
    <row r="4108" spans="1:9" ht="13.5" hidden="1" customHeight="1" thickBot="1">
      <c r="A4108" s="410"/>
      <c r="B4108" s="183">
        <v>21.65</v>
      </c>
      <c r="C4108" s="184">
        <v>904.67</v>
      </c>
      <c r="D4108" s="346" t="s">
        <v>385</v>
      </c>
      <c r="E4108" s="346" t="s">
        <v>386</v>
      </c>
      <c r="F4108" s="346" t="s">
        <v>826</v>
      </c>
      <c r="G4108" s="342">
        <f t="shared" si="129"/>
        <v>50.317338384332913</v>
      </c>
      <c r="H4108" s="342">
        <f t="shared" si="130"/>
        <v>954.98733838433282</v>
      </c>
      <c r="I4108" s="190"/>
    </row>
    <row r="4109" spans="1:9" ht="13.5" hidden="1" customHeight="1" thickBot="1">
      <c r="A4109" s="410"/>
      <c r="B4109" s="183">
        <v>19.649999999999999</v>
      </c>
      <c r="C4109" s="184">
        <v>810.75</v>
      </c>
      <c r="D4109" s="346" t="s">
        <v>385</v>
      </c>
      <c r="E4109" s="346" t="s">
        <v>386</v>
      </c>
      <c r="F4109" s="346" t="s">
        <v>827</v>
      </c>
      <c r="G4109" s="342">
        <f t="shared" si="129"/>
        <v>45.093550239422008</v>
      </c>
      <c r="H4109" s="342">
        <f t="shared" si="130"/>
        <v>855.84355023942203</v>
      </c>
      <c r="I4109" s="190"/>
    </row>
    <row r="4110" spans="1:9" ht="13.5" hidden="1" customHeight="1" thickBot="1">
      <c r="A4110" s="410"/>
      <c r="B4110" s="183">
        <v>21.65</v>
      </c>
      <c r="C4110" s="184">
        <v>904.67</v>
      </c>
      <c r="D4110" s="346" t="s">
        <v>385</v>
      </c>
      <c r="E4110" s="346" t="s">
        <v>386</v>
      </c>
      <c r="F4110" s="346" t="s">
        <v>828</v>
      </c>
      <c r="G4110" s="342">
        <f t="shared" si="129"/>
        <v>50.317338384332913</v>
      </c>
      <c r="H4110" s="342">
        <f t="shared" si="130"/>
        <v>954.98733838433282</v>
      </c>
      <c r="I4110" s="190"/>
    </row>
    <row r="4111" spans="1:9" ht="13.5" hidden="1" customHeight="1" thickBot="1">
      <c r="A4111" s="410"/>
      <c r="B4111" s="183">
        <v>19.25</v>
      </c>
      <c r="C4111" s="184">
        <v>802.38</v>
      </c>
      <c r="D4111" s="346" t="s">
        <v>385</v>
      </c>
      <c r="E4111" s="346" t="s">
        <v>386</v>
      </c>
      <c r="F4111" s="346" t="s">
        <v>819</v>
      </c>
      <c r="G4111" s="342">
        <f t="shared" ref="G4111:G4174" si="131">+(C4111/$C$12584)*1312742.08</f>
        <v>44.628014605127888</v>
      </c>
      <c r="H4111" s="342">
        <f t="shared" si="130"/>
        <v>847.00801460512787</v>
      </c>
      <c r="I4111" s="190"/>
    </row>
    <row r="4112" spans="1:9" ht="13.5" hidden="1" customHeight="1" thickBot="1">
      <c r="A4112" s="410"/>
      <c r="B4112" s="183">
        <v>21.65</v>
      </c>
      <c r="C4112" s="184">
        <v>904.67</v>
      </c>
      <c r="D4112" s="346" t="s">
        <v>385</v>
      </c>
      <c r="E4112" s="346" t="s">
        <v>386</v>
      </c>
      <c r="F4112" s="346" t="s">
        <v>829</v>
      </c>
      <c r="G4112" s="342">
        <f t="shared" si="131"/>
        <v>50.317338384332913</v>
      </c>
      <c r="H4112" s="342">
        <f t="shared" si="130"/>
        <v>954.98733838433282</v>
      </c>
      <c r="I4112" s="190"/>
    </row>
    <row r="4113" spans="1:10" ht="13.5" hidden="1" customHeight="1" thickBot="1">
      <c r="A4113" s="410"/>
      <c r="B4113" s="183">
        <v>21.65</v>
      </c>
      <c r="C4113" s="184">
        <v>904.67</v>
      </c>
      <c r="D4113" s="346" t="s">
        <v>385</v>
      </c>
      <c r="E4113" s="346" t="s">
        <v>386</v>
      </c>
      <c r="F4113" s="346" t="s">
        <v>830</v>
      </c>
      <c r="G4113" s="342">
        <f t="shared" si="131"/>
        <v>50.317338384332913</v>
      </c>
      <c r="H4113" s="342">
        <f t="shared" si="130"/>
        <v>954.98733838433282</v>
      </c>
      <c r="I4113" s="190"/>
    </row>
    <row r="4114" spans="1:10" ht="13.5" hidden="1" customHeight="1" thickBot="1">
      <c r="A4114" s="410"/>
      <c r="B4114" s="183">
        <v>16.45</v>
      </c>
      <c r="C4114" s="184">
        <v>701.46</v>
      </c>
      <c r="D4114" s="346" t="s">
        <v>385</v>
      </c>
      <c r="E4114" s="346" t="s">
        <v>386</v>
      </c>
      <c r="F4114" s="346" t="s">
        <v>820</v>
      </c>
      <c r="G4114" s="342">
        <f t="shared" si="131"/>
        <v>39.014889609552839</v>
      </c>
      <c r="H4114" s="342">
        <f t="shared" si="130"/>
        <v>740.47488960955286</v>
      </c>
      <c r="I4114" s="190"/>
    </row>
    <row r="4115" spans="1:10" ht="13.5" hidden="1" customHeight="1" thickBot="1">
      <c r="A4115" s="410"/>
      <c r="B4115" s="183">
        <v>21.25</v>
      </c>
      <c r="C4115" s="184">
        <v>885.89</v>
      </c>
      <c r="D4115" s="346" t="s">
        <v>385</v>
      </c>
      <c r="E4115" s="346" t="s">
        <v>386</v>
      </c>
      <c r="F4115" s="346" t="s">
        <v>805</v>
      </c>
      <c r="G4115" s="342">
        <f t="shared" si="131"/>
        <v>49.272803233551109</v>
      </c>
      <c r="H4115" s="342">
        <f t="shared" si="130"/>
        <v>935.16280323355113</v>
      </c>
      <c r="I4115" s="190"/>
    </row>
    <row r="4116" spans="1:10" ht="13.5" hidden="1" customHeight="1" thickBot="1">
      <c r="A4116" s="410"/>
      <c r="B4116" s="183">
        <v>25.18</v>
      </c>
      <c r="C4116" s="184">
        <v>1140.04</v>
      </c>
      <c r="D4116" s="346" t="s">
        <v>385</v>
      </c>
      <c r="E4116" s="346" t="s">
        <v>386</v>
      </c>
      <c r="F4116" s="346" t="s">
        <v>831</v>
      </c>
      <c r="G4116" s="342">
        <f t="shared" si="131"/>
        <v>63.408511890164256</v>
      </c>
      <c r="H4116" s="342">
        <f t="shared" si="130"/>
        <v>1203.4485118901641</v>
      </c>
      <c r="I4116" s="190"/>
    </row>
    <row r="4117" spans="1:10" ht="13.5" hidden="1" customHeight="1" thickBot="1">
      <c r="A4117" s="410"/>
      <c r="B4117" s="183">
        <v>25.98</v>
      </c>
      <c r="C4117" s="184">
        <v>1182.17</v>
      </c>
      <c r="D4117" s="346" t="s">
        <v>385</v>
      </c>
      <c r="E4117" s="346" t="s">
        <v>386</v>
      </c>
      <c r="F4117" s="346" t="s">
        <v>832</v>
      </c>
      <c r="G4117" s="342">
        <f t="shared" si="131"/>
        <v>65.751763535661453</v>
      </c>
      <c r="H4117" s="342">
        <f t="shared" si="130"/>
        <v>1247.9217635356615</v>
      </c>
      <c r="I4117" s="190"/>
    </row>
    <row r="4118" spans="1:10" ht="13.5" hidden="1" customHeight="1" thickBot="1">
      <c r="A4118" s="410"/>
      <c r="B4118" s="183">
        <v>23.18</v>
      </c>
      <c r="C4118" s="184">
        <v>1056.54</v>
      </c>
      <c r="D4118" s="346" t="s">
        <v>385</v>
      </c>
      <c r="E4118" s="346" t="s">
        <v>386</v>
      </c>
      <c r="F4118" s="346" t="s">
        <v>821</v>
      </c>
      <c r="G4118" s="342">
        <f t="shared" si="131"/>
        <v>58.764279457241976</v>
      </c>
      <c r="H4118" s="342">
        <f t="shared" si="130"/>
        <v>1115.304279457242</v>
      </c>
      <c r="I4118" s="190"/>
    </row>
    <row r="4119" spans="1:10" ht="13.5" hidden="1" customHeight="1" thickBot="1">
      <c r="A4119" s="410"/>
      <c r="B4119" s="183">
        <v>25.98</v>
      </c>
      <c r="C4119" s="184">
        <v>1182.17</v>
      </c>
      <c r="D4119" s="346" t="s">
        <v>385</v>
      </c>
      <c r="E4119" s="346" t="s">
        <v>386</v>
      </c>
      <c r="F4119" s="346" t="s">
        <v>833</v>
      </c>
      <c r="G4119" s="342">
        <f t="shared" si="131"/>
        <v>65.751763535661453</v>
      </c>
      <c r="H4119" s="342">
        <f t="shared" si="130"/>
        <v>1247.9217635356615</v>
      </c>
      <c r="I4119" s="190"/>
    </row>
    <row r="4120" spans="1:10" ht="13.5" hidden="1" customHeight="1" thickBot="1">
      <c r="A4120" s="410"/>
      <c r="B4120" s="183">
        <v>22.78</v>
      </c>
      <c r="C4120" s="184">
        <v>997.75</v>
      </c>
      <c r="D4120" s="346" t="s">
        <v>385</v>
      </c>
      <c r="E4120" s="346" t="s">
        <v>386</v>
      </c>
      <c r="F4120" s="346" t="s">
        <v>916</v>
      </c>
      <c r="G4120" s="342">
        <f t="shared" si="131"/>
        <v>55.494406107164124</v>
      </c>
      <c r="H4120" s="342">
        <f t="shared" si="130"/>
        <v>1053.2444061071642</v>
      </c>
      <c r="I4120" s="190"/>
    </row>
    <row r="4121" spans="1:10" ht="13.5" hidden="1" customHeight="1" thickBot="1">
      <c r="A4121" s="410"/>
      <c r="B4121" s="183">
        <v>24.78</v>
      </c>
      <c r="C4121" s="184">
        <v>1145.06</v>
      </c>
      <c r="D4121" s="346" t="s">
        <v>385</v>
      </c>
      <c r="E4121" s="346" t="s">
        <v>386</v>
      </c>
      <c r="F4121" s="346" t="s">
        <v>917</v>
      </c>
      <c r="G4121" s="342">
        <f t="shared" si="131"/>
        <v>63.687722031640533</v>
      </c>
      <c r="H4121" s="342">
        <f t="shared" si="130"/>
        <v>1208.7477220316405</v>
      </c>
      <c r="I4121" s="190"/>
    </row>
    <row r="4122" spans="1:10" ht="13.5" hidden="1" customHeight="1" thickBot="1">
      <c r="A4122" s="410"/>
      <c r="B4122" s="183">
        <v>0.4</v>
      </c>
      <c r="C4122" s="184">
        <v>11.8</v>
      </c>
      <c r="D4122" s="346" t="s">
        <v>834</v>
      </c>
      <c r="E4122" s="346" t="s">
        <v>386</v>
      </c>
      <c r="F4122" s="346" t="s">
        <v>818</v>
      </c>
      <c r="G4122" s="342">
        <f t="shared" si="131"/>
        <v>0.65631069111955576</v>
      </c>
      <c r="H4122" s="342">
        <f t="shared" si="130"/>
        <v>12.456310691119556</v>
      </c>
      <c r="I4122" s="190"/>
    </row>
    <row r="4123" spans="1:10" ht="13.5" hidden="1" customHeight="1" thickBot="1">
      <c r="A4123" s="411"/>
      <c r="B4123" s="183">
        <v>0.4</v>
      </c>
      <c r="C4123" s="184">
        <v>18.78</v>
      </c>
      <c r="D4123" s="346" t="s">
        <v>834</v>
      </c>
      <c r="E4123" s="346" t="s">
        <v>386</v>
      </c>
      <c r="F4123" s="346" t="s">
        <v>819</v>
      </c>
      <c r="G4123" s="342">
        <f t="shared" si="131"/>
        <v>1.0445351507818015</v>
      </c>
      <c r="H4123" s="342">
        <f t="shared" si="130"/>
        <v>19.824535150781802</v>
      </c>
      <c r="I4123" s="190"/>
    </row>
    <row r="4124" spans="1:10" ht="13.5" thickBot="1">
      <c r="A4124" s="185" t="s">
        <v>492</v>
      </c>
      <c r="B4124" s="186">
        <v>445.78</v>
      </c>
      <c r="C4124" s="187">
        <v>18898.36</v>
      </c>
      <c r="D4124" s="412"/>
      <c r="E4124" s="413"/>
      <c r="F4124" s="414"/>
      <c r="G4124" s="342">
        <f t="shared" si="131"/>
        <v>1051.1182807310311</v>
      </c>
      <c r="H4124" s="342">
        <f t="shared" si="130"/>
        <v>19949.478280731033</v>
      </c>
      <c r="I4124" s="190">
        <f>+H4124</f>
        <v>19949.478280731033</v>
      </c>
      <c r="J4124" s="347">
        <v>2</v>
      </c>
    </row>
    <row r="4125" spans="1:10" ht="13.5" hidden="1" customHeight="1" thickBot="1">
      <c r="A4125" s="409" t="s">
        <v>1020</v>
      </c>
      <c r="B4125" s="183">
        <v>0.4</v>
      </c>
      <c r="C4125" s="184">
        <v>33.71</v>
      </c>
      <c r="D4125" s="346" t="s">
        <v>391</v>
      </c>
      <c r="E4125" s="346" t="s">
        <v>386</v>
      </c>
      <c r="F4125" s="346" t="s">
        <v>919</v>
      </c>
      <c r="G4125" s="342">
        <f t="shared" si="131"/>
        <v>1.8749350336983239</v>
      </c>
      <c r="H4125" s="342">
        <f t="shared" si="130"/>
        <v>35.584935033698322</v>
      </c>
      <c r="I4125" s="190"/>
    </row>
    <row r="4126" spans="1:10" ht="13.5" hidden="1" customHeight="1" thickBot="1">
      <c r="A4126" s="410"/>
      <c r="B4126" s="183">
        <v>0.4</v>
      </c>
      <c r="C4126" s="184">
        <v>33.71</v>
      </c>
      <c r="D4126" s="346" t="s">
        <v>391</v>
      </c>
      <c r="E4126" s="346" t="s">
        <v>386</v>
      </c>
      <c r="F4126" s="346" t="s">
        <v>858</v>
      </c>
      <c r="G4126" s="342">
        <f t="shared" si="131"/>
        <v>1.8749350336983239</v>
      </c>
      <c r="H4126" s="342">
        <f t="shared" si="130"/>
        <v>35.584935033698322</v>
      </c>
      <c r="I4126" s="190"/>
    </row>
    <row r="4127" spans="1:10" ht="13.5" hidden="1" customHeight="1" thickBot="1">
      <c r="A4127" s="410"/>
      <c r="B4127" s="183">
        <v>1.77</v>
      </c>
      <c r="C4127" s="184">
        <v>148.91</v>
      </c>
      <c r="D4127" s="346" t="s">
        <v>385</v>
      </c>
      <c r="E4127" s="346" t="s">
        <v>386</v>
      </c>
      <c r="F4127" s="346" t="s">
        <v>918</v>
      </c>
      <c r="G4127" s="342">
        <f t="shared" si="131"/>
        <v>8.2823072046282231</v>
      </c>
      <c r="H4127" s="342">
        <f t="shared" si="130"/>
        <v>157.19230720462821</v>
      </c>
      <c r="I4127" s="190"/>
    </row>
    <row r="4128" spans="1:10" ht="13.5" hidden="1" customHeight="1" thickBot="1">
      <c r="A4128" s="410"/>
      <c r="B4128" s="183">
        <v>1.77</v>
      </c>
      <c r="C4128" s="184">
        <v>148.91</v>
      </c>
      <c r="D4128" s="346" t="s">
        <v>385</v>
      </c>
      <c r="E4128" s="346" t="s">
        <v>386</v>
      </c>
      <c r="F4128" s="346" t="s">
        <v>919</v>
      </c>
      <c r="G4128" s="342">
        <f t="shared" si="131"/>
        <v>8.2823072046282231</v>
      </c>
      <c r="H4128" s="342">
        <f t="shared" si="130"/>
        <v>157.19230720462821</v>
      </c>
      <c r="I4128" s="190"/>
    </row>
    <row r="4129" spans="1:10" ht="13.5" hidden="1" customHeight="1" thickBot="1">
      <c r="A4129" s="410"/>
      <c r="B4129" s="183">
        <v>1.97</v>
      </c>
      <c r="C4129" s="184">
        <v>165.77</v>
      </c>
      <c r="D4129" s="346" t="s">
        <v>385</v>
      </c>
      <c r="E4129" s="346" t="s">
        <v>386</v>
      </c>
      <c r="F4129" s="346" t="s">
        <v>920</v>
      </c>
      <c r="G4129" s="342">
        <f t="shared" si="131"/>
        <v>9.2200528192278597</v>
      </c>
      <c r="H4129" s="342">
        <f t="shared" si="130"/>
        <v>174.99005281922786</v>
      </c>
      <c r="I4129" s="190"/>
    </row>
    <row r="4130" spans="1:10" ht="13.5" hidden="1" customHeight="1" thickBot="1">
      <c r="A4130" s="410"/>
      <c r="B4130" s="183">
        <v>0.37</v>
      </c>
      <c r="C4130" s="184">
        <v>30.91</v>
      </c>
      <c r="D4130" s="346" t="s">
        <v>385</v>
      </c>
      <c r="E4130" s="346" t="s">
        <v>386</v>
      </c>
      <c r="F4130" s="346" t="s">
        <v>858</v>
      </c>
      <c r="G4130" s="342">
        <f t="shared" si="131"/>
        <v>1.7192002934326664</v>
      </c>
      <c r="H4130" s="342">
        <f t="shared" si="130"/>
        <v>32.629200293432667</v>
      </c>
      <c r="I4130" s="190"/>
    </row>
    <row r="4131" spans="1:10" ht="13.5" hidden="1" customHeight="1" thickBot="1">
      <c r="A4131" s="411"/>
      <c r="B4131" s="183">
        <v>0</v>
      </c>
      <c r="C4131" s="184">
        <v>9.39</v>
      </c>
      <c r="D4131" s="346" t="s">
        <v>393</v>
      </c>
      <c r="E4131" s="346" t="s">
        <v>386</v>
      </c>
      <c r="F4131" s="346" t="s">
        <v>859</v>
      </c>
      <c r="G4131" s="342">
        <f t="shared" si="131"/>
        <v>0.52226757539090074</v>
      </c>
      <c r="H4131" s="342">
        <f t="shared" si="130"/>
        <v>9.9122675753909011</v>
      </c>
      <c r="I4131" s="190"/>
    </row>
    <row r="4132" spans="1:10" ht="13.5" thickBot="1">
      <c r="A4132" s="185" t="s">
        <v>1020</v>
      </c>
      <c r="B4132" s="186">
        <v>6.68</v>
      </c>
      <c r="C4132" s="187">
        <v>571.30999999999995</v>
      </c>
      <c r="D4132" s="412"/>
      <c r="E4132" s="413"/>
      <c r="F4132" s="414"/>
      <c r="G4132" s="342">
        <f t="shared" si="131"/>
        <v>31.776005164704518</v>
      </c>
      <c r="H4132" s="342">
        <f t="shared" si="130"/>
        <v>603.08600516470449</v>
      </c>
      <c r="I4132" s="190">
        <f>+H4132</f>
        <v>603.08600516470449</v>
      </c>
      <c r="J4132" s="347">
        <v>2</v>
      </c>
    </row>
    <row r="4133" spans="1:10" ht="13.5" hidden="1" customHeight="1" thickBot="1">
      <c r="A4133" s="409" t="s">
        <v>493</v>
      </c>
      <c r="B4133" s="183">
        <v>1.8</v>
      </c>
      <c r="C4133" s="184">
        <v>93.38</v>
      </c>
      <c r="D4133" s="346" t="s">
        <v>391</v>
      </c>
      <c r="E4133" s="346" t="s">
        <v>386</v>
      </c>
      <c r="F4133" s="346" t="s">
        <v>817</v>
      </c>
      <c r="G4133" s="342">
        <f t="shared" si="131"/>
        <v>5.1937535878596695</v>
      </c>
      <c r="H4133" s="342">
        <f t="shared" si="130"/>
        <v>98.57375358785967</v>
      </c>
      <c r="I4133" s="190"/>
    </row>
    <row r="4134" spans="1:10" ht="13.5" hidden="1" customHeight="1" thickBot="1">
      <c r="A4134" s="410"/>
      <c r="B4134" s="183">
        <v>0.6</v>
      </c>
      <c r="C4134" s="184">
        <v>39.97</v>
      </c>
      <c r="D4134" s="346" t="s">
        <v>391</v>
      </c>
      <c r="E4134" s="346" t="s">
        <v>386</v>
      </c>
      <c r="F4134" s="346" t="s">
        <v>818</v>
      </c>
      <c r="G4134" s="342">
        <f t="shared" si="131"/>
        <v>2.2231134172922573</v>
      </c>
      <c r="H4134" s="342">
        <f t="shared" si="130"/>
        <v>42.193113417292253</v>
      </c>
      <c r="I4134" s="190"/>
    </row>
    <row r="4135" spans="1:10" ht="13.5" hidden="1" customHeight="1" thickBot="1">
      <c r="A4135" s="410"/>
      <c r="B4135" s="183">
        <v>0.6</v>
      </c>
      <c r="C4135" s="184">
        <v>40.98</v>
      </c>
      <c r="D4135" s="346" t="s">
        <v>391</v>
      </c>
      <c r="E4135" s="346" t="s">
        <v>386</v>
      </c>
      <c r="F4135" s="346" t="s">
        <v>819</v>
      </c>
      <c r="G4135" s="342">
        <f t="shared" si="131"/>
        <v>2.2792891628880838</v>
      </c>
      <c r="H4135" s="342">
        <f t="shared" si="130"/>
        <v>43.259289162888081</v>
      </c>
      <c r="I4135" s="190"/>
    </row>
    <row r="4136" spans="1:10" ht="13.5" hidden="1" customHeight="1" thickBot="1">
      <c r="A4136" s="410"/>
      <c r="B4136" s="183">
        <v>0.6</v>
      </c>
      <c r="C4136" s="184">
        <v>40.98</v>
      </c>
      <c r="D4136" s="346" t="s">
        <v>391</v>
      </c>
      <c r="E4136" s="346" t="s">
        <v>386</v>
      </c>
      <c r="F4136" s="346" t="s">
        <v>820</v>
      </c>
      <c r="G4136" s="342">
        <f t="shared" si="131"/>
        <v>2.2792891628880838</v>
      </c>
      <c r="H4136" s="342">
        <f t="shared" si="130"/>
        <v>43.259289162888081</v>
      </c>
      <c r="I4136" s="190"/>
    </row>
    <row r="4137" spans="1:10" ht="13.5" hidden="1" customHeight="1" thickBot="1">
      <c r="A4137" s="410"/>
      <c r="B4137" s="183">
        <v>1.8</v>
      </c>
      <c r="C4137" s="184">
        <v>90.98</v>
      </c>
      <c r="D4137" s="346" t="s">
        <v>391</v>
      </c>
      <c r="E4137" s="346" t="s">
        <v>386</v>
      </c>
      <c r="F4137" s="346" t="s">
        <v>821</v>
      </c>
      <c r="G4137" s="342">
        <f t="shared" si="131"/>
        <v>5.0602666676319643</v>
      </c>
      <c r="H4137" s="342">
        <f t="shared" si="130"/>
        <v>96.040266667631968</v>
      </c>
      <c r="I4137" s="190"/>
    </row>
    <row r="4138" spans="1:10" ht="13.5" hidden="1" customHeight="1" thickBot="1">
      <c r="A4138" s="410"/>
      <c r="B4138" s="183">
        <v>3.6</v>
      </c>
      <c r="C4138" s="184">
        <v>181.96</v>
      </c>
      <c r="D4138" s="346" t="s">
        <v>391</v>
      </c>
      <c r="E4138" s="346" t="s">
        <v>386</v>
      </c>
      <c r="F4138" s="346" t="s">
        <v>919</v>
      </c>
      <c r="G4138" s="342">
        <f t="shared" si="131"/>
        <v>10.120533335263929</v>
      </c>
      <c r="H4138" s="342">
        <f t="shared" si="130"/>
        <v>192.08053333526394</v>
      </c>
      <c r="I4138" s="190"/>
    </row>
    <row r="4139" spans="1:10" ht="13.5" hidden="1" customHeight="1" thickBot="1">
      <c r="A4139" s="410"/>
      <c r="B4139" s="183">
        <v>3.6</v>
      </c>
      <c r="C4139" s="184">
        <v>181.96</v>
      </c>
      <c r="D4139" s="346" t="s">
        <v>391</v>
      </c>
      <c r="E4139" s="346" t="s">
        <v>386</v>
      </c>
      <c r="F4139" s="346" t="s">
        <v>858</v>
      </c>
      <c r="G4139" s="342">
        <f t="shared" si="131"/>
        <v>10.120533335263929</v>
      </c>
      <c r="H4139" s="342">
        <f t="shared" si="130"/>
        <v>192.08053333526394</v>
      </c>
      <c r="I4139" s="190"/>
    </row>
    <row r="4140" spans="1:10" ht="13.5" hidden="1" customHeight="1" thickBot="1">
      <c r="A4140" s="410"/>
      <c r="B4140" s="183">
        <v>5.9</v>
      </c>
      <c r="C4140" s="184">
        <v>393.01</v>
      </c>
      <c r="D4140" s="346" t="s">
        <v>385</v>
      </c>
      <c r="E4140" s="346" t="s">
        <v>386</v>
      </c>
      <c r="F4140" s="346" t="s">
        <v>817</v>
      </c>
      <c r="G4140" s="342">
        <f t="shared" si="131"/>
        <v>21.859039382787845</v>
      </c>
      <c r="H4140" s="342">
        <f t="shared" si="130"/>
        <v>414.86903938278783</v>
      </c>
      <c r="I4140" s="190"/>
    </row>
    <row r="4141" spans="1:10" ht="13.5" hidden="1" customHeight="1" thickBot="1">
      <c r="A4141" s="410"/>
      <c r="B4141" s="183">
        <v>6.5</v>
      </c>
      <c r="C4141" s="184">
        <v>432.98</v>
      </c>
      <c r="D4141" s="346" t="s">
        <v>385</v>
      </c>
      <c r="E4141" s="346" t="s">
        <v>386</v>
      </c>
      <c r="F4141" s="346" t="s">
        <v>822</v>
      </c>
      <c r="G4141" s="342">
        <f t="shared" si="131"/>
        <v>24.082152800080102</v>
      </c>
      <c r="H4141" s="342">
        <f t="shared" si="130"/>
        <v>457.06215280008013</v>
      </c>
      <c r="I4141" s="190"/>
    </row>
    <row r="4142" spans="1:10" ht="13.5" hidden="1" customHeight="1" thickBot="1">
      <c r="A4142" s="410"/>
      <c r="B4142" s="183">
        <v>6.5</v>
      </c>
      <c r="C4142" s="184">
        <v>432.98</v>
      </c>
      <c r="D4142" s="346" t="s">
        <v>385</v>
      </c>
      <c r="E4142" s="346" t="s">
        <v>386</v>
      </c>
      <c r="F4142" s="346" t="s">
        <v>823</v>
      </c>
      <c r="G4142" s="342">
        <f t="shared" si="131"/>
        <v>24.082152800080102</v>
      </c>
      <c r="H4142" s="342">
        <f t="shared" si="130"/>
        <v>457.06215280008013</v>
      </c>
      <c r="I4142" s="190"/>
    </row>
    <row r="4143" spans="1:10" ht="13.5" hidden="1" customHeight="1" thickBot="1">
      <c r="A4143" s="410"/>
      <c r="B4143" s="183">
        <v>6.5</v>
      </c>
      <c r="C4143" s="184">
        <v>432.98</v>
      </c>
      <c r="D4143" s="346" t="s">
        <v>385</v>
      </c>
      <c r="E4143" s="346" t="s">
        <v>386</v>
      </c>
      <c r="F4143" s="346" t="s">
        <v>824</v>
      </c>
      <c r="G4143" s="342">
        <f t="shared" si="131"/>
        <v>24.082152800080102</v>
      </c>
      <c r="H4143" s="342">
        <f t="shared" si="130"/>
        <v>457.06215280008013</v>
      </c>
      <c r="I4143" s="190"/>
    </row>
    <row r="4144" spans="1:10" ht="13.5" hidden="1" customHeight="1" thickBot="1">
      <c r="A4144" s="410"/>
      <c r="B4144" s="183">
        <v>6.5</v>
      </c>
      <c r="C4144" s="184">
        <v>432.98</v>
      </c>
      <c r="D4144" s="346" t="s">
        <v>385</v>
      </c>
      <c r="E4144" s="346" t="s">
        <v>386</v>
      </c>
      <c r="F4144" s="346" t="s">
        <v>825</v>
      </c>
      <c r="G4144" s="342">
        <f t="shared" si="131"/>
        <v>24.082152800080102</v>
      </c>
      <c r="H4144" s="342">
        <f t="shared" si="130"/>
        <v>457.06215280008013</v>
      </c>
      <c r="I4144" s="190"/>
    </row>
    <row r="4145" spans="1:9" ht="13.5" hidden="1" customHeight="1" thickBot="1">
      <c r="A4145" s="410"/>
      <c r="B4145" s="183">
        <v>4.7</v>
      </c>
      <c r="C4145" s="184">
        <v>313.08</v>
      </c>
      <c r="D4145" s="346" t="s">
        <v>385</v>
      </c>
      <c r="E4145" s="346" t="s">
        <v>386</v>
      </c>
      <c r="F4145" s="346" t="s">
        <v>818</v>
      </c>
      <c r="G4145" s="342">
        <f t="shared" si="131"/>
        <v>17.413368743704275</v>
      </c>
      <c r="H4145" s="342">
        <f t="shared" si="130"/>
        <v>330.49336874370425</v>
      </c>
      <c r="I4145" s="190"/>
    </row>
    <row r="4146" spans="1:9" ht="13.5" hidden="1" customHeight="1" thickBot="1">
      <c r="A4146" s="410"/>
      <c r="B4146" s="183">
        <v>6.5</v>
      </c>
      <c r="C4146" s="184">
        <v>444</v>
      </c>
      <c r="D4146" s="346" t="s">
        <v>385</v>
      </c>
      <c r="E4146" s="346" t="s">
        <v>386</v>
      </c>
      <c r="F4146" s="346" t="s">
        <v>826</v>
      </c>
      <c r="G4146" s="342">
        <f t="shared" si="131"/>
        <v>24.695080242125655</v>
      </c>
      <c r="H4146" s="342">
        <f t="shared" si="130"/>
        <v>468.69508024212564</v>
      </c>
      <c r="I4146" s="190"/>
    </row>
    <row r="4147" spans="1:9" ht="13.5" hidden="1" customHeight="1" thickBot="1">
      <c r="A4147" s="410"/>
      <c r="B4147" s="183">
        <v>6.5</v>
      </c>
      <c r="C4147" s="184">
        <v>444</v>
      </c>
      <c r="D4147" s="346" t="s">
        <v>385</v>
      </c>
      <c r="E4147" s="346" t="s">
        <v>386</v>
      </c>
      <c r="F4147" s="346" t="s">
        <v>827</v>
      </c>
      <c r="G4147" s="342">
        <f t="shared" si="131"/>
        <v>24.695080242125655</v>
      </c>
      <c r="H4147" s="342">
        <f t="shared" si="130"/>
        <v>468.69508024212564</v>
      </c>
      <c r="I4147" s="190"/>
    </row>
    <row r="4148" spans="1:9" ht="13.5" hidden="1" customHeight="1" thickBot="1">
      <c r="A4148" s="410"/>
      <c r="B4148" s="183">
        <v>6.5</v>
      </c>
      <c r="C4148" s="184">
        <v>444</v>
      </c>
      <c r="D4148" s="346" t="s">
        <v>385</v>
      </c>
      <c r="E4148" s="346" t="s">
        <v>386</v>
      </c>
      <c r="F4148" s="346" t="s">
        <v>828</v>
      </c>
      <c r="G4148" s="342">
        <f t="shared" si="131"/>
        <v>24.695080242125655</v>
      </c>
      <c r="H4148" s="342">
        <f t="shared" si="130"/>
        <v>468.69508024212564</v>
      </c>
      <c r="I4148" s="190"/>
    </row>
    <row r="4149" spans="1:9" ht="13.5" hidden="1" customHeight="1" thickBot="1">
      <c r="A4149" s="410"/>
      <c r="B4149" s="183">
        <v>5.9</v>
      </c>
      <c r="C4149" s="184">
        <v>403.02</v>
      </c>
      <c r="D4149" s="346" t="s">
        <v>385</v>
      </c>
      <c r="E4149" s="346" t="s">
        <v>386</v>
      </c>
      <c r="F4149" s="346" t="s">
        <v>819</v>
      </c>
      <c r="G4149" s="342">
        <f t="shared" si="131"/>
        <v>22.415791079237572</v>
      </c>
      <c r="H4149" s="342">
        <f t="shared" si="130"/>
        <v>425.43579107923756</v>
      </c>
      <c r="I4149" s="190"/>
    </row>
    <row r="4150" spans="1:9" ht="13.5" hidden="1" customHeight="1" thickBot="1">
      <c r="A4150" s="410"/>
      <c r="B4150" s="183">
        <v>6.5</v>
      </c>
      <c r="C4150" s="184">
        <v>444</v>
      </c>
      <c r="D4150" s="346" t="s">
        <v>385</v>
      </c>
      <c r="E4150" s="346" t="s">
        <v>386</v>
      </c>
      <c r="F4150" s="346" t="s">
        <v>829</v>
      </c>
      <c r="G4150" s="342">
        <f t="shared" si="131"/>
        <v>24.695080242125655</v>
      </c>
      <c r="H4150" s="342">
        <f t="shared" si="130"/>
        <v>468.69508024212564</v>
      </c>
      <c r="I4150" s="190"/>
    </row>
    <row r="4151" spans="1:9" ht="13.5" hidden="1" customHeight="1" thickBot="1">
      <c r="A4151" s="410"/>
      <c r="B4151" s="183">
        <v>6.5</v>
      </c>
      <c r="C4151" s="184">
        <v>444</v>
      </c>
      <c r="D4151" s="346" t="s">
        <v>385</v>
      </c>
      <c r="E4151" s="346" t="s">
        <v>386</v>
      </c>
      <c r="F4151" s="346" t="s">
        <v>830</v>
      </c>
      <c r="G4151" s="342">
        <f t="shared" si="131"/>
        <v>24.695080242125655</v>
      </c>
      <c r="H4151" s="342">
        <f t="shared" si="130"/>
        <v>468.69508024212564</v>
      </c>
      <c r="I4151" s="190"/>
    </row>
    <row r="4152" spans="1:9" ht="13.5" hidden="1" customHeight="1" thickBot="1">
      <c r="A4152" s="410"/>
      <c r="B4152" s="183">
        <v>5.3</v>
      </c>
      <c r="C4152" s="184">
        <v>362.03</v>
      </c>
      <c r="D4152" s="346" t="s">
        <v>385</v>
      </c>
      <c r="E4152" s="346" t="s">
        <v>386</v>
      </c>
      <c r="F4152" s="346" t="s">
        <v>820</v>
      </c>
      <c r="G4152" s="342">
        <f t="shared" si="131"/>
        <v>20.135945720848536</v>
      </c>
      <c r="H4152" s="342">
        <f t="shared" si="130"/>
        <v>382.16594572084853</v>
      </c>
      <c r="I4152" s="190"/>
    </row>
    <row r="4153" spans="1:9" ht="13.5" hidden="1" customHeight="1" thickBot="1">
      <c r="A4153" s="410"/>
      <c r="B4153" s="183">
        <v>6.5</v>
      </c>
      <c r="C4153" s="184">
        <v>444</v>
      </c>
      <c r="D4153" s="346" t="s">
        <v>385</v>
      </c>
      <c r="E4153" s="346" t="s">
        <v>386</v>
      </c>
      <c r="F4153" s="346" t="s">
        <v>805</v>
      </c>
      <c r="G4153" s="342">
        <f t="shared" si="131"/>
        <v>24.695080242125655</v>
      </c>
      <c r="H4153" s="342">
        <f t="shared" si="130"/>
        <v>468.69508024212564</v>
      </c>
      <c r="I4153" s="190"/>
    </row>
    <row r="4154" spans="1:9" ht="13.5" hidden="1" customHeight="1" thickBot="1">
      <c r="A4154" s="410"/>
      <c r="B4154" s="183">
        <v>3.5</v>
      </c>
      <c r="C4154" s="184">
        <v>239.09</v>
      </c>
      <c r="D4154" s="346" t="s">
        <v>385</v>
      </c>
      <c r="E4154" s="346" t="s">
        <v>386</v>
      </c>
      <c r="F4154" s="346" t="s">
        <v>831</v>
      </c>
      <c r="G4154" s="342">
        <f t="shared" si="131"/>
        <v>13.298078232184285</v>
      </c>
      <c r="H4154" s="342">
        <f t="shared" si="130"/>
        <v>252.38807823218428</v>
      </c>
      <c r="I4154" s="190"/>
    </row>
    <row r="4155" spans="1:9" ht="13.5" hidden="1" customHeight="1" thickBot="1">
      <c r="A4155" s="410"/>
      <c r="B4155" s="183">
        <v>6.5</v>
      </c>
      <c r="C4155" s="184">
        <v>444</v>
      </c>
      <c r="D4155" s="346" t="s">
        <v>385</v>
      </c>
      <c r="E4155" s="346" t="s">
        <v>386</v>
      </c>
      <c r="F4155" s="346" t="s">
        <v>832</v>
      </c>
      <c r="G4155" s="342">
        <f t="shared" si="131"/>
        <v>24.695080242125655</v>
      </c>
      <c r="H4155" s="342">
        <f t="shared" si="130"/>
        <v>468.69508024212564</v>
      </c>
      <c r="I4155" s="190"/>
    </row>
    <row r="4156" spans="1:9" ht="13.5" hidden="1" customHeight="1" thickBot="1">
      <c r="A4156" s="410"/>
      <c r="B4156" s="183">
        <v>15.9</v>
      </c>
      <c r="C4156" s="184">
        <v>803.69</v>
      </c>
      <c r="D4156" s="346" t="s">
        <v>385</v>
      </c>
      <c r="E4156" s="346" t="s">
        <v>386</v>
      </c>
      <c r="F4156" s="346" t="s">
        <v>821</v>
      </c>
      <c r="G4156" s="342">
        <f t="shared" si="131"/>
        <v>44.700876215752182</v>
      </c>
      <c r="H4156" s="342">
        <f t="shared" si="130"/>
        <v>848.3908762157522</v>
      </c>
      <c r="I4156" s="190"/>
    </row>
    <row r="4157" spans="1:9" ht="13.5" hidden="1" customHeight="1" thickBot="1">
      <c r="A4157" s="410"/>
      <c r="B4157" s="183">
        <v>19.5</v>
      </c>
      <c r="C4157" s="184">
        <v>985.65</v>
      </c>
      <c r="D4157" s="346" t="s">
        <v>385</v>
      </c>
      <c r="E4157" s="346" t="s">
        <v>386</v>
      </c>
      <c r="F4157" s="346" t="s">
        <v>833</v>
      </c>
      <c r="G4157" s="342">
        <f t="shared" si="131"/>
        <v>54.82140955101611</v>
      </c>
      <c r="H4157" s="342">
        <f t="shared" si="130"/>
        <v>1040.471409551016</v>
      </c>
      <c r="I4157" s="190"/>
    </row>
    <row r="4158" spans="1:9" ht="13.5" hidden="1" customHeight="1" thickBot="1">
      <c r="A4158" s="410"/>
      <c r="B4158" s="183">
        <v>18.3</v>
      </c>
      <c r="C4158" s="184">
        <v>935.65</v>
      </c>
      <c r="D4158" s="346" t="s">
        <v>385</v>
      </c>
      <c r="E4158" s="346" t="s">
        <v>386</v>
      </c>
      <c r="F4158" s="346" t="s">
        <v>916</v>
      </c>
      <c r="G4158" s="342">
        <f t="shared" si="131"/>
        <v>52.040432046272223</v>
      </c>
      <c r="H4158" s="342">
        <f t="shared" si="130"/>
        <v>987.69043204627224</v>
      </c>
      <c r="I4158" s="190"/>
    </row>
    <row r="4159" spans="1:9" ht="13.5" hidden="1" customHeight="1" thickBot="1">
      <c r="A4159" s="410"/>
      <c r="B4159" s="183">
        <v>19.5</v>
      </c>
      <c r="C4159" s="184">
        <v>985.65</v>
      </c>
      <c r="D4159" s="346" t="s">
        <v>385</v>
      </c>
      <c r="E4159" s="346" t="s">
        <v>386</v>
      </c>
      <c r="F4159" s="346" t="s">
        <v>917</v>
      </c>
      <c r="G4159" s="342">
        <f t="shared" si="131"/>
        <v>54.82140955101611</v>
      </c>
      <c r="H4159" s="342">
        <f t="shared" si="130"/>
        <v>1040.471409551016</v>
      </c>
      <c r="I4159" s="190"/>
    </row>
    <row r="4160" spans="1:9" ht="13.5" hidden="1" customHeight="1" thickBot="1">
      <c r="A4160" s="410"/>
      <c r="B4160" s="183">
        <v>18.899999999999999</v>
      </c>
      <c r="C4160" s="184">
        <v>944.67</v>
      </c>
      <c r="D4160" s="346" t="s">
        <v>385</v>
      </c>
      <c r="E4160" s="346" t="s">
        <v>386</v>
      </c>
      <c r="F4160" s="346" t="s">
        <v>918</v>
      </c>
      <c r="G4160" s="342">
        <f t="shared" si="131"/>
        <v>52.542120388128019</v>
      </c>
      <c r="H4160" s="342">
        <f t="shared" si="130"/>
        <v>997.21212038812803</v>
      </c>
      <c r="I4160" s="190"/>
    </row>
    <row r="4161" spans="1:10" ht="13.5" hidden="1" customHeight="1" thickBot="1">
      <c r="A4161" s="410"/>
      <c r="B4161" s="183">
        <v>15.3</v>
      </c>
      <c r="C4161" s="184">
        <v>762.71</v>
      </c>
      <c r="D4161" s="346" t="s">
        <v>385</v>
      </c>
      <c r="E4161" s="346" t="s">
        <v>386</v>
      </c>
      <c r="F4161" s="346" t="s">
        <v>919</v>
      </c>
      <c r="G4161" s="342">
        <f t="shared" si="131"/>
        <v>42.421587052864098</v>
      </c>
      <c r="H4161" s="342">
        <f t="shared" si="130"/>
        <v>805.13158705286412</v>
      </c>
      <c r="I4161" s="190"/>
    </row>
    <row r="4162" spans="1:10" ht="13.5" hidden="1" customHeight="1" thickBot="1">
      <c r="A4162" s="410"/>
      <c r="B4162" s="183">
        <v>19.5</v>
      </c>
      <c r="C4162" s="184">
        <v>985.65</v>
      </c>
      <c r="D4162" s="346" t="s">
        <v>385</v>
      </c>
      <c r="E4162" s="346" t="s">
        <v>386</v>
      </c>
      <c r="F4162" s="346" t="s">
        <v>920</v>
      </c>
      <c r="G4162" s="342">
        <f t="shared" si="131"/>
        <v>54.82140955101611</v>
      </c>
      <c r="H4162" s="342">
        <f t="shared" si="130"/>
        <v>1040.471409551016</v>
      </c>
      <c r="I4162" s="190"/>
    </row>
    <row r="4163" spans="1:10" ht="13.5" hidden="1" customHeight="1" thickBot="1">
      <c r="A4163" s="410"/>
      <c r="B4163" s="183">
        <v>2.1</v>
      </c>
      <c r="C4163" s="184">
        <v>116.84</v>
      </c>
      <c r="D4163" s="346" t="s">
        <v>385</v>
      </c>
      <c r="E4163" s="346" t="s">
        <v>386</v>
      </c>
      <c r="F4163" s="346" t="s">
        <v>858</v>
      </c>
      <c r="G4163" s="342">
        <f t="shared" si="131"/>
        <v>6.4985882330854992</v>
      </c>
      <c r="H4163" s="342">
        <f t="shared" si="130"/>
        <v>123.3385882330855</v>
      </c>
      <c r="I4163" s="190"/>
    </row>
    <row r="4164" spans="1:10" ht="13.5" hidden="1" customHeight="1" thickBot="1">
      <c r="A4164" s="411"/>
      <c r="B4164" s="183">
        <v>0</v>
      </c>
      <c r="C4164" s="184">
        <v>69.069999999999993</v>
      </c>
      <c r="D4164" s="346" t="s">
        <v>393</v>
      </c>
      <c r="E4164" s="346" t="s">
        <v>386</v>
      </c>
      <c r="F4164" s="346" t="s">
        <v>859</v>
      </c>
      <c r="G4164" s="342">
        <f t="shared" si="131"/>
        <v>3.8416423250531953</v>
      </c>
      <c r="H4164" s="342">
        <f t="shared" si="130"/>
        <v>72.911642325053194</v>
      </c>
      <c r="I4164" s="190"/>
    </row>
    <row r="4165" spans="1:10" ht="13.5" thickBot="1">
      <c r="A4165" s="185" t="s">
        <v>493</v>
      </c>
      <c r="B4165" s="186">
        <v>238.4</v>
      </c>
      <c r="C4165" s="187">
        <v>13809.94</v>
      </c>
      <c r="D4165" s="412"/>
      <c r="E4165" s="413"/>
      <c r="F4165" s="414"/>
      <c r="G4165" s="342">
        <f t="shared" si="131"/>
        <v>768.10264963725399</v>
      </c>
      <c r="H4165" s="342">
        <f t="shared" si="130"/>
        <v>14578.042649637255</v>
      </c>
      <c r="I4165" s="190">
        <f>+H4165</f>
        <v>14578.042649637255</v>
      </c>
      <c r="J4165" s="347">
        <v>2</v>
      </c>
    </row>
    <row r="4166" spans="1:10" ht="13.5" hidden="1" customHeight="1" thickBot="1">
      <c r="A4166" s="409" t="s">
        <v>1021</v>
      </c>
      <c r="B4166" s="183">
        <v>3.2</v>
      </c>
      <c r="C4166" s="184">
        <v>142.28</v>
      </c>
      <c r="D4166" s="346" t="s">
        <v>391</v>
      </c>
      <c r="E4166" s="346" t="s">
        <v>386</v>
      </c>
      <c r="F4166" s="346" t="s">
        <v>919</v>
      </c>
      <c r="G4166" s="342">
        <f t="shared" si="131"/>
        <v>7.9135495874991841</v>
      </c>
      <c r="H4166" s="342">
        <f t="shared" si="130"/>
        <v>150.19354958749918</v>
      </c>
      <c r="I4166" s="190"/>
    </row>
    <row r="4167" spans="1:10" ht="13.5" hidden="1" customHeight="1" thickBot="1">
      <c r="A4167" s="410"/>
      <c r="B4167" s="183">
        <v>3.2</v>
      </c>
      <c r="C4167" s="184">
        <v>142.28</v>
      </c>
      <c r="D4167" s="346" t="s">
        <v>391</v>
      </c>
      <c r="E4167" s="346" t="s">
        <v>386</v>
      </c>
      <c r="F4167" s="346" t="s">
        <v>858</v>
      </c>
      <c r="G4167" s="342">
        <f t="shared" si="131"/>
        <v>7.9135495874991841</v>
      </c>
      <c r="H4167" s="342">
        <f t="shared" si="130"/>
        <v>150.19354958749918</v>
      </c>
      <c r="I4167" s="190"/>
    </row>
    <row r="4168" spans="1:10" ht="13.5" hidden="1" customHeight="1" thickBot="1">
      <c r="A4168" s="410"/>
      <c r="B4168" s="183">
        <v>17.32</v>
      </c>
      <c r="C4168" s="184">
        <v>770.67</v>
      </c>
      <c r="D4168" s="346" t="s">
        <v>385</v>
      </c>
      <c r="E4168" s="346" t="s">
        <v>386</v>
      </c>
      <c r="F4168" s="346" t="s">
        <v>918</v>
      </c>
      <c r="G4168" s="342">
        <f t="shared" si="131"/>
        <v>42.864318671619316</v>
      </c>
      <c r="H4168" s="342">
        <f t="shared" si="130"/>
        <v>813.5343186716193</v>
      </c>
      <c r="I4168" s="190"/>
    </row>
    <row r="4169" spans="1:10" ht="13.5" hidden="1" customHeight="1" thickBot="1">
      <c r="A4169" s="410"/>
      <c r="B4169" s="183">
        <v>13.32</v>
      </c>
      <c r="C4169" s="184">
        <v>595.35</v>
      </c>
      <c r="D4169" s="346" t="s">
        <v>385</v>
      </c>
      <c r="E4169" s="346" t="s">
        <v>386</v>
      </c>
      <c r="F4169" s="346" t="s">
        <v>919</v>
      </c>
      <c r="G4169" s="342">
        <f t="shared" si="131"/>
        <v>33.113099148985377</v>
      </c>
      <c r="H4169" s="342">
        <f t="shared" si="130"/>
        <v>628.46309914898541</v>
      </c>
      <c r="I4169" s="190"/>
    </row>
    <row r="4170" spans="1:10" ht="13.5" hidden="1" customHeight="1" thickBot="1">
      <c r="A4170" s="410"/>
      <c r="B4170" s="183">
        <v>15.92</v>
      </c>
      <c r="C4170" s="184">
        <v>712.84</v>
      </c>
      <c r="D4170" s="346" t="s">
        <v>385</v>
      </c>
      <c r="E4170" s="346" t="s">
        <v>386</v>
      </c>
      <c r="F4170" s="346" t="s">
        <v>920</v>
      </c>
      <c r="G4170" s="342">
        <f t="shared" si="131"/>
        <v>39.647840089632552</v>
      </c>
      <c r="H4170" s="342">
        <f t="shared" si="130"/>
        <v>752.48784008963253</v>
      </c>
      <c r="I4170" s="190"/>
    </row>
    <row r="4171" spans="1:10" ht="13.5" hidden="1" customHeight="1" thickBot="1">
      <c r="A4171" s="410"/>
      <c r="B4171" s="183">
        <v>13.72</v>
      </c>
      <c r="C4171" s="184">
        <v>616.03</v>
      </c>
      <c r="D4171" s="346" t="s">
        <v>385</v>
      </c>
      <c r="E4171" s="346" t="s">
        <v>386</v>
      </c>
      <c r="F4171" s="346" t="s">
        <v>858</v>
      </c>
      <c r="G4171" s="342">
        <f t="shared" si="131"/>
        <v>34.263311444947448</v>
      </c>
      <c r="H4171" s="342">
        <f t="shared" ref="H4171:H4234" si="132">+G4171+C4171</f>
        <v>650.29331144494745</v>
      </c>
      <c r="I4171" s="190"/>
    </row>
    <row r="4172" spans="1:10" ht="13.5" hidden="1" customHeight="1" thickBot="1">
      <c r="A4172" s="410"/>
      <c r="B4172" s="183">
        <v>0.4</v>
      </c>
      <c r="C4172" s="184">
        <v>16.52</v>
      </c>
      <c r="D4172" s="346" t="s">
        <v>834</v>
      </c>
      <c r="E4172" s="346" t="s">
        <v>386</v>
      </c>
      <c r="F4172" s="346" t="s">
        <v>919</v>
      </c>
      <c r="G4172" s="342">
        <f t="shared" si="131"/>
        <v>0.91883496756737792</v>
      </c>
      <c r="H4172" s="342">
        <f t="shared" si="132"/>
        <v>17.438834967567377</v>
      </c>
      <c r="I4172" s="190"/>
    </row>
    <row r="4173" spans="1:10" ht="13.5" hidden="1" customHeight="1" thickBot="1">
      <c r="A4173" s="411"/>
      <c r="B4173" s="183">
        <v>0</v>
      </c>
      <c r="C4173" s="184">
        <v>41.14</v>
      </c>
      <c r="D4173" s="346" t="s">
        <v>393</v>
      </c>
      <c r="E4173" s="346" t="s">
        <v>386</v>
      </c>
      <c r="F4173" s="346" t="s">
        <v>859</v>
      </c>
      <c r="G4173" s="342">
        <f t="shared" si="131"/>
        <v>2.2881882909032645</v>
      </c>
      <c r="H4173" s="342">
        <f t="shared" si="132"/>
        <v>43.428188290903265</v>
      </c>
      <c r="I4173" s="190"/>
    </row>
    <row r="4174" spans="1:10" ht="13.5" thickBot="1">
      <c r="A4174" s="185" t="s">
        <v>1021</v>
      </c>
      <c r="B4174" s="186">
        <v>67.08</v>
      </c>
      <c r="C4174" s="187">
        <v>3037.11</v>
      </c>
      <c r="D4174" s="412"/>
      <c r="E4174" s="413"/>
      <c r="F4174" s="414"/>
      <c r="G4174" s="342">
        <f t="shared" si="131"/>
        <v>168.92269178865371</v>
      </c>
      <c r="H4174" s="342">
        <f t="shared" si="132"/>
        <v>3206.0326917886537</v>
      </c>
      <c r="I4174" s="190">
        <f>+H4174</f>
        <v>3206.0326917886537</v>
      </c>
      <c r="J4174" s="347">
        <v>2</v>
      </c>
    </row>
    <row r="4175" spans="1:10" ht="13.5" hidden="1" customHeight="1" thickBot="1">
      <c r="A4175" s="409" t="s">
        <v>1022</v>
      </c>
      <c r="B4175" s="183">
        <v>1.6</v>
      </c>
      <c r="C4175" s="184">
        <v>84.92</v>
      </c>
      <c r="D4175" s="346" t="s">
        <v>391</v>
      </c>
      <c r="E4175" s="346" t="s">
        <v>386</v>
      </c>
      <c r="F4175" s="346" t="s">
        <v>919</v>
      </c>
      <c r="G4175" s="342">
        <f t="shared" ref="G4175:G4238" si="133">+(C4175/$C$12584)*1312742.08</f>
        <v>4.7232121940570053</v>
      </c>
      <c r="H4175" s="342">
        <f t="shared" si="132"/>
        <v>89.643212194057014</v>
      </c>
      <c r="I4175" s="190"/>
    </row>
    <row r="4176" spans="1:10" ht="13.5" hidden="1" customHeight="1" thickBot="1">
      <c r="A4176" s="410"/>
      <c r="B4176" s="183">
        <v>1.6</v>
      </c>
      <c r="C4176" s="184">
        <v>84.92</v>
      </c>
      <c r="D4176" s="346" t="s">
        <v>391</v>
      </c>
      <c r="E4176" s="346" t="s">
        <v>386</v>
      </c>
      <c r="F4176" s="346" t="s">
        <v>858</v>
      </c>
      <c r="G4176" s="342">
        <f t="shared" si="133"/>
        <v>4.7232121940570053</v>
      </c>
      <c r="H4176" s="342">
        <f t="shared" si="132"/>
        <v>89.643212194057014</v>
      </c>
      <c r="I4176" s="190"/>
    </row>
    <row r="4177" spans="1:10" ht="13.5" hidden="1" customHeight="1" thickBot="1">
      <c r="A4177" s="410"/>
      <c r="B4177" s="183">
        <v>8.66</v>
      </c>
      <c r="C4177" s="184">
        <v>460</v>
      </c>
      <c r="D4177" s="346" t="s">
        <v>385</v>
      </c>
      <c r="E4177" s="346" t="s">
        <v>386</v>
      </c>
      <c r="F4177" s="346" t="s">
        <v>918</v>
      </c>
      <c r="G4177" s="342">
        <f t="shared" si="133"/>
        <v>25.584993043643696</v>
      </c>
      <c r="H4177" s="342">
        <f t="shared" si="132"/>
        <v>485.58499304364369</v>
      </c>
      <c r="I4177" s="190"/>
    </row>
    <row r="4178" spans="1:10" ht="13.5" hidden="1" customHeight="1" thickBot="1">
      <c r="A4178" s="410"/>
      <c r="B4178" s="183">
        <v>7.06</v>
      </c>
      <c r="C4178" s="184">
        <v>375.08</v>
      </c>
      <c r="D4178" s="346" t="s">
        <v>385</v>
      </c>
      <c r="E4178" s="346" t="s">
        <v>386</v>
      </c>
      <c r="F4178" s="346" t="s">
        <v>919</v>
      </c>
      <c r="G4178" s="342">
        <f t="shared" si="133"/>
        <v>20.86178084958669</v>
      </c>
      <c r="H4178" s="342">
        <f t="shared" si="132"/>
        <v>395.94178084958668</v>
      </c>
      <c r="I4178" s="190"/>
    </row>
    <row r="4179" spans="1:10" ht="13.5" hidden="1" customHeight="1" thickBot="1">
      <c r="A4179" s="410"/>
      <c r="B4179" s="183">
        <v>7.86</v>
      </c>
      <c r="C4179" s="184">
        <v>408.77</v>
      </c>
      <c r="D4179" s="346" t="s">
        <v>385</v>
      </c>
      <c r="E4179" s="346" t="s">
        <v>386</v>
      </c>
      <c r="F4179" s="346" t="s">
        <v>920</v>
      </c>
      <c r="G4179" s="342">
        <f t="shared" si="133"/>
        <v>22.735603492283115</v>
      </c>
      <c r="H4179" s="342">
        <f t="shared" si="132"/>
        <v>431.50560349228311</v>
      </c>
      <c r="I4179" s="190"/>
    </row>
    <row r="4180" spans="1:10" ht="13.5" hidden="1" customHeight="1" thickBot="1">
      <c r="A4180" s="410"/>
      <c r="B4180" s="183">
        <v>4.66</v>
      </c>
      <c r="C4180" s="184">
        <v>238.93</v>
      </c>
      <c r="D4180" s="346" t="s">
        <v>385</v>
      </c>
      <c r="E4180" s="346" t="s">
        <v>386</v>
      </c>
      <c r="F4180" s="346" t="s">
        <v>858</v>
      </c>
      <c r="G4180" s="342">
        <f t="shared" si="133"/>
        <v>13.289179104169104</v>
      </c>
      <c r="H4180" s="342">
        <f t="shared" si="132"/>
        <v>252.21917910416911</v>
      </c>
      <c r="I4180" s="190"/>
    </row>
    <row r="4181" spans="1:10" ht="13.5" hidden="1" customHeight="1" thickBot="1">
      <c r="A4181" s="411"/>
      <c r="B4181" s="183">
        <v>0</v>
      </c>
      <c r="C4181" s="184">
        <v>13.46</v>
      </c>
      <c r="D4181" s="346" t="s">
        <v>393</v>
      </c>
      <c r="E4181" s="346" t="s">
        <v>386</v>
      </c>
      <c r="F4181" s="346" t="s">
        <v>859</v>
      </c>
      <c r="G4181" s="342">
        <f t="shared" si="133"/>
        <v>0.74863914427705247</v>
      </c>
      <c r="H4181" s="342">
        <f t="shared" si="132"/>
        <v>14.208639144277054</v>
      </c>
      <c r="I4181" s="190"/>
    </row>
    <row r="4182" spans="1:10" ht="13.5" thickBot="1">
      <c r="A4182" s="185" t="s">
        <v>1022</v>
      </c>
      <c r="B4182" s="186">
        <v>31.44</v>
      </c>
      <c r="C4182" s="187">
        <v>1666.08</v>
      </c>
      <c r="D4182" s="412"/>
      <c r="E4182" s="413"/>
      <c r="F4182" s="414"/>
      <c r="G4182" s="342">
        <f t="shared" si="133"/>
        <v>92.666620022073658</v>
      </c>
      <c r="H4182" s="342">
        <f t="shared" si="132"/>
        <v>1758.7466200220736</v>
      </c>
      <c r="I4182" s="190">
        <f>+H4182</f>
        <v>1758.7466200220736</v>
      </c>
      <c r="J4182" s="347">
        <v>2</v>
      </c>
    </row>
    <row r="4183" spans="1:10" ht="13.5" hidden="1" customHeight="1" thickBot="1">
      <c r="A4183" s="409" t="s">
        <v>1023</v>
      </c>
      <c r="B4183" s="183">
        <v>0.8</v>
      </c>
      <c r="C4183" s="184">
        <v>24.74</v>
      </c>
      <c r="D4183" s="346" t="s">
        <v>391</v>
      </c>
      <c r="E4183" s="346" t="s">
        <v>386</v>
      </c>
      <c r="F4183" s="346" t="s">
        <v>919</v>
      </c>
      <c r="G4183" s="342">
        <f t="shared" si="133"/>
        <v>1.3760276693472715</v>
      </c>
      <c r="H4183" s="342">
        <f t="shared" si="132"/>
        <v>26.116027669347268</v>
      </c>
      <c r="I4183" s="190"/>
    </row>
    <row r="4184" spans="1:10" ht="13.5" hidden="1" customHeight="1" thickBot="1">
      <c r="A4184" s="410"/>
      <c r="B4184" s="183">
        <v>4.33</v>
      </c>
      <c r="C4184" s="184">
        <v>134</v>
      </c>
      <c r="D4184" s="346" t="s">
        <v>385</v>
      </c>
      <c r="E4184" s="346" t="s">
        <v>386</v>
      </c>
      <c r="F4184" s="346" t="s">
        <v>918</v>
      </c>
      <c r="G4184" s="342">
        <f t="shared" si="133"/>
        <v>7.4530197127135978</v>
      </c>
      <c r="H4184" s="342">
        <f t="shared" si="132"/>
        <v>141.4530197127136</v>
      </c>
      <c r="I4184" s="190"/>
    </row>
    <row r="4185" spans="1:10" ht="13.5" hidden="1" customHeight="1" thickBot="1">
      <c r="A4185" s="411"/>
      <c r="B4185" s="183">
        <v>3.53</v>
      </c>
      <c r="C4185" s="184">
        <v>109.26</v>
      </c>
      <c r="D4185" s="346" t="s">
        <v>385</v>
      </c>
      <c r="E4185" s="346" t="s">
        <v>386</v>
      </c>
      <c r="F4185" s="346" t="s">
        <v>919</v>
      </c>
      <c r="G4185" s="342">
        <f t="shared" si="133"/>
        <v>6.0769920433663271</v>
      </c>
      <c r="H4185" s="342">
        <f t="shared" si="132"/>
        <v>115.33699204336634</v>
      </c>
      <c r="I4185" s="190"/>
    </row>
    <row r="4186" spans="1:10" ht="13.5" thickBot="1">
      <c r="A4186" s="185" t="s">
        <v>1023</v>
      </c>
      <c r="B4186" s="186">
        <v>8.66</v>
      </c>
      <c r="C4186" s="187">
        <v>268</v>
      </c>
      <c r="D4186" s="412"/>
      <c r="E4186" s="413"/>
      <c r="F4186" s="414"/>
      <c r="G4186" s="342">
        <f t="shared" si="133"/>
        <v>14.906039425427196</v>
      </c>
      <c r="H4186" s="342">
        <f t="shared" si="132"/>
        <v>282.9060394254272</v>
      </c>
      <c r="I4186" s="190">
        <f>+H4186</f>
        <v>282.9060394254272</v>
      </c>
      <c r="J4186" s="347">
        <v>2</v>
      </c>
    </row>
    <row r="4187" spans="1:10" ht="13.5" hidden="1" customHeight="1" thickBot="1">
      <c r="A4187" s="409" t="s">
        <v>494</v>
      </c>
      <c r="B4187" s="183">
        <v>1</v>
      </c>
      <c r="C4187" s="184">
        <v>52.86</v>
      </c>
      <c r="D4187" s="346" t="s">
        <v>391</v>
      </c>
      <c r="E4187" s="346" t="s">
        <v>386</v>
      </c>
      <c r="F4187" s="346" t="s">
        <v>817</v>
      </c>
      <c r="G4187" s="342">
        <f t="shared" si="133"/>
        <v>2.9400494180152297</v>
      </c>
      <c r="H4187" s="342">
        <f t="shared" si="132"/>
        <v>55.800049418015227</v>
      </c>
      <c r="I4187" s="190"/>
    </row>
    <row r="4188" spans="1:10" ht="13.5" hidden="1" customHeight="1" thickBot="1">
      <c r="A4188" s="410"/>
      <c r="B4188" s="183">
        <v>1</v>
      </c>
      <c r="C4188" s="184">
        <v>52.86</v>
      </c>
      <c r="D4188" s="346" t="s">
        <v>391</v>
      </c>
      <c r="E4188" s="346" t="s">
        <v>386</v>
      </c>
      <c r="F4188" s="346" t="s">
        <v>818</v>
      </c>
      <c r="G4188" s="342">
        <f t="shared" si="133"/>
        <v>2.9400494180152297</v>
      </c>
      <c r="H4188" s="342">
        <f t="shared" si="132"/>
        <v>55.800049418015227</v>
      </c>
      <c r="I4188" s="190"/>
    </row>
    <row r="4189" spans="1:10" ht="13.5" hidden="1" customHeight="1" thickBot="1">
      <c r="A4189" s="410"/>
      <c r="B4189" s="183">
        <v>0.6</v>
      </c>
      <c r="C4189" s="184">
        <v>33.71</v>
      </c>
      <c r="D4189" s="346" t="s">
        <v>391</v>
      </c>
      <c r="E4189" s="346" t="s">
        <v>386</v>
      </c>
      <c r="F4189" s="346" t="s">
        <v>819</v>
      </c>
      <c r="G4189" s="342">
        <f t="shared" si="133"/>
        <v>1.8749350336983239</v>
      </c>
      <c r="H4189" s="342">
        <f t="shared" si="132"/>
        <v>35.584935033698322</v>
      </c>
      <c r="I4189" s="190"/>
    </row>
    <row r="4190" spans="1:10" ht="13.5" hidden="1" customHeight="1" thickBot="1">
      <c r="A4190" s="410"/>
      <c r="B4190" s="183">
        <v>0.6</v>
      </c>
      <c r="C4190" s="184">
        <v>33.71</v>
      </c>
      <c r="D4190" s="346" t="s">
        <v>391</v>
      </c>
      <c r="E4190" s="346" t="s">
        <v>386</v>
      </c>
      <c r="F4190" s="346" t="s">
        <v>820</v>
      </c>
      <c r="G4190" s="342">
        <f t="shared" si="133"/>
        <v>1.8749350336983239</v>
      </c>
      <c r="H4190" s="342">
        <f t="shared" si="132"/>
        <v>35.584935033698322</v>
      </c>
      <c r="I4190" s="190"/>
    </row>
    <row r="4191" spans="1:10" ht="13.5" hidden="1" customHeight="1" thickBot="1">
      <c r="A4191" s="410"/>
      <c r="B4191" s="183">
        <v>0.6</v>
      </c>
      <c r="C4191" s="184">
        <v>33.71</v>
      </c>
      <c r="D4191" s="346" t="s">
        <v>391</v>
      </c>
      <c r="E4191" s="346" t="s">
        <v>386</v>
      </c>
      <c r="F4191" s="346" t="s">
        <v>821</v>
      </c>
      <c r="G4191" s="342">
        <f t="shared" si="133"/>
        <v>1.8749350336983239</v>
      </c>
      <c r="H4191" s="342">
        <f t="shared" si="132"/>
        <v>35.584935033698322</v>
      </c>
      <c r="I4191" s="190"/>
    </row>
    <row r="4192" spans="1:10" ht="13.5" hidden="1" customHeight="1" thickBot="1">
      <c r="A4192" s="410"/>
      <c r="B4192" s="183">
        <v>9.83</v>
      </c>
      <c r="C4192" s="184">
        <v>519.74</v>
      </c>
      <c r="D4192" s="346" t="s">
        <v>385</v>
      </c>
      <c r="E4192" s="346" t="s">
        <v>386</v>
      </c>
      <c r="F4192" s="346" t="s">
        <v>817</v>
      </c>
      <c r="G4192" s="342">
        <f t="shared" si="133"/>
        <v>28.907704966311684</v>
      </c>
      <c r="H4192" s="342">
        <f t="shared" si="132"/>
        <v>548.64770496631172</v>
      </c>
      <c r="I4192" s="190"/>
    </row>
    <row r="4193" spans="1:9" ht="13.5" hidden="1" customHeight="1" thickBot="1">
      <c r="A4193" s="410"/>
      <c r="B4193" s="183">
        <v>10.43</v>
      </c>
      <c r="C4193" s="184">
        <v>552.61</v>
      </c>
      <c r="D4193" s="346" t="s">
        <v>385</v>
      </c>
      <c r="E4193" s="346" t="s">
        <v>386</v>
      </c>
      <c r="F4193" s="346" t="s">
        <v>822</v>
      </c>
      <c r="G4193" s="342">
        <f t="shared" si="133"/>
        <v>30.735919577930311</v>
      </c>
      <c r="H4193" s="342">
        <f t="shared" si="132"/>
        <v>583.34591957793032</v>
      </c>
      <c r="I4193" s="190"/>
    </row>
    <row r="4194" spans="1:9" ht="13.5" hidden="1" customHeight="1" thickBot="1">
      <c r="A4194" s="410"/>
      <c r="B4194" s="183">
        <v>10.83</v>
      </c>
      <c r="C4194" s="184">
        <v>572.6</v>
      </c>
      <c r="D4194" s="346" t="s">
        <v>385</v>
      </c>
      <c r="E4194" s="346" t="s">
        <v>386</v>
      </c>
      <c r="F4194" s="346" t="s">
        <v>823</v>
      </c>
      <c r="G4194" s="342">
        <f t="shared" si="133"/>
        <v>31.847754384326915</v>
      </c>
      <c r="H4194" s="342">
        <f t="shared" si="132"/>
        <v>604.44775438432691</v>
      </c>
      <c r="I4194" s="190"/>
    </row>
    <row r="4195" spans="1:9" ht="13.5" hidden="1" customHeight="1" thickBot="1">
      <c r="A4195" s="410"/>
      <c r="B4195" s="183">
        <v>10.63</v>
      </c>
      <c r="C4195" s="184">
        <v>556.07000000000005</v>
      </c>
      <c r="D4195" s="346" t="s">
        <v>385</v>
      </c>
      <c r="E4195" s="346" t="s">
        <v>386</v>
      </c>
      <c r="F4195" s="346" t="s">
        <v>824</v>
      </c>
      <c r="G4195" s="342">
        <f t="shared" si="133"/>
        <v>30.928363221258589</v>
      </c>
      <c r="H4195" s="342">
        <f t="shared" si="132"/>
        <v>586.99836322125861</v>
      </c>
      <c r="I4195" s="190"/>
    </row>
    <row r="4196" spans="1:9" ht="13.5" hidden="1" customHeight="1" thickBot="1">
      <c r="A4196" s="410"/>
      <c r="B4196" s="183">
        <v>10.83</v>
      </c>
      <c r="C4196" s="184">
        <v>572.6</v>
      </c>
      <c r="D4196" s="346" t="s">
        <v>385</v>
      </c>
      <c r="E4196" s="346" t="s">
        <v>386</v>
      </c>
      <c r="F4196" s="346" t="s">
        <v>825</v>
      </c>
      <c r="G4196" s="342">
        <f t="shared" si="133"/>
        <v>31.847754384326915</v>
      </c>
      <c r="H4196" s="342">
        <f t="shared" si="132"/>
        <v>604.44775438432691</v>
      </c>
      <c r="I4196" s="190"/>
    </row>
    <row r="4197" spans="1:9" ht="13.5" hidden="1" customHeight="1" thickBot="1">
      <c r="A4197" s="410"/>
      <c r="B4197" s="183">
        <v>9.83</v>
      </c>
      <c r="C4197" s="184">
        <v>519.74</v>
      </c>
      <c r="D4197" s="346" t="s">
        <v>385</v>
      </c>
      <c r="E4197" s="346" t="s">
        <v>386</v>
      </c>
      <c r="F4197" s="346" t="s">
        <v>818</v>
      </c>
      <c r="G4197" s="342">
        <f t="shared" si="133"/>
        <v>28.907704966311684</v>
      </c>
      <c r="H4197" s="342">
        <f t="shared" si="132"/>
        <v>548.64770496631172</v>
      </c>
      <c r="I4197" s="190"/>
    </row>
    <row r="4198" spans="1:9" ht="13.5" hidden="1" customHeight="1" thickBot="1">
      <c r="A4198" s="410"/>
      <c r="B4198" s="183">
        <v>6.5</v>
      </c>
      <c r="C4198" s="184">
        <v>365.13</v>
      </c>
      <c r="D4198" s="346" t="s">
        <v>385</v>
      </c>
      <c r="E4198" s="346" t="s">
        <v>386</v>
      </c>
      <c r="F4198" s="346" t="s">
        <v>826</v>
      </c>
      <c r="G4198" s="342">
        <f t="shared" si="133"/>
        <v>20.308366326142657</v>
      </c>
      <c r="H4198" s="342">
        <f t="shared" si="132"/>
        <v>385.43836632614267</v>
      </c>
      <c r="I4198" s="190"/>
    </row>
    <row r="4199" spans="1:9" ht="13.5" hidden="1" customHeight="1" thickBot="1">
      <c r="A4199" s="410"/>
      <c r="B4199" s="183">
        <v>6.3</v>
      </c>
      <c r="C4199" s="184">
        <v>348.27</v>
      </c>
      <c r="D4199" s="346" t="s">
        <v>385</v>
      </c>
      <c r="E4199" s="346" t="s">
        <v>386</v>
      </c>
      <c r="F4199" s="346" t="s">
        <v>827</v>
      </c>
      <c r="G4199" s="342">
        <f t="shared" si="133"/>
        <v>19.370620711543022</v>
      </c>
      <c r="H4199" s="342">
        <f t="shared" si="132"/>
        <v>367.64062071154302</v>
      </c>
      <c r="I4199" s="190"/>
    </row>
    <row r="4200" spans="1:9" ht="13.5" hidden="1" customHeight="1" thickBot="1">
      <c r="A4200" s="410"/>
      <c r="B4200" s="183">
        <v>6.1</v>
      </c>
      <c r="C4200" s="184">
        <v>348.28</v>
      </c>
      <c r="D4200" s="346" t="s">
        <v>385</v>
      </c>
      <c r="E4200" s="346" t="s">
        <v>386</v>
      </c>
      <c r="F4200" s="346" t="s">
        <v>828</v>
      </c>
      <c r="G4200" s="342">
        <f t="shared" si="133"/>
        <v>19.371176907043967</v>
      </c>
      <c r="H4200" s="342">
        <f t="shared" si="132"/>
        <v>367.65117690704392</v>
      </c>
      <c r="I4200" s="190"/>
    </row>
    <row r="4201" spans="1:9" ht="13.5" hidden="1" customHeight="1" thickBot="1">
      <c r="A4201" s="410"/>
      <c r="B4201" s="183">
        <v>5.9</v>
      </c>
      <c r="C4201" s="184">
        <v>331.42</v>
      </c>
      <c r="D4201" s="346" t="s">
        <v>385</v>
      </c>
      <c r="E4201" s="346" t="s">
        <v>386</v>
      </c>
      <c r="F4201" s="346" t="s">
        <v>819</v>
      </c>
      <c r="G4201" s="342">
        <f t="shared" si="133"/>
        <v>18.433431292444332</v>
      </c>
      <c r="H4201" s="342">
        <f t="shared" si="132"/>
        <v>349.85343129244433</v>
      </c>
      <c r="I4201" s="190"/>
    </row>
    <row r="4202" spans="1:9" ht="13.5" hidden="1" customHeight="1" thickBot="1">
      <c r="A4202" s="410"/>
      <c r="B4202" s="183">
        <v>6.3</v>
      </c>
      <c r="C4202" s="184">
        <v>348.27</v>
      </c>
      <c r="D4202" s="346" t="s">
        <v>385</v>
      </c>
      <c r="E4202" s="346" t="s">
        <v>386</v>
      </c>
      <c r="F4202" s="346" t="s">
        <v>829</v>
      </c>
      <c r="G4202" s="342">
        <f t="shared" si="133"/>
        <v>19.370620711543022</v>
      </c>
      <c r="H4202" s="342">
        <f t="shared" si="132"/>
        <v>367.64062071154302</v>
      </c>
      <c r="I4202" s="190"/>
    </row>
    <row r="4203" spans="1:9" ht="13.5" hidden="1" customHeight="1" thickBot="1">
      <c r="A4203" s="410"/>
      <c r="B4203" s="183">
        <v>6.5</v>
      </c>
      <c r="C4203" s="184">
        <v>365.13</v>
      </c>
      <c r="D4203" s="346" t="s">
        <v>385</v>
      </c>
      <c r="E4203" s="346" t="s">
        <v>386</v>
      </c>
      <c r="F4203" s="346" t="s">
        <v>830</v>
      </c>
      <c r="G4203" s="342">
        <f t="shared" si="133"/>
        <v>20.308366326142657</v>
      </c>
      <c r="H4203" s="342">
        <f t="shared" si="132"/>
        <v>385.43836632614267</v>
      </c>
      <c r="I4203" s="190"/>
    </row>
    <row r="4204" spans="1:9" ht="13.5" hidden="1" customHeight="1" thickBot="1">
      <c r="A4204" s="410"/>
      <c r="B4204" s="183">
        <v>4.7</v>
      </c>
      <c r="C4204" s="184">
        <v>247.15</v>
      </c>
      <c r="D4204" s="346" t="s">
        <v>385</v>
      </c>
      <c r="E4204" s="346" t="s">
        <v>386</v>
      </c>
      <c r="F4204" s="346" t="s">
        <v>820</v>
      </c>
      <c r="G4204" s="342">
        <f t="shared" si="133"/>
        <v>13.746371805948998</v>
      </c>
      <c r="H4204" s="342">
        <f t="shared" si="132"/>
        <v>260.896371805949</v>
      </c>
      <c r="I4204" s="190"/>
    </row>
    <row r="4205" spans="1:9" ht="13.5" hidden="1" customHeight="1" thickBot="1">
      <c r="A4205" s="410"/>
      <c r="B4205" s="183">
        <v>6.5</v>
      </c>
      <c r="C4205" s="184">
        <v>365.13</v>
      </c>
      <c r="D4205" s="346" t="s">
        <v>385</v>
      </c>
      <c r="E4205" s="346" t="s">
        <v>386</v>
      </c>
      <c r="F4205" s="346" t="s">
        <v>805</v>
      </c>
      <c r="G4205" s="342">
        <f t="shared" si="133"/>
        <v>20.308366326142657</v>
      </c>
      <c r="H4205" s="342">
        <f t="shared" si="132"/>
        <v>385.43836632614267</v>
      </c>
      <c r="I4205" s="190"/>
    </row>
    <row r="4206" spans="1:9" ht="13.5" hidden="1" customHeight="1" thickBot="1">
      <c r="A4206" s="410"/>
      <c r="B4206" s="183">
        <v>6.5</v>
      </c>
      <c r="C4206" s="184">
        <v>365.13</v>
      </c>
      <c r="D4206" s="346" t="s">
        <v>385</v>
      </c>
      <c r="E4206" s="346" t="s">
        <v>386</v>
      </c>
      <c r="F4206" s="346" t="s">
        <v>831</v>
      </c>
      <c r="G4206" s="342">
        <f t="shared" si="133"/>
        <v>20.308366326142657</v>
      </c>
      <c r="H4206" s="342">
        <f t="shared" si="132"/>
        <v>385.43836632614267</v>
      </c>
      <c r="I4206" s="190"/>
    </row>
    <row r="4207" spans="1:9" ht="13.5" hidden="1" customHeight="1" thickBot="1">
      <c r="A4207" s="410"/>
      <c r="B4207" s="183">
        <v>6.5</v>
      </c>
      <c r="C4207" s="184">
        <v>365.13</v>
      </c>
      <c r="D4207" s="346" t="s">
        <v>385</v>
      </c>
      <c r="E4207" s="346" t="s">
        <v>386</v>
      </c>
      <c r="F4207" s="346" t="s">
        <v>832</v>
      </c>
      <c r="G4207" s="342">
        <f t="shared" si="133"/>
        <v>20.308366326142657</v>
      </c>
      <c r="H4207" s="342">
        <f t="shared" si="132"/>
        <v>385.43836632614267</v>
      </c>
      <c r="I4207" s="190"/>
    </row>
    <row r="4208" spans="1:9" ht="13.5" hidden="1" customHeight="1" thickBot="1">
      <c r="A4208" s="410"/>
      <c r="B4208" s="183">
        <v>3.7</v>
      </c>
      <c r="C4208" s="184">
        <v>230.34</v>
      </c>
      <c r="D4208" s="346" t="s">
        <v>385</v>
      </c>
      <c r="E4208" s="346" t="s">
        <v>386</v>
      </c>
      <c r="F4208" s="346" t="s">
        <v>821</v>
      </c>
      <c r="G4208" s="342">
        <f t="shared" si="133"/>
        <v>12.811407168854105</v>
      </c>
      <c r="H4208" s="342">
        <f t="shared" si="132"/>
        <v>243.15140716885412</v>
      </c>
      <c r="I4208" s="190"/>
    </row>
    <row r="4209" spans="1:10" ht="13.5" hidden="1" customHeight="1" thickBot="1">
      <c r="A4209" s="410"/>
      <c r="B4209" s="183">
        <v>6.5</v>
      </c>
      <c r="C4209" s="184">
        <v>365.13</v>
      </c>
      <c r="D4209" s="346" t="s">
        <v>385</v>
      </c>
      <c r="E4209" s="346" t="s">
        <v>386</v>
      </c>
      <c r="F4209" s="346" t="s">
        <v>833</v>
      </c>
      <c r="G4209" s="342">
        <f t="shared" si="133"/>
        <v>20.308366326142657</v>
      </c>
      <c r="H4209" s="342">
        <f t="shared" si="132"/>
        <v>385.43836632614267</v>
      </c>
      <c r="I4209" s="190"/>
    </row>
    <row r="4210" spans="1:10" ht="13.5" hidden="1" customHeight="1" thickBot="1">
      <c r="A4210" s="410"/>
      <c r="B4210" s="183">
        <v>6.3</v>
      </c>
      <c r="C4210" s="184">
        <v>356.71</v>
      </c>
      <c r="D4210" s="346" t="s">
        <v>385</v>
      </c>
      <c r="E4210" s="346" t="s">
        <v>386</v>
      </c>
      <c r="F4210" s="346" t="s">
        <v>916</v>
      </c>
      <c r="G4210" s="342">
        <f t="shared" si="133"/>
        <v>19.840049714343785</v>
      </c>
      <c r="H4210" s="342">
        <f t="shared" si="132"/>
        <v>376.55004971434374</v>
      </c>
      <c r="I4210" s="190"/>
    </row>
    <row r="4211" spans="1:10" ht="13.5" hidden="1" customHeight="1" thickBot="1">
      <c r="A4211" s="411"/>
      <c r="B4211" s="183">
        <v>6.1</v>
      </c>
      <c r="C4211" s="184">
        <v>348.28</v>
      </c>
      <c r="D4211" s="346" t="s">
        <v>385</v>
      </c>
      <c r="E4211" s="346" t="s">
        <v>386</v>
      </c>
      <c r="F4211" s="346" t="s">
        <v>917</v>
      </c>
      <c r="G4211" s="342">
        <f t="shared" si="133"/>
        <v>19.371176907043967</v>
      </c>
      <c r="H4211" s="342">
        <f t="shared" si="132"/>
        <v>367.65117690704392</v>
      </c>
      <c r="I4211" s="190"/>
    </row>
    <row r="4212" spans="1:10" ht="13.5" thickBot="1">
      <c r="A4212" s="185" t="s">
        <v>494</v>
      </c>
      <c r="B4212" s="186">
        <v>150.58000000000001</v>
      </c>
      <c r="C4212" s="187">
        <v>8249.7099999999991</v>
      </c>
      <c r="D4212" s="412"/>
      <c r="E4212" s="413"/>
      <c r="F4212" s="414"/>
      <c r="G4212" s="342">
        <f t="shared" si="133"/>
        <v>458.84515861321262</v>
      </c>
      <c r="H4212" s="342">
        <f t="shared" si="132"/>
        <v>8708.5551586132115</v>
      </c>
      <c r="I4212" s="190">
        <f>+H4212</f>
        <v>8708.5551586132115</v>
      </c>
      <c r="J4212" s="347">
        <v>2</v>
      </c>
    </row>
    <row r="4213" spans="1:10" ht="13.5" hidden="1" customHeight="1" thickBot="1">
      <c r="A4213" s="409" t="s">
        <v>495</v>
      </c>
      <c r="B4213" s="183">
        <v>2</v>
      </c>
      <c r="C4213" s="184">
        <v>79.27</v>
      </c>
      <c r="D4213" s="346" t="s">
        <v>391</v>
      </c>
      <c r="E4213" s="346" t="s">
        <v>386</v>
      </c>
      <c r="F4213" s="346" t="s">
        <v>817</v>
      </c>
      <c r="G4213" s="342">
        <f t="shared" si="133"/>
        <v>4.408961736020947</v>
      </c>
      <c r="H4213" s="342">
        <f t="shared" si="132"/>
        <v>83.678961736020938</v>
      </c>
      <c r="I4213" s="190"/>
    </row>
    <row r="4214" spans="1:10" ht="13.5" hidden="1" customHeight="1" thickBot="1">
      <c r="A4214" s="410"/>
      <c r="B4214" s="183">
        <v>2</v>
      </c>
      <c r="C4214" s="184">
        <v>79.27</v>
      </c>
      <c r="D4214" s="346" t="s">
        <v>391</v>
      </c>
      <c r="E4214" s="346" t="s">
        <v>386</v>
      </c>
      <c r="F4214" s="346" t="s">
        <v>818</v>
      </c>
      <c r="G4214" s="342">
        <f t="shared" si="133"/>
        <v>4.408961736020947</v>
      </c>
      <c r="H4214" s="342">
        <f t="shared" si="132"/>
        <v>83.678961736020938</v>
      </c>
      <c r="I4214" s="190"/>
    </row>
    <row r="4215" spans="1:10" ht="13.5" hidden="1" customHeight="1" thickBot="1">
      <c r="A4215" s="410"/>
      <c r="B4215" s="183">
        <v>2</v>
      </c>
      <c r="C4215" s="184">
        <v>83.5</v>
      </c>
      <c r="D4215" s="346" t="s">
        <v>391</v>
      </c>
      <c r="E4215" s="346" t="s">
        <v>386</v>
      </c>
      <c r="F4215" s="346" t="s">
        <v>819</v>
      </c>
      <c r="G4215" s="342">
        <f t="shared" si="133"/>
        <v>4.6442324329222791</v>
      </c>
      <c r="H4215" s="342">
        <f t="shared" si="132"/>
        <v>88.14423243292228</v>
      </c>
      <c r="I4215" s="190"/>
    </row>
    <row r="4216" spans="1:10" ht="13.5" hidden="1" customHeight="1" thickBot="1">
      <c r="A4216" s="410"/>
      <c r="B4216" s="183">
        <v>2</v>
      </c>
      <c r="C4216" s="184">
        <v>83.5</v>
      </c>
      <c r="D4216" s="346" t="s">
        <v>391</v>
      </c>
      <c r="E4216" s="346" t="s">
        <v>386</v>
      </c>
      <c r="F4216" s="346" t="s">
        <v>820</v>
      </c>
      <c r="G4216" s="342">
        <f t="shared" si="133"/>
        <v>4.6442324329222791</v>
      </c>
      <c r="H4216" s="342">
        <f t="shared" si="132"/>
        <v>88.14423243292228</v>
      </c>
      <c r="I4216" s="190"/>
    </row>
    <row r="4217" spans="1:10" ht="13.5" hidden="1" customHeight="1" thickBot="1">
      <c r="A4217" s="410"/>
      <c r="B4217" s="183">
        <v>2.4</v>
      </c>
      <c r="C4217" s="184">
        <v>109.11</v>
      </c>
      <c r="D4217" s="346" t="s">
        <v>391</v>
      </c>
      <c r="E4217" s="346" t="s">
        <v>386</v>
      </c>
      <c r="F4217" s="346" t="s">
        <v>821</v>
      </c>
      <c r="G4217" s="342">
        <f t="shared" si="133"/>
        <v>6.0686491108520944</v>
      </c>
      <c r="H4217" s="342">
        <f t="shared" si="132"/>
        <v>115.17864911085209</v>
      </c>
      <c r="I4217" s="190"/>
    </row>
    <row r="4218" spans="1:10" ht="13.5" hidden="1" customHeight="1" thickBot="1">
      <c r="A4218" s="410"/>
      <c r="B4218" s="183">
        <v>19.649999999999999</v>
      </c>
      <c r="C4218" s="184">
        <v>779.49</v>
      </c>
      <c r="D4218" s="346" t="s">
        <v>385</v>
      </c>
      <c r="E4218" s="346" t="s">
        <v>386</v>
      </c>
      <c r="F4218" s="346" t="s">
        <v>817</v>
      </c>
      <c r="G4218" s="342">
        <f t="shared" si="133"/>
        <v>43.354883103456139</v>
      </c>
      <c r="H4218" s="342">
        <f t="shared" si="132"/>
        <v>822.84488310345614</v>
      </c>
      <c r="I4218" s="190"/>
    </row>
    <row r="4219" spans="1:10" ht="13.5" hidden="1" customHeight="1" thickBot="1">
      <c r="A4219" s="410"/>
      <c r="B4219" s="183">
        <v>21.25</v>
      </c>
      <c r="C4219" s="184">
        <v>842.64</v>
      </c>
      <c r="D4219" s="346" t="s">
        <v>385</v>
      </c>
      <c r="E4219" s="346" t="s">
        <v>386</v>
      </c>
      <c r="F4219" s="346" t="s">
        <v>822</v>
      </c>
      <c r="G4219" s="342">
        <f t="shared" si="133"/>
        <v>46.867257691947657</v>
      </c>
      <c r="H4219" s="342">
        <f t="shared" si="132"/>
        <v>889.50725769194764</v>
      </c>
      <c r="I4219" s="190"/>
    </row>
    <row r="4220" spans="1:10" ht="13.5" hidden="1" customHeight="1" thickBot="1">
      <c r="A4220" s="410"/>
      <c r="B4220" s="183">
        <v>21.65</v>
      </c>
      <c r="C4220" s="184">
        <v>858.75</v>
      </c>
      <c r="D4220" s="346" t="s">
        <v>385</v>
      </c>
      <c r="E4220" s="346" t="s">
        <v>386</v>
      </c>
      <c r="F4220" s="346" t="s">
        <v>823</v>
      </c>
      <c r="G4220" s="342">
        <f t="shared" si="133"/>
        <v>47.763288643976139</v>
      </c>
      <c r="H4220" s="342">
        <f t="shared" si="132"/>
        <v>906.51328864397613</v>
      </c>
      <c r="I4220" s="190"/>
    </row>
    <row r="4221" spans="1:10" ht="13.5" hidden="1" customHeight="1" thickBot="1">
      <c r="A4221" s="410"/>
      <c r="B4221" s="183">
        <v>21.65</v>
      </c>
      <c r="C4221" s="184">
        <v>858.75</v>
      </c>
      <c r="D4221" s="346" t="s">
        <v>385</v>
      </c>
      <c r="E4221" s="346" t="s">
        <v>386</v>
      </c>
      <c r="F4221" s="346" t="s">
        <v>824</v>
      </c>
      <c r="G4221" s="342">
        <f t="shared" si="133"/>
        <v>47.763288643976139</v>
      </c>
      <c r="H4221" s="342">
        <f t="shared" si="132"/>
        <v>906.51328864397613</v>
      </c>
      <c r="I4221" s="190"/>
    </row>
    <row r="4222" spans="1:10" ht="13.5" hidden="1" customHeight="1" thickBot="1">
      <c r="A4222" s="410"/>
      <c r="B4222" s="183">
        <v>21.65</v>
      </c>
      <c r="C4222" s="184">
        <v>858.75</v>
      </c>
      <c r="D4222" s="346" t="s">
        <v>385</v>
      </c>
      <c r="E4222" s="346" t="s">
        <v>386</v>
      </c>
      <c r="F4222" s="346" t="s">
        <v>825</v>
      </c>
      <c r="G4222" s="342">
        <f t="shared" si="133"/>
        <v>47.763288643976139</v>
      </c>
      <c r="H4222" s="342">
        <f t="shared" si="132"/>
        <v>906.51328864397613</v>
      </c>
      <c r="I4222" s="190"/>
    </row>
    <row r="4223" spans="1:10" ht="13.5" hidden="1" customHeight="1" thickBot="1">
      <c r="A4223" s="410"/>
      <c r="B4223" s="183">
        <v>17.649999999999999</v>
      </c>
      <c r="C4223" s="184">
        <v>711.86</v>
      </c>
      <c r="D4223" s="346" t="s">
        <v>385</v>
      </c>
      <c r="E4223" s="346" t="s">
        <v>386</v>
      </c>
      <c r="F4223" s="346" t="s">
        <v>818</v>
      </c>
      <c r="G4223" s="342">
        <f t="shared" si="133"/>
        <v>39.593332930539567</v>
      </c>
      <c r="H4223" s="342">
        <f t="shared" si="132"/>
        <v>751.45333293053955</v>
      </c>
      <c r="I4223" s="190"/>
    </row>
    <row r="4224" spans="1:10" ht="13.5" hidden="1" customHeight="1" thickBot="1">
      <c r="A4224" s="410"/>
      <c r="B4224" s="183">
        <v>21.65</v>
      </c>
      <c r="C4224" s="184">
        <v>904.67</v>
      </c>
      <c r="D4224" s="346" t="s">
        <v>385</v>
      </c>
      <c r="E4224" s="346" t="s">
        <v>386</v>
      </c>
      <c r="F4224" s="346" t="s">
        <v>826</v>
      </c>
      <c r="G4224" s="342">
        <f t="shared" si="133"/>
        <v>50.317338384332913</v>
      </c>
      <c r="H4224" s="342">
        <f t="shared" si="132"/>
        <v>954.98733838433282</v>
      </c>
      <c r="I4224" s="190"/>
    </row>
    <row r="4225" spans="1:10" ht="13.5" hidden="1" customHeight="1" thickBot="1">
      <c r="A4225" s="410"/>
      <c r="B4225" s="183">
        <v>19.649999999999999</v>
      </c>
      <c r="C4225" s="184">
        <v>810.75</v>
      </c>
      <c r="D4225" s="346" t="s">
        <v>385</v>
      </c>
      <c r="E4225" s="346" t="s">
        <v>386</v>
      </c>
      <c r="F4225" s="346" t="s">
        <v>827</v>
      </c>
      <c r="G4225" s="342">
        <f t="shared" si="133"/>
        <v>45.093550239422008</v>
      </c>
      <c r="H4225" s="342">
        <f t="shared" si="132"/>
        <v>855.84355023942203</v>
      </c>
      <c r="I4225" s="190"/>
    </row>
    <row r="4226" spans="1:10" ht="13.5" hidden="1" customHeight="1" thickBot="1">
      <c r="A4226" s="410"/>
      <c r="B4226" s="183">
        <v>21.65</v>
      </c>
      <c r="C4226" s="184">
        <v>904.67</v>
      </c>
      <c r="D4226" s="346" t="s">
        <v>385</v>
      </c>
      <c r="E4226" s="346" t="s">
        <v>386</v>
      </c>
      <c r="F4226" s="346" t="s">
        <v>828</v>
      </c>
      <c r="G4226" s="342">
        <f t="shared" si="133"/>
        <v>50.317338384332913</v>
      </c>
      <c r="H4226" s="342">
        <f t="shared" si="132"/>
        <v>954.98733838433282</v>
      </c>
      <c r="I4226" s="190"/>
    </row>
    <row r="4227" spans="1:10" ht="13.5" hidden="1" customHeight="1" thickBot="1">
      <c r="A4227" s="410"/>
      <c r="B4227" s="183">
        <v>19.25</v>
      </c>
      <c r="C4227" s="184">
        <v>802.38</v>
      </c>
      <c r="D4227" s="346" t="s">
        <v>385</v>
      </c>
      <c r="E4227" s="346" t="s">
        <v>386</v>
      </c>
      <c r="F4227" s="346" t="s">
        <v>819</v>
      </c>
      <c r="G4227" s="342">
        <f t="shared" si="133"/>
        <v>44.628014605127888</v>
      </c>
      <c r="H4227" s="342">
        <f t="shared" si="132"/>
        <v>847.00801460512787</v>
      </c>
      <c r="I4227" s="190"/>
    </row>
    <row r="4228" spans="1:10" ht="13.5" hidden="1" customHeight="1" thickBot="1">
      <c r="A4228" s="410"/>
      <c r="B4228" s="183">
        <v>21.65</v>
      </c>
      <c r="C4228" s="184">
        <v>904.67</v>
      </c>
      <c r="D4228" s="346" t="s">
        <v>385</v>
      </c>
      <c r="E4228" s="346" t="s">
        <v>386</v>
      </c>
      <c r="F4228" s="346" t="s">
        <v>829</v>
      </c>
      <c r="G4228" s="342">
        <f t="shared" si="133"/>
        <v>50.317338384332913</v>
      </c>
      <c r="H4228" s="342">
        <f t="shared" si="132"/>
        <v>954.98733838433282</v>
      </c>
      <c r="I4228" s="190"/>
    </row>
    <row r="4229" spans="1:10" ht="13.5" hidden="1" customHeight="1" thickBot="1">
      <c r="A4229" s="410"/>
      <c r="B4229" s="183">
        <v>21.65</v>
      </c>
      <c r="C4229" s="184">
        <v>904.67</v>
      </c>
      <c r="D4229" s="346" t="s">
        <v>385</v>
      </c>
      <c r="E4229" s="346" t="s">
        <v>386</v>
      </c>
      <c r="F4229" s="346" t="s">
        <v>830</v>
      </c>
      <c r="G4229" s="342">
        <f t="shared" si="133"/>
        <v>50.317338384332913</v>
      </c>
      <c r="H4229" s="342">
        <f t="shared" si="132"/>
        <v>954.98733838433282</v>
      </c>
      <c r="I4229" s="190"/>
    </row>
    <row r="4230" spans="1:10" ht="13.5" hidden="1" customHeight="1" thickBot="1">
      <c r="A4230" s="410"/>
      <c r="B4230" s="183">
        <v>16.45</v>
      </c>
      <c r="C4230" s="184">
        <v>701.46</v>
      </c>
      <c r="D4230" s="346" t="s">
        <v>385</v>
      </c>
      <c r="E4230" s="346" t="s">
        <v>386</v>
      </c>
      <c r="F4230" s="346" t="s">
        <v>820</v>
      </c>
      <c r="G4230" s="342">
        <f t="shared" si="133"/>
        <v>39.014889609552839</v>
      </c>
      <c r="H4230" s="342">
        <f t="shared" si="132"/>
        <v>740.47488960955286</v>
      </c>
      <c r="I4230" s="190"/>
    </row>
    <row r="4231" spans="1:10" ht="13.5" hidden="1" customHeight="1" thickBot="1">
      <c r="A4231" s="410"/>
      <c r="B4231" s="183">
        <v>21.25</v>
      </c>
      <c r="C4231" s="184">
        <v>885.89</v>
      </c>
      <c r="D4231" s="346" t="s">
        <v>385</v>
      </c>
      <c r="E4231" s="346" t="s">
        <v>386</v>
      </c>
      <c r="F4231" s="346" t="s">
        <v>805</v>
      </c>
      <c r="G4231" s="342">
        <f t="shared" si="133"/>
        <v>49.272803233551109</v>
      </c>
      <c r="H4231" s="342">
        <f t="shared" si="132"/>
        <v>935.16280323355113</v>
      </c>
      <c r="I4231" s="190"/>
    </row>
    <row r="4232" spans="1:10" ht="13.5" hidden="1" customHeight="1" thickBot="1">
      <c r="A4232" s="410"/>
      <c r="B4232" s="183">
        <v>25.18</v>
      </c>
      <c r="C4232" s="184">
        <v>1140.04</v>
      </c>
      <c r="D4232" s="346" t="s">
        <v>385</v>
      </c>
      <c r="E4232" s="346" t="s">
        <v>386</v>
      </c>
      <c r="F4232" s="346" t="s">
        <v>831</v>
      </c>
      <c r="G4232" s="342">
        <f t="shared" si="133"/>
        <v>63.408511890164256</v>
      </c>
      <c r="H4232" s="342">
        <f t="shared" si="132"/>
        <v>1203.4485118901641</v>
      </c>
      <c r="I4232" s="190"/>
    </row>
    <row r="4233" spans="1:10" ht="13.5" hidden="1" customHeight="1" thickBot="1">
      <c r="A4233" s="410"/>
      <c r="B4233" s="183">
        <v>25.98</v>
      </c>
      <c r="C4233" s="184">
        <v>1182.17</v>
      </c>
      <c r="D4233" s="346" t="s">
        <v>385</v>
      </c>
      <c r="E4233" s="346" t="s">
        <v>386</v>
      </c>
      <c r="F4233" s="346" t="s">
        <v>832</v>
      </c>
      <c r="G4233" s="342">
        <f t="shared" si="133"/>
        <v>65.751763535661453</v>
      </c>
      <c r="H4233" s="342">
        <f t="shared" si="132"/>
        <v>1247.9217635356615</v>
      </c>
      <c r="I4233" s="190"/>
    </row>
    <row r="4234" spans="1:10" ht="13.5" hidden="1" customHeight="1" thickBot="1">
      <c r="A4234" s="410"/>
      <c r="B4234" s="183">
        <v>23.18</v>
      </c>
      <c r="C4234" s="184">
        <v>1056.54</v>
      </c>
      <c r="D4234" s="346" t="s">
        <v>385</v>
      </c>
      <c r="E4234" s="346" t="s">
        <v>386</v>
      </c>
      <c r="F4234" s="346" t="s">
        <v>821</v>
      </c>
      <c r="G4234" s="342">
        <f t="shared" si="133"/>
        <v>58.764279457241976</v>
      </c>
      <c r="H4234" s="342">
        <f t="shared" si="132"/>
        <v>1115.304279457242</v>
      </c>
      <c r="I4234" s="190"/>
    </row>
    <row r="4235" spans="1:10" ht="13.5" hidden="1" customHeight="1" thickBot="1">
      <c r="A4235" s="410"/>
      <c r="B4235" s="183">
        <v>25.98</v>
      </c>
      <c r="C4235" s="184">
        <v>1182.17</v>
      </c>
      <c r="D4235" s="346" t="s">
        <v>385</v>
      </c>
      <c r="E4235" s="346" t="s">
        <v>386</v>
      </c>
      <c r="F4235" s="346" t="s">
        <v>833</v>
      </c>
      <c r="G4235" s="342">
        <f t="shared" si="133"/>
        <v>65.751763535661453</v>
      </c>
      <c r="H4235" s="342">
        <f t="shared" ref="H4235:H4298" si="134">+G4235+C4235</f>
        <v>1247.9217635356615</v>
      </c>
      <c r="I4235" s="190"/>
    </row>
    <row r="4236" spans="1:10" ht="13.5" hidden="1" customHeight="1" thickBot="1">
      <c r="A4236" s="410"/>
      <c r="B4236" s="183">
        <v>22.78</v>
      </c>
      <c r="C4236" s="184">
        <v>997.75</v>
      </c>
      <c r="D4236" s="346" t="s">
        <v>385</v>
      </c>
      <c r="E4236" s="346" t="s">
        <v>386</v>
      </c>
      <c r="F4236" s="346" t="s">
        <v>916</v>
      </c>
      <c r="G4236" s="342">
        <f t="shared" si="133"/>
        <v>55.494406107164124</v>
      </c>
      <c r="H4236" s="342">
        <f t="shared" si="134"/>
        <v>1053.2444061071642</v>
      </c>
      <c r="I4236" s="190"/>
    </row>
    <row r="4237" spans="1:10" ht="13.5" hidden="1" customHeight="1" thickBot="1">
      <c r="A4237" s="410"/>
      <c r="B4237" s="183">
        <v>24.78</v>
      </c>
      <c r="C4237" s="184">
        <v>1145.06</v>
      </c>
      <c r="D4237" s="346" t="s">
        <v>385</v>
      </c>
      <c r="E4237" s="346" t="s">
        <v>386</v>
      </c>
      <c r="F4237" s="346" t="s">
        <v>917</v>
      </c>
      <c r="G4237" s="342">
        <f t="shared" si="133"/>
        <v>63.687722031640533</v>
      </c>
      <c r="H4237" s="342">
        <f t="shared" si="134"/>
        <v>1208.7477220316405</v>
      </c>
      <c r="I4237" s="190"/>
    </row>
    <row r="4238" spans="1:10" ht="13.5" hidden="1" customHeight="1" thickBot="1">
      <c r="A4238" s="410"/>
      <c r="B4238" s="183">
        <v>0.4</v>
      </c>
      <c r="C4238" s="184">
        <v>11.8</v>
      </c>
      <c r="D4238" s="346" t="s">
        <v>834</v>
      </c>
      <c r="E4238" s="346" t="s">
        <v>386</v>
      </c>
      <c r="F4238" s="346" t="s">
        <v>818</v>
      </c>
      <c r="G4238" s="342">
        <f t="shared" si="133"/>
        <v>0.65631069111955576</v>
      </c>
      <c r="H4238" s="342">
        <f t="shared" si="134"/>
        <v>12.456310691119556</v>
      </c>
      <c r="I4238" s="190"/>
    </row>
    <row r="4239" spans="1:10" ht="13.5" hidden="1" customHeight="1" thickBot="1">
      <c r="A4239" s="411"/>
      <c r="B4239" s="183">
        <v>0.4</v>
      </c>
      <c r="C4239" s="184">
        <v>18.78</v>
      </c>
      <c r="D4239" s="346" t="s">
        <v>834</v>
      </c>
      <c r="E4239" s="346" t="s">
        <v>386</v>
      </c>
      <c r="F4239" s="346" t="s">
        <v>819</v>
      </c>
      <c r="G4239" s="342">
        <f t="shared" ref="G4239:G4302" si="135">+(C4239/$C$12584)*1312742.08</f>
        <v>1.0445351507818015</v>
      </c>
      <c r="H4239" s="342">
        <f t="shared" si="134"/>
        <v>19.824535150781802</v>
      </c>
      <c r="I4239" s="190"/>
    </row>
    <row r="4240" spans="1:10" ht="13.5" thickBot="1">
      <c r="A4240" s="185" t="s">
        <v>495</v>
      </c>
      <c r="B4240" s="186">
        <v>445.78</v>
      </c>
      <c r="C4240" s="187">
        <v>18898.36</v>
      </c>
      <c r="D4240" s="412"/>
      <c r="E4240" s="413"/>
      <c r="F4240" s="414"/>
      <c r="G4240" s="342">
        <f t="shared" si="135"/>
        <v>1051.1182807310311</v>
      </c>
      <c r="H4240" s="342">
        <f t="shared" si="134"/>
        <v>19949.478280731033</v>
      </c>
      <c r="I4240" s="190">
        <f>+H4240</f>
        <v>19949.478280731033</v>
      </c>
      <c r="J4240" s="347">
        <v>2</v>
      </c>
    </row>
    <row r="4241" spans="1:10" ht="13.5" hidden="1" customHeight="1" thickBot="1">
      <c r="A4241" s="409" t="s">
        <v>1024</v>
      </c>
      <c r="B4241" s="183">
        <v>0.4</v>
      </c>
      <c r="C4241" s="184">
        <v>33.71</v>
      </c>
      <c r="D4241" s="346" t="s">
        <v>391</v>
      </c>
      <c r="E4241" s="346" t="s">
        <v>386</v>
      </c>
      <c r="F4241" s="346" t="s">
        <v>919</v>
      </c>
      <c r="G4241" s="342">
        <f t="shared" si="135"/>
        <v>1.8749350336983239</v>
      </c>
      <c r="H4241" s="342">
        <f t="shared" si="134"/>
        <v>35.584935033698322</v>
      </c>
      <c r="I4241" s="190"/>
    </row>
    <row r="4242" spans="1:10" ht="13.5" hidden="1" customHeight="1" thickBot="1">
      <c r="A4242" s="410"/>
      <c r="B4242" s="183">
        <v>0.4</v>
      </c>
      <c r="C4242" s="184">
        <v>33.71</v>
      </c>
      <c r="D4242" s="346" t="s">
        <v>391</v>
      </c>
      <c r="E4242" s="346" t="s">
        <v>386</v>
      </c>
      <c r="F4242" s="346" t="s">
        <v>858</v>
      </c>
      <c r="G4242" s="342">
        <f t="shared" si="135"/>
        <v>1.8749350336983239</v>
      </c>
      <c r="H4242" s="342">
        <f t="shared" si="134"/>
        <v>35.584935033698322</v>
      </c>
      <c r="I4242" s="190"/>
    </row>
    <row r="4243" spans="1:10" ht="13.5" hidden="1" customHeight="1" thickBot="1">
      <c r="A4243" s="410"/>
      <c r="B4243" s="183">
        <v>1.77</v>
      </c>
      <c r="C4243" s="184">
        <v>148.91</v>
      </c>
      <c r="D4243" s="346" t="s">
        <v>385</v>
      </c>
      <c r="E4243" s="346" t="s">
        <v>386</v>
      </c>
      <c r="F4243" s="346" t="s">
        <v>918</v>
      </c>
      <c r="G4243" s="342">
        <f t="shared" si="135"/>
        <v>8.2823072046282231</v>
      </c>
      <c r="H4243" s="342">
        <f t="shared" si="134"/>
        <v>157.19230720462821</v>
      </c>
      <c r="I4243" s="190"/>
    </row>
    <row r="4244" spans="1:10" ht="13.5" hidden="1" customHeight="1" thickBot="1">
      <c r="A4244" s="410"/>
      <c r="B4244" s="183">
        <v>1.77</v>
      </c>
      <c r="C4244" s="184">
        <v>148.91</v>
      </c>
      <c r="D4244" s="346" t="s">
        <v>385</v>
      </c>
      <c r="E4244" s="346" t="s">
        <v>386</v>
      </c>
      <c r="F4244" s="346" t="s">
        <v>919</v>
      </c>
      <c r="G4244" s="342">
        <f t="shared" si="135"/>
        <v>8.2823072046282231</v>
      </c>
      <c r="H4244" s="342">
        <f t="shared" si="134"/>
        <v>157.19230720462821</v>
      </c>
      <c r="I4244" s="190"/>
    </row>
    <row r="4245" spans="1:10" ht="13.5" hidden="1" customHeight="1" thickBot="1">
      <c r="A4245" s="410"/>
      <c r="B4245" s="183">
        <v>1.97</v>
      </c>
      <c r="C4245" s="184">
        <v>165.77</v>
      </c>
      <c r="D4245" s="346" t="s">
        <v>385</v>
      </c>
      <c r="E4245" s="346" t="s">
        <v>386</v>
      </c>
      <c r="F4245" s="346" t="s">
        <v>920</v>
      </c>
      <c r="G4245" s="342">
        <f t="shared" si="135"/>
        <v>9.2200528192278597</v>
      </c>
      <c r="H4245" s="342">
        <f t="shared" si="134"/>
        <v>174.99005281922786</v>
      </c>
      <c r="I4245" s="190"/>
    </row>
    <row r="4246" spans="1:10" ht="13.5" hidden="1" customHeight="1" thickBot="1">
      <c r="A4246" s="410"/>
      <c r="B4246" s="183">
        <v>0.37</v>
      </c>
      <c r="C4246" s="184">
        <v>30.91</v>
      </c>
      <c r="D4246" s="346" t="s">
        <v>385</v>
      </c>
      <c r="E4246" s="346" t="s">
        <v>386</v>
      </c>
      <c r="F4246" s="346" t="s">
        <v>858</v>
      </c>
      <c r="G4246" s="342">
        <f t="shared" si="135"/>
        <v>1.7192002934326664</v>
      </c>
      <c r="H4246" s="342">
        <f t="shared" si="134"/>
        <v>32.629200293432667</v>
      </c>
      <c r="I4246" s="190"/>
    </row>
    <row r="4247" spans="1:10" ht="13.5" hidden="1" customHeight="1" thickBot="1">
      <c r="A4247" s="411"/>
      <c r="B4247" s="183">
        <v>0</v>
      </c>
      <c r="C4247" s="184">
        <v>9.39</v>
      </c>
      <c r="D4247" s="346" t="s">
        <v>393</v>
      </c>
      <c r="E4247" s="346" t="s">
        <v>386</v>
      </c>
      <c r="F4247" s="346" t="s">
        <v>859</v>
      </c>
      <c r="G4247" s="342">
        <f t="shared" si="135"/>
        <v>0.52226757539090074</v>
      </c>
      <c r="H4247" s="342">
        <f t="shared" si="134"/>
        <v>9.9122675753909011</v>
      </c>
      <c r="I4247" s="190"/>
    </row>
    <row r="4248" spans="1:10" ht="13.5" thickBot="1">
      <c r="A4248" s="185" t="s">
        <v>1024</v>
      </c>
      <c r="B4248" s="186">
        <v>6.68</v>
      </c>
      <c r="C4248" s="187">
        <v>571.30999999999995</v>
      </c>
      <c r="D4248" s="412"/>
      <c r="E4248" s="413"/>
      <c r="F4248" s="414"/>
      <c r="G4248" s="342">
        <f t="shared" si="135"/>
        <v>31.776005164704518</v>
      </c>
      <c r="H4248" s="342">
        <f t="shared" si="134"/>
        <v>603.08600516470449</v>
      </c>
      <c r="I4248" s="190">
        <f>+H4248</f>
        <v>603.08600516470449</v>
      </c>
      <c r="J4248" s="347">
        <v>2</v>
      </c>
    </row>
    <row r="4249" spans="1:10" ht="13.5" hidden="1" customHeight="1" thickBot="1">
      <c r="A4249" s="409" t="s">
        <v>496</v>
      </c>
      <c r="B4249" s="183">
        <v>2.8</v>
      </c>
      <c r="C4249" s="184">
        <v>135.51</v>
      </c>
      <c r="D4249" s="346" t="s">
        <v>391</v>
      </c>
      <c r="E4249" s="346" t="s">
        <v>386</v>
      </c>
      <c r="F4249" s="346" t="s">
        <v>817</v>
      </c>
      <c r="G4249" s="342">
        <f t="shared" si="135"/>
        <v>7.5370052333568633</v>
      </c>
      <c r="H4249" s="342">
        <f t="shared" si="134"/>
        <v>143.04700523335686</v>
      </c>
      <c r="I4249" s="190"/>
    </row>
    <row r="4250" spans="1:10" ht="13.5" hidden="1" customHeight="1" thickBot="1">
      <c r="A4250" s="410"/>
      <c r="B4250" s="183">
        <v>2.2000000000000002</v>
      </c>
      <c r="C4250" s="184">
        <v>104.28</v>
      </c>
      <c r="D4250" s="346" t="s">
        <v>391</v>
      </c>
      <c r="E4250" s="346" t="s">
        <v>386</v>
      </c>
      <c r="F4250" s="346" t="s">
        <v>818</v>
      </c>
      <c r="G4250" s="342">
        <f t="shared" si="135"/>
        <v>5.8000066838938364</v>
      </c>
      <c r="H4250" s="342">
        <f t="shared" si="134"/>
        <v>110.08000668389384</v>
      </c>
      <c r="I4250" s="190"/>
    </row>
    <row r="4251" spans="1:10" ht="13.5" hidden="1" customHeight="1" thickBot="1">
      <c r="A4251" s="410"/>
      <c r="B4251" s="183">
        <v>2.2000000000000002</v>
      </c>
      <c r="C4251" s="184">
        <v>107.42</v>
      </c>
      <c r="D4251" s="346" t="s">
        <v>391</v>
      </c>
      <c r="E4251" s="346" t="s">
        <v>386</v>
      </c>
      <c r="F4251" s="346" t="s">
        <v>819</v>
      </c>
      <c r="G4251" s="342">
        <f t="shared" si="135"/>
        <v>5.9746520711917519</v>
      </c>
      <c r="H4251" s="342">
        <f t="shared" si="134"/>
        <v>113.39465207119176</v>
      </c>
      <c r="I4251" s="190"/>
    </row>
    <row r="4252" spans="1:10" ht="13.5" hidden="1" customHeight="1" thickBot="1">
      <c r="A4252" s="410"/>
      <c r="B4252" s="183">
        <v>2.2000000000000002</v>
      </c>
      <c r="C4252" s="184">
        <v>107.42</v>
      </c>
      <c r="D4252" s="346" t="s">
        <v>391</v>
      </c>
      <c r="E4252" s="346" t="s">
        <v>386</v>
      </c>
      <c r="F4252" s="346" t="s">
        <v>820</v>
      </c>
      <c r="G4252" s="342">
        <f t="shared" si="135"/>
        <v>5.9746520711917519</v>
      </c>
      <c r="H4252" s="342">
        <f t="shared" si="134"/>
        <v>113.39465207119176</v>
      </c>
      <c r="I4252" s="190"/>
    </row>
    <row r="4253" spans="1:10" ht="13.5" hidden="1" customHeight="1" thickBot="1">
      <c r="A4253" s="410"/>
      <c r="B4253" s="183">
        <v>1.6</v>
      </c>
      <c r="C4253" s="184">
        <v>70.34</v>
      </c>
      <c r="D4253" s="346" t="s">
        <v>391</v>
      </c>
      <c r="E4253" s="346" t="s">
        <v>386</v>
      </c>
      <c r="F4253" s="346" t="s">
        <v>821</v>
      </c>
      <c r="G4253" s="342">
        <f t="shared" si="135"/>
        <v>3.9122791536736905</v>
      </c>
      <c r="H4253" s="342">
        <f t="shared" si="134"/>
        <v>74.252279153673697</v>
      </c>
      <c r="I4253" s="190"/>
    </row>
    <row r="4254" spans="1:10" ht="13.5" hidden="1" customHeight="1" thickBot="1">
      <c r="A4254" s="410"/>
      <c r="B4254" s="183">
        <v>3.2</v>
      </c>
      <c r="C4254" s="184">
        <v>140.66999999999999</v>
      </c>
      <c r="D4254" s="346" t="s">
        <v>391</v>
      </c>
      <c r="E4254" s="346" t="s">
        <v>386</v>
      </c>
      <c r="F4254" s="346" t="s">
        <v>919</v>
      </c>
      <c r="G4254" s="342">
        <f t="shared" si="135"/>
        <v>7.8240021118464318</v>
      </c>
      <c r="H4254" s="342">
        <f t="shared" si="134"/>
        <v>148.49400211184641</v>
      </c>
      <c r="I4254" s="190"/>
    </row>
    <row r="4255" spans="1:10" ht="13.5" hidden="1" customHeight="1" thickBot="1">
      <c r="A4255" s="410"/>
      <c r="B4255" s="183">
        <v>3.2</v>
      </c>
      <c r="C4255" s="184">
        <v>140.66999999999999</v>
      </c>
      <c r="D4255" s="346" t="s">
        <v>391</v>
      </c>
      <c r="E4255" s="346" t="s">
        <v>386</v>
      </c>
      <c r="F4255" s="346" t="s">
        <v>858</v>
      </c>
      <c r="G4255" s="342">
        <f t="shared" si="135"/>
        <v>7.8240021118464318</v>
      </c>
      <c r="H4255" s="342">
        <f t="shared" si="134"/>
        <v>148.49400211184641</v>
      </c>
      <c r="I4255" s="190"/>
    </row>
    <row r="4256" spans="1:10" ht="13.5" hidden="1" customHeight="1" thickBot="1">
      <c r="A4256" s="410"/>
      <c r="B4256" s="183">
        <v>21.63</v>
      </c>
      <c r="C4256" s="184">
        <v>966.47</v>
      </c>
      <c r="D4256" s="346" t="s">
        <v>385</v>
      </c>
      <c r="E4256" s="346" t="s">
        <v>386</v>
      </c>
      <c r="F4256" s="346" t="s">
        <v>817</v>
      </c>
      <c r="G4256" s="342">
        <f t="shared" si="135"/>
        <v>53.754626580196359</v>
      </c>
      <c r="H4256" s="342">
        <f t="shared" si="134"/>
        <v>1020.2246265801964</v>
      </c>
      <c r="I4256" s="190"/>
    </row>
    <row r="4257" spans="1:9" ht="13.5" hidden="1" customHeight="1" thickBot="1">
      <c r="A4257" s="410"/>
      <c r="B4257" s="183">
        <v>23.83</v>
      </c>
      <c r="C4257" s="184">
        <v>1129.78</v>
      </c>
      <c r="D4257" s="346" t="s">
        <v>385</v>
      </c>
      <c r="E4257" s="346" t="s">
        <v>386</v>
      </c>
      <c r="F4257" s="346" t="s">
        <v>822</v>
      </c>
      <c r="G4257" s="342">
        <f t="shared" si="135"/>
        <v>62.837855306190811</v>
      </c>
      <c r="H4257" s="342">
        <f t="shared" si="134"/>
        <v>1192.6178553061907</v>
      </c>
      <c r="I4257" s="190"/>
    </row>
    <row r="4258" spans="1:9" ht="13.5" hidden="1" customHeight="1" thickBot="1">
      <c r="A4258" s="410"/>
      <c r="B4258" s="183">
        <v>23.83</v>
      </c>
      <c r="C4258" s="184">
        <v>1129.78</v>
      </c>
      <c r="D4258" s="346" t="s">
        <v>385</v>
      </c>
      <c r="E4258" s="346" t="s">
        <v>386</v>
      </c>
      <c r="F4258" s="346" t="s">
        <v>823</v>
      </c>
      <c r="G4258" s="342">
        <f t="shared" si="135"/>
        <v>62.837855306190811</v>
      </c>
      <c r="H4258" s="342">
        <f t="shared" si="134"/>
        <v>1192.6178553061907</v>
      </c>
      <c r="I4258" s="190"/>
    </row>
    <row r="4259" spans="1:9" ht="13.5" hidden="1" customHeight="1" thickBot="1">
      <c r="A4259" s="410"/>
      <c r="B4259" s="183">
        <v>23.83</v>
      </c>
      <c r="C4259" s="184">
        <v>1129.78</v>
      </c>
      <c r="D4259" s="346" t="s">
        <v>385</v>
      </c>
      <c r="E4259" s="346" t="s">
        <v>386</v>
      </c>
      <c r="F4259" s="346" t="s">
        <v>824</v>
      </c>
      <c r="G4259" s="342">
        <f t="shared" si="135"/>
        <v>62.837855306190811</v>
      </c>
      <c r="H4259" s="342">
        <f t="shared" si="134"/>
        <v>1192.6178553061907</v>
      </c>
      <c r="I4259" s="190"/>
    </row>
    <row r="4260" spans="1:9" ht="13.5" hidden="1" customHeight="1" thickBot="1">
      <c r="A4260" s="410"/>
      <c r="B4260" s="183">
        <v>23.83</v>
      </c>
      <c r="C4260" s="184">
        <v>1129.78</v>
      </c>
      <c r="D4260" s="346" t="s">
        <v>385</v>
      </c>
      <c r="E4260" s="346" t="s">
        <v>386</v>
      </c>
      <c r="F4260" s="346" t="s">
        <v>825</v>
      </c>
      <c r="G4260" s="342">
        <f t="shared" si="135"/>
        <v>62.837855306190811</v>
      </c>
      <c r="H4260" s="342">
        <f t="shared" si="134"/>
        <v>1192.6178553061907</v>
      </c>
      <c r="I4260" s="190"/>
    </row>
    <row r="4261" spans="1:9" ht="13.5" hidden="1" customHeight="1" thickBot="1">
      <c r="A4261" s="410"/>
      <c r="B4261" s="183">
        <v>21.63</v>
      </c>
      <c r="C4261" s="184">
        <v>1025.49</v>
      </c>
      <c r="D4261" s="346" t="s">
        <v>385</v>
      </c>
      <c r="E4261" s="346" t="s">
        <v>386</v>
      </c>
      <c r="F4261" s="346" t="s">
        <v>818</v>
      </c>
      <c r="G4261" s="342">
        <f t="shared" si="135"/>
        <v>57.037292426796022</v>
      </c>
      <c r="H4261" s="342">
        <f t="shared" si="134"/>
        <v>1082.5272924267961</v>
      </c>
      <c r="I4261" s="190"/>
    </row>
    <row r="4262" spans="1:9" ht="13.5" hidden="1" customHeight="1" thickBot="1">
      <c r="A4262" s="410"/>
      <c r="B4262" s="183">
        <v>19.43</v>
      </c>
      <c r="C4262" s="184">
        <v>948.87</v>
      </c>
      <c r="D4262" s="346" t="s">
        <v>385</v>
      </c>
      <c r="E4262" s="346" t="s">
        <v>386</v>
      </c>
      <c r="F4262" s="346" t="s">
        <v>826</v>
      </c>
      <c r="G4262" s="342">
        <f t="shared" si="135"/>
        <v>52.775722498526505</v>
      </c>
      <c r="H4262" s="342">
        <f t="shared" si="134"/>
        <v>1001.6457224985265</v>
      </c>
      <c r="I4262" s="190"/>
    </row>
    <row r="4263" spans="1:9" ht="13.5" hidden="1" customHeight="1" thickBot="1">
      <c r="A4263" s="410"/>
      <c r="B4263" s="183">
        <v>23.83</v>
      </c>
      <c r="C4263" s="184">
        <v>1163.7</v>
      </c>
      <c r="D4263" s="346" t="s">
        <v>385</v>
      </c>
      <c r="E4263" s="346" t="s">
        <v>386</v>
      </c>
      <c r="F4263" s="346" t="s">
        <v>827</v>
      </c>
      <c r="G4263" s="342">
        <f t="shared" si="135"/>
        <v>64.724470445409068</v>
      </c>
      <c r="H4263" s="342">
        <f t="shared" si="134"/>
        <v>1228.424470445409</v>
      </c>
      <c r="I4263" s="190"/>
    </row>
    <row r="4264" spans="1:9" ht="13.5" hidden="1" customHeight="1" thickBot="1">
      <c r="A4264" s="410"/>
      <c r="B4264" s="183">
        <v>23.83</v>
      </c>
      <c r="C4264" s="184">
        <v>1163.7</v>
      </c>
      <c r="D4264" s="346" t="s">
        <v>385</v>
      </c>
      <c r="E4264" s="346" t="s">
        <v>386</v>
      </c>
      <c r="F4264" s="346" t="s">
        <v>828</v>
      </c>
      <c r="G4264" s="342">
        <f t="shared" si="135"/>
        <v>64.724470445409068</v>
      </c>
      <c r="H4264" s="342">
        <f t="shared" si="134"/>
        <v>1228.424470445409</v>
      </c>
      <c r="I4264" s="190"/>
    </row>
    <row r="4265" spans="1:9" ht="13.5" hidden="1" customHeight="1" thickBot="1">
      <c r="A4265" s="410"/>
      <c r="B4265" s="183">
        <v>21.63</v>
      </c>
      <c r="C4265" s="184">
        <v>1056.28</v>
      </c>
      <c r="D4265" s="346" t="s">
        <v>385</v>
      </c>
      <c r="E4265" s="346" t="s">
        <v>386</v>
      </c>
      <c r="F4265" s="346" t="s">
        <v>819</v>
      </c>
      <c r="G4265" s="342">
        <f t="shared" si="135"/>
        <v>58.749818374217305</v>
      </c>
      <c r="H4265" s="342">
        <f t="shared" si="134"/>
        <v>1115.0298183742173</v>
      </c>
      <c r="I4265" s="190"/>
    </row>
    <row r="4266" spans="1:9" ht="13.5" hidden="1" customHeight="1" thickBot="1">
      <c r="A4266" s="410"/>
      <c r="B4266" s="183">
        <v>22.03</v>
      </c>
      <c r="C4266" s="184">
        <v>1052.46</v>
      </c>
      <c r="D4266" s="346" t="s">
        <v>385</v>
      </c>
      <c r="E4266" s="346" t="s">
        <v>386</v>
      </c>
      <c r="F4266" s="346" t="s">
        <v>829</v>
      </c>
      <c r="G4266" s="342">
        <f t="shared" si="135"/>
        <v>58.537351692854877</v>
      </c>
      <c r="H4266" s="342">
        <f t="shared" si="134"/>
        <v>1110.9973516928549</v>
      </c>
      <c r="I4266" s="190"/>
    </row>
    <row r="4267" spans="1:9" ht="13.5" hidden="1" customHeight="1" thickBot="1">
      <c r="A4267" s="410"/>
      <c r="B4267" s="183">
        <v>23.83</v>
      </c>
      <c r="C4267" s="184">
        <v>1163.7</v>
      </c>
      <c r="D4267" s="346" t="s">
        <v>385</v>
      </c>
      <c r="E4267" s="346" t="s">
        <v>386</v>
      </c>
      <c r="F4267" s="346" t="s">
        <v>830</v>
      </c>
      <c r="G4267" s="342">
        <f t="shared" si="135"/>
        <v>64.724470445409068</v>
      </c>
      <c r="H4267" s="342">
        <f t="shared" si="134"/>
        <v>1228.424470445409</v>
      </c>
      <c r="I4267" s="190"/>
    </row>
    <row r="4268" spans="1:9" ht="13.5" hidden="1" customHeight="1" thickBot="1">
      <c r="A4268" s="410"/>
      <c r="B4268" s="183">
        <v>21.63</v>
      </c>
      <c r="C4268" s="184">
        <v>1056.28</v>
      </c>
      <c r="D4268" s="346" t="s">
        <v>385</v>
      </c>
      <c r="E4268" s="346" t="s">
        <v>386</v>
      </c>
      <c r="F4268" s="346" t="s">
        <v>820</v>
      </c>
      <c r="G4268" s="342">
        <f t="shared" si="135"/>
        <v>58.749818374217305</v>
      </c>
      <c r="H4268" s="342">
        <f t="shared" si="134"/>
        <v>1115.0298183742173</v>
      </c>
      <c r="I4268" s="190"/>
    </row>
    <row r="4269" spans="1:9" ht="13.5" hidden="1" customHeight="1" thickBot="1">
      <c r="A4269" s="410"/>
      <c r="B4269" s="183">
        <v>23.83</v>
      </c>
      <c r="C4269" s="184">
        <v>1163.7</v>
      </c>
      <c r="D4269" s="346" t="s">
        <v>385</v>
      </c>
      <c r="E4269" s="346" t="s">
        <v>386</v>
      </c>
      <c r="F4269" s="346" t="s">
        <v>805</v>
      </c>
      <c r="G4269" s="342">
        <f t="shared" si="135"/>
        <v>64.724470445409068</v>
      </c>
      <c r="H4269" s="342">
        <f t="shared" si="134"/>
        <v>1228.424470445409</v>
      </c>
      <c r="I4269" s="190"/>
    </row>
    <row r="4270" spans="1:9" ht="13.5" hidden="1" customHeight="1" thickBot="1">
      <c r="A4270" s="410"/>
      <c r="B4270" s="183">
        <v>23.83</v>
      </c>
      <c r="C4270" s="184">
        <v>1163.7</v>
      </c>
      <c r="D4270" s="346" t="s">
        <v>385</v>
      </c>
      <c r="E4270" s="346" t="s">
        <v>386</v>
      </c>
      <c r="F4270" s="346" t="s">
        <v>831</v>
      </c>
      <c r="G4270" s="342">
        <f t="shared" si="135"/>
        <v>64.724470445409068</v>
      </c>
      <c r="H4270" s="342">
        <f t="shared" si="134"/>
        <v>1228.424470445409</v>
      </c>
      <c r="I4270" s="190"/>
    </row>
    <row r="4271" spans="1:9" ht="13.5" hidden="1" customHeight="1" thickBot="1">
      <c r="A4271" s="410"/>
      <c r="B4271" s="183">
        <v>23.83</v>
      </c>
      <c r="C4271" s="184">
        <v>1163.7</v>
      </c>
      <c r="D4271" s="346" t="s">
        <v>385</v>
      </c>
      <c r="E4271" s="346" t="s">
        <v>386</v>
      </c>
      <c r="F4271" s="346" t="s">
        <v>832</v>
      </c>
      <c r="G4271" s="342">
        <f t="shared" si="135"/>
        <v>64.724470445409068</v>
      </c>
      <c r="H4271" s="342">
        <f t="shared" si="134"/>
        <v>1228.424470445409</v>
      </c>
      <c r="I4271" s="190"/>
    </row>
    <row r="4272" spans="1:9" ht="13.5" hidden="1" customHeight="1" thickBot="1">
      <c r="A4272" s="410"/>
      <c r="B4272" s="183">
        <v>15.73</v>
      </c>
      <c r="C4272" s="184">
        <v>691.66</v>
      </c>
      <c r="D4272" s="346" t="s">
        <v>385</v>
      </c>
      <c r="E4272" s="346" t="s">
        <v>386</v>
      </c>
      <c r="F4272" s="346" t="s">
        <v>821</v>
      </c>
      <c r="G4272" s="342">
        <f t="shared" si="135"/>
        <v>38.469818018623037</v>
      </c>
      <c r="H4272" s="342">
        <f t="shared" si="134"/>
        <v>730.12981801862304</v>
      </c>
      <c r="I4272" s="190"/>
    </row>
    <row r="4273" spans="1:10" ht="13.5" hidden="1" customHeight="1" thickBot="1">
      <c r="A4273" s="410"/>
      <c r="B4273" s="183">
        <v>17.329999999999998</v>
      </c>
      <c r="C4273" s="184">
        <v>762</v>
      </c>
      <c r="D4273" s="346" t="s">
        <v>385</v>
      </c>
      <c r="E4273" s="346" t="s">
        <v>386</v>
      </c>
      <c r="F4273" s="346" t="s">
        <v>833</v>
      </c>
      <c r="G4273" s="342">
        <f t="shared" si="135"/>
        <v>42.382097172296724</v>
      </c>
      <c r="H4273" s="342">
        <f t="shared" si="134"/>
        <v>804.38209717229677</v>
      </c>
      <c r="I4273" s="190"/>
    </row>
    <row r="4274" spans="1:10" ht="13.5" hidden="1" customHeight="1" thickBot="1">
      <c r="A4274" s="410"/>
      <c r="B4274" s="183">
        <v>16.53</v>
      </c>
      <c r="C4274" s="184">
        <v>726.83</v>
      </c>
      <c r="D4274" s="346" t="s">
        <v>385</v>
      </c>
      <c r="E4274" s="346" t="s">
        <v>386</v>
      </c>
      <c r="F4274" s="346" t="s">
        <v>916</v>
      </c>
      <c r="G4274" s="342">
        <f t="shared" si="135"/>
        <v>40.425957595459892</v>
      </c>
      <c r="H4274" s="342">
        <f t="shared" si="134"/>
        <v>767.2559575954599</v>
      </c>
      <c r="I4274" s="190"/>
    </row>
    <row r="4275" spans="1:10" ht="13.5" hidden="1" customHeight="1" thickBot="1">
      <c r="A4275" s="410"/>
      <c r="B4275" s="183">
        <v>17.329999999999998</v>
      </c>
      <c r="C4275" s="184">
        <v>762</v>
      </c>
      <c r="D4275" s="346" t="s">
        <v>385</v>
      </c>
      <c r="E4275" s="346" t="s">
        <v>386</v>
      </c>
      <c r="F4275" s="346" t="s">
        <v>917</v>
      </c>
      <c r="G4275" s="342">
        <f t="shared" si="135"/>
        <v>42.382097172296724</v>
      </c>
      <c r="H4275" s="342">
        <f t="shared" si="134"/>
        <v>804.38209717229677</v>
      </c>
      <c r="I4275" s="190"/>
    </row>
    <row r="4276" spans="1:10" ht="13.5" hidden="1" customHeight="1" thickBot="1">
      <c r="A4276" s="410"/>
      <c r="B4276" s="183">
        <v>17.329999999999998</v>
      </c>
      <c r="C4276" s="184">
        <v>762</v>
      </c>
      <c r="D4276" s="346" t="s">
        <v>385</v>
      </c>
      <c r="E4276" s="346" t="s">
        <v>386</v>
      </c>
      <c r="F4276" s="346" t="s">
        <v>918</v>
      </c>
      <c r="G4276" s="342">
        <f t="shared" si="135"/>
        <v>42.382097172296724</v>
      </c>
      <c r="H4276" s="342">
        <f t="shared" si="134"/>
        <v>804.38209717229677</v>
      </c>
      <c r="I4276" s="190"/>
    </row>
    <row r="4277" spans="1:10" ht="13.5" hidden="1" customHeight="1" thickBot="1">
      <c r="A4277" s="410"/>
      <c r="B4277" s="183">
        <v>14.13</v>
      </c>
      <c r="C4277" s="184">
        <v>621.33000000000004</v>
      </c>
      <c r="D4277" s="346" t="s">
        <v>385</v>
      </c>
      <c r="E4277" s="346" t="s">
        <v>386</v>
      </c>
      <c r="F4277" s="346" t="s">
        <v>919</v>
      </c>
      <c r="G4277" s="342">
        <f t="shared" si="135"/>
        <v>34.558095060450299</v>
      </c>
      <c r="H4277" s="342">
        <f t="shared" si="134"/>
        <v>655.88809506045038</v>
      </c>
      <c r="I4277" s="190"/>
    </row>
    <row r="4278" spans="1:10" ht="13.5" hidden="1" customHeight="1" thickBot="1">
      <c r="A4278" s="410"/>
      <c r="B4278" s="183">
        <v>17.329999999999998</v>
      </c>
      <c r="C4278" s="184">
        <v>762</v>
      </c>
      <c r="D4278" s="346" t="s">
        <v>385</v>
      </c>
      <c r="E4278" s="346" t="s">
        <v>386</v>
      </c>
      <c r="F4278" s="346" t="s">
        <v>920</v>
      </c>
      <c r="G4278" s="342">
        <f t="shared" si="135"/>
        <v>42.382097172296724</v>
      </c>
      <c r="H4278" s="342">
        <f t="shared" si="134"/>
        <v>804.38209717229677</v>
      </c>
      <c r="I4278" s="190"/>
    </row>
    <row r="4279" spans="1:10" ht="13.5" hidden="1" customHeight="1" thickBot="1">
      <c r="A4279" s="410"/>
      <c r="B4279" s="183">
        <v>14.13</v>
      </c>
      <c r="C4279" s="184">
        <v>621.33000000000004</v>
      </c>
      <c r="D4279" s="346" t="s">
        <v>385</v>
      </c>
      <c r="E4279" s="346" t="s">
        <v>386</v>
      </c>
      <c r="F4279" s="346" t="s">
        <v>858</v>
      </c>
      <c r="G4279" s="342">
        <f t="shared" si="135"/>
        <v>34.558095060450299</v>
      </c>
      <c r="H4279" s="342">
        <f t="shared" si="134"/>
        <v>655.88809506045038</v>
      </c>
      <c r="I4279" s="190"/>
    </row>
    <row r="4280" spans="1:10" ht="13.5" hidden="1" customHeight="1" thickBot="1">
      <c r="A4280" s="410"/>
      <c r="B4280" s="183">
        <v>1.05</v>
      </c>
      <c r="C4280" s="184">
        <v>64.89</v>
      </c>
      <c r="D4280" s="346" t="s">
        <v>834</v>
      </c>
      <c r="E4280" s="346" t="s">
        <v>386</v>
      </c>
      <c r="F4280" s="346" t="s">
        <v>826</v>
      </c>
      <c r="G4280" s="342">
        <f t="shared" si="135"/>
        <v>3.6091526056566074</v>
      </c>
      <c r="H4280" s="342">
        <f t="shared" si="134"/>
        <v>68.499152605656604</v>
      </c>
      <c r="I4280" s="190"/>
    </row>
    <row r="4281" spans="1:10" ht="13.5" hidden="1" customHeight="1" thickBot="1">
      <c r="A4281" s="410"/>
      <c r="B4281" s="183">
        <v>0.15</v>
      </c>
      <c r="C4281" s="184">
        <v>9.27</v>
      </c>
      <c r="D4281" s="346" t="s">
        <v>392</v>
      </c>
      <c r="E4281" s="346" t="s">
        <v>386</v>
      </c>
      <c r="F4281" s="346" t="s">
        <v>826</v>
      </c>
      <c r="G4281" s="342">
        <f t="shared" si="135"/>
        <v>0.51559322937951535</v>
      </c>
      <c r="H4281" s="342">
        <f t="shared" si="134"/>
        <v>9.7855932293795149</v>
      </c>
      <c r="I4281" s="190"/>
    </row>
    <row r="4282" spans="1:10" ht="13.5" hidden="1" customHeight="1" thickBot="1">
      <c r="A4282" s="411"/>
      <c r="B4282" s="183">
        <v>0</v>
      </c>
      <c r="C4282" s="184">
        <v>47.64</v>
      </c>
      <c r="D4282" s="346" t="s">
        <v>393</v>
      </c>
      <c r="E4282" s="346" t="s">
        <v>386</v>
      </c>
      <c r="F4282" s="346" t="s">
        <v>859</v>
      </c>
      <c r="G4282" s="342">
        <f t="shared" si="135"/>
        <v>2.6497153665199691</v>
      </c>
      <c r="H4282" s="342">
        <f t="shared" si="134"/>
        <v>50.289715366519971</v>
      </c>
      <c r="I4282" s="190"/>
    </row>
    <row r="4283" spans="1:10" ht="13.5" thickBot="1">
      <c r="A4283" s="185" t="s">
        <v>496</v>
      </c>
      <c r="B4283" s="186">
        <v>514.72</v>
      </c>
      <c r="C4283" s="187">
        <v>24244.43</v>
      </c>
      <c r="D4283" s="412"/>
      <c r="E4283" s="413"/>
      <c r="F4283" s="414"/>
      <c r="G4283" s="342">
        <f t="shared" si="135"/>
        <v>1348.4642889067534</v>
      </c>
      <c r="H4283" s="342">
        <f t="shared" si="134"/>
        <v>25592.894288906755</v>
      </c>
      <c r="I4283" s="190">
        <f>+H4283</f>
        <v>25592.894288906755</v>
      </c>
      <c r="J4283" s="347">
        <v>2</v>
      </c>
    </row>
    <row r="4284" spans="1:10" ht="13.5" hidden="1" customHeight="1" thickBot="1">
      <c r="A4284" s="409" t="s">
        <v>1025</v>
      </c>
      <c r="B4284" s="183">
        <v>3.2</v>
      </c>
      <c r="C4284" s="184">
        <v>142.28</v>
      </c>
      <c r="D4284" s="346" t="s">
        <v>391</v>
      </c>
      <c r="E4284" s="346" t="s">
        <v>386</v>
      </c>
      <c r="F4284" s="346" t="s">
        <v>919</v>
      </c>
      <c r="G4284" s="342">
        <f t="shared" si="135"/>
        <v>7.9135495874991841</v>
      </c>
      <c r="H4284" s="342">
        <f t="shared" si="134"/>
        <v>150.19354958749918</v>
      </c>
      <c r="I4284" s="190"/>
    </row>
    <row r="4285" spans="1:10" ht="13.5" hidden="1" customHeight="1" thickBot="1">
      <c r="A4285" s="410"/>
      <c r="B4285" s="183">
        <v>3.2</v>
      </c>
      <c r="C4285" s="184">
        <v>142.28</v>
      </c>
      <c r="D4285" s="346" t="s">
        <v>391</v>
      </c>
      <c r="E4285" s="346" t="s">
        <v>386</v>
      </c>
      <c r="F4285" s="346" t="s">
        <v>858</v>
      </c>
      <c r="G4285" s="342">
        <f t="shared" si="135"/>
        <v>7.9135495874991841</v>
      </c>
      <c r="H4285" s="342">
        <f t="shared" si="134"/>
        <v>150.19354958749918</v>
      </c>
      <c r="I4285" s="190"/>
    </row>
    <row r="4286" spans="1:10" ht="13.5" hidden="1" customHeight="1" thickBot="1">
      <c r="A4286" s="410"/>
      <c r="B4286" s="183">
        <v>17.32</v>
      </c>
      <c r="C4286" s="184">
        <v>770.67</v>
      </c>
      <c r="D4286" s="346" t="s">
        <v>385</v>
      </c>
      <c r="E4286" s="346" t="s">
        <v>386</v>
      </c>
      <c r="F4286" s="346" t="s">
        <v>918</v>
      </c>
      <c r="G4286" s="342">
        <f t="shared" si="135"/>
        <v>42.864318671619316</v>
      </c>
      <c r="H4286" s="342">
        <f t="shared" si="134"/>
        <v>813.5343186716193</v>
      </c>
      <c r="I4286" s="190"/>
    </row>
    <row r="4287" spans="1:10" ht="13.5" hidden="1" customHeight="1" thickBot="1">
      <c r="A4287" s="410"/>
      <c r="B4287" s="183">
        <v>13.32</v>
      </c>
      <c r="C4287" s="184">
        <v>595.35</v>
      </c>
      <c r="D4287" s="346" t="s">
        <v>385</v>
      </c>
      <c r="E4287" s="346" t="s">
        <v>386</v>
      </c>
      <c r="F4287" s="346" t="s">
        <v>919</v>
      </c>
      <c r="G4287" s="342">
        <f t="shared" si="135"/>
        <v>33.113099148985377</v>
      </c>
      <c r="H4287" s="342">
        <f t="shared" si="134"/>
        <v>628.46309914898541</v>
      </c>
      <c r="I4287" s="190"/>
    </row>
    <row r="4288" spans="1:10" ht="13.5" hidden="1" customHeight="1" thickBot="1">
      <c r="A4288" s="410"/>
      <c r="B4288" s="183">
        <v>15.92</v>
      </c>
      <c r="C4288" s="184">
        <v>712.84</v>
      </c>
      <c r="D4288" s="346" t="s">
        <v>385</v>
      </c>
      <c r="E4288" s="346" t="s">
        <v>386</v>
      </c>
      <c r="F4288" s="346" t="s">
        <v>920</v>
      </c>
      <c r="G4288" s="342">
        <f t="shared" si="135"/>
        <v>39.647840089632552</v>
      </c>
      <c r="H4288" s="342">
        <f t="shared" si="134"/>
        <v>752.48784008963253</v>
      </c>
      <c r="I4288" s="190"/>
    </row>
    <row r="4289" spans="1:10" ht="13.5" hidden="1" customHeight="1" thickBot="1">
      <c r="A4289" s="410"/>
      <c r="B4289" s="183">
        <v>13.72</v>
      </c>
      <c r="C4289" s="184">
        <v>616.03</v>
      </c>
      <c r="D4289" s="346" t="s">
        <v>385</v>
      </c>
      <c r="E4289" s="346" t="s">
        <v>386</v>
      </c>
      <c r="F4289" s="346" t="s">
        <v>858</v>
      </c>
      <c r="G4289" s="342">
        <f t="shared" si="135"/>
        <v>34.263311444947448</v>
      </c>
      <c r="H4289" s="342">
        <f t="shared" si="134"/>
        <v>650.29331144494745</v>
      </c>
      <c r="I4289" s="190"/>
    </row>
    <row r="4290" spans="1:10" ht="13.5" hidden="1" customHeight="1" thickBot="1">
      <c r="A4290" s="410"/>
      <c r="B4290" s="183">
        <v>0.4</v>
      </c>
      <c r="C4290" s="184">
        <v>16.52</v>
      </c>
      <c r="D4290" s="346" t="s">
        <v>834</v>
      </c>
      <c r="E4290" s="346" t="s">
        <v>386</v>
      </c>
      <c r="F4290" s="346" t="s">
        <v>919</v>
      </c>
      <c r="G4290" s="342">
        <f t="shared" si="135"/>
        <v>0.91883496756737792</v>
      </c>
      <c r="H4290" s="342">
        <f t="shared" si="134"/>
        <v>17.438834967567377</v>
      </c>
      <c r="I4290" s="190"/>
    </row>
    <row r="4291" spans="1:10" ht="13.5" hidden="1" customHeight="1" thickBot="1">
      <c r="A4291" s="411"/>
      <c r="B4291" s="183">
        <v>0</v>
      </c>
      <c r="C4291" s="184">
        <v>41.14</v>
      </c>
      <c r="D4291" s="346" t="s">
        <v>393</v>
      </c>
      <c r="E4291" s="346" t="s">
        <v>386</v>
      </c>
      <c r="F4291" s="346" t="s">
        <v>859</v>
      </c>
      <c r="G4291" s="342">
        <f t="shared" si="135"/>
        <v>2.2881882909032645</v>
      </c>
      <c r="H4291" s="342">
        <f t="shared" si="134"/>
        <v>43.428188290903265</v>
      </c>
      <c r="I4291" s="190"/>
    </row>
    <row r="4292" spans="1:10" ht="13.5" thickBot="1">
      <c r="A4292" s="185" t="s">
        <v>1025</v>
      </c>
      <c r="B4292" s="186">
        <v>67.08</v>
      </c>
      <c r="C4292" s="187">
        <v>3037.11</v>
      </c>
      <c r="D4292" s="412"/>
      <c r="E4292" s="413"/>
      <c r="F4292" s="414"/>
      <c r="G4292" s="342">
        <f t="shared" si="135"/>
        <v>168.92269178865371</v>
      </c>
      <c r="H4292" s="342">
        <f t="shared" si="134"/>
        <v>3206.0326917886537</v>
      </c>
      <c r="I4292" s="190">
        <f>+H4292</f>
        <v>3206.0326917886537</v>
      </c>
      <c r="J4292" s="347">
        <v>2</v>
      </c>
    </row>
    <row r="4293" spans="1:10" ht="13.5" hidden="1" customHeight="1" thickBot="1">
      <c r="A4293" s="409" t="s">
        <v>1026</v>
      </c>
      <c r="B4293" s="183">
        <v>1.6</v>
      </c>
      <c r="C4293" s="184">
        <v>84.92</v>
      </c>
      <c r="D4293" s="346" t="s">
        <v>391</v>
      </c>
      <c r="E4293" s="346" t="s">
        <v>386</v>
      </c>
      <c r="F4293" s="346" t="s">
        <v>919</v>
      </c>
      <c r="G4293" s="342">
        <f t="shared" si="135"/>
        <v>4.7232121940570053</v>
      </c>
      <c r="H4293" s="342">
        <f t="shared" si="134"/>
        <v>89.643212194057014</v>
      </c>
      <c r="I4293" s="190"/>
    </row>
    <row r="4294" spans="1:10" ht="13.5" hidden="1" customHeight="1" thickBot="1">
      <c r="A4294" s="410"/>
      <c r="B4294" s="183">
        <v>1.6</v>
      </c>
      <c r="C4294" s="184">
        <v>84.92</v>
      </c>
      <c r="D4294" s="346" t="s">
        <v>391</v>
      </c>
      <c r="E4294" s="346" t="s">
        <v>386</v>
      </c>
      <c r="F4294" s="346" t="s">
        <v>858</v>
      </c>
      <c r="G4294" s="342">
        <f t="shared" si="135"/>
        <v>4.7232121940570053</v>
      </c>
      <c r="H4294" s="342">
        <f t="shared" si="134"/>
        <v>89.643212194057014</v>
      </c>
      <c r="I4294" s="190"/>
    </row>
    <row r="4295" spans="1:10" ht="13.5" hidden="1" customHeight="1" thickBot="1">
      <c r="A4295" s="410"/>
      <c r="B4295" s="183">
        <v>8.66</v>
      </c>
      <c r="C4295" s="184">
        <v>460</v>
      </c>
      <c r="D4295" s="346" t="s">
        <v>385</v>
      </c>
      <c r="E4295" s="346" t="s">
        <v>386</v>
      </c>
      <c r="F4295" s="346" t="s">
        <v>918</v>
      </c>
      <c r="G4295" s="342">
        <f t="shared" si="135"/>
        <v>25.584993043643696</v>
      </c>
      <c r="H4295" s="342">
        <f t="shared" si="134"/>
        <v>485.58499304364369</v>
      </c>
      <c r="I4295" s="190"/>
    </row>
    <row r="4296" spans="1:10" ht="13.5" hidden="1" customHeight="1" thickBot="1">
      <c r="A4296" s="410"/>
      <c r="B4296" s="183">
        <v>7.06</v>
      </c>
      <c r="C4296" s="184">
        <v>375.08</v>
      </c>
      <c r="D4296" s="346" t="s">
        <v>385</v>
      </c>
      <c r="E4296" s="346" t="s">
        <v>386</v>
      </c>
      <c r="F4296" s="346" t="s">
        <v>919</v>
      </c>
      <c r="G4296" s="342">
        <f t="shared" si="135"/>
        <v>20.86178084958669</v>
      </c>
      <c r="H4296" s="342">
        <f t="shared" si="134"/>
        <v>395.94178084958668</v>
      </c>
      <c r="I4296" s="190"/>
    </row>
    <row r="4297" spans="1:10" ht="13.5" hidden="1" customHeight="1" thickBot="1">
      <c r="A4297" s="410"/>
      <c r="B4297" s="183">
        <v>7.86</v>
      </c>
      <c r="C4297" s="184">
        <v>408.77</v>
      </c>
      <c r="D4297" s="346" t="s">
        <v>385</v>
      </c>
      <c r="E4297" s="346" t="s">
        <v>386</v>
      </c>
      <c r="F4297" s="346" t="s">
        <v>920</v>
      </c>
      <c r="G4297" s="342">
        <f t="shared" si="135"/>
        <v>22.735603492283115</v>
      </c>
      <c r="H4297" s="342">
        <f t="shared" si="134"/>
        <v>431.50560349228311</v>
      </c>
      <c r="I4297" s="190"/>
    </row>
    <row r="4298" spans="1:10" ht="13.5" hidden="1" customHeight="1" thickBot="1">
      <c r="A4298" s="410"/>
      <c r="B4298" s="183">
        <v>4.66</v>
      </c>
      <c r="C4298" s="184">
        <v>238.93</v>
      </c>
      <c r="D4298" s="346" t="s">
        <v>385</v>
      </c>
      <c r="E4298" s="346" t="s">
        <v>386</v>
      </c>
      <c r="F4298" s="346" t="s">
        <v>858</v>
      </c>
      <c r="G4298" s="342">
        <f t="shared" si="135"/>
        <v>13.289179104169104</v>
      </c>
      <c r="H4298" s="342">
        <f t="shared" si="134"/>
        <v>252.21917910416911</v>
      </c>
      <c r="I4298" s="190"/>
    </row>
    <row r="4299" spans="1:10" ht="13.5" hidden="1" customHeight="1" thickBot="1">
      <c r="A4299" s="411"/>
      <c r="B4299" s="183">
        <v>0</v>
      </c>
      <c r="C4299" s="184">
        <v>13.46</v>
      </c>
      <c r="D4299" s="346" t="s">
        <v>393</v>
      </c>
      <c r="E4299" s="346" t="s">
        <v>386</v>
      </c>
      <c r="F4299" s="346" t="s">
        <v>859</v>
      </c>
      <c r="G4299" s="342">
        <f t="shared" si="135"/>
        <v>0.74863914427705247</v>
      </c>
      <c r="H4299" s="342">
        <f t="shared" ref="H4299:H4362" si="136">+G4299+C4299</f>
        <v>14.208639144277054</v>
      </c>
      <c r="I4299" s="190"/>
    </row>
    <row r="4300" spans="1:10" ht="13.5" thickBot="1">
      <c r="A4300" s="185" t="s">
        <v>1026</v>
      </c>
      <c r="B4300" s="186">
        <v>31.44</v>
      </c>
      <c r="C4300" s="187">
        <v>1666.08</v>
      </c>
      <c r="D4300" s="412"/>
      <c r="E4300" s="413"/>
      <c r="F4300" s="414"/>
      <c r="G4300" s="342">
        <f t="shared" si="135"/>
        <v>92.666620022073658</v>
      </c>
      <c r="H4300" s="342">
        <f t="shared" si="136"/>
        <v>1758.7466200220736</v>
      </c>
      <c r="I4300" s="190">
        <f>+H4300</f>
        <v>1758.7466200220736</v>
      </c>
      <c r="J4300" s="347">
        <v>2</v>
      </c>
    </row>
    <row r="4301" spans="1:10" ht="13.5" hidden="1" customHeight="1" thickBot="1">
      <c r="A4301" s="409" t="s">
        <v>1027</v>
      </c>
      <c r="B4301" s="183">
        <v>0.8</v>
      </c>
      <c r="C4301" s="184">
        <v>24.74</v>
      </c>
      <c r="D4301" s="346" t="s">
        <v>391</v>
      </c>
      <c r="E4301" s="346" t="s">
        <v>386</v>
      </c>
      <c r="F4301" s="346" t="s">
        <v>919</v>
      </c>
      <c r="G4301" s="342">
        <f t="shared" si="135"/>
        <v>1.3760276693472715</v>
      </c>
      <c r="H4301" s="342">
        <f t="shared" si="136"/>
        <v>26.116027669347268</v>
      </c>
      <c r="I4301" s="190"/>
    </row>
    <row r="4302" spans="1:10" ht="13.5" hidden="1" customHeight="1" thickBot="1">
      <c r="A4302" s="410"/>
      <c r="B4302" s="183">
        <v>4.33</v>
      </c>
      <c r="C4302" s="184">
        <v>134</v>
      </c>
      <c r="D4302" s="346" t="s">
        <v>385</v>
      </c>
      <c r="E4302" s="346" t="s">
        <v>386</v>
      </c>
      <c r="F4302" s="346" t="s">
        <v>918</v>
      </c>
      <c r="G4302" s="342">
        <f t="shared" si="135"/>
        <v>7.4530197127135978</v>
      </c>
      <c r="H4302" s="342">
        <f t="shared" si="136"/>
        <v>141.4530197127136</v>
      </c>
      <c r="I4302" s="190"/>
    </row>
    <row r="4303" spans="1:10" ht="13.5" hidden="1" customHeight="1" thickBot="1">
      <c r="A4303" s="411"/>
      <c r="B4303" s="183">
        <v>3.53</v>
      </c>
      <c r="C4303" s="184">
        <v>109.26</v>
      </c>
      <c r="D4303" s="346" t="s">
        <v>385</v>
      </c>
      <c r="E4303" s="346" t="s">
        <v>386</v>
      </c>
      <c r="F4303" s="346" t="s">
        <v>919</v>
      </c>
      <c r="G4303" s="342">
        <f t="shared" ref="G4303:G4366" si="137">+(C4303/$C$12584)*1312742.08</f>
        <v>6.0769920433663271</v>
      </c>
      <c r="H4303" s="342">
        <f t="shared" si="136"/>
        <v>115.33699204336634</v>
      </c>
      <c r="I4303" s="190"/>
    </row>
    <row r="4304" spans="1:10" ht="13.5" thickBot="1">
      <c r="A4304" s="185" t="s">
        <v>1027</v>
      </c>
      <c r="B4304" s="186">
        <v>8.66</v>
      </c>
      <c r="C4304" s="187">
        <v>268</v>
      </c>
      <c r="D4304" s="412"/>
      <c r="E4304" s="413"/>
      <c r="F4304" s="414"/>
      <c r="G4304" s="342">
        <f t="shared" si="137"/>
        <v>14.906039425427196</v>
      </c>
      <c r="H4304" s="342">
        <f t="shared" si="136"/>
        <v>282.9060394254272</v>
      </c>
      <c r="I4304" s="190">
        <f>+H4304</f>
        <v>282.9060394254272</v>
      </c>
      <c r="J4304" s="347">
        <v>2</v>
      </c>
    </row>
    <row r="4305" spans="1:9" ht="13.5" hidden="1" customHeight="1" thickBot="1">
      <c r="A4305" s="409" t="s">
        <v>497</v>
      </c>
      <c r="B4305" s="183">
        <v>1</v>
      </c>
      <c r="C4305" s="184">
        <v>52.86</v>
      </c>
      <c r="D4305" s="346" t="s">
        <v>391</v>
      </c>
      <c r="E4305" s="346" t="s">
        <v>386</v>
      </c>
      <c r="F4305" s="346" t="s">
        <v>817</v>
      </c>
      <c r="G4305" s="342">
        <f t="shared" si="137"/>
        <v>2.9400494180152297</v>
      </c>
      <c r="H4305" s="342">
        <f t="shared" si="136"/>
        <v>55.800049418015227</v>
      </c>
      <c r="I4305" s="190"/>
    </row>
    <row r="4306" spans="1:9" ht="13.5" hidden="1" customHeight="1" thickBot="1">
      <c r="A4306" s="410"/>
      <c r="B4306" s="183">
        <v>1</v>
      </c>
      <c r="C4306" s="184">
        <v>52.86</v>
      </c>
      <c r="D4306" s="346" t="s">
        <v>391</v>
      </c>
      <c r="E4306" s="346" t="s">
        <v>386</v>
      </c>
      <c r="F4306" s="346" t="s">
        <v>818</v>
      </c>
      <c r="G4306" s="342">
        <f t="shared" si="137"/>
        <v>2.9400494180152297</v>
      </c>
      <c r="H4306" s="342">
        <f t="shared" si="136"/>
        <v>55.800049418015227</v>
      </c>
      <c r="I4306" s="190"/>
    </row>
    <row r="4307" spans="1:9" ht="13.5" hidden="1" customHeight="1" thickBot="1">
      <c r="A4307" s="410"/>
      <c r="B4307" s="183">
        <v>0.6</v>
      </c>
      <c r="C4307" s="184">
        <v>33.71</v>
      </c>
      <c r="D4307" s="346" t="s">
        <v>391</v>
      </c>
      <c r="E4307" s="346" t="s">
        <v>386</v>
      </c>
      <c r="F4307" s="346" t="s">
        <v>819</v>
      </c>
      <c r="G4307" s="342">
        <f t="shared" si="137"/>
        <v>1.8749350336983239</v>
      </c>
      <c r="H4307" s="342">
        <f t="shared" si="136"/>
        <v>35.584935033698322</v>
      </c>
      <c r="I4307" s="190"/>
    </row>
    <row r="4308" spans="1:9" ht="13.5" hidden="1" customHeight="1" thickBot="1">
      <c r="A4308" s="410"/>
      <c r="B4308" s="183">
        <v>0.6</v>
      </c>
      <c r="C4308" s="184">
        <v>33.71</v>
      </c>
      <c r="D4308" s="346" t="s">
        <v>391</v>
      </c>
      <c r="E4308" s="346" t="s">
        <v>386</v>
      </c>
      <c r="F4308" s="346" t="s">
        <v>820</v>
      </c>
      <c r="G4308" s="342">
        <f t="shared" si="137"/>
        <v>1.8749350336983239</v>
      </c>
      <c r="H4308" s="342">
        <f t="shared" si="136"/>
        <v>35.584935033698322</v>
      </c>
      <c r="I4308" s="190"/>
    </row>
    <row r="4309" spans="1:9" ht="13.5" hidden="1" customHeight="1" thickBot="1">
      <c r="A4309" s="410"/>
      <c r="B4309" s="183">
        <v>0.6</v>
      </c>
      <c r="C4309" s="184">
        <v>33.71</v>
      </c>
      <c r="D4309" s="346" t="s">
        <v>391</v>
      </c>
      <c r="E4309" s="346" t="s">
        <v>386</v>
      </c>
      <c r="F4309" s="346" t="s">
        <v>821</v>
      </c>
      <c r="G4309" s="342">
        <f t="shared" si="137"/>
        <v>1.8749350336983239</v>
      </c>
      <c r="H4309" s="342">
        <f t="shared" si="136"/>
        <v>35.584935033698322</v>
      </c>
      <c r="I4309" s="190"/>
    </row>
    <row r="4310" spans="1:9" ht="13.5" hidden="1" customHeight="1" thickBot="1">
      <c r="A4310" s="410"/>
      <c r="B4310" s="183">
        <v>9.83</v>
      </c>
      <c r="C4310" s="184">
        <v>519.74</v>
      </c>
      <c r="D4310" s="346" t="s">
        <v>385</v>
      </c>
      <c r="E4310" s="346" t="s">
        <v>386</v>
      </c>
      <c r="F4310" s="346" t="s">
        <v>817</v>
      </c>
      <c r="G4310" s="342">
        <f t="shared" si="137"/>
        <v>28.907704966311684</v>
      </c>
      <c r="H4310" s="342">
        <f t="shared" si="136"/>
        <v>548.64770496631172</v>
      </c>
      <c r="I4310" s="190"/>
    </row>
    <row r="4311" spans="1:9" ht="13.5" hidden="1" customHeight="1" thickBot="1">
      <c r="A4311" s="410"/>
      <c r="B4311" s="183">
        <v>10.43</v>
      </c>
      <c r="C4311" s="184">
        <v>552.61</v>
      </c>
      <c r="D4311" s="346" t="s">
        <v>385</v>
      </c>
      <c r="E4311" s="346" t="s">
        <v>386</v>
      </c>
      <c r="F4311" s="346" t="s">
        <v>822</v>
      </c>
      <c r="G4311" s="342">
        <f t="shared" si="137"/>
        <v>30.735919577930311</v>
      </c>
      <c r="H4311" s="342">
        <f t="shared" si="136"/>
        <v>583.34591957793032</v>
      </c>
      <c r="I4311" s="190"/>
    </row>
    <row r="4312" spans="1:9" ht="13.5" hidden="1" customHeight="1" thickBot="1">
      <c r="A4312" s="410"/>
      <c r="B4312" s="183">
        <v>10.83</v>
      </c>
      <c r="C4312" s="184">
        <v>572.6</v>
      </c>
      <c r="D4312" s="346" t="s">
        <v>385</v>
      </c>
      <c r="E4312" s="346" t="s">
        <v>386</v>
      </c>
      <c r="F4312" s="346" t="s">
        <v>823</v>
      </c>
      <c r="G4312" s="342">
        <f t="shared" si="137"/>
        <v>31.847754384326915</v>
      </c>
      <c r="H4312" s="342">
        <f t="shared" si="136"/>
        <v>604.44775438432691</v>
      </c>
      <c r="I4312" s="190"/>
    </row>
    <row r="4313" spans="1:9" ht="13.5" hidden="1" customHeight="1" thickBot="1">
      <c r="A4313" s="410"/>
      <c r="B4313" s="183">
        <v>10.63</v>
      </c>
      <c r="C4313" s="184">
        <v>556.07000000000005</v>
      </c>
      <c r="D4313" s="346" t="s">
        <v>385</v>
      </c>
      <c r="E4313" s="346" t="s">
        <v>386</v>
      </c>
      <c r="F4313" s="346" t="s">
        <v>824</v>
      </c>
      <c r="G4313" s="342">
        <f t="shared" si="137"/>
        <v>30.928363221258589</v>
      </c>
      <c r="H4313" s="342">
        <f t="shared" si="136"/>
        <v>586.99836322125861</v>
      </c>
      <c r="I4313" s="190"/>
    </row>
    <row r="4314" spans="1:9" ht="13.5" hidden="1" customHeight="1" thickBot="1">
      <c r="A4314" s="410"/>
      <c r="B4314" s="183">
        <v>10.83</v>
      </c>
      <c r="C4314" s="184">
        <v>572.6</v>
      </c>
      <c r="D4314" s="346" t="s">
        <v>385</v>
      </c>
      <c r="E4314" s="346" t="s">
        <v>386</v>
      </c>
      <c r="F4314" s="346" t="s">
        <v>825</v>
      </c>
      <c r="G4314" s="342">
        <f t="shared" si="137"/>
        <v>31.847754384326915</v>
      </c>
      <c r="H4314" s="342">
        <f t="shared" si="136"/>
        <v>604.44775438432691</v>
      </c>
      <c r="I4314" s="190"/>
    </row>
    <row r="4315" spans="1:9" ht="13.5" hidden="1" customHeight="1" thickBot="1">
      <c r="A4315" s="410"/>
      <c r="B4315" s="183">
        <v>9.83</v>
      </c>
      <c r="C4315" s="184">
        <v>519.74</v>
      </c>
      <c r="D4315" s="346" t="s">
        <v>385</v>
      </c>
      <c r="E4315" s="346" t="s">
        <v>386</v>
      </c>
      <c r="F4315" s="346" t="s">
        <v>818</v>
      </c>
      <c r="G4315" s="342">
        <f t="shared" si="137"/>
        <v>28.907704966311684</v>
      </c>
      <c r="H4315" s="342">
        <f t="shared" si="136"/>
        <v>548.64770496631172</v>
      </c>
      <c r="I4315" s="190"/>
    </row>
    <row r="4316" spans="1:9" ht="13.5" hidden="1" customHeight="1" thickBot="1">
      <c r="A4316" s="410"/>
      <c r="B4316" s="183">
        <v>6.5</v>
      </c>
      <c r="C4316" s="184">
        <v>365.13</v>
      </c>
      <c r="D4316" s="346" t="s">
        <v>385</v>
      </c>
      <c r="E4316" s="346" t="s">
        <v>386</v>
      </c>
      <c r="F4316" s="346" t="s">
        <v>826</v>
      </c>
      <c r="G4316" s="342">
        <f t="shared" si="137"/>
        <v>20.308366326142657</v>
      </c>
      <c r="H4316" s="342">
        <f t="shared" si="136"/>
        <v>385.43836632614267</v>
      </c>
      <c r="I4316" s="190"/>
    </row>
    <row r="4317" spans="1:9" ht="13.5" hidden="1" customHeight="1" thickBot="1">
      <c r="A4317" s="410"/>
      <c r="B4317" s="183">
        <v>6.3</v>
      </c>
      <c r="C4317" s="184">
        <v>348.27</v>
      </c>
      <c r="D4317" s="346" t="s">
        <v>385</v>
      </c>
      <c r="E4317" s="346" t="s">
        <v>386</v>
      </c>
      <c r="F4317" s="346" t="s">
        <v>827</v>
      </c>
      <c r="G4317" s="342">
        <f t="shared" si="137"/>
        <v>19.370620711543022</v>
      </c>
      <c r="H4317" s="342">
        <f t="shared" si="136"/>
        <v>367.64062071154302</v>
      </c>
      <c r="I4317" s="190"/>
    </row>
    <row r="4318" spans="1:9" ht="13.5" hidden="1" customHeight="1" thickBot="1">
      <c r="A4318" s="410"/>
      <c r="B4318" s="183">
        <v>6.1</v>
      </c>
      <c r="C4318" s="184">
        <v>348.28</v>
      </c>
      <c r="D4318" s="346" t="s">
        <v>385</v>
      </c>
      <c r="E4318" s="346" t="s">
        <v>386</v>
      </c>
      <c r="F4318" s="346" t="s">
        <v>828</v>
      </c>
      <c r="G4318" s="342">
        <f t="shared" si="137"/>
        <v>19.371176907043967</v>
      </c>
      <c r="H4318" s="342">
        <f t="shared" si="136"/>
        <v>367.65117690704392</v>
      </c>
      <c r="I4318" s="190"/>
    </row>
    <row r="4319" spans="1:9" ht="13.5" hidden="1" customHeight="1" thickBot="1">
      <c r="A4319" s="410"/>
      <c r="B4319" s="183">
        <v>5.9</v>
      </c>
      <c r="C4319" s="184">
        <v>331.42</v>
      </c>
      <c r="D4319" s="346" t="s">
        <v>385</v>
      </c>
      <c r="E4319" s="346" t="s">
        <v>386</v>
      </c>
      <c r="F4319" s="346" t="s">
        <v>819</v>
      </c>
      <c r="G4319" s="342">
        <f t="shared" si="137"/>
        <v>18.433431292444332</v>
      </c>
      <c r="H4319" s="342">
        <f t="shared" si="136"/>
        <v>349.85343129244433</v>
      </c>
      <c r="I4319" s="190"/>
    </row>
    <row r="4320" spans="1:9" ht="13.5" hidden="1" customHeight="1" thickBot="1">
      <c r="A4320" s="410"/>
      <c r="B4320" s="183">
        <v>6.3</v>
      </c>
      <c r="C4320" s="184">
        <v>348.27</v>
      </c>
      <c r="D4320" s="346" t="s">
        <v>385</v>
      </c>
      <c r="E4320" s="346" t="s">
        <v>386</v>
      </c>
      <c r="F4320" s="346" t="s">
        <v>829</v>
      </c>
      <c r="G4320" s="342">
        <f t="shared" si="137"/>
        <v>19.370620711543022</v>
      </c>
      <c r="H4320" s="342">
        <f t="shared" si="136"/>
        <v>367.64062071154302</v>
      </c>
      <c r="I4320" s="190"/>
    </row>
    <row r="4321" spans="1:10" ht="13.5" hidden="1" customHeight="1" thickBot="1">
      <c r="A4321" s="410"/>
      <c r="B4321" s="183">
        <v>6.5</v>
      </c>
      <c r="C4321" s="184">
        <v>365.13</v>
      </c>
      <c r="D4321" s="346" t="s">
        <v>385</v>
      </c>
      <c r="E4321" s="346" t="s">
        <v>386</v>
      </c>
      <c r="F4321" s="346" t="s">
        <v>830</v>
      </c>
      <c r="G4321" s="342">
        <f t="shared" si="137"/>
        <v>20.308366326142657</v>
      </c>
      <c r="H4321" s="342">
        <f t="shared" si="136"/>
        <v>385.43836632614267</v>
      </c>
      <c r="I4321" s="190"/>
    </row>
    <row r="4322" spans="1:10" ht="13.5" hidden="1" customHeight="1" thickBot="1">
      <c r="A4322" s="410"/>
      <c r="B4322" s="183">
        <v>4.7</v>
      </c>
      <c r="C4322" s="184">
        <v>247.15</v>
      </c>
      <c r="D4322" s="346" t="s">
        <v>385</v>
      </c>
      <c r="E4322" s="346" t="s">
        <v>386</v>
      </c>
      <c r="F4322" s="346" t="s">
        <v>820</v>
      </c>
      <c r="G4322" s="342">
        <f t="shared" si="137"/>
        <v>13.746371805948998</v>
      </c>
      <c r="H4322" s="342">
        <f t="shared" si="136"/>
        <v>260.896371805949</v>
      </c>
      <c r="I4322" s="190"/>
    </row>
    <row r="4323" spans="1:10" ht="13.5" hidden="1" customHeight="1" thickBot="1">
      <c r="A4323" s="410"/>
      <c r="B4323" s="183">
        <v>6.5</v>
      </c>
      <c r="C4323" s="184">
        <v>365.13</v>
      </c>
      <c r="D4323" s="346" t="s">
        <v>385</v>
      </c>
      <c r="E4323" s="346" t="s">
        <v>386</v>
      </c>
      <c r="F4323" s="346" t="s">
        <v>805</v>
      </c>
      <c r="G4323" s="342">
        <f t="shared" si="137"/>
        <v>20.308366326142657</v>
      </c>
      <c r="H4323" s="342">
        <f t="shared" si="136"/>
        <v>385.43836632614267</v>
      </c>
      <c r="I4323" s="190"/>
    </row>
    <row r="4324" spans="1:10" ht="13.5" hidden="1" customHeight="1" thickBot="1">
      <c r="A4324" s="410"/>
      <c r="B4324" s="183">
        <v>6.5</v>
      </c>
      <c r="C4324" s="184">
        <v>365.13</v>
      </c>
      <c r="D4324" s="346" t="s">
        <v>385</v>
      </c>
      <c r="E4324" s="346" t="s">
        <v>386</v>
      </c>
      <c r="F4324" s="346" t="s">
        <v>831</v>
      </c>
      <c r="G4324" s="342">
        <f t="shared" si="137"/>
        <v>20.308366326142657</v>
      </c>
      <c r="H4324" s="342">
        <f t="shared" si="136"/>
        <v>385.43836632614267</v>
      </c>
      <c r="I4324" s="190"/>
    </row>
    <row r="4325" spans="1:10" ht="13.5" hidden="1" customHeight="1" thickBot="1">
      <c r="A4325" s="410"/>
      <c r="B4325" s="183">
        <v>6.5</v>
      </c>
      <c r="C4325" s="184">
        <v>365.13</v>
      </c>
      <c r="D4325" s="346" t="s">
        <v>385</v>
      </c>
      <c r="E4325" s="346" t="s">
        <v>386</v>
      </c>
      <c r="F4325" s="346" t="s">
        <v>832</v>
      </c>
      <c r="G4325" s="342">
        <f t="shared" si="137"/>
        <v>20.308366326142657</v>
      </c>
      <c r="H4325" s="342">
        <f t="shared" si="136"/>
        <v>385.43836632614267</v>
      </c>
      <c r="I4325" s="190"/>
    </row>
    <row r="4326" spans="1:10" ht="13.5" hidden="1" customHeight="1" thickBot="1">
      <c r="A4326" s="410"/>
      <c r="B4326" s="183">
        <v>3.7</v>
      </c>
      <c r="C4326" s="184">
        <v>230.34</v>
      </c>
      <c r="D4326" s="346" t="s">
        <v>385</v>
      </c>
      <c r="E4326" s="346" t="s">
        <v>386</v>
      </c>
      <c r="F4326" s="346" t="s">
        <v>821</v>
      </c>
      <c r="G4326" s="342">
        <f t="shared" si="137"/>
        <v>12.811407168854105</v>
      </c>
      <c r="H4326" s="342">
        <f t="shared" si="136"/>
        <v>243.15140716885412</v>
      </c>
      <c r="I4326" s="190"/>
    </row>
    <row r="4327" spans="1:10" ht="13.5" hidden="1" customHeight="1" thickBot="1">
      <c r="A4327" s="410"/>
      <c r="B4327" s="183">
        <v>6.5</v>
      </c>
      <c r="C4327" s="184">
        <v>365.13</v>
      </c>
      <c r="D4327" s="346" t="s">
        <v>385</v>
      </c>
      <c r="E4327" s="346" t="s">
        <v>386</v>
      </c>
      <c r="F4327" s="346" t="s">
        <v>833</v>
      </c>
      <c r="G4327" s="342">
        <f t="shared" si="137"/>
        <v>20.308366326142657</v>
      </c>
      <c r="H4327" s="342">
        <f t="shared" si="136"/>
        <v>385.43836632614267</v>
      </c>
      <c r="I4327" s="190"/>
    </row>
    <row r="4328" spans="1:10" ht="13.5" hidden="1" customHeight="1" thickBot="1">
      <c r="A4328" s="410"/>
      <c r="B4328" s="183">
        <v>6.3</v>
      </c>
      <c r="C4328" s="184">
        <v>356.71</v>
      </c>
      <c r="D4328" s="346" t="s">
        <v>385</v>
      </c>
      <c r="E4328" s="346" t="s">
        <v>386</v>
      </c>
      <c r="F4328" s="346" t="s">
        <v>916</v>
      </c>
      <c r="G4328" s="342">
        <f t="shared" si="137"/>
        <v>19.840049714343785</v>
      </c>
      <c r="H4328" s="342">
        <f t="shared" si="136"/>
        <v>376.55004971434374</v>
      </c>
      <c r="I4328" s="190"/>
    </row>
    <row r="4329" spans="1:10" ht="13.5" hidden="1" customHeight="1" thickBot="1">
      <c r="A4329" s="411"/>
      <c r="B4329" s="183">
        <v>6.1</v>
      </c>
      <c r="C4329" s="184">
        <v>348.28</v>
      </c>
      <c r="D4329" s="346" t="s">
        <v>385</v>
      </c>
      <c r="E4329" s="346" t="s">
        <v>386</v>
      </c>
      <c r="F4329" s="346" t="s">
        <v>917</v>
      </c>
      <c r="G4329" s="342">
        <f t="shared" si="137"/>
        <v>19.371176907043967</v>
      </c>
      <c r="H4329" s="342">
        <f t="shared" si="136"/>
        <v>367.65117690704392</v>
      </c>
      <c r="I4329" s="190"/>
    </row>
    <row r="4330" spans="1:10" ht="13.5" thickBot="1">
      <c r="A4330" s="185" t="s">
        <v>497</v>
      </c>
      <c r="B4330" s="186">
        <v>150.58000000000001</v>
      </c>
      <c r="C4330" s="187">
        <v>8249.7099999999991</v>
      </c>
      <c r="D4330" s="412"/>
      <c r="E4330" s="413"/>
      <c r="F4330" s="414"/>
      <c r="G4330" s="342">
        <f t="shared" si="137"/>
        <v>458.84515861321262</v>
      </c>
      <c r="H4330" s="342">
        <f t="shared" si="136"/>
        <v>8708.5551586132115</v>
      </c>
      <c r="I4330" s="190">
        <f>+H4330</f>
        <v>8708.5551586132115</v>
      </c>
      <c r="J4330" s="347">
        <v>2</v>
      </c>
    </row>
    <row r="4331" spans="1:10" ht="13.5" hidden="1" customHeight="1" thickBot="1">
      <c r="A4331" s="409" t="s">
        <v>498</v>
      </c>
      <c r="B4331" s="183">
        <v>2</v>
      </c>
      <c r="C4331" s="184">
        <v>79.27</v>
      </c>
      <c r="D4331" s="346" t="s">
        <v>391</v>
      </c>
      <c r="E4331" s="346" t="s">
        <v>386</v>
      </c>
      <c r="F4331" s="346" t="s">
        <v>817</v>
      </c>
      <c r="G4331" s="342">
        <f t="shared" si="137"/>
        <v>4.408961736020947</v>
      </c>
      <c r="H4331" s="342">
        <f t="shared" si="136"/>
        <v>83.678961736020938</v>
      </c>
      <c r="I4331" s="190"/>
    </row>
    <row r="4332" spans="1:10" ht="13.5" hidden="1" customHeight="1" thickBot="1">
      <c r="A4332" s="410"/>
      <c r="B4332" s="183">
        <v>2</v>
      </c>
      <c r="C4332" s="184">
        <v>79.27</v>
      </c>
      <c r="D4332" s="346" t="s">
        <v>391</v>
      </c>
      <c r="E4332" s="346" t="s">
        <v>386</v>
      </c>
      <c r="F4332" s="346" t="s">
        <v>818</v>
      </c>
      <c r="G4332" s="342">
        <f t="shared" si="137"/>
        <v>4.408961736020947</v>
      </c>
      <c r="H4332" s="342">
        <f t="shared" si="136"/>
        <v>83.678961736020938</v>
      </c>
      <c r="I4332" s="190"/>
    </row>
    <row r="4333" spans="1:10" ht="13.5" hidden="1" customHeight="1" thickBot="1">
      <c r="A4333" s="410"/>
      <c r="B4333" s="183">
        <v>2</v>
      </c>
      <c r="C4333" s="184">
        <v>83.5</v>
      </c>
      <c r="D4333" s="346" t="s">
        <v>391</v>
      </c>
      <c r="E4333" s="346" t="s">
        <v>386</v>
      </c>
      <c r="F4333" s="346" t="s">
        <v>819</v>
      </c>
      <c r="G4333" s="342">
        <f t="shared" si="137"/>
        <v>4.6442324329222791</v>
      </c>
      <c r="H4333" s="342">
        <f t="shared" si="136"/>
        <v>88.14423243292228</v>
      </c>
      <c r="I4333" s="190"/>
    </row>
    <row r="4334" spans="1:10" ht="13.5" hidden="1" customHeight="1" thickBot="1">
      <c r="A4334" s="410"/>
      <c r="B4334" s="183">
        <v>2</v>
      </c>
      <c r="C4334" s="184">
        <v>83.5</v>
      </c>
      <c r="D4334" s="346" t="s">
        <v>391</v>
      </c>
      <c r="E4334" s="346" t="s">
        <v>386</v>
      </c>
      <c r="F4334" s="346" t="s">
        <v>820</v>
      </c>
      <c r="G4334" s="342">
        <f t="shared" si="137"/>
        <v>4.6442324329222791</v>
      </c>
      <c r="H4334" s="342">
        <f t="shared" si="136"/>
        <v>88.14423243292228</v>
      </c>
      <c r="I4334" s="190"/>
    </row>
    <row r="4335" spans="1:10" ht="13.5" hidden="1" customHeight="1" thickBot="1">
      <c r="A4335" s="410"/>
      <c r="B4335" s="183">
        <v>2.4</v>
      </c>
      <c r="C4335" s="184">
        <v>109.11</v>
      </c>
      <c r="D4335" s="346" t="s">
        <v>391</v>
      </c>
      <c r="E4335" s="346" t="s">
        <v>386</v>
      </c>
      <c r="F4335" s="346" t="s">
        <v>821</v>
      </c>
      <c r="G4335" s="342">
        <f t="shared" si="137"/>
        <v>6.0686491108520944</v>
      </c>
      <c r="H4335" s="342">
        <f t="shared" si="136"/>
        <v>115.17864911085209</v>
      </c>
      <c r="I4335" s="190"/>
    </row>
    <row r="4336" spans="1:10" ht="13.5" hidden="1" customHeight="1" thickBot="1">
      <c r="A4336" s="410"/>
      <c r="B4336" s="183">
        <v>19.649999999999999</v>
      </c>
      <c r="C4336" s="184">
        <v>779.49</v>
      </c>
      <c r="D4336" s="346" t="s">
        <v>385</v>
      </c>
      <c r="E4336" s="346" t="s">
        <v>386</v>
      </c>
      <c r="F4336" s="346" t="s">
        <v>817</v>
      </c>
      <c r="G4336" s="342">
        <f t="shared" si="137"/>
        <v>43.354883103456139</v>
      </c>
      <c r="H4336" s="342">
        <f t="shared" si="136"/>
        <v>822.84488310345614</v>
      </c>
      <c r="I4336" s="190"/>
    </row>
    <row r="4337" spans="1:9" ht="13.5" hidden="1" customHeight="1" thickBot="1">
      <c r="A4337" s="410"/>
      <c r="B4337" s="183">
        <v>21.25</v>
      </c>
      <c r="C4337" s="184">
        <v>842.64</v>
      </c>
      <c r="D4337" s="346" t="s">
        <v>385</v>
      </c>
      <c r="E4337" s="346" t="s">
        <v>386</v>
      </c>
      <c r="F4337" s="346" t="s">
        <v>822</v>
      </c>
      <c r="G4337" s="342">
        <f t="shared" si="137"/>
        <v>46.867257691947657</v>
      </c>
      <c r="H4337" s="342">
        <f t="shared" si="136"/>
        <v>889.50725769194764</v>
      </c>
      <c r="I4337" s="190"/>
    </row>
    <row r="4338" spans="1:9" ht="13.5" hidden="1" customHeight="1" thickBot="1">
      <c r="A4338" s="410"/>
      <c r="B4338" s="183">
        <v>21.65</v>
      </c>
      <c r="C4338" s="184">
        <v>858.75</v>
      </c>
      <c r="D4338" s="346" t="s">
        <v>385</v>
      </c>
      <c r="E4338" s="346" t="s">
        <v>386</v>
      </c>
      <c r="F4338" s="346" t="s">
        <v>823</v>
      </c>
      <c r="G4338" s="342">
        <f t="shared" si="137"/>
        <v>47.763288643976139</v>
      </c>
      <c r="H4338" s="342">
        <f t="shared" si="136"/>
        <v>906.51328864397613</v>
      </c>
      <c r="I4338" s="190"/>
    </row>
    <row r="4339" spans="1:9" ht="13.5" hidden="1" customHeight="1" thickBot="1">
      <c r="A4339" s="410"/>
      <c r="B4339" s="183">
        <v>21.65</v>
      </c>
      <c r="C4339" s="184">
        <v>858.75</v>
      </c>
      <c r="D4339" s="346" t="s">
        <v>385</v>
      </c>
      <c r="E4339" s="346" t="s">
        <v>386</v>
      </c>
      <c r="F4339" s="346" t="s">
        <v>824</v>
      </c>
      <c r="G4339" s="342">
        <f t="shared" si="137"/>
        <v>47.763288643976139</v>
      </c>
      <c r="H4339" s="342">
        <f t="shared" si="136"/>
        <v>906.51328864397613</v>
      </c>
      <c r="I4339" s="190"/>
    </row>
    <row r="4340" spans="1:9" ht="13.5" hidden="1" customHeight="1" thickBot="1">
      <c r="A4340" s="410"/>
      <c r="B4340" s="183">
        <v>21.65</v>
      </c>
      <c r="C4340" s="184">
        <v>858.75</v>
      </c>
      <c r="D4340" s="346" t="s">
        <v>385</v>
      </c>
      <c r="E4340" s="346" t="s">
        <v>386</v>
      </c>
      <c r="F4340" s="346" t="s">
        <v>825</v>
      </c>
      <c r="G4340" s="342">
        <f t="shared" si="137"/>
        <v>47.763288643976139</v>
      </c>
      <c r="H4340" s="342">
        <f t="shared" si="136"/>
        <v>906.51328864397613</v>
      </c>
      <c r="I4340" s="190"/>
    </row>
    <row r="4341" spans="1:9" ht="13.5" hidden="1" customHeight="1" thickBot="1">
      <c r="A4341" s="410"/>
      <c r="B4341" s="183">
        <v>17.649999999999999</v>
      </c>
      <c r="C4341" s="184">
        <v>711.86</v>
      </c>
      <c r="D4341" s="346" t="s">
        <v>385</v>
      </c>
      <c r="E4341" s="346" t="s">
        <v>386</v>
      </c>
      <c r="F4341" s="346" t="s">
        <v>818</v>
      </c>
      <c r="G4341" s="342">
        <f t="shared" si="137"/>
        <v>39.593332930539567</v>
      </c>
      <c r="H4341" s="342">
        <f t="shared" si="136"/>
        <v>751.45333293053955</v>
      </c>
      <c r="I4341" s="190"/>
    </row>
    <row r="4342" spans="1:9" ht="13.5" hidden="1" customHeight="1" thickBot="1">
      <c r="A4342" s="410"/>
      <c r="B4342" s="183">
        <v>21.65</v>
      </c>
      <c r="C4342" s="184">
        <v>904.67</v>
      </c>
      <c r="D4342" s="346" t="s">
        <v>385</v>
      </c>
      <c r="E4342" s="346" t="s">
        <v>386</v>
      </c>
      <c r="F4342" s="346" t="s">
        <v>826</v>
      </c>
      <c r="G4342" s="342">
        <f t="shared" si="137"/>
        <v>50.317338384332913</v>
      </c>
      <c r="H4342" s="342">
        <f t="shared" si="136"/>
        <v>954.98733838433282</v>
      </c>
      <c r="I4342" s="190"/>
    </row>
    <row r="4343" spans="1:9" ht="13.5" hidden="1" customHeight="1" thickBot="1">
      <c r="A4343" s="410"/>
      <c r="B4343" s="183">
        <v>19.649999999999999</v>
      </c>
      <c r="C4343" s="184">
        <v>810.75</v>
      </c>
      <c r="D4343" s="346" t="s">
        <v>385</v>
      </c>
      <c r="E4343" s="346" t="s">
        <v>386</v>
      </c>
      <c r="F4343" s="346" t="s">
        <v>827</v>
      </c>
      <c r="G4343" s="342">
        <f t="shared" si="137"/>
        <v>45.093550239422008</v>
      </c>
      <c r="H4343" s="342">
        <f t="shared" si="136"/>
        <v>855.84355023942203</v>
      </c>
      <c r="I4343" s="190"/>
    </row>
    <row r="4344" spans="1:9" ht="13.5" hidden="1" customHeight="1" thickBot="1">
      <c r="A4344" s="410"/>
      <c r="B4344" s="183">
        <v>21.65</v>
      </c>
      <c r="C4344" s="184">
        <v>904.67</v>
      </c>
      <c r="D4344" s="346" t="s">
        <v>385</v>
      </c>
      <c r="E4344" s="346" t="s">
        <v>386</v>
      </c>
      <c r="F4344" s="346" t="s">
        <v>828</v>
      </c>
      <c r="G4344" s="342">
        <f t="shared" si="137"/>
        <v>50.317338384332913</v>
      </c>
      <c r="H4344" s="342">
        <f t="shared" si="136"/>
        <v>954.98733838433282</v>
      </c>
      <c r="I4344" s="190"/>
    </row>
    <row r="4345" spans="1:9" ht="13.5" hidden="1" customHeight="1" thickBot="1">
      <c r="A4345" s="410"/>
      <c r="B4345" s="183">
        <v>19.25</v>
      </c>
      <c r="C4345" s="184">
        <v>802.38</v>
      </c>
      <c r="D4345" s="346" t="s">
        <v>385</v>
      </c>
      <c r="E4345" s="346" t="s">
        <v>386</v>
      </c>
      <c r="F4345" s="346" t="s">
        <v>819</v>
      </c>
      <c r="G4345" s="342">
        <f t="shared" si="137"/>
        <v>44.628014605127888</v>
      </c>
      <c r="H4345" s="342">
        <f t="shared" si="136"/>
        <v>847.00801460512787</v>
      </c>
      <c r="I4345" s="190"/>
    </row>
    <row r="4346" spans="1:9" ht="13.5" hidden="1" customHeight="1" thickBot="1">
      <c r="A4346" s="410"/>
      <c r="B4346" s="183">
        <v>21.65</v>
      </c>
      <c r="C4346" s="184">
        <v>904.67</v>
      </c>
      <c r="D4346" s="346" t="s">
        <v>385</v>
      </c>
      <c r="E4346" s="346" t="s">
        <v>386</v>
      </c>
      <c r="F4346" s="346" t="s">
        <v>829</v>
      </c>
      <c r="G4346" s="342">
        <f t="shared" si="137"/>
        <v>50.317338384332913</v>
      </c>
      <c r="H4346" s="342">
        <f t="shared" si="136"/>
        <v>954.98733838433282</v>
      </c>
      <c r="I4346" s="190"/>
    </row>
    <row r="4347" spans="1:9" ht="13.5" hidden="1" customHeight="1" thickBot="1">
      <c r="A4347" s="410"/>
      <c r="B4347" s="183">
        <v>21.65</v>
      </c>
      <c r="C4347" s="184">
        <v>904.67</v>
      </c>
      <c r="D4347" s="346" t="s">
        <v>385</v>
      </c>
      <c r="E4347" s="346" t="s">
        <v>386</v>
      </c>
      <c r="F4347" s="346" t="s">
        <v>830</v>
      </c>
      <c r="G4347" s="342">
        <f t="shared" si="137"/>
        <v>50.317338384332913</v>
      </c>
      <c r="H4347" s="342">
        <f t="shared" si="136"/>
        <v>954.98733838433282</v>
      </c>
      <c r="I4347" s="190"/>
    </row>
    <row r="4348" spans="1:9" ht="13.5" hidden="1" customHeight="1" thickBot="1">
      <c r="A4348" s="410"/>
      <c r="B4348" s="183">
        <v>16.45</v>
      </c>
      <c r="C4348" s="184">
        <v>701.46</v>
      </c>
      <c r="D4348" s="346" t="s">
        <v>385</v>
      </c>
      <c r="E4348" s="346" t="s">
        <v>386</v>
      </c>
      <c r="F4348" s="346" t="s">
        <v>820</v>
      </c>
      <c r="G4348" s="342">
        <f t="shared" si="137"/>
        <v>39.014889609552839</v>
      </c>
      <c r="H4348" s="342">
        <f t="shared" si="136"/>
        <v>740.47488960955286</v>
      </c>
      <c r="I4348" s="190"/>
    </row>
    <row r="4349" spans="1:9" ht="13.5" hidden="1" customHeight="1" thickBot="1">
      <c r="A4349" s="410"/>
      <c r="B4349" s="183">
        <v>21.25</v>
      </c>
      <c r="C4349" s="184">
        <v>885.89</v>
      </c>
      <c r="D4349" s="346" t="s">
        <v>385</v>
      </c>
      <c r="E4349" s="346" t="s">
        <v>386</v>
      </c>
      <c r="F4349" s="346" t="s">
        <v>805</v>
      </c>
      <c r="G4349" s="342">
        <f t="shared" si="137"/>
        <v>49.272803233551109</v>
      </c>
      <c r="H4349" s="342">
        <f t="shared" si="136"/>
        <v>935.16280323355113</v>
      </c>
      <c r="I4349" s="190"/>
    </row>
    <row r="4350" spans="1:9" ht="13.5" hidden="1" customHeight="1" thickBot="1">
      <c r="A4350" s="410"/>
      <c r="B4350" s="183">
        <v>25.18</v>
      </c>
      <c r="C4350" s="184">
        <v>1140.04</v>
      </c>
      <c r="D4350" s="346" t="s">
        <v>385</v>
      </c>
      <c r="E4350" s="346" t="s">
        <v>386</v>
      </c>
      <c r="F4350" s="346" t="s">
        <v>831</v>
      </c>
      <c r="G4350" s="342">
        <f t="shared" si="137"/>
        <v>63.408511890164256</v>
      </c>
      <c r="H4350" s="342">
        <f t="shared" si="136"/>
        <v>1203.4485118901641</v>
      </c>
      <c r="I4350" s="190"/>
    </row>
    <row r="4351" spans="1:9" ht="13.5" hidden="1" customHeight="1" thickBot="1">
      <c r="A4351" s="410"/>
      <c r="B4351" s="183">
        <v>25.98</v>
      </c>
      <c r="C4351" s="184">
        <v>1182.17</v>
      </c>
      <c r="D4351" s="346" t="s">
        <v>385</v>
      </c>
      <c r="E4351" s="346" t="s">
        <v>386</v>
      </c>
      <c r="F4351" s="346" t="s">
        <v>832</v>
      </c>
      <c r="G4351" s="342">
        <f t="shared" si="137"/>
        <v>65.751763535661453</v>
      </c>
      <c r="H4351" s="342">
        <f t="shared" si="136"/>
        <v>1247.9217635356615</v>
      </c>
      <c r="I4351" s="190"/>
    </row>
    <row r="4352" spans="1:9" ht="13.5" hidden="1" customHeight="1" thickBot="1">
      <c r="A4352" s="410"/>
      <c r="B4352" s="183">
        <v>23.18</v>
      </c>
      <c r="C4352" s="184">
        <v>1056.54</v>
      </c>
      <c r="D4352" s="346" t="s">
        <v>385</v>
      </c>
      <c r="E4352" s="346" t="s">
        <v>386</v>
      </c>
      <c r="F4352" s="346" t="s">
        <v>821</v>
      </c>
      <c r="G4352" s="342">
        <f t="shared" si="137"/>
        <v>58.764279457241976</v>
      </c>
      <c r="H4352" s="342">
        <f t="shared" si="136"/>
        <v>1115.304279457242</v>
      </c>
      <c r="I4352" s="190"/>
    </row>
    <row r="4353" spans="1:10" ht="13.5" hidden="1" customHeight="1" thickBot="1">
      <c r="A4353" s="410"/>
      <c r="B4353" s="183">
        <v>25.98</v>
      </c>
      <c r="C4353" s="184">
        <v>1182.17</v>
      </c>
      <c r="D4353" s="346" t="s">
        <v>385</v>
      </c>
      <c r="E4353" s="346" t="s">
        <v>386</v>
      </c>
      <c r="F4353" s="346" t="s">
        <v>833</v>
      </c>
      <c r="G4353" s="342">
        <f t="shared" si="137"/>
        <v>65.751763535661453</v>
      </c>
      <c r="H4353" s="342">
        <f t="shared" si="136"/>
        <v>1247.9217635356615</v>
      </c>
      <c r="I4353" s="190"/>
    </row>
    <row r="4354" spans="1:10" ht="13.5" hidden="1" customHeight="1" thickBot="1">
      <c r="A4354" s="410"/>
      <c r="B4354" s="183">
        <v>22.78</v>
      </c>
      <c r="C4354" s="184">
        <v>997.75</v>
      </c>
      <c r="D4354" s="346" t="s">
        <v>385</v>
      </c>
      <c r="E4354" s="346" t="s">
        <v>386</v>
      </c>
      <c r="F4354" s="346" t="s">
        <v>916</v>
      </c>
      <c r="G4354" s="342">
        <f t="shared" si="137"/>
        <v>55.494406107164124</v>
      </c>
      <c r="H4354" s="342">
        <f t="shared" si="136"/>
        <v>1053.2444061071642</v>
      </c>
      <c r="I4354" s="190"/>
    </row>
    <row r="4355" spans="1:10" ht="13.5" hidden="1" customHeight="1" thickBot="1">
      <c r="A4355" s="410"/>
      <c r="B4355" s="183">
        <v>24.78</v>
      </c>
      <c r="C4355" s="184">
        <v>1145.06</v>
      </c>
      <c r="D4355" s="346" t="s">
        <v>385</v>
      </c>
      <c r="E4355" s="346" t="s">
        <v>386</v>
      </c>
      <c r="F4355" s="346" t="s">
        <v>917</v>
      </c>
      <c r="G4355" s="342">
        <f t="shared" si="137"/>
        <v>63.687722031640533</v>
      </c>
      <c r="H4355" s="342">
        <f t="shared" si="136"/>
        <v>1208.7477220316405</v>
      </c>
      <c r="I4355" s="190"/>
    </row>
    <row r="4356" spans="1:10" ht="13.5" hidden="1" customHeight="1" thickBot="1">
      <c r="A4356" s="410"/>
      <c r="B4356" s="183">
        <v>0.4</v>
      </c>
      <c r="C4356" s="184">
        <v>11.8</v>
      </c>
      <c r="D4356" s="346" t="s">
        <v>834</v>
      </c>
      <c r="E4356" s="346" t="s">
        <v>386</v>
      </c>
      <c r="F4356" s="346" t="s">
        <v>818</v>
      </c>
      <c r="G4356" s="342">
        <f t="shared" si="137"/>
        <v>0.65631069111955576</v>
      </c>
      <c r="H4356" s="342">
        <f t="shared" si="136"/>
        <v>12.456310691119556</v>
      </c>
      <c r="I4356" s="190"/>
    </row>
    <row r="4357" spans="1:10" ht="13.5" hidden="1" customHeight="1" thickBot="1">
      <c r="A4357" s="411"/>
      <c r="B4357" s="183">
        <v>0.4</v>
      </c>
      <c r="C4357" s="184">
        <v>18.78</v>
      </c>
      <c r="D4357" s="346" t="s">
        <v>834</v>
      </c>
      <c r="E4357" s="346" t="s">
        <v>386</v>
      </c>
      <c r="F4357" s="346" t="s">
        <v>819</v>
      </c>
      <c r="G4357" s="342">
        <f t="shared" si="137"/>
        <v>1.0445351507818015</v>
      </c>
      <c r="H4357" s="342">
        <f t="shared" si="136"/>
        <v>19.824535150781802</v>
      </c>
      <c r="I4357" s="190"/>
    </row>
    <row r="4358" spans="1:10" ht="13.5" thickBot="1">
      <c r="A4358" s="185" t="s">
        <v>498</v>
      </c>
      <c r="B4358" s="186">
        <v>445.78</v>
      </c>
      <c r="C4358" s="187">
        <v>18898.36</v>
      </c>
      <c r="D4358" s="412"/>
      <c r="E4358" s="413"/>
      <c r="F4358" s="414"/>
      <c r="G4358" s="342">
        <f t="shared" si="137"/>
        <v>1051.1182807310311</v>
      </c>
      <c r="H4358" s="342">
        <f t="shared" si="136"/>
        <v>19949.478280731033</v>
      </c>
      <c r="I4358" s="190">
        <f>+H4358</f>
        <v>19949.478280731033</v>
      </c>
      <c r="J4358" s="347">
        <v>2</v>
      </c>
    </row>
    <row r="4359" spans="1:10" ht="13.5" hidden="1" customHeight="1" thickBot="1">
      <c r="A4359" s="409" t="s">
        <v>1028</v>
      </c>
      <c r="B4359" s="183">
        <v>0.4</v>
      </c>
      <c r="C4359" s="184">
        <v>33.71</v>
      </c>
      <c r="D4359" s="346" t="s">
        <v>391</v>
      </c>
      <c r="E4359" s="346" t="s">
        <v>386</v>
      </c>
      <c r="F4359" s="346" t="s">
        <v>919</v>
      </c>
      <c r="G4359" s="342">
        <f t="shared" si="137"/>
        <v>1.8749350336983239</v>
      </c>
      <c r="H4359" s="342">
        <f t="shared" si="136"/>
        <v>35.584935033698322</v>
      </c>
      <c r="I4359" s="190"/>
    </row>
    <row r="4360" spans="1:10" ht="13.5" hidden="1" customHeight="1" thickBot="1">
      <c r="A4360" s="410"/>
      <c r="B4360" s="183">
        <v>0.4</v>
      </c>
      <c r="C4360" s="184">
        <v>33.71</v>
      </c>
      <c r="D4360" s="346" t="s">
        <v>391</v>
      </c>
      <c r="E4360" s="346" t="s">
        <v>386</v>
      </c>
      <c r="F4360" s="346" t="s">
        <v>858</v>
      </c>
      <c r="G4360" s="342">
        <f t="shared" si="137"/>
        <v>1.8749350336983239</v>
      </c>
      <c r="H4360" s="342">
        <f t="shared" si="136"/>
        <v>35.584935033698322</v>
      </c>
      <c r="I4360" s="190"/>
    </row>
    <row r="4361" spans="1:10" ht="13.5" hidden="1" customHeight="1" thickBot="1">
      <c r="A4361" s="410"/>
      <c r="B4361" s="183">
        <v>1.77</v>
      </c>
      <c r="C4361" s="184">
        <v>148.91</v>
      </c>
      <c r="D4361" s="346" t="s">
        <v>385</v>
      </c>
      <c r="E4361" s="346" t="s">
        <v>386</v>
      </c>
      <c r="F4361" s="346" t="s">
        <v>918</v>
      </c>
      <c r="G4361" s="342">
        <f t="shared" si="137"/>
        <v>8.2823072046282231</v>
      </c>
      <c r="H4361" s="342">
        <f t="shared" si="136"/>
        <v>157.19230720462821</v>
      </c>
      <c r="I4361" s="190"/>
    </row>
    <row r="4362" spans="1:10" ht="13.5" hidden="1" customHeight="1" thickBot="1">
      <c r="A4362" s="410"/>
      <c r="B4362" s="183">
        <v>1.77</v>
      </c>
      <c r="C4362" s="184">
        <v>148.91</v>
      </c>
      <c r="D4362" s="346" t="s">
        <v>385</v>
      </c>
      <c r="E4362" s="346" t="s">
        <v>386</v>
      </c>
      <c r="F4362" s="346" t="s">
        <v>919</v>
      </c>
      <c r="G4362" s="342">
        <f t="shared" si="137"/>
        <v>8.2823072046282231</v>
      </c>
      <c r="H4362" s="342">
        <f t="shared" si="136"/>
        <v>157.19230720462821</v>
      </c>
      <c r="I4362" s="190"/>
    </row>
    <row r="4363" spans="1:10" ht="13.5" hidden="1" customHeight="1" thickBot="1">
      <c r="A4363" s="410"/>
      <c r="B4363" s="183">
        <v>1.97</v>
      </c>
      <c r="C4363" s="184">
        <v>165.77</v>
      </c>
      <c r="D4363" s="346" t="s">
        <v>385</v>
      </c>
      <c r="E4363" s="346" t="s">
        <v>386</v>
      </c>
      <c r="F4363" s="346" t="s">
        <v>920</v>
      </c>
      <c r="G4363" s="342">
        <f t="shared" si="137"/>
        <v>9.2200528192278597</v>
      </c>
      <c r="H4363" s="342">
        <f t="shared" ref="H4363:H4426" si="138">+G4363+C4363</f>
        <v>174.99005281922786</v>
      </c>
      <c r="I4363" s="190"/>
    </row>
    <row r="4364" spans="1:10" ht="13.5" hidden="1" customHeight="1" thickBot="1">
      <c r="A4364" s="410"/>
      <c r="B4364" s="183">
        <v>0.37</v>
      </c>
      <c r="C4364" s="184">
        <v>30.91</v>
      </c>
      <c r="D4364" s="346" t="s">
        <v>385</v>
      </c>
      <c r="E4364" s="346" t="s">
        <v>386</v>
      </c>
      <c r="F4364" s="346" t="s">
        <v>858</v>
      </c>
      <c r="G4364" s="342">
        <f t="shared" si="137"/>
        <v>1.7192002934326664</v>
      </c>
      <c r="H4364" s="342">
        <f t="shared" si="138"/>
        <v>32.629200293432667</v>
      </c>
      <c r="I4364" s="190"/>
    </row>
    <row r="4365" spans="1:10" ht="13.5" hidden="1" customHeight="1" thickBot="1">
      <c r="A4365" s="411"/>
      <c r="B4365" s="183">
        <v>0</v>
      </c>
      <c r="C4365" s="184">
        <v>9.39</v>
      </c>
      <c r="D4365" s="346" t="s">
        <v>393</v>
      </c>
      <c r="E4365" s="346" t="s">
        <v>386</v>
      </c>
      <c r="F4365" s="346" t="s">
        <v>859</v>
      </c>
      <c r="G4365" s="342">
        <f t="shared" si="137"/>
        <v>0.52226757539090074</v>
      </c>
      <c r="H4365" s="342">
        <f t="shared" si="138"/>
        <v>9.9122675753909011</v>
      </c>
      <c r="I4365" s="190"/>
    </row>
    <row r="4366" spans="1:10" ht="13.5" thickBot="1">
      <c r="A4366" s="185" t="s">
        <v>1028</v>
      </c>
      <c r="B4366" s="186">
        <v>6.68</v>
      </c>
      <c r="C4366" s="187">
        <v>571.30999999999995</v>
      </c>
      <c r="D4366" s="412"/>
      <c r="E4366" s="413"/>
      <c r="F4366" s="414"/>
      <c r="G4366" s="342">
        <f t="shared" si="137"/>
        <v>31.776005164704518</v>
      </c>
      <c r="H4366" s="342">
        <f t="shared" si="138"/>
        <v>603.08600516470449</v>
      </c>
      <c r="I4366" s="190">
        <f>+H4366</f>
        <v>603.08600516470449</v>
      </c>
      <c r="J4366" s="347">
        <v>2</v>
      </c>
    </row>
    <row r="4367" spans="1:10" ht="13.5" hidden="1" customHeight="1" thickBot="1">
      <c r="A4367" s="409" t="s">
        <v>499</v>
      </c>
      <c r="B4367" s="183">
        <v>1.8</v>
      </c>
      <c r="C4367" s="184">
        <v>93.38</v>
      </c>
      <c r="D4367" s="346" t="s">
        <v>391</v>
      </c>
      <c r="E4367" s="346" t="s">
        <v>386</v>
      </c>
      <c r="F4367" s="346" t="s">
        <v>817</v>
      </c>
      <c r="G4367" s="342">
        <f t="shared" ref="G4367:G4430" si="139">+(C4367/$C$12584)*1312742.08</f>
        <v>5.1937535878596695</v>
      </c>
      <c r="H4367" s="342">
        <f t="shared" si="138"/>
        <v>98.57375358785967</v>
      </c>
      <c r="I4367" s="190"/>
    </row>
    <row r="4368" spans="1:10" ht="13.5" hidden="1" customHeight="1" thickBot="1">
      <c r="A4368" s="410"/>
      <c r="B4368" s="183">
        <v>0.6</v>
      </c>
      <c r="C4368" s="184">
        <v>39.97</v>
      </c>
      <c r="D4368" s="346" t="s">
        <v>391</v>
      </c>
      <c r="E4368" s="346" t="s">
        <v>386</v>
      </c>
      <c r="F4368" s="346" t="s">
        <v>818</v>
      </c>
      <c r="G4368" s="342">
        <f t="shared" si="139"/>
        <v>2.2231134172922573</v>
      </c>
      <c r="H4368" s="342">
        <f t="shared" si="138"/>
        <v>42.193113417292253</v>
      </c>
      <c r="I4368" s="190"/>
    </row>
    <row r="4369" spans="1:9" ht="13.5" hidden="1" customHeight="1" thickBot="1">
      <c r="A4369" s="410"/>
      <c r="B4369" s="183">
        <v>0.6</v>
      </c>
      <c r="C4369" s="184">
        <v>40.98</v>
      </c>
      <c r="D4369" s="346" t="s">
        <v>391</v>
      </c>
      <c r="E4369" s="346" t="s">
        <v>386</v>
      </c>
      <c r="F4369" s="346" t="s">
        <v>819</v>
      </c>
      <c r="G4369" s="342">
        <f t="shared" si="139"/>
        <v>2.2792891628880838</v>
      </c>
      <c r="H4369" s="342">
        <f t="shared" si="138"/>
        <v>43.259289162888081</v>
      </c>
      <c r="I4369" s="190"/>
    </row>
    <row r="4370" spans="1:9" ht="13.5" hidden="1" customHeight="1" thickBot="1">
      <c r="A4370" s="410"/>
      <c r="B4370" s="183">
        <v>0.6</v>
      </c>
      <c r="C4370" s="184">
        <v>40.98</v>
      </c>
      <c r="D4370" s="346" t="s">
        <v>391</v>
      </c>
      <c r="E4370" s="346" t="s">
        <v>386</v>
      </c>
      <c r="F4370" s="346" t="s">
        <v>820</v>
      </c>
      <c r="G4370" s="342">
        <f t="shared" si="139"/>
        <v>2.2792891628880838</v>
      </c>
      <c r="H4370" s="342">
        <f t="shared" si="138"/>
        <v>43.259289162888081</v>
      </c>
      <c r="I4370" s="190"/>
    </row>
    <row r="4371" spans="1:9" ht="13.5" hidden="1" customHeight="1" thickBot="1">
      <c r="A4371" s="410"/>
      <c r="B4371" s="183">
        <v>1.8</v>
      </c>
      <c r="C4371" s="184">
        <v>90.98</v>
      </c>
      <c r="D4371" s="346" t="s">
        <v>391</v>
      </c>
      <c r="E4371" s="346" t="s">
        <v>386</v>
      </c>
      <c r="F4371" s="346" t="s">
        <v>821</v>
      </c>
      <c r="G4371" s="342">
        <f t="shared" si="139"/>
        <v>5.0602666676319643</v>
      </c>
      <c r="H4371" s="342">
        <f t="shared" si="138"/>
        <v>96.040266667631968</v>
      </c>
      <c r="I4371" s="190"/>
    </row>
    <row r="4372" spans="1:9" ht="13.5" hidden="1" customHeight="1" thickBot="1">
      <c r="A4372" s="410"/>
      <c r="B4372" s="183">
        <v>3.6</v>
      </c>
      <c r="C4372" s="184">
        <v>181.96</v>
      </c>
      <c r="D4372" s="346" t="s">
        <v>391</v>
      </c>
      <c r="E4372" s="346" t="s">
        <v>386</v>
      </c>
      <c r="F4372" s="346" t="s">
        <v>919</v>
      </c>
      <c r="G4372" s="342">
        <f t="shared" si="139"/>
        <v>10.120533335263929</v>
      </c>
      <c r="H4372" s="342">
        <f t="shared" si="138"/>
        <v>192.08053333526394</v>
      </c>
      <c r="I4372" s="190"/>
    </row>
    <row r="4373" spans="1:9" ht="13.5" hidden="1" customHeight="1" thickBot="1">
      <c r="A4373" s="410"/>
      <c r="B4373" s="183">
        <v>3.6</v>
      </c>
      <c r="C4373" s="184">
        <v>181.96</v>
      </c>
      <c r="D4373" s="346" t="s">
        <v>391</v>
      </c>
      <c r="E4373" s="346" t="s">
        <v>386</v>
      </c>
      <c r="F4373" s="346" t="s">
        <v>858</v>
      </c>
      <c r="G4373" s="342">
        <f t="shared" si="139"/>
        <v>10.120533335263929</v>
      </c>
      <c r="H4373" s="342">
        <f t="shared" si="138"/>
        <v>192.08053333526394</v>
      </c>
      <c r="I4373" s="190"/>
    </row>
    <row r="4374" spans="1:9" ht="13.5" hidden="1" customHeight="1" thickBot="1">
      <c r="A4374" s="410"/>
      <c r="B4374" s="183">
        <v>5.9</v>
      </c>
      <c r="C4374" s="184">
        <v>393.01</v>
      </c>
      <c r="D4374" s="346" t="s">
        <v>385</v>
      </c>
      <c r="E4374" s="346" t="s">
        <v>386</v>
      </c>
      <c r="F4374" s="346" t="s">
        <v>817</v>
      </c>
      <c r="G4374" s="342">
        <f t="shared" si="139"/>
        <v>21.859039382787845</v>
      </c>
      <c r="H4374" s="342">
        <f t="shared" si="138"/>
        <v>414.86903938278783</v>
      </c>
      <c r="I4374" s="190"/>
    </row>
    <row r="4375" spans="1:9" ht="13.5" hidden="1" customHeight="1" thickBot="1">
      <c r="A4375" s="410"/>
      <c r="B4375" s="183">
        <v>6.5</v>
      </c>
      <c r="C4375" s="184">
        <v>432.98</v>
      </c>
      <c r="D4375" s="346" t="s">
        <v>385</v>
      </c>
      <c r="E4375" s="346" t="s">
        <v>386</v>
      </c>
      <c r="F4375" s="346" t="s">
        <v>822</v>
      </c>
      <c r="G4375" s="342">
        <f t="shared" si="139"/>
        <v>24.082152800080102</v>
      </c>
      <c r="H4375" s="342">
        <f t="shared" si="138"/>
        <v>457.06215280008013</v>
      </c>
      <c r="I4375" s="190"/>
    </row>
    <row r="4376" spans="1:9" ht="13.5" hidden="1" customHeight="1" thickBot="1">
      <c r="A4376" s="410"/>
      <c r="B4376" s="183">
        <v>6.5</v>
      </c>
      <c r="C4376" s="184">
        <v>432.98</v>
      </c>
      <c r="D4376" s="346" t="s">
        <v>385</v>
      </c>
      <c r="E4376" s="346" t="s">
        <v>386</v>
      </c>
      <c r="F4376" s="346" t="s">
        <v>823</v>
      </c>
      <c r="G4376" s="342">
        <f t="shared" si="139"/>
        <v>24.082152800080102</v>
      </c>
      <c r="H4376" s="342">
        <f t="shared" si="138"/>
        <v>457.06215280008013</v>
      </c>
      <c r="I4376" s="190"/>
    </row>
    <row r="4377" spans="1:9" ht="13.5" hidden="1" customHeight="1" thickBot="1">
      <c r="A4377" s="410"/>
      <c r="B4377" s="183">
        <v>6.5</v>
      </c>
      <c r="C4377" s="184">
        <v>432.98</v>
      </c>
      <c r="D4377" s="346" t="s">
        <v>385</v>
      </c>
      <c r="E4377" s="346" t="s">
        <v>386</v>
      </c>
      <c r="F4377" s="346" t="s">
        <v>824</v>
      </c>
      <c r="G4377" s="342">
        <f t="shared" si="139"/>
        <v>24.082152800080102</v>
      </c>
      <c r="H4377" s="342">
        <f t="shared" si="138"/>
        <v>457.06215280008013</v>
      </c>
      <c r="I4377" s="190"/>
    </row>
    <row r="4378" spans="1:9" ht="13.5" hidden="1" customHeight="1" thickBot="1">
      <c r="A4378" s="410"/>
      <c r="B4378" s="183">
        <v>6.5</v>
      </c>
      <c r="C4378" s="184">
        <v>432.98</v>
      </c>
      <c r="D4378" s="346" t="s">
        <v>385</v>
      </c>
      <c r="E4378" s="346" t="s">
        <v>386</v>
      </c>
      <c r="F4378" s="346" t="s">
        <v>825</v>
      </c>
      <c r="G4378" s="342">
        <f t="shared" si="139"/>
        <v>24.082152800080102</v>
      </c>
      <c r="H4378" s="342">
        <f t="shared" si="138"/>
        <v>457.06215280008013</v>
      </c>
      <c r="I4378" s="190"/>
    </row>
    <row r="4379" spans="1:9" ht="13.5" hidden="1" customHeight="1" thickBot="1">
      <c r="A4379" s="410"/>
      <c r="B4379" s="183">
        <v>4.7</v>
      </c>
      <c r="C4379" s="184">
        <v>313.08</v>
      </c>
      <c r="D4379" s="346" t="s">
        <v>385</v>
      </c>
      <c r="E4379" s="346" t="s">
        <v>386</v>
      </c>
      <c r="F4379" s="346" t="s">
        <v>818</v>
      </c>
      <c r="G4379" s="342">
        <f t="shared" si="139"/>
        <v>17.413368743704275</v>
      </c>
      <c r="H4379" s="342">
        <f t="shared" si="138"/>
        <v>330.49336874370425</v>
      </c>
      <c r="I4379" s="190"/>
    </row>
    <row r="4380" spans="1:9" ht="13.5" hidden="1" customHeight="1" thickBot="1">
      <c r="A4380" s="410"/>
      <c r="B4380" s="183">
        <v>6.5</v>
      </c>
      <c r="C4380" s="184">
        <v>444</v>
      </c>
      <c r="D4380" s="346" t="s">
        <v>385</v>
      </c>
      <c r="E4380" s="346" t="s">
        <v>386</v>
      </c>
      <c r="F4380" s="346" t="s">
        <v>826</v>
      </c>
      <c r="G4380" s="342">
        <f t="shared" si="139"/>
        <v>24.695080242125655</v>
      </c>
      <c r="H4380" s="342">
        <f t="shared" si="138"/>
        <v>468.69508024212564</v>
      </c>
      <c r="I4380" s="190"/>
    </row>
    <row r="4381" spans="1:9" ht="13.5" hidden="1" customHeight="1" thickBot="1">
      <c r="A4381" s="410"/>
      <c r="B4381" s="183">
        <v>6.5</v>
      </c>
      <c r="C4381" s="184">
        <v>444</v>
      </c>
      <c r="D4381" s="346" t="s">
        <v>385</v>
      </c>
      <c r="E4381" s="346" t="s">
        <v>386</v>
      </c>
      <c r="F4381" s="346" t="s">
        <v>827</v>
      </c>
      <c r="G4381" s="342">
        <f t="shared" si="139"/>
        <v>24.695080242125655</v>
      </c>
      <c r="H4381" s="342">
        <f t="shared" si="138"/>
        <v>468.69508024212564</v>
      </c>
      <c r="I4381" s="190"/>
    </row>
    <row r="4382" spans="1:9" ht="13.5" hidden="1" customHeight="1" thickBot="1">
      <c r="A4382" s="410"/>
      <c r="B4382" s="183">
        <v>6.5</v>
      </c>
      <c r="C4382" s="184">
        <v>444</v>
      </c>
      <c r="D4382" s="346" t="s">
        <v>385</v>
      </c>
      <c r="E4382" s="346" t="s">
        <v>386</v>
      </c>
      <c r="F4382" s="346" t="s">
        <v>828</v>
      </c>
      <c r="G4382" s="342">
        <f t="shared" si="139"/>
        <v>24.695080242125655</v>
      </c>
      <c r="H4382" s="342">
        <f t="shared" si="138"/>
        <v>468.69508024212564</v>
      </c>
      <c r="I4382" s="190"/>
    </row>
    <row r="4383" spans="1:9" ht="13.5" hidden="1" customHeight="1" thickBot="1">
      <c r="A4383" s="410"/>
      <c r="B4383" s="183">
        <v>5.9</v>
      </c>
      <c r="C4383" s="184">
        <v>403.02</v>
      </c>
      <c r="D4383" s="346" t="s">
        <v>385</v>
      </c>
      <c r="E4383" s="346" t="s">
        <v>386</v>
      </c>
      <c r="F4383" s="346" t="s">
        <v>819</v>
      </c>
      <c r="G4383" s="342">
        <f t="shared" si="139"/>
        <v>22.415791079237572</v>
      </c>
      <c r="H4383" s="342">
        <f t="shared" si="138"/>
        <v>425.43579107923756</v>
      </c>
      <c r="I4383" s="190"/>
    </row>
    <row r="4384" spans="1:9" ht="13.5" hidden="1" customHeight="1" thickBot="1">
      <c r="A4384" s="410"/>
      <c r="B4384" s="183">
        <v>6.5</v>
      </c>
      <c r="C4384" s="184">
        <v>444</v>
      </c>
      <c r="D4384" s="346" t="s">
        <v>385</v>
      </c>
      <c r="E4384" s="346" t="s">
        <v>386</v>
      </c>
      <c r="F4384" s="346" t="s">
        <v>829</v>
      </c>
      <c r="G4384" s="342">
        <f t="shared" si="139"/>
        <v>24.695080242125655</v>
      </c>
      <c r="H4384" s="342">
        <f t="shared" si="138"/>
        <v>468.69508024212564</v>
      </c>
      <c r="I4384" s="190"/>
    </row>
    <row r="4385" spans="1:10" ht="13.5" hidden="1" customHeight="1" thickBot="1">
      <c r="A4385" s="410"/>
      <c r="B4385" s="183">
        <v>6.5</v>
      </c>
      <c r="C4385" s="184">
        <v>444</v>
      </c>
      <c r="D4385" s="346" t="s">
        <v>385</v>
      </c>
      <c r="E4385" s="346" t="s">
        <v>386</v>
      </c>
      <c r="F4385" s="346" t="s">
        <v>830</v>
      </c>
      <c r="G4385" s="342">
        <f t="shared" si="139"/>
        <v>24.695080242125655</v>
      </c>
      <c r="H4385" s="342">
        <f t="shared" si="138"/>
        <v>468.69508024212564</v>
      </c>
      <c r="I4385" s="190"/>
    </row>
    <row r="4386" spans="1:10" ht="13.5" hidden="1" customHeight="1" thickBot="1">
      <c r="A4386" s="410"/>
      <c r="B4386" s="183">
        <v>5.3</v>
      </c>
      <c r="C4386" s="184">
        <v>362.03</v>
      </c>
      <c r="D4386" s="346" t="s">
        <v>385</v>
      </c>
      <c r="E4386" s="346" t="s">
        <v>386</v>
      </c>
      <c r="F4386" s="346" t="s">
        <v>820</v>
      </c>
      <c r="G4386" s="342">
        <f t="shared" si="139"/>
        <v>20.135945720848536</v>
      </c>
      <c r="H4386" s="342">
        <f t="shared" si="138"/>
        <v>382.16594572084853</v>
      </c>
      <c r="I4386" s="190"/>
    </row>
    <row r="4387" spans="1:10" ht="13.5" hidden="1" customHeight="1" thickBot="1">
      <c r="A4387" s="410"/>
      <c r="B4387" s="183">
        <v>6.5</v>
      </c>
      <c r="C4387" s="184">
        <v>444</v>
      </c>
      <c r="D4387" s="346" t="s">
        <v>385</v>
      </c>
      <c r="E4387" s="346" t="s">
        <v>386</v>
      </c>
      <c r="F4387" s="346" t="s">
        <v>805</v>
      </c>
      <c r="G4387" s="342">
        <f t="shared" si="139"/>
        <v>24.695080242125655</v>
      </c>
      <c r="H4387" s="342">
        <f t="shared" si="138"/>
        <v>468.69508024212564</v>
      </c>
      <c r="I4387" s="190"/>
    </row>
    <row r="4388" spans="1:10" ht="13.5" hidden="1" customHeight="1" thickBot="1">
      <c r="A4388" s="410"/>
      <c r="B4388" s="183">
        <v>3.5</v>
      </c>
      <c r="C4388" s="184">
        <v>239.09</v>
      </c>
      <c r="D4388" s="346" t="s">
        <v>385</v>
      </c>
      <c r="E4388" s="346" t="s">
        <v>386</v>
      </c>
      <c r="F4388" s="346" t="s">
        <v>831</v>
      </c>
      <c r="G4388" s="342">
        <f t="shared" si="139"/>
        <v>13.298078232184285</v>
      </c>
      <c r="H4388" s="342">
        <f t="shared" si="138"/>
        <v>252.38807823218428</v>
      </c>
      <c r="I4388" s="190"/>
    </row>
    <row r="4389" spans="1:10" ht="13.5" hidden="1" customHeight="1" thickBot="1">
      <c r="A4389" s="410"/>
      <c r="B4389" s="183">
        <v>6.5</v>
      </c>
      <c r="C4389" s="184">
        <v>444</v>
      </c>
      <c r="D4389" s="346" t="s">
        <v>385</v>
      </c>
      <c r="E4389" s="346" t="s">
        <v>386</v>
      </c>
      <c r="F4389" s="346" t="s">
        <v>832</v>
      </c>
      <c r="G4389" s="342">
        <f t="shared" si="139"/>
        <v>24.695080242125655</v>
      </c>
      <c r="H4389" s="342">
        <f t="shared" si="138"/>
        <v>468.69508024212564</v>
      </c>
      <c r="I4389" s="190"/>
    </row>
    <row r="4390" spans="1:10" ht="13.5" hidden="1" customHeight="1" thickBot="1">
      <c r="A4390" s="410"/>
      <c r="B4390" s="183">
        <v>15.9</v>
      </c>
      <c r="C4390" s="184">
        <v>803.69</v>
      </c>
      <c r="D4390" s="346" t="s">
        <v>385</v>
      </c>
      <c r="E4390" s="346" t="s">
        <v>386</v>
      </c>
      <c r="F4390" s="346" t="s">
        <v>821</v>
      </c>
      <c r="G4390" s="342">
        <f t="shared" si="139"/>
        <v>44.700876215752182</v>
      </c>
      <c r="H4390" s="342">
        <f t="shared" si="138"/>
        <v>848.3908762157522</v>
      </c>
      <c r="I4390" s="190"/>
    </row>
    <row r="4391" spans="1:10" ht="13.5" hidden="1" customHeight="1" thickBot="1">
      <c r="A4391" s="410"/>
      <c r="B4391" s="183">
        <v>19.5</v>
      </c>
      <c r="C4391" s="184">
        <v>985.65</v>
      </c>
      <c r="D4391" s="346" t="s">
        <v>385</v>
      </c>
      <c r="E4391" s="346" t="s">
        <v>386</v>
      </c>
      <c r="F4391" s="346" t="s">
        <v>833</v>
      </c>
      <c r="G4391" s="342">
        <f t="shared" si="139"/>
        <v>54.82140955101611</v>
      </c>
      <c r="H4391" s="342">
        <f t="shared" si="138"/>
        <v>1040.471409551016</v>
      </c>
      <c r="I4391" s="190"/>
    </row>
    <row r="4392" spans="1:10" ht="13.5" hidden="1" customHeight="1" thickBot="1">
      <c r="A4392" s="410"/>
      <c r="B4392" s="183">
        <v>18.3</v>
      </c>
      <c r="C4392" s="184">
        <v>935.65</v>
      </c>
      <c r="D4392" s="346" t="s">
        <v>385</v>
      </c>
      <c r="E4392" s="346" t="s">
        <v>386</v>
      </c>
      <c r="F4392" s="346" t="s">
        <v>916</v>
      </c>
      <c r="G4392" s="342">
        <f t="shared" si="139"/>
        <v>52.040432046272223</v>
      </c>
      <c r="H4392" s="342">
        <f t="shared" si="138"/>
        <v>987.69043204627224</v>
      </c>
      <c r="I4392" s="190"/>
    </row>
    <row r="4393" spans="1:10" ht="13.5" hidden="1" customHeight="1" thickBot="1">
      <c r="A4393" s="410"/>
      <c r="B4393" s="183">
        <v>19.5</v>
      </c>
      <c r="C4393" s="184">
        <v>985.65</v>
      </c>
      <c r="D4393" s="346" t="s">
        <v>385</v>
      </c>
      <c r="E4393" s="346" t="s">
        <v>386</v>
      </c>
      <c r="F4393" s="346" t="s">
        <v>917</v>
      </c>
      <c r="G4393" s="342">
        <f t="shared" si="139"/>
        <v>54.82140955101611</v>
      </c>
      <c r="H4393" s="342">
        <f t="shared" si="138"/>
        <v>1040.471409551016</v>
      </c>
      <c r="I4393" s="190"/>
    </row>
    <row r="4394" spans="1:10" ht="13.5" hidden="1" customHeight="1" thickBot="1">
      <c r="A4394" s="410"/>
      <c r="B4394" s="183">
        <v>18.899999999999999</v>
      </c>
      <c r="C4394" s="184">
        <v>944.67</v>
      </c>
      <c r="D4394" s="346" t="s">
        <v>385</v>
      </c>
      <c r="E4394" s="346" t="s">
        <v>386</v>
      </c>
      <c r="F4394" s="346" t="s">
        <v>918</v>
      </c>
      <c r="G4394" s="342">
        <f t="shared" si="139"/>
        <v>52.542120388128019</v>
      </c>
      <c r="H4394" s="342">
        <f t="shared" si="138"/>
        <v>997.21212038812803</v>
      </c>
      <c r="I4394" s="190"/>
    </row>
    <row r="4395" spans="1:10" ht="13.5" hidden="1" customHeight="1" thickBot="1">
      <c r="A4395" s="410"/>
      <c r="B4395" s="183">
        <v>15.3</v>
      </c>
      <c r="C4395" s="184">
        <v>762.71</v>
      </c>
      <c r="D4395" s="346" t="s">
        <v>385</v>
      </c>
      <c r="E4395" s="346" t="s">
        <v>386</v>
      </c>
      <c r="F4395" s="346" t="s">
        <v>919</v>
      </c>
      <c r="G4395" s="342">
        <f t="shared" si="139"/>
        <v>42.421587052864098</v>
      </c>
      <c r="H4395" s="342">
        <f t="shared" si="138"/>
        <v>805.13158705286412</v>
      </c>
      <c r="I4395" s="190"/>
    </row>
    <row r="4396" spans="1:10" ht="13.5" hidden="1" customHeight="1" thickBot="1">
      <c r="A4396" s="410"/>
      <c r="B4396" s="183">
        <v>19.5</v>
      </c>
      <c r="C4396" s="184">
        <v>985.65</v>
      </c>
      <c r="D4396" s="346" t="s">
        <v>385</v>
      </c>
      <c r="E4396" s="346" t="s">
        <v>386</v>
      </c>
      <c r="F4396" s="346" t="s">
        <v>920</v>
      </c>
      <c r="G4396" s="342">
        <f t="shared" si="139"/>
        <v>54.82140955101611</v>
      </c>
      <c r="H4396" s="342">
        <f t="shared" si="138"/>
        <v>1040.471409551016</v>
      </c>
      <c r="I4396" s="190"/>
    </row>
    <row r="4397" spans="1:10" ht="13.5" hidden="1" customHeight="1" thickBot="1">
      <c r="A4397" s="410"/>
      <c r="B4397" s="183">
        <v>2.1</v>
      </c>
      <c r="C4397" s="184">
        <v>116.84</v>
      </c>
      <c r="D4397" s="346" t="s">
        <v>385</v>
      </c>
      <c r="E4397" s="346" t="s">
        <v>386</v>
      </c>
      <c r="F4397" s="346" t="s">
        <v>858</v>
      </c>
      <c r="G4397" s="342">
        <f t="shared" si="139"/>
        <v>6.4985882330854992</v>
      </c>
      <c r="H4397" s="342">
        <f t="shared" si="138"/>
        <v>123.3385882330855</v>
      </c>
      <c r="I4397" s="190"/>
    </row>
    <row r="4398" spans="1:10" ht="13.5" hidden="1" customHeight="1" thickBot="1">
      <c r="A4398" s="411"/>
      <c r="B4398" s="183">
        <v>0</v>
      </c>
      <c r="C4398" s="184">
        <v>69.069999999999993</v>
      </c>
      <c r="D4398" s="346" t="s">
        <v>393</v>
      </c>
      <c r="E4398" s="346" t="s">
        <v>386</v>
      </c>
      <c r="F4398" s="346" t="s">
        <v>859</v>
      </c>
      <c r="G4398" s="342">
        <f t="shared" si="139"/>
        <v>3.8416423250531953</v>
      </c>
      <c r="H4398" s="342">
        <f t="shared" si="138"/>
        <v>72.911642325053194</v>
      </c>
      <c r="I4398" s="190"/>
    </row>
    <row r="4399" spans="1:10" ht="13.5" thickBot="1">
      <c r="A4399" s="185" t="s">
        <v>499</v>
      </c>
      <c r="B4399" s="186">
        <v>238.4</v>
      </c>
      <c r="C4399" s="187">
        <v>13809.94</v>
      </c>
      <c r="D4399" s="412"/>
      <c r="E4399" s="413"/>
      <c r="F4399" s="414"/>
      <c r="G4399" s="342">
        <f t="shared" si="139"/>
        <v>768.10264963725399</v>
      </c>
      <c r="H4399" s="342">
        <f t="shared" si="138"/>
        <v>14578.042649637255</v>
      </c>
      <c r="I4399" s="190">
        <f>+H4399</f>
        <v>14578.042649637255</v>
      </c>
      <c r="J4399" s="347">
        <v>2</v>
      </c>
    </row>
    <row r="4400" spans="1:10" ht="13.5" hidden="1" customHeight="1" thickBot="1">
      <c r="A4400" s="409" t="s">
        <v>1029</v>
      </c>
      <c r="B4400" s="183">
        <v>3.2</v>
      </c>
      <c r="C4400" s="184">
        <v>142.28</v>
      </c>
      <c r="D4400" s="346" t="s">
        <v>391</v>
      </c>
      <c r="E4400" s="346" t="s">
        <v>386</v>
      </c>
      <c r="F4400" s="346" t="s">
        <v>919</v>
      </c>
      <c r="G4400" s="342">
        <f t="shared" si="139"/>
        <v>7.9135495874991841</v>
      </c>
      <c r="H4400" s="342">
        <f t="shared" si="138"/>
        <v>150.19354958749918</v>
      </c>
      <c r="I4400" s="190"/>
    </row>
    <row r="4401" spans="1:10" ht="13.5" hidden="1" customHeight="1" thickBot="1">
      <c r="A4401" s="410"/>
      <c r="B4401" s="183">
        <v>3.2</v>
      </c>
      <c r="C4401" s="184">
        <v>142.28</v>
      </c>
      <c r="D4401" s="346" t="s">
        <v>391</v>
      </c>
      <c r="E4401" s="346" t="s">
        <v>386</v>
      </c>
      <c r="F4401" s="346" t="s">
        <v>858</v>
      </c>
      <c r="G4401" s="342">
        <f t="shared" si="139"/>
        <v>7.9135495874991841</v>
      </c>
      <c r="H4401" s="342">
        <f t="shared" si="138"/>
        <v>150.19354958749918</v>
      </c>
      <c r="I4401" s="190"/>
    </row>
    <row r="4402" spans="1:10" ht="13.5" hidden="1" customHeight="1" thickBot="1">
      <c r="A4402" s="410"/>
      <c r="B4402" s="183">
        <v>17.32</v>
      </c>
      <c r="C4402" s="184">
        <v>770.67</v>
      </c>
      <c r="D4402" s="346" t="s">
        <v>385</v>
      </c>
      <c r="E4402" s="346" t="s">
        <v>386</v>
      </c>
      <c r="F4402" s="346" t="s">
        <v>918</v>
      </c>
      <c r="G4402" s="342">
        <f t="shared" si="139"/>
        <v>42.864318671619316</v>
      </c>
      <c r="H4402" s="342">
        <f t="shared" si="138"/>
        <v>813.5343186716193</v>
      </c>
      <c r="I4402" s="190"/>
    </row>
    <row r="4403" spans="1:10" ht="13.5" hidden="1" customHeight="1" thickBot="1">
      <c r="A4403" s="410"/>
      <c r="B4403" s="183">
        <v>13.32</v>
      </c>
      <c r="C4403" s="184">
        <v>595.35</v>
      </c>
      <c r="D4403" s="346" t="s">
        <v>385</v>
      </c>
      <c r="E4403" s="346" t="s">
        <v>386</v>
      </c>
      <c r="F4403" s="346" t="s">
        <v>919</v>
      </c>
      <c r="G4403" s="342">
        <f t="shared" si="139"/>
        <v>33.113099148985377</v>
      </c>
      <c r="H4403" s="342">
        <f t="shared" si="138"/>
        <v>628.46309914898541</v>
      </c>
      <c r="I4403" s="190"/>
    </row>
    <row r="4404" spans="1:10" ht="13.5" hidden="1" customHeight="1" thickBot="1">
      <c r="A4404" s="410"/>
      <c r="B4404" s="183">
        <v>15.92</v>
      </c>
      <c r="C4404" s="184">
        <v>712.84</v>
      </c>
      <c r="D4404" s="346" t="s">
        <v>385</v>
      </c>
      <c r="E4404" s="346" t="s">
        <v>386</v>
      </c>
      <c r="F4404" s="346" t="s">
        <v>920</v>
      </c>
      <c r="G4404" s="342">
        <f t="shared" si="139"/>
        <v>39.647840089632552</v>
      </c>
      <c r="H4404" s="342">
        <f t="shared" si="138"/>
        <v>752.48784008963253</v>
      </c>
      <c r="I4404" s="190"/>
    </row>
    <row r="4405" spans="1:10" ht="13.5" hidden="1" customHeight="1" thickBot="1">
      <c r="A4405" s="410"/>
      <c r="B4405" s="183">
        <v>13.72</v>
      </c>
      <c r="C4405" s="184">
        <v>616.03</v>
      </c>
      <c r="D4405" s="346" t="s">
        <v>385</v>
      </c>
      <c r="E4405" s="346" t="s">
        <v>386</v>
      </c>
      <c r="F4405" s="346" t="s">
        <v>858</v>
      </c>
      <c r="G4405" s="342">
        <f t="shared" si="139"/>
        <v>34.263311444947448</v>
      </c>
      <c r="H4405" s="342">
        <f t="shared" si="138"/>
        <v>650.29331144494745</v>
      </c>
      <c r="I4405" s="190"/>
    </row>
    <row r="4406" spans="1:10" ht="13.5" hidden="1" customHeight="1" thickBot="1">
      <c r="A4406" s="410"/>
      <c r="B4406" s="183">
        <v>0.4</v>
      </c>
      <c r="C4406" s="184">
        <v>16.52</v>
      </c>
      <c r="D4406" s="346" t="s">
        <v>834</v>
      </c>
      <c r="E4406" s="346" t="s">
        <v>386</v>
      </c>
      <c r="F4406" s="346" t="s">
        <v>919</v>
      </c>
      <c r="G4406" s="342">
        <f t="shared" si="139"/>
        <v>0.91883496756737792</v>
      </c>
      <c r="H4406" s="342">
        <f t="shared" si="138"/>
        <v>17.438834967567377</v>
      </c>
      <c r="I4406" s="190"/>
    </row>
    <row r="4407" spans="1:10" ht="13.5" hidden="1" customHeight="1" thickBot="1">
      <c r="A4407" s="411"/>
      <c r="B4407" s="183">
        <v>0</v>
      </c>
      <c r="C4407" s="184">
        <v>41.14</v>
      </c>
      <c r="D4407" s="346" t="s">
        <v>393</v>
      </c>
      <c r="E4407" s="346" t="s">
        <v>386</v>
      </c>
      <c r="F4407" s="346" t="s">
        <v>859</v>
      </c>
      <c r="G4407" s="342">
        <f t="shared" si="139"/>
        <v>2.2881882909032645</v>
      </c>
      <c r="H4407" s="342">
        <f t="shared" si="138"/>
        <v>43.428188290903265</v>
      </c>
      <c r="I4407" s="190"/>
    </row>
    <row r="4408" spans="1:10" ht="13.5" thickBot="1">
      <c r="A4408" s="185" t="s">
        <v>1029</v>
      </c>
      <c r="B4408" s="186">
        <v>67.08</v>
      </c>
      <c r="C4408" s="187">
        <v>3037.11</v>
      </c>
      <c r="D4408" s="412"/>
      <c r="E4408" s="413"/>
      <c r="F4408" s="414"/>
      <c r="G4408" s="342">
        <f t="shared" si="139"/>
        <v>168.92269178865371</v>
      </c>
      <c r="H4408" s="342">
        <f t="shared" si="138"/>
        <v>3206.0326917886537</v>
      </c>
      <c r="I4408" s="190">
        <f>+H4408</f>
        <v>3206.0326917886537</v>
      </c>
      <c r="J4408" s="347">
        <v>2</v>
      </c>
    </row>
    <row r="4409" spans="1:10" ht="13.5" hidden="1" customHeight="1" thickBot="1">
      <c r="A4409" s="409" t="s">
        <v>1030</v>
      </c>
      <c r="B4409" s="183">
        <v>1.6</v>
      </c>
      <c r="C4409" s="184">
        <v>84.92</v>
      </c>
      <c r="D4409" s="346" t="s">
        <v>391</v>
      </c>
      <c r="E4409" s="346" t="s">
        <v>386</v>
      </c>
      <c r="F4409" s="346" t="s">
        <v>919</v>
      </c>
      <c r="G4409" s="342">
        <f t="shared" si="139"/>
        <v>4.7232121940570053</v>
      </c>
      <c r="H4409" s="342">
        <f t="shared" si="138"/>
        <v>89.643212194057014</v>
      </c>
      <c r="I4409" s="190"/>
    </row>
    <row r="4410" spans="1:10" ht="13.5" hidden="1" customHeight="1" thickBot="1">
      <c r="A4410" s="410"/>
      <c r="B4410" s="183">
        <v>1.6</v>
      </c>
      <c r="C4410" s="184">
        <v>84.92</v>
      </c>
      <c r="D4410" s="346" t="s">
        <v>391</v>
      </c>
      <c r="E4410" s="346" t="s">
        <v>386</v>
      </c>
      <c r="F4410" s="346" t="s">
        <v>858</v>
      </c>
      <c r="G4410" s="342">
        <f t="shared" si="139"/>
        <v>4.7232121940570053</v>
      </c>
      <c r="H4410" s="342">
        <f t="shared" si="138"/>
        <v>89.643212194057014</v>
      </c>
      <c r="I4410" s="190"/>
    </row>
    <row r="4411" spans="1:10" ht="13.5" hidden="1" customHeight="1" thickBot="1">
      <c r="A4411" s="410"/>
      <c r="B4411" s="183">
        <v>8.66</v>
      </c>
      <c r="C4411" s="184">
        <v>460</v>
      </c>
      <c r="D4411" s="346" t="s">
        <v>385</v>
      </c>
      <c r="E4411" s="346" t="s">
        <v>386</v>
      </c>
      <c r="F4411" s="346" t="s">
        <v>918</v>
      </c>
      <c r="G4411" s="342">
        <f t="shared" si="139"/>
        <v>25.584993043643696</v>
      </c>
      <c r="H4411" s="342">
        <f t="shared" si="138"/>
        <v>485.58499304364369</v>
      </c>
      <c r="I4411" s="190"/>
    </row>
    <row r="4412" spans="1:10" ht="13.5" hidden="1" customHeight="1" thickBot="1">
      <c r="A4412" s="410"/>
      <c r="B4412" s="183">
        <v>7.06</v>
      </c>
      <c r="C4412" s="184">
        <v>375.08</v>
      </c>
      <c r="D4412" s="346" t="s">
        <v>385</v>
      </c>
      <c r="E4412" s="346" t="s">
        <v>386</v>
      </c>
      <c r="F4412" s="346" t="s">
        <v>919</v>
      </c>
      <c r="G4412" s="342">
        <f t="shared" si="139"/>
        <v>20.86178084958669</v>
      </c>
      <c r="H4412" s="342">
        <f t="shared" si="138"/>
        <v>395.94178084958668</v>
      </c>
      <c r="I4412" s="190"/>
    </row>
    <row r="4413" spans="1:10" ht="13.5" hidden="1" customHeight="1" thickBot="1">
      <c r="A4413" s="410"/>
      <c r="B4413" s="183">
        <v>7.86</v>
      </c>
      <c r="C4413" s="184">
        <v>408.77</v>
      </c>
      <c r="D4413" s="346" t="s">
        <v>385</v>
      </c>
      <c r="E4413" s="346" t="s">
        <v>386</v>
      </c>
      <c r="F4413" s="346" t="s">
        <v>920</v>
      </c>
      <c r="G4413" s="342">
        <f t="shared" si="139"/>
        <v>22.735603492283115</v>
      </c>
      <c r="H4413" s="342">
        <f t="shared" si="138"/>
        <v>431.50560349228311</v>
      </c>
      <c r="I4413" s="190"/>
    </row>
    <row r="4414" spans="1:10" ht="13.5" hidden="1" customHeight="1" thickBot="1">
      <c r="A4414" s="410"/>
      <c r="B4414" s="183">
        <v>4.66</v>
      </c>
      <c r="C4414" s="184">
        <v>238.93</v>
      </c>
      <c r="D4414" s="346" t="s">
        <v>385</v>
      </c>
      <c r="E4414" s="346" t="s">
        <v>386</v>
      </c>
      <c r="F4414" s="346" t="s">
        <v>858</v>
      </c>
      <c r="G4414" s="342">
        <f t="shared" si="139"/>
        <v>13.289179104169104</v>
      </c>
      <c r="H4414" s="342">
        <f t="shared" si="138"/>
        <v>252.21917910416911</v>
      </c>
      <c r="I4414" s="190"/>
    </row>
    <row r="4415" spans="1:10" ht="13.5" hidden="1" customHeight="1" thickBot="1">
      <c r="A4415" s="411"/>
      <c r="B4415" s="183">
        <v>0</v>
      </c>
      <c r="C4415" s="184">
        <v>13.46</v>
      </c>
      <c r="D4415" s="346" t="s">
        <v>393</v>
      </c>
      <c r="E4415" s="346" t="s">
        <v>386</v>
      </c>
      <c r="F4415" s="346" t="s">
        <v>859</v>
      </c>
      <c r="G4415" s="342">
        <f t="shared" si="139"/>
        <v>0.74863914427705247</v>
      </c>
      <c r="H4415" s="342">
        <f t="shared" si="138"/>
        <v>14.208639144277054</v>
      </c>
      <c r="I4415" s="190"/>
    </row>
    <row r="4416" spans="1:10" ht="13.5" thickBot="1">
      <c r="A4416" s="185" t="s">
        <v>1030</v>
      </c>
      <c r="B4416" s="186">
        <v>31.44</v>
      </c>
      <c r="C4416" s="187">
        <v>1666.08</v>
      </c>
      <c r="D4416" s="412"/>
      <c r="E4416" s="413"/>
      <c r="F4416" s="414"/>
      <c r="G4416" s="342">
        <f t="shared" si="139"/>
        <v>92.666620022073658</v>
      </c>
      <c r="H4416" s="342">
        <f t="shared" si="138"/>
        <v>1758.7466200220736</v>
      </c>
      <c r="I4416" s="190">
        <f>+H4416</f>
        <v>1758.7466200220736</v>
      </c>
      <c r="J4416" s="347">
        <v>2</v>
      </c>
    </row>
    <row r="4417" spans="1:10" ht="13.5" hidden="1" customHeight="1" thickBot="1">
      <c r="A4417" s="409" t="s">
        <v>1031</v>
      </c>
      <c r="B4417" s="183">
        <v>0.8</v>
      </c>
      <c r="C4417" s="184">
        <v>24.74</v>
      </c>
      <c r="D4417" s="346" t="s">
        <v>391</v>
      </c>
      <c r="E4417" s="346" t="s">
        <v>386</v>
      </c>
      <c r="F4417" s="346" t="s">
        <v>919</v>
      </c>
      <c r="G4417" s="342">
        <f t="shared" si="139"/>
        <v>1.3760276693472715</v>
      </c>
      <c r="H4417" s="342">
        <f t="shared" si="138"/>
        <v>26.116027669347268</v>
      </c>
      <c r="I4417" s="190"/>
    </row>
    <row r="4418" spans="1:10" ht="13.5" hidden="1" customHeight="1" thickBot="1">
      <c r="A4418" s="410"/>
      <c r="B4418" s="183">
        <v>4.33</v>
      </c>
      <c r="C4418" s="184">
        <v>134</v>
      </c>
      <c r="D4418" s="346" t="s">
        <v>385</v>
      </c>
      <c r="E4418" s="346" t="s">
        <v>386</v>
      </c>
      <c r="F4418" s="346" t="s">
        <v>918</v>
      </c>
      <c r="G4418" s="342">
        <f t="shared" si="139"/>
        <v>7.4530197127135978</v>
      </c>
      <c r="H4418" s="342">
        <f t="shared" si="138"/>
        <v>141.4530197127136</v>
      </c>
      <c r="I4418" s="190"/>
    </row>
    <row r="4419" spans="1:10" ht="13.5" hidden="1" customHeight="1" thickBot="1">
      <c r="A4419" s="411"/>
      <c r="B4419" s="183">
        <v>3.53</v>
      </c>
      <c r="C4419" s="184">
        <v>109.26</v>
      </c>
      <c r="D4419" s="346" t="s">
        <v>385</v>
      </c>
      <c r="E4419" s="346" t="s">
        <v>386</v>
      </c>
      <c r="F4419" s="346" t="s">
        <v>919</v>
      </c>
      <c r="G4419" s="342">
        <f t="shared" si="139"/>
        <v>6.0769920433663271</v>
      </c>
      <c r="H4419" s="342">
        <f t="shared" si="138"/>
        <v>115.33699204336634</v>
      </c>
      <c r="I4419" s="190"/>
    </row>
    <row r="4420" spans="1:10" ht="13.5" thickBot="1">
      <c r="A4420" s="185" t="s">
        <v>1031</v>
      </c>
      <c r="B4420" s="186">
        <v>8.66</v>
      </c>
      <c r="C4420" s="187">
        <v>268</v>
      </c>
      <c r="D4420" s="412"/>
      <c r="E4420" s="413"/>
      <c r="F4420" s="414"/>
      <c r="G4420" s="342">
        <f t="shared" si="139"/>
        <v>14.906039425427196</v>
      </c>
      <c r="H4420" s="342">
        <f t="shared" si="138"/>
        <v>282.9060394254272</v>
      </c>
      <c r="I4420" s="190">
        <f>+H4420</f>
        <v>282.9060394254272</v>
      </c>
      <c r="J4420" s="347">
        <v>2</v>
      </c>
    </row>
    <row r="4421" spans="1:10" ht="13.5" hidden="1" customHeight="1" thickBot="1">
      <c r="A4421" s="346" t="s">
        <v>500</v>
      </c>
      <c r="B4421" s="183">
        <v>14</v>
      </c>
      <c r="C4421" s="184">
        <v>368.1</v>
      </c>
      <c r="D4421" s="346" t="s">
        <v>384</v>
      </c>
      <c r="E4421" s="346" t="s">
        <v>386</v>
      </c>
      <c r="F4421" s="346" t="s">
        <v>862</v>
      </c>
      <c r="G4421" s="342">
        <f t="shared" si="139"/>
        <v>20.473556389924443</v>
      </c>
      <c r="H4421" s="342">
        <f t="shared" si="138"/>
        <v>388.57355638992448</v>
      </c>
      <c r="I4421" s="190"/>
    </row>
    <row r="4422" spans="1:10" ht="13.5" thickBot="1">
      <c r="A4422" s="185" t="s">
        <v>500</v>
      </c>
      <c r="B4422" s="186">
        <v>14</v>
      </c>
      <c r="C4422" s="187">
        <v>368.1</v>
      </c>
      <c r="D4422" s="412"/>
      <c r="E4422" s="413"/>
      <c r="F4422" s="414"/>
      <c r="G4422" s="342">
        <f t="shared" si="139"/>
        <v>20.473556389924443</v>
      </c>
      <c r="H4422" s="342">
        <f t="shared" si="138"/>
        <v>388.57355638992448</v>
      </c>
      <c r="I4422" s="190">
        <f>+H4422</f>
        <v>388.57355638992448</v>
      </c>
      <c r="J4422" s="347">
        <v>2</v>
      </c>
    </row>
    <row r="4423" spans="1:10" ht="13.5" hidden="1" customHeight="1" thickBot="1">
      <c r="A4423" s="409" t="s">
        <v>1032</v>
      </c>
      <c r="B4423" s="183">
        <v>8</v>
      </c>
      <c r="C4423" s="184">
        <v>259.83999999999997</v>
      </c>
      <c r="D4423" s="346" t="s">
        <v>384</v>
      </c>
      <c r="E4423" s="346" t="s">
        <v>386</v>
      </c>
      <c r="F4423" s="346" t="s">
        <v>813</v>
      </c>
      <c r="G4423" s="342">
        <f t="shared" si="139"/>
        <v>14.452183896652993</v>
      </c>
      <c r="H4423" s="342">
        <f t="shared" si="138"/>
        <v>274.29218389665294</v>
      </c>
      <c r="I4423" s="190"/>
    </row>
    <row r="4424" spans="1:10" ht="13.5" hidden="1" customHeight="1" thickBot="1">
      <c r="A4424" s="411"/>
      <c r="B4424" s="183">
        <v>20</v>
      </c>
      <c r="C4424" s="184">
        <v>556.32000000000005</v>
      </c>
      <c r="D4424" s="346" t="s">
        <v>384</v>
      </c>
      <c r="E4424" s="346" t="s">
        <v>386</v>
      </c>
      <c r="F4424" s="346" t="s">
        <v>862</v>
      </c>
      <c r="G4424" s="342">
        <f t="shared" si="139"/>
        <v>30.942268108782308</v>
      </c>
      <c r="H4424" s="342">
        <f t="shared" si="138"/>
        <v>587.26226810878234</v>
      </c>
      <c r="I4424" s="190"/>
    </row>
    <row r="4425" spans="1:10" ht="13.5" thickBot="1">
      <c r="A4425" s="185" t="s">
        <v>1032</v>
      </c>
      <c r="B4425" s="186">
        <v>28</v>
      </c>
      <c r="C4425" s="187">
        <v>816.16</v>
      </c>
      <c r="D4425" s="412"/>
      <c r="E4425" s="413"/>
      <c r="F4425" s="414"/>
      <c r="G4425" s="342">
        <f t="shared" si="139"/>
        <v>45.394452005435298</v>
      </c>
      <c r="H4425" s="342">
        <f t="shared" si="138"/>
        <v>861.55445200543522</v>
      </c>
      <c r="I4425" s="190">
        <f>+H4425</f>
        <v>861.55445200543522</v>
      </c>
      <c r="J4425" s="347">
        <v>2</v>
      </c>
    </row>
    <row r="4426" spans="1:10" ht="13.5" hidden="1" customHeight="1" thickBot="1">
      <c r="A4426" s="409" t="s">
        <v>501</v>
      </c>
      <c r="B4426" s="183">
        <v>1</v>
      </c>
      <c r="C4426" s="184">
        <v>49.94</v>
      </c>
      <c r="D4426" s="346" t="s">
        <v>387</v>
      </c>
      <c r="E4426" s="346" t="s">
        <v>386</v>
      </c>
      <c r="F4426" s="346" t="s">
        <v>810</v>
      </c>
      <c r="G4426" s="342">
        <f t="shared" si="139"/>
        <v>2.777640331738187</v>
      </c>
      <c r="H4426" s="342">
        <f t="shared" si="138"/>
        <v>52.717640331738181</v>
      </c>
      <c r="I4426" s="190"/>
    </row>
    <row r="4427" spans="1:10" ht="13.5" hidden="1" customHeight="1" thickBot="1">
      <c r="A4427" s="410"/>
      <c r="B4427" s="183">
        <v>3</v>
      </c>
      <c r="C4427" s="184">
        <v>149.80000000000001</v>
      </c>
      <c r="D4427" s="346" t="s">
        <v>387</v>
      </c>
      <c r="E4427" s="346" t="s">
        <v>386</v>
      </c>
      <c r="F4427" s="346" t="s">
        <v>835</v>
      </c>
      <c r="G4427" s="342">
        <f t="shared" si="139"/>
        <v>8.3318086042126644</v>
      </c>
      <c r="H4427" s="342">
        <f t="shared" ref="H4427:H4490" si="140">+G4427+C4427</f>
        <v>158.13180860421267</v>
      </c>
      <c r="I4427" s="190"/>
    </row>
    <row r="4428" spans="1:10" ht="13.5" hidden="1" customHeight="1" thickBot="1">
      <c r="A4428" s="410"/>
      <c r="B4428" s="183">
        <v>6</v>
      </c>
      <c r="C4428" s="184">
        <v>282.33</v>
      </c>
      <c r="D4428" s="346" t="s">
        <v>387</v>
      </c>
      <c r="E4428" s="346" t="s">
        <v>386</v>
      </c>
      <c r="F4428" s="346" t="s">
        <v>803</v>
      </c>
      <c r="G4428" s="342">
        <f t="shared" si="139"/>
        <v>15.703067578286792</v>
      </c>
      <c r="H4428" s="342">
        <f t="shared" si="140"/>
        <v>298.03306757828676</v>
      </c>
      <c r="I4428" s="190"/>
    </row>
    <row r="4429" spans="1:10" ht="13.5" hidden="1" customHeight="1" thickBot="1">
      <c r="A4429" s="410"/>
      <c r="B4429" s="183">
        <v>29</v>
      </c>
      <c r="C4429" s="184">
        <v>1488.14</v>
      </c>
      <c r="D4429" s="346" t="s">
        <v>387</v>
      </c>
      <c r="E4429" s="346" t="s">
        <v>386</v>
      </c>
      <c r="F4429" s="346" t="s">
        <v>804</v>
      </c>
      <c r="G4429" s="342">
        <f t="shared" si="139"/>
        <v>82.769677278191153</v>
      </c>
      <c r="H4429" s="342">
        <f t="shared" si="140"/>
        <v>1570.9096772781913</v>
      </c>
      <c r="I4429" s="190"/>
    </row>
    <row r="4430" spans="1:10" ht="13.5" hidden="1" customHeight="1" thickBot="1">
      <c r="A4430" s="410"/>
      <c r="B4430" s="183">
        <v>4</v>
      </c>
      <c r="C4430" s="184">
        <v>205.26</v>
      </c>
      <c r="D4430" s="346" t="s">
        <v>387</v>
      </c>
      <c r="E4430" s="346" t="s">
        <v>386</v>
      </c>
      <c r="F4430" s="346" t="s">
        <v>843</v>
      </c>
      <c r="G4430" s="342">
        <f t="shared" si="139"/>
        <v>11.416468852474575</v>
      </c>
      <c r="H4430" s="342">
        <f t="shared" si="140"/>
        <v>216.67646885247456</v>
      </c>
      <c r="I4430" s="190"/>
    </row>
    <row r="4431" spans="1:10" ht="13.5" hidden="1" customHeight="1" thickBot="1">
      <c r="A4431" s="410"/>
      <c r="B4431" s="183">
        <v>1</v>
      </c>
      <c r="C4431" s="184">
        <v>51.32</v>
      </c>
      <c r="D4431" s="346" t="s">
        <v>387</v>
      </c>
      <c r="E4431" s="346" t="s">
        <v>386</v>
      </c>
      <c r="F4431" s="346" t="s">
        <v>805</v>
      </c>
      <c r="G4431" s="342">
        <f t="shared" ref="G4431:G4494" si="141">+(C4431/$C$12584)*1312742.08</f>
        <v>2.8543953108691187</v>
      </c>
      <c r="H4431" s="342">
        <f t="shared" si="140"/>
        <v>54.174395310869116</v>
      </c>
      <c r="I4431" s="190"/>
    </row>
    <row r="4432" spans="1:10" ht="13.5" hidden="1" customHeight="1" thickBot="1">
      <c r="A4432" s="410"/>
      <c r="B4432" s="183">
        <v>37</v>
      </c>
      <c r="C4432" s="184">
        <v>1782.26</v>
      </c>
      <c r="D4432" s="346" t="s">
        <v>387</v>
      </c>
      <c r="E4432" s="346" t="s">
        <v>386</v>
      </c>
      <c r="F4432" s="346" t="s">
        <v>862</v>
      </c>
      <c r="G4432" s="342">
        <f t="shared" si="141"/>
        <v>99.128499352096554</v>
      </c>
      <c r="H4432" s="342">
        <f t="shared" si="140"/>
        <v>1881.3884993520965</v>
      </c>
      <c r="I4432" s="190"/>
    </row>
    <row r="4433" spans="1:9" ht="13.5" hidden="1" customHeight="1" thickBot="1">
      <c r="A4433" s="410"/>
      <c r="B4433" s="183">
        <v>12</v>
      </c>
      <c r="C4433" s="184">
        <v>610.26</v>
      </c>
      <c r="D4433" s="346" t="s">
        <v>387</v>
      </c>
      <c r="E4433" s="346" t="s">
        <v>386</v>
      </c>
      <c r="F4433" s="346" t="s">
        <v>816</v>
      </c>
      <c r="G4433" s="342">
        <f t="shared" si="141"/>
        <v>33.942386640900004</v>
      </c>
      <c r="H4433" s="342">
        <f t="shared" si="140"/>
        <v>644.20238664090004</v>
      </c>
      <c r="I4433" s="190"/>
    </row>
    <row r="4434" spans="1:9" ht="13.5" hidden="1" customHeight="1" thickBot="1">
      <c r="A4434" s="410"/>
      <c r="B4434" s="183">
        <v>3</v>
      </c>
      <c r="C4434" s="184">
        <v>149.80000000000001</v>
      </c>
      <c r="D4434" s="346" t="s">
        <v>387</v>
      </c>
      <c r="E4434" s="346" t="s">
        <v>386</v>
      </c>
      <c r="F4434" s="346" t="s">
        <v>863</v>
      </c>
      <c r="G4434" s="342">
        <f t="shared" si="141"/>
        <v>8.3318086042126644</v>
      </c>
      <c r="H4434" s="342">
        <f t="shared" si="140"/>
        <v>158.13180860421267</v>
      </c>
      <c r="I4434" s="190"/>
    </row>
    <row r="4435" spans="1:9" ht="13.5" hidden="1" customHeight="1" thickBot="1">
      <c r="A4435" s="410"/>
      <c r="B4435" s="183">
        <v>3</v>
      </c>
      <c r="C4435" s="184">
        <v>153.94</v>
      </c>
      <c r="D4435" s="346" t="s">
        <v>387</v>
      </c>
      <c r="E4435" s="346" t="s">
        <v>386</v>
      </c>
      <c r="F4435" s="346" t="s">
        <v>864</v>
      </c>
      <c r="G4435" s="342">
        <f t="shared" si="141"/>
        <v>8.5620735416054572</v>
      </c>
      <c r="H4435" s="342">
        <f t="shared" si="140"/>
        <v>162.50207354160545</v>
      </c>
      <c r="I4435" s="190"/>
    </row>
    <row r="4436" spans="1:9" ht="13.5" hidden="1" customHeight="1" thickBot="1">
      <c r="A4436" s="410"/>
      <c r="B4436" s="183">
        <v>21</v>
      </c>
      <c r="C4436" s="184">
        <v>1067.95</v>
      </c>
      <c r="D4436" s="346" t="s">
        <v>387</v>
      </c>
      <c r="E4436" s="346" t="s">
        <v>386</v>
      </c>
      <c r="F4436" s="346" t="s">
        <v>867</v>
      </c>
      <c r="G4436" s="342">
        <f t="shared" si="141"/>
        <v>59.398898523824528</v>
      </c>
      <c r="H4436" s="342">
        <f t="shared" si="140"/>
        <v>1127.3488985238246</v>
      </c>
      <c r="I4436" s="190"/>
    </row>
    <row r="4437" spans="1:9" ht="13.5" hidden="1" customHeight="1" thickBot="1">
      <c r="A4437" s="410"/>
      <c r="B4437" s="183">
        <v>6</v>
      </c>
      <c r="C4437" s="184">
        <v>290.85000000000002</v>
      </c>
      <c r="D4437" s="346" t="s">
        <v>387</v>
      </c>
      <c r="E4437" s="346" t="s">
        <v>386</v>
      </c>
      <c r="F4437" s="346" t="s">
        <v>872</v>
      </c>
      <c r="G4437" s="342">
        <f t="shared" si="141"/>
        <v>16.176946145095151</v>
      </c>
      <c r="H4437" s="342">
        <f t="shared" si="140"/>
        <v>307.02694614509517</v>
      </c>
      <c r="I4437" s="190"/>
    </row>
    <row r="4438" spans="1:9" ht="13.5" hidden="1" customHeight="1" thickBot="1">
      <c r="A4438" s="410"/>
      <c r="B4438" s="183">
        <v>1</v>
      </c>
      <c r="C4438" s="184">
        <v>51.32</v>
      </c>
      <c r="D4438" s="346" t="s">
        <v>387</v>
      </c>
      <c r="E4438" s="346" t="s">
        <v>386</v>
      </c>
      <c r="F4438" s="346" t="s">
        <v>858</v>
      </c>
      <c r="G4438" s="342">
        <f t="shared" si="141"/>
        <v>2.8543953108691187</v>
      </c>
      <c r="H4438" s="342">
        <f t="shared" si="140"/>
        <v>54.174395310869116</v>
      </c>
      <c r="I4438" s="190"/>
    </row>
    <row r="4439" spans="1:9" ht="13.5" hidden="1" customHeight="1" thickBot="1">
      <c r="A4439" s="410"/>
      <c r="B4439" s="183">
        <v>27</v>
      </c>
      <c r="C4439" s="184">
        <v>886.86</v>
      </c>
      <c r="D4439" s="346" t="s">
        <v>384</v>
      </c>
      <c r="E4439" s="346" t="s">
        <v>386</v>
      </c>
      <c r="F4439" s="346" t="s">
        <v>807</v>
      </c>
      <c r="G4439" s="342">
        <f t="shared" si="141"/>
        <v>49.326754197143146</v>
      </c>
      <c r="H4439" s="342">
        <f t="shared" si="140"/>
        <v>936.18675419714316</v>
      </c>
      <c r="I4439" s="190"/>
    </row>
    <row r="4440" spans="1:9" ht="13.5" hidden="1" customHeight="1" thickBot="1">
      <c r="A4440" s="410"/>
      <c r="B4440" s="183">
        <v>24</v>
      </c>
      <c r="C4440" s="184">
        <v>771.68</v>
      </c>
      <c r="D4440" s="346" t="s">
        <v>384</v>
      </c>
      <c r="E4440" s="346" t="s">
        <v>386</v>
      </c>
      <c r="F4440" s="346" t="s">
        <v>837</v>
      </c>
      <c r="G4440" s="342">
        <f t="shared" si="141"/>
        <v>42.920494417215139</v>
      </c>
      <c r="H4440" s="342">
        <f t="shared" si="140"/>
        <v>814.60049441721503</v>
      </c>
      <c r="I4440" s="190"/>
    </row>
    <row r="4441" spans="1:9" ht="13.5" hidden="1" customHeight="1" thickBot="1">
      <c r="A4441" s="410"/>
      <c r="B4441" s="183">
        <v>72</v>
      </c>
      <c r="C4441" s="184">
        <v>2391.66</v>
      </c>
      <c r="D4441" s="346" t="s">
        <v>384</v>
      </c>
      <c r="E4441" s="346" t="s">
        <v>386</v>
      </c>
      <c r="F4441" s="346" t="s">
        <v>811</v>
      </c>
      <c r="G4441" s="342">
        <f t="shared" si="141"/>
        <v>133.02305317991494</v>
      </c>
      <c r="H4441" s="342">
        <f t="shared" si="140"/>
        <v>2524.6830531799146</v>
      </c>
      <c r="I4441" s="190"/>
    </row>
    <row r="4442" spans="1:9" ht="13.5" hidden="1" customHeight="1" thickBot="1">
      <c r="A4442" s="410"/>
      <c r="B4442" s="183">
        <v>40</v>
      </c>
      <c r="C4442" s="184">
        <v>1328</v>
      </c>
      <c r="D4442" s="346" t="s">
        <v>384</v>
      </c>
      <c r="E4442" s="346" t="s">
        <v>386</v>
      </c>
      <c r="F4442" s="346" t="s">
        <v>813</v>
      </c>
      <c r="G4442" s="342">
        <f t="shared" si="141"/>
        <v>73.862762525997454</v>
      </c>
      <c r="H4442" s="342">
        <f t="shared" si="140"/>
        <v>1401.8627625259974</v>
      </c>
      <c r="I4442" s="190"/>
    </row>
    <row r="4443" spans="1:9" ht="13.5" hidden="1" customHeight="1" thickBot="1">
      <c r="A4443" s="410"/>
      <c r="B4443" s="183">
        <v>76</v>
      </c>
      <c r="C4443" s="184">
        <v>2570.52</v>
      </c>
      <c r="D4443" s="346" t="s">
        <v>384</v>
      </c>
      <c r="E4443" s="346" t="s">
        <v>386</v>
      </c>
      <c r="F4443" s="346" t="s">
        <v>808</v>
      </c>
      <c r="G4443" s="342">
        <f t="shared" si="141"/>
        <v>142.97116590988475</v>
      </c>
      <c r="H4443" s="342">
        <f t="shared" si="140"/>
        <v>2713.4911659098848</v>
      </c>
      <c r="I4443" s="190"/>
    </row>
    <row r="4444" spans="1:9" ht="13.5" hidden="1" customHeight="1" thickBot="1">
      <c r="A4444" s="410"/>
      <c r="B4444" s="183">
        <v>90</v>
      </c>
      <c r="C4444" s="184">
        <v>3040.26</v>
      </c>
      <c r="D4444" s="346" t="s">
        <v>384</v>
      </c>
      <c r="E4444" s="346" t="s">
        <v>386</v>
      </c>
      <c r="F4444" s="346" t="s">
        <v>810</v>
      </c>
      <c r="G4444" s="342">
        <f t="shared" si="141"/>
        <v>169.09789337145259</v>
      </c>
      <c r="H4444" s="342">
        <f t="shared" si="140"/>
        <v>3209.357893371453</v>
      </c>
      <c r="I4444" s="190"/>
    </row>
    <row r="4445" spans="1:9" ht="13.5" hidden="1" customHeight="1" thickBot="1">
      <c r="A4445" s="410"/>
      <c r="B4445" s="183">
        <v>61</v>
      </c>
      <c r="C4445" s="184">
        <v>2067.4899999999998</v>
      </c>
      <c r="D4445" s="346" t="s">
        <v>384</v>
      </c>
      <c r="E4445" s="346" t="s">
        <v>386</v>
      </c>
      <c r="F4445" s="346" t="s">
        <v>835</v>
      </c>
      <c r="G4445" s="342">
        <f t="shared" si="141"/>
        <v>114.99286362565847</v>
      </c>
      <c r="H4445" s="342">
        <f t="shared" si="140"/>
        <v>2182.4828636256584</v>
      </c>
      <c r="I4445" s="190"/>
    </row>
    <row r="4446" spans="1:9" ht="13.5" hidden="1" customHeight="1" thickBot="1">
      <c r="A4446" s="410"/>
      <c r="B4446" s="183">
        <v>13</v>
      </c>
      <c r="C4446" s="184">
        <v>444.73</v>
      </c>
      <c r="D4446" s="346" t="s">
        <v>384</v>
      </c>
      <c r="E4446" s="346" t="s">
        <v>386</v>
      </c>
      <c r="F4446" s="346" t="s">
        <v>802</v>
      </c>
      <c r="G4446" s="342">
        <f t="shared" si="141"/>
        <v>24.735682513694915</v>
      </c>
      <c r="H4446" s="342">
        <f t="shared" si="140"/>
        <v>469.46568251369496</v>
      </c>
      <c r="I4446" s="190"/>
    </row>
    <row r="4447" spans="1:9" ht="13.5" hidden="1" customHeight="1" thickBot="1">
      <c r="A4447" s="410"/>
      <c r="B4447" s="183">
        <v>53</v>
      </c>
      <c r="C4447" s="184">
        <v>1723.41</v>
      </c>
      <c r="D4447" s="346" t="s">
        <v>384</v>
      </c>
      <c r="E4447" s="346" t="s">
        <v>386</v>
      </c>
      <c r="F4447" s="346" t="s">
        <v>803</v>
      </c>
      <c r="G4447" s="342">
        <f t="shared" si="141"/>
        <v>95.855288829013006</v>
      </c>
      <c r="H4447" s="342">
        <f t="shared" si="140"/>
        <v>1819.2652888290131</v>
      </c>
      <c r="I4447" s="190"/>
    </row>
    <row r="4448" spans="1:9" ht="13.5" hidden="1" customHeight="1" thickBot="1">
      <c r="A4448" s="410"/>
      <c r="B4448" s="183">
        <v>34</v>
      </c>
      <c r="C4448" s="184">
        <v>1163.1400000000001</v>
      </c>
      <c r="D4448" s="346" t="s">
        <v>384</v>
      </c>
      <c r="E4448" s="346" t="s">
        <v>386</v>
      </c>
      <c r="F4448" s="346" t="s">
        <v>804</v>
      </c>
      <c r="G4448" s="342">
        <f t="shared" si="141"/>
        <v>64.693323497355934</v>
      </c>
      <c r="H4448" s="342">
        <f t="shared" si="140"/>
        <v>1227.8333234973561</v>
      </c>
      <c r="I4448" s="190"/>
    </row>
    <row r="4449" spans="1:10" ht="13.5" hidden="1" customHeight="1" thickBot="1">
      <c r="A4449" s="410"/>
      <c r="B4449" s="183">
        <v>43</v>
      </c>
      <c r="C4449" s="184">
        <v>1465.51</v>
      </c>
      <c r="D4449" s="346" t="s">
        <v>384</v>
      </c>
      <c r="E4449" s="346" t="s">
        <v>386</v>
      </c>
      <c r="F4449" s="346" t="s">
        <v>845</v>
      </c>
      <c r="G4449" s="342">
        <f t="shared" si="141"/>
        <v>81.511006859544068</v>
      </c>
      <c r="H4449" s="342">
        <f t="shared" si="140"/>
        <v>1547.0210068595441</v>
      </c>
      <c r="I4449" s="190"/>
    </row>
    <row r="4450" spans="1:10" ht="13.5" hidden="1" customHeight="1" thickBot="1">
      <c r="A4450" s="410"/>
      <c r="B4450" s="183">
        <v>37</v>
      </c>
      <c r="C4450" s="184">
        <v>1265.77</v>
      </c>
      <c r="D4450" s="346" t="s">
        <v>384</v>
      </c>
      <c r="E4450" s="346" t="s">
        <v>386</v>
      </c>
      <c r="F4450" s="346" t="s">
        <v>843</v>
      </c>
      <c r="G4450" s="342">
        <f t="shared" si="141"/>
        <v>70.401557923593217</v>
      </c>
      <c r="H4450" s="342">
        <f t="shared" si="140"/>
        <v>1336.1715579235931</v>
      </c>
      <c r="I4450" s="190"/>
    </row>
    <row r="4451" spans="1:10" ht="13.5" hidden="1" customHeight="1" thickBot="1">
      <c r="A4451" s="410"/>
      <c r="B4451" s="183">
        <v>5</v>
      </c>
      <c r="C4451" s="184">
        <v>171.05</v>
      </c>
      <c r="D4451" s="346" t="s">
        <v>384</v>
      </c>
      <c r="E4451" s="346" t="s">
        <v>386</v>
      </c>
      <c r="F4451" s="346" t="s">
        <v>894</v>
      </c>
      <c r="G4451" s="342">
        <f t="shared" si="141"/>
        <v>9.5137240437288142</v>
      </c>
      <c r="H4451" s="342">
        <f t="shared" si="140"/>
        <v>180.56372404372883</v>
      </c>
      <c r="I4451" s="190"/>
    </row>
    <row r="4452" spans="1:10" ht="13.5" hidden="1" customHeight="1" thickBot="1">
      <c r="A4452" s="410"/>
      <c r="B4452" s="183">
        <v>37</v>
      </c>
      <c r="C4452" s="184">
        <v>1265.77</v>
      </c>
      <c r="D4452" s="346" t="s">
        <v>384</v>
      </c>
      <c r="E4452" s="346" t="s">
        <v>386</v>
      </c>
      <c r="F4452" s="346" t="s">
        <v>881</v>
      </c>
      <c r="G4452" s="342">
        <f t="shared" si="141"/>
        <v>70.401557923593217</v>
      </c>
      <c r="H4452" s="342">
        <f t="shared" si="140"/>
        <v>1336.1715579235931</v>
      </c>
      <c r="I4452" s="190"/>
    </row>
    <row r="4453" spans="1:10" ht="13.5" hidden="1" customHeight="1" thickBot="1">
      <c r="A4453" s="410"/>
      <c r="B4453" s="183">
        <v>117</v>
      </c>
      <c r="C4453" s="184">
        <v>3965.13</v>
      </c>
      <c r="D4453" s="346" t="s">
        <v>384</v>
      </c>
      <c r="E4453" s="346" t="s">
        <v>386</v>
      </c>
      <c r="F4453" s="346" t="s">
        <v>805</v>
      </c>
      <c r="G4453" s="342">
        <f t="shared" si="141"/>
        <v>220.53874666770201</v>
      </c>
      <c r="H4453" s="342">
        <f t="shared" si="140"/>
        <v>4185.6687466677022</v>
      </c>
      <c r="I4453" s="190"/>
    </row>
    <row r="4454" spans="1:10" ht="13.5" hidden="1" customHeight="1" thickBot="1">
      <c r="A4454" s="410"/>
      <c r="B4454" s="183">
        <v>201</v>
      </c>
      <c r="C4454" s="184">
        <v>6587.49</v>
      </c>
      <c r="D4454" s="346" t="s">
        <v>384</v>
      </c>
      <c r="E4454" s="346" t="s">
        <v>386</v>
      </c>
      <c r="F4454" s="346" t="s">
        <v>862</v>
      </c>
      <c r="G4454" s="342">
        <f t="shared" si="141"/>
        <v>366.39323005450524</v>
      </c>
      <c r="H4454" s="342">
        <f t="shared" si="140"/>
        <v>6953.8832300545055</v>
      </c>
      <c r="I4454" s="190"/>
    </row>
    <row r="4455" spans="1:10" ht="13.5" hidden="1" customHeight="1" thickBot="1">
      <c r="A4455" s="410"/>
      <c r="B4455" s="183">
        <v>132</v>
      </c>
      <c r="C4455" s="184">
        <v>4264.96</v>
      </c>
      <c r="D4455" s="346" t="s">
        <v>384</v>
      </c>
      <c r="E4455" s="346" t="s">
        <v>386</v>
      </c>
      <c r="F4455" s="346" t="s">
        <v>816</v>
      </c>
      <c r="G4455" s="342">
        <f t="shared" si="141"/>
        <v>237.21515637264915</v>
      </c>
      <c r="H4455" s="342">
        <f t="shared" si="140"/>
        <v>4502.1751563726493</v>
      </c>
      <c r="I4455" s="190"/>
    </row>
    <row r="4456" spans="1:10" ht="13.5" hidden="1" customHeight="1" thickBot="1">
      <c r="A4456" s="410"/>
      <c r="B4456" s="183">
        <v>208</v>
      </c>
      <c r="C4456" s="184">
        <v>6767.52</v>
      </c>
      <c r="D4456" s="346" t="s">
        <v>384</v>
      </c>
      <c r="E4456" s="346" t="s">
        <v>386</v>
      </c>
      <c r="F4456" s="346" t="s">
        <v>863</v>
      </c>
      <c r="G4456" s="342">
        <f t="shared" si="141"/>
        <v>376.40641765808601</v>
      </c>
      <c r="H4456" s="342">
        <f t="shared" si="140"/>
        <v>7143.9264176580864</v>
      </c>
      <c r="I4456" s="190"/>
    </row>
    <row r="4457" spans="1:10" ht="13.5" hidden="1" customHeight="1" thickBot="1">
      <c r="A4457" s="410"/>
      <c r="B4457" s="183">
        <v>195</v>
      </c>
      <c r="C4457" s="184">
        <v>6456.27</v>
      </c>
      <c r="D4457" s="346" t="s">
        <v>384</v>
      </c>
      <c r="E4457" s="346" t="s">
        <v>386</v>
      </c>
      <c r="F4457" s="346" t="s">
        <v>864</v>
      </c>
      <c r="G4457" s="342">
        <f t="shared" si="141"/>
        <v>359.09483269105539</v>
      </c>
      <c r="H4457" s="342">
        <f t="shared" si="140"/>
        <v>6815.3648326910561</v>
      </c>
      <c r="I4457" s="190"/>
    </row>
    <row r="4458" spans="1:10" ht="13.5" hidden="1" customHeight="1" thickBot="1">
      <c r="A4458" s="410"/>
      <c r="B4458" s="183">
        <v>13</v>
      </c>
      <c r="C4458" s="184">
        <v>439.21</v>
      </c>
      <c r="D4458" s="346" t="s">
        <v>384</v>
      </c>
      <c r="E4458" s="346" t="s">
        <v>386</v>
      </c>
      <c r="F4458" s="346" t="s">
        <v>841</v>
      </c>
      <c r="G4458" s="342">
        <f t="shared" si="141"/>
        <v>24.42866259717119</v>
      </c>
      <c r="H4458" s="342">
        <f t="shared" si="140"/>
        <v>463.63866259717116</v>
      </c>
      <c r="I4458" s="190"/>
    </row>
    <row r="4459" spans="1:10" ht="13.5" hidden="1" customHeight="1" thickBot="1">
      <c r="A4459" s="410"/>
      <c r="B4459" s="183">
        <v>24</v>
      </c>
      <c r="C4459" s="184">
        <v>821.04</v>
      </c>
      <c r="D4459" s="346" t="s">
        <v>384</v>
      </c>
      <c r="E4459" s="346" t="s">
        <v>386</v>
      </c>
      <c r="F4459" s="346" t="s">
        <v>856</v>
      </c>
      <c r="G4459" s="342">
        <f t="shared" si="141"/>
        <v>45.665875409898298</v>
      </c>
      <c r="H4459" s="342">
        <f t="shared" si="140"/>
        <v>866.70587540989823</v>
      </c>
      <c r="I4459" s="190"/>
    </row>
    <row r="4460" spans="1:10" ht="13.5" hidden="1" customHeight="1" thickBot="1">
      <c r="A4460" s="410"/>
      <c r="B4460" s="183">
        <v>51</v>
      </c>
      <c r="C4460" s="184">
        <v>1730.91</v>
      </c>
      <c r="D4460" s="346" t="s">
        <v>384</v>
      </c>
      <c r="E4460" s="346" t="s">
        <v>386</v>
      </c>
      <c r="F4460" s="346" t="s">
        <v>867</v>
      </c>
      <c r="G4460" s="342">
        <f t="shared" si="141"/>
        <v>96.272435454724587</v>
      </c>
      <c r="H4460" s="342">
        <f t="shared" si="140"/>
        <v>1827.1824354547248</v>
      </c>
      <c r="I4460" s="190"/>
    </row>
    <row r="4461" spans="1:10" ht="13.5" hidden="1" customHeight="1" thickBot="1">
      <c r="A4461" s="410"/>
      <c r="B4461" s="183">
        <v>32</v>
      </c>
      <c r="C4461" s="184">
        <v>1094.72</v>
      </c>
      <c r="D4461" s="346" t="s">
        <v>384</v>
      </c>
      <c r="E4461" s="346" t="s">
        <v>386</v>
      </c>
      <c r="F4461" s="346" t="s">
        <v>838</v>
      </c>
      <c r="G4461" s="342">
        <f t="shared" si="141"/>
        <v>60.887833879864402</v>
      </c>
      <c r="H4461" s="342">
        <f t="shared" si="140"/>
        <v>1155.6078338798645</v>
      </c>
      <c r="I4461" s="190"/>
    </row>
    <row r="4462" spans="1:10" ht="13.5" hidden="1" customHeight="1" thickBot="1">
      <c r="A4462" s="410"/>
      <c r="B4462" s="183">
        <v>39</v>
      </c>
      <c r="C4462" s="184">
        <v>1322.83</v>
      </c>
      <c r="D4462" s="346" t="s">
        <v>384</v>
      </c>
      <c r="E4462" s="346" t="s">
        <v>386</v>
      </c>
      <c r="F4462" s="346" t="s">
        <v>872</v>
      </c>
      <c r="G4462" s="342">
        <f t="shared" si="141"/>
        <v>73.575209452006931</v>
      </c>
      <c r="H4462" s="342">
        <f t="shared" si="140"/>
        <v>1396.4052094520068</v>
      </c>
      <c r="I4462" s="190"/>
    </row>
    <row r="4463" spans="1:10" ht="13.5" hidden="1" customHeight="1" thickBot="1">
      <c r="A4463" s="411"/>
      <c r="B4463" s="183">
        <v>90</v>
      </c>
      <c r="C4463" s="184">
        <v>3078.9</v>
      </c>
      <c r="D4463" s="346" t="s">
        <v>384</v>
      </c>
      <c r="E4463" s="346" t="s">
        <v>386</v>
      </c>
      <c r="F4463" s="346" t="s">
        <v>858</v>
      </c>
      <c r="G4463" s="342">
        <f t="shared" si="141"/>
        <v>171.24703278711863</v>
      </c>
      <c r="H4463" s="342">
        <f t="shared" si="140"/>
        <v>3250.1470327871189</v>
      </c>
      <c r="I4463" s="190"/>
    </row>
    <row r="4464" spans="1:10" ht="13.5" thickBot="1">
      <c r="A4464" s="185" t="s">
        <v>501</v>
      </c>
      <c r="B4464" s="186">
        <v>1841</v>
      </c>
      <c r="C4464" s="187">
        <v>63418</v>
      </c>
      <c r="D4464" s="412"/>
      <c r="E4464" s="413"/>
      <c r="F4464" s="414"/>
      <c r="G4464" s="342">
        <f t="shared" si="141"/>
        <v>3527.2806279169477</v>
      </c>
      <c r="H4464" s="342">
        <f t="shared" si="140"/>
        <v>66945.280627916945</v>
      </c>
      <c r="I4464" s="190">
        <f>+H4464</f>
        <v>66945.280627916945</v>
      </c>
      <c r="J4464" s="347">
        <v>2</v>
      </c>
    </row>
    <row r="4465" spans="1:10" ht="13.5" hidden="1" customHeight="1" thickBot="1">
      <c r="A4465" s="409" t="s">
        <v>502</v>
      </c>
      <c r="B4465" s="183">
        <v>18</v>
      </c>
      <c r="C4465" s="184">
        <v>400.68</v>
      </c>
      <c r="D4465" s="346" t="s">
        <v>384</v>
      </c>
      <c r="E4465" s="346" t="s">
        <v>386</v>
      </c>
      <c r="F4465" s="346" t="s">
        <v>811</v>
      </c>
      <c r="G4465" s="342">
        <f t="shared" si="141"/>
        <v>22.285641332015558</v>
      </c>
      <c r="H4465" s="342">
        <f t="shared" si="140"/>
        <v>422.96564133201559</v>
      </c>
      <c r="I4465" s="190"/>
    </row>
    <row r="4466" spans="1:10" ht="13.5" hidden="1" customHeight="1" thickBot="1">
      <c r="A4466" s="410"/>
      <c r="B4466" s="183">
        <v>13</v>
      </c>
      <c r="C4466" s="184">
        <v>370.41</v>
      </c>
      <c r="D4466" s="346" t="s">
        <v>384</v>
      </c>
      <c r="E4466" s="346" t="s">
        <v>386</v>
      </c>
      <c r="F4466" s="346" t="s">
        <v>843</v>
      </c>
      <c r="G4466" s="342">
        <f t="shared" si="141"/>
        <v>20.602037550643612</v>
      </c>
      <c r="H4466" s="342">
        <f t="shared" si="140"/>
        <v>391.01203755064364</v>
      </c>
      <c r="I4466" s="190"/>
    </row>
    <row r="4467" spans="1:10" ht="13.5" hidden="1" customHeight="1" thickBot="1">
      <c r="A4467" s="411"/>
      <c r="B4467" s="183">
        <v>18.5</v>
      </c>
      <c r="C4467" s="184">
        <v>388.36</v>
      </c>
      <c r="D4467" s="346" t="s">
        <v>384</v>
      </c>
      <c r="E4467" s="346" t="s">
        <v>386</v>
      </c>
      <c r="F4467" s="346" t="s">
        <v>805</v>
      </c>
      <c r="G4467" s="342">
        <f t="shared" si="141"/>
        <v>21.600408474846663</v>
      </c>
      <c r="H4467" s="342">
        <f t="shared" si="140"/>
        <v>409.9604084748467</v>
      </c>
      <c r="I4467" s="190"/>
    </row>
    <row r="4468" spans="1:10" ht="13.5" thickBot="1">
      <c r="A4468" s="185" t="s">
        <v>502</v>
      </c>
      <c r="B4468" s="186">
        <v>49.5</v>
      </c>
      <c r="C4468" s="187">
        <v>1159.45</v>
      </c>
      <c r="D4468" s="412"/>
      <c r="E4468" s="413"/>
      <c r="F4468" s="414"/>
      <c r="G4468" s="342">
        <f t="shared" si="141"/>
        <v>64.488087357505833</v>
      </c>
      <c r="H4468" s="342">
        <f t="shared" si="140"/>
        <v>1223.938087357506</v>
      </c>
      <c r="I4468" s="190">
        <f>+H4468</f>
        <v>1223.938087357506</v>
      </c>
      <c r="J4468" s="347">
        <v>2</v>
      </c>
    </row>
    <row r="4469" spans="1:10" ht="13.5" hidden="1" customHeight="1" thickBot="1">
      <c r="A4469" s="409" t="s">
        <v>503</v>
      </c>
      <c r="B4469" s="183">
        <v>32</v>
      </c>
      <c r="C4469" s="184">
        <v>1023.68</v>
      </c>
      <c r="D4469" s="346" t="s">
        <v>391</v>
      </c>
      <c r="E4469" s="346" t="s">
        <v>386</v>
      </c>
      <c r="F4469" s="346" t="s">
        <v>807</v>
      </c>
      <c r="G4469" s="342">
        <f t="shared" si="141"/>
        <v>56.936621041124297</v>
      </c>
      <c r="H4469" s="342">
        <f t="shared" si="140"/>
        <v>1080.6166210411243</v>
      </c>
      <c r="I4469" s="190"/>
    </row>
    <row r="4470" spans="1:10" ht="13.5" hidden="1" customHeight="1" thickBot="1">
      <c r="A4470" s="410"/>
      <c r="B4470" s="183">
        <v>8</v>
      </c>
      <c r="C4470" s="184">
        <v>267.04000000000002</v>
      </c>
      <c r="D4470" s="346" t="s">
        <v>391</v>
      </c>
      <c r="E4470" s="346" t="s">
        <v>386</v>
      </c>
      <c r="F4470" s="346" t="s">
        <v>837</v>
      </c>
      <c r="G4470" s="342">
        <f t="shared" si="141"/>
        <v>14.852644657336116</v>
      </c>
      <c r="H4470" s="342">
        <f t="shared" si="140"/>
        <v>281.89264465733612</v>
      </c>
      <c r="I4470" s="190"/>
    </row>
    <row r="4471" spans="1:10" ht="13.5" hidden="1" customHeight="1" thickBot="1">
      <c r="A4471" s="410"/>
      <c r="B4471" s="183">
        <v>32</v>
      </c>
      <c r="C4471" s="184">
        <v>1023.04</v>
      </c>
      <c r="D4471" s="346" t="s">
        <v>391</v>
      </c>
      <c r="E4471" s="346" t="s">
        <v>386</v>
      </c>
      <c r="F4471" s="346" t="s">
        <v>845</v>
      </c>
      <c r="G4471" s="342">
        <f t="shared" si="141"/>
        <v>56.901024529063569</v>
      </c>
      <c r="H4471" s="342">
        <f t="shared" si="140"/>
        <v>1079.9410245290635</v>
      </c>
      <c r="I4471" s="190"/>
    </row>
    <row r="4472" spans="1:10" ht="13.5" hidden="1" customHeight="1" thickBot="1">
      <c r="A4472" s="410"/>
      <c r="B4472" s="183">
        <v>16</v>
      </c>
      <c r="C4472" s="184">
        <v>524.64</v>
      </c>
      <c r="D4472" s="346" t="s">
        <v>391</v>
      </c>
      <c r="E4472" s="346" t="s">
        <v>386</v>
      </c>
      <c r="F4472" s="346" t="s">
        <v>881</v>
      </c>
      <c r="G4472" s="342">
        <f t="shared" si="141"/>
        <v>29.180240761776584</v>
      </c>
      <c r="H4472" s="342">
        <f t="shared" si="140"/>
        <v>553.82024076177652</v>
      </c>
      <c r="I4472" s="190"/>
    </row>
    <row r="4473" spans="1:10" ht="13.5" hidden="1" customHeight="1" thickBot="1">
      <c r="A4473" s="410"/>
      <c r="B4473" s="183">
        <v>40</v>
      </c>
      <c r="C4473" s="184">
        <v>1274</v>
      </c>
      <c r="D4473" s="346" t="s">
        <v>391</v>
      </c>
      <c r="E4473" s="346" t="s">
        <v>386</v>
      </c>
      <c r="F4473" s="346" t="s">
        <v>863</v>
      </c>
      <c r="G4473" s="342">
        <f t="shared" si="141"/>
        <v>70.859306820874068</v>
      </c>
      <c r="H4473" s="342">
        <f t="shared" si="140"/>
        <v>1344.8593068208741</v>
      </c>
      <c r="I4473" s="190"/>
    </row>
    <row r="4474" spans="1:10" ht="13.5" hidden="1" customHeight="1" thickBot="1">
      <c r="A4474" s="410"/>
      <c r="B4474" s="183">
        <v>48</v>
      </c>
      <c r="C4474" s="184">
        <v>1483.2</v>
      </c>
      <c r="D4474" s="346" t="s">
        <v>391</v>
      </c>
      <c r="E4474" s="346" t="s">
        <v>386</v>
      </c>
      <c r="F4474" s="346" t="s">
        <v>838</v>
      </c>
      <c r="G4474" s="342">
        <f t="shared" si="141"/>
        <v>82.494916700722456</v>
      </c>
      <c r="H4474" s="342">
        <f t="shared" si="140"/>
        <v>1565.6949167007224</v>
      </c>
      <c r="I4474" s="190"/>
    </row>
    <row r="4475" spans="1:10" ht="13.5" hidden="1" customHeight="1" thickBot="1">
      <c r="A4475" s="410"/>
      <c r="B4475" s="183">
        <v>64</v>
      </c>
      <c r="C4475" s="184">
        <v>2030.56</v>
      </c>
      <c r="D4475" s="346" t="s">
        <v>391</v>
      </c>
      <c r="E4475" s="346" t="s">
        <v>386</v>
      </c>
      <c r="F4475" s="346" t="s">
        <v>858</v>
      </c>
      <c r="G4475" s="342">
        <f t="shared" si="141"/>
        <v>112.93883364065466</v>
      </c>
      <c r="H4475" s="342">
        <f t="shared" si="140"/>
        <v>2143.4988336406545</v>
      </c>
      <c r="I4475" s="190"/>
    </row>
    <row r="4476" spans="1:10" ht="13.5" hidden="1" customHeight="1" thickBot="1">
      <c r="A4476" s="410"/>
      <c r="B4476" s="183">
        <v>27</v>
      </c>
      <c r="C4476" s="184">
        <v>1196.8499999999999</v>
      </c>
      <c r="D4476" s="346" t="s">
        <v>387</v>
      </c>
      <c r="E4476" s="346" t="s">
        <v>386</v>
      </c>
      <c r="F4476" s="346" t="s">
        <v>807</v>
      </c>
      <c r="G4476" s="342">
        <f t="shared" si="141"/>
        <v>66.568258531054255</v>
      </c>
      <c r="H4476" s="342">
        <f t="shared" si="140"/>
        <v>1263.4182585310541</v>
      </c>
      <c r="I4476" s="190"/>
    </row>
    <row r="4477" spans="1:10" ht="13.5" hidden="1" customHeight="1" thickBot="1">
      <c r="A4477" s="410"/>
      <c r="B4477" s="183">
        <v>2</v>
      </c>
      <c r="C4477" s="184">
        <v>100.14</v>
      </c>
      <c r="D4477" s="346" t="s">
        <v>387</v>
      </c>
      <c r="E4477" s="346" t="s">
        <v>386</v>
      </c>
      <c r="F4477" s="346" t="s">
        <v>837</v>
      </c>
      <c r="G4477" s="342">
        <f t="shared" si="141"/>
        <v>5.5697417465010419</v>
      </c>
      <c r="H4477" s="342">
        <f t="shared" si="140"/>
        <v>105.70974174650104</v>
      </c>
      <c r="I4477" s="190"/>
    </row>
    <row r="4478" spans="1:10" ht="13.5" hidden="1" customHeight="1" thickBot="1">
      <c r="A4478" s="410"/>
      <c r="B4478" s="183">
        <v>1</v>
      </c>
      <c r="C4478" s="184">
        <v>50.07</v>
      </c>
      <c r="D4478" s="346" t="s">
        <v>387</v>
      </c>
      <c r="E4478" s="346" t="s">
        <v>386</v>
      </c>
      <c r="F4478" s="346" t="s">
        <v>811</v>
      </c>
      <c r="G4478" s="342">
        <f t="shared" si="141"/>
        <v>2.784870873250521</v>
      </c>
      <c r="H4478" s="342">
        <f t="shared" si="140"/>
        <v>52.854870873250519</v>
      </c>
      <c r="I4478" s="190"/>
    </row>
    <row r="4479" spans="1:10" ht="13.5" hidden="1" customHeight="1" thickBot="1">
      <c r="A4479" s="410"/>
      <c r="B4479" s="183">
        <v>4</v>
      </c>
      <c r="C4479" s="184">
        <v>200.28</v>
      </c>
      <c r="D4479" s="346" t="s">
        <v>387</v>
      </c>
      <c r="E4479" s="346" t="s">
        <v>386</v>
      </c>
      <c r="F4479" s="346" t="s">
        <v>813</v>
      </c>
      <c r="G4479" s="342">
        <f t="shared" si="141"/>
        <v>11.139483493002084</v>
      </c>
      <c r="H4479" s="342">
        <f t="shared" si="140"/>
        <v>211.41948349300208</v>
      </c>
      <c r="I4479" s="190"/>
    </row>
    <row r="4480" spans="1:10" ht="13.5" hidden="1" customHeight="1" thickBot="1">
      <c r="A4480" s="410"/>
      <c r="B4480" s="183">
        <v>61.75</v>
      </c>
      <c r="C4480" s="184">
        <v>3157.8</v>
      </c>
      <c r="D4480" s="346" t="s">
        <v>387</v>
      </c>
      <c r="E4480" s="346" t="s">
        <v>386</v>
      </c>
      <c r="F4480" s="346" t="s">
        <v>808</v>
      </c>
      <c r="G4480" s="342">
        <f t="shared" si="141"/>
        <v>175.63541528960451</v>
      </c>
      <c r="H4480" s="342">
        <f t="shared" si="140"/>
        <v>3333.4354152896049</v>
      </c>
      <c r="I4480" s="190"/>
    </row>
    <row r="4481" spans="1:9" ht="13.5" hidden="1" customHeight="1" thickBot="1">
      <c r="A4481" s="410"/>
      <c r="B4481" s="183">
        <v>12</v>
      </c>
      <c r="C4481" s="184">
        <v>597.41999999999996</v>
      </c>
      <c r="D4481" s="346" t="s">
        <v>387</v>
      </c>
      <c r="E4481" s="346" t="s">
        <v>386</v>
      </c>
      <c r="F4481" s="346" t="s">
        <v>809</v>
      </c>
      <c r="G4481" s="342">
        <f t="shared" si="141"/>
        <v>33.228231617681772</v>
      </c>
      <c r="H4481" s="342">
        <f t="shared" si="140"/>
        <v>630.64823161768174</v>
      </c>
      <c r="I4481" s="190"/>
    </row>
    <row r="4482" spans="1:9" ht="13.5" hidden="1" customHeight="1" thickBot="1">
      <c r="A4482" s="410"/>
      <c r="B4482" s="183">
        <v>15.5</v>
      </c>
      <c r="C4482" s="184">
        <v>786.87</v>
      </c>
      <c r="D4482" s="346" t="s">
        <v>387</v>
      </c>
      <c r="E4482" s="346" t="s">
        <v>386</v>
      </c>
      <c r="F4482" s="346" t="s">
        <v>810</v>
      </c>
      <c r="G4482" s="342">
        <f t="shared" si="141"/>
        <v>43.765355383156333</v>
      </c>
      <c r="H4482" s="342">
        <f t="shared" si="140"/>
        <v>830.63535538315637</v>
      </c>
      <c r="I4482" s="190"/>
    </row>
    <row r="4483" spans="1:9" ht="13.5" hidden="1" customHeight="1" thickBot="1">
      <c r="A4483" s="410"/>
      <c r="B4483" s="183">
        <v>2</v>
      </c>
      <c r="C4483" s="184">
        <v>102.63</v>
      </c>
      <c r="D4483" s="346" t="s">
        <v>387</v>
      </c>
      <c r="E4483" s="346" t="s">
        <v>386</v>
      </c>
      <c r="F4483" s="346" t="s">
        <v>835</v>
      </c>
      <c r="G4483" s="342">
        <f t="shared" si="141"/>
        <v>5.7082344262372873</v>
      </c>
      <c r="H4483" s="342">
        <f t="shared" si="140"/>
        <v>108.33823442623728</v>
      </c>
      <c r="I4483" s="190"/>
    </row>
    <row r="4484" spans="1:9" ht="13.5" hidden="1" customHeight="1" thickBot="1">
      <c r="A4484" s="410"/>
      <c r="B4484" s="183">
        <v>3.5</v>
      </c>
      <c r="C4484" s="184">
        <v>173.21</v>
      </c>
      <c r="D4484" s="346" t="s">
        <v>387</v>
      </c>
      <c r="E4484" s="346" t="s">
        <v>386</v>
      </c>
      <c r="F4484" s="346" t="s">
        <v>802</v>
      </c>
      <c r="G4484" s="342">
        <f t="shared" si="141"/>
        <v>9.633862271933749</v>
      </c>
      <c r="H4484" s="342">
        <f t="shared" si="140"/>
        <v>182.84386227193374</v>
      </c>
      <c r="I4484" s="190"/>
    </row>
    <row r="4485" spans="1:9" ht="13.5" hidden="1" customHeight="1" thickBot="1">
      <c r="A4485" s="410"/>
      <c r="B4485" s="183">
        <v>15</v>
      </c>
      <c r="C4485" s="184">
        <v>769.72</v>
      </c>
      <c r="D4485" s="346" t="s">
        <v>387</v>
      </c>
      <c r="E4485" s="346" t="s">
        <v>386</v>
      </c>
      <c r="F4485" s="346" t="s">
        <v>803</v>
      </c>
      <c r="G4485" s="342">
        <f t="shared" si="141"/>
        <v>42.81148009902919</v>
      </c>
      <c r="H4485" s="342">
        <f t="shared" si="140"/>
        <v>812.53148009902918</v>
      </c>
      <c r="I4485" s="190"/>
    </row>
    <row r="4486" spans="1:9" ht="13.5" hidden="1" customHeight="1" thickBot="1">
      <c r="A4486" s="410"/>
      <c r="B4486" s="183">
        <v>113</v>
      </c>
      <c r="C4486" s="184">
        <v>5530.31</v>
      </c>
      <c r="D4486" s="346" t="s">
        <v>387</v>
      </c>
      <c r="E4486" s="346" t="s">
        <v>386</v>
      </c>
      <c r="F4486" s="346" t="s">
        <v>804</v>
      </c>
      <c r="G4486" s="342">
        <f t="shared" si="141"/>
        <v>307.59335408520252</v>
      </c>
      <c r="H4486" s="342">
        <f t="shared" si="140"/>
        <v>5837.9033540852033</v>
      </c>
      <c r="I4486" s="190"/>
    </row>
    <row r="4487" spans="1:9" ht="13.5" hidden="1" customHeight="1" thickBot="1">
      <c r="A4487" s="410"/>
      <c r="B4487" s="183">
        <v>73</v>
      </c>
      <c r="C4487" s="184">
        <v>3555.23</v>
      </c>
      <c r="D4487" s="346" t="s">
        <v>387</v>
      </c>
      <c r="E4487" s="346" t="s">
        <v>386</v>
      </c>
      <c r="F4487" s="346" t="s">
        <v>845</v>
      </c>
      <c r="G4487" s="342">
        <f t="shared" si="141"/>
        <v>197.74029308381168</v>
      </c>
      <c r="H4487" s="342">
        <f t="shared" si="140"/>
        <v>3752.9702930838116</v>
      </c>
      <c r="I4487" s="190"/>
    </row>
    <row r="4488" spans="1:9" ht="13.5" hidden="1" customHeight="1" thickBot="1">
      <c r="A4488" s="410"/>
      <c r="B4488" s="183">
        <v>4</v>
      </c>
      <c r="C4488" s="184">
        <v>205.26</v>
      </c>
      <c r="D4488" s="346" t="s">
        <v>387</v>
      </c>
      <c r="E4488" s="346" t="s">
        <v>386</v>
      </c>
      <c r="F4488" s="346" t="s">
        <v>843</v>
      </c>
      <c r="G4488" s="342">
        <f t="shared" si="141"/>
        <v>11.416468852474575</v>
      </c>
      <c r="H4488" s="342">
        <f t="shared" si="140"/>
        <v>216.67646885247456</v>
      </c>
      <c r="I4488" s="190"/>
    </row>
    <row r="4489" spans="1:9" ht="13.5" hidden="1" customHeight="1" thickBot="1">
      <c r="A4489" s="410"/>
      <c r="B4489" s="183">
        <v>16</v>
      </c>
      <c r="C4489" s="184">
        <v>817.85</v>
      </c>
      <c r="D4489" s="346" t="s">
        <v>387</v>
      </c>
      <c r="E4489" s="346" t="s">
        <v>386</v>
      </c>
      <c r="F4489" s="346" t="s">
        <v>894</v>
      </c>
      <c r="G4489" s="342">
        <f t="shared" si="141"/>
        <v>45.488449045095642</v>
      </c>
      <c r="H4489" s="342">
        <f t="shared" si="140"/>
        <v>863.33844904509567</v>
      </c>
      <c r="I4489" s="190"/>
    </row>
    <row r="4490" spans="1:9" ht="13.5" hidden="1" customHeight="1" thickBot="1">
      <c r="A4490" s="410"/>
      <c r="B4490" s="183">
        <v>47.5</v>
      </c>
      <c r="C4490" s="184">
        <v>2341.7600000000002</v>
      </c>
      <c r="D4490" s="346" t="s">
        <v>387</v>
      </c>
      <c r="E4490" s="346" t="s">
        <v>386</v>
      </c>
      <c r="F4490" s="346" t="s">
        <v>881</v>
      </c>
      <c r="G4490" s="342">
        <f t="shared" si="141"/>
        <v>130.24763763018058</v>
      </c>
      <c r="H4490" s="342">
        <f t="shared" si="140"/>
        <v>2472.0076376301809</v>
      </c>
      <c r="I4490" s="190"/>
    </row>
    <row r="4491" spans="1:9" ht="13.5" hidden="1" customHeight="1" thickBot="1">
      <c r="A4491" s="410"/>
      <c r="B4491" s="183">
        <v>18</v>
      </c>
      <c r="C4491" s="184">
        <v>846.08</v>
      </c>
      <c r="D4491" s="346" t="s">
        <v>387</v>
      </c>
      <c r="E4491" s="346" t="s">
        <v>386</v>
      </c>
      <c r="F4491" s="346" t="s">
        <v>805</v>
      </c>
      <c r="G4491" s="342">
        <f t="shared" si="141"/>
        <v>47.058588944274035</v>
      </c>
      <c r="H4491" s="342">
        <f t="shared" ref="H4491:H4554" si="142">+G4491+C4491</f>
        <v>893.13858894427403</v>
      </c>
      <c r="I4491" s="190"/>
    </row>
    <row r="4492" spans="1:9" ht="13.5" hidden="1" customHeight="1" thickBot="1">
      <c r="A4492" s="410"/>
      <c r="B4492" s="183">
        <v>55</v>
      </c>
      <c r="C4492" s="184">
        <v>2700.06</v>
      </c>
      <c r="D4492" s="346" t="s">
        <v>387</v>
      </c>
      <c r="E4492" s="346" t="s">
        <v>386</v>
      </c>
      <c r="F4492" s="346" t="s">
        <v>862</v>
      </c>
      <c r="G4492" s="342">
        <f t="shared" si="141"/>
        <v>150.17612242917519</v>
      </c>
      <c r="H4492" s="342">
        <f t="shared" si="142"/>
        <v>2850.2361224291753</v>
      </c>
      <c r="I4492" s="190"/>
    </row>
    <row r="4493" spans="1:9" ht="13.5" hidden="1" customHeight="1" thickBot="1">
      <c r="A4493" s="410"/>
      <c r="B4493" s="183">
        <v>5</v>
      </c>
      <c r="C4493" s="184">
        <v>238.92</v>
      </c>
      <c r="D4493" s="346" t="s">
        <v>387</v>
      </c>
      <c r="E4493" s="346" t="s">
        <v>386</v>
      </c>
      <c r="F4493" s="346" t="s">
        <v>816</v>
      </c>
      <c r="G4493" s="342">
        <f t="shared" si="141"/>
        <v>13.288622908668156</v>
      </c>
      <c r="H4493" s="342">
        <f t="shared" si="142"/>
        <v>252.20862290866813</v>
      </c>
      <c r="I4493" s="190"/>
    </row>
    <row r="4494" spans="1:9" ht="13.5" hidden="1" customHeight="1" thickBot="1">
      <c r="A4494" s="410"/>
      <c r="B4494" s="183">
        <v>71.25</v>
      </c>
      <c r="C4494" s="184">
        <v>3501.74</v>
      </c>
      <c r="D4494" s="346" t="s">
        <v>387</v>
      </c>
      <c r="E4494" s="346" t="s">
        <v>386</v>
      </c>
      <c r="F4494" s="346" t="s">
        <v>863</v>
      </c>
      <c r="G4494" s="342">
        <f t="shared" si="141"/>
        <v>194.76520334923669</v>
      </c>
      <c r="H4494" s="342">
        <f t="shared" si="142"/>
        <v>3696.5052033492366</v>
      </c>
      <c r="I4494" s="190"/>
    </row>
    <row r="4495" spans="1:9" ht="13.5" hidden="1" customHeight="1" thickBot="1">
      <c r="A4495" s="410"/>
      <c r="B4495" s="183">
        <v>23</v>
      </c>
      <c r="C4495" s="184">
        <v>1119.67</v>
      </c>
      <c r="D4495" s="346" t="s">
        <v>387</v>
      </c>
      <c r="E4495" s="346" t="s">
        <v>386</v>
      </c>
      <c r="F4495" s="346" t="s">
        <v>864</v>
      </c>
      <c r="G4495" s="342">
        <f t="shared" ref="G4495:G4558" si="143">+(C4495/$C$12584)*1312742.08</f>
        <v>62.275541654731597</v>
      </c>
      <c r="H4495" s="342">
        <f t="shared" si="142"/>
        <v>1181.9455416547316</v>
      </c>
      <c r="I4495" s="190"/>
    </row>
    <row r="4496" spans="1:9" ht="13.5" hidden="1" customHeight="1" thickBot="1">
      <c r="A4496" s="410"/>
      <c r="B4496" s="183">
        <v>7</v>
      </c>
      <c r="C4496" s="184">
        <v>336.24</v>
      </c>
      <c r="D4496" s="346" t="s">
        <v>387</v>
      </c>
      <c r="E4496" s="346" t="s">
        <v>386</v>
      </c>
      <c r="F4496" s="346" t="s">
        <v>841</v>
      </c>
      <c r="G4496" s="342">
        <f t="shared" si="143"/>
        <v>18.701517523901646</v>
      </c>
      <c r="H4496" s="342">
        <f t="shared" si="142"/>
        <v>354.94151752390167</v>
      </c>
      <c r="I4496" s="190"/>
    </row>
    <row r="4497" spans="1:9" ht="13.5" hidden="1" customHeight="1" thickBot="1">
      <c r="A4497" s="410"/>
      <c r="B4497" s="183">
        <v>26.5</v>
      </c>
      <c r="C4497" s="184">
        <v>1286.93</v>
      </c>
      <c r="D4497" s="346" t="s">
        <v>387</v>
      </c>
      <c r="E4497" s="346" t="s">
        <v>386</v>
      </c>
      <c r="F4497" s="346" t="s">
        <v>856</v>
      </c>
      <c r="G4497" s="342">
        <f t="shared" si="143"/>
        <v>71.578467603600828</v>
      </c>
      <c r="H4497" s="342">
        <f t="shared" si="142"/>
        <v>1358.5084676036008</v>
      </c>
      <c r="I4497" s="190"/>
    </row>
    <row r="4498" spans="1:9" ht="13.5" hidden="1" customHeight="1" thickBot="1">
      <c r="A4498" s="410"/>
      <c r="B4498" s="183">
        <v>7</v>
      </c>
      <c r="C4498" s="184">
        <v>357.08</v>
      </c>
      <c r="D4498" s="346" t="s">
        <v>387</v>
      </c>
      <c r="E4498" s="346" t="s">
        <v>386</v>
      </c>
      <c r="F4498" s="346" t="s">
        <v>868</v>
      </c>
      <c r="G4498" s="342">
        <f t="shared" si="143"/>
        <v>19.860628947878894</v>
      </c>
      <c r="H4498" s="342">
        <f t="shared" si="142"/>
        <v>376.94062894787885</v>
      </c>
      <c r="I4498" s="190"/>
    </row>
    <row r="4499" spans="1:9" ht="13.5" hidden="1" customHeight="1" thickBot="1">
      <c r="A4499" s="410"/>
      <c r="B4499" s="183">
        <v>20.5</v>
      </c>
      <c r="C4499" s="184">
        <v>921.27</v>
      </c>
      <c r="D4499" s="346" t="s">
        <v>387</v>
      </c>
      <c r="E4499" s="346" t="s">
        <v>386</v>
      </c>
      <c r="F4499" s="346" t="s">
        <v>838</v>
      </c>
      <c r="G4499" s="342">
        <f t="shared" si="143"/>
        <v>51.240622915907878</v>
      </c>
      <c r="H4499" s="342">
        <f t="shared" si="142"/>
        <v>972.5106229159079</v>
      </c>
      <c r="I4499" s="190"/>
    </row>
    <row r="4500" spans="1:9" ht="13.5" hidden="1" customHeight="1" thickBot="1">
      <c r="A4500" s="410"/>
      <c r="B4500" s="183">
        <v>12</v>
      </c>
      <c r="C4500" s="184">
        <v>578.55999999999995</v>
      </c>
      <c r="D4500" s="346" t="s">
        <v>387</v>
      </c>
      <c r="E4500" s="346" t="s">
        <v>386</v>
      </c>
      <c r="F4500" s="346" t="s">
        <v>872</v>
      </c>
      <c r="G4500" s="342">
        <f t="shared" si="143"/>
        <v>32.17924690289238</v>
      </c>
      <c r="H4500" s="342">
        <f t="shared" si="142"/>
        <v>610.73924690289232</v>
      </c>
      <c r="I4500" s="190"/>
    </row>
    <row r="4501" spans="1:9" ht="13.5" hidden="1" customHeight="1" thickBot="1">
      <c r="A4501" s="410"/>
      <c r="B4501" s="183">
        <v>27.5</v>
      </c>
      <c r="C4501" s="184">
        <v>1273.06</v>
      </c>
      <c r="D4501" s="346" t="s">
        <v>387</v>
      </c>
      <c r="E4501" s="346" t="s">
        <v>386</v>
      </c>
      <c r="F4501" s="346" t="s">
        <v>858</v>
      </c>
      <c r="G4501" s="342">
        <f t="shared" si="143"/>
        <v>70.807024443784869</v>
      </c>
      <c r="H4501" s="342">
        <f t="shared" si="142"/>
        <v>1343.8670244437849</v>
      </c>
      <c r="I4501" s="190"/>
    </row>
    <row r="4502" spans="1:9" ht="13.5" hidden="1" customHeight="1" thickBot="1">
      <c r="A4502" s="410"/>
      <c r="B4502" s="183">
        <v>184</v>
      </c>
      <c r="C4502" s="184">
        <v>5585.32</v>
      </c>
      <c r="D4502" s="346" t="s">
        <v>384</v>
      </c>
      <c r="E4502" s="346" t="s">
        <v>386</v>
      </c>
      <c r="F4502" s="346" t="s">
        <v>807</v>
      </c>
      <c r="G4502" s="342">
        <f t="shared" si="143"/>
        <v>310.65298553592174</v>
      </c>
      <c r="H4502" s="342">
        <f t="shared" si="142"/>
        <v>5895.9729855359219</v>
      </c>
      <c r="I4502" s="190"/>
    </row>
    <row r="4503" spans="1:9" ht="13.5" hidden="1" customHeight="1" thickBot="1">
      <c r="A4503" s="410"/>
      <c r="B4503" s="183">
        <v>55</v>
      </c>
      <c r="C4503" s="184">
        <v>1835.9</v>
      </c>
      <c r="D4503" s="346" t="s">
        <v>384</v>
      </c>
      <c r="E4503" s="346" t="s">
        <v>386</v>
      </c>
      <c r="F4503" s="346" t="s">
        <v>837</v>
      </c>
      <c r="G4503" s="342">
        <f t="shared" si="143"/>
        <v>102.11193201918579</v>
      </c>
      <c r="H4503" s="342">
        <f t="shared" si="142"/>
        <v>1938.0119320191859</v>
      </c>
      <c r="I4503" s="190"/>
    </row>
    <row r="4504" spans="1:9" ht="13.5" hidden="1" customHeight="1" thickBot="1">
      <c r="A4504" s="410"/>
      <c r="B4504" s="183">
        <v>128</v>
      </c>
      <c r="C4504" s="184">
        <v>4250.3999999999996</v>
      </c>
      <c r="D4504" s="346" t="s">
        <v>384</v>
      </c>
      <c r="E4504" s="346" t="s">
        <v>386</v>
      </c>
      <c r="F4504" s="346" t="s">
        <v>811</v>
      </c>
      <c r="G4504" s="342">
        <f t="shared" si="143"/>
        <v>236.40533572326774</v>
      </c>
      <c r="H4504" s="342">
        <f t="shared" si="142"/>
        <v>4486.8053357232675</v>
      </c>
      <c r="I4504" s="190"/>
    </row>
    <row r="4505" spans="1:9" ht="13.5" hidden="1" customHeight="1" thickBot="1">
      <c r="A4505" s="410"/>
      <c r="B4505" s="183">
        <v>53</v>
      </c>
      <c r="C4505" s="184">
        <v>1744.12</v>
      </c>
      <c r="D4505" s="346" t="s">
        <v>384</v>
      </c>
      <c r="E4505" s="346" t="s">
        <v>386</v>
      </c>
      <c r="F4505" s="346" t="s">
        <v>813</v>
      </c>
      <c r="G4505" s="342">
        <f t="shared" si="143"/>
        <v>97.007169711477914</v>
      </c>
      <c r="H4505" s="342">
        <f t="shared" si="142"/>
        <v>1841.1271697114778</v>
      </c>
      <c r="I4505" s="190"/>
    </row>
    <row r="4506" spans="1:9" ht="13.5" hidden="1" customHeight="1" thickBot="1">
      <c r="A4506" s="410"/>
      <c r="B4506" s="183">
        <v>45.25</v>
      </c>
      <c r="C4506" s="184">
        <v>1543.03</v>
      </c>
      <c r="D4506" s="346" t="s">
        <v>384</v>
      </c>
      <c r="E4506" s="346" t="s">
        <v>386</v>
      </c>
      <c r="F4506" s="346" t="s">
        <v>808</v>
      </c>
      <c r="G4506" s="342">
        <f t="shared" si="143"/>
        <v>85.822634382898983</v>
      </c>
      <c r="H4506" s="342">
        <f t="shared" si="142"/>
        <v>1628.8526343828989</v>
      </c>
      <c r="I4506" s="190"/>
    </row>
    <row r="4507" spans="1:9" ht="13.5" hidden="1" customHeight="1" thickBot="1">
      <c r="A4507" s="410"/>
      <c r="B4507" s="183">
        <v>24</v>
      </c>
      <c r="C4507" s="184">
        <v>821.04</v>
      </c>
      <c r="D4507" s="346" t="s">
        <v>384</v>
      </c>
      <c r="E4507" s="346" t="s">
        <v>386</v>
      </c>
      <c r="F4507" s="346" t="s">
        <v>809</v>
      </c>
      <c r="G4507" s="342">
        <f t="shared" si="143"/>
        <v>45.665875409898298</v>
      </c>
      <c r="H4507" s="342">
        <f t="shared" si="142"/>
        <v>866.70587540989823</v>
      </c>
      <c r="I4507" s="190"/>
    </row>
    <row r="4508" spans="1:9" ht="13.5" hidden="1" customHeight="1" thickBot="1">
      <c r="A4508" s="410"/>
      <c r="B4508" s="183">
        <v>32</v>
      </c>
      <c r="C4508" s="184">
        <v>1049.28</v>
      </c>
      <c r="D4508" s="346" t="s">
        <v>384</v>
      </c>
      <c r="E4508" s="346" t="s">
        <v>386</v>
      </c>
      <c r="F4508" s="346" t="s">
        <v>810</v>
      </c>
      <c r="G4508" s="342">
        <f t="shared" si="143"/>
        <v>58.360481523553169</v>
      </c>
      <c r="H4508" s="342">
        <f t="shared" si="142"/>
        <v>1107.640481523553</v>
      </c>
      <c r="I4508" s="190"/>
    </row>
    <row r="4509" spans="1:9" ht="13.5" hidden="1" customHeight="1" thickBot="1">
      <c r="A4509" s="410"/>
      <c r="B4509" s="183">
        <v>8</v>
      </c>
      <c r="C4509" s="184">
        <v>250.96</v>
      </c>
      <c r="D4509" s="346" t="s">
        <v>384</v>
      </c>
      <c r="E4509" s="346" t="s">
        <v>386</v>
      </c>
      <c r="F4509" s="346" t="s">
        <v>835</v>
      </c>
      <c r="G4509" s="342">
        <f t="shared" si="143"/>
        <v>13.958282291810484</v>
      </c>
      <c r="H4509" s="342">
        <f t="shared" si="142"/>
        <v>264.9182822918105</v>
      </c>
      <c r="I4509" s="190"/>
    </row>
    <row r="4510" spans="1:9" ht="13.5" hidden="1" customHeight="1" thickBot="1">
      <c r="A4510" s="410"/>
      <c r="B4510" s="183">
        <v>167</v>
      </c>
      <c r="C4510" s="184">
        <v>5524.67</v>
      </c>
      <c r="D4510" s="346" t="s">
        <v>384</v>
      </c>
      <c r="E4510" s="346" t="s">
        <v>386</v>
      </c>
      <c r="F4510" s="346" t="s">
        <v>802</v>
      </c>
      <c r="G4510" s="342">
        <f t="shared" si="143"/>
        <v>307.27965982266744</v>
      </c>
      <c r="H4510" s="342">
        <f t="shared" si="142"/>
        <v>5831.9496598226679</v>
      </c>
      <c r="I4510" s="190"/>
    </row>
    <row r="4511" spans="1:9" ht="13.5" hidden="1" customHeight="1" thickBot="1">
      <c r="A4511" s="410"/>
      <c r="B4511" s="183">
        <v>93</v>
      </c>
      <c r="C4511" s="184">
        <v>3149.46</v>
      </c>
      <c r="D4511" s="346" t="s">
        <v>384</v>
      </c>
      <c r="E4511" s="346" t="s">
        <v>386</v>
      </c>
      <c r="F4511" s="346" t="s">
        <v>803</v>
      </c>
      <c r="G4511" s="342">
        <f t="shared" si="143"/>
        <v>175.17154824181321</v>
      </c>
      <c r="H4511" s="342">
        <f t="shared" si="142"/>
        <v>3324.6315482418131</v>
      </c>
      <c r="I4511" s="190"/>
    </row>
    <row r="4512" spans="1:9" ht="13.5" hidden="1" customHeight="1" thickBot="1">
      <c r="A4512" s="410"/>
      <c r="B4512" s="183">
        <v>306</v>
      </c>
      <c r="C4512" s="184">
        <v>9970.1</v>
      </c>
      <c r="D4512" s="346" t="s">
        <v>384</v>
      </c>
      <c r="E4512" s="346" t="s">
        <v>386</v>
      </c>
      <c r="F4512" s="346" t="s">
        <v>804</v>
      </c>
      <c r="G4512" s="342">
        <f t="shared" si="143"/>
        <v>554.53247640093912</v>
      </c>
      <c r="H4512" s="342">
        <f t="shared" si="142"/>
        <v>10524.632476400939</v>
      </c>
      <c r="I4512" s="190"/>
    </row>
    <row r="4513" spans="1:9" ht="13.5" hidden="1" customHeight="1" thickBot="1">
      <c r="A4513" s="410"/>
      <c r="B4513" s="183">
        <v>233</v>
      </c>
      <c r="C4513" s="184">
        <v>7572.2</v>
      </c>
      <c r="D4513" s="346" t="s">
        <v>384</v>
      </c>
      <c r="E4513" s="346" t="s">
        <v>386</v>
      </c>
      <c r="F4513" s="346" t="s">
        <v>845</v>
      </c>
      <c r="G4513" s="342">
        <f t="shared" si="143"/>
        <v>421.16235722843214</v>
      </c>
      <c r="H4513" s="342">
        <f t="shared" si="142"/>
        <v>7993.3623572284323</v>
      </c>
      <c r="I4513" s="190"/>
    </row>
    <row r="4514" spans="1:9" ht="13.5" hidden="1" customHeight="1" thickBot="1">
      <c r="A4514" s="410"/>
      <c r="B4514" s="183">
        <v>146.5</v>
      </c>
      <c r="C4514" s="184">
        <v>4807.04</v>
      </c>
      <c r="D4514" s="346" t="s">
        <v>384</v>
      </c>
      <c r="E4514" s="346" t="s">
        <v>386</v>
      </c>
      <c r="F4514" s="346" t="s">
        <v>894</v>
      </c>
      <c r="G4514" s="342">
        <f t="shared" si="143"/>
        <v>267.36540208808037</v>
      </c>
      <c r="H4514" s="342">
        <f t="shared" si="142"/>
        <v>5074.4054020880803</v>
      </c>
      <c r="I4514" s="190"/>
    </row>
    <row r="4515" spans="1:9" ht="13.5" hidden="1" customHeight="1" thickBot="1">
      <c r="A4515" s="410"/>
      <c r="B4515" s="183">
        <v>176</v>
      </c>
      <c r="C4515" s="184">
        <v>5753.25</v>
      </c>
      <c r="D4515" s="346" t="s">
        <v>384</v>
      </c>
      <c r="E4515" s="346" t="s">
        <v>386</v>
      </c>
      <c r="F4515" s="346" t="s">
        <v>881</v>
      </c>
      <c r="G4515" s="342">
        <f t="shared" si="143"/>
        <v>319.99317658335457</v>
      </c>
      <c r="H4515" s="342">
        <f t="shared" si="142"/>
        <v>6073.2431765833544</v>
      </c>
      <c r="I4515" s="190"/>
    </row>
    <row r="4516" spans="1:9" ht="13.5" hidden="1" customHeight="1" thickBot="1">
      <c r="A4516" s="410"/>
      <c r="B4516" s="183">
        <v>184</v>
      </c>
      <c r="C4516" s="184">
        <v>5868.08</v>
      </c>
      <c r="D4516" s="346" t="s">
        <v>384</v>
      </c>
      <c r="E4516" s="346" t="s">
        <v>386</v>
      </c>
      <c r="F4516" s="346" t="s">
        <v>805</v>
      </c>
      <c r="G4516" s="342">
        <f t="shared" si="143"/>
        <v>326.37996952074934</v>
      </c>
      <c r="H4516" s="342">
        <f t="shared" si="142"/>
        <v>6194.4599695207489</v>
      </c>
      <c r="I4516" s="190"/>
    </row>
    <row r="4517" spans="1:9" ht="13.5" hidden="1" customHeight="1" thickBot="1">
      <c r="A4517" s="410"/>
      <c r="B4517" s="183">
        <v>352</v>
      </c>
      <c r="C4517" s="184">
        <v>11219.28</v>
      </c>
      <c r="D4517" s="346" t="s">
        <v>384</v>
      </c>
      <c r="E4517" s="346" t="s">
        <v>386</v>
      </c>
      <c r="F4517" s="346" t="s">
        <v>862</v>
      </c>
      <c r="G4517" s="342">
        <f t="shared" si="143"/>
        <v>624.01130598845839</v>
      </c>
      <c r="H4517" s="342">
        <f t="shared" si="142"/>
        <v>11843.291305988459</v>
      </c>
      <c r="I4517" s="190"/>
    </row>
    <row r="4518" spans="1:9" ht="13.5" hidden="1" customHeight="1" thickBot="1">
      <c r="A4518" s="410"/>
      <c r="B4518" s="183">
        <v>199</v>
      </c>
      <c r="C4518" s="184">
        <v>6543.06</v>
      </c>
      <c r="D4518" s="346" t="s">
        <v>384</v>
      </c>
      <c r="E4518" s="346" t="s">
        <v>386</v>
      </c>
      <c r="F4518" s="346" t="s">
        <v>816</v>
      </c>
      <c r="G4518" s="342">
        <f t="shared" si="143"/>
        <v>363.92205344378988</v>
      </c>
      <c r="H4518" s="342">
        <f t="shared" si="142"/>
        <v>6906.9820534437904</v>
      </c>
      <c r="I4518" s="190"/>
    </row>
    <row r="4519" spans="1:9" ht="13.5" hidden="1" customHeight="1" thickBot="1">
      <c r="A4519" s="410"/>
      <c r="B4519" s="183">
        <v>256.75</v>
      </c>
      <c r="C4519" s="184">
        <v>8386.24</v>
      </c>
      <c r="D4519" s="346" t="s">
        <v>384</v>
      </c>
      <c r="E4519" s="346" t="s">
        <v>386</v>
      </c>
      <c r="F4519" s="346" t="s">
        <v>863</v>
      </c>
      <c r="G4519" s="342">
        <f t="shared" si="143"/>
        <v>466.4388957876663</v>
      </c>
      <c r="H4519" s="342">
        <f t="shared" si="142"/>
        <v>8852.678895787667</v>
      </c>
      <c r="I4519" s="190"/>
    </row>
    <row r="4520" spans="1:9" ht="13.5" hidden="1" customHeight="1" thickBot="1">
      <c r="A4520" s="410"/>
      <c r="B4520" s="183">
        <v>179.5</v>
      </c>
      <c r="C4520" s="184">
        <v>5918.43</v>
      </c>
      <c r="D4520" s="346" t="s">
        <v>384</v>
      </c>
      <c r="E4520" s="346" t="s">
        <v>386</v>
      </c>
      <c r="F4520" s="346" t="s">
        <v>864</v>
      </c>
      <c r="G4520" s="342">
        <f t="shared" si="143"/>
        <v>329.18041386802639</v>
      </c>
      <c r="H4520" s="342">
        <f t="shared" si="142"/>
        <v>6247.6104138680266</v>
      </c>
      <c r="I4520" s="190"/>
    </row>
    <row r="4521" spans="1:9" ht="13.5" hidden="1" customHeight="1" thickBot="1">
      <c r="A4521" s="410"/>
      <c r="B4521" s="183">
        <v>238.5</v>
      </c>
      <c r="C4521" s="184">
        <v>7765.57</v>
      </c>
      <c r="D4521" s="346" t="s">
        <v>384</v>
      </c>
      <c r="E4521" s="346" t="s">
        <v>386</v>
      </c>
      <c r="F4521" s="346" t="s">
        <v>841</v>
      </c>
      <c r="G4521" s="342">
        <f t="shared" si="143"/>
        <v>431.91750963027863</v>
      </c>
      <c r="H4521" s="342">
        <f t="shared" si="142"/>
        <v>8197.4875096302785</v>
      </c>
      <c r="I4521" s="190"/>
    </row>
    <row r="4522" spans="1:9" ht="13.5" hidden="1" customHeight="1" thickBot="1">
      <c r="A4522" s="410"/>
      <c r="B4522" s="183">
        <v>162</v>
      </c>
      <c r="C4522" s="184">
        <v>5358.54</v>
      </c>
      <c r="D4522" s="346" t="s">
        <v>384</v>
      </c>
      <c r="E4522" s="346" t="s">
        <v>386</v>
      </c>
      <c r="F4522" s="346" t="s">
        <v>856</v>
      </c>
      <c r="G4522" s="342">
        <f t="shared" si="143"/>
        <v>298.03958396540543</v>
      </c>
      <c r="H4522" s="342">
        <f t="shared" si="142"/>
        <v>5656.5795839654056</v>
      </c>
      <c r="I4522" s="190"/>
    </row>
    <row r="4523" spans="1:9" ht="13.5" hidden="1" customHeight="1" thickBot="1">
      <c r="A4523" s="410"/>
      <c r="B4523" s="183">
        <v>19.5</v>
      </c>
      <c r="C4523" s="184">
        <v>626.72</v>
      </c>
      <c r="D4523" s="346" t="s">
        <v>384</v>
      </c>
      <c r="E4523" s="346" t="s">
        <v>386</v>
      </c>
      <c r="F4523" s="346" t="s">
        <v>867</v>
      </c>
      <c r="G4523" s="342">
        <f t="shared" si="143"/>
        <v>34.857884435461692</v>
      </c>
      <c r="H4523" s="342">
        <f t="shared" si="142"/>
        <v>661.57788443546167</v>
      </c>
      <c r="I4523" s="190"/>
    </row>
    <row r="4524" spans="1:9" ht="13.5" hidden="1" customHeight="1" thickBot="1">
      <c r="A4524" s="410"/>
      <c r="B4524" s="183">
        <v>73.5</v>
      </c>
      <c r="C4524" s="184">
        <v>2274.7800000000002</v>
      </c>
      <c r="D4524" s="346" t="s">
        <v>384</v>
      </c>
      <c r="E4524" s="346" t="s">
        <v>386</v>
      </c>
      <c r="F4524" s="346" t="s">
        <v>868</v>
      </c>
      <c r="G4524" s="342">
        <f t="shared" si="143"/>
        <v>126.52224016482566</v>
      </c>
      <c r="H4524" s="342">
        <f t="shared" si="142"/>
        <v>2401.3022401648259</v>
      </c>
      <c r="I4524" s="190"/>
    </row>
    <row r="4525" spans="1:9" ht="13.5" hidden="1" customHeight="1" thickBot="1">
      <c r="A4525" s="410"/>
      <c r="B4525" s="183">
        <v>128.5</v>
      </c>
      <c r="C4525" s="184">
        <v>4098.26</v>
      </c>
      <c r="D4525" s="346" t="s">
        <v>384</v>
      </c>
      <c r="E4525" s="346" t="s">
        <v>386</v>
      </c>
      <c r="F4525" s="346" t="s">
        <v>838</v>
      </c>
      <c r="G4525" s="342">
        <f t="shared" si="143"/>
        <v>227.94337737183309</v>
      </c>
      <c r="H4525" s="342">
        <f t="shared" si="142"/>
        <v>4326.2033773718331</v>
      </c>
      <c r="I4525" s="190"/>
    </row>
    <row r="4526" spans="1:9" ht="13.5" hidden="1" customHeight="1" thickBot="1">
      <c r="A4526" s="410"/>
      <c r="B4526" s="183">
        <v>121</v>
      </c>
      <c r="C4526" s="184">
        <v>3874.28</v>
      </c>
      <c r="D4526" s="346" t="s">
        <v>384</v>
      </c>
      <c r="E4526" s="346" t="s">
        <v>386</v>
      </c>
      <c r="F4526" s="346" t="s">
        <v>872</v>
      </c>
      <c r="G4526" s="342">
        <f t="shared" si="143"/>
        <v>215.48571054158242</v>
      </c>
      <c r="H4526" s="342">
        <f t="shared" si="142"/>
        <v>4089.7657105415828</v>
      </c>
      <c r="I4526" s="190"/>
    </row>
    <row r="4527" spans="1:9" ht="13.5" hidden="1" customHeight="1" thickBot="1">
      <c r="A4527" s="410"/>
      <c r="B4527" s="183">
        <v>121</v>
      </c>
      <c r="C4527" s="184">
        <v>3862.84</v>
      </c>
      <c r="D4527" s="346" t="s">
        <v>384</v>
      </c>
      <c r="E4527" s="346" t="s">
        <v>386</v>
      </c>
      <c r="F4527" s="346" t="s">
        <v>858</v>
      </c>
      <c r="G4527" s="342">
        <f t="shared" si="143"/>
        <v>214.84942288849697</v>
      </c>
      <c r="H4527" s="342">
        <f t="shared" si="142"/>
        <v>4077.6894228884971</v>
      </c>
      <c r="I4527" s="190"/>
    </row>
    <row r="4528" spans="1:9" ht="13.5" hidden="1" customHeight="1" thickBot="1">
      <c r="A4528" s="410"/>
      <c r="B4528" s="183">
        <v>1.75</v>
      </c>
      <c r="C4528" s="184">
        <v>59.87</v>
      </c>
      <c r="D4528" s="346" t="s">
        <v>834</v>
      </c>
      <c r="E4528" s="346" t="s">
        <v>386</v>
      </c>
      <c r="F4528" s="346" t="s">
        <v>841</v>
      </c>
      <c r="G4528" s="342">
        <f t="shared" si="143"/>
        <v>3.3299424641803217</v>
      </c>
      <c r="H4528" s="342">
        <f t="shared" si="142"/>
        <v>63.199942464180317</v>
      </c>
      <c r="I4528" s="190"/>
    </row>
    <row r="4529" spans="1:10" ht="13.5" hidden="1" customHeight="1" thickBot="1">
      <c r="A4529" s="411"/>
      <c r="B4529" s="183">
        <v>58</v>
      </c>
      <c r="C4529" s="184">
        <v>1984.18</v>
      </c>
      <c r="D4529" s="346" t="s">
        <v>392</v>
      </c>
      <c r="E4529" s="346" t="s">
        <v>386</v>
      </c>
      <c r="F4529" s="346" t="s">
        <v>810</v>
      </c>
      <c r="G4529" s="342">
        <f t="shared" si="143"/>
        <v>110.35919890725422</v>
      </c>
      <c r="H4529" s="342">
        <f t="shared" si="142"/>
        <v>2094.5391989072541</v>
      </c>
      <c r="I4529" s="190"/>
    </row>
    <row r="4530" spans="1:10" ht="13.5" thickBot="1">
      <c r="A4530" s="185" t="s">
        <v>503</v>
      </c>
      <c r="B4530" s="186">
        <v>4655.75</v>
      </c>
      <c r="C4530" s="187">
        <v>162068.07</v>
      </c>
      <c r="D4530" s="412"/>
      <c r="E4530" s="413"/>
      <c r="F4530" s="414"/>
      <c r="G4530" s="342">
        <f t="shared" si="143"/>
        <v>9014.1531381451296</v>
      </c>
      <c r="H4530" s="342">
        <f t="shared" si="142"/>
        <v>171082.22313814514</v>
      </c>
      <c r="I4530" s="190">
        <f>+H4530</f>
        <v>171082.22313814514</v>
      </c>
      <c r="J4530" s="347">
        <v>2</v>
      </c>
    </row>
    <row r="4531" spans="1:10" ht="13.5" hidden="1" customHeight="1" thickBot="1">
      <c r="A4531" s="409" t="s">
        <v>1033</v>
      </c>
      <c r="B4531" s="183">
        <v>0</v>
      </c>
      <c r="C4531" s="184">
        <v>541.41999999999996</v>
      </c>
      <c r="D4531" s="346" t="s">
        <v>588</v>
      </c>
      <c r="E4531" s="346" t="s">
        <v>386</v>
      </c>
      <c r="F4531" s="346" t="s">
        <v>956</v>
      </c>
      <c r="G4531" s="342">
        <f t="shared" si="143"/>
        <v>30.113536812368626</v>
      </c>
      <c r="H4531" s="342">
        <f t="shared" si="142"/>
        <v>571.53353681236854</v>
      </c>
      <c r="I4531" s="190"/>
    </row>
    <row r="4532" spans="1:10" ht="13.5" hidden="1" customHeight="1" thickBot="1">
      <c r="A4532" s="410"/>
      <c r="B4532" s="183">
        <v>0</v>
      </c>
      <c r="C4532" s="184">
        <v>35</v>
      </c>
      <c r="D4532" s="346" t="s">
        <v>441</v>
      </c>
      <c r="E4532" s="346" t="s">
        <v>386</v>
      </c>
      <c r="F4532" s="346" t="s">
        <v>867</v>
      </c>
      <c r="G4532" s="342">
        <f t="shared" si="143"/>
        <v>1.9466842533207158</v>
      </c>
      <c r="H4532" s="342">
        <f t="shared" si="142"/>
        <v>36.946684253320718</v>
      </c>
      <c r="I4532" s="190"/>
    </row>
    <row r="4533" spans="1:10" ht="13.5" hidden="1" customHeight="1" thickBot="1">
      <c r="A4533" s="410"/>
      <c r="B4533" s="183">
        <v>0</v>
      </c>
      <c r="C4533" s="184">
        <v>35</v>
      </c>
      <c r="D4533" s="346" t="s">
        <v>441</v>
      </c>
      <c r="E4533" s="346" t="s">
        <v>386</v>
      </c>
      <c r="F4533" s="346" t="s">
        <v>838</v>
      </c>
      <c r="G4533" s="342">
        <f t="shared" si="143"/>
        <v>1.9466842533207158</v>
      </c>
      <c r="H4533" s="342">
        <f t="shared" si="142"/>
        <v>36.946684253320718</v>
      </c>
      <c r="I4533" s="190"/>
    </row>
    <row r="4534" spans="1:10" ht="13.5" hidden="1" customHeight="1" thickBot="1">
      <c r="A4534" s="410"/>
      <c r="B4534" s="183">
        <v>0</v>
      </c>
      <c r="C4534" s="184">
        <v>35</v>
      </c>
      <c r="D4534" s="346" t="s">
        <v>441</v>
      </c>
      <c r="E4534" s="346" t="s">
        <v>386</v>
      </c>
      <c r="F4534" s="346" t="s">
        <v>858</v>
      </c>
      <c r="G4534" s="342">
        <f t="shared" si="143"/>
        <v>1.9466842533207158</v>
      </c>
      <c r="H4534" s="342">
        <f t="shared" si="142"/>
        <v>36.946684253320718</v>
      </c>
      <c r="I4534" s="190"/>
    </row>
    <row r="4535" spans="1:10" ht="13.5" hidden="1" customHeight="1" thickBot="1">
      <c r="A4535" s="410"/>
      <c r="B4535" s="183">
        <v>16</v>
      </c>
      <c r="C4535" s="184">
        <v>547.36</v>
      </c>
      <c r="D4535" s="346" t="s">
        <v>391</v>
      </c>
      <c r="E4535" s="346" t="s">
        <v>386</v>
      </c>
      <c r="F4535" s="346" t="s">
        <v>838</v>
      </c>
      <c r="G4535" s="342">
        <f t="shared" si="143"/>
        <v>30.443916939932201</v>
      </c>
      <c r="H4535" s="342">
        <f t="shared" si="142"/>
        <v>577.80391693993226</v>
      </c>
      <c r="I4535" s="190"/>
    </row>
    <row r="4536" spans="1:10" ht="13.5" hidden="1" customHeight="1" thickBot="1">
      <c r="A4536" s="410"/>
      <c r="B4536" s="183">
        <v>16</v>
      </c>
      <c r="C4536" s="184">
        <v>547.36</v>
      </c>
      <c r="D4536" s="346" t="s">
        <v>391</v>
      </c>
      <c r="E4536" s="346" t="s">
        <v>386</v>
      </c>
      <c r="F4536" s="346" t="s">
        <v>858</v>
      </c>
      <c r="G4536" s="342">
        <f t="shared" si="143"/>
        <v>30.443916939932201</v>
      </c>
      <c r="H4536" s="342">
        <f t="shared" si="142"/>
        <v>577.80391693993226</v>
      </c>
      <c r="I4536" s="190"/>
    </row>
    <row r="4537" spans="1:10" ht="13.5" hidden="1" customHeight="1" thickBot="1">
      <c r="A4537" s="410"/>
      <c r="B4537" s="183">
        <v>1</v>
      </c>
      <c r="C4537" s="184">
        <v>51.32</v>
      </c>
      <c r="D4537" s="346" t="s">
        <v>387</v>
      </c>
      <c r="E4537" s="346" t="s">
        <v>386</v>
      </c>
      <c r="F4537" s="346" t="s">
        <v>867</v>
      </c>
      <c r="G4537" s="342">
        <f t="shared" si="143"/>
        <v>2.8543953108691187</v>
      </c>
      <c r="H4537" s="342">
        <f t="shared" si="142"/>
        <v>54.174395310869116</v>
      </c>
      <c r="I4537" s="190"/>
    </row>
    <row r="4538" spans="1:10" ht="13.5" hidden="1" customHeight="1" thickBot="1">
      <c r="A4538" s="410"/>
      <c r="B4538" s="183">
        <v>4</v>
      </c>
      <c r="C4538" s="184">
        <v>205.26</v>
      </c>
      <c r="D4538" s="346" t="s">
        <v>387</v>
      </c>
      <c r="E4538" s="346" t="s">
        <v>386</v>
      </c>
      <c r="F4538" s="346" t="s">
        <v>838</v>
      </c>
      <c r="G4538" s="342">
        <f t="shared" si="143"/>
        <v>11.416468852474575</v>
      </c>
      <c r="H4538" s="342">
        <f t="shared" si="142"/>
        <v>216.67646885247456</v>
      </c>
      <c r="I4538" s="190"/>
    </row>
    <row r="4539" spans="1:10" ht="13.5" hidden="1" customHeight="1" thickBot="1">
      <c r="A4539" s="410"/>
      <c r="B4539" s="183">
        <v>10</v>
      </c>
      <c r="C4539" s="184">
        <v>513.15</v>
      </c>
      <c r="D4539" s="346" t="s">
        <v>387</v>
      </c>
      <c r="E4539" s="346" t="s">
        <v>386</v>
      </c>
      <c r="F4539" s="346" t="s">
        <v>872</v>
      </c>
      <c r="G4539" s="342">
        <f t="shared" si="143"/>
        <v>28.541172131186439</v>
      </c>
      <c r="H4539" s="342">
        <f t="shared" si="142"/>
        <v>541.69117213118636</v>
      </c>
      <c r="I4539" s="190"/>
    </row>
    <row r="4540" spans="1:10" ht="13.5" hidden="1" customHeight="1" thickBot="1">
      <c r="A4540" s="410"/>
      <c r="B4540" s="183">
        <v>2</v>
      </c>
      <c r="C4540" s="184">
        <v>102.63</v>
      </c>
      <c r="D4540" s="346" t="s">
        <v>387</v>
      </c>
      <c r="E4540" s="346" t="s">
        <v>386</v>
      </c>
      <c r="F4540" s="346" t="s">
        <v>858</v>
      </c>
      <c r="G4540" s="342">
        <f t="shared" si="143"/>
        <v>5.7082344262372873</v>
      </c>
      <c r="H4540" s="342">
        <f t="shared" si="142"/>
        <v>108.33823442623728</v>
      </c>
      <c r="I4540" s="190"/>
    </row>
    <row r="4541" spans="1:10" ht="13.5" hidden="1" customHeight="1" thickBot="1">
      <c r="A4541" s="410"/>
      <c r="B4541" s="183">
        <v>80</v>
      </c>
      <c r="C4541" s="184">
        <v>2736.8</v>
      </c>
      <c r="D4541" s="346" t="s">
        <v>384</v>
      </c>
      <c r="E4541" s="346" t="s">
        <v>386</v>
      </c>
      <c r="F4541" s="346" t="s">
        <v>867</v>
      </c>
      <c r="G4541" s="342">
        <f t="shared" si="143"/>
        <v>152.21958469966103</v>
      </c>
      <c r="H4541" s="342">
        <f t="shared" si="142"/>
        <v>2889.0195846996612</v>
      </c>
      <c r="I4541" s="190"/>
    </row>
    <row r="4542" spans="1:10" ht="13.5" hidden="1" customHeight="1" thickBot="1">
      <c r="A4542" s="410"/>
      <c r="B4542" s="183">
        <v>40</v>
      </c>
      <c r="C4542" s="184">
        <v>1368.4</v>
      </c>
      <c r="D4542" s="346" t="s">
        <v>384</v>
      </c>
      <c r="E4542" s="346" t="s">
        <v>386</v>
      </c>
      <c r="F4542" s="346" t="s">
        <v>868</v>
      </c>
      <c r="G4542" s="342">
        <f t="shared" si="143"/>
        <v>76.109792349830514</v>
      </c>
      <c r="H4542" s="342">
        <f t="shared" si="142"/>
        <v>1444.5097923498306</v>
      </c>
      <c r="I4542" s="190"/>
    </row>
    <row r="4543" spans="1:10" ht="13.5" hidden="1" customHeight="1" thickBot="1">
      <c r="A4543" s="410"/>
      <c r="B4543" s="183">
        <v>64</v>
      </c>
      <c r="C4543" s="184">
        <v>2189.44</v>
      </c>
      <c r="D4543" s="346" t="s">
        <v>384</v>
      </c>
      <c r="E4543" s="346" t="s">
        <v>386</v>
      </c>
      <c r="F4543" s="346" t="s">
        <v>838</v>
      </c>
      <c r="G4543" s="342">
        <f t="shared" si="143"/>
        <v>121.7756677597288</v>
      </c>
      <c r="H4543" s="342">
        <f t="shared" si="142"/>
        <v>2311.2156677597291</v>
      </c>
      <c r="I4543" s="190"/>
    </row>
    <row r="4544" spans="1:10" ht="13.5" hidden="1" customHeight="1" thickBot="1">
      <c r="A4544" s="410"/>
      <c r="B4544" s="183">
        <v>80</v>
      </c>
      <c r="C4544" s="184">
        <v>2736.8</v>
      </c>
      <c r="D4544" s="346" t="s">
        <v>384</v>
      </c>
      <c r="E4544" s="346" t="s">
        <v>386</v>
      </c>
      <c r="F4544" s="346" t="s">
        <v>872</v>
      </c>
      <c r="G4544" s="342">
        <f t="shared" si="143"/>
        <v>152.21958469966103</v>
      </c>
      <c r="H4544" s="342">
        <f t="shared" si="142"/>
        <v>2889.0195846996612</v>
      </c>
      <c r="I4544" s="190"/>
    </row>
    <row r="4545" spans="1:10" ht="13.5" hidden="1" customHeight="1" thickBot="1">
      <c r="A4545" s="410"/>
      <c r="B4545" s="183">
        <v>48</v>
      </c>
      <c r="C4545" s="184">
        <v>1642.08</v>
      </c>
      <c r="D4545" s="346" t="s">
        <v>384</v>
      </c>
      <c r="E4545" s="346" t="s">
        <v>386</v>
      </c>
      <c r="F4545" s="346" t="s">
        <v>858</v>
      </c>
      <c r="G4545" s="342">
        <f t="shared" si="143"/>
        <v>91.331750819796596</v>
      </c>
      <c r="H4545" s="342">
        <f t="shared" si="142"/>
        <v>1733.4117508197965</v>
      </c>
      <c r="I4545" s="190"/>
    </row>
    <row r="4546" spans="1:10" ht="13.5" hidden="1" customHeight="1" thickBot="1">
      <c r="A4546" s="411"/>
      <c r="B4546" s="183">
        <v>0</v>
      </c>
      <c r="C4546" s="184">
        <v>162.43</v>
      </c>
      <c r="D4546" s="346" t="s">
        <v>393</v>
      </c>
      <c r="E4546" s="346" t="s">
        <v>386</v>
      </c>
      <c r="F4546" s="346" t="s">
        <v>859</v>
      </c>
      <c r="G4546" s="342">
        <f t="shared" si="143"/>
        <v>9.0342835219109681</v>
      </c>
      <c r="H4546" s="342">
        <f t="shared" si="142"/>
        <v>171.46428352191097</v>
      </c>
      <c r="I4546" s="190"/>
    </row>
    <row r="4547" spans="1:10" ht="13.5" thickBot="1">
      <c r="A4547" s="185" t="s">
        <v>1033</v>
      </c>
      <c r="B4547" s="186">
        <v>361</v>
      </c>
      <c r="C4547" s="187">
        <v>13449.45</v>
      </c>
      <c r="D4547" s="412"/>
      <c r="E4547" s="413"/>
      <c r="F4547" s="414"/>
      <c r="G4547" s="342">
        <f t="shared" si="143"/>
        <v>748.05235802355151</v>
      </c>
      <c r="H4547" s="342">
        <f t="shared" si="142"/>
        <v>14197.502358023552</v>
      </c>
      <c r="I4547" s="190">
        <f>+H4547</f>
        <v>14197.502358023552</v>
      </c>
      <c r="J4547" s="347">
        <v>2</v>
      </c>
    </row>
    <row r="4548" spans="1:10" ht="13.5" hidden="1" customHeight="1" thickBot="1">
      <c r="A4548" s="409" t="s">
        <v>1034</v>
      </c>
      <c r="B4548" s="183">
        <v>6</v>
      </c>
      <c r="C4548" s="184">
        <v>243</v>
      </c>
      <c r="D4548" s="346" t="s">
        <v>387</v>
      </c>
      <c r="E4548" s="346" t="s">
        <v>386</v>
      </c>
      <c r="F4548" s="346" t="s">
        <v>835</v>
      </c>
      <c r="G4548" s="342">
        <f t="shared" si="143"/>
        <v>13.515550673055257</v>
      </c>
      <c r="H4548" s="342">
        <f t="shared" si="142"/>
        <v>256.51555067305526</v>
      </c>
      <c r="I4548" s="190"/>
    </row>
    <row r="4549" spans="1:10" ht="13.5" hidden="1" customHeight="1" thickBot="1">
      <c r="A4549" s="410"/>
      <c r="B4549" s="183">
        <v>5</v>
      </c>
      <c r="C4549" s="184">
        <v>135</v>
      </c>
      <c r="D4549" s="346" t="s">
        <v>384</v>
      </c>
      <c r="E4549" s="346" t="s">
        <v>386</v>
      </c>
      <c r="F4549" s="346" t="s">
        <v>837</v>
      </c>
      <c r="G4549" s="342">
        <f t="shared" si="143"/>
        <v>7.508639262808475</v>
      </c>
      <c r="H4549" s="342">
        <f t="shared" si="142"/>
        <v>142.50863926280849</v>
      </c>
      <c r="I4549" s="190"/>
    </row>
    <row r="4550" spans="1:10" ht="13.5" hidden="1" customHeight="1" thickBot="1">
      <c r="A4550" s="411"/>
      <c r="B4550" s="183">
        <v>17.5</v>
      </c>
      <c r="C4550" s="184">
        <v>472.5</v>
      </c>
      <c r="D4550" s="346" t="s">
        <v>384</v>
      </c>
      <c r="E4550" s="346" t="s">
        <v>386</v>
      </c>
      <c r="F4550" s="346" t="s">
        <v>835</v>
      </c>
      <c r="G4550" s="342">
        <f t="shared" si="143"/>
        <v>26.280237419829664</v>
      </c>
      <c r="H4550" s="342">
        <f t="shared" si="142"/>
        <v>498.78023741982969</v>
      </c>
      <c r="I4550" s="190"/>
    </row>
    <row r="4551" spans="1:10" ht="13.5" thickBot="1">
      <c r="A4551" s="185" t="s">
        <v>1034</v>
      </c>
      <c r="B4551" s="186">
        <v>28.5</v>
      </c>
      <c r="C4551" s="187">
        <v>850.5</v>
      </c>
      <c r="D4551" s="412"/>
      <c r="E4551" s="413"/>
      <c r="F4551" s="414"/>
      <c r="G4551" s="342">
        <f t="shared" si="143"/>
        <v>47.304427355693399</v>
      </c>
      <c r="H4551" s="342">
        <f t="shared" si="142"/>
        <v>897.80442735569341</v>
      </c>
      <c r="I4551" s="190">
        <f>+H4551</f>
        <v>897.80442735569341</v>
      </c>
      <c r="J4551" s="347">
        <v>2</v>
      </c>
    </row>
    <row r="4552" spans="1:10" ht="13.5" hidden="1" customHeight="1" thickBot="1">
      <c r="A4552" s="409" t="s">
        <v>504</v>
      </c>
      <c r="B4552" s="183">
        <v>5</v>
      </c>
      <c r="C4552" s="184">
        <v>243.6</v>
      </c>
      <c r="D4552" s="346" t="s">
        <v>387</v>
      </c>
      <c r="E4552" s="346" t="s">
        <v>386</v>
      </c>
      <c r="F4552" s="346" t="s">
        <v>811</v>
      </c>
      <c r="G4552" s="342">
        <f t="shared" si="143"/>
        <v>13.548922403112181</v>
      </c>
      <c r="H4552" s="342">
        <f t="shared" si="142"/>
        <v>257.14892240311218</v>
      </c>
      <c r="I4552" s="190"/>
    </row>
    <row r="4553" spans="1:10" ht="13.5" hidden="1" customHeight="1" thickBot="1">
      <c r="A4553" s="410"/>
      <c r="B4553" s="183">
        <v>11</v>
      </c>
      <c r="C4553" s="184">
        <v>564.46</v>
      </c>
      <c r="D4553" s="346" t="s">
        <v>387</v>
      </c>
      <c r="E4553" s="346" t="s">
        <v>386</v>
      </c>
      <c r="F4553" s="346" t="s">
        <v>808</v>
      </c>
      <c r="G4553" s="342">
        <f t="shared" si="143"/>
        <v>31.39501124655461</v>
      </c>
      <c r="H4553" s="342">
        <f t="shared" si="142"/>
        <v>595.85501124655468</v>
      </c>
      <c r="I4553" s="190"/>
    </row>
    <row r="4554" spans="1:10" ht="13.5" hidden="1" customHeight="1" thickBot="1">
      <c r="A4554" s="410"/>
      <c r="B4554" s="183">
        <v>17</v>
      </c>
      <c r="C4554" s="184">
        <v>830.12</v>
      </c>
      <c r="D4554" s="346" t="s">
        <v>387</v>
      </c>
      <c r="E4554" s="346" t="s">
        <v>386</v>
      </c>
      <c r="F4554" s="346" t="s">
        <v>802</v>
      </c>
      <c r="G4554" s="342">
        <f t="shared" si="143"/>
        <v>46.170900924759799</v>
      </c>
      <c r="H4554" s="342">
        <f t="shared" si="142"/>
        <v>876.29090092475985</v>
      </c>
      <c r="I4554" s="190"/>
    </row>
    <row r="4555" spans="1:10" ht="13.5" hidden="1" customHeight="1" thickBot="1">
      <c r="A4555" s="410"/>
      <c r="B4555" s="183">
        <v>5</v>
      </c>
      <c r="C4555" s="184">
        <v>256.58</v>
      </c>
      <c r="D4555" s="346" t="s">
        <v>387</v>
      </c>
      <c r="E4555" s="346" t="s">
        <v>386</v>
      </c>
      <c r="F4555" s="346" t="s">
        <v>845</v>
      </c>
      <c r="G4555" s="342">
        <f t="shared" si="143"/>
        <v>14.270864163343692</v>
      </c>
      <c r="H4555" s="342">
        <f t="shared" ref="H4555:H4618" si="144">+G4555+C4555</f>
        <v>270.85086416334366</v>
      </c>
      <c r="I4555" s="190"/>
    </row>
    <row r="4556" spans="1:10" ht="13.5" hidden="1" customHeight="1" thickBot="1">
      <c r="A4556" s="410"/>
      <c r="B4556" s="183">
        <v>2</v>
      </c>
      <c r="C4556" s="184">
        <v>99.87</v>
      </c>
      <c r="D4556" s="346" t="s">
        <v>387</v>
      </c>
      <c r="E4556" s="346" t="s">
        <v>386</v>
      </c>
      <c r="F4556" s="346" t="s">
        <v>881</v>
      </c>
      <c r="G4556" s="342">
        <f t="shared" si="143"/>
        <v>5.5547244679754257</v>
      </c>
      <c r="H4556" s="342">
        <f t="shared" si="144"/>
        <v>105.42472446797544</v>
      </c>
      <c r="I4556" s="190"/>
    </row>
    <row r="4557" spans="1:10" ht="13.5" hidden="1" customHeight="1" thickBot="1">
      <c r="A4557" s="410"/>
      <c r="B4557" s="183">
        <v>16</v>
      </c>
      <c r="C4557" s="184">
        <v>811.38</v>
      </c>
      <c r="D4557" s="346" t="s">
        <v>387</v>
      </c>
      <c r="E4557" s="346" t="s">
        <v>386</v>
      </c>
      <c r="F4557" s="346" t="s">
        <v>805</v>
      </c>
      <c r="G4557" s="342">
        <f t="shared" si="143"/>
        <v>45.128590555981788</v>
      </c>
      <c r="H4557" s="342">
        <f t="shared" si="144"/>
        <v>856.50859055598175</v>
      </c>
      <c r="I4557" s="190"/>
    </row>
    <row r="4558" spans="1:10" ht="13.5" hidden="1" customHeight="1" thickBot="1">
      <c r="A4558" s="410"/>
      <c r="B4558" s="183">
        <v>1</v>
      </c>
      <c r="C4558" s="184">
        <v>47.06</v>
      </c>
      <c r="D4558" s="346" t="s">
        <v>387</v>
      </c>
      <c r="E4558" s="346" t="s">
        <v>386</v>
      </c>
      <c r="F4558" s="346" t="s">
        <v>816</v>
      </c>
      <c r="G4558" s="342">
        <f t="shared" si="143"/>
        <v>2.6174560274649399</v>
      </c>
      <c r="H4558" s="342">
        <f t="shared" si="144"/>
        <v>49.677456027464942</v>
      </c>
      <c r="I4558" s="190"/>
    </row>
    <row r="4559" spans="1:10" ht="13.5" hidden="1" customHeight="1" thickBot="1">
      <c r="A4559" s="410"/>
      <c r="B4559" s="183">
        <v>9</v>
      </c>
      <c r="C4559" s="184">
        <v>440.65</v>
      </c>
      <c r="D4559" s="346" t="s">
        <v>387</v>
      </c>
      <c r="E4559" s="346" t="s">
        <v>386</v>
      </c>
      <c r="F4559" s="346" t="s">
        <v>841</v>
      </c>
      <c r="G4559" s="342">
        <f t="shared" ref="G4559:G4622" si="145">+(C4559/$C$12584)*1312742.08</f>
        <v>24.508754749307812</v>
      </c>
      <c r="H4559" s="342">
        <f t="shared" si="144"/>
        <v>465.15875474930778</v>
      </c>
      <c r="I4559" s="190"/>
    </row>
    <row r="4560" spans="1:10" ht="13.5" hidden="1" customHeight="1" thickBot="1">
      <c r="A4560" s="410"/>
      <c r="B4560" s="183">
        <v>2</v>
      </c>
      <c r="C4560" s="184">
        <v>97.02</v>
      </c>
      <c r="D4560" s="346" t="s">
        <v>387</v>
      </c>
      <c r="E4560" s="346" t="s">
        <v>386</v>
      </c>
      <c r="F4560" s="346" t="s">
        <v>856</v>
      </c>
      <c r="G4560" s="342">
        <f t="shared" si="145"/>
        <v>5.3962087502050249</v>
      </c>
      <c r="H4560" s="342">
        <f t="shared" si="144"/>
        <v>102.41620875020502</v>
      </c>
      <c r="I4560" s="190"/>
    </row>
    <row r="4561" spans="1:9" ht="13.5" hidden="1" customHeight="1" thickBot="1">
      <c r="A4561" s="410"/>
      <c r="B4561" s="183">
        <v>6</v>
      </c>
      <c r="C4561" s="184">
        <v>307.89</v>
      </c>
      <c r="D4561" s="346" t="s">
        <v>387</v>
      </c>
      <c r="E4561" s="346" t="s">
        <v>386</v>
      </c>
      <c r="F4561" s="346" t="s">
        <v>868</v>
      </c>
      <c r="G4561" s="342">
        <f t="shared" si="145"/>
        <v>17.124703278711863</v>
      </c>
      <c r="H4561" s="342">
        <f t="shared" si="144"/>
        <v>325.01470327871186</v>
      </c>
      <c r="I4561" s="190"/>
    </row>
    <row r="4562" spans="1:9" ht="13.5" hidden="1" customHeight="1" thickBot="1">
      <c r="A4562" s="410"/>
      <c r="B4562" s="183">
        <v>2</v>
      </c>
      <c r="C4562" s="184">
        <v>102.64</v>
      </c>
      <c r="D4562" s="346" t="s">
        <v>387</v>
      </c>
      <c r="E4562" s="346" t="s">
        <v>386</v>
      </c>
      <c r="F4562" s="346" t="s">
        <v>838</v>
      </c>
      <c r="G4562" s="342">
        <f t="shared" si="145"/>
        <v>5.7087906217382374</v>
      </c>
      <c r="H4562" s="342">
        <f t="shared" si="144"/>
        <v>108.34879062173823</v>
      </c>
      <c r="I4562" s="190"/>
    </row>
    <row r="4563" spans="1:9" ht="13.5" hidden="1" customHeight="1" thickBot="1">
      <c r="A4563" s="410"/>
      <c r="B4563" s="183">
        <v>34</v>
      </c>
      <c r="C4563" s="184">
        <v>1134.92</v>
      </c>
      <c r="D4563" s="346" t="s">
        <v>384</v>
      </c>
      <c r="E4563" s="346" t="s">
        <v>386</v>
      </c>
      <c r="F4563" s="346" t="s">
        <v>807</v>
      </c>
      <c r="G4563" s="342">
        <f t="shared" si="145"/>
        <v>63.123739793678489</v>
      </c>
      <c r="H4563" s="342">
        <f t="shared" si="144"/>
        <v>1198.0437397936785</v>
      </c>
      <c r="I4563" s="190"/>
    </row>
    <row r="4564" spans="1:9" ht="13.5" hidden="1" customHeight="1" thickBot="1">
      <c r="A4564" s="410"/>
      <c r="B4564" s="183">
        <v>56</v>
      </c>
      <c r="C4564" s="184">
        <v>1869.28</v>
      </c>
      <c r="D4564" s="346" t="s">
        <v>384</v>
      </c>
      <c r="E4564" s="346" t="s">
        <v>386</v>
      </c>
      <c r="F4564" s="346" t="s">
        <v>837</v>
      </c>
      <c r="G4564" s="342">
        <f t="shared" si="145"/>
        <v>103.96851260135278</v>
      </c>
      <c r="H4564" s="342">
        <f t="shared" si="144"/>
        <v>1973.2485126013528</v>
      </c>
      <c r="I4564" s="190"/>
    </row>
    <row r="4565" spans="1:9" ht="13.5" hidden="1" customHeight="1" thickBot="1">
      <c r="A4565" s="410"/>
      <c r="B4565" s="183">
        <v>23</v>
      </c>
      <c r="C4565" s="184">
        <v>763.24</v>
      </c>
      <c r="D4565" s="346" t="s">
        <v>384</v>
      </c>
      <c r="E4565" s="346" t="s">
        <v>386</v>
      </c>
      <c r="F4565" s="346" t="s">
        <v>811</v>
      </c>
      <c r="G4565" s="342">
        <f t="shared" si="145"/>
        <v>42.45106541441438</v>
      </c>
      <c r="H4565" s="342">
        <f t="shared" si="144"/>
        <v>805.69106541441442</v>
      </c>
      <c r="I4565" s="190"/>
    </row>
    <row r="4566" spans="1:9" ht="13.5" hidden="1" customHeight="1" thickBot="1">
      <c r="A4566" s="410"/>
      <c r="B4566" s="183">
        <v>36</v>
      </c>
      <c r="C4566" s="184">
        <v>1226.04</v>
      </c>
      <c r="D4566" s="346" t="s">
        <v>384</v>
      </c>
      <c r="E4566" s="346" t="s">
        <v>386</v>
      </c>
      <c r="F4566" s="346" t="s">
        <v>808</v>
      </c>
      <c r="G4566" s="342">
        <f t="shared" si="145"/>
        <v>68.191793198323737</v>
      </c>
      <c r="H4566" s="342">
        <f t="shared" si="144"/>
        <v>1294.2317931983237</v>
      </c>
      <c r="I4566" s="190"/>
    </row>
    <row r="4567" spans="1:9" ht="13.5" hidden="1" customHeight="1" thickBot="1">
      <c r="A4567" s="410"/>
      <c r="B4567" s="183">
        <v>2</v>
      </c>
      <c r="C4567" s="184">
        <v>68.42</v>
      </c>
      <c r="D4567" s="346" t="s">
        <v>384</v>
      </c>
      <c r="E4567" s="346" t="s">
        <v>386</v>
      </c>
      <c r="F4567" s="346" t="s">
        <v>809</v>
      </c>
      <c r="G4567" s="342">
        <f t="shared" si="145"/>
        <v>3.8054896174915251</v>
      </c>
      <c r="H4567" s="342">
        <f t="shared" si="144"/>
        <v>72.225489617491533</v>
      </c>
      <c r="I4567" s="190"/>
    </row>
    <row r="4568" spans="1:9" ht="13.5" hidden="1" customHeight="1" thickBot="1">
      <c r="A4568" s="410"/>
      <c r="B4568" s="183">
        <v>38</v>
      </c>
      <c r="C4568" s="184">
        <v>1257.02</v>
      </c>
      <c r="D4568" s="346" t="s">
        <v>384</v>
      </c>
      <c r="E4568" s="346" t="s">
        <v>386</v>
      </c>
      <c r="F4568" s="346" t="s">
        <v>810</v>
      </c>
      <c r="G4568" s="342">
        <f t="shared" si="145"/>
        <v>69.914886860263039</v>
      </c>
      <c r="H4568" s="342">
        <f t="shared" si="144"/>
        <v>1326.9348868602631</v>
      </c>
      <c r="I4568" s="190"/>
    </row>
    <row r="4569" spans="1:9" ht="13.5" hidden="1" customHeight="1" thickBot="1">
      <c r="A4569" s="410"/>
      <c r="B4569" s="183">
        <v>67</v>
      </c>
      <c r="C4569" s="184">
        <v>2267.23</v>
      </c>
      <c r="D4569" s="346" t="s">
        <v>384</v>
      </c>
      <c r="E4569" s="346" t="s">
        <v>386</v>
      </c>
      <c r="F4569" s="346" t="s">
        <v>835</v>
      </c>
      <c r="G4569" s="342">
        <f t="shared" si="145"/>
        <v>126.10231256160934</v>
      </c>
      <c r="H4569" s="342">
        <f t="shared" si="144"/>
        <v>2393.3323125616093</v>
      </c>
      <c r="I4569" s="190"/>
    </row>
    <row r="4570" spans="1:9" ht="13.5" hidden="1" customHeight="1" thickBot="1">
      <c r="A4570" s="410"/>
      <c r="B4570" s="183">
        <v>97</v>
      </c>
      <c r="C4570" s="184">
        <v>3207.85</v>
      </c>
      <c r="D4570" s="346" t="s">
        <v>384</v>
      </c>
      <c r="E4570" s="346" t="s">
        <v>386</v>
      </c>
      <c r="F4570" s="346" t="s">
        <v>802</v>
      </c>
      <c r="G4570" s="342">
        <f t="shared" si="145"/>
        <v>178.41917377185311</v>
      </c>
      <c r="H4570" s="342">
        <f t="shared" si="144"/>
        <v>3386.2691737718528</v>
      </c>
      <c r="I4570" s="190"/>
    </row>
    <row r="4571" spans="1:9" ht="13.5" hidden="1" customHeight="1" thickBot="1">
      <c r="A4571" s="410"/>
      <c r="B4571" s="183">
        <v>4</v>
      </c>
      <c r="C4571" s="184">
        <v>136.84</v>
      </c>
      <c r="D4571" s="346" t="s">
        <v>384</v>
      </c>
      <c r="E4571" s="346" t="s">
        <v>386</v>
      </c>
      <c r="F4571" s="346" t="s">
        <v>803</v>
      </c>
      <c r="G4571" s="342">
        <f t="shared" si="145"/>
        <v>7.6109792349830503</v>
      </c>
      <c r="H4571" s="342">
        <f t="shared" si="144"/>
        <v>144.45097923498307</v>
      </c>
      <c r="I4571" s="190"/>
    </row>
    <row r="4572" spans="1:9" ht="13.5" hidden="1" customHeight="1" thickBot="1">
      <c r="A4572" s="410"/>
      <c r="B4572" s="183">
        <v>19</v>
      </c>
      <c r="C4572" s="184">
        <v>649.99</v>
      </c>
      <c r="D4572" s="346" t="s">
        <v>384</v>
      </c>
      <c r="E4572" s="346" t="s">
        <v>386</v>
      </c>
      <c r="F4572" s="346" t="s">
        <v>804</v>
      </c>
      <c r="G4572" s="342">
        <f t="shared" si="145"/>
        <v>36.152151366169491</v>
      </c>
      <c r="H4572" s="342">
        <f t="shared" si="144"/>
        <v>686.14215136616951</v>
      </c>
      <c r="I4572" s="190"/>
    </row>
    <row r="4573" spans="1:9" ht="13.5" hidden="1" customHeight="1" thickBot="1">
      <c r="A4573" s="410"/>
      <c r="B4573" s="183">
        <v>80</v>
      </c>
      <c r="C4573" s="184">
        <v>2676.64</v>
      </c>
      <c r="D4573" s="346" t="s">
        <v>384</v>
      </c>
      <c r="E4573" s="346" t="s">
        <v>386</v>
      </c>
      <c r="F4573" s="346" t="s">
        <v>845</v>
      </c>
      <c r="G4573" s="342">
        <f t="shared" si="145"/>
        <v>148.87351256595318</v>
      </c>
      <c r="H4573" s="342">
        <f t="shared" si="144"/>
        <v>2825.5135125659531</v>
      </c>
      <c r="I4573" s="190"/>
    </row>
    <row r="4574" spans="1:9" ht="13.5" hidden="1" customHeight="1" thickBot="1">
      <c r="A4574" s="410"/>
      <c r="B4574" s="183">
        <v>8</v>
      </c>
      <c r="C4574" s="184">
        <v>273.68</v>
      </c>
      <c r="D4574" s="346" t="s">
        <v>384</v>
      </c>
      <c r="E4574" s="346" t="s">
        <v>386</v>
      </c>
      <c r="F4574" s="346" t="s">
        <v>843</v>
      </c>
      <c r="G4574" s="342">
        <f t="shared" si="145"/>
        <v>15.221958469966101</v>
      </c>
      <c r="H4574" s="342">
        <f t="shared" si="144"/>
        <v>288.90195846996613</v>
      </c>
      <c r="I4574" s="190"/>
    </row>
    <row r="4575" spans="1:9" ht="13.5" hidden="1" customHeight="1" thickBot="1">
      <c r="A4575" s="410"/>
      <c r="B4575" s="183">
        <v>64</v>
      </c>
      <c r="C4575" s="184">
        <v>2142.1999999999998</v>
      </c>
      <c r="D4575" s="346" t="s">
        <v>384</v>
      </c>
      <c r="E4575" s="346" t="s">
        <v>386</v>
      </c>
      <c r="F4575" s="346" t="s">
        <v>894</v>
      </c>
      <c r="G4575" s="342">
        <f t="shared" si="145"/>
        <v>119.14820021324678</v>
      </c>
      <c r="H4575" s="342">
        <f t="shared" si="144"/>
        <v>2261.3482002132464</v>
      </c>
      <c r="I4575" s="190"/>
    </row>
    <row r="4576" spans="1:9" ht="13.5" hidden="1" customHeight="1" thickBot="1">
      <c r="A4576" s="410"/>
      <c r="B4576" s="183">
        <v>133</v>
      </c>
      <c r="C4576" s="184">
        <v>4407.53</v>
      </c>
      <c r="D4576" s="346" t="s">
        <v>384</v>
      </c>
      <c r="E4576" s="346" t="s">
        <v>386</v>
      </c>
      <c r="F4576" s="346" t="s">
        <v>881</v>
      </c>
      <c r="G4576" s="342">
        <f t="shared" si="145"/>
        <v>245.14483562967584</v>
      </c>
      <c r="H4576" s="342">
        <f t="shared" si="144"/>
        <v>4652.6748356296757</v>
      </c>
      <c r="I4576" s="190"/>
    </row>
    <row r="4577" spans="1:10" ht="13.5" hidden="1" customHeight="1" thickBot="1">
      <c r="A4577" s="410"/>
      <c r="B4577" s="183">
        <v>54</v>
      </c>
      <c r="C4577" s="184">
        <v>1772.46</v>
      </c>
      <c r="D4577" s="346" t="s">
        <v>384</v>
      </c>
      <c r="E4577" s="346" t="s">
        <v>386</v>
      </c>
      <c r="F4577" s="346" t="s">
        <v>805</v>
      </c>
      <c r="G4577" s="342">
        <f t="shared" si="145"/>
        <v>98.583427761166746</v>
      </c>
      <c r="H4577" s="342">
        <f t="shared" si="144"/>
        <v>1871.0434277611669</v>
      </c>
      <c r="I4577" s="190"/>
    </row>
    <row r="4578" spans="1:10" ht="13.5" hidden="1" customHeight="1" thickBot="1">
      <c r="A4578" s="410"/>
      <c r="B4578" s="183">
        <v>79</v>
      </c>
      <c r="C4578" s="184">
        <v>2579.79</v>
      </c>
      <c r="D4578" s="346" t="s">
        <v>384</v>
      </c>
      <c r="E4578" s="346" t="s">
        <v>386</v>
      </c>
      <c r="F4578" s="346" t="s">
        <v>862</v>
      </c>
      <c r="G4578" s="342">
        <f t="shared" si="145"/>
        <v>143.48675913926428</v>
      </c>
      <c r="H4578" s="342">
        <f t="shared" si="144"/>
        <v>2723.2767591392644</v>
      </c>
      <c r="I4578" s="190"/>
    </row>
    <row r="4579" spans="1:10" ht="13.5" hidden="1" customHeight="1" thickBot="1">
      <c r="A4579" s="410"/>
      <c r="B4579" s="183">
        <v>52</v>
      </c>
      <c r="C4579" s="184">
        <v>1665.48</v>
      </c>
      <c r="D4579" s="346" t="s">
        <v>384</v>
      </c>
      <c r="E4579" s="346" t="s">
        <v>386</v>
      </c>
      <c r="F4579" s="346" t="s">
        <v>816</v>
      </c>
      <c r="G4579" s="342">
        <f t="shared" si="145"/>
        <v>92.633248292016745</v>
      </c>
      <c r="H4579" s="342">
        <f t="shared" si="144"/>
        <v>1758.1132482920168</v>
      </c>
      <c r="I4579" s="190"/>
    </row>
    <row r="4580" spans="1:10" ht="13.5" hidden="1" customHeight="1" thickBot="1">
      <c r="A4580" s="410"/>
      <c r="B4580" s="183">
        <v>32</v>
      </c>
      <c r="C4580" s="184">
        <v>1087.3599999999999</v>
      </c>
      <c r="D4580" s="346" t="s">
        <v>384</v>
      </c>
      <c r="E4580" s="346" t="s">
        <v>386</v>
      </c>
      <c r="F4580" s="346" t="s">
        <v>863</v>
      </c>
      <c r="G4580" s="342">
        <f t="shared" si="145"/>
        <v>60.478473991166105</v>
      </c>
      <c r="H4580" s="342">
        <f t="shared" si="144"/>
        <v>1147.838473991166</v>
      </c>
      <c r="I4580" s="190"/>
    </row>
    <row r="4581" spans="1:10" ht="13.5" hidden="1" customHeight="1" thickBot="1">
      <c r="A4581" s="410"/>
      <c r="B4581" s="183">
        <v>111</v>
      </c>
      <c r="C4581" s="184">
        <v>3710.19</v>
      </c>
      <c r="D4581" s="346" t="s">
        <v>384</v>
      </c>
      <c r="E4581" s="346" t="s">
        <v>386</v>
      </c>
      <c r="F4581" s="346" t="s">
        <v>864</v>
      </c>
      <c r="G4581" s="342">
        <f t="shared" si="145"/>
        <v>206.35909856651392</v>
      </c>
      <c r="H4581" s="342">
        <f t="shared" si="144"/>
        <v>3916.5490985665137</v>
      </c>
      <c r="I4581" s="190"/>
    </row>
    <row r="4582" spans="1:10" ht="13.5" hidden="1" customHeight="1" thickBot="1">
      <c r="A4582" s="410"/>
      <c r="B4582" s="183">
        <v>127</v>
      </c>
      <c r="C4582" s="184">
        <v>4273.95</v>
      </c>
      <c r="D4582" s="346" t="s">
        <v>384</v>
      </c>
      <c r="E4582" s="346" t="s">
        <v>386</v>
      </c>
      <c r="F4582" s="346" t="s">
        <v>841</v>
      </c>
      <c r="G4582" s="342">
        <f t="shared" si="145"/>
        <v>237.7151761280021</v>
      </c>
      <c r="H4582" s="342">
        <f t="shared" si="144"/>
        <v>4511.6651761280018</v>
      </c>
      <c r="I4582" s="190"/>
    </row>
    <row r="4583" spans="1:10" ht="13.5" hidden="1" customHeight="1" thickBot="1">
      <c r="A4583" s="410"/>
      <c r="B4583" s="183">
        <v>136</v>
      </c>
      <c r="C4583" s="184">
        <v>4304.96</v>
      </c>
      <c r="D4583" s="346" t="s">
        <v>384</v>
      </c>
      <c r="E4583" s="346" t="s">
        <v>386</v>
      </c>
      <c r="F4583" s="346" t="s">
        <v>856</v>
      </c>
      <c r="G4583" s="342">
        <f t="shared" si="145"/>
        <v>239.43993837644427</v>
      </c>
      <c r="H4583" s="342">
        <f t="shared" si="144"/>
        <v>4544.399938376444</v>
      </c>
      <c r="I4583" s="190"/>
    </row>
    <row r="4584" spans="1:10" ht="13.5" hidden="1" customHeight="1" thickBot="1">
      <c r="A4584" s="410"/>
      <c r="B4584" s="183">
        <v>34</v>
      </c>
      <c r="C4584" s="184">
        <v>1163.1400000000001</v>
      </c>
      <c r="D4584" s="346" t="s">
        <v>384</v>
      </c>
      <c r="E4584" s="346" t="s">
        <v>386</v>
      </c>
      <c r="F4584" s="346" t="s">
        <v>867</v>
      </c>
      <c r="G4584" s="342">
        <f t="shared" si="145"/>
        <v>64.693323497355934</v>
      </c>
      <c r="H4584" s="342">
        <f t="shared" si="144"/>
        <v>1227.8333234973561</v>
      </c>
      <c r="I4584" s="190"/>
    </row>
    <row r="4585" spans="1:10" ht="13.5" hidden="1" customHeight="1" thickBot="1">
      <c r="A4585" s="410"/>
      <c r="B4585" s="183">
        <v>10</v>
      </c>
      <c r="C4585" s="184">
        <v>342.1</v>
      </c>
      <c r="D4585" s="346" t="s">
        <v>384</v>
      </c>
      <c r="E4585" s="346" t="s">
        <v>386</v>
      </c>
      <c r="F4585" s="346" t="s">
        <v>868</v>
      </c>
      <c r="G4585" s="342">
        <f t="shared" si="145"/>
        <v>19.027448087457628</v>
      </c>
      <c r="H4585" s="342">
        <f t="shared" si="144"/>
        <v>361.12744808745765</v>
      </c>
      <c r="I4585" s="190"/>
    </row>
    <row r="4586" spans="1:10" ht="13.5" hidden="1" customHeight="1" thickBot="1">
      <c r="A4586" s="410"/>
      <c r="B4586" s="183">
        <v>48</v>
      </c>
      <c r="C4586" s="184">
        <v>1642.08</v>
      </c>
      <c r="D4586" s="346" t="s">
        <v>384</v>
      </c>
      <c r="E4586" s="346" t="s">
        <v>386</v>
      </c>
      <c r="F4586" s="346" t="s">
        <v>838</v>
      </c>
      <c r="G4586" s="342">
        <f t="shared" si="145"/>
        <v>91.331750819796596</v>
      </c>
      <c r="H4586" s="342">
        <f t="shared" si="144"/>
        <v>1733.4117508197965</v>
      </c>
      <c r="I4586" s="190"/>
    </row>
    <row r="4587" spans="1:10" ht="13.5" hidden="1" customHeight="1" thickBot="1">
      <c r="A4587" s="410"/>
      <c r="B4587" s="183">
        <v>51</v>
      </c>
      <c r="C4587" s="184">
        <v>1744.71</v>
      </c>
      <c r="D4587" s="346" t="s">
        <v>384</v>
      </c>
      <c r="E4587" s="346" t="s">
        <v>386</v>
      </c>
      <c r="F4587" s="346" t="s">
        <v>872</v>
      </c>
      <c r="G4587" s="342">
        <f t="shared" si="145"/>
        <v>97.039985246033893</v>
      </c>
      <c r="H4587" s="342">
        <f t="shared" si="144"/>
        <v>1841.7499852460339</v>
      </c>
      <c r="I4587" s="190"/>
    </row>
    <row r="4588" spans="1:10" ht="13.5" hidden="1" customHeight="1" thickBot="1">
      <c r="A4588" s="411"/>
      <c r="B4588" s="183">
        <v>35</v>
      </c>
      <c r="C4588" s="184">
        <v>1197.3499999999999</v>
      </c>
      <c r="D4588" s="346" t="s">
        <v>384</v>
      </c>
      <c r="E4588" s="346" t="s">
        <v>386</v>
      </c>
      <c r="F4588" s="346" t="s">
        <v>858</v>
      </c>
      <c r="G4588" s="342">
        <f t="shared" si="145"/>
        <v>66.596068306101685</v>
      </c>
      <c r="H4588" s="342">
        <f t="shared" si="144"/>
        <v>1263.9460683061016</v>
      </c>
      <c r="I4588" s="190"/>
    </row>
    <row r="4589" spans="1:10" ht="13.5" thickBot="1">
      <c r="A4589" s="185" t="s">
        <v>504</v>
      </c>
      <c r="B4589" s="186">
        <v>1506</v>
      </c>
      <c r="C4589" s="187">
        <v>51365.72</v>
      </c>
      <c r="D4589" s="412"/>
      <c r="E4589" s="413"/>
      <c r="F4589" s="414"/>
      <c r="G4589" s="342">
        <f t="shared" si="145"/>
        <v>2856.9382366994564</v>
      </c>
      <c r="H4589" s="342">
        <f t="shared" si="144"/>
        <v>54222.658236699455</v>
      </c>
      <c r="I4589" s="190">
        <f>+H4589</f>
        <v>54222.658236699455</v>
      </c>
      <c r="J4589" s="347">
        <v>2</v>
      </c>
    </row>
    <row r="4590" spans="1:10" ht="13.5" hidden="1" customHeight="1" thickBot="1">
      <c r="A4590" s="409" t="s">
        <v>505</v>
      </c>
      <c r="B4590" s="183">
        <v>1.68</v>
      </c>
      <c r="C4590" s="184">
        <v>88.73</v>
      </c>
      <c r="D4590" s="346" t="s">
        <v>391</v>
      </c>
      <c r="E4590" s="346" t="s">
        <v>386</v>
      </c>
      <c r="F4590" s="346" t="s">
        <v>817</v>
      </c>
      <c r="G4590" s="342">
        <f t="shared" si="145"/>
        <v>4.9351226799184893</v>
      </c>
      <c r="H4590" s="342">
        <f t="shared" si="144"/>
        <v>93.665122679918497</v>
      </c>
      <c r="I4590" s="190"/>
    </row>
    <row r="4591" spans="1:10" ht="13.5" hidden="1" customHeight="1" thickBot="1">
      <c r="A4591" s="410"/>
      <c r="B4591" s="183">
        <v>1.68</v>
      </c>
      <c r="C4591" s="184">
        <v>88.73</v>
      </c>
      <c r="D4591" s="346" t="s">
        <v>391</v>
      </c>
      <c r="E4591" s="346" t="s">
        <v>386</v>
      </c>
      <c r="F4591" s="346" t="s">
        <v>818</v>
      </c>
      <c r="G4591" s="342">
        <f t="shared" si="145"/>
        <v>4.9351226799184893</v>
      </c>
      <c r="H4591" s="342">
        <f t="shared" si="144"/>
        <v>93.665122679918497</v>
      </c>
      <c r="I4591" s="190"/>
    </row>
    <row r="4592" spans="1:10" ht="13.5" hidden="1" customHeight="1" thickBot="1">
      <c r="A4592" s="410"/>
      <c r="B4592" s="183">
        <v>1.68</v>
      </c>
      <c r="C4592" s="184">
        <v>90.56</v>
      </c>
      <c r="D4592" s="346" t="s">
        <v>391</v>
      </c>
      <c r="E4592" s="346" t="s">
        <v>386</v>
      </c>
      <c r="F4592" s="346" t="s">
        <v>819</v>
      </c>
      <c r="G4592" s="342">
        <f t="shared" si="145"/>
        <v>5.0369064565921153</v>
      </c>
      <c r="H4592" s="342">
        <f t="shared" si="144"/>
        <v>95.596906456592123</v>
      </c>
      <c r="I4592" s="190"/>
    </row>
    <row r="4593" spans="1:9" ht="13.5" hidden="1" customHeight="1" thickBot="1">
      <c r="A4593" s="410"/>
      <c r="B4593" s="183">
        <v>1.68</v>
      </c>
      <c r="C4593" s="184">
        <v>90.56</v>
      </c>
      <c r="D4593" s="346" t="s">
        <v>391</v>
      </c>
      <c r="E4593" s="346" t="s">
        <v>386</v>
      </c>
      <c r="F4593" s="346" t="s">
        <v>820</v>
      </c>
      <c r="G4593" s="342">
        <f t="shared" si="145"/>
        <v>5.0369064565921153</v>
      </c>
      <c r="H4593" s="342">
        <f t="shared" si="144"/>
        <v>95.596906456592123</v>
      </c>
      <c r="I4593" s="190"/>
    </row>
    <row r="4594" spans="1:9" ht="13.5" hidden="1" customHeight="1" thickBot="1">
      <c r="A4594" s="410"/>
      <c r="B4594" s="183">
        <v>1.68</v>
      </c>
      <c r="C4594" s="184">
        <v>90.56</v>
      </c>
      <c r="D4594" s="346" t="s">
        <v>391</v>
      </c>
      <c r="E4594" s="346" t="s">
        <v>386</v>
      </c>
      <c r="F4594" s="346" t="s">
        <v>821</v>
      </c>
      <c r="G4594" s="342">
        <f t="shared" si="145"/>
        <v>5.0369064565921153</v>
      </c>
      <c r="H4594" s="342">
        <f t="shared" si="144"/>
        <v>95.596906456592123</v>
      </c>
      <c r="I4594" s="190"/>
    </row>
    <row r="4595" spans="1:9" ht="13.5" hidden="1" customHeight="1" thickBot="1">
      <c r="A4595" s="410"/>
      <c r="B4595" s="183">
        <v>16.52</v>
      </c>
      <c r="C4595" s="184">
        <v>872.49</v>
      </c>
      <c r="D4595" s="346" t="s">
        <v>385</v>
      </c>
      <c r="E4595" s="346" t="s">
        <v>386</v>
      </c>
      <c r="F4595" s="346" t="s">
        <v>817</v>
      </c>
      <c r="G4595" s="342">
        <f t="shared" si="145"/>
        <v>48.527501262279763</v>
      </c>
      <c r="H4595" s="342">
        <f t="shared" si="144"/>
        <v>921.01750126227978</v>
      </c>
      <c r="I4595" s="190"/>
    </row>
    <row r="4596" spans="1:9" ht="13.5" hidden="1" customHeight="1" thickBot="1">
      <c r="A4596" s="410"/>
      <c r="B4596" s="183">
        <v>18.2</v>
      </c>
      <c r="C4596" s="184">
        <v>961.21</v>
      </c>
      <c r="D4596" s="346" t="s">
        <v>385</v>
      </c>
      <c r="E4596" s="346" t="s">
        <v>386</v>
      </c>
      <c r="F4596" s="346" t="s">
        <v>822</v>
      </c>
      <c r="G4596" s="342">
        <f t="shared" si="145"/>
        <v>53.462067746697301</v>
      </c>
      <c r="H4596" s="342">
        <f t="shared" si="144"/>
        <v>1014.6720677466974</v>
      </c>
      <c r="I4596" s="190"/>
    </row>
    <row r="4597" spans="1:9" ht="13.5" hidden="1" customHeight="1" thickBot="1">
      <c r="A4597" s="410"/>
      <c r="B4597" s="183">
        <v>15</v>
      </c>
      <c r="C4597" s="184">
        <v>795.49</v>
      </c>
      <c r="D4597" s="346" t="s">
        <v>385</v>
      </c>
      <c r="E4597" s="346" t="s">
        <v>386</v>
      </c>
      <c r="F4597" s="346" t="s">
        <v>823</v>
      </c>
      <c r="G4597" s="342">
        <f t="shared" si="145"/>
        <v>44.244795904974183</v>
      </c>
      <c r="H4597" s="342">
        <f t="shared" si="144"/>
        <v>839.73479590497413</v>
      </c>
      <c r="I4597" s="190"/>
    </row>
    <row r="4598" spans="1:9" ht="13.5" hidden="1" customHeight="1" thickBot="1">
      <c r="A4598" s="410"/>
      <c r="B4598" s="183">
        <v>18.2</v>
      </c>
      <c r="C4598" s="184">
        <v>961.21</v>
      </c>
      <c r="D4598" s="346" t="s">
        <v>385</v>
      </c>
      <c r="E4598" s="346" t="s">
        <v>386</v>
      </c>
      <c r="F4598" s="346" t="s">
        <v>824</v>
      </c>
      <c r="G4598" s="342">
        <f t="shared" si="145"/>
        <v>53.462067746697301</v>
      </c>
      <c r="H4598" s="342">
        <f t="shared" si="144"/>
        <v>1014.6720677466974</v>
      </c>
      <c r="I4598" s="190"/>
    </row>
    <row r="4599" spans="1:9" ht="13.5" hidden="1" customHeight="1" thickBot="1">
      <c r="A4599" s="410"/>
      <c r="B4599" s="183">
        <v>18.2</v>
      </c>
      <c r="C4599" s="184">
        <v>961.21</v>
      </c>
      <c r="D4599" s="346" t="s">
        <v>385</v>
      </c>
      <c r="E4599" s="346" t="s">
        <v>386</v>
      </c>
      <c r="F4599" s="346" t="s">
        <v>825</v>
      </c>
      <c r="G4599" s="342">
        <f t="shared" si="145"/>
        <v>53.462067746697301</v>
      </c>
      <c r="H4599" s="342">
        <f t="shared" si="144"/>
        <v>1014.6720677466974</v>
      </c>
      <c r="I4599" s="190"/>
    </row>
    <row r="4600" spans="1:9" ht="13.5" hidden="1" customHeight="1" thickBot="1">
      <c r="A4600" s="410"/>
      <c r="B4600" s="183">
        <v>16.52</v>
      </c>
      <c r="C4600" s="184">
        <v>872.49</v>
      </c>
      <c r="D4600" s="346" t="s">
        <v>385</v>
      </c>
      <c r="E4600" s="346" t="s">
        <v>386</v>
      </c>
      <c r="F4600" s="346" t="s">
        <v>818</v>
      </c>
      <c r="G4600" s="342">
        <f t="shared" si="145"/>
        <v>48.527501262279763</v>
      </c>
      <c r="H4600" s="342">
        <f t="shared" si="144"/>
        <v>921.01750126227978</v>
      </c>
      <c r="I4600" s="190"/>
    </row>
    <row r="4601" spans="1:9" ht="13.5" hidden="1" customHeight="1" thickBot="1">
      <c r="A4601" s="410"/>
      <c r="B4601" s="183">
        <v>18.2</v>
      </c>
      <c r="C4601" s="184">
        <v>981.1</v>
      </c>
      <c r="D4601" s="346" t="s">
        <v>385</v>
      </c>
      <c r="E4601" s="346" t="s">
        <v>386</v>
      </c>
      <c r="F4601" s="346" t="s">
        <v>826</v>
      </c>
      <c r="G4601" s="342">
        <f t="shared" si="145"/>
        <v>54.568340598084411</v>
      </c>
      <c r="H4601" s="342">
        <f t="shared" si="144"/>
        <v>1035.6683405980843</v>
      </c>
      <c r="I4601" s="190"/>
    </row>
    <row r="4602" spans="1:9" ht="13.5" hidden="1" customHeight="1" thickBot="1">
      <c r="A4602" s="410"/>
      <c r="B4602" s="183">
        <v>18.2</v>
      </c>
      <c r="C4602" s="184">
        <v>981.1</v>
      </c>
      <c r="D4602" s="346" t="s">
        <v>385</v>
      </c>
      <c r="E4602" s="346" t="s">
        <v>386</v>
      </c>
      <c r="F4602" s="346" t="s">
        <v>827</v>
      </c>
      <c r="G4602" s="342">
        <f t="shared" si="145"/>
        <v>54.568340598084411</v>
      </c>
      <c r="H4602" s="342">
        <f t="shared" si="144"/>
        <v>1035.6683405980843</v>
      </c>
      <c r="I4602" s="190"/>
    </row>
    <row r="4603" spans="1:9" ht="13.5" hidden="1" customHeight="1" thickBot="1">
      <c r="A4603" s="410"/>
      <c r="B4603" s="183">
        <v>18.2</v>
      </c>
      <c r="C4603" s="184">
        <v>981.1</v>
      </c>
      <c r="D4603" s="346" t="s">
        <v>385</v>
      </c>
      <c r="E4603" s="346" t="s">
        <v>386</v>
      </c>
      <c r="F4603" s="346" t="s">
        <v>828</v>
      </c>
      <c r="G4603" s="342">
        <f t="shared" si="145"/>
        <v>54.568340598084411</v>
      </c>
      <c r="H4603" s="342">
        <f t="shared" si="144"/>
        <v>1035.6683405980843</v>
      </c>
      <c r="I4603" s="190"/>
    </row>
    <row r="4604" spans="1:9" ht="13.5" hidden="1" customHeight="1" thickBot="1">
      <c r="A4604" s="410"/>
      <c r="B4604" s="183">
        <v>16.440000000000001</v>
      </c>
      <c r="C4604" s="184">
        <v>884.5</v>
      </c>
      <c r="D4604" s="346" t="s">
        <v>385</v>
      </c>
      <c r="E4604" s="346" t="s">
        <v>386</v>
      </c>
      <c r="F4604" s="346" t="s">
        <v>819</v>
      </c>
      <c r="G4604" s="342">
        <f t="shared" si="145"/>
        <v>49.195492058919235</v>
      </c>
      <c r="H4604" s="342">
        <f t="shared" si="144"/>
        <v>933.69549205891929</v>
      </c>
      <c r="I4604" s="190"/>
    </row>
    <row r="4605" spans="1:9" ht="13.5" hidden="1" customHeight="1" thickBot="1">
      <c r="A4605" s="410"/>
      <c r="B4605" s="183">
        <v>18.2</v>
      </c>
      <c r="C4605" s="184">
        <v>981.1</v>
      </c>
      <c r="D4605" s="346" t="s">
        <v>385</v>
      </c>
      <c r="E4605" s="346" t="s">
        <v>386</v>
      </c>
      <c r="F4605" s="346" t="s">
        <v>829</v>
      </c>
      <c r="G4605" s="342">
        <f t="shared" si="145"/>
        <v>54.568340598084411</v>
      </c>
      <c r="H4605" s="342">
        <f t="shared" si="144"/>
        <v>1035.6683405980843</v>
      </c>
      <c r="I4605" s="190"/>
    </row>
    <row r="4606" spans="1:9" ht="13.5" hidden="1" customHeight="1" thickBot="1">
      <c r="A4606" s="410"/>
      <c r="B4606" s="183">
        <v>18.2</v>
      </c>
      <c r="C4606" s="184">
        <v>981.1</v>
      </c>
      <c r="D4606" s="346" t="s">
        <v>385</v>
      </c>
      <c r="E4606" s="346" t="s">
        <v>386</v>
      </c>
      <c r="F4606" s="346" t="s">
        <v>830</v>
      </c>
      <c r="G4606" s="342">
        <f t="shared" si="145"/>
        <v>54.568340598084411</v>
      </c>
      <c r="H4606" s="342">
        <f t="shared" si="144"/>
        <v>1035.6683405980843</v>
      </c>
      <c r="I4606" s="190"/>
    </row>
    <row r="4607" spans="1:9" ht="13.5" hidden="1" customHeight="1" thickBot="1">
      <c r="A4607" s="410"/>
      <c r="B4607" s="183">
        <v>16.440000000000001</v>
      </c>
      <c r="C4607" s="184">
        <v>884.5</v>
      </c>
      <c r="D4607" s="346" t="s">
        <v>385</v>
      </c>
      <c r="E4607" s="346" t="s">
        <v>386</v>
      </c>
      <c r="F4607" s="346" t="s">
        <v>820</v>
      </c>
      <c r="G4607" s="342">
        <f t="shared" si="145"/>
        <v>49.195492058919235</v>
      </c>
      <c r="H4607" s="342">
        <f t="shared" si="144"/>
        <v>933.69549205891929</v>
      </c>
      <c r="I4607" s="190"/>
    </row>
    <row r="4608" spans="1:9" ht="13.5" hidden="1" customHeight="1" thickBot="1">
      <c r="A4608" s="410"/>
      <c r="B4608" s="183">
        <v>16.600000000000001</v>
      </c>
      <c r="C4608" s="184">
        <v>896.59</v>
      </c>
      <c r="D4608" s="346" t="s">
        <v>385</v>
      </c>
      <c r="E4608" s="346" t="s">
        <v>386</v>
      </c>
      <c r="F4608" s="346" t="s">
        <v>805</v>
      </c>
      <c r="G4608" s="342">
        <f t="shared" si="145"/>
        <v>49.867932419566301</v>
      </c>
      <c r="H4608" s="342">
        <f t="shared" si="144"/>
        <v>946.4579324195663</v>
      </c>
      <c r="I4608" s="190"/>
    </row>
    <row r="4609" spans="1:10" ht="13.5" hidden="1" customHeight="1" thickBot="1">
      <c r="A4609" s="410"/>
      <c r="B4609" s="183">
        <v>12.76</v>
      </c>
      <c r="C4609" s="184">
        <v>679.19</v>
      </c>
      <c r="D4609" s="346" t="s">
        <v>385</v>
      </c>
      <c r="E4609" s="346" t="s">
        <v>386</v>
      </c>
      <c r="F4609" s="346" t="s">
        <v>831</v>
      </c>
      <c r="G4609" s="342">
        <f t="shared" si="145"/>
        <v>37.776242228939921</v>
      </c>
      <c r="H4609" s="342">
        <f t="shared" si="144"/>
        <v>716.96624222894002</v>
      </c>
      <c r="I4609" s="190"/>
    </row>
    <row r="4610" spans="1:10" ht="13.5" hidden="1" customHeight="1" thickBot="1">
      <c r="A4610" s="410"/>
      <c r="B4610" s="183">
        <v>18.2</v>
      </c>
      <c r="C4610" s="184">
        <v>981.1</v>
      </c>
      <c r="D4610" s="346" t="s">
        <v>385</v>
      </c>
      <c r="E4610" s="346" t="s">
        <v>386</v>
      </c>
      <c r="F4610" s="346" t="s">
        <v>832</v>
      </c>
      <c r="G4610" s="342">
        <f t="shared" si="145"/>
        <v>54.568340598084411</v>
      </c>
      <c r="H4610" s="342">
        <f t="shared" si="144"/>
        <v>1035.6683405980843</v>
      </c>
      <c r="I4610" s="190"/>
    </row>
    <row r="4611" spans="1:10" ht="13.5" hidden="1" customHeight="1" thickBot="1">
      <c r="A4611" s="410"/>
      <c r="B4611" s="183">
        <v>16.52</v>
      </c>
      <c r="C4611" s="184">
        <v>890.54</v>
      </c>
      <c r="D4611" s="346" t="s">
        <v>385</v>
      </c>
      <c r="E4611" s="346" t="s">
        <v>386</v>
      </c>
      <c r="F4611" s="346" t="s">
        <v>821</v>
      </c>
      <c r="G4611" s="342">
        <f t="shared" si="145"/>
        <v>49.531434141492291</v>
      </c>
      <c r="H4611" s="342">
        <f t="shared" si="144"/>
        <v>940.0714341414922</v>
      </c>
      <c r="I4611" s="190"/>
    </row>
    <row r="4612" spans="1:10" ht="13.5" hidden="1" customHeight="1" thickBot="1">
      <c r="A4612" s="410"/>
      <c r="B4612" s="183">
        <v>18.2</v>
      </c>
      <c r="C4612" s="184">
        <v>981.1</v>
      </c>
      <c r="D4612" s="346" t="s">
        <v>385</v>
      </c>
      <c r="E4612" s="346" t="s">
        <v>386</v>
      </c>
      <c r="F4612" s="346" t="s">
        <v>833</v>
      </c>
      <c r="G4612" s="342">
        <f t="shared" si="145"/>
        <v>54.568340598084411</v>
      </c>
      <c r="H4612" s="342">
        <f t="shared" si="144"/>
        <v>1035.6683405980843</v>
      </c>
      <c r="I4612" s="190"/>
    </row>
    <row r="4613" spans="1:10" ht="13.5" hidden="1" customHeight="1" thickBot="1">
      <c r="A4613" s="410"/>
      <c r="B4613" s="183">
        <v>18.2</v>
      </c>
      <c r="C4613" s="184">
        <v>981.1</v>
      </c>
      <c r="D4613" s="346" t="s">
        <v>385</v>
      </c>
      <c r="E4613" s="346" t="s">
        <v>386</v>
      </c>
      <c r="F4613" s="346" t="s">
        <v>916</v>
      </c>
      <c r="G4613" s="342">
        <f t="shared" si="145"/>
        <v>54.568340598084411</v>
      </c>
      <c r="H4613" s="342">
        <f t="shared" si="144"/>
        <v>1035.6683405980843</v>
      </c>
      <c r="I4613" s="190"/>
    </row>
    <row r="4614" spans="1:10" ht="13.5" hidden="1" customHeight="1" thickBot="1">
      <c r="A4614" s="411"/>
      <c r="B4614" s="183">
        <v>18.12</v>
      </c>
      <c r="C4614" s="184">
        <v>975.05</v>
      </c>
      <c r="D4614" s="346" t="s">
        <v>385</v>
      </c>
      <c r="E4614" s="346" t="s">
        <v>386</v>
      </c>
      <c r="F4614" s="346" t="s">
        <v>917</v>
      </c>
      <c r="G4614" s="342">
        <f t="shared" si="145"/>
        <v>54.231842320010401</v>
      </c>
      <c r="H4614" s="342">
        <f t="shared" si="144"/>
        <v>1029.2818423200104</v>
      </c>
      <c r="I4614" s="190"/>
    </row>
    <row r="4615" spans="1:10" ht="13.5" thickBot="1">
      <c r="A4615" s="185" t="s">
        <v>505</v>
      </c>
      <c r="B4615" s="186">
        <v>353.52</v>
      </c>
      <c r="C4615" s="187">
        <v>18932.41</v>
      </c>
      <c r="D4615" s="412"/>
      <c r="E4615" s="413"/>
      <c r="F4615" s="414"/>
      <c r="G4615" s="342">
        <f t="shared" si="145"/>
        <v>1053.0121264117615</v>
      </c>
      <c r="H4615" s="342">
        <f t="shared" si="144"/>
        <v>19985.422126411762</v>
      </c>
      <c r="I4615" s="190">
        <f>+H4615</f>
        <v>19985.422126411762</v>
      </c>
      <c r="J4615" s="347">
        <v>2</v>
      </c>
    </row>
    <row r="4616" spans="1:10" ht="13.5" hidden="1" customHeight="1" thickBot="1">
      <c r="A4616" s="409" t="s">
        <v>1035</v>
      </c>
      <c r="B4616" s="183">
        <v>0.16</v>
      </c>
      <c r="C4616" s="184">
        <v>12.09</v>
      </c>
      <c r="D4616" s="346" t="s">
        <v>391</v>
      </c>
      <c r="E4616" s="346" t="s">
        <v>386</v>
      </c>
      <c r="F4616" s="346" t="s">
        <v>919</v>
      </c>
      <c r="G4616" s="342">
        <f t="shared" si="145"/>
        <v>0.67244036064707013</v>
      </c>
      <c r="H4616" s="342">
        <f t="shared" si="144"/>
        <v>12.762440360647069</v>
      </c>
      <c r="I4616" s="190"/>
    </row>
    <row r="4617" spans="1:10" ht="13.5" hidden="1" customHeight="1" thickBot="1">
      <c r="A4617" s="410"/>
      <c r="B4617" s="183">
        <v>0.16</v>
      </c>
      <c r="C4617" s="184">
        <v>12.09</v>
      </c>
      <c r="D4617" s="346" t="s">
        <v>391</v>
      </c>
      <c r="E4617" s="346" t="s">
        <v>386</v>
      </c>
      <c r="F4617" s="346" t="s">
        <v>858</v>
      </c>
      <c r="G4617" s="342">
        <f t="shared" si="145"/>
        <v>0.67244036064707013</v>
      </c>
      <c r="H4617" s="342">
        <f t="shared" si="144"/>
        <v>12.762440360647069</v>
      </c>
      <c r="I4617" s="190"/>
    </row>
    <row r="4618" spans="1:10" ht="13.5" hidden="1" customHeight="1" thickBot="1">
      <c r="A4618" s="410"/>
      <c r="B4618" s="183">
        <v>0.87</v>
      </c>
      <c r="C4618" s="184">
        <v>65.5</v>
      </c>
      <c r="D4618" s="346" t="s">
        <v>385</v>
      </c>
      <c r="E4618" s="346" t="s">
        <v>386</v>
      </c>
      <c r="F4618" s="346" t="s">
        <v>918</v>
      </c>
      <c r="G4618" s="342">
        <f t="shared" si="145"/>
        <v>3.6430805312144825</v>
      </c>
      <c r="H4618" s="342">
        <f t="shared" si="144"/>
        <v>69.14308053121448</v>
      </c>
      <c r="I4618" s="190"/>
    </row>
    <row r="4619" spans="1:10" ht="13.5" hidden="1" customHeight="1" thickBot="1">
      <c r="A4619" s="410"/>
      <c r="B4619" s="183">
        <v>0.71</v>
      </c>
      <c r="C4619" s="184">
        <v>53.41</v>
      </c>
      <c r="D4619" s="346" t="s">
        <v>385</v>
      </c>
      <c r="E4619" s="346" t="s">
        <v>386</v>
      </c>
      <c r="F4619" s="346" t="s">
        <v>919</v>
      </c>
      <c r="G4619" s="342">
        <f t="shared" si="145"/>
        <v>2.9706401705674121</v>
      </c>
      <c r="H4619" s="342">
        <f t="shared" ref="H4619:H4682" si="146">+G4619+C4619</f>
        <v>56.380640170567411</v>
      </c>
      <c r="I4619" s="190"/>
    </row>
    <row r="4620" spans="1:10" ht="13.5" hidden="1" customHeight="1" thickBot="1">
      <c r="A4620" s="410"/>
      <c r="B4620" s="183">
        <v>0.87</v>
      </c>
      <c r="C4620" s="184">
        <v>65.5</v>
      </c>
      <c r="D4620" s="346" t="s">
        <v>385</v>
      </c>
      <c r="E4620" s="346" t="s">
        <v>386</v>
      </c>
      <c r="F4620" s="346" t="s">
        <v>920</v>
      </c>
      <c r="G4620" s="342">
        <f t="shared" si="145"/>
        <v>3.6430805312144825</v>
      </c>
      <c r="H4620" s="342">
        <f t="shared" si="146"/>
        <v>69.14308053121448</v>
      </c>
      <c r="I4620" s="190"/>
    </row>
    <row r="4621" spans="1:10" ht="13.5" hidden="1" customHeight="1" thickBot="1">
      <c r="A4621" s="410"/>
      <c r="B4621" s="183">
        <v>0.63</v>
      </c>
      <c r="C4621" s="184">
        <v>47.36</v>
      </c>
      <c r="D4621" s="346" t="s">
        <v>385</v>
      </c>
      <c r="E4621" s="346" t="s">
        <v>386</v>
      </c>
      <c r="F4621" s="346" t="s">
        <v>858</v>
      </c>
      <c r="G4621" s="342">
        <f t="shared" si="145"/>
        <v>2.6341418924934028</v>
      </c>
      <c r="H4621" s="342">
        <f t="shared" si="146"/>
        <v>49.994141892493403</v>
      </c>
      <c r="I4621" s="190"/>
    </row>
    <row r="4622" spans="1:10" ht="13.5" hidden="1" customHeight="1" thickBot="1">
      <c r="A4622" s="411"/>
      <c r="B4622" s="183">
        <v>0</v>
      </c>
      <c r="C4622" s="184">
        <v>3.96</v>
      </c>
      <c r="D4622" s="346" t="s">
        <v>393</v>
      </c>
      <c r="E4622" s="346" t="s">
        <v>386</v>
      </c>
      <c r="F4622" s="346" t="s">
        <v>859</v>
      </c>
      <c r="G4622" s="342">
        <f t="shared" si="145"/>
        <v>0.2202534183757153</v>
      </c>
      <c r="H4622" s="342">
        <f t="shared" si="146"/>
        <v>4.180253418375715</v>
      </c>
      <c r="I4622" s="190"/>
    </row>
    <row r="4623" spans="1:10" ht="13.5" thickBot="1">
      <c r="A4623" s="185" t="s">
        <v>1035</v>
      </c>
      <c r="B4623" s="186">
        <v>3.4</v>
      </c>
      <c r="C4623" s="187">
        <v>259.91000000000003</v>
      </c>
      <c r="D4623" s="412"/>
      <c r="E4623" s="413"/>
      <c r="F4623" s="414"/>
      <c r="G4623" s="342">
        <f t="shared" ref="G4623:G4686" si="147">+(C4623/$C$12584)*1312742.08</f>
        <v>14.456077265159637</v>
      </c>
      <c r="H4623" s="342">
        <f t="shared" si="146"/>
        <v>274.36607726515967</v>
      </c>
      <c r="I4623" s="190">
        <f>+H4623</f>
        <v>274.36607726515967</v>
      </c>
      <c r="J4623" s="347">
        <v>2</v>
      </c>
    </row>
    <row r="4624" spans="1:10" ht="13.5" hidden="1" customHeight="1" thickBot="1">
      <c r="A4624" s="409" t="s">
        <v>1036</v>
      </c>
      <c r="B4624" s="183">
        <v>3.2</v>
      </c>
      <c r="C4624" s="184">
        <v>169.03</v>
      </c>
      <c r="D4624" s="346" t="s">
        <v>391</v>
      </c>
      <c r="E4624" s="346" t="s">
        <v>386</v>
      </c>
      <c r="F4624" s="346" t="s">
        <v>919</v>
      </c>
      <c r="G4624" s="342">
        <f t="shared" si="147"/>
        <v>9.4013725525371612</v>
      </c>
      <c r="H4624" s="342">
        <f t="shared" si="146"/>
        <v>178.43137255253717</v>
      </c>
      <c r="I4624" s="190"/>
    </row>
    <row r="4625" spans="1:10" ht="13.5" hidden="1" customHeight="1" thickBot="1">
      <c r="A4625" s="410"/>
      <c r="B4625" s="183">
        <v>3.2</v>
      </c>
      <c r="C4625" s="184">
        <v>169.03</v>
      </c>
      <c r="D4625" s="346" t="s">
        <v>391</v>
      </c>
      <c r="E4625" s="346" t="s">
        <v>386</v>
      </c>
      <c r="F4625" s="346" t="s">
        <v>858</v>
      </c>
      <c r="G4625" s="342">
        <f t="shared" si="147"/>
        <v>9.4013725525371612</v>
      </c>
      <c r="H4625" s="342">
        <f t="shared" si="146"/>
        <v>178.43137255253717</v>
      </c>
      <c r="I4625" s="190"/>
    </row>
    <row r="4626" spans="1:10" ht="13.5" hidden="1" customHeight="1" thickBot="1">
      <c r="A4626" s="410"/>
      <c r="B4626" s="183">
        <v>17.329999999999998</v>
      </c>
      <c r="C4626" s="184">
        <v>915.6</v>
      </c>
      <c r="D4626" s="346" t="s">
        <v>385</v>
      </c>
      <c r="E4626" s="346" t="s">
        <v>386</v>
      </c>
      <c r="F4626" s="346" t="s">
        <v>918</v>
      </c>
      <c r="G4626" s="342">
        <f t="shared" si="147"/>
        <v>50.925260066869932</v>
      </c>
      <c r="H4626" s="342">
        <f t="shared" si="146"/>
        <v>966.52526006686992</v>
      </c>
      <c r="I4626" s="190"/>
    </row>
    <row r="4627" spans="1:10" ht="13.5" hidden="1" customHeight="1" thickBot="1">
      <c r="A4627" s="410"/>
      <c r="B4627" s="183">
        <v>14.13</v>
      </c>
      <c r="C4627" s="184">
        <v>746.57</v>
      </c>
      <c r="D4627" s="346" t="s">
        <v>385</v>
      </c>
      <c r="E4627" s="346" t="s">
        <v>386</v>
      </c>
      <c r="F4627" s="346" t="s">
        <v>919</v>
      </c>
      <c r="G4627" s="342">
        <f t="shared" si="147"/>
        <v>41.52388751433277</v>
      </c>
      <c r="H4627" s="342">
        <f t="shared" si="146"/>
        <v>788.09388751433278</v>
      </c>
      <c r="I4627" s="190"/>
    </row>
    <row r="4628" spans="1:10" ht="13.5" hidden="1" customHeight="1" thickBot="1">
      <c r="A4628" s="410"/>
      <c r="B4628" s="183">
        <v>7.73</v>
      </c>
      <c r="C4628" s="184">
        <v>408.52</v>
      </c>
      <c r="D4628" s="346" t="s">
        <v>385</v>
      </c>
      <c r="E4628" s="346" t="s">
        <v>386</v>
      </c>
      <c r="F4628" s="346" t="s">
        <v>920</v>
      </c>
      <c r="G4628" s="342">
        <f t="shared" si="147"/>
        <v>22.721698604759396</v>
      </c>
      <c r="H4628" s="342">
        <f t="shared" si="146"/>
        <v>431.24169860475939</v>
      </c>
      <c r="I4628" s="190"/>
    </row>
    <row r="4629" spans="1:10" ht="13.5" hidden="1" customHeight="1" thickBot="1">
      <c r="A4629" s="410"/>
      <c r="B4629" s="183">
        <v>1.33</v>
      </c>
      <c r="C4629" s="184">
        <v>70.459999999999994</v>
      </c>
      <c r="D4629" s="346" t="s">
        <v>385</v>
      </c>
      <c r="E4629" s="346" t="s">
        <v>386</v>
      </c>
      <c r="F4629" s="346" t="s">
        <v>858</v>
      </c>
      <c r="G4629" s="342">
        <f t="shared" si="147"/>
        <v>3.9189534996850752</v>
      </c>
      <c r="H4629" s="342">
        <f t="shared" si="146"/>
        <v>74.378953499685068</v>
      </c>
      <c r="I4629" s="190"/>
    </row>
    <row r="4630" spans="1:10" ht="13.5" hidden="1" customHeight="1" thickBot="1">
      <c r="A4630" s="410"/>
      <c r="B4630" s="183">
        <v>3.2</v>
      </c>
      <c r="C4630" s="184">
        <v>169.03</v>
      </c>
      <c r="D4630" s="346" t="s">
        <v>834</v>
      </c>
      <c r="E4630" s="346" t="s">
        <v>386</v>
      </c>
      <c r="F4630" s="346" t="s">
        <v>920</v>
      </c>
      <c r="G4630" s="342">
        <f t="shared" si="147"/>
        <v>9.4013725525371612</v>
      </c>
      <c r="H4630" s="342">
        <f t="shared" si="146"/>
        <v>178.43137255253717</v>
      </c>
      <c r="I4630" s="190"/>
    </row>
    <row r="4631" spans="1:10" ht="13.5" hidden="1" customHeight="1" thickBot="1">
      <c r="A4631" s="411"/>
      <c r="B4631" s="183">
        <v>0</v>
      </c>
      <c r="C4631" s="184">
        <v>41.15</v>
      </c>
      <c r="D4631" s="346" t="s">
        <v>393</v>
      </c>
      <c r="E4631" s="346" t="s">
        <v>386</v>
      </c>
      <c r="F4631" s="346" t="s">
        <v>859</v>
      </c>
      <c r="G4631" s="342">
        <f t="shared" si="147"/>
        <v>2.2887444864042132</v>
      </c>
      <c r="H4631" s="342">
        <f t="shared" si="146"/>
        <v>43.438744486404211</v>
      </c>
      <c r="I4631" s="190"/>
    </row>
    <row r="4632" spans="1:10" ht="13.5" thickBot="1">
      <c r="A4632" s="185" t="s">
        <v>1036</v>
      </c>
      <c r="B4632" s="186">
        <v>50.12</v>
      </c>
      <c r="C4632" s="187">
        <v>2689.39</v>
      </c>
      <c r="D4632" s="412"/>
      <c r="E4632" s="413"/>
      <c r="F4632" s="414"/>
      <c r="G4632" s="342">
        <f t="shared" si="147"/>
        <v>149.58266182966287</v>
      </c>
      <c r="H4632" s="342">
        <f t="shared" si="146"/>
        <v>2838.9726618296627</v>
      </c>
      <c r="I4632" s="190">
        <f>+H4632</f>
        <v>2838.9726618296627</v>
      </c>
      <c r="J4632" s="347">
        <v>2</v>
      </c>
    </row>
    <row r="4633" spans="1:10" ht="13.5" hidden="1" customHeight="1" thickBot="1">
      <c r="A4633" s="409" t="s">
        <v>506</v>
      </c>
      <c r="B4633" s="183">
        <v>1.84</v>
      </c>
      <c r="C4633" s="184">
        <v>93.35</v>
      </c>
      <c r="D4633" s="346" t="s">
        <v>391</v>
      </c>
      <c r="E4633" s="346" t="s">
        <v>386</v>
      </c>
      <c r="F4633" s="346" t="s">
        <v>817</v>
      </c>
      <c r="G4633" s="342">
        <f t="shared" si="147"/>
        <v>5.1920850013568236</v>
      </c>
      <c r="H4633" s="342">
        <f t="shared" si="146"/>
        <v>98.542085001356824</v>
      </c>
      <c r="I4633" s="190"/>
    </row>
    <row r="4634" spans="1:10" ht="13.5" hidden="1" customHeight="1" thickBot="1">
      <c r="A4634" s="410"/>
      <c r="B4634" s="183">
        <v>1.84</v>
      </c>
      <c r="C4634" s="184">
        <v>93.33</v>
      </c>
      <c r="D4634" s="346" t="s">
        <v>391</v>
      </c>
      <c r="E4634" s="346" t="s">
        <v>386</v>
      </c>
      <c r="F4634" s="346" t="s">
        <v>818</v>
      </c>
      <c r="G4634" s="342">
        <f t="shared" si="147"/>
        <v>5.1909726103549252</v>
      </c>
      <c r="H4634" s="342">
        <f t="shared" si="146"/>
        <v>98.520972610354917</v>
      </c>
      <c r="I4634" s="190"/>
    </row>
    <row r="4635" spans="1:10" ht="13.5" hidden="1" customHeight="1" thickBot="1">
      <c r="A4635" s="410"/>
      <c r="B4635" s="183">
        <v>1.84</v>
      </c>
      <c r="C4635" s="184">
        <v>95.35</v>
      </c>
      <c r="D4635" s="346" t="s">
        <v>391</v>
      </c>
      <c r="E4635" s="346" t="s">
        <v>386</v>
      </c>
      <c r="F4635" s="346" t="s">
        <v>819</v>
      </c>
      <c r="G4635" s="342">
        <f t="shared" si="147"/>
        <v>5.3033241015465782</v>
      </c>
      <c r="H4635" s="342">
        <f t="shared" si="146"/>
        <v>100.65332410154657</v>
      </c>
      <c r="I4635" s="190"/>
    </row>
    <row r="4636" spans="1:10" ht="13.5" hidden="1" customHeight="1" thickBot="1">
      <c r="A4636" s="410"/>
      <c r="B4636" s="183">
        <v>1.84</v>
      </c>
      <c r="C4636" s="184">
        <v>95.35</v>
      </c>
      <c r="D4636" s="346" t="s">
        <v>391</v>
      </c>
      <c r="E4636" s="346" t="s">
        <v>386</v>
      </c>
      <c r="F4636" s="346" t="s">
        <v>820</v>
      </c>
      <c r="G4636" s="342">
        <f t="shared" si="147"/>
        <v>5.3033241015465782</v>
      </c>
      <c r="H4636" s="342">
        <f t="shared" si="146"/>
        <v>100.65332410154657</v>
      </c>
      <c r="I4636" s="190"/>
    </row>
    <row r="4637" spans="1:10" ht="13.5" hidden="1" customHeight="1" thickBot="1">
      <c r="A4637" s="410"/>
      <c r="B4637" s="183">
        <v>1.84</v>
      </c>
      <c r="C4637" s="184">
        <v>95.35</v>
      </c>
      <c r="D4637" s="346" t="s">
        <v>391</v>
      </c>
      <c r="E4637" s="346" t="s">
        <v>386</v>
      </c>
      <c r="F4637" s="346" t="s">
        <v>821</v>
      </c>
      <c r="G4637" s="342">
        <f t="shared" si="147"/>
        <v>5.3033241015465782</v>
      </c>
      <c r="H4637" s="342">
        <f t="shared" si="146"/>
        <v>100.65332410154657</v>
      </c>
      <c r="I4637" s="190"/>
    </row>
    <row r="4638" spans="1:10" ht="13.5" hidden="1" customHeight="1" thickBot="1">
      <c r="A4638" s="410"/>
      <c r="B4638" s="183">
        <v>18.09</v>
      </c>
      <c r="C4638" s="184">
        <v>917.87</v>
      </c>
      <c r="D4638" s="346" t="s">
        <v>385</v>
      </c>
      <c r="E4638" s="346" t="s">
        <v>386</v>
      </c>
      <c r="F4638" s="346" t="s">
        <v>817</v>
      </c>
      <c r="G4638" s="342">
        <f t="shared" si="147"/>
        <v>51.0515164455853</v>
      </c>
      <c r="H4638" s="342">
        <f t="shared" si="146"/>
        <v>968.92151644558533</v>
      </c>
      <c r="I4638" s="190"/>
    </row>
    <row r="4639" spans="1:10" ht="13.5" hidden="1" customHeight="1" thickBot="1">
      <c r="A4639" s="410"/>
      <c r="B4639" s="183">
        <v>19.29</v>
      </c>
      <c r="C4639" s="184">
        <v>992.75</v>
      </c>
      <c r="D4639" s="346" t="s">
        <v>385</v>
      </c>
      <c r="E4639" s="346" t="s">
        <v>386</v>
      </c>
      <c r="F4639" s="346" t="s">
        <v>822</v>
      </c>
      <c r="G4639" s="342">
        <f t="shared" si="147"/>
        <v>55.21630835668973</v>
      </c>
      <c r="H4639" s="342">
        <f t="shared" si="146"/>
        <v>1047.9663083566898</v>
      </c>
      <c r="I4639" s="190"/>
    </row>
    <row r="4640" spans="1:10" ht="13.5" hidden="1" customHeight="1" thickBot="1">
      <c r="A4640" s="410"/>
      <c r="B4640" s="183">
        <v>16.73</v>
      </c>
      <c r="C4640" s="184">
        <v>845.49</v>
      </c>
      <c r="D4640" s="346" t="s">
        <v>385</v>
      </c>
      <c r="E4640" s="346" t="s">
        <v>386</v>
      </c>
      <c r="F4640" s="346" t="s">
        <v>823</v>
      </c>
      <c r="G4640" s="342">
        <f t="shared" si="147"/>
        <v>47.025773409718063</v>
      </c>
      <c r="H4640" s="342">
        <f t="shared" si="146"/>
        <v>892.51577340971812</v>
      </c>
      <c r="I4640" s="190"/>
    </row>
    <row r="4641" spans="1:9" ht="13.5" hidden="1" customHeight="1" thickBot="1">
      <c r="A4641" s="410"/>
      <c r="B4641" s="183">
        <v>19.93</v>
      </c>
      <c r="C4641" s="184">
        <v>1011.21</v>
      </c>
      <c r="D4641" s="346" t="s">
        <v>385</v>
      </c>
      <c r="E4641" s="346" t="s">
        <v>386</v>
      </c>
      <c r="F4641" s="346" t="s">
        <v>824</v>
      </c>
      <c r="G4641" s="342">
        <f t="shared" si="147"/>
        <v>56.243045251441181</v>
      </c>
      <c r="H4641" s="342">
        <f t="shared" si="146"/>
        <v>1067.4530452514412</v>
      </c>
      <c r="I4641" s="190"/>
    </row>
    <row r="4642" spans="1:9" ht="13.5" hidden="1" customHeight="1" thickBot="1">
      <c r="A4642" s="410"/>
      <c r="B4642" s="183">
        <v>19.93</v>
      </c>
      <c r="C4642" s="184">
        <v>1011.21</v>
      </c>
      <c r="D4642" s="346" t="s">
        <v>385</v>
      </c>
      <c r="E4642" s="346" t="s">
        <v>386</v>
      </c>
      <c r="F4642" s="346" t="s">
        <v>825</v>
      </c>
      <c r="G4642" s="342">
        <f t="shared" si="147"/>
        <v>56.243045251441181</v>
      </c>
      <c r="H4642" s="342">
        <f t="shared" si="146"/>
        <v>1067.4530452514412</v>
      </c>
      <c r="I4642" s="190"/>
    </row>
    <row r="4643" spans="1:9" ht="13.5" hidden="1" customHeight="1" thickBot="1">
      <c r="A4643" s="410"/>
      <c r="B4643" s="183">
        <v>18.100000000000001</v>
      </c>
      <c r="C4643" s="184">
        <v>917.87</v>
      </c>
      <c r="D4643" s="346" t="s">
        <v>385</v>
      </c>
      <c r="E4643" s="346" t="s">
        <v>386</v>
      </c>
      <c r="F4643" s="346" t="s">
        <v>818</v>
      </c>
      <c r="G4643" s="342">
        <f t="shared" si="147"/>
        <v>51.0515164455853</v>
      </c>
      <c r="H4643" s="342">
        <f t="shared" si="146"/>
        <v>968.92151644558533</v>
      </c>
      <c r="I4643" s="190"/>
    </row>
    <row r="4644" spans="1:9" ht="13.5" hidden="1" customHeight="1" thickBot="1">
      <c r="A4644" s="410"/>
      <c r="B4644" s="183">
        <v>19.940000000000001</v>
      </c>
      <c r="C4644" s="184">
        <v>1033.01</v>
      </c>
      <c r="D4644" s="346" t="s">
        <v>385</v>
      </c>
      <c r="E4644" s="346" t="s">
        <v>386</v>
      </c>
      <c r="F4644" s="346" t="s">
        <v>826</v>
      </c>
      <c r="G4644" s="342">
        <f t="shared" si="147"/>
        <v>57.455551443509506</v>
      </c>
      <c r="H4644" s="342">
        <f t="shared" si="146"/>
        <v>1090.4655514435094</v>
      </c>
      <c r="I4644" s="190"/>
    </row>
    <row r="4645" spans="1:9" ht="13.5" hidden="1" customHeight="1" thickBot="1">
      <c r="A4645" s="410"/>
      <c r="B4645" s="183">
        <v>19.77</v>
      </c>
      <c r="C4645" s="184">
        <v>1028.22</v>
      </c>
      <c r="D4645" s="346" t="s">
        <v>385</v>
      </c>
      <c r="E4645" s="346" t="s">
        <v>386</v>
      </c>
      <c r="F4645" s="346" t="s">
        <v>827</v>
      </c>
      <c r="G4645" s="342">
        <f t="shared" si="147"/>
        <v>57.189133798555041</v>
      </c>
      <c r="H4645" s="342">
        <f t="shared" si="146"/>
        <v>1085.4091337985551</v>
      </c>
      <c r="I4645" s="190"/>
    </row>
    <row r="4646" spans="1:9" ht="13.5" hidden="1" customHeight="1" thickBot="1">
      <c r="A4646" s="410"/>
      <c r="B4646" s="183">
        <v>19.93</v>
      </c>
      <c r="C4646" s="184">
        <v>1033.01</v>
      </c>
      <c r="D4646" s="346" t="s">
        <v>385</v>
      </c>
      <c r="E4646" s="346" t="s">
        <v>386</v>
      </c>
      <c r="F4646" s="346" t="s">
        <v>828</v>
      </c>
      <c r="G4646" s="342">
        <f t="shared" si="147"/>
        <v>57.455551443509506</v>
      </c>
      <c r="H4646" s="342">
        <f t="shared" si="146"/>
        <v>1090.4655514435094</v>
      </c>
      <c r="I4646" s="190"/>
    </row>
    <row r="4647" spans="1:9" ht="13.5" hidden="1" customHeight="1" thickBot="1">
      <c r="A4647" s="410"/>
      <c r="B4647" s="183">
        <v>17.7</v>
      </c>
      <c r="C4647" s="184">
        <v>922.03</v>
      </c>
      <c r="D4647" s="346" t="s">
        <v>385</v>
      </c>
      <c r="E4647" s="346" t="s">
        <v>386</v>
      </c>
      <c r="F4647" s="346" t="s">
        <v>819</v>
      </c>
      <c r="G4647" s="342">
        <f t="shared" si="147"/>
        <v>51.282893773979993</v>
      </c>
      <c r="H4647" s="342">
        <f t="shared" si="146"/>
        <v>973.31289377398002</v>
      </c>
      <c r="I4647" s="190"/>
    </row>
    <row r="4648" spans="1:9" ht="13.5" hidden="1" customHeight="1" thickBot="1">
      <c r="A4648" s="410"/>
      <c r="B4648" s="183">
        <v>19.93</v>
      </c>
      <c r="C4648" s="184">
        <v>1033.01</v>
      </c>
      <c r="D4648" s="346" t="s">
        <v>385</v>
      </c>
      <c r="E4648" s="346" t="s">
        <v>386</v>
      </c>
      <c r="F4648" s="346" t="s">
        <v>829</v>
      </c>
      <c r="G4648" s="342">
        <f t="shared" si="147"/>
        <v>57.455551443509506</v>
      </c>
      <c r="H4648" s="342">
        <f t="shared" si="146"/>
        <v>1090.4655514435094</v>
      </c>
      <c r="I4648" s="190"/>
    </row>
    <row r="4649" spans="1:9" ht="13.5" hidden="1" customHeight="1" thickBot="1">
      <c r="A4649" s="410"/>
      <c r="B4649" s="183">
        <v>19.940000000000001</v>
      </c>
      <c r="C4649" s="184">
        <v>1033.01</v>
      </c>
      <c r="D4649" s="346" t="s">
        <v>385</v>
      </c>
      <c r="E4649" s="346" t="s">
        <v>386</v>
      </c>
      <c r="F4649" s="346" t="s">
        <v>830</v>
      </c>
      <c r="G4649" s="342">
        <f t="shared" si="147"/>
        <v>57.455551443509506</v>
      </c>
      <c r="H4649" s="342">
        <f t="shared" si="146"/>
        <v>1090.4655514435094</v>
      </c>
      <c r="I4649" s="190"/>
    </row>
    <row r="4650" spans="1:9" ht="13.5" hidden="1" customHeight="1" thickBot="1">
      <c r="A4650" s="410"/>
      <c r="B4650" s="183">
        <v>17.86</v>
      </c>
      <c r="C4650" s="184">
        <v>926.83</v>
      </c>
      <c r="D4650" s="346" t="s">
        <v>385</v>
      </c>
      <c r="E4650" s="346" t="s">
        <v>386</v>
      </c>
      <c r="F4650" s="346" t="s">
        <v>820</v>
      </c>
      <c r="G4650" s="342">
        <f t="shared" si="147"/>
        <v>51.549867614435414</v>
      </c>
      <c r="H4650" s="342">
        <f t="shared" si="146"/>
        <v>978.3798676144354</v>
      </c>
      <c r="I4650" s="190"/>
    </row>
    <row r="4651" spans="1:9" ht="13.5" hidden="1" customHeight="1" thickBot="1">
      <c r="A4651" s="410"/>
      <c r="B4651" s="183">
        <v>18.34</v>
      </c>
      <c r="C4651" s="184">
        <v>948.5</v>
      </c>
      <c r="D4651" s="346" t="s">
        <v>385</v>
      </c>
      <c r="E4651" s="346" t="s">
        <v>386</v>
      </c>
      <c r="F4651" s="346" t="s">
        <v>805</v>
      </c>
      <c r="G4651" s="342">
        <f t="shared" si="147"/>
        <v>52.755143264991403</v>
      </c>
      <c r="H4651" s="342">
        <f t="shared" si="146"/>
        <v>1001.2551432649914</v>
      </c>
      <c r="I4651" s="190"/>
    </row>
    <row r="4652" spans="1:9" ht="13.5" hidden="1" customHeight="1" thickBot="1">
      <c r="A4652" s="410"/>
      <c r="B4652" s="183">
        <v>14.5</v>
      </c>
      <c r="C4652" s="184">
        <v>731.08</v>
      </c>
      <c r="D4652" s="346" t="s">
        <v>385</v>
      </c>
      <c r="E4652" s="346" t="s">
        <v>386</v>
      </c>
      <c r="F4652" s="346" t="s">
        <v>831</v>
      </c>
      <c r="G4652" s="342">
        <f t="shared" si="147"/>
        <v>40.662340683363112</v>
      </c>
      <c r="H4652" s="342">
        <f t="shared" si="146"/>
        <v>771.74234068336318</v>
      </c>
      <c r="I4652" s="190"/>
    </row>
    <row r="4653" spans="1:9" ht="13.5" hidden="1" customHeight="1" thickBot="1">
      <c r="A4653" s="410"/>
      <c r="B4653" s="183">
        <v>19.940000000000001</v>
      </c>
      <c r="C4653" s="184">
        <v>1033.01</v>
      </c>
      <c r="D4653" s="346" t="s">
        <v>385</v>
      </c>
      <c r="E4653" s="346" t="s">
        <v>386</v>
      </c>
      <c r="F4653" s="346" t="s">
        <v>832</v>
      </c>
      <c r="G4653" s="342">
        <f t="shared" si="147"/>
        <v>57.455551443509506</v>
      </c>
      <c r="H4653" s="342">
        <f t="shared" si="146"/>
        <v>1090.4655514435094</v>
      </c>
      <c r="I4653" s="190"/>
    </row>
    <row r="4654" spans="1:9" ht="13.5" hidden="1" customHeight="1" thickBot="1">
      <c r="A4654" s="410"/>
      <c r="B4654" s="183">
        <v>18.100000000000001</v>
      </c>
      <c r="C4654" s="184">
        <v>937.66</v>
      </c>
      <c r="D4654" s="346" t="s">
        <v>385</v>
      </c>
      <c r="E4654" s="346" t="s">
        <v>386</v>
      </c>
      <c r="F4654" s="346" t="s">
        <v>821</v>
      </c>
      <c r="G4654" s="342">
        <f t="shared" si="147"/>
        <v>52.152227341962927</v>
      </c>
      <c r="H4654" s="342">
        <f t="shared" si="146"/>
        <v>989.81222734196285</v>
      </c>
      <c r="I4654" s="190"/>
    </row>
    <row r="4655" spans="1:9" ht="13.5" hidden="1" customHeight="1" thickBot="1">
      <c r="A4655" s="410"/>
      <c r="B4655" s="183">
        <v>19.940000000000001</v>
      </c>
      <c r="C4655" s="184">
        <v>1033.01</v>
      </c>
      <c r="D4655" s="346" t="s">
        <v>385</v>
      </c>
      <c r="E4655" s="346" t="s">
        <v>386</v>
      </c>
      <c r="F4655" s="346" t="s">
        <v>833</v>
      </c>
      <c r="G4655" s="342">
        <f t="shared" si="147"/>
        <v>57.455551443509506</v>
      </c>
      <c r="H4655" s="342">
        <f t="shared" si="146"/>
        <v>1090.4655514435094</v>
      </c>
      <c r="I4655" s="190"/>
    </row>
    <row r="4656" spans="1:9" ht="13.5" hidden="1" customHeight="1" thickBot="1">
      <c r="A4656" s="410"/>
      <c r="B4656" s="183">
        <v>19.45</v>
      </c>
      <c r="C4656" s="184">
        <v>1018.63</v>
      </c>
      <c r="D4656" s="346" t="s">
        <v>385</v>
      </c>
      <c r="E4656" s="346" t="s">
        <v>386</v>
      </c>
      <c r="F4656" s="346" t="s">
        <v>916</v>
      </c>
      <c r="G4656" s="342">
        <f t="shared" si="147"/>
        <v>56.655742313145169</v>
      </c>
      <c r="H4656" s="342">
        <f t="shared" si="146"/>
        <v>1075.2857423131452</v>
      </c>
      <c r="I4656" s="190"/>
    </row>
    <row r="4657" spans="1:10" ht="13.5" hidden="1" customHeight="1" thickBot="1">
      <c r="A4657" s="411"/>
      <c r="B4657" s="183">
        <v>19.850000000000001</v>
      </c>
      <c r="C4657" s="184">
        <v>1026.96</v>
      </c>
      <c r="D4657" s="346" t="s">
        <v>385</v>
      </c>
      <c r="E4657" s="346" t="s">
        <v>386</v>
      </c>
      <c r="F4657" s="346" t="s">
        <v>917</v>
      </c>
      <c r="G4657" s="342">
        <f t="shared" si="147"/>
        <v>57.119053165435496</v>
      </c>
      <c r="H4657" s="342">
        <f t="shared" si="146"/>
        <v>1084.0790531654354</v>
      </c>
      <c r="I4657" s="190"/>
    </row>
    <row r="4658" spans="1:10" ht="13.5" thickBot="1">
      <c r="A4658" s="185" t="s">
        <v>506</v>
      </c>
      <c r="B4658" s="186">
        <v>386.46</v>
      </c>
      <c r="C4658" s="187">
        <v>19907.099999999999</v>
      </c>
      <c r="D4658" s="412"/>
      <c r="E4658" s="413"/>
      <c r="F4658" s="414"/>
      <c r="G4658" s="342">
        <f t="shared" si="147"/>
        <v>1107.2239456937377</v>
      </c>
      <c r="H4658" s="342">
        <f t="shared" si="146"/>
        <v>21014.323945693737</v>
      </c>
      <c r="I4658" s="190">
        <f>+H4658</f>
        <v>21014.323945693737</v>
      </c>
      <c r="J4658" s="347">
        <v>2</v>
      </c>
    </row>
    <row r="4659" spans="1:10" ht="13.5" hidden="1" customHeight="1" thickBot="1">
      <c r="A4659" s="409" t="s">
        <v>1037</v>
      </c>
      <c r="B4659" s="183">
        <v>0.16</v>
      </c>
      <c r="C4659" s="184">
        <v>12.09</v>
      </c>
      <c r="D4659" s="346" t="s">
        <v>391</v>
      </c>
      <c r="E4659" s="346" t="s">
        <v>386</v>
      </c>
      <c r="F4659" s="346" t="s">
        <v>919</v>
      </c>
      <c r="G4659" s="342">
        <f t="shared" si="147"/>
        <v>0.67244036064707013</v>
      </c>
      <c r="H4659" s="342">
        <f t="shared" si="146"/>
        <v>12.762440360647069</v>
      </c>
      <c r="I4659" s="190"/>
    </row>
    <row r="4660" spans="1:10" ht="13.5" hidden="1" customHeight="1" thickBot="1">
      <c r="A4660" s="410"/>
      <c r="B4660" s="183">
        <v>0.16</v>
      </c>
      <c r="C4660" s="184">
        <v>12.09</v>
      </c>
      <c r="D4660" s="346" t="s">
        <v>391</v>
      </c>
      <c r="E4660" s="346" t="s">
        <v>386</v>
      </c>
      <c r="F4660" s="346" t="s">
        <v>858</v>
      </c>
      <c r="G4660" s="342">
        <f t="shared" si="147"/>
        <v>0.67244036064707013</v>
      </c>
      <c r="H4660" s="342">
        <f t="shared" si="146"/>
        <v>12.762440360647069</v>
      </c>
      <c r="I4660" s="190"/>
    </row>
    <row r="4661" spans="1:10" ht="13.5" hidden="1" customHeight="1" thickBot="1">
      <c r="A4661" s="410"/>
      <c r="B4661" s="183">
        <v>0.87</v>
      </c>
      <c r="C4661" s="184">
        <v>65.5</v>
      </c>
      <c r="D4661" s="346" t="s">
        <v>385</v>
      </c>
      <c r="E4661" s="346" t="s">
        <v>386</v>
      </c>
      <c r="F4661" s="346" t="s">
        <v>918</v>
      </c>
      <c r="G4661" s="342">
        <f t="shared" si="147"/>
        <v>3.6430805312144825</v>
      </c>
      <c r="H4661" s="342">
        <f t="shared" si="146"/>
        <v>69.14308053121448</v>
      </c>
      <c r="I4661" s="190"/>
    </row>
    <row r="4662" spans="1:10" ht="13.5" hidden="1" customHeight="1" thickBot="1">
      <c r="A4662" s="410"/>
      <c r="B4662" s="183">
        <v>0.71</v>
      </c>
      <c r="C4662" s="184">
        <v>53.41</v>
      </c>
      <c r="D4662" s="346" t="s">
        <v>385</v>
      </c>
      <c r="E4662" s="346" t="s">
        <v>386</v>
      </c>
      <c r="F4662" s="346" t="s">
        <v>919</v>
      </c>
      <c r="G4662" s="342">
        <f t="shared" si="147"/>
        <v>2.9706401705674121</v>
      </c>
      <c r="H4662" s="342">
        <f t="shared" si="146"/>
        <v>56.380640170567411</v>
      </c>
      <c r="I4662" s="190"/>
    </row>
    <row r="4663" spans="1:10" ht="13.5" hidden="1" customHeight="1" thickBot="1">
      <c r="A4663" s="410"/>
      <c r="B4663" s="183">
        <v>0.87</v>
      </c>
      <c r="C4663" s="184">
        <v>65.5</v>
      </c>
      <c r="D4663" s="346" t="s">
        <v>385</v>
      </c>
      <c r="E4663" s="346" t="s">
        <v>386</v>
      </c>
      <c r="F4663" s="346" t="s">
        <v>920</v>
      </c>
      <c r="G4663" s="342">
        <f t="shared" si="147"/>
        <v>3.6430805312144825</v>
      </c>
      <c r="H4663" s="342">
        <f t="shared" si="146"/>
        <v>69.14308053121448</v>
      </c>
      <c r="I4663" s="190"/>
    </row>
    <row r="4664" spans="1:10" ht="13.5" hidden="1" customHeight="1" thickBot="1">
      <c r="A4664" s="410"/>
      <c r="B4664" s="183">
        <v>0.63</v>
      </c>
      <c r="C4664" s="184">
        <v>47.36</v>
      </c>
      <c r="D4664" s="346" t="s">
        <v>385</v>
      </c>
      <c r="E4664" s="346" t="s">
        <v>386</v>
      </c>
      <c r="F4664" s="346" t="s">
        <v>858</v>
      </c>
      <c r="G4664" s="342">
        <f t="shared" si="147"/>
        <v>2.6341418924934028</v>
      </c>
      <c r="H4664" s="342">
        <f t="shared" si="146"/>
        <v>49.994141892493403</v>
      </c>
      <c r="I4664" s="190"/>
    </row>
    <row r="4665" spans="1:10" ht="13.5" hidden="1" customHeight="1" thickBot="1">
      <c r="A4665" s="411"/>
      <c r="B4665" s="183">
        <v>0</v>
      </c>
      <c r="C4665" s="184">
        <v>3.96</v>
      </c>
      <c r="D4665" s="346" t="s">
        <v>393</v>
      </c>
      <c r="E4665" s="346" t="s">
        <v>386</v>
      </c>
      <c r="F4665" s="346" t="s">
        <v>859</v>
      </c>
      <c r="G4665" s="342">
        <f t="shared" si="147"/>
        <v>0.2202534183757153</v>
      </c>
      <c r="H4665" s="342">
        <f t="shared" si="146"/>
        <v>4.180253418375715</v>
      </c>
      <c r="I4665" s="190"/>
    </row>
    <row r="4666" spans="1:10" ht="13.5" thickBot="1">
      <c r="A4666" s="185" t="s">
        <v>1037</v>
      </c>
      <c r="B4666" s="186">
        <v>3.4</v>
      </c>
      <c r="C4666" s="187">
        <v>259.91000000000003</v>
      </c>
      <c r="D4666" s="412"/>
      <c r="E4666" s="413"/>
      <c r="F4666" s="414"/>
      <c r="G4666" s="342">
        <f t="shared" si="147"/>
        <v>14.456077265159637</v>
      </c>
      <c r="H4666" s="342">
        <f t="shared" si="146"/>
        <v>274.36607726515967</v>
      </c>
      <c r="I4666" s="190">
        <f>+H4666</f>
        <v>274.36607726515967</v>
      </c>
      <c r="J4666" s="347">
        <v>2</v>
      </c>
    </row>
    <row r="4667" spans="1:10" ht="13.5" hidden="1" customHeight="1" thickBot="1">
      <c r="A4667" s="409" t="s">
        <v>1038</v>
      </c>
      <c r="B4667" s="183">
        <v>0.32</v>
      </c>
      <c r="C4667" s="184">
        <v>9.58</v>
      </c>
      <c r="D4667" s="346" t="s">
        <v>391</v>
      </c>
      <c r="E4667" s="346" t="s">
        <v>386</v>
      </c>
      <c r="F4667" s="346" t="s">
        <v>919</v>
      </c>
      <c r="G4667" s="342">
        <f t="shared" si="147"/>
        <v>0.53283528990892737</v>
      </c>
      <c r="H4667" s="342">
        <f t="shared" si="146"/>
        <v>10.112835289908928</v>
      </c>
      <c r="I4667" s="190"/>
    </row>
    <row r="4668" spans="1:10" ht="13.5" hidden="1" customHeight="1" thickBot="1">
      <c r="A4668" s="410"/>
      <c r="B4668" s="183">
        <v>0.32</v>
      </c>
      <c r="C4668" s="184">
        <v>9.58</v>
      </c>
      <c r="D4668" s="346" t="s">
        <v>391</v>
      </c>
      <c r="E4668" s="346" t="s">
        <v>386</v>
      </c>
      <c r="F4668" s="346" t="s">
        <v>858</v>
      </c>
      <c r="G4668" s="342">
        <f t="shared" si="147"/>
        <v>0.53283528990892737</v>
      </c>
      <c r="H4668" s="342">
        <f t="shared" si="146"/>
        <v>10.112835289908928</v>
      </c>
      <c r="I4668" s="190"/>
    </row>
    <row r="4669" spans="1:10" ht="13.5" hidden="1" customHeight="1" thickBot="1">
      <c r="A4669" s="410"/>
      <c r="B4669" s="183">
        <v>1.73</v>
      </c>
      <c r="C4669" s="184">
        <v>51.91</v>
      </c>
      <c r="D4669" s="346" t="s">
        <v>385</v>
      </c>
      <c r="E4669" s="346" t="s">
        <v>386</v>
      </c>
      <c r="F4669" s="346" t="s">
        <v>918</v>
      </c>
      <c r="G4669" s="342">
        <f t="shared" si="147"/>
        <v>2.8872108454250958</v>
      </c>
      <c r="H4669" s="342">
        <f t="shared" si="146"/>
        <v>54.797210845425091</v>
      </c>
      <c r="I4669" s="190"/>
    </row>
    <row r="4670" spans="1:10" ht="13.5" hidden="1" customHeight="1" thickBot="1">
      <c r="A4670" s="410"/>
      <c r="B4670" s="183">
        <v>1.25</v>
      </c>
      <c r="C4670" s="184">
        <v>37.53</v>
      </c>
      <c r="D4670" s="346" t="s">
        <v>385</v>
      </c>
      <c r="E4670" s="346" t="s">
        <v>386</v>
      </c>
      <c r="F4670" s="346" t="s">
        <v>919</v>
      </c>
      <c r="G4670" s="342">
        <f t="shared" si="147"/>
        <v>2.0874017150607562</v>
      </c>
      <c r="H4670" s="342">
        <f t="shared" si="146"/>
        <v>39.617401715060758</v>
      </c>
      <c r="I4670" s="190"/>
    </row>
    <row r="4671" spans="1:10" ht="13.5" hidden="1" customHeight="1" thickBot="1">
      <c r="A4671" s="410"/>
      <c r="B4671" s="183">
        <v>1.73</v>
      </c>
      <c r="C4671" s="184">
        <v>51.91</v>
      </c>
      <c r="D4671" s="346" t="s">
        <v>385</v>
      </c>
      <c r="E4671" s="346" t="s">
        <v>386</v>
      </c>
      <c r="F4671" s="346" t="s">
        <v>920</v>
      </c>
      <c r="G4671" s="342">
        <f t="shared" si="147"/>
        <v>2.8872108454250958</v>
      </c>
      <c r="H4671" s="342">
        <f t="shared" si="146"/>
        <v>54.797210845425091</v>
      </c>
      <c r="I4671" s="190"/>
    </row>
    <row r="4672" spans="1:10" ht="13.5" hidden="1" customHeight="1" thickBot="1">
      <c r="A4672" s="410"/>
      <c r="B4672" s="183">
        <v>0.93</v>
      </c>
      <c r="C4672" s="184">
        <v>27.95</v>
      </c>
      <c r="D4672" s="346" t="s">
        <v>385</v>
      </c>
      <c r="E4672" s="346" t="s">
        <v>386</v>
      </c>
      <c r="F4672" s="346" t="s">
        <v>858</v>
      </c>
      <c r="G4672" s="342">
        <f t="shared" si="147"/>
        <v>1.5545664251518287</v>
      </c>
      <c r="H4672" s="342">
        <f t="shared" si="146"/>
        <v>29.504566425151829</v>
      </c>
      <c r="I4672" s="190"/>
    </row>
    <row r="4673" spans="1:10" ht="13.5" hidden="1" customHeight="1" thickBot="1">
      <c r="A4673" s="410"/>
      <c r="B4673" s="183">
        <v>0.32</v>
      </c>
      <c r="C4673" s="184">
        <v>9.58</v>
      </c>
      <c r="D4673" s="346" t="s">
        <v>834</v>
      </c>
      <c r="E4673" s="346" t="s">
        <v>386</v>
      </c>
      <c r="F4673" s="346" t="s">
        <v>858</v>
      </c>
      <c r="G4673" s="342">
        <f t="shared" si="147"/>
        <v>0.53283528990892737</v>
      </c>
      <c r="H4673" s="342">
        <f t="shared" si="146"/>
        <v>10.112835289908928</v>
      </c>
      <c r="I4673" s="190"/>
    </row>
    <row r="4674" spans="1:10" ht="13.5" hidden="1" customHeight="1" thickBot="1">
      <c r="A4674" s="411"/>
      <c r="B4674" s="183">
        <v>0</v>
      </c>
      <c r="C4674" s="184">
        <v>3.25</v>
      </c>
      <c r="D4674" s="346" t="s">
        <v>393</v>
      </c>
      <c r="E4674" s="346" t="s">
        <v>386</v>
      </c>
      <c r="F4674" s="346" t="s">
        <v>859</v>
      </c>
      <c r="G4674" s="342">
        <f t="shared" si="147"/>
        <v>0.18076353780835219</v>
      </c>
      <c r="H4674" s="342">
        <f t="shared" si="146"/>
        <v>3.4307635378083523</v>
      </c>
      <c r="I4674" s="190"/>
    </row>
    <row r="4675" spans="1:10" ht="13.5" thickBot="1">
      <c r="A4675" s="185" t="s">
        <v>1038</v>
      </c>
      <c r="B4675" s="186">
        <v>6.6</v>
      </c>
      <c r="C4675" s="187">
        <v>201.29</v>
      </c>
      <c r="D4675" s="412"/>
      <c r="E4675" s="413"/>
      <c r="F4675" s="414"/>
      <c r="G4675" s="342">
        <f t="shared" si="147"/>
        <v>11.195659238597912</v>
      </c>
      <c r="H4675" s="342">
        <f t="shared" si="146"/>
        <v>212.48565923859792</v>
      </c>
      <c r="I4675" s="190">
        <f>+H4675</f>
        <v>212.48565923859792</v>
      </c>
      <c r="J4675" s="347">
        <v>2</v>
      </c>
    </row>
    <row r="4676" spans="1:10" ht="13.5" hidden="1" customHeight="1" thickBot="1">
      <c r="A4676" s="409" t="s">
        <v>1039</v>
      </c>
      <c r="B4676" s="183">
        <v>3.2</v>
      </c>
      <c r="C4676" s="184">
        <v>169.03</v>
      </c>
      <c r="D4676" s="346" t="s">
        <v>391</v>
      </c>
      <c r="E4676" s="346" t="s">
        <v>386</v>
      </c>
      <c r="F4676" s="346" t="s">
        <v>919</v>
      </c>
      <c r="G4676" s="342">
        <f t="shared" si="147"/>
        <v>9.4013725525371612</v>
      </c>
      <c r="H4676" s="342">
        <f t="shared" si="146"/>
        <v>178.43137255253717</v>
      </c>
      <c r="I4676" s="190"/>
    </row>
    <row r="4677" spans="1:10" ht="13.5" hidden="1" customHeight="1" thickBot="1">
      <c r="A4677" s="410"/>
      <c r="B4677" s="183">
        <v>3.2</v>
      </c>
      <c r="C4677" s="184">
        <v>169.03</v>
      </c>
      <c r="D4677" s="346" t="s">
        <v>391</v>
      </c>
      <c r="E4677" s="346" t="s">
        <v>386</v>
      </c>
      <c r="F4677" s="346" t="s">
        <v>858</v>
      </c>
      <c r="G4677" s="342">
        <f t="shared" si="147"/>
        <v>9.4013725525371612</v>
      </c>
      <c r="H4677" s="342">
        <f t="shared" si="146"/>
        <v>178.43137255253717</v>
      </c>
      <c r="I4677" s="190"/>
    </row>
    <row r="4678" spans="1:10" ht="13.5" hidden="1" customHeight="1" thickBot="1">
      <c r="A4678" s="410"/>
      <c r="B4678" s="183">
        <v>17.329999999999998</v>
      </c>
      <c r="C4678" s="184">
        <v>915.6</v>
      </c>
      <c r="D4678" s="346" t="s">
        <v>385</v>
      </c>
      <c r="E4678" s="346" t="s">
        <v>386</v>
      </c>
      <c r="F4678" s="346" t="s">
        <v>918</v>
      </c>
      <c r="G4678" s="342">
        <f t="shared" si="147"/>
        <v>50.925260066869932</v>
      </c>
      <c r="H4678" s="342">
        <f t="shared" si="146"/>
        <v>966.52526006686992</v>
      </c>
      <c r="I4678" s="190"/>
    </row>
    <row r="4679" spans="1:10" ht="13.5" hidden="1" customHeight="1" thickBot="1">
      <c r="A4679" s="410"/>
      <c r="B4679" s="183">
        <v>14.14</v>
      </c>
      <c r="C4679" s="184">
        <v>746.55</v>
      </c>
      <c r="D4679" s="346" t="s">
        <v>385</v>
      </c>
      <c r="E4679" s="346" t="s">
        <v>386</v>
      </c>
      <c r="F4679" s="346" t="s">
        <v>919</v>
      </c>
      <c r="G4679" s="342">
        <f t="shared" si="147"/>
        <v>41.522775123330867</v>
      </c>
      <c r="H4679" s="342">
        <f t="shared" si="146"/>
        <v>788.07277512333087</v>
      </c>
      <c r="I4679" s="190"/>
    </row>
    <row r="4680" spans="1:10" ht="13.5" hidden="1" customHeight="1" thickBot="1">
      <c r="A4680" s="410"/>
      <c r="B4680" s="183">
        <v>7.74</v>
      </c>
      <c r="C4680" s="184">
        <v>408.51</v>
      </c>
      <c r="D4680" s="346" t="s">
        <v>385</v>
      </c>
      <c r="E4680" s="346" t="s">
        <v>386</v>
      </c>
      <c r="F4680" s="346" t="s">
        <v>920</v>
      </c>
      <c r="G4680" s="342">
        <f t="shared" si="147"/>
        <v>22.721142409258444</v>
      </c>
      <c r="H4680" s="342">
        <f t="shared" si="146"/>
        <v>431.23114240925844</v>
      </c>
      <c r="I4680" s="190"/>
    </row>
    <row r="4681" spans="1:10" ht="13.5" hidden="1" customHeight="1" thickBot="1">
      <c r="A4681" s="410"/>
      <c r="B4681" s="183">
        <v>1.34</v>
      </c>
      <c r="C4681" s="184">
        <v>70.47</v>
      </c>
      <c r="D4681" s="346" t="s">
        <v>385</v>
      </c>
      <c r="E4681" s="346" t="s">
        <v>386</v>
      </c>
      <c r="F4681" s="346" t="s">
        <v>858</v>
      </c>
      <c r="G4681" s="342">
        <f t="shared" si="147"/>
        <v>3.9195096951860244</v>
      </c>
      <c r="H4681" s="342">
        <f t="shared" si="146"/>
        <v>74.389509695186021</v>
      </c>
      <c r="I4681" s="190"/>
    </row>
    <row r="4682" spans="1:10" ht="13.5" hidden="1" customHeight="1" thickBot="1">
      <c r="A4682" s="410"/>
      <c r="B4682" s="183">
        <v>3.2</v>
      </c>
      <c r="C4682" s="184">
        <v>169.03</v>
      </c>
      <c r="D4682" s="346" t="s">
        <v>834</v>
      </c>
      <c r="E4682" s="346" t="s">
        <v>386</v>
      </c>
      <c r="F4682" s="346" t="s">
        <v>920</v>
      </c>
      <c r="G4682" s="342">
        <f t="shared" si="147"/>
        <v>9.4013725525371612</v>
      </c>
      <c r="H4682" s="342">
        <f t="shared" si="146"/>
        <v>178.43137255253717</v>
      </c>
      <c r="I4682" s="190"/>
    </row>
    <row r="4683" spans="1:10" ht="13.5" hidden="1" customHeight="1" thickBot="1">
      <c r="A4683" s="411"/>
      <c r="B4683" s="183">
        <v>0</v>
      </c>
      <c r="C4683" s="184">
        <v>41.17</v>
      </c>
      <c r="D4683" s="346" t="s">
        <v>393</v>
      </c>
      <c r="E4683" s="346" t="s">
        <v>386</v>
      </c>
      <c r="F4683" s="346" t="s">
        <v>859</v>
      </c>
      <c r="G4683" s="342">
        <f t="shared" si="147"/>
        <v>2.2898568774061108</v>
      </c>
      <c r="H4683" s="342">
        <f t="shared" ref="H4683:H4746" si="148">+G4683+C4683</f>
        <v>43.459856877406111</v>
      </c>
      <c r="I4683" s="190"/>
    </row>
    <row r="4684" spans="1:10" ht="13.5" thickBot="1">
      <c r="A4684" s="185" t="s">
        <v>1039</v>
      </c>
      <c r="B4684" s="186">
        <v>50.15</v>
      </c>
      <c r="C4684" s="187">
        <v>2689.39</v>
      </c>
      <c r="D4684" s="412"/>
      <c r="E4684" s="413"/>
      <c r="F4684" s="414"/>
      <c r="G4684" s="342">
        <f t="shared" si="147"/>
        <v>149.58266182966287</v>
      </c>
      <c r="H4684" s="342">
        <f t="shared" si="148"/>
        <v>2838.9726618296627</v>
      </c>
      <c r="I4684" s="190">
        <f>+H4684</f>
        <v>2838.9726618296627</v>
      </c>
      <c r="J4684" s="347">
        <v>2</v>
      </c>
    </row>
    <row r="4685" spans="1:10" ht="13.5" hidden="1" customHeight="1" thickBot="1">
      <c r="A4685" s="409" t="s">
        <v>507</v>
      </c>
      <c r="B4685" s="183">
        <v>1.68</v>
      </c>
      <c r="C4685" s="184">
        <v>88.73</v>
      </c>
      <c r="D4685" s="346" t="s">
        <v>391</v>
      </c>
      <c r="E4685" s="346" t="s">
        <v>386</v>
      </c>
      <c r="F4685" s="346" t="s">
        <v>817</v>
      </c>
      <c r="G4685" s="342">
        <f t="shared" si="147"/>
        <v>4.9351226799184893</v>
      </c>
      <c r="H4685" s="342">
        <f t="shared" si="148"/>
        <v>93.665122679918497</v>
      </c>
      <c r="I4685" s="190"/>
    </row>
    <row r="4686" spans="1:10" ht="13.5" hidden="1" customHeight="1" thickBot="1">
      <c r="A4686" s="410"/>
      <c r="B4686" s="183">
        <v>1.68</v>
      </c>
      <c r="C4686" s="184">
        <v>88.73</v>
      </c>
      <c r="D4686" s="346" t="s">
        <v>391</v>
      </c>
      <c r="E4686" s="346" t="s">
        <v>386</v>
      </c>
      <c r="F4686" s="346" t="s">
        <v>818</v>
      </c>
      <c r="G4686" s="342">
        <f t="shared" si="147"/>
        <v>4.9351226799184893</v>
      </c>
      <c r="H4686" s="342">
        <f t="shared" si="148"/>
        <v>93.665122679918497</v>
      </c>
      <c r="I4686" s="190"/>
    </row>
    <row r="4687" spans="1:10" ht="13.5" hidden="1" customHeight="1" thickBot="1">
      <c r="A4687" s="410"/>
      <c r="B4687" s="183">
        <v>1.68</v>
      </c>
      <c r="C4687" s="184">
        <v>90.56</v>
      </c>
      <c r="D4687" s="346" t="s">
        <v>391</v>
      </c>
      <c r="E4687" s="346" t="s">
        <v>386</v>
      </c>
      <c r="F4687" s="346" t="s">
        <v>819</v>
      </c>
      <c r="G4687" s="342">
        <f t="shared" ref="G4687:G4750" si="149">+(C4687/$C$12584)*1312742.08</f>
        <v>5.0369064565921153</v>
      </c>
      <c r="H4687" s="342">
        <f t="shared" si="148"/>
        <v>95.596906456592123</v>
      </c>
      <c r="I4687" s="190"/>
    </row>
    <row r="4688" spans="1:10" ht="13.5" hidden="1" customHeight="1" thickBot="1">
      <c r="A4688" s="410"/>
      <c r="B4688" s="183">
        <v>1.68</v>
      </c>
      <c r="C4688" s="184">
        <v>90.56</v>
      </c>
      <c r="D4688" s="346" t="s">
        <v>391</v>
      </c>
      <c r="E4688" s="346" t="s">
        <v>386</v>
      </c>
      <c r="F4688" s="346" t="s">
        <v>820</v>
      </c>
      <c r="G4688" s="342">
        <f t="shared" si="149"/>
        <v>5.0369064565921153</v>
      </c>
      <c r="H4688" s="342">
        <f t="shared" si="148"/>
        <v>95.596906456592123</v>
      </c>
      <c r="I4688" s="190"/>
    </row>
    <row r="4689" spans="1:9" ht="13.5" hidden="1" customHeight="1" thickBot="1">
      <c r="A4689" s="410"/>
      <c r="B4689" s="183">
        <v>1.68</v>
      </c>
      <c r="C4689" s="184">
        <v>90.56</v>
      </c>
      <c r="D4689" s="346" t="s">
        <v>391</v>
      </c>
      <c r="E4689" s="346" t="s">
        <v>386</v>
      </c>
      <c r="F4689" s="346" t="s">
        <v>821</v>
      </c>
      <c r="G4689" s="342">
        <f t="shared" si="149"/>
        <v>5.0369064565921153</v>
      </c>
      <c r="H4689" s="342">
        <f t="shared" si="148"/>
        <v>95.596906456592123</v>
      </c>
      <c r="I4689" s="190"/>
    </row>
    <row r="4690" spans="1:9" ht="13.5" hidden="1" customHeight="1" thickBot="1">
      <c r="A4690" s="410"/>
      <c r="B4690" s="183">
        <v>16.52</v>
      </c>
      <c r="C4690" s="184">
        <v>872.49</v>
      </c>
      <c r="D4690" s="346" t="s">
        <v>385</v>
      </c>
      <c r="E4690" s="346" t="s">
        <v>386</v>
      </c>
      <c r="F4690" s="346" t="s">
        <v>817</v>
      </c>
      <c r="G4690" s="342">
        <f t="shared" si="149"/>
        <v>48.527501262279763</v>
      </c>
      <c r="H4690" s="342">
        <f t="shared" si="148"/>
        <v>921.01750126227978</v>
      </c>
      <c r="I4690" s="190"/>
    </row>
    <row r="4691" spans="1:9" ht="13.5" hidden="1" customHeight="1" thickBot="1">
      <c r="A4691" s="410"/>
      <c r="B4691" s="183">
        <v>18.2</v>
      </c>
      <c r="C4691" s="184">
        <v>961.21</v>
      </c>
      <c r="D4691" s="346" t="s">
        <v>385</v>
      </c>
      <c r="E4691" s="346" t="s">
        <v>386</v>
      </c>
      <c r="F4691" s="346" t="s">
        <v>822</v>
      </c>
      <c r="G4691" s="342">
        <f t="shared" si="149"/>
        <v>53.462067746697301</v>
      </c>
      <c r="H4691" s="342">
        <f t="shared" si="148"/>
        <v>1014.6720677466974</v>
      </c>
      <c r="I4691" s="190"/>
    </row>
    <row r="4692" spans="1:9" ht="13.5" hidden="1" customHeight="1" thickBot="1">
      <c r="A4692" s="410"/>
      <c r="B4692" s="183">
        <v>15</v>
      </c>
      <c r="C4692" s="184">
        <v>795.49</v>
      </c>
      <c r="D4692" s="346" t="s">
        <v>385</v>
      </c>
      <c r="E4692" s="346" t="s">
        <v>386</v>
      </c>
      <c r="F4692" s="346" t="s">
        <v>823</v>
      </c>
      <c r="G4692" s="342">
        <f t="shared" si="149"/>
        <v>44.244795904974183</v>
      </c>
      <c r="H4692" s="342">
        <f t="shared" si="148"/>
        <v>839.73479590497413</v>
      </c>
      <c r="I4692" s="190"/>
    </row>
    <row r="4693" spans="1:9" ht="13.5" hidden="1" customHeight="1" thickBot="1">
      <c r="A4693" s="410"/>
      <c r="B4693" s="183">
        <v>18.2</v>
      </c>
      <c r="C4693" s="184">
        <v>961.21</v>
      </c>
      <c r="D4693" s="346" t="s">
        <v>385</v>
      </c>
      <c r="E4693" s="346" t="s">
        <v>386</v>
      </c>
      <c r="F4693" s="346" t="s">
        <v>824</v>
      </c>
      <c r="G4693" s="342">
        <f t="shared" si="149"/>
        <v>53.462067746697301</v>
      </c>
      <c r="H4693" s="342">
        <f t="shared" si="148"/>
        <v>1014.6720677466974</v>
      </c>
      <c r="I4693" s="190"/>
    </row>
    <row r="4694" spans="1:9" ht="13.5" hidden="1" customHeight="1" thickBot="1">
      <c r="A4694" s="410"/>
      <c r="B4694" s="183">
        <v>18.21</v>
      </c>
      <c r="C4694" s="184">
        <v>961.19</v>
      </c>
      <c r="D4694" s="346" t="s">
        <v>385</v>
      </c>
      <c r="E4694" s="346" t="s">
        <v>386</v>
      </c>
      <c r="F4694" s="346" t="s">
        <v>825</v>
      </c>
      <c r="G4694" s="342">
        <f t="shared" si="149"/>
        <v>53.460955355695404</v>
      </c>
      <c r="H4694" s="342">
        <f t="shared" si="148"/>
        <v>1014.6509553556955</v>
      </c>
      <c r="I4694" s="190"/>
    </row>
    <row r="4695" spans="1:9" ht="13.5" hidden="1" customHeight="1" thickBot="1">
      <c r="A4695" s="410"/>
      <c r="B4695" s="183">
        <v>16.52</v>
      </c>
      <c r="C4695" s="184">
        <v>872.49</v>
      </c>
      <c r="D4695" s="346" t="s">
        <v>385</v>
      </c>
      <c r="E4695" s="346" t="s">
        <v>386</v>
      </c>
      <c r="F4695" s="346" t="s">
        <v>818</v>
      </c>
      <c r="G4695" s="342">
        <f t="shared" si="149"/>
        <v>48.527501262279763</v>
      </c>
      <c r="H4695" s="342">
        <f t="shared" si="148"/>
        <v>921.01750126227978</v>
      </c>
      <c r="I4695" s="190"/>
    </row>
    <row r="4696" spans="1:9" ht="13.5" hidden="1" customHeight="1" thickBot="1">
      <c r="A4696" s="410"/>
      <c r="B4696" s="183">
        <v>18.2</v>
      </c>
      <c r="C4696" s="184">
        <v>981.1</v>
      </c>
      <c r="D4696" s="346" t="s">
        <v>385</v>
      </c>
      <c r="E4696" s="346" t="s">
        <v>386</v>
      </c>
      <c r="F4696" s="346" t="s">
        <v>826</v>
      </c>
      <c r="G4696" s="342">
        <f t="shared" si="149"/>
        <v>54.568340598084411</v>
      </c>
      <c r="H4696" s="342">
        <f t="shared" si="148"/>
        <v>1035.6683405980843</v>
      </c>
      <c r="I4696" s="190"/>
    </row>
    <row r="4697" spans="1:9" ht="13.5" hidden="1" customHeight="1" thickBot="1">
      <c r="A4697" s="410"/>
      <c r="B4697" s="183">
        <v>18.21</v>
      </c>
      <c r="C4697" s="184">
        <v>981.1</v>
      </c>
      <c r="D4697" s="346" t="s">
        <v>385</v>
      </c>
      <c r="E4697" s="346" t="s">
        <v>386</v>
      </c>
      <c r="F4697" s="346" t="s">
        <v>827</v>
      </c>
      <c r="G4697" s="342">
        <f t="shared" si="149"/>
        <v>54.568340598084411</v>
      </c>
      <c r="H4697" s="342">
        <f t="shared" si="148"/>
        <v>1035.6683405980843</v>
      </c>
      <c r="I4697" s="190"/>
    </row>
    <row r="4698" spans="1:9" ht="13.5" hidden="1" customHeight="1" thickBot="1">
      <c r="A4698" s="410"/>
      <c r="B4698" s="183">
        <v>18.21</v>
      </c>
      <c r="C4698" s="184">
        <v>981.1</v>
      </c>
      <c r="D4698" s="346" t="s">
        <v>385</v>
      </c>
      <c r="E4698" s="346" t="s">
        <v>386</v>
      </c>
      <c r="F4698" s="346" t="s">
        <v>828</v>
      </c>
      <c r="G4698" s="342">
        <f t="shared" si="149"/>
        <v>54.568340598084411</v>
      </c>
      <c r="H4698" s="342">
        <f t="shared" si="148"/>
        <v>1035.6683405980843</v>
      </c>
      <c r="I4698" s="190"/>
    </row>
    <row r="4699" spans="1:9" ht="13.5" hidden="1" customHeight="1" thickBot="1">
      <c r="A4699" s="410"/>
      <c r="B4699" s="183">
        <v>16.440000000000001</v>
      </c>
      <c r="C4699" s="184">
        <v>884.5</v>
      </c>
      <c r="D4699" s="346" t="s">
        <v>385</v>
      </c>
      <c r="E4699" s="346" t="s">
        <v>386</v>
      </c>
      <c r="F4699" s="346" t="s">
        <v>819</v>
      </c>
      <c r="G4699" s="342">
        <f t="shared" si="149"/>
        <v>49.195492058919235</v>
      </c>
      <c r="H4699" s="342">
        <f t="shared" si="148"/>
        <v>933.69549205891929</v>
      </c>
      <c r="I4699" s="190"/>
    </row>
    <row r="4700" spans="1:9" ht="13.5" hidden="1" customHeight="1" thickBot="1">
      <c r="A4700" s="410"/>
      <c r="B4700" s="183">
        <v>18.21</v>
      </c>
      <c r="C4700" s="184">
        <v>981.1</v>
      </c>
      <c r="D4700" s="346" t="s">
        <v>385</v>
      </c>
      <c r="E4700" s="346" t="s">
        <v>386</v>
      </c>
      <c r="F4700" s="346" t="s">
        <v>829</v>
      </c>
      <c r="G4700" s="342">
        <f t="shared" si="149"/>
        <v>54.568340598084411</v>
      </c>
      <c r="H4700" s="342">
        <f t="shared" si="148"/>
        <v>1035.6683405980843</v>
      </c>
      <c r="I4700" s="190"/>
    </row>
    <row r="4701" spans="1:9" ht="13.5" hidden="1" customHeight="1" thickBot="1">
      <c r="A4701" s="410"/>
      <c r="B4701" s="183">
        <v>18.2</v>
      </c>
      <c r="C4701" s="184">
        <v>981.1</v>
      </c>
      <c r="D4701" s="346" t="s">
        <v>385</v>
      </c>
      <c r="E4701" s="346" t="s">
        <v>386</v>
      </c>
      <c r="F4701" s="346" t="s">
        <v>830</v>
      </c>
      <c r="G4701" s="342">
        <f t="shared" si="149"/>
        <v>54.568340598084411</v>
      </c>
      <c r="H4701" s="342">
        <f t="shared" si="148"/>
        <v>1035.6683405980843</v>
      </c>
      <c r="I4701" s="190"/>
    </row>
    <row r="4702" spans="1:9" ht="13.5" hidden="1" customHeight="1" thickBot="1">
      <c r="A4702" s="410"/>
      <c r="B4702" s="183">
        <v>16.440000000000001</v>
      </c>
      <c r="C4702" s="184">
        <v>884.5</v>
      </c>
      <c r="D4702" s="346" t="s">
        <v>385</v>
      </c>
      <c r="E4702" s="346" t="s">
        <v>386</v>
      </c>
      <c r="F4702" s="346" t="s">
        <v>820</v>
      </c>
      <c r="G4702" s="342">
        <f t="shared" si="149"/>
        <v>49.195492058919235</v>
      </c>
      <c r="H4702" s="342">
        <f t="shared" si="148"/>
        <v>933.69549205891929</v>
      </c>
      <c r="I4702" s="190"/>
    </row>
    <row r="4703" spans="1:9" ht="13.5" hidden="1" customHeight="1" thickBot="1">
      <c r="A4703" s="410"/>
      <c r="B4703" s="183">
        <v>16.600000000000001</v>
      </c>
      <c r="C4703" s="184">
        <v>896.59</v>
      </c>
      <c r="D4703" s="346" t="s">
        <v>385</v>
      </c>
      <c r="E4703" s="346" t="s">
        <v>386</v>
      </c>
      <c r="F4703" s="346" t="s">
        <v>805</v>
      </c>
      <c r="G4703" s="342">
        <f t="shared" si="149"/>
        <v>49.867932419566301</v>
      </c>
      <c r="H4703" s="342">
        <f t="shared" si="148"/>
        <v>946.4579324195663</v>
      </c>
      <c r="I4703" s="190"/>
    </row>
    <row r="4704" spans="1:9" ht="13.5" hidden="1" customHeight="1" thickBot="1">
      <c r="A4704" s="410"/>
      <c r="B4704" s="183">
        <v>12.76</v>
      </c>
      <c r="C4704" s="184">
        <v>679.19</v>
      </c>
      <c r="D4704" s="346" t="s">
        <v>385</v>
      </c>
      <c r="E4704" s="346" t="s">
        <v>386</v>
      </c>
      <c r="F4704" s="346" t="s">
        <v>831</v>
      </c>
      <c r="G4704" s="342">
        <f t="shared" si="149"/>
        <v>37.776242228939921</v>
      </c>
      <c r="H4704" s="342">
        <f t="shared" si="148"/>
        <v>716.96624222894002</v>
      </c>
      <c r="I4704" s="190"/>
    </row>
    <row r="4705" spans="1:10" ht="13.5" hidden="1" customHeight="1" thickBot="1">
      <c r="A4705" s="410"/>
      <c r="B4705" s="183">
        <v>18.2</v>
      </c>
      <c r="C4705" s="184">
        <v>981.1</v>
      </c>
      <c r="D4705" s="346" t="s">
        <v>385</v>
      </c>
      <c r="E4705" s="346" t="s">
        <v>386</v>
      </c>
      <c r="F4705" s="346" t="s">
        <v>832</v>
      </c>
      <c r="G4705" s="342">
        <f t="shared" si="149"/>
        <v>54.568340598084411</v>
      </c>
      <c r="H4705" s="342">
        <f t="shared" si="148"/>
        <v>1035.6683405980843</v>
      </c>
      <c r="I4705" s="190"/>
    </row>
    <row r="4706" spans="1:10" ht="13.5" hidden="1" customHeight="1" thickBot="1">
      <c r="A4706" s="410"/>
      <c r="B4706" s="183">
        <v>16.52</v>
      </c>
      <c r="C4706" s="184">
        <v>890.54</v>
      </c>
      <c r="D4706" s="346" t="s">
        <v>385</v>
      </c>
      <c r="E4706" s="346" t="s">
        <v>386</v>
      </c>
      <c r="F4706" s="346" t="s">
        <v>821</v>
      </c>
      <c r="G4706" s="342">
        <f t="shared" si="149"/>
        <v>49.531434141492291</v>
      </c>
      <c r="H4706" s="342">
        <f t="shared" si="148"/>
        <v>940.0714341414922</v>
      </c>
      <c r="I4706" s="190"/>
    </row>
    <row r="4707" spans="1:10" ht="13.5" hidden="1" customHeight="1" thickBot="1">
      <c r="A4707" s="410"/>
      <c r="B4707" s="183">
        <v>18.2</v>
      </c>
      <c r="C4707" s="184">
        <v>981.1</v>
      </c>
      <c r="D4707" s="346" t="s">
        <v>385</v>
      </c>
      <c r="E4707" s="346" t="s">
        <v>386</v>
      </c>
      <c r="F4707" s="346" t="s">
        <v>833</v>
      </c>
      <c r="G4707" s="342">
        <f t="shared" si="149"/>
        <v>54.568340598084411</v>
      </c>
      <c r="H4707" s="342">
        <f t="shared" si="148"/>
        <v>1035.6683405980843</v>
      </c>
      <c r="I4707" s="190"/>
    </row>
    <row r="4708" spans="1:10" ht="13.5" hidden="1" customHeight="1" thickBot="1">
      <c r="A4708" s="410"/>
      <c r="B4708" s="183">
        <v>18.21</v>
      </c>
      <c r="C4708" s="184">
        <v>981.1</v>
      </c>
      <c r="D4708" s="346" t="s">
        <v>385</v>
      </c>
      <c r="E4708" s="346" t="s">
        <v>386</v>
      </c>
      <c r="F4708" s="346" t="s">
        <v>916</v>
      </c>
      <c r="G4708" s="342">
        <f t="shared" si="149"/>
        <v>54.568340598084411</v>
      </c>
      <c r="H4708" s="342">
        <f t="shared" si="148"/>
        <v>1035.6683405980843</v>
      </c>
      <c r="I4708" s="190"/>
    </row>
    <row r="4709" spans="1:10" ht="13.5" hidden="1" customHeight="1" thickBot="1">
      <c r="A4709" s="411"/>
      <c r="B4709" s="183">
        <v>18.13</v>
      </c>
      <c r="C4709" s="184">
        <v>975.05</v>
      </c>
      <c r="D4709" s="346" t="s">
        <v>385</v>
      </c>
      <c r="E4709" s="346" t="s">
        <v>386</v>
      </c>
      <c r="F4709" s="346" t="s">
        <v>917</v>
      </c>
      <c r="G4709" s="342">
        <f t="shared" si="149"/>
        <v>54.231842320010401</v>
      </c>
      <c r="H4709" s="342">
        <f t="shared" si="148"/>
        <v>1029.2818423200104</v>
      </c>
      <c r="I4709" s="190"/>
    </row>
    <row r="4710" spans="1:10" ht="13.5" thickBot="1">
      <c r="A4710" s="185" t="s">
        <v>507</v>
      </c>
      <c r="B4710" s="186">
        <v>353.58</v>
      </c>
      <c r="C4710" s="187">
        <v>18932.39</v>
      </c>
      <c r="D4710" s="412"/>
      <c r="E4710" s="413"/>
      <c r="F4710" s="414"/>
      <c r="G4710" s="342">
        <f t="shared" si="149"/>
        <v>1053.0110140207596</v>
      </c>
      <c r="H4710" s="342">
        <f t="shared" si="148"/>
        <v>19985.401014020757</v>
      </c>
      <c r="I4710" s="190">
        <f>+H4710</f>
        <v>19985.401014020757</v>
      </c>
      <c r="J4710" s="347">
        <v>2</v>
      </c>
    </row>
    <row r="4711" spans="1:10" ht="13.5" hidden="1" customHeight="1" thickBot="1">
      <c r="A4711" s="409" t="s">
        <v>1040</v>
      </c>
      <c r="B4711" s="183">
        <v>0.16</v>
      </c>
      <c r="C4711" s="184">
        <v>12.09</v>
      </c>
      <c r="D4711" s="346" t="s">
        <v>391</v>
      </c>
      <c r="E4711" s="346" t="s">
        <v>386</v>
      </c>
      <c r="F4711" s="346" t="s">
        <v>919</v>
      </c>
      <c r="G4711" s="342">
        <f t="shared" si="149"/>
        <v>0.67244036064707013</v>
      </c>
      <c r="H4711" s="342">
        <f t="shared" si="148"/>
        <v>12.762440360647069</v>
      </c>
      <c r="I4711" s="190"/>
    </row>
    <row r="4712" spans="1:10" ht="13.5" hidden="1" customHeight="1" thickBot="1">
      <c r="A4712" s="410"/>
      <c r="B4712" s="183">
        <v>0.16</v>
      </c>
      <c r="C4712" s="184">
        <v>12.09</v>
      </c>
      <c r="D4712" s="346" t="s">
        <v>391</v>
      </c>
      <c r="E4712" s="346" t="s">
        <v>386</v>
      </c>
      <c r="F4712" s="346" t="s">
        <v>858</v>
      </c>
      <c r="G4712" s="342">
        <f t="shared" si="149"/>
        <v>0.67244036064707013</v>
      </c>
      <c r="H4712" s="342">
        <f t="shared" si="148"/>
        <v>12.762440360647069</v>
      </c>
      <c r="I4712" s="190"/>
    </row>
    <row r="4713" spans="1:10" ht="13.5" hidden="1" customHeight="1" thickBot="1">
      <c r="A4713" s="410"/>
      <c r="B4713" s="183">
        <v>0.87</v>
      </c>
      <c r="C4713" s="184">
        <v>65.5</v>
      </c>
      <c r="D4713" s="346" t="s">
        <v>385</v>
      </c>
      <c r="E4713" s="346" t="s">
        <v>386</v>
      </c>
      <c r="F4713" s="346" t="s">
        <v>918</v>
      </c>
      <c r="G4713" s="342">
        <f t="shared" si="149"/>
        <v>3.6430805312144825</v>
      </c>
      <c r="H4713" s="342">
        <f t="shared" si="148"/>
        <v>69.14308053121448</v>
      </c>
      <c r="I4713" s="190"/>
    </row>
    <row r="4714" spans="1:10" ht="13.5" hidden="1" customHeight="1" thickBot="1">
      <c r="A4714" s="410"/>
      <c r="B4714" s="183">
        <v>0.71</v>
      </c>
      <c r="C4714" s="184">
        <v>53.41</v>
      </c>
      <c r="D4714" s="346" t="s">
        <v>385</v>
      </c>
      <c r="E4714" s="346" t="s">
        <v>386</v>
      </c>
      <c r="F4714" s="346" t="s">
        <v>919</v>
      </c>
      <c r="G4714" s="342">
        <f t="shared" si="149"/>
        <v>2.9706401705674121</v>
      </c>
      <c r="H4714" s="342">
        <f t="shared" si="148"/>
        <v>56.380640170567411</v>
      </c>
      <c r="I4714" s="190"/>
    </row>
    <row r="4715" spans="1:10" ht="13.5" hidden="1" customHeight="1" thickBot="1">
      <c r="A4715" s="410"/>
      <c r="B4715" s="183">
        <v>0.87</v>
      </c>
      <c r="C4715" s="184">
        <v>65.5</v>
      </c>
      <c r="D4715" s="346" t="s">
        <v>385</v>
      </c>
      <c r="E4715" s="346" t="s">
        <v>386</v>
      </c>
      <c r="F4715" s="346" t="s">
        <v>920</v>
      </c>
      <c r="G4715" s="342">
        <f t="shared" si="149"/>
        <v>3.6430805312144825</v>
      </c>
      <c r="H4715" s="342">
        <f t="shared" si="148"/>
        <v>69.14308053121448</v>
      </c>
      <c r="I4715" s="190"/>
    </row>
    <row r="4716" spans="1:10" ht="13.5" hidden="1" customHeight="1" thickBot="1">
      <c r="A4716" s="410"/>
      <c r="B4716" s="183">
        <v>0.63</v>
      </c>
      <c r="C4716" s="184">
        <v>47.36</v>
      </c>
      <c r="D4716" s="346" t="s">
        <v>385</v>
      </c>
      <c r="E4716" s="346" t="s">
        <v>386</v>
      </c>
      <c r="F4716" s="346" t="s">
        <v>858</v>
      </c>
      <c r="G4716" s="342">
        <f t="shared" si="149"/>
        <v>2.6341418924934028</v>
      </c>
      <c r="H4716" s="342">
        <f t="shared" si="148"/>
        <v>49.994141892493403</v>
      </c>
      <c r="I4716" s="190"/>
    </row>
    <row r="4717" spans="1:10" ht="13.5" hidden="1" customHeight="1" thickBot="1">
      <c r="A4717" s="411"/>
      <c r="B4717" s="183">
        <v>0</v>
      </c>
      <c r="C4717" s="184">
        <v>3.96</v>
      </c>
      <c r="D4717" s="346" t="s">
        <v>393</v>
      </c>
      <c r="E4717" s="346" t="s">
        <v>386</v>
      </c>
      <c r="F4717" s="346" t="s">
        <v>859</v>
      </c>
      <c r="G4717" s="342">
        <f t="shared" si="149"/>
        <v>0.2202534183757153</v>
      </c>
      <c r="H4717" s="342">
        <f t="shared" si="148"/>
        <v>4.180253418375715</v>
      </c>
      <c r="I4717" s="190"/>
    </row>
    <row r="4718" spans="1:10" ht="13.5" thickBot="1">
      <c r="A4718" s="185" t="s">
        <v>1040</v>
      </c>
      <c r="B4718" s="186">
        <v>3.4</v>
      </c>
      <c r="C4718" s="187">
        <v>259.91000000000003</v>
      </c>
      <c r="D4718" s="412"/>
      <c r="E4718" s="413"/>
      <c r="F4718" s="414"/>
      <c r="G4718" s="342">
        <f t="shared" si="149"/>
        <v>14.456077265159637</v>
      </c>
      <c r="H4718" s="342">
        <f t="shared" si="148"/>
        <v>274.36607726515967</v>
      </c>
      <c r="I4718" s="190">
        <f>+H4718</f>
        <v>274.36607726515967</v>
      </c>
      <c r="J4718" s="347">
        <v>2</v>
      </c>
    </row>
    <row r="4719" spans="1:10" ht="13.5" hidden="1" customHeight="1" thickBot="1">
      <c r="A4719" s="409" t="s">
        <v>1041</v>
      </c>
      <c r="B4719" s="183">
        <v>3.2</v>
      </c>
      <c r="C4719" s="184">
        <v>169.05</v>
      </c>
      <c r="D4719" s="346" t="s">
        <v>391</v>
      </c>
      <c r="E4719" s="346" t="s">
        <v>386</v>
      </c>
      <c r="F4719" s="346" t="s">
        <v>919</v>
      </c>
      <c r="G4719" s="342">
        <f t="shared" si="149"/>
        <v>9.4024849435390578</v>
      </c>
      <c r="H4719" s="342">
        <f t="shared" si="148"/>
        <v>178.45248494353908</v>
      </c>
      <c r="I4719" s="190"/>
    </row>
    <row r="4720" spans="1:10" ht="13.5" hidden="1" customHeight="1" thickBot="1">
      <c r="A4720" s="410"/>
      <c r="B4720" s="183">
        <v>3.2</v>
      </c>
      <c r="C4720" s="184">
        <v>169.05</v>
      </c>
      <c r="D4720" s="346" t="s">
        <v>391</v>
      </c>
      <c r="E4720" s="346" t="s">
        <v>386</v>
      </c>
      <c r="F4720" s="346" t="s">
        <v>858</v>
      </c>
      <c r="G4720" s="342">
        <f t="shared" si="149"/>
        <v>9.4024849435390578</v>
      </c>
      <c r="H4720" s="342">
        <f t="shared" si="148"/>
        <v>178.45248494353908</v>
      </c>
      <c r="I4720" s="190"/>
    </row>
    <row r="4721" spans="1:10" ht="13.5" hidden="1" customHeight="1" thickBot="1">
      <c r="A4721" s="410"/>
      <c r="B4721" s="183">
        <v>17.34</v>
      </c>
      <c r="C4721" s="184">
        <v>915.6</v>
      </c>
      <c r="D4721" s="346" t="s">
        <v>385</v>
      </c>
      <c r="E4721" s="346" t="s">
        <v>386</v>
      </c>
      <c r="F4721" s="346" t="s">
        <v>918</v>
      </c>
      <c r="G4721" s="342">
        <f t="shared" si="149"/>
        <v>50.925260066869932</v>
      </c>
      <c r="H4721" s="342">
        <f t="shared" si="148"/>
        <v>966.52526006686992</v>
      </c>
      <c r="I4721" s="190"/>
    </row>
    <row r="4722" spans="1:10" ht="13.5" hidden="1" customHeight="1" thickBot="1">
      <c r="A4722" s="410"/>
      <c r="B4722" s="183">
        <v>14.13</v>
      </c>
      <c r="C4722" s="184">
        <v>746.57</v>
      </c>
      <c r="D4722" s="346" t="s">
        <v>385</v>
      </c>
      <c r="E4722" s="346" t="s">
        <v>386</v>
      </c>
      <c r="F4722" s="346" t="s">
        <v>919</v>
      </c>
      <c r="G4722" s="342">
        <f t="shared" si="149"/>
        <v>41.52388751433277</v>
      </c>
      <c r="H4722" s="342">
        <f t="shared" si="148"/>
        <v>788.09388751433278</v>
      </c>
      <c r="I4722" s="190"/>
    </row>
    <row r="4723" spans="1:10" ht="13.5" hidden="1" customHeight="1" thickBot="1">
      <c r="A4723" s="410"/>
      <c r="B4723" s="183">
        <v>7.73</v>
      </c>
      <c r="C4723" s="184">
        <v>408.52</v>
      </c>
      <c r="D4723" s="346" t="s">
        <v>385</v>
      </c>
      <c r="E4723" s="346" t="s">
        <v>386</v>
      </c>
      <c r="F4723" s="346" t="s">
        <v>920</v>
      </c>
      <c r="G4723" s="342">
        <f t="shared" si="149"/>
        <v>22.721698604759396</v>
      </c>
      <c r="H4723" s="342">
        <f t="shared" si="148"/>
        <v>431.24169860475939</v>
      </c>
      <c r="I4723" s="190"/>
    </row>
    <row r="4724" spans="1:10" ht="13.5" hidden="1" customHeight="1" thickBot="1">
      <c r="A4724" s="410"/>
      <c r="B4724" s="183">
        <v>1.33</v>
      </c>
      <c r="C4724" s="184">
        <v>70.459999999999994</v>
      </c>
      <c r="D4724" s="346" t="s">
        <v>385</v>
      </c>
      <c r="E4724" s="346" t="s">
        <v>386</v>
      </c>
      <c r="F4724" s="346" t="s">
        <v>858</v>
      </c>
      <c r="G4724" s="342">
        <f t="shared" si="149"/>
        <v>3.9189534996850752</v>
      </c>
      <c r="H4724" s="342">
        <f t="shared" si="148"/>
        <v>74.378953499685068</v>
      </c>
      <c r="I4724" s="190"/>
    </row>
    <row r="4725" spans="1:10" ht="13.5" hidden="1" customHeight="1" thickBot="1">
      <c r="A4725" s="410"/>
      <c r="B4725" s="183">
        <v>3.2</v>
      </c>
      <c r="C4725" s="184">
        <v>169.05</v>
      </c>
      <c r="D4725" s="346" t="s">
        <v>834</v>
      </c>
      <c r="E4725" s="346" t="s">
        <v>386</v>
      </c>
      <c r="F4725" s="346" t="s">
        <v>920</v>
      </c>
      <c r="G4725" s="342">
        <f t="shared" si="149"/>
        <v>9.4024849435390578</v>
      </c>
      <c r="H4725" s="342">
        <f t="shared" si="148"/>
        <v>178.45248494353908</v>
      </c>
      <c r="I4725" s="190"/>
    </row>
    <row r="4726" spans="1:10" ht="13.5" hidden="1" customHeight="1" thickBot="1">
      <c r="A4726" s="411"/>
      <c r="B4726" s="183">
        <v>0</v>
      </c>
      <c r="C4726" s="184">
        <v>41.15</v>
      </c>
      <c r="D4726" s="346" t="s">
        <v>393</v>
      </c>
      <c r="E4726" s="346" t="s">
        <v>386</v>
      </c>
      <c r="F4726" s="346" t="s">
        <v>859</v>
      </c>
      <c r="G4726" s="342">
        <f t="shared" si="149"/>
        <v>2.2887444864042132</v>
      </c>
      <c r="H4726" s="342">
        <f t="shared" si="148"/>
        <v>43.438744486404211</v>
      </c>
      <c r="I4726" s="190"/>
    </row>
    <row r="4727" spans="1:10" ht="13.5" thickBot="1">
      <c r="A4727" s="185" t="s">
        <v>1041</v>
      </c>
      <c r="B4727" s="186">
        <v>50.13</v>
      </c>
      <c r="C4727" s="187">
        <v>2689.45</v>
      </c>
      <c r="D4727" s="412"/>
      <c r="E4727" s="413"/>
      <c r="F4727" s="414"/>
      <c r="G4727" s="342">
        <f t="shared" si="149"/>
        <v>149.58599900266853</v>
      </c>
      <c r="H4727" s="342">
        <f t="shared" si="148"/>
        <v>2839.0359990026682</v>
      </c>
      <c r="I4727" s="190">
        <f>+H4727</f>
        <v>2839.0359990026682</v>
      </c>
      <c r="J4727" s="347">
        <v>2</v>
      </c>
    </row>
    <row r="4728" spans="1:10" ht="13.5" hidden="1" customHeight="1" thickBot="1">
      <c r="A4728" s="409" t="s">
        <v>508</v>
      </c>
      <c r="B4728" s="183">
        <v>0.2</v>
      </c>
      <c r="C4728" s="184">
        <v>16.53</v>
      </c>
      <c r="D4728" s="346" t="s">
        <v>391</v>
      </c>
      <c r="E4728" s="346" t="s">
        <v>386</v>
      </c>
      <c r="F4728" s="346" t="s">
        <v>817</v>
      </c>
      <c r="G4728" s="342">
        <f t="shared" si="149"/>
        <v>0.9193911630683268</v>
      </c>
      <c r="H4728" s="342">
        <f t="shared" si="148"/>
        <v>17.449391163068327</v>
      </c>
      <c r="I4728" s="190"/>
    </row>
    <row r="4729" spans="1:10" ht="13.5" hidden="1" customHeight="1" thickBot="1">
      <c r="A4729" s="410"/>
      <c r="B4729" s="183">
        <v>0.2</v>
      </c>
      <c r="C4729" s="184">
        <v>16.53</v>
      </c>
      <c r="D4729" s="346" t="s">
        <v>391</v>
      </c>
      <c r="E4729" s="346" t="s">
        <v>386</v>
      </c>
      <c r="F4729" s="346" t="s">
        <v>818</v>
      </c>
      <c r="G4729" s="342">
        <f t="shared" si="149"/>
        <v>0.9193911630683268</v>
      </c>
      <c r="H4729" s="342">
        <f t="shared" si="148"/>
        <v>17.449391163068327</v>
      </c>
      <c r="I4729" s="190"/>
    </row>
    <row r="4730" spans="1:10" ht="13.5" hidden="1" customHeight="1" thickBot="1">
      <c r="A4730" s="410"/>
      <c r="B4730" s="183">
        <v>0.2</v>
      </c>
      <c r="C4730" s="184">
        <v>16.86</v>
      </c>
      <c r="D4730" s="346" t="s">
        <v>391</v>
      </c>
      <c r="E4730" s="346" t="s">
        <v>386</v>
      </c>
      <c r="F4730" s="346" t="s">
        <v>819</v>
      </c>
      <c r="G4730" s="342">
        <f t="shared" si="149"/>
        <v>0.93774561459963623</v>
      </c>
      <c r="H4730" s="342">
        <f t="shared" si="148"/>
        <v>17.797745614599634</v>
      </c>
      <c r="I4730" s="190"/>
    </row>
    <row r="4731" spans="1:10" ht="13.5" hidden="1" customHeight="1" thickBot="1">
      <c r="A4731" s="410"/>
      <c r="B4731" s="183">
        <v>0.2</v>
      </c>
      <c r="C4731" s="184">
        <v>16.86</v>
      </c>
      <c r="D4731" s="346" t="s">
        <v>391</v>
      </c>
      <c r="E4731" s="346" t="s">
        <v>386</v>
      </c>
      <c r="F4731" s="346" t="s">
        <v>820</v>
      </c>
      <c r="G4731" s="342">
        <f t="shared" si="149"/>
        <v>0.93774561459963623</v>
      </c>
      <c r="H4731" s="342">
        <f t="shared" si="148"/>
        <v>17.797745614599634</v>
      </c>
      <c r="I4731" s="190"/>
    </row>
    <row r="4732" spans="1:10" ht="13.5" hidden="1" customHeight="1" thickBot="1">
      <c r="A4732" s="410"/>
      <c r="B4732" s="183">
        <v>0.2</v>
      </c>
      <c r="C4732" s="184">
        <v>16.86</v>
      </c>
      <c r="D4732" s="346" t="s">
        <v>391</v>
      </c>
      <c r="E4732" s="346" t="s">
        <v>386</v>
      </c>
      <c r="F4732" s="346" t="s">
        <v>821</v>
      </c>
      <c r="G4732" s="342">
        <f t="shared" si="149"/>
        <v>0.93774561459963623</v>
      </c>
      <c r="H4732" s="342">
        <f t="shared" si="148"/>
        <v>17.797745614599634</v>
      </c>
      <c r="I4732" s="190"/>
    </row>
    <row r="4733" spans="1:10" ht="13.5" hidden="1" customHeight="1" thickBot="1">
      <c r="A4733" s="410"/>
      <c r="B4733" s="183">
        <v>1.97</v>
      </c>
      <c r="C4733" s="184">
        <v>162.51</v>
      </c>
      <c r="D4733" s="346" t="s">
        <v>385</v>
      </c>
      <c r="E4733" s="346" t="s">
        <v>386</v>
      </c>
      <c r="F4733" s="346" t="s">
        <v>817</v>
      </c>
      <c r="G4733" s="342">
        <f t="shared" si="149"/>
        <v>9.0387330859185582</v>
      </c>
      <c r="H4733" s="342">
        <f t="shared" si="148"/>
        <v>171.54873308591854</v>
      </c>
      <c r="I4733" s="190"/>
    </row>
    <row r="4734" spans="1:10" ht="13.5" hidden="1" customHeight="1" thickBot="1">
      <c r="A4734" s="410"/>
      <c r="B4734" s="183">
        <v>2.17</v>
      </c>
      <c r="C4734" s="184">
        <v>179.04</v>
      </c>
      <c r="D4734" s="346" t="s">
        <v>385</v>
      </c>
      <c r="E4734" s="346" t="s">
        <v>386</v>
      </c>
      <c r="F4734" s="346" t="s">
        <v>822</v>
      </c>
      <c r="G4734" s="342">
        <f t="shared" si="149"/>
        <v>9.9581242489868842</v>
      </c>
      <c r="H4734" s="342">
        <f t="shared" si="148"/>
        <v>188.99812424898687</v>
      </c>
      <c r="I4734" s="190"/>
    </row>
    <row r="4735" spans="1:10" ht="13.5" hidden="1" customHeight="1" thickBot="1">
      <c r="A4735" s="410"/>
      <c r="B4735" s="183">
        <v>2.17</v>
      </c>
      <c r="C4735" s="184">
        <v>179.04</v>
      </c>
      <c r="D4735" s="346" t="s">
        <v>385</v>
      </c>
      <c r="E4735" s="346" t="s">
        <v>386</v>
      </c>
      <c r="F4735" s="346" t="s">
        <v>823</v>
      </c>
      <c r="G4735" s="342">
        <f t="shared" si="149"/>
        <v>9.9581242489868842</v>
      </c>
      <c r="H4735" s="342">
        <f t="shared" si="148"/>
        <v>188.99812424898687</v>
      </c>
      <c r="I4735" s="190"/>
    </row>
    <row r="4736" spans="1:10" ht="13.5" hidden="1" customHeight="1" thickBot="1">
      <c r="A4736" s="410"/>
      <c r="B4736" s="183">
        <v>1.97</v>
      </c>
      <c r="C4736" s="184">
        <v>162.51</v>
      </c>
      <c r="D4736" s="346" t="s">
        <v>385</v>
      </c>
      <c r="E4736" s="346" t="s">
        <v>386</v>
      </c>
      <c r="F4736" s="346" t="s">
        <v>824</v>
      </c>
      <c r="G4736" s="342">
        <f t="shared" si="149"/>
        <v>9.0387330859185582</v>
      </c>
      <c r="H4736" s="342">
        <f t="shared" si="148"/>
        <v>171.54873308591854</v>
      </c>
      <c r="I4736" s="190"/>
    </row>
    <row r="4737" spans="1:9" ht="13.5" hidden="1" customHeight="1" thickBot="1">
      <c r="A4737" s="410"/>
      <c r="B4737" s="183">
        <v>2.17</v>
      </c>
      <c r="C4737" s="184">
        <v>179.04</v>
      </c>
      <c r="D4737" s="346" t="s">
        <v>385</v>
      </c>
      <c r="E4737" s="346" t="s">
        <v>386</v>
      </c>
      <c r="F4737" s="346" t="s">
        <v>825</v>
      </c>
      <c r="G4737" s="342">
        <f t="shared" si="149"/>
        <v>9.9581242489868842</v>
      </c>
      <c r="H4737" s="342">
        <f t="shared" si="148"/>
        <v>188.99812424898687</v>
      </c>
      <c r="I4737" s="190"/>
    </row>
    <row r="4738" spans="1:9" ht="13.5" hidden="1" customHeight="1" thickBot="1">
      <c r="A4738" s="410"/>
      <c r="B4738" s="183">
        <v>1.97</v>
      </c>
      <c r="C4738" s="184">
        <v>162.51</v>
      </c>
      <c r="D4738" s="346" t="s">
        <v>385</v>
      </c>
      <c r="E4738" s="346" t="s">
        <v>386</v>
      </c>
      <c r="F4738" s="346" t="s">
        <v>818</v>
      </c>
      <c r="G4738" s="342">
        <f t="shared" si="149"/>
        <v>9.0387330859185582</v>
      </c>
      <c r="H4738" s="342">
        <f t="shared" si="148"/>
        <v>171.54873308591854</v>
      </c>
      <c r="I4738" s="190"/>
    </row>
    <row r="4739" spans="1:9" ht="13.5" hidden="1" customHeight="1" thickBot="1">
      <c r="A4739" s="410"/>
      <c r="B4739" s="183">
        <v>2.17</v>
      </c>
      <c r="C4739" s="184">
        <v>182.63</v>
      </c>
      <c r="D4739" s="346" t="s">
        <v>385</v>
      </c>
      <c r="E4739" s="346" t="s">
        <v>386</v>
      </c>
      <c r="F4739" s="346" t="s">
        <v>826</v>
      </c>
      <c r="G4739" s="342">
        <f t="shared" si="149"/>
        <v>10.157798433827494</v>
      </c>
      <c r="H4739" s="342">
        <f t="shared" si="148"/>
        <v>192.7877984338275</v>
      </c>
      <c r="I4739" s="190"/>
    </row>
    <row r="4740" spans="1:9" ht="13.5" hidden="1" customHeight="1" thickBot="1">
      <c r="A4740" s="410"/>
      <c r="B4740" s="183">
        <v>1.97</v>
      </c>
      <c r="C4740" s="184">
        <v>165.77</v>
      </c>
      <c r="D4740" s="346" t="s">
        <v>385</v>
      </c>
      <c r="E4740" s="346" t="s">
        <v>386</v>
      </c>
      <c r="F4740" s="346" t="s">
        <v>827</v>
      </c>
      <c r="G4740" s="342">
        <f t="shared" si="149"/>
        <v>9.2200528192278597</v>
      </c>
      <c r="H4740" s="342">
        <f t="shared" si="148"/>
        <v>174.99005281922786</v>
      </c>
      <c r="I4740" s="190"/>
    </row>
    <row r="4741" spans="1:9" ht="13.5" hidden="1" customHeight="1" thickBot="1">
      <c r="A4741" s="410"/>
      <c r="B4741" s="183">
        <v>2.17</v>
      </c>
      <c r="C4741" s="184">
        <v>182.63</v>
      </c>
      <c r="D4741" s="346" t="s">
        <v>385</v>
      </c>
      <c r="E4741" s="346" t="s">
        <v>386</v>
      </c>
      <c r="F4741" s="346" t="s">
        <v>828</v>
      </c>
      <c r="G4741" s="342">
        <f t="shared" si="149"/>
        <v>10.157798433827494</v>
      </c>
      <c r="H4741" s="342">
        <f t="shared" si="148"/>
        <v>192.7877984338275</v>
      </c>
      <c r="I4741" s="190"/>
    </row>
    <row r="4742" spans="1:9" ht="13.5" hidden="1" customHeight="1" thickBot="1">
      <c r="A4742" s="410"/>
      <c r="B4742" s="183">
        <v>1.97</v>
      </c>
      <c r="C4742" s="184">
        <v>165.77</v>
      </c>
      <c r="D4742" s="346" t="s">
        <v>385</v>
      </c>
      <c r="E4742" s="346" t="s">
        <v>386</v>
      </c>
      <c r="F4742" s="346" t="s">
        <v>819</v>
      </c>
      <c r="G4742" s="342">
        <f t="shared" si="149"/>
        <v>9.2200528192278597</v>
      </c>
      <c r="H4742" s="342">
        <f t="shared" si="148"/>
        <v>174.99005281922786</v>
      </c>
      <c r="I4742" s="190"/>
    </row>
    <row r="4743" spans="1:9" ht="13.5" hidden="1" customHeight="1" thickBot="1">
      <c r="A4743" s="410"/>
      <c r="B4743" s="183">
        <v>1.97</v>
      </c>
      <c r="C4743" s="184">
        <v>165.77</v>
      </c>
      <c r="D4743" s="346" t="s">
        <v>385</v>
      </c>
      <c r="E4743" s="346" t="s">
        <v>386</v>
      </c>
      <c r="F4743" s="346" t="s">
        <v>829</v>
      </c>
      <c r="G4743" s="342">
        <f t="shared" si="149"/>
        <v>9.2200528192278597</v>
      </c>
      <c r="H4743" s="342">
        <f t="shared" si="148"/>
        <v>174.99005281922786</v>
      </c>
      <c r="I4743" s="190"/>
    </row>
    <row r="4744" spans="1:9" ht="13.5" hidden="1" customHeight="1" thickBot="1">
      <c r="A4744" s="410"/>
      <c r="B4744" s="183">
        <v>2.17</v>
      </c>
      <c r="C4744" s="184">
        <v>182.63</v>
      </c>
      <c r="D4744" s="346" t="s">
        <v>385</v>
      </c>
      <c r="E4744" s="346" t="s">
        <v>386</v>
      </c>
      <c r="F4744" s="346" t="s">
        <v>830</v>
      </c>
      <c r="G4744" s="342">
        <f t="shared" si="149"/>
        <v>10.157798433827494</v>
      </c>
      <c r="H4744" s="342">
        <f t="shared" si="148"/>
        <v>192.7877984338275</v>
      </c>
      <c r="I4744" s="190"/>
    </row>
    <row r="4745" spans="1:9" ht="13.5" hidden="1" customHeight="1" thickBot="1">
      <c r="A4745" s="410"/>
      <c r="B4745" s="183">
        <v>1.17</v>
      </c>
      <c r="C4745" s="184">
        <v>98.34</v>
      </c>
      <c r="D4745" s="346" t="s">
        <v>385</v>
      </c>
      <c r="E4745" s="346" t="s">
        <v>386</v>
      </c>
      <c r="F4745" s="346" t="s">
        <v>820</v>
      </c>
      <c r="G4745" s="342">
        <f t="shared" si="149"/>
        <v>5.4696265563302635</v>
      </c>
      <c r="H4745" s="342">
        <f t="shared" si="148"/>
        <v>103.80962655633027</v>
      </c>
      <c r="I4745" s="190"/>
    </row>
    <row r="4746" spans="1:9" ht="13.5" hidden="1" customHeight="1" thickBot="1">
      <c r="A4746" s="410"/>
      <c r="B4746" s="183">
        <v>2.17</v>
      </c>
      <c r="C4746" s="184">
        <v>182.63</v>
      </c>
      <c r="D4746" s="346" t="s">
        <v>385</v>
      </c>
      <c r="E4746" s="346" t="s">
        <v>386</v>
      </c>
      <c r="F4746" s="346" t="s">
        <v>805</v>
      </c>
      <c r="G4746" s="342">
        <f t="shared" si="149"/>
        <v>10.157798433827494</v>
      </c>
      <c r="H4746" s="342">
        <f t="shared" si="148"/>
        <v>192.7877984338275</v>
      </c>
      <c r="I4746" s="190"/>
    </row>
    <row r="4747" spans="1:9" ht="13.5" hidden="1" customHeight="1" thickBot="1">
      <c r="A4747" s="410"/>
      <c r="B4747" s="183">
        <v>2.17</v>
      </c>
      <c r="C4747" s="184">
        <v>182.63</v>
      </c>
      <c r="D4747" s="346" t="s">
        <v>385</v>
      </c>
      <c r="E4747" s="346" t="s">
        <v>386</v>
      </c>
      <c r="F4747" s="346" t="s">
        <v>831</v>
      </c>
      <c r="G4747" s="342">
        <f t="shared" si="149"/>
        <v>10.157798433827494</v>
      </c>
      <c r="H4747" s="342">
        <f t="shared" ref="H4747:H4810" si="150">+G4747+C4747</f>
        <v>192.7877984338275</v>
      </c>
      <c r="I4747" s="190"/>
    </row>
    <row r="4748" spans="1:9" ht="13.5" hidden="1" customHeight="1" thickBot="1">
      <c r="A4748" s="410"/>
      <c r="B4748" s="183">
        <v>2.17</v>
      </c>
      <c r="C4748" s="184">
        <v>182.63</v>
      </c>
      <c r="D4748" s="346" t="s">
        <v>385</v>
      </c>
      <c r="E4748" s="346" t="s">
        <v>386</v>
      </c>
      <c r="F4748" s="346" t="s">
        <v>832</v>
      </c>
      <c r="G4748" s="342">
        <f t="shared" si="149"/>
        <v>10.157798433827494</v>
      </c>
      <c r="H4748" s="342">
        <f t="shared" si="150"/>
        <v>192.7877984338275</v>
      </c>
      <c r="I4748" s="190"/>
    </row>
    <row r="4749" spans="1:9" ht="13.5" hidden="1" customHeight="1" thickBot="1">
      <c r="A4749" s="410"/>
      <c r="B4749" s="183">
        <v>1.77</v>
      </c>
      <c r="C4749" s="184">
        <v>148.91</v>
      </c>
      <c r="D4749" s="346" t="s">
        <v>385</v>
      </c>
      <c r="E4749" s="346" t="s">
        <v>386</v>
      </c>
      <c r="F4749" s="346" t="s">
        <v>821</v>
      </c>
      <c r="G4749" s="342">
        <f t="shared" si="149"/>
        <v>8.2823072046282231</v>
      </c>
      <c r="H4749" s="342">
        <f t="shared" si="150"/>
        <v>157.19230720462821</v>
      </c>
      <c r="I4749" s="190"/>
    </row>
    <row r="4750" spans="1:9" ht="13.5" hidden="1" customHeight="1" thickBot="1">
      <c r="A4750" s="410"/>
      <c r="B4750" s="183">
        <v>2.17</v>
      </c>
      <c r="C4750" s="184">
        <v>182.63</v>
      </c>
      <c r="D4750" s="346" t="s">
        <v>385</v>
      </c>
      <c r="E4750" s="346" t="s">
        <v>386</v>
      </c>
      <c r="F4750" s="346" t="s">
        <v>833</v>
      </c>
      <c r="G4750" s="342">
        <f t="shared" si="149"/>
        <v>10.157798433827494</v>
      </c>
      <c r="H4750" s="342">
        <f t="shared" si="150"/>
        <v>192.7877984338275</v>
      </c>
      <c r="I4750" s="190"/>
    </row>
    <row r="4751" spans="1:9" ht="13.5" hidden="1" customHeight="1" thickBot="1">
      <c r="A4751" s="410"/>
      <c r="B4751" s="183">
        <v>2.17</v>
      </c>
      <c r="C4751" s="184">
        <v>182.63</v>
      </c>
      <c r="D4751" s="346" t="s">
        <v>385</v>
      </c>
      <c r="E4751" s="346" t="s">
        <v>386</v>
      </c>
      <c r="F4751" s="346" t="s">
        <v>916</v>
      </c>
      <c r="G4751" s="342">
        <f t="shared" ref="G4751:G4814" si="151">+(C4751/$C$12584)*1312742.08</f>
        <v>10.157798433827494</v>
      </c>
      <c r="H4751" s="342">
        <f t="shared" si="150"/>
        <v>192.7877984338275</v>
      </c>
      <c r="I4751" s="190"/>
    </row>
    <row r="4752" spans="1:9" ht="13.5" hidden="1" customHeight="1" thickBot="1">
      <c r="A4752" s="411"/>
      <c r="B4752" s="183">
        <v>2.17</v>
      </c>
      <c r="C4752" s="184">
        <v>182.63</v>
      </c>
      <c r="D4752" s="346" t="s">
        <v>385</v>
      </c>
      <c r="E4752" s="346" t="s">
        <v>386</v>
      </c>
      <c r="F4752" s="346" t="s">
        <v>917</v>
      </c>
      <c r="G4752" s="342">
        <f t="shared" si="151"/>
        <v>10.157798433827494</v>
      </c>
      <c r="H4752" s="342">
        <f t="shared" si="150"/>
        <v>192.7877984338275</v>
      </c>
      <c r="I4752" s="190"/>
    </row>
    <row r="4753" spans="1:10" ht="13.5" thickBot="1">
      <c r="A4753" s="185" t="s">
        <v>508</v>
      </c>
      <c r="B4753" s="186">
        <v>41.8</v>
      </c>
      <c r="C4753" s="187">
        <v>3496.52</v>
      </c>
      <c r="D4753" s="412"/>
      <c r="E4753" s="413"/>
      <c r="F4753" s="414"/>
      <c r="G4753" s="342">
        <f t="shared" si="151"/>
        <v>194.47486929774144</v>
      </c>
      <c r="H4753" s="342">
        <f t="shared" si="150"/>
        <v>3690.9948692977414</v>
      </c>
      <c r="I4753" s="190">
        <f>+H4753</f>
        <v>3690.9948692977414</v>
      </c>
      <c r="J4753" s="347">
        <v>1</v>
      </c>
    </row>
    <row r="4754" spans="1:10" ht="13.5" hidden="1" customHeight="1" thickBot="1">
      <c r="A4754" s="409" t="s">
        <v>1042</v>
      </c>
      <c r="B4754" s="183">
        <v>0.4</v>
      </c>
      <c r="C4754" s="184">
        <v>33.71</v>
      </c>
      <c r="D4754" s="346" t="s">
        <v>391</v>
      </c>
      <c r="E4754" s="346" t="s">
        <v>386</v>
      </c>
      <c r="F4754" s="346" t="s">
        <v>919</v>
      </c>
      <c r="G4754" s="342">
        <f t="shared" si="151"/>
        <v>1.8749350336983239</v>
      </c>
      <c r="H4754" s="342">
        <f t="shared" si="150"/>
        <v>35.584935033698322</v>
      </c>
      <c r="I4754" s="190"/>
    </row>
    <row r="4755" spans="1:10" ht="13.5" hidden="1" customHeight="1" thickBot="1">
      <c r="A4755" s="410"/>
      <c r="B4755" s="183">
        <v>0.4</v>
      </c>
      <c r="C4755" s="184">
        <v>33.71</v>
      </c>
      <c r="D4755" s="346" t="s">
        <v>391</v>
      </c>
      <c r="E4755" s="346" t="s">
        <v>386</v>
      </c>
      <c r="F4755" s="346" t="s">
        <v>858</v>
      </c>
      <c r="G4755" s="342">
        <f t="shared" si="151"/>
        <v>1.8749350336983239</v>
      </c>
      <c r="H4755" s="342">
        <f t="shared" si="150"/>
        <v>35.584935033698322</v>
      </c>
      <c r="I4755" s="190"/>
    </row>
    <row r="4756" spans="1:10" ht="13.5" hidden="1" customHeight="1" thickBot="1">
      <c r="A4756" s="410"/>
      <c r="B4756" s="183">
        <v>1.77</v>
      </c>
      <c r="C4756" s="184">
        <v>148.91</v>
      </c>
      <c r="D4756" s="346" t="s">
        <v>385</v>
      </c>
      <c r="E4756" s="346" t="s">
        <v>386</v>
      </c>
      <c r="F4756" s="346" t="s">
        <v>918</v>
      </c>
      <c r="G4756" s="342">
        <f t="shared" si="151"/>
        <v>8.2823072046282231</v>
      </c>
      <c r="H4756" s="342">
        <f t="shared" si="150"/>
        <v>157.19230720462821</v>
      </c>
      <c r="I4756" s="190"/>
    </row>
    <row r="4757" spans="1:10" ht="13.5" hidden="1" customHeight="1" thickBot="1">
      <c r="A4757" s="410"/>
      <c r="B4757" s="183">
        <v>1.77</v>
      </c>
      <c r="C4757" s="184">
        <v>148.91</v>
      </c>
      <c r="D4757" s="346" t="s">
        <v>385</v>
      </c>
      <c r="E4757" s="346" t="s">
        <v>386</v>
      </c>
      <c r="F4757" s="346" t="s">
        <v>919</v>
      </c>
      <c r="G4757" s="342">
        <f t="shared" si="151"/>
        <v>8.2823072046282231</v>
      </c>
      <c r="H4757" s="342">
        <f t="shared" si="150"/>
        <v>157.19230720462821</v>
      </c>
      <c r="I4757" s="190"/>
    </row>
    <row r="4758" spans="1:10" ht="13.5" hidden="1" customHeight="1" thickBot="1">
      <c r="A4758" s="410"/>
      <c r="B4758" s="183">
        <v>1.97</v>
      </c>
      <c r="C4758" s="184">
        <v>165.77</v>
      </c>
      <c r="D4758" s="346" t="s">
        <v>385</v>
      </c>
      <c r="E4758" s="346" t="s">
        <v>386</v>
      </c>
      <c r="F4758" s="346" t="s">
        <v>920</v>
      </c>
      <c r="G4758" s="342">
        <f t="shared" si="151"/>
        <v>9.2200528192278597</v>
      </c>
      <c r="H4758" s="342">
        <f t="shared" si="150"/>
        <v>174.99005281922786</v>
      </c>
      <c r="I4758" s="190"/>
    </row>
    <row r="4759" spans="1:10" ht="13.5" hidden="1" customHeight="1" thickBot="1">
      <c r="A4759" s="410"/>
      <c r="B4759" s="183">
        <v>0.37</v>
      </c>
      <c r="C4759" s="184">
        <v>30.91</v>
      </c>
      <c r="D4759" s="346" t="s">
        <v>385</v>
      </c>
      <c r="E4759" s="346" t="s">
        <v>386</v>
      </c>
      <c r="F4759" s="346" t="s">
        <v>858</v>
      </c>
      <c r="G4759" s="342">
        <f t="shared" si="151"/>
        <v>1.7192002934326664</v>
      </c>
      <c r="H4759" s="342">
        <f t="shared" si="150"/>
        <v>32.629200293432667</v>
      </c>
      <c r="I4759" s="190"/>
    </row>
    <row r="4760" spans="1:10" ht="13.5" hidden="1" customHeight="1" thickBot="1">
      <c r="A4760" s="411"/>
      <c r="B4760" s="183">
        <v>0</v>
      </c>
      <c r="C4760" s="184">
        <v>9.39</v>
      </c>
      <c r="D4760" s="346" t="s">
        <v>393</v>
      </c>
      <c r="E4760" s="346" t="s">
        <v>386</v>
      </c>
      <c r="F4760" s="346" t="s">
        <v>859</v>
      </c>
      <c r="G4760" s="342">
        <f t="shared" si="151"/>
        <v>0.52226757539090074</v>
      </c>
      <c r="H4760" s="342">
        <f t="shared" si="150"/>
        <v>9.9122675753909011</v>
      </c>
      <c r="I4760" s="190"/>
    </row>
    <row r="4761" spans="1:10" ht="13.5" thickBot="1">
      <c r="A4761" s="185" t="s">
        <v>1042</v>
      </c>
      <c r="B4761" s="186">
        <v>6.68</v>
      </c>
      <c r="C4761" s="187">
        <v>571.30999999999995</v>
      </c>
      <c r="D4761" s="412"/>
      <c r="E4761" s="413"/>
      <c r="F4761" s="414"/>
      <c r="G4761" s="342">
        <f t="shared" si="151"/>
        <v>31.776005164704518</v>
      </c>
      <c r="H4761" s="342">
        <f t="shared" si="150"/>
        <v>603.08600516470449</v>
      </c>
      <c r="I4761" s="190">
        <f>+H4761</f>
        <v>603.08600516470449</v>
      </c>
      <c r="J4761" s="347">
        <v>1</v>
      </c>
    </row>
    <row r="4762" spans="1:10" ht="13.5" hidden="1" customHeight="1" thickBot="1">
      <c r="A4762" s="409" t="s">
        <v>509</v>
      </c>
      <c r="B4762" s="183">
        <v>2</v>
      </c>
      <c r="C4762" s="184">
        <v>109.11</v>
      </c>
      <c r="D4762" s="346" t="s">
        <v>391</v>
      </c>
      <c r="E4762" s="346" t="s">
        <v>386</v>
      </c>
      <c r="F4762" s="346" t="s">
        <v>817</v>
      </c>
      <c r="G4762" s="342">
        <f t="shared" si="151"/>
        <v>6.0686491108520944</v>
      </c>
      <c r="H4762" s="342">
        <f t="shared" si="150"/>
        <v>115.17864911085209</v>
      </c>
      <c r="I4762" s="190"/>
    </row>
    <row r="4763" spans="1:10" ht="13.5" hidden="1" customHeight="1" thickBot="1">
      <c r="A4763" s="410"/>
      <c r="B4763" s="183">
        <v>2</v>
      </c>
      <c r="C4763" s="184">
        <v>109.11</v>
      </c>
      <c r="D4763" s="346" t="s">
        <v>391</v>
      </c>
      <c r="E4763" s="346" t="s">
        <v>386</v>
      </c>
      <c r="F4763" s="346" t="s">
        <v>818</v>
      </c>
      <c r="G4763" s="342">
        <f t="shared" si="151"/>
        <v>6.0686491108520944</v>
      </c>
      <c r="H4763" s="342">
        <f t="shared" si="150"/>
        <v>115.17864911085209</v>
      </c>
      <c r="I4763" s="190"/>
    </row>
    <row r="4764" spans="1:10" ht="13.5" hidden="1" customHeight="1" thickBot="1">
      <c r="A4764" s="410"/>
      <c r="B4764" s="183">
        <v>2</v>
      </c>
      <c r="C4764" s="184">
        <v>112.43</v>
      </c>
      <c r="D4764" s="346" t="s">
        <v>391</v>
      </c>
      <c r="E4764" s="346" t="s">
        <v>386</v>
      </c>
      <c r="F4764" s="346" t="s">
        <v>819</v>
      </c>
      <c r="G4764" s="342">
        <f t="shared" si="151"/>
        <v>6.2533060171670884</v>
      </c>
      <c r="H4764" s="342">
        <f t="shared" si="150"/>
        <v>118.6833060171671</v>
      </c>
      <c r="I4764" s="190"/>
    </row>
    <row r="4765" spans="1:10" ht="13.5" hidden="1" customHeight="1" thickBot="1">
      <c r="A4765" s="410"/>
      <c r="B4765" s="183">
        <v>2</v>
      </c>
      <c r="C4765" s="184">
        <v>112.43</v>
      </c>
      <c r="D4765" s="346" t="s">
        <v>391</v>
      </c>
      <c r="E4765" s="346" t="s">
        <v>386</v>
      </c>
      <c r="F4765" s="346" t="s">
        <v>820</v>
      </c>
      <c r="G4765" s="342">
        <f t="shared" si="151"/>
        <v>6.2533060171670884</v>
      </c>
      <c r="H4765" s="342">
        <f t="shared" si="150"/>
        <v>118.6833060171671</v>
      </c>
      <c r="I4765" s="190"/>
    </row>
    <row r="4766" spans="1:10" ht="13.5" hidden="1" customHeight="1" thickBot="1">
      <c r="A4766" s="410"/>
      <c r="B4766" s="183">
        <v>2</v>
      </c>
      <c r="C4766" s="184">
        <v>110.64</v>
      </c>
      <c r="D4766" s="346" t="s">
        <v>391</v>
      </c>
      <c r="E4766" s="346" t="s">
        <v>386</v>
      </c>
      <c r="F4766" s="346" t="s">
        <v>821</v>
      </c>
      <c r="G4766" s="342">
        <f t="shared" si="151"/>
        <v>6.1537470224972584</v>
      </c>
      <c r="H4766" s="342">
        <f t="shared" si="150"/>
        <v>116.79374702249726</v>
      </c>
      <c r="I4766" s="190"/>
    </row>
    <row r="4767" spans="1:10" ht="13.5" hidden="1" customHeight="1" thickBot="1">
      <c r="A4767" s="410"/>
      <c r="B4767" s="183">
        <v>4</v>
      </c>
      <c r="C4767" s="184">
        <v>221.28</v>
      </c>
      <c r="D4767" s="346" t="s">
        <v>391</v>
      </c>
      <c r="E4767" s="346" t="s">
        <v>386</v>
      </c>
      <c r="F4767" s="346" t="s">
        <v>919</v>
      </c>
      <c r="G4767" s="342">
        <f t="shared" si="151"/>
        <v>12.307494044994517</v>
      </c>
      <c r="H4767" s="342">
        <f t="shared" si="150"/>
        <v>233.58749404499451</v>
      </c>
      <c r="I4767" s="190"/>
    </row>
    <row r="4768" spans="1:10" ht="13.5" hidden="1" customHeight="1" thickBot="1">
      <c r="A4768" s="410"/>
      <c r="B4768" s="183">
        <v>4</v>
      </c>
      <c r="C4768" s="184">
        <v>221.28</v>
      </c>
      <c r="D4768" s="346" t="s">
        <v>391</v>
      </c>
      <c r="E4768" s="346" t="s">
        <v>386</v>
      </c>
      <c r="F4768" s="346" t="s">
        <v>858</v>
      </c>
      <c r="G4768" s="342">
        <f t="shared" si="151"/>
        <v>12.307494044994517</v>
      </c>
      <c r="H4768" s="342">
        <f t="shared" si="150"/>
        <v>233.58749404499451</v>
      </c>
      <c r="I4768" s="190"/>
    </row>
    <row r="4769" spans="1:9" ht="13.5" hidden="1" customHeight="1" thickBot="1">
      <c r="A4769" s="410"/>
      <c r="B4769" s="183">
        <v>19.670000000000002</v>
      </c>
      <c r="C4769" s="184">
        <v>1072.94</v>
      </c>
      <c r="D4769" s="346" t="s">
        <v>385</v>
      </c>
      <c r="E4769" s="346" t="s">
        <v>386</v>
      </c>
      <c r="F4769" s="346" t="s">
        <v>817</v>
      </c>
      <c r="G4769" s="342">
        <f t="shared" si="151"/>
        <v>59.676440078797974</v>
      </c>
      <c r="H4769" s="342">
        <f t="shared" si="150"/>
        <v>1132.616440078798</v>
      </c>
      <c r="I4769" s="190"/>
    </row>
    <row r="4770" spans="1:9" ht="13.5" hidden="1" customHeight="1" thickBot="1">
      <c r="A4770" s="410"/>
      <c r="B4770" s="183">
        <v>20.47</v>
      </c>
      <c r="C4770" s="184">
        <v>1122.6400000000001</v>
      </c>
      <c r="D4770" s="346" t="s">
        <v>385</v>
      </c>
      <c r="E4770" s="346" t="s">
        <v>386</v>
      </c>
      <c r="F4770" s="346" t="s">
        <v>822</v>
      </c>
      <c r="G4770" s="342">
        <f t="shared" si="151"/>
        <v>62.440731718513398</v>
      </c>
      <c r="H4770" s="342">
        <f t="shared" si="150"/>
        <v>1185.0807317185136</v>
      </c>
      <c r="I4770" s="190"/>
    </row>
    <row r="4771" spans="1:9" ht="13.5" hidden="1" customHeight="1" thickBot="1">
      <c r="A4771" s="410"/>
      <c r="B4771" s="183">
        <v>21.67</v>
      </c>
      <c r="C4771" s="184">
        <v>1182.05</v>
      </c>
      <c r="D4771" s="346" t="s">
        <v>385</v>
      </c>
      <c r="E4771" s="346" t="s">
        <v>386</v>
      </c>
      <c r="F4771" s="346" t="s">
        <v>823</v>
      </c>
      <c r="G4771" s="342">
        <f t="shared" si="151"/>
        <v>65.745089189650059</v>
      </c>
      <c r="H4771" s="342">
        <f t="shared" si="150"/>
        <v>1247.7950891896501</v>
      </c>
      <c r="I4771" s="190"/>
    </row>
    <row r="4772" spans="1:9" ht="13.5" hidden="1" customHeight="1" thickBot="1">
      <c r="A4772" s="410"/>
      <c r="B4772" s="183">
        <v>21.67</v>
      </c>
      <c r="C4772" s="184">
        <v>1182.05</v>
      </c>
      <c r="D4772" s="346" t="s">
        <v>385</v>
      </c>
      <c r="E4772" s="346" t="s">
        <v>386</v>
      </c>
      <c r="F4772" s="346" t="s">
        <v>824</v>
      </c>
      <c r="G4772" s="342">
        <f t="shared" si="151"/>
        <v>65.745089189650059</v>
      </c>
      <c r="H4772" s="342">
        <f t="shared" si="150"/>
        <v>1247.7950891896501</v>
      </c>
      <c r="I4772" s="190"/>
    </row>
    <row r="4773" spans="1:9" ht="13.5" hidden="1" customHeight="1" thickBot="1">
      <c r="A4773" s="410"/>
      <c r="B4773" s="183">
        <v>21.67</v>
      </c>
      <c r="C4773" s="184">
        <v>1182.05</v>
      </c>
      <c r="D4773" s="346" t="s">
        <v>385</v>
      </c>
      <c r="E4773" s="346" t="s">
        <v>386</v>
      </c>
      <c r="F4773" s="346" t="s">
        <v>825</v>
      </c>
      <c r="G4773" s="342">
        <f t="shared" si="151"/>
        <v>65.745089189650059</v>
      </c>
      <c r="H4773" s="342">
        <f t="shared" si="150"/>
        <v>1247.7950891896501</v>
      </c>
      <c r="I4773" s="190"/>
    </row>
    <row r="4774" spans="1:9" ht="13.5" hidden="1" customHeight="1" thickBot="1">
      <c r="A4774" s="410"/>
      <c r="B4774" s="183">
        <v>19.670000000000002</v>
      </c>
      <c r="C4774" s="184">
        <v>1072.94</v>
      </c>
      <c r="D4774" s="346" t="s">
        <v>385</v>
      </c>
      <c r="E4774" s="346" t="s">
        <v>386</v>
      </c>
      <c r="F4774" s="346" t="s">
        <v>818</v>
      </c>
      <c r="G4774" s="342">
        <f t="shared" si="151"/>
        <v>59.676440078797974</v>
      </c>
      <c r="H4774" s="342">
        <f t="shared" si="150"/>
        <v>1132.616440078798</v>
      </c>
      <c r="I4774" s="190"/>
    </row>
    <row r="4775" spans="1:9" ht="13.5" hidden="1" customHeight="1" thickBot="1">
      <c r="A4775" s="410"/>
      <c r="B4775" s="183">
        <v>21.67</v>
      </c>
      <c r="C4775" s="184">
        <v>1218</v>
      </c>
      <c r="D4775" s="346" t="s">
        <v>385</v>
      </c>
      <c r="E4775" s="346" t="s">
        <v>386</v>
      </c>
      <c r="F4775" s="346" t="s">
        <v>826</v>
      </c>
      <c r="G4775" s="342">
        <f t="shared" si="151"/>
        <v>67.744612015560918</v>
      </c>
      <c r="H4775" s="342">
        <f t="shared" si="150"/>
        <v>1285.744612015561</v>
      </c>
      <c r="I4775" s="190"/>
    </row>
    <row r="4776" spans="1:9" ht="13.5" hidden="1" customHeight="1" thickBot="1">
      <c r="A4776" s="410"/>
      <c r="B4776" s="183">
        <v>21.67</v>
      </c>
      <c r="C4776" s="184">
        <v>1218</v>
      </c>
      <c r="D4776" s="346" t="s">
        <v>385</v>
      </c>
      <c r="E4776" s="346" t="s">
        <v>386</v>
      </c>
      <c r="F4776" s="346" t="s">
        <v>827</v>
      </c>
      <c r="G4776" s="342">
        <f t="shared" si="151"/>
        <v>67.744612015560918</v>
      </c>
      <c r="H4776" s="342">
        <f t="shared" si="150"/>
        <v>1285.744612015561</v>
      </c>
      <c r="I4776" s="190"/>
    </row>
    <row r="4777" spans="1:9" ht="13.5" hidden="1" customHeight="1" thickBot="1">
      <c r="A4777" s="410"/>
      <c r="B4777" s="183">
        <v>20.87</v>
      </c>
      <c r="C4777" s="184">
        <v>1166.77</v>
      </c>
      <c r="D4777" s="346" t="s">
        <v>385</v>
      </c>
      <c r="E4777" s="346" t="s">
        <v>386</v>
      </c>
      <c r="F4777" s="346" t="s">
        <v>828</v>
      </c>
      <c r="G4777" s="342">
        <f t="shared" si="151"/>
        <v>64.89522246420033</v>
      </c>
      <c r="H4777" s="342">
        <f t="shared" si="150"/>
        <v>1231.6652224642003</v>
      </c>
      <c r="I4777" s="190"/>
    </row>
    <row r="4778" spans="1:9" ht="13.5" hidden="1" customHeight="1" thickBot="1">
      <c r="A4778" s="410"/>
      <c r="B4778" s="183">
        <v>19.670000000000002</v>
      </c>
      <c r="C4778" s="184">
        <v>1105.57</v>
      </c>
      <c r="D4778" s="346" t="s">
        <v>385</v>
      </c>
      <c r="E4778" s="346" t="s">
        <v>386</v>
      </c>
      <c r="F4778" s="346" t="s">
        <v>819</v>
      </c>
      <c r="G4778" s="342">
        <f t="shared" si="151"/>
        <v>61.491305998393827</v>
      </c>
      <c r="H4778" s="342">
        <f t="shared" si="150"/>
        <v>1167.0613059983937</v>
      </c>
      <c r="I4778" s="190"/>
    </row>
    <row r="4779" spans="1:9" ht="13.5" hidden="1" customHeight="1" thickBot="1">
      <c r="A4779" s="410"/>
      <c r="B4779" s="183">
        <v>20.07</v>
      </c>
      <c r="C4779" s="184">
        <v>1115.54</v>
      </c>
      <c r="D4779" s="346" t="s">
        <v>385</v>
      </c>
      <c r="E4779" s="346" t="s">
        <v>386</v>
      </c>
      <c r="F4779" s="346" t="s">
        <v>829</v>
      </c>
      <c r="G4779" s="342">
        <f t="shared" si="151"/>
        <v>62.045832912839749</v>
      </c>
      <c r="H4779" s="342">
        <f t="shared" si="150"/>
        <v>1177.5858329128398</v>
      </c>
      <c r="I4779" s="190"/>
    </row>
    <row r="4780" spans="1:9" ht="13.5" hidden="1" customHeight="1" thickBot="1">
      <c r="A4780" s="410"/>
      <c r="B4780" s="183">
        <v>21.67</v>
      </c>
      <c r="C4780" s="184">
        <v>1218</v>
      </c>
      <c r="D4780" s="346" t="s">
        <v>385</v>
      </c>
      <c r="E4780" s="346" t="s">
        <v>386</v>
      </c>
      <c r="F4780" s="346" t="s">
        <v>830</v>
      </c>
      <c r="G4780" s="342">
        <f t="shared" si="151"/>
        <v>67.744612015560918</v>
      </c>
      <c r="H4780" s="342">
        <f t="shared" si="150"/>
        <v>1285.744612015561</v>
      </c>
      <c r="I4780" s="190"/>
    </row>
    <row r="4781" spans="1:9" ht="13.5" hidden="1" customHeight="1" thickBot="1">
      <c r="A4781" s="410"/>
      <c r="B4781" s="183">
        <v>19.670000000000002</v>
      </c>
      <c r="C4781" s="184">
        <v>1105.57</v>
      </c>
      <c r="D4781" s="346" t="s">
        <v>385</v>
      </c>
      <c r="E4781" s="346" t="s">
        <v>386</v>
      </c>
      <c r="F4781" s="346" t="s">
        <v>820</v>
      </c>
      <c r="G4781" s="342">
        <f t="shared" si="151"/>
        <v>61.491305998393827</v>
      </c>
      <c r="H4781" s="342">
        <f t="shared" si="150"/>
        <v>1167.0613059983937</v>
      </c>
      <c r="I4781" s="190"/>
    </row>
    <row r="4782" spans="1:9" ht="13.5" hidden="1" customHeight="1" thickBot="1">
      <c r="A4782" s="410"/>
      <c r="B4782" s="183">
        <v>20.87</v>
      </c>
      <c r="C4782" s="184">
        <v>1166.77</v>
      </c>
      <c r="D4782" s="346" t="s">
        <v>385</v>
      </c>
      <c r="E4782" s="346" t="s">
        <v>386</v>
      </c>
      <c r="F4782" s="346" t="s">
        <v>805</v>
      </c>
      <c r="G4782" s="342">
        <f t="shared" si="151"/>
        <v>64.89522246420033</v>
      </c>
      <c r="H4782" s="342">
        <f t="shared" si="150"/>
        <v>1231.6652224642003</v>
      </c>
      <c r="I4782" s="190"/>
    </row>
    <row r="4783" spans="1:9" ht="13.5" hidden="1" customHeight="1" thickBot="1">
      <c r="A4783" s="410"/>
      <c r="B4783" s="183">
        <v>13</v>
      </c>
      <c r="C4783" s="184">
        <v>663</v>
      </c>
      <c r="D4783" s="346" t="s">
        <v>385</v>
      </c>
      <c r="E4783" s="346" t="s">
        <v>386</v>
      </c>
      <c r="F4783" s="346" t="s">
        <v>831</v>
      </c>
      <c r="G4783" s="342">
        <f t="shared" si="151"/>
        <v>36.875761712903852</v>
      </c>
      <c r="H4783" s="342">
        <f t="shared" si="150"/>
        <v>699.8757617129038</v>
      </c>
      <c r="I4783" s="190"/>
    </row>
    <row r="4784" spans="1:9" ht="13.5" hidden="1" customHeight="1" thickBot="1">
      <c r="A4784" s="410"/>
      <c r="B4784" s="183">
        <v>13</v>
      </c>
      <c r="C4784" s="184">
        <v>663</v>
      </c>
      <c r="D4784" s="346" t="s">
        <v>385</v>
      </c>
      <c r="E4784" s="346" t="s">
        <v>386</v>
      </c>
      <c r="F4784" s="346" t="s">
        <v>832</v>
      </c>
      <c r="G4784" s="342">
        <f t="shared" si="151"/>
        <v>36.875761712903852</v>
      </c>
      <c r="H4784" s="342">
        <f t="shared" si="150"/>
        <v>699.8757617129038</v>
      </c>
      <c r="I4784" s="190"/>
    </row>
    <row r="4785" spans="1:10" ht="13.5" hidden="1" customHeight="1" thickBot="1">
      <c r="A4785" s="410"/>
      <c r="B4785" s="183">
        <v>19.670000000000002</v>
      </c>
      <c r="C4785" s="184">
        <v>1087.96</v>
      </c>
      <c r="D4785" s="346" t="s">
        <v>385</v>
      </c>
      <c r="E4785" s="346" t="s">
        <v>386</v>
      </c>
      <c r="F4785" s="346" t="s">
        <v>821</v>
      </c>
      <c r="G4785" s="342">
        <f t="shared" si="151"/>
        <v>60.511845721223033</v>
      </c>
      <c r="H4785" s="342">
        <f t="shared" si="150"/>
        <v>1148.471845721223</v>
      </c>
      <c r="I4785" s="190"/>
    </row>
    <row r="4786" spans="1:10" ht="13.5" hidden="1" customHeight="1" thickBot="1">
      <c r="A4786" s="410"/>
      <c r="B4786" s="183">
        <v>21.67</v>
      </c>
      <c r="C4786" s="184">
        <v>1198.5999999999999</v>
      </c>
      <c r="D4786" s="346" t="s">
        <v>385</v>
      </c>
      <c r="E4786" s="346" t="s">
        <v>386</v>
      </c>
      <c r="F4786" s="346" t="s">
        <v>833</v>
      </c>
      <c r="G4786" s="342">
        <f t="shared" si="151"/>
        <v>66.665592743720282</v>
      </c>
      <c r="H4786" s="342">
        <f t="shared" si="150"/>
        <v>1265.2655927437202</v>
      </c>
      <c r="I4786" s="190"/>
    </row>
    <row r="4787" spans="1:10" ht="13.5" hidden="1" customHeight="1" thickBot="1">
      <c r="A4787" s="410"/>
      <c r="B4787" s="183">
        <v>21.67</v>
      </c>
      <c r="C4787" s="184">
        <v>1198.5999999999999</v>
      </c>
      <c r="D4787" s="346" t="s">
        <v>385</v>
      </c>
      <c r="E4787" s="346" t="s">
        <v>386</v>
      </c>
      <c r="F4787" s="346" t="s">
        <v>916</v>
      </c>
      <c r="G4787" s="342">
        <f t="shared" si="151"/>
        <v>66.665592743720282</v>
      </c>
      <c r="H4787" s="342">
        <f t="shared" si="150"/>
        <v>1265.2655927437202</v>
      </c>
      <c r="I4787" s="190"/>
    </row>
    <row r="4788" spans="1:10" ht="13.5" hidden="1" customHeight="1" thickBot="1">
      <c r="A4788" s="410"/>
      <c r="B4788" s="183">
        <v>20.87</v>
      </c>
      <c r="C4788" s="184">
        <v>1149.1600000000001</v>
      </c>
      <c r="D4788" s="346" t="s">
        <v>385</v>
      </c>
      <c r="E4788" s="346" t="s">
        <v>386</v>
      </c>
      <c r="F4788" s="346" t="s">
        <v>917</v>
      </c>
      <c r="G4788" s="342">
        <f t="shared" si="151"/>
        <v>63.91576218702955</v>
      </c>
      <c r="H4788" s="342">
        <f t="shared" si="150"/>
        <v>1213.0757621870296</v>
      </c>
      <c r="I4788" s="190"/>
    </row>
    <row r="4789" spans="1:10" ht="13.5" hidden="1" customHeight="1" thickBot="1">
      <c r="A4789" s="410"/>
      <c r="B4789" s="183">
        <v>20.87</v>
      </c>
      <c r="C4789" s="184">
        <v>1149.1600000000001</v>
      </c>
      <c r="D4789" s="346" t="s">
        <v>385</v>
      </c>
      <c r="E4789" s="346" t="s">
        <v>386</v>
      </c>
      <c r="F4789" s="346" t="s">
        <v>918</v>
      </c>
      <c r="G4789" s="342">
        <f t="shared" si="151"/>
        <v>63.91576218702955</v>
      </c>
      <c r="H4789" s="342">
        <f t="shared" si="150"/>
        <v>1213.0757621870296</v>
      </c>
      <c r="I4789" s="190"/>
    </row>
    <row r="4790" spans="1:10" ht="13.5" hidden="1" customHeight="1" thickBot="1">
      <c r="A4790" s="410"/>
      <c r="B4790" s="183">
        <v>17.670000000000002</v>
      </c>
      <c r="C4790" s="184">
        <v>977.32</v>
      </c>
      <c r="D4790" s="346" t="s">
        <v>385</v>
      </c>
      <c r="E4790" s="346" t="s">
        <v>386</v>
      </c>
      <c r="F4790" s="346" t="s">
        <v>919</v>
      </c>
      <c r="G4790" s="342">
        <f t="shared" si="151"/>
        <v>54.358098698725776</v>
      </c>
      <c r="H4790" s="342">
        <f t="shared" si="150"/>
        <v>1031.6780986987258</v>
      </c>
      <c r="I4790" s="190"/>
    </row>
    <row r="4791" spans="1:10" ht="13.5" hidden="1" customHeight="1" thickBot="1">
      <c r="A4791" s="410"/>
      <c r="B4791" s="183">
        <v>20.87</v>
      </c>
      <c r="C4791" s="184">
        <v>1149.1600000000001</v>
      </c>
      <c r="D4791" s="346" t="s">
        <v>385</v>
      </c>
      <c r="E4791" s="346" t="s">
        <v>386</v>
      </c>
      <c r="F4791" s="346" t="s">
        <v>920</v>
      </c>
      <c r="G4791" s="342">
        <f t="shared" si="151"/>
        <v>63.91576218702955</v>
      </c>
      <c r="H4791" s="342">
        <f t="shared" si="150"/>
        <v>1213.0757621870296</v>
      </c>
      <c r="I4791" s="190"/>
    </row>
    <row r="4792" spans="1:10" ht="13.5" hidden="1" customHeight="1" thickBot="1">
      <c r="A4792" s="410"/>
      <c r="B4792" s="183">
        <v>15.27</v>
      </c>
      <c r="C4792" s="184">
        <v>829.01</v>
      </c>
      <c r="D4792" s="346" t="s">
        <v>385</v>
      </c>
      <c r="E4792" s="346" t="s">
        <v>386</v>
      </c>
      <c r="F4792" s="346" t="s">
        <v>858</v>
      </c>
      <c r="G4792" s="342">
        <f t="shared" si="151"/>
        <v>46.109163224154479</v>
      </c>
      <c r="H4792" s="342">
        <f t="shared" si="150"/>
        <v>875.11916322415448</v>
      </c>
      <c r="I4792" s="190"/>
    </row>
    <row r="4793" spans="1:10" ht="13.5" hidden="1" customHeight="1" thickBot="1">
      <c r="A4793" s="410"/>
      <c r="B4793" s="183">
        <v>1.2</v>
      </c>
      <c r="C4793" s="184">
        <v>59.41</v>
      </c>
      <c r="D4793" s="346" t="s">
        <v>392</v>
      </c>
      <c r="E4793" s="346" t="s">
        <v>386</v>
      </c>
      <c r="F4793" s="346" t="s">
        <v>822</v>
      </c>
      <c r="G4793" s="342">
        <f t="shared" si="151"/>
        <v>3.3043574711366781</v>
      </c>
      <c r="H4793" s="342">
        <f t="shared" si="150"/>
        <v>62.714357471136672</v>
      </c>
      <c r="I4793" s="190"/>
    </row>
    <row r="4794" spans="1:10" ht="13.5" hidden="1" customHeight="1" thickBot="1">
      <c r="A4794" s="411"/>
      <c r="B4794" s="183">
        <v>0</v>
      </c>
      <c r="C4794" s="184">
        <v>64.97</v>
      </c>
      <c r="D4794" s="346" t="s">
        <v>393</v>
      </c>
      <c r="E4794" s="346" t="s">
        <v>386</v>
      </c>
      <c r="F4794" s="346" t="s">
        <v>859</v>
      </c>
      <c r="G4794" s="342">
        <f t="shared" si="151"/>
        <v>3.6136021696641971</v>
      </c>
      <c r="H4794" s="342">
        <f t="shared" si="150"/>
        <v>68.583602169664189</v>
      </c>
      <c r="I4794" s="190"/>
    </row>
    <row r="4795" spans="1:10" ht="13.5" thickBot="1">
      <c r="A4795" s="185" t="s">
        <v>509</v>
      </c>
      <c r="B4795" s="186">
        <v>494.74</v>
      </c>
      <c r="C4795" s="187">
        <v>27314.52</v>
      </c>
      <c r="D4795" s="412"/>
      <c r="E4795" s="413"/>
      <c r="F4795" s="414"/>
      <c r="G4795" s="342">
        <f t="shared" si="151"/>
        <v>1519.2213134575361</v>
      </c>
      <c r="H4795" s="342">
        <f t="shared" si="150"/>
        <v>28833.741313457536</v>
      </c>
      <c r="I4795" s="190">
        <f>+H4795</f>
        <v>28833.741313457536</v>
      </c>
      <c r="J4795" s="347">
        <v>1</v>
      </c>
    </row>
    <row r="4796" spans="1:10" ht="13.5" hidden="1" customHeight="1" thickBot="1">
      <c r="A4796" s="409" t="s">
        <v>510</v>
      </c>
      <c r="B4796" s="183">
        <v>0.2</v>
      </c>
      <c r="C4796" s="184">
        <v>16.53</v>
      </c>
      <c r="D4796" s="346" t="s">
        <v>391</v>
      </c>
      <c r="E4796" s="346" t="s">
        <v>386</v>
      </c>
      <c r="F4796" s="346" t="s">
        <v>817</v>
      </c>
      <c r="G4796" s="342">
        <f t="shared" si="151"/>
        <v>0.9193911630683268</v>
      </c>
      <c r="H4796" s="342">
        <f t="shared" si="150"/>
        <v>17.449391163068327</v>
      </c>
      <c r="I4796" s="190"/>
    </row>
    <row r="4797" spans="1:10" ht="13.5" hidden="1" customHeight="1" thickBot="1">
      <c r="A4797" s="410"/>
      <c r="B4797" s="183">
        <v>0.2</v>
      </c>
      <c r="C4797" s="184">
        <v>16.53</v>
      </c>
      <c r="D4797" s="346" t="s">
        <v>391</v>
      </c>
      <c r="E4797" s="346" t="s">
        <v>386</v>
      </c>
      <c r="F4797" s="346" t="s">
        <v>818</v>
      </c>
      <c r="G4797" s="342">
        <f t="shared" si="151"/>
        <v>0.9193911630683268</v>
      </c>
      <c r="H4797" s="342">
        <f t="shared" si="150"/>
        <v>17.449391163068327</v>
      </c>
      <c r="I4797" s="190"/>
    </row>
    <row r="4798" spans="1:10" ht="13.5" hidden="1" customHeight="1" thickBot="1">
      <c r="A4798" s="410"/>
      <c r="B4798" s="183">
        <v>0.2</v>
      </c>
      <c r="C4798" s="184">
        <v>16.86</v>
      </c>
      <c r="D4798" s="346" t="s">
        <v>391</v>
      </c>
      <c r="E4798" s="346" t="s">
        <v>386</v>
      </c>
      <c r="F4798" s="346" t="s">
        <v>819</v>
      </c>
      <c r="G4798" s="342">
        <f t="shared" si="151"/>
        <v>0.93774561459963623</v>
      </c>
      <c r="H4798" s="342">
        <f t="shared" si="150"/>
        <v>17.797745614599634</v>
      </c>
      <c r="I4798" s="190"/>
    </row>
    <row r="4799" spans="1:10" ht="13.5" hidden="1" customHeight="1" thickBot="1">
      <c r="A4799" s="410"/>
      <c r="B4799" s="183">
        <v>0.2</v>
      </c>
      <c r="C4799" s="184">
        <v>16.86</v>
      </c>
      <c r="D4799" s="346" t="s">
        <v>391</v>
      </c>
      <c r="E4799" s="346" t="s">
        <v>386</v>
      </c>
      <c r="F4799" s="346" t="s">
        <v>820</v>
      </c>
      <c r="G4799" s="342">
        <f t="shared" si="151"/>
        <v>0.93774561459963623</v>
      </c>
      <c r="H4799" s="342">
        <f t="shared" si="150"/>
        <v>17.797745614599634</v>
      </c>
      <c r="I4799" s="190"/>
    </row>
    <row r="4800" spans="1:10" ht="13.5" hidden="1" customHeight="1" thickBot="1">
      <c r="A4800" s="410"/>
      <c r="B4800" s="183">
        <v>0.2</v>
      </c>
      <c r="C4800" s="184">
        <v>16.86</v>
      </c>
      <c r="D4800" s="346" t="s">
        <v>391</v>
      </c>
      <c r="E4800" s="346" t="s">
        <v>386</v>
      </c>
      <c r="F4800" s="346" t="s">
        <v>821</v>
      </c>
      <c r="G4800" s="342">
        <f t="shared" si="151"/>
        <v>0.93774561459963623</v>
      </c>
      <c r="H4800" s="342">
        <f t="shared" si="150"/>
        <v>17.797745614599634</v>
      </c>
      <c r="I4800" s="190"/>
    </row>
    <row r="4801" spans="1:9" ht="13.5" hidden="1" customHeight="1" thickBot="1">
      <c r="A4801" s="410"/>
      <c r="B4801" s="183">
        <v>1.97</v>
      </c>
      <c r="C4801" s="184">
        <v>162.51</v>
      </c>
      <c r="D4801" s="346" t="s">
        <v>385</v>
      </c>
      <c r="E4801" s="346" t="s">
        <v>386</v>
      </c>
      <c r="F4801" s="346" t="s">
        <v>817</v>
      </c>
      <c r="G4801" s="342">
        <f t="shared" si="151"/>
        <v>9.0387330859185582</v>
      </c>
      <c r="H4801" s="342">
        <f t="shared" si="150"/>
        <v>171.54873308591854</v>
      </c>
      <c r="I4801" s="190"/>
    </row>
    <row r="4802" spans="1:9" ht="13.5" hidden="1" customHeight="1" thickBot="1">
      <c r="A4802" s="410"/>
      <c r="B4802" s="183">
        <v>2.17</v>
      </c>
      <c r="C4802" s="184">
        <v>179.04</v>
      </c>
      <c r="D4802" s="346" t="s">
        <v>385</v>
      </c>
      <c r="E4802" s="346" t="s">
        <v>386</v>
      </c>
      <c r="F4802" s="346" t="s">
        <v>822</v>
      </c>
      <c r="G4802" s="342">
        <f t="shared" si="151"/>
        <v>9.9581242489868842</v>
      </c>
      <c r="H4802" s="342">
        <f t="shared" si="150"/>
        <v>188.99812424898687</v>
      </c>
      <c r="I4802" s="190"/>
    </row>
    <row r="4803" spans="1:9" ht="13.5" hidden="1" customHeight="1" thickBot="1">
      <c r="A4803" s="410"/>
      <c r="B4803" s="183">
        <v>2.17</v>
      </c>
      <c r="C4803" s="184">
        <v>179.04</v>
      </c>
      <c r="D4803" s="346" t="s">
        <v>385</v>
      </c>
      <c r="E4803" s="346" t="s">
        <v>386</v>
      </c>
      <c r="F4803" s="346" t="s">
        <v>823</v>
      </c>
      <c r="G4803" s="342">
        <f t="shared" si="151"/>
        <v>9.9581242489868842</v>
      </c>
      <c r="H4803" s="342">
        <f t="shared" si="150"/>
        <v>188.99812424898687</v>
      </c>
      <c r="I4803" s="190"/>
    </row>
    <row r="4804" spans="1:9" ht="13.5" hidden="1" customHeight="1" thickBot="1">
      <c r="A4804" s="410"/>
      <c r="B4804" s="183">
        <v>1.97</v>
      </c>
      <c r="C4804" s="184">
        <v>162.51</v>
      </c>
      <c r="D4804" s="346" t="s">
        <v>385</v>
      </c>
      <c r="E4804" s="346" t="s">
        <v>386</v>
      </c>
      <c r="F4804" s="346" t="s">
        <v>824</v>
      </c>
      <c r="G4804" s="342">
        <f t="shared" si="151"/>
        <v>9.0387330859185582</v>
      </c>
      <c r="H4804" s="342">
        <f t="shared" si="150"/>
        <v>171.54873308591854</v>
      </c>
      <c r="I4804" s="190"/>
    </row>
    <row r="4805" spans="1:9" ht="13.5" hidden="1" customHeight="1" thickBot="1">
      <c r="A4805" s="410"/>
      <c r="B4805" s="183">
        <v>2.17</v>
      </c>
      <c r="C4805" s="184">
        <v>179.04</v>
      </c>
      <c r="D4805" s="346" t="s">
        <v>385</v>
      </c>
      <c r="E4805" s="346" t="s">
        <v>386</v>
      </c>
      <c r="F4805" s="346" t="s">
        <v>825</v>
      </c>
      <c r="G4805" s="342">
        <f t="shared" si="151"/>
        <v>9.9581242489868842</v>
      </c>
      <c r="H4805" s="342">
        <f t="shared" si="150"/>
        <v>188.99812424898687</v>
      </c>
      <c r="I4805" s="190"/>
    </row>
    <row r="4806" spans="1:9" ht="13.5" hidden="1" customHeight="1" thickBot="1">
      <c r="A4806" s="410"/>
      <c r="B4806" s="183">
        <v>1.97</v>
      </c>
      <c r="C4806" s="184">
        <v>162.51</v>
      </c>
      <c r="D4806" s="346" t="s">
        <v>385</v>
      </c>
      <c r="E4806" s="346" t="s">
        <v>386</v>
      </c>
      <c r="F4806" s="346" t="s">
        <v>818</v>
      </c>
      <c r="G4806" s="342">
        <f t="shared" si="151"/>
        <v>9.0387330859185582</v>
      </c>
      <c r="H4806" s="342">
        <f t="shared" si="150"/>
        <v>171.54873308591854</v>
      </c>
      <c r="I4806" s="190"/>
    </row>
    <row r="4807" spans="1:9" ht="13.5" hidden="1" customHeight="1" thickBot="1">
      <c r="A4807" s="410"/>
      <c r="B4807" s="183">
        <v>2.17</v>
      </c>
      <c r="C4807" s="184">
        <v>182.63</v>
      </c>
      <c r="D4807" s="346" t="s">
        <v>385</v>
      </c>
      <c r="E4807" s="346" t="s">
        <v>386</v>
      </c>
      <c r="F4807" s="346" t="s">
        <v>826</v>
      </c>
      <c r="G4807" s="342">
        <f t="shared" si="151"/>
        <v>10.157798433827494</v>
      </c>
      <c r="H4807" s="342">
        <f t="shared" si="150"/>
        <v>192.7877984338275</v>
      </c>
      <c r="I4807" s="190"/>
    </row>
    <row r="4808" spans="1:9" ht="13.5" hidden="1" customHeight="1" thickBot="1">
      <c r="A4808" s="410"/>
      <c r="B4808" s="183">
        <v>1.97</v>
      </c>
      <c r="C4808" s="184">
        <v>165.77</v>
      </c>
      <c r="D4808" s="346" t="s">
        <v>385</v>
      </c>
      <c r="E4808" s="346" t="s">
        <v>386</v>
      </c>
      <c r="F4808" s="346" t="s">
        <v>827</v>
      </c>
      <c r="G4808" s="342">
        <f t="shared" si="151"/>
        <v>9.2200528192278597</v>
      </c>
      <c r="H4808" s="342">
        <f t="shared" si="150"/>
        <v>174.99005281922786</v>
      </c>
      <c r="I4808" s="190"/>
    </row>
    <row r="4809" spans="1:9" ht="13.5" hidden="1" customHeight="1" thickBot="1">
      <c r="A4809" s="410"/>
      <c r="B4809" s="183">
        <v>2.17</v>
      </c>
      <c r="C4809" s="184">
        <v>182.63</v>
      </c>
      <c r="D4809" s="346" t="s">
        <v>385</v>
      </c>
      <c r="E4809" s="346" t="s">
        <v>386</v>
      </c>
      <c r="F4809" s="346" t="s">
        <v>828</v>
      </c>
      <c r="G4809" s="342">
        <f t="shared" si="151"/>
        <v>10.157798433827494</v>
      </c>
      <c r="H4809" s="342">
        <f t="shared" si="150"/>
        <v>192.7877984338275</v>
      </c>
      <c r="I4809" s="190"/>
    </row>
    <row r="4810" spans="1:9" ht="13.5" hidden="1" customHeight="1" thickBot="1">
      <c r="A4810" s="410"/>
      <c r="B4810" s="183">
        <v>1.97</v>
      </c>
      <c r="C4810" s="184">
        <v>165.77</v>
      </c>
      <c r="D4810" s="346" t="s">
        <v>385</v>
      </c>
      <c r="E4810" s="346" t="s">
        <v>386</v>
      </c>
      <c r="F4810" s="346" t="s">
        <v>819</v>
      </c>
      <c r="G4810" s="342">
        <f t="shared" si="151"/>
        <v>9.2200528192278597</v>
      </c>
      <c r="H4810" s="342">
        <f t="shared" si="150"/>
        <v>174.99005281922786</v>
      </c>
      <c r="I4810" s="190"/>
    </row>
    <row r="4811" spans="1:9" ht="13.5" hidden="1" customHeight="1" thickBot="1">
      <c r="A4811" s="410"/>
      <c r="B4811" s="183">
        <v>1.97</v>
      </c>
      <c r="C4811" s="184">
        <v>165.77</v>
      </c>
      <c r="D4811" s="346" t="s">
        <v>385</v>
      </c>
      <c r="E4811" s="346" t="s">
        <v>386</v>
      </c>
      <c r="F4811" s="346" t="s">
        <v>829</v>
      </c>
      <c r="G4811" s="342">
        <f t="shared" si="151"/>
        <v>9.2200528192278597</v>
      </c>
      <c r="H4811" s="342">
        <f t="shared" ref="H4811:H4874" si="152">+G4811+C4811</f>
        <v>174.99005281922786</v>
      </c>
      <c r="I4811" s="190"/>
    </row>
    <row r="4812" spans="1:9" ht="13.5" hidden="1" customHeight="1" thickBot="1">
      <c r="A4812" s="410"/>
      <c r="B4812" s="183">
        <v>2.17</v>
      </c>
      <c r="C4812" s="184">
        <v>182.63</v>
      </c>
      <c r="D4812" s="346" t="s">
        <v>385</v>
      </c>
      <c r="E4812" s="346" t="s">
        <v>386</v>
      </c>
      <c r="F4812" s="346" t="s">
        <v>830</v>
      </c>
      <c r="G4812" s="342">
        <f t="shared" si="151"/>
        <v>10.157798433827494</v>
      </c>
      <c r="H4812" s="342">
        <f t="shared" si="152"/>
        <v>192.7877984338275</v>
      </c>
      <c r="I4812" s="190"/>
    </row>
    <row r="4813" spans="1:9" ht="13.5" hidden="1" customHeight="1" thickBot="1">
      <c r="A4813" s="410"/>
      <c r="B4813" s="183">
        <v>1.17</v>
      </c>
      <c r="C4813" s="184">
        <v>98.34</v>
      </c>
      <c r="D4813" s="346" t="s">
        <v>385</v>
      </c>
      <c r="E4813" s="346" t="s">
        <v>386</v>
      </c>
      <c r="F4813" s="346" t="s">
        <v>820</v>
      </c>
      <c r="G4813" s="342">
        <f t="shared" si="151"/>
        <v>5.4696265563302635</v>
      </c>
      <c r="H4813" s="342">
        <f t="shared" si="152"/>
        <v>103.80962655633027</v>
      </c>
      <c r="I4813" s="190"/>
    </row>
    <row r="4814" spans="1:9" ht="13.5" hidden="1" customHeight="1" thickBot="1">
      <c r="A4814" s="410"/>
      <c r="B4814" s="183">
        <v>2.17</v>
      </c>
      <c r="C4814" s="184">
        <v>182.63</v>
      </c>
      <c r="D4814" s="346" t="s">
        <v>385</v>
      </c>
      <c r="E4814" s="346" t="s">
        <v>386</v>
      </c>
      <c r="F4814" s="346" t="s">
        <v>805</v>
      </c>
      <c r="G4814" s="342">
        <f t="shared" si="151"/>
        <v>10.157798433827494</v>
      </c>
      <c r="H4814" s="342">
        <f t="shared" si="152"/>
        <v>192.7877984338275</v>
      </c>
      <c r="I4814" s="190"/>
    </row>
    <row r="4815" spans="1:9" ht="13.5" hidden="1" customHeight="1" thickBot="1">
      <c r="A4815" s="410"/>
      <c r="B4815" s="183">
        <v>2.17</v>
      </c>
      <c r="C4815" s="184">
        <v>182.63</v>
      </c>
      <c r="D4815" s="346" t="s">
        <v>385</v>
      </c>
      <c r="E4815" s="346" t="s">
        <v>386</v>
      </c>
      <c r="F4815" s="346" t="s">
        <v>831</v>
      </c>
      <c r="G4815" s="342">
        <f t="shared" ref="G4815:G4878" si="153">+(C4815/$C$12584)*1312742.08</f>
        <v>10.157798433827494</v>
      </c>
      <c r="H4815" s="342">
        <f t="shared" si="152"/>
        <v>192.7877984338275</v>
      </c>
      <c r="I4815" s="190"/>
    </row>
    <row r="4816" spans="1:9" ht="13.5" hidden="1" customHeight="1" thickBot="1">
      <c r="A4816" s="410"/>
      <c r="B4816" s="183">
        <v>2.17</v>
      </c>
      <c r="C4816" s="184">
        <v>182.63</v>
      </c>
      <c r="D4816" s="346" t="s">
        <v>385</v>
      </c>
      <c r="E4816" s="346" t="s">
        <v>386</v>
      </c>
      <c r="F4816" s="346" t="s">
        <v>832</v>
      </c>
      <c r="G4816" s="342">
        <f t="shared" si="153"/>
        <v>10.157798433827494</v>
      </c>
      <c r="H4816" s="342">
        <f t="shared" si="152"/>
        <v>192.7877984338275</v>
      </c>
      <c r="I4816" s="190"/>
    </row>
    <row r="4817" spans="1:10" ht="13.5" hidden="1" customHeight="1" thickBot="1">
      <c r="A4817" s="410"/>
      <c r="B4817" s="183">
        <v>1.77</v>
      </c>
      <c r="C4817" s="184">
        <v>148.91</v>
      </c>
      <c r="D4817" s="346" t="s">
        <v>385</v>
      </c>
      <c r="E4817" s="346" t="s">
        <v>386</v>
      </c>
      <c r="F4817" s="346" t="s">
        <v>821</v>
      </c>
      <c r="G4817" s="342">
        <f t="shared" si="153"/>
        <v>8.2823072046282231</v>
      </c>
      <c r="H4817" s="342">
        <f t="shared" si="152"/>
        <v>157.19230720462821</v>
      </c>
      <c r="I4817" s="190"/>
    </row>
    <row r="4818" spans="1:10" ht="13.5" hidden="1" customHeight="1" thickBot="1">
      <c r="A4818" s="410"/>
      <c r="B4818" s="183">
        <v>2.17</v>
      </c>
      <c r="C4818" s="184">
        <v>182.63</v>
      </c>
      <c r="D4818" s="346" t="s">
        <v>385</v>
      </c>
      <c r="E4818" s="346" t="s">
        <v>386</v>
      </c>
      <c r="F4818" s="346" t="s">
        <v>833</v>
      </c>
      <c r="G4818" s="342">
        <f t="shared" si="153"/>
        <v>10.157798433827494</v>
      </c>
      <c r="H4818" s="342">
        <f t="shared" si="152"/>
        <v>192.7877984338275</v>
      </c>
      <c r="I4818" s="190"/>
    </row>
    <row r="4819" spans="1:10" ht="13.5" hidden="1" customHeight="1" thickBot="1">
      <c r="A4819" s="410"/>
      <c r="B4819" s="183">
        <v>2.17</v>
      </c>
      <c r="C4819" s="184">
        <v>182.63</v>
      </c>
      <c r="D4819" s="346" t="s">
        <v>385</v>
      </c>
      <c r="E4819" s="346" t="s">
        <v>386</v>
      </c>
      <c r="F4819" s="346" t="s">
        <v>916</v>
      </c>
      <c r="G4819" s="342">
        <f t="shared" si="153"/>
        <v>10.157798433827494</v>
      </c>
      <c r="H4819" s="342">
        <f t="shared" si="152"/>
        <v>192.7877984338275</v>
      </c>
      <c r="I4819" s="190"/>
    </row>
    <row r="4820" spans="1:10" ht="13.5" hidden="1" customHeight="1" thickBot="1">
      <c r="A4820" s="411"/>
      <c r="B4820" s="183">
        <v>2.17</v>
      </c>
      <c r="C4820" s="184">
        <v>182.63</v>
      </c>
      <c r="D4820" s="346" t="s">
        <v>385</v>
      </c>
      <c r="E4820" s="346" t="s">
        <v>386</v>
      </c>
      <c r="F4820" s="346" t="s">
        <v>917</v>
      </c>
      <c r="G4820" s="342">
        <f t="shared" si="153"/>
        <v>10.157798433827494</v>
      </c>
      <c r="H4820" s="342">
        <f t="shared" si="152"/>
        <v>192.7877984338275</v>
      </c>
      <c r="I4820" s="190"/>
    </row>
    <row r="4821" spans="1:10" ht="13.5" thickBot="1">
      <c r="A4821" s="185" t="s">
        <v>510</v>
      </c>
      <c r="B4821" s="186">
        <v>41.8</v>
      </c>
      <c r="C4821" s="187">
        <v>3496.52</v>
      </c>
      <c r="D4821" s="412"/>
      <c r="E4821" s="413"/>
      <c r="F4821" s="414"/>
      <c r="G4821" s="342">
        <f t="shared" si="153"/>
        <v>194.47486929774144</v>
      </c>
      <c r="H4821" s="342">
        <f t="shared" si="152"/>
        <v>3690.9948692977414</v>
      </c>
      <c r="I4821" s="190">
        <f>+H4821</f>
        <v>3690.9948692977414</v>
      </c>
      <c r="J4821" s="347">
        <v>1</v>
      </c>
    </row>
    <row r="4822" spans="1:10" ht="13.5" hidden="1" customHeight="1" thickBot="1">
      <c r="A4822" s="409" t="s">
        <v>1043</v>
      </c>
      <c r="B4822" s="183">
        <v>0.4</v>
      </c>
      <c r="C4822" s="184">
        <v>33.71</v>
      </c>
      <c r="D4822" s="346" t="s">
        <v>391</v>
      </c>
      <c r="E4822" s="346" t="s">
        <v>386</v>
      </c>
      <c r="F4822" s="346" t="s">
        <v>919</v>
      </c>
      <c r="G4822" s="342">
        <f t="shared" si="153"/>
        <v>1.8749350336983239</v>
      </c>
      <c r="H4822" s="342">
        <f t="shared" si="152"/>
        <v>35.584935033698322</v>
      </c>
      <c r="I4822" s="190"/>
    </row>
    <row r="4823" spans="1:10" ht="13.5" hidden="1" customHeight="1" thickBot="1">
      <c r="A4823" s="410"/>
      <c r="B4823" s="183">
        <v>0.4</v>
      </c>
      <c r="C4823" s="184">
        <v>33.71</v>
      </c>
      <c r="D4823" s="346" t="s">
        <v>391</v>
      </c>
      <c r="E4823" s="346" t="s">
        <v>386</v>
      </c>
      <c r="F4823" s="346" t="s">
        <v>858</v>
      </c>
      <c r="G4823" s="342">
        <f t="shared" si="153"/>
        <v>1.8749350336983239</v>
      </c>
      <c r="H4823" s="342">
        <f t="shared" si="152"/>
        <v>35.584935033698322</v>
      </c>
      <c r="I4823" s="190"/>
    </row>
    <row r="4824" spans="1:10" ht="13.5" hidden="1" customHeight="1" thickBot="1">
      <c r="A4824" s="410"/>
      <c r="B4824" s="183">
        <v>1.77</v>
      </c>
      <c r="C4824" s="184">
        <v>148.91</v>
      </c>
      <c r="D4824" s="346" t="s">
        <v>385</v>
      </c>
      <c r="E4824" s="346" t="s">
        <v>386</v>
      </c>
      <c r="F4824" s="346" t="s">
        <v>918</v>
      </c>
      <c r="G4824" s="342">
        <f t="shared" si="153"/>
        <v>8.2823072046282231</v>
      </c>
      <c r="H4824" s="342">
        <f t="shared" si="152"/>
        <v>157.19230720462821</v>
      </c>
      <c r="I4824" s="190"/>
    </row>
    <row r="4825" spans="1:10" ht="13.5" hidden="1" customHeight="1" thickBot="1">
      <c r="A4825" s="410"/>
      <c r="B4825" s="183">
        <v>1.77</v>
      </c>
      <c r="C4825" s="184">
        <v>148.91</v>
      </c>
      <c r="D4825" s="346" t="s">
        <v>385</v>
      </c>
      <c r="E4825" s="346" t="s">
        <v>386</v>
      </c>
      <c r="F4825" s="346" t="s">
        <v>919</v>
      </c>
      <c r="G4825" s="342">
        <f t="shared" si="153"/>
        <v>8.2823072046282231</v>
      </c>
      <c r="H4825" s="342">
        <f t="shared" si="152"/>
        <v>157.19230720462821</v>
      </c>
      <c r="I4825" s="190"/>
    </row>
    <row r="4826" spans="1:10" ht="13.5" hidden="1" customHeight="1" thickBot="1">
      <c r="A4826" s="410"/>
      <c r="B4826" s="183">
        <v>1.97</v>
      </c>
      <c r="C4826" s="184">
        <v>165.77</v>
      </c>
      <c r="D4826" s="346" t="s">
        <v>385</v>
      </c>
      <c r="E4826" s="346" t="s">
        <v>386</v>
      </c>
      <c r="F4826" s="346" t="s">
        <v>920</v>
      </c>
      <c r="G4826" s="342">
        <f t="shared" si="153"/>
        <v>9.2200528192278597</v>
      </c>
      <c r="H4826" s="342">
        <f t="shared" si="152"/>
        <v>174.99005281922786</v>
      </c>
      <c r="I4826" s="190"/>
    </row>
    <row r="4827" spans="1:10" ht="13.5" hidden="1" customHeight="1" thickBot="1">
      <c r="A4827" s="410"/>
      <c r="B4827" s="183">
        <v>0.37</v>
      </c>
      <c r="C4827" s="184">
        <v>30.91</v>
      </c>
      <c r="D4827" s="346" t="s">
        <v>385</v>
      </c>
      <c r="E4827" s="346" t="s">
        <v>386</v>
      </c>
      <c r="F4827" s="346" t="s">
        <v>858</v>
      </c>
      <c r="G4827" s="342">
        <f t="shared" si="153"/>
        <v>1.7192002934326664</v>
      </c>
      <c r="H4827" s="342">
        <f t="shared" si="152"/>
        <v>32.629200293432667</v>
      </c>
      <c r="I4827" s="190"/>
    </row>
    <row r="4828" spans="1:10" ht="13.5" hidden="1" customHeight="1" thickBot="1">
      <c r="A4828" s="411"/>
      <c r="B4828" s="183">
        <v>0</v>
      </c>
      <c r="C4828" s="184">
        <v>9.39</v>
      </c>
      <c r="D4828" s="346" t="s">
        <v>393</v>
      </c>
      <c r="E4828" s="346" t="s">
        <v>386</v>
      </c>
      <c r="F4828" s="346" t="s">
        <v>859</v>
      </c>
      <c r="G4828" s="342">
        <f t="shared" si="153"/>
        <v>0.52226757539090074</v>
      </c>
      <c r="H4828" s="342">
        <f t="shared" si="152"/>
        <v>9.9122675753909011</v>
      </c>
      <c r="I4828" s="190"/>
    </row>
    <row r="4829" spans="1:10" ht="13.5" thickBot="1">
      <c r="A4829" s="185" t="s">
        <v>1043</v>
      </c>
      <c r="B4829" s="186">
        <v>6.68</v>
      </c>
      <c r="C4829" s="187">
        <v>571.30999999999995</v>
      </c>
      <c r="D4829" s="412"/>
      <c r="E4829" s="413"/>
      <c r="F4829" s="414"/>
      <c r="G4829" s="342">
        <f t="shared" si="153"/>
        <v>31.776005164704518</v>
      </c>
      <c r="H4829" s="342">
        <f t="shared" si="152"/>
        <v>603.08600516470449</v>
      </c>
      <c r="I4829" s="190">
        <f>+H4829</f>
        <v>603.08600516470449</v>
      </c>
      <c r="J4829" s="347">
        <v>1</v>
      </c>
    </row>
    <row r="4830" spans="1:10" ht="13.5" hidden="1" customHeight="1" thickBot="1">
      <c r="A4830" s="409" t="s">
        <v>511</v>
      </c>
      <c r="B4830" s="183">
        <v>1.2</v>
      </c>
      <c r="C4830" s="184">
        <v>79.319999999999993</v>
      </c>
      <c r="D4830" s="346" t="s">
        <v>389</v>
      </c>
      <c r="E4830" s="346" t="s">
        <v>386</v>
      </c>
      <c r="F4830" s="346" t="s">
        <v>917</v>
      </c>
      <c r="G4830" s="342">
        <f t="shared" si="153"/>
        <v>4.4117427135256904</v>
      </c>
      <c r="H4830" s="342">
        <f t="shared" si="152"/>
        <v>83.731742713525676</v>
      </c>
      <c r="I4830" s="190"/>
    </row>
    <row r="4831" spans="1:10" ht="13.5" hidden="1" customHeight="1" thickBot="1">
      <c r="A4831" s="410"/>
      <c r="B4831" s="183">
        <v>1.6</v>
      </c>
      <c r="C4831" s="184">
        <v>87.22</v>
      </c>
      <c r="D4831" s="346" t="s">
        <v>391</v>
      </c>
      <c r="E4831" s="346" t="s">
        <v>386</v>
      </c>
      <c r="F4831" s="346" t="s">
        <v>817</v>
      </c>
      <c r="G4831" s="342">
        <f t="shared" si="153"/>
        <v>4.8511371592752237</v>
      </c>
      <c r="H4831" s="342">
        <f t="shared" si="152"/>
        <v>92.071137159275224</v>
      </c>
      <c r="I4831" s="190"/>
    </row>
    <row r="4832" spans="1:10" ht="13.5" hidden="1" customHeight="1" thickBot="1">
      <c r="A4832" s="410"/>
      <c r="B4832" s="183">
        <v>1.6</v>
      </c>
      <c r="C4832" s="184">
        <v>87.22</v>
      </c>
      <c r="D4832" s="346" t="s">
        <v>391</v>
      </c>
      <c r="E4832" s="346" t="s">
        <v>386</v>
      </c>
      <c r="F4832" s="346" t="s">
        <v>818</v>
      </c>
      <c r="G4832" s="342">
        <f t="shared" si="153"/>
        <v>4.8511371592752237</v>
      </c>
      <c r="H4832" s="342">
        <f t="shared" si="152"/>
        <v>92.071137159275224</v>
      </c>
      <c r="I4832" s="190"/>
    </row>
    <row r="4833" spans="1:9" ht="13.5" hidden="1" customHeight="1" thickBot="1">
      <c r="A4833" s="410"/>
      <c r="B4833" s="183">
        <v>1.6</v>
      </c>
      <c r="C4833" s="184">
        <v>91.18</v>
      </c>
      <c r="D4833" s="346" t="s">
        <v>391</v>
      </c>
      <c r="E4833" s="346" t="s">
        <v>386</v>
      </c>
      <c r="F4833" s="346" t="s">
        <v>819</v>
      </c>
      <c r="G4833" s="342">
        <f t="shared" si="153"/>
        <v>5.0713905776509396</v>
      </c>
      <c r="H4833" s="342">
        <f t="shared" si="152"/>
        <v>96.251390577650952</v>
      </c>
      <c r="I4833" s="190"/>
    </row>
    <row r="4834" spans="1:9" ht="13.5" hidden="1" customHeight="1" thickBot="1">
      <c r="A4834" s="410"/>
      <c r="B4834" s="183">
        <v>1.6</v>
      </c>
      <c r="C4834" s="184">
        <v>91.18</v>
      </c>
      <c r="D4834" s="346" t="s">
        <v>391</v>
      </c>
      <c r="E4834" s="346" t="s">
        <v>386</v>
      </c>
      <c r="F4834" s="346" t="s">
        <v>820</v>
      </c>
      <c r="G4834" s="342">
        <f t="shared" si="153"/>
        <v>5.0713905776509396</v>
      </c>
      <c r="H4834" s="342">
        <f t="shared" si="152"/>
        <v>96.251390577650952</v>
      </c>
      <c r="I4834" s="190"/>
    </row>
    <row r="4835" spans="1:9" ht="13.5" hidden="1" customHeight="1" thickBot="1">
      <c r="A4835" s="410"/>
      <c r="B4835" s="183">
        <v>1.6</v>
      </c>
      <c r="C4835" s="184">
        <v>91.18</v>
      </c>
      <c r="D4835" s="346" t="s">
        <v>391</v>
      </c>
      <c r="E4835" s="346" t="s">
        <v>386</v>
      </c>
      <c r="F4835" s="346" t="s">
        <v>821</v>
      </c>
      <c r="G4835" s="342">
        <f t="shared" si="153"/>
        <v>5.0713905776509396</v>
      </c>
      <c r="H4835" s="342">
        <f t="shared" si="152"/>
        <v>96.251390577650952</v>
      </c>
      <c r="I4835" s="190"/>
    </row>
    <row r="4836" spans="1:9" ht="13.5" hidden="1" customHeight="1" thickBot="1">
      <c r="A4836" s="410"/>
      <c r="B4836" s="183">
        <v>3.2</v>
      </c>
      <c r="C4836" s="184">
        <v>182.36</v>
      </c>
      <c r="D4836" s="346" t="s">
        <v>391</v>
      </c>
      <c r="E4836" s="346" t="s">
        <v>386</v>
      </c>
      <c r="F4836" s="346" t="s">
        <v>919</v>
      </c>
      <c r="G4836" s="342">
        <f t="shared" si="153"/>
        <v>10.142781155301879</v>
      </c>
      <c r="H4836" s="342">
        <f t="shared" si="152"/>
        <v>192.5027811553019</v>
      </c>
      <c r="I4836" s="190"/>
    </row>
    <row r="4837" spans="1:9" ht="13.5" hidden="1" customHeight="1" thickBot="1">
      <c r="A4837" s="410"/>
      <c r="B4837" s="183">
        <v>3.2</v>
      </c>
      <c r="C4837" s="184">
        <v>182.36</v>
      </c>
      <c r="D4837" s="346" t="s">
        <v>391</v>
      </c>
      <c r="E4837" s="346" t="s">
        <v>386</v>
      </c>
      <c r="F4837" s="346" t="s">
        <v>858</v>
      </c>
      <c r="G4837" s="342">
        <f t="shared" si="153"/>
        <v>10.142781155301879</v>
      </c>
      <c r="H4837" s="342">
        <f t="shared" si="152"/>
        <v>192.5027811553019</v>
      </c>
      <c r="I4837" s="190"/>
    </row>
    <row r="4838" spans="1:9" ht="13.5" hidden="1" customHeight="1" thickBot="1">
      <c r="A4838" s="410"/>
      <c r="B4838" s="183">
        <v>15.73</v>
      </c>
      <c r="C4838" s="184">
        <v>857.75</v>
      </c>
      <c r="D4838" s="346" t="s">
        <v>385</v>
      </c>
      <c r="E4838" s="346" t="s">
        <v>386</v>
      </c>
      <c r="F4838" s="346" t="s">
        <v>817</v>
      </c>
      <c r="G4838" s="342">
        <f t="shared" si="153"/>
        <v>47.707669093881258</v>
      </c>
      <c r="H4838" s="342">
        <f t="shared" si="152"/>
        <v>905.45766909388124</v>
      </c>
      <c r="I4838" s="190"/>
    </row>
    <row r="4839" spans="1:9" ht="13.5" hidden="1" customHeight="1" thickBot="1">
      <c r="A4839" s="410"/>
      <c r="B4839" s="183">
        <v>17.329999999999998</v>
      </c>
      <c r="C4839" s="184">
        <v>944.98</v>
      </c>
      <c r="D4839" s="346" t="s">
        <v>385</v>
      </c>
      <c r="E4839" s="346" t="s">
        <v>386</v>
      </c>
      <c r="F4839" s="346" t="s">
        <v>822</v>
      </c>
      <c r="G4839" s="342">
        <f t="shared" si="153"/>
        <v>52.559362448657438</v>
      </c>
      <c r="H4839" s="342">
        <f t="shared" si="152"/>
        <v>997.53936244865747</v>
      </c>
      <c r="I4839" s="190"/>
    </row>
    <row r="4840" spans="1:9" ht="13.5" hidden="1" customHeight="1" thickBot="1">
      <c r="A4840" s="410"/>
      <c r="B4840" s="183">
        <v>15.73</v>
      </c>
      <c r="C4840" s="184">
        <v>857.75</v>
      </c>
      <c r="D4840" s="346" t="s">
        <v>385</v>
      </c>
      <c r="E4840" s="346" t="s">
        <v>386</v>
      </c>
      <c r="F4840" s="346" t="s">
        <v>823</v>
      </c>
      <c r="G4840" s="342">
        <f t="shared" si="153"/>
        <v>47.707669093881258</v>
      </c>
      <c r="H4840" s="342">
        <f t="shared" si="152"/>
        <v>905.45766909388124</v>
      </c>
      <c r="I4840" s="190"/>
    </row>
    <row r="4841" spans="1:9" ht="13.5" hidden="1" customHeight="1" thickBot="1">
      <c r="A4841" s="410"/>
      <c r="B4841" s="183">
        <v>17.329999999999998</v>
      </c>
      <c r="C4841" s="184">
        <v>944.98</v>
      </c>
      <c r="D4841" s="346" t="s">
        <v>385</v>
      </c>
      <c r="E4841" s="346" t="s">
        <v>386</v>
      </c>
      <c r="F4841" s="346" t="s">
        <v>824</v>
      </c>
      <c r="G4841" s="342">
        <f t="shared" si="153"/>
        <v>52.559362448657438</v>
      </c>
      <c r="H4841" s="342">
        <f t="shared" si="152"/>
        <v>997.53936244865747</v>
      </c>
      <c r="I4841" s="190"/>
    </row>
    <row r="4842" spans="1:9" ht="13.5" hidden="1" customHeight="1" thickBot="1">
      <c r="A4842" s="410"/>
      <c r="B4842" s="183">
        <v>16.13</v>
      </c>
      <c r="C4842" s="184">
        <v>870.52</v>
      </c>
      <c r="D4842" s="346" t="s">
        <v>385</v>
      </c>
      <c r="E4842" s="346" t="s">
        <v>386</v>
      </c>
      <c r="F4842" s="346" t="s">
        <v>825</v>
      </c>
      <c r="G4842" s="342">
        <f t="shared" si="153"/>
        <v>48.417930748592845</v>
      </c>
      <c r="H4842" s="342">
        <f t="shared" si="152"/>
        <v>918.93793074859286</v>
      </c>
      <c r="I4842" s="190"/>
    </row>
    <row r="4843" spans="1:9" ht="13.5" hidden="1" customHeight="1" thickBot="1">
      <c r="A4843" s="410"/>
      <c r="B4843" s="183">
        <v>15.73</v>
      </c>
      <c r="C4843" s="184">
        <v>857.75</v>
      </c>
      <c r="D4843" s="346" t="s">
        <v>385</v>
      </c>
      <c r="E4843" s="346" t="s">
        <v>386</v>
      </c>
      <c r="F4843" s="346" t="s">
        <v>818</v>
      </c>
      <c r="G4843" s="342">
        <f t="shared" si="153"/>
        <v>47.707669093881258</v>
      </c>
      <c r="H4843" s="342">
        <f t="shared" si="152"/>
        <v>905.45766909388124</v>
      </c>
      <c r="I4843" s="190"/>
    </row>
    <row r="4844" spans="1:9" ht="13.5" hidden="1" customHeight="1" thickBot="1">
      <c r="A4844" s="410"/>
      <c r="B4844" s="183">
        <v>15.33</v>
      </c>
      <c r="C4844" s="184">
        <v>884.78</v>
      </c>
      <c r="D4844" s="346" t="s">
        <v>385</v>
      </c>
      <c r="E4844" s="346" t="s">
        <v>386</v>
      </c>
      <c r="F4844" s="346" t="s">
        <v>826</v>
      </c>
      <c r="G4844" s="342">
        <f t="shared" si="153"/>
        <v>49.211065532945803</v>
      </c>
      <c r="H4844" s="342">
        <f t="shared" si="152"/>
        <v>933.99106553294575</v>
      </c>
      <c r="I4844" s="190"/>
    </row>
    <row r="4845" spans="1:9" ht="13.5" hidden="1" customHeight="1" thickBot="1">
      <c r="A4845" s="410"/>
      <c r="B4845" s="183">
        <v>17.329999999999998</v>
      </c>
      <c r="C4845" s="184">
        <v>987.82</v>
      </c>
      <c r="D4845" s="346" t="s">
        <v>385</v>
      </c>
      <c r="E4845" s="346" t="s">
        <v>386</v>
      </c>
      <c r="F4845" s="346" t="s">
        <v>827</v>
      </c>
      <c r="G4845" s="342">
        <f t="shared" si="153"/>
        <v>54.942103974721995</v>
      </c>
      <c r="H4845" s="342">
        <f t="shared" si="152"/>
        <v>1042.7621039747221</v>
      </c>
      <c r="I4845" s="190"/>
    </row>
    <row r="4846" spans="1:9" ht="13.5" hidden="1" customHeight="1" thickBot="1">
      <c r="A4846" s="410"/>
      <c r="B4846" s="183">
        <v>16.329999999999998</v>
      </c>
      <c r="C4846" s="184">
        <v>936.3</v>
      </c>
      <c r="D4846" s="346" t="s">
        <v>385</v>
      </c>
      <c r="E4846" s="346" t="s">
        <v>386</v>
      </c>
      <c r="F4846" s="346" t="s">
        <v>828</v>
      </c>
      <c r="G4846" s="342">
        <f t="shared" si="153"/>
        <v>52.076584753833892</v>
      </c>
      <c r="H4846" s="342">
        <f t="shared" si="152"/>
        <v>988.37658475383387</v>
      </c>
      <c r="I4846" s="190"/>
    </row>
    <row r="4847" spans="1:9" ht="13.5" hidden="1" customHeight="1" thickBot="1">
      <c r="A4847" s="410"/>
      <c r="B4847" s="183">
        <v>15.13</v>
      </c>
      <c r="C4847" s="184">
        <v>856.97</v>
      </c>
      <c r="D4847" s="346" t="s">
        <v>385</v>
      </c>
      <c r="E4847" s="346" t="s">
        <v>386</v>
      </c>
      <c r="F4847" s="346" t="s">
        <v>819</v>
      </c>
      <c r="G4847" s="342">
        <f t="shared" si="153"/>
        <v>47.66428584480726</v>
      </c>
      <c r="H4847" s="342">
        <f t="shared" si="152"/>
        <v>904.63428584480732</v>
      </c>
      <c r="I4847" s="190"/>
    </row>
    <row r="4848" spans="1:9" ht="13.5" hidden="1" customHeight="1" thickBot="1">
      <c r="A4848" s="410"/>
      <c r="B4848" s="183">
        <v>17.329999999999998</v>
      </c>
      <c r="C4848" s="184">
        <v>987.82</v>
      </c>
      <c r="D4848" s="346" t="s">
        <v>385</v>
      </c>
      <c r="E4848" s="346" t="s">
        <v>386</v>
      </c>
      <c r="F4848" s="346" t="s">
        <v>829</v>
      </c>
      <c r="G4848" s="342">
        <f t="shared" si="153"/>
        <v>54.942103974721995</v>
      </c>
      <c r="H4848" s="342">
        <f t="shared" si="152"/>
        <v>1042.7621039747221</v>
      </c>
      <c r="I4848" s="190"/>
    </row>
    <row r="4849" spans="1:9" ht="13.5" hidden="1" customHeight="1" thickBot="1">
      <c r="A4849" s="410"/>
      <c r="B4849" s="183">
        <v>17.329999999999998</v>
      </c>
      <c r="C4849" s="184">
        <v>987.82</v>
      </c>
      <c r="D4849" s="346" t="s">
        <v>385</v>
      </c>
      <c r="E4849" s="346" t="s">
        <v>386</v>
      </c>
      <c r="F4849" s="346" t="s">
        <v>830</v>
      </c>
      <c r="G4849" s="342">
        <f t="shared" si="153"/>
        <v>54.942103974721995</v>
      </c>
      <c r="H4849" s="342">
        <f t="shared" si="152"/>
        <v>1042.7621039747221</v>
      </c>
      <c r="I4849" s="190"/>
    </row>
    <row r="4850" spans="1:9" ht="13.5" hidden="1" customHeight="1" thickBot="1">
      <c r="A4850" s="410"/>
      <c r="B4850" s="183">
        <v>15.73</v>
      </c>
      <c r="C4850" s="184">
        <v>896.64</v>
      </c>
      <c r="D4850" s="346" t="s">
        <v>385</v>
      </c>
      <c r="E4850" s="346" t="s">
        <v>386</v>
      </c>
      <c r="F4850" s="346" t="s">
        <v>820</v>
      </c>
      <c r="G4850" s="342">
        <f t="shared" si="153"/>
        <v>49.87071339707105</v>
      </c>
      <c r="H4850" s="342">
        <f t="shared" si="152"/>
        <v>946.51071339707107</v>
      </c>
      <c r="I4850" s="190"/>
    </row>
    <row r="4851" spans="1:9" ht="13.5" hidden="1" customHeight="1" thickBot="1">
      <c r="A4851" s="410"/>
      <c r="B4851" s="183">
        <v>15.33</v>
      </c>
      <c r="C4851" s="184">
        <v>884.78</v>
      </c>
      <c r="D4851" s="346" t="s">
        <v>385</v>
      </c>
      <c r="E4851" s="346" t="s">
        <v>386</v>
      </c>
      <c r="F4851" s="346" t="s">
        <v>805</v>
      </c>
      <c r="G4851" s="342">
        <f t="shared" si="153"/>
        <v>49.211065532945803</v>
      </c>
      <c r="H4851" s="342">
        <f t="shared" si="152"/>
        <v>933.99106553294575</v>
      </c>
      <c r="I4851" s="190"/>
    </row>
    <row r="4852" spans="1:9" ht="13.5" hidden="1" customHeight="1" thickBot="1">
      <c r="A4852" s="410"/>
      <c r="B4852" s="183">
        <v>16.73</v>
      </c>
      <c r="C4852" s="184">
        <v>948.16</v>
      </c>
      <c r="D4852" s="346" t="s">
        <v>385</v>
      </c>
      <c r="E4852" s="346" t="s">
        <v>386</v>
      </c>
      <c r="F4852" s="346" t="s">
        <v>831</v>
      </c>
      <c r="G4852" s="342">
        <f t="shared" si="153"/>
        <v>52.736232617959139</v>
      </c>
      <c r="H4852" s="342">
        <f t="shared" si="152"/>
        <v>1000.8962326179591</v>
      </c>
      <c r="I4852" s="190"/>
    </row>
    <row r="4853" spans="1:9" ht="13.5" hidden="1" customHeight="1" thickBot="1">
      <c r="A4853" s="410"/>
      <c r="B4853" s="183">
        <v>17.329999999999998</v>
      </c>
      <c r="C4853" s="184">
        <v>987.82</v>
      </c>
      <c r="D4853" s="346" t="s">
        <v>385</v>
      </c>
      <c r="E4853" s="346" t="s">
        <v>386</v>
      </c>
      <c r="F4853" s="346" t="s">
        <v>832</v>
      </c>
      <c r="G4853" s="342">
        <f t="shared" si="153"/>
        <v>54.942103974721995</v>
      </c>
      <c r="H4853" s="342">
        <f t="shared" si="152"/>
        <v>1042.7621039747221</v>
      </c>
      <c r="I4853" s="190"/>
    </row>
    <row r="4854" spans="1:9" ht="13.5" hidden="1" customHeight="1" thickBot="1">
      <c r="A4854" s="410"/>
      <c r="B4854" s="183">
        <v>14.73</v>
      </c>
      <c r="C4854" s="184">
        <v>845.12</v>
      </c>
      <c r="D4854" s="346" t="s">
        <v>385</v>
      </c>
      <c r="E4854" s="346" t="s">
        <v>386</v>
      </c>
      <c r="F4854" s="346" t="s">
        <v>821</v>
      </c>
      <c r="G4854" s="342">
        <f t="shared" si="153"/>
        <v>47.005194176182954</v>
      </c>
      <c r="H4854" s="342">
        <f t="shared" si="152"/>
        <v>892.12519417618296</v>
      </c>
      <c r="I4854" s="190"/>
    </row>
    <row r="4855" spans="1:9" ht="13.5" hidden="1" customHeight="1" thickBot="1">
      <c r="A4855" s="410"/>
      <c r="B4855" s="183">
        <v>16.13</v>
      </c>
      <c r="C4855" s="184">
        <v>908.49</v>
      </c>
      <c r="D4855" s="346" t="s">
        <v>385</v>
      </c>
      <c r="E4855" s="346" t="s">
        <v>386</v>
      </c>
      <c r="F4855" s="346" t="s">
        <v>833</v>
      </c>
      <c r="G4855" s="342">
        <f t="shared" si="153"/>
        <v>50.529805065695349</v>
      </c>
      <c r="H4855" s="342">
        <f t="shared" si="152"/>
        <v>959.01980506569532</v>
      </c>
      <c r="I4855" s="190"/>
    </row>
    <row r="4856" spans="1:9" ht="13.5" hidden="1" customHeight="1" thickBot="1">
      <c r="A4856" s="410"/>
      <c r="B4856" s="183">
        <v>17.329999999999998</v>
      </c>
      <c r="C4856" s="184">
        <v>987.82</v>
      </c>
      <c r="D4856" s="346" t="s">
        <v>385</v>
      </c>
      <c r="E4856" s="346" t="s">
        <v>386</v>
      </c>
      <c r="F4856" s="346" t="s">
        <v>916</v>
      </c>
      <c r="G4856" s="342">
        <f t="shared" si="153"/>
        <v>54.942103974721995</v>
      </c>
      <c r="H4856" s="342">
        <f t="shared" si="152"/>
        <v>1042.7621039747221</v>
      </c>
      <c r="I4856" s="190"/>
    </row>
    <row r="4857" spans="1:9" ht="13.5" hidden="1" customHeight="1" thickBot="1">
      <c r="A4857" s="410"/>
      <c r="B4857" s="183">
        <v>14.33</v>
      </c>
      <c r="C4857" s="184">
        <v>789.51</v>
      </c>
      <c r="D4857" s="346" t="s">
        <v>385</v>
      </c>
      <c r="E4857" s="346" t="s">
        <v>386</v>
      </c>
      <c r="F4857" s="346" t="s">
        <v>917</v>
      </c>
      <c r="G4857" s="342">
        <f t="shared" si="153"/>
        <v>43.91219099540681</v>
      </c>
      <c r="H4857" s="342">
        <f t="shared" si="152"/>
        <v>833.42219099540682</v>
      </c>
      <c r="I4857" s="190"/>
    </row>
    <row r="4858" spans="1:9" ht="13.5" hidden="1" customHeight="1" thickBot="1">
      <c r="A4858" s="410"/>
      <c r="B4858" s="183">
        <v>15.53</v>
      </c>
      <c r="C4858" s="184">
        <v>868.83</v>
      </c>
      <c r="D4858" s="346" t="s">
        <v>385</v>
      </c>
      <c r="E4858" s="346" t="s">
        <v>386</v>
      </c>
      <c r="F4858" s="346" t="s">
        <v>918</v>
      </c>
      <c r="G4858" s="342">
        <f t="shared" si="153"/>
        <v>48.323933708932501</v>
      </c>
      <c r="H4858" s="342">
        <f t="shared" si="152"/>
        <v>917.15393370893253</v>
      </c>
      <c r="I4858" s="190"/>
    </row>
    <row r="4859" spans="1:9" ht="13.5" hidden="1" customHeight="1" thickBot="1">
      <c r="A4859" s="410"/>
      <c r="B4859" s="183">
        <v>14.13</v>
      </c>
      <c r="C4859" s="184">
        <v>805.45</v>
      </c>
      <c r="D4859" s="346" t="s">
        <v>385</v>
      </c>
      <c r="E4859" s="346" t="s">
        <v>386</v>
      </c>
      <c r="F4859" s="346" t="s">
        <v>919</v>
      </c>
      <c r="G4859" s="342">
        <f t="shared" si="153"/>
        <v>44.798766623919164</v>
      </c>
      <c r="H4859" s="342">
        <f t="shared" si="152"/>
        <v>850.24876662391921</v>
      </c>
      <c r="I4859" s="190"/>
    </row>
    <row r="4860" spans="1:9" ht="13.5" hidden="1" customHeight="1" thickBot="1">
      <c r="A4860" s="410"/>
      <c r="B4860" s="183">
        <v>15.33</v>
      </c>
      <c r="C4860" s="184">
        <v>884.78</v>
      </c>
      <c r="D4860" s="346" t="s">
        <v>385</v>
      </c>
      <c r="E4860" s="346" t="s">
        <v>386</v>
      </c>
      <c r="F4860" s="346" t="s">
        <v>920</v>
      </c>
      <c r="G4860" s="342">
        <f t="shared" si="153"/>
        <v>49.211065532945803</v>
      </c>
      <c r="H4860" s="342">
        <f t="shared" si="152"/>
        <v>933.99106553294575</v>
      </c>
      <c r="I4860" s="190"/>
    </row>
    <row r="4861" spans="1:9" ht="13.5" hidden="1" customHeight="1" thickBot="1">
      <c r="A4861" s="410"/>
      <c r="B4861" s="183">
        <v>12.93</v>
      </c>
      <c r="C4861" s="184">
        <v>726.13</v>
      </c>
      <c r="D4861" s="346" t="s">
        <v>385</v>
      </c>
      <c r="E4861" s="346" t="s">
        <v>386</v>
      </c>
      <c r="F4861" s="346" t="s">
        <v>858</v>
      </c>
      <c r="G4861" s="342">
        <f t="shared" si="153"/>
        <v>40.387023910393467</v>
      </c>
      <c r="H4861" s="342">
        <f t="shared" si="152"/>
        <v>766.5170239103935</v>
      </c>
      <c r="I4861" s="190"/>
    </row>
    <row r="4862" spans="1:9" ht="13.5" hidden="1" customHeight="1" thickBot="1">
      <c r="A4862" s="410"/>
      <c r="B4862" s="183">
        <v>0.6</v>
      </c>
      <c r="C4862" s="184">
        <v>39.659999999999997</v>
      </c>
      <c r="D4862" s="346" t="s">
        <v>834</v>
      </c>
      <c r="E4862" s="346" t="s">
        <v>386</v>
      </c>
      <c r="F4862" s="346" t="s">
        <v>831</v>
      </c>
      <c r="G4862" s="342">
        <f t="shared" si="153"/>
        <v>2.2058713567628452</v>
      </c>
      <c r="H4862" s="342">
        <f t="shared" si="152"/>
        <v>41.865871356762838</v>
      </c>
      <c r="I4862" s="190"/>
    </row>
    <row r="4863" spans="1:9" ht="13.5" hidden="1" customHeight="1" thickBot="1">
      <c r="A4863" s="410"/>
      <c r="B4863" s="183">
        <v>0.6</v>
      </c>
      <c r="C4863" s="184">
        <v>37.229999999999997</v>
      </c>
      <c r="D4863" s="346" t="s">
        <v>392</v>
      </c>
      <c r="E4863" s="346" t="s">
        <v>386</v>
      </c>
      <c r="F4863" s="346" t="s">
        <v>823</v>
      </c>
      <c r="G4863" s="342">
        <f t="shared" si="153"/>
        <v>2.0707158500322929</v>
      </c>
      <c r="H4863" s="342">
        <f t="shared" si="152"/>
        <v>39.30071585003229</v>
      </c>
      <c r="I4863" s="190"/>
    </row>
    <row r="4864" spans="1:9" ht="13.5" hidden="1" customHeight="1" thickBot="1">
      <c r="A4864" s="411"/>
      <c r="B4864" s="183">
        <v>0</v>
      </c>
      <c r="C4864" s="184">
        <v>63.35</v>
      </c>
      <c r="D4864" s="346" t="s">
        <v>393</v>
      </c>
      <c r="E4864" s="346" t="s">
        <v>386</v>
      </c>
      <c r="F4864" s="346" t="s">
        <v>859</v>
      </c>
      <c r="G4864" s="342">
        <f t="shared" si="153"/>
        <v>3.523498498510496</v>
      </c>
      <c r="H4864" s="342">
        <f t="shared" si="152"/>
        <v>66.8734984985105</v>
      </c>
      <c r="I4864" s="190"/>
    </row>
    <row r="4865" spans="1:10" ht="13.5" thickBot="1">
      <c r="A4865" s="185" t="s">
        <v>511</v>
      </c>
      <c r="B4865" s="186">
        <v>399.12</v>
      </c>
      <c r="C4865" s="187">
        <v>22541.03</v>
      </c>
      <c r="D4865" s="412"/>
      <c r="E4865" s="413"/>
      <c r="F4865" s="414"/>
      <c r="G4865" s="342">
        <f t="shared" si="153"/>
        <v>1253.7219472751387</v>
      </c>
      <c r="H4865" s="342">
        <f t="shared" si="152"/>
        <v>23794.751947275137</v>
      </c>
      <c r="I4865" s="190">
        <f>+H4865</f>
        <v>23794.751947275137</v>
      </c>
      <c r="J4865" s="347">
        <v>1</v>
      </c>
    </row>
    <row r="4866" spans="1:10" ht="13.5" hidden="1" customHeight="1" thickBot="1">
      <c r="A4866" s="409" t="s">
        <v>512</v>
      </c>
      <c r="B4866" s="183">
        <v>0.4</v>
      </c>
      <c r="C4866" s="184">
        <v>33.049999999999997</v>
      </c>
      <c r="D4866" s="346" t="s">
        <v>391</v>
      </c>
      <c r="E4866" s="346" t="s">
        <v>386</v>
      </c>
      <c r="F4866" s="346" t="s">
        <v>817</v>
      </c>
      <c r="G4866" s="342">
        <f t="shared" si="153"/>
        <v>1.8382261306357044</v>
      </c>
      <c r="H4866" s="342">
        <f t="shared" si="152"/>
        <v>34.888226130635701</v>
      </c>
      <c r="I4866" s="190"/>
    </row>
    <row r="4867" spans="1:10" ht="13.5" hidden="1" customHeight="1" thickBot="1">
      <c r="A4867" s="410"/>
      <c r="B4867" s="183">
        <v>0.4</v>
      </c>
      <c r="C4867" s="184">
        <v>33.049999999999997</v>
      </c>
      <c r="D4867" s="346" t="s">
        <v>391</v>
      </c>
      <c r="E4867" s="346" t="s">
        <v>386</v>
      </c>
      <c r="F4867" s="346" t="s">
        <v>818</v>
      </c>
      <c r="G4867" s="342">
        <f t="shared" si="153"/>
        <v>1.8382261306357044</v>
      </c>
      <c r="H4867" s="342">
        <f t="shared" si="152"/>
        <v>34.888226130635701</v>
      </c>
      <c r="I4867" s="190"/>
    </row>
    <row r="4868" spans="1:10" ht="13.5" hidden="1" customHeight="1" thickBot="1">
      <c r="A4868" s="410"/>
      <c r="B4868" s="183">
        <v>0.4</v>
      </c>
      <c r="C4868" s="184">
        <v>33.71</v>
      </c>
      <c r="D4868" s="346" t="s">
        <v>391</v>
      </c>
      <c r="E4868" s="346" t="s">
        <v>386</v>
      </c>
      <c r="F4868" s="346" t="s">
        <v>819</v>
      </c>
      <c r="G4868" s="342">
        <f t="shared" si="153"/>
        <v>1.8749350336983239</v>
      </c>
      <c r="H4868" s="342">
        <f t="shared" si="152"/>
        <v>35.584935033698322</v>
      </c>
      <c r="I4868" s="190"/>
    </row>
    <row r="4869" spans="1:10" ht="13.5" hidden="1" customHeight="1" thickBot="1">
      <c r="A4869" s="410"/>
      <c r="B4869" s="183">
        <v>0.4</v>
      </c>
      <c r="C4869" s="184">
        <v>33.71</v>
      </c>
      <c r="D4869" s="346" t="s">
        <v>391</v>
      </c>
      <c r="E4869" s="346" t="s">
        <v>386</v>
      </c>
      <c r="F4869" s="346" t="s">
        <v>820</v>
      </c>
      <c r="G4869" s="342">
        <f t="shared" si="153"/>
        <v>1.8749350336983239</v>
      </c>
      <c r="H4869" s="342">
        <f t="shared" si="152"/>
        <v>35.584935033698322</v>
      </c>
      <c r="I4869" s="190"/>
    </row>
    <row r="4870" spans="1:10" ht="13.5" hidden="1" customHeight="1" thickBot="1">
      <c r="A4870" s="410"/>
      <c r="B4870" s="183">
        <v>0.4</v>
      </c>
      <c r="C4870" s="184">
        <v>33.71</v>
      </c>
      <c r="D4870" s="346" t="s">
        <v>391</v>
      </c>
      <c r="E4870" s="346" t="s">
        <v>386</v>
      </c>
      <c r="F4870" s="346" t="s">
        <v>821</v>
      </c>
      <c r="G4870" s="342">
        <f t="shared" si="153"/>
        <v>1.8749350336983239</v>
      </c>
      <c r="H4870" s="342">
        <f t="shared" si="152"/>
        <v>35.584935033698322</v>
      </c>
      <c r="I4870" s="190"/>
    </row>
    <row r="4871" spans="1:10" ht="13.5" hidden="1" customHeight="1" thickBot="1">
      <c r="A4871" s="410"/>
      <c r="B4871" s="183">
        <v>3.93</v>
      </c>
      <c r="C4871" s="184">
        <v>325.02</v>
      </c>
      <c r="D4871" s="346" t="s">
        <v>385</v>
      </c>
      <c r="E4871" s="346" t="s">
        <v>386</v>
      </c>
      <c r="F4871" s="346" t="s">
        <v>817</v>
      </c>
      <c r="G4871" s="342">
        <f t="shared" si="153"/>
        <v>18.077466171837116</v>
      </c>
      <c r="H4871" s="342">
        <f t="shared" si="152"/>
        <v>343.09746617183708</v>
      </c>
      <c r="I4871" s="190"/>
    </row>
    <row r="4872" spans="1:10" ht="13.5" hidden="1" customHeight="1" thickBot="1">
      <c r="A4872" s="410"/>
      <c r="B4872" s="183">
        <v>4.33</v>
      </c>
      <c r="C4872" s="184">
        <v>358.07</v>
      </c>
      <c r="D4872" s="346" t="s">
        <v>385</v>
      </c>
      <c r="E4872" s="346" t="s">
        <v>386</v>
      </c>
      <c r="F4872" s="346" t="s">
        <v>822</v>
      </c>
      <c r="G4872" s="342">
        <f t="shared" si="153"/>
        <v>19.91569230247282</v>
      </c>
      <c r="H4872" s="342">
        <f t="shared" si="152"/>
        <v>377.98569230247278</v>
      </c>
      <c r="I4872" s="190"/>
    </row>
    <row r="4873" spans="1:10" ht="13.5" hidden="1" customHeight="1" thickBot="1">
      <c r="A4873" s="410"/>
      <c r="B4873" s="183">
        <v>4.33</v>
      </c>
      <c r="C4873" s="184">
        <v>358.07</v>
      </c>
      <c r="D4873" s="346" t="s">
        <v>385</v>
      </c>
      <c r="E4873" s="346" t="s">
        <v>386</v>
      </c>
      <c r="F4873" s="346" t="s">
        <v>823</v>
      </c>
      <c r="G4873" s="342">
        <f t="shared" si="153"/>
        <v>19.91569230247282</v>
      </c>
      <c r="H4873" s="342">
        <f t="shared" si="152"/>
        <v>377.98569230247278</v>
      </c>
      <c r="I4873" s="190"/>
    </row>
    <row r="4874" spans="1:10" ht="13.5" hidden="1" customHeight="1" thickBot="1">
      <c r="A4874" s="410"/>
      <c r="B4874" s="183">
        <v>3.93</v>
      </c>
      <c r="C4874" s="184">
        <v>325.02</v>
      </c>
      <c r="D4874" s="346" t="s">
        <v>385</v>
      </c>
      <c r="E4874" s="346" t="s">
        <v>386</v>
      </c>
      <c r="F4874" s="346" t="s">
        <v>824</v>
      </c>
      <c r="G4874" s="342">
        <f t="shared" si="153"/>
        <v>18.077466171837116</v>
      </c>
      <c r="H4874" s="342">
        <f t="shared" si="152"/>
        <v>343.09746617183708</v>
      </c>
      <c r="I4874" s="190"/>
    </row>
    <row r="4875" spans="1:10" ht="13.5" hidden="1" customHeight="1" thickBot="1">
      <c r="A4875" s="410"/>
      <c r="B4875" s="183">
        <v>4.33</v>
      </c>
      <c r="C4875" s="184">
        <v>358.07</v>
      </c>
      <c r="D4875" s="346" t="s">
        <v>385</v>
      </c>
      <c r="E4875" s="346" t="s">
        <v>386</v>
      </c>
      <c r="F4875" s="346" t="s">
        <v>825</v>
      </c>
      <c r="G4875" s="342">
        <f t="shared" si="153"/>
        <v>19.91569230247282</v>
      </c>
      <c r="H4875" s="342">
        <f t="shared" ref="H4875:H4938" si="154">+G4875+C4875</f>
        <v>377.98569230247278</v>
      </c>
      <c r="I4875" s="190"/>
    </row>
    <row r="4876" spans="1:10" ht="13.5" hidden="1" customHeight="1" thickBot="1">
      <c r="A4876" s="410"/>
      <c r="B4876" s="183">
        <v>3.93</v>
      </c>
      <c r="C4876" s="184">
        <v>325.02</v>
      </c>
      <c r="D4876" s="346" t="s">
        <v>385</v>
      </c>
      <c r="E4876" s="346" t="s">
        <v>386</v>
      </c>
      <c r="F4876" s="346" t="s">
        <v>818</v>
      </c>
      <c r="G4876" s="342">
        <f t="shared" si="153"/>
        <v>18.077466171837116</v>
      </c>
      <c r="H4876" s="342">
        <f t="shared" si="154"/>
        <v>343.09746617183708</v>
      </c>
      <c r="I4876" s="190"/>
    </row>
    <row r="4877" spans="1:10" ht="13.5" hidden="1" customHeight="1" thickBot="1">
      <c r="A4877" s="410"/>
      <c r="B4877" s="183">
        <v>4.33</v>
      </c>
      <c r="C4877" s="184">
        <v>365.25</v>
      </c>
      <c r="D4877" s="346" t="s">
        <v>385</v>
      </c>
      <c r="E4877" s="346" t="s">
        <v>386</v>
      </c>
      <c r="F4877" s="346" t="s">
        <v>826</v>
      </c>
      <c r="G4877" s="342">
        <f t="shared" si="153"/>
        <v>20.315040672154041</v>
      </c>
      <c r="H4877" s="342">
        <f t="shared" si="154"/>
        <v>385.56504067215405</v>
      </c>
      <c r="I4877" s="190"/>
    </row>
    <row r="4878" spans="1:10" ht="13.5" hidden="1" customHeight="1" thickBot="1">
      <c r="A4878" s="410"/>
      <c r="B4878" s="183">
        <v>3.93</v>
      </c>
      <c r="C4878" s="184">
        <v>331.54</v>
      </c>
      <c r="D4878" s="346" t="s">
        <v>385</v>
      </c>
      <c r="E4878" s="346" t="s">
        <v>386</v>
      </c>
      <c r="F4878" s="346" t="s">
        <v>827</v>
      </c>
      <c r="G4878" s="342">
        <f t="shared" si="153"/>
        <v>18.440105638455719</v>
      </c>
      <c r="H4878" s="342">
        <f t="shared" si="154"/>
        <v>349.98010563845571</v>
      </c>
      <c r="I4878" s="190"/>
    </row>
    <row r="4879" spans="1:10" ht="13.5" hidden="1" customHeight="1" thickBot="1">
      <c r="A4879" s="410"/>
      <c r="B4879" s="183">
        <v>4.33</v>
      </c>
      <c r="C4879" s="184">
        <v>365.25</v>
      </c>
      <c r="D4879" s="346" t="s">
        <v>385</v>
      </c>
      <c r="E4879" s="346" t="s">
        <v>386</v>
      </c>
      <c r="F4879" s="346" t="s">
        <v>828</v>
      </c>
      <c r="G4879" s="342">
        <f t="shared" ref="G4879:G4942" si="155">+(C4879/$C$12584)*1312742.08</f>
        <v>20.315040672154041</v>
      </c>
      <c r="H4879" s="342">
        <f t="shared" si="154"/>
        <v>385.56504067215405</v>
      </c>
      <c r="I4879" s="190"/>
    </row>
    <row r="4880" spans="1:10" ht="13.5" hidden="1" customHeight="1" thickBot="1">
      <c r="A4880" s="410"/>
      <c r="B4880" s="183">
        <v>3.93</v>
      </c>
      <c r="C4880" s="184">
        <v>331.54</v>
      </c>
      <c r="D4880" s="346" t="s">
        <v>385</v>
      </c>
      <c r="E4880" s="346" t="s">
        <v>386</v>
      </c>
      <c r="F4880" s="346" t="s">
        <v>819</v>
      </c>
      <c r="G4880" s="342">
        <f t="shared" si="155"/>
        <v>18.440105638455719</v>
      </c>
      <c r="H4880" s="342">
        <f t="shared" si="154"/>
        <v>349.98010563845571</v>
      </c>
      <c r="I4880" s="190"/>
    </row>
    <row r="4881" spans="1:10" ht="13.5" hidden="1" customHeight="1" thickBot="1">
      <c r="A4881" s="410"/>
      <c r="B4881" s="183">
        <v>3.93</v>
      </c>
      <c r="C4881" s="184">
        <v>331.54</v>
      </c>
      <c r="D4881" s="346" t="s">
        <v>385</v>
      </c>
      <c r="E4881" s="346" t="s">
        <v>386</v>
      </c>
      <c r="F4881" s="346" t="s">
        <v>829</v>
      </c>
      <c r="G4881" s="342">
        <f t="shared" si="155"/>
        <v>18.440105638455719</v>
      </c>
      <c r="H4881" s="342">
        <f t="shared" si="154"/>
        <v>349.98010563845571</v>
      </c>
      <c r="I4881" s="190"/>
    </row>
    <row r="4882" spans="1:10" ht="13.5" hidden="1" customHeight="1" thickBot="1">
      <c r="A4882" s="410"/>
      <c r="B4882" s="183">
        <v>4.33</v>
      </c>
      <c r="C4882" s="184">
        <v>365.25</v>
      </c>
      <c r="D4882" s="346" t="s">
        <v>385</v>
      </c>
      <c r="E4882" s="346" t="s">
        <v>386</v>
      </c>
      <c r="F4882" s="346" t="s">
        <v>830</v>
      </c>
      <c r="G4882" s="342">
        <f t="shared" si="155"/>
        <v>20.315040672154041</v>
      </c>
      <c r="H4882" s="342">
        <f t="shared" si="154"/>
        <v>385.56504067215405</v>
      </c>
      <c r="I4882" s="190"/>
    </row>
    <row r="4883" spans="1:10" ht="13.5" hidden="1" customHeight="1" thickBot="1">
      <c r="A4883" s="410"/>
      <c r="B4883" s="183">
        <v>2.33</v>
      </c>
      <c r="C4883" s="184">
        <v>196.68</v>
      </c>
      <c r="D4883" s="346" t="s">
        <v>385</v>
      </c>
      <c r="E4883" s="346" t="s">
        <v>386</v>
      </c>
      <c r="F4883" s="346" t="s">
        <v>820</v>
      </c>
      <c r="G4883" s="342">
        <f t="shared" si="155"/>
        <v>10.939253112660527</v>
      </c>
      <c r="H4883" s="342">
        <f t="shared" si="154"/>
        <v>207.61925311266054</v>
      </c>
      <c r="I4883" s="190"/>
    </row>
    <row r="4884" spans="1:10" ht="13.5" hidden="1" customHeight="1" thickBot="1">
      <c r="A4884" s="410"/>
      <c r="B4884" s="183">
        <v>4.33</v>
      </c>
      <c r="C4884" s="184">
        <v>365.25</v>
      </c>
      <c r="D4884" s="346" t="s">
        <v>385</v>
      </c>
      <c r="E4884" s="346" t="s">
        <v>386</v>
      </c>
      <c r="F4884" s="346" t="s">
        <v>805</v>
      </c>
      <c r="G4884" s="342">
        <f t="shared" si="155"/>
        <v>20.315040672154041</v>
      </c>
      <c r="H4884" s="342">
        <f t="shared" si="154"/>
        <v>385.56504067215405</v>
      </c>
      <c r="I4884" s="190"/>
    </row>
    <row r="4885" spans="1:10" ht="13.5" hidden="1" customHeight="1" thickBot="1">
      <c r="A4885" s="410"/>
      <c r="B4885" s="183">
        <v>4.33</v>
      </c>
      <c r="C4885" s="184">
        <v>365.25</v>
      </c>
      <c r="D4885" s="346" t="s">
        <v>385</v>
      </c>
      <c r="E4885" s="346" t="s">
        <v>386</v>
      </c>
      <c r="F4885" s="346" t="s">
        <v>831</v>
      </c>
      <c r="G4885" s="342">
        <f t="shared" si="155"/>
        <v>20.315040672154041</v>
      </c>
      <c r="H4885" s="342">
        <f t="shared" si="154"/>
        <v>385.56504067215405</v>
      </c>
      <c r="I4885" s="190"/>
    </row>
    <row r="4886" spans="1:10" ht="13.5" hidden="1" customHeight="1" thickBot="1">
      <c r="A4886" s="410"/>
      <c r="B4886" s="183">
        <v>4.33</v>
      </c>
      <c r="C4886" s="184">
        <v>365.25</v>
      </c>
      <c r="D4886" s="346" t="s">
        <v>385</v>
      </c>
      <c r="E4886" s="346" t="s">
        <v>386</v>
      </c>
      <c r="F4886" s="346" t="s">
        <v>832</v>
      </c>
      <c r="G4886" s="342">
        <f t="shared" si="155"/>
        <v>20.315040672154041</v>
      </c>
      <c r="H4886" s="342">
        <f t="shared" si="154"/>
        <v>385.56504067215405</v>
      </c>
      <c r="I4886" s="190"/>
    </row>
    <row r="4887" spans="1:10" ht="13.5" hidden="1" customHeight="1" thickBot="1">
      <c r="A4887" s="410"/>
      <c r="B4887" s="183">
        <v>3.53</v>
      </c>
      <c r="C4887" s="184">
        <v>297.82</v>
      </c>
      <c r="D4887" s="346" t="s">
        <v>385</v>
      </c>
      <c r="E4887" s="346" t="s">
        <v>386</v>
      </c>
      <c r="F4887" s="346" t="s">
        <v>821</v>
      </c>
      <c r="G4887" s="342">
        <f t="shared" si="155"/>
        <v>16.564614409256446</v>
      </c>
      <c r="H4887" s="342">
        <f t="shared" si="154"/>
        <v>314.38461440925641</v>
      </c>
      <c r="I4887" s="190"/>
    </row>
    <row r="4888" spans="1:10" ht="13.5" hidden="1" customHeight="1" thickBot="1">
      <c r="A4888" s="410"/>
      <c r="B4888" s="183">
        <v>4.33</v>
      </c>
      <c r="C4888" s="184">
        <v>365.25</v>
      </c>
      <c r="D4888" s="346" t="s">
        <v>385</v>
      </c>
      <c r="E4888" s="346" t="s">
        <v>386</v>
      </c>
      <c r="F4888" s="346" t="s">
        <v>833</v>
      </c>
      <c r="G4888" s="342">
        <f t="shared" si="155"/>
        <v>20.315040672154041</v>
      </c>
      <c r="H4888" s="342">
        <f t="shared" si="154"/>
        <v>385.56504067215405</v>
      </c>
      <c r="I4888" s="190"/>
    </row>
    <row r="4889" spans="1:10" ht="13.5" hidden="1" customHeight="1" thickBot="1">
      <c r="A4889" s="410"/>
      <c r="B4889" s="183">
        <v>4.33</v>
      </c>
      <c r="C4889" s="184">
        <v>365.25</v>
      </c>
      <c r="D4889" s="346" t="s">
        <v>385</v>
      </c>
      <c r="E4889" s="346" t="s">
        <v>386</v>
      </c>
      <c r="F4889" s="346" t="s">
        <v>916</v>
      </c>
      <c r="G4889" s="342">
        <f t="shared" si="155"/>
        <v>20.315040672154041</v>
      </c>
      <c r="H4889" s="342">
        <f t="shared" si="154"/>
        <v>385.56504067215405</v>
      </c>
      <c r="I4889" s="190"/>
    </row>
    <row r="4890" spans="1:10" ht="13.5" hidden="1" customHeight="1" thickBot="1">
      <c r="A4890" s="411"/>
      <c r="B4890" s="183">
        <v>4.33</v>
      </c>
      <c r="C4890" s="184">
        <v>365.25</v>
      </c>
      <c r="D4890" s="346" t="s">
        <v>385</v>
      </c>
      <c r="E4890" s="346" t="s">
        <v>386</v>
      </c>
      <c r="F4890" s="346" t="s">
        <v>917</v>
      </c>
      <c r="G4890" s="342">
        <f t="shared" si="155"/>
        <v>20.315040672154041</v>
      </c>
      <c r="H4890" s="342">
        <f t="shared" si="154"/>
        <v>385.56504067215405</v>
      </c>
      <c r="I4890" s="190"/>
    </row>
    <row r="4891" spans="1:10" ht="13.5" thickBot="1">
      <c r="A4891" s="185" t="s">
        <v>512</v>
      </c>
      <c r="B4891" s="186">
        <v>83.4</v>
      </c>
      <c r="C4891" s="187">
        <v>6992.87</v>
      </c>
      <c r="D4891" s="412"/>
      <c r="E4891" s="413"/>
      <c r="F4891" s="414"/>
      <c r="G4891" s="342">
        <f t="shared" si="155"/>
        <v>388.94028327196668</v>
      </c>
      <c r="H4891" s="342">
        <f t="shared" si="154"/>
        <v>7381.8102832719669</v>
      </c>
      <c r="I4891" s="190">
        <f>+H4891</f>
        <v>7381.8102832719669</v>
      </c>
      <c r="J4891" s="347">
        <v>1</v>
      </c>
    </row>
    <row r="4892" spans="1:10" ht="13.5" hidden="1" customHeight="1" thickBot="1">
      <c r="A4892" s="409" t="s">
        <v>1044</v>
      </c>
      <c r="B4892" s="183">
        <v>0.8</v>
      </c>
      <c r="C4892" s="184">
        <v>67.430000000000007</v>
      </c>
      <c r="D4892" s="346" t="s">
        <v>391</v>
      </c>
      <c r="E4892" s="346" t="s">
        <v>386</v>
      </c>
      <c r="F4892" s="346" t="s">
        <v>919</v>
      </c>
      <c r="G4892" s="342">
        <f t="shared" si="155"/>
        <v>3.7504262628975966</v>
      </c>
      <c r="H4892" s="342">
        <f t="shared" si="154"/>
        <v>71.180426262897598</v>
      </c>
      <c r="I4892" s="190"/>
    </row>
    <row r="4893" spans="1:10" ht="13.5" hidden="1" customHeight="1" thickBot="1">
      <c r="A4893" s="410"/>
      <c r="B4893" s="183">
        <v>0.8</v>
      </c>
      <c r="C4893" s="184">
        <v>67.430000000000007</v>
      </c>
      <c r="D4893" s="346" t="s">
        <v>391</v>
      </c>
      <c r="E4893" s="346" t="s">
        <v>386</v>
      </c>
      <c r="F4893" s="346" t="s">
        <v>858</v>
      </c>
      <c r="G4893" s="342">
        <f t="shared" si="155"/>
        <v>3.7504262628975966</v>
      </c>
      <c r="H4893" s="342">
        <f t="shared" si="154"/>
        <v>71.180426262897598</v>
      </c>
      <c r="I4893" s="190"/>
    </row>
    <row r="4894" spans="1:10" ht="13.5" hidden="1" customHeight="1" thickBot="1">
      <c r="A4894" s="410"/>
      <c r="B4894" s="183">
        <v>3.53</v>
      </c>
      <c r="C4894" s="184">
        <v>297.82</v>
      </c>
      <c r="D4894" s="346" t="s">
        <v>385</v>
      </c>
      <c r="E4894" s="346" t="s">
        <v>386</v>
      </c>
      <c r="F4894" s="346" t="s">
        <v>918</v>
      </c>
      <c r="G4894" s="342">
        <f t="shared" si="155"/>
        <v>16.564614409256446</v>
      </c>
      <c r="H4894" s="342">
        <f t="shared" si="154"/>
        <v>314.38461440925641</v>
      </c>
      <c r="I4894" s="190"/>
    </row>
    <row r="4895" spans="1:10" ht="13.5" hidden="1" customHeight="1" thickBot="1">
      <c r="A4895" s="410"/>
      <c r="B4895" s="183">
        <v>3.53</v>
      </c>
      <c r="C4895" s="184">
        <v>297.82</v>
      </c>
      <c r="D4895" s="346" t="s">
        <v>385</v>
      </c>
      <c r="E4895" s="346" t="s">
        <v>386</v>
      </c>
      <c r="F4895" s="346" t="s">
        <v>919</v>
      </c>
      <c r="G4895" s="342">
        <f t="shared" si="155"/>
        <v>16.564614409256446</v>
      </c>
      <c r="H4895" s="342">
        <f t="shared" si="154"/>
        <v>314.38461440925641</v>
      </c>
      <c r="I4895" s="190"/>
    </row>
    <row r="4896" spans="1:10" ht="13.5" hidden="1" customHeight="1" thickBot="1">
      <c r="A4896" s="410"/>
      <c r="B4896" s="183">
        <v>3.93</v>
      </c>
      <c r="C4896" s="184">
        <v>331.54</v>
      </c>
      <c r="D4896" s="346" t="s">
        <v>385</v>
      </c>
      <c r="E4896" s="346" t="s">
        <v>386</v>
      </c>
      <c r="F4896" s="346" t="s">
        <v>920</v>
      </c>
      <c r="G4896" s="342">
        <f t="shared" si="155"/>
        <v>18.440105638455719</v>
      </c>
      <c r="H4896" s="342">
        <f t="shared" si="154"/>
        <v>349.98010563845571</v>
      </c>
      <c r="I4896" s="190"/>
    </row>
    <row r="4897" spans="1:10" ht="13.5" hidden="1" customHeight="1" thickBot="1">
      <c r="A4897" s="410"/>
      <c r="B4897" s="183">
        <v>0.73</v>
      </c>
      <c r="C4897" s="184">
        <v>61.82</v>
      </c>
      <c r="D4897" s="346" t="s">
        <v>385</v>
      </c>
      <c r="E4897" s="346" t="s">
        <v>386</v>
      </c>
      <c r="F4897" s="346" t="s">
        <v>858</v>
      </c>
      <c r="G4897" s="342">
        <f t="shared" si="155"/>
        <v>3.4384005868653329</v>
      </c>
      <c r="H4897" s="342">
        <f t="shared" si="154"/>
        <v>65.258400586865335</v>
      </c>
      <c r="I4897" s="190"/>
    </row>
    <row r="4898" spans="1:10" ht="13.5" hidden="1" customHeight="1" thickBot="1">
      <c r="A4898" s="411"/>
      <c r="B4898" s="183">
        <v>0</v>
      </c>
      <c r="C4898" s="184">
        <v>18.77</v>
      </c>
      <c r="D4898" s="346" t="s">
        <v>393</v>
      </c>
      <c r="E4898" s="346" t="s">
        <v>386</v>
      </c>
      <c r="F4898" s="346" t="s">
        <v>859</v>
      </c>
      <c r="G4898" s="342">
        <f t="shared" si="155"/>
        <v>1.0439789552808525</v>
      </c>
      <c r="H4898" s="342">
        <f t="shared" si="154"/>
        <v>19.813978955280852</v>
      </c>
      <c r="I4898" s="190"/>
    </row>
    <row r="4899" spans="1:10" ht="13.5" thickBot="1">
      <c r="A4899" s="185" t="s">
        <v>1044</v>
      </c>
      <c r="B4899" s="186">
        <v>13.32</v>
      </c>
      <c r="C4899" s="187">
        <v>1142.6300000000001</v>
      </c>
      <c r="D4899" s="412"/>
      <c r="E4899" s="413"/>
      <c r="F4899" s="414"/>
      <c r="G4899" s="342">
        <f t="shared" si="155"/>
        <v>63.552566524909992</v>
      </c>
      <c r="H4899" s="342">
        <f t="shared" si="154"/>
        <v>1206.18256652491</v>
      </c>
      <c r="I4899" s="190">
        <f>+H4899</f>
        <v>1206.18256652491</v>
      </c>
      <c r="J4899" s="347">
        <v>1</v>
      </c>
    </row>
    <row r="4900" spans="1:10" ht="13.5" hidden="1" customHeight="1" thickBot="1">
      <c r="A4900" s="409" t="s">
        <v>513</v>
      </c>
      <c r="B4900" s="183">
        <v>11.6</v>
      </c>
      <c r="C4900" s="184">
        <v>649.01</v>
      </c>
      <c r="D4900" s="346" t="s">
        <v>391</v>
      </c>
      <c r="E4900" s="346" t="s">
        <v>386</v>
      </c>
      <c r="F4900" s="346" t="s">
        <v>817</v>
      </c>
      <c r="G4900" s="342">
        <f t="shared" si="155"/>
        <v>36.097644207076513</v>
      </c>
      <c r="H4900" s="342">
        <f t="shared" si="154"/>
        <v>685.10764420707653</v>
      </c>
      <c r="I4900" s="190"/>
    </row>
    <row r="4901" spans="1:10" ht="13.5" hidden="1" customHeight="1" thickBot="1">
      <c r="A4901" s="410"/>
      <c r="B4901" s="183">
        <v>11.6</v>
      </c>
      <c r="C4901" s="184">
        <v>649.01</v>
      </c>
      <c r="D4901" s="346" t="s">
        <v>391</v>
      </c>
      <c r="E4901" s="346" t="s">
        <v>386</v>
      </c>
      <c r="F4901" s="346" t="s">
        <v>818</v>
      </c>
      <c r="G4901" s="342">
        <f t="shared" si="155"/>
        <v>36.097644207076513</v>
      </c>
      <c r="H4901" s="342">
        <f t="shared" si="154"/>
        <v>685.10764420707653</v>
      </c>
      <c r="I4901" s="190"/>
    </row>
    <row r="4902" spans="1:10" ht="13.5" hidden="1" customHeight="1" thickBot="1">
      <c r="A4902" s="410"/>
      <c r="B4902" s="183">
        <v>11.6</v>
      </c>
      <c r="C4902" s="184">
        <v>664.68</v>
      </c>
      <c r="D4902" s="346" t="s">
        <v>391</v>
      </c>
      <c r="E4902" s="346" t="s">
        <v>386</v>
      </c>
      <c r="F4902" s="346" t="s">
        <v>819</v>
      </c>
      <c r="G4902" s="342">
        <f t="shared" si="155"/>
        <v>36.969202557063241</v>
      </c>
      <c r="H4902" s="342">
        <f t="shared" si="154"/>
        <v>701.64920255706318</v>
      </c>
      <c r="I4902" s="190"/>
    </row>
    <row r="4903" spans="1:10" ht="13.5" hidden="1" customHeight="1" thickBot="1">
      <c r="A4903" s="410"/>
      <c r="B4903" s="183">
        <v>11.6</v>
      </c>
      <c r="C4903" s="184">
        <v>664.68</v>
      </c>
      <c r="D4903" s="346" t="s">
        <v>391</v>
      </c>
      <c r="E4903" s="346" t="s">
        <v>386</v>
      </c>
      <c r="F4903" s="346" t="s">
        <v>820</v>
      </c>
      <c r="G4903" s="342">
        <f t="shared" si="155"/>
        <v>36.969202557063241</v>
      </c>
      <c r="H4903" s="342">
        <f t="shared" si="154"/>
        <v>701.64920255706318</v>
      </c>
      <c r="I4903" s="190"/>
    </row>
    <row r="4904" spans="1:10" ht="13.5" hidden="1" customHeight="1" thickBot="1">
      <c r="A4904" s="410"/>
      <c r="B4904" s="183">
        <v>11.6</v>
      </c>
      <c r="C4904" s="184">
        <v>664.68</v>
      </c>
      <c r="D4904" s="346" t="s">
        <v>391</v>
      </c>
      <c r="E4904" s="346" t="s">
        <v>386</v>
      </c>
      <c r="F4904" s="346" t="s">
        <v>821</v>
      </c>
      <c r="G4904" s="342">
        <f t="shared" si="155"/>
        <v>36.969202557063241</v>
      </c>
      <c r="H4904" s="342">
        <f t="shared" si="154"/>
        <v>701.64920255706318</v>
      </c>
      <c r="I4904" s="190"/>
    </row>
    <row r="4905" spans="1:10" ht="13.5" hidden="1" customHeight="1" thickBot="1">
      <c r="A4905" s="410"/>
      <c r="B4905" s="183">
        <v>23.2</v>
      </c>
      <c r="C4905" s="184">
        <v>1329.36</v>
      </c>
      <c r="D4905" s="346" t="s">
        <v>391</v>
      </c>
      <c r="E4905" s="346" t="s">
        <v>386</v>
      </c>
      <c r="F4905" s="346" t="s">
        <v>919</v>
      </c>
      <c r="G4905" s="342">
        <f t="shared" si="155"/>
        <v>73.938405114126482</v>
      </c>
      <c r="H4905" s="342">
        <f t="shared" si="154"/>
        <v>1403.2984051141264</v>
      </c>
      <c r="I4905" s="190"/>
    </row>
    <row r="4906" spans="1:10" ht="13.5" hidden="1" customHeight="1" thickBot="1">
      <c r="A4906" s="410"/>
      <c r="B4906" s="183">
        <v>23.2</v>
      </c>
      <c r="C4906" s="184">
        <v>1329.36</v>
      </c>
      <c r="D4906" s="346" t="s">
        <v>391</v>
      </c>
      <c r="E4906" s="346" t="s">
        <v>386</v>
      </c>
      <c r="F4906" s="346" t="s">
        <v>858</v>
      </c>
      <c r="G4906" s="342">
        <f t="shared" si="155"/>
        <v>73.938405114126482</v>
      </c>
      <c r="H4906" s="342">
        <f t="shared" si="154"/>
        <v>1403.2984051141264</v>
      </c>
      <c r="I4906" s="190"/>
    </row>
    <row r="4907" spans="1:10" ht="13.5" hidden="1" customHeight="1" thickBot="1">
      <c r="A4907" s="410"/>
      <c r="B4907" s="183">
        <v>114.07</v>
      </c>
      <c r="C4907" s="184">
        <v>6382.24</v>
      </c>
      <c r="D4907" s="346" t="s">
        <v>385</v>
      </c>
      <c r="E4907" s="346" t="s">
        <v>386</v>
      </c>
      <c r="F4907" s="346" t="s">
        <v>817</v>
      </c>
      <c r="G4907" s="342">
        <f t="shared" si="155"/>
        <v>354.97731739753158</v>
      </c>
      <c r="H4907" s="342">
        <f t="shared" si="154"/>
        <v>6737.2173173975316</v>
      </c>
      <c r="I4907" s="190"/>
    </row>
    <row r="4908" spans="1:10" ht="13.5" hidden="1" customHeight="1" thickBot="1">
      <c r="A4908" s="410"/>
      <c r="B4908" s="183">
        <v>125.67</v>
      </c>
      <c r="C4908" s="184">
        <v>7031.25</v>
      </c>
      <c r="D4908" s="346" t="s">
        <v>385</v>
      </c>
      <c r="E4908" s="346" t="s">
        <v>386</v>
      </c>
      <c r="F4908" s="346" t="s">
        <v>822</v>
      </c>
      <c r="G4908" s="342">
        <f t="shared" si="155"/>
        <v>391.07496160460812</v>
      </c>
      <c r="H4908" s="342">
        <f t="shared" si="154"/>
        <v>7422.3249616046078</v>
      </c>
      <c r="I4908" s="190"/>
    </row>
    <row r="4909" spans="1:10" ht="13.5" hidden="1" customHeight="1" thickBot="1">
      <c r="A4909" s="410"/>
      <c r="B4909" s="183">
        <v>125.67</v>
      </c>
      <c r="C4909" s="184">
        <v>7031.25</v>
      </c>
      <c r="D4909" s="346" t="s">
        <v>385</v>
      </c>
      <c r="E4909" s="346" t="s">
        <v>386</v>
      </c>
      <c r="F4909" s="346" t="s">
        <v>823</v>
      </c>
      <c r="G4909" s="342">
        <f t="shared" si="155"/>
        <v>391.07496160460812</v>
      </c>
      <c r="H4909" s="342">
        <f t="shared" si="154"/>
        <v>7422.3249616046078</v>
      </c>
      <c r="I4909" s="190"/>
    </row>
    <row r="4910" spans="1:10" ht="13.5" hidden="1" customHeight="1" thickBot="1">
      <c r="A4910" s="410"/>
      <c r="B4910" s="183">
        <v>125.67</v>
      </c>
      <c r="C4910" s="184">
        <v>7031.25</v>
      </c>
      <c r="D4910" s="346" t="s">
        <v>385</v>
      </c>
      <c r="E4910" s="346" t="s">
        <v>386</v>
      </c>
      <c r="F4910" s="346" t="s">
        <v>824</v>
      </c>
      <c r="G4910" s="342">
        <f t="shared" si="155"/>
        <v>391.07496160460812</v>
      </c>
      <c r="H4910" s="342">
        <f t="shared" si="154"/>
        <v>7422.3249616046078</v>
      </c>
      <c r="I4910" s="190"/>
    </row>
    <row r="4911" spans="1:10" ht="13.5" hidden="1" customHeight="1" thickBot="1">
      <c r="A4911" s="410"/>
      <c r="B4911" s="183">
        <v>125.67</v>
      </c>
      <c r="C4911" s="184">
        <v>7031.25</v>
      </c>
      <c r="D4911" s="346" t="s">
        <v>385</v>
      </c>
      <c r="E4911" s="346" t="s">
        <v>386</v>
      </c>
      <c r="F4911" s="346" t="s">
        <v>825</v>
      </c>
      <c r="G4911" s="342">
        <f t="shared" si="155"/>
        <v>391.07496160460812</v>
      </c>
      <c r="H4911" s="342">
        <f t="shared" si="154"/>
        <v>7422.3249616046078</v>
      </c>
      <c r="I4911" s="190"/>
    </row>
    <row r="4912" spans="1:10" ht="13.5" hidden="1" customHeight="1" thickBot="1">
      <c r="A4912" s="410"/>
      <c r="B4912" s="183">
        <v>114.07</v>
      </c>
      <c r="C4912" s="184">
        <v>6382.24</v>
      </c>
      <c r="D4912" s="346" t="s">
        <v>385</v>
      </c>
      <c r="E4912" s="346" t="s">
        <v>386</v>
      </c>
      <c r="F4912" s="346" t="s">
        <v>818</v>
      </c>
      <c r="G4912" s="342">
        <f t="shared" si="155"/>
        <v>354.97731739753158</v>
      </c>
      <c r="H4912" s="342">
        <f t="shared" si="154"/>
        <v>6737.2173173975316</v>
      </c>
      <c r="I4912" s="190"/>
    </row>
    <row r="4913" spans="1:9" ht="13.5" hidden="1" customHeight="1" thickBot="1">
      <c r="A4913" s="410"/>
      <c r="B4913" s="183">
        <v>125.67</v>
      </c>
      <c r="C4913" s="184">
        <v>7201</v>
      </c>
      <c r="D4913" s="346" t="s">
        <v>385</v>
      </c>
      <c r="E4913" s="346" t="s">
        <v>386</v>
      </c>
      <c r="F4913" s="346" t="s">
        <v>826</v>
      </c>
      <c r="G4913" s="342">
        <f t="shared" si="155"/>
        <v>400.51638023321362</v>
      </c>
      <c r="H4913" s="342">
        <f t="shared" si="154"/>
        <v>7601.5163802332136</v>
      </c>
      <c r="I4913" s="190"/>
    </row>
    <row r="4914" spans="1:9" ht="13.5" hidden="1" customHeight="1" thickBot="1">
      <c r="A4914" s="410"/>
      <c r="B4914" s="183">
        <v>125.67</v>
      </c>
      <c r="C4914" s="184">
        <v>7201</v>
      </c>
      <c r="D4914" s="346" t="s">
        <v>385</v>
      </c>
      <c r="E4914" s="346" t="s">
        <v>386</v>
      </c>
      <c r="F4914" s="346" t="s">
        <v>827</v>
      </c>
      <c r="G4914" s="342">
        <f t="shared" si="155"/>
        <v>400.51638023321362</v>
      </c>
      <c r="H4914" s="342">
        <f t="shared" si="154"/>
        <v>7601.5163802332136</v>
      </c>
      <c r="I4914" s="190"/>
    </row>
    <row r="4915" spans="1:9" ht="13.5" hidden="1" customHeight="1" thickBot="1">
      <c r="A4915" s="410"/>
      <c r="B4915" s="183">
        <v>125.67</v>
      </c>
      <c r="C4915" s="184">
        <v>7201</v>
      </c>
      <c r="D4915" s="346" t="s">
        <v>385</v>
      </c>
      <c r="E4915" s="346" t="s">
        <v>386</v>
      </c>
      <c r="F4915" s="346" t="s">
        <v>828</v>
      </c>
      <c r="G4915" s="342">
        <f t="shared" si="155"/>
        <v>400.51638023321362</v>
      </c>
      <c r="H4915" s="342">
        <f t="shared" si="154"/>
        <v>7601.5163802332136</v>
      </c>
      <c r="I4915" s="190"/>
    </row>
    <row r="4916" spans="1:9" ht="13.5" hidden="1" customHeight="1" thickBot="1">
      <c r="A4916" s="410"/>
      <c r="B4916" s="183">
        <v>114.07</v>
      </c>
      <c r="C4916" s="184">
        <v>6536.32</v>
      </c>
      <c r="D4916" s="346" t="s">
        <v>385</v>
      </c>
      <c r="E4916" s="346" t="s">
        <v>386</v>
      </c>
      <c r="F4916" s="346" t="s">
        <v>819</v>
      </c>
      <c r="G4916" s="342">
        <f t="shared" si="155"/>
        <v>363.54717767615034</v>
      </c>
      <c r="H4916" s="342">
        <f t="shared" si="154"/>
        <v>6899.8671776761503</v>
      </c>
      <c r="I4916" s="190"/>
    </row>
    <row r="4917" spans="1:9" ht="13.5" hidden="1" customHeight="1" thickBot="1">
      <c r="A4917" s="410"/>
      <c r="B4917" s="183">
        <v>125.67</v>
      </c>
      <c r="C4917" s="184">
        <v>7201</v>
      </c>
      <c r="D4917" s="346" t="s">
        <v>385</v>
      </c>
      <c r="E4917" s="346" t="s">
        <v>386</v>
      </c>
      <c r="F4917" s="346" t="s">
        <v>829</v>
      </c>
      <c r="G4917" s="342">
        <f t="shared" si="155"/>
        <v>400.51638023321362</v>
      </c>
      <c r="H4917" s="342">
        <f t="shared" si="154"/>
        <v>7601.5163802332136</v>
      </c>
      <c r="I4917" s="190"/>
    </row>
    <row r="4918" spans="1:9" ht="13.5" hidden="1" customHeight="1" thickBot="1">
      <c r="A4918" s="410"/>
      <c r="B4918" s="183">
        <v>125.67</v>
      </c>
      <c r="C4918" s="184">
        <v>7201</v>
      </c>
      <c r="D4918" s="346" t="s">
        <v>385</v>
      </c>
      <c r="E4918" s="346" t="s">
        <v>386</v>
      </c>
      <c r="F4918" s="346" t="s">
        <v>830</v>
      </c>
      <c r="G4918" s="342">
        <f t="shared" si="155"/>
        <v>400.51638023321362</v>
      </c>
      <c r="H4918" s="342">
        <f t="shared" si="154"/>
        <v>7601.5163802332136</v>
      </c>
      <c r="I4918" s="190"/>
    </row>
    <row r="4919" spans="1:9" ht="13.5" hidden="1" customHeight="1" thickBot="1">
      <c r="A4919" s="410"/>
      <c r="B4919" s="183">
        <v>91.27</v>
      </c>
      <c r="C4919" s="184">
        <v>5357.77</v>
      </c>
      <c r="D4919" s="346" t="s">
        <v>385</v>
      </c>
      <c r="E4919" s="346" t="s">
        <v>386</v>
      </c>
      <c r="F4919" s="346" t="s">
        <v>820</v>
      </c>
      <c r="G4919" s="342">
        <f t="shared" si="155"/>
        <v>297.99675691183234</v>
      </c>
      <c r="H4919" s="342">
        <f t="shared" si="154"/>
        <v>5655.766756911833</v>
      </c>
      <c r="I4919" s="190"/>
    </row>
    <row r="4920" spans="1:9" ht="13.5" hidden="1" customHeight="1" thickBot="1">
      <c r="A4920" s="410"/>
      <c r="B4920" s="183">
        <v>125.67</v>
      </c>
      <c r="C4920" s="184">
        <v>7201</v>
      </c>
      <c r="D4920" s="346" t="s">
        <v>385</v>
      </c>
      <c r="E4920" s="346" t="s">
        <v>386</v>
      </c>
      <c r="F4920" s="346" t="s">
        <v>805</v>
      </c>
      <c r="G4920" s="342">
        <f t="shared" si="155"/>
        <v>400.51638023321362</v>
      </c>
      <c r="H4920" s="342">
        <f t="shared" si="154"/>
        <v>7601.5163802332136</v>
      </c>
      <c r="I4920" s="190"/>
    </row>
    <row r="4921" spans="1:9" ht="13.5" hidden="1" customHeight="1" thickBot="1">
      <c r="A4921" s="410"/>
      <c r="B4921" s="183">
        <v>114.67</v>
      </c>
      <c r="C4921" s="184">
        <v>6453.45</v>
      </c>
      <c r="D4921" s="346" t="s">
        <v>385</v>
      </c>
      <c r="E4921" s="346" t="s">
        <v>386</v>
      </c>
      <c r="F4921" s="346" t="s">
        <v>831</v>
      </c>
      <c r="G4921" s="342">
        <f t="shared" si="155"/>
        <v>358.93798555978788</v>
      </c>
      <c r="H4921" s="342">
        <f t="shared" si="154"/>
        <v>6812.3879855597879</v>
      </c>
      <c r="I4921" s="190"/>
    </row>
    <row r="4922" spans="1:9" ht="13.5" hidden="1" customHeight="1" thickBot="1">
      <c r="A4922" s="410"/>
      <c r="B4922" s="183">
        <v>125.67</v>
      </c>
      <c r="C4922" s="184">
        <v>7201</v>
      </c>
      <c r="D4922" s="346" t="s">
        <v>385</v>
      </c>
      <c r="E4922" s="346" t="s">
        <v>386</v>
      </c>
      <c r="F4922" s="346" t="s">
        <v>832</v>
      </c>
      <c r="G4922" s="342">
        <f t="shared" si="155"/>
        <v>400.51638023321362</v>
      </c>
      <c r="H4922" s="342">
        <f t="shared" si="154"/>
        <v>7601.5163802332136</v>
      </c>
      <c r="I4922" s="190"/>
    </row>
    <row r="4923" spans="1:9" ht="13.5" hidden="1" customHeight="1" thickBot="1">
      <c r="A4923" s="410"/>
      <c r="B4923" s="183">
        <v>103.07</v>
      </c>
      <c r="C4923" s="184">
        <v>5788.78</v>
      </c>
      <c r="D4923" s="346" t="s">
        <v>385</v>
      </c>
      <c r="E4923" s="346" t="s">
        <v>386</v>
      </c>
      <c r="F4923" s="346" t="s">
        <v>821</v>
      </c>
      <c r="G4923" s="342">
        <f t="shared" si="155"/>
        <v>321.96933919822555</v>
      </c>
      <c r="H4923" s="342">
        <f t="shared" si="154"/>
        <v>6110.7493391982252</v>
      </c>
      <c r="I4923" s="190"/>
    </row>
    <row r="4924" spans="1:9" ht="13.5" hidden="1" customHeight="1" thickBot="1">
      <c r="A4924" s="410"/>
      <c r="B4924" s="183">
        <v>125.67</v>
      </c>
      <c r="C4924" s="184">
        <v>7201</v>
      </c>
      <c r="D4924" s="346" t="s">
        <v>385</v>
      </c>
      <c r="E4924" s="346" t="s">
        <v>386</v>
      </c>
      <c r="F4924" s="346" t="s">
        <v>833</v>
      </c>
      <c r="G4924" s="342">
        <f t="shared" si="155"/>
        <v>400.51638023321362</v>
      </c>
      <c r="H4924" s="342">
        <f t="shared" si="154"/>
        <v>7601.5163802332136</v>
      </c>
      <c r="I4924" s="190"/>
    </row>
    <row r="4925" spans="1:9" ht="13.5" hidden="1" customHeight="1" thickBot="1">
      <c r="A4925" s="410"/>
      <c r="B4925" s="183">
        <v>125.67</v>
      </c>
      <c r="C4925" s="184">
        <v>7201</v>
      </c>
      <c r="D4925" s="346" t="s">
        <v>385</v>
      </c>
      <c r="E4925" s="346" t="s">
        <v>386</v>
      </c>
      <c r="F4925" s="346" t="s">
        <v>916</v>
      </c>
      <c r="G4925" s="342">
        <f t="shared" si="155"/>
        <v>400.51638023321362</v>
      </c>
      <c r="H4925" s="342">
        <f t="shared" si="154"/>
        <v>7601.5163802332136</v>
      </c>
      <c r="I4925" s="190"/>
    </row>
    <row r="4926" spans="1:9" ht="13.5" hidden="1" customHeight="1" thickBot="1">
      <c r="A4926" s="410"/>
      <c r="B4926" s="183">
        <v>125.67</v>
      </c>
      <c r="C4926" s="184">
        <v>7201</v>
      </c>
      <c r="D4926" s="346" t="s">
        <v>385</v>
      </c>
      <c r="E4926" s="346" t="s">
        <v>386</v>
      </c>
      <c r="F4926" s="346" t="s">
        <v>917</v>
      </c>
      <c r="G4926" s="342">
        <f t="shared" si="155"/>
        <v>400.51638023321362</v>
      </c>
      <c r="H4926" s="342">
        <f t="shared" si="154"/>
        <v>7601.5163802332136</v>
      </c>
      <c r="I4926" s="190"/>
    </row>
    <row r="4927" spans="1:9" ht="13.5" hidden="1" customHeight="1" thickBot="1">
      <c r="A4927" s="410"/>
      <c r="B4927" s="183">
        <v>125.67</v>
      </c>
      <c r="C4927" s="184">
        <v>7201</v>
      </c>
      <c r="D4927" s="346" t="s">
        <v>385</v>
      </c>
      <c r="E4927" s="346" t="s">
        <v>386</v>
      </c>
      <c r="F4927" s="346" t="s">
        <v>918</v>
      </c>
      <c r="G4927" s="342">
        <f t="shared" si="155"/>
        <v>400.51638023321362</v>
      </c>
      <c r="H4927" s="342">
        <f t="shared" si="154"/>
        <v>7601.5163802332136</v>
      </c>
      <c r="I4927" s="190"/>
    </row>
    <row r="4928" spans="1:9" ht="13.5" hidden="1" customHeight="1" thickBot="1">
      <c r="A4928" s="410"/>
      <c r="B4928" s="183">
        <v>102.47</v>
      </c>
      <c r="C4928" s="184">
        <v>5871.63</v>
      </c>
      <c r="D4928" s="346" t="s">
        <v>385</v>
      </c>
      <c r="E4928" s="346" t="s">
        <v>386</v>
      </c>
      <c r="F4928" s="346" t="s">
        <v>919</v>
      </c>
      <c r="G4928" s="342">
        <f t="shared" si="155"/>
        <v>326.57741892358615</v>
      </c>
      <c r="H4928" s="342">
        <f t="shared" si="154"/>
        <v>6198.2074189235864</v>
      </c>
      <c r="I4928" s="190"/>
    </row>
    <row r="4929" spans="1:10" ht="13.5" hidden="1" customHeight="1" thickBot="1">
      <c r="A4929" s="410"/>
      <c r="B4929" s="183">
        <v>125.67</v>
      </c>
      <c r="C4929" s="184">
        <v>7201</v>
      </c>
      <c r="D4929" s="346" t="s">
        <v>385</v>
      </c>
      <c r="E4929" s="346" t="s">
        <v>386</v>
      </c>
      <c r="F4929" s="346" t="s">
        <v>920</v>
      </c>
      <c r="G4929" s="342">
        <f t="shared" si="155"/>
        <v>400.51638023321362</v>
      </c>
      <c r="H4929" s="342">
        <f t="shared" si="154"/>
        <v>7601.5163802332136</v>
      </c>
      <c r="I4929" s="190"/>
    </row>
    <row r="4930" spans="1:10" ht="13.5" hidden="1" customHeight="1" thickBot="1">
      <c r="A4930" s="410"/>
      <c r="B4930" s="183">
        <v>102.47</v>
      </c>
      <c r="C4930" s="184">
        <v>5871.63</v>
      </c>
      <c r="D4930" s="346" t="s">
        <v>385</v>
      </c>
      <c r="E4930" s="346" t="s">
        <v>386</v>
      </c>
      <c r="F4930" s="346" t="s">
        <v>858</v>
      </c>
      <c r="G4930" s="342">
        <f t="shared" si="155"/>
        <v>326.57741892358615</v>
      </c>
      <c r="H4930" s="342">
        <f t="shared" si="154"/>
        <v>6198.2074189235864</v>
      </c>
      <c r="I4930" s="190"/>
    </row>
    <row r="4931" spans="1:10" ht="13.5" hidden="1" customHeight="1" thickBot="1">
      <c r="A4931" s="411"/>
      <c r="B4931" s="183">
        <v>0</v>
      </c>
      <c r="C4931" s="184">
        <v>92.16</v>
      </c>
      <c r="D4931" s="346" t="s">
        <v>393</v>
      </c>
      <c r="E4931" s="346" t="s">
        <v>386</v>
      </c>
      <c r="F4931" s="346" t="s">
        <v>859</v>
      </c>
      <c r="G4931" s="342">
        <f t="shared" si="155"/>
        <v>5.1258977367439194</v>
      </c>
      <c r="H4931" s="342">
        <f t="shared" si="154"/>
        <v>97.285897736743919</v>
      </c>
      <c r="I4931" s="190"/>
    </row>
    <row r="4932" spans="1:10" ht="13.5" thickBot="1">
      <c r="A4932" s="185" t="s">
        <v>513</v>
      </c>
      <c r="B4932" s="186">
        <v>2971.28</v>
      </c>
      <c r="C4932" s="187">
        <v>169224</v>
      </c>
      <c r="D4932" s="412"/>
      <c r="E4932" s="413"/>
      <c r="F4932" s="414"/>
      <c r="G4932" s="342">
        <f t="shared" si="155"/>
        <v>9412.1627452555658</v>
      </c>
      <c r="H4932" s="342">
        <f t="shared" si="154"/>
        <v>178636.16274525557</v>
      </c>
      <c r="I4932" s="190">
        <f>+H4932</f>
        <v>178636.16274525557</v>
      </c>
      <c r="J4932" s="347">
        <v>1</v>
      </c>
    </row>
    <row r="4933" spans="1:10" ht="13.5" hidden="1" customHeight="1" thickBot="1">
      <c r="A4933" s="409" t="s">
        <v>514</v>
      </c>
      <c r="B4933" s="183">
        <v>20</v>
      </c>
      <c r="C4933" s="184">
        <v>643.22</v>
      </c>
      <c r="D4933" s="346" t="s">
        <v>391</v>
      </c>
      <c r="E4933" s="346" t="s">
        <v>386</v>
      </c>
      <c r="F4933" s="346" t="s">
        <v>807</v>
      </c>
      <c r="G4933" s="342">
        <f t="shared" si="155"/>
        <v>35.775607012027173</v>
      </c>
      <c r="H4933" s="342">
        <f t="shared" si="154"/>
        <v>678.99560701202722</v>
      </c>
      <c r="I4933" s="190"/>
    </row>
    <row r="4934" spans="1:10" ht="13.5" hidden="1" customHeight="1" thickBot="1">
      <c r="A4934" s="410"/>
      <c r="B4934" s="183">
        <v>10</v>
      </c>
      <c r="C4934" s="184">
        <v>321.61</v>
      </c>
      <c r="D4934" s="346" t="s">
        <v>391</v>
      </c>
      <c r="E4934" s="346" t="s">
        <v>386</v>
      </c>
      <c r="F4934" s="346" t="s">
        <v>837</v>
      </c>
      <c r="G4934" s="342">
        <f t="shared" si="155"/>
        <v>17.887803506013586</v>
      </c>
      <c r="H4934" s="342">
        <f t="shared" si="154"/>
        <v>339.49780350601361</v>
      </c>
      <c r="I4934" s="190"/>
    </row>
    <row r="4935" spans="1:10" ht="13.5" hidden="1" customHeight="1" thickBot="1">
      <c r="A4935" s="410"/>
      <c r="B4935" s="183">
        <v>10</v>
      </c>
      <c r="C4935" s="184">
        <v>329.66</v>
      </c>
      <c r="D4935" s="346" t="s">
        <v>391</v>
      </c>
      <c r="E4935" s="346" t="s">
        <v>386</v>
      </c>
      <c r="F4935" s="346" t="s">
        <v>835</v>
      </c>
      <c r="G4935" s="342">
        <f t="shared" si="155"/>
        <v>18.33554088427735</v>
      </c>
      <c r="H4935" s="342">
        <f t="shared" si="154"/>
        <v>347.99554088427737</v>
      </c>
      <c r="I4935" s="190"/>
    </row>
    <row r="4936" spans="1:10" ht="13.5" hidden="1" customHeight="1" thickBot="1">
      <c r="A4936" s="410"/>
      <c r="B4936" s="183">
        <v>10</v>
      </c>
      <c r="C4936" s="184">
        <v>329.66</v>
      </c>
      <c r="D4936" s="346" t="s">
        <v>391</v>
      </c>
      <c r="E4936" s="346" t="s">
        <v>386</v>
      </c>
      <c r="F4936" s="346" t="s">
        <v>845</v>
      </c>
      <c r="G4936" s="342">
        <f t="shared" si="155"/>
        <v>18.33554088427735</v>
      </c>
      <c r="H4936" s="342">
        <f t="shared" si="154"/>
        <v>347.99554088427737</v>
      </c>
      <c r="I4936" s="190"/>
    </row>
    <row r="4937" spans="1:10" ht="13.5" hidden="1" customHeight="1" thickBot="1">
      <c r="A4937" s="410"/>
      <c r="B4937" s="183">
        <v>11</v>
      </c>
      <c r="C4937" s="184">
        <v>364.45</v>
      </c>
      <c r="D4937" s="346" t="s">
        <v>391</v>
      </c>
      <c r="E4937" s="346" t="s">
        <v>386</v>
      </c>
      <c r="F4937" s="346" t="s">
        <v>881</v>
      </c>
      <c r="G4937" s="342">
        <f t="shared" si="155"/>
        <v>20.27054503207814</v>
      </c>
      <c r="H4937" s="342">
        <f t="shared" si="154"/>
        <v>384.72054503207812</v>
      </c>
      <c r="I4937" s="190"/>
    </row>
    <row r="4938" spans="1:10" ht="13.5" hidden="1" customHeight="1" thickBot="1">
      <c r="A4938" s="410"/>
      <c r="B4938" s="183">
        <v>10</v>
      </c>
      <c r="C4938" s="184">
        <v>329.63</v>
      </c>
      <c r="D4938" s="346" t="s">
        <v>391</v>
      </c>
      <c r="E4938" s="346" t="s">
        <v>386</v>
      </c>
      <c r="F4938" s="346" t="s">
        <v>863</v>
      </c>
      <c r="G4938" s="342">
        <f t="shared" si="155"/>
        <v>18.333872297774505</v>
      </c>
      <c r="H4938" s="342">
        <f t="shared" si="154"/>
        <v>347.96387229777451</v>
      </c>
      <c r="I4938" s="190"/>
    </row>
    <row r="4939" spans="1:10" ht="13.5" hidden="1" customHeight="1" thickBot="1">
      <c r="A4939" s="410"/>
      <c r="B4939" s="183">
        <v>10</v>
      </c>
      <c r="C4939" s="184">
        <v>343.92</v>
      </c>
      <c r="D4939" s="346" t="s">
        <v>391</v>
      </c>
      <c r="E4939" s="346" t="s">
        <v>386</v>
      </c>
      <c r="F4939" s="346" t="s">
        <v>838</v>
      </c>
      <c r="G4939" s="342">
        <f t="shared" si="155"/>
        <v>19.128675668630304</v>
      </c>
      <c r="H4939" s="342">
        <f t="shared" ref="H4939:H5002" si="156">+G4939+C4939</f>
        <v>363.04867566863032</v>
      </c>
      <c r="I4939" s="190"/>
    </row>
    <row r="4940" spans="1:10" ht="13.5" hidden="1" customHeight="1" thickBot="1">
      <c r="A4940" s="410"/>
      <c r="B4940" s="183">
        <v>20</v>
      </c>
      <c r="C4940" s="184">
        <v>659.26</v>
      </c>
      <c r="D4940" s="346" t="s">
        <v>391</v>
      </c>
      <c r="E4940" s="346" t="s">
        <v>386</v>
      </c>
      <c r="F4940" s="346" t="s">
        <v>858</v>
      </c>
      <c r="G4940" s="342">
        <f t="shared" si="155"/>
        <v>36.66774459554901</v>
      </c>
      <c r="H4940" s="342">
        <f t="shared" si="156"/>
        <v>695.92774459554903</v>
      </c>
      <c r="I4940" s="190"/>
    </row>
    <row r="4941" spans="1:10" ht="13.5" hidden="1" customHeight="1" thickBot="1">
      <c r="A4941" s="410"/>
      <c r="B4941" s="183">
        <v>20</v>
      </c>
      <c r="C4941" s="184">
        <v>982.8</v>
      </c>
      <c r="D4941" s="346" t="s">
        <v>387</v>
      </c>
      <c r="E4941" s="346" t="s">
        <v>386</v>
      </c>
      <c r="F4941" s="346" t="s">
        <v>807</v>
      </c>
      <c r="G4941" s="342">
        <f t="shared" si="155"/>
        <v>54.662893833245704</v>
      </c>
      <c r="H4941" s="342">
        <f t="shared" si="156"/>
        <v>1037.4628938332457</v>
      </c>
      <c r="I4941" s="190"/>
    </row>
    <row r="4942" spans="1:10" ht="13.5" hidden="1" customHeight="1" thickBot="1">
      <c r="A4942" s="410"/>
      <c r="B4942" s="183">
        <v>11.5</v>
      </c>
      <c r="C4942" s="184">
        <v>567.82000000000005</v>
      </c>
      <c r="D4942" s="346" t="s">
        <v>387</v>
      </c>
      <c r="E4942" s="346" t="s">
        <v>386</v>
      </c>
      <c r="F4942" s="346" t="s">
        <v>837</v>
      </c>
      <c r="G4942" s="342">
        <f t="shared" si="155"/>
        <v>31.581892934873402</v>
      </c>
      <c r="H4942" s="342">
        <f t="shared" si="156"/>
        <v>599.40189293487344</v>
      </c>
      <c r="I4942" s="190"/>
    </row>
    <row r="4943" spans="1:10" ht="13.5" hidden="1" customHeight="1" thickBot="1">
      <c r="A4943" s="410"/>
      <c r="B4943" s="183">
        <v>3</v>
      </c>
      <c r="C4943" s="184">
        <v>149.24</v>
      </c>
      <c r="D4943" s="346" t="s">
        <v>387</v>
      </c>
      <c r="E4943" s="346" t="s">
        <v>386</v>
      </c>
      <c r="F4943" s="346" t="s">
        <v>811</v>
      </c>
      <c r="G4943" s="342">
        <f t="shared" ref="G4943:G5006" si="157">+(C4943/$C$12584)*1312742.08</f>
        <v>8.3006616561595337</v>
      </c>
      <c r="H4943" s="342">
        <f t="shared" si="156"/>
        <v>157.54066165615956</v>
      </c>
      <c r="I4943" s="190"/>
    </row>
    <row r="4944" spans="1:10" ht="13.5" hidden="1" customHeight="1" thickBot="1">
      <c r="A4944" s="410"/>
      <c r="B4944" s="183">
        <v>5.5</v>
      </c>
      <c r="C4944" s="184">
        <v>269.36</v>
      </c>
      <c r="D4944" s="346" t="s">
        <v>387</v>
      </c>
      <c r="E4944" s="346" t="s">
        <v>386</v>
      </c>
      <c r="F4944" s="346" t="s">
        <v>813</v>
      </c>
      <c r="G4944" s="342">
        <f t="shared" si="157"/>
        <v>14.981682013556229</v>
      </c>
      <c r="H4944" s="342">
        <f t="shared" si="156"/>
        <v>284.34168201355624</v>
      </c>
      <c r="I4944" s="190"/>
    </row>
    <row r="4945" spans="1:9" ht="13.5" hidden="1" customHeight="1" thickBot="1">
      <c r="A4945" s="410"/>
      <c r="B4945" s="183">
        <v>5.5</v>
      </c>
      <c r="C4945" s="184">
        <v>276.11</v>
      </c>
      <c r="D4945" s="346" t="s">
        <v>387</v>
      </c>
      <c r="E4945" s="346" t="s">
        <v>386</v>
      </c>
      <c r="F4945" s="346" t="s">
        <v>808</v>
      </c>
      <c r="G4945" s="342">
        <f t="shared" si="157"/>
        <v>15.357113976696654</v>
      </c>
      <c r="H4945" s="342">
        <f t="shared" si="156"/>
        <v>291.46711397669668</v>
      </c>
      <c r="I4945" s="190"/>
    </row>
    <row r="4946" spans="1:9" ht="13.5" hidden="1" customHeight="1" thickBot="1">
      <c r="A4946" s="410"/>
      <c r="B4946" s="183">
        <v>3.5</v>
      </c>
      <c r="C4946" s="184">
        <v>182.81</v>
      </c>
      <c r="D4946" s="346" t="s">
        <v>387</v>
      </c>
      <c r="E4946" s="346" t="s">
        <v>386</v>
      </c>
      <c r="F4946" s="346" t="s">
        <v>809</v>
      </c>
      <c r="G4946" s="342">
        <f t="shared" si="157"/>
        <v>10.167809952844573</v>
      </c>
      <c r="H4946" s="342">
        <f t="shared" si="156"/>
        <v>192.97780995284458</v>
      </c>
      <c r="I4946" s="190"/>
    </row>
    <row r="4947" spans="1:9" ht="13.5" hidden="1" customHeight="1" thickBot="1">
      <c r="A4947" s="410"/>
      <c r="B4947" s="183">
        <v>2.5</v>
      </c>
      <c r="C4947" s="184">
        <v>126.86</v>
      </c>
      <c r="D4947" s="346" t="s">
        <v>387</v>
      </c>
      <c r="E4947" s="346" t="s">
        <v>386</v>
      </c>
      <c r="F4947" s="346" t="s">
        <v>810</v>
      </c>
      <c r="G4947" s="342">
        <f t="shared" si="157"/>
        <v>7.0558961250361723</v>
      </c>
      <c r="H4947" s="342">
        <f t="shared" si="156"/>
        <v>133.91589612503617</v>
      </c>
      <c r="I4947" s="190"/>
    </row>
    <row r="4948" spans="1:9" ht="13.5" hidden="1" customHeight="1" thickBot="1">
      <c r="A4948" s="410"/>
      <c r="B4948" s="183">
        <v>8.5</v>
      </c>
      <c r="C4948" s="184">
        <v>432.79</v>
      </c>
      <c r="D4948" s="346" t="s">
        <v>387</v>
      </c>
      <c r="E4948" s="346" t="s">
        <v>386</v>
      </c>
      <c r="F4948" s="346" t="s">
        <v>835</v>
      </c>
      <c r="G4948" s="342">
        <f t="shared" si="157"/>
        <v>24.071585085562077</v>
      </c>
      <c r="H4948" s="342">
        <f t="shared" si="156"/>
        <v>456.86158508556207</v>
      </c>
      <c r="I4948" s="190"/>
    </row>
    <row r="4949" spans="1:9" ht="13.5" hidden="1" customHeight="1" thickBot="1">
      <c r="A4949" s="410"/>
      <c r="B4949" s="183">
        <v>4.5</v>
      </c>
      <c r="C4949" s="184">
        <v>227.6</v>
      </c>
      <c r="D4949" s="346" t="s">
        <v>387</v>
      </c>
      <c r="E4949" s="346" t="s">
        <v>386</v>
      </c>
      <c r="F4949" s="346" t="s">
        <v>802</v>
      </c>
      <c r="G4949" s="342">
        <f t="shared" si="157"/>
        <v>12.659009601594143</v>
      </c>
      <c r="H4949" s="342">
        <f t="shared" si="156"/>
        <v>240.25900960159413</v>
      </c>
      <c r="I4949" s="190"/>
    </row>
    <row r="4950" spans="1:9" ht="13.5" hidden="1" customHeight="1" thickBot="1">
      <c r="A4950" s="410"/>
      <c r="B4950" s="183">
        <v>4</v>
      </c>
      <c r="C4950" s="184">
        <v>205.2</v>
      </c>
      <c r="D4950" s="346" t="s">
        <v>387</v>
      </c>
      <c r="E4950" s="346" t="s">
        <v>386</v>
      </c>
      <c r="F4950" s="346" t="s">
        <v>803</v>
      </c>
      <c r="G4950" s="342">
        <f t="shared" si="157"/>
        <v>11.413131679468883</v>
      </c>
      <c r="H4950" s="342">
        <f t="shared" si="156"/>
        <v>216.61313167946886</v>
      </c>
      <c r="I4950" s="190"/>
    </row>
    <row r="4951" spans="1:9" ht="13.5" hidden="1" customHeight="1" thickBot="1">
      <c r="A4951" s="410"/>
      <c r="B4951" s="183">
        <v>2.5</v>
      </c>
      <c r="C4951" s="184">
        <v>126.86</v>
      </c>
      <c r="D4951" s="346" t="s">
        <v>387</v>
      </c>
      <c r="E4951" s="346" t="s">
        <v>386</v>
      </c>
      <c r="F4951" s="346" t="s">
        <v>804</v>
      </c>
      <c r="G4951" s="342">
        <f t="shared" si="157"/>
        <v>7.0558961250361723</v>
      </c>
      <c r="H4951" s="342">
        <f t="shared" si="156"/>
        <v>133.91589612503617</v>
      </c>
      <c r="I4951" s="190"/>
    </row>
    <row r="4952" spans="1:9" ht="13.5" hidden="1" customHeight="1" thickBot="1">
      <c r="A4952" s="410"/>
      <c r="B4952" s="183">
        <v>15</v>
      </c>
      <c r="C4952" s="184">
        <v>764.85</v>
      </c>
      <c r="D4952" s="346" t="s">
        <v>387</v>
      </c>
      <c r="E4952" s="346" t="s">
        <v>386</v>
      </c>
      <c r="F4952" s="346" t="s">
        <v>845</v>
      </c>
      <c r="G4952" s="342">
        <f t="shared" si="157"/>
        <v>42.540612890067131</v>
      </c>
      <c r="H4952" s="342">
        <f t="shared" si="156"/>
        <v>807.39061289006713</v>
      </c>
      <c r="I4952" s="190"/>
    </row>
    <row r="4953" spans="1:9" ht="13.5" hidden="1" customHeight="1" thickBot="1">
      <c r="A4953" s="410"/>
      <c r="B4953" s="183">
        <v>8</v>
      </c>
      <c r="C4953" s="184">
        <v>417.84</v>
      </c>
      <c r="D4953" s="346" t="s">
        <v>387</v>
      </c>
      <c r="E4953" s="346" t="s">
        <v>386</v>
      </c>
      <c r="F4953" s="346" t="s">
        <v>843</v>
      </c>
      <c r="G4953" s="342">
        <f t="shared" si="157"/>
        <v>23.240072811643653</v>
      </c>
      <c r="H4953" s="342">
        <f t="shared" si="156"/>
        <v>441.08007281164362</v>
      </c>
      <c r="I4953" s="190"/>
    </row>
    <row r="4954" spans="1:9" ht="13.5" hidden="1" customHeight="1" thickBot="1">
      <c r="A4954" s="410"/>
      <c r="B4954" s="183">
        <v>13.5</v>
      </c>
      <c r="C4954" s="184">
        <v>685.85</v>
      </c>
      <c r="D4954" s="346" t="s">
        <v>387</v>
      </c>
      <c r="E4954" s="346" t="s">
        <v>386</v>
      </c>
      <c r="F4954" s="346" t="s">
        <v>894</v>
      </c>
      <c r="G4954" s="342">
        <f t="shared" si="157"/>
        <v>38.146668432571801</v>
      </c>
      <c r="H4954" s="342">
        <f t="shared" si="156"/>
        <v>723.99666843257182</v>
      </c>
      <c r="I4954" s="190"/>
    </row>
    <row r="4955" spans="1:9" ht="13.5" hidden="1" customHeight="1" thickBot="1">
      <c r="A4955" s="410"/>
      <c r="B4955" s="183">
        <v>13.5</v>
      </c>
      <c r="C4955" s="184">
        <v>664.02</v>
      </c>
      <c r="D4955" s="346" t="s">
        <v>387</v>
      </c>
      <c r="E4955" s="346" t="s">
        <v>386</v>
      </c>
      <c r="F4955" s="346" t="s">
        <v>881</v>
      </c>
      <c r="G4955" s="342">
        <f t="shared" si="157"/>
        <v>36.932493654000623</v>
      </c>
      <c r="H4955" s="342">
        <f t="shared" si="156"/>
        <v>700.95249365400059</v>
      </c>
      <c r="I4955" s="190"/>
    </row>
    <row r="4956" spans="1:9" ht="13.5" hidden="1" customHeight="1" thickBot="1">
      <c r="A4956" s="410"/>
      <c r="B4956" s="183">
        <v>4.5</v>
      </c>
      <c r="C4956" s="184">
        <v>227.6</v>
      </c>
      <c r="D4956" s="346" t="s">
        <v>387</v>
      </c>
      <c r="E4956" s="346" t="s">
        <v>386</v>
      </c>
      <c r="F4956" s="346" t="s">
        <v>805</v>
      </c>
      <c r="G4956" s="342">
        <f t="shared" si="157"/>
        <v>12.659009601594143</v>
      </c>
      <c r="H4956" s="342">
        <f t="shared" si="156"/>
        <v>240.25900960159413</v>
      </c>
      <c r="I4956" s="190"/>
    </row>
    <row r="4957" spans="1:9" ht="13.5" hidden="1" customHeight="1" thickBot="1">
      <c r="A4957" s="410"/>
      <c r="B4957" s="183">
        <v>12</v>
      </c>
      <c r="C4957" s="184">
        <v>589.84</v>
      </c>
      <c r="D4957" s="346" t="s">
        <v>387</v>
      </c>
      <c r="E4957" s="346" t="s">
        <v>386</v>
      </c>
      <c r="F4957" s="346" t="s">
        <v>862</v>
      </c>
      <c r="G4957" s="342">
        <f t="shared" si="157"/>
        <v>32.806635427962604</v>
      </c>
      <c r="H4957" s="342">
        <f t="shared" si="156"/>
        <v>622.64663542796268</v>
      </c>
      <c r="I4957" s="190"/>
    </row>
    <row r="4958" spans="1:9" ht="13.5" hidden="1" customHeight="1" thickBot="1">
      <c r="A4958" s="410"/>
      <c r="B4958" s="183">
        <v>7</v>
      </c>
      <c r="C4958" s="184">
        <v>347.52</v>
      </c>
      <c r="D4958" s="346" t="s">
        <v>387</v>
      </c>
      <c r="E4958" s="346" t="s">
        <v>386</v>
      </c>
      <c r="F4958" s="346" t="s">
        <v>816</v>
      </c>
      <c r="G4958" s="342">
        <f t="shared" si="157"/>
        <v>19.328906048971859</v>
      </c>
      <c r="H4958" s="342">
        <f t="shared" si="156"/>
        <v>366.84890604897186</v>
      </c>
      <c r="I4958" s="190"/>
    </row>
    <row r="4959" spans="1:9" ht="13.5" hidden="1" customHeight="1" thickBot="1">
      <c r="A4959" s="410"/>
      <c r="B4959" s="183">
        <v>11</v>
      </c>
      <c r="C4959" s="184">
        <v>548.01</v>
      </c>
      <c r="D4959" s="346" t="s">
        <v>387</v>
      </c>
      <c r="E4959" s="346" t="s">
        <v>386</v>
      </c>
      <c r="F4959" s="346" t="s">
        <v>863</v>
      </c>
      <c r="G4959" s="342">
        <f t="shared" si="157"/>
        <v>30.48006964749387</v>
      </c>
      <c r="H4959" s="342">
        <f t="shared" si="156"/>
        <v>578.4900696474939</v>
      </c>
      <c r="I4959" s="190"/>
    </row>
    <row r="4960" spans="1:9" ht="13.5" hidden="1" customHeight="1" thickBot="1">
      <c r="A4960" s="410"/>
      <c r="B4960" s="183">
        <v>2.5</v>
      </c>
      <c r="C4960" s="184">
        <v>122.04</v>
      </c>
      <c r="D4960" s="346" t="s">
        <v>387</v>
      </c>
      <c r="E4960" s="346" t="s">
        <v>386</v>
      </c>
      <c r="F4960" s="346" t="s">
        <v>864</v>
      </c>
      <c r="G4960" s="342">
        <f t="shared" si="157"/>
        <v>6.7878098935788627</v>
      </c>
      <c r="H4960" s="342">
        <f t="shared" si="156"/>
        <v>128.82780989357886</v>
      </c>
      <c r="I4960" s="190"/>
    </row>
    <row r="4961" spans="1:9" ht="13.5" hidden="1" customHeight="1" thickBot="1">
      <c r="A4961" s="410"/>
      <c r="B4961" s="183">
        <v>4</v>
      </c>
      <c r="C4961" s="184">
        <v>198.27</v>
      </c>
      <c r="D4961" s="346" t="s">
        <v>387</v>
      </c>
      <c r="E4961" s="346" t="s">
        <v>386</v>
      </c>
      <c r="F4961" s="346" t="s">
        <v>841</v>
      </c>
      <c r="G4961" s="342">
        <f t="shared" si="157"/>
        <v>11.027688197311383</v>
      </c>
      <c r="H4961" s="342">
        <f t="shared" si="156"/>
        <v>209.2976881973114</v>
      </c>
      <c r="I4961" s="190"/>
    </row>
    <row r="4962" spans="1:9" ht="13.5" hidden="1" customHeight="1" thickBot="1">
      <c r="A4962" s="410"/>
      <c r="B4962" s="183">
        <v>2</v>
      </c>
      <c r="C4962" s="184">
        <v>98.04</v>
      </c>
      <c r="D4962" s="346" t="s">
        <v>387</v>
      </c>
      <c r="E4962" s="346" t="s">
        <v>386</v>
      </c>
      <c r="F4962" s="346" t="s">
        <v>856</v>
      </c>
      <c r="G4962" s="342">
        <f t="shared" si="157"/>
        <v>5.4529406913017997</v>
      </c>
      <c r="H4962" s="342">
        <f t="shared" si="156"/>
        <v>103.49294069130181</v>
      </c>
      <c r="I4962" s="190"/>
    </row>
    <row r="4963" spans="1:9" ht="13.5" hidden="1" customHeight="1" thickBot="1">
      <c r="A4963" s="410"/>
      <c r="B4963" s="183">
        <v>4</v>
      </c>
      <c r="C4963" s="184">
        <v>205.2</v>
      </c>
      <c r="D4963" s="346" t="s">
        <v>387</v>
      </c>
      <c r="E4963" s="346" t="s">
        <v>386</v>
      </c>
      <c r="F4963" s="346" t="s">
        <v>867</v>
      </c>
      <c r="G4963" s="342">
        <f t="shared" si="157"/>
        <v>11.413131679468883</v>
      </c>
      <c r="H4963" s="342">
        <f t="shared" si="156"/>
        <v>216.61313167946886</v>
      </c>
      <c r="I4963" s="190"/>
    </row>
    <row r="4964" spans="1:9" ht="13.5" hidden="1" customHeight="1" thickBot="1">
      <c r="A4964" s="410"/>
      <c r="B4964" s="183">
        <v>4</v>
      </c>
      <c r="C4964" s="184">
        <v>202.5</v>
      </c>
      <c r="D4964" s="346" t="s">
        <v>387</v>
      </c>
      <c r="E4964" s="346" t="s">
        <v>386</v>
      </c>
      <c r="F4964" s="346" t="s">
        <v>868</v>
      </c>
      <c r="G4964" s="342">
        <f t="shared" si="157"/>
        <v>11.262958894212714</v>
      </c>
      <c r="H4964" s="342">
        <f t="shared" si="156"/>
        <v>213.76295889421272</v>
      </c>
      <c r="I4964" s="190"/>
    </row>
    <row r="4965" spans="1:9" ht="13.5" hidden="1" customHeight="1" thickBot="1">
      <c r="A4965" s="410"/>
      <c r="B4965" s="183">
        <v>12</v>
      </c>
      <c r="C4965" s="184">
        <v>603.65</v>
      </c>
      <c r="D4965" s="346" t="s">
        <v>387</v>
      </c>
      <c r="E4965" s="346" t="s">
        <v>386</v>
      </c>
      <c r="F4965" s="346" t="s">
        <v>838</v>
      </c>
      <c r="G4965" s="342">
        <f t="shared" si="157"/>
        <v>33.574741414772859</v>
      </c>
      <c r="H4965" s="342">
        <f t="shared" si="156"/>
        <v>637.22474141477278</v>
      </c>
      <c r="I4965" s="190"/>
    </row>
    <row r="4966" spans="1:9" ht="13.5" hidden="1" customHeight="1" thickBot="1">
      <c r="A4966" s="410"/>
      <c r="B4966" s="183">
        <v>7.5</v>
      </c>
      <c r="C4966" s="184">
        <v>384.28</v>
      </c>
      <c r="D4966" s="346" t="s">
        <v>387</v>
      </c>
      <c r="E4966" s="346" t="s">
        <v>386</v>
      </c>
      <c r="F4966" s="346" t="s">
        <v>872</v>
      </c>
      <c r="G4966" s="342">
        <f t="shared" si="157"/>
        <v>21.373480710459564</v>
      </c>
      <c r="H4966" s="342">
        <f t="shared" si="156"/>
        <v>405.65348071045952</v>
      </c>
      <c r="I4966" s="190"/>
    </row>
    <row r="4967" spans="1:9" ht="13.5" hidden="1" customHeight="1" thickBot="1">
      <c r="A4967" s="410"/>
      <c r="B4967" s="183">
        <v>22</v>
      </c>
      <c r="C4967" s="184">
        <v>1083.4000000000001</v>
      </c>
      <c r="D4967" s="346" t="s">
        <v>387</v>
      </c>
      <c r="E4967" s="346" t="s">
        <v>386</v>
      </c>
      <c r="F4967" s="346" t="s">
        <v>858</v>
      </c>
      <c r="G4967" s="342">
        <f t="shared" si="157"/>
        <v>60.258220572790393</v>
      </c>
      <c r="H4967" s="342">
        <f t="shared" si="156"/>
        <v>1143.6582205727905</v>
      </c>
      <c r="I4967" s="190"/>
    </row>
    <row r="4968" spans="1:9" ht="13.5" hidden="1" customHeight="1" thickBot="1">
      <c r="A4968" s="410"/>
      <c r="B4968" s="183">
        <v>74.5</v>
      </c>
      <c r="C4968" s="184">
        <v>2398.09</v>
      </c>
      <c r="D4968" s="346" t="s">
        <v>384</v>
      </c>
      <c r="E4968" s="346" t="s">
        <v>386</v>
      </c>
      <c r="F4968" s="346" t="s">
        <v>807</v>
      </c>
      <c r="G4968" s="342">
        <f t="shared" si="157"/>
        <v>133.38068688702504</v>
      </c>
      <c r="H4968" s="342">
        <f t="shared" si="156"/>
        <v>2531.4706868870253</v>
      </c>
      <c r="I4968" s="190"/>
    </row>
    <row r="4969" spans="1:9" ht="13.5" hidden="1" customHeight="1" thickBot="1">
      <c r="A4969" s="410"/>
      <c r="B4969" s="183">
        <v>87</v>
      </c>
      <c r="C4969" s="184">
        <v>2798.56</v>
      </c>
      <c r="D4969" s="346" t="s">
        <v>384</v>
      </c>
      <c r="E4969" s="346" t="s">
        <v>386</v>
      </c>
      <c r="F4969" s="346" t="s">
        <v>837</v>
      </c>
      <c r="G4969" s="342">
        <f t="shared" si="157"/>
        <v>155.65464811352064</v>
      </c>
      <c r="H4969" s="342">
        <f t="shared" si="156"/>
        <v>2954.2146481135205</v>
      </c>
      <c r="I4969" s="190"/>
    </row>
    <row r="4970" spans="1:9" ht="13.5" hidden="1" customHeight="1" thickBot="1">
      <c r="A4970" s="410"/>
      <c r="B4970" s="183">
        <v>87</v>
      </c>
      <c r="C4970" s="184">
        <v>2799.25</v>
      </c>
      <c r="D4970" s="346" t="s">
        <v>384</v>
      </c>
      <c r="E4970" s="346" t="s">
        <v>386</v>
      </c>
      <c r="F4970" s="346" t="s">
        <v>811</v>
      </c>
      <c r="G4970" s="342">
        <f t="shared" si="157"/>
        <v>155.69302560308611</v>
      </c>
      <c r="H4970" s="342">
        <f t="shared" si="156"/>
        <v>2954.943025603086</v>
      </c>
      <c r="I4970" s="190"/>
    </row>
    <row r="4971" spans="1:9" ht="13.5" hidden="1" customHeight="1" thickBot="1">
      <c r="A4971" s="410"/>
      <c r="B4971" s="183">
        <v>85.5</v>
      </c>
      <c r="C4971" s="184">
        <v>2775.27</v>
      </c>
      <c r="D4971" s="346" t="s">
        <v>384</v>
      </c>
      <c r="E4971" s="346" t="s">
        <v>386</v>
      </c>
      <c r="F4971" s="346" t="s">
        <v>813</v>
      </c>
      <c r="G4971" s="342">
        <f t="shared" si="157"/>
        <v>154.35926879181096</v>
      </c>
      <c r="H4971" s="342">
        <f t="shared" si="156"/>
        <v>2929.6292687918108</v>
      </c>
      <c r="I4971" s="190"/>
    </row>
    <row r="4972" spans="1:9" ht="13.5" hidden="1" customHeight="1" thickBot="1">
      <c r="A4972" s="410"/>
      <c r="B4972" s="183">
        <v>71</v>
      </c>
      <c r="C4972" s="184">
        <v>2395.34</v>
      </c>
      <c r="D4972" s="346" t="s">
        <v>384</v>
      </c>
      <c r="E4972" s="346" t="s">
        <v>386</v>
      </c>
      <c r="F4972" s="346" t="s">
        <v>808</v>
      </c>
      <c r="G4972" s="342">
        <f t="shared" si="157"/>
        <v>133.22773312426412</v>
      </c>
      <c r="H4972" s="342">
        <f t="shared" si="156"/>
        <v>2528.5677331242641</v>
      </c>
      <c r="I4972" s="190"/>
    </row>
    <row r="4973" spans="1:9" ht="13.5" hidden="1" customHeight="1" thickBot="1">
      <c r="A4973" s="410"/>
      <c r="B4973" s="183">
        <v>71.25</v>
      </c>
      <c r="C4973" s="184">
        <v>2409</v>
      </c>
      <c r="D4973" s="346" t="s">
        <v>384</v>
      </c>
      <c r="E4973" s="346" t="s">
        <v>386</v>
      </c>
      <c r="F4973" s="346" t="s">
        <v>809</v>
      </c>
      <c r="G4973" s="342">
        <f t="shared" si="157"/>
        <v>133.98749617856015</v>
      </c>
      <c r="H4973" s="342">
        <f t="shared" si="156"/>
        <v>2542.9874961785599</v>
      </c>
      <c r="I4973" s="190"/>
    </row>
    <row r="4974" spans="1:9" ht="13.5" hidden="1" customHeight="1" thickBot="1">
      <c r="A4974" s="410"/>
      <c r="B4974" s="183">
        <v>69</v>
      </c>
      <c r="C4974" s="184">
        <v>2299.84</v>
      </c>
      <c r="D4974" s="346" t="s">
        <v>384</v>
      </c>
      <c r="E4974" s="346" t="s">
        <v>386</v>
      </c>
      <c r="F4974" s="346" t="s">
        <v>810</v>
      </c>
      <c r="G4974" s="342">
        <f t="shared" si="157"/>
        <v>127.9160660902033</v>
      </c>
      <c r="H4974" s="342">
        <f t="shared" si="156"/>
        <v>2427.7560660902036</v>
      </c>
      <c r="I4974" s="190"/>
    </row>
    <row r="4975" spans="1:9" ht="13.5" hidden="1" customHeight="1" thickBot="1">
      <c r="A4975" s="410"/>
      <c r="B4975" s="183">
        <v>67.75</v>
      </c>
      <c r="C4975" s="184">
        <v>2270.52</v>
      </c>
      <c r="D4975" s="346" t="s">
        <v>384</v>
      </c>
      <c r="E4975" s="346" t="s">
        <v>386</v>
      </c>
      <c r="F4975" s="346" t="s">
        <v>835</v>
      </c>
      <c r="G4975" s="342">
        <f t="shared" si="157"/>
        <v>126.28530088142149</v>
      </c>
      <c r="H4975" s="342">
        <f t="shared" si="156"/>
        <v>2396.8053008814213</v>
      </c>
      <c r="I4975" s="190"/>
    </row>
    <row r="4976" spans="1:9" ht="13.5" hidden="1" customHeight="1" thickBot="1">
      <c r="A4976" s="410"/>
      <c r="B4976" s="183">
        <v>95</v>
      </c>
      <c r="C4976" s="184">
        <v>3131.18</v>
      </c>
      <c r="D4976" s="346" t="s">
        <v>384</v>
      </c>
      <c r="E4976" s="346" t="s">
        <v>386</v>
      </c>
      <c r="F4976" s="346" t="s">
        <v>802</v>
      </c>
      <c r="G4976" s="342">
        <f t="shared" si="157"/>
        <v>174.15482286607883</v>
      </c>
      <c r="H4976" s="342">
        <f t="shared" si="156"/>
        <v>3305.3348228660789</v>
      </c>
      <c r="I4976" s="190"/>
    </row>
    <row r="4977" spans="1:9" ht="13.5" hidden="1" customHeight="1" thickBot="1">
      <c r="A4977" s="410"/>
      <c r="B4977" s="183">
        <v>80.5</v>
      </c>
      <c r="C4977" s="184">
        <v>2652.27</v>
      </c>
      <c r="D4977" s="346" t="s">
        <v>384</v>
      </c>
      <c r="E4977" s="346" t="s">
        <v>386</v>
      </c>
      <c r="F4977" s="346" t="s">
        <v>803</v>
      </c>
      <c r="G4977" s="342">
        <f t="shared" si="157"/>
        <v>147.518064130141</v>
      </c>
      <c r="H4977" s="342">
        <f t="shared" si="156"/>
        <v>2799.7880641301408</v>
      </c>
      <c r="I4977" s="190"/>
    </row>
    <row r="4978" spans="1:9" ht="13.5" hidden="1" customHeight="1" thickBot="1">
      <c r="A4978" s="410"/>
      <c r="B4978" s="183">
        <v>79.5</v>
      </c>
      <c r="C4978" s="184">
        <v>2605.0500000000002</v>
      </c>
      <c r="D4978" s="346" t="s">
        <v>384</v>
      </c>
      <c r="E4978" s="346" t="s">
        <v>386</v>
      </c>
      <c r="F4978" s="346" t="s">
        <v>804</v>
      </c>
      <c r="G4978" s="342">
        <f t="shared" si="157"/>
        <v>144.8917089746609</v>
      </c>
      <c r="H4978" s="342">
        <f t="shared" si="156"/>
        <v>2749.9417089746612</v>
      </c>
      <c r="I4978" s="190"/>
    </row>
    <row r="4979" spans="1:9" ht="13.5" hidden="1" customHeight="1" thickBot="1">
      <c r="A4979" s="410"/>
      <c r="B4979" s="183">
        <v>73</v>
      </c>
      <c r="C4979" s="184">
        <v>2392.3000000000002</v>
      </c>
      <c r="D4979" s="346" t="s">
        <v>384</v>
      </c>
      <c r="E4979" s="346" t="s">
        <v>386</v>
      </c>
      <c r="F4979" s="346" t="s">
        <v>845</v>
      </c>
      <c r="G4979" s="342">
        <f t="shared" si="157"/>
        <v>133.05864969197569</v>
      </c>
      <c r="H4979" s="342">
        <f t="shared" si="156"/>
        <v>2525.3586496919761</v>
      </c>
      <c r="I4979" s="190"/>
    </row>
    <row r="4980" spans="1:9" ht="13.5" hidden="1" customHeight="1" thickBot="1">
      <c r="A4980" s="410"/>
      <c r="B4980" s="183">
        <v>68</v>
      </c>
      <c r="C4980" s="184">
        <v>2277.3000000000002</v>
      </c>
      <c r="D4980" s="346" t="s">
        <v>384</v>
      </c>
      <c r="E4980" s="346" t="s">
        <v>386</v>
      </c>
      <c r="F4980" s="346" t="s">
        <v>843</v>
      </c>
      <c r="G4980" s="342">
        <f t="shared" si="157"/>
        <v>126.66240143106477</v>
      </c>
      <c r="H4980" s="342">
        <f t="shared" si="156"/>
        <v>2403.9624014310648</v>
      </c>
      <c r="I4980" s="190"/>
    </row>
    <row r="4981" spans="1:9" ht="13.5" hidden="1" customHeight="1" thickBot="1">
      <c r="A4981" s="410"/>
      <c r="B4981" s="183">
        <v>70.5</v>
      </c>
      <c r="C4981" s="184">
        <v>2315.2600000000002</v>
      </c>
      <c r="D4981" s="346" t="s">
        <v>384</v>
      </c>
      <c r="E4981" s="346" t="s">
        <v>386</v>
      </c>
      <c r="F4981" s="346" t="s">
        <v>894</v>
      </c>
      <c r="G4981" s="342">
        <f t="shared" si="157"/>
        <v>128.77371955266631</v>
      </c>
      <c r="H4981" s="342">
        <f t="shared" si="156"/>
        <v>2444.0337195526663</v>
      </c>
      <c r="I4981" s="190"/>
    </row>
    <row r="4982" spans="1:9" ht="13.5" hidden="1" customHeight="1" thickBot="1">
      <c r="A4982" s="410"/>
      <c r="B4982" s="183">
        <v>75</v>
      </c>
      <c r="C4982" s="184">
        <v>2460.0300000000002</v>
      </c>
      <c r="D4982" s="346" t="s">
        <v>384</v>
      </c>
      <c r="E4982" s="346" t="s">
        <v>386</v>
      </c>
      <c r="F4982" s="346" t="s">
        <v>881</v>
      </c>
      <c r="G4982" s="342">
        <f t="shared" si="157"/>
        <v>136.82576181990174</v>
      </c>
      <c r="H4982" s="342">
        <f t="shared" si="156"/>
        <v>2596.855761819902</v>
      </c>
      <c r="I4982" s="190"/>
    </row>
    <row r="4983" spans="1:9" ht="13.5" hidden="1" customHeight="1" thickBot="1">
      <c r="A4983" s="410"/>
      <c r="B4983" s="183">
        <v>82</v>
      </c>
      <c r="C4983" s="184">
        <v>2698.21</v>
      </c>
      <c r="D4983" s="346" t="s">
        <v>384</v>
      </c>
      <c r="E4983" s="346" t="s">
        <v>386</v>
      </c>
      <c r="F4983" s="346" t="s">
        <v>805</v>
      </c>
      <c r="G4983" s="342">
        <f t="shared" si="157"/>
        <v>150.07322626149968</v>
      </c>
      <c r="H4983" s="342">
        <f t="shared" si="156"/>
        <v>2848.2832262614997</v>
      </c>
      <c r="I4983" s="190"/>
    </row>
    <row r="4984" spans="1:9" ht="13.5" hidden="1" customHeight="1" thickBot="1">
      <c r="A4984" s="410"/>
      <c r="B4984" s="183">
        <v>73.5</v>
      </c>
      <c r="C4984" s="184">
        <v>2411.54</v>
      </c>
      <c r="D4984" s="346" t="s">
        <v>384</v>
      </c>
      <c r="E4984" s="346" t="s">
        <v>386</v>
      </c>
      <c r="F4984" s="346" t="s">
        <v>862</v>
      </c>
      <c r="G4984" s="342">
        <f t="shared" si="157"/>
        <v>134.12876983580114</v>
      </c>
      <c r="H4984" s="342">
        <f t="shared" si="156"/>
        <v>2545.668769835801</v>
      </c>
      <c r="I4984" s="190"/>
    </row>
    <row r="4985" spans="1:9" ht="13.5" hidden="1" customHeight="1" thickBot="1">
      <c r="A4985" s="410"/>
      <c r="B4985" s="183">
        <v>94</v>
      </c>
      <c r="C4985" s="184">
        <v>3104.71</v>
      </c>
      <c r="D4985" s="346" t="s">
        <v>384</v>
      </c>
      <c r="E4985" s="346" t="s">
        <v>386</v>
      </c>
      <c r="F4985" s="346" t="s">
        <v>816</v>
      </c>
      <c r="G4985" s="342">
        <f t="shared" si="157"/>
        <v>172.68257337506745</v>
      </c>
      <c r="H4985" s="342">
        <f t="shared" si="156"/>
        <v>3277.3925733750675</v>
      </c>
      <c r="I4985" s="190"/>
    </row>
    <row r="4986" spans="1:9" ht="13.5" hidden="1" customHeight="1" thickBot="1">
      <c r="A4986" s="410"/>
      <c r="B4986" s="183">
        <v>76.5</v>
      </c>
      <c r="C4986" s="184">
        <v>2535.59</v>
      </c>
      <c r="D4986" s="346" t="s">
        <v>384</v>
      </c>
      <c r="E4986" s="346" t="s">
        <v>386</v>
      </c>
      <c r="F4986" s="346" t="s">
        <v>863</v>
      </c>
      <c r="G4986" s="342">
        <f t="shared" si="157"/>
        <v>141.02837502507069</v>
      </c>
      <c r="H4986" s="342">
        <f t="shared" si="156"/>
        <v>2676.6183750250707</v>
      </c>
      <c r="I4986" s="190"/>
    </row>
    <row r="4987" spans="1:9" ht="13.5" hidden="1" customHeight="1" thickBot="1">
      <c r="A4987" s="410"/>
      <c r="B4987" s="183">
        <v>75.5</v>
      </c>
      <c r="C4987" s="184">
        <v>2523.02</v>
      </c>
      <c r="D4987" s="346" t="s">
        <v>384</v>
      </c>
      <c r="E4987" s="346" t="s">
        <v>386</v>
      </c>
      <c r="F4987" s="346" t="s">
        <v>864</v>
      </c>
      <c r="G4987" s="342">
        <f t="shared" si="157"/>
        <v>140.32923728037809</v>
      </c>
      <c r="H4987" s="342">
        <f t="shared" si="156"/>
        <v>2663.349237280378</v>
      </c>
      <c r="I4987" s="190"/>
    </row>
    <row r="4988" spans="1:9" ht="13.5" hidden="1" customHeight="1" thickBot="1">
      <c r="A4988" s="410"/>
      <c r="B4988" s="183">
        <v>76.75</v>
      </c>
      <c r="C4988" s="184">
        <v>2574.16</v>
      </c>
      <c r="D4988" s="346" t="s">
        <v>384</v>
      </c>
      <c r="E4988" s="346" t="s">
        <v>386</v>
      </c>
      <c r="F4988" s="346" t="s">
        <v>841</v>
      </c>
      <c r="G4988" s="342">
        <f t="shared" si="157"/>
        <v>143.17362107223011</v>
      </c>
      <c r="H4988" s="342">
        <f t="shared" si="156"/>
        <v>2717.33362107223</v>
      </c>
      <c r="I4988" s="190"/>
    </row>
    <row r="4989" spans="1:9" ht="13.5" hidden="1" customHeight="1" thickBot="1">
      <c r="A4989" s="410"/>
      <c r="B4989" s="183">
        <v>53.5</v>
      </c>
      <c r="C4989" s="184">
        <v>1791.39</v>
      </c>
      <c r="D4989" s="346" t="s">
        <v>384</v>
      </c>
      <c r="E4989" s="346" t="s">
        <v>386</v>
      </c>
      <c r="F4989" s="346" t="s">
        <v>856</v>
      </c>
      <c r="G4989" s="342">
        <f t="shared" si="157"/>
        <v>99.636305844462797</v>
      </c>
      <c r="H4989" s="342">
        <f t="shared" si="156"/>
        <v>1891.026305844463</v>
      </c>
      <c r="I4989" s="190"/>
    </row>
    <row r="4990" spans="1:9" ht="13.5" hidden="1" customHeight="1" thickBot="1">
      <c r="A4990" s="410"/>
      <c r="B4990" s="183">
        <v>50.5</v>
      </c>
      <c r="C4990" s="184">
        <v>1723.25</v>
      </c>
      <c r="D4990" s="346" t="s">
        <v>384</v>
      </c>
      <c r="E4990" s="346" t="s">
        <v>386</v>
      </c>
      <c r="F4990" s="346" t="s">
        <v>867</v>
      </c>
      <c r="G4990" s="342">
        <f t="shared" si="157"/>
        <v>95.846389700997818</v>
      </c>
      <c r="H4990" s="342">
        <f t="shared" si="156"/>
        <v>1819.0963897009979</v>
      </c>
      <c r="I4990" s="190"/>
    </row>
    <row r="4991" spans="1:9" ht="13.5" hidden="1" customHeight="1" thickBot="1">
      <c r="A4991" s="410"/>
      <c r="B4991" s="183">
        <v>48.5</v>
      </c>
      <c r="C4991" s="184">
        <v>1625.63</v>
      </c>
      <c r="D4991" s="346" t="s">
        <v>384</v>
      </c>
      <c r="E4991" s="346" t="s">
        <v>386</v>
      </c>
      <c r="F4991" s="346" t="s">
        <v>868</v>
      </c>
      <c r="G4991" s="342">
        <f t="shared" si="157"/>
        <v>90.416809220735871</v>
      </c>
      <c r="H4991" s="342">
        <f t="shared" si="156"/>
        <v>1716.0468092207359</v>
      </c>
      <c r="I4991" s="190"/>
    </row>
    <row r="4992" spans="1:9" ht="13.5" hidden="1" customHeight="1" thickBot="1">
      <c r="A4992" s="410"/>
      <c r="B4992" s="183">
        <v>35.5</v>
      </c>
      <c r="C4992" s="184">
        <v>1209.07</v>
      </c>
      <c r="D4992" s="346" t="s">
        <v>384</v>
      </c>
      <c r="E4992" s="346" t="s">
        <v>386</v>
      </c>
      <c r="F4992" s="346" t="s">
        <v>838</v>
      </c>
      <c r="G4992" s="342">
        <f t="shared" si="157"/>
        <v>67.247929433213656</v>
      </c>
      <c r="H4992" s="342">
        <f t="shared" si="156"/>
        <v>1276.3179294332135</v>
      </c>
      <c r="I4992" s="190"/>
    </row>
    <row r="4993" spans="1:9" ht="13.5" hidden="1" customHeight="1" thickBot="1">
      <c r="A4993" s="410"/>
      <c r="B4993" s="183">
        <v>49.5</v>
      </c>
      <c r="C4993" s="184">
        <v>1649.8</v>
      </c>
      <c r="D4993" s="346" t="s">
        <v>384</v>
      </c>
      <c r="E4993" s="346" t="s">
        <v>386</v>
      </c>
      <c r="F4993" s="346" t="s">
        <v>872</v>
      </c>
      <c r="G4993" s="342">
        <f t="shared" si="157"/>
        <v>91.761133746529055</v>
      </c>
      <c r="H4993" s="342">
        <f t="shared" si="156"/>
        <v>1741.5611337465291</v>
      </c>
      <c r="I4993" s="190"/>
    </row>
    <row r="4994" spans="1:9" ht="13.5" hidden="1" customHeight="1" thickBot="1">
      <c r="A4994" s="410"/>
      <c r="B4994" s="183">
        <v>61</v>
      </c>
      <c r="C4994" s="184">
        <v>2007.55</v>
      </c>
      <c r="D4994" s="346" t="s">
        <v>384</v>
      </c>
      <c r="E4994" s="346" t="s">
        <v>386</v>
      </c>
      <c r="F4994" s="346" t="s">
        <v>858</v>
      </c>
      <c r="G4994" s="342">
        <f t="shared" si="157"/>
        <v>111.65902779297151</v>
      </c>
      <c r="H4994" s="342">
        <f t="shared" si="156"/>
        <v>2119.2090277929715</v>
      </c>
      <c r="I4994" s="190"/>
    </row>
    <row r="4995" spans="1:9" ht="13.5" hidden="1" customHeight="1" thickBot="1">
      <c r="A4995" s="410"/>
      <c r="B4995" s="183">
        <v>4.5</v>
      </c>
      <c r="C4995" s="184">
        <v>152.97</v>
      </c>
      <c r="D4995" s="346" t="s">
        <v>834</v>
      </c>
      <c r="E4995" s="346" t="s">
        <v>386</v>
      </c>
      <c r="F4995" s="346" t="s">
        <v>810</v>
      </c>
      <c r="G4995" s="342">
        <f t="shared" si="157"/>
        <v>8.5081225780134258</v>
      </c>
      <c r="H4995" s="342">
        <f t="shared" si="156"/>
        <v>161.47812257801343</v>
      </c>
      <c r="I4995" s="190"/>
    </row>
    <row r="4996" spans="1:9" ht="13.5" hidden="1" customHeight="1" thickBot="1">
      <c r="A4996" s="410"/>
      <c r="B4996" s="183">
        <v>3.75</v>
      </c>
      <c r="C4996" s="184">
        <v>109.61</v>
      </c>
      <c r="D4996" s="346" t="s">
        <v>834</v>
      </c>
      <c r="E4996" s="346" t="s">
        <v>386</v>
      </c>
      <c r="F4996" s="346" t="s">
        <v>835</v>
      </c>
      <c r="G4996" s="342">
        <f t="shared" si="157"/>
        <v>6.0964588858995334</v>
      </c>
      <c r="H4996" s="342">
        <f t="shared" si="156"/>
        <v>115.70645888589954</v>
      </c>
      <c r="I4996" s="190"/>
    </row>
    <row r="4997" spans="1:9" ht="13.5" hidden="1" customHeight="1" thickBot="1">
      <c r="A4997" s="410"/>
      <c r="B4997" s="183">
        <v>1</v>
      </c>
      <c r="C4997" s="184">
        <v>33.58</v>
      </c>
      <c r="D4997" s="346" t="s">
        <v>834</v>
      </c>
      <c r="E4997" s="346" t="s">
        <v>386</v>
      </c>
      <c r="F4997" s="346" t="s">
        <v>802</v>
      </c>
      <c r="G4997" s="342">
        <f t="shared" si="157"/>
        <v>1.8677044921859898</v>
      </c>
      <c r="H4997" s="342">
        <f t="shared" si="156"/>
        <v>35.447704492185991</v>
      </c>
      <c r="I4997" s="190"/>
    </row>
    <row r="4998" spans="1:9" ht="13.5" hidden="1" customHeight="1" thickBot="1">
      <c r="A4998" s="410"/>
      <c r="B4998" s="183">
        <v>1.75</v>
      </c>
      <c r="C4998" s="184">
        <v>60.31</v>
      </c>
      <c r="D4998" s="346" t="s">
        <v>834</v>
      </c>
      <c r="E4998" s="346" t="s">
        <v>386</v>
      </c>
      <c r="F4998" s="346" t="s">
        <v>803</v>
      </c>
      <c r="G4998" s="342">
        <f t="shared" si="157"/>
        <v>3.3544150662220682</v>
      </c>
      <c r="H4998" s="342">
        <f t="shared" si="156"/>
        <v>63.66441506622207</v>
      </c>
      <c r="I4998" s="190"/>
    </row>
    <row r="4999" spans="1:9" ht="13.5" hidden="1" customHeight="1" thickBot="1">
      <c r="A4999" s="410"/>
      <c r="B4999" s="183">
        <v>2.75</v>
      </c>
      <c r="C4999" s="184">
        <v>95.76</v>
      </c>
      <c r="D4999" s="346" t="s">
        <v>834</v>
      </c>
      <c r="E4999" s="346" t="s">
        <v>386</v>
      </c>
      <c r="F4999" s="346" t="s">
        <v>804</v>
      </c>
      <c r="G4999" s="342">
        <f t="shared" si="157"/>
        <v>5.3261281170854788</v>
      </c>
      <c r="H4999" s="342">
        <f t="shared" si="156"/>
        <v>101.08612811708548</v>
      </c>
      <c r="I4999" s="190"/>
    </row>
    <row r="5000" spans="1:9" ht="13.5" hidden="1" customHeight="1" thickBot="1">
      <c r="A5000" s="410"/>
      <c r="B5000" s="183">
        <v>0.5</v>
      </c>
      <c r="C5000" s="184">
        <v>13.1</v>
      </c>
      <c r="D5000" s="346" t="s">
        <v>834</v>
      </c>
      <c r="E5000" s="346" t="s">
        <v>386</v>
      </c>
      <c r="F5000" s="346" t="s">
        <v>845</v>
      </c>
      <c r="G5000" s="342">
        <f t="shared" si="157"/>
        <v>0.72861610624289641</v>
      </c>
      <c r="H5000" s="342">
        <f t="shared" si="156"/>
        <v>13.828616106242896</v>
      </c>
      <c r="I5000" s="190"/>
    </row>
    <row r="5001" spans="1:9" ht="13.5" hidden="1" customHeight="1" thickBot="1">
      <c r="A5001" s="410"/>
      <c r="B5001" s="183">
        <v>0.75</v>
      </c>
      <c r="C5001" s="184">
        <v>24.26</v>
      </c>
      <c r="D5001" s="346" t="s">
        <v>834</v>
      </c>
      <c r="E5001" s="346" t="s">
        <v>386</v>
      </c>
      <c r="F5001" s="346" t="s">
        <v>843</v>
      </c>
      <c r="G5001" s="342">
        <f t="shared" si="157"/>
        <v>1.3493302853017306</v>
      </c>
      <c r="H5001" s="342">
        <f t="shared" si="156"/>
        <v>25.609330285301731</v>
      </c>
      <c r="I5001" s="190"/>
    </row>
    <row r="5002" spans="1:9" ht="13.5" hidden="1" customHeight="1" thickBot="1">
      <c r="A5002" s="410"/>
      <c r="B5002" s="183">
        <v>0.5</v>
      </c>
      <c r="C5002" s="184">
        <v>17.399999999999999</v>
      </c>
      <c r="D5002" s="346" t="s">
        <v>834</v>
      </c>
      <c r="E5002" s="346" t="s">
        <v>386</v>
      </c>
      <c r="F5002" s="346" t="s">
        <v>881</v>
      </c>
      <c r="G5002" s="342">
        <f t="shared" si="157"/>
        <v>0.96778017165087016</v>
      </c>
      <c r="H5002" s="342">
        <f t="shared" si="156"/>
        <v>18.367780171650868</v>
      </c>
      <c r="I5002" s="190"/>
    </row>
    <row r="5003" spans="1:9" ht="13.5" hidden="1" customHeight="1" thickBot="1">
      <c r="A5003" s="410"/>
      <c r="B5003" s="183">
        <v>1.5</v>
      </c>
      <c r="C5003" s="184">
        <v>48.51</v>
      </c>
      <c r="D5003" s="346" t="s">
        <v>834</v>
      </c>
      <c r="E5003" s="346" t="s">
        <v>386</v>
      </c>
      <c r="F5003" s="346" t="s">
        <v>805</v>
      </c>
      <c r="G5003" s="342">
        <f t="shared" si="157"/>
        <v>2.6981043751025124</v>
      </c>
      <c r="H5003" s="342">
        <f t="shared" ref="H5003:H5066" si="158">+G5003+C5003</f>
        <v>51.208104375102508</v>
      </c>
      <c r="I5003" s="190"/>
    </row>
    <row r="5004" spans="1:9" ht="13.5" hidden="1" customHeight="1" thickBot="1">
      <c r="A5004" s="410"/>
      <c r="B5004" s="183">
        <v>1</v>
      </c>
      <c r="C5004" s="184">
        <v>32.340000000000003</v>
      </c>
      <c r="D5004" s="346" t="s">
        <v>834</v>
      </c>
      <c r="E5004" s="346" t="s">
        <v>386</v>
      </c>
      <c r="F5004" s="346" t="s">
        <v>862</v>
      </c>
      <c r="G5004" s="342">
        <f t="shared" si="157"/>
        <v>1.7987362500683417</v>
      </c>
      <c r="H5004" s="342">
        <f t="shared" si="158"/>
        <v>34.138736250068348</v>
      </c>
      <c r="I5004" s="190"/>
    </row>
    <row r="5005" spans="1:9" ht="13.5" hidden="1" customHeight="1" thickBot="1">
      <c r="A5005" s="410"/>
      <c r="B5005" s="183">
        <v>2.5</v>
      </c>
      <c r="C5005" s="184">
        <v>74.8</v>
      </c>
      <c r="D5005" s="346" t="s">
        <v>834</v>
      </c>
      <c r="E5005" s="346" t="s">
        <v>386</v>
      </c>
      <c r="F5005" s="346" t="s">
        <v>816</v>
      </c>
      <c r="G5005" s="342">
        <f t="shared" si="157"/>
        <v>4.1603423470968437</v>
      </c>
      <c r="H5005" s="342">
        <f t="shared" si="158"/>
        <v>78.960342347096841</v>
      </c>
      <c r="I5005" s="190"/>
    </row>
    <row r="5006" spans="1:9" ht="13.5" hidden="1" customHeight="1" thickBot="1">
      <c r="A5006" s="410"/>
      <c r="B5006" s="183">
        <v>1.5</v>
      </c>
      <c r="C5006" s="184">
        <v>52.23</v>
      </c>
      <c r="D5006" s="346" t="s">
        <v>834</v>
      </c>
      <c r="E5006" s="346" t="s">
        <v>386</v>
      </c>
      <c r="F5006" s="346" t="s">
        <v>863</v>
      </c>
      <c r="G5006" s="342">
        <f t="shared" si="157"/>
        <v>2.9050091014554567</v>
      </c>
      <c r="H5006" s="342">
        <f t="shared" si="158"/>
        <v>55.135009101455452</v>
      </c>
      <c r="I5006" s="190"/>
    </row>
    <row r="5007" spans="1:9" ht="13.5" hidden="1" customHeight="1" thickBot="1">
      <c r="A5007" s="410"/>
      <c r="B5007" s="183">
        <v>7.5</v>
      </c>
      <c r="C5007" s="184">
        <v>249.99</v>
      </c>
      <c r="D5007" s="346" t="s">
        <v>834</v>
      </c>
      <c r="E5007" s="346" t="s">
        <v>386</v>
      </c>
      <c r="F5007" s="346" t="s">
        <v>864</v>
      </c>
      <c r="G5007" s="342">
        <f t="shared" ref="G5007:G5070" si="159">+(C5007/$C$12584)*1312742.08</f>
        <v>13.904331328218452</v>
      </c>
      <c r="H5007" s="342">
        <f t="shared" si="158"/>
        <v>263.89433132821847</v>
      </c>
      <c r="I5007" s="190"/>
    </row>
    <row r="5008" spans="1:9" ht="13.5" hidden="1" customHeight="1" thickBot="1">
      <c r="A5008" s="410"/>
      <c r="B5008" s="183">
        <v>1</v>
      </c>
      <c r="C5008" s="184">
        <v>34.82</v>
      </c>
      <c r="D5008" s="346" t="s">
        <v>834</v>
      </c>
      <c r="E5008" s="346" t="s">
        <v>386</v>
      </c>
      <c r="F5008" s="346" t="s">
        <v>841</v>
      </c>
      <c r="G5008" s="342">
        <f t="shared" si="159"/>
        <v>1.9366727343036381</v>
      </c>
      <c r="H5008" s="342">
        <f t="shared" si="158"/>
        <v>36.756672734303635</v>
      </c>
      <c r="I5008" s="190"/>
    </row>
    <row r="5009" spans="1:9" ht="13.5" hidden="1" customHeight="1" thickBot="1">
      <c r="A5009" s="410"/>
      <c r="B5009" s="183">
        <v>1</v>
      </c>
      <c r="C5009" s="184">
        <v>32.340000000000003</v>
      </c>
      <c r="D5009" s="346" t="s">
        <v>834</v>
      </c>
      <c r="E5009" s="346" t="s">
        <v>386</v>
      </c>
      <c r="F5009" s="346" t="s">
        <v>856</v>
      </c>
      <c r="G5009" s="342">
        <f t="shared" si="159"/>
        <v>1.7987362500683417</v>
      </c>
      <c r="H5009" s="342">
        <f t="shared" si="158"/>
        <v>34.138736250068348</v>
      </c>
      <c r="I5009" s="190"/>
    </row>
    <row r="5010" spans="1:9" ht="13.5" hidden="1" customHeight="1" thickBot="1">
      <c r="A5010" s="410"/>
      <c r="B5010" s="183">
        <v>4</v>
      </c>
      <c r="C5010" s="184">
        <v>136.07</v>
      </c>
      <c r="D5010" s="346" t="s">
        <v>834</v>
      </c>
      <c r="E5010" s="346" t="s">
        <v>386</v>
      </c>
      <c r="F5010" s="346" t="s">
        <v>867</v>
      </c>
      <c r="G5010" s="342">
        <f t="shared" si="159"/>
        <v>7.5681521814099941</v>
      </c>
      <c r="H5010" s="342">
        <f t="shared" si="158"/>
        <v>143.63815218140999</v>
      </c>
      <c r="I5010" s="190"/>
    </row>
    <row r="5011" spans="1:9" ht="13.5" hidden="1" customHeight="1" thickBot="1">
      <c r="A5011" s="410"/>
      <c r="B5011" s="183">
        <v>1.5</v>
      </c>
      <c r="C5011" s="184">
        <v>52.23</v>
      </c>
      <c r="D5011" s="346" t="s">
        <v>834</v>
      </c>
      <c r="E5011" s="346" t="s">
        <v>386</v>
      </c>
      <c r="F5011" s="346" t="s">
        <v>868</v>
      </c>
      <c r="G5011" s="342">
        <f t="shared" si="159"/>
        <v>2.9050091014554567</v>
      </c>
      <c r="H5011" s="342">
        <f t="shared" si="158"/>
        <v>55.135009101455452</v>
      </c>
      <c r="I5011" s="190"/>
    </row>
    <row r="5012" spans="1:9" ht="13.5" hidden="1" customHeight="1" thickBot="1">
      <c r="A5012" s="410"/>
      <c r="B5012" s="183">
        <v>1.5</v>
      </c>
      <c r="C5012" s="184">
        <v>47.32</v>
      </c>
      <c r="D5012" s="346" t="s">
        <v>392</v>
      </c>
      <c r="E5012" s="346" t="s">
        <v>386</v>
      </c>
      <c r="F5012" s="346" t="s">
        <v>807</v>
      </c>
      <c r="G5012" s="342">
        <f t="shared" si="159"/>
        <v>2.6319171104896082</v>
      </c>
      <c r="H5012" s="342">
        <f t="shared" si="158"/>
        <v>49.95191711048961</v>
      </c>
      <c r="I5012" s="190"/>
    </row>
    <row r="5013" spans="1:9" ht="13.5" hidden="1" customHeight="1" thickBot="1">
      <c r="A5013" s="410"/>
      <c r="B5013" s="183">
        <v>1</v>
      </c>
      <c r="C5013" s="184">
        <v>25.56</v>
      </c>
      <c r="D5013" s="346" t="s">
        <v>392</v>
      </c>
      <c r="E5013" s="346" t="s">
        <v>386</v>
      </c>
      <c r="F5013" s="346" t="s">
        <v>837</v>
      </c>
      <c r="G5013" s="342">
        <f t="shared" si="159"/>
        <v>1.4216357004250715</v>
      </c>
      <c r="H5013" s="342">
        <f t="shared" si="158"/>
        <v>26.98163570042507</v>
      </c>
      <c r="I5013" s="190"/>
    </row>
    <row r="5014" spans="1:9" ht="13.5" hidden="1" customHeight="1" thickBot="1">
      <c r="A5014" s="410"/>
      <c r="B5014" s="183">
        <v>12</v>
      </c>
      <c r="C5014" s="184">
        <v>385.86</v>
      </c>
      <c r="D5014" s="346" t="s">
        <v>392</v>
      </c>
      <c r="E5014" s="346" t="s">
        <v>386</v>
      </c>
      <c r="F5014" s="346" t="s">
        <v>811</v>
      </c>
      <c r="G5014" s="342">
        <f t="shared" si="159"/>
        <v>21.461359599609469</v>
      </c>
      <c r="H5014" s="342">
        <f t="shared" si="158"/>
        <v>407.32135959960948</v>
      </c>
      <c r="I5014" s="190"/>
    </row>
    <row r="5015" spans="1:9" ht="13.5" hidden="1" customHeight="1" thickBot="1">
      <c r="A5015" s="410"/>
      <c r="B5015" s="183">
        <v>2</v>
      </c>
      <c r="C5015" s="184">
        <v>51.12</v>
      </c>
      <c r="D5015" s="346" t="s">
        <v>392</v>
      </c>
      <c r="E5015" s="346" t="s">
        <v>386</v>
      </c>
      <c r="F5015" s="346" t="s">
        <v>813</v>
      </c>
      <c r="G5015" s="342">
        <f t="shared" si="159"/>
        <v>2.843271400850143</v>
      </c>
      <c r="H5015" s="342">
        <f t="shared" si="158"/>
        <v>53.96327140085014</v>
      </c>
      <c r="I5015" s="190"/>
    </row>
    <row r="5016" spans="1:9" ht="13.5" hidden="1" customHeight="1" thickBot="1">
      <c r="A5016" s="410"/>
      <c r="B5016" s="183">
        <v>3</v>
      </c>
      <c r="C5016" s="184">
        <v>104.46</v>
      </c>
      <c r="D5016" s="346" t="s">
        <v>392</v>
      </c>
      <c r="E5016" s="346" t="s">
        <v>386</v>
      </c>
      <c r="F5016" s="346" t="s">
        <v>808</v>
      </c>
      <c r="G5016" s="342">
        <f t="shared" si="159"/>
        <v>5.8100182029109133</v>
      </c>
      <c r="H5016" s="342">
        <f t="shared" si="158"/>
        <v>110.2700182029109</v>
      </c>
      <c r="I5016" s="190"/>
    </row>
    <row r="5017" spans="1:9" ht="13.5" hidden="1" customHeight="1" thickBot="1">
      <c r="A5017" s="410"/>
      <c r="B5017" s="183">
        <v>5</v>
      </c>
      <c r="C5017" s="184">
        <v>174.1</v>
      </c>
      <c r="D5017" s="346" t="s">
        <v>392</v>
      </c>
      <c r="E5017" s="346" t="s">
        <v>386</v>
      </c>
      <c r="F5017" s="346" t="s">
        <v>810</v>
      </c>
      <c r="G5017" s="342">
        <f t="shared" si="159"/>
        <v>9.6833636715181903</v>
      </c>
      <c r="H5017" s="342">
        <f t="shared" si="158"/>
        <v>183.78336367151817</v>
      </c>
      <c r="I5017" s="190"/>
    </row>
    <row r="5018" spans="1:9" ht="13.5" hidden="1" customHeight="1" thickBot="1">
      <c r="A5018" s="410"/>
      <c r="B5018" s="183">
        <v>7.25</v>
      </c>
      <c r="C5018" s="184">
        <v>252.44</v>
      </c>
      <c r="D5018" s="346" t="s">
        <v>392</v>
      </c>
      <c r="E5018" s="346" t="s">
        <v>386</v>
      </c>
      <c r="F5018" s="346" t="s">
        <v>835</v>
      </c>
      <c r="G5018" s="342">
        <f t="shared" si="159"/>
        <v>14.040599225950901</v>
      </c>
      <c r="H5018" s="342">
        <f t="shared" si="158"/>
        <v>266.48059922595093</v>
      </c>
      <c r="I5018" s="190"/>
    </row>
    <row r="5019" spans="1:9" ht="13.5" hidden="1" customHeight="1" thickBot="1">
      <c r="A5019" s="410"/>
      <c r="B5019" s="183">
        <v>0.5</v>
      </c>
      <c r="C5019" s="184">
        <v>16.170000000000002</v>
      </c>
      <c r="D5019" s="346" t="s">
        <v>392</v>
      </c>
      <c r="E5019" s="346" t="s">
        <v>386</v>
      </c>
      <c r="F5019" s="346" t="s">
        <v>802</v>
      </c>
      <c r="G5019" s="342">
        <f t="shared" si="159"/>
        <v>0.89936812503417085</v>
      </c>
      <c r="H5019" s="342">
        <f t="shared" si="158"/>
        <v>17.069368125034174</v>
      </c>
      <c r="I5019" s="190"/>
    </row>
    <row r="5020" spans="1:9" ht="13.5" hidden="1" customHeight="1" thickBot="1">
      <c r="A5020" s="410"/>
      <c r="B5020" s="183">
        <v>1.25</v>
      </c>
      <c r="C5020" s="184">
        <v>40.42</v>
      </c>
      <c r="D5020" s="346" t="s">
        <v>392</v>
      </c>
      <c r="E5020" s="346" t="s">
        <v>386</v>
      </c>
      <c r="F5020" s="346" t="s">
        <v>803</v>
      </c>
      <c r="G5020" s="342">
        <f t="shared" si="159"/>
        <v>2.2481422148349526</v>
      </c>
      <c r="H5020" s="342">
        <f t="shared" si="158"/>
        <v>42.668142214834951</v>
      </c>
      <c r="I5020" s="190"/>
    </row>
    <row r="5021" spans="1:9" ht="13.5" hidden="1" customHeight="1" thickBot="1">
      <c r="A5021" s="410"/>
      <c r="B5021" s="183">
        <v>7.75</v>
      </c>
      <c r="C5021" s="184">
        <v>269.85000000000002</v>
      </c>
      <c r="D5021" s="346" t="s">
        <v>392</v>
      </c>
      <c r="E5021" s="346" t="s">
        <v>386</v>
      </c>
      <c r="F5021" s="346" t="s">
        <v>804</v>
      </c>
      <c r="G5021" s="342">
        <f t="shared" si="159"/>
        <v>15.00893559310272</v>
      </c>
      <c r="H5021" s="342">
        <f t="shared" si="158"/>
        <v>284.85893559310273</v>
      </c>
      <c r="I5021" s="190"/>
    </row>
    <row r="5022" spans="1:9" ht="13.5" hidden="1" customHeight="1" thickBot="1">
      <c r="A5022" s="410"/>
      <c r="B5022" s="183">
        <v>0.5</v>
      </c>
      <c r="C5022" s="184">
        <v>13.1</v>
      </c>
      <c r="D5022" s="346" t="s">
        <v>392</v>
      </c>
      <c r="E5022" s="346" t="s">
        <v>386</v>
      </c>
      <c r="F5022" s="346" t="s">
        <v>845</v>
      </c>
      <c r="G5022" s="342">
        <f t="shared" si="159"/>
        <v>0.72861610624289641</v>
      </c>
      <c r="H5022" s="342">
        <f t="shared" si="158"/>
        <v>13.828616106242896</v>
      </c>
      <c r="I5022" s="190"/>
    </row>
    <row r="5023" spans="1:9" ht="13.5" hidden="1" customHeight="1" thickBot="1">
      <c r="A5023" s="410"/>
      <c r="B5023" s="183">
        <v>3.75</v>
      </c>
      <c r="C5023" s="184">
        <v>121.28</v>
      </c>
      <c r="D5023" s="346" t="s">
        <v>392</v>
      </c>
      <c r="E5023" s="346" t="s">
        <v>386</v>
      </c>
      <c r="F5023" s="346" t="s">
        <v>843</v>
      </c>
      <c r="G5023" s="342">
        <f t="shared" si="159"/>
        <v>6.7455390355067557</v>
      </c>
      <c r="H5023" s="342">
        <f t="shared" si="158"/>
        <v>128.02553903550677</v>
      </c>
      <c r="I5023" s="190"/>
    </row>
    <row r="5024" spans="1:9" ht="13.5" hidden="1" customHeight="1" thickBot="1">
      <c r="A5024" s="410"/>
      <c r="B5024" s="183">
        <v>8.5</v>
      </c>
      <c r="C5024" s="184">
        <v>295.97000000000003</v>
      </c>
      <c r="D5024" s="346" t="s">
        <v>392</v>
      </c>
      <c r="E5024" s="346" t="s">
        <v>386</v>
      </c>
      <c r="F5024" s="346" t="s">
        <v>894</v>
      </c>
      <c r="G5024" s="342">
        <f t="shared" si="159"/>
        <v>16.461718241580925</v>
      </c>
      <c r="H5024" s="342">
        <f t="shared" si="158"/>
        <v>312.43171824158094</v>
      </c>
      <c r="I5024" s="190"/>
    </row>
    <row r="5025" spans="1:10" ht="13.5" hidden="1" customHeight="1" thickBot="1">
      <c r="A5025" s="410"/>
      <c r="B5025" s="183">
        <v>3.5</v>
      </c>
      <c r="C5025" s="184">
        <v>121.88</v>
      </c>
      <c r="D5025" s="346" t="s">
        <v>392</v>
      </c>
      <c r="E5025" s="346" t="s">
        <v>386</v>
      </c>
      <c r="F5025" s="346" t="s">
        <v>881</v>
      </c>
      <c r="G5025" s="342">
        <f t="shared" si="159"/>
        <v>6.7789107655636816</v>
      </c>
      <c r="H5025" s="342">
        <f t="shared" si="158"/>
        <v>128.65891076556369</v>
      </c>
      <c r="I5025" s="190"/>
    </row>
    <row r="5026" spans="1:10" ht="13.5" hidden="1" customHeight="1" thickBot="1">
      <c r="A5026" s="410"/>
      <c r="B5026" s="183">
        <v>7</v>
      </c>
      <c r="C5026" s="184">
        <v>228.86</v>
      </c>
      <c r="D5026" s="346" t="s">
        <v>392</v>
      </c>
      <c r="E5026" s="346" t="s">
        <v>386</v>
      </c>
      <c r="F5026" s="346" t="s">
        <v>862</v>
      </c>
      <c r="G5026" s="342">
        <f t="shared" si="159"/>
        <v>12.72909023471369</v>
      </c>
      <c r="H5026" s="342">
        <f t="shared" si="158"/>
        <v>241.58909023471369</v>
      </c>
      <c r="I5026" s="190"/>
    </row>
    <row r="5027" spans="1:10" ht="13.5" hidden="1" customHeight="1" thickBot="1">
      <c r="A5027" s="410"/>
      <c r="B5027" s="183">
        <v>2</v>
      </c>
      <c r="C5027" s="184">
        <v>56.62</v>
      </c>
      <c r="D5027" s="346" t="s">
        <v>392</v>
      </c>
      <c r="E5027" s="346" t="s">
        <v>386</v>
      </c>
      <c r="F5027" s="346" t="s">
        <v>864</v>
      </c>
      <c r="G5027" s="342">
        <f t="shared" si="159"/>
        <v>3.1491789263719694</v>
      </c>
      <c r="H5027" s="342">
        <f t="shared" si="158"/>
        <v>59.769178926371964</v>
      </c>
      <c r="I5027" s="190"/>
    </row>
    <row r="5028" spans="1:10" ht="13.5" hidden="1" customHeight="1" thickBot="1">
      <c r="A5028" s="410"/>
      <c r="B5028" s="183">
        <v>2.5</v>
      </c>
      <c r="C5028" s="184">
        <v>87.05</v>
      </c>
      <c r="D5028" s="346" t="s">
        <v>392</v>
      </c>
      <c r="E5028" s="346" t="s">
        <v>386</v>
      </c>
      <c r="F5028" s="346" t="s">
        <v>841</v>
      </c>
      <c r="G5028" s="342">
        <f t="shared" si="159"/>
        <v>4.8416818357590952</v>
      </c>
      <c r="H5028" s="342">
        <f t="shared" si="158"/>
        <v>91.891681835759087</v>
      </c>
      <c r="I5028" s="190"/>
    </row>
    <row r="5029" spans="1:10" ht="13.5" hidden="1" customHeight="1" thickBot="1">
      <c r="A5029" s="410"/>
      <c r="B5029" s="183">
        <v>5</v>
      </c>
      <c r="C5029" s="184">
        <v>174.1</v>
      </c>
      <c r="D5029" s="346" t="s">
        <v>392</v>
      </c>
      <c r="E5029" s="346" t="s">
        <v>386</v>
      </c>
      <c r="F5029" s="346" t="s">
        <v>868</v>
      </c>
      <c r="G5029" s="342">
        <f t="shared" si="159"/>
        <v>9.6833636715181903</v>
      </c>
      <c r="H5029" s="342">
        <f t="shared" si="158"/>
        <v>183.78336367151817</v>
      </c>
      <c r="I5029" s="190"/>
    </row>
    <row r="5030" spans="1:10" ht="13.5" hidden="1" customHeight="1" thickBot="1">
      <c r="A5030" s="410"/>
      <c r="B5030" s="183">
        <v>5</v>
      </c>
      <c r="C5030" s="184">
        <v>174.1</v>
      </c>
      <c r="D5030" s="346" t="s">
        <v>392</v>
      </c>
      <c r="E5030" s="346" t="s">
        <v>386</v>
      </c>
      <c r="F5030" s="346" t="s">
        <v>838</v>
      </c>
      <c r="G5030" s="342">
        <f t="shared" si="159"/>
        <v>9.6833636715181903</v>
      </c>
      <c r="H5030" s="342">
        <f t="shared" si="158"/>
        <v>183.78336367151817</v>
      </c>
      <c r="I5030" s="190"/>
    </row>
    <row r="5031" spans="1:10" ht="13.5" hidden="1" customHeight="1" thickBot="1">
      <c r="A5031" s="410"/>
      <c r="B5031" s="183">
        <v>2</v>
      </c>
      <c r="C5031" s="184">
        <v>69.64</v>
      </c>
      <c r="D5031" s="346" t="s">
        <v>392</v>
      </c>
      <c r="E5031" s="346" t="s">
        <v>386</v>
      </c>
      <c r="F5031" s="346" t="s">
        <v>872</v>
      </c>
      <c r="G5031" s="342">
        <f t="shared" si="159"/>
        <v>3.8733454686072761</v>
      </c>
      <c r="H5031" s="342">
        <f t="shared" si="158"/>
        <v>73.51334546860727</v>
      </c>
      <c r="I5031" s="190"/>
    </row>
    <row r="5032" spans="1:10" ht="13.5" hidden="1" customHeight="1" thickBot="1">
      <c r="A5032" s="411"/>
      <c r="B5032" s="183">
        <v>7</v>
      </c>
      <c r="C5032" s="184">
        <v>226.38</v>
      </c>
      <c r="D5032" s="346" t="s">
        <v>392</v>
      </c>
      <c r="E5032" s="346" t="s">
        <v>386</v>
      </c>
      <c r="F5032" s="346" t="s">
        <v>858</v>
      </c>
      <c r="G5032" s="342">
        <f t="shared" si="159"/>
        <v>12.591153750478391</v>
      </c>
      <c r="H5032" s="342">
        <f t="shared" si="158"/>
        <v>238.97115375047838</v>
      </c>
      <c r="I5032" s="190"/>
    </row>
    <row r="5033" spans="1:10" ht="13.5" thickBot="1">
      <c r="A5033" s="185" t="s">
        <v>514</v>
      </c>
      <c r="B5033" s="186">
        <v>2370.75</v>
      </c>
      <c r="C5033" s="187">
        <v>82001.55</v>
      </c>
      <c r="D5033" s="412"/>
      <c r="E5033" s="413"/>
      <c r="F5033" s="414"/>
      <c r="G5033" s="342">
        <f t="shared" si="159"/>
        <v>4560.8893180826108</v>
      </c>
      <c r="H5033" s="342">
        <f t="shared" si="158"/>
        <v>86562.439318082616</v>
      </c>
      <c r="I5033" s="190">
        <f>+H5033</f>
        <v>86562.439318082616</v>
      </c>
      <c r="J5033" s="347">
        <v>1</v>
      </c>
    </row>
    <row r="5034" spans="1:10" ht="13.5" hidden="1" customHeight="1" thickBot="1">
      <c r="A5034" s="409" t="s">
        <v>1045</v>
      </c>
      <c r="B5034" s="183">
        <v>11</v>
      </c>
      <c r="C5034" s="184">
        <v>541.03</v>
      </c>
      <c r="D5034" s="346" t="s">
        <v>387</v>
      </c>
      <c r="E5034" s="346" t="s">
        <v>386</v>
      </c>
      <c r="F5034" s="346" t="s">
        <v>843</v>
      </c>
      <c r="G5034" s="342">
        <f t="shared" si="159"/>
        <v>30.091845187831623</v>
      </c>
      <c r="H5034" s="342">
        <f t="shared" si="158"/>
        <v>571.12184518783158</v>
      </c>
      <c r="I5034" s="190"/>
    </row>
    <row r="5035" spans="1:10" ht="13.5" hidden="1" customHeight="1" thickBot="1">
      <c r="A5035" s="411"/>
      <c r="B5035" s="183">
        <v>32</v>
      </c>
      <c r="C5035" s="184">
        <v>1049.28</v>
      </c>
      <c r="D5035" s="346" t="s">
        <v>384</v>
      </c>
      <c r="E5035" s="346" t="s">
        <v>386</v>
      </c>
      <c r="F5035" s="346" t="s">
        <v>843</v>
      </c>
      <c r="G5035" s="342">
        <f t="shared" si="159"/>
        <v>58.360481523553169</v>
      </c>
      <c r="H5035" s="342">
        <f t="shared" si="158"/>
        <v>1107.640481523553</v>
      </c>
      <c r="I5035" s="190"/>
    </row>
    <row r="5036" spans="1:10" ht="13.5" thickBot="1">
      <c r="A5036" s="185" t="s">
        <v>1045</v>
      </c>
      <c r="B5036" s="186">
        <v>43</v>
      </c>
      <c r="C5036" s="187">
        <v>1590.31</v>
      </c>
      <c r="D5036" s="412"/>
      <c r="E5036" s="413"/>
      <c r="F5036" s="414"/>
      <c r="G5036" s="342">
        <f t="shared" si="159"/>
        <v>88.452326711384799</v>
      </c>
      <c r="H5036" s="342">
        <f t="shared" si="158"/>
        <v>1678.7623267113847</v>
      </c>
      <c r="I5036" s="190">
        <f>+H5036</f>
        <v>1678.7623267113847</v>
      </c>
      <c r="J5036" s="347">
        <v>1</v>
      </c>
    </row>
    <row r="5037" spans="1:10" ht="13.5" hidden="1" customHeight="1" thickBot="1">
      <c r="A5037" s="409" t="s">
        <v>1046</v>
      </c>
      <c r="B5037" s="183">
        <v>2</v>
      </c>
      <c r="C5037" s="184">
        <v>94.11</v>
      </c>
      <c r="D5037" s="346" t="s">
        <v>387</v>
      </c>
      <c r="E5037" s="346" t="s">
        <v>386</v>
      </c>
      <c r="F5037" s="346" t="s">
        <v>856</v>
      </c>
      <c r="G5037" s="342">
        <f t="shared" si="159"/>
        <v>5.2343558594289306</v>
      </c>
      <c r="H5037" s="342">
        <f t="shared" si="158"/>
        <v>99.34435585942893</v>
      </c>
      <c r="I5037" s="190"/>
    </row>
    <row r="5038" spans="1:10" ht="13.5" hidden="1" customHeight="1" thickBot="1">
      <c r="A5038" s="411"/>
      <c r="B5038" s="183">
        <v>3.5</v>
      </c>
      <c r="C5038" s="184">
        <v>109.8</v>
      </c>
      <c r="D5038" s="346" t="s">
        <v>384</v>
      </c>
      <c r="E5038" s="346" t="s">
        <v>386</v>
      </c>
      <c r="F5038" s="346" t="s">
        <v>856</v>
      </c>
      <c r="G5038" s="342">
        <f t="shared" si="159"/>
        <v>6.1070266004175604</v>
      </c>
      <c r="H5038" s="342">
        <f t="shared" si="158"/>
        <v>115.90702660041755</v>
      </c>
      <c r="I5038" s="190"/>
    </row>
    <row r="5039" spans="1:10" ht="13.5" thickBot="1">
      <c r="A5039" s="185" t="s">
        <v>1046</v>
      </c>
      <c r="B5039" s="186">
        <v>5.5</v>
      </c>
      <c r="C5039" s="187">
        <v>203.91</v>
      </c>
      <c r="D5039" s="412"/>
      <c r="E5039" s="413"/>
      <c r="F5039" s="414"/>
      <c r="G5039" s="342">
        <f t="shared" si="159"/>
        <v>11.341382459846491</v>
      </c>
      <c r="H5039" s="342">
        <f t="shared" si="158"/>
        <v>215.2513824598465</v>
      </c>
      <c r="I5039" s="190">
        <f>+H5039</f>
        <v>215.2513824598465</v>
      </c>
      <c r="J5039" s="347">
        <v>1</v>
      </c>
    </row>
    <row r="5040" spans="1:10" ht="13.5" hidden="1" customHeight="1" thickBot="1">
      <c r="A5040" s="409" t="s">
        <v>515</v>
      </c>
      <c r="B5040" s="183">
        <v>0</v>
      </c>
      <c r="C5040" s="184">
        <v>1082.8399999999999</v>
      </c>
      <c r="D5040" s="346" t="s">
        <v>588</v>
      </c>
      <c r="E5040" s="346" t="s">
        <v>386</v>
      </c>
      <c r="F5040" s="346" t="s">
        <v>956</v>
      </c>
      <c r="G5040" s="342">
        <f t="shared" si="159"/>
        <v>60.227073624737251</v>
      </c>
      <c r="H5040" s="342">
        <f t="shared" si="158"/>
        <v>1143.0670736247371</v>
      </c>
      <c r="I5040" s="190"/>
    </row>
    <row r="5041" spans="1:9" ht="13.5" hidden="1" customHeight="1" thickBot="1">
      <c r="A5041" s="410"/>
      <c r="B5041" s="183">
        <v>11.5</v>
      </c>
      <c r="C5041" s="184">
        <v>400.43</v>
      </c>
      <c r="D5041" s="346" t="s">
        <v>389</v>
      </c>
      <c r="E5041" s="346" t="s">
        <v>386</v>
      </c>
      <c r="F5041" s="346" t="s">
        <v>856</v>
      </c>
      <c r="G5041" s="342">
        <f t="shared" si="159"/>
        <v>22.271736444491836</v>
      </c>
      <c r="H5041" s="342">
        <f t="shared" si="158"/>
        <v>422.70173644449187</v>
      </c>
      <c r="I5041" s="190"/>
    </row>
    <row r="5042" spans="1:9" ht="13.5" hidden="1" customHeight="1" thickBot="1">
      <c r="A5042" s="410"/>
      <c r="B5042" s="183">
        <v>32</v>
      </c>
      <c r="C5042" s="184">
        <v>1048.32</v>
      </c>
      <c r="D5042" s="346" t="s">
        <v>391</v>
      </c>
      <c r="E5042" s="346" t="s">
        <v>386</v>
      </c>
      <c r="F5042" s="346" t="s">
        <v>807</v>
      </c>
      <c r="G5042" s="342">
        <f t="shared" si="159"/>
        <v>58.30708675546208</v>
      </c>
      <c r="H5042" s="342">
        <f t="shared" si="158"/>
        <v>1106.627086755462</v>
      </c>
      <c r="I5042" s="190"/>
    </row>
    <row r="5043" spans="1:9" ht="13.5" hidden="1" customHeight="1" thickBot="1">
      <c r="A5043" s="410"/>
      <c r="B5043" s="183">
        <v>16</v>
      </c>
      <c r="C5043" s="184">
        <v>524.16</v>
      </c>
      <c r="D5043" s="346" t="s">
        <v>391</v>
      </c>
      <c r="E5043" s="346" t="s">
        <v>386</v>
      </c>
      <c r="F5043" s="346" t="s">
        <v>837</v>
      </c>
      <c r="G5043" s="342">
        <f t="shared" si="159"/>
        <v>29.15354337773104</v>
      </c>
      <c r="H5043" s="342">
        <f t="shared" si="158"/>
        <v>553.31354337773098</v>
      </c>
      <c r="I5043" s="190"/>
    </row>
    <row r="5044" spans="1:9" ht="13.5" hidden="1" customHeight="1" thickBot="1">
      <c r="A5044" s="410"/>
      <c r="B5044" s="183">
        <v>16</v>
      </c>
      <c r="C5044" s="184">
        <v>537.28</v>
      </c>
      <c r="D5044" s="346" t="s">
        <v>391</v>
      </c>
      <c r="E5044" s="346" t="s">
        <v>386</v>
      </c>
      <c r="F5044" s="346" t="s">
        <v>835</v>
      </c>
      <c r="G5044" s="342">
        <f t="shared" si="159"/>
        <v>29.883271874975836</v>
      </c>
      <c r="H5044" s="342">
        <f t="shared" si="158"/>
        <v>567.16327187497586</v>
      </c>
      <c r="I5044" s="190"/>
    </row>
    <row r="5045" spans="1:9" ht="13.5" hidden="1" customHeight="1" thickBot="1">
      <c r="A5045" s="410"/>
      <c r="B5045" s="183">
        <v>16</v>
      </c>
      <c r="C5045" s="184">
        <v>537.28</v>
      </c>
      <c r="D5045" s="346" t="s">
        <v>391</v>
      </c>
      <c r="E5045" s="346" t="s">
        <v>386</v>
      </c>
      <c r="F5045" s="346" t="s">
        <v>845</v>
      </c>
      <c r="G5045" s="342">
        <f t="shared" si="159"/>
        <v>29.883271874975836</v>
      </c>
      <c r="H5045" s="342">
        <f t="shared" si="158"/>
        <v>567.16327187497586</v>
      </c>
      <c r="I5045" s="190"/>
    </row>
    <row r="5046" spans="1:9" ht="13.5" hidden="1" customHeight="1" thickBot="1">
      <c r="A5046" s="410"/>
      <c r="B5046" s="183">
        <v>16</v>
      </c>
      <c r="C5046" s="184">
        <v>537.28</v>
      </c>
      <c r="D5046" s="346" t="s">
        <v>391</v>
      </c>
      <c r="E5046" s="346" t="s">
        <v>386</v>
      </c>
      <c r="F5046" s="346" t="s">
        <v>881</v>
      </c>
      <c r="G5046" s="342">
        <f t="shared" si="159"/>
        <v>29.883271874975836</v>
      </c>
      <c r="H5046" s="342">
        <f t="shared" si="158"/>
        <v>567.16327187497586</v>
      </c>
      <c r="I5046" s="190"/>
    </row>
    <row r="5047" spans="1:9" ht="13.5" hidden="1" customHeight="1" thickBot="1">
      <c r="A5047" s="410"/>
      <c r="B5047" s="183">
        <v>16</v>
      </c>
      <c r="C5047" s="184">
        <v>544.88</v>
      </c>
      <c r="D5047" s="346" t="s">
        <v>391</v>
      </c>
      <c r="E5047" s="346" t="s">
        <v>386</v>
      </c>
      <c r="F5047" s="346" t="s">
        <v>863</v>
      </c>
      <c r="G5047" s="342">
        <f t="shared" si="159"/>
        <v>30.305980455696908</v>
      </c>
      <c r="H5047" s="342">
        <f t="shared" si="158"/>
        <v>575.18598045569695</v>
      </c>
      <c r="I5047" s="190"/>
    </row>
    <row r="5048" spans="1:9" ht="13.5" hidden="1" customHeight="1" thickBot="1">
      <c r="A5048" s="410"/>
      <c r="B5048" s="183">
        <v>32</v>
      </c>
      <c r="C5048" s="184">
        <v>1089.76</v>
      </c>
      <c r="D5048" s="346" t="s">
        <v>391</v>
      </c>
      <c r="E5048" s="346" t="s">
        <v>386</v>
      </c>
      <c r="F5048" s="346" t="s">
        <v>838</v>
      </c>
      <c r="G5048" s="342">
        <f t="shared" si="159"/>
        <v>60.611960911393815</v>
      </c>
      <c r="H5048" s="342">
        <f t="shared" si="158"/>
        <v>1150.3719609113939</v>
      </c>
      <c r="I5048" s="190"/>
    </row>
    <row r="5049" spans="1:9" ht="13.5" hidden="1" customHeight="1" thickBot="1">
      <c r="A5049" s="410"/>
      <c r="B5049" s="183">
        <v>32</v>
      </c>
      <c r="C5049" s="184">
        <v>1089.76</v>
      </c>
      <c r="D5049" s="346" t="s">
        <v>391</v>
      </c>
      <c r="E5049" s="346" t="s">
        <v>386</v>
      </c>
      <c r="F5049" s="346" t="s">
        <v>858</v>
      </c>
      <c r="G5049" s="342">
        <f t="shared" si="159"/>
        <v>60.611960911393815</v>
      </c>
      <c r="H5049" s="342">
        <f t="shared" si="158"/>
        <v>1150.3719609113939</v>
      </c>
      <c r="I5049" s="190"/>
    </row>
    <row r="5050" spans="1:9" ht="13.5" hidden="1" customHeight="1" thickBot="1">
      <c r="A5050" s="410"/>
      <c r="B5050" s="183">
        <v>0</v>
      </c>
      <c r="C5050" s="184">
        <v>0</v>
      </c>
      <c r="D5050" s="346" t="s">
        <v>391</v>
      </c>
      <c r="E5050" s="346" t="s">
        <v>386</v>
      </c>
      <c r="F5050" s="346" t="s">
        <v>921</v>
      </c>
      <c r="G5050" s="342">
        <f t="shared" si="159"/>
        <v>0</v>
      </c>
      <c r="H5050" s="342">
        <f t="shared" si="158"/>
        <v>0</v>
      </c>
      <c r="I5050" s="190"/>
    </row>
    <row r="5051" spans="1:9" ht="13.5" hidden="1" customHeight="1" thickBot="1">
      <c r="A5051" s="410"/>
      <c r="B5051" s="183">
        <v>4</v>
      </c>
      <c r="C5051" s="184">
        <v>196.56</v>
      </c>
      <c r="D5051" s="346" t="s">
        <v>387</v>
      </c>
      <c r="E5051" s="346" t="s">
        <v>386</v>
      </c>
      <c r="F5051" s="346" t="s">
        <v>807</v>
      </c>
      <c r="G5051" s="342">
        <f t="shared" si="159"/>
        <v>10.93257876664914</v>
      </c>
      <c r="H5051" s="342">
        <f t="shared" si="158"/>
        <v>207.49257876664913</v>
      </c>
      <c r="I5051" s="190"/>
    </row>
    <row r="5052" spans="1:9" ht="13.5" hidden="1" customHeight="1" thickBot="1">
      <c r="A5052" s="410"/>
      <c r="B5052" s="183">
        <v>6</v>
      </c>
      <c r="C5052" s="184">
        <v>291.20999999999998</v>
      </c>
      <c r="D5052" s="346" t="s">
        <v>387</v>
      </c>
      <c r="E5052" s="346" t="s">
        <v>386</v>
      </c>
      <c r="F5052" s="346" t="s">
        <v>837</v>
      </c>
      <c r="G5052" s="342">
        <f t="shared" si="159"/>
        <v>16.196969183129305</v>
      </c>
      <c r="H5052" s="342">
        <f t="shared" si="158"/>
        <v>307.40696918312926</v>
      </c>
      <c r="I5052" s="190"/>
    </row>
    <row r="5053" spans="1:9" ht="13.5" hidden="1" customHeight="1" thickBot="1">
      <c r="A5053" s="410"/>
      <c r="B5053" s="183">
        <v>18.5</v>
      </c>
      <c r="C5053" s="184">
        <v>915.44</v>
      </c>
      <c r="D5053" s="346" t="s">
        <v>387</v>
      </c>
      <c r="E5053" s="346" t="s">
        <v>386</v>
      </c>
      <c r="F5053" s="346" t="s">
        <v>811</v>
      </c>
      <c r="G5053" s="342">
        <f t="shared" si="159"/>
        <v>50.916360938854758</v>
      </c>
      <c r="H5053" s="342">
        <f t="shared" si="158"/>
        <v>966.35636093885478</v>
      </c>
      <c r="I5053" s="190"/>
    </row>
    <row r="5054" spans="1:9" ht="13.5" hidden="1" customHeight="1" thickBot="1">
      <c r="A5054" s="410"/>
      <c r="B5054" s="183">
        <v>6</v>
      </c>
      <c r="C5054" s="184">
        <v>298.47000000000003</v>
      </c>
      <c r="D5054" s="346" t="s">
        <v>387</v>
      </c>
      <c r="E5054" s="346" t="s">
        <v>386</v>
      </c>
      <c r="F5054" s="346" t="s">
        <v>813</v>
      </c>
      <c r="G5054" s="342">
        <f t="shared" si="159"/>
        <v>16.600767116818119</v>
      </c>
      <c r="H5054" s="342">
        <f t="shared" si="158"/>
        <v>315.07076711681816</v>
      </c>
      <c r="I5054" s="190"/>
    </row>
    <row r="5055" spans="1:9" ht="13.5" hidden="1" customHeight="1" thickBot="1">
      <c r="A5055" s="410"/>
      <c r="B5055" s="183">
        <v>9</v>
      </c>
      <c r="C5055" s="184">
        <v>436.59</v>
      </c>
      <c r="D5055" s="346" t="s">
        <v>387</v>
      </c>
      <c r="E5055" s="346" t="s">
        <v>386</v>
      </c>
      <c r="F5055" s="346" t="s">
        <v>808</v>
      </c>
      <c r="G5055" s="342">
        <f t="shared" si="159"/>
        <v>24.282939375922609</v>
      </c>
      <c r="H5055" s="342">
        <f t="shared" si="158"/>
        <v>460.87293937592256</v>
      </c>
      <c r="I5055" s="190"/>
    </row>
    <row r="5056" spans="1:9" ht="13.5" hidden="1" customHeight="1" thickBot="1">
      <c r="A5056" s="410"/>
      <c r="B5056" s="183">
        <v>8</v>
      </c>
      <c r="C5056" s="184">
        <v>388.08</v>
      </c>
      <c r="D5056" s="346" t="s">
        <v>387</v>
      </c>
      <c r="E5056" s="346" t="s">
        <v>386</v>
      </c>
      <c r="F5056" s="346" t="s">
        <v>809</v>
      </c>
      <c r="G5056" s="342">
        <f t="shared" si="159"/>
        <v>21.5848350008201</v>
      </c>
      <c r="H5056" s="342">
        <f t="shared" si="158"/>
        <v>409.66483500082006</v>
      </c>
      <c r="I5056" s="190"/>
    </row>
    <row r="5057" spans="1:9" ht="13.5" hidden="1" customHeight="1" thickBot="1">
      <c r="A5057" s="410"/>
      <c r="B5057" s="183">
        <v>50</v>
      </c>
      <c r="C5057" s="184">
        <v>2531.52</v>
      </c>
      <c r="D5057" s="346" t="s">
        <v>387</v>
      </c>
      <c r="E5057" s="346" t="s">
        <v>386</v>
      </c>
      <c r="F5057" s="346" t="s">
        <v>810</v>
      </c>
      <c r="G5057" s="342">
        <f t="shared" si="159"/>
        <v>140.80200345618454</v>
      </c>
      <c r="H5057" s="342">
        <f t="shared" si="158"/>
        <v>2672.3220034561846</v>
      </c>
      <c r="I5057" s="190"/>
    </row>
    <row r="5058" spans="1:9" ht="13.5" hidden="1" customHeight="1" thickBot="1">
      <c r="A5058" s="410"/>
      <c r="B5058" s="183">
        <v>4</v>
      </c>
      <c r="C5058" s="184">
        <v>201.48</v>
      </c>
      <c r="D5058" s="346" t="s">
        <v>387</v>
      </c>
      <c r="E5058" s="346" t="s">
        <v>386</v>
      </c>
      <c r="F5058" s="346" t="s">
        <v>835</v>
      </c>
      <c r="G5058" s="342">
        <f t="shared" si="159"/>
        <v>11.206226953115937</v>
      </c>
      <c r="H5058" s="342">
        <f t="shared" si="158"/>
        <v>212.68622695311592</v>
      </c>
      <c r="I5058" s="190"/>
    </row>
    <row r="5059" spans="1:9" ht="13.5" hidden="1" customHeight="1" thickBot="1">
      <c r="A5059" s="410"/>
      <c r="B5059" s="183">
        <v>20</v>
      </c>
      <c r="C5059" s="184">
        <v>970.2</v>
      </c>
      <c r="D5059" s="346" t="s">
        <v>387</v>
      </c>
      <c r="E5059" s="346" t="s">
        <v>386</v>
      </c>
      <c r="F5059" s="346" t="s">
        <v>802</v>
      </c>
      <c r="G5059" s="342">
        <f t="shared" si="159"/>
        <v>53.962087502050245</v>
      </c>
      <c r="H5059" s="342">
        <f t="shared" si="158"/>
        <v>1024.1620875020503</v>
      </c>
      <c r="I5059" s="190"/>
    </row>
    <row r="5060" spans="1:9" ht="13.5" hidden="1" customHeight="1" thickBot="1">
      <c r="A5060" s="410"/>
      <c r="B5060" s="183">
        <v>4.5</v>
      </c>
      <c r="C5060" s="184">
        <v>218.3</v>
      </c>
      <c r="D5060" s="346" t="s">
        <v>387</v>
      </c>
      <c r="E5060" s="346" t="s">
        <v>386</v>
      </c>
      <c r="F5060" s="346" t="s">
        <v>803</v>
      </c>
      <c r="G5060" s="342">
        <f t="shared" si="159"/>
        <v>12.141747785711781</v>
      </c>
      <c r="H5060" s="342">
        <f t="shared" si="158"/>
        <v>230.44174778571178</v>
      </c>
      <c r="I5060" s="190"/>
    </row>
    <row r="5061" spans="1:9" ht="13.5" hidden="1" customHeight="1" thickBot="1">
      <c r="A5061" s="410"/>
      <c r="B5061" s="183">
        <v>9.5</v>
      </c>
      <c r="C5061" s="184">
        <v>479.45</v>
      </c>
      <c r="D5061" s="346" t="s">
        <v>387</v>
      </c>
      <c r="E5061" s="346" t="s">
        <v>386</v>
      </c>
      <c r="F5061" s="346" t="s">
        <v>804</v>
      </c>
      <c r="G5061" s="342">
        <f t="shared" si="159"/>
        <v>26.666793292989066</v>
      </c>
      <c r="H5061" s="342">
        <f t="shared" si="158"/>
        <v>506.11679329298903</v>
      </c>
      <c r="I5061" s="190"/>
    </row>
    <row r="5062" spans="1:9" ht="13.5" hidden="1" customHeight="1" thickBot="1">
      <c r="A5062" s="410"/>
      <c r="B5062" s="183">
        <v>13.5</v>
      </c>
      <c r="C5062" s="184">
        <v>697.66</v>
      </c>
      <c r="D5062" s="346" t="s">
        <v>387</v>
      </c>
      <c r="E5062" s="346" t="s">
        <v>386</v>
      </c>
      <c r="F5062" s="346" t="s">
        <v>845</v>
      </c>
      <c r="G5062" s="342">
        <f t="shared" si="159"/>
        <v>38.803535319192306</v>
      </c>
      <c r="H5062" s="342">
        <f t="shared" si="158"/>
        <v>736.46353531919226</v>
      </c>
      <c r="I5062" s="190"/>
    </row>
    <row r="5063" spans="1:9" ht="13.5" hidden="1" customHeight="1" thickBot="1">
      <c r="A5063" s="410"/>
      <c r="B5063" s="183">
        <v>33.5</v>
      </c>
      <c r="C5063" s="184">
        <v>1695.77</v>
      </c>
      <c r="D5063" s="346" t="s">
        <v>387</v>
      </c>
      <c r="E5063" s="346" t="s">
        <v>386</v>
      </c>
      <c r="F5063" s="346" t="s">
        <v>843</v>
      </c>
      <c r="G5063" s="342">
        <f t="shared" si="159"/>
        <v>94.317964464390585</v>
      </c>
      <c r="H5063" s="342">
        <f t="shared" si="158"/>
        <v>1790.0879644643906</v>
      </c>
      <c r="I5063" s="190"/>
    </row>
    <row r="5064" spans="1:9" ht="13.5" hidden="1" customHeight="1" thickBot="1">
      <c r="A5064" s="410"/>
      <c r="B5064" s="183">
        <v>8</v>
      </c>
      <c r="C5064" s="184">
        <v>402.96</v>
      </c>
      <c r="D5064" s="346" t="s">
        <v>387</v>
      </c>
      <c r="E5064" s="346" t="s">
        <v>386</v>
      </c>
      <c r="F5064" s="346" t="s">
        <v>894</v>
      </c>
      <c r="G5064" s="342">
        <f t="shared" si="159"/>
        <v>22.412453906231875</v>
      </c>
      <c r="H5064" s="342">
        <f t="shared" si="158"/>
        <v>425.37245390623184</v>
      </c>
      <c r="I5064" s="190"/>
    </row>
    <row r="5065" spans="1:9" ht="13.5" hidden="1" customHeight="1" thickBot="1">
      <c r="A5065" s="410"/>
      <c r="B5065" s="183">
        <v>4</v>
      </c>
      <c r="C5065" s="184">
        <v>201.48</v>
      </c>
      <c r="D5065" s="346" t="s">
        <v>387</v>
      </c>
      <c r="E5065" s="346" t="s">
        <v>386</v>
      </c>
      <c r="F5065" s="346" t="s">
        <v>881</v>
      </c>
      <c r="G5065" s="342">
        <f t="shared" si="159"/>
        <v>11.206226953115937</v>
      </c>
      <c r="H5065" s="342">
        <f t="shared" si="158"/>
        <v>212.68622695311592</v>
      </c>
      <c r="I5065" s="190"/>
    </row>
    <row r="5066" spans="1:9" ht="13.5" hidden="1" customHeight="1" thickBot="1">
      <c r="A5066" s="410"/>
      <c r="B5066" s="183">
        <v>22.5</v>
      </c>
      <c r="C5066" s="184">
        <v>1141.9000000000001</v>
      </c>
      <c r="D5066" s="346" t="s">
        <v>387</v>
      </c>
      <c r="E5066" s="346" t="s">
        <v>386</v>
      </c>
      <c r="F5066" s="346" t="s">
        <v>805</v>
      </c>
      <c r="G5066" s="342">
        <f t="shared" si="159"/>
        <v>63.511964253340736</v>
      </c>
      <c r="H5066" s="342">
        <f t="shared" si="158"/>
        <v>1205.4119642533408</v>
      </c>
      <c r="I5066" s="190"/>
    </row>
    <row r="5067" spans="1:9" ht="13.5" hidden="1" customHeight="1" thickBot="1">
      <c r="A5067" s="410"/>
      <c r="B5067" s="183">
        <v>5</v>
      </c>
      <c r="C5067" s="184">
        <v>258.86</v>
      </c>
      <c r="D5067" s="346" t="s">
        <v>387</v>
      </c>
      <c r="E5067" s="346" t="s">
        <v>386</v>
      </c>
      <c r="F5067" s="346" t="s">
        <v>862</v>
      </c>
      <c r="G5067" s="342">
        <f t="shared" si="159"/>
        <v>14.397676737560015</v>
      </c>
      <c r="H5067" s="342">
        <f t="shared" ref="H5067:H5130" si="160">+G5067+C5067</f>
        <v>273.25767673756002</v>
      </c>
      <c r="I5067" s="190"/>
    </row>
    <row r="5068" spans="1:9" ht="13.5" hidden="1" customHeight="1" thickBot="1">
      <c r="A5068" s="410"/>
      <c r="B5068" s="183">
        <v>18</v>
      </c>
      <c r="C5068" s="184">
        <v>917.19</v>
      </c>
      <c r="D5068" s="346" t="s">
        <v>387</v>
      </c>
      <c r="E5068" s="346" t="s">
        <v>386</v>
      </c>
      <c r="F5068" s="346" t="s">
        <v>816</v>
      </c>
      <c r="G5068" s="342">
        <f t="shared" si="159"/>
        <v>51.013695151520785</v>
      </c>
      <c r="H5068" s="342">
        <f t="shared" si="160"/>
        <v>968.20369515152083</v>
      </c>
      <c r="I5068" s="190"/>
    </row>
    <row r="5069" spans="1:9" ht="13.5" hidden="1" customHeight="1" thickBot="1">
      <c r="A5069" s="410"/>
      <c r="B5069" s="183">
        <v>3</v>
      </c>
      <c r="C5069" s="184">
        <v>154.4</v>
      </c>
      <c r="D5069" s="346" t="s">
        <v>387</v>
      </c>
      <c r="E5069" s="346" t="s">
        <v>386</v>
      </c>
      <c r="F5069" s="346" t="s">
        <v>864</v>
      </c>
      <c r="G5069" s="342">
        <f t="shared" si="159"/>
        <v>8.5876585346491012</v>
      </c>
      <c r="H5069" s="342">
        <f t="shared" si="160"/>
        <v>162.98765853464911</v>
      </c>
      <c r="I5069" s="190"/>
    </row>
    <row r="5070" spans="1:9" ht="13.5" hidden="1" customHeight="1" thickBot="1">
      <c r="A5070" s="410"/>
      <c r="B5070" s="183">
        <v>5</v>
      </c>
      <c r="C5070" s="184">
        <v>261.14999999999998</v>
      </c>
      <c r="D5070" s="346" t="s">
        <v>387</v>
      </c>
      <c r="E5070" s="346" t="s">
        <v>386</v>
      </c>
      <c r="F5070" s="346" t="s">
        <v>841</v>
      </c>
      <c r="G5070" s="342">
        <f t="shared" si="159"/>
        <v>14.525045507277284</v>
      </c>
      <c r="H5070" s="342">
        <f t="shared" si="160"/>
        <v>275.67504550727728</v>
      </c>
      <c r="I5070" s="190"/>
    </row>
    <row r="5071" spans="1:9" ht="13.5" hidden="1" customHeight="1" thickBot="1">
      <c r="A5071" s="410"/>
      <c r="B5071" s="183">
        <v>50</v>
      </c>
      <c r="C5071" s="184">
        <v>2611.5</v>
      </c>
      <c r="D5071" s="346" t="s">
        <v>387</v>
      </c>
      <c r="E5071" s="346" t="s">
        <v>386</v>
      </c>
      <c r="F5071" s="346" t="s">
        <v>856</v>
      </c>
      <c r="G5071" s="342">
        <f t="shared" ref="G5071:G5134" si="161">+(C5071/$C$12584)*1312742.08</f>
        <v>145.25045507277287</v>
      </c>
      <c r="H5071" s="342">
        <f t="shared" si="160"/>
        <v>2756.7504550727726</v>
      </c>
      <c r="I5071" s="190"/>
    </row>
    <row r="5072" spans="1:9" ht="13.5" hidden="1" customHeight="1" thickBot="1">
      <c r="A5072" s="410"/>
      <c r="B5072" s="183">
        <v>2</v>
      </c>
      <c r="C5072" s="184">
        <v>99.87</v>
      </c>
      <c r="D5072" s="346" t="s">
        <v>387</v>
      </c>
      <c r="E5072" s="346" t="s">
        <v>386</v>
      </c>
      <c r="F5072" s="346" t="s">
        <v>867</v>
      </c>
      <c r="G5072" s="342">
        <f t="shared" si="161"/>
        <v>5.5547244679754257</v>
      </c>
      <c r="H5072" s="342">
        <f t="shared" si="160"/>
        <v>105.42472446797544</v>
      </c>
      <c r="I5072" s="190"/>
    </row>
    <row r="5073" spans="1:9" ht="13.5" hidden="1" customHeight="1" thickBot="1">
      <c r="A5073" s="410"/>
      <c r="B5073" s="183">
        <v>12</v>
      </c>
      <c r="C5073" s="184">
        <v>606.11</v>
      </c>
      <c r="D5073" s="346" t="s">
        <v>387</v>
      </c>
      <c r="E5073" s="346" t="s">
        <v>386</v>
      </c>
      <c r="F5073" s="346" t="s">
        <v>868</v>
      </c>
      <c r="G5073" s="342">
        <f t="shared" si="161"/>
        <v>33.71156550800626</v>
      </c>
      <c r="H5073" s="342">
        <f t="shared" si="160"/>
        <v>639.8215655080063</v>
      </c>
      <c r="I5073" s="190"/>
    </row>
    <row r="5074" spans="1:9" ht="13.5" hidden="1" customHeight="1" thickBot="1">
      <c r="A5074" s="410"/>
      <c r="B5074" s="183">
        <v>10</v>
      </c>
      <c r="C5074" s="184">
        <v>499.35</v>
      </c>
      <c r="D5074" s="346" t="s">
        <v>387</v>
      </c>
      <c r="E5074" s="346" t="s">
        <v>386</v>
      </c>
      <c r="F5074" s="346" t="s">
        <v>838</v>
      </c>
      <c r="G5074" s="342">
        <f t="shared" si="161"/>
        <v>27.773622339877129</v>
      </c>
      <c r="H5074" s="342">
        <f t="shared" si="160"/>
        <v>527.1236223398771</v>
      </c>
      <c r="I5074" s="190"/>
    </row>
    <row r="5075" spans="1:9" ht="13.5" hidden="1" customHeight="1" thickBot="1">
      <c r="A5075" s="410"/>
      <c r="B5075" s="183">
        <v>16.5</v>
      </c>
      <c r="C5075" s="184">
        <v>823.93</v>
      </c>
      <c r="D5075" s="346" t="s">
        <v>387</v>
      </c>
      <c r="E5075" s="346" t="s">
        <v>386</v>
      </c>
      <c r="F5075" s="346" t="s">
        <v>872</v>
      </c>
      <c r="G5075" s="342">
        <f t="shared" si="161"/>
        <v>45.826615909672498</v>
      </c>
      <c r="H5075" s="342">
        <f t="shared" si="160"/>
        <v>869.7566159096724</v>
      </c>
      <c r="I5075" s="190"/>
    </row>
    <row r="5076" spans="1:9" ht="13.5" hidden="1" customHeight="1" thickBot="1">
      <c r="A5076" s="410"/>
      <c r="B5076" s="183">
        <v>8</v>
      </c>
      <c r="C5076" s="184">
        <v>399.48</v>
      </c>
      <c r="D5076" s="346" t="s">
        <v>387</v>
      </c>
      <c r="E5076" s="346" t="s">
        <v>386</v>
      </c>
      <c r="F5076" s="346" t="s">
        <v>858</v>
      </c>
      <c r="G5076" s="342">
        <f t="shared" si="161"/>
        <v>22.218897871901703</v>
      </c>
      <c r="H5076" s="342">
        <f t="shared" si="160"/>
        <v>421.69889787190175</v>
      </c>
      <c r="I5076" s="190"/>
    </row>
    <row r="5077" spans="1:9" ht="13.5" hidden="1" customHeight="1" thickBot="1">
      <c r="A5077" s="410"/>
      <c r="B5077" s="183">
        <v>0</v>
      </c>
      <c r="C5077" s="184">
        <v>0</v>
      </c>
      <c r="D5077" s="346" t="s">
        <v>387</v>
      </c>
      <c r="E5077" s="346" t="s">
        <v>386</v>
      </c>
      <c r="F5077" s="346" t="s">
        <v>921</v>
      </c>
      <c r="G5077" s="342">
        <f t="shared" si="161"/>
        <v>0</v>
      </c>
      <c r="H5077" s="342">
        <f t="shared" si="160"/>
        <v>0</v>
      </c>
      <c r="I5077" s="190"/>
    </row>
    <row r="5078" spans="1:9" ht="13.5" hidden="1" customHeight="1" thickBot="1">
      <c r="A5078" s="410"/>
      <c r="B5078" s="183">
        <v>112</v>
      </c>
      <c r="C5078" s="184">
        <v>3688.48</v>
      </c>
      <c r="D5078" s="346" t="s">
        <v>384</v>
      </c>
      <c r="E5078" s="346" t="s">
        <v>386</v>
      </c>
      <c r="F5078" s="346" t="s">
        <v>807</v>
      </c>
      <c r="G5078" s="342">
        <f t="shared" si="161"/>
        <v>205.15159813395414</v>
      </c>
      <c r="H5078" s="342">
        <f t="shared" si="160"/>
        <v>3893.631598133954</v>
      </c>
      <c r="I5078" s="190"/>
    </row>
    <row r="5079" spans="1:9" ht="13.5" hidden="1" customHeight="1" thickBot="1">
      <c r="A5079" s="410"/>
      <c r="B5079" s="183">
        <v>144</v>
      </c>
      <c r="C5079" s="184">
        <v>4717.4399999999996</v>
      </c>
      <c r="D5079" s="346" t="s">
        <v>384</v>
      </c>
      <c r="E5079" s="346" t="s">
        <v>386</v>
      </c>
      <c r="F5079" s="346" t="s">
        <v>837</v>
      </c>
      <c r="G5079" s="342">
        <f t="shared" si="161"/>
        <v>262.38189039957933</v>
      </c>
      <c r="H5079" s="342">
        <f t="shared" si="160"/>
        <v>4979.8218903995785</v>
      </c>
      <c r="I5079" s="190"/>
    </row>
    <row r="5080" spans="1:9" ht="13.5" hidden="1" customHeight="1" thickBot="1">
      <c r="A5080" s="410"/>
      <c r="B5080" s="183">
        <v>160</v>
      </c>
      <c r="C5080" s="184">
        <v>5241.6000000000004</v>
      </c>
      <c r="D5080" s="346" t="s">
        <v>384</v>
      </c>
      <c r="E5080" s="346" t="s">
        <v>386</v>
      </c>
      <c r="F5080" s="346" t="s">
        <v>811</v>
      </c>
      <c r="G5080" s="342">
        <f t="shared" si="161"/>
        <v>291.53543377731046</v>
      </c>
      <c r="H5080" s="342">
        <f t="shared" si="160"/>
        <v>5533.1354337773109</v>
      </c>
      <c r="I5080" s="190"/>
    </row>
    <row r="5081" spans="1:9" ht="13.5" hidden="1" customHeight="1" thickBot="1">
      <c r="A5081" s="410"/>
      <c r="B5081" s="183">
        <v>152</v>
      </c>
      <c r="C5081" s="184">
        <v>4969.84</v>
      </c>
      <c r="D5081" s="346" t="s">
        <v>384</v>
      </c>
      <c r="E5081" s="346" t="s">
        <v>386</v>
      </c>
      <c r="F5081" s="346" t="s">
        <v>813</v>
      </c>
      <c r="G5081" s="342">
        <f t="shared" si="161"/>
        <v>276.42026484352647</v>
      </c>
      <c r="H5081" s="342">
        <f t="shared" si="160"/>
        <v>5246.2602648435268</v>
      </c>
      <c r="I5081" s="190"/>
    </row>
    <row r="5082" spans="1:9" ht="13.5" hidden="1" customHeight="1" thickBot="1">
      <c r="A5082" s="410"/>
      <c r="B5082" s="183">
        <v>146.5</v>
      </c>
      <c r="C5082" s="184">
        <v>4902.7299999999996</v>
      </c>
      <c r="D5082" s="346" t="s">
        <v>384</v>
      </c>
      <c r="E5082" s="346" t="s">
        <v>386</v>
      </c>
      <c r="F5082" s="346" t="s">
        <v>808</v>
      </c>
      <c r="G5082" s="342">
        <f t="shared" si="161"/>
        <v>272.68763683665924</v>
      </c>
      <c r="H5082" s="342">
        <f t="shared" si="160"/>
        <v>5175.4176368366589</v>
      </c>
      <c r="I5082" s="190"/>
    </row>
    <row r="5083" spans="1:9" ht="13.5" hidden="1" customHeight="1" thickBot="1">
      <c r="A5083" s="410"/>
      <c r="B5083" s="183">
        <v>152</v>
      </c>
      <c r="C5083" s="184">
        <v>5094.24</v>
      </c>
      <c r="D5083" s="346" t="s">
        <v>384</v>
      </c>
      <c r="E5083" s="346" t="s">
        <v>386</v>
      </c>
      <c r="F5083" s="346" t="s">
        <v>809</v>
      </c>
      <c r="G5083" s="342">
        <f t="shared" si="161"/>
        <v>283.33933687532925</v>
      </c>
      <c r="H5083" s="342">
        <f t="shared" si="160"/>
        <v>5377.5793368753293</v>
      </c>
      <c r="I5083" s="190"/>
    </row>
    <row r="5084" spans="1:9" ht="13.5" hidden="1" customHeight="1" thickBot="1">
      <c r="A5084" s="410"/>
      <c r="B5084" s="183">
        <v>160</v>
      </c>
      <c r="C5084" s="184">
        <v>5372.8</v>
      </c>
      <c r="D5084" s="346" t="s">
        <v>384</v>
      </c>
      <c r="E5084" s="346" t="s">
        <v>386</v>
      </c>
      <c r="F5084" s="346" t="s">
        <v>810</v>
      </c>
      <c r="G5084" s="342">
        <f t="shared" si="161"/>
        <v>298.83271874975833</v>
      </c>
      <c r="H5084" s="342">
        <f t="shared" si="160"/>
        <v>5671.6327187497582</v>
      </c>
      <c r="I5084" s="190"/>
    </row>
    <row r="5085" spans="1:9" ht="13.5" hidden="1" customHeight="1" thickBot="1">
      <c r="A5085" s="410"/>
      <c r="B5085" s="183">
        <v>136</v>
      </c>
      <c r="C5085" s="184">
        <v>4568.12</v>
      </c>
      <c r="D5085" s="346" t="s">
        <v>384</v>
      </c>
      <c r="E5085" s="346" t="s">
        <v>386</v>
      </c>
      <c r="F5085" s="346" t="s">
        <v>835</v>
      </c>
      <c r="G5085" s="342">
        <f t="shared" si="161"/>
        <v>254.07677917941226</v>
      </c>
      <c r="H5085" s="342">
        <f t="shared" si="160"/>
        <v>4822.1967791794123</v>
      </c>
      <c r="I5085" s="190"/>
    </row>
    <row r="5086" spans="1:9" ht="13.5" hidden="1" customHeight="1" thickBot="1">
      <c r="A5086" s="410"/>
      <c r="B5086" s="183">
        <v>148</v>
      </c>
      <c r="C5086" s="184">
        <v>4954.96</v>
      </c>
      <c r="D5086" s="346" t="s">
        <v>384</v>
      </c>
      <c r="E5086" s="346" t="s">
        <v>386</v>
      </c>
      <c r="F5086" s="346" t="s">
        <v>802</v>
      </c>
      <c r="G5086" s="342">
        <f t="shared" si="161"/>
        <v>275.59264593811469</v>
      </c>
      <c r="H5086" s="342">
        <f t="shared" si="160"/>
        <v>5230.5526459381144</v>
      </c>
      <c r="I5086" s="190"/>
    </row>
    <row r="5087" spans="1:9" ht="13.5" hidden="1" customHeight="1" thickBot="1">
      <c r="A5087" s="410"/>
      <c r="B5087" s="183">
        <v>153</v>
      </c>
      <c r="C5087" s="184">
        <v>5129.0600000000004</v>
      </c>
      <c r="D5087" s="346" t="s">
        <v>384</v>
      </c>
      <c r="E5087" s="346" t="s">
        <v>386</v>
      </c>
      <c r="F5087" s="346" t="s">
        <v>803</v>
      </c>
      <c r="G5087" s="342">
        <f t="shared" si="161"/>
        <v>285.27600960963292</v>
      </c>
      <c r="H5087" s="342">
        <f t="shared" si="160"/>
        <v>5414.336009609633</v>
      </c>
      <c r="I5087" s="190"/>
    </row>
    <row r="5088" spans="1:9" ht="13.5" hidden="1" customHeight="1" thickBot="1">
      <c r="A5088" s="410"/>
      <c r="B5088" s="183">
        <v>160</v>
      </c>
      <c r="C5088" s="184">
        <v>5372.8</v>
      </c>
      <c r="D5088" s="346" t="s">
        <v>384</v>
      </c>
      <c r="E5088" s="346" t="s">
        <v>386</v>
      </c>
      <c r="F5088" s="346" t="s">
        <v>804</v>
      </c>
      <c r="G5088" s="342">
        <f t="shared" si="161"/>
        <v>298.83271874975833</v>
      </c>
      <c r="H5088" s="342">
        <f t="shared" si="160"/>
        <v>5671.6327187497582</v>
      </c>
      <c r="I5088" s="190"/>
    </row>
    <row r="5089" spans="1:9" ht="13.5" hidden="1" customHeight="1" thickBot="1">
      <c r="A5089" s="410"/>
      <c r="B5089" s="183">
        <v>143.5</v>
      </c>
      <c r="C5089" s="184">
        <v>4819.3500000000004</v>
      </c>
      <c r="D5089" s="346" t="s">
        <v>384</v>
      </c>
      <c r="E5089" s="346" t="s">
        <v>386</v>
      </c>
      <c r="F5089" s="346" t="s">
        <v>845</v>
      </c>
      <c r="G5089" s="342">
        <f t="shared" si="161"/>
        <v>268.05007874974837</v>
      </c>
      <c r="H5089" s="342">
        <f t="shared" si="160"/>
        <v>5087.4000787497489</v>
      </c>
      <c r="I5089" s="190"/>
    </row>
    <row r="5090" spans="1:9" ht="13.5" hidden="1" customHeight="1" thickBot="1">
      <c r="A5090" s="410"/>
      <c r="B5090" s="183">
        <v>160</v>
      </c>
      <c r="C5090" s="184">
        <v>5372.8</v>
      </c>
      <c r="D5090" s="346" t="s">
        <v>384</v>
      </c>
      <c r="E5090" s="346" t="s">
        <v>386</v>
      </c>
      <c r="F5090" s="346" t="s">
        <v>843</v>
      </c>
      <c r="G5090" s="342">
        <f t="shared" si="161"/>
        <v>298.83271874975833</v>
      </c>
      <c r="H5090" s="342">
        <f t="shared" si="160"/>
        <v>5671.6327187497582</v>
      </c>
      <c r="I5090" s="190"/>
    </row>
    <row r="5091" spans="1:9" ht="13.5" hidden="1" customHeight="1" thickBot="1">
      <c r="A5091" s="410"/>
      <c r="B5091" s="183">
        <v>160</v>
      </c>
      <c r="C5091" s="184">
        <v>5372.8</v>
      </c>
      <c r="D5091" s="346" t="s">
        <v>384</v>
      </c>
      <c r="E5091" s="346" t="s">
        <v>386</v>
      </c>
      <c r="F5091" s="346" t="s">
        <v>894</v>
      </c>
      <c r="G5091" s="342">
        <f t="shared" si="161"/>
        <v>298.83271874975833</v>
      </c>
      <c r="H5091" s="342">
        <f t="shared" si="160"/>
        <v>5671.6327187497582</v>
      </c>
      <c r="I5091" s="190"/>
    </row>
    <row r="5092" spans="1:9" ht="13.5" hidden="1" customHeight="1" thickBot="1">
      <c r="A5092" s="410"/>
      <c r="B5092" s="183">
        <v>138.5</v>
      </c>
      <c r="C5092" s="184">
        <v>4657.6499999999996</v>
      </c>
      <c r="D5092" s="346" t="s">
        <v>384</v>
      </c>
      <c r="E5092" s="346" t="s">
        <v>386</v>
      </c>
      <c r="F5092" s="346" t="s">
        <v>881</v>
      </c>
      <c r="G5092" s="342">
        <f t="shared" si="161"/>
        <v>259.05639749940661</v>
      </c>
      <c r="H5092" s="342">
        <f t="shared" si="160"/>
        <v>4916.7063974994062</v>
      </c>
      <c r="I5092" s="190"/>
    </row>
    <row r="5093" spans="1:9" ht="13.5" hidden="1" customHeight="1" thickBot="1">
      <c r="A5093" s="410"/>
      <c r="B5093" s="183">
        <v>160</v>
      </c>
      <c r="C5093" s="184">
        <v>5448.8</v>
      </c>
      <c r="D5093" s="346" t="s">
        <v>384</v>
      </c>
      <c r="E5093" s="346" t="s">
        <v>386</v>
      </c>
      <c r="F5093" s="346" t="s">
        <v>805</v>
      </c>
      <c r="G5093" s="342">
        <f t="shared" si="161"/>
        <v>303.05980455696908</v>
      </c>
      <c r="H5093" s="342">
        <f t="shared" si="160"/>
        <v>5751.8598045569688</v>
      </c>
      <c r="I5093" s="190"/>
    </row>
    <row r="5094" spans="1:9" ht="13.5" hidden="1" customHeight="1" thickBot="1">
      <c r="A5094" s="410"/>
      <c r="B5094" s="183">
        <v>152</v>
      </c>
      <c r="C5094" s="184">
        <v>5182.4799999999996</v>
      </c>
      <c r="D5094" s="346" t="s">
        <v>384</v>
      </c>
      <c r="E5094" s="346" t="s">
        <v>386</v>
      </c>
      <c r="F5094" s="346" t="s">
        <v>862</v>
      </c>
      <c r="G5094" s="342">
        <f t="shared" si="161"/>
        <v>288.24720597570126</v>
      </c>
      <c r="H5094" s="342">
        <f t="shared" si="160"/>
        <v>5470.7272059757006</v>
      </c>
      <c r="I5094" s="190"/>
    </row>
    <row r="5095" spans="1:9" ht="13.5" hidden="1" customHeight="1" thickBot="1">
      <c r="A5095" s="410"/>
      <c r="B5095" s="183">
        <v>152</v>
      </c>
      <c r="C5095" s="184">
        <v>5182.4799999999996</v>
      </c>
      <c r="D5095" s="346" t="s">
        <v>384</v>
      </c>
      <c r="E5095" s="346" t="s">
        <v>386</v>
      </c>
      <c r="F5095" s="346" t="s">
        <v>816</v>
      </c>
      <c r="G5095" s="342">
        <f t="shared" si="161"/>
        <v>288.24720597570126</v>
      </c>
      <c r="H5095" s="342">
        <f t="shared" si="160"/>
        <v>5470.7272059757006</v>
      </c>
      <c r="I5095" s="190"/>
    </row>
    <row r="5096" spans="1:9" ht="13.5" hidden="1" customHeight="1" thickBot="1">
      <c r="A5096" s="410"/>
      <c r="B5096" s="183">
        <v>142.5</v>
      </c>
      <c r="C5096" s="184">
        <v>4853.9799999999996</v>
      </c>
      <c r="D5096" s="346" t="s">
        <v>384</v>
      </c>
      <c r="E5096" s="346" t="s">
        <v>386</v>
      </c>
      <c r="F5096" s="346" t="s">
        <v>863</v>
      </c>
      <c r="G5096" s="342">
        <f t="shared" si="161"/>
        <v>269.97618376953392</v>
      </c>
      <c r="H5096" s="342">
        <f t="shared" si="160"/>
        <v>5123.9561837695337</v>
      </c>
      <c r="I5096" s="190"/>
    </row>
    <row r="5097" spans="1:9" ht="13.5" hidden="1" customHeight="1" thickBot="1">
      <c r="A5097" s="410"/>
      <c r="B5097" s="183">
        <v>141.5</v>
      </c>
      <c r="C5097" s="184">
        <v>4804.63</v>
      </c>
      <c r="D5097" s="346" t="s">
        <v>384</v>
      </c>
      <c r="E5097" s="346" t="s">
        <v>386</v>
      </c>
      <c r="F5097" s="346" t="s">
        <v>864</v>
      </c>
      <c r="G5097" s="342">
        <f t="shared" si="161"/>
        <v>267.23135897235176</v>
      </c>
      <c r="H5097" s="342">
        <f t="shared" si="160"/>
        <v>5071.8613589723518</v>
      </c>
      <c r="I5097" s="190"/>
    </row>
    <row r="5098" spans="1:9" ht="13.5" hidden="1" customHeight="1" thickBot="1">
      <c r="A5098" s="410"/>
      <c r="B5098" s="183">
        <v>151</v>
      </c>
      <c r="C5098" s="184">
        <v>5149.1899999999996</v>
      </c>
      <c r="D5098" s="346" t="s">
        <v>384</v>
      </c>
      <c r="E5098" s="346" t="s">
        <v>386</v>
      </c>
      <c r="F5098" s="346" t="s">
        <v>841</v>
      </c>
      <c r="G5098" s="342">
        <f t="shared" si="161"/>
        <v>286.39563115304276</v>
      </c>
      <c r="H5098" s="342">
        <f t="shared" si="160"/>
        <v>5435.5856311530424</v>
      </c>
      <c r="I5098" s="190"/>
    </row>
    <row r="5099" spans="1:9" ht="13.5" hidden="1" customHeight="1" thickBot="1">
      <c r="A5099" s="410"/>
      <c r="B5099" s="183">
        <v>155.5</v>
      </c>
      <c r="C5099" s="184">
        <v>5292.11</v>
      </c>
      <c r="D5099" s="346" t="s">
        <v>384</v>
      </c>
      <c r="E5099" s="346" t="s">
        <v>386</v>
      </c>
      <c r="F5099" s="346" t="s">
        <v>856</v>
      </c>
      <c r="G5099" s="342">
        <f t="shared" si="161"/>
        <v>294.34477725260268</v>
      </c>
      <c r="H5099" s="342">
        <f t="shared" si="160"/>
        <v>5586.4547772526021</v>
      </c>
      <c r="I5099" s="190"/>
    </row>
    <row r="5100" spans="1:9" ht="13.5" hidden="1" customHeight="1" thickBot="1">
      <c r="A5100" s="410"/>
      <c r="B5100" s="183">
        <v>153.5</v>
      </c>
      <c r="C5100" s="184">
        <v>5222.47</v>
      </c>
      <c r="D5100" s="346" t="s">
        <v>384</v>
      </c>
      <c r="E5100" s="346" t="s">
        <v>386</v>
      </c>
      <c r="F5100" s="346" t="s">
        <v>867</v>
      </c>
      <c r="G5100" s="342">
        <f t="shared" si="161"/>
        <v>290.4714317839954</v>
      </c>
      <c r="H5100" s="342">
        <f t="shared" si="160"/>
        <v>5512.9414317839955</v>
      </c>
      <c r="I5100" s="190"/>
    </row>
    <row r="5101" spans="1:9" ht="13.5" hidden="1" customHeight="1" thickBot="1">
      <c r="A5101" s="410"/>
      <c r="B5101" s="183">
        <v>160</v>
      </c>
      <c r="C5101" s="184">
        <v>5448.8</v>
      </c>
      <c r="D5101" s="346" t="s">
        <v>384</v>
      </c>
      <c r="E5101" s="346" t="s">
        <v>386</v>
      </c>
      <c r="F5101" s="346" t="s">
        <v>868</v>
      </c>
      <c r="G5101" s="342">
        <f t="shared" si="161"/>
        <v>303.05980455696908</v>
      </c>
      <c r="H5101" s="342">
        <f t="shared" si="160"/>
        <v>5751.8598045569688</v>
      </c>
      <c r="I5101" s="190"/>
    </row>
    <row r="5102" spans="1:9" ht="13.5" hidden="1" customHeight="1" thickBot="1">
      <c r="A5102" s="410"/>
      <c r="B5102" s="183">
        <v>111</v>
      </c>
      <c r="C5102" s="184">
        <v>3773.22</v>
      </c>
      <c r="D5102" s="346" t="s">
        <v>384</v>
      </c>
      <c r="E5102" s="346" t="s">
        <v>386</v>
      </c>
      <c r="F5102" s="346" t="s">
        <v>838</v>
      </c>
      <c r="G5102" s="342">
        <f t="shared" si="161"/>
        <v>209.86479880899404</v>
      </c>
      <c r="H5102" s="342">
        <f t="shared" si="160"/>
        <v>3983.084798808994</v>
      </c>
      <c r="I5102" s="190"/>
    </row>
    <row r="5103" spans="1:9" ht="13.5" hidden="1" customHeight="1" thickBot="1">
      <c r="A5103" s="410"/>
      <c r="B5103" s="183">
        <v>80</v>
      </c>
      <c r="C5103" s="184">
        <v>2663.2</v>
      </c>
      <c r="D5103" s="346" t="s">
        <v>384</v>
      </c>
      <c r="E5103" s="346" t="s">
        <v>386</v>
      </c>
      <c r="F5103" s="346" t="s">
        <v>872</v>
      </c>
      <c r="G5103" s="342">
        <f t="shared" si="161"/>
        <v>148.12598581267801</v>
      </c>
      <c r="H5103" s="342">
        <f t="shared" si="160"/>
        <v>2811.325985812678</v>
      </c>
      <c r="I5103" s="190"/>
    </row>
    <row r="5104" spans="1:9" ht="13.5" hidden="1" customHeight="1" thickBot="1">
      <c r="A5104" s="410"/>
      <c r="B5104" s="183">
        <v>54</v>
      </c>
      <c r="C5104" s="184">
        <v>1797.66</v>
      </c>
      <c r="D5104" s="346" t="s">
        <v>384</v>
      </c>
      <c r="E5104" s="346" t="s">
        <v>386</v>
      </c>
      <c r="F5104" s="346" t="s">
        <v>858</v>
      </c>
      <c r="G5104" s="342">
        <f t="shared" si="161"/>
        <v>99.985040423557663</v>
      </c>
      <c r="H5104" s="342">
        <f t="shared" si="160"/>
        <v>1897.6450404235577</v>
      </c>
      <c r="I5104" s="190"/>
    </row>
    <row r="5105" spans="1:9" ht="13.5" hidden="1" customHeight="1" thickBot="1">
      <c r="A5105" s="410"/>
      <c r="B5105" s="183">
        <v>0</v>
      </c>
      <c r="C5105" s="184">
        <v>0</v>
      </c>
      <c r="D5105" s="346" t="s">
        <v>384</v>
      </c>
      <c r="E5105" s="346" t="s">
        <v>386</v>
      </c>
      <c r="F5105" s="346" t="s">
        <v>921</v>
      </c>
      <c r="G5105" s="342">
        <f t="shared" si="161"/>
        <v>0</v>
      </c>
      <c r="H5105" s="342">
        <f t="shared" si="160"/>
        <v>0</v>
      </c>
      <c r="I5105" s="190"/>
    </row>
    <row r="5106" spans="1:9" ht="13.5" hidden="1" customHeight="1" thickBot="1">
      <c r="A5106" s="410"/>
      <c r="B5106" s="183">
        <v>8</v>
      </c>
      <c r="C5106" s="184">
        <v>278.56</v>
      </c>
      <c r="D5106" s="346" t="s">
        <v>834</v>
      </c>
      <c r="E5106" s="346" t="s">
        <v>386</v>
      </c>
      <c r="F5106" s="346" t="s">
        <v>809</v>
      </c>
      <c r="G5106" s="342">
        <f t="shared" si="161"/>
        <v>15.493381874429105</v>
      </c>
      <c r="H5106" s="342">
        <f t="shared" si="160"/>
        <v>294.05338187442908</v>
      </c>
      <c r="I5106" s="190"/>
    </row>
    <row r="5107" spans="1:9" ht="13.5" hidden="1" customHeight="1" thickBot="1">
      <c r="A5107" s="410"/>
      <c r="B5107" s="183">
        <v>8</v>
      </c>
      <c r="C5107" s="184">
        <v>278.56</v>
      </c>
      <c r="D5107" s="346" t="s">
        <v>834</v>
      </c>
      <c r="E5107" s="346" t="s">
        <v>386</v>
      </c>
      <c r="F5107" s="346" t="s">
        <v>802</v>
      </c>
      <c r="G5107" s="342">
        <f t="shared" si="161"/>
        <v>15.493381874429105</v>
      </c>
      <c r="H5107" s="342">
        <f t="shared" si="160"/>
        <v>294.05338187442908</v>
      </c>
      <c r="I5107" s="190"/>
    </row>
    <row r="5108" spans="1:9" ht="13.5" hidden="1" customHeight="1" thickBot="1">
      <c r="A5108" s="410"/>
      <c r="B5108" s="183">
        <v>1.5</v>
      </c>
      <c r="C5108" s="184">
        <v>52.23</v>
      </c>
      <c r="D5108" s="346" t="s">
        <v>834</v>
      </c>
      <c r="E5108" s="346" t="s">
        <v>386</v>
      </c>
      <c r="F5108" s="346" t="s">
        <v>803</v>
      </c>
      <c r="G5108" s="342">
        <f t="shared" si="161"/>
        <v>2.9050091014554567</v>
      </c>
      <c r="H5108" s="342">
        <f t="shared" si="160"/>
        <v>55.135009101455452</v>
      </c>
      <c r="I5108" s="190"/>
    </row>
    <row r="5109" spans="1:9" ht="13.5" hidden="1" customHeight="1" thickBot="1">
      <c r="A5109" s="410"/>
      <c r="B5109" s="183">
        <v>5.5</v>
      </c>
      <c r="C5109" s="184">
        <v>177.87</v>
      </c>
      <c r="D5109" s="346" t="s">
        <v>834</v>
      </c>
      <c r="E5109" s="346" t="s">
        <v>386</v>
      </c>
      <c r="F5109" s="346" t="s">
        <v>881</v>
      </c>
      <c r="G5109" s="342">
        <f t="shared" si="161"/>
        <v>9.8930493753758793</v>
      </c>
      <c r="H5109" s="342">
        <f t="shared" si="160"/>
        <v>187.76304937537589</v>
      </c>
      <c r="I5109" s="190"/>
    </row>
    <row r="5110" spans="1:9" ht="13.5" hidden="1" customHeight="1" thickBot="1">
      <c r="A5110" s="410"/>
      <c r="B5110" s="183">
        <v>8</v>
      </c>
      <c r="C5110" s="184">
        <v>266.32</v>
      </c>
      <c r="D5110" s="346" t="s">
        <v>834</v>
      </c>
      <c r="E5110" s="346" t="s">
        <v>386</v>
      </c>
      <c r="F5110" s="346" t="s">
        <v>862</v>
      </c>
      <c r="G5110" s="342">
        <f t="shared" si="161"/>
        <v>14.812598581267801</v>
      </c>
      <c r="H5110" s="342">
        <f t="shared" si="160"/>
        <v>281.13259858126781</v>
      </c>
      <c r="I5110" s="190"/>
    </row>
    <row r="5111" spans="1:9" ht="13.5" hidden="1" customHeight="1" thickBot="1">
      <c r="A5111" s="410"/>
      <c r="B5111" s="183">
        <v>1.5</v>
      </c>
      <c r="C5111" s="184">
        <v>49.94</v>
      </c>
      <c r="D5111" s="346" t="s">
        <v>834</v>
      </c>
      <c r="E5111" s="346" t="s">
        <v>386</v>
      </c>
      <c r="F5111" s="346" t="s">
        <v>863</v>
      </c>
      <c r="G5111" s="342">
        <f t="shared" si="161"/>
        <v>2.777640331738187</v>
      </c>
      <c r="H5111" s="342">
        <f t="shared" si="160"/>
        <v>52.717640331738181</v>
      </c>
      <c r="I5111" s="190"/>
    </row>
    <row r="5112" spans="1:9" ht="13.5" hidden="1" customHeight="1" thickBot="1">
      <c r="A5112" s="410"/>
      <c r="B5112" s="183">
        <v>12</v>
      </c>
      <c r="C5112" s="184">
        <v>417.84</v>
      </c>
      <c r="D5112" s="346" t="s">
        <v>834</v>
      </c>
      <c r="E5112" s="346" t="s">
        <v>386</v>
      </c>
      <c r="F5112" s="346" t="s">
        <v>864</v>
      </c>
      <c r="G5112" s="342">
        <f t="shared" si="161"/>
        <v>23.240072811643653</v>
      </c>
      <c r="H5112" s="342">
        <f t="shared" si="160"/>
        <v>441.08007281164362</v>
      </c>
      <c r="I5112" s="190"/>
    </row>
    <row r="5113" spans="1:9" ht="13.5" hidden="1" customHeight="1" thickBot="1">
      <c r="A5113" s="410"/>
      <c r="B5113" s="183">
        <v>8</v>
      </c>
      <c r="C5113" s="184">
        <v>278.56</v>
      </c>
      <c r="D5113" s="346" t="s">
        <v>834</v>
      </c>
      <c r="E5113" s="346" t="s">
        <v>386</v>
      </c>
      <c r="F5113" s="346" t="s">
        <v>867</v>
      </c>
      <c r="G5113" s="342">
        <f t="shared" si="161"/>
        <v>15.493381874429105</v>
      </c>
      <c r="H5113" s="342">
        <f t="shared" si="160"/>
        <v>294.05338187442908</v>
      </c>
      <c r="I5113" s="190"/>
    </row>
    <row r="5114" spans="1:9" ht="13.5" hidden="1" customHeight="1" thickBot="1">
      <c r="A5114" s="410"/>
      <c r="B5114" s="183">
        <v>4</v>
      </c>
      <c r="C5114" s="184">
        <v>133.16</v>
      </c>
      <c r="D5114" s="346" t="s">
        <v>834</v>
      </c>
      <c r="E5114" s="346" t="s">
        <v>386</v>
      </c>
      <c r="F5114" s="346" t="s">
        <v>838</v>
      </c>
      <c r="G5114" s="342">
        <f t="shared" si="161"/>
        <v>7.4062992906339007</v>
      </c>
      <c r="H5114" s="342">
        <f t="shared" si="160"/>
        <v>140.56629929063391</v>
      </c>
      <c r="I5114" s="190"/>
    </row>
    <row r="5115" spans="1:9" ht="13.5" hidden="1" customHeight="1" thickBot="1">
      <c r="A5115" s="410"/>
      <c r="B5115" s="183">
        <v>10.5</v>
      </c>
      <c r="C5115" s="184">
        <v>365.61</v>
      </c>
      <c r="D5115" s="346" t="s">
        <v>834</v>
      </c>
      <c r="E5115" s="346" t="s">
        <v>386</v>
      </c>
      <c r="F5115" s="346" t="s">
        <v>872</v>
      </c>
      <c r="G5115" s="342">
        <f t="shared" si="161"/>
        <v>20.335063710188198</v>
      </c>
      <c r="H5115" s="342">
        <f t="shared" si="160"/>
        <v>385.94506371018821</v>
      </c>
      <c r="I5115" s="190"/>
    </row>
    <row r="5116" spans="1:9" ht="13.5" hidden="1" customHeight="1" thickBot="1">
      <c r="A5116" s="410"/>
      <c r="B5116" s="183">
        <v>1.75</v>
      </c>
      <c r="C5116" s="184">
        <v>60.94</v>
      </c>
      <c r="D5116" s="346" t="s">
        <v>834</v>
      </c>
      <c r="E5116" s="346" t="s">
        <v>386</v>
      </c>
      <c r="F5116" s="346" t="s">
        <v>858</v>
      </c>
      <c r="G5116" s="342">
        <f t="shared" si="161"/>
        <v>3.3894553827818408</v>
      </c>
      <c r="H5116" s="342">
        <f t="shared" si="160"/>
        <v>64.329455382781845</v>
      </c>
      <c r="I5116" s="190"/>
    </row>
    <row r="5117" spans="1:9" ht="13.5" hidden="1" customHeight="1" thickBot="1">
      <c r="A5117" s="410"/>
      <c r="B5117" s="183">
        <v>69.5</v>
      </c>
      <c r="C5117" s="184">
        <v>2419.9899999999998</v>
      </c>
      <c r="D5117" s="346" t="s">
        <v>392</v>
      </c>
      <c r="E5117" s="346" t="s">
        <v>386</v>
      </c>
      <c r="F5117" s="346" t="s">
        <v>872</v>
      </c>
      <c r="G5117" s="342">
        <f t="shared" si="161"/>
        <v>134.59875503410282</v>
      </c>
      <c r="H5117" s="342">
        <f t="shared" si="160"/>
        <v>2554.5887550341026</v>
      </c>
      <c r="I5117" s="190"/>
    </row>
    <row r="5118" spans="1:9" ht="13.5" hidden="1" customHeight="1" thickBot="1">
      <c r="A5118" s="410"/>
      <c r="B5118" s="183">
        <v>6.25</v>
      </c>
      <c r="C5118" s="184">
        <v>217.62</v>
      </c>
      <c r="D5118" s="346" t="s">
        <v>392</v>
      </c>
      <c r="E5118" s="346" t="s">
        <v>386</v>
      </c>
      <c r="F5118" s="346" t="s">
        <v>858</v>
      </c>
      <c r="G5118" s="342">
        <f t="shared" si="161"/>
        <v>12.103926491647265</v>
      </c>
      <c r="H5118" s="342">
        <f t="shared" si="160"/>
        <v>229.72392649164726</v>
      </c>
      <c r="I5118" s="190"/>
    </row>
    <row r="5119" spans="1:9" ht="13.5" hidden="1" customHeight="1" thickBot="1">
      <c r="A5119" s="410"/>
      <c r="B5119" s="183">
        <v>56</v>
      </c>
      <c r="C5119" s="184">
        <v>1949.92</v>
      </c>
      <c r="D5119" s="346" t="s">
        <v>974</v>
      </c>
      <c r="E5119" s="346" t="s">
        <v>386</v>
      </c>
      <c r="F5119" s="346" t="s">
        <v>858</v>
      </c>
      <c r="G5119" s="342">
        <f t="shared" si="161"/>
        <v>108.45367312100373</v>
      </c>
      <c r="H5119" s="342">
        <f t="shared" si="160"/>
        <v>2058.3736731210038</v>
      </c>
      <c r="I5119" s="190"/>
    </row>
    <row r="5120" spans="1:9" ht="13.5" hidden="1" customHeight="1" thickBot="1">
      <c r="A5120" s="411"/>
      <c r="B5120" s="183">
        <v>0</v>
      </c>
      <c r="C5120" s="184">
        <v>292.37</v>
      </c>
      <c r="D5120" s="346" t="s">
        <v>393</v>
      </c>
      <c r="E5120" s="346" t="s">
        <v>386</v>
      </c>
      <c r="F5120" s="346" t="s">
        <v>859</v>
      </c>
      <c r="G5120" s="342">
        <f t="shared" si="161"/>
        <v>16.261487861239363</v>
      </c>
      <c r="H5120" s="342">
        <f t="shared" si="160"/>
        <v>308.63148786123935</v>
      </c>
      <c r="I5120" s="190"/>
    </row>
    <row r="5121" spans="1:10" ht="13.5" thickBot="1">
      <c r="A5121" s="185" t="s">
        <v>515</v>
      </c>
      <c r="B5121" s="186">
        <v>4577</v>
      </c>
      <c r="C5121" s="187">
        <v>161384.07999999999</v>
      </c>
      <c r="D5121" s="412"/>
      <c r="E5121" s="413"/>
      <c r="F5121" s="414"/>
      <c r="G5121" s="342">
        <f t="shared" si="161"/>
        <v>8976.1099220757333</v>
      </c>
      <c r="H5121" s="342">
        <f t="shared" si="160"/>
        <v>170360.18992207572</v>
      </c>
      <c r="I5121" s="190">
        <f>+H5121</f>
        <v>170360.18992207572</v>
      </c>
      <c r="J5121" s="347">
        <v>1</v>
      </c>
    </row>
    <row r="5122" spans="1:10" ht="13.5" hidden="1" customHeight="1" thickBot="1">
      <c r="A5122" s="409" t="s">
        <v>516</v>
      </c>
      <c r="B5122" s="183">
        <v>3</v>
      </c>
      <c r="C5122" s="184">
        <v>104.46</v>
      </c>
      <c r="D5122" s="346" t="s">
        <v>389</v>
      </c>
      <c r="E5122" s="346" t="s">
        <v>386</v>
      </c>
      <c r="F5122" s="346" t="s">
        <v>802</v>
      </c>
      <c r="G5122" s="342">
        <f t="shared" si="161"/>
        <v>5.8100182029109133</v>
      </c>
      <c r="H5122" s="342">
        <f t="shared" si="160"/>
        <v>110.2700182029109</v>
      </c>
      <c r="I5122" s="190"/>
    </row>
    <row r="5123" spans="1:10" ht="13.5" hidden="1" customHeight="1" thickBot="1">
      <c r="A5123" s="410"/>
      <c r="B5123" s="183">
        <v>10</v>
      </c>
      <c r="C5123" s="184">
        <v>339.7</v>
      </c>
      <c r="D5123" s="346" t="s">
        <v>391</v>
      </c>
      <c r="E5123" s="346" t="s">
        <v>386</v>
      </c>
      <c r="F5123" s="346" t="s">
        <v>807</v>
      </c>
      <c r="G5123" s="342">
        <f t="shared" si="161"/>
        <v>18.893961167229918</v>
      </c>
      <c r="H5123" s="342">
        <f t="shared" si="160"/>
        <v>358.59396116722991</v>
      </c>
      <c r="I5123" s="190"/>
    </row>
    <row r="5124" spans="1:10" ht="13.5" hidden="1" customHeight="1" thickBot="1">
      <c r="A5124" s="410"/>
      <c r="B5124" s="183">
        <v>5</v>
      </c>
      <c r="C5124" s="184">
        <v>169.85</v>
      </c>
      <c r="D5124" s="346" t="s">
        <v>391</v>
      </c>
      <c r="E5124" s="346" t="s">
        <v>386</v>
      </c>
      <c r="F5124" s="346" t="s">
        <v>837</v>
      </c>
      <c r="G5124" s="342">
        <f t="shared" si="161"/>
        <v>9.446980583614959</v>
      </c>
      <c r="H5124" s="342">
        <f t="shared" si="160"/>
        <v>179.29698058361495</v>
      </c>
      <c r="I5124" s="190"/>
    </row>
    <row r="5125" spans="1:10" ht="13.5" hidden="1" customHeight="1" thickBot="1">
      <c r="A5125" s="410"/>
      <c r="B5125" s="183">
        <v>5</v>
      </c>
      <c r="C5125" s="184">
        <v>174.1</v>
      </c>
      <c r="D5125" s="346" t="s">
        <v>391</v>
      </c>
      <c r="E5125" s="346" t="s">
        <v>386</v>
      </c>
      <c r="F5125" s="346" t="s">
        <v>835</v>
      </c>
      <c r="G5125" s="342">
        <f t="shared" si="161"/>
        <v>9.6833636715181903</v>
      </c>
      <c r="H5125" s="342">
        <f t="shared" si="160"/>
        <v>183.78336367151817</v>
      </c>
      <c r="I5125" s="190"/>
    </row>
    <row r="5126" spans="1:10" ht="13.5" hidden="1" customHeight="1" thickBot="1">
      <c r="A5126" s="410"/>
      <c r="B5126" s="183">
        <v>4</v>
      </c>
      <c r="C5126" s="184">
        <v>139.28</v>
      </c>
      <c r="D5126" s="346" t="s">
        <v>391</v>
      </c>
      <c r="E5126" s="346" t="s">
        <v>386</v>
      </c>
      <c r="F5126" s="346" t="s">
        <v>845</v>
      </c>
      <c r="G5126" s="342">
        <f t="shared" si="161"/>
        <v>7.7466909372145523</v>
      </c>
      <c r="H5126" s="342">
        <f t="shared" si="160"/>
        <v>147.02669093721454</v>
      </c>
      <c r="I5126" s="190"/>
    </row>
    <row r="5127" spans="1:10" ht="13.5" hidden="1" customHeight="1" thickBot="1">
      <c r="A5127" s="410"/>
      <c r="B5127" s="183">
        <v>6</v>
      </c>
      <c r="C5127" s="184">
        <v>208.92</v>
      </c>
      <c r="D5127" s="346" t="s">
        <v>391</v>
      </c>
      <c r="E5127" s="346" t="s">
        <v>386</v>
      </c>
      <c r="F5127" s="346" t="s">
        <v>881</v>
      </c>
      <c r="G5127" s="342">
        <f t="shared" si="161"/>
        <v>11.620036405821827</v>
      </c>
      <c r="H5127" s="342">
        <f t="shared" si="160"/>
        <v>220.54003640582181</v>
      </c>
      <c r="I5127" s="190"/>
    </row>
    <row r="5128" spans="1:10" ht="13.5" hidden="1" customHeight="1" thickBot="1">
      <c r="A5128" s="410"/>
      <c r="B5128" s="183">
        <v>5</v>
      </c>
      <c r="C5128" s="184">
        <v>174.1</v>
      </c>
      <c r="D5128" s="346" t="s">
        <v>391</v>
      </c>
      <c r="E5128" s="346" t="s">
        <v>386</v>
      </c>
      <c r="F5128" s="346" t="s">
        <v>863</v>
      </c>
      <c r="G5128" s="342">
        <f t="shared" si="161"/>
        <v>9.6833636715181903</v>
      </c>
      <c r="H5128" s="342">
        <f t="shared" si="160"/>
        <v>183.78336367151817</v>
      </c>
      <c r="I5128" s="190"/>
    </row>
    <row r="5129" spans="1:10" ht="13.5" hidden="1" customHeight="1" thickBot="1">
      <c r="A5129" s="410"/>
      <c r="B5129" s="183">
        <v>10</v>
      </c>
      <c r="C5129" s="184">
        <v>348.2</v>
      </c>
      <c r="D5129" s="346" t="s">
        <v>391</v>
      </c>
      <c r="E5129" s="346" t="s">
        <v>386</v>
      </c>
      <c r="F5129" s="346" t="s">
        <v>838</v>
      </c>
      <c r="G5129" s="342">
        <f t="shared" si="161"/>
        <v>19.366727343036381</v>
      </c>
      <c r="H5129" s="342">
        <f t="shared" si="160"/>
        <v>367.56672734303635</v>
      </c>
      <c r="I5129" s="190"/>
    </row>
    <row r="5130" spans="1:10" ht="13.5" hidden="1" customHeight="1" thickBot="1">
      <c r="A5130" s="410"/>
      <c r="B5130" s="183">
        <v>10</v>
      </c>
      <c r="C5130" s="184">
        <v>348.2</v>
      </c>
      <c r="D5130" s="346" t="s">
        <v>391</v>
      </c>
      <c r="E5130" s="346" t="s">
        <v>386</v>
      </c>
      <c r="F5130" s="346" t="s">
        <v>858</v>
      </c>
      <c r="G5130" s="342">
        <f t="shared" si="161"/>
        <v>19.366727343036381</v>
      </c>
      <c r="H5130" s="342">
        <f t="shared" si="160"/>
        <v>367.56672734303635</v>
      </c>
      <c r="I5130" s="190"/>
    </row>
    <row r="5131" spans="1:10" ht="13.5" hidden="1" customHeight="1" thickBot="1">
      <c r="A5131" s="410"/>
      <c r="B5131" s="183">
        <v>10.5</v>
      </c>
      <c r="C5131" s="184">
        <v>535.02</v>
      </c>
      <c r="D5131" s="346" t="s">
        <v>387</v>
      </c>
      <c r="E5131" s="346" t="s">
        <v>386</v>
      </c>
      <c r="F5131" s="346" t="s">
        <v>807</v>
      </c>
      <c r="G5131" s="342">
        <f t="shared" si="161"/>
        <v>29.757571691761409</v>
      </c>
      <c r="H5131" s="342">
        <f t="shared" ref="H5131:H5194" si="162">+G5131+C5131</f>
        <v>564.77757169176141</v>
      </c>
      <c r="I5131" s="190"/>
    </row>
    <row r="5132" spans="1:10" ht="13.5" hidden="1" customHeight="1" thickBot="1">
      <c r="A5132" s="410"/>
      <c r="B5132" s="183">
        <v>8.75</v>
      </c>
      <c r="C5132" s="184">
        <v>445.85</v>
      </c>
      <c r="D5132" s="346" t="s">
        <v>387</v>
      </c>
      <c r="E5132" s="346" t="s">
        <v>386</v>
      </c>
      <c r="F5132" s="346" t="s">
        <v>837</v>
      </c>
      <c r="G5132" s="342">
        <f t="shared" si="161"/>
        <v>24.797976409801176</v>
      </c>
      <c r="H5132" s="342">
        <f t="shared" si="162"/>
        <v>470.64797640980117</v>
      </c>
      <c r="I5132" s="190"/>
    </row>
    <row r="5133" spans="1:10" ht="13.5" hidden="1" customHeight="1" thickBot="1">
      <c r="A5133" s="410"/>
      <c r="B5133" s="183">
        <v>3.75</v>
      </c>
      <c r="C5133" s="184">
        <v>191.07</v>
      </c>
      <c r="D5133" s="346" t="s">
        <v>387</v>
      </c>
      <c r="E5133" s="346" t="s">
        <v>386</v>
      </c>
      <c r="F5133" s="346" t="s">
        <v>811</v>
      </c>
      <c r="G5133" s="342">
        <f t="shared" si="161"/>
        <v>10.627227436628262</v>
      </c>
      <c r="H5133" s="342">
        <f t="shared" si="162"/>
        <v>201.69722743662825</v>
      </c>
      <c r="I5133" s="190"/>
    </row>
    <row r="5134" spans="1:10" ht="13.5" hidden="1" customHeight="1" thickBot="1">
      <c r="A5134" s="410"/>
      <c r="B5134" s="183">
        <v>6.75</v>
      </c>
      <c r="C5134" s="184">
        <v>343.93</v>
      </c>
      <c r="D5134" s="346" t="s">
        <v>387</v>
      </c>
      <c r="E5134" s="346" t="s">
        <v>386</v>
      </c>
      <c r="F5134" s="346" t="s">
        <v>813</v>
      </c>
      <c r="G5134" s="342">
        <f t="shared" si="161"/>
        <v>19.129231864131253</v>
      </c>
      <c r="H5134" s="342">
        <f t="shared" si="162"/>
        <v>363.05923186413128</v>
      </c>
      <c r="I5134" s="190"/>
    </row>
    <row r="5135" spans="1:10" ht="13.5" hidden="1" customHeight="1" thickBot="1">
      <c r="A5135" s="410"/>
      <c r="B5135" s="183">
        <v>4.25</v>
      </c>
      <c r="C5135" s="184">
        <v>221.99</v>
      </c>
      <c r="D5135" s="346" t="s">
        <v>387</v>
      </c>
      <c r="E5135" s="346" t="s">
        <v>386</v>
      </c>
      <c r="F5135" s="346" t="s">
        <v>808</v>
      </c>
      <c r="G5135" s="342">
        <f t="shared" ref="G5135:G5198" si="163">+(C5135/$C$12584)*1312742.08</f>
        <v>12.346983925561878</v>
      </c>
      <c r="H5135" s="342">
        <f t="shared" si="162"/>
        <v>234.3369839255619</v>
      </c>
      <c r="I5135" s="190"/>
    </row>
    <row r="5136" spans="1:10" ht="13.5" hidden="1" customHeight="1" thickBot="1">
      <c r="A5136" s="410"/>
      <c r="B5136" s="183">
        <v>3.75</v>
      </c>
      <c r="C5136" s="184">
        <v>195.87</v>
      </c>
      <c r="D5136" s="346" t="s">
        <v>387</v>
      </c>
      <c r="E5136" s="346" t="s">
        <v>386</v>
      </c>
      <c r="F5136" s="346" t="s">
        <v>809</v>
      </c>
      <c r="G5136" s="342">
        <f t="shared" si="163"/>
        <v>10.894201277083676</v>
      </c>
      <c r="H5136" s="342">
        <f t="shared" si="162"/>
        <v>206.76420127708369</v>
      </c>
      <c r="I5136" s="190"/>
    </row>
    <row r="5137" spans="1:9" ht="13.5" hidden="1" customHeight="1" thickBot="1">
      <c r="A5137" s="410"/>
      <c r="B5137" s="183">
        <v>5.25</v>
      </c>
      <c r="C5137" s="184">
        <v>274.20999999999998</v>
      </c>
      <c r="D5137" s="346" t="s">
        <v>387</v>
      </c>
      <c r="E5137" s="346" t="s">
        <v>386</v>
      </c>
      <c r="F5137" s="346" t="s">
        <v>810</v>
      </c>
      <c r="G5137" s="342">
        <f t="shared" si="163"/>
        <v>15.251436831516385</v>
      </c>
      <c r="H5137" s="342">
        <f t="shared" si="162"/>
        <v>289.46143683151638</v>
      </c>
      <c r="I5137" s="190"/>
    </row>
    <row r="5138" spans="1:9" ht="13.5" hidden="1" customHeight="1" thickBot="1">
      <c r="A5138" s="410"/>
      <c r="B5138" s="183">
        <v>9.5</v>
      </c>
      <c r="C5138" s="184">
        <v>496.18</v>
      </c>
      <c r="D5138" s="346" t="s">
        <v>387</v>
      </c>
      <c r="E5138" s="346" t="s">
        <v>386</v>
      </c>
      <c r="F5138" s="346" t="s">
        <v>835</v>
      </c>
      <c r="G5138" s="342">
        <f t="shared" si="163"/>
        <v>27.597308366076369</v>
      </c>
      <c r="H5138" s="342">
        <f t="shared" si="162"/>
        <v>523.77730836607634</v>
      </c>
      <c r="I5138" s="190"/>
    </row>
    <row r="5139" spans="1:9" ht="13.5" hidden="1" customHeight="1" thickBot="1">
      <c r="A5139" s="410"/>
      <c r="B5139" s="183">
        <v>11</v>
      </c>
      <c r="C5139" s="184">
        <v>574.54</v>
      </c>
      <c r="D5139" s="346" t="s">
        <v>387</v>
      </c>
      <c r="E5139" s="346" t="s">
        <v>386</v>
      </c>
      <c r="F5139" s="346" t="s">
        <v>802</v>
      </c>
      <c r="G5139" s="342">
        <f t="shared" si="163"/>
        <v>31.955656311510971</v>
      </c>
      <c r="H5139" s="342">
        <f t="shared" si="162"/>
        <v>606.49565631151097</v>
      </c>
      <c r="I5139" s="190"/>
    </row>
    <row r="5140" spans="1:9" ht="13.5" hidden="1" customHeight="1" thickBot="1">
      <c r="A5140" s="410"/>
      <c r="B5140" s="183">
        <v>5.25</v>
      </c>
      <c r="C5140" s="184">
        <v>274.22000000000003</v>
      </c>
      <c r="D5140" s="346" t="s">
        <v>387</v>
      </c>
      <c r="E5140" s="346" t="s">
        <v>386</v>
      </c>
      <c r="F5140" s="346" t="s">
        <v>803</v>
      </c>
      <c r="G5140" s="342">
        <f t="shared" si="163"/>
        <v>15.251993027017337</v>
      </c>
      <c r="H5140" s="342">
        <f t="shared" si="162"/>
        <v>289.47199302701739</v>
      </c>
      <c r="I5140" s="190"/>
    </row>
    <row r="5141" spans="1:9" ht="13.5" hidden="1" customHeight="1" thickBot="1">
      <c r="A5141" s="410"/>
      <c r="B5141" s="183">
        <v>8.5</v>
      </c>
      <c r="C5141" s="184">
        <v>443.96</v>
      </c>
      <c r="D5141" s="346" t="s">
        <v>387</v>
      </c>
      <c r="E5141" s="346" t="s">
        <v>386</v>
      </c>
      <c r="F5141" s="346" t="s">
        <v>804</v>
      </c>
      <c r="G5141" s="342">
        <f t="shared" si="163"/>
        <v>24.692855460121859</v>
      </c>
      <c r="H5141" s="342">
        <f t="shared" si="162"/>
        <v>468.65285546012183</v>
      </c>
      <c r="I5141" s="190"/>
    </row>
    <row r="5142" spans="1:9" ht="13.5" hidden="1" customHeight="1" thickBot="1">
      <c r="A5142" s="410"/>
      <c r="B5142" s="183">
        <v>11.75</v>
      </c>
      <c r="C5142" s="184">
        <v>613.70000000000005</v>
      </c>
      <c r="D5142" s="346" t="s">
        <v>387</v>
      </c>
      <c r="E5142" s="346" t="s">
        <v>386</v>
      </c>
      <c r="F5142" s="346" t="s">
        <v>845</v>
      </c>
      <c r="G5142" s="342">
        <f t="shared" si="163"/>
        <v>34.13371789322639</v>
      </c>
      <c r="H5142" s="342">
        <f t="shared" si="162"/>
        <v>647.83371789322644</v>
      </c>
      <c r="I5142" s="190"/>
    </row>
    <row r="5143" spans="1:9" ht="13.5" hidden="1" customHeight="1" thickBot="1">
      <c r="A5143" s="410"/>
      <c r="B5143" s="183">
        <v>7.75</v>
      </c>
      <c r="C5143" s="184">
        <v>404.79</v>
      </c>
      <c r="D5143" s="346" t="s">
        <v>387</v>
      </c>
      <c r="E5143" s="346" t="s">
        <v>386</v>
      </c>
      <c r="F5143" s="346" t="s">
        <v>843</v>
      </c>
      <c r="G5143" s="342">
        <f t="shared" si="163"/>
        <v>22.514237682905502</v>
      </c>
      <c r="H5143" s="342">
        <f t="shared" si="162"/>
        <v>427.30423768290552</v>
      </c>
      <c r="I5143" s="190"/>
    </row>
    <row r="5144" spans="1:9" ht="13.5" hidden="1" customHeight="1" thickBot="1">
      <c r="A5144" s="410"/>
      <c r="B5144" s="183">
        <v>12.75</v>
      </c>
      <c r="C5144" s="184">
        <v>665.93</v>
      </c>
      <c r="D5144" s="346" t="s">
        <v>387</v>
      </c>
      <c r="E5144" s="346" t="s">
        <v>386</v>
      </c>
      <c r="F5144" s="346" t="s">
        <v>894</v>
      </c>
      <c r="G5144" s="342">
        <f t="shared" si="163"/>
        <v>37.038726994681831</v>
      </c>
      <c r="H5144" s="342">
        <f t="shared" si="162"/>
        <v>702.96872699468179</v>
      </c>
      <c r="I5144" s="190"/>
    </row>
    <row r="5145" spans="1:9" ht="13.5" hidden="1" customHeight="1" thickBot="1">
      <c r="A5145" s="410"/>
      <c r="B5145" s="183">
        <v>12.5</v>
      </c>
      <c r="C5145" s="184">
        <v>652.88</v>
      </c>
      <c r="D5145" s="346" t="s">
        <v>387</v>
      </c>
      <c r="E5145" s="346" t="s">
        <v>386</v>
      </c>
      <c r="F5145" s="346" t="s">
        <v>881</v>
      </c>
      <c r="G5145" s="342">
        <f t="shared" si="163"/>
        <v>36.312891865943683</v>
      </c>
      <c r="H5145" s="342">
        <f t="shared" si="162"/>
        <v>689.19289186594369</v>
      </c>
      <c r="I5145" s="190"/>
    </row>
    <row r="5146" spans="1:9" ht="13.5" hidden="1" customHeight="1" thickBot="1">
      <c r="A5146" s="410"/>
      <c r="B5146" s="183">
        <v>5.75</v>
      </c>
      <c r="C5146" s="184">
        <v>300.33</v>
      </c>
      <c r="D5146" s="346" t="s">
        <v>387</v>
      </c>
      <c r="E5146" s="346" t="s">
        <v>386</v>
      </c>
      <c r="F5146" s="346" t="s">
        <v>805</v>
      </c>
      <c r="G5146" s="342">
        <f t="shared" si="163"/>
        <v>16.704219479994588</v>
      </c>
      <c r="H5146" s="342">
        <f t="shared" si="162"/>
        <v>317.03421947999459</v>
      </c>
      <c r="I5146" s="190"/>
    </row>
    <row r="5147" spans="1:9" ht="13.5" hidden="1" customHeight="1" thickBot="1">
      <c r="A5147" s="410"/>
      <c r="B5147" s="183">
        <v>11</v>
      </c>
      <c r="C5147" s="184">
        <v>574.53</v>
      </c>
      <c r="D5147" s="346" t="s">
        <v>387</v>
      </c>
      <c r="E5147" s="346" t="s">
        <v>386</v>
      </c>
      <c r="F5147" s="346" t="s">
        <v>862</v>
      </c>
      <c r="G5147" s="342">
        <f t="shared" si="163"/>
        <v>31.955100116010023</v>
      </c>
      <c r="H5147" s="342">
        <f t="shared" si="162"/>
        <v>606.48510011601002</v>
      </c>
      <c r="I5147" s="190"/>
    </row>
    <row r="5148" spans="1:9" ht="13.5" hidden="1" customHeight="1" thickBot="1">
      <c r="A5148" s="410"/>
      <c r="B5148" s="183">
        <v>6.25</v>
      </c>
      <c r="C5148" s="184">
        <v>326.45</v>
      </c>
      <c r="D5148" s="346" t="s">
        <v>387</v>
      </c>
      <c r="E5148" s="346" t="s">
        <v>386</v>
      </c>
      <c r="F5148" s="346" t="s">
        <v>816</v>
      </c>
      <c r="G5148" s="342">
        <f t="shared" si="163"/>
        <v>18.15700212847279</v>
      </c>
      <c r="H5148" s="342">
        <f t="shared" si="162"/>
        <v>344.6070021284728</v>
      </c>
      <c r="I5148" s="190"/>
    </row>
    <row r="5149" spans="1:9" ht="13.5" hidden="1" customHeight="1" thickBot="1">
      <c r="A5149" s="410"/>
      <c r="B5149" s="183">
        <v>10.25</v>
      </c>
      <c r="C5149" s="184">
        <v>535.36</v>
      </c>
      <c r="D5149" s="346" t="s">
        <v>387</v>
      </c>
      <c r="E5149" s="346" t="s">
        <v>386</v>
      </c>
      <c r="F5149" s="346" t="s">
        <v>863</v>
      </c>
      <c r="G5149" s="342">
        <f t="shared" si="163"/>
        <v>29.776482338793674</v>
      </c>
      <c r="H5149" s="342">
        <f t="shared" si="162"/>
        <v>565.13648233879371</v>
      </c>
      <c r="I5149" s="190"/>
    </row>
    <row r="5150" spans="1:9" ht="13.5" hidden="1" customHeight="1" thickBot="1">
      <c r="A5150" s="410"/>
      <c r="B5150" s="183">
        <v>4.5</v>
      </c>
      <c r="C5150" s="184">
        <v>235.04</v>
      </c>
      <c r="D5150" s="346" t="s">
        <v>387</v>
      </c>
      <c r="E5150" s="346" t="s">
        <v>386</v>
      </c>
      <c r="F5150" s="346" t="s">
        <v>864</v>
      </c>
      <c r="G5150" s="342">
        <f t="shared" si="163"/>
        <v>13.07281905430003</v>
      </c>
      <c r="H5150" s="342">
        <f t="shared" si="162"/>
        <v>248.11281905430002</v>
      </c>
      <c r="I5150" s="190"/>
    </row>
    <row r="5151" spans="1:9" ht="13.5" hidden="1" customHeight="1" thickBot="1">
      <c r="A5151" s="410"/>
      <c r="B5151" s="183">
        <v>6.25</v>
      </c>
      <c r="C5151" s="184">
        <v>326.44</v>
      </c>
      <c r="D5151" s="346" t="s">
        <v>387</v>
      </c>
      <c r="E5151" s="346" t="s">
        <v>386</v>
      </c>
      <c r="F5151" s="346" t="s">
        <v>841</v>
      </c>
      <c r="G5151" s="342">
        <f t="shared" si="163"/>
        <v>18.156445932971842</v>
      </c>
      <c r="H5151" s="342">
        <f t="shared" si="162"/>
        <v>344.59644593297185</v>
      </c>
      <c r="I5151" s="190"/>
    </row>
    <row r="5152" spans="1:9" ht="13.5" hidden="1" customHeight="1" thickBot="1">
      <c r="A5152" s="410"/>
      <c r="B5152" s="183">
        <v>7.75</v>
      </c>
      <c r="C5152" s="184">
        <v>404.79</v>
      </c>
      <c r="D5152" s="346" t="s">
        <v>387</v>
      </c>
      <c r="E5152" s="346" t="s">
        <v>386</v>
      </c>
      <c r="F5152" s="346" t="s">
        <v>856</v>
      </c>
      <c r="G5152" s="342">
        <f t="shared" si="163"/>
        <v>22.514237682905502</v>
      </c>
      <c r="H5152" s="342">
        <f t="shared" si="162"/>
        <v>427.30423768290552</v>
      </c>
      <c r="I5152" s="190"/>
    </row>
    <row r="5153" spans="1:9" ht="13.5" hidden="1" customHeight="1" thickBot="1">
      <c r="A5153" s="410"/>
      <c r="B5153" s="183">
        <v>7.75</v>
      </c>
      <c r="C5153" s="184">
        <v>404.79</v>
      </c>
      <c r="D5153" s="346" t="s">
        <v>387</v>
      </c>
      <c r="E5153" s="346" t="s">
        <v>386</v>
      </c>
      <c r="F5153" s="346" t="s">
        <v>867</v>
      </c>
      <c r="G5153" s="342">
        <f t="shared" si="163"/>
        <v>22.514237682905502</v>
      </c>
      <c r="H5153" s="342">
        <f t="shared" si="162"/>
        <v>427.30423768290552</v>
      </c>
      <c r="I5153" s="190"/>
    </row>
    <row r="5154" spans="1:9" ht="13.5" hidden="1" customHeight="1" thickBot="1">
      <c r="A5154" s="410"/>
      <c r="B5154" s="183">
        <v>3.75</v>
      </c>
      <c r="C5154" s="184">
        <v>195.87</v>
      </c>
      <c r="D5154" s="346" t="s">
        <v>387</v>
      </c>
      <c r="E5154" s="346" t="s">
        <v>386</v>
      </c>
      <c r="F5154" s="346" t="s">
        <v>868</v>
      </c>
      <c r="G5154" s="342">
        <f t="shared" si="163"/>
        <v>10.894201277083676</v>
      </c>
      <c r="H5154" s="342">
        <f t="shared" si="162"/>
        <v>206.76420127708369</v>
      </c>
      <c r="I5154" s="190"/>
    </row>
    <row r="5155" spans="1:9" ht="13.5" hidden="1" customHeight="1" thickBot="1">
      <c r="A5155" s="410"/>
      <c r="B5155" s="183">
        <v>15.25</v>
      </c>
      <c r="C5155" s="184">
        <v>796.49</v>
      </c>
      <c r="D5155" s="346" t="s">
        <v>387</v>
      </c>
      <c r="E5155" s="346" t="s">
        <v>386</v>
      </c>
      <c r="F5155" s="346" t="s">
        <v>838</v>
      </c>
      <c r="G5155" s="342">
        <f t="shared" si="163"/>
        <v>44.300415455069057</v>
      </c>
      <c r="H5155" s="342">
        <f t="shared" si="162"/>
        <v>840.79041545506902</v>
      </c>
      <c r="I5155" s="190"/>
    </row>
    <row r="5156" spans="1:9" ht="13.5" hidden="1" customHeight="1" thickBot="1">
      <c r="A5156" s="410"/>
      <c r="B5156" s="183">
        <v>9.25</v>
      </c>
      <c r="C5156" s="184">
        <v>483.14</v>
      </c>
      <c r="D5156" s="346" t="s">
        <v>387</v>
      </c>
      <c r="E5156" s="346" t="s">
        <v>386</v>
      </c>
      <c r="F5156" s="346" t="s">
        <v>872</v>
      </c>
      <c r="G5156" s="342">
        <f t="shared" si="163"/>
        <v>26.87202943283916</v>
      </c>
      <c r="H5156" s="342">
        <f t="shared" si="162"/>
        <v>510.01202943283914</v>
      </c>
      <c r="I5156" s="190"/>
    </row>
    <row r="5157" spans="1:9" ht="13.5" hidden="1" customHeight="1" thickBot="1">
      <c r="A5157" s="410"/>
      <c r="B5157" s="183">
        <v>12.25</v>
      </c>
      <c r="C5157" s="184">
        <v>639.82000000000005</v>
      </c>
      <c r="D5157" s="346" t="s">
        <v>387</v>
      </c>
      <c r="E5157" s="346" t="s">
        <v>386</v>
      </c>
      <c r="F5157" s="346" t="s">
        <v>858</v>
      </c>
      <c r="G5157" s="342">
        <f t="shared" si="163"/>
        <v>35.586500541704588</v>
      </c>
      <c r="H5157" s="342">
        <f t="shared" si="162"/>
        <v>675.40650054170465</v>
      </c>
      <c r="I5157" s="190"/>
    </row>
    <row r="5158" spans="1:9" ht="13.5" hidden="1" customHeight="1" thickBot="1">
      <c r="A5158" s="410"/>
      <c r="B5158" s="183">
        <v>36</v>
      </c>
      <c r="C5158" s="184">
        <v>1222.93</v>
      </c>
      <c r="D5158" s="346" t="s">
        <v>384</v>
      </c>
      <c r="E5158" s="346" t="s">
        <v>386</v>
      </c>
      <c r="F5158" s="346" t="s">
        <v>807</v>
      </c>
      <c r="G5158" s="342">
        <f t="shared" si="163"/>
        <v>68.018816397528667</v>
      </c>
      <c r="H5158" s="342">
        <f t="shared" si="162"/>
        <v>1290.9488163975288</v>
      </c>
      <c r="I5158" s="190"/>
    </row>
    <row r="5159" spans="1:9" ht="13.5" hidden="1" customHeight="1" thickBot="1">
      <c r="A5159" s="410"/>
      <c r="B5159" s="183">
        <v>41.5</v>
      </c>
      <c r="C5159" s="184">
        <v>1409.75</v>
      </c>
      <c r="D5159" s="346" t="s">
        <v>384</v>
      </c>
      <c r="E5159" s="346" t="s">
        <v>386</v>
      </c>
      <c r="F5159" s="346" t="s">
        <v>837</v>
      </c>
      <c r="G5159" s="342">
        <f t="shared" si="163"/>
        <v>78.409660746253692</v>
      </c>
      <c r="H5159" s="342">
        <f t="shared" si="162"/>
        <v>1488.1596607462536</v>
      </c>
      <c r="I5159" s="190"/>
    </row>
    <row r="5160" spans="1:9" ht="13.5" hidden="1" customHeight="1" thickBot="1">
      <c r="A5160" s="410"/>
      <c r="B5160" s="183">
        <v>46.25</v>
      </c>
      <c r="C5160" s="184">
        <v>1571.12</v>
      </c>
      <c r="D5160" s="346" t="s">
        <v>384</v>
      </c>
      <c r="E5160" s="346" t="s">
        <v>386</v>
      </c>
      <c r="F5160" s="346" t="s">
        <v>811</v>
      </c>
      <c r="G5160" s="342">
        <f t="shared" si="163"/>
        <v>87.384987545064092</v>
      </c>
      <c r="H5160" s="342">
        <f t="shared" si="162"/>
        <v>1658.5049875450641</v>
      </c>
      <c r="I5160" s="190"/>
    </row>
    <row r="5161" spans="1:9" ht="13.5" hidden="1" customHeight="1" thickBot="1">
      <c r="A5161" s="410"/>
      <c r="B5161" s="183">
        <v>46.5</v>
      </c>
      <c r="C5161" s="184">
        <v>1579.62</v>
      </c>
      <c r="D5161" s="346" t="s">
        <v>384</v>
      </c>
      <c r="E5161" s="346" t="s">
        <v>386</v>
      </c>
      <c r="F5161" s="346" t="s">
        <v>813</v>
      </c>
      <c r="G5161" s="342">
        <f t="shared" si="163"/>
        <v>87.857753720870534</v>
      </c>
      <c r="H5161" s="342">
        <f t="shared" si="162"/>
        <v>1667.4777537208704</v>
      </c>
      <c r="I5161" s="190"/>
    </row>
    <row r="5162" spans="1:9" ht="13.5" hidden="1" customHeight="1" thickBot="1">
      <c r="A5162" s="410"/>
      <c r="B5162" s="183">
        <v>46.25</v>
      </c>
      <c r="C5162" s="184">
        <v>1610.43</v>
      </c>
      <c r="D5162" s="346" t="s">
        <v>384</v>
      </c>
      <c r="E5162" s="346" t="s">
        <v>386</v>
      </c>
      <c r="F5162" s="346" t="s">
        <v>808</v>
      </c>
      <c r="G5162" s="342">
        <f t="shared" si="163"/>
        <v>89.571392059293728</v>
      </c>
      <c r="H5162" s="342">
        <f t="shared" si="162"/>
        <v>1700.0013920592937</v>
      </c>
      <c r="I5162" s="190"/>
    </row>
    <row r="5163" spans="1:9" ht="13.5" hidden="1" customHeight="1" thickBot="1">
      <c r="A5163" s="410"/>
      <c r="B5163" s="183">
        <v>48</v>
      </c>
      <c r="C5163" s="184">
        <v>1671.36</v>
      </c>
      <c r="D5163" s="346" t="s">
        <v>384</v>
      </c>
      <c r="E5163" s="346" t="s">
        <v>386</v>
      </c>
      <c r="F5163" s="346" t="s">
        <v>809</v>
      </c>
      <c r="G5163" s="342">
        <f t="shared" si="163"/>
        <v>92.960291246574613</v>
      </c>
      <c r="H5163" s="342">
        <f t="shared" si="162"/>
        <v>1764.3202912465745</v>
      </c>
      <c r="I5163" s="190"/>
    </row>
    <row r="5164" spans="1:9" ht="13.5" hidden="1" customHeight="1" thickBot="1">
      <c r="A5164" s="410"/>
      <c r="B5164" s="183">
        <v>42.5</v>
      </c>
      <c r="C5164" s="184">
        <v>1479.84</v>
      </c>
      <c r="D5164" s="346" t="s">
        <v>384</v>
      </c>
      <c r="E5164" s="346" t="s">
        <v>386</v>
      </c>
      <c r="F5164" s="346" t="s">
        <v>810</v>
      </c>
      <c r="G5164" s="342">
        <f t="shared" si="163"/>
        <v>82.308035012403664</v>
      </c>
      <c r="H5164" s="342">
        <f t="shared" si="162"/>
        <v>1562.1480350124036</v>
      </c>
      <c r="I5164" s="190"/>
    </row>
    <row r="5165" spans="1:9" ht="13.5" hidden="1" customHeight="1" thickBot="1">
      <c r="A5165" s="410"/>
      <c r="B5165" s="183">
        <v>41.25</v>
      </c>
      <c r="C5165" s="184">
        <v>1436.33</v>
      </c>
      <c r="D5165" s="346" t="s">
        <v>384</v>
      </c>
      <c r="E5165" s="346" t="s">
        <v>386</v>
      </c>
      <c r="F5165" s="346" t="s">
        <v>835</v>
      </c>
      <c r="G5165" s="342">
        <f t="shared" si="163"/>
        <v>79.888028387775535</v>
      </c>
      <c r="H5165" s="342">
        <f t="shared" si="162"/>
        <v>1516.2180283877756</v>
      </c>
      <c r="I5165" s="190"/>
    </row>
    <row r="5166" spans="1:9" ht="13.5" hidden="1" customHeight="1" thickBot="1">
      <c r="A5166" s="410"/>
      <c r="B5166" s="183">
        <v>45</v>
      </c>
      <c r="C5166" s="184">
        <v>1566.9</v>
      </c>
      <c r="D5166" s="346" t="s">
        <v>384</v>
      </c>
      <c r="E5166" s="346" t="s">
        <v>386</v>
      </c>
      <c r="F5166" s="346" t="s">
        <v>802</v>
      </c>
      <c r="G5166" s="342">
        <f t="shared" si="163"/>
        <v>87.150273043663717</v>
      </c>
      <c r="H5166" s="342">
        <f t="shared" si="162"/>
        <v>1654.0502730436638</v>
      </c>
      <c r="I5166" s="190"/>
    </row>
    <row r="5167" spans="1:9" ht="13.5" hidden="1" customHeight="1" thickBot="1">
      <c r="A5167" s="410"/>
      <c r="B5167" s="183">
        <v>48</v>
      </c>
      <c r="C5167" s="184">
        <v>1671.36</v>
      </c>
      <c r="D5167" s="346" t="s">
        <v>384</v>
      </c>
      <c r="E5167" s="346" t="s">
        <v>386</v>
      </c>
      <c r="F5167" s="346" t="s">
        <v>803</v>
      </c>
      <c r="G5167" s="342">
        <f t="shared" si="163"/>
        <v>92.960291246574613</v>
      </c>
      <c r="H5167" s="342">
        <f t="shared" si="162"/>
        <v>1764.3202912465745</v>
      </c>
      <c r="I5167" s="190"/>
    </row>
    <row r="5168" spans="1:9" ht="13.5" hidden="1" customHeight="1" thickBot="1">
      <c r="A5168" s="410"/>
      <c r="B5168" s="183">
        <v>47</v>
      </c>
      <c r="C5168" s="184">
        <v>1636.54</v>
      </c>
      <c r="D5168" s="346" t="s">
        <v>384</v>
      </c>
      <c r="E5168" s="346" t="s">
        <v>386</v>
      </c>
      <c r="F5168" s="346" t="s">
        <v>804</v>
      </c>
      <c r="G5168" s="342">
        <f t="shared" si="163"/>
        <v>91.023618512270986</v>
      </c>
      <c r="H5168" s="342">
        <f t="shared" si="162"/>
        <v>1727.563618512271</v>
      </c>
      <c r="I5168" s="190"/>
    </row>
    <row r="5169" spans="1:9" ht="13.5" hidden="1" customHeight="1" thickBot="1">
      <c r="A5169" s="410"/>
      <c r="B5169" s="183">
        <v>43</v>
      </c>
      <c r="C5169" s="184">
        <v>1497.27</v>
      </c>
      <c r="D5169" s="346" t="s">
        <v>384</v>
      </c>
      <c r="E5169" s="346" t="s">
        <v>386</v>
      </c>
      <c r="F5169" s="346" t="s">
        <v>845</v>
      </c>
      <c r="G5169" s="342">
        <f t="shared" si="163"/>
        <v>83.277483770557367</v>
      </c>
      <c r="H5169" s="342">
        <f t="shared" si="162"/>
        <v>1580.5474837705574</v>
      </c>
      <c r="I5169" s="190"/>
    </row>
    <row r="5170" spans="1:9" ht="13.5" hidden="1" customHeight="1" thickBot="1">
      <c r="A5170" s="410"/>
      <c r="B5170" s="183">
        <v>48.25</v>
      </c>
      <c r="C5170" s="184">
        <v>1680.06</v>
      </c>
      <c r="D5170" s="346" t="s">
        <v>384</v>
      </c>
      <c r="E5170" s="346" t="s">
        <v>386</v>
      </c>
      <c r="F5170" s="346" t="s">
        <v>843</v>
      </c>
      <c r="G5170" s="342">
        <f t="shared" si="163"/>
        <v>93.444181332400049</v>
      </c>
      <c r="H5170" s="342">
        <f t="shared" si="162"/>
        <v>1773.5041813324001</v>
      </c>
      <c r="I5170" s="190"/>
    </row>
    <row r="5171" spans="1:9" ht="13.5" hidden="1" customHeight="1" thickBot="1">
      <c r="A5171" s="410"/>
      <c r="B5171" s="183">
        <v>40.5</v>
      </c>
      <c r="C5171" s="184">
        <v>1410.21</v>
      </c>
      <c r="D5171" s="346" t="s">
        <v>384</v>
      </c>
      <c r="E5171" s="346" t="s">
        <v>386</v>
      </c>
      <c r="F5171" s="346" t="s">
        <v>894</v>
      </c>
      <c r="G5171" s="342">
        <f t="shared" si="163"/>
        <v>78.435245739297343</v>
      </c>
      <c r="H5171" s="342">
        <f t="shared" si="162"/>
        <v>1488.6452457392975</v>
      </c>
      <c r="I5171" s="190"/>
    </row>
    <row r="5172" spans="1:9" ht="13.5" hidden="1" customHeight="1" thickBot="1">
      <c r="A5172" s="410"/>
      <c r="B5172" s="183">
        <v>37.75</v>
      </c>
      <c r="C5172" s="184">
        <v>1314.46</v>
      </c>
      <c r="D5172" s="346" t="s">
        <v>384</v>
      </c>
      <c r="E5172" s="346" t="s">
        <v>386</v>
      </c>
      <c r="F5172" s="346" t="s">
        <v>881</v>
      </c>
      <c r="G5172" s="342">
        <f t="shared" si="163"/>
        <v>73.109673817712803</v>
      </c>
      <c r="H5172" s="342">
        <f t="shared" si="162"/>
        <v>1387.5696738177128</v>
      </c>
      <c r="I5172" s="190"/>
    </row>
    <row r="5173" spans="1:9" ht="13.5" hidden="1" customHeight="1" thickBot="1">
      <c r="A5173" s="410"/>
      <c r="B5173" s="183">
        <v>47.25</v>
      </c>
      <c r="C5173" s="184">
        <v>1645.25</v>
      </c>
      <c r="D5173" s="346" t="s">
        <v>384</v>
      </c>
      <c r="E5173" s="346" t="s">
        <v>386</v>
      </c>
      <c r="F5173" s="346" t="s">
        <v>805</v>
      </c>
      <c r="G5173" s="342">
        <f t="shared" si="163"/>
        <v>91.50806479359737</v>
      </c>
      <c r="H5173" s="342">
        <f t="shared" si="162"/>
        <v>1736.7580647935974</v>
      </c>
      <c r="I5173" s="190"/>
    </row>
    <row r="5174" spans="1:9" ht="13.5" hidden="1" customHeight="1" thickBot="1">
      <c r="A5174" s="410"/>
      <c r="B5174" s="183">
        <v>41</v>
      </c>
      <c r="C5174" s="184">
        <v>1427.62</v>
      </c>
      <c r="D5174" s="346" t="s">
        <v>384</v>
      </c>
      <c r="E5174" s="346" t="s">
        <v>386</v>
      </c>
      <c r="F5174" s="346" t="s">
        <v>862</v>
      </c>
      <c r="G5174" s="342">
        <f t="shared" si="163"/>
        <v>79.40358210644915</v>
      </c>
      <c r="H5174" s="342">
        <f t="shared" si="162"/>
        <v>1507.0235821064491</v>
      </c>
      <c r="I5174" s="190"/>
    </row>
    <row r="5175" spans="1:9" ht="13.5" hidden="1" customHeight="1" thickBot="1">
      <c r="A5175" s="410"/>
      <c r="B5175" s="183">
        <v>46.5</v>
      </c>
      <c r="C5175" s="184">
        <v>1619.13</v>
      </c>
      <c r="D5175" s="346" t="s">
        <v>384</v>
      </c>
      <c r="E5175" s="346" t="s">
        <v>386</v>
      </c>
      <c r="F5175" s="346" t="s">
        <v>816</v>
      </c>
      <c r="G5175" s="342">
        <f t="shared" si="163"/>
        <v>90.055282145119165</v>
      </c>
      <c r="H5175" s="342">
        <f t="shared" si="162"/>
        <v>1709.1852821451193</v>
      </c>
      <c r="I5175" s="190"/>
    </row>
    <row r="5176" spans="1:9" ht="13.5" hidden="1" customHeight="1" thickBot="1">
      <c r="A5176" s="410"/>
      <c r="B5176" s="183">
        <v>44</v>
      </c>
      <c r="C5176" s="184">
        <v>1532.08</v>
      </c>
      <c r="D5176" s="346" t="s">
        <v>384</v>
      </c>
      <c r="E5176" s="346" t="s">
        <v>386</v>
      </c>
      <c r="F5176" s="346" t="s">
        <v>863</v>
      </c>
      <c r="G5176" s="342">
        <f t="shared" si="163"/>
        <v>85.213600309360061</v>
      </c>
      <c r="H5176" s="342">
        <f t="shared" si="162"/>
        <v>1617.29360030936</v>
      </c>
      <c r="I5176" s="190"/>
    </row>
    <row r="5177" spans="1:9" ht="13.5" hidden="1" customHeight="1" thickBot="1">
      <c r="A5177" s="410"/>
      <c r="B5177" s="183">
        <v>47.5</v>
      </c>
      <c r="C5177" s="184">
        <v>1653.94</v>
      </c>
      <c r="D5177" s="346" t="s">
        <v>384</v>
      </c>
      <c r="E5177" s="346" t="s">
        <v>386</v>
      </c>
      <c r="F5177" s="346" t="s">
        <v>864</v>
      </c>
      <c r="G5177" s="342">
        <f t="shared" si="163"/>
        <v>91.991398683921858</v>
      </c>
      <c r="H5177" s="342">
        <f t="shared" si="162"/>
        <v>1745.931398683922</v>
      </c>
      <c r="I5177" s="190"/>
    </row>
    <row r="5178" spans="1:9" ht="13.5" hidden="1" customHeight="1" thickBot="1">
      <c r="A5178" s="410"/>
      <c r="B5178" s="183">
        <v>41.25</v>
      </c>
      <c r="C5178" s="184">
        <v>1436.32</v>
      </c>
      <c r="D5178" s="346" t="s">
        <v>384</v>
      </c>
      <c r="E5178" s="346" t="s">
        <v>386</v>
      </c>
      <c r="F5178" s="346" t="s">
        <v>841</v>
      </c>
      <c r="G5178" s="342">
        <f t="shared" si="163"/>
        <v>79.887472192274586</v>
      </c>
      <c r="H5178" s="342">
        <f t="shared" si="162"/>
        <v>1516.2074721922745</v>
      </c>
      <c r="I5178" s="190"/>
    </row>
    <row r="5179" spans="1:9" ht="13.5" hidden="1" customHeight="1" thickBot="1">
      <c r="A5179" s="410"/>
      <c r="B5179" s="183">
        <v>44</v>
      </c>
      <c r="C5179" s="184">
        <v>1532.08</v>
      </c>
      <c r="D5179" s="346" t="s">
        <v>384</v>
      </c>
      <c r="E5179" s="346" t="s">
        <v>386</v>
      </c>
      <c r="F5179" s="346" t="s">
        <v>856</v>
      </c>
      <c r="G5179" s="342">
        <f t="shared" si="163"/>
        <v>85.213600309360061</v>
      </c>
      <c r="H5179" s="342">
        <f t="shared" si="162"/>
        <v>1617.29360030936</v>
      </c>
      <c r="I5179" s="190"/>
    </row>
    <row r="5180" spans="1:9" ht="13.5" hidden="1" customHeight="1" thickBot="1">
      <c r="A5180" s="410"/>
      <c r="B5180" s="183">
        <v>42</v>
      </c>
      <c r="C5180" s="184">
        <v>1462.43</v>
      </c>
      <c r="D5180" s="346" t="s">
        <v>384</v>
      </c>
      <c r="E5180" s="346" t="s">
        <v>386</v>
      </c>
      <c r="F5180" s="346" t="s">
        <v>867</v>
      </c>
      <c r="G5180" s="342">
        <f t="shared" si="163"/>
        <v>81.339698645251858</v>
      </c>
      <c r="H5180" s="342">
        <f t="shared" si="162"/>
        <v>1543.769698645252</v>
      </c>
      <c r="I5180" s="190"/>
    </row>
    <row r="5181" spans="1:9" ht="13.5" hidden="1" customHeight="1" thickBot="1">
      <c r="A5181" s="410"/>
      <c r="B5181" s="183">
        <v>39.75</v>
      </c>
      <c r="C5181" s="184">
        <v>1384.09</v>
      </c>
      <c r="D5181" s="346" t="s">
        <v>384</v>
      </c>
      <c r="E5181" s="346" t="s">
        <v>386</v>
      </c>
      <c r="F5181" s="346" t="s">
        <v>868</v>
      </c>
      <c r="G5181" s="342">
        <f t="shared" si="163"/>
        <v>76.982463090819124</v>
      </c>
      <c r="H5181" s="342">
        <f t="shared" si="162"/>
        <v>1461.0724630908189</v>
      </c>
      <c r="I5181" s="190"/>
    </row>
    <row r="5182" spans="1:9" ht="13.5" hidden="1" customHeight="1" thickBot="1">
      <c r="A5182" s="410"/>
      <c r="B5182" s="183">
        <v>37.5</v>
      </c>
      <c r="C5182" s="184">
        <v>1305.75</v>
      </c>
      <c r="D5182" s="346" t="s">
        <v>384</v>
      </c>
      <c r="E5182" s="346" t="s">
        <v>386</v>
      </c>
      <c r="F5182" s="346" t="s">
        <v>838</v>
      </c>
      <c r="G5182" s="342">
        <f t="shared" si="163"/>
        <v>72.625227536386433</v>
      </c>
      <c r="H5182" s="342">
        <f t="shared" si="162"/>
        <v>1378.3752275363863</v>
      </c>
      <c r="I5182" s="190"/>
    </row>
    <row r="5183" spans="1:9" ht="13.5" hidden="1" customHeight="1" thickBot="1">
      <c r="A5183" s="410"/>
      <c r="B5183" s="183">
        <v>39.75</v>
      </c>
      <c r="C5183" s="184">
        <v>1384.1</v>
      </c>
      <c r="D5183" s="346" t="s">
        <v>384</v>
      </c>
      <c r="E5183" s="346" t="s">
        <v>386</v>
      </c>
      <c r="F5183" s="346" t="s">
        <v>872</v>
      </c>
      <c r="G5183" s="342">
        <f t="shared" si="163"/>
        <v>76.983019286320086</v>
      </c>
      <c r="H5183" s="342">
        <f t="shared" si="162"/>
        <v>1461.08301928632</v>
      </c>
      <c r="I5183" s="190"/>
    </row>
    <row r="5184" spans="1:9" ht="13.5" hidden="1" customHeight="1" thickBot="1">
      <c r="A5184" s="410"/>
      <c r="B5184" s="183">
        <v>36</v>
      </c>
      <c r="C5184" s="184">
        <v>1253.52</v>
      </c>
      <c r="D5184" s="346" t="s">
        <v>384</v>
      </c>
      <c r="E5184" s="346" t="s">
        <v>386</v>
      </c>
      <c r="F5184" s="346" t="s">
        <v>858</v>
      </c>
      <c r="G5184" s="342">
        <f t="shared" si="163"/>
        <v>69.72021843493097</v>
      </c>
      <c r="H5184" s="342">
        <f t="shared" si="162"/>
        <v>1323.240218434931</v>
      </c>
      <c r="I5184" s="190"/>
    </row>
    <row r="5185" spans="1:9" ht="13.5" hidden="1" customHeight="1" thickBot="1">
      <c r="A5185" s="410"/>
      <c r="B5185" s="183">
        <v>1.5</v>
      </c>
      <c r="C5185" s="184">
        <v>52.23</v>
      </c>
      <c r="D5185" s="346" t="s">
        <v>834</v>
      </c>
      <c r="E5185" s="346" t="s">
        <v>386</v>
      </c>
      <c r="F5185" s="346" t="s">
        <v>810</v>
      </c>
      <c r="G5185" s="342">
        <f t="shared" si="163"/>
        <v>2.9050091014554567</v>
      </c>
      <c r="H5185" s="342">
        <f t="shared" si="162"/>
        <v>55.135009101455452</v>
      </c>
      <c r="I5185" s="190"/>
    </row>
    <row r="5186" spans="1:9" ht="13.5" hidden="1" customHeight="1" thickBot="1">
      <c r="A5186" s="410"/>
      <c r="B5186" s="183">
        <v>1.5</v>
      </c>
      <c r="C5186" s="184">
        <v>52.22</v>
      </c>
      <c r="D5186" s="346" t="s">
        <v>834</v>
      </c>
      <c r="E5186" s="346" t="s">
        <v>386</v>
      </c>
      <c r="F5186" s="346" t="s">
        <v>835</v>
      </c>
      <c r="G5186" s="342">
        <f t="shared" si="163"/>
        <v>2.9044529059545079</v>
      </c>
      <c r="H5186" s="342">
        <f t="shared" si="162"/>
        <v>55.124452905954506</v>
      </c>
      <c r="I5186" s="190"/>
    </row>
    <row r="5187" spans="1:9" ht="13.5" hidden="1" customHeight="1" thickBot="1">
      <c r="A5187" s="410"/>
      <c r="B5187" s="183">
        <v>0.25</v>
      </c>
      <c r="C5187" s="184">
        <v>8.6999999999999993</v>
      </c>
      <c r="D5187" s="346" t="s">
        <v>834</v>
      </c>
      <c r="E5187" s="346" t="s">
        <v>386</v>
      </c>
      <c r="F5187" s="346" t="s">
        <v>802</v>
      </c>
      <c r="G5187" s="342">
        <f t="shared" si="163"/>
        <v>0.48389008582543508</v>
      </c>
      <c r="H5187" s="342">
        <f t="shared" si="162"/>
        <v>9.1838900858254338</v>
      </c>
      <c r="I5187" s="190"/>
    </row>
    <row r="5188" spans="1:9" ht="13.5" hidden="1" customHeight="1" thickBot="1">
      <c r="A5188" s="410"/>
      <c r="B5188" s="183">
        <v>1.25</v>
      </c>
      <c r="C5188" s="184">
        <v>43.52</v>
      </c>
      <c r="D5188" s="346" t="s">
        <v>834</v>
      </c>
      <c r="E5188" s="346" t="s">
        <v>386</v>
      </c>
      <c r="F5188" s="346" t="s">
        <v>804</v>
      </c>
      <c r="G5188" s="342">
        <f t="shared" si="163"/>
        <v>2.4205628201290734</v>
      </c>
      <c r="H5188" s="342">
        <f t="shared" si="162"/>
        <v>45.940562820129074</v>
      </c>
      <c r="I5188" s="190"/>
    </row>
    <row r="5189" spans="1:9" ht="13.5" hidden="1" customHeight="1" thickBot="1">
      <c r="A5189" s="410"/>
      <c r="B5189" s="183">
        <v>0.25</v>
      </c>
      <c r="C5189" s="184">
        <v>8.6999999999999993</v>
      </c>
      <c r="D5189" s="346" t="s">
        <v>834</v>
      </c>
      <c r="E5189" s="346" t="s">
        <v>386</v>
      </c>
      <c r="F5189" s="346" t="s">
        <v>845</v>
      </c>
      <c r="G5189" s="342">
        <f t="shared" si="163"/>
        <v>0.48389008582543508</v>
      </c>
      <c r="H5189" s="342">
        <f t="shared" si="162"/>
        <v>9.1838900858254338</v>
      </c>
      <c r="I5189" s="190"/>
    </row>
    <row r="5190" spans="1:9" ht="13.5" hidden="1" customHeight="1" thickBot="1">
      <c r="A5190" s="410"/>
      <c r="B5190" s="183">
        <v>1</v>
      </c>
      <c r="C5190" s="184">
        <v>34.82</v>
      </c>
      <c r="D5190" s="346" t="s">
        <v>834</v>
      </c>
      <c r="E5190" s="346" t="s">
        <v>386</v>
      </c>
      <c r="F5190" s="346" t="s">
        <v>843</v>
      </c>
      <c r="G5190" s="342">
        <f t="shared" si="163"/>
        <v>1.9366727343036381</v>
      </c>
      <c r="H5190" s="342">
        <f t="shared" si="162"/>
        <v>36.756672734303635</v>
      </c>
      <c r="I5190" s="190"/>
    </row>
    <row r="5191" spans="1:9" ht="13.5" hidden="1" customHeight="1" thickBot="1">
      <c r="A5191" s="410"/>
      <c r="B5191" s="183">
        <v>1.5</v>
      </c>
      <c r="C5191" s="184">
        <v>52.23</v>
      </c>
      <c r="D5191" s="346" t="s">
        <v>834</v>
      </c>
      <c r="E5191" s="346" t="s">
        <v>386</v>
      </c>
      <c r="F5191" s="346" t="s">
        <v>881</v>
      </c>
      <c r="G5191" s="342">
        <f t="shared" si="163"/>
        <v>2.9050091014554567</v>
      </c>
      <c r="H5191" s="342">
        <f t="shared" si="162"/>
        <v>55.135009101455452</v>
      </c>
      <c r="I5191" s="190"/>
    </row>
    <row r="5192" spans="1:9" ht="13.5" hidden="1" customHeight="1" thickBot="1">
      <c r="A5192" s="410"/>
      <c r="B5192" s="183">
        <v>1.5</v>
      </c>
      <c r="C5192" s="184">
        <v>52.23</v>
      </c>
      <c r="D5192" s="346" t="s">
        <v>834</v>
      </c>
      <c r="E5192" s="346" t="s">
        <v>386</v>
      </c>
      <c r="F5192" s="346" t="s">
        <v>816</v>
      </c>
      <c r="G5192" s="342">
        <f t="shared" si="163"/>
        <v>2.9050091014554567</v>
      </c>
      <c r="H5192" s="342">
        <f t="shared" si="162"/>
        <v>55.135009101455452</v>
      </c>
      <c r="I5192" s="190"/>
    </row>
    <row r="5193" spans="1:9" ht="13.5" hidden="1" customHeight="1" thickBot="1">
      <c r="A5193" s="410"/>
      <c r="B5193" s="183">
        <v>3</v>
      </c>
      <c r="C5193" s="184">
        <v>104.46</v>
      </c>
      <c r="D5193" s="346" t="s">
        <v>834</v>
      </c>
      <c r="E5193" s="346" t="s">
        <v>386</v>
      </c>
      <c r="F5193" s="346" t="s">
        <v>864</v>
      </c>
      <c r="G5193" s="342">
        <f t="shared" si="163"/>
        <v>5.8100182029109133</v>
      </c>
      <c r="H5193" s="342">
        <f t="shared" si="162"/>
        <v>110.2700182029109</v>
      </c>
      <c r="I5193" s="190"/>
    </row>
    <row r="5194" spans="1:9" ht="13.5" hidden="1" customHeight="1" thickBot="1">
      <c r="A5194" s="410"/>
      <c r="B5194" s="183">
        <v>3</v>
      </c>
      <c r="C5194" s="184">
        <v>104.46</v>
      </c>
      <c r="D5194" s="346" t="s">
        <v>834</v>
      </c>
      <c r="E5194" s="346" t="s">
        <v>386</v>
      </c>
      <c r="F5194" s="346" t="s">
        <v>841</v>
      </c>
      <c r="G5194" s="342">
        <f t="shared" si="163"/>
        <v>5.8100182029109133</v>
      </c>
      <c r="H5194" s="342">
        <f t="shared" si="162"/>
        <v>110.2700182029109</v>
      </c>
      <c r="I5194" s="190"/>
    </row>
    <row r="5195" spans="1:9" ht="13.5" hidden="1" customHeight="1" thickBot="1">
      <c r="A5195" s="410"/>
      <c r="B5195" s="183">
        <v>4</v>
      </c>
      <c r="C5195" s="184">
        <v>139.28</v>
      </c>
      <c r="D5195" s="346" t="s">
        <v>834</v>
      </c>
      <c r="E5195" s="346" t="s">
        <v>386</v>
      </c>
      <c r="F5195" s="346" t="s">
        <v>856</v>
      </c>
      <c r="G5195" s="342">
        <f t="shared" si="163"/>
        <v>7.7466909372145523</v>
      </c>
      <c r="H5195" s="342">
        <f t="shared" ref="H5195:H5258" si="164">+G5195+C5195</f>
        <v>147.02669093721454</v>
      </c>
      <c r="I5195" s="190"/>
    </row>
    <row r="5196" spans="1:9" ht="13.5" hidden="1" customHeight="1" thickBot="1">
      <c r="A5196" s="410"/>
      <c r="B5196" s="183">
        <v>3.75</v>
      </c>
      <c r="C5196" s="184">
        <v>130.57</v>
      </c>
      <c r="D5196" s="346" t="s">
        <v>834</v>
      </c>
      <c r="E5196" s="346" t="s">
        <v>386</v>
      </c>
      <c r="F5196" s="346" t="s">
        <v>872</v>
      </c>
      <c r="G5196" s="342">
        <f t="shared" si="163"/>
        <v>7.2622446558881677</v>
      </c>
      <c r="H5196" s="342">
        <f t="shared" si="164"/>
        <v>137.83224465588816</v>
      </c>
      <c r="I5196" s="190"/>
    </row>
    <row r="5197" spans="1:9" ht="13.5" hidden="1" customHeight="1" thickBot="1">
      <c r="A5197" s="410"/>
      <c r="B5197" s="183">
        <v>1.5</v>
      </c>
      <c r="C5197" s="184">
        <v>50.96</v>
      </c>
      <c r="D5197" s="346" t="s">
        <v>392</v>
      </c>
      <c r="E5197" s="346" t="s">
        <v>386</v>
      </c>
      <c r="F5197" s="346" t="s">
        <v>807</v>
      </c>
      <c r="G5197" s="342">
        <f t="shared" si="163"/>
        <v>2.8343722728349623</v>
      </c>
      <c r="H5197" s="342">
        <f t="shared" si="164"/>
        <v>53.794372272834963</v>
      </c>
      <c r="I5197" s="190"/>
    </row>
    <row r="5198" spans="1:9" ht="13.5" hidden="1" customHeight="1" thickBot="1">
      <c r="A5198" s="410"/>
      <c r="B5198" s="183">
        <v>3</v>
      </c>
      <c r="C5198" s="184">
        <v>101.92</v>
      </c>
      <c r="D5198" s="346" t="s">
        <v>392</v>
      </c>
      <c r="E5198" s="346" t="s">
        <v>386</v>
      </c>
      <c r="F5198" s="346" t="s">
        <v>837</v>
      </c>
      <c r="G5198" s="342">
        <f t="shared" si="163"/>
        <v>5.6687445456699246</v>
      </c>
      <c r="H5198" s="342">
        <f t="shared" si="164"/>
        <v>107.58874454566993</v>
      </c>
      <c r="I5198" s="190"/>
    </row>
    <row r="5199" spans="1:9" ht="13.5" hidden="1" customHeight="1" thickBot="1">
      <c r="A5199" s="410"/>
      <c r="B5199" s="183">
        <v>3</v>
      </c>
      <c r="C5199" s="184">
        <v>101.92</v>
      </c>
      <c r="D5199" s="346" t="s">
        <v>392</v>
      </c>
      <c r="E5199" s="346" t="s">
        <v>386</v>
      </c>
      <c r="F5199" s="346" t="s">
        <v>811</v>
      </c>
      <c r="G5199" s="342">
        <f t="shared" ref="G5199:G5262" si="165">+(C5199/$C$12584)*1312742.08</f>
        <v>5.6687445456699246</v>
      </c>
      <c r="H5199" s="342">
        <f t="shared" si="164"/>
        <v>107.58874454566993</v>
      </c>
      <c r="I5199" s="190"/>
    </row>
    <row r="5200" spans="1:9" ht="13.5" hidden="1" customHeight="1" thickBot="1">
      <c r="A5200" s="410"/>
      <c r="B5200" s="183">
        <v>1.5</v>
      </c>
      <c r="C5200" s="184">
        <v>50.96</v>
      </c>
      <c r="D5200" s="346" t="s">
        <v>392</v>
      </c>
      <c r="E5200" s="346" t="s">
        <v>386</v>
      </c>
      <c r="F5200" s="346" t="s">
        <v>813</v>
      </c>
      <c r="G5200" s="342">
        <f t="shared" si="165"/>
        <v>2.8343722728349623</v>
      </c>
      <c r="H5200" s="342">
        <f t="shared" si="164"/>
        <v>53.794372272834963</v>
      </c>
      <c r="I5200" s="190"/>
    </row>
    <row r="5201" spans="1:10" ht="13.5" hidden="1" customHeight="1" thickBot="1">
      <c r="A5201" s="410"/>
      <c r="B5201" s="183">
        <v>1.25</v>
      </c>
      <c r="C5201" s="184">
        <v>43.52</v>
      </c>
      <c r="D5201" s="346" t="s">
        <v>392</v>
      </c>
      <c r="E5201" s="346" t="s">
        <v>386</v>
      </c>
      <c r="F5201" s="346" t="s">
        <v>835</v>
      </c>
      <c r="G5201" s="342">
        <f t="shared" si="165"/>
        <v>2.4205628201290734</v>
      </c>
      <c r="H5201" s="342">
        <f t="shared" si="164"/>
        <v>45.940562820129074</v>
      </c>
      <c r="I5201" s="190"/>
    </row>
    <row r="5202" spans="1:10" ht="13.5" hidden="1" customHeight="1" thickBot="1">
      <c r="A5202" s="410"/>
      <c r="B5202" s="183">
        <v>0.75</v>
      </c>
      <c r="C5202" s="184">
        <v>26.12</v>
      </c>
      <c r="D5202" s="346" t="s">
        <v>392</v>
      </c>
      <c r="E5202" s="346" t="s">
        <v>386</v>
      </c>
      <c r="F5202" s="346" t="s">
        <v>845</v>
      </c>
      <c r="G5202" s="342">
        <f t="shared" si="165"/>
        <v>1.4527826484782027</v>
      </c>
      <c r="H5202" s="342">
        <f t="shared" si="164"/>
        <v>27.572782648478203</v>
      </c>
      <c r="I5202" s="190"/>
    </row>
    <row r="5203" spans="1:10" ht="13.5" hidden="1" customHeight="1" thickBot="1">
      <c r="A5203" s="410"/>
      <c r="B5203" s="183">
        <v>0.75</v>
      </c>
      <c r="C5203" s="184">
        <v>26.12</v>
      </c>
      <c r="D5203" s="346" t="s">
        <v>392</v>
      </c>
      <c r="E5203" s="346" t="s">
        <v>386</v>
      </c>
      <c r="F5203" s="346" t="s">
        <v>843</v>
      </c>
      <c r="G5203" s="342">
        <f t="shared" si="165"/>
        <v>1.4527826484782027</v>
      </c>
      <c r="H5203" s="342">
        <f t="shared" si="164"/>
        <v>27.572782648478203</v>
      </c>
      <c r="I5203" s="190"/>
    </row>
    <row r="5204" spans="1:10" ht="13.5" hidden="1" customHeight="1" thickBot="1">
      <c r="A5204" s="411"/>
      <c r="B5204" s="183">
        <v>2.5</v>
      </c>
      <c r="C5204" s="184">
        <v>87.05</v>
      </c>
      <c r="D5204" s="346" t="s">
        <v>392</v>
      </c>
      <c r="E5204" s="346" t="s">
        <v>386</v>
      </c>
      <c r="F5204" s="346" t="s">
        <v>862</v>
      </c>
      <c r="G5204" s="342">
        <f t="shared" si="165"/>
        <v>4.8416818357590952</v>
      </c>
      <c r="H5204" s="342">
        <f t="shared" si="164"/>
        <v>91.891681835759087</v>
      </c>
      <c r="I5204" s="190"/>
    </row>
    <row r="5205" spans="1:10" ht="13.5" thickBot="1">
      <c r="A5205" s="185" t="s">
        <v>516</v>
      </c>
      <c r="B5205" s="186">
        <v>1481</v>
      </c>
      <c r="C5205" s="187">
        <v>55230.48</v>
      </c>
      <c r="D5205" s="412"/>
      <c r="E5205" s="413"/>
      <c r="F5205" s="414"/>
      <c r="G5205" s="342">
        <f t="shared" si="165"/>
        <v>3071.8944491241355</v>
      </c>
      <c r="H5205" s="342">
        <f t="shared" si="164"/>
        <v>58302.374449124138</v>
      </c>
      <c r="I5205" s="190">
        <f>+H5205</f>
        <v>58302.374449124138</v>
      </c>
      <c r="J5205" s="347">
        <v>1</v>
      </c>
    </row>
    <row r="5206" spans="1:10" ht="13.5" hidden="1" customHeight="1" thickBot="1">
      <c r="A5206" s="409" t="s">
        <v>517</v>
      </c>
      <c r="B5206" s="183">
        <v>8</v>
      </c>
      <c r="C5206" s="184">
        <v>245.44</v>
      </c>
      <c r="D5206" s="346" t="s">
        <v>391</v>
      </c>
      <c r="E5206" s="346" t="s">
        <v>386</v>
      </c>
      <c r="F5206" s="346" t="s">
        <v>807</v>
      </c>
      <c r="G5206" s="342">
        <f t="shared" si="165"/>
        <v>13.651262375286757</v>
      </c>
      <c r="H5206" s="342">
        <f t="shared" si="164"/>
        <v>259.09126237528676</v>
      </c>
      <c r="I5206" s="190"/>
    </row>
    <row r="5207" spans="1:10" ht="13.5" hidden="1" customHeight="1" thickBot="1">
      <c r="A5207" s="410"/>
      <c r="B5207" s="183">
        <v>4</v>
      </c>
      <c r="C5207" s="184">
        <v>122.72</v>
      </c>
      <c r="D5207" s="346" t="s">
        <v>391</v>
      </c>
      <c r="E5207" s="346" t="s">
        <v>386</v>
      </c>
      <c r="F5207" s="346" t="s">
        <v>837</v>
      </c>
      <c r="G5207" s="342">
        <f t="shared" si="165"/>
        <v>6.8256311876433786</v>
      </c>
      <c r="H5207" s="342">
        <f t="shared" si="164"/>
        <v>129.54563118764338</v>
      </c>
      <c r="I5207" s="190"/>
    </row>
    <row r="5208" spans="1:10" ht="13.5" hidden="1" customHeight="1" thickBot="1">
      <c r="A5208" s="410"/>
      <c r="B5208" s="183">
        <v>2</v>
      </c>
      <c r="C5208" s="184">
        <v>62.9</v>
      </c>
      <c r="D5208" s="346" t="s">
        <v>391</v>
      </c>
      <c r="E5208" s="346" t="s">
        <v>386</v>
      </c>
      <c r="F5208" s="346" t="s">
        <v>835</v>
      </c>
      <c r="G5208" s="342">
        <f t="shared" si="165"/>
        <v>3.4984697009678007</v>
      </c>
      <c r="H5208" s="342">
        <f t="shared" si="164"/>
        <v>66.398469700967794</v>
      </c>
      <c r="I5208" s="190"/>
    </row>
    <row r="5209" spans="1:10" ht="13.5" hidden="1" customHeight="1" thickBot="1">
      <c r="A5209" s="410"/>
      <c r="B5209" s="183">
        <v>4</v>
      </c>
      <c r="C5209" s="184">
        <v>125.8</v>
      </c>
      <c r="D5209" s="346" t="s">
        <v>391</v>
      </c>
      <c r="E5209" s="346" t="s">
        <v>386</v>
      </c>
      <c r="F5209" s="346" t="s">
        <v>845</v>
      </c>
      <c r="G5209" s="342">
        <f t="shared" si="165"/>
        <v>6.9969394019356015</v>
      </c>
      <c r="H5209" s="342">
        <f t="shared" si="164"/>
        <v>132.79693940193559</v>
      </c>
      <c r="I5209" s="190"/>
    </row>
    <row r="5210" spans="1:10" ht="13.5" hidden="1" customHeight="1" thickBot="1">
      <c r="A5210" s="410"/>
      <c r="B5210" s="183">
        <v>4</v>
      </c>
      <c r="C5210" s="184">
        <v>125.8</v>
      </c>
      <c r="D5210" s="346" t="s">
        <v>391</v>
      </c>
      <c r="E5210" s="346" t="s">
        <v>386</v>
      </c>
      <c r="F5210" s="346" t="s">
        <v>881</v>
      </c>
      <c r="G5210" s="342">
        <f t="shared" si="165"/>
        <v>6.9969394019356015</v>
      </c>
      <c r="H5210" s="342">
        <f t="shared" si="164"/>
        <v>132.79693940193559</v>
      </c>
      <c r="I5210" s="190"/>
    </row>
    <row r="5211" spans="1:10" ht="13.5" hidden="1" customHeight="1" thickBot="1">
      <c r="A5211" s="410"/>
      <c r="B5211" s="183">
        <v>4</v>
      </c>
      <c r="C5211" s="184">
        <v>125.8</v>
      </c>
      <c r="D5211" s="346" t="s">
        <v>391</v>
      </c>
      <c r="E5211" s="346" t="s">
        <v>386</v>
      </c>
      <c r="F5211" s="346" t="s">
        <v>863</v>
      </c>
      <c r="G5211" s="342">
        <f t="shared" si="165"/>
        <v>6.9969394019356015</v>
      </c>
      <c r="H5211" s="342">
        <f t="shared" si="164"/>
        <v>132.79693940193559</v>
      </c>
      <c r="I5211" s="190"/>
    </row>
    <row r="5212" spans="1:10" ht="13.5" hidden="1" customHeight="1" thickBot="1">
      <c r="A5212" s="410"/>
      <c r="B5212" s="183">
        <v>8</v>
      </c>
      <c r="C5212" s="184">
        <v>258.72000000000003</v>
      </c>
      <c r="D5212" s="346" t="s">
        <v>391</v>
      </c>
      <c r="E5212" s="346" t="s">
        <v>386</v>
      </c>
      <c r="F5212" s="346" t="s">
        <v>838</v>
      </c>
      <c r="G5212" s="342">
        <f t="shared" si="165"/>
        <v>14.389890000546734</v>
      </c>
      <c r="H5212" s="342">
        <f t="shared" si="164"/>
        <v>273.10989000054678</v>
      </c>
      <c r="I5212" s="190"/>
    </row>
    <row r="5213" spans="1:10" ht="13.5" hidden="1" customHeight="1" thickBot="1">
      <c r="A5213" s="410"/>
      <c r="B5213" s="183">
        <v>8</v>
      </c>
      <c r="C5213" s="184">
        <v>258.72000000000003</v>
      </c>
      <c r="D5213" s="346" t="s">
        <v>391</v>
      </c>
      <c r="E5213" s="346" t="s">
        <v>386</v>
      </c>
      <c r="F5213" s="346" t="s">
        <v>858</v>
      </c>
      <c r="G5213" s="342">
        <f t="shared" si="165"/>
        <v>14.389890000546734</v>
      </c>
      <c r="H5213" s="342">
        <f t="shared" si="164"/>
        <v>273.10989000054678</v>
      </c>
      <c r="I5213" s="190"/>
    </row>
    <row r="5214" spans="1:10" ht="13.5" hidden="1" customHeight="1" thickBot="1">
      <c r="A5214" s="410"/>
      <c r="B5214" s="183">
        <v>4.5</v>
      </c>
      <c r="C5214" s="184">
        <v>212.29</v>
      </c>
      <c r="D5214" s="346" t="s">
        <v>387</v>
      </c>
      <c r="E5214" s="346" t="s">
        <v>386</v>
      </c>
      <c r="F5214" s="346" t="s">
        <v>808</v>
      </c>
      <c r="G5214" s="342">
        <f t="shared" si="165"/>
        <v>11.807474289641565</v>
      </c>
      <c r="H5214" s="342">
        <f t="shared" si="164"/>
        <v>224.09747428964155</v>
      </c>
      <c r="I5214" s="190"/>
    </row>
    <row r="5215" spans="1:10" ht="13.5" hidden="1" customHeight="1" thickBot="1">
      <c r="A5215" s="410"/>
      <c r="B5215" s="183">
        <v>3</v>
      </c>
      <c r="C5215" s="184">
        <v>141.52000000000001</v>
      </c>
      <c r="D5215" s="346" t="s">
        <v>387</v>
      </c>
      <c r="E5215" s="346" t="s">
        <v>386</v>
      </c>
      <c r="F5215" s="346" t="s">
        <v>809</v>
      </c>
      <c r="G5215" s="342">
        <f t="shared" si="165"/>
        <v>7.871278729427079</v>
      </c>
      <c r="H5215" s="342">
        <f t="shared" si="164"/>
        <v>149.39127872942709</v>
      </c>
      <c r="I5215" s="190"/>
    </row>
    <row r="5216" spans="1:10" ht="13.5" hidden="1" customHeight="1" thickBot="1">
      <c r="A5216" s="410"/>
      <c r="B5216" s="183">
        <v>8</v>
      </c>
      <c r="C5216" s="184">
        <v>377.4</v>
      </c>
      <c r="D5216" s="346" t="s">
        <v>387</v>
      </c>
      <c r="E5216" s="346" t="s">
        <v>386</v>
      </c>
      <c r="F5216" s="346" t="s">
        <v>835</v>
      </c>
      <c r="G5216" s="342">
        <f t="shared" si="165"/>
        <v>20.990818205806804</v>
      </c>
      <c r="H5216" s="342">
        <f t="shared" si="164"/>
        <v>398.3908182058068</v>
      </c>
      <c r="I5216" s="190"/>
    </row>
    <row r="5217" spans="1:9" ht="13.5" hidden="1" customHeight="1" thickBot="1">
      <c r="A5217" s="410"/>
      <c r="B5217" s="183">
        <v>7.25</v>
      </c>
      <c r="C5217" s="184">
        <v>342.02</v>
      </c>
      <c r="D5217" s="346" t="s">
        <v>387</v>
      </c>
      <c r="E5217" s="346" t="s">
        <v>386</v>
      </c>
      <c r="F5217" s="346" t="s">
        <v>804</v>
      </c>
      <c r="G5217" s="342">
        <f t="shared" si="165"/>
        <v>19.022998523450035</v>
      </c>
      <c r="H5217" s="342">
        <f t="shared" si="164"/>
        <v>361.04299852345002</v>
      </c>
      <c r="I5217" s="190"/>
    </row>
    <row r="5218" spans="1:9" ht="13.5" hidden="1" customHeight="1" thickBot="1">
      <c r="A5218" s="410"/>
      <c r="B5218" s="183">
        <v>8.75</v>
      </c>
      <c r="C5218" s="184">
        <v>412.78</v>
      </c>
      <c r="D5218" s="346" t="s">
        <v>387</v>
      </c>
      <c r="E5218" s="346" t="s">
        <v>386</v>
      </c>
      <c r="F5218" s="346" t="s">
        <v>845</v>
      </c>
      <c r="G5218" s="342">
        <f t="shared" si="165"/>
        <v>22.958637888163572</v>
      </c>
      <c r="H5218" s="342">
        <f t="shared" si="164"/>
        <v>435.73863788816357</v>
      </c>
      <c r="I5218" s="190"/>
    </row>
    <row r="5219" spans="1:9" ht="13.5" hidden="1" customHeight="1" thickBot="1">
      <c r="A5219" s="410"/>
      <c r="B5219" s="183">
        <v>5</v>
      </c>
      <c r="C5219" s="184">
        <v>235.88</v>
      </c>
      <c r="D5219" s="346" t="s">
        <v>387</v>
      </c>
      <c r="E5219" s="346" t="s">
        <v>386</v>
      </c>
      <c r="F5219" s="346" t="s">
        <v>843</v>
      </c>
      <c r="G5219" s="342">
        <f t="shared" si="165"/>
        <v>13.119539476379728</v>
      </c>
      <c r="H5219" s="342">
        <f t="shared" si="164"/>
        <v>248.99953947637971</v>
      </c>
      <c r="I5219" s="190"/>
    </row>
    <row r="5220" spans="1:9" ht="13.5" hidden="1" customHeight="1" thickBot="1">
      <c r="A5220" s="410"/>
      <c r="B5220" s="183">
        <v>5</v>
      </c>
      <c r="C5220" s="184">
        <v>235.88</v>
      </c>
      <c r="D5220" s="346" t="s">
        <v>387</v>
      </c>
      <c r="E5220" s="346" t="s">
        <v>386</v>
      </c>
      <c r="F5220" s="346" t="s">
        <v>894</v>
      </c>
      <c r="G5220" s="342">
        <f t="shared" si="165"/>
        <v>13.119539476379728</v>
      </c>
      <c r="H5220" s="342">
        <f t="shared" si="164"/>
        <v>248.99953947637971</v>
      </c>
      <c r="I5220" s="190"/>
    </row>
    <row r="5221" spans="1:9" ht="13.5" hidden="1" customHeight="1" thickBot="1">
      <c r="A5221" s="410"/>
      <c r="B5221" s="183">
        <v>3</v>
      </c>
      <c r="C5221" s="184">
        <v>141.52000000000001</v>
      </c>
      <c r="D5221" s="346" t="s">
        <v>387</v>
      </c>
      <c r="E5221" s="346" t="s">
        <v>386</v>
      </c>
      <c r="F5221" s="346" t="s">
        <v>881</v>
      </c>
      <c r="G5221" s="342">
        <f t="shared" si="165"/>
        <v>7.871278729427079</v>
      </c>
      <c r="H5221" s="342">
        <f t="shared" si="164"/>
        <v>149.39127872942709</v>
      </c>
      <c r="I5221" s="190"/>
    </row>
    <row r="5222" spans="1:9" ht="13.5" hidden="1" customHeight="1" thickBot="1">
      <c r="A5222" s="410"/>
      <c r="B5222" s="183">
        <v>4.5</v>
      </c>
      <c r="C5222" s="184">
        <v>212.29</v>
      </c>
      <c r="D5222" s="346" t="s">
        <v>387</v>
      </c>
      <c r="E5222" s="346" t="s">
        <v>386</v>
      </c>
      <c r="F5222" s="346" t="s">
        <v>862</v>
      </c>
      <c r="G5222" s="342">
        <f t="shared" si="165"/>
        <v>11.807474289641565</v>
      </c>
      <c r="H5222" s="342">
        <f t="shared" si="164"/>
        <v>224.09747428964155</v>
      </c>
      <c r="I5222" s="190"/>
    </row>
    <row r="5223" spans="1:9" ht="13.5" hidden="1" customHeight="1" thickBot="1">
      <c r="A5223" s="410"/>
      <c r="B5223" s="183">
        <v>3.25</v>
      </c>
      <c r="C5223" s="184">
        <v>153.32</v>
      </c>
      <c r="D5223" s="346" t="s">
        <v>387</v>
      </c>
      <c r="E5223" s="346" t="s">
        <v>386</v>
      </c>
      <c r="F5223" s="346" t="s">
        <v>816</v>
      </c>
      <c r="G5223" s="342">
        <f t="shared" si="165"/>
        <v>8.5275894205466329</v>
      </c>
      <c r="H5223" s="342">
        <f t="shared" si="164"/>
        <v>161.84758942054663</v>
      </c>
      <c r="I5223" s="190"/>
    </row>
    <row r="5224" spans="1:9" ht="13.5" hidden="1" customHeight="1" thickBot="1">
      <c r="A5224" s="410"/>
      <c r="B5224" s="183">
        <v>1</v>
      </c>
      <c r="C5224" s="184">
        <v>47.18</v>
      </c>
      <c r="D5224" s="346" t="s">
        <v>387</v>
      </c>
      <c r="E5224" s="346" t="s">
        <v>386</v>
      </c>
      <c r="F5224" s="346" t="s">
        <v>863</v>
      </c>
      <c r="G5224" s="342">
        <f t="shared" si="165"/>
        <v>2.6241303734763251</v>
      </c>
      <c r="H5224" s="342">
        <f t="shared" si="164"/>
        <v>49.804130373476326</v>
      </c>
      <c r="I5224" s="190"/>
    </row>
    <row r="5225" spans="1:9" ht="13.5" hidden="1" customHeight="1" thickBot="1">
      <c r="A5225" s="410"/>
      <c r="B5225" s="183">
        <v>4.5</v>
      </c>
      <c r="C5225" s="184">
        <v>218.3</v>
      </c>
      <c r="D5225" s="346" t="s">
        <v>387</v>
      </c>
      <c r="E5225" s="346" t="s">
        <v>386</v>
      </c>
      <c r="F5225" s="346" t="s">
        <v>856</v>
      </c>
      <c r="G5225" s="342">
        <f t="shared" si="165"/>
        <v>12.141747785711781</v>
      </c>
      <c r="H5225" s="342">
        <f t="shared" si="164"/>
        <v>230.44174778571178</v>
      </c>
      <c r="I5225" s="190"/>
    </row>
    <row r="5226" spans="1:9" ht="13.5" hidden="1" customHeight="1" thickBot="1">
      <c r="A5226" s="410"/>
      <c r="B5226" s="183">
        <v>4.25</v>
      </c>
      <c r="C5226" s="184">
        <v>206.17</v>
      </c>
      <c r="D5226" s="346" t="s">
        <v>387</v>
      </c>
      <c r="E5226" s="346" t="s">
        <v>386</v>
      </c>
      <c r="F5226" s="346" t="s">
        <v>868</v>
      </c>
      <c r="G5226" s="342">
        <f t="shared" si="165"/>
        <v>11.467082643060914</v>
      </c>
      <c r="H5226" s="342">
        <f t="shared" si="164"/>
        <v>217.63708264306089</v>
      </c>
      <c r="I5226" s="190"/>
    </row>
    <row r="5227" spans="1:9" ht="13.5" hidden="1" customHeight="1" thickBot="1">
      <c r="A5227" s="410"/>
      <c r="B5227" s="183">
        <v>1</v>
      </c>
      <c r="C5227" s="184">
        <v>48.51</v>
      </c>
      <c r="D5227" s="346" t="s">
        <v>387</v>
      </c>
      <c r="E5227" s="346" t="s">
        <v>386</v>
      </c>
      <c r="F5227" s="346" t="s">
        <v>838</v>
      </c>
      <c r="G5227" s="342">
        <f t="shared" si="165"/>
        <v>2.6981043751025124</v>
      </c>
      <c r="H5227" s="342">
        <f t="shared" si="164"/>
        <v>51.208104375102508</v>
      </c>
      <c r="I5227" s="190"/>
    </row>
    <row r="5228" spans="1:9" ht="13.5" hidden="1" customHeight="1" thickBot="1">
      <c r="A5228" s="410"/>
      <c r="B5228" s="183">
        <v>1</v>
      </c>
      <c r="C5228" s="184">
        <v>48.51</v>
      </c>
      <c r="D5228" s="346" t="s">
        <v>387</v>
      </c>
      <c r="E5228" s="346" t="s">
        <v>386</v>
      </c>
      <c r="F5228" s="346" t="s">
        <v>872</v>
      </c>
      <c r="G5228" s="342">
        <f t="shared" si="165"/>
        <v>2.6981043751025124</v>
      </c>
      <c r="H5228" s="342">
        <f t="shared" si="164"/>
        <v>51.208104375102508</v>
      </c>
      <c r="I5228" s="190"/>
    </row>
    <row r="5229" spans="1:9" ht="13.5" hidden="1" customHeight="1" thickBot="1">
      <c r="A5229" s="410"/>
      <c r="B5229" s="183">
        <v>20</v>
      </c>
      <c r="C5229" s="184">
        <v>613.6</v>
      </c>
      <c r="D5229" s="346" t="s">
        <v>384</v>
      </c>
      <c r="E5229" s="346" t="s">
        <v>386</v>
      </c>
      <c r="F5229" s="346" t="s">
        <v>807</v>
      </c>
      <c r="G5229" s="342">
        <f t="shared" si="165"/>
        <v>34.128155938216899</v>
      </c>
      <c r="H5229" s="342">
        <f t="shared" si="164"/>
        <v>647.7281559382169</v>
      </c>
      <c r="I5229" s="190"/>
    </row>
    <row r="5230" spans="1:9" ht="13.5" hidden="1" customHeight="1" thickBot="1">
      <c r="A5230" s="410"/>
      <c r="B5230" s="183">
        <v>12</v>
      </c>
      <c r="C5230" s="184">
        <v>368.16</v>
      </c>
      <c r="D5230" s="346" t="s">
        <v>384</v>
      </c>
      <c r="E5230" s="346" t="s">
        <v>386</v>
      </c>
      <c r="F5230" s="346" t="s">
        <v>837</v>
      </c>
      <c r="G5230" s="342">
        <f t="shared" si="165"/>
        <v>20.47689356293014</v>
      </c>
      <c r="H5230" s="342">
        <f t="shared" si="164"/>
        <v>388.63689356293014</v>
      </c>
      <c r="I5230" s="190"/>
    </row>
    <row r="5231" spans="1:9" ht="13.5" hidden="1" customHeight="1" thickBot="1">
      <c r="A5231" s="410"/>
      <c r="B5231" s="183">
        <v>8</v>
      </c>
      <c r="C5231" s="184">
        <v>245.44</v>
      </c>
      <c r="D5231" s="346" t="s">
        <v>384</v>
      </c>
      <c r="E5231" s="346" t="s">
        <v>386</v>
      </c>
      <c r="F5231" s="346" t="s">
        <v>811</v>
      </c>
      <c r="G5231" s="342">
        <f t="shared" si="165"/>
        <v>13.651262375286757</v>
      </c>
      <c r="H5231" s="342">
        <f t="shared" si="164"/>
        <v>259.09126237528676</v>
      </c>
      <c r="I5231" s="190"/>
    </row>
    <row r="5232" spans="1:9" ht="13.5" hidden="1" customHeight="1" thickBot="1">
      <c r="A5232" s="410"/>
      <c r="B5232" s="183">
        <v>8</v>
      </c>
      <c r="C5232" s="184">
        <v>245.44</v>
      </c>
      <c r="D5232" s="346" t="s">
        <v>384</v>
      </c>
      <c r="E5232" s="346" t="s">
        <v>386</v>
      </c>
      <c r="F5232" s="346" t="s">
        <v>813</v>
      </c>
      <c r="G5232" s="342">
        <f t="shared" si="165"/>
        <v>13.651262375286757</v>
      </c>
      <c r="H5232" s="342">
        <f t="shared" si="164"/>
        <v>259.09126237528676</v>
      </c>
      <c r="I5232" s="190"/>
    </row>
    <row r="5233" spans="1:9" ht="13.5" hidden="1" customHeight="1" thickBot="1">
      <c r="A5233" s="410"/>
      <c r="B5233" s="183">
        <v>5.5</v>
      </c>
      <c r="C5233" s="184">
        <v>172.98</v>
      </c>
      <c r="D5233" s="346" t="s">
        <v>384</v>
      </c>
      <c r="E5233" s="346" t="s">
        <v>386</v>
      </c>
      <c r="F5233" s="346" t="s">
        <v>808</v>
      </c>
      <c r="G5233" s="342">
        <f t="shared" si="165"/>
        <v>9.6210697754119252</v>
      </c>
      <c r="H5233" s="342">
        <f t="shared" si="164"/>
        <v>182.60106977541193</v>
      </c>
      <c r="I5233" s="190"/>
    </row>
    <row r="5234" spans="1:9" ht="13.5" hidden="1" customHeight="1" thickBot="1">
      <c r="A5234" s="410"/>
      <c r="B5234" s="183">
        <v>8</v>
      </c>
      <c r="C5234" s="184">
        <v>251.6</v>
      </c>
      <c r="D5234" s="346" t="s">
        <v>384</v>
      </c>
      <c r="E5234" s="346" t="s">
        <v>386</v>
      </c>
      <c r="F5234" s="346" t="s">
        <v>802</v>
      </c>
      <c r="G5234" s="342">
        <f t="shared" si="165"/>
        <v>13.993878803871203</v>
      </c>
      <c r="H5234" s="342">
        <f t="shared" si="164"/>
        <v>265.59387880387118</v>
      </c>
      <c r="I5234" s="190"/>
    </row>
    <row r="5235" spans="1:9" ht="13.5" hidden="1" customHeight="1" thickBot="1">
      <c r="A5235" s="410"/>
      <c r="B5235" s="183">
        <v>40</v>
      </c>
      <c r="C5235" s="184">
        <v>1258</v>
      </c>
      <c r="D5235" s="346" t="s">
        <v>384</v>
      </c>
      <c r="E5235" s="346" t="s">
        <v>386</v>
      </c>
      <c r="F5235" s="346" t="s">
        <v>804</v>
      </c>
      <c r="G5235" s="342">
        <f t="shared" si="165"/>
        <v>69.969394019356017</v>
      </c>
      <c r="H5235" s="342">
        <f t="shared" si="164"/>
        <v>1327.9693940193561</v>
      </c>
      <c r="I5235" s="190"/>
    </row>
    <row r="5236" spans="1:9" ht="13.5" hidden="1" customHeight="1" thickBot="1">
      <c r="A5236" s="410"/>
      <c r="B5236" s="183">
        <v>32</v>
      </c>
      <c r="C5236" s="184">
        <v>1006.4</v>
      </c>
      <c r="D5236" s="346" t="s">
        <v>384</v>
      </c>
      <c r="E5236" s="346" t="s">
        <v>386</v>
      </c>
      <c r="F5236" s="346" t="s">
        <v>845</v>
      </c>
      <c r="G5236" s="342">
        <f t="shared" si="165"/>
        <v>55.975515215484812</v>
      </c>
      <c r="H5236" s="342">
        <f t="shared" si="164"/>
        <v>1062.3755152154847</v>
      </c>
      <c r="I5236" s="190"/>
    </row>
    <row r="5237" spans="1:9" ht="13.5" hidden="1" customHeight="1" thickBot="1">
      <c r="A5237" s="410"/>
      <c r="B5237" s="183">
        <v>40</v>
      </c>
      <c r="C5237" s="184">
        <v>1258</v>
      </c>
      <c r="D5237" s="346" t="s">
        <v>384</v>
      </c>
      <c r="E5237" s="346" t="s">
        <v>386</v>
      </c>
      <c r="F5237" s="346" t="s">
        <v>843</v>
      </c>
      <c r="G5237" s="342">
        <f t="shared" si="165"/>
        <v>69.969394019356017</v>
      </c>
      <c r="H5237" s="342">
        <f t="shared" si="164"/>
        <v>1327.9693940193561</v>
      </c>
      <c r="I5237" s="190"/>
    </row>
    <row r="5238" spans="1:9" ht="13.5" hidden="1" customHeight="1" thickBot="1">
      <c r="A5238" s="410"/>
      <c r="B5238" s="183">
        <v>36</v>
      </c>
      <c r="C5238" s="184">
        <v>1132.2</v>
      </c>
      <c r="D5238" s="346" t="s">
        <v>384</v>
      </c>
      <c r="E5238" s="346" t="s">
        <v>386</v>
      </c>
      <c r="F5238" s="346" t="s">
        <v>894</v>
      </c>
      <c r="G5238" s="342">
        <f t="shared" si="165"/>
        <v>62.972454617420418</v>
      </c>
      <c r="H5238" s="342">
        <f t="shared" si="164"/>
        <v>1195.1724546174205</v>
      </c>
      <c r="I5238" s="190"/>
    </row>
    <row r="5239" spans="1:9" ht="13.5" hidden="1" customHeight="1" thickBot="1">
      <c r="A5239" s="410"/>
      <c r="B5239" s="183">
        <v>36</v>
      </c>
      <c r="C5239" s="184">
        <v>1132.2</v>
      </c>
      <c r="D5239" s="346" t="s">
        <v>384</v>
      </c>
      <c r="E5239" s="346" t="s">
        <v>386</v>
      </c>
      <c r="F5239" s="346" t="s">
        <v>881</v>
      </c>
      <c r="G5239" s="342">
        <f t="shared" si="165"/>
        <v>62.972454617420418</v>
      </c>
      <c r="H5239" s="342">
        <f t="shared" si="164"/>
        <v>1195.1724546174205</v>
      </c>
      <c r="I5239" s="190"/>
    </row>
    <row r="5240" spans="1:9" ht="13.5" hidden="1" customHeight="1" thickBot="1">
      <c r="A5240" s="410"/>
      <c r="B5240" s="183">
        <v>40</v>
      </c>
      <c r="C5240" s="184">
        <v>1258</v>
      </c>
      <c r="D5240" s="346" t="s">
        <v>384</v>
      </c>
      <c r="E5240" s="346" t="s">
        <v>386</v>
      </c>
      <c r="F5240" s="346" t="s">
        <v>805</v>
      </c>
      <c r="G5240" s="342">
        <f t="shared" si="165"/>
        <v>69.969394019356017</v>
      </c>
      <c r="H5240" s="342">
        <f t="shared" si="164"/>
        <v>1327.9693940193561</v>
      </c>
      <c r="I5240" s="190"/>
    </row>
    <row r="5241" spans="1:9" ht="13.5" hidden="1" customHeight="1" thickBot="1">
      <c r="A5241" s="410"/>
      <c r="B5241" s="183">
        <v>40</v>
      </c>
      <c r="C5241" s="184">
        <v>1258</v>
      </c>
      <c r="D5241" s="346" t="s">
        <v>384</v>
      </c>
      <c r="E5241" s="346" t="s">
        <v>386</v>
      </c>
      <c r="F5241" s="346" t="s">
        <v>862</v>
      </c>
      <c r="G5241" s="342">
        <f t="shared" si="165"/>
        <v>69.969394019356017</v>
      </c>
      <c r="H5241" s="342">
        <f t="shared" si="164"/>
        <v>1327.9693940193561</v>
      </c>
      <c r="I5241" s="190"/>
    </row>
    <row r="5242" spans="1:9" ht="13.5" hidden="1" customHeight="1" thickBot="1">
      <c r="A5242" s="410"/>
      <c r="B5242" s="183">
        <v>27.25</v>
      </c>
      <c r="C5242" s="184">
        <v>857.01</v>
      </c>
      <c r="D5242" s="346" t="s">
        <v>384</v>
      </c>
      <c r="E5242" s="346" t="s">
        <v>386</v>
      </c>
      <c r="F5242" s="346" t="s">
        <v>816</v>
      </c>
      <c r="G5242" s="342">
        <f t="shared" si="165"/>
        <v>47.666510626811046</v>
      </c>
      <c r="H5242" s="342">
        <f t="shared" si="164"/>
        <v>904.67651062681102</v>
      </c>
      <c r="I5242" s="190"/>
    </row>
    <row r="5243" spans="1:9" ht="13.5" hidden="1" customHeight="1" thickBot="1">
      <c r="A5243" s="410"/>
      <c r="B5243" s="183">
        <v>32.5</v>
      </c>
      <c r="C5243" s="184">
        <v>1022.12</v>
      </c>
      <c r="D5243" s="346" t="s">
        <v>384</v>
      </c>
      <c r="E5243" s="346" t="s">
        <v>386</v>
      </c>
      <c r="F5243" s="346" t="s">
        <v>863</v>
      </c>
      <c r="G5243" s="342">
        <f t="shared" si="165"/>
        <v>56.849854542976288</v>
      </c>
      <c r="H5243" s="342">
        <f t="shared" si="164"/>
        <v>1078.9698545429762</v>
      </c>
      <c r="I5243" s="190"/>
    </row>
    <row r="5244" spans="1:9" ht="13.5" hidden="1" customHeight="1" thickBot="1">
      <c r="A5244" s="410"/>
      <c r="B5244" s="183">
        <v>16</v>
      </c>
      <c r="C5244" s="184">
        <v>503.2</v>
      </c>
      <c r="D5244" s="346" t="s">
        <v>384</v>
      </c>
      <c r="E5244" s="346" t="s">
        <v>386</v>
      </c>
      <c r="F5244" s="346" t="s">
        <v>864</v>
      </c>
      <c r="G5244" s="342">
        <f t="shared" si="165"/>
        <v>27.987757607742406</v>
      </c>
      <c r="H5244" s="342">
        <f t="shared" si="164"/>
        <v>531.18775760774236</v>
      </c>
      <c r="I5244" s="190"/>
    </row>
    <row r="5245" spans="1:9" ht="13.5" hidden="1" customHeight="1" thickBot="1">
      <c r="A5245" s="410"/>
      <c r="B5245" s="183">
        <v>8</v>
      </c>
      <c r="C5245" s="184">
        <v>258.72000000000003</v>
      </c>
      <c r="D5245" s="346" t="s">
        <v>384</v>
      </c>
      <c r="E5245" s="346" t="s">
        <v>386</v>
      </c>
      <c r="F5245" s="346" t="s">
        <v>841</v>
      </c>
      <c r="G5245" s="342">
        <f t="shared" si="165"/>
        <v>14.389890000546734</v>
      </c>
      <c r="H5245" s="342">
        <f t="shared" si="164"/>
        <v>273.10989000054678</v>
      </c>
      <c r="I5245" s="190"/>
    </row>
    <row r="5246" spans="1:9" ht="13.5" hidden="1" customHeight="1" thickBot="1">
      <c r="A5246" s="410"/>
      <c r="B5246" s="183">
        <v>19</v>
      </c>
      <c r="C5246" s="184">
        <v>614.46</v>
      </c>
      <c r="D5246" s="346" t="s">
        <v>384</v>
      </c>
      <c r="E5246" s="346" t="s">
        <v>386</v>
      </c>
      <c r="F5246" s="346" t="s">
        <v>856</v>
      </c>
      <c r="G5246" s="342">
        <f t="shared" si="165"/>
        <v>34.17598875129849</v>
      </c>
      <c r="H5246" s="342">
        <f t="shared" si="164"/>
        <v>648.63598875129856</v>
      </c>
      <c r="I5246" s="190"/>
    </row>
    <row r="5247" spans="1:9" ht="13.5" hidden="1" customHeight="1" thickBot="1">
      <c r="A5247" s="410"/>
      <c r="B5247" s="183">
        <v>12</v>
      </c>
      <c r="C5247" s="184">
        <v>388.08</v>
      </c>
      <c r="D5247" s="346" t="s">
        <v>384</v>
      </c>
      <c r="E5247" s="346" t="s">
        <v>386</v>
      </c>
      <c r="F5247" s="346" t="s">
        <v>867</v>
      </c>
      <c r="G5247" s="342">
        <f t="shared" si="165"/>
        <v>21.5848350008201</v>
      </c>
      <c r="H5247" s="342">
        <f t="shared" si="164"/>
        <v>409.66483500082006</v>
      </c>
      <c r="I5247" s="190"/>
    </row>
    <row r="5248" spans="1:9" ht="13.5" hidden="1" customHeight="1" thickBot="1">
      <c r="A5248" s="410"/>
      <c r="B5248" s="183">
        <v>33.5</v>
      </c>
      <c r="C5248" s="184">
        <v>1083.3900000000001</v>
      </c>
      <c r="D5248" s="346" t="s">
        <v>384</v>
      </c>
      <c r="E5248" s="346" t="s">
        <v>386</v>
      </c>
      <c r="F5248" s="346" t="s">
        <v>868</v>
      </c>
      <c r="G5248" s="342">
        <f t="shared" si="165"/>
        <v>60.257664377289444</v>
      </c>
      <c r="H5248" s="342">
        <f t="shared" si="164"/>
        <v>1143.6476643772896</v>
      </c>
      <c r="I5248" s="190"/>
    </row>
    <row r="5249" spans="1:10" ht="13.5" hidden="1" customHeight="1" thickBot="1">
      <c r="A5249" s="410"/>
      <c r="B5249" s="183">
        <v>20</v>
      </c>
      <c r="C5249" s="184">
        <v>646.79999999999995</v>
      </c>
      <c r="D5249" s="346" t="s">
        <v>384</v>
      </c>
      <c r="E5249" s="346" t="s">
        <v>386</v>
      </c>
      <c r="F5249" s="346" t="s">
        <v>838</v>
      </c>
      <c r="G5249" s="342">
        <f t="shared" si="165"/>
        <v>35.974725001366828</v>
      </c>
      <c r="H5249" s="342">
        <f t="shared" si="164"/>
        <v>682.77472500136673</v>
      </c>
      <c r="I5249" s="190"/>
    </row>
    <row r="5250" spans="1:10" ht="13.5" hidden="1" customHeight="1" thickBot="1">
      <c r="A5250" s="410"/>
      <c r="B5250" s="183">
        <v>20.5</v>
      </c>
      <c r="C5250" s="184">
        <v>662.97</v>
      </c>
      <c r="D5250" s="346" t="s">
        <v>384</v>
      </c>
      <c r="E5250" s="346" t="s">
        <v>386</v>
      </c>
      <c r="F5250" s="346" t="s">
        <v>872</v>
      </c>
      <c r="G5250" s="342">
        <f t="shared" si="165"/>
        <v>36.874093126401</v>
      </c>
      <c r="H5250" s="342">
        <f t="shared" si="164"/>
        <v>699.84409312640105</v>
      </c>
      <c r="I5250" s="190"/>
    </row>
    <row r="5251" spans="1:10" ht="13.5" hidden="1" customHeight="1" thickBot="1">
      <c r="A5251" s="410"/>
      <c r="B5251" s="183">
        <v>7</v>
      </c>
      <c r="C5251" s="184">
        <v>226.38</v>
      </c>
      <c r="D5251" s="346" t="s">
        <v>384</v>
      </c>
      <c r="E5251" s="346" t="s">
        <v>386</v>
      </c>
      <c r="F5251" s="346" t="s">
        <v>858</v>
      </c>
      <c r="G5251" s="342">
        <f t="shared" si="165"/>
        <v>12.591153750478391</v>
      </c>
      <c r="H5251" s="342">
        <f t="shared" si="164"/>
        <v>238.97115375047838</v>
      </c>
      <c r="I5251" s="190"/>
    </row>
    <row r="5252" spans="1:10" ht="13.5" hidden="1" customHeight="1" thickBot="1">
      <c r="A5252" s="410"/>
      <c r="B5252" s="183">
        <v>6.25</v>
      </c>
      <c r="C5252" s="184">
        <v>196.56</v>
      </c>
      <c r="D5252" s="346" t="s">
        <v>834</v>
      </c>
      <c r="E5252" s="346" t="s">
        <v>386</v>
      </c>
      <c r="F5252" s="346" t="s">
        <v>810</v>
      </c>
      <c r="G5252" s="342">
        <f t="shared" si="165"/>
        <v>10.93257876664914</v>
      </c>
      <c r="H5252" s="342">
        <f t="shared" si="164"/>
        <v>207.49257876664913</v>
      </c>
      <c r="I5252" s="190"/>
    </row>
    <row r="5253" spans="1:10" ht="13.5" hidden="1" customHeight="1" thickBot="1">
      <c r="A5253" s="410"/>
      <c r="B5253" s="183">
        <v>1</v>
      </c>
      <c r="C5253" s="184">
        <v>32.340000000000003</v>
      </c>
      <c r="D5253" s="346" t="s">
        <v>834</v>
      </c>
      <c r="E5253" s="346" t="s">
        <v>386</v>
      </c>
      <c r="F5253" s="346" t="s">
        <v>841</v>
      </c>
      <c r="G5253" s="342">
        <f t="shared" si="165"/>
        <v>1.7987362500683417</v>
      </c>
      <c r="H5253" s="342">
        <f t="shared" si="164"/>
        <v>34.138736250068348</v>
      </c>
      <c r="I5253" s="190"/>
    </row>
    <row r="5254" spans="1:10" ht="13.5" hidden="1" customHeight="1" thickBot="1">
      <c r="A5254" s="410"/>
      <c r="B5254" s="183">
        <v>6</v>
      </c>
      <c r="C5254" s="184">
        <v>194.04</v>
      </c>
      <c r="D5254" s="346" t="s">
        <v>834</v>
      </c>
      <c r="E5254" s="346" t="s">
        <v>386</v>
      </c>
      <c r="F5254" s="346" t="s">
        <v>867</v>
      </c>
      <c r="G5254" s="342">
        <f t="shared" si="165"/>
        <v>10.79241750041005</v>
      </c>
      <c r="H5254" s="342">
        <f t="shared" si="164"/>
        <v>204.83241750041003</v>
      </c>
      <c r="I5254" s="190"/>
    </row>
    <row r="5255" spans="1:10" ht="13.5" hidden="1" customHeight="1" thickBot="1">
      <c r="A5255" s="411"/>
      <c r="B5255" s="183">
        <v>5.75</v>
      </c>
      <c r="C5255" s="184">
        <v>180.84</v>
      </c>
      <c r="D5255" s="346" t="s">
        <v>392</v>
      </c>
      <c r="E5255" s="346" t="s">
        <v>386</v>
      </c>
      <c r="F5255" s="346" t="s">
        <v>810</v>
      </c>
      <c r="G5255" s="342">
        <f t="shared" si="165"/>
        <v>10.058239439157665</v>
      </c>
      <c r="H5255" s="342">
        <f t="shared" si="164"/>
        <v>190.89823943915766</v>
      </c>
      <c r="I5255" s="190"/>
    </row>
    <row r="5256" spans="1:10" ht="13.5" thickBot="1">
      <c r="A5256" s="185" t="s">
        <v>517</v>
      </c>
      <c r="B5256" s="186">
        <v>646.25</v>
      </c>
      <c r="C5256" s="187">
        <v>21426.400000000001</v>
      </c>
      <c r="D5256" s="412"/>
      <c r="E5256" s="413"/>
      <c r="F5256" s="414"/>
      <c r="G5256" s="342">
        <f t="shared" si="165"/>
        <v>1191.7267281528855</v>
      </c>
      <c r="H5256" s="342">
        <f t="shared" si="164"/>
        <v>22618.126728152885</v>
      </c>
      <c r="I5256" s="190">
        <f>+H5256</f>
        <v>22618.126728152885</v>
      </c>
      <c r="J5256" s="347">
        <v>1</v>
      </c>
    </row>
    <row r="5257" spans="1:10" ht="13.5" hidden="1" customHeight="1" thickBot="1">
      <c r="A5257" s="409" t="s">
        <v>518</v>
      </c>
      <c r="B5257" s="183">
        <v>12.5</v>
      </c>
      <c r="C5257" s="184">
        <v>636.95000000000005</v>
      </c>
      <c r="D5257" s="346" t="s">
        <v>387</v>
      </c>
      <c r="E5257" s="346" t="s">
        <v>386</v>
      </c>
      <c r="F5257" s="346" t="s">
        <v>807</v>
      </c>
      <c r="G5257" s="342">
        <f t="shared" si="165"/>
        <v>35.426872432932285</v>
      </c>
      <c r="H5257" s="342">
        <f t="shared" si="164"/>
        <v>672.37687243293237</v>
      </c>
      <c r="I5257" s="190"/>
    </row>
    <row r="5258" spans="1:10" ht="13.5" hidden="1" customHeight="1" thickBot="1">
      <c r="A5258" s="410"/>
      <c r="B5258" s="183">
        <v>9</v>
      </c>
      <c r="C5258" s="184">
        <v>458.59</v>
      </c>
      <c r="D5258" s="346" t="s">
        <v>387</v>
      </c>
      <c r="E5258" s="346" t="s">
        <v>386</v>
      </c>
      <c r="F5258" s="346" t="s">
        <v>837</v>
      </c>
      <c r="G5258" s="342">
        <f t="shared" si="165"/>
        <v>25.506569478009915</v>
      </c>
      <c r="H5258" s="342">
        <f t="shared" si="164"/>
        <v>484.09656947800988</v>
      </c>
      <c r="I5258" s="190"/>
    </row>
    <row r="5259" spans="1:10" ht="13.5" hidden="1" customHeight="1" thickBot="1">
      <c r="A5259" s="410"/>
      <c r="B5259" s="183">
        <v>6</v>
      </c>
      <c r="C5259" s="184">
        <v>305.74</v>
      </c>
      <c r="D5259" s="346" t="s">
        <v>387</v>
      </c>
      <c r="E5259" s="346" t="s">
        <v>386</v>
      </c>
      <c r="F5259" s="346" t="s">
        <v>811</v>
      </c>
      <c r="G5259" s="342">
        <f t="shared" si="165"/>
        <v>17.005121246007878</v>
      </c>
      <c r="H5259" s="342">
        <f t="shared" ref="H5259:H5322" si="166">+G5259+C5259</f>
        <v>322.7451212460079</v>
      </c>
      <c r="I5259" s="190"/>
    </row>
    <row r="5260" spans="1:10" ht="13.5" hidden="1" customHeight="1" thickBot="1">
      <c r="A5260" s="410"/>
      <c r="B5260" s="183">
        <v>4</v>
      </c>
      <c r="C5260" s="184">
        <v>188.22</v>
      </c>
      <c r="D5260" s="346" t="s">
        <v>387</v>
      </c>
      <c r="E5260" s="346" t="s">
        <v>386</v>
      </c>
      <c r="F5260" s="346" t="s">
        <v>809</v>
      </c>
      <c r="G5260" s="342">
        <f t="shared" si="165"/>
        <v>10.468711718857861</v>
      </c>
      <c r="H5260" s="342">
        <f t="shared" si="166"/>
        <v>198.68871171885786</v>
      </c>
      <c r="I5260" s="190"/>
    </row>
    <row r="5261" spans="1:10" ht="13.5" hidden="1" customHeight="1" thickBot="1">
      <c r="A5261" s="410"/>
      <c r="B5261" s="183">
        <v>39.5</v>
      </c>
      <c r="C5261" s="184">
        <v>1911.51</v>
      </c>
      <c r="D5261" s="346" t="s">
        <v>387</v>
      </c>
      <c r="E5261" s="346" t="s">
        <v>386</v>
      </c>
      <c r="F5261" s="346" t="s">
        <v>810</v>
      </c>
      <c r="G5261" s="342">
        <f t="shared" si="165"/>
        <v>106.31732620185949</v>
      </c>
      <c r="H5261" s="342">
        <f t="shared" si="166"/>
        <v>2017.8273262018595</v>
      </c>
      <c r="I5261" s="190"/>
    </row>
    <row r="5262" spans="1:10" ht="13.5" hidden="1" customHeight="1" thickBot="1">
      <c r="A5262" s="410"/>
      <c r="B5262" s="183">
        <v>36.5</v>
      </c>
      <c r="C5262" s="184">
        <v>1753.72</v>
      </c>
      <c r="D5262" s="346" t="s">
        <v>387</v>
      </c>
      <c r="E5262" s="346" t="s">
        <v>386</v>
      </c>
      <c r="F5262" s="346" t="s">
        <v>835</v>
      </c>
      <c r="G5262" s="342">
        <f t="shared" si="165"/>
        <v>97.541117392388742</v>
      </c>
      <c r="H5262" s="342">
        <f t="shared" si="166"/>
        <v>1851.2611173923888</v>
      </c>
      <c r="I5262" s="190"/>
    </row>
    <row r="5263" spans="1:10" ht="13.5" hidden="1" customHeight="1" thickBot="1">
      <c r="A5263" s="410"/>
      <c r="B5263" s="183">
        <v>58.5</v>
      </c>
      <c r="C5263" s="184">
        <v>2832.73</v>
      </c>
      <c r="D5263" s="346" t="s">
        <v>387</v>
      </c>
      <c r="E5263" s="346" t="s">
        <v>386</v>
      </c>
      <c r="F5263" s="346" t="s">
        <v>803</v>
      </c>
      <c r="G5263" s="342">
        <f t="shared" ref="G5263:G5326" si="167">+(C5263/$C$12584)*1312742.08</f>
        <v>157.55516814026262</v>
      </c>
      <c r="H5263" s="342">
        <f t="shared" si="166"/>
        <v>2990.2851681402626</v>
      </c>
      <c r="I5263" s="190"/>
    </row>
    <row r="5264" spans="1:10" ht="13.5" hidden="1" customHeight="1" thickBot="1">
      <c r="A5264" s="410"/>
      <c r="B5264" s="183">
        <v>3</v>
      </c>
      <c r="C5264" s="184">
        <v>141.16</v>
      </c>
      <c r="D5264" s="346" t="s">
        <v>387</v>
      </c>
      <c r="E5264" s="346" t="s">
        <v>386</v>
      </c>
      <c r="F5264" s="346" t="s">
        <v>845</v>
      </c>
      <c r="G5264" s="342">
        <f t="shared" si="167"/>
        <v>7.8512556913929217</v>
      </c>
      <c r="H5264" s="342">
        <f t="shared" si="166"/>
        <v>149.01125569139293</v>
      </c>
      <c r="I5264" s="190"/>
    </row>
    <row r="5265" spans="1:9" ht="13.5" hidden="1" customHeight="1" thickBot="1">
      <c r="A5265" s="410"/>
      <c r="B5265" s="183">
        <v>1</v>
      </c>
      <c r="C5265" s="184">
        <v>52.23</v>
      </c>
      <c r="D5265" s="346" t="s">
        <v>387</v>
      </c>
      <c r="E5265" s="346" t="s">
        <v>386</v>
      </c>
      <c r="F5265" s="346" t="s">
        <v>843</v>
      </c>
      <c r="G5265" s="342">
        <f t="shared" si="167"/>
        <v>2.9050091014554567</v>
      </c>
      <c r="H5265" s="342">
        <f t="shared" si="166"/>
        <v>55.135009101455452</v>
      </c>
      <c r="I5265" s="190"/>
    </row>
    <row r="5266" spans="1:9" ht="13.5" hidden="1" customHeight="1" thickBot="1">
      <c r="A5266" s="410"/>
      <c r="B5266" s="183">
        <v>9.25</v>
      </c>
      <c r="C5266" s="184">
        <v>448.72</v>
      </c>
      <c r="D5266" s="346" t="s">
        <v>387</v>
      </c>
      <c r="E5266" s="346" t="s">
        <v>386</v>
      </c>
      <c r="F5266" s="346" t="s">
        <v>894</v>
      </c>
      <c r="G5266" s="342">
        <f t="shared" si="167"/>
        <v>24.957604518573479</v>
      </c>
      <c r="H5266" s="342">
        <f t="shared" si="166"/>
        <v>473.6776045185735</v>
      </c>
      <c r="I5266" s="190"/>
    </row>
    <row r="5267" spans="1:9" ht="13.5" hidden="1" customHeight="1" thickBot="1">
      <c r="A5267" s="410"/>
      <c r="B5267" s="183">
        <v>-9.25</v>
      </c>
      <c r="C5267" s="184">
        <v>-448.72</v>
      </c>
      <c r="D5267" s="346" t="s">
        <v>387</v>
      </c>
      <c r="E5267" s="346" t="s">
        <v>386</v>
      </c>
      <c r="F5267" s="346" t="s">
        <v>881</v>
      </c>
      <c r="G5267" s="342">
        <f t="shared" si="167"/>
        <v>-24.957604518573479</v>
      </c>
      <c r="H5267" s="342">
        <f t="shared" si="166"/>
        <v>-473.6776045185735</v>
      </c>
      <c r="I5267" s="190"/>
    </row>
    <row r="5268" spans="1:9" ht="13.5" hidden="1" customHeight="1" thickBot="1">
      <c r="A5268" s="410"/>
      <c r="B5268" s="183">
        <v>9</v>
      </c>
      <c r="C5268" s="184">
        <v>442.67</v>
      </c>
      <c r="D5268" s="346" t="s">
        <v>387</v>
      </c>
      <c r="E5268" s="346" t="s">
        <v>386</v>
      </c>
      <c r="F5268" s="346" t="s">
        <v>862</v>
      </c>
      <c r="G5268" s="342">
        <f t="shared" si="167"/>
        <v>24.621106240499465</v>
      </c>
      <c r="H5268" s="342">
        <f t="shared" si="166"/>
        <v>467.29110624049946</v>
      </c>
      <c r="I5268" s="190"/>
    </row>
    <row r="5269" spans="1:9" ht="13.5" hidden="1" customHeight="1" thickBot="1">
      <c r="A5269" s="410"/>
      <c r="B5269" s="183">
        <v>2</v>
      </c>
      <c r="C5269" s="184">
        <v>104.46</v>
      </c>
      <c r="D5269" s="346" t="s">
        <v>387</v>
      </c>
      <c r="E5269" s="346" t="s">
        <v>386</v>
      </c>
      <c r="F5269" s="346" t="s">
        <v>863</v>
      </c>
      <c r="G5269" s="342">
        <f t="shared" si="167"/>
        <v>5.8100182029109133</v>
      </c>
      <c r="H5269" s="342">
        <f t="shared" si="166"/>
        <v>110.2700182029109</v>
      </c>
      <c r="I5269" s="190"/>
    </row>
    <row r="5270" spans="1:9" ht="13.5" hidden="1" customHeight="1" thickBot="1">
      <c r="A5270" s="410"/>
      <c r="B5270" s="183">
        <v>7</v>
      </c>
      <c r="C5270" s="184">
        <v>365.61</v>
      </c>
      <c r="D5270" s="346" t="s">
        <v>387</v>
      </c>
      <c r="E5270" s="346" t="s">
        <v>386</v>
      </c>
      <c r="F5270" s="346" t="s">
        <v>864</v>
      </c>
      <c r="G5270" s="342">
        <f t="shared" si="167"/>
        <v>20.335063710188198</v>
      </c>
      <c r="H5270" s="342">
        <f t="shared" si="166"/>
        <v>385.94506371018821</v>
      </c>
      <c r="I5270" s="190"/>
    </row>
    <row r="5271" spans="1:9" ht="13.5" hidden="1" customHeight="1" thickBot="1">
      <c r="A5271" s="410"/>
      <c r="B5271" s="183">
        <v>3</v>
      </c>
      <c r="C5271" s="184">
        <v>156.69</v>
      </c>
      <c r="D5271" s="346" t="s">
        <v>387</v>
      </c>
      <c r="E5271" s="346" t="s">
        <v>386</v>
      </c>
      <c r="F5271" s="346" t="s">
        <v>841</v>
      </c>
      <c r="G5271" s="342">
        <f t="shared" si="167"/>
        <v>8.7150273043663713</v>
      </c>
      <c r="H5271" s="342">
        <f t="shared" si="166"/>
        <v>165.40502730436637</v>
      </c>
      <c r="I5271" s="190"/>
    </row>
    <row r="5272" spans="1:9" ht="13.5" hidden="1" customHeight="1" thickBot="1">
      <c r="A5272" s="410"/>
      <c r="B5272" s="183">
        <v>4</v>
      </c>
      <c r="C5272" s="184">
        <v>208.92</v>
      </c>
      <c r="D5272" s="346" t="s">
        <v>387</v>
      </c>
      <c r="E5272" s="346" t="s">
        <v>386</v>
      </c>
      <c r="F5272" s="346" t="s">
        <v>856</v>
      </c>
      <c r="G5272" s="342">
        <f t="shared" si="167"/>
        <v>11.620036405821827</v>
      </c>
      <c r="H5272" s="342">
        <f t="shared" si="166"/>
        <v>220.54003640582181</v>
      </c>
      <c r="I5272" s="190"/>
    </row>
    <row r="5273" spans="1:9" ht="13.5" hidden="1" customHeight="1" thickBot="1">
      <c r="A5273" s="410"/>
      <c r="B5273" s="183">
        <v>5</v>
      </c>
      <c r="C5273" s="184">
        <v>261.14999999999998</v>
      </c>
      <c r="D5273" s="346" t="s">
        <v>387</v>
      </c>
      <c r="E5273" s="346" t="s">
        <v>386</v>
      </c>
      <c r="F5273" s="346" t="s">
        <v>867</v>
      </c>
      <c r="G5273" s="342">
        <f t="shared" si="167"/>
        <v>14.525045507277284</v>
      </c>
      <c r="H5273" s="342">
        <f t="shared" si="166"/>
        <v>275.67504550727728</v>
      </c>
      <c r="I5273" s="190"/>
    </row>
    <row r="5274" spans="1:9" ht="13.5" hidden="1" customHeight="1" thickBot="1">
      <c r="A5274" s="410"/>
      <c r="B5274" s="183">
        <v>4</v>
      </c>
      <c r="C5274" s="184">
        <v>208.92</v>
      </c>
      <c r="D5274" s="346" t="s">
        <v>387</v>
      </c>
      <c r="E5274" s="346" t="s">
        <v>386</v>
      </c>
      <c r="F5274" s="346" t="s">
        <v>868</v>
      </c>
      <c r="G5274" s="342">
        <f t="shared" si="167"/>
        <v>11.620036405821827</v>
      </c>
      <c r="H5274" s="342">
        <f t="shared" si="166"/>
        <v>220.54003640582181</v>
      </c>
      <c r="I5274" s="190"/>
    </row>
    <row r="5275" spans="1:9" ht="13.5" hidden="1" customHeight="1" thickBot="1">
      <c r="A5275" s="410"/>
      <c r="B5275" s="183">
        <v>3</v>
      </c>
      <c r="C5275" s="184">
        <v>156.69</v>
      </c>
      <c r="D5275" s="346" t="s">
        <v>387</v>
      </c>
      <c r="E5275" s="346" t="s">
        <v>386</v>
      </c>
      <c r="F5275" s="346" t="s">
        <v>838</v>
      </c>
      <c r="G5275" s="342">
        <f t="shared" si="167"/>
        <v>8.7150273043663713</v>
      </c>
      <c r="H5275" s="342">
        <f t="shared" si="166"/>
        <v>165.40502730436637</v>
      </c>
      <c r="I5275" s="190"/>
    </row>
    <row r="5276" spans="1:9" ht="13.5" hidden="1" customHeight="1" thickBot="1">
      <c r="A5276" s="410"/>
      <c r="B5276" s="183">
        <v>5</v>
      </c>
      <c r="C5276" s="184">
        <v>261.14999999999998</v>
      </c>
      <c r="D5276" s="346" t="s">
        <v>387</v>
      </c>
      <c r="E5276" s="346" t="s">
        <v>386</v>
      </c>
      <c r="F5276" s="346" t="s">
        <v>858</v>
      </c>
      <c r="G5276" s="342">
        <f t="shared" si="167"/>
        <v>14.525045507277284</v>
      </c>
      <c r="H5276" s="342">
        <f t="shared" si="166"/>
        <v>275.67504550727728</v>
      </c>
      <c r="I5276" s="190"/>
    </row>
    <row r="5277" spans="1:9" ht="13.5" hidden="1" customHeight="1" thickBot="1">
      <c r="A5277" s="410"/>
      <c r="B5277" s="183">
        <v>14.5</v>
      </c>
      <c r="C5277" s="184">
        <v>492.56</v>
      </c>
      <c r="D5277" s="346" t="s">
        <v>384</v>
      </c>
      <c r="E5277" s="346" t="s">
        <v>386</v>
      </c>
      <c r="F5277" s="346" t="s">
        <v>807</v>
      </c>
      <c r="G5277" s="342">
        <f t="shared" si="167"/>
        <v>27.39596559473291</v>
      </c>
      <c r="H5277" s="342">
        <f t="shared" si="166"/>
        <v>519.9559655947329</v>
      </c>
      <c r="I5277" s="190"/>
    </row>
    <row r="5278" spans="1:9" ht="13.5" hidden="1" customHeight="1" thickBot="1">
      <c r="A5278" s="410"/>
      <c r="B5278" s="183">
        <v>16</v>
      </c>
      <c r="C5278" s="184">
        <v>543.52</v>
      </c>
      <c r="D5278" s="346" t="s">
        <v>384</v>
      </c>
      <c r="E5278" s="346" t="s">
        <v>386</v>
      </c>
      <c r="F5278" s="346" t="s">
        <v>837</v>
      </c>
      <c r="G5278" s="342">
        <f t="shared" si="167"/>
        <v>30.230337867567869</v>
      </c>
      <c r="H5278" s="342">
        <f t="shared" si="166"/>
        <v>573.75033786756785</v>
      </c>
      <c r="I5278" s="190"/>
    </row>
    <row r="5279" spans="1:9" ht="13.5" hidden="1" customHeight="1" thickBot="1">
      <c r="A5279" s="410"/>
      <c r="B5279" s="183">
        <v>19</v>
      </c>
      <c r="C5279" s="184">
        <v>645.42999999999995</v>
      </c>
      <c r="D5279" s="346" t="s">
        <v>384</v>
      </c>
      <c r="E5279" s="346" t="s">
        <v>386</v>
      </c>
      <c r="F5279" s="346" t="s">
        <v>811</v>
      </c>
      <c r="G5279" s="342">
        <f t="shared" si="167"/>
        <v>35.898526217736844</v>
      </c>
      <c r="H5279" s="342">
        <f t="shared" si="166"/>
        <v>681.32852621773679</v>
      </c>
      <c r="I5279" s="190"/>
    </row>
    <row r="5280" spans="1:9" ht="13.5" hidden="1" customHeight="1" thickBot="1">
      <c r="A5280" s="410"/>
      <c r="B5280" s="183">
        <v>26</v>
      </c>
      <c r="C5280" s="184">
        <v>883.22</v>
      </c>
      <c r="D5280" s="346" t="s">
        <v>384</v>
      </c>
      <c r="E5280" s="346" t="s">
        <v>386</v>
      </c>
      <c r="F5280" s="346" t="s">
        <v>813</v>
      </c>
      <c r="G5280" s="342">
        <f t="shared" si="167"/>
        <v>49.124299034797787</v>
      </c>
      <c r="H5280" s="342">
        <f t="shared" si="166"/>
        <v>932.34429903479781</v>
      </c>
      <c r="I5280" s="190"/>
    </row>
    <row r="5281" spans="1:9" ht="13.5" hidden="1" customHeight="1" thickBot="1">
      <c r="A5281" s="410"/>
      <c r="B5281" s="183">
        <v>32</v>
      </c>
      <c r="C5281" s="184">
        <v>1114.24</v>
      </c>
      <c r="D5281" s="346" t="s">
        <v>384</v>
      </c>
      <c r="E5281" s="346" t="s">
        <v>386</v>
      </c>
      <c r="F5281" s="346" t="s">
        <v>808</v>
      </c>
      <c r="G5281" s="342">
        <f t="shared" si="167"/>
        <v>61.973527497716418</v>
      </c>
      <c r="H5281" s="342">
        <f t="shared" si="166"/>
        <v>1176.2135274977163</v>
      </c>
      <c r="I5281" s="190"/>
    </row>
    <row r="5282" spans="1:9" ht="13.5" hidden="1" customHeight="1" thickBot="1">
      <c r="A5282" s="410"/>
      <c r="B5282" s="183">
        <v>37</v>
      </c>
      <c r="C5282" s="184">
        <v>1246.94</v>
      </c>
      <c r="D5282" s="346" t="s">
        <v>384</v>
      </c>
      <c r="E5282" s="346" t="s">
        <v>386</v>
      </c>
      <c r="F5282" s="346" t="s">
        <v>809</v>
      </c>
      <c r="G5282" s="342">
        <f t="shared" si="167"/>
        <v>69.354241795306677</v>
      </c>
      <c r="H5282" s="342">
        <f t="shared" si="166"/>
        <v>1316.2942417953068</v>
      </c>
      <c r="I5282" s="190"/>
    </row>
    <row r="5283" spans="1:9" ht="13.5" hidden="1" customHeight="1" thickBot="1">
      <c r="A5283" s="410"/>
      <c r="B5283" s="183">
        <v>163</v>
      </c>
      <c r="C5283" s="184">
        <v>5339.31</v>
      </c>
      <c r="D5283" s="346" t="s">
        <v>384</v>
      </c>
      <c r="E5283" s="346" t="s">
        <v>386</v>
      </c>
      <c r="F5283" s="346" t="s">
        <v>810</v>
      </c>
      <c r="G5283" s="342">
        <f t="shared" si="167"/>
        <v>296.97002001708091</v>
      </c>
      <c r="H5283" s="342">
        <f t="shared" si="166"/>
        <v>5636.2800200170814</v>
      </c>
      <c r="I5283" s="190"/>
    </row>
    <row r="5284" spans="1:9" ht="13.5" hidden="1" customHeight="1" thickBot="1">
      <c r="A5284" s="410"/>
      <c r="B5284" s="183">
        <v>127</v>
      </c>
      <c r="C5284" s="184">
        <v>4154.22</v>
      </c>
      <c r="D5284" s="346" t="s">
        <v>384</v>
      </c>
      <c r="E5284" s="346" t="s">
        <v>386</v>
      </c>
      <c r="F5284" s="346" t="s">
        <v>835</v>
      </c>
      <c r="G5284" s="342">
        <f t="shared" si="167"/>
        <v>231.05584739514242</v>
      </c>
      <c r="H5284" s="342">
        <f t="shared" si="166"/>
        <v>4385.2758473951426</v>
      </c>
      <c r="I5284" s="190"/>
    </row>
    <row r="5285" spans="1:9" ht="13.5" hidden="1" customHeight="1" thickBot="1">
      <c r="A5285" s="410"/>
      <c r="B5285" s="183">
        <v>25</v>
      </c>
      <c r="C5285" s="184">
        <v>870.5</v>
      </c>
      <c r="D5285" s="346" t="s">
        <v>384</v>
      </c>
      <c r="E5285" s="346" t="s">
        <v>386</v>
      </c>
      <c r="F5285" s="346" t="s">
        <v>802</v>
      </c>
      <c r="G5285" s="342">
        <f t="shared" si="167"/>
        <v>48.416818357590948</v>
      </c>
      <c r="H5285" s="342">
        <f t="shared" si="166"/>
        <v>918.91681835759096</v>
      </c>
      <c r="I5285" s="190"/>
    </row>
    <row r="5286" spans="1:9" ht="13.5" hidden="1" customHeight="1" thickBot="1">
      <c r="A5286" s="410"/>
      <c r="B5286" s="183">
        <v>135</v>
      </c>
      <c r="C5286" s="184">
        <v>4428.46</v>
      </c>
      <c r="D5286" s="346" t="s">
        <v>384</v>
      </c>
      <c r="E5286" s="346" t="s">
        <v>386</v>
      </c>
      <c r="F5286" s="346" t="s">
        <v>803</v>
      </c>
      <c r="G5286" s="342">
        <f t="shared" si="167"/>
        <v>246.30895281316165</v>
      </c>
      <c r="H5286" s="342">
        <f t="shared" si="166"/>
        <v>4674.7689528131614</v>
      </c>
      <c r="I5286" s="190"/>
    </row>
    <row r="5287" spans="1:9" ht="13.5" hidden="1" customHeight="1" thickBot="1">
      <c r="A5287" s="410"/>
      <c r="B5287" s="183">
        <v>25</v>
      </c>
      <c r="C5287" s="184">
        <v>870.5</v>
      </c>
      <c r="D5287" s="346" t="s">
        <v>384</v>
      </c>
      <c r="E5287" s="346" t="s">
        <v>386</v>
      </c>
      <c r="F5287" s="346" t="s">
        <v>804</v>
      </c>
      <c r="G5287" s="342">
        <f t="shared" si="167"/>
        <v>48.416818357590948</v>
      </c>
      <c r="H5287" s="342">
        <f t="shared" si="166"/>
        <v>918.91681835759096</v>
      </c>
      <c r="I5287" s="190"/>
    </row>
    <row r="5288" spans="1:9" ht="13.5" hidden="1" customHeight="1" thickBot="1">
      <c r="A5288" s="410"/>
      <c r="B5288" s="183">
        <v>42</v>
      </c>
      <c r="C5288" s="184">
        <v>1407.24</v>
      </c>
      <c r="D5288" s="346" t="s">
        <v>384</v>
      </c>
      <c r="E5288" s="346" t="s">
        <v>386</v>
      </c>
      <c r="F5288" s="346" t="s">
        <v>845</v>
      </c>
      <c r="G5288" s="342">
        <f t="shared" si="167"/>
        <v>78.27005567551555</v>
      </c>
      <c r="H5288" s="342">
        <f t="shared" si="166"/>
        <v>1485.5100556755156</v>
      </c>
      <c r="I5288" s="190"/>
    </row>
    <row r="5289" spans="1:9" ht="13.5" hidden="1" customHeight="1" thickBot="1">
      <c r="A5289" s="410"/>
      <c r="B5289" s="183">
        <v>23</v>
      </c>
      <c r="C5289" s="184">
        <v>800.86</v>
      </c>
      <c r="D5289" s="346" t="s">
        <v>384</v>
      </c>
      <c r="E5289" s="346" t="s">
        <v>386</v>
      </c>
      <c r="F5289" s="346" t="s">
        <v>843</v>
      </c>
      <c r="G5289" s="342">
        <f t="shared" si="167"/>
        <v>44.543472888983672</v>
      </c>
      <c r="H5289" s="342">
        <f t="shared" si="166"/>
        <v>845.40347288898374</v>
      </c>
      <c r="I5289" s="190"/>
    </row>
    <row r="5290" spans="1:9" ht="13.5" hidden="1" customHeight="1" thickBot="1">
      <c r="A5290" s="410"/>
      <c r="B5290" s="183">
        <v>76</v>
      </c>
      <c r="C5290" s="184">
        <v>2517.36</v>
      </c>
      <c r="D5290" s="346" t="s">
        <v>384</v>
      </c>
      <c r="E5290" s="346" t="s">
        <v>386</v>
      </c>
      <c r="F5290" s="346" t="s">
        <v>894</v>
      </c>
      <c r="G5290" s="342">
        <f t="shared" si="167"/>
        <v>140.01443062684109</v>
      </c>
      <c r="H5290" s="342">
        <f t="shared" si="166"/>
        <v>2657.3744306268413</v>
      </c>
      <c r="I5290" s="190"/>
    </row>
    <row r="5291" spans="1:9" ht="13.5" hidden="1" customHeight="1" thickBot="1">
      <c r="A5291" s="410"/>
      <c r="B5291" s="183">
        <v>-28</v>
      </c>
      <c r="C5291" s="184">
        <v>-846</v>
      </c>
      <c r="D5291" s="346" t="s">
        <v>384</v>
      </c>
      <c r="E5291" s="346" t="s">
        <v>386</v>
      </c>
      <c r="F5291" s="346" t="s">
        <v>881</v>
      </c>
      <c r="G5291" s="342">
        <f t="shared" si="167"/>
        <v>-47.054139380266449</v>
      </c>
      <c r="H5291" s="342">
        <f t="shared" si="166"/>
        <v>-893.05413938026641</v>
      </c>
      <c r="I5291" s="190"/>
    </row>
    <row r="5292" spans="1:9" ht="13.5" hidden="1" customHeight="1" thickBot="1">
      <c r="A5292" s="410"/>
      <c r="B5292" s="183">
        <v>34</v>
      </c>
      <c r="C5292" s="184">
        <v>1183.8800000000001</v>
      </c>
      <c r="D5292" s="346" t="s">
        <v>384</v>
      </c>
      <c r="E5292" s="346" t="s">
        <v>386</v>
      </c>
      <c r="F5292" s="346" t="s">
        <v>805</v>
      </c>
      <c r="G5292" s="342">
        <f t="shared" si="167"/>
        <v>65.846872966323701</v>
      </c>
      <c r="H5292" s="342">
        <f t="shared" si="166"/>
        <v>1249.7268729663238</v>
      </c>
      <c r="I5292" s="190"/>
    </row>
    <row r="5293" spans="1:9" ht="13.5" hidden="1" customHeight="1" thickBot="1">
      <c r="A5293" s="410"/>
      <c r="B5293" s="183">
        <v>57</v>
      </c>
      <c r="C5293" s="184">
        <v>1919.78</v>
      </c>
      <c r="D5293" s="346" t="s">
        <v>384</v>
      </c>
      <c r="E5293" s="346" t="s">
        <v>386</v>
      </c>
      <c r="F5293" s="346" t="s">
        <v>862</v>
      </c>
      <c r="G5293" s="342">
        <f t="shared" si="167"/>
        <v>106.77729988114412</v>
      </c>
      <c r="H5293" s="342">
        <f t="shared" si="166"/>
        <v>2026.557299881144</v>
      </c>
      <c r="I5293" s="190"/>
    </row>
    <row r="5294" spans="1:9" ht="13.5" hidden="1" customHeight="1" thickBot="1">
      <c r="A5294" s="410"/>
      <c r="B5294" s="183">
        <v>25</v>
      </c>
      <c r="C5294" s="184">
        <v>870.5</v>
      </c>
      <c r="D5294" s="346" t="s">
        <v>384</v>
      </c>
      <c r="E5294" s="346" t="s">
        <v>386</v>
      </c>
      <c r="F5294" s="346" t="s">
        <v>816</v>
      </c>
      <c r="G5294" s="342">
        <f t="shared" si="167"/>
        <v>48.416818357590948</v>
      </c>
      <c r="H5294" s="342">
        <f t="shared" si="166"/>
        <v>918.91681835759096</v>
      </c>
      <c r="I5294" s="190"/>
    </row>
    <row r="5295" spans="1:9" ht="13.5" hidden="1" customHeight="1" thickBot="1">
      <c r="A5295" s="410"/>
      <c r="B5295" s="183">
        <v>25</v>
      </c>
      <c r="C5295" s="184">
        <v>870.5</v>
      </c>
      <c r="D5295" s="346" t="s">
        <v>384</v>
      </c>
      <c r="E5295" s="346" t="s">
        <v>386</v>
      </c>
      <c r="F5295" s="346" t="s">
        <v>863</v>
      </c>
      <c r="G5295" s="342">
        <f t="shared" si="167"/>
        <v>48.416818357590948</v>
      </c>
      <c r="H5295" s="342">
        <f t="shared" si="166"/>
        <v>918.91681835759096</v>
      </c>
      <c r="I5295" s="190"/>
    </row>
    <row r="5296" spans="1:9" ht="13.5" hidden="1" customHeight="1" thickBot="1">
      <c r="A5296" s="410"/>
      <c r="B5296" s="183">
        <v>19</v>
      </c>
      <c r="C5296" s="184">
        <v>661.58</v>
      </c>
      <c r="D5296" s="346" t="s">
        <v>384</v>
      </c>
      <c r="E5296" s="346" t="s">
        <v>386</v>
      </c>
      <c r="F5296" s="346" t="s">
        <v>864</v>
      </c>
      <c r="G5296" s="342">
        <f t="shared" si="167"/>
        <v>36.796781951769127</v>
      </c>
      <c r="H5296" s="342">
        <f t="shared" si="166"/>
        <v>698.3767819517692</v>
      </c>
      <c r="I5296" s="190"/>
    </row>
    <row r="5297" spans="1:10" ht="13.5" hidden="1" customHeight="1" thickBot="1">
      <c r="A5297" s="410"/>
      <c r="B5297" s="183">
        <v>23</v>
      </c>
      <c r="C5297" s="184">
        <v>800.86</v>
      </c>
      <c r="D5297" s="346" t="s">
        <v>384</v>
      </c>
      <c r="E5297" s="346" t="s">
        <v>386</v>
      </c>
      <c r="F5297" s="346" t="s">
        <v>841</v>
      </c>
      <c r="G5297" s="342">
        <f t="shared" si="167"/>
        <v>44.543472888983672</v>
      </c>
      <c r="H5297" s="342">
        <f t="shared" si="166"/>
        <v>845.40347288898374</v>
      </c>
      <c r="I5297" s="190"/>
    </row>
    <row r="5298" spans="1:10" ht="13.5" hidden="1" customHeight="1" thickBot="1">
      <c r="A5298" s="410"/>
      <c r="B5298" s="183">
        <v>21</v>
      </c>
      <c r="C5298" s="184">
        <v>731.22</v>
      </c>
      <c r="D5298" s="346" t="s">
        <v>384</v>
      </c>
      <c r="E5298" s="346" t="s">
        <v>386</v>
      </c>
      <c r="F5298" s="346" t="s">
        <v>856</v>
      </c>
      <c r="G5298" s="342">
        <f t="shared" si="167"/>
        <v>40.670127420376396</v>
      </c>
      <c r="H5298" s="342">
        <f t="shared" si="166"/>
        <v>771.89012742037642</v>
      </c>
      <c r="I5298" s="190"/>
    </row>
    <row r="5299" spans="1:10" ht="13.5" hidden="1" customHeight="1" thickBot="1">
      <c r="A5299" s="410"/>
      <c r="B5299" s="183">
        <v>22</v>
      </c>
      <c r="C5299" s="184">
        <v>766.04</v>
      </c>
      <c r="D5299" s="346" t="s">
        <v>384</v>
      </c>
      <c r="E5299" s="346" t="s">
        <v>386</v>
      </c>
      <c r="F5299" s="346" t="s">
        <v>867</v>
      </c>
      <c r="G5299" s="342">
        <f t="shared" si="167"/>
        <v>42.60680015468003</v>
      </c>
      <c r="H5299" s="342">
        <f t="shared" si="166"/>
        <v>808.64680015468002</v>
      </c>
      <c r="I5299" s="190"/>
    </row>
    <row r="5300" spans="1:10" ht="13.5" hidden="1" customHeight="1" thickBot="1">
      <c r="A5300" s="410"/>
      <c r="B5300" s="183">
        <v>119</v>
      </c>
      <c r="C5300" s="184">
        <v>4000.83</v>
      </c>
      <c r="D5300" s="346" t="s">
        <v>384</v>
      </c>
      <c r="E5300" s="346" t="s">
        <v>386</v>
      </c>
      <c r="F5300" s="346" t="s">
        <v>868</v>
      </c>
      <c r="G5300" s="342">
        <f t="shared" si="167"/>
        <v>222.52436460608914</v>
      </c>
      <c r="H5300" s="342">
        <f t="shared" si="166"/>
        <v>4223.3543646060889</v>
      </c>
      <c r="I5300" s="190"/>
    </row>
    <row r="5301" spans="1:10" ht="13.5" hidden="1" customHeight="1" thickBot="1">
      <c r="A5301" s="410"/>
      <c r="B5301" s="183">
        <v>100</v>
      </c>
      <c r="C5301" s="184">
        <v>3302.56</v>
      </c>
      <c r="D5301" s="346" t="s">
        <v>384</v>
      </c>
      <c r="E5301" s="346" t="s">
        <v>386</v>
      </c>
      <c r="F5301" s="346" t="s">
        <v>838</v>
      </c>
      <c r="G5301" s="342">
        <f t="shared" si="167"/>
        <v>183.68690136133895</v>
      </c>
      <c r="H5301" s="342">
        <f t="shared" si="166"/>
        <v>3486.246901361339</v>
      </c>
      <c r="I5301" s="190"/>
    </row>
    <row r="5302" spans="1:10" ht="13.5" hidden="1" customHeight="1" thickBot="1">
      <c r="A5302" s="410"/>
      <c r="B5302" s="183">
        <v>133</v>
      </c>
      <c r="C5302" s="184">
        <v>4416.8900000000003</v>
      </c>
      <c r="D5302" s="346" t="s">
        <v>384</v>
      </c>
      <c r="E5302" s="346" t="s">
        <v>386</v>
      </c>
      <c r="F5302" s="346" t="s">
        <v>872</v>
      </c>
      <c r="G5302" s="342">
        <f t="shared" si="167"/>
        <v>245.66543461856392</v>
      </c>
      <c r="H5302" s="342">
        <f t="shared" si="166"/>
        <v>4662.5554346185645</v>
      </c>
      <c r="I5302" s="190"/>
    </row>
    <row r="5303" spans="1:10" ht="13.5" hidden="1" customHeight="1" thickBot="1">
      <c r="A5303" s="411"/>
      <c r="B5303" s="183">
        <v>95.5</v>
      </c>
      <c r="C5303" s="184">
        <v>3140.09</v>
      </c>
      <c r="D5303" s="346" t="s">
        <v>384</v>
      </c>
      <c r="E5303" s="346" t="s">
        <v>386</v>
      </c>
      <c r="F5303" s="346" t="s">
        <v>858</v>
      </c>
      <c r="G5303" s="342">
        <f t="shared" si="167"/>
        <v>174.6503930574242</v>
      </c>
      <c r="H5303" s="342">
        <f t="shared" si="166"/>
        <v>3314.7403930574242</v>
      </c>
      <c r="I5303" s="190"/>
    </row>
    <row r="5304" spans="1:10" ht="13.5" thickBot="1">
      <c r="A5304" s="185" t="s">
        <v>518</v>
      </c>
      <c r="B5304" s="186">
        <v>1618</v>
      </c>
      <c r="C5304" s="187">
        <v>57580.2</v>
      </c>
      <c r="D5304" s="412"/>
      <c r="E5304" s="413"/>
      <c r="F5304" s="414"/>
      <c r="G5304" s="342">
        <f t="shared" si="167"/>
        <v>3202.5848183730709</v>
      </c>
      <c r="H5304" s="342">
        <f t="shared" si="166"/>
        <v>60782.784818373068</v>
      </c>
      <c r="I5304" s="190">
        <f>+H5304</f>
        <v>60782.784818373068</v>
      </c>
      <c r="J5304" s="347">
        <v>1</v>
      </c>
    </row>
    <row r="5305" spans="1:10" ht="13.5" hidden="1" customHeight="1" thickBot="1">
      <c r="A5305" s="409" t="s">
        <v>519</v>
      </c>
      <c r="B5305" s="183">
        <v>0</v>
      </c>
      <c r="C5305" s="184">
        <v>541.41999999999996</v>
      </c>
      <c r="D5305" s="346" t="s">
        <v>588</v>
      </c>
      <c r="E5305" s="346" t="s">
        <v>386</v>
      </c>
      <c r="F5305" s="346" t="s">
        <v>956</v>
      </c>
      <c r="G5305" s="342">
        <f t="shared" si="167"/>
        <v>30.113536812368626</v>
      </c>
      <c r="H5305" s="342">
        <f t="shared" si="166"/>
        <v>571.53353681236854</v>
      </c>
      <c r="I5305" s="190"/>
    </row>
    <row r="5306" spans="1:10" ht="13.5" hidden="1" customHeight="1" thickBot="1">
      <c r="A5306" s="410"/>
      <c r="B5306" s="183">
        <v>16</v>
      </c>
      <c r="C5306" s="184">
        <v>543.52</v>
      </c>
      <c r="D5306" s="346" t="s">
        <v>391</v>
      </c>
      <c r="E5306" s="346" t="s">
        <v>386</v>
      </c>
      <c r="F5306" s="346" t="s">
        <v>807</v>
      </c>
      <c r="G5306" s="342">
        <f t="shared" si="167"/>
        <v>30.230337867567869</v>
      </c>
      <c r="H5306" s="342">
        <f t="shared" si="166"/>
        <v>573.75033786756785</v>
      </c>
      <c r="I5306" s="190"/>
    </row>
    <row r="5307" spans="1:10" ht="13.5" hidden="1" customHeight="1" thickBot="1">
      <c r="A5307" s="410"/>
      <c r="B5307" s="183">
        <v>8</v>
      </c>
      <c r="C5307" s="184">
        <v>271.76</v>
      </c>
      <c r="D5307" s="346" t="s">
        <v>391</v>
      </c>
      <c r="E5307" s="346" t="s">
        <v>386</v>
      </c>
      <c r="F5307" s="346" t="s">
        <v>837</v>
      </c>
      <c r="G5307" s="342">
        <f t="shared" si="167"/>
        <v>15.115168933783934</v>
      </c>
      <c r="H5307" s="342">
        <f t="shared" si="166"/>
        <v>286.87516893378393</v>
      </c>
      <c r="I5307" s="190"/>
    </row>
    <row r="5308" spans="1:10" ht="13.5" hidden="1" customHeight="1" thickBot="1">
      <c r="A5308" s="410"/>
      <c r="B5308" s="183">
        <v>8</v>
      </c>
      <c r="C5308" s="184">
        <v>278.56</v>
      </c>
      <c r="D5308" s="346" t="s">
        <v>391</v>
      </c>
      <c r="E5308" s="346" t="s">
        <v>386</v>
      </c>
      <c r="F5308" s="346" t="s">
        <v>835</v>
      </c>
      <c r="G5308" s="342">
        <f t="shared" si="167"/>
        <v>15.493381874429105</v>
      </c>
      <c r="H5308" s="342">
        <f t="shared" si="166"/>
        <v>294.05338187442908</v>
      </c>
      <c r="I5308" s="190"/>
    </row>
    <row r="5309" spans="1:10" ht="13.5" hidden="1" customHeight="1" thickBot="1">
      <c r="A5309" s="410"/>
      <c r="B5309" s="183">
        <v>8</v>
      </c>
      <c r="C5309" s="184">
        <v>278.56</v>
      </c>
      <c r="D5309" s="346" t="s">
        <v>391</v>
      </c>
      <c r="E5309" s="346" t="s">
        <v>386</v>
      </c>
      <c r="F5309" s="346" t="s">
        <v>881</v>
      </c>
      <c r="G5309" s="342">
        <f t="shared" si="167"/>
        <v>15.493381874429105</v>
      </c>
      <c r="H5309" s="342">
        <f t="shared" si="166"/>
        <v>294.05338187442908</v>
      </c>
      <c r="I5309" s="190"/>
    </row>
    <row r="5310" spans="1:10" ht="13.5" hidden="1" customHeight="1" thickBot="1">
      <c r="A5310" s="410"/>
      <c r="B5310" s="183">
        <v>72</v>
      </c>
      <c r="C5310" s="184">
        <v>2371.1999999999998</v>
      </c>
      <c r="D5310" s="346" t="s">
        <v>391</v>
      </c>
      <c r="E5310" s="346" t="s">
        <v>386</v>
      </c>
      <c r="F5310" s="346" t="s">
        <v>863</v>
      </c>
      <c r="G5310" s="342">
        <f t="shared" si="167"/>
        <v>131.88507718497377</v>
      </c>
      <c r="H5310" s="342">
        <f t="shared" si="166"/>
        <v>2503.0850771849737</v>
      </c>
      <c r="I5310" s="190"/>
    </row>
    <row r="5311" spans="1:10" ht="13.5" hidden="1" customHeight="1" thickBot="1">
      <c r="A5311" s="410"/>
      <c r="B5311" s="183">
        <v>144</v>
      </c>
      <c r="C5311" s="184">
        <v>4810.5600000000004</v>
      </c>
      <c r="D5311" s="346" t="s">
        <v>391</v>
      </c>
      <c r="E5311" s="346" t="s">
        <v>386</v>
      </c>
      <c r="F5311" s="346" t="s">
        <v>838</v>
      </c>
      <c r="G5311" s="342">
        <f t="shared" si="167"/>
        <v>267.56118290441441</v>
      </c>
      <c r="H5311" s="342">
        <f t="shared" si="166"/>
        <v>5078.121182904415</v>
      </c>
      <c r="I5311" s="190"/>
    </row>
    <row r="5312" spans="1:10" ht="13.5" hidden="1" customHeight="1" thickBot="1">
      <c r="A5312" s="410"/>
      <c r="B5312" s="183">
        <v>144</v>
      </c>
      <c r="C5312" s="184">
        <v>4810.5600000000004</v>
      </c>
      <c r="D5312" s="346" t="s">
        <v>391</v>
      </c>
      <c r="E5312" s="346" t="s">
        <v>386</v>
      </c>
      <c r="F5312" s="346" t="s">
        <v>858</v>
      </c>
      <c r="G5312" s="342">
        <f t="shared" si="167"/>
        <v>267.56118290441441</v>
      </c>
      <c r="H5312" s="342">
        <f t="shared" si="166"/>
        <v>5078.121182904415</v>
      </c>
      <c r="I5312" s="190"/>
    </row>
    <row r="5313" spans="1:9" ht="13.5" hidden="1" customHeight="1" thickBot="1">
      <c r="A5313" s="410"/>
      <c r="B5313" s="183">
        <v>22</v>
      </c>
      <c r="C5313" s="184">
        <v>1121.01</v>
      </c>
      <c r="D5313" s="346" t="s">
        <v>387</v>
      </c>
      <c r="E5313" s="346" t="s">
        <v>386</v>
      </c>
      <c r="F5313" s="346" t="s">
        <v>807</v>
      </c>
      <c r="G5313" s="342">
        <f t="shared" si="167"/>
        <v>62.350071851858736</v>
      </c>
      <c r="H5313" s="342">
        <f t="shared" si="166"/>
        <v>1183.3600718518587</v>
      </c>
      <c r="I5313" s="190"/>
    </row>
    <row r="5314" spans="1:9" ht="13.5" hidden="1" customHeight="1" thickBot="1">
      <c r="A5314" s="410"/>
      <c r="B5314" s="183">
        <v>8</v>
      </c>
      <c r="C5314" s="184">
        <v>407.64</v>
      </c>
      <c r="D5314" s="346" t="s">
        <v>387</v>
      </c>
      <c r="E5314" s="346" t="s">
        <v>386</v>
      </c>
      <c r="F5314" s="346" t="s">
        <v>837</v>
      </c>
      <c r="G5314" s="342">
        <f t="shared" si="167"/>
        <v>22.672753400675905</v>
      </c>
      <c r="H5314" s="342">
        <f t="shared" si="166"/>
        <v>430.31275340067589</v>
      </c>
      <c r="I5314" s="190"/>
    </row>
    <row r="5315" spans="1:9" ht="13.5" hidden="1" customHeight="1" thickBot="1">
      <c r="A5315" s="410"/>
      <c r="B5315" s="183">
        <v>40</v>
      </c>
      <c r="C5315" s="184">
        <v>2038.2</v>
      </c>
      <c r="D5315" s="346" t="s">
        <v>387</v>
      </c>
      <c r="E5315" s="346" t="s">
        <v>386</v>
      </c>
      <c r="F5315" s="346" t="s">
        <v>811</v>
      </c>
      <c r="G5315" s="342">
        <f t="shared" si="167"/>
        <v>113.36376700337952</v>
      </c>
      <c r="H5315" s="342">
        <f t="shared" si="166"/>
        <v>2151.5637670033798</v>
      </c>
      <c r="I5315" s="190"/>
    </row>
    <row r="5316" spans="1:9" ht="13.5" hidden="1" customHeight="1" thickBot="1">
      <c r="A5316" s="410"/>
      <c r="B5316" s="183">
        <v>13</v>
      </c>
      <c r="C5316" s="184">
        <v>662.42</v>
      </c>
      <c r="D5316" s="346" t="s">
        <v>387</v>
      </c>
      <c r="E5316" s="346" t="s">
        <v>386</v>
      </c>
      <c r="F5316" s="346" t="s">
        <v>813</v>
      </c>
      <c r="G5316" s="342">
        <f t="shared" si="167"/>
        <v>36.843502373848814</v>
      </c>
      <c r="H5316" s="342">
        <f t="shared" si="166"/>
        <v>699.26350237384872</v>
      </c>
      <c r="I5316" s="190"/>
    </row>
    <row r="5317" spans="1:9" ht="13.5" hidden="1" customHeight="1" thickBot="1">
      <c r="A5317" s="410"/>
      <c r="B5317" s="183">
        <v>28</v>
      </c>
      <c r="C5317" s="184">
        <v>1462.44</v>
      </c>
      <c r="D5317" s="346" t="s">
        <v>387</v>
      </c>
      <c r="E5317" s="346" t="s">
        <v>386</v>
      </c>
      <c r="F5317" s="346" t="s">
        <v>808</v>
      </c>
      <c r="G5317" s="342">
        <f t="shared" si="167"/>
        <v>81.340254840752792</v>
      </c>
      <c r="H5317" s="342">
        <f t="shared" si="166"/>
        <v>1543.7802548407528</v>
      </c>
      <c r="I5317" s="190"/>
    </row>
    <row r="5318" spans="1:9" ht="13.5" hidden="1" customHeight="1" thickBot="1">
      <c r="A5318" s="410"/>
      <c r="B5318" s="183">
        <v>8</v>
      </c>
      <c r="C5318" s="184">
        <v>417.84</v>
      </c>
      <c r="D5318" s="346" t="s">
        <v>387</v>
      </c>
      <c r="E5318" s="346" t="s">
        <v>386</v>
      </c>
      <c r="F5318" s="346" t="s">
        <v>809</v>
      </c>
      <c r="G5318" s="342">
        <f t="shared" si="167"/>
        <v>23.240072811643653</v>
      </c>
      <c r="H5318" s="342">
        <f t="shared" si="166"/>
        <v>441.08007281164362</v>
      </c>
      <c r="I5318" s="190"/>
    </row>
    <row r="5319" spans="1:9" ht="13.5" hidden="1" customHeight="1" thickBot="1">
      <c r="A5319" s="410"/>
      <c r="B5319" s="183">
        <v>30.25</v>
      </c>
      <c r="C5319" s="184">
        <v>1579.96</v>
      </c>
      <c r="D5319" s="346" t="s">
        <v>387</v>
      </c>
      <c r="E5319" s="346" t="s">
        <v>386</v>
      </c>
      <c r="F5319" s="346" t="s">
        <v>810</v>
      </c>
      <c r="G5319" s="342">
        <f t="shared" si="167"/>
        <v>87.876664367902805</v>
      </c>
      <c r="H5319" s="342">
        <f t="shared" si="166"/>
        <v>1667.8366643679028</v>
      </c>
      <c r="I5319" s="190"/>
    </row>
    <row r="5320" spans="1:9" ht="13.5" hidden="1" customHeight="1" thickBot="1">
      <c r="A5320" s="410"/>
      <c r="B5320" s="183">
        <v>32.75</v>
      </c>
      <c r="C5320" s="184">
        <v>1710.53</v>
      </c>
      <c r="D5320" s="346" t="s">
        <v>387</v>
      </c>
      <c r="E5320" s="346" t="s">
        <v>386</v>
      </c>
      <c r="F5320" s="346" t="s">
        <v>835</v>
      </c>
      <c r="G5320" s="342">
        <f t="shared" si="167"/>
        <v>95.138909023790973</v>
      </c>
      <c r="H5320" s="342">
        <f t="shared" si="166"/>
        <v>1805.668909023791</v>
      </c>
      <c r="I5320" s="190"/>
    </row>
    <row r="5321" spans="1:9" ht="13.5" hidden="1" customHeight="1" thickBot="1">
      <c r="A5321" s="410"/>
      <c r="B5321" s="183">
        <v>66</v>
      </c>
      <c r="C5321" s="184">
        <v>3447.18</v>
      </c>
      <c r="D5321" s="346" t="s">
        <v>387</v>
      </c>
      <c r="E5321" s="346" t="s">
        <v>386</v>
      </c>
      <c r="F5321" s="346" t="s">
        <v>802</v>
      </c>
      <c r="G5321" s="342">
        <f t="shared" si="167"/>
        <v>191.73060069606015</v>
      </c>
      <c r="H5321" s="342">
        <f t="shared" si="166"/>
        <v>3638.9106006960601</v>
      </c>
      <c r="I5321" s="190"/>
    </row>
    <row r="5322" spans="1:9" ht="13.5" hidden="1" customHeight="1" thickBot="1">
      <c r="A5322" s="410"/>
      <c r="B5322" s="183">
        <v>75</v>
      </c>
      <c r="C5322" s="184">
        <v>3917.25</v>
      </c>
      <c r="D5322" s="346" t="s">
        <v>387</v>
      </c>
      <c r="E5322" s="346" t="s">
        <v>386</v>
      </c>
      <c r="F5322" s="346" t="s">
        <v>803</v>
      </c>
      <c r="G5322" s="342">
        <f t="shared" si="167"/>
        <v>217.87568260915927</v>
      </c>
      <c r="H5322" s="342">
        <f t="shared" si="166"/>
        <v>4135.1256826091594</v>
      </c>
      <c r="I5322" s="190"/>
    </row>
    <row r="5323" spans="1:9" ht="13.5" hidden="1" customHeight="1" thickBot="1">
      <c r="A5323" s="410"/>
      <c r="B5323" s="183">
        <v>19.25</v>
      </c>
      <c r="C5323" s="184">
        <v>1005.43</v>
      </c>
      <c r="D5323" s="346" t="s">
        <v>387</v>
      </c>
      <c r="E5323" s="346" t="s">
        <v>386</v>
      </c>
      <c r="F5323" s="346" t="s">
        <v>804</v>
      </c>
      <c r="G5323" s="342">
        <f t="shared" si="167"/>
        <v>55.921564251892775</v>
      </c>
      <c r="H5323" s="342">
        <f t="shared" ref="H5323:H5386" si="168">+G5323+C5323</f>
        <v>1061.3515642518928</v>
      </c>
      <c r="I5323" s="190"/>
    </row>
    <row r="5324" spans="1:9" ht="13.5" hidden="1" customHeight="1" thickBot="1">
      <c r="A5324" s="410"/>
      <c r="B5324" s="183">
        <v>9</v>
      </c>
      <c r="C5324" s="184">
        <v>470.07</v>
      </c>
      <c r="D5324" s="346" t="s">
        <v>387</v>
      </c>
      <c r="E5324" s="346" t="s">
        <v>386</v>
      </c>
      <c r="F5324" s="346" t="s">
        <v>843</v>
      </c>
      <c r="G5324" s="342">
        <f t="shared" si="167"/>
        <v>26.145081913099112</v>
      </c>
      <c r="H5324" s="342">
        <f t="shared" si="168"/>
        <v>496.21508191309908</v>
      </c>
      <c r="I5324" s="190"/>
    </row>
    <row r="5325" spans="1:9" ht="13.5" hidden="1" customHeight="1" thickBot="1">
      <c r="A5325" s="410"/>
      <c r="B5325" s="183">
        <v>5.25</v>
      </c>
      <c r="C5325" s="184">
        <v>274.20999999999998</v>
      </c>
      <c r="D5325" s="346" t="s">
        <v>387</v>
      </c>
      <c r="E5325" s="346" t="s">
        <v>386</v>
      </c>
      <c r="F5325" s="346" t="s">
        <v>894</v>
      </c>
      <c r="G5325" s="342">
        <f t="shared" si="167"/>
        <v>15.251436831516385</v>
      </c>
      <c r="H5325" s="342">
        <f t="shared" si="168"/>
        <v>289.46143683151638</v>
      </c>
      <c r="I5325" s="190"/>
    </row>
    <row r="5326" spans="1:9" ht="13.5" hidden="1" customHeight="1" thickBot="1">
      <c r="A5326" s="410"/>
      <c r="B5326" s="183">
        <v>18</v>
      </c>
      <c r="C5326" s="184">
        <v>940.14</v>
      </c>
      <c r="D5326" s="346" t="s">
        <v>387</v>
      </c>
      <c r="E5326" s="346" t="s">
        <v>386</v>
      </c>
      <c r="F5326" s="346" t="s">
        <v>881</v>
      </c>
      <c r="G5326" s="342">
        <f t="shared" si="167"/>
        <v>52.290163826198224</v>
      </c>
      <c r="H5326" s="342">
        <f t="shared" si="168"/>
        <v>992.43016382619817</v>
      </c>
      <c r="I5326" s="190"/>
    </row>
    <row r="5327" spans="1:9" ht="13.5" hidden="1" customHeight="1" thickBot="1">
      <c r="A5327" s="410"/>
      <c r="B5327" s="183">
        <v>19.25</v>
      </c>
      <c r="C5327" s="184">
        <v>1000.84</v>
      </c>
      <c r="D5327" s="346" t="s">
        <v>387</v>
      </c>
      <c r="E5327" s="346" t="s">
        <v>386</v>
      </c>
      <c r="F5327" s="346" t="s">
        <v>805</v>
      </c>
      <c r="G5327" s="342">
        <f t="shared" ref="G5327:G5390" si="169">+(C5327/$C$12584)*1312742.08</f>
        <v>55.66627051695729</v>
      </c>
      <c r="H5327" s="342">
        <f t="shared" si="168"/>
        <v>1056.5062705169573</v>
      </c>
      <c r="I5327" s="190"/>
    </row>
    <row r="5328" spans="1:9" ht="13.5" hidden="1" customHeight="1" thickBot="1">
      <c r="A5328" s="410"/>
      <c r="B5328" s="183">
        <v>168.75</v>
      </c>
      <c r="C5328" s="184">
        <v>8440.39</v>
      </c>
      <c r="D5328" s="346" t="s">
        <v>387</v>
      </c>
      <c r="E5328" s="346" t="s">
        <v>386</v>
      </c>
      <c r="F5328" s="346" t="s">
        <v>862</v>
      </c>
      <c r="G5328" s="342">
        <f t="shared" si="169"/>
        <v>469.45069442530388</v>
      </c>
      <c r="H5328" s="342">
        <f t="shared" si="168"/>
        <v>8909.8406944253038</v>
      </c>
      <c r="I5328" s="190"/>
    </row>
    <row r="5329" spans="1:9" ht="13.5" hidden="1" customHeight="1" thickBot="1">
      <c r="A5329" s="410"/>
      <c r="B5329" s="183">
        <v>164.75</v>
      </c>
      <c r="C5329" s="184">
        <v>7994.4</v>
      </c>
      <c r="D5329" s="346" t="s">
        <v>387</v>
      </c>
      <c r="E5329" s="346" t="s">
        <v>386</v>
      </c>
      <c r="F5329" s="346" t="s">
        <v>816</v>
      </c>
      <c r="G5329" s="342">
        <f t="shared" si="169"/>
        <v>444.64493127848942</v>
      </c>
      <c r="H5329" s="342">
        <f t="shared" si="168"/>
        <v>8439.0449312784895</v>
      </c>
      <c r="I5329" s="190"/>
    </row>
    <row r="5330" spans="1:9" ht="13.5" hidden="1" customHeight="1" thickBot="1">
      <c r="A5330" s="410"/>
      <c r="B5330" s="183">
        <v>207.75</v>
      </c>
      <c r="C5330" s="184">
        <v>10530.95</v>
      </c>
      <c r="D5330" s="346" t="s">
        <v>387</v>
      </c>
      <c r="E5330" s="346" t="s">
        <v>386</v>
      </c>
      <c r="F5330" s="346" t="s">
        <v>863</v>
      </c>
      <c r="G5330" s="342">
        <f t="shared" si="169"/>
        <v>585.72670107165129</v>
      </c>
      <c r="H5330" s="342">
        <f t="shared" si="168"/>
        <v>11116.676701071652</v>
      </c>
      <c r="I5330" s="190"/>
    </row>
    <row r="5331" spans="1:9" ht="13.5" hidden="1" customHeight="1" thickBot="1">
      <c r="A5331" s="410"/>
      <c r="B5331" s="183">
        <v>161</v>
      </c>
      <c r="C5331" s="184">
        <v>7822.71</v>
      </c>
      <c r="D5331" s="346" t="s">
        <v>387</v>
      </c>
      <c r="E5331" s="346" t="s">
        <v>386</v>
      </c>
      <c r="F5331" s="346" t="s">
        <v>864</v>
      </c>
      <c r="G5331" s="342">
        <f t="shared" si="169"/>
        <v>435.09561072269992</v>
      </c>
      <c r="H5331" s="342">
        <f t="shared" si="168"/>
        <v>8257.8056107227003</v>
      </c>
      <c r="I5331" s="190"/>
    </row>
    <row r="5332" spans="1:9" ht="13.5" hidden="1" customHeight="1" thickBot="1">
      <c r="A5332" s="410"/>
      <c r="B5332" s="183">
        <v>182</v>
      </c>
      <c r="C5332" s="184">
        <v>9251.2199999999993</v>
      </c>
      <c r="D5332" s="346" t="s">
        <v>387</v>
      </c>
      <c r="E5332" s="346" t="s">
        <v>386</v>
      </c>
      <c r="F5332" s="346" t="s">
        <v>841</v>
      </c>
      <c r="G5332" s="342">
        <f t="shared" si="169"/>
        <v>514.54869422873355</v>
      </c>
      <c r="H5332" s="342">
        <f t="shared" si="168"/>
        <v>9765.7686942287328</v>
      </c>
      <c r="I5332" s="190"/>
    </row>
    <row r="5333" spans="1:9" ht="13.5" hidden="1" customHeight="1" thickBot="1">
      <c r="A5333" s="410"/>
      <c r="B5333" s="183">
        <v>163</v>
      </c>
      <c r="C5333" s="184">
        <v>8123.27</v>
      </c>
      <c r="D5333" s="346" t="s">
        <v>387</v>
      </c>
      <c r="E5333" s="346" t="s">
        <v>386</v>
      </c>
      <c r="F5333" s="346" t="s">
        <v>856</v>
      </c>
      <c r="G5333" s="342">
        <f t="shared" si="169"/>
        <v>451.81262269921638</v>
      </c>
      <c r="H5333" s="342">
        <f t="shared" si="168"/>
        <v>8575.0826226992176</v>
      </c>
      <c r="I5333" s="190"/>
    </row>
    <row r="5334" spans="1:9" ht="13.5" hidden="1" customHeight="1" thickBot="1">
      <c r="A5334" s="410"/>
      <c r="B5334" s="183">
        <v>149.5</v>
      </c>
      <c r="C5334" s="184">
        <v>7620.86</v>
      </c>
      <c r="D5334" s="346" t="s">
        <v>387</v>
      </c>
      <c r="E5334" s="346" t="s">
        <v>386</v>
      </c>
      <c r="F5334" s="346" t="s">
        <v>867</v>
      </c>
      <c r="G5334" s="342">
        <f t="shared" si="169"/>
        <v>423.86880453604886</v>
      </c>
      <c r="H5334" s="342">
        <f t="shared" si="168"/>
        <v>8044.7288045360483</v>
      </c>
      <c r="I5334" s="190"/>
    </row>
    <row r="5335" spans="1:9" ht="13.5" hidden="1" customHeight="1" thickBot="1">
      <c r="A5335" s="410"/>
      <c r="B5335" s="183">
        <v>166.5</v>
      </c>
      <c r="C5335" s="184">
        <v>8360.64</v>
      </c>
      <c r="D5335" s="346" t="s">
        <v>387</v>
      </c>
      <c r="E5335" s="346" t="s">
        <v>386</v>
      </c>
      <c r="F5335" s="346" t="s">
        <v>868</v>
      </c>
      <c r="G5335" s="342">
        <f t="shared" si="169"/>
        <v>465.0150353052374</v>
      </c>
      <c r="H5335" s="342">
        <f t="shared" si="168"/>
        <v>8825.6550353052371</v>
      </c>
      <c r="I5335" s="190"/>
    </row>
    <row r="5336" spans="1:9" ht="13.5" hidden="1" customHeight="1" thickBot="1">
      <c r="A5336" s="410"/>
      <c r="B5336" s="183">
        <v>296</v>
      </c>
      <c r="C5336" s="184">
        <v>14865.1</v>
      </c>
      <c r="D5336" s="346" t="s">
        <v>387</v>
      </c>
      <c r="E5336" s="346" t="s">
        <v>386</v>
      </c>
      <c r="F5336" s="346" t="s">
        <v>838</v>
      </c>
      <c r="G5336" s="342">
        <f t="shared" si="169"/>
        <v>826.79017411536506</v>
      </c>
      <c r="H5336" s="342">
        <f t="shared" si="168"/>
        <v>15691.890174115366</v>
      </c>
      <c r="I5336" s="190"/>
    </row>
    <row r="5337" spans="1:9" ht="13.5" hidden="1" customHeight="1" thickBot="1">
      <c r="A5337" s="410"/>
      <c r="B5337" s="183">
        <v>192.5</v>
      </c>
      <c r="C5337" s="184">
        <v>9599.3799999999992</v>
      </c>
      <c r="D5337" s="346" t="s">
        <v>387</v>
      </c>
      <c r="E5337" s="346" t="s">
        <v>386</v>
      </c>
      <c r="F5337" s="346" t="s">
        <v>872</v>
      </c>
      <c r="G5337" s="342">
        <f t="shared" si="169"/>
        <v>533.91319678976606</v>
      </c>
      <c r="H5337" s="342">
        <f t="shared" si="168"/>
        <v>10133.293196789766</v>
      </c>
      <c r="I5337" s="190"/>
    </row>
    <row r="5338" spans="1:9" ht="13.5" hidden="1" customHeight="1" thickBot="1">
      <c r="A5338" s="410"/>
      <c r="B5338" s="183">
        <v>240.25</v>
      </c>
      <c r="C5338" s="184">
        <v>12036.16</v>
      </c>
      <c r="D5338" s="346" t="s">
        <v>387</v>
      </c>
      <c r="E5338" s="346" t="s">
        <v>386</v>
      </c>
      <c r="F5338" s="346" t="s">
        <v>858</v>
      </c>
      <c r="G5338" s="342">
        <f t="shared" si="169"/>
        <v>669.44580406996192</v>
      </c>
      <c r="H5338" s="342">
        <f t="shared" si="168"/>
        <v>12705.605804069961</v>
      </c>
      <c r="I5338" s="190"/>
    </row>
    <row r="5339" spans="1:9" ht="13.5" hidden="1" customHeight="1" thickBot="1">
      <c r="A5339" s="410"/>
      <c r="B5339" s="183">
        <v>80</v>
      </c>
      <c r="C5339" s="184">
        <v>2717.6</v>
      </c>
      <c r="D5339" s="346" t="s">
        <v>384</v>
      </c>
      <c r="E5339" s="346" t="s">
        <v>386</v>
      </c>
      <c r="F5339" s="346" t="s">
        <v>807</v>
      </c>
      <c r="G5339" s="342">
        <f t="shared" si="169"/>
        <v>151.15168933783934</v>
      </c>
      <c r="H5339" s="342">
        <f t="shared" si="168"/>
        <v>2868.7516893378393</v>
      </c>
      <c r="I5339" s="190"/>
    </row>
    <row r="5340" spans="1:9" ht="13.5" hidden="1" customHeight="1" thickBot="1">
      <c r="A5340" s="410"/>
      <c r="B5340" s="183">
        <v>80</v>
      </c>
      <c r="C5340" s="184">
        <v>2717.6</v>
      </c>
      <c r="D5340" s="346" t="s">
        <v>384</v>
      </c>
      <c r="E5340" s="346" t="s">
        <v>386</v>
      </c>
      <c r="F5340" s="346" t="s">
        <v>837</v>
      </c>
      <c r="G5340" s="342">
        <f t="shared" si="169"/>
        <v>151.15168933783934</v>
      </c>
      <c r="H5340" s="342">
        <f t="shared" si="168"/>
        <v>2868.7516893378393</v>
      </c>
      <c r="I5340" s="190"/>
    </row>
    <row r="5341" spans="1:9" ht="13.5" hidden="1" customHeight="1" thickBot="1">
      <c r="A5341" s="410"/>
      <c r="B5341" s="183">
        <v>80</v>
      </c>
      <c r="C5341" s="184">
        <v>2717.6</v>
      </c>
      <c r="D5341" s="346" t="s">
        <v>384</v>
      </c>
      <c r="E5341" s="346" t="s">
        <v>386</v>
      </c>
      <c r="F5341" s="346" t="s">
        <v>811</v>
      </c>
      <c r="G5341" s="342">
        <f t="shared" si="169"/>
        <v>151.15168933783934</v>
      </c>
      <c r="H5341" s="342">
        <f t="shared" si="168"/>
        <v>2868.7516893378393</v>
      </c>
      <c r="I5341" s="190"/>
    </row>
    <row r="5342" spans="1:9" ht="13.5" hidden="1" customHeight="1" thickBot="1">
      <c r="A5342" s="410"/>
      <c r="B5342" s="183">
        <v>52</v>
      </c>
      <c r="C5342" s="184">
        <v>1766.44</v>
      </c>
      <c r="D5342" s="346" t="s">
        <v>384</v>
      </c>
      <c r="E5342" s="346" t="s">
        <v>386</v>
      </c>
      <c r="F5342" s="346" t="s">
        <v>813</v>
      </c>
      <c r="G5342" s="342">
        <f t="shared" si="169"/>
        <v>98.248598069595573</v>
      </c>
      <c r="H5342" s="342">
        <f t="shared" si="168"/>
        <v>1864.6885980695956</v>
      </c>
      <c r="I5342" s="190"/>
    </row>
    <row r="5343" spans="1:9" ht="13.5" hidden="1" customHeight="1" thickBot="1">
      <c r="A5343" s="410"/>
      <c r="B5343" s="183">
        <v>80</v>
      </c>
      <c r="C5343" s="184">
        <v>2785.6</v>
      </c>
      <c r="D5343" s="346" t="s">
        <v>384</v>
      </c>
      <c r="E5343" s="346" t="s">
        <v>386</v>
      </c>
      <c r="F5343" s="346" t="s">
        <v>808</v>
      </c>
      <c r="G5343" s="342">
        <f t="shared" si="169"/>
        <v>154.93381874429105</v>
      </c>
      <c r="H5343" s="342">
        <f t="shared" si="168"/>
        <v>2940.5338187442908</v>
      </c>
      <c r="I5343" s="190"/>
    </row>
    <row r="5344" spans="1:9" ht="13.5" hidden="1" customHeight="1" thickBot="1">
      <c r="A5344" s="410"/>
      <c r="B5344" s="183">
        <v>42</v>
      </c>
      <c r="C5344" s="184">
        <v>1462.44</v>
      </c>
      <c r="D5344" s="346" t="s">
        <v>384</v>
      </c>
      <c r="E5344" s="346" t="s">
        <v>386</v>
      </c>
      <c r="F5344" s="346" t="s">
        <v>809</v>
      </c>
      <c r="G5344" s="342">
        <f t="shared" si="169"/>
        <v>81.340254840752792</v>
      </c>
      <c r="H5344" s="342">
        <f t="shared" si="168"/>
        <v>1543.7802548407528</v>
      </c>
      <c r="I5344" s="190"/>
    </row>
    <row r="5345" spans="1:9" ht="13.5" hidden="1" customHeight="1" thickBot="1">
      <c r="A5345" s="410"/>
      <c r="B5345" s="183">
        <v>80</v>
      </c>
      <c r="C5345" s="184">
        <v>2785.6</v>
      </c>
      <c r="D5345" s="346" t="s">
        <v>384</v>
      </c>
      <c r="E5345" s="346" t="s">
        <v>386</v>
      </c>
      <c r="F5345" s="346" t="s">
        <v>810</v>
      </c>
      <c r="G5345" s="342">
        <f t="shared" si="169"/>
        <v>154.93381874429105</v>
      </c>
      <c r="H5345" s="342">
        <f t="shared" si="168"/>
        <v>2940.5338187442908</v>
      </c>
      <c r="I5345" s="190"/>
    </row>
    <row r="5346" spans="1:9" ht="13.5" hidden="1" customHeight="1" thickBot="1">
      <c r="A5346" s="410"/>
      <c r="B5346" s="183">
        <v>80</v>
      </c>
      <c r="C5346" s="184">
        <v>2785.6</v>
      </c>
      <c r="D5346" s="346" t="s">
        <v>384</v>
      </c>
      <c r="E5346" s="346" t="s">
        <v>386</v>
      </c>
      <c r="F5346" s="346" t="s">
        <v>835</v>
      </c>
      <c r="G5346" s="342">
        <f t="shared" si="169"/>
        <v>154.93381874429105</v>
      </c>
      <c r="H5346" s="342">
        <f t="shared" si="168"/>
        <v>2940.5338187442908</v>
      </c>
      <c r="I5346" s="190"/>
    </row>
    <row r="5347" spans="1:9" ht="13.5" hidden="1" customHeight="1" thickBot="1">
      <c r="A5347" s="410"/>
      <c r="B5347" s="183">
        <v>80</v>
      </c>
      <c r="C5347" s="184">
        <v>2785.6</v>
      </c>
      <c r="D5347" s="346" t="s">
        <v>384</v>
      </c>
      <c r="E5347" s="346" t="s">
        <v>386</v>
      </c>
      <c r="F5347" s="346" t="s">
        <v>802</v>
      </c>
      <c r="G5347" s="342">
        <f t="shared" si="169"/>
        <v>154.93381874429105</v>
      </c>
      <c r="H5347" s="342">
        <f t="shared" si="168"/>
        <v>2940.5338187442908</v>
      </c>
      <c r="I5347" s="190"/>
    </row>
    <row r="5348" spans="1:9" ht="13.5" hidden="1" customHeight="1" thickBot="1">
      <c r="A5348" s="410"/>
      <c r="B5348" s="183">
        <v>80</v>
      </c>
      <c r="C5348" s="184">
        <v>2785.6</v>
      </c>
      <c r="D5348" s="346" t="s">
        <v>384</v>
      </c>
      <c r="E5348" s="346" t="s">
        <v>386</v>
      </c>
      <c r="F5348" s="346" t="s">
        <v>803</v>
      </c>
      <c r="G5348" s="342">
        <f t="shared" si="169"/>
        <v>154.93381874429105</v>
      </c>
      <c r="H5348" s="342">
        <f t="shared" si="168"/>
        <v>2940.5338187442908</v>
      </c>
      <c r="I5348" s="190"/>
    </row>
    <row r="5349" spans="1:9" ht="13.5" hidden="1" customHeight="1" thickBot="1">
      <c r="A5349" s="410"/>
      <c r="B5349" s="183">
        <v>60</v>
      </c>
      <c r="C5349" s="184">
        <v>2089.1999999999998</v>
      </c>
      <c r="D5349" s="346" t="s">
        <v>384</v>
      </c>
      <c r="E5349" s="346" t="s">
        <v>386</v>
      </c>
      <c r="F5349" s="346" t="s">
        <v>804</v>
      </c>
      <c r="G5349" s="342">
        <f t="shared" si="169"/>
        <v>116.20036405821827</v>
      </c>
      <c r="H5349" s="342">
        <f t="shared" si="168"/>
        <v>2205.4003640582182</v>
      </c>
      <c r="I5349" s="190"/>
    </row>
    <row r="5350" spans="1:9" ht="13.5" hidden="1" customHeight="1" thickBot="1">
      <c r="A5350" s="410"/>
      <c r="B5350" s="183">
        <v>79.25</v>
      </c>
      <c r="C5350" s="184">
        <v>2759.48</v>
      </c>
      <c r="D5350" s="346" t="s">
        <v>384</v>
      </c>
      <c r="E5350" s="346" t="s">
        <v>386</v>
      </c>
      <c r="F5350" s="346" t="s">
        <v>843</v>
      </c>
      <c r="G5350" s="342">
        <f t="shared" si="169"/>
        <v>153.48103609581284</v>
      </c>
      <c r="H5350" s="342">
        <f t="shared" si="168"/>
        <v>2912.9610360958127</v>
      </c>
      <c r="I5350" s="190"/>
    </row>
    <row r="5351" spans="1:9" ht="13.5" hidden="1" customHeight="1" thickBot="1">
      <c r="A5351" s="410"/>
      <c r="B5351" s="183">
        <v>76</v>
      </c>
      <c r="C5351" s="184">
        <v>2646.32</v>
      </c>
      <c r="D5351" s="346" t="s">
        <v>384</v>
      </c>
      <c r="E5351" s="346" t="s">
        <v>386</v>
      </c>
      <c r="F5351" s="346" t="s">
        <v>894</v>
      </c>
      <c r="G5351" s="342">
        <f t="shared" si="169"/>
        <v>147.18712780707651</v>
      </c>
      <c r="H5351" s="342">
        <f t="shared" si="168"/>
        <v>2793.5071278070768</v>
      </c>
      <c r="I5351" s="190"/>
    </row>
    <row r="5352" spans="1:9" ht="13.5" hidden="1" customHeight="1" thickBot="1">
      <c r="A5352" s="410"/>
      <c r="B5352" s="183">
        <v>67</v>
      </c>
      <c r="C5352" s="184">
        <v>2332.94</v>
      </c>
      <c r="D5352" s="346" t="s">
        <v>384</v>
      </c>
      <c r="E5352" s="346" t="s">
        <v>386</v>
      </c>
      <c r="F5352" s="346" t="s">
        <v>881</v>
      </c>
      <c r="G5352" s="342">
        <f t="shared" si="169"/>
        <v>129.75707319834373</v>
      </c>
      <c r="H5352" s="342">
        <f t="shared" si="168"/>
        <v>2462.6970731983438</v>
      </c>
      <c r="I5352" s="190"/>
    </row>
    <row r="5353" spans="1:9" ht="13.5" hidden="1" customHeight="1" thickBot="1">
      <c r="A5353" s="410"/>
      <c r="B5353" s="183">
        <v>91</v>
      </c>
      <c r="C5353" s="184">
        <v>3151.79</v>
      </c>
      <c r="D5353" s="346" t="s">
        <v>384</v>
      </c>
      <c r="E5353" s="346" t="s">
        <v>386</v>
      </c>
      <c r="F5353" s="346" t="s">
        <v>805</v>
      </c>
      <c r="G5353" s="342">
        <f t="shared" si="169"/>
        <v>175.30114179353427</v>
      </c>
      <c r="H5353" s="342">
        <f t="shared" si="168"/>
        <v>3327.091141793534</v>
      </c>
      <c r="I5353" s="190"/>
    </row>
    <row r="5354" spans="1:9" ht="13.5" hidden="1" customHeight="1" thickBot="1">
      <c r="A5354" s="410"/>
      <c r="B5354" s="183">
        <v>548.5</v>
      </c>
      <c r="C5354" s="184">
        <v>18178.47</v>
      </c>
      <c r="D5354" s="346" t="s">
        <v>384</v>
      </c>
      <c r="E5354" s="346" t="s">
        <v>386</v>
      </c>
      <c r="F5354" s="346" t="s">
        <v>862</v>
      </c>
      <c r="G5354" s="342">
        <f t="shared" si="169"/>
        <v>1011.0783228132296</v>
      </c>
      <c r="H5354" s="342">
        <f t="shared" si="168"/>
        <v>19189.548322813233</v>
      </c>
      <c r="I5354" s="190"/>
    </row>
    <row r="5355" spans="1:9" ht="13.5" hidden="1" customHeight="1" thickBot="1">
      <c r="A5355" s="410"/>
      <c r="B5355" s="183">
        <v>530.75</v>
      </c>
      <c r="C5355" s="184">
        <v>17319.46</v>
      </c>
      <c r="D5355" s="346" t="s">
        <v>384</v>
      </c>
      <c r="E5355" s="346" t="s">
        <v>386</v>
      </c>
      <c r="F5355" s="346" t="s">
        <v>816</v>
      </c>
      <c r="G5355" s="342">
        <f t="shared" si="169"/>
        <v>963.30057308622872</v>
      </c>
      <c r="H5355" s="342">
        <f t="shared" si="168"/>
        <v>18282.760573086227</v>
      </c>
      <c r="I5355" s="190"/>
    </row>
    <row r="5356" spans="1:9" ht="13.5" hidden="1" customHeight="1" thickBot="1">
      <c r="A5356" s="410"/>
      <c r="B5356" s="183">
        <v>549.75</v>
      </c>
      <c r="C5356" s="184">
        <v>18263.28</v>
      </c>
      <c r="D5356" s="346" t="s">
        <v>384</v>
      </c>
      <c r="E5356" s="346" t="s">
        <v>386</v>
      </c>
      <c r="F5356" s="346" t="s">
        <v>863</v>
      </c>
      <c r="G5356" s="342">
        <f t="shared" si="169"/>
        <v>1015.7954168567761</v>
      </c>
      <c r="H5356" s="342">
        <f t="shared" si="168"/>
        <v>19279.075416856776</v>
      </c>
      <c r="I5356" s="190"/>
    </row>
    <row r="5357" spans="1:9" ht="13.5" hidden="1" customHeight="1" thickBot="1">
      <c r="A5357" s="410"/>
      <c r="B5357" s="183">
        <v>533</v>
      </c>
      <c r="C5357" s="184">
        <v>17467.86</v>
      </c>
      <c r="D5357" s="346" t="s">
        <v>384</v>
      </c>
      <c r="E5357" s="346" t="s">
        <v>386</v>
      </c>
      <c r="F5357" s="346" t="s">
        <v>864</v>
      </c>
      <c r="G5357" s="342">
        <f t="shared" si="169"/>
        <v>971.55451432030861</v>
      </c>
      <c r="H5357" s="342">
        <f t="shared" si="168"/>
        <v>18439.41451432031</v>
      </c>
      <c r="I5357" s="190"/>
    </row>
    <row r="5358" spans="1:9" ht="13.5" hidden="1" customHeight="1" thickBot="1">
      <c r="A5358" s="410"/>
      <c r="B5358" s="183">
        <v>527.75</v>
      </c>
      <c r="C5358" s="184">
        <v>17728.580000000002</v>
      </c>
      <c r="D5358" s="346" t="s">
        <v>384</v>
      </c>
      <c r="E5358" s="346" t="s">
        <v>386</v>
      </c>
      <c r="F5358" s="346" t="s">
        <v>841</v>
      </c>
      <c r="G5358" s="342">
        <f t="shared" si="169"/>
        <v>986.05564342104515</v>
      </c>
      <c r="H5358" s="342">
        <f t="shared" si="168"/>
        <v>18714.635643421047</v>
      </c>
      <c r="I5358" s="190"/>
    </row>
    <row r="5359" spans="1:9" ht="13.5" hidden="1" customHeight="1" thickBot="1">
      <c r="A5359" s="410"/>
      <c r="B5359" s="183">
        <v>535</v>
      </c>
      <c r="C5359" s="184">
        <v>17878.3</v>
      </c>
      <c r="D5359" s="346" t="s">
        <v>384</v>
      </c>
      <c r="E5359" s="346" t="s">
        <v>386</v>
      </c>
      <c r="F5359" s="346" t="s">
        <v>856</v>
      </c>
      <c r="G5359" s="342">
        <f t="shared" si="169"/>
        <v>994.38300246125004</v>
      </c>
      <c r="H5359" s="342">
        <f t="shared" si="168"/>
        <v>18872.68300246125</v>
      </c>
      <c r="I5359" s="190"/>
    </row>
    <row r="5360" spans="1:9" ht="13.5" hidden="1" customHeight="1" thickBot="1">
      <c r="A5360" s="410"/>
      <c r="B5360" s="183">
        <v>561.75</v>
      </c>
      <c r="C5360" s="184">
        <v>18875.05</v>
      </c>
      <c r="D5360" s="346" t="s">
        <v>384</v>
      </c>
      <c r="E5360" s="346" t="s">
        <v>386</v>
      </c>
      <c r="F5360" s="346" t="s">
        <v>867</v>
      </c>
      <c r="G5360" s="342">
        <f t="shared" si="169"/>
        <v>1049.8217890183194</v>
      </c>
      <c r="H5360" s="342">
        <f t="shared" si="168"/>
        <v>19924.871789018318</v>
      </c>
      <c r="I5360" s="190"/>
    </row>
    <row r="5361" spans="1:10" ht="13.5" hidden="1" customHeight="1" thickBot="1">
      <c r="A5361" s="410"/>
      <c r="B5361" s="183">
        <v>594.25</v>
      </c>
      <c r="C5361" s="184">
        <v>19859.11</v>
      </c>
      <c r="D5361" s="346" t="s">
        <v>384</v>
      </c>
      <c r="E5361" s="346" t="s">
        <v>386</v>
      </c>
      <c r="F5361" s="346" t="s">
        <v>868</v>
      </c>
      <c r="G5361" s="342">
        <f t="shared" si="169"/>
        <v>1104.5547634846848</v>
      </c>
      <c r="H5361" s="342">
        <f t="shared" si="168"/>
        <v>20963.664763484685</v>
      </c>
      <c r="I5361" s="190"/>
    </row>
    <row r="5362" spans="1:10" ht="13.5" hidden="1" customHeight="1" thickBot="1">
      <c r="A5362" s="410"/>
      <c r="B5362" s="183">
        <v>587</v>
      </c>
      <c r="C5362" s="184">
        <v>19637.07</v>
      </c>
      <c r="D5362" s="346" t="s">
        <v>384</v>
      </c>
      <c r="E5362" s="346" t="s">
        <v>386</v>
      </c>
      <c r="F5362" s="346" t="s">
        <v>838</v>
      </c>
      <c r="G5362" s="342">
        <f t="shared" si="169"/>
        <v>1092.2049985816179</v>
      </c>
      <c r="H5362" s="342">
        <f t="shared" si="168"/>
        <v>20729.274998581619</v>
      </c>
      <c r="I5362" s="190"/>
    </row>
    <row r="5363" spans="1:10" ht="13.5" hidden="1" customHeight="1" thickBot="1">
      <c r="A5363" s="410"/>
      <c r="B5363" s="183">
        <v>613.75</v>
      </c>
      <c r="C5363" s="184">
        <v>20480.88</v>
      </c>
      <c r="D5363" s="346" t="s">
        <v>384</v>
      </c>
      <c r="E5363" s="346" t="s">
        <v>386</v>
      </c>
      <c r="F5363" s="346" t="s">
        <v>872</v>
      </c>
      <c r="G5363" s="342">
        <f t="shared" si="169"/>
        <v>1139.1373311471768</v>
      </c>
      <c r="H5363" s="342">
        <f t="shared" si="168"/>
        <v>21620.017331147177</v>
      </c>
      <c r="I5363" s="190"/>
    </row>
    <row r="5364" spans="1:10" ht="13.5" hidden="1" customHeight="1" thickBot="1">
      <c r="A5364" s="410"/>
      <c r="B5364" s="183">
        <v>550.25</v>
      </c>
      <c r="C5364" s="184">
        <v>18439.88</v>
      </c>
      <c r="D5364" s="346" t="s">
        <v>384</v>
      </c>
      <c r="E5364" s="346" t="s">
        <v>386</v>
      </c>
      <c r="F5364" s="346" t="s">
        <v>858</v>
      </c>
      <c r="G5364" s="342">
        <f t="shared" si="169"/>
        <v>1025.6178294035315</v>
      </c>
      <c r="H5364" s="342">
        <f t="shared" si="168"/>
        <v>19465.497829403532</v>
      </c>
      <c r="I5364" s="190"/>
    </row>
    <row r="5365" spans="1:10" ht="13.5" hidden="1" customHeight="1" thickBot="1">
      <c r="A5365" s="410"/>
      <c r="B5365" s="183">
        <v>4</v>
      </c>
      <c r="C5365" s="184">
        <v>139.28</v>
      </c>
      <c r="D5365" s="346" t="s">
        <v>834</v>
      </c>
      <c r="E5365" s="346" t="s">
        <v>386</v>
      </c>
      <c r="F5365" s="346" t="s">
        <v>843</v>
      </c>
      <c r="G5365" s="342">
        <f t="shared" si="169"/>
        <v>7.7466909372145523</v>
      </c>
      <c r="H5365" s="342">
        <f t="shared" si="168"/>
        <v>147.02669093721454</v>
      </c>
      <c r="I5365" s="190"/>
    </row>
    <row r="5366" spans="1:10" ht="13.5" hidden="1" customHeight="1" thickBot="1">
      <c r="A5366" s="410"/>
      <c r="B5366" s="183">
        <v>26.5</v>
      </c>
      <c r="C5366" s="184">
        <v>857.16</v>
      </c>
      <c r="D5366" s="346" t="s">
        <v>834</v>
      </c>
      <c r="E5366" s="346" t="s">
        <v>386</v>
      </c>
      <c r="F5366" s="346" t="s">
        <v>862</v>
      </c>
      <c r="G5366" s="342">
        <f t="shared" si="169"/>
        <v>47.674853559325285</v>
      </c>
      <c r="H5366" s="342">
        <f t="shared" si="168"/>
        <v>904.83485355932521</v>
      </c>
      <c r="I5366" s="190"/>
    </row>
    <row r="5367" spans="1:10" ht="13.5" hidden="1" customHeight="1" thickBot="1">
      <c r="A5367" s="410"/>
      <c r="B5367" s="183">
        <v>3.25</v>
      </c>
      <c r="C5367" s="184">
        <v>105.1</v>
      </c>
      <c r="D5367" s="346" t="s">
        <v>834</v>
      </c>
      <c r="E5367" s="346" t="s">
        <v>386</v>
      </c>
      <c r="F5367" s="346" t="s">
        <v>816</v>
      </c>
      <c r="G5367" s="342">
        <f t="shared" si="169"/>
        <v>5.8456147149716351</v>
      </c>
      <c r="H5367" s="342">
        <f t="shared" si="168"/>
        <v>110.94561471497163</v>
      </c>
      <c r="I5367" s="190"/>
    </row>
    <row r="5368" spans="1:10" ht="13.5" hidden="1" customHeight="1" thickBot="1">
      <c r="A5368" s="410"/>
      <c r="B5368" s="183">
        <v>1.75</v>
      </c>
      <c r="C5368" s="184">
        <v>56.6</v>
      </c>
      <c r="D5368" s="346" t="s">
        <v>834</v>
      </c>
      <c r="E5368" s="346" t="s">
        <v>386</v>
      </c>
      <c r="F5368" s="346" t="s">
        <v>863</v>
      </c>
      <c r="G5368" s="342">
        <f t="shared" si="169"/>
        <v>3.1480665353700723</v>
      </c>
      <c r="H5368" s="342">
        <f t="shared" si="168"/>
        <v>59.748066535370072</v>
      </c>
      <c r="I5368" s="190"/>
    </row>
    <row r="5369" spans="1:10" ht="13.5" hidden="1" customHeight="1" thickBot="1">
      <c r="A5369" s="410"/>
      <c r="B5369" s="183">
        <v>1.75</v>
      </c>
      <c r="C5369" s="184">
        <v>56.6</v>
      </c>
      <c r="D5369" s="346" t="s">
        <v>834</v>
      </c>
      <c r="E5369" s="346" t="s">
        <v>386</v>
      </c>
      <c r="F5369" s="346" t="s">
        <v>841</v>
      </c>
      <c r="G5369" s="342">
        <f t="shared" si="169"/>
        <v>3.1480665353700723</v>
      </c>
      <c r="H5369" s="342">
        <f t="shared" si="168"/>
        <v>59.748066535370072</v>
      </c>
      <c r="I5369" s="190"/>
    </row>
    <row r="5370" spans="1:10" ht="13.5" hidden="1" customHeight="1" thickBot="1">
      <c r="A5370" s="410"/>
      <c r="B5370" s="183">
        <v>1.75</v>
      </c>
      <c r="C5370" s="184">
        <v>56.6</v>
      </c>
      <c r="D5370" s="346" t="s">
        <v>834</v>
      </c>
      <c r="E5370" s="346" t="s">
        <v>386</v>
      </c>
      <c r="F5370" s="346" t="s">
        <v>856</v>
      </c>
      <c r="G5370" s="342">
        <f t="shared" si="169"/>
        <v>3.1480665353700723</v>
      </c>
      <c r="H5370" s="342">
        <f t="shared" si="168"/>
        <v>59.748066535370072</v>
      </c>
      <c r="I5370" s="190"/>
    </row>
    <row r="5371" spans="1:10" ht="13.5" hidden="1" customHeight="1" thickBot="1">
      <c r="A5371" s="410"/>
      <c r="B5371" s="183">
        <v>2</v>
      </c>
      <c r="C5371" s="184">
        <v>64.680000000000007</v>
      </c>
      <c r="D5371" s="346" t="s">
        <v>834</v>
      </c>
      <c r="E5371" s="346" t="s">
        <v>386</v>
      </c>
      <c r="F5371" s="346" t="s">
        <v>867</v>
      </c>
      <c r="G5371" s="342">
        <f t="shared" si="169"/>
        <v>3.5974725001366834</v>
      </c>
      <c r="H5371" s="342">
        <f t="shared" si="168"/>
        <v>68.277472500136696</v>
      </c>
      <c r="I5371" s="190"/>
    </row>
    <row r="5372" spans="1:10" ht="13.5" hidden="1" customHeight="1" thickBot="1">
      <c r="A5372" s="410"/>
      <c r="B5372" s="183">
        <v>21</v>
      </c>
      <c r="C5372" s="184">
        <v>680.22</v>
      </c>
      <c r="D5372" s="346" t="s">
        <v>834</v>
      </c>
      <c r="E5372" s="346" t="s">
        <v>386</v>
      </c>
      <c r="F5372" s="346" t="s">
        <v>868</v>
      </c>
      <c r="G5372" s="342">
        <f t="shared" si="169"/>
        <v>37.833530365537641</v>
      </c>
      <c r="H5372" s="342">
        <f t="shared" si="168"/>
        <v>718.05353036553765</v>
      </c>
      <c r="I5372" s="190"/>
    </row>
    <row r="5373" spans="1:10" ht="13.5" hidden="1" customHeight="1" thickBot="1">
      <c r="A5373" s="410"/>
      <c r="B5373" s="183">
        <v>13.75</v>
      </c>
      <c r="C5373" s="184">
        <v>433.16</v>
      </c>
      <c r="D5373" s="346" t="s">
        <v>834</v>
      </c>
      <c r="E5373" s="346" t="s">
        <v>386</v>
      </c>
      <c r="F5373" s="346" t="s">
        <v>858</v>
      </c>
      <c r="G5373" s="342">
        <f t="shared" si="169"/>
        <v>24.092164319097183</v>
      </c>
      <c r="H5373" s="342">
        <f t="shared" si="168"/>
        <v>457.25216431909723</v>
      </c>
      <c r="I5373" s="190"/>
    </row>
    <row r="5374" spans="1:10" ht="13.5" hidden="1" customHeight="1" thickBot="1">
      <c r="A5374" s="411"/>
      <c r="B5374" s="183">
        <v>0</v>
      </c>
      <c r="C5374" s="184">
        <v>64.97</v>
      </c>
      <c r="D5374" s="346" t="s">
        <v>393</v>
      </c>
      <c r="E5374" s="346" t="s">
        <v>386</v>
      </c>
      <c r="F5374" s="346" t="s">
        <v>859</v>
      </c>
      <c r="G5374" s="342">
        <f t="shared" si="169"/>
        <v>3.6136021696641971</v>
      </c>
      <c r="H5374" s="342">
        <f t="shared" si="168"/>
        <v>68.583602169664189</v>
      </c>
      <c r="I5374" s="190"/>
    </row>
    <row r="5375" spans="1:10" ht="13.5" thickBot="1">
      <c r="A5375" s="185" t="s">
        <v>519</v>
      </c>
      <c r="B5375" s="186">
        <v>10200.5</v>
      </c>
      <c r="C5375" s="187">
        <v>383938.1</v>
      </c>
      <c r="D5375" s="412"/>
      <c r="E5375" s="413"/>
      <c r="F5375" s="414"/>
      <c r="G5375" s="342">
        <f t="shared" si="169"/>
        <v>21354.464386282125</v>
      </c>
      <c r="H5375" s="342">
        <f t="shared" si="168"/>
        <v>405292.56438628212</v>
      </c>
      <c r="I5375" s="190">
        <f>+H5375</f>
        <v>405292.56438628212</v>
      </c>
      <c r="J5375" s="347">
        <v>1</v>
      </c>
    </row>
    <row r="5376" spans="1:10" ht="13.5" hidden="1" customHeight="1" thickBot="1">
      <c r="A5376" s="409" t="s">
        <v>1047</v>
      </c>
      <c r="B5376" s="183">
        <v>29</v>
      </c>
      <c r="C5376" s="184">
        <v>937.86</v>
      </c>
      <c r="D5376" s="346" t="s">
        <v>384</v>
      </c>
      <c r="E5376" s="346" t="s">
        <v>386</v>
      </c>
      <c r="F5376" s="346" t="s">
        <v>809</v>
      </c>
      <c r="G5376" s="342">
        <f t="shared" si="169"/>
        <v>52.163351251981908</v>
      </c>
      <c r="H5376" s="342">
        <f t="shared" si="168"/>
        <v>990.02335125198192</v>
      </c>
      <c r="I5376" s="190"/>
    </row>
    <row r="5377" spans="1:10" ht="13.5" hidden="1" customHeight="1" thickBot="1">
      <c r="A5377" s="411"/>
      <c r="B5377" s="183">
        <v>1.25</v>
      </c>
      <c r="C5377" s="184">
        <v>40.42</v>
      </c>
      <c r="D5377" s="346" t="s">
        <v>834</v>
      </c>
      <c r="E5377" s="346" t="s">
        <v>386</v>
      </c>
      <c r="F5377" s="346" t="s">
        <v>809</v>
      </c>
      <c r="G5377" s="342">
        <f t="shared" si="169"/>
        <v>2.2481422148349526</v>
      </c>
      <c r="H5377" s="342">
        <f t="shared" si="168"/>
        <v>42.668142214834951</v>
      </c>
      <c r="I5377" s="190"/>
    </row>
    <row r="5378" spans="1:10" ht="13.5" thickBot="1">
      <c r="A5378" s="185" t="s">
        <v>1047</v>
      </c>
      <c r="B5378" s="186">
        <v>30.25</v>
      </c>
      <c r="C5378" s="187">
        <v>978.28</v>
      </c>
      <c r="D5378" s="412"/>
      <c r="E5378" s="413"/>
      <c r="F5378" s="414"/>
      <c r="G5378" s="342">
        <f t="shared" si="169"/>
        <v>54.41149346681685</v>
      </c>
      <c r="H5378" s="342">
        <f t="shared" si="168"/>
        <v>1032.6914934668168</v>
      </c>
      <c r="I5378" s="190">
        <f>+H5378</f>
        <v>1032.6914934668168</v>
      </c>
      <c r="J5378" s="347">
        <v>1</v>
      </c>
    </row>
    <row r="5379" spans="1:10" ht="13.5" hidden="1" customHeight="1" thickBot="1">
      <c r="A5379" s="409" t="s">
        <v>520</v>
      </c>
      <c r="B5379" s="183">
        <v>9</v>
      </c>
      <c r="C5379" s="184">
        <v>291.06</v>
      </c>
      <c r="D5379" s="346" t="s">
        <v>389</v>
      </c>
      <c r="E5379" s="346" t="s">
        <v>386</v>
      </c>
      <c r="F5379" s="346" t="s">
        <v>835</v>
      </c>
      <c r="G5379" s="342">
        <f t="shared" si="169"/>
        <v>16.188626250615073</v>
      </c>
      <c r="H5379" s="342">
        <f t="shared" si="168"/>
        <v>307.24862625061508</v>
      </c>
      <c r="I5379" s="190"/>
    </row>
    <row r="5380" spans="1:10" ht="13.5" hidden="1" customHeight="1" thickBot="1">
      <c r="A5380" s="410"/>
      <c r="B5380" s="183">
        <v>6</v>
      </c>
      <c r="C5380" s="184">
        <v>208.92</v>
      </c>
      <c r="D5380" s="346" t="s">
        <v>389</v>
      </c>
      <c r="E5380" s="346" t="s">
        <v>386</v>
      </c>
      <c r="F5380" s="346" t="s">
        <v>802</v>
      </c>
      <c r="G5380" s="342">
        <f t="shared" si="169"/>
        <v>11.620036405821827</v>
      </c>
      <c r="H5380" s="342">
        <f t="shared" si="168"/>
        <v>220.54003640582181</v>
      </c>
      <c r="I5380" s="190"/>
    </row>
    <row r="5381" spans="1:10" ht="13.5" hidden="1" customHeight="1" thickBot="1">
      <c r="A5381" s="410"/>
      <c r="B5381" s="183">
        <v>56</v>
      </c>
      <c r="C5381" s="184">
        <v>1809.98</v>
      </c>
      <c r="D5381" s="346" t="s">
        <v>391</v>
      </c>
      <c r="E5381" s="346" t="s">
        <v>386</v>
      </c>
      <c r="F5381" s="346" t="s">
        <v>807</v>
      </c>
      <c r="G5381" s="342">
        <f t="shared" si="169"/>
        <v>100.67027328072655</v>
      </c>
      <c r="H5381" s="342">
        <f t="shared" si="168"/>
        <v>1910.6502732807267</v>
      </c>
      <c r="I5381" s="190"/>
    </row>
    <row r="5382" spans="1:10" ht="13.5" hidden="1" customHeight="1" thickBot="1">
      <c r="A5382" s="410"/>
      <c r="B5382" s="183">
        <v>28</v>
      </c>
      <c r="C5382" s="184">
        <v>904.99</v>
      </c>
      <c r="D5382" s="346" t="s">
        <v>391</v>
      </c>
      <c r="E5382" s="346" t="s">
        <v>386</v>
      </c>
      <c r="F5382" s="346" t="s">
        <v>837</v>
      </c>
      <c r="G5382" s="342">
        <f t="shared" si="169"/>
        <v>50.335136640363274</v>
      </c>
      <c r="H5382" s="342">
        <f t="shared" si="168"/>
        <v>955.32513664036333</v>
      </c>
      <c r="I5382" s="190"/>
    </row>
    <row r="5383" spans="1:10" ht="13.5" hidden="1" customHeight="1" thickBot="1">
      <c r="A5383" s="410"/>
      <c r="B5383" s="183">
        <v>31</v>
      </c>
      <c r="C5383" s="184">
        <v>1024.67</v>
      </c>
      <c r="D5383" s="346" t="s">
        <v>391</v>
      </c>
      <c r="E5383" s="346" t="s">
        <v>386</v>
      </c>
      <c r="F5383" s="346" t="s">
        <v>835</v>
      </c>
      <c r="G5383" s="342">
        <f t="shared" si="169"/>
        <v>56.991684395718231</v>
      </c>
      <c r="H5383" s="342">
        <f t="shared" si="168"/>
        <v>1081.6616843957183</v>
      </c>
      <c r="I5383" s="190"/>
    </row>
    <row r="5384" spans="1:10" ht="13.5" hidden="1" customHeight="1" thickBot="1">
      <c r="A5384" s="410"/>
      <c r="B5384" s="183">
        <v>29</v>
      </c>
      <c r="C5384" s="184">
        <v>955.03</v>
      </c>
      <c r="D5384" s="346" t="s">
        <v>391</v>
      </c>
      <c r="E5384" s="346" t="s">
        <v>386</v>
      </c>
      <c r="F5384" s="346" t="s">
        <v>845</v>
      </c>
      <c r="G5384" s="342">
        <f t="shared" si="169"/>
        <v>53.118338927110948</v>
      </c>
      <c r="H5384" s="342">
        <f t="shared" si="168"/>
        <v>1008.1483389271109</v>
      </c>
      <c r="I5384" s="190"/>
    </row>
    <row r="5385" spans="1:10" ht="13.5" hidden="1" customHeight="1" thickBot="1">
      <c r="A5385" s="410"/>
      <c r="B5385" s="183">
        <v>33</v>
      </c>
      <c r="C5385" s="184">
        <v>1094.31</v>
      </c>
      <c r="D5385" s="346" t="s">
        <v>391</v>
      </c>
      <c r="E5385" s="346" t="s">
        <v>386</v>
      </c>
      <c r="F5385" s="346" t="s">
        <v>881</v>
      </c>
      <c r="G5385" s="342">
        <f t="shared" si="169"/>
        <v>60.8650298643255</v>
      </c>
      <c r="H5385" s="342">
        <f t="shared" si="168"/>
        <v>1155.1750298643256</v>
      </c>
      <c r="I5385" s="190"/>
    </row>
    <row r="5386" spans="1:10" ht="13.5" hidden="1" customHeight="1" thickBot="1">
      <c r="A5386" s="410"/>
      <c r="B5386" s="183">
        <v>31</v>
      </c>
      <c r="C5386" s="184">
        <v>1031.69</v>
      </c>
      <c r="D5386" s="346" t="s">
        <v>391</v>
      </c>
      <c r="E5386" s="346" t="s">
        <v>386</v>
      </c>
      <c r="F5386" s="346" t="s">
        <v>863</v>
      </c>
      <c r="G5386" s="342">
        <f t="shared" si="169"/>
        <v>57.382133637384271</v>
      </c>
      <c r="H5386" s="342">
        <f t="shared" si="168"/>
        <v>1089.0721336373842</v>
      </c>
      <c r="I5386" s="190"/>
    </row>
    <row r="5387" spans="1:10" ht="13.5" hidden="1" customHeight="1" thickBot="1">
      <c r="A5387" s="410"/>
      <c r="B5387" s="183">
        <v>62</v>
      </c>
      <c r="C5387" s="184">
        <v>2063.38</v>
      </c>
      <c r="D5387" s="346" t="s">
        <v>391</v>
      </c>
      <c r="E5387" s="346" t="s">
        <v>386</v>
      </c>
      <c r="F5387" s="346" t="s">
        <v>838</v>
      </c>
      <c r="G5387" s="342">
        <f t="shared" si="169"/>
        <v>114.76426727476854</v>
      </c>
      <c r="H5387" s="342">
        <f t="shared" ref="H5387:H5450" si="170">+G5387+C5387</f>
        <v>2178.1442672747685</v>
      </c>
      <c r="I5387" s="190"/>
    </row>
    <row r="5388" spans="1:10" ht="13.5" hidden="1" customHeight="1" thickBot="1">
      <c r="A5388" s="410"/>
      <c r="B5388" s="183">
        <v>62</v>
      </c>
      <c r="C5388" s="184">
        <v>2063.38</v>
      </c>
      <c r="D5388" s="346" t="s">
        <v>391</v>
      </c>
      <c r="E5388" s="346" t="s">
        <v>386</v>
      </c>
      <c r="F5388" s="346" t="s">
        <v>858</v>
      </c>
      <c r="G5388" s="342">
        <f t="shared" si="169"/>
        <v>114.76426727476854</v>
      </c>
      <c r="H5388" s="342">
        <f t="shared" si="170"/>
        <v>2178.1442672747685</v>
      </c>
      <c r="I5388" s="190"/>
    </row>
    <row r="5389" spans="1:10" ht="13.5" hidden="1" customHeight="1" thickBot="1">
      <c r="A5389" s="410"/>
      <c r="B5389" s="183">
        <v>59.5</v>
      </c>
      <c r="C5389" s="184">
        <v>2890.26</v>
      </c>
      <c r="D5389" s="346" t="s">
        <v>387</v>
      </c>
      <c r="E5389" s="346" t="s">
        <v>386</v>
      </c>
      <c r="F5389" s="346" t="s">
        <v>807</v>
      </c>
      <c r="G5389" s="342">
        <f t="shared" si="169"/>
        <v>160.75496085722094</v>
      </c>
      <c r="H5389" s="342">
        <f t="shared" si="170"/>
        <v>3051.014960857221</v>
      </c>
      <c r="I5389" s="190"/>
    </row>
    <row r="5390" spans="1:10" ht="13.5" hidden="1" customHeight="1" thickBot="1">
      <c r="A5390" s="410"/>
      <c r="B5390" s="183">
        <v>41.5</v>
      </c>
      <c r="C5390" s="184">
        <v>2024.79</v>
      </c>
      <c r="D5390" s="346" t="s">
        <v>387</v>
      </c>
      <c r="E5390" s="346" t="s">
        <v>386</v>
      </c>
      <c r="F5390" s="346" t="s">
        <v>837</v>
      </c>
      <c r="G5390" s="342">
        <f t="shared" si="169"/>
        <v>112.61790883660721</v>
      </c>
      <c r="H5390" s="342">
        <f t="shared" si="170"/>
        <v>2137.407908836607</v>
      </c>
      <c r="I5390" s="190"/>
    </row>
    <row r="5391" spans="1:10" ht="13.5" hidden="1" customHeight="1" thickBot="1">
      <c r="A5391" s="410"/>
      <c r="B5391" s="183">
        <v>25.25</v>
      </c>
      <c r="C5391" s="184">
        <v>1219.47</v>
      </c>
      <c r="D5391" s="346" t="s">
        <v>387</v>
      </c>
      <c r="E5391" s="346" t="s">
        <v>386</v>
      </c>
      <c r="F5391" s="346" t="s">
        <v>811</v>
      </c>
      <c r="G5391" s="342">
        <f t="shared" ref="G5391:G5454" si="171">+(C5391/$C$12584)*1312742.08</f>
        <v>67.826372754200392</v>
      </c>
      <c r="H5391" s="342">
        <f t="shared" si="170"/>
        <v>1287.2963727542003</v>
      </c>
      <c r="I5391" s="190"/>
    </row>
    <row r="5392" spans="1:10" ht="13.5" hidden="1" customHeight="1" thickBot="1">
      <c r="A5392" s="410"/>
      <c r="B5392" s="183">
        <v>32.25</v>
      </c>
      <c r="C5392" s="184">
        <v>1572.52</v>
      </c>
      <c r="D5392" s="346" t="s">
        <v>387</v>
      </c>
      <c r="E5392" s="346" t="s">
        <v>386</v>
      </c>
      <c r="F5392" s="346" t="s">
        <v>813</v>
      </c>
      <c r="G5392" s="342">
        <f t="shared" si="171"/>
        <v>87.462854915196928</v>
      </c>
      <c r="H5392" s="342">
        <f t="shared" si="170"/>
        <v>1659.9828549151969</v>
      </c>
      <c r="I5392" s="190"/>
    </row>
    <row r="5393" spans="1:9" ht="13.5" hidden="1" customHeight="1" thickBot="1">
      <c r="A5393" s="410"/>
      <c r="B5393" s="183">
        <v>26.75</v>
      </c>
      <c r="C5393" s="184">
        <v>1322.4</v>
      </c>
      <c r="D5393" s="346" t="s">
        <v>387</v>
      </c>
      <c r="E5393" s="346" t="s">
        <v>386</v>
      </c>
      <c r="F5393" s="346" t="s">
        <v>808</v>
      </c>
      <c r="G5393" s="342">
        <f t="shared" si="171"/>
        <v>73.551293045466139</v>
      </c>
      <c r="H5393" s="342">
        <f t="shared" si="170"/>
        <v>1395.9512930454662</v>
      </c>
      <c r="I5393" s="190"/>
    </row>
    <row r="5394" spans="1:9" ht="13.5" hidden="1" customHeight="1" thickBot="1">
      <c r="A5394" s="410"/>
      <c r="B5394" s="183">
        <v>19.5</v>
      </c>
      <c r="C5394" s="184">
        <v>971.99</v>
      </c>
      <c r="D5394" s="346" t="s">
        <v>387</v>
      </c>
      <c r="E5394" s="346" t="s">
        <v>386</v>
      </c>
      <c r="F5394" s="346" t="s">
        <v>809</v>
      </c>
      <c r="G5394" s="342">
        <f t="shared" si="171"/>
        <v>54.06164649672008</v>
      </c>
      <c r="H5394" s="342">
        <f t="shared" si="170"/>
        <v>1026.0516464967202</v>
      </c>
      <c r="I5394" s="190"/>
    </row>
    <row r="5395" spans="1:9" ht="13.5" hidden="1" customHeight="1" thickBot="1">
      <c r="A5395" s="410"/>
      <c r="B5395" s="183">
        <v>23.75</v>
      </c>
      <c r="C5395" s="184">
        <v>1188.3699999999999</v>
      </c>
      <c r="D5395" s="346" t="s">
        <v>387</v>
      </c>
      <c r="E5395" s="346" t="s">
        <v>386</v>
      </c>
      <c r="F5395" s="346" t="s">
        <v>810</v>
      </c>
      <c r="G5395" s="342">
        <f t="shared" si="171"/>
        <v>66.096604746249682</v>
      </c>
      <c r="H5395" s="342">
        <f t="shared" si="170"/>
        <v>1254.4666047462497</v>
      </c>
      <c r="I5395" s="190"/>
    </row>
    <row r="5396" spans="1:9" ht="13.5" hidden="1" customHeight="1" thickBot="1">
      <c r="A5396" s="410"/>
      <c r="B5396" s="183">
        <v>56.75</v>
      </c>
      <c r="C5396" s="184">
        <v>2815.27</v>
      </c>
      <c r="D5396" s="346" t="s">
        <v>387</v>
      </c>
      <c r="E5396" s="346" t="s">
        <v>386</v>
      </c>
      <c r="F5396" s="346" t="s">
        <v>835</v>
      </c>
      <c r="G5396" s="342">
        <f t="shared" si="171"/>
        <v>156.58405079560606</v>
      </c>
      <c r="H5396" s="342">
        <f t="shared" si="170"/>
        <v>2971.8540507956059</v>
      </c>
      <c r="I5396" s="190"/>
    </row>
    <row r="5397" spans="1:9" ht="13.5" hidden="1" customHeight="1" thickBot="1">
      <c r="A5397" s="410"/>
      <c r="B5397" s="183">
        <v>68.75</v>
      </c>
      <c r="C5397" s="184">
        <v>3404.44</v>
      </c>
      <c r="D5397" s="346" t="s">
        <v>387</v>
      </c>
      <c r="E5397" s="346" t="s">
        <v>386</v>
      </c>
      <c r="F5397" s="346" t="s">
        <v>802</v>
      </c>
      <c r="G5397" s="342">
        <f t="shared" si="171"/>
        <v>189.35342112500507</v>
      </c>
      <c r="H5397" s="342">
        <f t="shared" si="170"/>
        <v>3593.7934211250049</v>
      </c>
      <c r="I5397" s="190"/>
    </row>
    <row r="5398" spans="1:9" ht="13.5" hidden="1" customHeight="1" thickBot="1">
      <c r="A5398" s="410"/>
      <c r="B5398" s="183">
        <v>28</v>
      </c>
      <c r="C5398" s="184">
        <v>1392.69</v>
      </c>
      <c r="D5398" s="346" t="s">
        <v>387</v>
      </c>
      <c r="E5398" s="346" t="s">
        <v>386</v>
      </c>
      <c r="F5398" s="346" t="s">
        <v>803</v>
      </c>
      <c r="G5398" s="342">
        <f t="shared" si="171"/>
        <v>77.460791221635091</v>
      </c>
      <c r="H5398" s="342">
        <f t="shared" si="170"/>
        <v>1470.1507912216352</v>
      </c>
      <c r="I5398" s="190"/>
    </row>
    <row r="5399" spans="1:9" ht="13.5" hidden="1" customHeight="1" thickBot="1">
      <c r="A5399" s="410"/>
      <c r="B5399" s="183">
        <v>47.5</v>
      </c>
      <c r="C5399" s="184">
        <v>2354.0100000000002</v>
      </c>
      <c r="D5399" s="346" t="s">
        <v>387</v>
      </c>
      <c r="E5399" s="346" t="s">
        <v>386</v>
      </c>
      <c r="F5399" s="346" t="s">
        <v>804</v>
      </c>
      <c r="G5399" s="342">
        <f t="shared" si="171"/>
        <v>130.92897711884282</v>
      </c>
      <c r="H5399" s="342">
        <f t="shared" si="170"/>
        <v>2484.938977118843</v>
      </c>
      <c r="I5399" s="190"/>
    </row>
    <row r="5400" spans="1:9" ht="13.5" hidden="1" customHeight="1" thickBot="1">
      <c r="A5400" s="410"/>
      <c r="B5400" s="183">
        <v>40.5</v>
      </c>
      <c r="C5400" s="184">
        <v>2052.09</v>
      </c>
      <c r="D5400" s="346" t="s">
        <v>387</v>
      </c>
      <c r="E5400" s="346" t="s">
        <v>386</v>
      </c>
      <c r="F5400" s="346" t="s">
        <v>845</v>
      </c>
      <c r="G5400" s="342">
        <f t="shared" si="171"/>
        <v>114.13632255419738</v>
      </c>
      <c r="H5400" s="342">
        <f t="shared" si="170"/>
        <v>2166.2263225541974</v>
      </c>
      <c r="I5400" s="190"/>
    </row>
    <row r="5401" spans="1:9" ht="13.5" hidden="1" customHeight="1" thickBot="1">
      <c r="A5401" s="410"/>
      <c r="B5401" s="183">
        <v>25.5</v>
      </c>
      <c r="C5401" s="184">
        <v>1301.71</v>
      </c>
      <c r="D5401" s="346" t="s">
        <v>387</v>
      </c>
      <c r="E5401" s="346" t="s">
        <v>386</v>
      </c>
      <c r="F5401" s="346" t="s">
        <v>843</v>
      </c>
      <c r="G5401" s="342">
        <f t="shared" si="171"/>
        <v>72.400524554003127</v>
      </c>
      <c r="H5401" s="342">
        <f t="shared" si="170"/>
        <v>1374.1105245540032</v>
      </c>
      <c r="I5401" s="190"/>
    </row>
    <row r="5402" spans="1:9" ht="13.5" hidden="1" customHeight="1" thickBot="1">
      <c r="A5402" s="410"/>
      <c r="B5402" s="183">
        <v>52.75</v>
      </c>
      <c r="C5402" s="184">
        <v>2636.28</v>
      </c>
      <c r="D5402" s="346" t="s">
        <v>387</v>
      </c>
      <c r="E5402" s="346" t="s">
        <v>386</v>
      </c>
      <c r="F5402" s="346" t="s">
        <v>894</v>
      </c>
      <c r="G5402" s="342">
        <f t="shared" si="171"/>
        <v>146.62870752412391</v>
      </c>
      <c r="H5402" s="342">
        <f t="shared" si="170"/>
        <v>2782.9087075241241</v>
      </c>
      <c r="I5402" s="190"/>
    </row>
    <row r="5403" spans="1:9" ht="13.5" hidden="1" customHeight="1" thickBot="1">
      <c r="A5403" s="410"/>
      <c r="B5403" s="183">
        <v>62.25</v>
      </c>
      <c r="C5403" s="184">
        <v>3099.74</v>
      </c>
      <c r="D5403" s="346" t="s">
        <v>387</v>
      </c>
      <c r="E5403" s="346" t="s">
        <v>386</v>
      </c>
      <c r="F5403" s="346" t="s">
        <v>881</v>
      </c>
      <c r="G5403" s="342">
        <f t="shared" si="171"/>
        <v>172.40614421109589</v>
      </c>
      <c r="H5403" s="342">
        <f t="shared" si="170"/>
        <v>3272.1461442110958</v>
      </c>
      <c r="I5403" s="190"/>
    </row>
    <row r="5404" spans="1:9" ht="13.5" hidden="1" customHeight="1" thickBot="1">
      <c r="A5404" s="410"/>
      <c r="B5404" s="183">
        <v>31.5</v>
      </c>
      <c r="C5404" s="184">
        <v>1568.04</v>
      </c>
      <c r="D5404" s="346" t="s">
        <v>387</v>
      </c>
      <c r="E5404" s="346" t="s">
        <v>386</v>
      </c>
      <c r="F5404" s="346" t="s">
        <v>805</v>
      </c>
      <c r="G5404" s="342">
        <f t="shared" si="171"/>
        <v>87.213679330771868</v>
      </c>
      <c r="H5404" s="342">
        <f t="shared" si="170"/>
        <v>1655.2536793307718</v>
      </c>
      <c r="I5404" s="190"/>
    </row>
    <row r="5405" spans="1:9" ht="13.5" hidden="1" customHeight="1" thickBot="1">
      <c r="A5405" s="410"/>
      <c r="B5405" s="183">
        <v>48.25</v>
      </c>
      <c r="C5405" s="184">
        <v>2419.65</v>
      </c>
      <c r="D5405" s="346" t="s">
        <v>387</v>
      </c>
      <c r="E5405" s="346" t="s">
        <v>386</v>
      </c>
      <c r="F5405" s="346" t="s">
        <v>862</v>
      </c>
      <c r="G5405" s="342">
        <f t="shared" si="171"/>
        <v>134.57984438707058</v>
      </c>
      <c r="H5405" s="342">
        <f t="shared" si="170"/>
        <v>2554.2298443870704</v>
      </c>
      <c r="I5405" s="190"/>
    </row>
    <row r="5406" spans="1:9" ht="13.5" hidden="1" customHeight="1" thickBot="1">
      <c r="A5406" s="410"/>
      <c r="B5406" s="183">
        <v>41.5</v>
      </c>
      <c r="C5406" s="184">
        <v>2055.96</v>
      </c>
      <c r="D5406" s="346" t="s">
        <v>387</v>
      </c>
      <c r="E5406" s="346" t="s">
        <v>386</v>
      </c>
      <c r="F5406" s="346" t="s">
        <v>816</v>
      </c>
      <c r="G5406" s="342">
        <f t="shared" si="171"/>
        <v>114.35157021306455</v>
      </c>
      <c r="H5406" s="342">
        <f t="shared" si="170"/>
        <v>2170.3115702130644</v>
      </c>
      <c r="I5406" s="190"/>
    </row>
    <row r="5407" spans="1:9" ht="13.5" hidden="1" customHeight="1" thickBot="1">
      <c r="A5407" s="410"/>
      <c r="B5407" s="183">
        <v>49</v>
      </c>
      <c r="C5407" s="184">
        <v>2457.9299999999998</v>
      </c>
      <c r="D5407" s="346" t="s">
        <v>387</v>
      </c>
      <c r="E5407" s="346" t="s">
        <v>386</v>
      </c>
      <c r="F5407" s="346" t="s">
        <v>863</v>
      </c>
      <c r="G5407" s="342">
        <f t="shared" si="171"/>
        <v>136.70896076470248</v>
      </c>
      <c r="H5407" s="342">
        <f t="shared" si="170"/>
        <v>2594.6389607647025</v>
      </c>
      <c r="I5407" s="190"/>
    </row>
    <row r="5408" spans="1:9" ht="13.5" hidden="1" customHeight="1" thickBot="1">
      <c r="A5408" s="410"/>
      <c r="B5408" s="183">
        <v>32</v>
      </c>
      <c r="C5408" s="184">
        <v>1587.74</v>
      </c>
      <c r="D5408" s="346" t="s">
        <v>387</v>
      </c>
      <c r="E5408" s="346" t="s">
        <v>386</v>
      </c>
      <c r="F5408" s="346" t="s">
        <v>864</v>
      </c>
      <c r="G5408" s="342">
        <f t="shared" si="171"/>
        <v>88.309384467640953</v>
      </c>
      <c r="H5408" s="342">
        <f t="shared" si="170"/>
        <v>1676.0493844676409</v>
      </c>
      <c r="I5408" s="190"/>
    </row>
    <row r="5409" spans="1:9" ht="13.5" hidden="1" customHeight="1" thickBot="1">
      <c r="A5409" s="410"/>
      <c r="B5409" s="183">
        <v>32</v>
      </c>
      <c r="C5409" s="184">
        <v>1609.45</v>
      </c>
      <c r="D5409" s="346" t="s">
        <v>387</v>
      </c>
      <c r="E5409" s="346" t="s">
        <v>386</v>
      </c>
      <c r="F5409" s="346" t="s">
        <v>841</v>
      </c>
      <c r="G5409" s="342">
        <f t="shared" si="171"/>
        <v>89.516884900200751</v>
      </c>
      <c r="H5409" s="342">
        <f t="shared" si="170"/>
        <v>1698.9668849002007</v>
      </c>
      <c r="I5409" s="190"/>
    </row>
    <row r="5410" spans="1:9" ht="13.5" hidden="1" customHeight="1" thickBot="1">
      <c r="A5410" s="410"/>
      <c r="B5410" s="183">
        <v>60.25</v>
      </c>
      <c r="C5410" s="184">
        <v>3006.41</v>
      </c>
      <c r="D5410" s="346" t="s">
        <v>387</v>
      </c>
      <c r="E5410" s="346" t="s">
        <v>386</v>
      </c>
      <c r="F5410" s="346" t="s">
        <v>856</v>
      </c>
      <c r="G5410" s="342">
        <f t="shared" si="171"/>
        <v>167.21517160074094</v>
      </c>
      <c r="H5410" s="342">
        <f t="shared" si="170"/>
        <v>3173.6251716007409</v>
      </c>
      <c r="I5410" s="190"/>
    </row>
    <row r="5411" spans="1:9" ht="13.5" hidden="1" customHeight="1" thickBot="1">
      <c r="A5411" s="410"/>
      <c r="B5411" s="183">
        <v>33.75</v>
      </c>
      <c r="C5411" s="184">
        <v>1700.94</v>
      </c>
      <c r="D5411" s="346" t="s">
        <v>387</v>
      </c>
      <c r="E5411" s="346" t="s">
        <v>386</v>
      </c>
      <c r="F5411" s="346" t="s">
        <v>867</v>
      </c>
      <c r="G5411" s="342">
        <f t="shared" si="171"/>
        <v>94.605517538381108</v>
      </c>
      <c r="H5411" s="342">
        <f t="shared" si="170"/>
        <v>1795.5455175383811</v>
      </c>
      <c r="I5411" s="190"/>
    </row>
    <row r="5412" spans="1:9" ht="13.5" hidden="1" customHeight="1" thickBot="1">
      <c r="A5412" s="410"/>
      <c r="B5412" s="183">
        <v>27.75</v>
      </c>
      <c r="C5412" s="184">
        <v>1398.46</v>
      </c>
      <c r="D5412" s="346" t="s">
        <v>387</v>
      </c>
      <c r="E5412" s="346" t="s">
        <v>386</v>
      </c>
      <c r="F5412" s="346" t="s">
        <v>868</v>
      </c>
      <c r="G5412" s="342">
        <f t="shared" si="171"/>
        <v>77.781716025682528</v>
      </c>
      <c r="H5412" s="342">
        <f t="shared" si="170"/>
        <v>1476.2417160256825</v>
      </c>
      <c r="I5412" s="190"/>
    </row>
    <row r="5413" spans="1:9" ht="13.5" hidden="1" customHeight="1" thickBot="1">
      <c r="A5413" s="410"/>
      <c r="B5413" s="183">
        <v>86.25</v>
      </c>
      <c r="C5413" s="184">
        <v>4325.09</v>
      </c>
      <c r="D5413" s="346" t="s">
        <v>387</v>
      </c>
      <c r="E5413" s="346" t="s">
        <v>386</v>
      </c>
      <c r="F5413" s="346" t="s">
        <v>838</v>
      </c>
      <c r="G5413" s="342">
        <f t="shared" si="171"/>
        <v>240.55955991985414</v>
      </c>
      <c r="H5413" s="342">
        <f t="shared" si="170"/>
        <v>4565.6495599198543</v>
      </c>
      <c r="I5413" s="190"/>
    </row>
    <row r="5414" spans="1:9" ht="13.5" hidden="1" customHeight="1" thickBot="1">
      <c r="A5414" s="410"/>
      <c r="B5414" s="183">
        <v>47</v>
      </c>
      <c r="C5414" s="184">
        <v>2365.0500000000002</v>
      </c>
      <c r="D5414" s="346" t="s">
        <v>387</v>
      </c>
      <c r="E5414" s="346" t="s">
        <v>386</v>
      </c>
      <c r="F5414" s="346" t="s">
        <v>872</v>
      </c>
      <c r="G5414" s="342">
        <f t="shared" si="171"/>
        <v>131.54301695189028</v>
      </c>
      <c r="H5414" s="342">
        <f t="shared" si="170"/>
        <v>2496.5930169518906</v>
      </c>
      <c r="I5414" s="190"/>
    </row>
    <row r="5415" spans="1:9" ht="13.5" hidden="1" customHeight="1" thickBot="1">
      <c r="A5415" s="410"/>
      <c r="B5415" s="183">
        <v>62.5</v>
      </c>
      <c r="C5415" s="184">
        <v>3127.68</v>
      </c>
      <c r="D5415" s="346" t="s">
        <v>387</v>
      </c>
      <c r="E5415" s="346" t="s">
        <v>386</v>
      </c>
      <c r="F5415" s="346" t="s">
        <v>858</v>
      </c>
      <c r="G5415" s="342">
        <f t="shared" si="171"/>
        <v>173.96015444074675</v>
      </c>
      <c r="H5415" s="342">
        <f t="shared" si="170"/>
        <v>3301.6401544407468</v>
      </c>
      <c r="I5415" s="190"/>
    </row>
    <row r="5416" spans="1:9" ht="13.5" hidden="1" customHeight="1" thickBot="1">
      <c r="A5416" s="410"/>
      <c r="B5416" s="183">
        <v>187.75</v>
      </c>
      <c r="C5416" s="184">
        <v>6084.6</v>
      </c>
      <c r="D5416" s="346" t="s">
        <v>384</v>
      </c>
      <c r="E5416" s="346" t="s">
        <v>386</v>
      </c>
      <c r="F5416" s="346" t="s">
        <v>807</v>
      </c>
      <c r="G5416" s="342">
        <f t="shared" si="171"/>
        <v>338.42271450729226</v>
      </c>
      <c r="H5416" s="342">
        <f t="shared" si="170"/>
        <v>6423.0227145072922</v>
      </c>
      <c r="I5416" s="190"/>
    </row>
    <row r="5417" spans="1:9" ht="13.5" hidden="1" customHeight="1" thickBot="1">
      <c r="A5417" s="410"/>
      <c r="B5417" s="183">
        <v>238.75</v>
      </c>
      <c r="C5417" s="184">
        <v>7711.74</v>
      </c>
      <c r="D5417" s="346" t="s">
        <v>384</v>
      </c>
      <c r="E5417" s="346" t="s">
        <v>386</v>
      </c>
      <c r="F5417" s="346" t="s">
        <v>837</v>
      </c>
      <c r="G5417" s="342">
        <f t="shared" si="171"/>
        <v>428.92350924867134</v>
      </c>
      <c r="H5417" s="342">
        <f t="shared" si="170"/>
        <v>8140.6635092486713</v>
      </c>
      <c r="I5417" s="190"/>
    </row>
    <row r="5418" spans="1:9" ht="13.5" hidden="1" customHeight="1" thickBot="1">
      <c r="A5418" s="410"/>
      <c r="B5418" s="183">
        <v>267.5</v>
      </c>
      <c r="C5418" s="184">
        <v>8639.82</v>
      </c>
      <c r="D5418" s="346" t="s">
        <v>384</v>
      </c>
      <c r="E5418" s="346" t="s">
        <v>386</v>
      </c>
      <c r="F5418" s="346" t="s">
        <v>811</v>
      </c>
      <c r="G5418" s="342">
        <f t="shared" si="171"/>
        <v>480.54290130072536</v>
      </c>
      <c r="H5418" s="342">
        <f t="shared" si="170"/>
        <v>9120.3629013007248</v>
      </c>
      <c r="I5418" s="190"/>
    </row>
    <row r="5419" spans="1:9" ht="13.5" hidden="1" customHeight="1" thickBot="1">
      <c r="A5419" s="410"/>
      <c r="B5419" s="183">
        <v>258.75</v>
      </c>
      <c r="C5419" s="184">
        <v>8364.93</v>
      </c>
      <c r="D5419" s="346" t="s">
        <v>384</v>
      </c>
      <c r="E5419" s="346" t="s">
        <v>386</v>
      </c>
      <c r="F5419" s="346" t="s">
        <v>813</v>
      </c>
      <c r="G5419" s="342">
        <f t="shared" si="171"/>
        <v>465.25364317514448</v>
      </c>
      <c r="H5419" s="342">
        <f t="shared" si="170"/>
        <v>8830.1836431751453</v>
      </c>
      <c r="I5419" s="190"/>
    </row>
    <row r="5420" spans="1:9" ht="13.5" hidden="1" customHeight="1" thickBot="1">
      <c r="A5420" s="410"/>
      <c r="B5420" s="183">
        <v>265.75</v>
      </c>
      <c r="C5420" s="184">
        <v>8798.2900000000009</v>
      </c>
      <c r="D5420" s="346" t="s">
        <v>384</v>
      </c>
      <c r="E5420" s="346" t="s">
        <v>386</v>
      </c>
      <c r="F5420" s="346" t="s">
        <v>808</v>
      </c>
      <c r="G5420" s="342">
        <f t="shared" si="171"/>
        <v>489.35693140426065</v>
      </c>
      <c r="H5420" s="342">
        <f t="shared" si="170"/>
        <v>9287.6469314042624</v>
      </c>
      <c r="I5420" s="190"/>
    </row>
    <row r="5421" spans="1:9" ht="13.5" hidden="1" customHeight="1" thickBot="1">
      <c r="A5421" s="410"/>
      <c r="B5421" s="183">
        <v>257</v>
      </c>
      <c r="C5421" s="184">
        <v>8525.24</v>
      </c>
      <c r="D5421" s="346" t="s">
        <v>384</v>
      </c>
      <c r="E5421" s="346" t="s">
        <v>386</v>
      </c>
      <c r="F5421" s="346" t="s">
        <v>809</v>
      </c>
      <c r="G5421" s="342">
        <f t="shared" si="171"/>
        <v>474.17001325085425</v>
      </c>
      <c r="H5421" s="342">
        <f t="shared" si="170"/>
        <v>8999.4100132508538</v>
      </c>
      <c r="I5421" s="190"/>
    </row>
    <row r="5422" spans="1:9" ht="13.5" hidden="1" customHeight="1" thickBot="1">
      <c r="A5422" s="410"/>
      <c r="B5422" s="183">
        <v>252.5</v>
      </c>
      <c r="C5422" s="184">
        <v>8355.14</v>
      </c>
      <c r="D5422" s="346" t="s">
        <v>384</v>
      </c>
      <c r="E5422" s="346" t="s">
        <v>386</v>
      </c>
      <c r="F5422" s="346" t="s">
        <v>810</v>
      </c>
      <c r="G5422" s="342">
        <f t="shared" si="171"/>
        <v>464.70912777971563</v>
      </c>
      <c r="H5422" s="342">
        <f t="shared" si="170"/>
        <v>8819.8491277797148</v>
      </c>
      <c r="I5422" s="190"/>
    </row>
    <row r="5423" spans="1:9" ht="13.5" hidden="1" customHeight="1" thickBot="1">
      <c r="A5423" s="410"/>
      <c r="B5423" s="183">
        <v>234.25</v>
      </c>
      <c r="C5423" s="184">
        <v>7758.08</v>
      </c>
      <c r="D5423" s="346" t="s">
        <v>384</v>
      </c>
      <c r="E5423" s="346" t="s">
        <v>386</v>
      </c>
      <c r="F5423" s="346" t="s">
        <v>835</v>
      </c>
      <c r="G5423" s="342">
        <f t="shared" si="171"/>
        <v>431.50091920006798</v>
      </c>
      <c r="H5423" s="342">
        <f t="shared" si="170"/>
        <v>8189.5809192000679</v>
      </c>
      <c r="I5423" s="190"/>
    </row>
    <row r="5424" spans="1:9" ht="13.5" hidden="1" customHeight="1" thickBot="1">
      <c r="A5424" s="410"/>
      <c r="B5424" s="183">
        <v>266.75</v>
      </c>
      <c r="C5424" s="184">
        <v>8823.81</v>
      </c>
      <c r="D5424" s="346" t="s">
        <v>384</v>
      </c>
      <c r="E5424" s="346" t="s">
        <v>386</v>
      </c>
      <c r="F5424" s="346" t="s">
        <v>802</v>
      </c>
      <c r="G5424" s="342">
        <f t="shared" si="171"/>
        <v>490.7763423226819</v>
      </c>
      <c r="H5424" s="342">
        <f t="shared" si="170"/>
        <v>9314.586342322682</v>
      </c>
      <c r="I5424" s="190"/>
    </row>
    <row r="5425" spans="1:9" ht="13.5" hidden="1" customHeight="1" thickBot="1">
      <c r="A5425" s="410"/>
      <c r="B5425" s="183">
        <v>263.75</v>
      </c>
      <c r="C5425" s="184">
        <v>8743.52</v>
      </c>
      <c r="D5425" s="346" t="s">
        <v>384</v>
      </c>
      <c r="E5425" s="346" t="s">
        <v>386</v>
      </c>
      <c r="F5425" s="346" t="s">
        <v>803</v>
      </c>
      <c r="G5425" s="342">
        <f t="shared" si="171"/>
        <v>486.31064864556419</v>
      </c>
      <c r="H5425" s="342">
        <f t="shared" si="170"/>
        <v>9229.830648645564</v>
      </c>
      <c r="I5425" s="190"/>
    </row>
    <row r="5426" spans="1:9" ht="13.5" hidden="1" customHeight="1" thickBot="1">
      <c r="A5426" s="410"/>
      <c r="B5426" s="183">
        <v>249</v>
      </c>
      <c r="C5426" s="184">
        <v>8260.93</v>
      </c>
      <c r="D5426" s="346" t="s">
        <v>384</v>
      </c>
      <c r="E5426" s="346" t="s">
        <v>386</v>
      </c>
      <c r="F5426" s="346" t="s">
        <v>804</v>
      </c>
      <c r="G5426" s="342">
        <f t="shared" si="171"/>
        <v>459.46920996527723</v>
      </c>
      <c r="H5426" s="342">
        <f t="shared" si="170"/>
        <v>8720.3992099652769</v>
      </c>
      <c r="I5426" s="190"/>
    </row>
    <row r="5427" spans="1:9" ht="13.5" hidden="1" customHeight="1" thickBot="1">
      <c r="A5427" s="410"/>
      <c r="B5427" s="183">
        <v>231.25</v>
      </c>
      <c r="C5427" s="184">
        <v>7667.88</v>
      </c>
      <c r="D5427" s="346" t="s">
        <v>384</v>
      </c>
      <c r="E5427" s="346" t="s">
        <v>386</v>
      </c>
      <c r="F5427" s="346" t="s">
        <v>845</v>
      </c>
      <c r="G5427" s="342">
        <f t="shared" si="171"/>
        <v>426.4840357815101</v>
      </c>
      <c r="H5427" s="342">
        <f t="shared" si="170"/>
        <v>8094.3640357815102</v>
      </c>
      <c r="I5427" s="190"/>
    </row>
    <row r="5428" spans="1:9" ht="13.5" hidden="1" customHeight="1" thickBot="1">
      <c r="A5428" s="410"/>
      <c r="B5428" s="183">
        <v>232.5</v>
      </c>
      <c r="C5428" s="184">
        <v>7732.89</v>
      </c>
      <c r="D5428" s="346" t="s">
        <v>384</v>
      </c>
      <c r="E5428" s="346" t="s">
        <v>386</v>
      </c>
      <c r="F5428" s="346" t="s">
        <v>843</v>
      </c>
      <c r="G5428" s="342">
        <f t="shared" si="171"/>
        <v>430.09986273317804</v>
      </c>
      <c r="H5428" s="342">
        <f t="shared" si="170"/>
        <v>8162.9898627331786</v>
      </c>
      <c r="I5428" s="190"/>
    </row>
    <row r="5429" spans="1:9" ht="13.5" hidden="1" customHeight="1" thickBot="1">
      <c r="A5429" s="410"/>
      <c r="B5429" s="183">
        <v>249</v>
      </c>
      <c r="C5429" s="184">
        <v>8228.08</v>
      </c>
      <c r="D5429" s="346" t="s">
        <v>384</v>
      </c>
      <c r="E5429" s="346" t="s">
        <v>386</v>
      </c>
      <c r="F5429" s="346" t="s">
        <v>894</v>
      </c>
      <c r="G5429" s="342">
        <f t="shared" si="171"/>
        <v>457.64210774466045</v>
      </c>
      <c r="H5429" s="342">
        <f t="shared" si="170"/>
        <v>8685.7221077446611</v>
      </c>
      <c r="I5429" s="190"/>
    </row>
    <row r="5430" spans="1:9" ht="13.5" hidden="1" customHeight="1" thickBot="1">
      <c r="A5430" s="410"/>
      <c r="B5430" s="183">
        <v>220</v>
      </c>
      <c r="C5430" s="184">
        <v>7279.24</v>
      </c>
      <c r="D5430" s="346" t="s">
        <v>384</v>
      </c>
      <c r="E5430" s="346" t="s">
        <v>386</v>
      </c>
      <c r="F5430" s="346" t="s">
        <v>881</v>
      </c>
      <c r="G5430" s="342">
        <f t="shared" si="171"/>
        <v>404.8680538326368</v>
      </c>
      <c r="H5430" s="342">
        <f t="shared" si="170"/>
        <v>7684.1080538326369</v>
      </c>
      <c r="I5430" s="190"/>
    </row>
    <row r="5431" spans="1:9" ht="13.5" hidden="1" customHeight="1" thickBot="1">
      <c r="A5431" s="410"/>
      <c r="B5431" s="183">
        <v>269.5</v>
      </c>
      <c r="C5431" s="184">
        <v>8951.85</v>
      </c>
      <c r="D5431" s="346" t="s">
        <v>384</v>
      </c>
      <c r="E5431" s="346" t="s">
        <v>386</v>
      </c>
      <c r="F5431" s="346" t="s">
        <v>805</v>
      </c>
      <c r="G5431" s="342">
        <f t="shared" si="171"/>
        <v>497.89786951683004</v>
      </c>
      <c r="H5431" s="342">
        <f t="shared" si="170"/>
        <v>9449.7478695168302</v>
      </c>
      <c r="I5431" s="190"/>
    </row>
    <row r="5432" spans="1:9" ht="13.5" hidden="1" customHeight="1" thickBot="1">
      <c r="A5432" s="410"/>
      <c r="B5432" s="183">
        <v>275.75</v>
      </c>
      <c r="C5432" s="184">
        <v>9122.9699999999993</v>
      </c>
      <c r="D5432" s="346" t="s">
        <v>384</v>
      </c>
      <c r="E5432" s="346" t="s">
        <v>386</v>
      </c>
      <c r="F5432" s="346" t="s">
        <v>862</v>
      </c>
      <c r="G5432" s="342">
        <f t="shared" si="171"/>
        <v>507.41548692906542</v>
      </c>
      <c r="H5432" s="342">
        <f t="shared" si="170"/>
        <v>9630.3854869290644</v>
      </c>
      <c r="I5432" s="190"/>
    </row>
    <row r="5433" spans="1:9" ht="13.5" hidden="1" customHeight="1" thickBot="1">
      <c r="A5433" s="410"/>
      <c r="B5433" s="183">
        <v>268.25</v>
      </c>
      <c r="C5433" s="184">
        <v>8908.32</v>
      </c>
      <c r="D5433" s="346" t="s">
        <v>384</v>
      </c>
      <c r="E5433" s="346" t="s">
        <v>386</v>
      </c>
      <c r="F5433" s="346" t="s">
        <v>816</v>
      </c>
      <c r="G5433" s="342">
        <f t="shared" si="171"/>
        <v>495.4767505012</v>
      </c>
      <c r="H5433" s="342">
        <f t="shared" si="170"/>
        <v>9403.7967505012002</v>
      </c>
      <c r="I5433" s="190"/>
    </row>
    <row r="5434" spans="1:9" ht="13.5" hidden="1" customHeight="1" thickBot="1">
      <c r="A5434" s="410"/>
      <c r="B5434" s="183">
        <v>266</v>
      </c>
      <c r="C5434" s="184">
        <v>8861.06</v>
      </c>
      <c r="D5434" s="346" t="s">
        <v>384</v>
      </c>
      <c r="E5434" s="346" t="s">
        <v>386</v>
      </c>
      <c r="F5434" s="346" t="s">
        <v>863</v>
      </c>
      <c r="G5434" s="342">
        <f t="shared" si="171"/>
        <v>492.84817056371605</v>
      </c>
      <c r="H5434" s="342">
        <f t="shared" si="170"/>
        <v>9353.9081705637163</v>
      </c>
      <c r="I5434" s="190"/>
    </row>
    <row r="5435" spans="1:9" ht="13.5" hidden="1" customHeight="1" thickBot="1">
      <c r="A5435" s="410"/>
      <c r="B5435" s="183">
        <v>286.75</v>
      </c>
      <c r="C5435" s="184">
        <v>9553.84</v>
      </c>
      <c r="D5435" s="346" t="s">
        <v>384</v>
      </c>
      <c r="E5435" s="346" t="s">
        <v>386</v>
      </c>
      <c r="F5435" s="346" t="s">
        <v>864</v>
      </c>
      <c r="G5435" s="342">
        <f t="shared" si="171"/>
        <v>531.38028247844545</v>
      </c>
      <c r="H5435" s="342">
        <f t="shared" si="170"/>
        <v>10085.220282478445</v>
      </c>
      <c r="I5435" s="190"/>
    </row>
    <row r="5436" spans="1:9" ht="13.5" hidden="1" customHeight="1" thickBot="1">
      <c r="A5436" s="410"/>
      <c r="B5436" s="183">
        <v>281</v>
      </c>
      <c r="C5436" s="184">
        <v>9337.49</v>
      </c>
      <c r="D5436" s="346" t="s">
        <v>384</v>
      </c>
      <c r="E5436" s="346" t="s">
        <v>386</v>
      </c>
      <c r="F5436" s="346" t="s">
        <v>841</v>
      </c>
      <c r="G5436" s="342">
        <f t="shared" si="171"/>
        <v>519.34699281541862</v>
      </c>
      <c r="H5436" s="342">
        <f t="shared" si="170"/>
        <v>9856.8369928154189</v>
      </c>
      <c r="I5436" s="190"/>
    </row>
    <row r="5437" spans="1:9" ht="13.5" hidden="1" customHeight="1" thickBot="1">
      <c r="A5437" s="410"/>
      <c r="B5437" s="183">
        <v>287.75</v>
      </c>
      <c r="C5437" s="184">
        <v>9570.0499999999993</v>
      </c>
      <c r="D5437" s="346" t="s">
        <v>384</v>
      </c>
      <c r="E5437" s="346" t="s">
        <v>386</v>
      </c>
      <c r="F5437" s="346" t="s">
        <v>856</v>
      </c>
      <c r="G5437" s="342">
        <f t="shared" si="171"/>
        <v>532.28187538548332</v>
      </c>
      <c r="H5437" s="342">
        <f t="shared" si="170"/>
        <v>10102.331875385482</v>
      </c>
      <c r="I5437" s="190"/>
    </row>
    <row r="5438" spans="1:9" ht="13.5" hidden="1" customHeight="1" thickBot="1">
      <c r="A5438" s="410"/>
      <c r="B5438" s="183">
        <v>271</v>
      </c>
      <c r="C5438" s="184">
        <v>9006.7900000000009</v>
      </c>
      <c r="D5438" s="346" t="s">
        <v>384</v>
      </c>
      <c r="E5438" s="346" t="s">
        <v>386</v>
      </c>
      <c r="F5438" s="346" t="s">
        <v>867</v>
      </c>
      <c r="G5438" s="342">
        <f t="shared" si="171"/>
        <v>500.95360759904264</v>
      </c>
      <c r="H5438" s="342">
        <f t="shared" si="170"/>
        <v>9507.7436075990427</v>
      </c>
      <c r="I5438" s="190"/>
    </row>
    <row r="5439" spans="1:9" ht="13.5" hidden="1" customHeight="1" thickBot="1">
      <c r="A5439" s="410"/>
      <c r="B5439" s="183">
        <v>262.5</v>
      </c>
      <c r="C5439" s="184">
        <v>8731.75</v>
      </c>
      <c r="D5439" s="346" t="s">
        <v>384</v>
      </c>
      <c r="E5439" s="346" t="s">
        <v>386</v>
      </c>
      <c r="F5439" s="346" t="s">
        <v>868</v>
      </c>
      <c r="G5439" s="342">
        <f t="shared" si="171"/>
        <v>485.65600654094743</v>
      </c>
      <c r="H5439" s="342">
        <f t="shared" si="170"/>
        <v>9217.4060065409467</v>
      </c>
      <c r="I5439" s="190"/>
    </row>
    <row r="5440" spans="1:9" ht="13.5" hidden="1" customHeight="1" thickBot="1">
      <c r="A5440" s="410"/>
      <c r="B5440" s="183">
        <v>241</v>
      </c>
      <c r="C5440" s="184">
        <v>8015.98</v>
      </c>
      <c r="D5440" s="346" t="s">
        <v>384</v>
      </c>
      <c r="E5440" s="346" t="s">
        <v>386</v>
      </c>
      <c r="F5440" s="346" t="s">
        <v>838</v>
      </c>
      <c r="G5440" s="342">
        <f t="shared" si="171"/>
        <v>445.84520116953689</v>
      </c>
      <c r="H5440" s="342">
        <f t="shared" si="170"/>
        <v>8461.8252011695367</v>
      </c>
      <c r="I5440" s="190"/>
    </row>
    <row r="5441" spans="1:9" ht="13.5" hidden="1" customHeight="1" thickBot="1">
      <c r="A5441" s="410"/>
      <c r="B5441" s="183">
        <v>281.5</v>
      </c>
      <c r="C5441" s="184">
        <v>9346.2199999999993</v>
      </c>
      <c r="D5441" s="346" t="s">
        <v>384</v>
      </c>
      <c r="E5441" s="346" t="s">
        <v>386</v>
      </c>
      <c r="F5441" s="346" t="s">
        <v>872</v>
      </c>
      <c r="G5441" s="342">
        <f t="shared" si="171"/>
        <v>519.83255148774685</v>
      </c>
      <c r="H5441" s="342">
        <f t="shared" si="170"/>
        <v>9866.0525514877463</v>
      </c>
      <c r="I5441" s="190"/>
    </row>
    <row r="5442" spans="1:9" ht="13.5" hidden="1" customHeight="1" thickBot="1">
      <c r="A5442" s="410"/>
      <c r="B5442" s="183">
        <v>238</v>
      </c>
      <c r="C5442" s="184">
        <v>7911.52</v>
      </c>
      <c r="D5442" s="346" t="s">
        <v>384</v>
      </c>
      <c r="E5442" s="346" t="s">
        <v>386</v>
      </c>
      <c r="F5442" s="346" t="s">
        <v>858</v>
      </c>
      <c r="G5442" s="342">
        <f t="shared" si="171"/>
        <v>440.03518296662605</v>
      </c>
      <c r="H5442" s="342">
        <f t="shared" si="170"/>
        <v>8351.5551829666256</v>
      </c>
      <c r="I5442" s="190"/>
    </row>
    <row r="5443" spans="1:9" ht="13.5" hidden="1" customHeight="1" thickBot="1">
      <c r="A5443" s="410"/>
      <c r="B5443" s="183">
        <v>4</v>
      </c>
      <c r="C5443" s="184">
        <v>129.36000000000001</v>
      </c>
      <c r="D5443" s="346" t="s">
        <v>834</v>
      </c>
      <c r="E5443" s="346" t="s">
        <v>386</v>
      </c>
      <c r="F5443" s="346" t="s">
        <v>809</v>
      </c>
      <c r="G5443" s="342">
        <f t="shared" si="171"/>
        <v>7.1949450002733668</v>
      </c>
      <c r="H5443" s="342">
        <f t="shared" si="170"/>
        <v>136.55494500027339</v>
      </c>
      <c r="I5443" s="190"/>
    </row>
    <row r="5444" spans="1:9" ht="13.5" hidden="1" customHeight="1" thickBot="1">
      <c r="A5444" s="410"/>
      <c r="B5444" s="183">
        <v>12</v>
      </c>
      <c r="C5444" s="184">
        <v>392.19</v>
      </c>
      <c r="D5444" s="346" t="s">
        <v>834</v>
      </c>
      <c r="E5444" s="346" t="s">
        <v>386</v>
      </c>
      <c r="F5444" s="346" t="s">
        <v>810</v>
      </c>
      <c r="G5444" s="342">
        <f t="shared" si="171"/>
        <v>21.813431351710044</v>
      </c>
      <c r="H5444" s="342">
        <f t="shared" si="170"/>
        <v>414.00343135171005</v>
      </c>
      <c r="I5444" s="190"/>
    </row>
    <row r="5445" spans="1:9" ht="13.5" hidden="1" customHeight="1" thickBot="1">
      <c r="A5445" s="410"/>
      <c r="B5445" s="183">
        <v>7.75</v>
      </c>
      <c r="C5445" s="184">
        <v>258.7</v>
      </c>
      <c r="D5445" s="346" t="s">
        <v>834</v>
      </c>
      <c r="E5445" s="346" t="s">
        <v>386</v>
      </c>
      <c r="F5445" s="346" t="s">
        <v>835</v>
      </c>
      <c r="G5445" s="342">
        <f t="shared" si="171"/>
        <v>14.388777609544833</v>
      </c>
      <c r="H5445" s="342">
        <f t="shared" si="170"/>
        <v>273.08877760954482</v>
      </c>
      <c r="I5445" s="190"/>
    </row>
    <row r="5446" spans="1:9" ht="13.5" hidden="1" customHeight="1" thickBot="1">
      <c r="A5446" s="410"/>
      <c r="B5446" s="183">
        <v>0.5</v>
      </c>
      <c r="C5446" s="184">
        <v>17.41</v>
      </c>
      <c r="D5446" s="346" t="s">
        <v>834</v>
      </c>
      <c r="E5446" s="346" t="s">
        <v>386</v>
      </c>
      <c r="F5446" s="346" t="s">
        <v>802</v>
      </c>
      <c r="G5446" s="342">
        <f t="shared" si="171"/>
        <v>0.96833636715181903</v>
      </c>
      <c r="H5446" s="342">
        <f t="shared" si="170"/>
        <v>18.378336367151817</v>
      </c>
      <c r="I5446" s="190"/>
    </row>
    <row r="5447" spans="1:9" ht="13.5" hidden="1" customHeight="1" thickBot="1">
      <c r="A5447" s="410"/>
      <c r="B5447" s="183">
        <v>2.25</v>
      </c>
      <c r="C5447" s="184">
        <v>72.760000000000005</v>
      </c>
      <c r="D5447" s="346" t="s">
        <v>834</v>
      </c>
      <c r="E5447" s="346" t="s">
        <v>386</v>
      </c>
      <c r="F5447" s="346" t="s">
        <v>803</v>
      </c>
      <c r="G5447" s="342">
        <f t="shared" si="171"/>
        <v>4.0468784649032941</v>
      </c>
      <c r="H5447" s="342">
        <f t="shared" si="170"/>
        <v>76.806878464903292</v>
      </c>
      <c r="I5447" s="190"/>
    </row>
    <row r="5448" spans="1:9" ht="13.5" hidden="1" customHeight="1" thickBot="1">
      <c r="A5448" s="410"/>
      <c r="B5448" s="183">
        <v>16.5</v>
      </c>
      <c r="C5448" s="184">
        <v>539.19000000000005</v>
      </c>
      <c r="D5448" s="346" t="s">
        <v>834</v>
      </c>
      <c r="E5448" s="346" t="s">
        <v>386</v>
      </c>
      <c r="F5448" s="346" t="s">
        <v>804</v>
      </c>
      <c r="G5448" s="342">
        <f t="shared" si="171"/>
        <v>29.989505215657054</v>
      </c>
      <c r="H5448" s="342">
        <f t="shared" si="170"/>
        <v>569.17950521565706</v>
      </c>
      <c r="I5448" s="190"/>
    </row>
    <row r="5449" spans="1:9" ht="13.5" hidden="1" customHeight="1" thickBot="1">
      <c r="A5449" s="410"/>
      <c r="B5449" s="183">
        <v>1.5</v>
      </c>
      <c r="C5449" s="184">
        <v>50.38</v>
      </c>
      <c r="D5449" s="346" t="s">
        <v>834</v>
      </c>
      <c r="E5449" s="346" t="s">
        <v>386</v>
      </c>
      <c r="F5449" s="346" t="s">
        <v>845</v>
      </c>
      <c r="G5449" s="342">
        <f t="shared" si="171"/>
        <v>2.8021129337799335</v>
      </c>
      <c r="H5449" s="342">
        <f t="shared" si="170"/>
        <v>53.182112933779933</v>
      </c>
      <c r="I5449" s="190"/>
    </row>
    <row r="5450" spans="1:9" ht="13.5" hidden="1" customHeight="1" thickBot="1">
      <c r="A5450" s="410"/>
      <c r="B5450" s="183">
        <v>6.25</v>
      </c>
      <c r="C5450" s="184">
        <v>206.47</v>
      </c>
      <c r="D5450" s="346" t="s">
        <v>834</v>
      </c>
      <c r="E5450" s="346" t="s">
        <v>386</v>
      </c>
      <c r="F5450" s="346" t="s">
        <v>843</v>
      </c>
      <c r="G5450" s="342">
        <f t="shared" si="171"/>
        <v>11.483768508089376</v>
      </c>
      <c r="H5450" s="342">
        <f t="shared" si="170"/>
        <v>217.95376850808938</v>
      </c>
      <c r="I5450" s="190"/>
    </row>
    <row r="5451" spans="1:9" ht="13.5" hidden="1" customHeight="1" thickBot="1">
      <c r="A5451" s="410"/>
      <c r="B5451" s="183">
        <v>7.25</v>
      </c>
      <c r="C5451" s="184">
        <v>234.46</v>
      </c>
      <c r="D5451" s="346" t="s">
        <v>834</v>
      </c>
      <c r="E5451" s="346" t="s">
        <v>386</v>
      </c>
      <c r="F5451" s="346" t="s">
        <v>894</v>
      </c>
      <c r="G5451" s="342">
        <f t="shared" si="171"/>
        <v>13.040559715245001</v>
      </c>
      <c r="H5451" s="342">
        <f t="shared" ref="H5451:H5514" si="172">+G5451+C5451</f>
        <v>247.500559715245</v>
      </c>
      <c r="I5451" s="190"/>
    </row>
    <row r="5452" spans="1:9" ht="13.5" hidden="1" customHeight="1" thickBot="1">
      <c r="A5452" s="410"/>
      <c r="B5452" s="183">
        <v>8.25</v>
      </c>
      <c r="C5452" s="184">
        <v>274.25</v>
      </c>
      <c r="D5452" s="346" t="s">
        <v>834</v>
      </c>
      <c r="E5452" s="346" t="s">
        <v>386</v>
      </c>
      <c r="F5452" s="346" t="s">
        <v>881</v>
      </c>
      <c r="G5452" s="342">
        <f t="shared" si="171"/>
        <v>15.25366161352018</v>
      </c>
      <c r="H5452" s="342">
        <f t="shared" si="172"/>
        <v>289.50366161352019</v>
      </c>
      <c r="I5452" s="190"/>
    </row>
    <row r="5453" spans="1:9" ht="13.5" hidden="1" customHeight="1" thickBot="1">
      <c r="A5453" s="410"/>
      <c r="B5453" s="183">
        <v>0.75</v>
      </c>
      <c r="C5453" s="184">
        <v>24.26</v>
      </c>
      <c r="D5453" s="346" t="s">
        <v>834</v>
      </c>
      <c r="E5453" s="346" t="s">
        <v>386</v>
      </c>
      <c r="F5453" s="346" t="s">
        <v>805</v>
      </c>
      <c r="G5453" s="342">
        <f t="shared" si="171"/>
        <v>1.3493302853017306</v>
      </c>
      <c r="H5453" s="342">
        <f t="shared" si="172"/>
        <v>25.609330285301731</v>
      </c>
      <c r="I5453" s="190"/>
    </row>
    <row r="5454" spans="1:9" ht="13.5" hidden="1" customHeight="1" thickBot="1">
      <c r="A5454" s="410"/>
      <c r="B5454" s="183">
        <v>6.75</v>
      </c>
      <c r="C5454" s="184">
        <v>225.74</v>
      </c>
      <c r="D5454" s="346" t="s">
        <v>834</v>
      </c>
      <c r="E5454" s="346" t="s">
        <v>386</v>
      </c>
      <c r="F5454" s="346" t="s">
        <v>816</v>
      </c>
      <c r="G5454" s="342">
        <f t="shared" si="171"/>
        <v>12.55555723841767</v>
      </c>
      <c r="H5454" s="342">
        <f t="shared" si="172"/>
        <v>238.29555723841767</v>
      </c>
      <c r="I5454" s="190"/>
    </row>
    <row r="5455" spans="1:9" ht="13.5" hidden="1" customHeight="1" thickBot="1">
      <c r="A5455" s="410"/>
      <c r="B5455" s="183">
        <v>6.25</v>
      </c>
      <c r="C5455" s="184">
        <v>202.13</v>
      </c>
      <c r="D5455" s="346" t="s">
        <v>834</v>
      </c>
      <c r="E5455" s="346" t="s">
        <v>386</v>
      </c>
      <c r="F5455" s="346" t="s">
        <v>863</v>
      </c>
      <c r="G5455" s="342">
        <f t="shared" ref="G5455:G5518" si="173">+(C5455/$C$12584)*1312742.08</f>
        <v>11.24237966067761</v>
      </c>
      <c r="H5455" s="342">
        <f t="shared" si="172"/>
        <v>213.37237966067761</v>
      </c>
      <c r="I5455" s="190"/>
    </row>
    <row r="5456" spans="1:9" ht="13.5" hidden="1" customHeight="1" thickBot="1">
      <c r="A5456" s="410"/>
      <c r="B5456" s="183">
        <v>6.75</v>
      </c>
      <c r="C5456" s="184">
        <v>231.31</v>
      </c>
      <c r="D5456" s="346" t="s">
        <v>834</v>
      </c>
      <c r="E5456" s="346" t="s">
        <v>386</v>
      </c>
      <c r="F5456" s="346" t="s">
        <v>864</v>
      </c>
      <c r="G5456" s="342">
        <f t="shared" si="173"/>
        <v>12.865358132446136</v>
      </c>
      <c r="H5456" s="342">
        <f t="shared" si="172"/>
        <v>244.17535813244615</v>
      </c>
      <c r="I5456" s="190"/>
    </row>
    <row r="5457" spans="1:9" ht="13.5" hidden="1" customHeight="1" thickBot="1">
      <c r="A5457" s="410"/>
      <c r="B5457" s="183">
        <v>6</v>
      </c>
      <c r="C5457" s="184">
        <v>208.92</v>
      </c>
      <c r="D5457" s="346" t="s">
        <v>834</v>
      </c>
      <c r="E5457" s="346" t="s">
        <v>386</v>
      </c>
      <c r="F5457" s="346" t="s">
        <v>841</v>
      </c>
      <c r="G5457" s="342">
        <f t="shared" si="173"/>
        <v>11.620036405821827</v>
      </c>
      <c r="H5457" s="342">
        <f t="shared" si="172"/>
        <v>220.54003640582181</v>
      </c>
      <c r="I5457" s="190"/>
    </row>
    <row r="5458" spans="1:9" ht="13.5" hidden="1" customHeight="1" thickBot="1">
      <c r="A5458" s="410"/>
      <c r="B5458" s="183">
        <v>12</v>
      </c>
      <c r="C5458" s="184">
        <v>405.44</v>
      </c>
      <c r="D5458" s="346" t="s">
        <v>834</v>
      </c>
      <c r="E5458" s="346" t="s">
        <v>386</v>
      </c>
      <c r="F5458" s="346" t="s">
        <v>856</v>
      </c>
      <c r="G5458" s="342">
        <f t="shared" si="173"/>
        <v>22.550390390467175</v>
      </c>
      <c r="H5458" s="342">
        <f t="shared" si="172"/>
        <v>427.99039039046716</v>
      </c>
      <c r="I5458" s="190"/>
    </row>
    <row r="5459" spans="1:9" ht="13.5" hidden="1" customHeight="1" thickBot="1">
      <c r="A5459" s="410"/>
      <c r="B5459" s="183">
        <v>10.5</v>
      </c>
      <c r="C5459" s="184">
        <v>349.36</v>
      </c>
      <c r="D5459" s="346" t="s">
        <v>834</v>
      </c>
      <c r="E5459" s="346" t="s">
        <v>386</v>
      </c>
      <c r="F5459" s="346" t="s">
        <v>867</v>
      </c>
      <c r="G5459" s="342">
        <f t="shared" si="173"/>
        <v>19.431246021146439</v>
      </c>
      <c r="H5459" s="342">
        <f t="shared" si="172"/>
        <v>368.79124602114643</v>
      </c>
      <c r="I5459" s="190"/>
    </row>
    <row r="5460" spans="1:9" ht="13.5" hidden="1" customHeight="1" thickBot="1">
      <c r="A5460" s="410"/>
      <c r="B5460" s="183">
        <v>7.5</v>
      </c>
      <c r="C5460" s="184">
        <v>242.56</v>
      </c>
      <c r="D5460" s="346" t="s">
        <v>834</v>
      </c>
      <c r="E5460" s="346" t="s">
        <v>386</v>
      </c>
      <c r="F5460" s="346" t="s">
        <v>868</v>
      </c>
      <c r="G5460" s="342">
        <f t="shared" si="173"/>
        <v>13.491078071013511</v>
      </c>
      <c r="H5460" s="342">
        <f t="shared" si="172"/>
        <v>256.05107807101354</v>
      </c>
      <c r="I5460" s="190"/>
    </row>
    <row r="5461" spans="1:9" ht="13.5" hidden="1" customHeight="1" thickBot="1">
      <c r="A5461" s="410"/>
      <c r="B5461" s="183">
        <v>4.5</v>
      </c>
      <c r="C5461" s="184">
        <v>156.69</v>
      </c>
      <c r="D5461" s="346" t="s">
        <v>834</v>
      </c>
      <c r="E5461" s="346" t="s">
        <v>386</v>
      </c>
      <c r="F5461" s="346" t="s">
        <v>872</v>
      </c>
      <c r="G5461" s="342">
        <f t="shared" si="173"/>
        <v>8.7150273043663713</v>
      </c>
      <c r="H5461" s="342">
        <f t="shared" si="172"/>
        <v>165.40502730436637</v>
      </c>
      <c r="I5461" s="190"/>
    </row>
    <row r="5462" spans="1:9" ht="13.5" hidden="1" customHeight="1" thickBot="1">
      <c r="A5462" s="410"/>
      <c r="B5462" s="183">
        <v>20</v>
      </c>
      <c r="C5462" s="184">
        <v>631.75</v>
      </c>
      <c r="D5462" s="346" t="s">
        <v>392</v>
      </c>
      <c r="E5462" s="346" t="s">
        <v>386</v>
      </c>
      <c r="F5462" s="346" t="s">
        <v>807</v>
      </c>
      <c r="G5462" s="342">
        <f t="shared" si="173"/>
        <v>35.137650772438924</v>
      </c>
      <c r="H5462" s="342">
        <f t="shared" si="172"/>
        <v>666.88765077243897</v>
      </c>
      <c r="I5462" s="190"/>
    </row>
    <row r="5463" spans="1:9" ht="13.5" hidden="1" customHeight="1" thickBot="1">
      <c r="A5463" s="410"/>
      <c r="B5463" s="183">
        <v>10.5</v>
      </c>
      <c r="C5463" s="184">
        <v>345.8</v>
      </c>
      <c r="D5463" s="346" t="s">
        <v>392</v>
      </c>
      <c r="E5463" s="346" t="s">
        <v>386</v>
      </c>
      <c r="F5463" s="346" t="s">
        <v>837</v>
      </c>
      <c r="G5463" s="342">
        <f t="shared" si="173"/>
        <v>19.233240422808674</v>
      </c>
      <c r="H5463" s="342">
        <f t="shared" si="172"/>
        <v>365.03324042280866</v>
      </c>
      <c r="I5463" s="190"/>
    </row>
    <row r="5464" spans="1:9" ht="13.5" hidden="1" customHeight="1" thickBot="1">
      <c r="A5464" s="410"/>
      <c r="B5464" s="183">
        <v>6</v>
      </c>
      <c r="C5464" s="184">
        <v>203.82</v>
      </c>
      <c r="D5464" s="346" t="s">
        <v>392</v>
      </c>
      <c r="E5464" s="346" t="s">
        <v>386</v>
      </c>
      <c r="F5464" s="346" t="s">
        <v>811</v>
      </c>
      <c r="G5464" s="342">
        <f t="shared" si="173"/>
        <v>11.336376700337953</v>
      </c>
      <c r="H5464" s="342">
        <f t="shared" si="172"/>
        <v>215.15637670033794</v>
      </c>
      <c r="I5464" s="190"/>
    </row>
    <row r="5465" spans="1:9" ht="13.5" hidden="1" customHeight="1" thickBot="1">
      <c r="A5465" s="410"/>
      <c r="B5465" s="183">
        <v>7.5</v>
      </c>
      <c r="C5465" s="184">
        <v>243.89</v>
      </c>
      <c r="D5465" s="346" t="s">
        <v>392</v>
      </c>
      <c r="E5465" s="346" t="s">
        <v>386</v>
      </c>
      <c r="F5465" s="346" t="s">
        <v>813</v>
      </c>
      <c r="G5465" s="342">
        <f t="shared" si="173"/>
        <v>13.565052072639697</v>
      </c>
      <c r="H5465" s="342">
        <f t="shared" si="172"/>
        <v>257.45505207263966</v>
      </c>
      <c r="I5465" s="190"/>
    </row>
    <row r="5466" spans="1:9" ht="13.5" hidden="1" customHeight="1" thickBot="1">
      <c r="A5466" s="410"/>
      <c r="B5466" s="183">
        <v>5.75</v>
      </c>
      <c r="C5466" s="184">
        <v>185.95</v>
      </c>
      <c r="D5466" s="346" t="s">
        <v>392</v>
      </c>
      <c r="E5466" s="346" t="s">
        <v>386</v>
      </c>
      <c r="F5466" s="346" t="s">
        <v>808</v>
      </c>
      <c r="G5466" s="342">
        <f t="shared" si="173"/>
        <v>10.342455340142489</v>
      </c>
      <c r="H5466" s="342">
        <f t="shared" si="172"/>
        <v>196.29245534014248</v>
      </c>
      <c r="I5466" s="190"/>
    </row>
    <row r="5467" spans="1:9" ht="13.5" hidden="1" customHeight="1" thickBot="1">
      <c r="A5467" s="410"/>
      <c r="B5467" s="183">
        <v>2.25</v>
      </c>
      <c r="C5467" s="184">
        <v>78.34</v>
      </c>
      <c r="D5467" s="346" t="s">
        <v>392</v>
      </c>
      <c r="E5467" s="346" t="s">
        <v>386</v>
      </c>
      <c r="F5467" s="346" t="s">
        <v>835</v>
      </c>
      <c r="G5467" s="342">
        <f t="shared" si="173"/>
        <v>4.3572355544327115</v>
      </c>
      <c r="H5467" s="342">
        <f t="shared" si="172"/>
        <v>82.697235554432709</v>
      </c>
      <c r="I5467" s="190"/>
    </row>
    <row r="5468" spans="1:9" ht="13.5" hidden="1" customHeight="1" thickBot="1">
      <c r="A5468" s="410"/>
      <c r="B5468" s="183">
        <v>1.25</v>
      </c>
      <c r="C5468" s="184">
        <v>40.42</v>
      </c>
      <c r="D5468" s="346" t="s">
        <v>392</v>
      </c>
      <c r="E5468" s="346" t="s">
        <v>386</v>
      </c>
      <c r="F5468" s="346" t="s">
        <v>803</v>
      </c>
      <c r="G5468" s="342">
        <f t="shared" si="173"/>
        <v>2.2481422148349526</v>
      </c>
      <c r="H5468" s="342">
        <f t="shared" si="172"/>
        <v>42.668142214834951</v>
      </c>
      <c r="I5468" s="190"/>
    </row>
    <row r="5469" spans="1:9" ht="13.5" hidden="1" customHeight="1" thickBot="1">
      <c r="A5469" s="410"/>
      <c r="B5469" s="183">
        <v>2.25</v>
      </c>
      <c r="C5469" s="184">
        <v>72.77</v>
      </c>
      <c r="D5469" s="346" t="s">
        <v>392</v>
      </c>
      <c r="E5469" s="346" t="s">
        <v>386</v>
      </c>
      <c r="F5469" s="346" t="s">
        <v>804</v>
      </c>
      <c r="G5469" s="342">
        <f t="shared" si="173"/>
        <v>4.0474346604042424</v>
      </c>
      <c r="H5469" s="342">
        <f t="shared" si="172"/>
        <v>76.817434660404246</v>
      </c>
      <c r="I5469" s="190"/>
    </row>
    <row r="5470" spans="1:9" ht="13.5" hidden="1" customHeight="1" thickBot="1">
      <c r="A5470" s="410"/>
      <c r="B5470" s="183">
        <v>10</v>
      </c>
      <c r="C5470" s="184">
        <v>327.74</v>
      </c>
      <c r="D5470" s="346" t="s">
        <v>392</v>
      </c>
      <c r="E5470" s="346" t="s">
        <v>386</v>
      </c>
      <c r="F5470" s="346" t="s">
        <v>845</v>
      </c>
      <c r="G5470" s="342">
        <f t="shared" si="173"/>
        <v>18.228751348095184</v>
      </c>
      <c r="H5470" s="342">
        <f t="shared" si="172"/>
        <v>345.96875134809517</v>
      </c>
      <c r="I5470" s="190"/>
    </row>
    <row r="5471" spans="1:9" ht="13.5" hidden="1" customHeight="1" thickBot="1">
      <c r="A5471" s="410"/>
      <c r="B5471" s="183">
        <v>1</v>
      </c>
      <c r="C5471" s="184">
        <v>34.82</v>
      </c>
      <c r="D5471" s="346" t="s">
        <v>392</v>
      </c>
      <c r="E5471" s="346" t="s">
        <v>386</v>
      </c>
      <c r="F5471" s="346" t="s">
        <v>843</v>
      </c>
      <c r="G5471" s="342">
        <f t="shared" si="173"/>
        <v>1.9366727343036381</v>
      </c>
      <c r="H5471" s="342">
        <f t="shared" si="172"/>
        <v>36.756672734303635</v>
      </c>
      <c r="I5471" s="190"/>
    </row>
    <row r="5472" spans="1:9" ht="13.5" hidden="1" customHeight="1" thickBot="1">
      <c r="A5472" s="410"/>
      <c r="B5472" s="183">
        <v>0.75</v>
      </c>
      <c r="C5472" s="184">
        <v>24.26</v>
      </c>
      <c r="D5472" s="346" t="s">
        <v>392</v>
      </c>
      <c r="E5472" s="346" t="s">
        <v>386</v>
      </c>
      <c r="F5472" s="346" t="s">
        <v>894</v>
      </c>
      <c r="G5472" s="342">
        <f t="shared" si="173"/>
        <v>1.3493302853017306</v>
      </c>
      <c r="H5472" s="342">
        <f t="shared" si="172"/>
        <v>25.609330285301731</v>
      </c>
      <c r="I5472" s="190"/>
    </row>
    <row r="5473" spans="1:10" ht="13.5" hidden="1" customHeight="1" thickBot="1">
      <c r="A5473" s="410"/>
      <c r="B5473" s="183">
        <v>2.25</v>
      </c>
      <c r="C5473" s="184">
        <v>72.760000000000005</v>
      </c>
      <c r="D5473" s="346" t="s">
        <v>392</v>
      </c>
      <c r="E5473" s="346" t="s">
        <v>386</v>
      </c>
      <c r="F5473" s="346" t="s">
        <v>805</v>
      </c>
      <c r="G5473" s="342">
        <f t="shared" si="173"/>
        <v>4.0468784649032941</v>
      </c>
      <c r="H5473" s="342">
        <f t="shared" si="172"/>
        <v>76.806878464903292</v>
      </c>
      <c r="I5473" s="190"/>
    </row>
    <row r="5474" spans="1:10" ht="13.5" hidden="1" customHeight="1" thickBot="1">
      <c r="A5474" s="410"/>
      <c r="B5474" s="183">
        <v>8.75</v>
      </c>
      <c r="C5474" s="184">
        <v>295.38</v>
      </c>
      <c r="D5474" s="346" t="s">
        <v>392</v>
      </c>
      <c r="E5474" s="346" t="s">
        <v>386</v>
      </c>
      <c r="F5474" s="346" t="s">
        <v>862</v>
      </c>
      <c r="G5474" s="342">
        <f t="shared" si="173"/>
        <v>16.428902707024946</v>
      </c>
      <c r="H5474" s="342">
        <f t="shared" si="172"/>
        <v>311.80890270702491</v>
      </c>
      <c r="I5474" s="190"/>
    </row>
    <row r="5475" spans="1:10" ht="13.5" hidden="1" customHeight="1" thickBot="1">
      <c r="A5475" s="410"/>
      <c r="B5475" s="183">
        <v>11.25</v>
      </c>
      <c r="C5475" s="184">
        <v>363.82</v>
      </c>
      <c r="D5475" s="346" t="s">
        <v>392</v>
      </c>
      <c r="E5475" s="346" t="s">
        <v>386</v>
      </c>
      <c r="F5475" s="346" t="s">
        <v>816</v>
      </c>
      <c r="G5475" s="342">
        <f t="shared" si="173"/>
        <v>20.235504715518367</v>
      </c>
      <c r="H5475" s="342">
        <f t="shared" si="172"/>
        <v>384.05550471551834</v>
      </c>
      <c r="I5475" s="190"/>
    </row>
    <row r="5476" spans="1:10" ht="13.5" hidden="1" customHeight="1" thickBot="1">
      <c r="A5476" s="410"/>
      <c r="B5476" s="183">
        <v>0.75</v>
      </c>
      <c r="C5476" s="184">
        <v>26.12</v>
      </c>
      <c r="D5476" s="346" t="s">
        <v>392</v>
      </c>
      <c r="E5476" s="346" t="s">
        <v>386</v>
      </c>
      <c r="F5476" s="346" t="s">
        <v>864</v>
      </c>
      <c r="G5476" s="342">
        <f t="shared" si="173"/>
        <v>1.4527826484782027</v>
      </c>
      <c r="H5476" s="342">
        <f t="shared" si="172"/>
        <v>27.572782648478203</v>
      </c>
      <c r="I5476" s="190"/>
    </row>
    <row r="5477" spans="1:10" ht="13.5" hidden="1" customHeight="1" thickBot="1">
      <c r="A5477" s="410"/>
      <c r="B5477" s="183">
        <v>7</v>
      </c>
      <c r="C5477" s="184">
        <v>226.38</v>
      </c>
      <c r="D5477" s="346" t="s">
        <v>392</v>
      </c>
      <c r="E5477" s="346" t="s">
        <v>386</v>
      </c>
      <c r="F5477" s="346" t="s">
        <v>856</v>
      </c>
      <c r="G5477" s="342">
        <f t="shared" si="173"/>
        <v>12.591153750478391</v>
      </c>
      <c r="H5477" s="342">
        <f t="shared" si="172"/>
        <v>238.97115375047838</v>
      </c>
      <c r="I5477" s="190"/>
    </row>
    <row r="5478" spans="1:10" ht="13.5" hidden="1" customHeight="1" thickBot="1">
      <c r="A5478" s="410"/>
      <c r="B5478" s="183">
        <v>3</v>
      </c>
      <c r="C5478" s="184">
        <v>104.46</v>
      </c>
      <c r="D5478" s="346" t="s">
        <v>392</v>
      </c>
      <c r="E5478" s="346" t="s">
        <v>386</v>
      </c>
      <c r="F5478" s="346" t="s">
        <v>872</v>
      </c>
      <c r="G5478" s="342">
        <f t="shared" si="173"/>
        <v>5.8100182029109133</v>
      </c>
      <c r="H5478" s="342">
        <f t="shared" si="172"/>
        <v>110.2700182029109</v>
      </c>
      <c r="I5478" s="190"/>
    </row>
    <row r="5479" spans="1:10" ht="13.5" hidden="1" customHeight="1" thickBot="1">
      <c r="A5479" s="410"/>
      <c r="B5479" s="183">
        <v>14.5</v>
      </c>
      <c r="C5479" s="184">
        <v>468.93</v>
      </c>
      <c r="D5479" s="346" t="s">
        <v>974</v>
      </c>
      <c r="E5479" s="346" t="s">
        <v>386</v>
      </c>
      <c r="F5479" s="346" t="s">
        <v>810</v>
      </c>
      <c r="G5479" s="342">
        <f t="shared" si="173"/>
        <v>26.081675625990954</v>
      </c>
      <c r="H5479" s="342">
        <f t="shared" si="172"/>
        <v>495.01167562599096</v>
      </c>
      <c r="I5479" s="190"/>
    </row>
    <row r="5480" spans="1:10" ht="13.5" hidden="1" customHeight="1" thickBot="1">
      <c r="A5480" s="411"/>
      <c r="B5480" s="183">
        <v>24</v>
      </c>
      <c r="C5480" s="184">
        <v>776.16</v>
      </c>
      <c r="D5480" s="346" t="s">
        <v>974</v>
      </c>
      <c r="E5480" s="346" t="s">
        <v>386</v>
      </c>
      <c r="F5480" s="346" t="s">
        <v>835</v>
      </c>
      <c r="G5480" s="342">
        <f t="shared" si="173"/>
        <v>43.169670001640199</v>
      </c>
      <c r="H5480" s="342">
        <f t="shared" si="172"/>
        <v>819.32967000164012</v>
      </c>
      <c r="I5480" s="190"/>
    </row>
    <row r="5481" spans="1:10" ht="13.5" thickBot="1">
      <c r="A5481" s="185" t="s">
        <v>520</v>
      </c>
      <c r="B5481" s="186">
        <v>8678.75</v>
      </c>
      <c r="C5481" s="187">
        <v>306353.02</v>
      </c>
      <c r="D5481" s="412"/>
      <c r="E5481" s="413"/>
      <c r="F5481" s="414"/>
      <c r="G5481" s="342">
        <f t="shared" si="173"/>
        <v>17039.217142607042</v>
      </c>
      <c r="H5481" s="342">
        <f t="shared" si="172"/>
        <v>323392.23714260705</v>
      </c>
      <c r="I5481" s="190">
        <f>+H5481</f>
        <v>323392.23714260705</v>
      </c>
      <c r="J5481" s="347">
        <v>1</v>
      </c>
    </row>
    <row r="5482" spans="1:10" ht="13.5" hidden="1" customHeight="1" thickBot="1">
      <c r="A5482" s="409" t="s">
        <v>521</v>
      </c>
      <c r="B5482" s="183">
        <v>0</v>
      </c>
      <c r="C5482" s="184">
        <v>70</v>
      </c>
      <c r="D5482" s="346" t="s">
        <v>441</v>
      </c>
      <c r="E5482" s="346" t="s">
        <v>386</v>
      </c>
      <c r="F5482" s="346" t="s">
        <v>807</v>
      </c>
      <c r="G5482" s="342">
        <f t="shared" si="173"/>
        <v>3.8933685066414316</v>
      </c>
      <c r="H5482" s="342">
        <f t="shared" si="172"/>
        <v>73.893368506641437</v>
      </c>
      <c r="I5482" s="190"/>
    </row>
    <row r="5483" spans="1:10" ht="13.5" hidden="1" customHeight="1" thickBot="1">
      <c r="A5483" s="410"/>
      <c r="B5483" s="183">
        <v>0</v>
      </c>
      <c r="C5483" s="184">
        <v>70</v>
      </c>
      <c r="D5483" s="346" t="s">
        <v>441</v>
      </c>
      <c r="E5483" s="346" t="s">
        <v>386</v>
      </c>
      <c r="F5483" s="346" t="s">
        <v>813</v>
      </c>
      <c r="G5483" s="342">
        <f t="shared" si="173"/>
        <v>3.8933685066414316</v>
      </c>
      <c r="H5483" s="342">
        <f t="shared" si="172"/>
        <v>73.893368506641437</v>
      </c>
      <c r="I5483" s="190"/>
    </row>
    <row r="5484" spans="1:10" ht="13.5" hidden="1" customHeight="1" thickBot="1">
      <c r="A5484" s="410"/>
      <c r="B5484" s="183">
        <v>0</v>
      </c>
      <c r="C5484" s="184">
        <v>70</v>
      </c>
      <c r="D5484" s="346" t="s">
        <v>441</v>
      </c>
      <c r="E5484" s="346" t="s">
        <v>386</v>
      </c>
      <c r="F5484" s="346" t="s">
        <v>809</v>
      </c>
      <c r="G5484" s="342">
        <f t="shared" si="173"/>
        <v>3.8933685066414316</v>
      </c>
      <c r="H5484" s="342">
        <f t="shared" si="172"/>
        <v>73.893368506641437</v>
      </c>
      <c r="I5484" s="190"/>
    </row>
    <row r="5485" spans="1:10" ht="13.5" hidden="1" customHeight="1" thickBot="1">
      <c r="A5485" s="410"/>
      <c r="B5485" s="183">
        <v>0</v>
      </c>
      <c r="C5485" s="184">
        <v>70</v>
      </c>
      <c r="D5485" s="346" t="s">
        <v>441</v>
      </c>
      <c r="E5485" s="346" t="s">
        <v>386</v>
      </c>
      <c r="F5485" s="346" t="s">
        <v>835</v>
      </c>
      <c r="G5485" s="342">
        <f t="shared" si="173"/>
        <v>3.8933685066414316</v>
      </c>
      <c r="H5485" s="342">
        <f t="shared" si="172"/>
        <v>73.893368506641437</v>
      </c>
      <c r="I5485" s="190"/>
    </row>
    <row r="5486" spans="1:10" ht="13.5" hidden="1" customHeight="1" thickBot="1">
      <c r="A5486" s="410"/>
      <c r="B5486" s="183">
        <v>0</v>
      </c>
      <c r="C5486" s="184">
        <v>70</v>
      </c>
      <c r="D5486" s="346" t="s">
        <v>441</v>
      </c>
      <c r="E5486" s="346" t="s">
        <v>386</v>
      </c>
      <c r="F5486" s="346" t="s">
        <v>803</v>
      </c>
      <c r="G5486" s="342">
        <f t="shared" si="173"/>
        <v>3.8933685066414316</v>
      </c>
      <c r="H5486" s="342">
        <f t="shared" si="172"/>
        <v>73.893368506641437</v>
      </c>
      <c r="I5486" s="190"/>
    </row>
    <row r="5487" spans="1:10" ht="13.5" hidden="1" customHeight="1" thickBot="1">
      <c r="A5487" s="410"/>
      <c r="B5487" s="183">
        <v>0</v>
      </c>
      <c r="C5487" s="184">
        <v>70</v>
      </c>
      <c r="D5487" s="346" t="s">
        <v>441</v>
      </c>
      <c r="E5487" s="346" t="s">
        <v>386</v>
      </c>
      <c r="F5487" s="346" t="s">
        <v>845</v>
      </c>
      <c r="G5487" s="342">
        <f t="shared" si="173"/>
        <v>3.8933685066414316</v>
      </c>
      <c r="H5487" s="342">
        <f t="shared" si="172"/>
        <v>73.893368506641437</v>
      </c>
      <c r="I5487" s="190"/>
    </row>
    <row r="5488" spans="1:10" ht="13.5" hidden="1" customHeight="1" thickBot="1">
      <c r="A5488" s="410"/>
      <c r="B5488" s="183">
        <v>0</v>
      </c>
      <c r="C5488" s="184">
        <v>70</v>
      </c>
      <c r="D5488" s="346" t="s">
        <v>441</v>
      </c>
      <c r="E5488" s="346" t="s">
        <v>386</v>
      </c>
      <c r="F5488" s="346" t="s">
        <v>894</v>
      </c>
      <c r="G5488" s="342">
        <f t="shared" si="173"/>
        <v>3.8933685066414316</v>
      </c>
      <c r="H5488" s="342">
        <f t="shared" si="172"/>
        <v>73.893368506641437</v>
      </c>
      <c r="I5488" s="190"/>
    </row>
    <row r="5489" spans="1:10" ht="13.5" hidden="1" customHeight="1" thickBot="1">
      <c r="A5489" s="410"/>
      <c r="B5489" s="183">
        <v>0</v>
      </c>
      <c r="C5489" s="184">
        <v>70</v>
      </c>
      <c r="D5489" s="346" t="s">
        <v>441</v>
      </c>
      <c r="E5489" s="346" t="s">
        <v>386</v>
      </c>
      <c r="F5489" s="346" t="s">
        <v>862</v>
      </c>
      <c r="G5489" s="342">
        <f t="shared" si="173"/>
        <v>3.8933685066414316</v>
      </c>
      <c r="H5489" s="342">
        <f t="shared" si="172"/>
        <v>73.893368506641437</v>
      </c>
      <c r="I5489" s="190"/>
    </row>
    <row r="5490" spans="1:10" ht="13.5" hidden="1" customHeight="1" thickBot="1">
      <c r="A5490" s="410"/>
      <c r="B5490" s="183">
        <v>0</v>
      </c>
      <c r="C5490" s="184">
        <v>70</v>
      </c>
      <c r="D5490" s="346" t="s">
        <v>441</v>
      </c>
      <c r="E5490" s="346" t="s">
        <v>386</v>
      </c>
      <c r="F5490" s="346" t="s">
        <v>863</v>
      </c>
      <c r="G5490" s="342">
        <f t="shared" si="173"/>
        <v>3.8933685066414316</v>
      </c>
      <c r="H5490" s="342">
        <f t="shared" si="172"/>
        <v>73.893368506641437</v>
      </c>
      <c r="I5490" s="190"/>
    </row>
    <row r="5491" spans="1:10" ht="13.5" hidden="1" customHeight="1" thickBot="1">
      <c r="A5491" s="410"/>
      <c r="B5491" s="183">
        <v>0</v>
      </c>
      <c r="C5491" s="184">
        <v>70</v>
      </c>
      <c r="D5491" s="346" t="s">
        <v>441</v>
      </c>
      <c r="E5491" s="346" t="s">
        <v>386</v>
      </c>
      <c r="F5491" s="346" t="s">
        <v>841</v>
      </c>
      <c r="G5491" s="342">
        <f t="shared" si="173"/>
        <v>3.8933685066414316</v>
      </c>
      <c r="H5491" s="342">
        <f t="shared" si="172"/>
        <v>73.893368506641437</v>
      </c>
      <c r="I5491" s="190"/>
    </row>
    <row r="5492" spans="1:10" ht="13.5" hidden="1" customHeight="1" thickBot="1">
      <c r="A5492" s="410"/>
      <c r="B5492" s="183">
        <v>0</v>
      </c>
      <c r="C5492" s="184">
        <v>70</v>
      </c>
      <c r="D5492" s="346" t="s">
        <v>441</v>
      </c>
      <c r="E5492" s="346" t="s">
        <v>386</v>
      </c>
      <c r="F5492" s="346" t="s">
        <v>867</v>
      </c>
      <c r="G5492" s="342">
        <f t="shared" si="173"/>
        <v>3.8933685066414316</v>
      </c>
      <c r="H5492" s="342">
        <f t="shared" si="172"/>
        <v>73.893368506641437</v>
      </c>
      <c r="I5492" s="190"/>
    </row>
    <row r="5493" spans="1:10" ht="13.5" hidden="1" customHeight="1" thickBot="1">
      <c r="A5493" s="410"/>
      <c r="B5493" s="183">
        <v>0</v>
      </c>
      <c r="C5493" s="184">
        <v>70</v>
      </c>
      <c r="D5493" s="346" t="s">
        <v>441</v>
      </c>
      <c r="E5493" s="346" t="s">
        <v>386</v>
      </c>
      <c r="F5493" s="346" t="s">
        <v>838</v>
      </c>
      <c r="G5493" s="342">
        <f t="shared" si="173"/>
        <v>3.8933685066414316</v>
      </c>
      <c r="H5493" s="342">
        <f t="shared" si="172"/>
        <v>73.893368506641437</v>
      </c>
      <c r="I5493" s="190"/>
    </row>
    <row r="5494" spans="1:10" ht="13.5" hidden="1" customHeight="1" thickBot="1">
      <c r="A5494" s="410"/>
      <c r="B5494" s="183">
        <v>0</v>
      </c>
      <c r="C5494" s="184">
        <v>70</v>
      </c>
      <c r="D5494" s="346" t="s">
        <v>441</v>
      </c>
      <c r="E5494" s="346" t="s">
        <v>386</v>
      </c>
      <c r="F5494" s="346" t="s">
        <v>858</v>
      </c>
      <c r="G5494" s="342">
        <f t="shared" si="173"/>
        <v>3.8933685066414316</v>
      </c>
      <c r="H5494" s="342">
        <f t="shared" si="172"/>
        <v>73.893368506641437</v>
      </c>
      <c r="I5494" s="190"/>
    </row>
    <row r="5495" spans="1:10" ht="13.5" hidden="1" customHeight="1" thickBot="1">
      <c r="A5495" s="411"/>
      <c r="B5495" s="183">
        <v>0</v>
      </c>
      <c r="C5495" s="184">
        <v>0</v>
      </c>
      <c r="D5495" s="346" t="s">
        <v>441</v>
      </c>
      <c r="E5495" s="346" t="s">
        <v>386</v>
      </c>
      <c r="F5495" s="346" t="s">
        <v>921</v>
      </c>
      <c r="G5495" s="342">
        <f t="shared" si="173"/>
        <v>0</v>
      </c>
      <c r="H5495" s="342">
        <f t="shared" si="172"/>
        <v>0</v>
      </c>
      <c r="I5495" s="190"/>
    </row>
    <row r="5496" spans="1:10" ht="13.5" thickBot="1">
      <c r="A5496" s="185" t="s">
        <v>521</v>
      </c>
      <c r="B5496" s="186">
        <v>0</v>
      </c>
      <c r="C5496" s="187">
        <v>910</v>
      </c>
      <c r="D5496" s="412"/>
      <c r="E5496" s="413"/>
      <c r="F5496" s="414"/>
      <c r="G5496" s="342">
        <f t="shared" si="173"/>
        <v>50.613790586338617</v>
      </c>
      <c r="H5496" s="342">
        <f t="shared" si="172"/>
        <v>960.61379058633861</v>
      </c>
      <c r="I5496" s="190">
        <f>+H5496</f>
        <v>960.61379058633861</v>
      </c>
      <c r="J5496" s="347">
        <v>1</v>
      </c>
    </row>
    <row r="5497" spans="1:10" ht="13.5" hidden="1" customHeight="1" thickBot="1">
      <c r="A5497" s="409" t="s">
        <v>522</v>
      </c>
      <c r="B5497" s="183">
        <v>0.5</v>
      </c>
      <c r="C5497" s="184">
        <v>16.63</v>
      </c>
      <c r="D5497" s="346" t="s">
        <v>389</v>
      </c>
      <c r="E5497" s="346" t="s">
        <v>386</v>
      </c>
      <c r="F5497" s="346" t="s">
        <v>835</v>
      </c>
      <c r="G5497" s="342">
        <f t="shared" si="173"/>
        <v>0.92495311807781444</v>
      </c>
      <c r="H5497" s="342">
        <f t="shared" si="172"/>
        <v>17.554953118077812</v>
      </c>
      <c r="I5497" s="190"/>
    </row>
    <row r="5498" spans="1:10" ht="13.5" hidden="1" customHeight="1" thickBot="1">
      <c r="A5498" s="410"/>
      <c r="B5498" s="183">
        <v>0.5</v>
      </c>
      <c r="C5498" s="184">
        <v>16.63</v>
      </c>
      <c r="D5498" s="346" t="s">
        <v>389</v>
      </c>
      <c r="E5498" s="346" t="s">
        <v>386</v>
      </c>
      <c r="F5498" s="346" t="s">
        <v>816</v>
      </c>
      <c r="G5498" s="342">
        <f t="shared" si="173"/>
        <v>0.92495311807781444</v>
      </c>
      <c r="H5498" s="342">
        <f t="shared" si="172"/>
        <v>17.554953118077812</v>
      </c>
      <c r="I5498" s="190"/>
    </row>
    <row r="5499" spans="1:10" ht="13.5" hidden="1" customHeight="1" thickBot="1">
      <c r="A5499" s="410"/>
      <c r="B5499" s="183">
        <v>1</v>
      </c>
      <c r="C5499" s="184">
        <v>32.450000000000003</v>
      </c>
      <c r="D5499" s="346" t="s">
        <v>391</v>
      </c>
      <c r="E5499" s="346" t="s">
        <v>386</v>
      </c>
      <c r="F5499" s="346" t="s">
        <v>807</v>
      </c>
      <c r="G5499" s="342">
        <f t="shared" si="173"/>
        <v>1.8048544005787781</v>
      </c>
      <c r="H5499" s="342">
        <f t="shared" si="172"/>
        <v>34.254854400578779</v>
      </c>
      <c r="I5499" s="190"/>
    </row>
    <row r="5500" spans="1:10" ht="13.5" hidden="1" customHeight="1" thickBot="1">
      <c r="A5500" s="410"/>
      <c r="B5500" s="183">
        <v>0.5</v>
      </c>
      <c r="C5500" s="184">
        <v>16.22</v>
      </c>
      <c r="D5500" s="346" t="s">
        <v>391</v>
      </c>
      <c r="E5500" s="346" t="s">
        <v>386</v>
      </c>
      <c r="F5500" s="346" t="s">
        <v>837</v>
      </c>
      <c r="G5500" s="342">
        <f t="shared" si="173"/>
        <v>0.90214910253891456</v>
      </c>
      <c r="H5500" s="342">
        <f t="shared" si="172"/>
        <v>17.122149102538913</v>
      </c>
      <c r="I5500" s="190"/>
    </row>
    <row r="5501" spans="1:10" ht="13.5" hidden="1" customHeight="1" thickBot="1">
      <c r="A5501" s="410"/>
      <c r="B5501" s="183">
        <v>0.5</v>
      </c>
      <c r="C5501" s="184">
        <v>16.63</v>
      </c>
      <c r="D5501" s="346" t="s">
        <v>391</v>
      </c>
      <c r="E5501" s="346" t="s">
        <v>386</v>
      </c>
      <c r="F5501" s="346" t="s">
        <v>835</v>
      </c>
      <c r="G5501" s="342">
        <f t="shared" si="173"/>
        <v>0.92495311807781444</v>
      </c>
      <c r="H5501" s="342">
        <f t="shared" si="172"/>
        <v>17.554953118077812</v>
      </c>
      <c r="I5501" s="190"/>
    </row>
    <row r="5502" spans="1:10" ht="13.5" hidden="1" customHeight="1" thickBot="1">
      <c r="A5502" s="410"/>
      <c r="B5502" s="183">
        <v>0.5</v>
      </c>
      <c r="C5502" s="184">
        <v>16.63</v>
      </c>
      <c r="D5502" s="346" t="s">
        <v>391</v>
      </c>
      <c r="E5502" s="346" t="s">
        <v>386</v>
      </c>
      <c r="F5502" s="346" t="s">
        <v>845</v>
      </c>
      <c r="G5502" s="342">
        <f t="shared" si="173"/>
        <v>0.92495311807781444</v>
      </c>
      <c r="H5502" s="342">
        <f t="shared" si="172"/>
        <v>17.554953118077812</v>
      </c>
      <c r="I5502" s="190"/>
    </row>
    <row r="5503" spans="1:10" ht="13.5" hidden="1" customHeight="1" thickBot="1">
      <c r="A5503" s="410"/>
      <c r="B5503" s="183">
        <v>0.5</v>
      </c>
      <c r="C5503" s="184">
        <v>16.63</v>
      </c>
      <c r="D5503" s="346" t="s">
        <v>391</v>
      </c>
      <c r="E5503" s="346" t="s">
        <v>386</v>
      </c>
      <c r="F5503" s="346" t="s">
        <v>881</v>
      </c>
      <c r="G5503" s="342">
        <f t="shared" si="173"/>
        <v>0.92495311807781444</v>
      </c>
      <c r="H5503" s="342">
        <f t="shared" si="172"/>
        <v>17.554953118077812</v>
      </c>
      <c r="I5503" s="190"/>
    </row>
    <row r="5504" spans="1:10" ht="13.5" hidden="1" customHeight="1" thickBot="1">
      <c r="A5504" s="410"/>
      <c r="B5504" s="183">
        <v>0.5</v>
      </c>
      <c r="C5504" s="184">
        <v>16.63</v>
      </c>
      <c r="D5504" s="346" t="s">
        <v>391</v>
      </c>
      <c r="E5504" s="346" t="s">
        <v>386</v>
      </c>
      <c r="F5504" s="346" t="s">
        <v>863</v>
      </c>
      <c r="G5504" s="342">
        <f t="shared" si="173"/>
        <v>0.92495311807781444</v>
      </c>
      <c r="H5504" s="342">
        <f t="shared" si="172"/>
        <v>17.554953118077812</v>
      </c>
      <c r="I5504" s="190"/>
    </row>
    <row r="5505" spans="1:9" ht="13.5" hidden="1" customHeight="1" thickBot="1">
      <c r="A5505" s="410"/>
      <c r="B5505" s="183">
        <v>1</v>
      </c>
      <c r="C5505" s="184">
        <v>33.26</v>
      </c>
      <c r="D5505" s="346" t="s">
        <v>391</v>
      </c>
      <c r="E5505" s="346" t="s">
        <v>386</v>
      </c>
      <c r="F5505" s="346" t="s">
        <v>838</v>
      </c>
      <c r="G5505" s="342">
        <f t="shared" si="173"/>
        <v>1.8499062361556289</v>
      </c>
      <c r="H5505" s="342">
        <f t="shared" si="172"/>
        <v>35.109906236155624</v>
      </c>
      <c r="I5505" s="190"/>
    </row>
    <row r="5506" spans="1:9" ht="13.5" hidden="1" customHeight="1" thickBot="1">
      <c r="A5506" s="410"/>
      <c r="B5506" s="183">
        <v>1</v>
      </c>
      <c r="C5506" s="184">
        <v>33.26</v>
      </c>
      <c r="D5506" s="346" t="s">
        <v>391</v>
      </c>
      <c r="E5506" s="346" t="s">
        <v>386</v>
      </c>
      <c r="F5506" s="346" t="s">
        <v>858</v>
      </c>
      <c r="G5506" s="342">
        <f t="shared" si="173"/>
        <v>1.8499062361556289</v>
      </c>
      <c r="H5506" s="342">
        <f t="shared" si="172"/>
        <v>35.109906236155624</v>
      </c>
      <c r="I5506" s="190"/>
    </row>
    <row r="5507" spans="1:9" ht="13.5" hidden="1" customHeight="1" thickBot="1">
      <c r="A5507" s="410"/>
      <c r="B5507" s="183">
        <v>0.5</v>
      </c>
      <c r="C5507" s="184">
        <v>24.94</v>
      </c>
      <c r="D5507" s="346" t="s">
        <v>387</v>
      </c>
      <c r="E5507" s="346" t="s">
        <v>386</v>
      </c>
      <c r="F5507" s="346" t="s">
        <v>856</v>
      </c>
      <c r="G5507" s="342">
        <f t="shared" si="173"/>
        <v>1.3871515793662474</v>
      </c>
      <c r="H5507" s="342">
        <f t="shared" si="172"/>
        <v>26.327151579366248</v>
      </c>
      <c r="I5507" s="190"/>
    </row>
    <row r="5508" spans="1:9" ht="13.5" hidden="1" customHeight="1" thickBot="1">
      <c r="A5508" s="410"/>
      <c r="B5508" s="183">
        <v>0.5</v>
      </c>
      <c r="C5508" s="184">
        <v>24.94</v>
      </c>
      <c r="D5508" s="346" t="s">
        <v>387</v>
      </c>
      <c r="E5508" s="346" t="s">
        <v>386</v>
      </c>
      <c r="F5508" s="346" t="s">
        <v>867</v>
      </c>
      <c r="G5508" s="342">
        <f t="shared" si="173"/>
        <v>1.3871515793662474</v>
      </c>
      <c r="H5508" s="342">
        <f t="shared" si="172"/>
        <v>26.327151579366248</v>
      </c>
      <c r="I5508" s="190"/>
    </row>
    <row r="5509" spans="1:9" ht="13.5" hidden="1" customHeight="1" thickBot="1">
      <c r="A5509" s="410"/>
      <c r="B5509" s="183">
        <v>0.25</v>
      </c>
      <c r="C5509" s="184">
        <v>12.47</v>
      </c>
      <c r="D5509" s="346" t="s">
        <v>387</v>
      </c>
      <c r="E5509" s="346" t="s">
        <v>386</v>
      </c>
      <c r="F5509" s="346" t="s">
        <v>858</v>
      </c>
      <c r="G5509" s="342">
        <f t="shared" si="173"/>
        <v>0.69357578968312372</v>
      </c>
      <c r="H5509" s="342">
        <f t="shared" si="172"/>
        <v>13.163575789683124</v>
      </c>
      <c r="I5509" s="190"/>
    </row>
    <row r="5510" spans="1:9" ht="13.5" hidden="1" customHeight="1" thickBot="1">
      <c r="A5510" s="410"/>
      <c r="B5510" s="183">
        <v>4</v>
      </c>
      <c r="C5510" s="184">
        <v>97.48</v>
      </c>
      <c r="D5510" s="346" t="s">
        <v>384</v>
      </c>
      <c r="E5510" s="346" t="s">
        <v>386</v>
      </c>
      <c r="F5510" s="346" t="s">
        <v>807</v>
      </c>
      <c r="G5510" s="342">
        <f t="shared" si="173"/>
        <v>5.4217937432486689</v>
      </c>
      <c r="H5510" s="342">
        <f t="shared" si="172"/>
        <v>102.90179374324867</v>
      </c>
      <c r="I5510" s="190"/>
    </row>
    <row r="5511" spans="1:9" ht="13.5" hidden="1" customHeight="1" thickBot="1">
      <c r="A5511" s="410"/>
      <c r="B5511" s="183">
        <v>4</v>
      </c>
      <c r="C5511" s="184">
        <v>97.48</v>
      </c>
      <c r="D5511" s="346" t="s">
        <v>384</v>
      </c>
      <c r="E5511" s="346" t="s">
        <v>386</v>
      </c>
      <c r="F5511" s="346" t="s">
        <v>837</v>
      </c>
      <c r="G5511" s="342">
        <f t="shared" si="173"/>
        <v>5.4217937432486689</v>
      </c>
      <c r="H5511" s="342">
        <f t="shared" si="172"/>
        <v>102.90179374324867</v>
      </c>
      <c r="I5511" s="190"/>
    </row>
    <row r="5512" spans="1:9" ht="13.5" hidden="1" customHeight="1" thickBot="1">
      <c r="A5512" s="410"/>
      <c r="B5512" s="183">
        <v>4</v>
      </c>
      <c r="C5512" s="184">
        <v>97.48</v>
      </c>
      <c r="D5512" s="346" t="s">
        <v>384</v>
      </c>
      <c r="E5512" s="346" t="s">
        <v>386</v>
      </c>
      <c r="F5512" s="346" t="s">
        <v>811</v>
      </c>
      <c r="G5512" s="342">
        <f t="shared" si="173"/>
        <v>5.4217937432486689</v>
      </c>
      <c r="H5512" s="342">
        <f t="shared" si="172"/>
        <v>102.90179374324867</v>
      </c>
      <c r="I5512" s="190"/>
    </row>
    <row r="5513" spans="1:9" ht="13.5" hidden="1" customHeight="1" thickBot="1">
      <c r="A5513" s="410"/>
      <c r="B5513" s="183">
        <v>3.5</v>
      </c>
      <c r="C5513" s="184">
        <v>85.3</v>
      </c>
      <c r="D5513" s="346" t="s">
        <v>384</v>
      </c>
      <c r="E5513" s="346" t="s">
        <v>386</v>
      </c>
      <c r="F5513" s="346" t="s">
        <v>813</v>
      </c>
      <c r="G5513" s="342">
        <f t="shared" si="173"/>
        <v>4.7443476230930584</v>
      </c>
      <c r="H5513" s="342">
        <f t="shared" si="172"/>
        <v>90.04434762309306</v>
      </c>
      <c r="I5513" s="190"/>
    </row>
    <row r="5514" spans="1:9" ht="13.5" hidden="1" customHeight="1" thickBot="1">
      <c r="A5514" s="410"/>
      <c r="B5514" s="183">
        <v>7</v>
      </c>
      <c r="C5514" s="184">
        <v>216.26</v>
      </c>
      <c r="D5514" s="346" t="s">
        <v>384</v>
      </c>
      <c r="E5514" s="346" t="s">
        <v>386</v>
      </c>
      <c r="F5514" s="346" t="s">
        <v>808</v>
      </c>
      <c r="G5514" s="342">
        <f t="shared" si="173"/>
        <v>12.028283903518229</v>
      </c>
      <c r="H5514" s="342">
        <f t="shared" si="172"/>
        <v>228.28828390351822</v>
      </c>
      <c r="I5514" s="190"/>
    </row>
    <row r="5515" spans="1:9" ht="13.5" hidden="1" customHeight="1" thickBot="1">
      <c r="A5515" s="410"/>
      <c r="B5515" s="183">
        <v>4.5</v>
      </c>
      <c r="C5515" s="184">
        <v>149.66999999999999</v>
      </c>
      <c r="D5515" s="346" t="s">
        <v>384</v>
      </c>
      <c r="E5515" s="346" t="s">
        <v>386</v>
      </c>
      <c r="F5515" s="346" t="s">
        <v>809</v>
      </c>
      <c r="G5515" s="342">
        <f t="shared" si="173"/>
        <v>8.3245780627003292</v>
      </c>
      <c r="H5515" s="342">
        <f t="shared" ref="H5515:H5578" si="174">+G5515+C5515</f>
        <v>157.99457806270033</v>
      </c>
      <c r="I5515" s="190"/>
    </row>
    <row r="5516" spans="1:9" ht="13.5" hidden="1" customHeight="1" thickBot="1">
      <c r="A5516" s="410"/>
      <c r="B5516" s="183">
        <v>5</v>
      </c>
      <c r="C5516" s="184">
        <v>166.3</v>
      </c>
      <c r="D5516" s="346" t="s">
        <v>384</v>
      </c>
      <c r="E5516" s="346" t="s">
        <v>386</v>
      </c>
      <c r="F5516" s="346" t="s">
        <v>810</v>
      </c>
      <c r="G5516" s="342">
        <f t="shared" si="173"/>
        <v>9.2495311807781455</v>
      </c>
      <c r="H5516" s="342">
        <f t="shared" si="174"/>
        <v>175.54953118077816</v>
      </c>
      <c r="I5516" s="190"/>
    </row>
    <row r="5517" spans="1:9" ht="13.5" hidden="1" customHeight="1" thickBot="1">
      <c r="A5517" s="410"/>
      <c r="B5517" s="183">
        <v>4</v>
      </c>
      <c r="C5517" s="184">
        <v>133.04</v>
      </c>
      <c r="D5517" s="346" t="s">
        <v>384</v>
      </c>
      <c r="E5517" s="346" t="s">
        <v>386</v>
      </c>
      <c r="F5517" s="346" t="s">
        <v>835</v>
      </c>
      <c r="G5517" s="342">
        <f t="shared" si="173"/>
        <v>7.3996249446225155</v>
      </c>
      <c r="H5517" s="342">
        <f t="shared" si="174"/>
        <v>140.43962494462249</v>
      </c>
      <c r="I5517" s="190"/>
    </row>
    <row r="5518" spans="1:9" ht="13.5" hidden="1" customHeight="1" thickBot="1">
      <c r="A5518" s="410"/>
      <c r="B5518" s="183">
        <v>5</v>
      </c>
      <c r="C5518" s="184">
        <v>166.3</v>
      </c>
      <c r="D5518" s="346" t="s">
        <v>384</v>
      </c>
      <c r="E5518" s="346" t="s">
        <v>386</v>
      </c>
      <c r="F5518" s="346" t="s">
        <v>802</v>
      </c>
      <c r="G5518" s="342">
        <f t="shared" si="173"/>
        <v>9.2495311807781455</v>
      </c>
      <c r="H5518" s="342">
        <f t="shared" si="174"/>
        <v>175.54953118077816</v>
      </c>
      <c r="I5518" s="190"/>
    </row>
    <row r="5519" spans="1:9" ht="13.5" hidden="1" customHeight="1" thickBot="1">
      <c r="A5519" s="410"/>
      <c r="B5519" s="183">
        <v>5</v>
      </c>
      <c r="C5519" s="184">
        <v>166.3</v>
      </c>
      <c r="D5519" s="346" t="s">
        <v>384</v>
      </c>
      <c r="E5519" s="346" t="s">
        <v>386</v>
      </c>
      <c r="F5519" s="346" t="s">
        <v>803</v>
      </c>
      <c r="G5519" s="342">
        <f t="shared" ref="G5519:G5582" si="175">+(C5519/$C$12584)*1312742.08</f>
        <v>9.2495311807781455</v>
      </c>
      <c r="H5519" s="342">
        <f t="shared" si="174"/>
        <v>175.54953118077816</v>
      </c>
      <c r="I5519" s="190"/>
    </row>
    <row r="5520" spans="1:9" ht="13.5" hidden="1" customHeight="1" thickBot="1">
      <c r="A5520" s="410"/>
      <c r="B5520" s="183">
        <v>4.5</v>
      </c>
      <c r="C5520" s="184">
        <v>149.66999999999999</v>
      </c>
      <c r="D5520" s="346" t="s">
        <v>384</v>
      </c>
      <c r="E5520" s="346" t="s">
        <v>386</v>
      </c>
      <c r="F5520" s="346" t="s">
        <v>804</v>
      </c>
      <c r="G5520" s="342">
        <f t="shared" si="175"/>
        <v>8.3245780627003292</v>
      </c>
      <c r="H5520" s="342">
        <f t="shared" si="174"/>
        <v>157.99457806270033</v>
      </c>
      <c r="I5520" s="190"/>
    </row>
    <row r="5521" spans="1:9" ht="13.5" hidden="1" customHeight="1" thickBot="1">
      <c r="A5521" s="410"/>
      <c r="B5521" s="183">
        <v>4.5</v>
      </c>
      <c r="C5521" s="184">
        <v>149.66999999999999</v>
      </c>
      <c r="D5521" s="346" t="s">
        <v>384</v>
      </c>
      <c r="E5521" s="346" t="s">
        <v>386</v>
      </c>
      <c r="F5521" s="346" t="s">
        <v>845</v>
      </c>
      <c r="G5521" s="342">
        <f t="shared" si="175"/>
        <v>8.3245780627003292</v>
      </c>
      <c r="H5521" s="342">
        <f t="shared" si="174"/>
        <v>157.99457806270033</v>
      </c>
      <c r="I5521" s="190"/>
    </row>
    <row r="5522" spans="1:9" ht="13.5" hidden="1" customHeight="1" thickBot="1">
      <c r="A5522" s="410"/>
      <c r="B5522" s="183">
        <v>4.25</v>
      </c>
      <c r="C5522" s="184">
        <v>141.36000000000001</v>
      </c>
      <c r="D5522" s="346" t="s">
        <v>384</v>
      </c>
      <c r="E5522" s="346" t="s">
        <v>386</v>
      </c>
      <c r="F5522" s="346" t="s">
        <v>843</v>
      </c>
      <c r="G5522" s="342">
        <f t="shared" si="175"/>
        <v>7.8623796014118978</v>
      </c>
      <c r="H5522" s="342">
        <f t="shared" si="174"/>
        <v>149.22237960141192</v>
      </c>
      <c r="I5522" s="190"/>
    </row>
    <row r="5523" spans="1:9" ht="13.5" hidden="1" customHeight="1" thickBot="1">
      <c r="A5523" s="410"/>
      <c r="B5523" s="183">
        <v>5</v>
      </c>
      <c r="C5523" s="184">
        <v>166.3</v>
      </c>
      <c r="D5523" s="346" t="s">
        <v>384</v>
      </c>
      <c r="E5523" s="346" t="s">
        <v>386</v>
      </c>
      <c r="F5523" s="346" t="s">
        <v>894</v>
      </c>
      <c r="G5523" s="342">
        <f t="shared" si="175"/>
        <v>9.2495311807781455</v>
      </c>
      <c r="H5523" s="342">
        <f t="shared" si="174"/>
        <v>175.54953118077816</v>
      </c>
      <c r="I5523" s="190"/>
    </row>
    <row r="5524" spans="1:9" ht="13.5" hidden="1" customHeight="1" thickBot="1">
      <c r="A5524" s="410"/>
      <c r="B5524" s="183">
        <v>4</v>
      </c>
      <c r="C5524" s="184">
        <v>133.04</v>
      </c>
      <c r="D5524" s="346" t="s">
        <v>384</v>
      </c>
      <c r="E5524" s="346" t="s">
        <v>386</v>
      </c>
      <c r="F5524" s="346" t="s">
        <v>881</v>
      </c>
      <c r="G5524" s="342">
        <f t="shared" si="175"/>
        <v>7.3996249446225155</v>
      </c>
      <c r="H5524" s="342">
        <f t="shared" si="174"/>
        <v>140.43962494462249</v>
      </c>
      <c r="I5524" s="190"/>
    </row>
    <row r="5525" spans="1:9" ht="13.5" hidden="1" customHeight="1" thickBot="1">
      <c r="A5525" s="410"/>
      <c r="B5525" s="183">
        <v>4.75</v>
      </c>
      <c r="C5525" s="184">
        <v>157.97999999999999</v>
      </c>
      <c r="D5525" s="346" t="s">
        <v>384</v>
      </c>
      <c r="E5525" s="346" t="s">
        <v>386</v>
      </c>
      <c r="F5525" s="346" t="s">
        <v>805</v>
      </c>
      <c r="G5525" s="342">
        <f t="shared" si="175"/>
        <v>8.7867765239887632</v>
      </c>
      <c r="H5525" s="342">
        <f t="shared" si="174"/>
        <v>166.76677652398877</v>
      </c>
      <c r="I5525" s="190"/>
    </row>
    <row r="5526" spans="1:9" ht="13.5" hidden="1" customHeight="1" thickBot="1">
      <c r="A5526" s="410"/>
      <c r="B5526" s="183">
        <v>5</v>
      </c>
      <c r="C5526" s="184">
        <v>166.3</v>
      </c>
      <c r="D5526" s="346" t="s">
        <v>384</v>
      </c>
      <c r="E5526" s="346" t="s">
        <v>386</v>
      </c>
      <c r="F5526" s="346" t="s">
        <v>862</v>
      </c>
      <c r="G5526" s="342">
        <f t="shared" si="175"/>
        <v>9.2495311807781455</v>
      </c>
      <c r="H5526" s="342">
        <f t="shared" si="174"/>
        <v>175.54953118077816</v>
      </c>
      <c r="I5526" s="190"/>
    </row>
    <row r="5527" spans="1:9" ht="13.5" hidden="1" customHeight="1" thickBot="1">
      <c r="A5527" s="410"/>
      <c r="B5527" s="183">
        <v>4</v>
      </c>
      <c r="C5527" s="184">
        <v>133.04</v>
      </c>
      <c r="D5527" s="346" t="s">
        <v>384</v>
      </c>
      <c r="E5527" s="346" t="s">
        <v>386</v>
      </c>
      <c r="F5527" s="346" t="s">
        <v>816</v>
      </c>
      <c r="G5527" s="342">
        <f t="shared" si="175"/>
        <v>7.3996249446225155</v>
      </c>
      <c r="H5527" s="342">
        <f t="shared" si="174"/>
        <v>140.43962494462249</v>
      </c>
      <c r="I5527" s="190"/>
    </row>
    <row r="5528" spans="1:9" ht="13.5" hidden="1" customHeight="1" thickBot="1">
      <c r="A5528" s="410"/>
      <c r="B5528" s="183">
        <v>4.5</v>
      </c>
      <c r="C5528" s="184">
        <v>149.66999999999999</v>
      </c>
      <c r="D5528" s="346" t="s">
        <v>384</v>
      </c>
      <c r="E5528" s="346" t="s">
        <v>386</v>
      </c>
      <c r="F5528" s="346" t="s">
        <v>863</v>
      </c>
      <c r="G5528" s="342">
        <f t="shared" si="175"/>
        <v>8.3245780627003292</v>
      </c>
      <c r="H5528" s="342">
        <f t="shared" si="174"/>
        <v>157.99457806270033</v>
      </c>
      <c r="I5528" s="190"/>
    </row>
    <row r="5529" spans="1:9" ht="13.5" hidden="1" customHeight="1" thickBot="1">
      <c r="A5529" s="410"/>
      <c r="B5529" s="183">
        <v>5</v>
      </c>
      <c r="C5529" s="184">
        <v>166.3</v>
      </c>
      <c r="D5529" s="346" t="s">
        <v>384</v>
      </c>
      <c r="E5529" s="346" t="s">
        <v>386</v>
      </c>
      <c r="F5529" s="346" t="s">
        <v>864</v>
      </c>
      <c r="G5529" s="342">
        <f t="shared" si="175"/>
        <v>9.2495311807781455</v>
      </c>
      <c r="H5529" s="342">
        <f t="shared" si="174"/>
        <v>175.54953118077816</v>
      </c>
      <c r="I5529" s="190"/>
    </row>
    <row r="5530" spans="1:9" ht="13.5" hidden="1" customHeight="1" thickBot="1">
      <c r="A5530" s="410"/>
      <c r="B5530" s="183">
        <v>5</v>
      </c>
      <c r="C5530" s="184">
        <v>166.3</v>
      </c>
      <c r="D5530" s="346" t="s">
        <v>384</v>
      </c>
      <c r="E5530" s="346" t="s">
        <v>386</v>
      </c>
      <c r="F5530" s="346" t="s">
        <v>841</v>
      </c>
      <c r="G5530" s="342">
        <f t="shared" si="175"/>
        <v>9.2495311807781455</v>
      </c>
      <c r="H5530" s="342">
        <f t="shared" si="174"/>
        <v>175.54953118077816</v>
      </c>
      <c r="I5530" s="190"/>
    </row>
    <row r="5531" spans="1:9" ht="13.5" hidden="1" customHeight="1" thickBot="1">
      <c r="A5531" s="410"/>
      <c r="B5531" s="183">
        <v>5</v>
      </c>
      <c r="C5531" s="184">
        <v>166.3</v>
      </c>
      <c r="D5531" s="346" t="s">
        <v>384</v>
      </c>
      <c r="E5531" s="346" t="s">
        <v>386</v>
      </c>
      <c r="F5531" s="346" t="s">
        <v>856</v>
      </c>
      <c r="G5531" s="342">
        <f t="shared" si="175"/>
        <v>9.2495311807781455</v>
      </c>
      <c r="H5531" s="342">
        <f t="shared" si="174"/>
        <v>175.54953118077816</v>
      </c>
      <c r="I5531" s="190"/>
    </row>
    <row r="5532" spans="1:9" ht="13.5" hidden="1" customHeight="1" thickBot="1">
      <c r="A5532" s="410"/>
      <c r="B5532" s="183">
        <v>5</v>
      </c>
      <c r="C5532" s="184">
        <v>166.3</v>
      </c>
      <c r="D5532" s="346" t="s">
        <v>384</v>
      </c>
      <c r="E5532" s="346" t="s">
        <v>386</v>
      </c>
      <c r="F5532" s="346" t="s">
        <v>867</v>
      </c>
      <c r="G5532" s="342">
        <f t="shared" si="175"/>
        <v>9.2495311807781455</v>
      </c>
      <c r="H5532" s="342">
        <f t="shared" si="174"/>
        <v>175.54953118077816</v>
      </c>
      <c r="I5532" s="190"/>
    </row>
    <row r="5533" spans="1:9" ht="13.5" hidden="1" customHeight="1" thickBot="1">
      <c r="A5533" s="410"/>
      <c r="B5533" s="183">
        <v>3.5</v>
      </c>
      <c r="C5533" s="184">
        <v>116.41</v>
      </c>
      <c r="D5533" s="346" t="s">
        <v>384</v>
      </c>
      <c r="E5533" s="346" t="s">
        <v>386</v>
      </c>
      <c r="F5533" s="346" t="s">
        <v>868</v>
      </c>
      <c r="G5533" s="342">
        <f t="shared" si="175"/>
        <v>6.474671826544701</v>
      </c>
      <c r="H5533" s="342">
        <f t="shared" si="174"/>
        <v>122.8846718265447</v>
      </c>
      <c r="I5533" s="190"/>
    </row>
    <row r="5534" spans="1:9" ht="13.5" hidden="1" customHeight="1" thickBot="1">
      <c r="A5534" s="410"/>
      <c r="B5534" s="183">
        <v>4</v>
      </c>
      <c r="C5534" s="184">
        <v>133.04</v>
      </c>
      <c r="D5534" s="346" t="s">
        <v>384</v>
      </c>
      <c r="E5534" s="346" t="s">
        <v>386</v>
      </c>
      <c r="F5534" s="346" t="s">
        <v>838</v>
      </c>
      <c r="G5534" s="342">
        <f t="shared" si="175"/>
        <v>7.3996249446225155</v>
      </c>
      <c r="H5534" s="342">
        <f t="shared" si="174"/>
        <v>140.43962494462249</v>
      </c>
      <c r="I5534" s="190"/>
    </row>
    <row r="5535" spans="1:9" ht="13.5" hidden="1" customHeight="1" thickBot="1">
      <c r="A5535" s="410"/>
      <c r="B5535" s="183">
        <v>5</v>
      </c>
      <c r="C5535" s="184">
        <v>166.3</v>
      </c>
      <c r="D5535" s="346" t="s">
        <v>384</v>
      </c>
      <c r="E5535" s="346" t="s">
        <v>386</v>
      </c>
      <c r="F5535" s="346" t="s">
        <v>872</v>
      </c>
      <c r="G5535" s="342">
        <f t="shared" si="175"/>
        <v>9.2495311807781455</v>
      </c>
      <c r="H5535" s="342">
        <f t="shared" si="174"/>
        <v>175.54953118077816</v>
      </c>
      <c r="I5535" s="190"/>
    </row>
    <row r="5536" spans="1:9" ht="13.5" hidden="1" customHeight="1" thickBot="1">
      <c r="A5536" s="410"/>
      <c r="B5536" s="183">
        <v>3.5</v>
      </c>
      <c r="C5536" s="184">
        <v>116.41</v>
      </c>
      <c r="D5536" s="346" t="s">
        <v>384</v>
      </c>
      <c r="E5536" s="346" t="s">
        <v>386</v>
      </c>
      <c r="F5536" s="346" t="s">
        <v>858</v>
      </c>
      <c r="G5536" s="342">
        <f t="shared" si="175"/>
        <v>6.474671826544701</v>
      </c>
      <c r="H5536" s="342">
        <f t="shared" si="174"/>
        <v>122.8846718265447</v>
      </c>
      <c r="I5536" s="190"/>
    </row>
    <row r="5537" spans="1:10" ht="13.5" hidden="1" customHeight="1" thickBot="1">
      <c r="A5537" s="410"/>
      <c r="B5537" s="183">
        <v>0.5</v>
      </c>
      <c r="C5537" s="184">
        <v>16.63</v>
      </c>
      <c r="D5537" s="346" t="s">
        <v>834</v>
      </c>
      <c r="E5537" s="346" t="s">
        <v>386</v>
      </c>
      <c r="F5537" s="346" t="s">
        <v>805</v>
      </c>
      <c r="G5537" s="342">
        <f t="shared" si="175"/>
        <v>0.92495311807781444</v>
      </c>
      <c r="H5537" s="342">
        <f t="shared" si="174"/>
        <v>17.554953118077812</v>
      </c>
      <c r="I5537" s="190"/>
    </row>
    <row r="5538" spans="1:10" ht="13.5" hidden="1" customHeight="1" thickBot="1">
      <c r="A5538" s="411"/>
      <c r="B5538" s="183">
        <v>1</v>
      </c>
      <c r="C5538" s="184">
        <v>33.26</v>
      </c>
      <c r="D5538" s="346" t="s">
        <v>834</v>
      </c>
      <c r="E5538" s="346" t="s">
        <v>386</v>
      </c>
      <c r="F5538" s="346" t="s">
        <v>868</v>
      </c>
      <c r="G5538" s="342">
        <f t="shared" si="175"/>
        <v>1.8499062361556289</v>
      </c>
      <c r="H5538" s="342">
        <f t="shared" si="174"/>
        <v>35.109906236155624</v>
      </c>
      <c r="I5538" s="190"/>
    </row>
    <row r="5539" spans="1:10" ht="13.5" thickBot="1">
      <c r="A5539" s="185" t="s">
        <v>522</v>
      </c>
      <c r="B5539" s="186">
        <v>131.75</v>
      </c>
      <c r="C5539" s="187">
        <v>4247.21</v>
      </c>
      <c r="D5539" s="412"/>
      <c r="E5539" s="413"/>
      <c r="F5539" s="414"/>
      <c r="G5539" s="342">
        <f t="shared" si="175"/>
        <v>236.2279093584651</v>
      </c>
      <c r="H5539" s="342">
        <f t="shared" si="174"/>
        <v>4483.4379093584648</v>
      </c>
      <c r="I5539" s="190">
        <f>+H5539</f>
        <v>4483.4379093584648</v>
      </c>
      <c r="J5539" s="347">
        <v>1</v>
      </c>
    </row>
    <row r="5540" spans="1:10" ht="13.5" hidden="1" customHeight="1" thickBot="1">
      <c r="A5540" s="409" t="s">
        <v>1048</v>
      </c>
      <c r="B5540" s="183">
        <v>16</v>
      </c>
      <c r="C5540" s="184">
        <v>754.8</v>
      </c>
      <c r="D5540" s="346" t="s">
        <v>387</v>
      </c>
      <c r="E5540" s="346" t="s">
        <v>386</v>
      </c>
      <c r="F5540" s="346" t="s">
        <v>864</v>
      </c>
      <c r="G5540" s="342">
        <f t="shared" si="175"/>
        <v>41.981636411613607</v>
      </c>
      <c r="H5540" s="342">
        <f t="shared" si="174"/>
        <v>796.78163641161359</v>
      </c>
      <c r="I5540" s="190"/>
    </row>
    <row r="5541" spans="1:10" ht="13.5" hidden="1" customHeight="1" thickBot="1">
      <c r="A5541" s="411"/>
      <c r="B5541" s="183">
        <v>40</v>
      </c>
      <c r="C5541" s="184">
        <v>1258</v>
      </c>
      <c r="D5541" s="346" t="s">
        <v>384</v>
      </c>
      <c r="E5541" s="346" t="s">
        <v>386</v>
      </c>
      <c r="F5541" s="346" t="s">
        <v>864</v>
      </c>
      <c r="G5541" s="342">
        <f t="shared" si="175"/>
        <v>69.969394019356017</v>
      </c>
      <c r="H5541" s="342">
        <f t="shared" si="174"/>
        <v>1327.9693940193561</v>
      </c>
      <c r="I5541" s="190"/>
    </row>
    <row r="5542" spans="1:10" ht="13.5" thickBot="1">
      <c r="A5542" s="185" t="s">
        <v>1048</v>
      </c>
      <c r="B5542" s="186">
        <v>56</v>
      </c>
      <c r="C5542" s="187">
        <v>2012.8</v>
      </c>
      <c r="D5542" s="412"/>
      <c r="E5542" s="413"/>
      <c r="F5542" s="414"/>
      <c r="G5542" s="342">
        <f t="shared" si="175"/>
        <v>111.95103043096962</v>
      </c>
      <c r="H5542" s="342">
        <f t="shared" si="174"/>
        <v>2124.7510304309694</v>
      </c>
      <c r="I5542" s="190">
        <f>+H5542</f>
        <v>2124.7510304309694</v>
      </c>
      <c r="J5542" s="347">
        <v>1</v>
      </c>
    </row>
    <row r="5543" spans="1:10" ht="13.5" hidden="1" customHeight="1" thickBot="1">
      <c r="A5543" s="409" t="s">
        <v>1049</v>
      </c>
      <c r="B5543" s="183">
        <v>0</v>
      </c>
      <c r="C5543" s="184">
        <v>60</v>
      </c>
      <c r="D5543" s="346" t="s">
        <v>441</v>
      </c>
      <c r="E5543" s="346" t="s">
        <v>386</v>
      </c>
      <c r="F5543" s="346" t="s">
        <v>831</v>
      </c>
      <c r="G5543" s="342">
        <f t="shared" si="175"/>
        <v>3.3371730056926561</v>
      </c>
      <c r="H5543" s="342">
        <f t="shared" si="174"/>
        <v>63.337173005692655</v>
      </c>
      <c r="I5543" s="190"/>
    </row>
    <row r="5544" spans="1:10" ht="13.5" hidden="1" customHeight="1" thickBot="1">
      <c r="A5544" s="411"/>
      <c r="B5544" s="183">
        <v>0</v>
      </c>
      <c r="C5544" s="184">
        <v>60</v>
      </c>
      <c r="D5544" s="346" t="s">
        <v>441</v>
      </c>
      <c r="E5544" s="346" t="s">
        <v>386</v>
      </c>
      <c r="F5544" s="346" t="s">
        <v>821</v>
      </c>
      <c r="G5544" s="342">
        <f t="shared" si="175"/>
        <v>3.3371730056926561</v>
      </c>
      <c r="H5544" s="342">
        <f t="shared" si="174"/>
        <v>63.337173005692655</v>
      </c>
      <c r="I5544" s="190"/>
    </row>
    <row r="5545" spans="1:10" ht="13.5" thickBot="1">
      <c r="A5545" s="185" t="s">
        <v>1049</v>
      </c>
      <c r="B5545" s="186">
        <v>0</v>
      </c>
      <c r="C5545" s="187">
        <v>120</v>
      </c>
      <c r="D5545" s="412"/>
      <c r="E5545" s="413"/>
      <c r="F5545" s="414"/>
      <c r="G5545" s="342">
        <f t="shared" si="175"/>
        <v>6.6743460113853121</v>
      </c>
      <c r="H5545" s="342">
        <f t="shared" si="174"/>
        <v>126.67434601138531</v>
      </c>
      <c r="I5545" s="190">
        <f>+H5545</f>
        <v>126.67434601138531</v>
      </c>
      <c r="J5545" s="347">
        <v>1</v>
      </c>
    </row>
    <row r="5546" spans="1:10" ht="13.5" hidden="1" customHeight="1" thickBot="1">
      <c r="A5546" s="409" t="s">
        <v>523</v>
      </c>
      <c r="B5546" s="183">
        <v>0</v>
      </c>
      <c r="C5546" s="184">
        <v>120</v>
      </c>
      <c r="D5546" s="346" t="s">
        <v>441</v>
      </c>
      <c r="E5546" s="346" t="s">
        <v>386</v>
      </c>
      <c r="F5546" s="346" t="s">
        <v>817</v>
      </c>
      <c r="G5546" s="342">
        <f t="shared" si="175"/>
        <v>6.6743460113853121</v>
      </c>
      <c r="H5546" s="342">
        <f t="shared" si="174"/>
        <v>126.67434601138531</v>
      </c>
      <c r="I5546" s="190"/>
    </row>
    <row r="5547" spans="1:10" ht="13.5" hidden="1" customHeight="1" thickBot="1">
      <c r="A5547" s="410"/>
      <c r="B5547" s="183">
        <v>0</v>
      </c>
      <c r="C5547" s="184">
        <v>120</v>
      </c>
      <c r="D5547" s="346" t="s">
        <v>441</v>
      </c>
      <c r="E5547" s="346" t="s">
        <v>386</v>
      </c>
      <c r="F5547" s="346" t="s">
        <v>823</v>
      </c>
      <c r="G5547" s="342">
        <f t="shared" si="175"/>
        <v>6.6743460113853121</v>
      </c>
      <c r="H5547" s="342">
        <f t="shared" si="174"/>
        <v>126.67434601138531</v>
      </c>
      <c r="I5547" s="190"/>
    </row>
    <row r="5548" spans="1:10" ht="13.5" hidden="1" customHeight="1" thickBot="1">
      <c r="A5548" s="410"/>
      <c r="B5548" s="183">
        <v>0</v>
      </c>
      <c r="C5548" s="184">
        <v>120</v>
      </c>
      <c r="D5548" s="346" t="s">
        <v>441</v>
      </c>
      <c r="E5548" s="346" t="s">
        <v>386</v>
      </c>
      <c r="F5548" s="346" t="s">
        <v>825</v>
      </c>
      <c r="G5548" s="342">
        <f t="shared" si="175"/>
        <v>6.6743460113853121</v>
      </c>
      <c r="H5548" s="342">
        <f t="shared" si="174"/>
        <v>126.67434601138531</v>
      </c>
      <c r="I5548" s="190"/>
    </row>
    <row r="5549" spans="1:10" ht="13.5" hidden="1" customHeight="1" thickBot="1">
      <c r="A5549" s="410"/>
      <c r="B5549" s="183">
        <v>0</v>
      </c>
      <c r="C5549" s="184">
        <v>120</v>
      </c>
      <c r="D5549" s="346" t="s">
        <v>441</v>
      </c>
      <c r="E5549" s="346" t="s">
        <v>386</v>
      </c>
      <c r="F5549" s="346" t="s">
        <v>826</v>
      </c>
      <c r="G5549" s="342">
        <f t="shared" si="175"/>
        <v>6.6743460113853121</v>
      </c>
      <c r="H5549" s="342">
        <f t="shared" si="174"/>
        <v>126.67434601138531</v>
      </c>
      <c r="I5549" s="190"/>
    </row>
    <row r="5550" spans="1:10" ht="13.5" hidden="1" customHeight="1" thickBot="1">
      <c r="A5550" s="410"/>
      <c r="B5550" s="183">
        <v>0</v>
      </c>
      <c r="C5550" s="184">
        <v>120</v>
      </c>
      <c r="D5550" s="346" t="s">
        <v>441</v>
      </c>
      <c r="E5550" s="346" t="s">
        <v>386</v>
      </c>
      <c r="F5550" s="346" t="s">
        <v>828</v>
      </c>
      <c r="G5550" s="342">
        <f t="shared" si="175"/>
        <v>6.6743460113853121</v>
      </c>
      <c r="H5550" s="342">
        <f t="shared" si="174"/>
        <v>126.67434601138531</v>
      </c>
      <c r="I5550" s="190"/>
    </row>
    <row r="5551" spans="1:10" ht="13.5" hidden="1" customHeight="1" thickBot="1">
      <c r="A5551" s="410"/>
      <c r="B5551" s="183">
        <v>0</v>
      </c>
      <c r="C5551" s="184">
        <v>120</v>
      </c>
      <c r="D5551" s="346" t="s">
        <v>441</v>
      </c>
      <c r="E5551" s="346" t="s">
        <v>386</v>
      </c>
      <c r="F5551" s="346" t="s">
        <v>829</v>
      </c>
      <c r="G5551" s="342">
        <f t="shared" si="175"/>
        <v>6.6743460113853121</v>
      </c>
      <c r="H5551" s="342">
        <f t="shared" si="174"/>
        <v>126.67434601138531</v>
      </c>
      <c r="I5551" s="190"/>
    </row>
    <row r="5552" spans="1:10" ht="13.5" hidden="1" customHeight="1" thickBot="1">
      <c r="A5552" s="410"/>
      <c r="B5552" s="183">
        <v>0</v>
      </c>
      <c r="C5552" s="184">
        <v>120</v>
      </c>
      <c r="D5552" s="346" t="s">
        <v>441</v>
      </c>
      <c r="E5552" s="346" t="s">
        <v>386</v>
      </c>
      <c r="F5552" s="346" t="s">
        <v>820</v>
      </c>
      <c r="G5552" s="342">
        <f t="shared" si="175"/>
        <v>6.6743460113853121</v>
      </c>
      <c r="H5552" s="342">
        <f t="shared" si="174"/>
        <v>126.67434601138531</v>
      </c>
      <c r="I5552" s="190"/>
    </row>
    <row r="5553" spans="1:9" ht="13.5" hidden="1" customHeight="1" thickBot="1">
      <c r="A5553" s="410"/>
      <c r="B5553" s="183">
        <v>0</v>
      </c>
      <c r="C5553" s="184">
        <v>155</v>
      </c>
      <c r="D5553" s="346" t="s">
        <v>441</v>
      </c>
      <c r="E5553" s="346" t="s">
        <v>386</v>
      </c>
      <c r="F5553" s="346" t="s">
        <v>831</v>
      </c>
      <c r="G5553" s="342">
        <f t="shared" si="175"/>
        <v>8.6210302647060271</v>
      </c>
      <c r="H5553" s="342">
        <f t="shared" si="174"/>
        <v>163.62103026470604</v>
      </c>
      <c r="I5553" s="190"/>
    </row>
    <row r="5554" spans="1:9" ht="13.5" hidden="1" customHeight="1" thickBot="1">
      <c r="A5554" s="410"/>
      <c r="B5554" s="183">
        <v>0</v>
      </c>
      <c r="C5554" s="184">
        <v>155</v>
      </c>
      <c r="D5554" s="346" t="s">
        <v>441</v>
      </c>
      <c r="E5554" s="346" t="s">
        <v>386</v>
      </c>
      <c r="F5554" s="346" t="s">
        <v>821</v>
      </c>
      <c r="G5554" s="342">
        <f t="shared" si="175"/>
        <v>8.6210302647060271</v>
      </c>
      <c r="H5554" s="342">
        <f t="shared" si="174"/>
        <v>163.62103026470604</v>
      </c>
      <c r="I5554" s="190"/>
    </row>
    <row r="5555" spans="1:9" ht="13.5" hidden="1" customHeight="1" thickBot="1">
      <c r="A5555" s="410"/>
      <c r="B5555" s="183">
        <v>0</v>
      </c>
      <c r="C5555" s="184">
        <v>155</v>
      </c>
      <c r="D5555" s="346" t="s">
        <v>441</v>
      </c>
      <c r="E5555" s="346" t="s">
        <v>386</v>
      </c>
      <c r="F5555" s="346" t="s">
        <v>916</v>
      </c>
      <c r="G5555" s="342">
        <f t="shared" si="175"/>
        <v>8.6210302647060271</v>
      </c>
      <c r="H5555" s="342">
        <f t="shared" si="174"/>
        <v>163.62103026470604</v>
      </c>
      <c r="I5555" s="190"/>
    </row>
    <row r="5556" spans="1:9" ht="13.5" hidden="1" customHeight="1" thickBot="1">
      <c r="A5556" s="410"/>
      <c r="B5556" s="183">
        <v>0</v>
      </c>
      <c r="C5556" s="184">
        <v>155</v>
      </c>
      <c r="D5556" s="346" t="s">
        <v>441</v>
      </c>
      <c r="E5556" s="346" t="s">
        <v>386</v>
      </c>
      <c r="F5556" s="346" t="s">
        <v>918</v>
      </c>
      <c r="G5556" s="342">
        <f t="shared" si="175"/>
        <v>8.6210302647060271</v>
      </c>
      <c r="H5556" s="342">
        <f t="shared" si="174"/>
        <v>163.62103026470604</v>
      </c>
      <c r="I5556" s="190"/>
    </row>
    <row r="5557" spans="1:9" ht="13.5" hidden="1" customHeight="1" thickBot="1">
      <c r="A5557" s="410"/>
      <c r="B5557" s="183">
        <v>0</v>
      </c>
      <c r="C5557" s="184">
        <v>155</v>
      </c>
      <c r="D5557" s="346" t="s">
        <v>441</v>
      </c>
      <c r="E5557" s="346" t="s">
        <v>386</v>
      </c>
      <c r="F5557" s="346" t="s">
        <v>920</v>
      </c>
      <c r="G5557" s="342">
        <f t="shared" si="175"/>
        <v>8.6210302647060271</v>
      </c>
      <c r="H5557" s="342">
        <f t="shared" si="174"/>
        <v>163.62103026470604</v>
      </c>
      <c r="I5557" s="190"/>
    </row>
    <row r="5558" spans="1:9" ht="13.5" hidden="1" customHeight="1" thickBot="1">
      <c r="A5558" s="410"/>
      <c r="B5558" s="183">
        <v>5.5</v>
      </c>
      <c r="C5558" s="184">
        <v>267.95999999999998</v>
      </c>
      <c r="D5558" s="346" t="s">
        <v>387</v>
      </c>
      <c r="E5558" s="346" t="s">
        <v>386</v>
      </c>
      <c r="F5558" s="346" t="s">
        <v>813</v>
      </c>
      <c r="G5558" s="342">
        <f t="shared" si="175"/>
        <v>14.9038146434234</v>
      </c>
      <c r="H5558" s="342">
        <f t="shared" si="174"/>
        <v>282.86381464342338</v>
      </c>
      <c r="I5558" s="190"/>
    </row>
    <row r="5559" spans="1:9" ht="13.5" hidden="1" customHeight="1" thickBot="1">
      <c r="A5559" s="410"/>
      <c r="B5559" s="183">
        <v>3</v>
      </c>
      <c r="C5559" s="184">
        <v>149.80000000000001</v>
      </c>
      <c r="D5559" s="346" t="s">
        <v>387</v>
      </c>
      <c r="E5559" s="346" t="s">
        <v>386</v>
      </c>
      <c r="F5559" s="346" t="s">
        <v>808</v>
      </c>
      <c r="G5559" s="342">
        <f t="shared" si="175"/>
        <v>8.3318086042126644</v>
      </c>
      <c r="H5559" s="342">
        <f t="shared" si="174"/>
        <v>158.13180860421267</v>
      </c>
      <c r="I5559" s="190"/>
    </row>
    <row r="5560" spans="1:9" ht="13.5" hidden="1" customHeight="1" thickBot="1">
      <c r="A5560" s="410"/>
      <c r="B5560" s="183">
        <v>2</v>
      </c>
      <c r="C5560" s="184">
        <v>99.87</v>
      </c>
      <c r="D5560" s="346" t="s">
        <v>387</v>
      </c>
      <c r="E5560" s="346" t="s">
        <v>386</v>
      </c>
      <c r="F5560" s="346" t="s">
        <v>809</v>
      </c>
      <c r="G5560" s="342">
        <f t="shared" si="175"/>
        <v>5.5547244679754257</v>
      </c>
      <c r="H5560" s="342">
        <f t="shared" si="174"/>
        <v>105.42472446797544</v>
      </c>
      <c r="I5560" s="190"/>
    </row>
    <row r="5561" spans="1:9" ht="13.5" hidden="1" customHeight="1" thickBot="1">
      <c r="A5561" s="410"/>
      <c r="B5561" s="183">
        <v>9.5</v>
      </c>
      <c r="C5561" s="184">
        <v>474.38</v>
      </c>
      <c r="D5561" s="346" t="s">
        <v>387</v>
      </c>
      <c r="E5561" s="346" t="s">
        <v>386</v>
      </c>
      <c r="F5561" s="346" t="s">
        <v>802</v>
      </c>
      <c r="G5561" s="342">
        <f t="shared" si="175"/>
        <v>26.384802174008033</v>
      </c>
      <c r="H5561" s="342">
        <f t="shared" si="174"/>
        <v>500.76480217400803</v>
      </c>
      <c r="I5561" s="190"/>
    </row>
    <row r="5562" spans="1:9" ht="13.5" hidden="1" customHeight="1" thickBot="1">
      <c r="A5562" s="410"/>
      <c r="B5562" s="183">
        <v>20</v>
      </c>
      <c r="C5562" s="184">
        <v>998.7</v>
      </c>
      <c r="D5562" s="346" t="s">
        <v>387</v>
      </c>
      <c r="E5562" s="346" t="s">
        <v>386</v>
      </c>
      <c r="F5562" s="346" t="s">
        <v>803</v>
      </c>
      <c r="G5562" s="342">
        <f t="shared" si="175"/>
        <v>55.547244679754257</v>
      </c>
      <c r="H5562" s="342">
        <f t="shared" si="174"/>
        <v>1054.2472446797542</v>
      </c>
      <c r="I5562" s="190"/>
    </row>
    <row r="5563" spans="1:9" ht="13.5" hidden="1" customHeight="1" thickBot="1">
      <c r="A5563" s="410"/>
      <c r="B5563" s="183">
        <v>7.5</v>
      </c>
      <c r="C5563" s="184">
        <v>374.51</v>
      </c>
      <c r="D5563" s="346" t="s">
        <v>387</v>
      </c>
      <c r="E5563" s="346" t="s">
        <v>386</v>
      </c>
      <c r="F5563" s="346" t="s">
        <v>804</v>
      </c>
      <c r="G5563" s="342">
        <f t="shared" si="175"/>
        <v>20.830077706032608</v>
      </c>
      <c r="H5563" s="342">
        <f t="shared" si="174"/>
        <v>395.34007770603262</v>
      </c>
      <c r="I5563" s="190"/>
    </row>
    <row r="5564" spans="1:9" ht="13.5" hidden="1" customHeight="1" thickBot="1">
      <c r="A5564" s="410"/>
      <c r="B5564" s="183">
        <v>2</v>
      </c>
      <c r="C5564" s="184">
        <v>99.87</v>
      </c>
      <c r="D5564" s="346" t="s">
        <v>387</v>
      </c>
      <c r="E5564" s="346" t="s">
        <v>386</v>
      </c>
      <c r="F5564" s="346" t="s">
        <v>845</v>
      </c>
      <c r="G5564" s="342">
        <f t="shared" si="175"/>
        <v>5.5547244679754257</v>
      </c>
      <c r="H5564" s="342">
        <f t="shared" si="174"/>
        <v>105.42472446797544</v>
      </c>
      <c r="I5564" s="190"/>
    </row>
    <row r="5565" spans="1:9" ht="13.5" hidden="1" customHeight="1" thickBot="1">
      <c r="A5565" s="410"/>
      <c r="B5565" s="183">
        <v>0.5</v>
      </c>
      <c r="C5565" s="184">
        <v>24.97</v>
      </c>
      <c r="D5565" s="346" t="s">
        <v>387</v>
      </c>
      <c r="E5565" s="346" t="s">
        <v>386</v>
      </c>
      <c r="F5565" s="346" t="s">
        <v>894</v>
      </c>
      <c r="G5565" s="342">
        <f t="shared" si="175"/>
        <v>1.3888201658690935</v>
      </c>
      <c r="H5565" s="342">
        <f t="shared" si="174"/>
        <v>26.358820165869091</v>
      </c>
      <c r="I5565" s="190"/>
    </row>
    <row r="5566" spans="1:9" ht="13.5" hidden="1" customHeight="1" thickBot="1">
      <c r="A5566" s="410"/>
      <c r="B5566" s="183">
        <v>19</v>
      </c>
      <c r="C5566" s="184">
        <v>617.12</v>
      </c>
      <c r="D5566" s="346" t="s">
        <v>384</v>
      </c>
      <c r="E5566" s="346" t="s">
        <v>386</v>
      </c>
      <c r="F5566" s="346" t="s">
        <v>813</v>
      </c>
      <c r="G5566" s="342">
        <f t="shared" si="175"/>
        <v>34.323936754550864</v>
      </c>
      <c r="H5566" s="342">
        <f t="shared" si="174"/>
        <v>651.44393675455092</v>
      </c>
      <c r="I5566" s="190"/>
    </row>
    <row r="5567" spans="1:9" ht="13.5" hidden="1" customHeight="1" thickBot="1">
      <c r="A5567" s="410"/>
      <c r="B5567" s="183">
        <v>23</v>
      </c>
      <c r="C5567" s="184">
        <v>765.67</v>
      </c>
      <c r="D5567" s="346" t="s">
        <v>384</v>
      </c>
      <c r="E5567" s="346" t="s">
        <v>386</v>
      </c>
      <c r="F5567" s="346" t="s">
        <v>808</v>
      </c>
      <c r="G5567" s="342">
        <f t="shared" si="175"/>
        <v>42.586220921144928</v>
      </c>
      <c r="H5567" s="342">
        <f t="shared" si="174"/>
        <v>808.25622092114486</v>
      </c>
      <c r="I5567" s="190"/>
    </row>
    <row r="5568" spans="1:9" ht="13.5" hidden="1" customHeight="1" thickBot="1">
      <c r="A5568" s="410"/>
      <c r="B5568" s="183">
        <v>15</v>
      </c>
      <c r="C5568" s="184">
        <v>499.35</v>
      </c>
      <c r="D5568" s="346" t="s">
        <v>384</v>
      </c>
      <c r="E5568" s="346" t="s">
        <v>386</v>
      </c>
      <c r="F5568" s="346" t="s">
        <v>809</v>
      </c>
      <c r="G5568" s="342">
        <f t="shared" si="175"/>
        <v>27.773622339877129</v>
      </c>
      <c r="H5568" s="342">
        <f t="shared" si="174"/>
        <v>527.1236223398771</v>
      </c>
      <c r="I5568" s="190"/>
    </row>
    <row r="5569" spans="1:10" ht="13.5" hidden="1" customHeight="1" thickBot="1">
      <c r="A5569" s="410"/>
      <c r="B5569" s="183">
        <v>7</v>
      </c>
      <c r="C5569" s="184">
        <v>233.03</v>
      </c>
      <c r="D5569" s="346" t="s">
        <v>384</v>
      </c>
      <c r="E5569" s="346" t="s">
        <v>386</v>
      </c>
      <c r="F5569" s="346" t="s">
        <v>810</v>
      </c>
      <c r="G5569" s="342">
        <f t="shared" si="175"/>
        <v>12.961023758609327</v>
      </c>
      <c r="H5569" s="342">
        <f t="shared" si="174"/>
        <v>245.99102375860932</v>
      </c>
      <c r="I5569" s="190"/>
    </row>
    <row r="5570" spans="1:10" ht="13.5" hidden="1" customHeight="1" thickBot="1">
      <c r="A5570" s="410"/>
      <c r="B5570" s="183">
        <v>18.5</v>
      </c>
      <c r="C5570" s="184">
        <v>615.86</v>
      </c>
      <c r="D5570" s="346" t="s">
        <v>384</v>
      </c>
      <c r="E5570" s="346" t="s">
        <v>386</v>
      </c>
      <c r="F5570" s="346" t="s">
        <v>835</v>
      </c>
      <c r="G5570" s="342">
        <f t="shared" si="175"/>
        <v>34.253856121431319</v>
      </c>
      <c r="H5570" s="342">
        <f t="shared" si="174"/>
        <v>650.11385612143135</v>
      </c>
      <c r="I5570" s="190"/>
    </row>
    <row r="5571" spans="1:10" ht="13.5" hidden="1" customHeight="1" thickBot="1">
      <c r="A5571" s="410"/>
      <c r="B5571" s="183">
        <v>18</v>
      </c>
      <c r="C5571" s="184">
        <v>599.22</v>
      </c>
      <c r="D5571" s="346" t="s">
        <v>384</v>
      </c>
      <c r="E5571" s="346" t="s">
        <v>386</v>
      </c>
      <c r="F5571" s="346" t="s">
        <v>802</v>
      </c>
      <c r="G5571" s="342">
        <f t="shared" si="175"/>
        <v>33.328346807852554</v>
      </c>
      <c r="H5571" s="342">
        <f t="shared" si="174"/>
        <v>632.54834680785257</v>
      </c>
      <c r="I5571" s="190"/>
    </row>
    <row r="5572" spans="1:10" ht="13.5" hidden="1" customHeight="1" thickBot="1">
      <c r="A5572" s="410"/>
      <c r="B5572" s="183">
        <v>40</v>
      </c>
      <c r="C5572" s="184">
        <v>1331.6</v>
      </c>
      <c r="D5572" s="346" t="s">
        <v>384</v>
      </c>
      <c r="E5572" s="346" t="s">
        <v>386</v>
      </c>
      <c r="F5572" s="346" t="s">
        <v>803</v>
      </c>
      <c r="G5572" s="342">
        <f t="shared" si="175"/>
        <v>74.062992906339005</v>
      </c>
      <c r="H5572" s="342">
        <f t="shared" si="174"/>
        <v>1405.662992906339</v>
      </c>
      <c r="I5572" s="190"/>
    </row>
    <row r="5573" spans="1:10" ht="13.5" hidden="1" customHeight="1" thickBot="1">
      <c r="A5573" s="410"/>
      <c r="B5573" s="183">
        <v>14</v>
      </c>
      <c r="C5573" s="184">
        <v>466.06</v>
      </c>
      <c r="D5573" s="346" t="s">
        <v>384</v>
      </c>
      <c r="E5573" s="346" t="s">
        <v>386</v>
      </c>
      <c r="F5573" s="346" t="s">
        <v>804</v>
      </c>
      <c r="G5573" s="342">
        <f t="shared" si="175"/>
        <v>25.922047517218655</v>
      </c>
      <c r="H5573" s="342">
        <f t="shared" si="174"/>
        <v>491.98204751721863</v>
      </c>
      <c r="I5573" s="190"/>
    </row>
    <row r="5574" spans="1:10" ht="13.5" hidden="1" customHeight="1" thickBot="1">
      <c r="A5574" s="410"/>
      <c r="B5574" s="183">
        <v>23</v>
      </c>
      <c r="C5574" s="184">
        <v>765.67</v>
      </c>
      <c r="D5574" s="346" t="s">
        <v>384</v>
      </c>
      <c r="E5574" s="346" t="s">
        <v>386</v>
      </c>
      <c r="F5574" s="346" t="s">
        <v>845</v>
      </c>
      <c r="G5574" s="342">
        <f t="shared" si="175"/>
        <v>42.586220921144928</v>
      </c>
      <c r="H5574" s="342">
        <f t="shared" si="174"/>
        <v>808.25622092114486</v>
      </c>
      <c r="I5574" s="190"/>
    </row>
    <row r="5575" spans="1:10" ht="13.5" hidden="1" customHeight="1" thickBot="1">
      <c r="A5575" s="410"/>
      <c r="B5575" s="183">
        <v>51</v>
      </c>
      <c r="C5575" s="184">
        <v>1697.79</v>
      </c>
      <c r="D5575" s="346" t="s">
        <v>384</v>
      </c>
      <c r="E5575" s="346" t="s">
        <v>386</v>
      </c>
      <c r="F5575" s="346" t="s">
        <v>843</v>
      </c>
      <c r="G5575" s="342">
        <f t="shared" si="175"/>
        <v>94.430315955582245</v>
      </c>
      <c r="H5575" s="342">
        <f t="shared" si="174"/>
        <v>1792.2203159555822</v>
      </c>
      <c r="I5575" s="190"/>
    </row>
    <row r="5576" spans="1:10" ht="13.5" hidden="1" customHeight="1" thickBot="1">
      <c r="A5576" s="410"/>
      <c r="B5576" s="183">
        <v>43</v>
      </c>
      <c r="C5576" s="184">
        <v>1431.47</v>
      </c>
      <c r="D5576" s="346" t="s">
        <v>384</v>
      </c>
      <c r="E5576" s="346" t="s">
        <v>386</v>
      </c>
      <c r="F5576" s="346" t="s">
        <v>894</v>
      </c>
      <c r="G5576" s="342">
        <f t="shared" si="175"/>
        <v>79.617717374314438</v>
      </c>
      <c r="H5576" s="342">
        <f t="shared" si="174"/>
        <v>1511.0877173743145</v>
      </c>
      <c r="I5576" s="190"/>
    </row>
    <row r="5577" spans="1:10" ht="13.5" hidden="1" customHeight="1" thickBot="1">
      <c r="A5577" s="410"/>
      <c r="B5577" s="183">
        <v>47</v>
      </c>
      <c r="C5577" s="184">
        <v>1564.63</v>
      </c>
      <c r="D5577" s="346" t="s">
        <v>384</v>
      </c>
      <c r="E5577" s="346" t="s">
        <v>386</v>
      </c>
      <c r="F5577" s="346" t="s">
        <v>881</v>
      </c>
      <c r="G5577" s="342">
        <f t="shared" si="175"/>
        <v>87.024016664948348</v>
      </c>
      <c r="H5577" s="342">
        <f t="shared" si="174"/>
        <v>1651.6540166649484</v>
      </c>
      <c r="I5577" s="190"/>
    </row>
    <row r="5578" spans="1:10" ht="13.5" hidden="1" customHeight="1" thickBot="1">
      <c r="A5578" s="410"/>
      <c r="B5578" s="183">
        <v>16</v>
      </c>
      <c r="C5578" s="184">
        <v>532.64</v>
      </c>
      <c r="D5578" s="346" t="s">
        <v>384</v>
      </c>
      <c r="E5578" s="346" t="s">
        <v>386</v>
      </c>
      <c r="F5578" s="346" t="s">
        <v>805</v>
      </c>
      <c r="G5578" s="342">
        <f t="shared" si="175"/>
        <v>29.625197162535603</v>
      </c>
      <c r="H5578" s="342">
        <f t="shared" si="174"/>
        <v>562.26519716253563</v>
      </c>
      <c r="I5578" s="190"/>
    </row>
    <row r="5579" spans="1:10" ht="13.5" hidden="1" customHeight="1" thickBot="1">
      <c r="A5579" s="410"/>
      <c r="B5579" s="183">
        <v>49</v>
      </c>
      <c r="C5579" s="184">
        <v>1651.45</v>
      </c>
      <c r="D5579" s="346" t="s">
        <v>384</v>
      </c>
      <c r="E5579" s="346" t="s">
        <v>386</v>
      </c>
      <c r="F5579" s="346" t="s">
        <v>862</v>
      </c>
      <c r="G5579" s="342">
        <f t="shared" si="175"/>
        <v>91.852906004185613</v>
      </c>
      <c r="H5579" s="342">
        <f t="shared" ref="H5579:H5642" si="176">+G5579+C5579</f>
        <v>1743.3029060041856</v>
      </c>
      <c r="I5579" s="190"/>
    </row>
    <row r="5580" spans="1:10" ht="13.5" hidden="1" customHeight="1" thickBot="1">
      <c r="A5580" s="411"/>
      <c r="B5580" s="183">
        <v>16</v>
      </c>
      <c r="C5580" s="184">
        <v>532.64</v>
      </c>
      <c r="D5580" s="346" t="s">
        <v>384</v>
      </c>
      <c r="E5580" s="346" t="s">
        <v>386</v>
      </c>
      <c r="F5580" s="346" t="s">
        <v>816</v>
      </c>
      <c r="G5580" s="342">
        <f t="shared" si="175"/>
        <v>29.625197162535603</v>
      </c>
      <c r="H5580" s="342">
        <f t="shared" si="176"/>
        <v>562.26519716253563</v>
      </c>
      <c r="I5580" s="190"/>
    </row>
    <row r="5581" spans="1:10" ht="13.5" thickBot="1">
      <c r="A5581" s="185" t="s">
        <v>523</v>
      </c>
      <c r="B5581" s="186">
        <v>449.5</v>
      </c>
      <c r="C5581" s="187">
        <v>17409.259999999998</v>
      </c>
      <c r="D5581" s="412"/>
      <c r="E5581" s="413"/>
      <c r="F5581" s="414"/>
      <c r="G5581" s="342">
        <f t="shared" si="175"/>
        <v>968.29520868474867</v>
      </c>
      <c r="H5581" s="342">
        <f t="shared" si="176"/>
        <v>18377.555208684746</v>
      </c>
      <c r="I5581" s="190">
        <f>+H5581</f>
        <v>18377.555208684746</v>
      </c>
      <c r="J5581" s="347">
        <v>1</v>
      </c>
    </row>
    <row r="5582" spans="1:10" ht="13.5" hidden="1" customHeight="1" thickBot="1">
      <c r="A5582" s="409" t="s">
        <v>1050</v>
      </c>
      <c r="B5582" s="183">
        <v>24.5</v>
      </c>
      <c r="C5582" s="184">
        <v>358.92</v>
      </c>
      <c r="D5582" s="346" t="s">
        <v>384</v>
      </c>
      <c r="E5582" s="346" t="s">
        <v>386</v>
      </c>
      <c r="F5582" s="346" t="s">
        <v>804</v>
      </c>
      <c r="G5582" s="342">
        <f t="shared" si="175"/>
        <v>19.962968920053466</v>
      </c>
      <c r="H5582" s="342">
        <f t="shared" si="176"/>
        <v>378.88296892005349</v>
      </c>
      <c r="I5582" s="190"/>
    </row>
    <row r="5583" spans="1:10" ht="13.5" hidden="1" customHeight="1" thickBot="1">
      <c r="A5583" s="410"/>
      <c r="B5583" s="183">
        <v>72</v>
      </c>
      <c r="C5583" s="184">
        <v>1054.8</v>
      </c>
      <c r="D5583" s="346" t="s">
        <v>384</v>
      </c>
      <c r="E5583" s="346" t="s">
        <v>386</v>
      </c>
      <c r="F5583" s="346" t="s">
        <v>845</v>
      </c>
      <c r="G5583" s="342">
        <f t="shared" ref="G5583:G5646" si="177">+(C5583/$C$12584)*1312742.08</f>
        <v>58.66750144007689</v>
      </c>
      <c r="H5583" s="342">
        <f t="shared" si="176"/>
        <v>1113.4675014400768</v>
      </c>
      <c r="I5583" s="190"/>
    </row>
    <row r="5584" spans="1:10" ht="13.5" hidden="1" customHeight="1" thickBot="1">
      <c r="A5584" s="410"/>
      <c r="B5584" s="183">
        <v>80</v>
      </c>
      <c r="C5584" s="184">
        <v>1172</v>
      </c>
      <c r="D5584" s="346" t="s">
        <v>384</v>
      </c>
      <c r="E5584" s="346" t="s">
        <v>386</v>
      </c>
      <c r="F5584" s="346" t="s">
        <v>843</v>
      </c>
      <c r="G5584" s="342">
        <f t="shared" si="177"/>
        <v>65.186112711196543</v>
      </c>
      <c r="H5584" s="342">
        <f t="shared" si="176"/>
        <v>1237.1861127111965</v>
      </c>
      <c r="I5584" s="190"/>
    </row>
    <row r="5585" spans="1:10" ht="13.5" hidden="1" customHeight="1" thickBot="1">
      <c r="A5585" s="410"/>
      <c r="B5585" s="183">
        <v>80</v>
      </c>
      <c r="C5585" s="184">
        <v>1172</v>
      </c>
      <c r="D5585" s="346" t="s">
        <v>384</v>
      </c>
      <c r="E5585" s="346" t="s">
        <v>386</v>
      </c>
      <c r="F5585" s="346" t="s">
        <v>894</v>
      </c>
      <c r="G5585" s="342">
        <f t="shared" si="177"/>
        <v>65.186112711196543</v>
      </c>
      <c r="H5585" s="342">
        <f t="shared" si="176"/>
        <v>1237.1861127111965</v>
      </c>
      <c r="I5585" s="190"/>
    </row>
    <row r="5586" spans="1:10" ht="13.5" hidden="1" customHeight="1" thickBot="1">
      <c r="A5586" s="410"/>
      <c r="B5586" s="183">
        <v>64</v>
      </c>
      <c r="C5586" s="184">
        <v>937.6</v>
      </c>
      <c r="D5586" s="346" t="s">
        <v>384</v>
      </c>
      <c r="E5586" s="346" t="s">
        <v>386</v>
      </c>
      <c r="F5586" s="346" t="s">
        <v>881</v>
      </c>
      <c r="G5586" s="342">
        <f t="shared" si="177"/>
        <v>52.148890168957237</v>
      </c>
      <c r="H5586" s="342">
        <f t="shared" si="176"/>
        <v>989.74889016895725</v>
      </c>
      <c r="I5586" s="190"/>
    </row>
    <row r="5587" spans="1:10" ht="13.5" hidden="1" customHeight="1" thickBot="1">
      <c r="A5587" s="410"/>
      <c r="B5587" s="183">
        <v>80</v>
      </c>
      <c r="C5587" s="184">
        <v>1172</v>
      </c>
      <c r="D5587" s="346" t="s">
        <v>384</v>
      </c>
      <c r="E5587" s="346" t="s">
        <v>386</v>
      </c>
      <c r="F5587" s="346" t="s">
        <v>805</v>
      </c>
      <c r="G5587" s="342">
        <f t="shared" si="177"/>
        <v>65.186112711196543</v>
      </c>
      <c r="H5587" s="342">
        <f t="shared" si="176"/>
        <v>1237.1861127111965</v>
      </c>
      <c r="I5587" s="190"/>
    </row>
    <row r="5588" spans="1:10" ht="13.5" hidden="1" customHeight="1" thickBot="1">
      <c r="A5588" s="411"/>
      <c r="B5588" s="183">
        <v>80</v>
      </c>
      <c r="C5588" s="184">
        <v>1172</v>
      </c>
      <c r="D5588" s="346" t="s">
        <v>384</v>
      </c>
      <c r="E5588" s="346" t="s">
        <v>386</v>
      </c>
      <c r="F5588" s="346" t="s">
        <v>862</v>
      </c>
      <c r="G5588" s="342">
        <f t="shared" si="177"/>
        <v>65.186112711196543</v>
      </c>
      <c r="H5588" s="342">
        <f t="shared" si="176"/>
        <v>1237.1861127111965</v>
      </c>
      <c r="I5588" s="190"/>
    </row>
    <row r="5589" spans="1:10" ht="13.5" thickBot="1">
      <c r="A5589" s="185" t="s">
        <v>1050</v>
      </c>
      <c r="B5589" s="186">
        <v>480.5</v>
      </c>
      <c r="C5589" s="187">
        <v>7039.32</v>
      </c>
      <c r="D5589" s="412"/>
      <c r="E5589" s="413"/>
      <c r="F5589" s="414"/>
      <c r="G5589" s="342">
        <f t="shared" si="177"/>
        <v>391.52381137387374</v>
      </c>
      <c r="H5589" s="342">
        <f t="shared" si="176"/>
        <v>7430.8438113738739</v>
      </c>
      <c r="I5589" s="190">
        <f>+H5589</f>
        <v>7430.8438113738739</v>
      </c>
      <c r="J5589" s="347">
        <v>1</v>
      </c>
    </row>
    <row r="5590" spans="1:10" ht="13.5" hidden="1" customHeight="1" thickBot="1">
      <c r="A5590" s="409" t="s">
        <v>525</v>
      </c>
      <c r="B5590" s="183">
        <v>2.5</v>
      </c>
      <c r="C5590" s="184">
        <v>83.15</v>
      </c>
      <c r="D5590" s="346" t="s">
        <v>389</v>
      </c>
      <c r="E5590" s="346" t="s">
        <v>386</v>
      </c>
      <c r="F5590" s="346" t="s">
        <v>835</v>
      </c>
      <c r="G5590" s="342">
        <f t="shared" si="177"/>
        <v>4.6247655903890728</v>
      </c>
      <c r="H5590" s="342">
        <f t="shared" si="176"/>
        <v>87.77476559038908</v>
      </c>
      <c r="I5590" s="190"/>
    </row>
    <row r="5591" spans="1:10" ht="13.5" hidden="1" customHeight="1" thickBot="1">
      <c r="A5591" s="410"/>
      <c r="B5591" s="183">
        <v>2.5</v>
      </c>
      <c r="C5591" s="184">
        <v>83.15</v>
      </c>
      <c r="D5591" s="346" t="s">
        <v>389</v>
      </c>
      <c r="E5591" s="346" t="s">
        <v>386</v>
      </c>
      <c r="F5591" s="346" t="s">
        <v>816</v>
      </c>
      <c r="G5591" s="342">
        <f t="shared" si="177"/>
        <v>4.6247655903890728</v>
      </c>
      <c r="H5591" s="342">
        <f t="shared" si="176"/>
        <v>87.77476559038908</v>
      </c>
      <c r="I5591" s="190"/>
    </row>
    <row r="5592" spans="1:10" ht="13.5" hidden="1" customHeight="1" thickBot="1">
      <c r="A5592" s="410"/>
      <c r="B5592" s="183">
        <v>5</v>
      </c>
      <c r="C5592" s="184">
        <v>162.25</v>
      </c>
      <c r="D5592" s="346" t="s">
        <v>391</v>
      </c>
      <c r="E5592" s="346" t="s">
        <v>386</v>
      </c>
      <c r="F5592" s="346" t="s">
        <v>807</v>
      </c>
      <c r="G5592" s="342">
        <f t="shared" si="177"/>
        <v>9.0242720028938894</v>
      </c>
      <c r="H5592" s="342">
        <f t="shared" si="176"/>
        <v>171.27427200289389</v>
      </c>
      <c r="I5592" s="190"/>
    </row>
    <row r="5593" spans="1:10" ht="13.5" hidden="1" customHeight="1" thickBot="1">
      <c r="A5593" s="410"/>
      <c r="B5593" s="183">
        <v>2.5</v>
      </c>
      <c r="C5593" s="184">
        <v>81.12</v>
      </c>
      <c r="D5593" s="346" t="s">
        <v>391</v>
      </c>
      <c r="E5593" s="346" t="s">
        <v>386</v>
      </c>
      <c r="F5593" s="346" t="s">
        <v>837</v>
      </c>
      <c r="G5593" s="342">
        <f t="shared" si="177"/>
        <v>4.5118579036964706</v>
      </c>
      <c r="H5593" s="342">
        <f t="shared" si="176"/>
        <v>85.631857903696471</v>
      </c>
      <c r="I5593" s="190"/>
    </row>
    <row r="5594" spans="1:10" ht="13.5" hidden="1" customHeight="1" thickBot="1">
      <c r="A5594" s="410"/>
      <c r="B5594" s="183">
        <v>2.5</v>
      </c>
      <c r="C5594" s="184">
        <v>83.15</v>
      </c>
      <c r="D5594" s="346" t="s">
        <v>391</v>
      </c>
      <c r="E5594" s="346" t="s">
        <v>386</v>
      </c>
      <c r="F5594" s="346" t="s">
        <v>835</v>
      </c>
      <c r="G5594" s="342">
        <f t="shared" si="177"/>
        <v>4.6247655903890728</v>
      </c>
      <c r="H5594" s="342">
        <f t="shared" si="176"/>
        <v>87.77476559038908</v>
      </c>
      <c r="I5594" s="190"/>
    </row>
    <row r="5595" spans="1:10" ht="13.5" hidden="1" customHeight="1" thickBot="1">
      <c r="A5595" s="410"/>
      <c r="B5595" s="183">
        <v>2.5</v>
      </c>
      <c r="C5595" s="184">
        <v>83.15</v>
      </c>
      <c r="D5595" s="346" t="s">
        <v>391</v>
      </c>
      <c r="E5595" s="346" t="s">
        <v>386</v>
      </c>
      <c r="F5595" s="346" t="s">
        <v>845</v>
      </c>
      <c r="G5595" s="342">
        <f t="shared" si="177"/>
        <v>4.6247655903890728</v>
      </c>
      <c r="H5595" s="342">
        <f t="shared" si="176"/>
        <v>87.77476559038908</v>
      </c>
      <c r="I5595" s="190"/>
    </row>
    <row r="5596" spans="1:10" ht="13.5" hidden="1" customHeight="1" thickBot="1">
      <c r="A5596" s="410"/>
      <c r="B5596" s="183">
        <v>2.5</v>
      </c>
      <c r="C5596" s="184">
        <v>83.15</v>
      </c>
      <c r="D5596" s="346" t="s">
        <v>391</v>
      </c>
      <c r="E5596" s="346" t="s">
        <v>386</v>
      </c>
      <c r="F5596" s="346" t="s">
        <v>881</v>
      </c>
      <c r="G5596" s="342">
        <f t="shared" si="177"/>
        <v>4.6247655903890728</v>
      </c>
      <c r="H5596" s="342">
        <f t="shared" si="176"/>
        <v>87.77476559038908</v>
      </c>
      <c r="I5596" s="190"/>
    </row>
    <row r="5597" spans="1:10" ht="13.5" hidden="1" customHeight="1" thickBot="1">
      <c r="A5597" s="410"/>
      <c r="B5597" s="183">
        <v>2.5</v>
      </c>
      <c r="C5597" s="184">
        <v>83.15</v>
      </c>
      <c r="D5597" s="346" t="s">
        <v>391</v>
      </c>
      <c r="E5597" s="346" t="s">
        <v>386</v>
      </c>
      <c r="F5597" s="346" t="s">
        <v>863</v>
      </c>
      <c r="G5597" s="342">
        <f t="shared" si="177"/>
        <v>4.6247655903890728</v>
      </c>
      <c r="H5597" s="342">
        <f t="shared" si="176"/>
        <v>87.77476559038908</v>
      </c>
      <c r="I5597" s="190"/>
    </row>
    <row r="5598" spans="1:10" ht="13.5" hidden="1" customHeight="1" thickBot="1">
      <c r="A5598" s="410"/>
      <c r="B5598" s="183">
        <v>5</v>
      </c>
      <c r="C5598" s="184">
        <v>166.3</v>
      </c>
      <c r="D5598" s="346" t="s">
        <v>391</v>
      </c>
      <c r="E5598" s="346" t="s">
        <v>386</v>
      </c>
      <c r="F5598" s="346" t="s">
        <v>838</v>
      </c>
      <c r="G5598" s="342">
        <f t="shared" si="177"/>
        <v>9.2495311807781455</v>
      </c>
      <c r="H5598" s="342">
        <f t="shared" si="176"/>
        <v>175.54953118077816</v>
      </c>
      <c r="I5598" s="190"/>
    </row>
    <row r="5599" spans="1:10" ht="13.5" hidden="1" customHeight="1" thickBot="1">
      <c r="A5599" s="410"/>
      <c r="B5599" s="183">
        <v>5</v>
      </c>
      <c r="C5599" s="184">
        <v>166.3</v>
      </c>
      <c r="D5599" s="346" t="s">
        <v>391</v>
      </c>
      <c r="E5599" s="346" t="s">
        <v>386</v>
      </c>
      <c r="F5599" s="346" t="s">
        <v>858</v>
      </c>
      <c r="G5599" s="342">
        <f t="shared" si="177"/>
        <v>9.2495311807781455</v>
      </c>
      <c r="H5599" s="342">
        <f t="shared" si="176"/>
        <v>175.54953118077816</v>
      </c>
      <c r="I5599" s="190"/>
    </row>
    <row r="5600" spans="1:10" ht="13.5" hidden="1" customHeight="1" thickBot="1">
      <c r="A5600" s="410"/>
      <c r="B5600" s="183">
        <v>0.5</v>
      </c>
      <c r="C5600" s="184">
        <v>24.94</v>
      </c>
      <c r="D5600" s="346" t="s">
        <v>387</v>
      </c>
      <c r="E5600" s="346" t="s">
        <v>386</v>
      </c>
      <c r="F5600" s="346" t="s">
        <v>803</v>
      </c>
      <c r="G5600" s="342">
        <f t="shared" si="177"/>
        <v>1.3871515793662474</v>
      </c>
      <c r="H5600" s="342">
        <f t="shared" si="176"/>
        <v>26.327151579366248</v>
      </c>
      <c r="I5600" s="190"/>
    </row>
    <row r="5601" spans="1:9" ht="13.5" hidden="1" customHeight="1" thickBot="1">
      <c r="A5601" s="410"/>
      <c r="B5601" s="183">
        <v>0.5</v>
      </c>
      <c r="C5601" s="184">
        <v>24.94</v>
      </c>
      <c r="D5601" s="346" t="s">
        <v>387</v>
      </c>
      <c r="E5601" s="346" t="s">
        <v>386</v>
      </c>
      <c r="F5601" s="346" t="s">
        <v>843</v>
      </c>
      <c r="G5601" s="342">
        <f t="shared" si="177"/>
        <v>1.3871515793662474</v>
      </c>
      <c r="H5601" s="342">
        <f t="shared" si="176"/>
        <v>26.327151579366248</v>
      </c>
      <c r="I5601" s="190"/>
    </row>
    <row r="5602" spans="1:9" ht="13.5" hidden="1" customHeight="1" thickBot="1">
      <c r="A5602" s="410"/>
      <c r="B5602" s="183">
        <v>0.25</v>
      </c>
      <c r="C5602" s="184">
        <v>12.47</v>
      </c>
      <c r="D5602" s="346" t="s">
        <v>387</v>
      </c>
      <c r="E5602" s="346" t="s">
        <v>386</v>
      </c>
      <c r="F5602" s="346" t="s">
        <v>894</v>
      </c>
      <c r="G5602" s="342">
        <f t="shared" si="177"/>
        <v>0.69357578968312372</v>
      </c>
      <c r="H5602" s="342">
        <f t="shared" si="176"/>
        <v>13.163575789683124</v>
      </c>
      <c r="I5602" s="190"/>
    </row>
    <row r="5603" spans="1:9" ht="13.5" hidden="1" customHeight="1" thickBot="1">
      <c r="A5603" s="410"/>
      <c r="B5603" s="183">
        <v>0.25</v>
      </c>
      <c r="C5603" s="184">
        <v>12.47</v>
      </c>
      <c r="D5603" s="346" t="s">
        <v>387</v>
      </c>
      <c r="E5603" s="346" t="s">
        <v>386</v>
      </c>
      <c r="F5603" s="346" t="s">
        <v>863</v>
      </c>
      <c r="G5603" s="342">
        <f t="shared" si="177"/>
        <v>0.69357578968312372</v>
      </c>
      <c r="H5603" s="342">
        <f t="shared" si="176"/>
        <v>13.163575789683124</v>
      </c>
      <c r="I5603" s="190"/>
    </row>
    <row r="5604" spans="1:9" ht="13.5" hidden="1" customHeight="1" thickBot="1">
      <c r="A5604" s="410"/>
      <c r="B5604" s="183">
        <v>0.25</v>
      </c>
      <c r="C5604" s="184">
        <v>12.47</v>
      </c>
      <c r="D5604" s="346" t="s">
        <v>387</v>
      </c>
      <c r="E5604" s="346" t="s">
        <v>386</v>
      </c>
      <c r="F5604" s="346" t="s">
        <v>841</v>
      </c>
      <c r="G5604" s="342">
        <f t="shared" si="177"/>
        <v>0.69357578968312372</v>
      </c>
      <c r="H5604" s="342">
        <f t="shared" si="176"/>
        <v>13.163575789683124</v>
      </c>
      <c r="I5604" s="190"/>
    </row>
    <row r="5605" spans="1:9" ht="13.5" hidden="1" customHeight="1" thickBot="1">
      <c r="A5605" s="410"/>
      <c r="B5605" s="183">
        <v>2.25</v>
      </c>
      <c r="C5605" s="184">
        <v>112.25</v>
      </c>
      <c r="D5605" s="346" t="s">
        <v>387</v>
      </c>
      <c r="E5605" s="346" t="s">
        <v>386</v>
      </c>
      <c r="F5605" s="346" t="s">
        <v>856</v>
      </c>
      <c r="G5605" s="342">
        <f t="shared" si="177"/>
        <v>6.2432944981500098</v>
      </c>
      <c r="H5605" s="342">
        <f t="shared" si="176"/>
        <v>118.49329449815001</v>
      </c>
      <c r="I5605" s="190"/>
    </row>
    <row r="5606" spans="1:9" ht="13.5" hidden="1" customHeight="1" thickBot="1">
      <c r="A5606" s="410"/>
      <c r="B5606" s="183">
        <v>2</v>
      </c>
      <c r="C5606" s="184">
        <v>99.78</v>
      </c>
      <c r="D5606" s="346" t="s">
        <v>387</v>
      </c>
      <c r="E5606" s="346" t="s">
        <v>386</v>
      </c>
      <c r="F5606" s="346" t="s">
        <v>867</v>
      </c>
      <c r="G5606" s="342">
        <f t="shared" si="177"/>
        <v>5.5497187084668864</v>
      </c>
      <c r="H5606" s="342">
        <f t="shared" si="176"/>
        <v>105.32971870846688</v>
      </c>
      <c r="I5606" s="190"/>
    </row>
    <row r="5607" spans="1:9" ht="13.5" hidden="1" customHeight="1" thickBot="1">
      <c r="A5607" s="410"/>
      <c r="B5607" s="183">
        <v>0.75</v>
      </c>
      <c r="C5607" s="184">
        <v>37.42</v>
      </c>
      <c r="D5607" s="346" t="s">
        <v>387</v>
      </c>
      <c r="E5607" s="346" t="s">
        <v>386</v>
      </c>
      <c r="F5607" s="346" t="s">
        <v>858</v>
      </c>
      <c r="G5607" s="342">
        <f t="shared" si="177"/>
        <v>2.0812835645503198</v>
      </c>
      <c r="H5607" s="342">
        <f t="shared" si="176"/>
        <v>39.50128356455032</v>
      </c>
      <c r="I5607" s="190"/>
    </row>
    <row r="5608" spans="1:9" ht="13.5" hidden="1" customHeight="1" thickBot="1">
      <c r="A5608" s="410"/>
      <c r="B5608" s="183">
        <v>19.5</v>
      </c>
      <c r="C5608" s="184">
        <v>475.22</v>
      </c>
      <c r="D5608" s="346" t="s">
        <v>384</v>
      </c>
      <c r="E5608" s="346" t="s">
        <v>386</v>
      </c>
      <c r="F5608" s="346" t="s">
        <v>807</v>
      </c>
      <c r="G5608" s="342">
        <f t="shared" si="177"/>
        <v>26.431522596087731</v>
      </c>
      <c r="H5608" s="342">
        <f t="shared" si="176"/>
        <v>501.65152259608777</v>
      </c>
      <c r="I5608" s="190"/>
    </row>
    <row r="5609" spans="1:9" ht="13.5" hidden="1" customHeight="1" thickBot="1">
      <c r="A5609" s="410"/>
      <c r="B5609" s="183">
        <v>20</v>
      </c>
      <c r="C5609" s="184">
        <v>487.4</v>
      </c>
      <c r="D5609" s="346" t="s">
        <v>384</v>
      </c>
      <c r="E5609" s="346" t="s">
        <v>386</v>
      </c>
      <c r="F5609" s="346" t="s">
        <v>837</v>
      </c>
      <c r="G5609" s="342">
        <f t="shared" si="177"/>
        <v>27.108968716243339</v>
      </c>
      <c r="H5609" s="342">
        <f t="shared" si="176"/>
        <v>514.50896871624332</v>
      </c>
      <c r="I5609" s="190"/>
    </row>
    <row r="5610" spans="1:9" ht="13.5" hidden="1" customHeight="1" thickBot="1">
      <c r="A5610" s="410"/>
      <c r="B5610" s="183">
        <v>20</v>
      </c>
      <c r="C5610" s="184">
        <v>487.4</v>
      </c>
      <c r="D5610" s="346" t="s">
        <v>384</v>
      </c>
      <c r="E5610" s="346" t="s">
        <v>386</v>
      </c>
      <c r="F5610" s="346" t="s">
        <v>811</v>
      </c>
      <c r="G5610" s="342">
        <f t="shared" si="177"/>
        <v>27.108968716243339</v>
      </c>
      <c r="H5610" s="342">
        <f t="shared" si="176"/>
        <v>514.50896871624332</v>
      </c>
      <c r="I5610" s="190"/>
    </row>
    <row r="5611" spans="1:9" ht="13.5" hidden="1" customHeight="1" thickBot="1">
      <c r="A5611" s="410"/>
      <c r="B5611" s="183">
        <v>17.5</v>
      </c>
      <c r="C5611" s="184">
        <v>426.48</v>
      </c>
      <c r="D5611" s="346" t="s">
        <v>384</v>
      </c>
      <c r="E5611" s="346" t="s">
        <v>386</v>
      </c>
      <c r="F5611" s="346" t="s">
        <v>813</v>
      </c>
      <c r="G5611" s="342">
        <f t="shared" si="177"/>
        <v>23.720625724463396</v>
      </c>
      <c r="H5611" s="342">
        <f t="shared" si="176"/>
        <v>450.20062572446341</v>
      </c>
      <c r="I5611" s="190"/>
    </row>
    <row r="5612" spans="1:9" ht="13.5" hidden="1" customHeight="1" thickBot="1">
      <c r="A5612" s="410"/>
      <c r="B5612" s="183">
        <v>35</v>
      </c>
      <c r="C5612" s="184">
        <v>1081.3</v>
      </c>
      <c r="D5612" s="346" t="s">
        <v>384</v>
      </c>
      <c r="E5612" s="346" t="s">
        <v>386</v>
      </c>
      <c r="F5612" s="346" t="s">
        <v>808</v>
      </c>
      <c r="G5612" s="342">
        <f t="shared" si="177"/>
        <v>60.141419517591146</v>
      </c>
      <c r="H5612" s="342">
        <f t="shared" si="176"/>
        <v>1141.4414195175912</v>
      </c>
      <c r="I5612" s="190"/>
    </row>
    <row r="5613" spans="1:9" ht="13.5" hidden="1" customHeight="1" thickBot="1">
      <c r="A5613" s="410"/>
      <c r="B5613" s="183">
        <v>22</v>
      </c>
      <c r="C5613" s="184">
        <v>731.72</v>
      </c>
      <c r="D5613" s="346" t="s">
        <v>384</v>
      </c>
      <c r="E5613" s="346" t="s">
        <v>386</v>
      </c>
      <c r="F5613" s="346" t="s">
        <v>809</v>
      </c>
      <c r="G5613" s="342">
        <f t="shared" si="177"/>
        <v>40.69793719542384</v>
      </c>
      <c r="H5613" s="342">
        <f t="shared" si="176"/>
        <v>772.41793719542386</v>
      </c>
      <c r="I5613" s="190"/>
    </row>
    <row r="5614" spans="1:9" ht="13.5" hidden="1" customHeight="1" thickBot="1">
      <c r="A5614" s="410"/>
      <c r="B5614" s="183">
        <v>25</v>
      </c>
      <c r="C5614" s="184">
        <v>831.5</v>
      </c>
      <c r="D5614" s="346" t="s">
        <v>384</v>
      </c>
      <c r="E5614" s="346" t="s">
        <v>386</v>
      </c>
      <c r="F5614" s="346" t="s">
        <v>810</v>
      </c>
      <c r="G5614" s="342">
        <f t="shared" si="177"/>
        <v>46.247655903890724</v>
      </c>
      <c r="H5614" s="342">
        <f t="shared" si="176"/>
        <v>877.74765590389075</v>
      </c>
      <c r="I5614" s="190"/>
    </row>
    <row r="5615" spans="1:9" ht="13.5" hidden="1" customHeight="1" thickBot="1">
      <c r="A5615" s="410"/>
      <c r="B5615" s="183">
        <v>20</v>
      </c>
      <c r="C5615" s="184">
        <v>665.2</v>
      </c>
      <c r="D5615" s="346" t="s">
        <v>384</v>
      </c>
      <c r="E5615" s="346" t="s">
        <v>386</v>
      </c>
      <c r="F5615" s="346" t="s">
        <v>835</v>
      </c>
      <c r="G5615" s="342">
        <f t="shared" si="177"/>
        <v>36.998124723112582</v>
      </c>
      <c r="H5615" s="342">
        <f t="shared" si="176"/>
        <v>702.19812472311264</v>
      </c>
      <c r="I5615" s="190"/>
    </row>
    <row r="5616" spans="1:9" ht="13.5" hidden="1" customHeight="1" thickBot="1">
      <c r="A5616" s="410"/>
      <c r="B5616" s="183">
        <v>25</v>
      </c>
      <c r="C5616" s="184">
        <v>831.5</v>
      </c>
      <c r="D5616" s="346" t="s">
        <v>384</v>
      </c>
      <c r="E5616" s="346" t="s">
        <v>386</v>
      </c>
      <c r="F5616" s="346" t="s">
        <v>802</v>
      </c>
      <c r="G5616" s="342">
        <f t="shared" si="177"/>
        <v>46.247655903890724</v>
      </c>
      <c r="H5616" s="342">
        <f t="shared" si="176"/>
        <v>877.74765590389075</v>
      </c>
      <c r="I5616" s="190"/>
    </row>
    <row r="5617" spans="1:9" ht="13.5" hidden="1" customHeight="1" thickBot="1">
      <c r="A5617" s="410"/>
      <c r="B5617" s="183">
        <v>25</v>
      </c>
      <c r="C5617" s="184">
        <v>831.5</v>
      </c>
      <c r="D5617" s="346" t="s">
        <v>384</v>
      </c>
      <c r="E5617" s="346" t="s">
        <v>386</v>
      </c>
      <c r="F5617" s="346" t="s">
        <v>803</v>
      </c>
      <c r="G5617" s="342">
        <f t="shared" si="177"/>
        <v>46.247655903890724</v>
      </c>
      <c r="H5617" s="342">
        <f t="shared" si="176"/>
        <v>877.74765590389075</v>
      </c>
      <c r="I5617" s="190"/>
    </row>
    <row r="5618" spans="1:9" ht="13.5" hidden="1" customHeight="1" thickBot="1">
      <c r="A5618" s="410"/>
      <c r="B5618" s="183">
        <v>22.5</v>
      </c>
      <c r="C5618" s="184">
        <v>748.35</v>
      </c>
      <c r="D5618" s="346" t="s">
        <v>384</v>
      </c>
      <c r="E5618" s="346" t="s">
        <v>386</v>
      </c>
      <c r="F5618" s="346" t="s">
        <v>804</v>
      </c>
      <c r="G5618" s="342">
        <f t="shared" si="177"/>
        <v>41.622890313501657</v>
      </c>
      <c r="H5618" s="342">
        <f t="shared" si="176"/>
        <v>789.97289031350169</v>
      </c>
      <c r="I5618" s="190"/>
    </row>
    <row r="5619" spans="1:9" ht="13.5" hidden="1" customHeight="1" thickBot="1">
      <c r="A5619" s="410"/>
      <c r="B5619" s="183">
        <v>22.25</v>
      </c>
      <c r="C5619" s="184">
        <v>740.04</v>
      </c>
      <c r="D5619" s="346" t="s">
        <v>384</v>
      </c>
      <c r="E5619" s="346" t="s">
        <v>386</v>
      </c>
      <c r="F5619" s="346" t="s">
        <v>845</v>
      </c>
      <c r="G5619" s="342">
        <f t="shared" si="177"/>
        <v>41.160691852213212</v>
      </c>
      <c r="H5619" s="342">
        <f t="shared" si="176"/>
        <v>781.20069185221314</v>
      </c>
      <c r="I5619" s="190"/>
    </row>
    <row r="5620" spans="1:9" ht="13.5" hidden="1" customHeight="1" thickBot="1">
      <c r="A5620" s="410"/>
      <c r="B5620" s="183">
        <v>20.75</v>
      </c>
      <c r="C5620" s="184">
        <v>690.14</v>
      </c>
      <c r="D5620" s="346" t="s">
        <v>384</v>
      </c>
      <c r="E5620" s="346" t="s">
        <v>386</v>
      </c>
      <c r="F5620" s="346" t="s">
        <v>843</v>
      </c>
      <c r="G5620" s="342">
        <f t="shared" si="177"/>
        <v>38.385276302478829</v>
      </c>
      <c r="H5620" s="342">
        <f t="shared" si="176"/>
        <v>728.5252763024788</v>
      </c>
      <c r="I5620" s="190"/>
    </row>
    <row r="5621" spans="1:9" ht="13.5" hidden="1" customHeight="1" thickBot="1">
      <c r="A5621" s="410"/>
      <c r="B5621" s="183">
        <v>25</v>
      </c>
      <c r="C5621" s="184">
        <v>831.5</v>
      </c>
      <c r="D5621" s="346" t="s">
        <v>384</v>
      </c>
      <c r="E5621" s="346" t="s">
        <v>386</v>
      </c>
      <c r="F5621" s="346" t="s">
        <v>894</v>
      </c>
      <c r="G5621" s="342">
        <f t="shared" si="177"/>
        <v>46.247655903890724</v>
      </c>
      <c r="H5621" s="342">
        <f t="shared" si="176"/>
        <v>877.74765590389075</v>
      </c>
      <c r="I5621" s="190"/>
    </row>
    <row r="5622" spans="1:9" ht="13.5" hidden="1" customHeight="1" thickBot="1">
      <c r="A5622" s="410"/>
      <c r="B5622" s="183">
        <v>20</v>
      </c>
      <c r="C5622" s="184">
        <v>665.2</v>
      </c>
      <c r="D5622" s="346" t="s">
        <v>384</v>
      </c>
      <c r="E5622" s="346" t="s">
        <v>386</v>
      </c>
      <c r="F5622" s="346" t="s">
        <v>881</v>
      </c>
      <c r="G5622" s="342">
        <f t="shared" si="177"/>
        <v>36.998124723112582</v>
      </c>
      <c r="H5622" s="342">
        <f t="shared" si="176"/>
        <v>702.19812472311264</v>
      </c>
      <c r="I5622" s="190"/>
    </row>
    <row r="5623" spans="1:9" ht="13.5" hidden="1" customHeight="1" thickBot="1">
      <c r="A5623" s="410"/>
      <c r="B5623" s="183">
        <v>23.25</v>
      </c>
      <c r="C5623" s="184">
        <v>773.3</v>
      </c>
      <c r="D5623" s="346" t="s">
        <v>384</v>
      </c>
      <c r="E5623" s="346" t="s">
        <v>386</v>
      </c>
      <c r="F5623" s="346" t="s">
        <v>805</v>
      </c>
      <c r="G5623" s="342">
        <f t="shared" si="177"/>
        <v>43.010598088368837</v>
      </c>
      <c r="H5623" s="342">
        <f t="shared" si="176"/>
        <v>816.31059808836881</v>
      </c>
      <c r="I5623" s="190"/>
    </row>
    <row r="5624" spans="1:9" ht="13.5" hidden="1" customHeight="1" thickBot="1">
      <c r="A5624" s="410"/>
      <c r="B5624" s="183">
        <v>25</v>
      </c>
      <c r="C5624" s="184">
        <v>831.5</v>
      </c>
      <c r="D5624" s="346" t="s">
        <v>384</v>
      </c>
      <c r="E5624" s="346" t="s">
        <v>386</v>
      </c>
      <c r="F5624" s="346" t="s">
        <v>862</v>
      </c>
      <c r="G5624" s="342">
        <f t="shared" si="177"/>
        <v>46.247655903890724</v>
      </c>
      <c r="H5624" s="342">
        <f t="shared" si="176"/>
        <v>877.74765590389075</v>
      </c>
      <c r="I5624" s="190"/>
    </row>
    <row r="5625" spans="1:9" ht="13.5" hidden="1" customHeight="1" thickBot="1">
      <c r="A5625" s="410"/>
      <c r="B5625" s="183">
        <v>20</v>
      </c>
      <c r="C5625" s="184">
        <v>665.2</v>
      </c>
      <c r="D5625" s="346" t="s">
        <v>384</v>
      </c>
      <c r="E5625" s="346" t="s">
        <v>386</v>
      </c>
      <c r="F5625" s="346" t="s">
        <v>816</v>
      </c>
      <c r="G5625" s="342">
        <f t="shared" si="177"/>
        <v>36.998124723112582</v>
      </c>
      <c r="H5625" s="342">
        <f t="shared" si="176"/>
        <v>702.19812472311264</v>
      </c>
      <c r="I5625" s="190"/>
    </row>
    <row r="5626" spans="1:9" ht="13.5" hidden="1" customHeight="1" thickBot="1">
      <c r="A5626" s="410"/>
      <c r="B5626" s="183">
        <v>22.5</v>
      </c>
      <c r="C5626" s="184">
        <v>748.35</v>
      </c>
      <c r="D5626" s="346" t="s">
        <v>384</v>
      </c>
      <c r="E5626" s="346" t="s">
        <v>386</v>
      </c>
      <c r="F5626" s="346" t="s">
        <v>863</v>
      </c>
      <c r="G5626" s="342">
        <f t="shared" si="177"/>
        <v>41.622890313501657</v>
      </c>
      <c r="H5626" s="342">
        <f t="shared" si="176"/>
        <v>789.97289031350169</v>
      </c>
      <c r="I5626" s="190"/>
    </row>
    <row r="5627" spans="1:9" ht="13.5" hidden="1" customHeight="1" thickBot="1">
      <c r="A5627" s="410"/>
      <c r="B5627" s="183">
        <v>25</v>
      </c>
      <c r="C5627" s="184">
        <v>831.5</v>
      </c>
      <c r="D5627" s="346" t="s">
        <v>384</v>
      </c>
      <c r="E5627" s="346" t="s">
        <v>386</v>
      </c>
      <c r="F5627" s="346" t="s">
        <v>864</v>
      </c>
      <c r="G5627" s="342">
        <f t="shared" si="177"/>
        <v>46.247655903890724</v>
      </c>
      <c r="H5627" s="342">
        <f t="shared" si="176"/>
        <v>877.74765590389075</v>
      </c>
      <c r="I5627" s="190"/>
    </row>
    <row r="5628" spans="1:9" ht="13.5" hidden="1" customHeight="1" thickBot="1">
      <c r="A5628" s="410"/>
      <c r="B5628" s="183">
        <v>25</v>
      </c>
      <c r="C5628" s="184">
        <v>831.5</v>
      </c>
      <c r="D5628" s="346" t="s">
        <v>384</v>
      </c>
      <c r="E5628" s="346" t="s">
        <v>386</v>
      </c>
      <c r="F5628" s="346" t="s">
        <v>841</v>
      </c>
      <c r="G5628" s="342">
        <f t="shared" si="177"/>
        <v>46.247655903890724</v>
      </c>
      <c r="H5628" s="342">
        <f t="shared" si="176"/>
        <v>877.74765590389075</v>
      </c>
      <c r="I5628" s="190"/>
    </row>
    <row r="5629" spans="1:9" ht="13.5" hidden="1" customHeight="1" thickBot="1">
      <c r="A5629" s="410"/>
      <c r="B5629" s="183">
        <v>25</v>
      </c>
      <c r="C5629" s="184">
        <v>831.5</v>
      </c>
      <c r="D5629" s="346" t="s">
        <v>384</v>
      </c>
      <c r="E5629" s="346" t="s">
        <v>386</v>
      </c>
      <c r="F5629" s="346" t="s">
        <v>856</v>
      </c>
      <c r="G5629" s="342">
        <f t="shared" si="177"/>
        <v>46.247655903890724</v>
      </c>
      <c r="H5629" s="342">
        <f t="shared" si="176"/>
        <v>877.74765590389075</v>
      </c>
      <c r="I5629" s="190"/>
    </row>
    <row r="5630" spans="1:9" ht="13.5" hidden="1" customHeight="1" thickBot="1">
      <c r="A5630" s="410"/>
      <c r="B5630" s="183">
        <v>25</v>
      </c>
      <c r="C5630" s="184">
        <v>831.5</v>
      </c>
      <c r="D5630" s="346" t="s">
        <v>384</v>
      </c>
      <c r="E5630" s="346" t="s">
        <v>386</v>
      </c>
      <c r="F5630" s="346" t="s">
        <v>867</v>
      </c>
      <c r="G5630" s="342">
        <f t="shared" si="177"/>
        <v>46.247655903890724</v>
      </c>
      <c r="H5630" s="342">
        <f t="shared" si="176"/>
        <v>877.74765590389075</v>
      </c>
      <c r="I5630" s="190"/>
    </row>
    <row r="5631" spans="1:9" ht="13.5" hidden="1" customHeight="1" thickBot="1">
      <c r="A5631" s="410"/>
      <c r="B5631" s="183">
        <v>17.25</v>
      </c>
      <c r="C5631" s="184">
        <v>573.74</v>
      </c>
      <c r="D5631" s="346" t="s">
        <v>384</v>
      </c>
      <c r="E5631" s="346" t="s">
        <v>386</v>
      </c>
      <c r="F5631" s="346" t="s">
        <v>868</v>
      </c>
      <c r="G5631" s="342">
        <f t="shared" si="177"/>
        <v>31.911160671435074</v>
      </c>
      <c r="H5631" s="342">
        <f t="shared" si="176"/>
        <v>605.65116067143504</v>
      </c>
      <c r="I5631" s="190"/>
    </row>
    <row r="5632" spans="1:9" ht="13.5" hidden="1" customHeight="1" thickBot="1">
      <c r="A5632" s="410"/>
      <c r="B5632" s="183">
        <v>20</v>
      </c>
      <c r="C5632" s="184">
        <v>665.2</v>
      </c>
      <c r="D5632" s="346" t="s">
        <v>384</v>
      </c>
      <c r="E5632" s="346" t="s">
        <v>386</v>
      </c>
      <c r="F5632" s="346" t="s">
        <v>838</v>
      </c>
      <c r="G5632" s="342">
        <f t="shared" si="177"/>
        <v>36.998124723112582</v>
      </c>
      <c r="H5632" s="342">
        <f t="shared" si="176"/>
        <v>702.19812472311264</v>
      </c>
      <c r="I5632" s="190"/>
    </row>
    <row r="5633" spans="1:10" ht="13.5" hidden="1" customHeight="1" thickBot="1">
      <c r="A5633" s="410"/>
      <c r="B5633" s="183">
        <v>24.5</v>
      </c>
      <c r="C5633" s="184">
        <v>814.87</v>
      </c>
      <c r="D5633" s="346" t="s">
        <v>384</v>
      </c>
      <c r="E5633" s="346" t="s">
        <v>386</v>
      </c>
      <c r="F5633" s="346" t="s">
        <v>872</v>
      </c>
      <c r="G5633" s="342">
        <f t="shared" si="177"/>
        <v>45.322702785812908</v>
      </c>
      <c r="H5633" s="342">
        <f t="shared" si="176"/>
        <v>860.19270278581291</v>
      </c>
      <c r="I5633" s="190"/>
    </row>
    <row r="5634" spans="1:10" ht="13.5" hidden="1" customHeight="1" thickBot="1">
      <c r="A5634" s="410"/>
      <c r="B5634" s="183">
        <v>17.5</v>
      </c>
      <c r="C5634" s="184">
        <v>582.04999999999995</v>
      </c>
      <c r="D5634" s="346" t="s">
        <v>384</v>
      </c>
      <c r="E5634" s="346" t="s">
        <v>386</v>
      </c>
      <c r="F5634" s="346" t="s">
        <v>858</v>
      </c>
      <c r="G5634" s="342">
        <f t="shared" si="177"/>
        <v>32.3733591327235</v>
      </c>
      <c r="H5634" s="342">
        <f t="shared" si="176"/>
        <v>614.42335913272348</v>
      </c>
      <c r="I5634" s="190"/>
    </row>
    <row r="5635" spans="1:10" ht="13.5" hidden="1" customHeight="1" thickBot="1">
      <c r="A5635" s="410"/>
      <c r="B5635" s="183">
        <v>0.25</v>
      </c>
      <c r="C5635" s="184">
        <v>8.32</v>
      </c>
      <c r="D5635" s="346" t="s">
        <v>834</v>
      </c>
      <c r="E5635" s="346" t="s">
        <v>386</v>
      </c>
      <c r="F5635" s="346" t="s">
        <v>845</v>
      </c>
      <c r="G5635" s="342">
        <f t="shared" si="177"/>
        <v>0.46275465678938166</v>
      </c>
      <c r="H5635" s="342">
        <f t="shared" si="176"/>
        <v>8.7827546567893826</v>
      </c>
      <c r="I5635" s="190"/>
    </row>
    <row r="5636" spans="1:10" ht="13.5" hidden="1" customHeight="1" thickBot="1">
      <c r="A5636" s="410"/>
      <c r="B5636" s="183">
        <v>2</v>
      </c>
      <c r="C5636" s="184">
        <v>66.52</v>
      </c>
      <c r="D5636" s="346" t="s">
        <v>834</v>
      </c>
      <c r="E5636" s="346" t="s">
        <v>386</v>
      </c>
      <c r="F5636" s="346" t="s">
        <v>805</v>
      </c>
      <c r="G5636" s="342">
        <f t="shared" si="177"/>
        <v>3.6998124723112578</v>
      </c>
      <c r="H5636" s="342">
        <f t="shared" si="176"/>
        <v>70.219812472311247</v>
      </c>
      <c r="I5636" s="190"/>
    </row>
    <row r="5637" spans="1:10" ht="13.5" hidden="1" customHeight="1" thickBot="1">
      <c r="A5637" s="411"/>
      <c r="B5637" s="183">
        <v>5.25</v>
      </c>
      <c r="C5637" s="184">
        <v>174.62</v>
      </c>
      <c r="D5637" s="346" t="s">
        <v>834</v>
      </c>
      <c r="E5637" s="346" t="s">
        <v>386</v>
      </c>
      <c r="F5637" s="346" t="s">
        <v>868</v>
      </c>
      <c r="G5637" s="342">
        <f t="shared" si="177"/>
        <v>9.7122858375675261</v>
      </c>
      <c r="H5637" s="342">
        <f t="shared" si="176"/>
        <v>184.33228583756753</v>
      </c>
      <c r="I5637" s="190"/>
    </row>
    <row r="5638" spans="1:10" ht="13.5" thickBot="1">
      <c r="A5638" s="185" t="s">
        <v>525</v>
      </c>
      <c r="B5638" s="186">
        <v>656.25</v>
      </c>
      <c r="C5638" s="187">
        <v>21165.73</v>
      </c>
      <c r="D5638" s="412"/>
      <c r="E5638" s="413"/>
      <c r="F5638" s="414"/>
      <c r="G5638" s="342">
        <f t="shared" si="177"/>
        <v>1177.2283800296536</v>
      </c>
      <c r="H5638" s="342">
        <f t="shared" si="176"/>
        <v>22342.958380029653</v>
      </c>
      <c r="I5638" s="190">
        <f>+H5638</f>
        <v>22342.958380029653</v>
      </c>
      <c r="J5638" s="347">
        <v>1</v>
      </c>
    </row>
    <row r="5639" spans="1:10" ht="13.5" hidden="1" customHeight="1" thickBot="1">
      <c r="A5639" s="409" t="s">
        <v>526</v>
      </c>
      <c r="B5639" s="183">
        <v>1.2</v>
      </c>
      <c r="C5639" s="184">
        <v>62.85</v>
      </c>
      <c r="D5639" s="346" t="s">
        <v>391</v>
      </c>
      <c r="E5639" s="346" t="s">
        <v>386</v>
      </c>
      <c r="F5639" s="346" t="s">
        <v>817</v>
      </c>
      <c r="G5639" s="342">
        <f t="shared" si="177"/>
        <v>3.4956887234630569</v>
      </c>
      <c r="H5639" s="342">
        <f t="shared" si="176"/>
        <v>66.345688723463056</v>
      </c>
      <c r="I5639" s="190"/>
    </row>
    <row r="5640" spans="1:10" ht="13.5" hidden="1" customHeight="1" thickBot="1">
      <c r="A5640" s="410"/>
      <c r="B5640" s="183">
        <v>1.2</v>
      </c>
      <c r="C5640" s="184">
        <v>62.85</v>
      </c>
      <c r="D5640" s="346" t="s">
        <v>391</v>
      </c>
      <c r="E5640" s="346" t="s">
        <v>386</v>
      </c>
      <c r="F5640" s="346" t="s">
        <v>818</v>
      </c>
      <c r="G5640" s="342">
        <f t="shared" si="177"/>
        <v>3.4956887234630569</v>
      </c>
      <c r="H5640" s="342">
        <f t="shared" si="176"/>
        <v>66.345688723463056</v>
      </c>
      <c r="I5640" s="190"/>
    </row>
    <row r="5641" spans="1:10" ht="13.5" hidden="1" customHeight="1" thickBot="1">
      <c r="A5641" s="410"/>
      <c r="B5641" s="183">
        <v>0.6</v>
      </c>
      <c r="C5641" s="184">
        <v>33.71</v>
      </c>
      <c r="D5641" s="346" t="s">
        <v>391</v>
      </c>
      <c r="E5641" s="346" t="s">
        <v>386</v>
      </c>
      <c r="F5641" s="346" t="s">
        <v>819</v>
      </c>
      <c r="G5641" s="342">
        <f t="shared" si="177"/>
        <v>1.8749350336983239</v>
      </c>
      <c r="H5641" s="342">
        <f t="shared" si="176"/>
        <v>35.584935033698322</v>
      </c>
      <c r="I5641" s="190"/>
    </row>
    <row r="5642" spans="1:10" ht="13.5" hidden="1" customHeight="1" thickBot="1">
      <c r="A5642" s="410"/>
      <c r="B5642" s="183">
        <v>0.6</v>
      </c>
      <c r="C5642" s="184">
        <v>33.71</v>
      </c>
      <c r="D5642" s="346" t="s">
        <v>391</v>
      </c>
      <c r="E5642" s="346" t="s">
        <v>386</v>
      </c>
      <c r="F5642" s="346" t="s">
        <v>820</v>
      </c>
      <c r="G5642" s="342">
        <f t="shared" si="177"/>
        <v>1.8749350336983239</v>
      </c>
      <c r="H5642" s="342">
        <f t="shared" si="176"/>
        <v>35.584935033698322</v>
      </c>
      <c r="I5642" s="190"/>
    </row>
    <row r="5643" spans="1:10" ht="13.5" hidden="1" customHeight="1" thickBot="1">
      <c r="A5643" s="410"/>
      <c r="B5643" s="183">
        <v>0.6</v>
      </c>
      <c r="C5643" s="184">
        <v>33.71</v>
      </c>
      <c r="D5643" s="346" t="s">
        <v>391</v>
      </c>
      <c r="E5643" s="346" t="s">
        <v>386</v>
      </c>
      <c r="F5643" s="346" t="s">
        <v>821</v>
      </c>
      <c r="G5643" s="342">
        <f t="shared" si="177"/>
        <v>1.8749350336983239</v>
      </c>
      <c r="H5643" s="342">
        <f t="shared" ref="H5643:H5706" si="178">+G5643+C5643</f>
        <v>35.584935033698322</v>
      </c>
      <c r="I5643" s="190"/>
    </row>
    <row r="5644" spans="1:10" ht="13.5" hidden="1" customHeight="1" thickBot="1">
      <c r="A5644" s="410"/>
      <c r="B5644" s="183">
        <v>11.8</v>
      </c>
      <c r="C5644" s="184">
        <v>618.02</v>
      </c>
      <c r="D5644" s="346" t="s">
        <v>385</v>
      </c>
      <c r="E5644" s="346" t="s">
        <v>386</v>
      </c>
      <c r="F5644" s="346" t="s">
        <v>817</v>
      </c>
      <c r="G5644" s="342">
        <f t="shared" si="177"/>
        <v>34.373994349636249</v>
      </c>
      <c r="H5644" s="342">
        <f t="shared" si="178"/>
        <v>652.39399434963627</v>
      </c>
      <c r="I5644" s="190"/>
    </row>
    <row r="5645" spans="1:10" ht="13.5" hidden="1" customHeight="1" thickBot="1">
      <c r="A5645" s="410"/>
      <c r="B5645" s="183">
        <v>12.4</v>
      </c>
      <c r="C5645" s="184">
        <v>650.89</v>
      </c>
      <c r="D5645" s="346" t="s">
        <v>385</v>
      </c>
      <c r="E5645" s="346" t="s">
        <v>386</v>
      </c>
      <c r="F5645" s="346" t="s">
        <v>822</v>
      </c>
      <c r="G5645" s="342">
        <f t="shared" si="177"/>
        <v>36.202208961254883</v>
      </c>
      <c r="H5645" s="342">
        <f t="shared" si="178"/>
        <v>687.09220896125487</v>
      </c>
      <c r="I5645" s="190"/>
    </row>
    <row r="5646" spans="1:10" ht="13.5" hidden="1" customHeight="1" thickBot="1">
      <c r="A5646" s="410"/>
      <c r="B5646" s="183">
        <v>13</v>
      </c>
      <c r="C5646" s="184">
        <v>680.88</v>
      </c>
      <c r="D5646" s="346" t="s">
        <v>385</v>
      </c>
      <c r="E5646" s="346" t="s">
        <v>386</v>
      </c>
      <c r="F5646" s="346" t="s">
        <v>823</v>
      </c>
      <c r="G5646" s="342">
        <f t="shared" si="177"/>
        <v>37.870239268600258</v>
      </c>
      <c r="H5646" s="342">
        <f t="shared" si="178"/>
        <v>718.75023926860024</v>
      </c>
      <c r="I5646" s="190"/>
    </row>
    <row r="5647" spans="1:10" ht="13.5" hidden="1" customHeight="1" thickBot="1">
      <c r="A5647" s="410"/>
      <c r="B5647" s="183">
        <v>12.8</v>
      </c>
      <c r="C5647" s="184">
        <v>664.35</v>
      </c>
      <c r="D5647" s="346" t="s">
        <v>385</v>
      </c>
      <c r="E5647" s="346" t="s">
        <v>386</v>
      </c>
      <c r="F5647" s="346" t="s">
        <v>824</v>
      </c>
      <c r="G5647" s="342">
        <f t="shared" ref="G5647:G5710" si="179">+(C5647/$C$12584)*1312742.08</f>
        <v>36.950848105531932</v>
      </c>
      <c r="H5647" s="342">
        <f t="shared" si="178"/>
        <v>701.30084810553194</v>
      </c>
      <c r="I5647" s="190"/>
    </row>
    <row r="5648" spans="1:10" ht="13.5" hidden="1" customHeight="1" thickBot="1">
      <c r="A5648" s="410"/>
      <c r="B5648" s="183">
        <v>13</v>
      </c>
      <c r="C5648" s="184">
        <v>680.88</v>
      </c>
      <c r="D5648" s="346" t="s">
        <v>385</v>
      </c>
      <c r="E5648" s="346" t="s">
        <v>386</v>
      </c>
      <c r="F5648" s="346" t="s">
        <v>825</v>
      </c>
      <c r="G5648" s="342">
        <f t="shared" si="179"/>
        <v>37.870239268600258</v>
      </c>
      <c r="H5648" s="342">
        <f t="shared" si="178"/>
        <v>718.75023926860024</v>
      </c>
      <c r="I5648" s="190"/>
    </row>
    <row r="5649" spans="1:10" ht="13.5" hidden="1" customHeight="1" thickBot="1">
      <c r="A5649" s="410"/>
      <c r="B5649" s="183">
        <v>11.8</v>
      </c>
      <c r="C5649" s="184">
        <v>618.02</v>
      </c>
      <c r="D5649" s="346" t="s">
        <v>385</v>
      </c>
      <c r="E5649" s="346" t="s">
        <v>386</v>
      </c>
      <c r="F5649" s="346" t="s">
        <v>818</v>
      </c>
      <c r="G5649" s="342">
        <f t="shared" si="179"/>
        <v>34.373994349636249</v>
      </c>
      <c r="H5649" s="342">
        <f t="shared" si="178"/>
        <v>652.39399434963627</v>
      </c>
      <c r="I5649" s="190"/>
    </row>
    <row r="5650" spans="1:10" ht="13.5" hidden="1" customHeight="1" thickBot="1">
      <c r="A5650" s="410"/>
      <c r="B5650" s="183">
        <v>6.5</v>
      </c>
      <c r="C5650" s="184">
        <v>365.13</v>
      </c>
      <c r="D5650" s="346" t="s">
        <v>385</v>
      </c>
      <c r="E5650" s="346" t="s">
        <v>386</v>
      </c>
      <c r="F5650" s="346" t="s">
        <v>826</v>
      </c>
      <c r="G5650" s="342">
        <f t="shared" si="179"/>
        <v>20.308366326142657</v>
      </c>
      <c r="H5650" s="342">
        <f t="shared" si="178"/>
        <v>385.43836632614267</v>
      </c>
      <c r="I5650" s="190"/>
    </row>
    <row r="5651" spans="1:10" ht="13.5" hidden="1" customHeight="1" thickBot="1">
      <c r="A5651" s="410"/>
      <c r="B5651" s="183">
        <v>6.3</v>
      </c>
      <c r="C5651" s="184">
        <v>348.27</v>
      </c>
      <c r="D5651" s="346" t="s">
        <v>385</v>
      </c>
      <c r="E5651" s="346" t="s">
        <v>386</v>
      </c>
      <c r="F5651" s="346" t="s">
        <v>827</v>
      </c>
      <c r="G5651" s="342">
        <f t="shared" si="179"/>
        <v>19.370620711543022</v>
      </c>
      <c r="H5651" s="342">
        <f t="shared" si="178"/>
        <v>367.64062071154302</v>
      </c>
      <c r="I5651" s="190"/>
    </row>
    <row r="5652" spans="1:10" ht="13.5" hidden="1" customHeight="1" thickBot="1">
      <c r="A5652" s="410"/>
      <c r="B5652" s="183">
        <v>6.1</v>
      </c>
      <c r="C5652" s="184">
        <v>348.28</v>
      </c>
      <c r="D5652" s="346" t="s">
        <v>385</v>
      </c>
      <c r="E5652" s="346" t="s">
        <v>386</v>
      </c>
      <c r="F5652" s="346" t="s">
        <v>828</v>
      </c>
      <c r="G5652" s="342">
        <f t="shared" si="179"/>
        <v>19.371176907043967</v>
      </c>
      <c r="H5652" s="342">
        <f t="shared" si="178"/>
        <v>367.65117690704392</v>
      </c>
      <c r="I5652" s="190"/>
    </row>
    <row r="5653" spans="1:10" ht="13.5" hidden="1" customHeight="1" thickBot="1">
      <c r="A5653" s="410"/>
      <c r="B5653" s="183">
        <v>5.9</v>
      </c>
      <c r="C5653" s="184">
        <v>331.42</v>
      </c>
      <c r="D5653" s="346" t="s">
        <v>385</v>
      </c>
      <c r="E5653" s="346" t="s">
        <v>386</v>
      </c>
      <c r="F5653" s="346" t="s">
        <v>819</v>
      </c>
      <c r="G5653" s="342">
        <f t="shared" si="179"/>
        <v>18.433431292444332</v>
      </c>
      <c r="H5653" s="342">
        <f t="shared" si="178"/>
        <v>349.85343129244433</v>
      </c>
      <c r="I5653" s="190"/>
    </row>
    <row r="5654" spans="1:10" ht="13.5" hidden="1" customHeight="1" thickBot="1">
      <c r="A5654" s="410"/>
      <c r="B5654" s="183">
        <v>6.3</v>
      </c>
      <c r="C5654" s="184">
        <v>348.27</v>
      </c>
      <c r="D5654" s="346" t="s">
        <v>385</v>
      </c>
      <c r="E5654" s="346" t="s">
        <v>386</v>
      </c>
      <c r="F5654" s="346" t="s">
        <v>829</v>
      </c>
      <c r="G5654" s="342">
        <f t="shared" si="179"/>
        <v>19.370620711543022</v>
      </c>
      <c r="H5654" s="342">
        <f t="shared" si="178"/>
        <v>367.64062071154302</v>
      </c>
      <c r="I5654" s="190"/>
    </row>
    <row r="5655" spans="1:10" ht="13.5" hidden="1" customHeight="1" thickBot="1">
      <c r="A5655" s="410"/>
      <c r="B5655" s="183">
        <v>6.5</v>
      </c>
      <c r="C5655" s="184">
        <v>365.13</v>
      </c>
      <c r="D5655" s="346" t="s">
        <v>385</v>
      </c>
      <c r="E5655" s="346" t="s">
        <v>386</v>
      </c>
      <c r="F5655" s="346" t="s">
        <v>830</v>
      </c>
      <c r="G5655" s="342">
        <f t="shared" si="179"/>
        <v>20.308366326142657</v>
      </c>
      <c r="H5655" s="342">
        <f t="shared" si="178"/>
        <v>385.43836632614267</v>
      </c>
      <c r="I5655" s="190"/>
    </row>
    <row r="5656" spans="1:10" ht="13.5" hidden="1" customHeight="1" thickBot="1">
      <c r="A5656" s="410"/>
      <c r="B5656" s="183">
        <v>4.7</v>
      </c>
      <c r="C5656" s="184">
        <v>247.15</v>
      </c>
      <c r="D5656" s="346" t="s">
        <v>385</v>
      </c>
      <c r="E5656" s="346" t="s">
        <v>386</v>
      </c>
      <c r="F5656" s="346" t="s">
        <v>820</v>
      </c>
      <c r="G5656" s="342">
        <f t="shared" si="179"/>
        <v>13.746371805948998</v>
      </c>
      <c r="H5656" s="342">
        <f t="shared" si="178"/>
        <v>260.896371805949</v>
      </c>
      <c r="I5656" s="190"/>
    </row>
    <row r="5657" spans="1:10" ht="13.5" hidden="1" customHeight="1" thickBot="1">
      <c r="A5657" s="410"/>
      <c r="B5657" s="183">
        <v>6.5</v>
      </c>
      <c r="C5657" s="184">
        <v>365.13</v>
      </c>
      <c r="D5657" s="346" t="s">
        <v>385</v>
      </c>
      <c r="E5657" s="346" t="s">
        <v>386</v>
      </c>
      <c r="F5657" s="346" t="s">
        <v>805</v>
      </c>
      <c r="G5657" s="342">
        <f t="shared" si="179"/>
        <v>20.308366326142657</v>
      </c>
      <c r="H5657" s="342">
        <f t="shared" si="178"/>
        <v>385.43836632614267</v>
      </c>
      <c r="I5657" s="190"/>
    </row>
    <row r="5658" spans="1:10" ht="13.5" hidden="1" customHeight="1" thickBot="1">
      <c r="A5658" s="410"/>
      <c r="B5658" s="183">
        <v>6.5</v>
      </c>
      <c r="C5658" s="184">
        <v>365.13</v>
      </c>
      <c r="D5658" s="346" t="s">
        <v>385</v>
      </c>
      <c r="E5658" s="346" t="s">
        <v>386</v>
      </c>
      <c r="F5658" s="346" t="s">
        <v>831</v>
      </c>
      <c r="G5658" s="342">
        <f t="shared" si="179"/>
        <v>20.308366326142657</v>
      </c>
      <c r="H5658" s="342">
        <f t="shared" si="178"/>
        <v>385.43836632614267</v>
      </c>
      <c r="I5658" s="190"/>
    </row>
    <row r="5659" spans="1:10" ht="13.5" hidden="1" customHeight="1" thickBot="1">
      <c r="A5659" s="410"/>
      <c r="B5659" s="183">
        <v>6.5</v>
      </c>
      <c r="C5659" s="184">
        <v>365.13</v>
      </c>
      <c r="D5659" s="346" t="s">
        <v>385</v>
      </c>
      <c r="E5659" s="346" t="s">
        <v>386</v>
      </c>
      <c r="F5659" s="346" t="s">
        <v>832</v>
      </c>
      <c r="G5659" s="342">
        <f t="shared" si="179"/>
        <v>20.308366326142657</v>
      </c>
      <c r="H5659" s="342">
        <f t="shared" si="178"/>
        <v>385.43836632614267</v>
      </c>
      <c r="I5659" s="190"/>
    </row>
    <row r="5660" spans="1:10" ht="13.5" hidden="1" customHeight="1" thickBot="1">
      <c r="A5660" s="410"/>
      <c r="B5660" s="183">
        <v>3.7</v>
      </c>
      <c r="C5660" s="184">
        <v>230.34</v>
      </c>
      <c r="D5660" s="346" t="s">
        <v>385</v>
      </c>
      <c r="E5660" s="346" t="s">
        <v>386</v>
      </c>
      <c r="F5660" s="346" t="s">
        <v>821</v>
      </c>
      <c r="G5660" s="342">
        <f t="shared" si="179"/>
        <v>12.811407168854105</v>
      </c>
      <c r="H5660" s="342">
        <f t="shared" si="178"/>
        <v>243.15140716885412</v>
      </c>
      <c r="I5660" s="190"/>
    </row>
    <row r="5661" spans="1:10" ht="13.5" hidden="1" customHeight="1" thickBot="1">
      <c r="A5661" s="410"/>
      <c r="B5661" s="183">
        <v>6.5</v>
      </c>
      <c r="C5661" s="184">
        <v>365.13</v>
      </c>
      <c r="D5661" s="346" t="s">
        <v>385</v>
      </c>
      <c r="E5661" s="346" t="s">
        <v>386</v>
      </c>
      <c r="F5661" s="346" t="s">
        <v>833</v>
      </c>
      <c r="G5661" s="342">
        <f t="shared" si="179"/>
        <v>20.308366326142657</v>
      </c>
      <c r="H5661" s="342">
        <f t="shared" si="178"/>
        <v>385.43836632614267</v>
      </c>
      <c r="I5661" s="190"/>
    </row>
    <row r="5662" spans="1:10" ht="13.5" hidden="1" customHeight="1" thickBot="1">
      <c r="A5662" s="410"/>
      <c r="B5662" s="183">
        <v>6.3</v>
      </c>
      <c r="C5662" s="184">
        <v>356.71</v>
      </c>
      <c r="D5662" s="346" t="s">
        <v>385</v>
      </c>
      <c r="E5662" s="346" t="s">
        <v>386</v>
      </c>
      <c r="F5662" s="346" t="s">
        <v>916</v>
      </c>
      <c r="G5662" s="342">
        <f t="shared" si="179"/>
        <v>19.840049714343785</v>
      </c>
      <c r="H5662" s="342">
        <f t="shared" si="178"/>
        <v>376.55004971434374</v>
      </c>
      <c r="I5662" s="190"/>
    </row>
    <row r="5663" spans="1:10" ht="13.5" hidden="1" customHeight="1" thickBot="1">
      <c r="A5663" s="411"/>
      <c r="B5663" s="183">
        <v>6.1</v>
      </c>
      <c r="C5663" s="184">
        <v>348.28</v>
      </c>
      <c r="D5663" s="346" t="s">
        <v>385</v>
      </c>
      <c r="E5663" s="346" t="s">
        <v>386</v>
      </c>
      <c r="F5663" s="346" t="s">
        <v>917</v>
      </c>
      <c r="G5663" s="342">
        <f t="shared" si="179"/>
        <v>19.371176907043967</v>
      </c>
      <c r="H5663" s="342">
        <f t="shared" si="178"/>
        <v>367.65117690704392</v>
      </c>
      <c r="I5663" s="190"/>
    </row>
    <row r="5664" spans="1:10" ht="13.5" thickBot="1">
      <c r="A5664" s="185" t="s">
        <v>526</v>
      </c>
      <c r="B5664" s="186">
        <v>163.4</v>
      </c>
      <c r="C5664" s="187">
        <v>8889.3700000000008</v>
      </c>
      <c r="D5664" s="412"/>
      <c r="E5664" s="413"/>
      <c r="F5664" s="414"/>
      <c r="G5664" s="342">
        <f t="shared" si="179"/>
        <v>494.42276002690215</v>
      </c>
      <c r="H5664" s="342">
        <f t="shared" si="178"/>
        <v>9383.7927600269031</v>
      </c>
      <c r="I5664" s="190">
        <f>+H5664</f>
        <v>9383.7927600269031</v>
      </c>
      <c r="J5664" s="347">
        <v>2</v>
      </c>
    </row>
    <row r="5665" spans="1:9" ht="13.5" hidden="1" customHeight="1" thickBot="1">
      <c r="A5665" s="409" t="s">
        <v>527</v>
      </c>
      <c r="B5665" s="183">
        <v>2</v>
      </c>
      <c r="C5665" s="184">
        <v>79.27</v>
      </c>
      <c r="D5665" s="346" t="s">
        <v>391</v>
      </c>
      <c r="E5665" s="346" t="s">
        <v>386</v>
      </c>
      <c r="F5665" s="346" t="s">
        <v>817</v>
      </c>
      <c r="G5665" s="342">
        <f t="shared" si="179"/>
        <v>4.408961736020947</v>
      </c>
      <c r="H5665" s="342">
        <f t="shared" si="178"/>
        <v>83.678961736020938</v>
      </c>
      <c r="I5665" s="190"/>
    </row>
    <row r="5666" spans="1:9" ht="13.5" hidden="1" customHeight="1" thickBot="1">
      <c r="A5666" s="410"/>
      <c r="B5666" s="183">
        <v>2</v>
      </c>
      <c r="C5666" s="184">
        <v>79.27</v>
      </c>
      <c r="D5666" s="346" t="s">
        <v>391</v>
      </c>
      <c r="E5666" s="346" t="s">
        <v>386</v>
      </c>
      <c r="F5666" s="346" t="s">
        <v>818</v>
      </c>
      <c r="G5666" s="342">
        <f t="shared" si="179"/>
        <v>4.408961736020947</v>
      </c>
      <c r="H5666" s="342">
        <f t="shared" si="178"/>
        <v>83.678961736020938</v>
      </c>
      <c r="I5666" s="190"/>
    </row>
    <row r="5667" spans="1:9" ht="13.5" hidden="1" customHeight="1" thickBot="1">
      <c r="A5667" s="410"/>
      <c r="B5667" s="183">
        <v>2</v>
      </c>
      <c r="C5667" s="184">
        <v>83.5</v>
      </c>
      <c r="D5667" s="346" t="s">
        <v>391</v>
      </c>
      <c r="E5667" s="346" t="s">
        <v>386</v>
      </c>
      <c r="F5667" s="346" t="s">
        <v>819</v>
      </c>
      <c r="G5667" s="342">
        <f t="shared" si="179"/>
        <v>4.6442324329222791</v>
      </c>
      <c r="H5667" s="342">
        <f t="shared" si="178"/>
        <v>88.14423243292228</v>
      </c>
      <c r="I5667" s="190"/>
    </row>
    <row r="5668" spans="1:9" ht="13.5" hidden="1" customHeight="1" thickBot="1">
      <c r="A5668" s="410"/>
      <c r="B5668" s="183">
        <v>2</v>
      </c>
      <c r="C5668" s="184">
        <v>83.5</v>
      </c>
      <c r="D5668" s="346" t="s">
        <v>391</v>
      </c>
      <c r="E5668" s="346" t="s">
        <v>386</v>
      </c>
      <c r="F5668" s="346" t="s">
        <v>820</v>
      </c>
      <c r="G5668" s="342">
        <f t="shared" si="179"/>
        <v>4.6442324329222791</v>
      </c>
      <c r="H5668" s="342">
        <f t="shared" si="178"/>
        <v>88.14423243292228</v>
      </c>
      <c r="I5668" s="190"/>
    </row>
    <row r="5669" spans="1:9" ht="13.5" hidden="1" customHeight="1" thickBot="1">
      <c r="A5669" s="410"/>
      <c r="B5669" s="183">
        <v>2</v>
      </c>
      <c r="C5669" s="184">
        <v>83.5</v>
      </c>
      <c r="D5669" s="346" t="s">
        <v>391</v>
      </c>
      <c r="E5669" s="346" t="s">
        <v>386</v>
      </c>
      <c r="F5669" s="346" t="s">
        <v>821</v>
      </c>
      <c r="G5669" s="342">
        <f t="shared" si="179"/>
        <v>4.6442324329222791</v>
      </c>
      <c r="H5669" s="342">
        <f t="shared" si="178"/>
        <v>88.14423243292228</v>
      </c>
      <c r="I5669" s="190"/>
    </row>
    <row r="5670" spans="1:9" ht="13.5" hidden="1" customHeight="1" thickBot="1">
      <c r="A5670" s="410"/>
      <c r="B5670" s="183">
        <v>19.649999999999999</v>
      </c>
      <c r="C5670" s="184">
        <v>779.49</v>
      </c>
      <c r="D5670" s="346" t="s">
        <v>385</v>
      </c>
      <c r="E5670" s="346" t="s">
        <v>386</v>
      </c>
      <c r="F5670" s="346" t="s">
        <v>817</v>
      </c>
      <c r="G5670" s="342">
        <f t="shared" si="179"/>
        <v>43.354883103456139</v>
      </c>
      <c r="H5670" s="342">
        <f t="shared" si="178"/>
        <v>822.84488310345614</v>
      </c>
      <c r="I5670" s="190"/>
    </row>
    <row r="5671" spans="1:9" ht="13.5" hidden="1" customHeight="1" thickBot="1">
      <c r="A5671" s="410"/>
      <c r="B5671" s="183">
        <v>21.25</v>
      </c>
      <c r="C5671" s="184">
        <v>842.64</v>
      </c>
      <c r="D5671" s="346" t="s">
        <v>385</v>
      </c>
      <c r="E5671" s="346" t="s">
        <v>386</v>
      </c>
      <c r="F5671" s="346" t="s">
        <v>822</v>
      </c>
      <c r="G5671" s="342">
        <f t="shared" si="179"/>
        <v>46.867257691947657</v>
      </c>
      <c r="H5671" s="342">
        <f t="shared" si="178"/>
        <v>889.50725769194764</v>
      </c>
      <c r="I5671" s="190"/>
    </row>
    <row r="5672" spans="1:9" ht="13.5" hidden="1" customHeight="1" thickBot="1">
      <c r="A5672" s="410"/>
      <c r="B5672" s="183">
        <v>21.65</v>
      </c>
      <c r="C5672" s="184">
        <v>858.75</v>
      </c>
      <c r="D5672" s="346" t="s">
        <v>385</v>
      </c>
      <c r="E5672" s="346" t="s">
        <v>386</v>
      </c>
      <c r="F5672" s="346" t="s">
        <v>823</v>
      </c>
      <c r="G5672" s="342">
        <f t="shared" si="179"/>
        <v>47.763288643976139</v>
      </c>
      <c r="H5672" s="342">
        <f t="shared" si="178"/>
        <v>906.51328864397613</v>
      </c>
      <c r="I5672" s="190"/>
    </row>
    <row r="5673" spans="1:9" ht="13.5" hidden="1" customHeight="1" thickBot="1">
      <c r="A5673" s="410"/>
      <c r="B5673" s="183">
        <v>21.65</v>
      </c>
      <c r="C5673" s="184">
        <v>858.75</v>
      </c>
      <c r="D5673" s="346" t="s">
        <v>385</v>
      </c>
      <c r="E5673" s="346" t="s">
        <v>386</v>
      </c>
      <c r="F5673" s="346" t="s">
        <v>824</v>
      </c>
      <c r="G5673" s="342">
        <f t="shared" si="179"/>
        <v>47.763288643976139</v>
      </c>
      <c r="H5673" s="342">
        <f t="shared" si="178"/>
        <v>906.51328864397613</v>
      </c>
      <c r="I5673" s="190"/>
    </row>
    <row r="5674" spans="1:9" ht="13.5" hidden="1" customHeight="1" thickBot="1">
      <c r="A5674" s="410"/>
      <c r="B5674" s="183">
        <v>21.65</v>
      </c>
      <c r="C5674" s="184">
        <v>858.75</v>
      </c>
      <c r="D5674" s="346" t="s">
        <v>385</v>
      </c>
      <c r="E5674" s="346" t="s">
        <v>386</v>
      </c>
      <c r="F5674" s="346" t="s">
        <v>825</v>
      </c>
      <c r="G5674" s="342">
        <f t="shared" si="179"/>
        <v>47.763288643976139</v>
      </c>
      <c r="H5674" s="342">
        <f t="shared" si="178"/>
        <v>906.51328864397613</v>
      </c>
      <c r="I5674" s="190"/>
    </row>
    <row r="5675" spans="1:9" ht="13.5" hidden="1" customHeight="1" thickBot="1">
      <c r="A5675" s="410"/>
      <c r="B5675" s="183">
        <v>17.649999999999999</v>
      </c>
      <c r="C5675" s="184">
        <v>711.86</v>
      </c>
      <c r="D5675" s="346" t="s">
        <v>385</v>
      </c>
      <c r="E5675" s="346" t="s">
        <v>386</v>
      </c>
      <c r="F5675" s="346" t="s">
        <v>818</v>
      </c>
      <c r="G5675" s="342">
        <f t="shared" si="179"/>
        <v>39.593332930539567</v>
      </c>
      <c r="H5675" s="342">
        <f t="shared" si="178"/>
        <v>751.45333293053955</v>
      </c>
      <c r="I5675" s="190"/>
    </row>
    <row r="5676" spans="1:9" ht="13.5" hidden="1" customHeight="1" thickBot="1">
      <c r="A5676" s="410"/>
      <c r="B5676" s="183">
        <v>21.65</v>
      </c>
      <c r="C5676" s="184">
        <v>904.67</v>
      </c>
      <c r="D5676" s="346" t="s">
        <v>385</v>
      </c>
      <c r="E5676" s="346" t="s">
        <v>386</v>
      </c>
      <c r="F5676" s="346" t="s">
        <v>826</v>
      </c>
      <c r="G5676" s="342">
        <f t="shared" si="179"/>
        <v>50.317338384332913</v>
      </c>
      <c r="H5676" s="342">
        <f t="shared" si="178"/>
        <v>954.98733838433282</v>
      </c>
      <c r="I5676" s="190"/>
    </row>
    <row r="5677" spans="1:9" ht="13.5" hidden="1" customHeight="1" thickBot="1">
      <c r="A5677" s="410"/>
      <c r="B5677" s="183">
        <v>19.649999999999999</v>
      </c>
      <c r="C5677" s="184">
        <v>810.75</v>
      </c>
      <c r="D5677" s="346" t="s">
        <v>385</v>
      </c>
      <c r="E5677" s="346" t="s">
        <v>386</v>
      </c>
      <c r="F5677" s="346" t="s">
        <v>827</v>
      </c>
      <c r="G5677" s="342">
        <f t="shared" si="179"/>
        <v>45.093550239422008</v>
      </c>
      <c r="H5677" s="342">
        <f t="shared" si="178"/>
        <v>855.84355023942203</v>
      </c>
      <c r="I5677" s="190"/>
    </row>
    <row r="5678" spans="1:9" ht="13.5" hidden="1" customHeight="1" thickBot="1">
      <c r="A5678" s="410"/>
      <c r="B5678" s="183">
        <v>21.65</v>
      </c>
      <c r="C5678" s="184">
        <v>904.67</v>
      </c>
      <c r="D5678" s="346" t="s">
        <v>385</v>
      </c>
      <c r="E5678" s="346" t="s">
        <v>386</v>
      </c>
      <c r="F5678" s="346" t="s">
        <v>828</v>
      </c>
      <c r="G5678" s="342">
        <f t="shared" si="179"/>
        <v>50.317338384332913</v>
      </c>
      <c r="H5678" s="342">
        <f t="shared" si="178"/>
        <v>954.98733838433282</v>
      </c>
      <c r="I5678" s="190"/>
    </row>
    <row r="5679" spans="1:9" ht="13.5" hidden="1" customHeight="1" thickBot="1">
      <c r="A5679" s="410"/>
      <c r="B5679" s="183">
        <v>19.25</v>
      </c>
      <c r="C5679" s="184">
        <v>802.38</v>
      </c>
      <c r="D5679" s="346" t="s">
        <v>385</v>
      </c>
      <c r="E5679" s="346" t="s">
        <v>386</v>
      </c>
      <c r="F5679" s="346" t="s">
        <v>819</v>
      </c>
      <c r="G5679" s="342">
        <f t="shared" si="179"/>
        <v>44.628014605127888</v>
      </c>
      <c r="H5679" s="342">
        <f t="shared" si="178"/>
        <v>847.00801460512787</v>
      </c>
      <c r="I5679" s="190"/>
    </row>
    <row r="5680" spans="1:9" ht="13.5" hidden="1" customHeight="1" thickBot="1">
      <c r="A5680" s="410"/>
      <c r="B5680" s="183">
        <v>21.65</v>
      </c>
      <c r="C5680" s="184">
        <v>904.67</v>
      </c>
      <c r="D5680" s="346" t="s">
        <v>385</v>
      </c>
      <c r="E5680" s="346" t="s">
        <v>386</v>
      </c>
      <c r="F5680" s="346" t="s">
        <v>829</v>
      </c>
      <c r="G5680" s="342">
        <f t="shared" si="179"/>
        <v>50.317338384332913</v>
      </c>
      <c r="H5680" s="342">
        <f t="shared" si="178"/>
        <v>954.98733838433282</v>
      </c>
      <c r="I5680" s="190"/>
    </row>
    <row r="5681" spans="1:10" ht="13.5" hidden="1" customHeight="1" thickBot="1">
      <c r="A5681" s="410"/>
      <c r="B5681" s="183">
        <v>21.65</v>
      </c>
      <c r="C5681" s="184">
        <v>904.67</v>
      </c>
      <c r="D5681" s="346" t="s">
        <v>385</v>
      </c>
      <c r="E5681" s="346" t="s">
        <v>386</v>
      </c>
      <c r="F5681" s="346" t="s">
        <v>830</v>
      </c>
      <c r="G5681" s="342">
        <f t="shared" si="179"/>
        <v>50.317338384332913</v>
      </c>
      <c r="H5681" s="342">
        <f t="shared" si="178"/>
        <v>954.98733838433282</v>
      </c>
      <c r="I5681" s="190"/>
    </row>
    <row r="5682" spans="1:10" ht="13.5" hidden="1" customHeight="1" thickBot="1">
      <c r="A5682" s="410"/>
      <c r="B5682" s="183">
        <v>16.45</v>
      </c>
      <c r="C5682" s="184">
        <v>701.46</v>
      </c>
      <c r="D5682" s="346" t="s">
        <v>385</v>
      </c>
      <c r="E5682" s="346" t="s">
        <v>386</v>
      </c>
      <c r="F5682" s="346" t="s">
        <v>820</v>
      </c>
      <c r="G5682" s="342">
        <f t="shared" si="179"/>
        <v>39.014889609552839</v>
      </c>
      <c r="H5682" s="342">
        <f t="shared" si="178"/>
        <v>740.47488960955286</v>
      </c>
      <c r="I5682" s="190"/>
    </row>
    <row r="5683" spans="1:10" ht="13.5" hidden="1" customHeight="1" thickBot="1">
      <c r="A5683" s="410"/>
      <c r="B5683" s="183">
        <v>21.25</v>
      </c>
      <c r="C5683" s="184">
        <v>885.89</v>
      </c>
      <c r="D5683" s="346" t="s">
        <v>385</v>
      </c>
      <c r="E5683" s="346" t="s">
        <v>386</v>
      </c>
      <c r="F5683" s="346" t="s">
        <v>805</v>
      </c>
      <c r="G5683" s="342">
        <f t="shared" si="179"/>
        <v>49.272803233551109</v>
      </c>
      <c r="H5683" s="342">
        <f t="shared" si="178"/>
        <v>935.16280323355113</v>
      </c>
      <c r="I5683" s="190"/>
    </row>
    <row r="5684" spans="1:10" ht="13.5" hidden="1" customHeight="1" thickBot="1">
      <c r="A5684" s="410"/>
      <c r="B5684" s="183">
        <v>21.25</v>
      </c>
      <c r="C5684" s="184">
        <v>888.15</v>
      </c>
      <c r="D5684" s="346" t="s">
        <v>385</v>
      </c>
      <c r="E5684" s="346" t="s">
        <v>386</v>
      </c>
      <c r="F5684" s="346" t="s">
        <v>831</v>
      </c>
      <c r="G5684" s="342">
        <f t="shared" si="179"/>
        <v>49.398503416765536</v>
      </c>
      <c r="H5684" s="342">
        <f t="shared" si="178"/>
        <v>937.54850341676547</v>
      </c>
      <c r="I5684" s="190"/>
    </row>
    <row r="5685" spans="1:10" ht="13.5" hidden="1" customHeight="1" thickBot="1">
      <c r="A5685" s="410"/>
      <c r="B5685" s="183">
        <v>21.65</v>
      </c>
      <c r="C5685" s="184">
        <v>904.67</v>
      </c>
      <c r="D5685" s="346" t="s">
        <v>385</v>
      </c>
      <c r="E5685" s="346" t="s">
        <v>386</v>
      </c>
      <c r="F5685" s="346" t="s">
        <v>832</v>
      </c>
      <c r="G5685" s="342">
        <f t="shared" si="179"/>
        <v>50.317338384332913</v>
      </c>
      <c r="H5685" s="342">
        <f t="shared" si="178"/>
        <v>954.98733838433282</v>
      </c>
      <c r="I5685" s="190"/>
    </row>
    <row r="5686" spans="1:10" ht="13.5" hidden="1" customHeight="1" thickBot="1">
      <c r="A5686" s="410"/>
      <c r="B5686" s="183">
        <v>19.25</v>
      </c>
      <c r="C5686" s="184">
        <v>804.65</v>
      </c>
      <c r="D5686" s="346" t="s">
        <v>385</v>
      </c>
      <c r="E5686" s="346" t="s">
        <v>386</v>
      </c>
      <c r="F5686" s="346" t="s">
        <v>821</v>
      </c>
      <c r="G5686" s="342">
        <f t="shared" si="179"/>
        <v>44.754270983843256</v>
      </c>
      <c r="H5686" s="342">
        <f t="shared" si="178"/>
        <v>849.40427098384328</v>
      </c>
      <c r="I5686" s="190"/>
    </row>
    <row r="5687" spans="1:10" ht="13.5" hidden="1" customHeight="1" thickBot="1">
      <c r="A5687" s="410"/>
      <c r="B5687" s="183">
        <v>28.15</v>
      </c>
      <c r="C5687" s="184">
        <v>1320.92</v>
      </c>
      <c r="D5687" s="346" t="s">
        <v>385</v>
      </c>
      <c r="E5687" s="346" t="s">
        <v>386</v>
      </c>
      <c r="F5687" s="346" t="s">
        <v>833</v>
      </c>
      <c r="G5687" s="342">
        <f t="shared" si="179"/>
        <v>73.468976111325716</v>
      </c>
      <c r="H5687" s="342">
        <f t="shared" si="178"/>
        <v>1394.3889761113257</v>
      </c>
      <c r="I5687" s="190"/>
    </row>
    <row r="5688" spans="1:10" ht="13.5" hidden="1" customHeight="1" thickBot="1">
      <c r="A5688" s="410"/>
      <c r="B5688" s="183">
        <v>23.95</v>
      </c>
      <c r="C5688" s="184">
        <v>1072.46</v>
      </c>
      <c r="D5688" s="346" t="s">
        <v>385</v>
      </c>
      <c r="E5688" s="346" t="s">
        <v>386</v>
      </c>
      <c r="F5688" s="346" t="s">
        <v>916</v>
      </c>
      <c r="G5688" s="342">
        <f t="shared" si="179"/>
        <v>59.649742694752426</v>
      </c>
      <c r="H5688" s="342">
        <f t="shared" si="178"/>
        <v>1132.1097426947524</v>
      </c>
      <c r="I5688" s="190"/>
    </row>
    <row r="5689" spans="1:10" ht="13.5" hidden="1" customHeight="1" thickBot="1">
      <c r="A5689" s="410"/>
      <c r="B5689" s="183">
        <v>26.95</v>
      </c>
      <c r="C5689" s="184">
        <v>1283.81</v>
      </c>
      <c r="D5689" s="346" t="s">
        <v>385</v>
      </c>
      <c r="E5689" s="346" t="s">
        <v>386</v>
      </c>
      <c r="F5689" s="346" t="s">
        <v>917</v>
      </c>
      <c r="G5689" s="342">
        <f t="shared" si="179"/>
        <v>71.40493460730481</v>
      </c>
      <c r="H5689" s="342">
        <f t="shared" si="178"/>
        <v>1355.2149346073047</v>
      </c>
      <c r="I5689" s="190"/>
    </row>
    <row r="5690" spans="1:10" ht="13.5" hidden="1" customHeight="1" thickBot="1">
      <c r="A5690" s="410"/>
      <c r="B5690" s="183">
        <v>0.4</v>
      </c>
      <c r="C5690" s="184">
        <v>11.8</v>
      </c>
      <c r="D5690" s="346" t="s">
        <v>834</v>
      </c>
      <c r="E5690" s="346" t="s">
        <v>386</v>
      </c>
      <c r="F5690" s="346" t="s">
        <v>818</v>
      </c>
      <c r="G5690" s="342">
        <f t="shared" si="179"/>
        <v>0.65631069111955576</v>
      </c>
      <c r="H5690" s="342">
        <f t="shared" si="178"/>
        <v>12.456310691119556</v>
      </c>
      <c r="I5690" s="190"/>
    </row>
    <row r="5691" spans="1:10" ht="13.5" hidden="1" customHeight="1" thickBot="1">
      <c r="A5691" s="411"/>
      <c r="B5691" s="183">
        <v>0.4</v>
      </c>
      <c r="C5691" s="184">
        <v>18.78</v>
      </c>
      <c r="D5691" s="346" t="s">
        <v>834</v>
      </c>
      <c r="E5691" s="346" t="s">
        <v>386</v>
      </c>
      <c r="F5691" s="346" t="s">
        <v>819</v>
      </c>
      <c r="G5691" s="342">
        <f t="shared" si="179"/>
        <v>1.0445351507818015</v>
      </c>
      <c r="H5691" s="342">
        <f t="shared" si="178"/>
        <v>19.824535150781802</v>
      </c>
      <c r="I5691" s="190"/>
    </row>
    <row r="5692" spans="1:10" ht="13.5" thickBot="1">
      <c r="A5692" s="185" t="s">
        <v>527</v>
      </c>
      <c r="B5692" s="186">
        <v>438.7</v>
      </c>
      <c r="C5692" s="187">
        <v>18443.68</v>
      </c>
      <c r="D5692" s="412"/>
      <c r="E5692" s="413"/>
      <c r="F5692" s="414"/>
      <c r="G5692" s="342">
        <f t="shared" si="179"/>
        <v>1025.829183693892</v>
      </c>
      <c r="H5692" s="342">
        <f t="shared" si="178"/>
        <v>19469.509183693892</v>
      </c>
      <c r="I5692" s="190">
        <f>+H5692</f>
        <v>19469.509183693892</v>
      </c>
      <c r="J5692" s="347">
        <v>2</v>
      </c>
    </row>
    <row r="5693" spans="1:10" ht="13.5" hidden="1" customHeight="1" thickBot="1">
      <c r="A5693" s="409" t="s">
        <v>1051</v>
      </c>
      <c r="B5693" s="183">
        <v>0.4</v>
      </c>
      <c r="C5693" s="184">
        <v>33.71</v>
      </c>
      <c r="D5693" s="346" t="s">
        <v>391</v>
      </c>
      <c r="E5693" s="346" t="s">
        <v>386</v>
      </c>
      <c r="F5693" s="346" t="s">
        <v>919</v>
      </c>
      <c r="G5693" s="342">
        <f t="shared" si="179"/>
        <v>1.8749350336983239</v>
      </c>
      <c r="H5693" s="342">
        <f t="shared" si="178"/>
        <v>35.584935033698322</v>
      </c>
      <c r="I5693" s="190"/>
    </row>
    <row r="5694" spans="1:10" ht="13.5" hidden="1" customHeight="1" thickBot="1">
      <c r="A5694" s="410"/>
      <c r="B5694" s="183">
        <v>0.4</v>
      </c>
      <c r="C5694" s="184">
        <v>33.71</v>
      </c>
      <c r="D5694" s="346" t="s">
        <v>391</v>
      </c>
      <c r="E5694" s="346" t="s">
        <v>386</v>
      </c>
      <c r="F5694" s="346" t="s">
        <v>858</v>
      </c>
      <c r="G5694" s="342">
        <f t="shared" si="179"/>
        <v>1.8749350336983239</v>
      </c>
      <c r="H5694" s="342">
        <f t="shared" si="178"/>
        <v>35.584935033698322</v>
      </c>
      <c r="I5694" s="190"/>
    </row>
    <row r="5695" spans="1:10" ht="13.5" hidden="1" customHeight="1" thickBot="1">
      <c r="A5695" s="410"/>
      <c r="B5695" s="183">
        <v>1.77</v>
      </c>
      <c r="C5695" s="184">
        <v>148.91</v>
      </c>
      <c r="D5695" s="346" t="s">
        <v>385</v>
      </c>
      <c r="E5695" s="346" t="s">
        <v>386</v>
      </c>
      <c r="F5695" s="346" t="s">
        <v>918</v>
      </c>
      <c r="G5695" s="342">
        <f t="shared" si="179"/>
        <v>8.2823072046282231</v>
      </c>
      <c r="H5695" s="342">
        <f t="shared" si="178"/>
        <v>157.19230720462821</v>
      </c>
      <c r="I5695" s="190"/>
    </row>
    <row r="5696" spans="1:10" ht="13.5" hidden="1" customHeight="1" thickBot="1">
      <c r="A5696" s="410"/>
      <c r="B5696" s="183">
        <v>1.77</v>
      </c>
      <c r="C5696" s="184">
        <v>148.91</v>
      </c>
      <c r="D5696" s="346" t="s">
        <v>385</v>
      </c>
      <c r="E5696" s="346" t="s">
        <v>386</v>
      </c>
      <c r="F5696" s="346" t="s">
        <v>919</v>
      </c>
      <c r="G5696" s="342">
        <f t="shared" si="179"/>
        <v>8.2823072046282231</v>
      </c>
      <c r="H5696" s="342">
        <f t="shared" si="178"/>
        <v>157.19230720462821</v>
      </c>
      <c r="I5696" s="190"/>
    </row>
    <row r="5697" spans="1:10" ht="13.5" hidden="1" customHeight="1" thickBot="1">
      <c r="A5697" s="410"/>
      <c r="B5697" s="183">
        <v>1.97</v>
      </c>
      <c r="C5697" s="184">
        <v>165.77</v>
      </c>
      <c r="D5697" s="346" t="s">
        <v>385</v>
      </c>
      <c r="E5697" s="346" t="s">
        <v>386</v>
      </c>
      <c r="F5697" s="346" t="s">
        <v>920</v>
      </c>
      <c r="G5697" s="342">
        <f t="shared" si="179"/>
        <v>9.2200528192278597</v>
      </c>
      <c r="H5697" s="342">
        <f t="shared" si="178"/>
        <v>174.99005281922786</v>
      </c>
      <c r="I5697" s="190"/>
    </row>
    <row r="5698" spans="1:10" ht="13.5" hidden="1" customHeight="1" thickBot="1">
      <c r="A5698" s="410"/>
      <c r="B5698" s="183">
        <v>0.37</v>
      </c>
      <c r="C5698" s="184">
        <v>30.91</v>
      </c>
      <c r="D5698" s="346" t="s">
        <v>385</v>
      </c>
      <c r="E5698" s="346" t="s">
        <v>386</v>
      </c>
      <c r="F5698" s="346" t="s">
        <v>858</v>
      </c>
      <c r="G5698" s="342">
        <f t="shared" si="179"/>
        <v>1.7192002934326664</v>
      </c>
      <c r="H5698" s="342">
        <f t="shared" si="178"/>
        <v>32.629200293432667</v>
      </c>
      <c r="I5698" s="190"/>
    </row>
    <row r="5699" spans="1:10" ht="13.5" hidden="1" customHeight="1" thickBot="1">
      <c r="A5699" s="411"/>
      <c r="B5699" s="183">
        <v>0</v>
      </c>
      <c r="C5699" s="184">
        <v>9.39</v>
      </c>
      <c r="D5699" s="346" t="s">
        <v>393</v>
      </c>
      <c r="E5699" s="346" t="s">
        <v>386</v>
      </c>
      <c r="F5699" s="346" t="s">
        <v>859</v>
      </c>
      <c r="G5699" s="342">
        <f t="shared" si="179"/>
        <v>0.52226757539090074</v>
      </c>
      <c r="H5699" s="342">
        <f t="shared" si="178"/>
        <v>9.9122675753909011</v>
      </c>
      <c r="I5699" s="190"/>
    </row>
    <row r="5700" spans="1:10" ht="13.5" thickBot="1">
      <c r="A5700" s="185" t="s">
        <v>1051</v>
      </c>
      <c r="B5700" s="186">
        <v>6.68</v>
      </c>
      <c r="C5700" s="187">
        <v>571.30999999999995</v>
      </c>
      <c r="D5700" s="412"/>
      <c r="E5700" s="413"/>
      <c r="F5700" s="414"/>
      <c r="G5700" s="342">
        <f t="shared" si="179"/>
        <v>31.776005164704518</v>
      </c>
      <c r="H5700" s="342">
        <f t="shared" si="178"/>
        <v>603.08600516470449</v>
      </c>
      <c r="I5700" s="190">
        <f>+H5700</f>
        <v>603.08600516470449</v>
      </c>
      <c r="J5700" s="347">
        <v>2</v>
      </c>
    </row>
    <row r="5701" spans="1:10" ht="13.5" hidden="1" customHeight="1" thickBot="1">
      <c r="A5701" s="409" t="s">
        <v>528</v>
      </c>
      <c r="B5701" s="183">
        <v>4.08</v>
      </c>
      <c r="C5701" s="184">
        <v>209.88</v>
      </c>
      <c r="D5701" s="346" t="s">
        <v>391</v>
      </c>
      <c r="E5701" s="346" t="s">
        <v>386</v>
      </c>
      <c r="F5701" s="346" t="s">
        <v>817</v>
      </c>
      <c r="G5701" s="342">
        <f t="shared" si="179"/>
        <v>11.67343117391291</v>
      </c>
      <c r="H5701" s="342">
        <f t="shared" si="178"/>
        <v>221.55343117391291</v>
      </c>
      <c r="I5701" s="190"/>
    </row>
    <row r="5702" spans="1:10" ht="13.5" hidden="1" customHeight="1" thickBot="1">
      <c r="A5702" s="410"/>
      <c r="B5702" s="183">
        <v>1.28</v>
      </c>
      <c r="C5702" s="184">
        <v>85.26</v>
      </c>
      <c r="D5702" s="346" t="s">
        <v>391</v>
      </c>
      <c r="E5702" s="346" t="s">
        <v>386</v>
      </c>
      <c r="F5702" s="346" t="s">
        <v>818</v>
      </c>
      <c r="G5702" s="342">
        <f t="shared" si="179"/>
        <v>4.7421228410892642</v>
      </c>
      <c r="H5702" s="342">
        <f t="shared" si="178"/>
        <v>90.002122841089275</v>
      </c>
      <c r="I5702" s="190"/>
    </row>
    <row r="5703" spans="1:10" ht="13.5" hidden="1" customHeight="1" thickBot="1">
      <c r="A5703" s="410"/>
      <c r="B5703" s="183">
        <v>1.28</v>
      </c>
      <c r="C5703" s="184">
        <v>87.43</v>
      </c>
      <c r="D5703" s="346" t="s">
        <v>391</v>
      </c>
      <c r="E5703" s="346" t="s">
        <v>386</v>
      </c>
      <c r="F5703" s="346" t="s">
        <v>819</v>
      </c>
      <c r="G5703" s="342">
        <f t="shared" si="179"/>
        <v>4.8628172647951491</v>
      </c>
      <c r="H5703" s="342">
        <f t="shared" si="178"/>
        <v>92.292817264795161</v>
      </c>
      <c r="I5703" s="190"/>
    </row>
    <row r="5704" spans="1:10" ht="13.5" hidden="1" customHeight="1" thickBot="1">
      <c r="A5704" s="410"/>
      <c r="B5704" s="183">
        <v>1.28</v>
      </c>
      <c r="C5704" s="184">
        <v>87.43</v>
      </c>
      <c r="D5704" s="346" t="s">
        <v>391</v>
      </c>
      <c r="E5704" s="346" t="s">
        <v>386</v>
      </c>
      <c r="F5704" s="346" t="s">
        <v>820</v>
      </c>
      <c r="G5704" s="342">
        <f t="shared" si="179"/>
        <v>4.8628172647951491</v>
      </c>
      <c r="H5704" s="342">
        <f t="shared" si="178"/>
        <v>92.292817264795161</v>
      </c>
      <c r="I5704" s="190"/>
    </row>
    <row r="5705" spans="1:10" ht="13.5" hidden="1" customHeight="1" thickBot="1">
      <c r="A5705" s="410"/>
      <c r="B5705" s="183">
        <v>4.08</v>
      </c>
      <c r="C5705" s="184">
        <v>204.09</v>
      </c>
      <c r="D5705" s="346" t="s">
        <v>391</v>
      </c>
      <c r="E5705" s="346" t="s">
        <v>386</v>
      </c>
      <c r="F5705" s="346" t="s">
        <v>821</v>
      </c>
      <c r="G5705" s="342">
        <f t="shared" si="179"/>
        <v>11.35139397886357</v>
      </c>
      <c r="H5705" s="342">
        <f t="shared" si="178"/>
        <v>215.44139397886357</v>
      </c>
      <c r="I5705" s="190"/>
    </row>
    <row r="5706" spans="1:10" ht="13.5" hidden="1" customHeight="1" thickBot="1">
      <c r="A5706" s="410"/>
      <c r="B5706" s="183">
        <v>8.16</v>
      </c>
      <c r="C5706" s="184">
        <v>408.18</v>
      </c>
      <c r="D5706" s="346" t="s">
        <v>391</v>
      </c>
      <c r="E5706" s="346" t="s">
        <v>386</v>
      </c>
      <c r="F5706" s="346" t="s">
        <v>919</v>
      </c>
      <c r="G5706" s="342">
        <f t="shared" si="179"/>
        <v>22.702787957727139</v>
      </c>
      <c r="H5706" s="342">
        <f t="shared" si="178"/>
        <v>430.88278795772715</v>
      </c>
      <c r="I5706" s="190"/>
    </row>
    <row r="5707" spans="1:10" ht="13.5" hidden="1" customHeight="1" thickBot="1">
      <c r="A5707" s="410"/>
      <c r="B5707" s="183">
        <v>8.16</v>
      </c>
      <c r="C5707" s="184">
        <v>408.18</v>
      </c>
      <c r="D5707" s="346" t="s">
        <v>391</v>
      </c>
      <c r="E5707" s="346" t="s">
        <v>386</v>
      </c>
      <c r="F5707" s="346" t="s">
        <v>858</v>
      </c>
      <c r="G5707" s="342">
        <f t="shared" si="179"/>
        <v>22.702787957727139</v>
      </c>
      <c r="H5707" s="342">
        <f t="shared" ref="H5707:H5770" si="180">+G5707+C5707</f>
        <v>430.88278795772715</v>
      </c>
      <c r="I5707" s="190"/>
    </row>
    <row r="5708" spans="1:10" ht="13.5" hidden="1" customHeight="1" thickBot="1">
      <c r="A5708" s="410"/>
      <c r="B5708" s="183">
        <v>12.59</v>
      </c>
      <c r="C5708" s="184">
        <v>838.42</v>
      </c>
      <c r="D5708" s="346" t="s">
        <v>385</v>
      </c>
      <c r="E5708" s="346" t="s">
        <v>386</v>
      </c>
      <c r="F5708" s="346" t="s">
        <v>817</v>
      </c>
      <c r="G5708" s="342">
        <f t="shared" si="179"/>
        <v>46.632543190547274</v>
      </c>
      <c r="H5708" s="342">
        <f t="shared" si="180"/>
        <v>885.05254319054723</v>
      </c>
      <c r="I5708" s="190"/>
    </row>
    <row r="5709" spans="1:10" ht="13.5" hidden="1" customHeight="1" thickBot="1">
      <c r="A5709" s="410"/>
      <c r="B5709" s="183">
        <v>13.87</v>
      </c>
      <c r="C5709" s="184">
        <v>923.68</v>
      </c>
      <c r="D5709" s="346" t="s">
        <v>385</v>
      </c>
      <c r="E5709" s="346" t="s">
        <v>386</v>
      </c>
      <c r="F5709" s="346" t="s">
        <v>822</v>
      </c>
      <c r="G5709" s="342">
        <f t="shared" si="179"/>
        <v>51.374666031636536</v>
      </c>
      <c r="H5709" s="342">
        <f t="shared" si="180"/>
        <v>975.05466603163654</v>
      </c>
      <c r="I5709" s="190"/>
    </row>
    <row r="5710" spans="1:10" ht="13.5" hidden="1" customHeight="1" thickBot="1">
      <c r="A5710" s="410"/>
      <c r="B5710" s="183">
        <v>13.87</v>
      </c>
      <c r="C5710" s="184">
        <v>923.68</v>
      </c>
      <c r="D5710" s="346" t="s">
        <v>385</v>
      </c>
      <c r="E5710" s="346" t="s">
        <v>386</v>
      </c>
      <c r="F5710" s="346" t="s">
        <v>823</v>
      </c>
      <c r="G5710" s="342">
        <f t="shared" si="179"/>
        <v>51.374666031636536</v>
      </c>
      <c r="H5710" s="342">
        <f t="shared" si="180"/>
        <v>975.05466603163654</v>
      </c>
      <c r="I5710" s="190"/>
    </row>
    <row r="5711" spans="1:10" ht="13.5" hidden="1" customHeight="1" thickBot="1">
      <c r="A5711" s="410"/>
      <c r="B5711" s="183">
        <v>13.87</v>
      </c>
      <c r="C5711" s="184">
        <v>923.68</v>
      </c>
      <c r="D5711" s="346" t="s">
        <v>385</v>
      </c>
      <c r="E5711" s="346" t="s">
        <v>386</v>
      </c>
      <c r="F5711" s="346" t="s">
        <v>824</v>
      </c>
      <c r="G5711" s="342">
        <f t="shared" ref="G5711:G5774" si="181">+(C5711/$C$12584)*1312742.08</f>
        <v>51.374666031636536</v>
      </c>
      <c r="H5711" s="342">
        <f t="shared" si="180"/>
        <v>975.05466603163654</v>
      </c>
      <c r="I5711" s="190"/>
    </row>
    <row r="5712" spans="1:10" ht="13.5" hidden="1" customHeight="1" thickBot="1">
      <c r="A5712" s="410"/>
      <c r="B5712" s="183">
        <v>13.87</v>
      </c>
      <c r="C5712" s="184">
        <v>923.68</v>
      </c>
      <c r="D5712" s="346" t="s">
        <v>385</v>
      </c>
      <c r="E5712" s="346" t="s">
        <v>386</v>
      </c>
      <c r="F5712" s="346" t="s">
        <v>825</v>
      </c>
      <c r="G5712" s="342">
        <f t="shared" si="181"/>
        <v>51.374666031636536</v>
      </c>
      <c r="H5712" s="342">
        <f t="shared" si="180"/>
        <v>975.05466603163654</v>
      </c>
      <c r="I5712" s="190"/>
    </row>
    <row r="5713" spans="1:9" ht="13.5" hidden="1" customHeight="1" thickBot="1">
      <c r="A5713" s="410"/>
      <c r="B5713" s="183">
        <v>10.029999999999999</v>
      </c>
      <c r="C5713" s="184">
        <v>667.9</v>
      </c>
      <c r="D5713" s="346" t="s">
        <v>385</v>
      </c>
      <c r="E5713" s="346" t="s">
        <v>386</v>
      </c>
      <c r="F5713" s="346" t="s">
        <v>818</v>
      </c>
      <c r="G5713" s="342">
        <f t="shared" si="181"/>
        <v>37.148297508368742</v>
      </c>
      <c r="H5713" s="342">
        <f t="shared" si="180"/>
        <v>705.04829750836871</v>
      </c>
      <c r="I5713" s="190"/>
    </row>
    <row r="5714" spans="1:9" ht="13.5" hidden="1" customHeight="1" thickBot="1">
      <c r="A5714" s="410"/>
      <c r="B5714" s="183">
        <v>13.87</v>
      </c>
      <c r="C5714" s="184">
        <v>947.2</v>
      </c>
      <c r="D5714" s="346" t="s">
        <v>385</v>
      </c>
      <c r="E5714" s="346" t="s">
        <v>386</v>
      </c>
      <c r="F5714" s="346" t="s">
        <v>826</v>
      </c>
      <c r="G5714" s="342">
        <f t="shared" si="181"/>
        <v>52.682837849868065</v>
      </c>
      <c r="H5714" s="342">
        <f t="shared" si="180"/>
        <v>999.88283784986811</v>
      </c>
      <c r="I5714" s="190"/>
    </row>
    <row r="5715" spans="1:9" ht="13.5" hidden="1" customHeight="1" thickBot="1">
      <c r="A5715" s="410"/>
      <c r="B5715" s="183">
        <v>13.87</v>
      </c>
      <c r="C5715" s="184">
        <v>947.2</v>
      </c>
      <c r="D5715" s="346" t="s">
        <v>385</v>
      </c>
      <c r="E5715" s="346" t="s">
        <v>386</v>
      </c>
      <c r="F5715" s="346" t="s">
        <v>827</v>
      </c>
      <c r="G5715" s="342">
        <f t="shared" si="181"/>
        <v>52.682837849868065</v>
      </c>
      <c r="H5715" s="342">
        <f t="shared" si="180"/>
        <v>999.88283784986811</v>
      </c>
      <c r="I5715" s="190"/>
    </row>
    <row r="5716" spans="1:9" ht="13.5" hidden="1" customHeight="1" thickBot="1">
      <c r="A5716" s="410"/>
      <c r="B5716" s="183">
        <v>13.87</v>
      </c>
      <c r="C5716" s="184">
        <v>947.2</v>
      </c>
      <c r="D5716" s="346" t="s">
        <v>385</v>
      </c>
      <c r="E5716" s="346" t="s">
        <v>386</v>
      </c>
      <c r="F5716" s="346" t="s">
        <v>828</v>
      </c>
      <c r="G5716" s="342">
        <f t="shared" si="181"/>
        <v>52.682837849868065</v>
      </c>
      <c r="H5716" s="342">
        <f t="shared" si="180"/>
        <v>999.88283784986811</v>
      </c>
      <c r="I5716" s="190"/>
    </row>
    <row r="5717" spans="1:9" ht="13.5" hidden="1" customHeight="1" thickBot="1">
      <c r="A5717" s="410"/>
      <c r="B5717" s="183">
        <v>12.59</v>
      </c>
      <c r="C5717" s="184">
        <v>859.77</v>
      </c>
      <c r="D5717" s="346" t="s">
        <v>385</v>
      </c>
      <c r="E5717" s="346" t="s">
        <v>386</v>
      </c>
      <c r="F5717" s="346" t="s">
        <v>819</v>
      </c>
      <c r="G5717" s="342">
        <f t="shared" si="181"/>
        <v>47.820020585072911</v>
      </c>
      <c r="H5717" s="342">
        <f t="shared" si="180"/>
        <v>907.59002058507292</v>
      </c>
      <c r="I5717" s="190"/>
    </row>
    <row r="5718" spans="1:9" ht="13.5" hidden="1" customHeight="1" thickBot="1">
      <c r="A5718" s="410"/>
      <c r="B5718" s="183">
        <v>13.87</v>
      </c>
      <c r="C5718" s="184">
        <v>947.2</v>
      </c>
      <c r="D5718" s="346" t="s">
        <v>385</v>
      </c>
      <c r="E5718" s="346" t="s">
        <v>386</v>
      </c>
      <c r="F5718" s="346" t="s">
        <v>829</v>
      </c>
      <c r="G5718" s="342">
        <f t="shared" si="181"/>
        <v>52.682837849868065</v>
      </c>
      <c r="H5718" s="342">
        <f t="shared" si="180"/>
        <v>999.88283784986811</v>
      </c>
      <c r="I5718" s="190"/>
    </row>
    <row r="5719" spans="1:9" ht="13.5" hidden="1" customHeight="1" thickBot="1">
      <c r="A5719" s="410"/>
      <c r="B5719" s="183">
        <v>13.87</v>
      </c>
      <c r="C5719" s="184">
        <v>947.2</v>
      </c>
      <c r="D5719" s="346" t="s">
        <v>385</v>
      </c>
      <c r="E5719" s="346" t="s">
        <v>386</v>
      </c>
      <c r="F5719" s="346" t="s">
        <v>830</v>
      </c>
      <c r="G5719" s="342">
        <f t="shared" si="181"/>
        <v>52.682837849868065</v>
      </c>
      <c r="H5719" s="342">
        <f t="shared" si="180"/>
        <v>999.88283784986811</v>
      </c>
      <c r="I5719" s="190"/>
    </row>
    <row r="5720" spans="1:9" ht="13.5" hidden="1" customHeight="1" thickBot="1">
      <c r="A5720" s="410"/>
      <c r="B5720" s="183">
        <v>11.31</v>
      </c>
      <c r="C5720" s="184">
        <v>772.34</v>
      </c>
      <c r="D5720" s="346" t="s">
        <v>385</v>
      </c>
      <c r="E5720" s="346" t="s">
        <v>386</v>
      </c>
      <c r="F5720" s="346" t="s">
        <v>820</v>
      </c>
      <c r="G5720" s="342">
        <f t="shared" si="181"/>
        <v>42.95720332027777</v>
      </c>
      <c r="H5720" s="342">
        <f t="shared" si="180"/>
        <v>815.29720332027784</v>
      </c>
      <c r="I5720" s="190"/>
    </row>
    <row r="5721" spans="1:9" ht="13.5" hidden="1" customHeight="1" thickBot="1">
      <c r="A5721" s="410"/>
      <c r="B5721" s="183">
        <v>13.87</v>
      </c>
      <c r="C5721" s="184">
        <v>947.2</v>
      </c>
      <c r="D5721" s="346" t="s">
        <v>385</v>
      </c>
      <c r="E5721" s="346" t="s">
        <v>386</v>
      </c>
      <c r="F5721" s="346" t="s">
        <v>805</v>
      </c>
      <c r="G5721" s="342">
        <f t="shared" si="181"/>
        <v>52.682837849868065</v>
      </c>
      <c r="H5721" s="342">
        <f t="shared" si="180"/>
        <v>999.88283784986811</v>
      </c>
      <c r="I5721" s="190"/>
    </row>
    <row r="5722" spans="1:9" ht="13.5" hidden="1" customHeight="1" thickBot="1">
      <c r="A5722" s="410"/>
      <c r="B5722" s="183">
        <v>7.47</v>
      </c>
      <c r="C5722" s="184">
        <v>510.05</v>
      </c>
      <c r="D5722" s="346" t="s">
        <v>385</v>
      </c>
      <c r="E5722" s="346" t="s">
        <v>386</v>
      </c>
      <c r="F5722" s="346" t="s">
        <v>831</v>
      </c>
      <c r="G5722" s="342">
        <f t="shared" si="181"/>
        <v>28.368751525892318</v>
      </c>
      <c r="H5722" s="342">
        <f t="shared" si="180"/>
        <v>538.41875152589228</v>
      </c>
      <c r="I5722" s="190"/>
    </row>
    <row r="5723" spans="1:9" ht="13.5" hidden="1" customHeight="1" thickBot="1">
      <c r="A5723" s="410"/>
      <c r="B5723" s="183">
        <v>13.87</v>
      </c>
      <c r="C5723" s="184">
        <v>947.2</v>
      </c>
      <c r="D5723" s="346" t="s">
        <v>385</v>
      </c>
      <c r="E5723" s="346" t="s">
        <v>386</v>
      </c>
      <c r="F5723" s="346" t="s">
        <v>832</v>
      </c>
      <c r="G5723" s="342">
        <f t="shared" si="181"/>
        <v>52.682837849868065</v>
      </c>
      <c r="H5723" s="342">
        <f t="shared" si="180"/>
        <v>999.88283784986811</v>
      </c>
      <c r="I5723" s="190"/>
    </row>
    <row r="5724" spans="1:9" ht="13.5" hidden="1" customHeight="1" thickBot="1">
      <c r="A5724" s="410"/>
      <c r="B5724" s="183">
        <v>36.04</v>
      </c>
      <c r="C5724" s="184">
        <v>1802.87</v>
      </c>
      <c r="D5724" s="346" t="s">
        <v>385</v>
      </c>
      <c r="E5724" s="346" t="s">
        <v>386</v>
      </c>
      <c r="F5724" s="346" t="s">
        <v>821</v>
      </c>
      <c r="G5724" s="342">
        <f t="shared" si="181"/>
        <v>100.27481827955197</v>
      </c>
      <c r="H5724" s="342">
        <f t="shared" si="180"/>
        <v>1903.1448182795518</v>
      </c>
      <c r="I5724" s="190"/>
    </row>
    <row r="5725" spans="1:9" ht="13.5" hidden="1" customHeight="1" thickBot="1">
      <c r="A5725" s="410"/>
      <c r="B5725" s="183">
        <v>44.2</v>
      </c>
      <c r="C5725" s="184">
        <v>2211.0500000000002</v>
      </c>
      <c r="D5725" s="346" t="s">
        <v>385</v>
      </c>
      <c r="E5725" s="346" t="s">
        <v>386</v>
      </c>
      <c r="F5725" s="346" t="s">
        <v>833</v>
      </c>
      <c r="G5725" s="342">
        <f t="shared" si="181"/>
        <v>122.97760623727912</v>
      </c>
      <c r="H5725" s="342">
        <f t="shared" si="180"/>
        <v>2334.0276062372791</v>
      </c>
      <c r="I5725" s="190"/>
    </row>
    <row r="5726" spans="1:9" ht="13.5" hidden="1" customHeight="1" thickBot="1">
      <c r="A5726" s="410"/>
      <c r="B5726" s="183">
        <v>41.4</v>
      </c>
      <c r="C5726" s="184">
        <v>2094.39</v>
      </c>
      <c r="D5726" s="346" t="s">
        <v>385</v>
      </c>
      <c r="E5726" s="346" t="s">
        <v>386</v>
      </c>
      <c r="F5726" s="346" t="s">
        <v>916</v>
      </c>
      <c r="G5726" s="342">
        <f t="shared" si="181"/>
        <v>116.48902952321069</v>
      </c>
      <c r="H5726" s="342">
        <f t="shared" si="180"/>
        <v>2210.8790295232106</v>
      </c>
      <c r="I5726" s="190"/>
    </row>
    <row r="5727" spans="1:9" ht="13.5" hidden="1" customHeight="1" thickBot="1">
      <c r="A5727" s="410"/>
      <c r="B5727" s="183">
        <v>44.2</v>
      </c>
      <c r="C5727" s="184">
        <v>2211.0500000000002</v>
      </c>
      <c r="D5727" s="346" t="s">
        <v>385</v>
      </c>
      <c r="E5727" s="346" t="s">
        <v>386</v>
      </c>
      <c r="F5727" s="346" t="s">
        <v>917</v>
      </c>
      <c r="G5727" s="342">
        <f t="shared" si="181"/>
        <v>122.97760623727912</v>
      </c>
      <c r="H5727" s="342">
        <f t="shared" si="180"/>
        <v>2334.0276062372791</v>
      </c>
      <c r="I5727" s="190"/>
    </row>
    <row r="5728" spans="1:9" ht="13.5" hidden="1" customHeight="1" thickBot="1">
      <c r="A5728" s="410"/>
      <c r="B5728" s="183">
        <v>42.92</v>
      </c>
      <c r="C5728" s="184">
        <v>2123.62</v>
      </c>
      <c r="D5728" s="346" t="s">
        <v>385</v>
      </c>
      <c r="E5728" s="346" t="s">
        <v>386</v>
      </c>
      <c r="F5728" s="346" t="s">
        <v>918</v>
      </c>
      <c r="G5728" s="342">
        <f t="shared" si="181"/>
        <v>118.11478897248395</v>
      </c>
      <c r="H5728" s="342">
        <f t="shared" si="180"/>
        <v>2241.7347889724838</v>
      </c>
      <c r="I5728" s="190"/>
    </row>
    <row r="5729" spans="1:10" ht="13.5" hidden="1" customHeight="1" thickBot="1">
      <c r="A5729" s="410"/>
      <c r="B5729" s="183">
        <v>34.76</v>
      </c>
      <c r="C5729" s="184">
        <v>1715.44</v>
      </c>
      <c r="D5729" s="346" t="s">
        <v>385</v>
      </c>
      <c r="E5729" s="346" t="s">
        <v>386</v>
      </c>
      <c r="F5729" s="346" t="s">
        <v>919</v>
      </c>
      <c r="G5729" s="342">
        <f t="shared" si="181"/>
        <v>95.412001014756825</v>
      </c>
      <c r="H5729" s="342">
        <f t="shared" si="180"/>
        <v>1810.852001014757</v>
      </c>
      <c r="I5729" s="190"/>
    </row>
    <row r="5730" spans="1:10" ht="13.5" hidden="1" customHeight="1" thickBot="1">
      <c r="A5730" s="410"/>
      <c r="B5730" s="183">
        <v>44.2</v>
      </c>
      <c r="C5730" s="184">
        <v>2211.0500000000002</v>
      </c>
      <c r="D5730" s="346" t="s">
        <v>385</v>
      </c>
      <c r="E5730" s="346" t="s">
        <v>386</v>
      </c>
      <c r="F5730" s="346" t="s">
        <v>920</v>
      </c>
      <c r="G5730" s="342">
        <f t="shared" si="181"/>
        <v>122.97760623727912</v>
      </c>
      <c r="H5730" s="342">
        <f t="shared" si="180"/>
        <v>2334.0276062372791</v>
      </c>
      <c r="I5730" s="190"/>
    </row>
    <row r="5731" spans="1:10" ht="13.5" hidden="1" customHeight="1" thickBot="1">
      <c r="A5731" s="410"/>
      <c r="B5731" s="183">
        <v>4.68</v>
      </c>
      <c r="C5731" s="184">
        <v>257.60000000000002</v>
      </c>
      <c r="D5731" s="346" t="s">
        <v>385</v>
      </c>
      <c r="E5731" s="346" t="s">
        <v>386</v>
      </c>
      <c r="F5731" s="346" t="s">
        <v>858</v>
      </c>
      <c r="G5731" s="342">
        <f t="shared" si="181"/>
        <v>14.32759610444047</v>
      </c>
      <c r="H5731" s="342">
        <f t="shared" si="180"/>
        <v>271.92759610444051</v>
      </c>
      <c r="I5731" s="190"/>
    </row>
    <row r="5732" spans="1:10" ht="13.5" hidden="1" customHeight="1" thickBot="1">
      <c r="A5732" s="411"/>
      <c r="B5732" s="183">
        <v>0</v>
      </c>
      <c r="C5732" s="184">
        <v>156.44999999999999</v>
      </c>
      <c r="D5732" s="346" t="s">
        <v>393</v>
      </c>
      <c r="E5732" s="346" t="s">
        <v>386</v>
      </c>
      <c r="F5732" s="346" t="s">
        <v>859</v>
      </c>
      <c r="G5732" s="342">
        <f t="shared" si="181"/>
        <v>8.7016786123435992</v>
      </c>
      <c r="H5732" s="342">
        <f t="shared" si="180"/>
        <v>165.15167861234357</v>
      </c>
      <c r="I5732" s="190"/>
    </row>
    <row r="5733" spans="1:10" ht="13.5" thickBot="1">
      <c r="A5733" s="185" t="s">
        <v>528</v>
      </c>
      <c r="B5733" s="186">
        <v>527.28</v>
      </c>
      <c r="C5733" s="187">
        <v>30247.57</v>
      </c>
      <c r="D5733" s="412"/>
      <c r="E5733" s="413"/>
      <c r="F5733" s="414"/>
      <c r="G5733" s="342">
        <f t="shared" si="181"/>
        <v>1682.3562348633168</v>
      </c>
      <c r="H5733" s="342">
        <f t="shared" si="180"/>
        <v>31929.926234863316</v>
      </c>
      <c r="I5733" s="190">
        <f>+H5733</f>
        <v>31929.926234863316</v>
      </c>
      <c r="J5733" s="347">
        <v>2</v>
      </c>
    </row>
    <row r="5734" spans="1:10" ht="13.5" hidden="1" customHeight="1" thickBot="1">
      <c r="A5734" s="409" t="s">
        <v>1052</v>
      </c>
      <c r="B5734" s="183">
        <v>3.2</v>
      </c>
      <c r="C5734" s="184">
        <v>142.28</v>
      </c>
      <c r="D5734" s="346" t="s">
        <v>391</v>
      </c>
      <c r="E5734" s="346" t="s">
        <v>386</v>
      </c>
      <c r="F5734" s="346" t="s">
        <v>919</v>
      </c>
      <c r="G5734" s="342">
        <f t="shared" si="181"/>
        <v>7.9135495874991841</v>
      </c>
      <c r="H5734" s="342">
        <f t="shared" si="180"/>
        <v>150.19354958749918</v>
      </c>
      <c r="I5734" s="190"/>
    </row>
    <row r="5735" spans="1:10" ht="13.5" hidden="1" customHeight="1" thickBot="1">
      <c r="A5735" s="410"/>
      <c r="B5735" s="183">
        <v>3.2</v>
      </c>
      <c r="C5735" s="184">
        <v>142.28</v>
      </c>
      <c r="D5735" s="346" t="s">
        <v>391</v>
      </c>
      <c r="E5735" s="346" t="s">
        <v>386</v>
      </c>
      <c r="F5735" s="346" t="s">
        <v>858</v>
      </c>
      <c r="G5735" s="342">
        <f t="shared" si="181"/>
        <v>7.9135495874991841</v>
      </c>
      <c r="H5735" s="342">
        <f t="shared" si="180"/>
        <v>150.19354958749918</v>
      </c>
      <c r="I5735" s="190"/>
    </row>
    <row r="5736" spans="1:10" ht="13.5" hidden="1" customHeight="1" thickBot="1">
      <c r="A5736" s="410"/>
      <c r="B5736" s="183">
        <v>17.32</v>
      </c>
      <c r="C5736" s="184">
        <v>770.67</v>
      </c>
      <c r="D5736" s="346" t="s">
        <v>385</v>
      </c>
      <c r="E5736" s="346" t="s">
        <v>386</v>
      </c>
      <c r="F5736" s="346" t="s">
        <v>918</v>
      </c>
      <c r="G5736" s="342">
        <f t="shared" si="181"/>
        <v>42.864318671619316</v>
      </c>
      <c r="H5736" s="342">
        <f t="shared" si="180"/>
        <v>813.5343186716193</v>
      </c>
      <c r="I5736" s="190"/>
    </row>
    <row r="5737" spans="1:10" ht="13.5" hidden="1" customHeight="1" thickBot="1">
      <c r="A5737" s="410"/>
      <c r="B5737" s="183">
        <v>13.32</v>
      </c>
      <c r="C5737" s="184">
        <v>595.35</v>
      </c>
      <c r="D5737" s="346" t="s">
        <v>385</v>
      </c>
      <c r="E5737" s="346" t="s">
        <v>386</v>
      </c>
      <c r="F5737" s="346" t="s">
        <v>919</v>
      </c>
      <c r="G5737" s="342">
        <f t="shared" si="181"/>
        <v>33.113099148985377</v>
      </c>
      <c r="H5737" s="342">
        <f t="shared" si="180"/>
        <v>628.46309914898541</v>
      </c>
      <c r="I5737" s="190"/>
    </row>
    <row r="5738" spans="1:10" ht="13.5" hidden="1" customHeight="1" thickBot="1">
      <c r="A5738" s="410"/>
      <c r="B5738" s="183">
        <v>15.92</v>
      </c>
      <c r="C5738" s="184">
        <v>712.84</v>
      </c>
      <c r="D5738" s="346" t="s">
        <v>385</v>
      </c>
      <c r="E5738" s="346" t="s">
        <v>386</v>
      </c>
      <c r="F5738" s="346" t="s">
        <v>920</v>
      </c>
      <c r="G5738" s="342">
        <f t="shared" si="181"/>
        <v>39.647840089632552</v>
      </c>
      <c r="H5738" s="342">
        <f t="shared" si="180"/>
        <v>752.48784008963253</v>
      </c>
      <c r="I5738" s="190"/>
    </row>
    <row r="5739" spans="1:10" ht="13.5" hidden="1" customHeight="1" thickBot="1">
      <c r="A5739" s="410"/>
      <c r="B5739" s="183">
        <v>13.72</v>
      </c>
      <c r="C5739" s="184">
        <v>616.03</v>
      </c>
      <c r="D5739" s="346" t="s">
        <v>385</v>
      </c>
      <c r="E5739" s="346" t="s">
        <v>386</v>
      </c>
      <c r="F5739" s="346" t="s">
        <v>858</v>
      </c>
      <c r="G5739" s="342">
        <f t="shared" si="181"/>
        <v>34.263311444947448</v>
      </c>
      <c r="H5739" s="342">
        <f t="shared" si="180"/>
        <v>650.29331144494745</v>
      </c>
      <c r="I5739" s="190"/>
    </row>
    <row r="5740" spans="1:10" ht="13.5" hidden="1" customHeight="1" thickBot="1">
      <c r="A5740" s="410"/>
      <c r="B5740" s="183">
        <v>0.4</v>
      </c>
      <c r="C5740" s="184">
        <v>16.52</v>
      </c>
      <c r="D5740" s="346" t="s">
        <v>834</v>
      </c>
      <c r="E5740" s="346" t="s">
        <v>386</v>
      </c>
      <c r="F5740" s="346" t="s">
        <v>919</v>
      </c>
      <c r="G5740" s="342">
        <f t="shared" si="181"/>
        <v>0.91883496756737792</v>
      </c>
      <c r="H5740" s="342">
        <f t="shared" si="180"/>
        <v>17.438834967567377</v>
      </c>
      <c r="I5740" s="190"/>
    </row>
    <row r="5741" spans="1:10" ht="13.5" hidden="1" customHeight="1" thickBot="1">
      <c r="A5741" s="411"/>
      <c r="B5741" s="183">
        <v>0</v>
      </c>
      <c r="C5741" s="184">
        <v>41.14</v>
      </c>
      <c r="D5741" s="346" t="s">
        <v>393</v>
      </c>
      <c r="E5741" s="346" t="s">
        <v>386</v>
      </c>
      <c r="F5741" s="346" t="s">
        <v>859</v>
      </c>
      <c r="G5741" s="342">
        <f t="shared" si="181"/>
        <v>2.2881882909032645</v>
      </c>
      <c r="H5741" s="342">
        <f t="shared" si="180"/>
        <v>43.428188290903265</v>
      </c>
      <c r="I5741" s="190"/>
    </row>
    <row r="5742" spans="1:10" ht="13.5" thickBot="1">
      <c r="A5742" s="185" t="s">
        <v>1052</v>
      </c>
      <c r="B5742" s="186">
        <v>67.08</v>
      </c>
      <c r="C5742" s="187">
        <v>3037.11</v>
      </c>
      <c r="D5742" s="412"/>
      <c r="E5742" s="413"/>
      <c r="F5742" s="414"/>
      <c r="G5742" s="342">
        <f t="shared" si="181"/>
        <v>168.92269178865371</v>
      </c>
      <c r="H5742" s="342">
        <f t="shared" si="180"/>
        <v>3206.0326917886537</v>
      </c>
      <c r="I5742" s="190">
        <f>+H5742</f>
        <v>3206.0326917886537</v>
      </c>
      <c r="J5742" s="347">
        <v>2</v>
      </c>
    </row>
    <row r="5743" spans="1:10" ht="13.5" hidden="1" customHeight="1" thickBot="1">
      <c r="A5743" s="409" t="s">
        <v>1053</v>
      </c>
      <c r="B5743" s="183">
        <v>2</v>
      </c>
      <c r="C5743" s="184">
        <v>110.53</v>
      </c>
      <c r="D5743" s="346" t="s">
        <v>391</v>
      </c>
      <c r="E5743" s="346" t="s">
        <v>386</v>
      </c>
      <c r="F5743" s="346" t="s">
        <v>919</v>
      </c>
      <c r="G5743" s="342">
        <f t="shared" si="181"/>
        <v>6.1476288719868206</v>
      </c>
      <c r="H5743" s="342">
        <f t="shared" si="180"/>
        <v>116.67762887198683</v>
      </c>
      <c r="I5743" s="190"/>
    </row>
    <row r="5744" spans="1:10" ht="13.5" hidden="1" customHeight="1" thickBot="1">
      <c r="A5744" s="410"/>
      <c r="B5744" s="183">
        <v>2</v>
      </c>
      <c r="C5744" s="184">
        <v>110.53</v>
      </c>
      <c r="D5744" s="346" t="s">
        <v>391</v>
      </c>
      <c r="E5744" s="346" t="s">
        <v>386</v>
      </c>
      <c r="F5744" s="346" t="s">
        <v>858</v>
      </c>
      <c r="G5744" s="342">
        <f t="shared" si="181"/>
        <v>6.1476288719868206</v>
      </c>
      <c r="H5744" s="342">
        <f t="shared" si="180"/>
        <v>116.67762887198683</v>
      </c>
      <c r="I5744" s="190"/>
    </row>
    <row r="5745" spans="1:10" ht="13.5" hidden="1" customHeight="1" thickBot="1">
      <c r="A5745" s="410"/>
      <c r="B5745" s="183">
        <v>10.83</v>
      </c>
      <c r="C5745" s="184">
        <v>598.75</v>
      </c>
      <c r="D5745" s="346" t="s">
        <v>385</v>
      </c>
      <c r="E5745" s="346" t="s">
        <v>386</v>
      </c>
      <c r="F5745" s="346" t="s">
        <v>918</v>
      </c>
      <c r="G5745" s="342">
        <f t="shared" si="181"/>
        <v>33.302205619307962</v>
      </c>
      <c r="H5745" s="342">
        <f t="shared" si="180"/>
        <v>632.05220561930798</v>
      </c>
      <c r="I5745" s="190"/>
    </row>
    <row r="5746" spans="1:10" ht="13.5" hidden="1" customHeight="1" thickBot="1">
      <c r="A5746" s="410"/>
      <c r="B5746" s="183">
        <v>8.83</v>
      </c>
      <c r="C5746" s="184">
        <v>488.22</v>
      </c>
      <c r="D5746" s="346" t="s">
        <v>385</v>
      </c>
      <c r="E5746" s="346" t="s">
        <v>386</v>
      </c>
      <c r="F5746" s="346" t="s">
        <v>919</v>
      </c>
      <c r="G5746" s="342">
        <f t="shared" si="181"/>
        <v>27.154576747321141</v>
      </c>
      <c r="H5746" s="342">
        <f t="shared" si="180"/>
        <v>515.37457674732116</v>
      </c>
      <c r="I5746" s="190"/>
    </row>
    <row r="5747" spans="1:10" ht="13.5" hidden="1" customHeight="1" thickBot="1">
      <c r="A5747" s="410"/>
      <c r="B5747" s="183">
        <v>9.6300000000000008</v>
      </c>
      <c r="C5747" s="184">
        <v>521.91</v>
      </c>
      <c r="D5747" s="346" t="s">
        <v>385</v>
      </c>
      <c r="E5747" s="346" t="s">
        <v>386</v>
      </c>
      <c r="F5747" s="346" t="s">
        <v>920</v>
      </c>
      <c r="G5747" s="342">
        <f t="shared" si="181"/>
        <v>29.028399390017565</v>
      </c>
      <c r="H5747" s="342">
        <f t="shared" si="180"/>
        <v>550.93839939001748</v>
      </c>
      <c r="I5747" s="190"/>
    </row>
    <row r="5748" spans="1:10" ht="13.5" hidden="1" customHeight="1" thickBot="1">
      <c r="A5748" s="410"/>
      <c r="B5748" s="183">
        <v>5.63</v>
      </c>
      <c r="C5748" s="184">
        <v>300.83999999999997</v>
      </c>
      <c r="D5748" s="346" t="s">
        <v>385</v>
      </c>
      <c r="E5748" s="346" t="s">
        <v>386</v>
      </c>
      <c r="F5748" s="346" t="s">
        <v>858</v>
      </c>
      <c r="G5748" s="342">
        <f t="shared" si="181"/>
        <v>16.732585450542974</v>
      </c>
      <c r="H5748" s="342">
        <f t="shared" si="180"/>
        <v>317.57258545054293</v>
      </c>
      <c r="I5748" s="190"/>
    </row>
    <row r="5749" spans="1:10" ht="13.5" hidden="1" customHeight="1" thickBot="1">
      <c r="A5749" s="411"/>
      <c r="B5749" s="183">
        <v>0</v>
      </c>
      <c r="C5749" s="184">
        <v>18.03</v>
      </c>
      <c r="D5749" s="346" t="s">
        <v>393</v>
      </c>
      <c r="E5749" s="346" t="s">
        <v>386</v>
      </c>
      <c r="F5749" s="346" t="s">
        <v>859</v>
      </c>
      <c r="G5749" s="342">
        <f t="shared" si="181"/>
        <v>1.0028204882106431</v>
      </c>
      <c r="H5749" s="342">
        <f t="shared" si="180"/>
        <v>19.032820488210643</v>
      </c>
      <c r="I5749" s="190"/>
    </row>
    <row r="5750" spans="1:10" ht="13.5" thickBot="1">
      <c r="A5750" s="185" t="s">
        <v>1053</v>
      </c>
      <c r="B5750" s="186">
        <v>38.92</v>
      </c>
      <c r="C5750" s="187">
        <v>2148.81</v>
      </c>
      <c r="D5750" s="412"/>
      <c r="E5750" s="413"/>
      <c r="F5750" s="414"/>
      <c r="G5750" s="342">
        <f t="shared" si="181"/>
        <v>119.51584543937393</v>
      </c>
      <c r="H5750" s="342">
        <f t="shared" si="180"/>
        <v>2268.325845439374</v>
      </c>
      <c r="I5750" s="190">
        <f>+H5750</f>
        <v>2268.325845439374</v>
      </c>
      <c r="J5750" s="347">
        <v>2</v>
      </c>
    </row>
    <row r="5751" spans="1:10" ht="13.5" hidden="1" customHeight="1" thickBot="1">
      <c r="A5751" s="409" t="s">
        <v>1054</v>
      </c>
      <c r="B5751" s="183">
        <v>0.8</v>
      </c>
      <c r="C5751" s="184">
        <v>24.74</v>
      </c>
      <c r="D5751" s="346" t="s">
        <v>391</v>
      </c>
      <c r="E5751" s="346" t="s">
        <v>386</v>
      </c>
      <c r="F5751" s="346" t="s">
        <v>919</v>
      </c>
      <c r="G5751" s="342">
        <f t="shared" si="181"/>
        <v>1.3760276693472715</v>
      </c>
      <c r="H5751" s="342">
        <f t="shared" si="180"/>
        <v>26.116027669347268</v>
      </c>
      <c r="I5751" s="190"/>
    </row>
    <row r="5752" spans="1:10" ht="13.5" hidden="1" customHeight="1" thickBot="1">
      <c r="A5752" s="410"/>
      <c r="B5752" s="183">
        <v>4.33</v>
      </c>
      <c r="C5752" s="184">
        <v>134</v>
      </c>
      <c r="D5752" s="346" t="s">
        <v>385</v>
      </c>
      <c r="E5752" s="346" t="s">
        <v>386</v>
      </c>
      <c r="F5752" s="346" t="s">
        <v>918</v>
      </c>
      <c r="G5752" s="342">
        <f t="shared" si="181"/>
        <v>7.4530197127135978</v>
      </c>
      <c r="H5752" s="342">
        <f t="shared" si="180"/>
        <v>141.4530197127136</v>
      </c>
      <c r="I5752" s="190"/>
    </row>
    <row r="5753" spans="1:10" ht="13.5" hidden="1" customHeight="1" thickBot="1">
      <c r="A5753" s="411"/>
      <c r="B5753" s="183">
        <v>3.53</v>
      </c>
      <c r="C5753" s="184">
        <v>109.26</v>
      </c>
      <c r="D5753" s="346" t="s">
        <v>385</v>
      </c>
      <c r="E5753" s="346" t="s">
        <v>386</v>
      </c>
      <c r="F5753" s="346" t="s">
        <v>919</v>
      </c>
      <c r="G5753" s="342">
        <f t="shared" si="181"/>
        <v>6.0769920433663271</v>
      </c>
      <c r="H5753" s="342">
        <f t="shared" si="180"/>
        <v>115.33699204336634</v>
      </c>
      <c r="I5753" s="190"/>
    </row>
    <row r="5754" spans="1:10" ht="13.5" thickBot="1">
      <c r="A5754" s="185" t="s">
        <v>1054</v>
      </c>
      <c r="B5754" s="186">
        <v>8.66</v>
      </c>
      <c r="C5754" s="187">
        <v>268</v>
      </c>
      <c r="D5754" s="412"/>
      <c r="E5754" s="413"/>
      <c r="F5754" s="414"/>
      <c r="G5754" s="342">
        <f t="shared" si="181"/>
        <v>14.906039425427196</v>
      </c>
      <c r="H5754" s="342">
        <f t="shared" si="180"/>
        <v>282.9060394254272</v>
      </c>
      <c r="I5754" s="190">
        <f>+H5754</f>
        <v>282.9060394254272</v>
      </c>
      <c r="J5754" s="347">
        <v>2</v>
      </c>
    </row>
    <row r="5755" spans="1:10" ht="13.5" hidden="1" customHeight="1" thickBot="1">
      <c r="A5755" s="409" t="s">
        <v>529</v>
      </c>
      <c r="B5755" s="183">
        <v>1</v>
      </c>
      <c r="C5755" s="184">
        <v>52.86</v>
      </c>
      <c r="D5755" s="346" t="s">
        <v>391</v>
      </c>
      <c r="E5755" s="346" t="s">
        <v>386</v>
      </c>
      <c r="F5755" s="346" t="s">
        <v>817</v>
      </c>
      <c r="G5755" s="342">
        <f t="shared" si="181"/>
        <v>2.9400494180152297</v>
      </c>
      <c r="H5755" s="342">
        <f t="shared" si="180"/>
        <v>55.800049418015227</v>
      </c>
      <c r="I5755" s="190"/>
    </row>
    <row r="5756" spans="1:10" ht="13.5" hidden="1" customHeight="1" thickBot="1">
      <c r="A5756" s="410"/>
      <c r="B5756" s="183">
        <v>1</v>
      </c>
      <c r="C5756" s="184">
        <v>52.86</v>
      </c>
      <c r="D5756" s="346" t="s">
        <v>391</v>
      </c>
      <c r="E5756" s="346" t="s">
        <v>386</v>
      </c>
      <c r="F5756" s="346" t="s">
        <v>818</v>
      </c>
      <c r="G5756" s="342">
        <f t="shared" si="181"/>
        <v>2.9400494180152297</v>
      </c>
      <c r="H5756" s="342">
        <f t="shared" si="180"/>
        <v>55.800049418015227</v>
      </c>
      <c r="I5756" s="190"/>
    </row>
    <row r="5757" spans="1:10" ht="13.5" hidden="1" customHeight="1" thickBot="1">
      <c r="A5757" s="410"/>
      <c r="B5757" s="183">
        <v>0.6</v>
      </c>
      <c r="C5757" s="184">
        <v>33.71</v>
      </c>
      <c r="D5757" s="346" t="s">
        <v>391</v>
      </c>
      <c r="E5757" s="346" t="s">
        <v>386</v>
      </c>
      <c r="F5757" s="346" t="s">
        <v>819</v>
      </c>
      <c r="G5757" s="342">
        <f t="shared" si="181"/>
        <v>1.8749350336983239</v>
      </c>
      <c r="H5757" s="342">
        <f t="shared" si="180"/>
        <v>35.584935033698322</v>
      </c>
      <c r="I5757" s="190"/>
    </row>
    <row r="5758" spans="1:10" ht="13.5" hidden="1" customHeight="1" thickBot="1">
      <c r="A5758" s="410"/>
      <c r="B5758" s="183">
        <v>0.6</v>
      </c>
      <c r="C5758" s="184">
        <v>33.71</v>
      </c>
      <c r="D5758" s="346" t="s">
        <v>391</v>
      </c>
      <c r="E5758" s="346" t="s">
        <v>386</v>
      </c>
      <c r="F5758" s="346" t="s">
        <v>820</v>
      </c>
      <c r="G5758" s="342">
        <f t="shared" si="181"/>
        <v>1.8749350336983239</v>
      </c>
      <c r="H5758" s="342">
        <f t="shared" si="180"/>
        <v>35.584935033698322</v>
      </c>
      <c r="I5758" s="190"/>
    </row>
    <row r="5759" spans="1:10" ht="13.5" hidden="1" customHeight="1" thickBot="1">
      <c r="A5759" s="410"/>
      <c r="B5759" s="183">
        <v>0.6</v>
      </c>
      <c r="C5759" s="184">
        <v>33.71</v>
      </c>
      <c r="D5759" s="346" t="s">
        <v>391</v>
      </c>
      <c r="E5759" s="346" t="s">
        <v>386</v>
      </c>
      <c r="F5759" s="346" t="s">
        <v>821</v>
      </c>
      <c r="G5759" s="342">
        <f t="shared" si="181"/>
        <v>1.8749350336983239</v>
      </c>
      <c r="H5759" s="342">
        <f t="shared" si="180"/>
        <v>35.584935033698322</v>
      </c>
      <c r="I5759" s="190"/>
    </row>
    <row r="5760" spans="1:10" ht="13.5" hidden="1" customHeight="1" thickBot="1">
      <c r="A5760" s="410"/>
      <c r="B5760" s="183">
        <v>9.83</v>
      </c>
      <c r="C5760" s="184">
        <v>519.74</v>
      </c>
      <c r="D5760" s="346" t="s">
        <v>385</v>
      </c>
      <c r="E5760" s="346" t="s">
        <v>386</v>
      </c>
      <c r="F5760" s="346" t="s">
        <v>817</v>
      </c>
      <c r="G5760" s="342">
        <f t="shared" si="181"/>
        <v>28.907704966311684</v>
      </c>
      <c r="H5760" s="342">
        <f t="shared" si="180"/>
        <v>548.64770496631172</v>
      </c>
      <c r="I5760" s="190"/>
    </row>
    <row r="5761" spans="1:9" ht="13.5" hidden="1" customHeight="1" thickBot="1">
      <c r="A5761" s="410"/>
      <c r="B5761" s="183">
        <v>10.43</v>
      </c>
      <c r="C5761" s="184">
        <v>552.61</v>
      </c>
      <c r="D5761" s="346" t="s">
        <v>385</v>
      </c>
      <c r="E5761" s="346" t="s">
        <v>386</v>
      </c>
      <c r="F5761" s="346" t="s">
        <v>822</v>
      </c>
      <c r="G5761" s="342">
        <f t="shared" si="181"/>
        <v>30.735919577930311</v>
      </c>
      <c r="H5761" s="342">
        <f t="shared" si="180"/>
        <v>583.34591957793032</v>
      </c>
      <c r="I5761" s="190"/>
    </row>
    <row r="5762" spans="1:9" ht="13.5" hidden="1" customHeight="1" thickBot="1">
      <c r="A5762" s="410"/>
      <c r="B5762" s="183">
        <v>10.83</v>
      </c>
      <c r="C5762" s="184">
        <v>572.6</v>
      </c>
      <c r="D5762" s="346" t="s">
        <v>385</v>
      </c>
      <c r="E5762" s="346" t="s">
        <v>386</v>
      </c>
      <c r="F5762" s="346" t="s">
        <v>823</v>
      </c>
      <c r="G5762" s="342">
        <f t="shared" si="181"/>
        <v>31.847754384326915</v>
      </c>
      <c r="H5762" s="342">
        <f t="shared" si="180"/>
        <v>604.44775438432691</v>
      </c>
      <c r="I5762" s="190"/>
    </row>
    <row r="5763" spans="1:9" ht="13.5" hidden="1" customHeight="1" thickBot="1">
      <c r="A5763" s="410"/>
      <c r="B5763" s="183">
        <v>10.63</v>
      </c>
      <c r="C5763" s="184">
        <v>556.07000000000005</v>
      </c>
      <c r="D5763" s="346" t="s">
        <v>385</v>
      </c>
      <c r="E5763" s="346" t="s">
        <v>386</v>
      </c>
      <c r="F5763" s="346" t="s">
        <v>824</v>
      </c>
      <c r="G5763" s="342">
        <f t="shared" si="181"/>
        <v>30.928363221258589</v>
      </c>
      <c r="H5763" s="342">
        <f t="shared" si="180"/>
        <v>586.99836322125861</v>
      </c>
      <c r="I5763" s="190"/>
    </row>
    <row r="5764" spans="1:9" ht="13.5" hidden="1" customHeight="1" thickBot="1">
      <c r="A5764" s="410"/>
      <c r="B5764" s="183">
        <v>10.83</v>
      </c>
      <c r="C5764" s="184">
        <v>572.6</v>
      </c>
      <c r="D5764" s="346" t="s">
        <v>385</v>
      </c>
      <c r="E5764" s="346" t="s">
        <v>386</v>
      </c>
      <c r="F5764" s="346" t="s">
        <v>825</v>
      </c>
      <c r="G5764" s="342">
        <f t="shared" si="181"/>
        <v>31.847754384326915</v>
      </c>
      <c r="H5764" s="342">
        <f t="shared" si="180"/>
        <v>604.44775438432691</v>
      </c>
      <c r="I5764" s="190"/>
    </row>
    <row r="5765" spans="1:9" ht="13.5" hidden="1" customHeight="1" thickBot="1">
      <c r="A5765" s="410"/>
      <c r="B5765" s="183">
        <v>9.83</v>
      </c>
      <c r="C5765" s="184">
        <v>519.74</v>
      </c>
      <c r="D5765" s="346" t="s">
        <v>385</v>
      </c>
      <c r="E5765" s="346" t="s">
        <v>386</v>
      </c>
      <c r="F5765" s="346" t="s">
        <v>818</v>
      </c>
      <c r="G5765" s="342">
        <f t="shared" si="181"/>
        <v>28.907704966311684</v>
      </c>
      <c r="H5765" s="342">
        <f t="shared" si="180"/>
        <v>548.64770496631172</v>
      </c>
      <c r="I5765" s="190"/>
    </row>
    <row r="5766" spans="1:9" ht="13.5" hidden="1" customHeight="1" thickBot="1">
      <c r="A5766" s="410"/>
      <c r="B5766" s="183">
        <v>6.5</v>
      </c>
      <c r="C5766" s="184">
        <v>365.13</v>
      </c>
      <c r="D5766" s="346" t="s">
        <v>385</v>
      </c>
      <c r="E5766" s="346" t="s">
        <v>386</v>
      </c>
      <c r="F5766" s="346" t="s">
        <v>826</v>
      </c>
      <c r="G5766" s="342">
        <f t="shared" si="181"/>
        <v>20.308366326142657</v>
      </c>
      <c r="H5766" s="342">
        <f t="shared" si="180"/>
        <v>385.43836632614267</v>
      </c>
      <c r="I5766" s="190"/>
    </row>
    <row r="5767" spans="1:9" ht="13.5" hidden="1" customHeight="1" thickBot="1">
      <c r="A5767" s="410"/>
      <c r="B5767" s="183">
        <v>6.3</v>
      </c>
      <c r="C5767" s="184">
        <v>348.27</v>
      </c>
      <c r="D5767" s="346" t="s">
        <v>385</v>
      </c>
      <c r="E5767" s="346" t="s">
        <v>386</v>
      </c>
      <c r="F5767" s="346" t="s">
        <v>827</v>
      </c>
      <c r="G5767" s="342">
        <f t="shared" si="181"/>
        <v>19.370620711543022</v>
      </c>
      <c r="H5767" s="342">
        <f t="shared" si="180"/>
        <v>367.64062071154302</v>
      </c>
      <c r="I5767" s="190"/>
    </row>
    <row r="5768" spans="1:9" ht="13.5" hidden="1" customHeight="1" thickBot="1">
      <c r="A5768" s="410"/>
      <c r="B5768" s="183">
        <v>6.1</v>
      </c>
      <c r="C5768" s="184">
        <v>348.28</v>
      </c>
      <c r="D5768" s="346" t="s">
        <v>385</v>
      </c>
      <c r="E5768" s="346" t="s">
        <v>386</v>
      </c>
      <c r="F5768" s="346" t="s">
        <v>828</v>
      </c>
      <c r="G5768" s="342">
        <f t="shared" si="181"/>
        <v>19.371176907043967</v>
      </c>
      <c r="H5768" s="342">
        <f t="shared" si="180"/>
        <v>367.65117690704392</v>
      </c>
      <c r="I5768" s="190"/>
    </row>
    <row r="5769" spans="1:9" ht="13.5" hidden="1" customHeight="1" thickBot="1">
      <c r="A5769" s="410"/>
      <c r="B5769" s="183">
        <v>5.9</v>
      </c>
      <c r="C5769" s="184">
        <v>331.42</v>
      </c>
      <c r="D5769" s="346" t="s">
        <v>385</v>
      </c>
      <c r="E5769" s="346" t="s">
        <v>386</v>
      </c>
      <c r="F5769" s="346" t="s">
        <v>819</v>
      </c>
      <c r="G5769" s="342">
        <f t="shared" si="181"/>
        <v>18.433431292444332</v>
      </c>
      <c r="H5769" s="342">
        <f t="shared" si="180"/>
        <v>349.85343129244433</v>
      </c>
      <c r="I5769" s="190"/>
    </row>
    <row r="5770" spans="1:9" ht="13.5" hidden="1" customHeight="1" thickBot="1">
      <c r="A5770" s="410"/>
      <c r="B5770" s="183">
        <v>6.3</v>
      </c>
      <c r="C5770" s="184">
        <v>348.27</v>
      </c>
      <c r="D5770" s="346" t="s">
        <v>385</v>
      </c>
      <c r="E5770" s="346" t="s">
        <v>386</v>
      </c>
      <c r="F5770" s="346" t="s">
        <v>829</v>
      </c>
      <c r="G5770" s="342">
        <f t="shared" si="181"/>
        <v>19.370620711543022</v>
      </c>
      <c r="H5770" s="342">
        <f t="shared" si="180"/>
        <v>367.64062071154302</v>
      </c>
      <c r="I5770" s="190"/>
    </row>
    <row r="5771" spans="1:9" ht="13.5" hidden="1" customHeight="1" thickBot="1">
      <c r="A5771" s="410"/>
      <c r="B5771" s="183">
        <v>6.5</v>
      </c>
      <c r="C5771" s="184">
        <v>365.13</v>
      </c>
      <c r="D5771" s="346" t="s">
        <v>385</v>
      </c>
      <c r="E5771" s="346" t="s">
        <v>386</v>
      </c>
      <c r="F5771" s="346" t="s">
        <v>830</v>
      </c>
      <c r="G5771" s="342">
        <f t="shared" si="181"/>
        <v>20.308366326142657</v>
      </c>
      <c r="H5771" s="342">
        <f t="shared" ref="H5771:H5834" si="182">+G5771+C5771</f>
        <v>385.43836632614267</v>
      </c>
      <c r="I5771" s="190"/>
    </row>
    <row r="5772" spans="1:9" ht="13.5" hidden="1" customHeight="1" thickBot="1">
      <c r="A5772" s="410"/>
      <c r="B5772" s="183">
        <v>4.7</v>
      </c>
      <c r="C5772" s="184">
        <v>247.15</v>
      </c>
      <c r="D5772" s="346" t="s">
        <v>385</v>
      </c>
      <c r="E5772" s="346" t="s">
        <v>386</v>
      </c>
      <c r="F5772" s="346" t="s">
        <v>820</v>
      </c>
      <c r="G5772" s="342">
        <f t="shared" si="181"/>
        <v>13.746371805948998</v>
      </c>
      <c r="H5772" s="342">
        <f t="shared" si="182"/>
        <v>260.896371805949</v>
      </c>
      <c r="I5772" s="190"/>
    </row>
    <row r="5773" spans="1:9" ht="13.5" hidden="1" customHeight="1" thickBot="1">
      <c r="A5773" s="410"/>
      <c r="B5773" s="183">
        <v>6.5</v>
      </c>
      <c r="C5773" s="184">
        <v>365.13</v>
      </c>
      <c r="D5773" s="346" t="s">
        <v>385</v>
      </c>
      <c r="E5773" s="346" t="s">
        <v>386</v>
      </c>
      <c r="F5773" s="346" t="s">
        <v>805</v>
      </c>
      <c r="G5773" s="342">
        <f t="shared" si="181"/>
        <v>20.308366326142657</v>
      </c>
      <c r="H5773" s="342">
        <f t="shared" si="182"/>
        <v>385.43836632614267</v>
      </c>
      <c r="I5773" s="190"/>
    </row>
    <row r="5774" spans="1:9" ht="13.5" hidden="1" customHeight="1" thickBot="1">
      <c r="A5774" s="410"/>
      <c r="B5774" s="183">
        <v>6.5</v>
      </c>
      <c r="C5774" s="184">
        <v>365.13</v>
      </c>
      <c r="D5774" s="346" t="s">
        <v>385</v>
      </c>
      <c r="E5774" s="346" t="s">
        <v>386</v>
      </c>
      <c r="F5774" s="346" t="s">
        <v>831</v>
      </c>
      <c r="G5774" s="342">
        <f t="shared" si="181"/>
        <v>20.308366326142657</v>
      </c>
      <c r="H5774" s="342">
        <f t="shared" si="182"/>
        <v>385.43836632614267</v>
      </c>
      <c r="I5774" s="190"/>
    </row>
    <row r="5775" spans="1:9" ht="13.5" hidden="1" customHeight="1" thickBot="1">
      <c r="A5775" s="410"/>
      <c r="B5775" s="183">
        <v>6.5</v>
      </c>
      <c r="C5775" s="184">
        <v>365.13</v>
      </c>
      <c r="D5775" s="346" t="s">
        <v>385</v>
      </c>
      <c r="E5775" s="346" t="s">
        <v>386</v>
      </c>
      <c r="F5775" s="346" t="s">
        <v>832</v>
      </c>
      <c r="G5775" s="342">
        <f t="shared" ref="G5775:G5838" si="183">+(C5775/$C$12584)*1312742.08</f>
        <v>20.308366326142657</v>
      </c>
      <c r="H5775" s="342">
        <f t="shared" si="182"/>
        <v>385.43836632614267</v>
      </c>
      <c r="I5775" s="190"/>
    </row>
    <row r="5776" spans="1:9" ht="13.5" hidden="1" customHeight="1" thickBot="1">
      <c r="A5776" s="410"/>
      <c r="B5776" s="183">
        <v>3.7</v>
      </c>
      <c r="C5776" s="184">
        <v>230.34</v>
      </c>
      <c r="D5776" s="346" t="s">
        <v>385</v>
      </c>
      <c r="E5776" s="346" t="s">
        <v>386</v>
      </c>
      <c r="F5776" s="346" t="s">
        <v>821</v>
      </c>
      <c r="G5776" s="342">
        <f t="shared" si="183"/>
        <v>12.811407168854105</v>
      </c>
      <c r="H5776" s="342">
        <f t="shared" si="182"/>
        <v>243.15140716885412</v>
      </c>
      <c r="I5776" s="190"/>
    </row>
    <row r="5777" spans="1:10" ht="13.5" hidden="1" customHeight="1" thickBot="1">
      <c r="A5777" s="410"/>
      <c r="B5777" s="183">
        <v>6.5</v>
      </c>
      <c r="C5777" s="184">
        <v>365.13</v>
      </c>
      <c r="D5777" s="346" t="s">
        <v>385</v>
      </c>
      <c r="E5777" s="346" t="s">
        <v>386</v>
      </c>
      <c r="F5777" s="346" t="s">
        <v>833</v>
      </c>
      <c r="G5777" s="342">
        <f t="shared" si="183"/>
        <v>20.308366326142657</v>
      </c>
      <c r="H5777" s="342">
        <f t="shared" si="182"/>
        <v>385.43836632614267</v>
      </c>
      <c r="I5777" s="190"/>
    </row>
    <row r="5778" spans="1:10" ht="13.5" hidden="1" customHeight="1" thickBot="1">
      <c r="A5778" s="410"/>
      <c r="B5778" s="183">
        <v>6.3</v>
      </c>
      <c r="C5778" s="184">
        <v>356.71</v>
      </c>
      <c r="D5778" s="346" t="s">
        <v>385</v>
      </c>
      <c r="E5778" s="346" t="s">
        <v>386</v>
      </c>
      <c r="F5778" s="346" t="s">
        <v>916</v>
      </c>
      <c r="G5778" s="342">
        <f t="shared" si="183"/>
        <v>19.840049714343785</v>
      </c>
      <c r="H5778" s="342">
        <f t="shared" si="182"/>
        <v>376.55004971434374</v>
      </c>
      <c r="I5778" s="190"/>
    </row>
    <row r="5779" spans="1:10" ht="13.5" hidden="1" customHeight="1" thickBot="1">
      <c r="A5779" s="411"/>
      <c r="B5779" s="183">
        <v>6.1</v>
      </c>
      <c r="C5779" s="184">
        <v>348.28</v>
      </c>
      <c r="D5779" s="346" t="s">
        <v>385</v>
      </c>
      <c r="E5779" s="346" t="s">
        <v>386</v>
      </c>
      <c r="F5779" s="346" t="s">
        <v>917</v>
      </c>
      <c r="G5779" s="342">
        <f t="shared" si="183"/>
        <v>19.371176907043967</v>
      </c>
      <c r="H5779" s="342">
        <f t="shared" si="182"/>
        <v>367.65117690704392</v>
      </c>
      <c r="I5779" s="190"/>
    </row>
    <row r="5780" spans="1:10" ht="13.5" thickBot="1">
      <c r="A5780" s="185" t="s">
        <v>529</v>
      </c>
      <c r="B5780" s="186">
        <v>150.58000000000001</v>
      </c>
      <c r="C5780" s="187">
        <v>8249.7099999999991</v>
      </c>
      <c r="D5780" s="412"/>
      <c r="E5780" s="413"/>
      <c r="F5780" s="414"/>
      <c r="G5780" s="342">
        <f t="shared" si="183"/>
        <v>458.84515861321262</v>
      </c>
      <c r="H5780" s="342">
        <f t="shared" si="182"/>
        <v>8708.5551586132115</v>
      </c>
      <c r="I5780" s="190">
        <f>+H5780</f>
        <v>8708.5551586132115</v>
      </c>
      <c r="J5780" s="347">
        <v>2</v>
      </c>
    </row>
    <row r="5781" spans="1:10" ht="13.5" hidden="1" customHeight="1" thickBot="1">
      <c r="A5781" s="409" t="s">
        <v>530</v>
      </c>
      <c r="B5781" s="183">
        <v>2</v>
      </c>
      <c r="C5781" s="184">
        <v>79.27</v>
      </c>
      <c r="D5781" s="346" t="s">
        <v>391</v>
      </c>
      <c r="E5781" s="346" t="s">
        <v>386</v>
      </c>
      <c r="F5781" s="346" t="s">
        <v>817</v>
      </c>
      <c r="G5781" s="342">
        <f t="shared" si="183"/>
        <v>4.408961736020947</v>
      </c>
      <c r="H5781" s="342">
        <f t="shared" si="182"/>
        <v>83.678961736020938</v>
      </c>
      <c r="I5781" s="190"/>
      <c r="J5781" s="347">
        <v>2</v>
      </c>
    </row>
    <row r="5782" spans="1:10" ht="13.5" hidden="1" customHeight="1" thickBot="1">
      <c r="A5782" s="410"/>
      <c r="B5782" s="183">
        <v>2</v>
      </c>
      <c r="C5782" s="184">
        <v>79.27</v>
      </c>
      <c r="D5782" s="346" t="s">
        <v>391</v>
      </c>
      <c r="E5782" s="346" t="s">
        <v>386</v>
      </c>
      <c r="F5782" s="346" t="s">
        <v>818</v>
      </c>
      <c r="G5782" s="342">
        <f t="shared" si="183"/>
        <v>4.408961736020947</v>
      </c>
      <c r="H5782" s="342">
        <f t="shared" si="182"/>
        <v>83.678961736020938</v>
      </c>
      <c r="I5782" s="190"/>
      <c r="J5782" s="347">
        <v>2</v>
      </c>
    </row>
    <row r="5783" spans="1:10" ht="13.5" hidden="1" customHeight="1" thickBot="1">
      <c r="A5783" s="410"/>
      <c r="B5783" s="183">
        <v>2</v>
      </c>
      <c r="C5783" s="184">
        <v>83.5</v>
      </c>
      <c r="D5783" s="346" t="s">
        <v>391</v>
      </c>
      <c r="E5783" s="346" t="s">
        <v>386</v>
      </c>
      <c r="F5783" s="346" t="s">
        <v>819</v>
      </c>
      <c r="G5783" s="342">
        <f t="shared" si="183"/>
        <v>4.6442324329222791</v>
      </c>
      <c r="H5783" s="342">
        <f t="shared" si="182"/>
        <v>88.14423243292228</v>
      </c>
      <c r="I5783" s="190"/>
      <c r="J5783" s="347">
        <v>2</v>
      </c>
    </row>
    <row r="5784" spans="1:10" ht="13.5" hidden="1" customHeight="1" thickBot="1">
      <c r="A5784" s="410"/>
      <c r="B5784" s="183">
        <v>2</v>
      </c>
      <c r="C5784" s="184">
        <v>83.5</v>
      </c>
      <c r="D5784" s="346" t="s">
        <v>391</v>
      </c>
      <c r="E5784" s="346" t="s">
        <v>386</v>
      </c>
      <c r="F5784" s="346" t="s">
        <v>820</v>
      </c>
      <c r="G5784" s="342">
        <f t="shared" si="183"/>
        <v>4.6442324329222791</v>
      </c>
      <c r="H5784" s="342">
        <f t="shared" si="182"/>
        <v>88.14423243292228</v>
      </c>
      <c r="I5784" s="190"/>
      <c r="J5784" s="347">
        <v>2</v>
      </c>
    </row>
    <row r="5785" spans="1:10" ht="13.5" hidden="1" customHeight="1" thickBot="1">
      <c r="A5785" s="410"/>
      <c r="B5785" s="183">
        <v>2.4</v>
      </c>
      <c r="C5785" s="184">
        <v>109.11</v>
      </c>
      <c r="D5785" s="346" t="s">
        <v>391</v>
      </c>
      <c r="E5785" s="346" t="s">
        <v>386</v>
      </c>
      <c r="F5785" s="346" t="s">
        <v>821</v>
      </c>
      <c r="G5785" s="342">
        <f t="shared" si="183"/>
        <v>6.0686491108520944</v>
      </c>
      <c r="H5785" s="342">
        <f t="shared" si="182"/>
        <v>115.17864911085209</v>
      </c>
      <c r="I5785" s="190"/>
      <c r="J5785" s="347">
        <v>2</v>
      </c>
    </row>
    <row r="5786" spans="1:10" ht="13.5" hidden="1" customHeight="1" thickBot="1">
      <c r="A5786" s="410"/>
      <c r="B5786" s="183">
        <v>19.649999999999999</v>
      </c>
      <c r="C5786" s="184">
        <v>779.49</v>
      </c>
      <c r="D5786" s="346" t="s">
        <v>385</v>
      </c>
      <c r="E5786" s="346" t="s">
        <v>386</v>
      </c>
      <c r="F5786" s="346" t="s">
        <v>817</v>
      </c>
      <c r="G5786" s="342">
        <f t="shared" si="183"/>
        <v>43.354883103456139</v>
      </c>
      <c r="H5786" s="342">
        <f t="shared" si="182"/>
        <v>822.84488310345614</v>
      </c>
      <c r="I5786" s="190"/>
      <c r="J5786" s="347">
        <v>2</v>
      </c>
    </row>
    <row r="5787" spans="1:10" ht="13.5" hidden="1" customHeight="1" thickBot="1">
      <c r="A5787" s="410"/>
      <c r="B5787" s="183">
        <v>21.25</v>
      </c>
      <c r="C5787" s="184">
        <v>842.64</v>
      </c>
      <c r="D5787" s="346" t="s">
        <v>385</v>
      </c>
      <c r="E5787" s="346" t="s">
        <v>386</v>
      </c>
      <c r="F5787" s="346" t="s">
        <v>822</v>
      </c>
      <c r="G5787" s="342">
        <f t="shared" si="183"/>
        <v>46.867257691947657</v>
      </c>
      <c r="H5787" s="342">
        <f t="shared" si="182"/>
        <v>889.50725769194764</v>
      </c>
      <c r="I5787" s="190"/>
      <c r="J5787" s="347">
        <v>2</v>
      </c>
    </row>
    <row r="5788" spans="1:10" ht="13.5" hidden="1" customHeight="1" thickBot="1">
      <c r="A5788" s="410"/>
      <c r="B5788" s="183">
        <v>21.65</v>
      </c>
      <c r="C5788" s="184">
        <v>858.75</v>
      </c>
      <c r="D5788" s="346" t="s">
        <v>385</v>
      </c>
      <c r="E5788" s="346" t="s">
        <v>386</v>
      </c>
      <c r="F5788" s="346" t="s">
        <v>823</v>
      </c>
      <c r="G5788" s="342">
        <f t="shared" si="183"/>
        <v>47.763288643976139</v>
      </c>
      <c r="H5788" s="342">
        <f t="shared" si="182"/>
        <v>906.51328864397613</v>
      </c>
      <c r="I5788" s="190"/>
      <c r="J5788" s="347">
        <v>2</v>
      </c>
    </row>
    <row r="5789" spans="1:10" ht="13.5" hidden="1" customHeight="1" thickBot="1">
      <c r="A5789" s="410"/>
      <c r="B5789" s="183">
        <v>21.65</v>
      </c>
      <c r="C5789" s="184">
        <v>858.75</v>
      </c>
      <c r="D5789" s="346" t="s">
        <v>385</v>
      </c>
      <c r="E5789" s="346" t="s">
        <v>386</v>
      </c>
      <c r="F5789" s="346" t="s">
        <v>824</v>
      </c>
      <c r="G5789" s="342">
        <f t="shared" si="183"/>
        <v>47.763288643976139</v>
      </c>
      <c r="H5789" s="342">
        <f t="shared" si="182"/>
        <v>906.51328864397613</v>
      </c>
      <c r="I5789" s="190"/>
      <c r="J5789" s="347">
        <v>2</v>
      </c>
    </row>
    <row r="5790" spans="1:10" ht="13.5" hidden="1" customHeight="1" thickBot="1">
      <c r="A5790" s="410"/>
      <c r="B5790" s="183">
        <v>21.65</v>
      </c>
      <c r="C5790" s="184">
        <v>858.75</v>
      </c>
      <c r="D5790" s="346" t="s">
        <v>385</v>
      </c>
      <c r="E5790" s="346" t="s">
        <v>386</v>
      </c>
      <c r="F5790" s="346" t="s">
        <v>825</v>
      </c>
      <c r="G5790" s="342">
        <f t="shared" si="183"/>
        <v>47.763288643976139</v>
      </c>
      <c r="H5790" s="342">
        <f t="shared" si="182"/>
        <v>906.51328864397613</v>
      </c>
      <c r="I5790" s="190"/>
      <c r="J5790" s="347">
        <v>2</v>
      </c>
    </row>
    <row r="5791" spans="1:10" ht="13.5" hidden="1" customHeight="1" thickBot="1">
      <c r="A5791" s="410"/>
      <c r="B5791" s="183">
        <v>17.649999999999999</v>
      </c>
      <c r="C5791" s="184">
        <v>711.86</v>
      </c>
      <c r="D5791" s="346" t="s">
        <v>385</v>
      </c>
      <c r="E5791" s="346" t="s">
        <v>386</v>
      </c>
      <c r="F5791" s="346" t="s">
        <v>818</v>
      </c>
      <c r="G5791" s="342">
        <f t="shared" si="183"/>
        <v>39.593332930539567</v>
      </c>
      <c r="H5791" s="342">
        <f t="shared" si="182"/>
        <v>751.45333293053955</v>
      </c>
      <c r="I5791" s="190"/>
      <c r="J5791" s="347">
        <v>2</v>
      </c>
    </row>
    <row r="5792" spans="1:10" ht="13.5" hidden="1" customHeight="1" thickBot="1">
      <c r="A5792" s="410"/>
      <c r="B5792" s="183">
        <v>21.65</v>
      </c>
      <c r="C5792" s="184">
        <v>904.67</v>
      </c>
      <c r="D5792" s="346" t="s">
        <v>385</v>
      </c>
      <c r="E5792" s="346" t="s">
        <v>386</v>
      </c>
      <c r="F5792" s="346" t="s">
        <v>826</v>
      </c>
      <c r="G5792" s="342">
        <f t="shared" si="183"/>
        <v>50.317338384332913</v>
      </c>
      <c r="H5792" s="342">
        <f t="shared" si="182"/>
        <v>954.98733838433282</v>
      </c>
      <c r="I5792" s="190"/>
      <c r="J5792" s="347">
        <v>2</v>
      </c>
    </row>
    <row r="5793" spans="1:10" ht="13.5" hidden="1" customHeight="1" thickBot="1">
      <c r="A5793" s="410"/>
      <c r="B5793" s="183">
        <v>19.649999999999999</v>
      </c>
      <c r="C5793" s="184">
        <v>810.75</v>
      </c>
      <c r="D5793" s="346" t="s">
        <v>385</v>
      </c>
      <c r="E5793" s="346" t="s">
        <v>386</v>
      </c>
      <c r="F5793" s="346" t="s">
        <v>827</v>
      </c>
      <c r="G5793" s="342">
        <f t="shared" si="183"/>
        <v>45.093550239422008</v>
      </c>
      <c r="H5793" s="342">
        <f t="shared" si="182"/>
        <v>855.84355023942203</v>
      </c>
      <c r="I5793" s="190"/>
      <c r="J5793" s="347">
        <v>2</v>
      </c>
    </row>
    <row r="5794" spans="1:10" ht="13.5" hidden="1" customHeight="1" thickBot="1">
      <c r="A5794" s="410"/>
      <c r="B5794" s="183">
        <v>21.65</v>
      </c>
      <c r="C5794" s="184">
        <v>904.67</v>
      </c>
      <c r="D5794" s="346" t="s">
        <v>385</v>
      </c>
      <c r="E5794" s="346" t="s">
        <v>386</v>
      </c>
      <c r="F5794" s="346" t="s">
        <v>828</v>
      </c>
      <c r="G5794" s="342">
        <f t="shared" si="183"/>
        <v>50.317338384332913</v>
      </c>
      <c r="H5794" s="342">
        <f t="shared" si="182"/>
        <v>954.98733838433282</v>
      </c>
      <c r="I5794" s="190"/>
      <c r="J5794" s="347">
        <v>2</v>
      </c>
    </row>
    <row r="5795" spans="1:10" ht="13.5" hidden="1" customHeight="1" thickBot="1">
      <c r="A5795" s="410"/>
      <c r="B5795" s="183">
        <v>19.25</v>
      </c>
      <c r="C5795" s="184">
        <v>802.38</v>
      </c>
      <c r="D5795" s="346" t="s">
        <v>385</v>
      </c>
      <c r="E5795" s="346" t="s">
        <v>386</v>
      </c>
      <c r="F5795" s="346" t="s">
        <v>819</v>
      </c>
      <c r="G5795" s="342">
        <f t="shared" si="183"/>
        <v>44.628014605127888</v>
      </c>
      <c r="H5795" s="342">
        <f t="shared" si="182"/>
        <v>847.00801460512787</v>
      </c>
      <c r="I5795" s="190"/>
      <c r="J5795" s="347">
        <v>2</v>
      </c>
    </row>
    <row r="5796" spans="1:10" ht="13.5" hidden="1" customHeight="1" thickBot="1">
      <c r="A5796" s="410"/>
      <c r="B5796" s="183">
        <v>21.65</v>
      </c>
      <c r="C5796" s="184">
        <v>904.67</v>
      </c>
      <c r="D5796" s="346" t="s">
        <v>385</v>
      </c>
      <c r="E5796" s="346" t="s">
        <v>386</v>
      </c>
      <c r="F5796" s="346" t="s">
        <v>829</v>
      </c>
      <c r="G5796" s="342">
        <f t="shared" si="183"/>
        <v>50.317338384332913</v>
      </c>
      <c r="H5796" s="342">
        <f t="shared" si="182"/>
        <v>954.98733838433282</v>
      </c>
      <c r="I5796" s="190"/>
      <c r="J5796" s="347">
        <v>2</v>
      </c>
    </row>
    <row r="5797" spans="1:10" ht="13.5" hidden="1" customHeight="1" thickBot="1">
      <c r="A5797" s="410"/>
      <c r="B5797" s="183">
        <v>21.65</v>
      </c>
      <c r="C5797" s="184">
        <v>904.67</v>
      </c>
      <c r="D5797" s="346" t="s">
        <v>385</v>
      </c>
      <c r="E5797" s="346" t="s">
        <v>386</v>
      </c>
      <c r="F5797" s="346" t="s">
        <v>830</v>
      </c>
      <c r="G5797" s="342">
        <f t="shared" si="183"/>
        <v>50.317338384332913</v>
      </c>
      <c r="H5797" s="342">
        <f t="shared" si="182"/>
        <v>954.98733838433282</v>
      </c>
      <c r="I5797" s="190"/>
      <c r="J5797" s="347">
        <v>2</v>
      </c>
    </row>
    <row r="5798" spans="1:10" ht="13.5" hidden="1" customHeight="1" thickBot="1">
      <c r="A5798" s="410"/>
      <c r="B5798" s="183">
        <v>16.45</v>
      </c>
      <c r="C5798" s="184">
        <v>701.46</v>
      </c>
      <c r="D5798" s="346" t="s">
        <v>385</v>
      </c>
      <c r="E5798" s="346" t="s">
        <v>386</v>
      </c>
      <c r="F5798" s="346" t="s">
        <v>820</v>
      </c>
      <c r="G5798" s="342">
        <f t="shared" si="183"/>
        <v>39.014889609552839</v>
      </c>
      <c r="H5798" s="342">
        <f t="shared" si="182"/>
        <v>740.47488960955286</v>
      </c>
      <c r="I5798" s="190"/>
      <c r="J5798" s="347">
        <v>2</v>
      </c>
    </row>
    <row r="5799" spans="1:10" ht="13.5" hidden="1" customHeight="1" thickBot="1">
      <c r="A5799" s="410"/>
      <c r="B5799" s="183">
        <v>21.25</v>
      </c>
      <c r="C5799" s="184">
        <v>885.89</v>
      </c>
      <c r="D5799" s="346" t="s">
        <v>385</v>
      </c>
      <c r="E5799" s="346" t="s">
        <v>386</v>
      </c>
      <c r="F5799" s="346" t="s">
        <v>805</v>
      </c>
      <c r="G5799" s="342">
        <f t="shared" si="183"/>
        <v>49.272803233551109</v>
      </c>
      <c r="H5799" s="342">
        <f t="shared" si="182"/>
        <v>935.16280323355113</v>
      </c>
      <c r="I5799" s="190"/>
      <c r="J5799" s="347">
        <v>2</v>
      </c>
    </row>
    <row r="5800" spans="1:10" ht="13.5" hidden="1" customHeight="1" thickBot="1">
      <c r="A5800" s="410"/>
      <c r="B5800" s="183">
        <v>25.18</v>
      </c>
      <c r="C5800" s="184">
        <v>1140.04</v>
      </c>
      <c r="D5800" s="346" t="s">
        <v>385</v>
      </c>
      <c r="E5800" s="346" t="s">
        <v>386</v>
      </c>
      <c r="F5800" s="346" t="s">
        <v>831</v>
      </c>
      <c r="G5800" s="342">
        <f t="shared" si="183"/>
        <v>63.408511890164256</v>
      </c>
      <c r="H5800" s="342">
        <f t="shared" si="182"/>
        <v>1203.4485118901641</v>
      </c>
      <c r="I5800" s="190"/>
      <c r="J5800" s="347">
        <v>2</v>
      </c>
    </row>
    <row r="5801" spans="1:10" ht="13.5" hidden="1" customHeight="1" thickBot="1">
      <c r="A5801" s="410"/>
      <c r="B5801" s="183">
        <v>25.98</v>
      </c>
      <c r="C5801" s="184">
        <v>1182.17</v>
      </c>
      <c r="D5801" s="346" t="s">
        <v>385</v>
      </c>
      <c r="E5801" s="346" t="s">
        <v>386</v>
      </c>
      <c r="F5801" s="346" t="s">
        <v>832</v>
      </c>
      <c r="G5801" s="342">
        <f t="shared" si="183"/>
        <v>65.751763535661453</v>
      </c>
      <c r="H5801" s="342">
        <f t="shared" si="182"/>
        <v>1247.9217635356615</v>
      </c>
      <c r="I5801" s="190"/>
      <c r="J5801" s="347">
        <v>2</v>
      </c>
    </row>
    <row r="5802" spans="1:10" ht="13.5" hidden="1" customHeight="1" thickBot="1">
      <c r="A5802" s="410"/>
      <c r="B5802" s="183">
        <v>23.18</v>
      </c>
      <c r="C5802" s="184">
        <v>1056.54</v>
      </c>
      <c r="D5802" s="346" t="s">
        <v>385</v>
      </c>
      <c r="E5802" s="346" t="s">
        <v>386</v>
      </c>
      <c r="F5802" s="346" t="s">
        <v>821</v>
      </c>
      <c r="G5802" s="342">
        <f t="shared" si="183"/>
        <v>58.764279457241976</v>
      </c>
      <c r="H5802" s="342">
        <f t="shared" si="182"/>
        <v>1115.304279457242</v>
      </c>
      <c r="I5802" s="190"/>
      <c r="J5802" s="347">
        <v>2</v>
      </c>
    </row>
    <row r="5803" spans="1:10" ht="13.5" hidden="1" customHeight="1" thickBot="1">
      <c r="A5803" s="410"/>
      <c r="B5803" s="183">
        <v>25.98</v>
      </c>
      <c r="C5803" s="184">
        <v>1182.17</v>
      </c>
      <c r="D5803" s="346" t="s">
        <v>385</v>
      </c>
      <c r="E5803" s="346" t="s">
        <v>386</v>
      </c>
      <c r="F5803" s="346" t="s">
        <v>833</v>
      </c>
      <c r="G5803" s="342">
        <f t="shared" si="183"/>
        <v>65.751763535661453</v>
      </c>
      <c r="H5803" s="342">
        <f t="shared" si="182"/>
        <v>1247.9217635356615</v>
      </c>
      <c r="I5803" s="190"/>
      <c r="J5803" s="347">
        <v>2</v>
      </c>
    </row>
    <row r="5804" spans="1:10" ht="13.5" hidden="1" customHeight="1" thickBot="1">
      <c r="A5804" s="410"/>
      <c r="B5804" s="183">
        <v>22.78</v>
      </c>
      <c r="C5804" s="184">
        <v>997.75</v>
      </c>
      <c r="D5804" s="346" t="s">
        <v>385</v>
      </c>
      <c r="E5804" s="346" t="s">
        <v>386</v>
      </c>
      <c r="F5804" s="346" t="s">
        <v>916</v>
      </c>
      <c r="G5804" s="342">
        <f t="shared" si="183"/>
        <v>55.494406107164124</v>
      </c>
      <c r="H5804" s="342">
        <f t="shared" si="182"/>
        <v>1053.2444061071642</v>
      </c>
      <c r="I5804" s="190"/>
      <c r="J5804" s="347">
        <v>2</v>
      </c>
    </row>
    <row r="5805" spans="1:10" ht="13.5" hidden="1" customHeight="1" thickBot="1">
      <c r="A5805" s="410"/>
      <c r="B5805" s="183">
        <v>24.78</v>
      </c>
      <c r="C5805" s="184">
        <v>1145.06</v>
      </c>
      <c r="D5805" s="346" t="s">
        <v>385</v>
      </c>
      <c r="E5805" s="346" t="s">
        <v>386</v>
      </c>
      <c r="F5805" s="346" t="s">
        <v>917</v>
      </c>
      <c r="G5805" s="342">
        <f t="shared" si="183"/>
        <v>63.687722031640533</v>
      </c>
      <c r="H5805" s="342">
        <f t="shared" si="182"/>
        <v>1208.7477220316405</v>
      </c>
      <c r="I5805" s="190"/>
      <c r="J5805" s="347">
        <v>2</v>
      </c>
    </row>
    <row r="5806" spans="1:10" ht="13.5" hidden="1" customHeight="1" thickBot="1">
      <c r="A5806" s="410"/>
      <c r="B5806" s="183">
        <v>0.4</v>
      </c>
      <c r="C5806" s="184">
        <v>11.8</v>
      </c>
      <c r="D5806" s="346" t="s">
        <v>834</v>
      </c>
      <c r="E5806" s="346" t="s">
        <v>386</v>
      </c>
      <c r="F5806" s="346" t="s">
        <v>818</v>
      </c>
      <c r="G5806" s="342">
        <f t="shared" si="183"/>
        <v>0.65631069111955576</v>
      </c>
      <c r="H5806" s="342">
        <f t="shared" si="182"/>
        <v>12.456310691119556</v>
      </c>
      <c r="I5806" s="190"/>
      <c r="J5806" s="347">
        <v>2</v>
      </c>
    </row>
    <row r="5807" spans="1:10" ht="13.5" hidden="1" customHeight="1" thickBot="1">
      <c r="A5807" s="411"/>
      <c r="B5807" s="183">
        <v>0.4</v>
      </c>
      <c r="C5807" s="184">
        <v>18.78</v>
      </c>
      <c r="D5807" s="346" t="s">
        <v>834</v>
      </c>
      <c r="E5807" s="346" t="s">
        <v>386</v>
      </c>
      <c r="F5807" s="346" t="s">
        <v>819</v>
      </c>
      <c r="G5807" s="342">
        <f t="shared" si="183"/>
        <v>1.0445351507818015</v>
      </c>
      <c r="H5807" s="342">
        <f t="shared" si="182"/>
        <v>19.824535150781802</v>
      </c>
      <c r="I5807" s="190"/>
      <c r="J5807" s="347">
        <v>2</v>
      </c>
    </row>
    <row r="5808" spans="1:10" ht="13.5" thickBot="1">
      <c r="A5808" s="185" t="s">
        <v>530</v>
      </c>
      <c r="B5808" s="186">
        <v>445.78</v>
      </c>
      <c r="C5808" s="187">
        <v>18898.36</v>
      </c>
      <c r="D5808" s="412"/>
      <c r="E5808" s="413"/>
      <c r="F5808" s="414"/>
      <c r="G5808" s="342">
        <f t="shared" si="183"/>
        <v>1051.1182807310311</v>
      </c>
      <c r="H5808" s="342">
        <f t="shared" si="182"/>
        <v>19949.478280731033</v>
      </c>
      <c r="I5808" s="190">
        <f>+H5808</f>
        <v>19949.478280731033</v>
      </c>
      <c r="J5808" s="347">
        <v>2</v>
      </c>
    </row>
    <row r="5809" spans="1:10" ht="13.5" hidden="1" customHeight="1" thickBot="1">
      <c r="A5809" s="409" t="s">
        <v>1055</v>
      </c>
      <c r="B5809" s="183">
        <v>0.4</v>
      </c>
      <c r="C5809" s="184">
        <v>33.71</v>
      </c>
      <c r="D5809" s="346" t="s">
        <v>391</v>
      </c>
      <c r="E5809" s="346" t="s">
        <v>386</v>
      </c>
      <c r="F5809" s="346" t="s">
        <v>919</v>
      </c>
      <c r="G5809" s="342">
        <f t="shared" si="183"/>
        <v>1.8749350336983239</v>
      </c>
      <c r="H5809" s="342">
        <f t="shared" si="182"/>
        <v>35.584935033698322</v>
      </c>
      <c r="I5809" s="190"/>
      <c r="J5809" s="347">
        <v>2</v>
      </c>
    </row>
    <row r="5810" spans="1:10" ht="13.5" hidden="1" customHeight="1" thickBot="1">
      <c r="A5810" s="410"/>
      <c r="B5810" s="183">
        <v>0.4</v>
      </c>
      <c r="C5810" s="184">
        <v>33.71</v>
      </c>
      <c r="D5810" s="346" t="s">
        <v>391</v>
      </c>
      <c r="E5810" s="346" t="s">
        <v>386</v>
      </c>
      <c r="F5810" s="346" t="s">
        <v>858</v>
      </c>
      <c r="G5810" s="342">
        <f t="shared" si="183"/>
        <v>1.8749350336983239</v>
      </c>
      <c r="H5810" s="342">
        <f t="shared" si="182"/>
        <v>35.584935033698322</v>
      </c>
      <c r="I5810" s="190"/>
      <c r="J5810" s="347">
        <v>2</v>
      </c>
    </row>
    <row r="5811" spans="1:10" ht="13.5" hidden="1" customHeight="1" thickBot="1">
      <c r="A5811" s="410"/>
      <c r="B5811" s="183">
        <v>1.77</v>
      </c>
      <c r="C5811" s="184">
        <v>148.91</v>
      </c>
      <c r="D5811" s="346" t="s">
        <v>385</v>
      </c>
      <c r="E5811" s="346" t="s">
        <v>386</v>
      </c>
      <c r="F5811" s="346" t="s">
        <v>918</v>
      </c>
      <c r="G5811" s="342">
        <f t="shared" si="183"/>
        <v>8.2823072046282231</v>
      </c>
      <c r="H5811" s="342">
        <f t="shared" si="182"/>
        <v>157.19230720462821</v>
      </c>
      <c r="I5811" s="190"/>
      <c r="J5811" s="347">
        <v>2</v>
      </c>
    </row>
    <row r="5812" spans="1:10" ht="13.5" hidden="1" customHeight="1" thickBot="1">
      <c r="A5812" s="410"/>
      <c r="B5812" s="183">
        <v>1.77</v>
      </c>
      <c r="C5812" s="184">
        <v>148.91</v>
      </c>
      <c r="D5812" s="346" t="s">
        <v>385</v>
      </c>
      <c r="E5812" s="346" t="s">
        <v>386</v>
      </c>
      <c r="F5812" s="346" t="s">
        <v>919</v>
      </c>
      <c r="G5812" s="342">
        <f t="shared" si="183"/>
        <v>8.2823072046282231</v>
      </c>
      <c r="H5812" s="342">
        <f t="shared" si="182"/>
        <v>157.19230720462821</v>
      </c>
      <c r="I5812" s="190"/>
      <c r="J5812" s="347">
        <v>2</v>
      </c>
    </row>
    <row r="5813" spans="1:10" ht="13.5" hidden="1" customHeight="1" thickBot="1">
      <c r="A5813" s="410"/>
      <c r="B5813" s="183">
        <v>1.97</v>
      </c>
      <c r="C5813" s="184">
        <v>165.77</v>
      </c>
      <c r="D5813" s="346" t="s">
        <v>385</v>
      </c>
      <c r="E5813" s="346" t="s">
        <v>386</v>
      </c>
      <c r="F5813" s="346" t="s">
        <v>920</v>
      </c>
      <c r="G5813" s="342">
        <f t="shared" si="183"/>
        <v>9.2200528192278597</v>
      </c>
      <c r="H5813" s="342">
        <f t="shared" si="182"/>
        <v>174.99005281922786</v>
      </c>
      <c r="I5813" s="190"/>
      <c r="J5813" s="347">
        <v>2</v>
      </c>
    </row>
    <row r="5814" spans="1:10" ht="13.5" hidden="1" customHeight="1" thickBot="1">
      <c r="A5814" s="410"/>
      <c r="B5814" s="183">
        <v>0.37</v>
      </c>
      <c r="C5814" s="184">
        <v>30.91</v>
      </c>
      <c r="D5814" s="346" t="s">
        <v>385</v>
      </c>
      <c r="E5814" s="346" t="s">
        <v>386</v>
      </c>
      <c r="F5814" s="346" t="s">
        <v>858</v>
      </c>
      <c r="G5814" s="342">
        <f t="shared" si="183"/>
        <v>1.7192002934326664</v>
      </c>
      <c r="H5814" s="342">
        <f t="shared" si="182"/>
        <v>32.629200293432667</v>
      </c>
      <c r="I5814" s="190"/>
      <c r="J5814" s="347">
        <v>2</v>
      </c>
    </row>
    <row r="5815" spans="1:10" ht="13.5" hidden="1" customHeight="1" thickBot="1">
      <c r="A5815" s="411"/>
      <c r="B5815" s="183">
        <v>0</v>
      </c>
      <c r="C5815" s="184">
        <v>9.39</v>
      </c>
      <c r="D5815" s="346" t="s">
        <v>393</v>
      </c>
      <c r="E5815" s="346" t="s">
        <v>386</v>
      </c>
      <c r="F5815" s="346" t="s">
        <v>859</v>
      </c>
      <c r="G5815" s="342">
        <f t="shared" si="183"/>
        <v>0.52226757539090074</v>
      </c>
      <c r="H5815" s="342">
        <f t="shared" si="182"/>
        <v>9.9122675753909011</v>
      </c>
      <c r="I5815" s="190"/>
      <c r="J5815" s="347">
        <v>2</v>
      </c>
    </row>
    <row r="5816" spans="1:10" ht="13.5" thickBot="1">
      <c r="A5816" s="185" t="s">
        <v>1055</v>
      </c>
      <c r="B5816" s="186">
        <v>6.68</v>
      </c>
      <c r="C5816" s="187">
        <v>571.30999999999995</v>
      </c>
      <c r="D5816" s="412"/>
      <c r="E5816" s="413"/>
      <c r="F5816" s="414"/>
      <c r="G5816" s="342">
        <f t="shared" si="183"/>
        <v>31.776005164704518</v>
      </c>
      <c r="H5816" s="342">
        <f t="shared" si="182"/>
        <v>603.08600516470449</v>
      </c>
      <c r="I5816" s="190">
        <f>+H5816</f>
        <v>603.08600516470449</v>
      </c>
      <c r="J5816" s="347">
        <v>2</v>
      </c>
    </row>
    <row r="5817" spans="1:10" ht="13.5" hidden="1" customHeight="1" thickBot="1">
      <c r="A5817" s="409" t="s">
        <v>531</v>
      </c>
      <c r="B5817" s="183">
        <v>2.4</v>
      </c>
      <c r="C5817" s="184">
        <v>120.32</v>
      </c>
      <c r="D5817" s="346" t="s">
        <v>391</v>
      </c>
      <c r="E5817" s="346" t="s">
        <v>386</v>
      </c>
      <c r="F5817" s="346" t="s">
        <v>817</v>
      </c>
      <c r="G5817" s="342">
        <f t="shared" si="183"/>
        <v>6.6921442674156726</v>
      </c>
      <c r="H5817" s="342">
        <f t="shared" si="182"/>
        <v>127.01214426741566</v>
      </c>
      <c r="I5817" s="190"/>
      <c r="J5817" s="347">
        <v>2</v>
      </c>
    </row>
    <row r="5818" spans="1:10" ht="13.5" hidden="1" customHeight="1" thickBot="1">
      <c r="A5818" s="410"/>
      <c r="B5818" s="183">
        <v>2.4</v>
      </c>
      <c r="C5818" s="184">
        <v>120.32</v>
      </c>
      <c r="D5818" s="346" t="s">
        <v>391</v>
      </c>
      <c r="E5818" s="346" t="s">
        <v>386</v>
      </c>
      <c r="F5818" s="346" t="s">
        <v>818</v>
      </c>
      <c r="G5818" s="342">
        <f t="shared" si="183"/>
        <v>6.6921442674156726</v>
      </c>
      <c r="H5818" s="342">
        <f t="shared" si="182"/>
        <v>127.01214426741566</v>
      </c>
      <c r="I5818" s="190"/>
      <c r="J5818" s="347">
        <v>2</v>
      </c>
    </row>
    <row r="5819" spans="1:10" ht="13.5" hidden="1" customHeight="1" thickBot="1">
      <c r="A5819" s="410"/>
      <c r="B5819" s="183">
        <v>2.4</v>
      </c>
      <c r="C5819" s="184">
        <v>124.7</v>
      </c>
      <c r="D5819" s="346" t="s">
        <v>391</v>
      </c>
      <c r="E5819" s="346" t="s">
        <v>386</v>
      </c>
      <c r="F5819" s="346" t="s">
        <v>819</v>
      </c>
      <c r="G5819" s="342">
        <f t="shared" si="183"/>
        <v>6.9357578968312366</v>
      </c>
      <c r="H5819" s="342">
        <f t="shared" si="182"/>
        <v>131.63575789683125</v>
      </c>
      <c r="I5819" s="190"/>
      <c r="J5819" s="347">
        <v>2</v>
      </c>
    </row>
    <row r="5820" spans="1:10" ht="13.5" hidden="1" customHeight="1" thickBot="1">
      <c r="A5820" s="410"/>
      <c r="B5820" s="183">
        <v>2.4</v>
      </c>
      <c r="C5820" s="184">
        <v>124.7</v>
      </c>
      <c r="D5820" s="346" t="s">
        <v>391</v>
      </c>
      <c r="E5820" s="346" t="s">
        <v>386</v>
      </c>
      <c r="F5820" s="346" t="s">
        <v>820</v>
      </c>
      <c r="G5820" s="342">
        <f t="shared" si="183"/>
        <v>6.9357578968312366</v>
      </c>
      <c r="H5820" s="342">
        <f t="shared" si="182"/>
        <v>131.63575789683125</v>
      </c>
      <c r="I5820" s="190"/>
      <c r="J5820" s="347">
        <v>2</v>
      </c>
    </row>
    <row r="5821" spans="1:10" ht="13.5" hidden="1" customHeight="1" thickBot="1">
      <c r="A5821" s="410"/>
      <c r="B5821" s="183">
        <v>2.4</v>
      </c>
      <c r="C5821" s="184">
        <v>122.91</v>
      </c>
      <c r="D5821" s="346" t="s">
        <v>391</v>
      </c>
      <c r="E5821" s="346" t="s">
        <v>386</v>
      </c>
      <c r="F5821" s="346" t="s">
        <v>821</v>
      </c>
      <c r="G5821" s="342">
        <f t="shared" si="183"/>
        <v>6.8361989021614056</v>
      </c>
      <c r="H5821" s="342">
        <f t="shared" si="182"/>
        <v>129.74619890216141</v>
      </c>
      <c r="I5821" s="190"/>
      <c r="J5821" s="347">
        <v>2</v>
      </c>
    </row>
    <row r="5822" spans="1:10" ht="13.5" hidden="1" customHeight="1" thickBot="1">
      <c r="A5822" s="410"/>
      <c r="B5822" s="183">
        <v>4.8</v>
      </c>
      <c r="C5822" s="184">
        <v>245.83</v>
      </c>
      <c r="D5822" s="346" t="s">
        <v>391</v>
      </c>
      <c r="E5822" s="346" t="s">
        <v>386</v>
      </c>
      <c r="F5822" s="346" t="s">
        <v>919</v>
      </c>
      <c r="G5822" s="342">
        <f t="shared" si="183"/>
        <v>13.672953999823759</v>
      </c>
      <c r="H5822" s="342">
        <f t="shared" si="182"/>
        <v>259.50295399982377</v>
      </c>
      <c r="I5822" s="190"/>
      <c r="J5822" s="347">
        <v>2</v>
      </c>
    </row>
    <row r="5823" spans="1:10" ht="13.5" hidden="1" customHeight="1" thickBot="1">
      <c r="A5823" s="410"/>
      <c r="B5823" s="183">
        <v>4.8</v>
      </c>
      <c r="C5823" s="184">
        <v>245.83</v>
      </c>
      <c r="D5823" s="346" t="s">
        <v>391</v>
      </c>
      <c r="E5823" s="346" t="s">
        <v>386</v>
      </c>
      <c r="F5823" s="346" t="s">
        <v>858</v>
      </c>
      <c r="G5823" s="342">
        <f t="shared" si="183"/>
        <v>13.672953999823759</v>
      </c>
      <c r="H5823" s="342">
        <f t="shared" si="182"/>
        <v>259.50295399982377</v>
      </c>
      <c r="I5823" s="190"/>
      <c r="J5823" s="347">
        <v>2</v>
      </c>
    </row>
    <row r="5824" spans="1:10" ht="13.5" hidden="1" customHeight="1" thickBot="1">
      <c r="A5824" s="410"/>
      <c r="B5824" s="183">
        <v>23.6</v>
      </c>
      <c r="C5824" s="184">
        <v>1183.1600000000001</v>
      </c>
      <c r="D5824" s="346" t="s">
        <v>385</v>
      </c>
      <c r="E5824" s="346" t="s">
        <v>386</v>
      </c>
      <c r="F5824" s="346" t="s">
        <v>817</v>
      </c>
      <c r="G5824" s="342">
        <f t="shared" si="183"/>
        <v>65.806826890255394</v>
      </c>
      <c r="H5824" s="342">
        <f t="shared" si="182"/>
        <v>1248.9668268902556</v>
      </c>
      <c r="I5824" s="190"/>
      <c r="J5824" s="347">
        <v>2</v>
      </c>
    </row>
    <row r="5825" spans="1:10" ht="13.5" hidden="1" customHeight="1" thickBot="1">
      <c r="A5825" s="410"/>
      <c r="B5825" s="183">
        <v>26</v>
      </c>
      <c r="C5825" s="184">
        <v>1303.48</v>
      </c>
      <c r="D5825" s="346" t="s">
        <v>385</v>
      </c>
      <c r="E5825" s="346" t="s">
        <v>386</v>
      </c>
      <c r="F5825" s="346" t="s">
        <v>822</v>
      </c>
      <c r="G5825" s="342">
        <f t="shared" si="183"/>
        <v>72.49897115767105</v>
      </c>
      <c r="H5825" s="342">
        <f t="shared" si="182"/>
        <v>1375.9789711576711</v>
      </c>
      <c r="I5825" s="190"/>
      <c r="J5825" s="347">
        <v>2</v>
      </c>
    </row>
    <row r="5826" spans="1:10" ht="13.5" hidden="1" customHeight="1" thickBot="1">
      <c r="A5826" s="410"/>
      <c r="B5826" s="183">
        <v>26</v>
      </c>
      <c r="C5826" s="184">
        <v>1303.48</v>
      </c>
      <c r="D5826" s="346" t="s">
        <v>385</v>
      </c>
      <c r="E5826" s="346" t="s">
        <v>386</v>
      </c>
      <c r="F5826" s="346" t="s">
        <v>823</v>
      </c>
      <c r="G5826" s="342">
        <f t="shared" si="183"/>
        <v>72.49897115767105</v>
      </c>
      <c r="H5826" s="342">
        <f t="shared" si="182"/>
        <v>1375.9789711576711</v>
      </c>
      <c r="I5826" s="190"/>
      <c r="J5826" s="347">
        <v>2</v>
      </c>
    </row>
    <row r="5827" spans="1:10" ht="13.5" hidden="1" customHeight="1" thickBot="1">
      <c r="A5827" s="410"/>
      <c r="B5827" s="183">
        <v>24.4</v>
      </c>
      <c r="C5827" s="184">
        <v>1232.8599999999999</v>
      </c>
      <c r="D5827" s="346" t="s">
        <v>385</v>
      </c>
      <c r="E5827" s="346" t="s">
        <v>386</v>
      </c>
      <c r="F5827" s="346" t="s">
        <v>824</v>
      </c>
      <c r="G5827" s="342">
        <f t="shared" si="183"/>
        <v>68.571118529970789</v>
      </c>
      <c r="H5827" s="342">
        <f t="shared" si="182"/>
        <v>1301.4311185299707</v>
      </c>
      <c r="I5827" s="190"/>
      <c r="J5827" s="347">
        <v>2</v>
      </c>
    </row>
    <row r="5828" spans="1:10" ht="13.5" hidden="1" customHeight="1" thickBot="1">
      <c r="A5828" s="410"/>
      <c r="B5828" s="183">
        <v>21.2</v>
      </c>
      <c r="C5828" s="184">
        <v>1091.6199999999999</v>
      </c>
      <c r="D5828" s="346" t="s">
        <v>385</v>
      </c>
      <c r="E5828" s="346" t="s">
        <v>386</v>
      </c>
      <c r="F5828" s="346" t="s">
        <v>825</v>
      </c>
      <c r="G5828" s="342">
        <f t="shared" si="183"/>
        <v>60.715413274570281</v>
      </c>
      <c r="H5828" s="342">
        <f t="shared" si="182"/>
        <v>1152.3354132745701</v>
      </c>
      <c r="I5828" s="190"/>
      <c r="J5828" s="347">
        <v>2</v>
      </c>
    </row>
    <row r="5829" spans="1:10" ht="13.5" hidden="1" customHeight="1" thickBot="1">
      <c r="A5829" s="410"/>
      <c r="B5829" s="183">
        <v>22</v>
      </c>
      <c r="C5829" s="184">
        <v>1112.54</v>
      </c>
      <c r="D5829" s="346" t="s">
        <v>385</v>
      </c>
      <c r="E5829" s="346" t="s">
        <v>386</v>
      </c>
      <c r="F5829" s="346" t="s">
        <v>818</v>
      </c>
      <c r="G5829" s="342">
        <f t="shared" si="183"/>
        <v>61.878974262555126</v>
      </c>
      <c r="H5829" s="342">
        <f t="shared" si="182"/>
        <v>1174.4189742625551</v>
      </c>
      <c r="I5829" s="190"/>
      <c r="J5829" s="347">
        <v>2</v>
      </c>
    </row>
    <row r="5830" spans="1:10" ht="13.5" hidden="1" customHeight="1" thickBot="1">
      <c r="A5830" s="410"/>
      <c r="B5830" s="183">
        <v>26</v>
      </c>
      <c r="C5830" s="184">
        <v>1351</v>
      </c>
      <c r="D5830" s="346" t="s">
        <v>385</v>
      </c>
      <c r="E5830" s="346" t="s">
        <v>386</v>
      </c>
      <c r="F5830" s="346" t="s">
        <v>826</v>
      </c>
      <c r="G5830" s="342">
        <f t="shared" si="183"/>
        <v>75.142012178179641</v>
      </c>
      <c r="H5830" s="342">
        <f t="shared" si="182"/>
        <v>1426.1420121781796</v>
      </c>
      <c r="I5830" s="190"/>
      <c r="J5830" s="347">
        <v>2</v>
      </c>
    </row>
    <row r="5831" spans="1:10" ht="13.5" hidden="1" customHeight="1" thickBot="1">
      <c r="A5831" s="410"/>
      <c r="B5831" s="183">
        <v>26</v>
      </c>
      <c r="C5831" s="184">
        <v>1351</v>
      </c>
      <c r="D5831" s="346" t="s">
        <v>385</v>
      </c>
      <c r="E5831" s="346" t="s">
        <v>386</v>
      </c>
      <c r="F5831" s="346" t="s">
        <v>827</v>
      </c>
      <c r="G5831" s="342">
        <f t="shared" si="183"/>
        <v>75.142012178179641</v>
      </c>
      <c r="H5831" s="342">
        <f t="shared" si="182"/>
        <v>1426.1420121781796</v>
      </c>
      <c r="I5831" s="190"/>
      <c r="J5831" s="347">
        <v>2</v>
      </c>
    </row>
    <row r="5832" spans="1:10" ht="13.5" hidden="1" customHeight="1" thickBot="1">
      <c r="A5832" s="410"/>
      <c r="B5832" s="183">
        <v>25.2</v>
      </c>
      <c r="C5832" s="184">
        <v>1299.77</v>
      </c>
      <c r="D5832" s="346" t="s">
        <v>385</v>
      </c>
      <c r="E5832" s="346" t="s">
        <v>386</v>
      </c>
      <c r="F5832" s="346" t="s">
        <v>828</v>
      </c>
      <c r="G5832" s="342">
        <f t="shared" si="183"/>
        <v>72.292622626819053</v>
      </c>
      <c r="H5832" s="342">
        <f t="shared" si="182"/>
        <v>1372.0626226268191</v>
      </c>
      <c r="I5832" s="190"/>
      <c r="J5832" s="347">
        <v>2</v>
      </c>
    </row>
    <row r="5833" spans="1:10" ht="13.5" hidden="1" customHeight="1" thickBot="1">
      <c r="A5833" s="410"/>
      <c r="B5833" s="183">
        <v>23.6</v>
      </c>
      <c r="C5833" s="184">
        <v>1226.3</v>
      </c>
      <c r="D5833" s="346" t="s">
        <v>385</v>
      </c>
      <c r="E5833" s="346" t="s">
        <v>386</v>
      </c>
      <c r="F5833" s="346" t="s">
        <v>819</v>
      </c>
      <c r="G5833" s="342">
        <f t="shared" si="183"/>
        <v>68.206254281348393</v>
      </c>
      <c r="H5833" s="342">
        <f t="shared" si="182"/>
        <v>1294.5062542813484</v>
      </c>
      <c r="I5833" s="190"/>
      <c r="J5833" s="347">
        <v>2</v>
      </c>
    </row>
    <row r="5834" spans="1:10" ht="13.5" hidden="1" customHeight="1" thickBot="1">
      <c r="A5834" s="410"/>
      <c r="B5834" s="183">
        <v>24.4</v>
      </c>
      <c r="C5834" s="184">
        <v>1248.54</v>
      </c>
      <c r="D5834" s="346" t="s">
        <v>385</v>
      </c>
      <c r="E5834" s="346" t="s">
        <v>386</v>
      </c>
      <c r="F5834" s="346" t="s">
        <v>829</v>
      </c>
      <c r="G5834" s="342">
        <f t="shared" si="183"/>
        <v>69.44323307545848</v>
      </c>
      <c r="H5834" s="342">
        <f t="shared" si="182"/>
        <v>1317.9832330754584</v>
      </c>
      <c r="I5834" s="190"/>
      <c r="J5834" s="347">
        <v>2</v>
      </c>
    </row>
    <row r="5835" spans="1:10" ht="13.5" hidden="1" customHeight="1" thickBot="1">
      <c r="A5835" s="410"/>
      <c r="B5835" s="183">
        <v>26</v>
      </c>
      <c r="C5835" s="184">
        <v>1351</v>
      </c>
      <c r="D5835" s="346" t="s">
        <v>385</v>
      </c>
      <c r="E5835" s="346" t="s">
        <v>386</v>
      </c>
      <c r="F5835" s="346" t="s">
        <v>830</v>
      </c>
      <c r="G5835" s="342">
        <f t="shared" si="183"/>
        <v>75.142012178179641</v>
      </c>
      <c r="H5835" s="342">
        <f t="shared" ref="H5835:H5898" si="184">+G5835+C5835</f>
        <v>1426.1420121781796</v>
      </c>
      <c r="I5835" s="190"/>
      <c r="J5835" s="347">
        <v>2</v>
      </c>
    </row>
    <row r="5836" spans="1:10" ht="13.5" hidden="1" customHeight="1" thickBot="1">
      <c r="A5836" s="410"/>
      <c r="B5836" s="183">
        <v>23.6</v>
      </c>
      <c r="C5836" s="184">
        <v>1226.3</v>
      </c>
      <c r="D5836" s="346" t="s">
        <v>385</v>
      </c>
      <c r="E5836" s="346" t="s">
        <v>386</v>
      </c>
      <c r="F5836" s="346" t="s">
        <v>820</v>
      </c>
      <c r="G5836" s="342">
        <f t="shared" si="183"/>
        <v>68.206254281348393</v>
      </c>
      <c r="H5836" s="342">
        <f t="shared" si="184"/>
        <v>1294.5062542813484</v>
      </c>
      <c r="I5836" s="190"/>
      <c r="J5836" s="347">
        <v>2</v>
      </c>
    </row>
    <row r="5837" spans="1:10" ht="13.5" hidden="1" customHeight="1" thickBot="1">
      <c r="A5837" s="410"/>
      <c r="B5837" s="183">
        <v>25.2</v>
      </c>
      <c r="C5837" s="184">
        <v>1299.77</v>
      </c>
      <c r="D5837" s="346" t="s">
        <v>385</v>
      </c>
      <c r="E5837" s="346" t="s">
        <v>386</v>
      </c>
      <c r="F5837" s="346" t="s">
        <v>805</v>
      </c>
      <c r="G5837" s="342">
        <f t="shared" si="183"/>
        <v>72.292622626819053</v>
      </c>
      <c r="H5837" s="342">
        <f t="shared" si="184"/>
        <v>1372.0626226268191</v>
      </c>
      <c r="I5837" s="190"/>
      <c r="J5837" s="347">
        <v>2</v>
      </c>
    </row>
    <row r="5838" spans="1:10" ht="13.5" hidden="1" customHeight="1" thickBot="1">
      <c r="A5838" s="410"/>
      <c r="B5838" s="183">
        <v>15.73</v>
      </c>
      <c r="C5838" s="184">
        <v>722.53</v>
      </c>
      <c r="D5838" s="346" t="s">
        <v>385</v>
      </c>
      <c r="E5838" s="346" t="s">
        <v>386</v>
      </c>
      <c r="F5838" s="346" t="s">
        <v>831</v>
      </c>
      <c r="G5838" s="342">
        <f t="shared" si="183"/>
        <v>40.186793530051908</v>
      </c>
      <c r="H5838" s="342">
        <f t="shared" si="184"/>
        <v>762.71679353005186</v>
      </c>
      <c r="I5838" s="190"/>
      <c r="J5838" s="347">
        <v>2</v>
      </c>
    </row>
    <row r="5839" spans="1:10" ht="13.5" hidden="1" customHeight="1" thickBot="1">
      <c r="A5839" s="410"/>
      <c r="B5839" s="183">
        <v>17.329999999999998</v>
      </c>
      <c r="C5839" s="184">
        <v>796</v>
      </c>
      <c r="D5839" s="346" t="s">
        <v>385</v>
      </c>
      <c r="E5839" s="346" t="s">
        <v>386</v>
      </c>
      <c r="F5839" s="346" t="s">
        <v>832</v>
      </c>
      <c r="G5839" s="342">
        <f t="shared" ref="G5839:G5902" si="185">+(C5839/$C$12584)*1312742.08</f>
        <v>44.273161875522561</v>
      </c>
      <c r="H5839" s="342">
        <f t="shared" si="184"/>
        <v>840.27316187552253</v>
      </c>
      <c r="I5839" s="190"/>
      <c r="J5839" s="347">
        <v>2</v>
      </c>
    </row>
    <row r="5840" spans="1:10" ht="13.5" hidden="1" customHeight="1" thickBot="1">
      <c r="A5840" s="410"/>
      <c r="B5840" s="183">
        <v>23.6</v>
      </c>
      <c r="C5840" s="184">
        <v>1208.69</v>
      </c>
      <c r="D5840" s="346" t="s">
        <v>385</v>
      </c>
      <c r="E5840" s="346" t="s">
        <v>386</v>
      </c>
      <c r="F5840" s="346" t="s">
        <v>821</v>
      </c>
      <c r="G5840" s="342">
        <f t="shared" si="185"/>
        <v>67.226794004177606</v>
      </c>
      <c r="H5840" s="342">
        <f t="shared" si="184"/>
        <v>1275.9167940041777</v>
      </c>
      <c r="I5840" s="190"/>
      <c r="J5840" s="347">
        <v>2</v>
      </c>
    </row>
    <row r="5841" spans="1:10" ht="13.5" hidden="1" customHeight="1" thickBot="1">
      <c r="A5841" s="410"/>
      <c r="B5841" s="183">
        <v>26</v>
      </c>
      <c r="C5841" s="184">
        <v>1331.6</v>
      </c>
      <c r="D5841" s="346" t="s">
        <v>385</v>
      </c>
      <c r="E5841" s="346" t="s">
        <v>386</v>
      </c>
      <c r="F5841" s="346" t="s">
        <v>833</v>
      </c>
      <c r="G5841" s="342">
        <f t="shared" si="185"/>
        <v>74.062992906339005</v>
      </c>
      <c r="H5841" s="342">
        <f t="shared" si="184"/>
        <v>1405.662992906339</v>
      </c>
      <c r="I5841" s="190"/>
      <c r="J5841" s="347">
        <v>2</v>
      </c>
    </row>
    <row r="5842" spans="1:10" ht="13.5" hidden="1" customHeight="1" thickBot="1">
      <c r="A5842" s="410"/>
      <c r="B5842" s="183">
        <v>18</v>
      </c>
      <c r="C5842" s="184">
        <v>964.23</v>
      </c>
      <c r="D5842" s="346" t="s">
        <v>385</v>
      </c>
      <c r="E5842" s="346" t="s">
        <v>386</v>
      </c>
      <c r="F5842" s="346" t="s">
        <v>916</v>
      </c>
      <c r="G5842" s="342">
        <f t="shared" si="185"/>
        <v>53.630038787983828</v>
      </c>
      <c r="H5842" s="342">
        <f t="shared" si="184"/>
        <v>1017.8600387879839</v>
      </c>
      <c r="I5842" s="190"/>
      <c r="J5842" s="347">
        <v>2</v>
      </c>
    </row>
    <row r="5843" spans="1:10" ht="13.5" hidden="1" customHeight="1" thickBot="1">
      <c r="A5843" s="410"/>
      <c r="B5843" s="183">
        <v>25.2</v>
      </c>
      <c r="C5843" s="184">
        <v>1282.1600000000001</v>
      </c>
      <c r="D5843" s="346" t="s">
        <v>385</v>
      </c>
      <c r="E5843" s="346" t="s">
        <v>386</v>
      </c>
      <c r="F5843" s="346" t="s">
        <v>917</v>
      </c>
      <c r="G5843" s="342">
        <f t="shared" si="185"/>
        <v>71.313162349648266</v>
      </c>
      <c r="H5843" s="342">
        <f t="shared" si="184"/>
        <v>1353.4731623496484</v>
      </c>
      <c r="I5843" s="190"/>
      <c r="J5843" s="347">
        <v>2</v>
      </c>
    </row>
    <row r="5844" spans="1:10" ht="13.5" hidden="1" customHeight="1" thickBot="1">
      <c r="A5844" s="410"/>
      <c r="B5844" s="183">
        <v>25.2</v>
      </c>
      <c r="C5844" s="184">
        <v>1282.1600000000001</v>
      </c>
      <c r="D5844" s="346" t="s">
        <v>385</v>
      </c>
      <c r="E5844" s="346" t="s">
        <v>386</v>
      </c>
      <c r="F5844" s="346" t="s">
        <v>918</v>
      </c>
      <c r="G5844" s="342">
        <f t="shared" si="185"/>
        <v>71.313162349648266</v>
      </c>
      <c r="H5844" s="342">
        <f t="shared" si="184"/>
        <v>1353.4731623496484</v>
      </c>
      <c r="I5844" s="190"/>
      <c r="J5844" s="347">
        <v>2</v>
      </c>
    </row>
    <row r="5845" spans="1:10" ht="13.5" hidden="1" customHeight="1" thickBot="1">
      <c r="A5845" s="410"/>
      <c r="B5845" s="183">
        <v>21.2</v>
      </c>
      <c r="C5845" s="184">
        <v>1085.77</v>
      </c>
      <c r="D5845" s="346" t="s">
        <v>385</v>
      </c>
      <c r="E5845" s="346" t="s">
        <v>386</v>
      </c>
      <c r="F5845" s="346" t="s">
        <v>919</v>
      </c>
      <c r="G5845" s="342">
        <f t="shared" si="185"/>
        <v>60.390038906515251</v>
      </c>
      <c r="H5845" s="342">
        <f t="shared" si="184"/>
        <v>1146.1600389065152</v>
      </c>
      <c r="I5845" s="190"/>
      <c r="J5845" s="347">
        <v>2</v>
      </c>
    </row>
    <row r="5846" spans="1:10" ht="13.5" hidden="1" customHeight="1" thickBot="1">
      <c r="A5846" s="410"/>
      <c r="B5846" s="183">
        <v>22</v>
      </c>
      <c r="C5846" s="184">
        <v>1135.21</v>
      </c>
      <c r="D5846" s="346" t="s">
        <v>385</v>
      </c>
      <c r="E5846" s="346" t="s">
        <v>386</v>
      </c>
      <c r="F5846" s="346" t="s">
        <v>920</v>
      </c>
      <c r="G5846" s="342">
        <f t="shared" si="185"/>
        <v>63.139869463206004</v>
      </c>
      <c r="H5846" s="342">
        <f t="shared" si="184"/>
        <v>1198.349869463206</v>
      </c>
      <c r="I5846" s="190"/>
      <c r="J5846" s="347">
        <v>2</v>
      </c>
    </row>
    <row r="5847" spans="1:10" ht="13.5" hidden="1" customHeight="1" thickBot="1">
      <c r="A5847" s="410"/>
      <c r="B5847" s="183">
        <v>18.8</v>
      </c>
      <c r="C5847" s="184">
        <v>937.46</v>
      </c>
      <c r="D5847" s="346" t="s">
        <v>385</v>
      </c>
      <c r="E5847" s="346" t="s">
        <v>386</v>
      </c>
      <c r="F5847" s="346" t="s">
        <v>858</v>
      </c>
      <c r="G5847" s="342">
        <f t="shared" si="185"/>
        <v>52.141103431943954</v>
      </c>
      <c r="H5847" s="342">
        <f t="shared" si="184"/>
        <v>989.60110343194401</v>
      </c>
      <c r="I5847" s="190"/>
      <c r="J5847" s="347">
        <v>2</v>
      </c>
    </row>
    <row r="5848" spans="1:10" ht="13.5" hidden="1" customHeight="1" thickBot="1">
      <c r="A5848" s="410"/>
      <c r="B5848" s="183">
        <v>1.6</v>
      </c>
      <c r="C5848" s="184">
        <v>70.62</v>
      </c>
      <c r="D5848" s="346" t="s">
        <v>834</v>
      </c>
      <c r="E5848" s="346" t="s">
        <v>386</v>
      </c>
      <c r="F5848" s="346" t="s">
        <v>825</v>
      </c>
      <c r="G5848" s="342">
        <f t="shared" si="185"/>
        <v>3.9278526277002563</v>
      </c>
      <c r="H5848" s="342">
        <f t="shared" si="184"/>
        <v>74.547852627700266</v>
      </c>
      <c r="I5848" s="190"/>
      <c r="J5848" s="347">
        <v>2</v>
      </c>
    </row>
    <row r="5849" spans="1:10" ht="13.5" hidden="1" customHeight="1" thickBot="1">
      <c r="A5849" s="410"/>
      <c r="B5849" s="183">
        <v>1.6</v>
      </c>
      <c r="C5849" s="184">
        <v>73.47</v>
      </c>
      <c r="D5849" s="346" t="s">
        <v>834</v>
      </c>
      <c r="E5849" s="346" t="s">
        <v>386</v>
      </c>
      <c r="F5849" s="346" t="s">
        <v>831</v>
      </c>
      <c r="G5849" s="342">
        <f t="shared" si="185"/>
        <v>4.0863683454706567</v>
      </c>
      <c r="H5849" s="342">
        <f t="shared" si="184"/>
        <v>77.556368345470659</v>
      </c>
      <c r="I5849" s="190"/>
      <c r="J5849" s="347">
        <v>2</v>
      </c>
    </row>
    <row r="5850" spans="1:10" ht="13.5" hidden="1" customHeight="1" thickBot="1">
      <c r="A5850" s="410"/>
      <c r="B5850" s="183">
        <v>1.6</v>
      </c>
      <c r="C5850" s="184">
        <v>73.47</v>
      </c>
      <c r="D5850" s="346" t="s">
        <v>834</v>
      </c>
      <c r="E5850" s="346" t="s">
        <v>386</v>
      </c>
      <c r="F5850" s="346" t="s">
        <v>916</v>
      </c>
      <c r="G5850" s="342">
        <f t="shared" si="185"/>
        <v>4.0863683454706567</v>
      </c>
      <c r="H5850" s="342">
        <f t="shared" si="184"/>
        <v>77.556368345470659</v>
      </c>
      <c r="I5850" s="190"/>
      <c r="J5850" s="347">
        <v>2</v>
      </c>
    </row>
    <row r="5851" spans="1:10" ht="13.5" hidden="1" customHeight="1" thickBot="1">
      <c r="A5851" s="410"/>
      <c r="B5851" s="183">
        <v>1.6</v>
      </c>
      <c r="C5851" s="184">
        <v>70.62</v>
      </c>
      <c r="D5851" s="346" t="s">
        <v>392</v>
      </c>
      <c r="E5851" s="346" t="s">
        <v>386</v>
      </c>
      <c r="F5851" s="346" t="s">
        <v>824</v>
      </c>
      <c r="G5851" s="342">
        <f t="shared" si="185"/>
        <v>3.9278526277002563</v>
      </c>
      <c r="H5851" s="342">
        <f t="shared" si="184"/>
        <v>74.547852627700266</v>
      </c>
      <c r="I5851" s="190"/>
      <c r="J5851" s="347">
        <v>2</v>
      </c>
    </row>
    <row r="5852" spans="1:10" ht="13.5" hidden="1" customHeight="1" thickBot="1">
      <c r="A5852" s="411"/>
      <c r="B5852" s="183">
        <v>0</v>
      </c>
      <c r="C5852" s="184">
        <v>54.14</v>
      </c>
      <c r="D5852" s="346" t="s">
        <v>393</v>
      </c>
      <c r="E5852" s="346" t="s">
        <v>386</v>
      </c>
      <c r="F5852" s="346" t="s">
        <v>859</v>
      </c>
      <c r="G5852" s="342">
        <f t="shared" si="185"/>
        <v>3.0112424421366732</v>
      </c>
      <c r="H5852" s="342">
        <f t="shared" si="184"/>
        <v>57.151242442136677</v>
      </c>
      <c r="I5852" s="190"/>
      <c r="J5852" s="347">
        <v>2</v>
      </c>
    </row>
    <row r="5853" spans="1:10" ht="13.5" thickBot="1">
      <c r="A5853" s="185" t="s">
        <v>531</v>
      </c>
      <c r="B5853" s="186">
        <v>584.26</v>
      </c>
      <c r="C5853" s="187">
        <v>29773.56</v>
      </c>
      <c r="D5853" s="412"/>
      <c r="E5853" s="413"/>
      <c r="F5853" s="414"/>
      <c r="G5853" s="342">
        <f t="shared" si="185"/>
        <v>1655.9920119228439</v>
      </c>
      <c r="H5853" s="342">
        <f t="shared" si="184"/>
        <v>31429.552011922846</v>
      </c>
      <c r="I5853" s="190">
        <f>+H5853</f>
        <v>31429.552011922846</v>
      </c>
      <c r="J5853" s="347">
        <v>2</v>
      </c>
    </row>
    <row r="5854" spans="1:10" ht="13.5" hidden="1" customHeight="1" thickBot="1">
      <c r="A5854" s="409" t="s">
        <v>1056</v>
      </c>
      <c r="B5854" s="183">
        <v>3.2</v>
      </c>
      <c r="C5854" s="184">
        <v>142.28</v>
      </c>
      <c r="D5854" s="346" t="s">
        <v>391</v>
      </c>
      <c r="E5854" s="346" t="s">
        <v>386</v>
      </c>
      <c r="F5854" s="346" t="s">
        <v>919</v>
      </c>
      <c r="G5854" s="342">
        <f t="shared" si="185"/>
        <v>7.9135495874991841</v>
      </c>
      <c r="H5854" s="342">
        <f t="shared" si="184"/>
        <v>150.19354958749918</v>
      </c>
      <c r="I5854" s="190"/>
      <c r="J5854" s="347">
        <v>2</v>
      </c>
    </row>
    <row r="5855" spans="1:10" ht="13.5" hidden="1" customHeight="1" thickBot="1">
      <c r="A5855" s="410"/>
      <c r="B5855" s="183">
        <v>3.2</v>
      </c>
      <c r="C5855" s="184">
        <v>142.28</v>
      </c>
      <c r="D5855" s="346" t="s">
        <v>391</v>
      </c>
      <c r="E5855" s="346" t="s">
        <v>386</v>
      </c>
      <c r="F5855" s="346" t="s">
        <v>858</v>
      </c>
      <c r="G5855" s="342">
        <f t="shared" si="185"/>
        <v>7.9135495874991841</v>
      </c>
      <c r="H5855" s="342">
        <f t="shared" si="184"/>
        <v>150.19354958749918</v>
      </c>
      <c r="I5855" s="190"/>
      <c r="J5855" s="347">
        <v>2</v>
      </c>
    </row>
    <row r="5856" spans="1:10" ht="13.5" hidden="1" customHeight="1" thickBot="1">
      <c r="A5856" s="410"/>
      <c r="B5856" s="183">
        <v>17.32</v>
      </c>
      <c r="C5856" s="184">
        <v>770.67</v>
      </c>
      <c r="D5856" s="346" t="s">
        <v>385</v>
      </c>
      <c r="E5856" s="346" t="s">
        <v>386</v>
      </c>
      <c r="F5856" s="346" t="s">
        <v>918</v>
      </c>
      <c r="G5856" s="342">
        <f t="shared" si="185"/>
        <v>42.864318671619316</v>
      </c>
      <c r="H5856" s="342">
        <f t="shared" si="184"/>
        <v>813.5343186716193</v>
      </c>
      <c r="I5856" s="190"/>
      <c r="J5856" s="347">
        <v>2</v>
      </c>
    </row>
    <row r="5857" spans="1:10" ht="13.5" hidden="1" customHeight="1" thickBot="1">
      <c r="A5857" s="410"/>
      <c r="B5857" s="183">
        <v>13.32</v>
      </c>
      <c r="C5857" s="184">
        <v>595.35</v>
      </c>
      <c r="D5857" s="346" t="s">
        <v>385</v>
      </c>
      <c r="E5857" s="346" t="s">
        <v>386</v>
      </c>
      <c r="F5857" s="346" t="s">
        <v>919</v>
      </c>
      <c r="G5857" s="342">
        <f t="shared" si="185"/>
        <v>33.113099148985377</v>
      </c>
      <c r="H5857" s="342">
        <f t="shared" si="184"/>
        <v>628.46309914898541</v>
      </c>
      <c r="I5857" s="190"/>
      <c r="J5857" s="347">
        <v>2</v>
      </c>
    </row>
    <row r="5858" spans="1:10" ht="13.5" hidden="1" customHeight="1" thickBot="1">
      <c r="A5858" s="410"/>
      <c r="B5858" s="183">
        <v>15.92</v>
      </c>
      <c r="C5858" s="184">
        <v>712.84</v>
      </c>
      <c r="D5858" s="346" t="s">
        <v>385</v>
      </c>
      <c r="E5858" s="346" t="s">
        <v>386</v>
      </c>
      <c r="F5858" s="346" t="s">
        <v>920</v>
      </c>
      <c r="G5858" s="342">
        <f t="shared" si="185"/>
        <v>39.647840089632552</v>
      </c>
      <c r="H5858" s="342">
        <f t="shared" si="184"/>
        <v>752.48784008963253</v>
      </c>
      <c r="I5858" s="190"/>
      <c r="J5858" s="347">
        <v>2</v>
      </c>
    </row>
    <row r="5859" spans="1:10" ht="13.5" hidden="1" customHeight="1" thickBot="1">
      <c r="A5859" s="410"/>
      <c r="B5859" s="183">
        <v>13.72</v>
      </c>
      <c r="C5859" s="184">
        <v>616.03</v>
      </c>
      <c r="D5859" s="346" t="s">
        <v>385</v>
      </c>
      <c r="E5859" s="346" t="s">
        <v>386</v>
      </c>
      <c r="F5859" s="346" t="s">
        <v>858</v>
      </c>
      <c r="G5859" s="342">
        <f t="shared" si="185"/>
        <v>34.263311444947448</v>
      </c>
      <c r="H5859" s="342">
        <f t="shared" si="184"/>
        <v>650.29331144494745</v>
      </c>
      <c r="I5859" s="190"/>
      <c r="J5859" s="347">
        <v>2</v>
      </c>
    </row>
    <row r="5860" spans="1:10" ht="13.5" hidden="1" customHeight="1" thickBot="1">
      <c r="A5860" s="410"/>
      <c r="B5860" s="183">
        <v>0.4</v>
      </c>
      <c r="C5860" s="184">
        <v>16.52</v>
      </c>
      <c r="D5860" s="346" t="s">
        <v>834</v>
      </c>
      <c r="E5860" s="346" t="s">
        <v>386</v>
      </c>
      <c r="F5860" s="346" t="s">
        <v>919</v>
      </c>
      <c r="G5860" s="342">
        <f t="shared" si="185"/>
        <v>0.91883496756737792</v>
      </c>
      <c r="H5860" s="342">
        <f t="shared" si="184"/>
        <v>17.438834967567377</v>
      </c>
      <c r="I5860" s="190"/>
      <c r="J5860" s="347">
        <v>2</v>
      </c>
    </row>
    <row r="5861" spans="1:10" ht="13.5" hidden="1" customHeight="1" thickBot="1">
      <c r="A5861" s="411"/>
      <c r="B5861" s="183">
        <v>0</v>
      </c>
      <c r="C5861" s="184">
        <v>41.14</v>
      </c>
      <c r="D5861" s="346" t="s">
        <v>393</v>
      </c>
      <c r="E5861" s="346" t="s">
        <v>386</v>
      </c>
      <c r="F5861" s="346" t="s">
        <v>859</v>
      </c>
      <c r="G5861" s="342">
        <f t="shared" si="185"/>
        <v>2.2881882909032645</v>
      </c>
      <c r="H5861" s="342">
        <f t="shared" si="184"/>
        <v>43.428188290903265</v>
      </c>
      <c r="I5861" s="190"/>
      <c r="J5861" s="347">
        <v>2</v>
      </c>
    </row>
    <row r="5862" spans="1:10" ht="13.5" thickBot="1">
      <c r="A5862" s="185" t="s">
        <v>1056</v>
      </c>
      <c r="B5862" s="186">
        <v>67.08</v>
      </c>
      <c r="C5862" s="187">
        <v>3037.11</v>
      </c>
      <c r="D5862" s="412"/>
      <c r="E5862" s="413"/>
      <c r="F5862" s="414"/>
      <c r="G5862" s="342">
        <f t="shared" si="185"/>
        <v>168.92269178865371</v>
      </c>
      <c r="H5862" s="342">
        <f t="shared" si="184"/>
        <v>3206.0326917886537</v>
      </c>
      <c r="I5862" s="190">
        <f>+H5862</f>
        <v>3206.0326917886537</v>
      </c>
      <c r="J5862" s="347">
        <v>2</v>
      </c>
    </row>
    <row r="5863" spans="1:10" ht="13.5" hidden="1" customHeight="1" thickBot="1">
      <c r="A5863" s="409" t="s">
        <v>1057</v>
      </c>
      <c r="B5863" s="183">
        <v>1.6</v>
      </c>
      <c r="C5863" s="184">
        <v>84.92</v>
      </c>
      <c r="D5863" s="346" t="s">
        <v>391</v>
      </c>
      <c r="E5863" s="346" t="s">
        <v>386</v>
      </c>
      <c r="F5863" s="346" t="s">
        <v>919</v>
      </c>
      <c r="G5863" s="342">
        <f t="shared" si="185"/>
        <v>4.7232121940570053</v>
      </c>
      <c r="H5863" s="342">
        <f t="shared" si="184"/>
        <v>89.643212194057014</v>
      </c>
      <c r="I5863" s="190"/>
      <c r="J5863" s="347">
        <v>2</v>
      </c>
    </row>
    <row r="5864" spans="1:10" ht="13.5" hidden="1" customHeight="1" thickBot="1">
      <c r="A5864" s="410"/>
      <c r="B5864" s="183">
        <v>1.6</v>
      </c>
      <c r="C5864" s="184">
        <v>84.92</v>
      </c>
      <c r="D5864" s="346" t="s">
        <v>391</v>
      </c>
      <c r="E5864" s="346" t="s">
        <v>386</v>
      </c>
      <c r="F5864" s="346" t="s">
        <v>858</v>
      </c>
      <c r="G5864" s="342">
        <f t="shared" si="185"/>
        <v>4.7232121940570053</v>
      </c>
      <c r="H5864" s="342">
        <f t="shared" si="184"/>
        <v>89.643212194057014</v>
      </c>
      <c r="I5864" s="190"/>
      <c r="J5864" s="347">
        <v>2</v>
      </c>
    </row>
    <row r="5865" spans="1:10" ht="13.5" hidden="1" customHeight="1" thickBot="1">
      <c r="A5865" s="410"/>
      <c r="B5865" s="183">
        <v>8.66</v>
      </c>
      <c r="C5865" s="184">
        <v>460</v>
      </c>
      <c r="D5865" s="346" t="s">
        <v>385</v>
      </c>
      <c r="E5865" s="346" t="s">
        <v>386</v>
      </c>
      <c r="F5865" s="346" t="s">
        <v>918</v>
      </c>
      <c r="G5865" s="342">
        <f t="shared" si="185"/>
        <v>25.584993043643696</v>
      </c>
      <c r="H5865" s="342">
        <f t="shared" si="184"/>
        <v>485.58499304364369</v>
      </c>
      <c r="I5865" s="190"/>
      <c r="J5865" s="347">
        <v>2</v>
      </c>
    </row>
    <row r="5866" spans="1:10" ht="13.5" hidden="1" customHeight="1" thickBot="1">
      <c r="A5866" s="410"/>
      <c r="B5866" s="183">
        <v>7.06</v>
      </c>
      <c r="C5866" s="184">
        <v>375.08</v>
      </c>
      <c r="D5866" s="346" t="s">
        <v>385</v>
      </c>
      <c r="E5866" s="346" t="s">
        <v>386</v>
      </c>
      <c r="F5866" s="346" t="s">
        <v>919</v>
      </c>
      <c r="G5866" s="342">
        <f t="shared" si="185"/>
        <v>20.86178084958669</v>
      </c>
      <c r="H5866" s="342">
        <f t="shared" si="184"/>
        <v>395.94178084958668</v>
      </c>
      <c r="I5866" s="190"/>
      <c r="J5866" s="347">
        <v>2</v>
      </c>
    </row>
    <row r="5867" spans="1:10" ht="13.5" hidden="1" customHeight="1" thickBot="1">
      <c r="A5867" s="410"/>
      <c r="B5867" s="183">
        <v>7.86</v>
      </c>
      <c r="C5867" s="184">
        <v>408.77</v>
      </c>
      <c r="D5867" s="346" t="s">
        <v>385</v>
      </c>
      <c r="E5867" s="346" t="s">
        <v>386</v>
      </c>
      <c r="F5867" s="346" t="s">
        <v>920</v>
      </c>
      <c r="G5867" s="342">
        <f t="shared" si="185"/>
        <v>22.735603492283115</v>
      </c>
      <c r="H5867" s="342">
        <f t="shared" si="184"/>
        <v>431.50560349228311</v>
      </c>
      <c r="I5867" s="190"/>
      <c r="J5867" s="347">
        <v>2</v>
      </c>
    </row>
    <row r="5868" spans="1:10" ht="13.5" hidden="1" customHeight="1" thickBot="1">
      <c r="A5868" s="410"/>
      <c r="B5868" s="183">
        <v>4.66</v>
      </c>
      <c r="C5868" s="184">
        <v>238.93</v>
      </c>
      <c r="D5868" s="346" t="s">
        <v>385</v>
      </c>
      <c r="E5868" s="346" t="s">
        <v>386</v>
      </c>
      <c r="F5868" s="346" t="s">
        <v>858</v>
      </c>
      <c r="G5868" s="342">
        <f t="shared" si="185"/>
        <v>13.289179104169104</v>
      </c>
      <c r="H5868" s="342">
        <f t="shared" si="184"/>
        <v>252.21917910416911</v>
      </c>
      <c r="I5868" s="190"/>
      <c r="J5868" s="347">
        <v>2</v>
      </c>
    </row>
    <row r="5869" spans="1:10" ht="13.5" hidden="1" customHeight="1" thickBot="1">
      <c r="A5869" s="411"/>
      <c r="B5869" s="183">
        <v>0</v>
      </c>
      <c r="C5869" s="184">
        <v>13.46</v>
      </c>
      <c r="D5869" s="346" t="s">
        <v>393</v>
      </c>
      <c r="E5869" s="346" t="s">
        <v>386</v>
      </c>
      <c r="F5869" s="346" t="s">
        <v>859</v>
      </c>
      <c r="G5869" s="342">
        <f t="shared" si="185"/>
        <v>0.74863914427705247</v>
      </c>
      <c r="H5869" s="342">
        <f t="shared" si="184"/>
        <v>14.208639144277054</v>
      </c>
      <c r="I5869" s="190"/>
      <c r="J5869" s="347">
        <v>2</v>
      </c>
    </row>
    <row r="5870" spans="1:10" ht="13.5" thickBot="1">
      <c r="A5870" s="185" t="s">
        <v>1057</v>
      </c>
      <c r="B5870" s="186">
        <v>31.44</v>
      </c>
      <c r="C5870" s="187">
        <v>1666.08</v>
      </c>
      <c r="D5870" s="412"/>
      <c r="E5870" s="413"/>
      <c r="F5870" s="414"/>
      <c r="G5870" s="342">
        <f t="shared" si="185"/>
        <v>92.666620022073658</v>
      </c>
      <c r="H5870" s="342">
        <f t="shared" si="184"/>
        <v>1758.7466200220736</v>
      </c>
      <c r="I5870" s="190">
        <f>+H5870</f>
        <v>1758.7466200220736</v>
      </c>
      <c r="J5870" s="347">
        <v>2</v>
      </c>
    </row>
    <row r="5871" spans="1:10" ht="13.5" hidden="1" customHeight="1" thickBot="1">
      <c r="A5871" s="409" t="s">
        <v>1058</v>
      </c>
      <c r="B5871" s="183">
        <v>0.8</v>
      </c>
      <c r="C5871" s="184">
        <v>24.74</v>
      </c>
      <c r="D5871" s="346" t="s">
        <v>391</v>
      </c>
      <c r="E5871" s="346" t="s">
        <v>386</v>
      </c>
      <c r="F5871" s="346" t="s">
        <v>919</v>
      </c>
      <c r="G5871" s="342">
        <f t="shared" si="185"/>
        <v>1.3760276693472715</v>
      </c>
      <c r="H5871" s="342">
        <f t="shared" si="184"/>
        <v>26.116027669347268</v>
      </c>
      <c r="I5871" s="190"/>
      <c r="J5871" s="347">
        <v>2</v>
      </c>
    </row>
    <row r="5872" spans="1:10" ht="13.5" hidden="1" customHeight="1" thickBot="1">
      <c r="A5872" s="410"/>
      <c r="B5872" s="183">
        <v>4.33</v>
      </c>
      <c r="C5872" s="184">
        <v>134</v>
      </c>
      <c r="D5872" s="346" t="s">
        <v>385</v>
      </c>
      <c r="E5872" s="346" t="s">
        <v>386</v>
      </c>
      <c r="F5872" s="346" t="s">
        <v>918</v>
      </c>
      <c r="G5872" s="342">
        <f t="shared" si="185"/>
        <v>7.4530197127135978</v>
      </c>
      <c r="H5872" s="342">
        <f t="shared" si="184"/>
        <v>141.4530197127136</v>
      </c>
      <c r="I5872" s="190"/>
      <c r="J5872" s="347">
        <v>2</v>
      </c>
    </row>
    <row r="5873" spans="1:10" ht="13.5" hidden="1" customHeight="1" thickBot="1">
      <c r="A5873" s="411"/>
      <c r="B5873" s="183">
        <v>3.53</v>
      </c>
      <c r="C5873" s="184">
        <v>109.26</v>
      </c>
      <c r="D5873" s="346" t="s">
        <v>385</v>
      </c>
      <c r="E5873" s="346" t="s">
        <v>386</v>
      </c>
      <c r="F5873" s="346" t="s">
        <v>919</v>
      </c>
      <c r="G5873" s="342">
        <f t="shared" si="185"/>
        <v>6.0769920433663271</v>
      </c>
      <c r="H5873" s="342">
        <f t="shared" si="184"/>
        <v>115.33699204336634</v>
      </c>
      <c r="I5873" s="190"/>
      <c r="J5873" s="347">
        <v>2</v>
      </c>
    </row>
    <row r="5874" spans="1:10" ht="13.5" thickBot="1">
      <c r="A5874" s="185" t="s">
        <v>1058</v>
      </c>
      <c r="B5874" s="186">
        <v>8.66</v>
      </c>
      <c r="C5874" s="187">
        <v>268</v>
      </c>
      <c r="D5874" s="412"/>
      <c r="E5874" s="413"/>
      <c r="F5874" s="414"/>
      <c r="G5874" s="342">
        <f t="shared" si="185"/>
        <v>14.906039425427196</v>
      </c>
      <c r="H5874" s="342">
        <f t="shared" si="184"/>
        <v>282.9060394254272</v>
      </c>
      <c r="I5874" s="190">
        <f>+H5874</f>
        <v>282.9060394254272</v>
      </c>
      <c r="J5874" s="347">
        <v>2</v>
      </c>
    </row>
    <row r="5875" spans="1:10" ht="13.5" hidden="1" customHeight="1" thickBot="1">
      <c r="A5875" s="409" t="s">
        <v>532</v>
      </c>
      <c r="B5875" s="183">
        <v>1</v>
      </c>
      <c r="C5875" s="184">
        <v>52.86</v>
      </c>
      <c r="D5875" s="346" t="s">
        <v>391</v>
      </c>
      <c r="E5875" s="346" t="s">
        <v>386</v>
      </c>
      <c r="F5875" s="346" t="s">
        <v>817</v>
      </c>
      <c r="G5875" s="342">
        <f t="shared" si="185"/>
        <v>2.9400494180152297</v>
      </c>
      <c r="H5875" s="342">
        <f t="shared" si="184"/>
        <v>55.800049418015227</v>
      </c>
      <c r="I5875" s="190"/>
      <c r="J5875" s="347">
        <v>2</v>
      </c>
    </row>
    <row r="5876" spans="1:10" ht="13.5" hidden="1" customHeight="1" thickBot="1">
      <c r="A5876" s="410"/>
      <c r="B5876" s="183">
        <v>1</v>
      </c>
      <c r="C5876" s="184">
        <v>52.86</v>
      </c>
      <c r="D5876" s="346" t="s">
        <v>391</v>
      </c>
      <c r="E5876" s="346" t="s">
        <v>386</v>
      </c>
      <c r="F5876" s="346" t="s">
        <v>818</v>
      </c>
      <c r="G5876" s="342">
        <f t="shared" si="185"/>
        <v>2.9400494180152297</v>
      </c>
      <c r="H5876" s="342">
        <f t="shared" si="184"/>
        <v>55.800049418015227</v>
      </c>
      <c r="I5876" s="190"/>
      <c r="J5876" s="347">
        <v>2</v>
      </c>
    </row>
    <row r="5877" spans="1:10" ht="13.5" hidden="1" customHeight="1" thickBot="1">
      <c r="A5877" s="410"/>
      <c r="B5877" s="183">
        <v>0.6</v>
      </c>
      <c r="C5877" s="184">
        <v>33.71</v>
      </c>
      <c r="D5877" s="346" t="s">
        <v>391</v>
      </c>
      <c r="E5877" s="346" t="s">
        <v>386</v>
      </c>
      <c r="F5877" s="346" t="s">
        <v>819</v>
      </c>
      <c r="G5877" s="342">
        <f t="shared" si="185"/>
        <v>1.8749350336983239</v>
      </c>
      <c r="H5877" s="342">
        <f t="shared" si="184"/>
        <v>35.584935033698322</v>
      </c>
      <c r="I5877" s="190"/>
      <c r="J5877" s="347">
        <v>2</v>
      </c>
    </row>
    <row r="5878" spans="1:10" ht="13.5" hidden="1" customHeight="1" thickBot="1">
      <c r="A5878" s="410"/>
      <c r="B5878" s="183">
        <v>0.6</v>
      </c>
      <c r="C5878" s="184">
        <v>33.71</v>
      </c>
      <c r="D5878" s="346" t="s">
        <v>391</v>
      </c>
      <c r="E5878" s="346" t="s">
        <v>386</v>
      </c>
      <c r="F5878" s="346" t="s">
        <v>820</v>
      </c>
      <c r="G5878" s="342">
        <f t="shared" si="185"/>
        <v>1.8749350336983239</v>
      </c>
      <c r="H5878" s="342">
        <f t="shared" si="184"/>
        <v>35.584935033698322</v>
      </c>
      <c r="I5878" s="190"/>
      <c r="J5878" s="347">
        <v>2</v>
      </c>
    </row>
    <row r="5879" spans="1:10" ht="13.5" hidden="1" customHeight="1" thickBot="1">
      <c r="A5879" s="410"/>
      <c r="B5879" s="183">
        <v>0.6</v>
      </c>
      <c r="C5879" s="184">
        <v>33.71</v>
      </c>
      <c r="D5879" s="346" t="s">
        <v>391</v>
      </c>
      <c r="E5879" s="346" t="s">
        <v>386</v>
      </c>
      <c r="F5879" s="346" t="s">
        <v>821</v>
      </c>
      <c r="G5879" s="342">
        <f t="shared" si="185"/>
        <v>1.8749350336983239</v>
      </c>
      <c r="H5879" s="342">
        <f t="shared" si="184"/>
        <v>35.584935033698322</v>
      </c>
      <c r="I5879" s="190"/>
      <c r="J5879" s="347">
        <v>2</v>
      </c>
    </row>
    <row r="5880" spans="1:10" ht="13.5" hidden="1" customHeight="1" thickBot="1">
      <c r="A5880" s="410"/>
      <c r="B5880" s="183">
        <v>9.83</v>
      </c>
      <c r="C5880" s="184">
        <v>519.74</v>
      </c>
      <c r="D5880" s="346" t="s">
        <v>385</v>
      </c>
      <c r="E5880" s="346" t="s">
        <v>386</v>
      </c>
      <c r="F5880" s="346" t="s">
        <v>817</v>
      </c>
      <c r="G5880" s="342">
        <f t="shared" si="185"/>
        <v>28.907704966311684</v>
      </c>
      <c r="H5880" s="342">
        <f t="shared" si="184"/>
        <v>548.64770496631172</v>
      </c>
      <c r="I5880" s="190"/>
      <c r="J5880" s="347">
        <v>2</v>
      </c>
    </row>
    <row r="5881" spans="1:10" ht="13.5" hidden="1" customHeight="1" thickBot="1">
      <c r="A5881" s="410"/>
      <c r="B5881" s="183">
        <v>10.43</v>
      </c>
      <c r="C5881" s="184">
        <v>552.61</v>
      </c>
      <c r="D5881" s="346" t="s">
        <v>385</v>
      </c>
      <c r="E5881" s="346" t="s">
        <v>386</v>
      </c>
      <c r="F5881" s="346" t="s">
        <v>822</v>
      </c>
      <c r="G5881" s="342">
        <f t="shared" si="185"/>
        <v>30.735919577930311</v>
      </c>
      <c r="H5881" s="342">
        <f t="shared" si="184"/>
        <v>583.34591957793032</v>
      </c>
      <c r="I5881" s="190"/>
      <c r="J5881" s="347">
        <v>2</v>
      </c>
    </row>
    <row r="5882" spans="1:10" ht="13.5" hidden="1" customHeight="1" thickBot="1">
      <c r="A5882" s="410"/>
      <c r="B5882" s="183">
        <v>10.83</v>
      </c>
      <c r="C5882" s="184">
        <v>572.6</v>
      </c>
      <c r="D5882" s="346" t="s">
        <v>385</v>
      </c>
      <c r="E5882" s="346" t="s">
        <v>386</v>
      </c>
      <c r="F5882" s="346" t="s">
        <v>823</v>
      </c>
      <c r="G5882" s="342">
        <f t="shared" si="185"/>
        <v>31.847754384326915</v>
      </c>
      <c r="H5882" s="342">
        <f t="shared" si="184"/>
        <v>604.44775438432691</v>
      </c>
      <c r="I5882" s="190"/>
      <c r="J5882" s="347">
        <v>2</v>
      </c>
    </row>
    <row r="5883" spans="1:10" ht="13.5" hidden="1" customHeight="1" thickBot="1">
      <c r="A5883" s="410"/>
      <c r="B5883" s="183">
        <v>10.63</v>
      </c>
      <c r="C5883" s="184">
        <v>556.07000000000005</v>
      </c>
      <c r="D5883" s="346" t="s">
        <v>385</v>
      </c>
      <c r="E5883" s="346" t="s">
        <v>386</v>
      </c>
      <c r="F5883" s="346" t="s">
        <v>824</v>
      </c>
      <c r="G5883" s="342">
        <f t="shared" si="185"/>
        <v>30.928363221258589</v>
      </c>
      <c r="H5883" s="342">
        <f t="shared" si="184"/>
        <v>586.99836322125861</v>
      </c>
      <c r="I5883" s="190"/>
      <c r="J5883" s="347">
        <v>2</v>
      </c>
    </row>
    <row r="5884" spans="1:10" ht="13.5" hidden="1" customHeight="1" thickBot="1">
      <c r="A5884" s="410"/>
      <c r="B5884" s="183">
        <v>10.83</v>
      </c>
      <c r="C5884" s="184">
        <v>572.6</v>
      </c>
      <c r="D5884" s="346" t="s">
        <v>385</v>
      </c>
      <c r="E5884" s="346" t="s">
        <v>386</v>
      </c>
      <c r="F5884" s="346" t="s">
        <v>825</v>
      </c>
      <c r="G5884" s="342">
        <f t="shared" si="185"/>
        <v>31.847754384326915</v>
      </c>
      <c r="H5884" s="342">
        <f t="shared" si="184"/>
        <v>604.44775438432691</v>
      </c>
      <c r="I5884" s="190"/>
      <c r="J5884" s="347">
        <v>2</v>
      </c>
    </row>
    <row r="5885" spans="1:10" ht="13.5" hidden="1" customHeight="1" thickBot="1">
      <c r="A5885" s="410"/>
      <c r="B5885" s="183">
        <v>9.83</v>
      </c>
      <c r="C5885" s="184">
        <v>519.74</v>
      </c>
      <c r="D5885" s="346" t="s">
        <v>385</v>
      </c>
      <c r="E5885" s="346" t="s">
        <v>386</v>
      </c>
      <c r="F5885" s="346" t="s">
        <v>818</v>
      </c>
      <c r="G5885" s="342">
        <f t="shared" si="185"/>
        <v>28.907704966311684</v>
      </c>
      <c r="H5885" s="342">
        <f t="shared" si="184"/>
        <v>548.64770496631172</v>
      </c>
      <c r="I5885" s="190"/>
      <c r="J5885" s="347">
        <v>2</v>
      </c>
    </row>
    <row r="5886" spans="1:10" ht="13.5" hidden="1" customHeight="1" thickBot="1">
      <c r="A5886" s="410"/>
      <c r="B5886" s="183">
        <v>6.5</v>
      </c>
      <c r="C5886" s="184">
        <v>365.13</v>
      </c>
      <c r="D5886" s="346" t="s">
        <v>385</v>
      </c>
      <c r="E5886" s="346" t="s">
        <v>386</v>
      </c>
      <c r="F5886" s="346" t="s">
        <v>826</v>
      </c>
      <c r="G5886" s="342">
        <f t="shared" si="185"/>
        <v>20.308366326142657</v>
      </c>
      <c r="H5886" s="342">
        <f t="shared" si="184"/>
        <v>385.43836632614267</v>
      </c>
      <c r="I5886" s="190"/>
      <c r="J5886" s="347">
        <v>2</v>
      </c>
    </row>
    <row r="5887" spans="1:10" ht="13.5" hidden="1" customHeight="1" thickBot="1">
      <c r="A5887" s="410"/>
      <c r="B5887" s="183">
        <v>6.3</v>
      </c>
      <c r="C5887" s="184">
        <v>348.27</v>
      </c>
      <c r="D5887" s="346" t="s">
        <v>385</v>
      </c>
      <c r="E5887" s="346" t="s">
        <v>386</v>
      </c>
      <c r="F5887" s="346" t="s">
        <v>827</v>
      </c>
      <c r="G5887" s="342">
        <f t="shared" si="185"/>
        <v>19.370620711543022</v>
      </c>
      <c r="H5887" s="342">
        <f t="shared" si="184"/>
        <v>367.64062071154302</v>
      </c>
      <c r="I5887" s="190"/>
      <c r="J5887" s="347">
        <v>2</v>
      </c>
    </row>
    <row r="5888" spans="1:10" ht="13.5" hidden="1" customHeight="1" thickBot="1">
      <c r="A5888" s="410"/>
      <c r="B5888" s="183">
        <v>6.1</v>
      </c>
      <c r="C5888" s="184">
        <v>348.28</v>
      </c>
      <c r="D5888" s="346" t="s">
        <v>385</v>
      </c>
      <c r="E5888" s="346" t="s">
        <v>386</v>
      </c>
      <c r="F5888" s="346" t="s">
        <v>828</v>
      </c>
      <c r="G5888" s="342">
        <f t="shared" si="185"/>
        <v>19.371176907043967</v>
      </c>
      <c r="H5888" s="342">
        <f t="shared" si="184"/>
        <v>367.65117690704392</v>
      </c>
      <c r="I5888" s="190"/>
      <c r="J5888" s="347">
        <v>2</v>
      </c>
    </row>
    <row r="5889" spans="1:10" ht="13.5" hidden="1" customHeight="1" thickBot="1">
      <c r="A5889" s="410"/>
      <c r="B5889" s="183">
        <v>5.9</v>
      </c>
      <c r="C5889" s="184">
        <v>331.42</v>
      </c>
      <c r="D5889" s="346" t="s">
        <v>385</v>
      </c>
      <c r="E5889" s="346" t="s">
        <v>386</v>
      </c>
      <c r="F5889" s="346" t="s">
        <v>819</v>
      </c>
      <c r="G5889" s="342">
        <f t="shared" si="185"/>
        <v>18.433431292444332</v>
      </c>
      <c r="H5889" s="342">
        <f t="shared" si="184"/>
        <v>349.85343129244433</v>
      </c>
      <c r="I5889" s="190"/>
      <c r="J5889" s="347">
        <v>2</v>
      </c>
    </row>
    <row r="5890" spans="1:10" ht="13.5" hidden="1" customHeight="1" thickBot="1">
      <c r="A5890" s="410"/>
      <c r="B5890" s="183">
        <v>6.3</v>
      </c>
      <c r="C5890" s="184">
        <v>348.27</v>
      </c>
      <c r="D5890" s="346" t="s">
        <v>385</v>
      </c>
      <c r="E5890" s="346" t="s">
        <v>386</v>
      </c>
      <c r="F5890" s="346" t="s">
        <v>829</v>
      </c>
      <c r="G5890" s="342">
        <f t="shared" si="185"/>
        <v>19.370620711543022</v>
      </c>
      <c r="H5890" s="342">
        <f t="shared" si="184"/>
        <v>367.64062071154302</v>
      </c>
      <c r="I5890" s="190"/>
      <c r="J5890" s="347">
        <v>2</v>
      </c>
    </row>
    <row r="5891" spans="1:10" ht="13.5" hidden="1" customHeight="1" thickBot="1">
      <c r="A5891" s="410"/>
      <c r="B5891" s="183">
        <v>6.5</v>
      </c>
      <c r="C5891" s="184">
        <v>365.13</v>
      </c>
      <c r="D5891" s="346" t="s">
        <v>385</v>
      </c>
      <c r="E5891" s="346" t="s">
        <v>386</v>
      </c>
      <c r="F5891" s="346" t="s">
        <v>830</v>
      </c>
      <c r="G5891" s="342">
        <f t="shared" si="185"/>
        <v>20.308366326142657</v>
      </c>
      <c r="H5891" s="342">
        <f t="shared" si="184"/>
        <v>385.43836632614267</v>
      </c>
      <c r="I5891" s="190"/>
      <c r="J5891" s="347">
        <v>2</v>
      </c>
    </row>
    <row r="5892" spans="1:10" ht="13.5" hidden="1" customHeight="1" thickBot="1">
      <c r="A5892" s="410"/>
      <c r="B5892" s="183">
        <v>4.7</v>
      </c>
      <c r="C5892" s="184">
        <v>247.15</v>
      </c>
      <c r="D5892" s="346" t="s">
        <v>385</v>
      </c>
      <c r="E5892" s="346" t="s">
        <v>386</v>
      </c>
      <c r="F5892" s="346" t="s">
        <v>820</v>
      </c>
      <c r="G5892" s="342">
        <f t="shared" si="185"/>
        <v>13.746371805948998</v>
      </c>
      <c r="H5892" s="342">
        <f t="shared" si="184"/>
        <v>260.896371805949</v>
      </c>
      <c r="I5892" s="190"/>
      <c r="J5892" s="347">
        <v>2</v>
      </c>
    </row>
    <row r="5893" spans="1:10" ht="13.5" hidden="1" customHeight="1" thickBot="1">
      <c r="A5893" s="410"/>
      <c r="B5893" s="183">
        <v>6.5</v>
      </c>
      <c r="C5893" s="184">
        <v>365.13</v>
      </c>
      <c r="D5893" s="346" t="s">
        <v>385</v>
      </c>
      <c r="E5893" s="346" t="s">
        <v>386</v>
      </c>
      <c r="F5893" s="346" t="s">
        <v>805</v>
      </c>
      <c r="G5893" s="342">
        <f t="shared" si="185"/>
        <v>20.308366326142657</v>
      </c>
      <c r="H5893" s="342">
        <f t="shared" si="184"/>
        <v>385.43836632614267</v>
      </c>
      <c r="I5893" s="190"/>
      <c r="J5893" s="347">
        <v>2</v>
      </c>
    </row>
    <row r="5894" spans="1:10" ht="13.5" hidden="1" customHeight="1" thickBot="1">
      <c r="A5894" s="410"/>
      <c r="B5894" s="183">
        <v>6.5</v>
      </c>
      <c r="C5894" s="184">
        <v>365.13</v>
      </c>
      <c r="D5894" s="346" t="s">
        <v>385</v>
      </c>
      <c r="E5894" s="346" t="s">
        <v>386</v>
      </c>
      <c r="F5894" s="346" t="s">
        <v>831</v>
      </c>
      <c r="G5894" s="342">
        <f t="shared" si="185"/>
        <v>20.308366326142657</v>
      </c>
      <c r="H5894" s="342">
        <f t="shared" si="184"/>
        <v>385.43836632614267</v>
      </c>
      <c r="I5894" s="190"/>
      <c r="J5894" s="347">
        <v>2</v>
      </c>
    </row>
    <row r="5895" spans="1:10" ht="13.5" hidden="1" customHeight="1" thickBot="1">
      <c r="A5895" s="410"/>
      <c r="B5895" s="183">
        <v>6.5</v>
      </c>
      <c r="C5895" s="184">
        <v>365.13</v>
      </c>
      <c r="D5895" s="346" t="s">
        <v>385</v>
      </c>
      <c r="E5895" s="346" t="s">
        <v>386</v>
      </c>
      <c r="F5895" s="346" t="s">
        <v>832</v>
      </c>
      <c r="G5895" s="342">
        <f t="shared" si="185"/>
        <v>20.308366326142657</v>
      </c>
      <c r="H5895" s="342">
        <f t="shared" si="184"/>
        <v>385.43836632614267</v>
      </c>
      <c r="I5895" s="190"/>
      <c r="J5895" s="347">
        <v>2</v>
      </c>
    </row>
    <row r="5896" spans="1:10" ht="13.5" hidden="1" customHeight="1" thickBot="1">
      <c r="A5896" s="410"/>
      <c r="B5896" s="183">
        <v>3.7</v>
      </c>
      <c r="C5896" s="184">
        <v>230.34</v>
      </c>
      <c r="D5896" s="346" t="s">
        <v>385</v>
      </c>
      <c r="E5896" s="346" t="s">
        <v>386</v>
      </c>
      <c r="F5896" s="346" t="s">
        <v>821</v>
      </c>
      <c r="G5896" s="342">
        <f t="shared" si="185"/>
        <v>12.811407168854105</v>
      </c>
      <c r="H5896" s="342">
        <f t="shared" si="184"/>
        <v>243.15140716885412</v>
      </c>
      <c r="I5896" s="190"/>
      <c r="J5896" s="347">
        <v>2</v>
      </c>
    </row>
    <row r="5897" spans="1:10" ht="13.5" hidden="1" customHeight="1" thickBot="1">
      <c r="A5897" s="410"/>
      <c r="B5897" s="183">
        <v>6.5</v>
      </c>
      <c r="C5897" s="184">
        <v>365.13</v>
      </c>
      <c r="D5897" s="346" t="s">
        <v>385</v>
      </c>
      <c r="E5897" s="346" t="s">
        <v>386</v>
      </c>
      <c r="F5897" s="346" t="s">
        <v>833</v>
      </c>
      <c r="G5897" s="342">
        <f t="shared" si="185"/>
        <v>20.308366326142657</v>
      </c>
      <c r="H5897" s="342">
        <f t="shared" si="184"/>
        <v>385.43836632614267</v>
      </c>
      <c r="I5897" s="190"/>
      <c r="J5897" s="347">
        <v>2</v>
      </c>
    </row>
    <row r="5898" spans="1:10" ht="13.5" hidden="1" customHeight="1" thickBot="1">
      <c r="A5898" s="410"/>
      <c r="B5898" s="183">
        <v>6.3</v>
      </c>
      <c r="C5898" s="184">
        <v>356.71</v>
      </c>
      <c r="D5898" s="346" t="s">
        <v>385</v>
      </c>
      <c r="E5898" s="346" t="s">
        <v>386</v>
      </c>
      <c r="F5898" s="346" t="s">
        <v>916</v>
      </c>
      <c r="G5898" s="342">
        <f t="shared" si="185"/>
        <v>19.840049714343785</v>
      </c>
      <c r="H5898" s="342">
        <f t="shared" si="184"/>
        <v>376.55004971434374</v>
      </c>
      <c r="I5898" s="190"/>
      <c r="J5898" s="347">
        <v>2</v>
      </c>
    </row>
    <row r="5899" spans="1:10" ht="13.5" hidden="1" customHeight="1" thickBot="1">
      <c r="A5899" s="411"/>
      <c r="B5899" s="183">
        <v>6.1</v>
      </c>
      <c r="C5899" s="184">
        <v>348.28</v>
      </c>
      <c r="D5899" s="346" t="s">
        <v>385</v>
      </c>
      <c r="E5899" s="346" t="s">
        <v>386</v>
      </c>
      <c r="F5899" s="346" t="s">
        <v>917</v>
      </c>
      <c r="G5899" s="342">
        <f t="shared" si="185"/>
        <v>19.371176907043967</v>
      </c>
      <c r="H5899" s="342">
        <f t="shared" ref="H5899:H5962" si="186">+G5899+C5899</f>
        <v>367.65117690704392</v>
      </c>
      <c r="I5899" s="190"/>
      <c r="J5899" s="347">
        <v>2</v>
      </c>
    </row>
    <row r="5900" spans="1:10" ht="13.5" thickBot="1">
      <c r="A5900" s="185" t="s">
        <v>532</v>
      </c>
      <c r="B5900" s="186">
        <v>150.58000000000001</v>
      </c>
      <c r="C5900" s="187">
        <v>8249.7099999999991</v>
      </c>
      <c r="D5900" s="412"/>
      <c r="E5900" s="413"/>
      <c r="F5900" s="414"/>
      <c r="G5900" s="342">
        <f t="shared" si="185"/>
        <v>458.84515861321262</v>
      </c>
      <c r="H5900" s="342">
        <f t="shared" si="186"/>
        <v>8708.5551586132115</v>
      </c>
      <c r="I5900" s="190">
        <f>+H5900</f>
        <v>8708.5551586132115</v>
      </c>
      <c r="J5900" s="347">
        <v>2</v>
      </c>
    </row>
    <row r="5901" spans="1:10" ht="13.5" hidden="1" customHeight="1" thickBot="1">
      <c r="A5901" s="409" t="s">
        <v>533</v>
      </c>
      <c r="B5901" s="183">
        <v>2</v>
      </c>
      <c r="C5901" s="184">
        <v>79.27</v>
      </c>
      <c r="D5901" s="346" t="s">
        <v>391</v>
      </c>
      <c r="E5901" s="346" t="s">
        <v>386</v>
      </c>
      <c r="F5901" s="346" t="s">
        <v>817</v>
      </c>
      <c r="G5901" s="342">
        <f t="shared" si="185"/>
        <v>4.408961736020947</v>
      </c>
      <c r="H5901" s="342">
        <f t="shared" si="186"/>
        <v>83.678961736020938</v>
      </c>
      <c r="I5901" s="190"/>
      <c r="J5901" s="347">
        <v>2</v>
      </c>
    </row>
    <row r="5902" spans="1:10" ht="13.5" hidden="1" customHeight="1" thickBot="1">
      <c r="A5902" s="410"/>
      <c r="B5902" s="183">
        <v>2</v>
      </c>
      <c r="C5902" s="184">
        <v>79.27</v>
      </c>
      <c r="D5902" s="346" t="s">
        <v>391</v>
      </c>
      <c r="E5902" s="346" t="s">
        <v>386</v>
      </c>
      <c r="F5902" s="346" t="s">
        <v>818</v>
      </c>
      <c r="G5902" s="342">
        <f t="shared" si="185"/>
        <v>4.408961736020947</v>
      </c>
      <c r="H5902" s="342">
        <f t="shared" si="186"/>
        <v>83.678961736020938</v>
      </c>
      <c r="I5902" s="190"/>
      <c r="J5902" s="347">
        <v>2</v>
      </c>
    </row>
    <row r="5903" spans="1:10" ht="13.5" hidden="1" customHeight="1" thickBot="1">
      <c r="A5903" s="410"/>
      <c r="B5903" s="183">
        <v>2</v>
      </c>
      <c r="C5903" s="184">
        <v>83.5</v>
      </c>
      <c r="D5903" s="346" t="s">
        <v>391</v>
      </c>
      <c r="E5903" s="346" t="s">
        <v>386</v>
      </c>
      <c r="F5903" s="346" t="s">
        <v>819</v>
      </c>
      <c r="G5903" s="342">
        <f t="shared" ref="G5903:G5966" si="187">+(C5903/$C$12584)*1312742.08</f>
        <v>4.6442324329222791</v>
      </c>
      <c r="H5903" s="342">
        <f t="shared" si="186"/>
        <v>88.14423243292228</v>
      </c>
      <c r="I5903" s="190"/>
      <c r="J5903" s="347">
        <v>2</v>
      </c>
    </row>
    <row r="5904" spans="1:10" ht="13.5" hidden="1" customHeight="1" thickBot="1">
      <c r="A5904" s="410"/>
      <c r="B5904" s="183">
        <v>2</v>
      </c>
      <c r="C5904" s="184">
        <v>83.5</v>
      </c>
      <c r="D5904" s="346" t="s">
        <v>391</v>
      </c>
      <c r="E5904" s="346" t="s">
        <v>386</v>
      </c>
      <c r="F5904" s="346" t="s">
        <v>820</v>
      </c>
      <c r="G5904" s="342">
        <f t="shared" si="187"/>
        <v>4.6442324329222791</v>
      </c>
      <c r="H5904" s="342">
        <f t="shared" si="186"/>
        <v>88.14423243292228</v>
      </c>
      <c r="I5904" s="190"/>
      <c r="J5904" s="347">
        <v>2</v>
      </c>
    </row>
    <row r="5905" spans="1:10" ht="13.5" hidden="1" customHeight="1" thickBot="1">
      <c r="A5905" s="410"/>
      <c r="B5905" s="183">
        <v>2.4</v>
      </c>
      <c r="C5905" s="184">
        <v>109.11</v>
      </c>
      <c r="D5905" s="346" t="s">
        <v>391</v>
      </c>
      <c r="E5905" s="346" t="s">
        <v>386</v>
      </c>
      <c r="F5905" s="346" t="s">
        <v>821</v>
      </c>
      <c r="G5905" s="342">
        <f t="shared" si="187"/>
        <v>6.0686491108520944</v>
      </c>
      <c r="H5905" s="342">
        <f t="shared" si="186"/>
        <v>115.17864911085209</v>
      </c>
      <c r="I5905" s="190"/>
      <c r="J5905" s="347">
        <v>2</v>
      </c>
    </row>
    <row r="5906" spans="1:10" ht="13.5" hidden="1" customHeight="1" thickBot="1">
      <c r="A5906" s="410"/>
      <c r="B5906" s="183">
        <v>19.649999999999999</v>
      </c>
      <c r="C5906" s="184">
        <v>779.49</v>
      </c>
      <c r="D5906" s="346" t="s">
        <v>385</v>
      </c>
      <c r="E5906" s="346" t="s">
        <v>386</v>
      </c>
      <c r="F5906" s="346" t="s">
        <v>817</v>
      </c>
      <c r="G5906" s="342">
        <f t="shared" si="187"/>
        <v>43.354883103456139</v>
      </c>
      <c r="H5906" s="342">
        <f t="shared" si="186"/>
        <v>822.84488310345614</v>
      </c>
      <c r="I5906" s="190"/>
      <c r="J5906" s="347">
        <v>2</v>
      </c>
    </row>
    <row r="5907" spans="1:10" ht="13.5" hidden="1" customHeight="1" thickBot="1">
      <c r="A5907" s="410"/>
      <c r="B5907" s="183">
        <v>21.25</v>
      </c>
      <c r="C5907" s="184">
        <v>842.64</v>
      </c>
      <c r="D5907" s="346" t="s">
        <v>385</v>
      </c>
      <c r="E5907" s="346" t="s">
        <v>386</v>
      </c>
      <c r="F5907" s="346" t="s">
        <v>822</v>
      </c>
      <c r="G5907" s="342">
        <f t="shared" si="187"/>
        <v>46.867257691947657</v>
      </c>
      <c r="H5907" s="342">
        <f t="shared" si="186"/>
        <v>889.50725769194764</v>
      </c>
      <c r="I5907" s="190"/>
      <c r="J5907" s="347">
        <v>2</v>
      </c>
    </row>
    <row r="5908" spans="1:10" ht="13.5" hidden="1" customHeight="1" thickBot="1">
      <c r="A5908" s="410"/>
      <c r="B5908" s="183">
        <v>21.65</v>
      </c>
      <c r="C5908" s="184">
        <v>858.75</v>
      </c>
      <c r="D5908" s="346" t="s">
        <v>385</v>
      </c>
      <c r="E5908" s="346" t="s">
        <v>386</v>
      </c>
      <c r="F5908" s="346" t="s">
        <v>823</v>
      </c>
      <c r="G5908" s="342">
        <f t="shared" si="187"/>
        <v>47.763288643976139</v>
      </c>
      <c r="H5908" s="342">
        <f t="shared" si="186"/>
        <v>906.51328864397613</v>
      </c>
      <c r="I5908" s="190"/>
      <c r="J5908" s="347">
        <v>2</v>
      </c>
    </row>
    <row r="5909" spans="1:10" ht="13.5" hidden="1" customHeight="1" thickBot="1">
      <c r="A5909" s="410"/>
      <c r="B5909" s="183">
        <v>21.65</v>
      </c>
      <c r="C5909" s="184">
        <v>858.75</v>
      </c>
      <c r="D5909" s="346" t="s">
        <v>385</v>
      </c>
      <c r="E5909" s="346" t="s">
        <v>386</v>
      </c>
      <c r="F5909" s="346" t="s">
        <v>824</v>
      </c>
      <c r="G5909" s="342">
        <f t="shared" si="187"/>
        <v>47.763288643976139</v>
      </c>
      <c r="H5909" s="342">
        <f t="shared" si="186"/>
        <v>906.51328864397613</v>
      </c>
      <c r="I5909" s="190"/>
      <c r="J5909" s="347">
        <v>2</v>
      </c>
    </row>
    <row r="5910" spans="1:10" ht="13.5" hidden="1" customHeight="1" thickBot="1">
      <c r="A5910" s="410"/>
      <c r="B5910" s="183">
        <v>21.65</v>
      </c>
      <c r="C5910" s="184">
        <v>858.75</v>
      </c>
      <c r="D5910" s="346" t="s">
        <v>385</v>
      </c>
      <c r="E5910" s="346" t="s">
        <v>386</v>
      </c>
      <c r="F5910" s="346" t="s">
        <v>825</v>
      </c>
      <c r="G5910" s="342">
        <f t="shared" si="187"/>
        <v>47.763288643976139</v>
      </c>
      <c r="H5910" s="342">
        <f t="shared" si="186"/>
        <v>906.51328864397613</v>
      </c>
      <c r="I5910" s="190"/>
      <c r="J5910" s="347">
        <v>2</v>
      </c>
    </row>
    <row r="5911" spans="1:10" ht="13.5" hidden="1" customHeight="1" thickBot="1">
      <c r="A5911" s="410"/>
      <c r="B5911" s="183">
        <v>17.649999999999999</v>
      </c>
      <c r="C5911" s="184">
        <v>711.86</v>
      </c>
      <c r="D5911" s="346" t="s">
        <v>385</v>
      </c>
      <c r="E5911" s="346" t="s">
        <v>386</v>
      </c>
      <c r="F5911" s="346" t="s">
        <v>818</v>
      </c>
      <c r="G5911" s="342">
        <f t="shared" si="187"/>
        <v>39.593332930539567</v>
      </c>
      <c r="H5911" s="342">
        <f t="shared" si="186"/>
        <v>751.45333293053955</v>
      </c>
      <c r="I5911" s="190"/>
      <c r="J5911" s="347">
        <v>2</v>
      </c>
    </row>
    <row r="5912" spans="1:10" ht="13.5" hidden="1" customHeight="1" thickBot="1">
      <c r="A5912" s="410"/>
      <c r="B5912" s="183">
        <v>21.65</v>
      </c>
      <c r="C5912" s="184">
        <v>904.67</v>
      </c>
      <c r="D5912" s="346" t="s">
        <v>385</v>
      </c>
      <c r="E5912" s="346" t="s">
        <v>386</v>
      </c>
      <c r="F5912" s="346" t="s">
        <v>826</v>
      </c>
      <c r="G5912" s="342">
        <f t="shared" si="187"/>
        <v>50.317338384332913</v>
      </c>
      <c r="H5912" s="342">
        <f t="shared" si="186"/>
        <v>954.98733838433282</v>
      </c>
      <c r="I5912" s="190"/>
      <c r="J5912" s="347">
        <v>2</v>
      </c>
    </row>
    <row r="5913" spans="1:10" ht="13.5" hidden="1" customHeight="1" thickBot="1">
      <c r="A5913" s="410"/>
      <c r="B5913" s="183">
        <v>19.649999999999999</v>
      </c>
      <c r="C5913" s="184">
        <v>810.75</v>
      </c>
      <c r="D5913" s="346" t="s">
        <v>385</v>
      </c>
      <c r="E5913" s="346" t="s">
        <v>386</v>
      </c>
      <c r="F5913" s="346" t="s">
        <v>827</v>
      </c>
      <c r="G5913" s="342">
        <f t="shared" si="187"/>
        <v>45.093550239422008</v>
      </c>
      <c r="H5913" s="342">
        <f t="shared" si="186"/>
        <v>855.84355023942203</v>
      </c>
      <c r="I5913" s="190"/>
      <c r="J5913" s="347">
        <v>2</v>
      </c>
    </row>
    <row r="5914" spans="1:10" ht="13.5" hidden="1" customHeight="1" thickBot="1">
      <c r="A5914" s="410"/>
      <c r="B5914" s="183">
        <v>21.65</v>
      </c>
      <c r="C5914" s="184">
        <v>904.67</v>
      </c>
      <c r="D5914" s="346" t="s">
        <v>385</v>
      </c>
      <c r="E5914" s="346" t="s">
        <v>386</v>
      </c>
      <c r="F5914" s="346" t="s">
        <v>828</v>
      </c>
      <c r="G5914" s="342">
        <f t="shared" si="187"/>
        <v>50.317338384332913</v>
      </c>
      <c r="H5914" s="342">
        <f t="shared" si="186"/>
        <v>954.98733838433282</v>
      </c>
      <c r="I5914" s="190"/>
      <c r="J5914" s="347">
        <v>2</v>
      </c>
    </row>
    <row r="5915" spans="1:10" ht="13.5" hidden="1" customHeight="1" thickBot="1">
      <c r="A5915" s="410"/>
      <c r="B5915" s="183">
        <v>19.25</v>
      </c>
      <c r="C5915" s="184">
        <v>802.38</v>
      </c>
      <c r="D5915" s="346" t="s">
        <v>385</v>
      </c>
      <c r="E5915" s="346" t="s">
        <v>386</v>
      </c>
      <c r="F5915" s="346" t="s">
        <v>819</v>
      </c>
      <c r="G5915" s="342">
        <f t="shared" si="187"/>
        <v>44.628014605127888</v>
      </c>
      <c r="H5915" s="342">
        <f t="shared" si="186"/>
        <v>847.00801460512787</v>
      </c>
      <c r="I5915" s="190"/>
      <c r="J5915" s="347">
        <v>2</v>
      </c>
    </row>
    <row r="5916" spans="1:10" ht="13.5" hidden="1" customHeight="1" thickBot="1">
      <c r="A5916" s="410"/>
      <c r="B5916" s="183">
        <v>21.65</v>
      </c>
      <c r="C5916" s="184">
        <v>904.67</v>
      </c>
      <c r="D5916" s="346" t="s">
        <v>385</v>
      </c>
      <c r="E5916" s="346" t="s">
        <v>386</v>
      </c>
      <c r="F5916" s="346" t="s">
        <v>829</v>
      </c>
      <c r="G5916" s="342">
        <f t="shared" si="187"/>
        <v>50.317338384332913</v>
      </c>
      <c r="H5916" s="342">
        <f t="shared" si="186"/>
        <v>954.98733838433282</v>
      </c>
      <c r="I5916" s="190"/>
      <c r="J5916" s="347">
        <v>2</v>
      </c>
    </row>
    <row r="5917" spans="1:10" ht="13.5" hidden="1" customHeight="1" thickBot="1">
      <c r="A5917" s="410"/>
      <c r="B5917" s="183">
        <v>21.65</v>
      </c>
      <c r="C5917" s="184">
        <v>904.67</v>
      </c>
      <c r="D5917" s="346" t="s">
        <v>385</v>
      </c>
      <c r="E5917" s="346" t="s">
        <v>386</v>
      </c>
      <c r="F5917" s="346" t="s">
        <v>830</v>
      </c>
      <c r="G5917" s="342">
        <f t="shared" si="187"/>
        <v>50.317338384332913</v>
      </c>
      <c r="H5917" s="342">
        <f t="shared" si="186"/>
        <v>954.98733838433282</v>
      </c>
      <c r="I5917" s="190"/>
      <c r="J5917" s="347">
        <v>2</v>
      </c>
    </row>
    <row r="5918" spans="1:10" ht="13.5" hidden="1" customHeight="1" thickBot="1">
      <c r="A5918" s="410"/>
      <c r="B5918" s="183">
        <v>16.45</v>
      </c>
      <c r="C5918" s="184">
        <v>701.46</v>
      </c>
      <c r="D5918" s="346" t="s">
        <v>385</v>
      </c>
      <c r="E5918" s="346" t="s">
        <v>386</v>
      </c>
      <c r="F5918" s="346" t="s">
        <v>820</v>
      </c>
      <c r="G5918" s="342">
        <f t="shared" si="187"/>
        <v>39.014889609552839</v>
      </c>
      <c r="H5918" s="342">
        <f t="shared" si="186"/>
        <v>740.47488960955286</v>
      </c>
      <c r="I5918" s="190"/>
      <c r="J5918" s="347">
        <v>2</v>
      </c>
    </row>
    <row r="5919" spans="1:10" ht="13.5" hidden="1" customHeight="1" thickBot="1">
      <c r="A5919" s="410"/>
      <c r="B5919" s="183">
        <v>21.25</v>
      </c>
      <c r="C5919" s="184">
        <v>885.89</v>
      </c>
      <c r="D5919" s="346" t="s">
        <v>385</v>
      </c>
      <c r="E5919" s="346" t="s">
        <v>386</v>
      </c>
      <c r="F5919" s="346" t="s">
        <v>805</v>
      </c>
      <c r="G5919" s="342">
        <f t="shared" si="187"/>
        <v>49.272803233551109</v>
      </c>
      <c r="H5919" s="342">
        <f t="shared" si="186"/>
        <v>935.16280323355113</v>
      </c>
      <c r="I5919" s="190"/>
      <c r="J5919" s="347">
        <v>2</v>
      </c>
    </row>
    <row r="5920" spans="1:10" ht="13.5" hidden="1" customHeight="1" thickBot="1">
      <c r="A5920" s="410"/>
      <c r="B5920" s="183">
        <v>25.18</v>
      </c>
      <c r="C5920" s="184">
        <v>1140.04</v>
      </c>
      <c r="D5920" s="346" t="s">
        <v>385</v>
      </c>
      <c r="E5920" s="346" t="s">
        <v>386</v>
      </c>
      <c r="F5920" s="346" t="s">
        <v>831</v>
      </c>
      <c r="G5920" s="342">
        <f t="shared" si="187"/>
        <v>63.408511890164256</v>
      </c>
      <c r="H5920" s="342">
        <f t="shared" si="186"/>
        <v>1203.4485118901641</v>
      </c>
      <c r="I5920" s="190"/>
      <c r="J5920" s="347">
        <v>2</v>
      </c>
    </row>
    <row r="5921" spans="1:10" ht="13.5" hidden="1" customHeight="1" thickBot="1">
      <c r="A5921" s="410"/>
      <c r="B5921" s="183">
        <v>25.98</v>
      </c>
      <c r="C5921" s="184">
        <v>1182.17</v>
      </c>
      <c r="D5921" s="346" t="s">
        <v>385</v>
      </c>
      <c r="E5921" s="346" t="s">
        <v>386</v>
      </c>
      <c r="F5921" s="346" t="s">
        <v>832</v>
      </c>
      <c r="G5921" s="342">
        <f t="shared" si="187"/>
        <v>65.751763535661453</v>
      </c>
      <c r="H5921" s="342">
        <f t="shared" si="186"/>
        <v>1247.9217635356615</v>
      </c>
      <c r="I5921" s="190"/>
      <c r="J5921" s="347">
        <v>2</v>
      </c>
    </row>
    <row r="5922" spans="1:10" ht="13.5" hidden="1" customHeight="1" thickBot="1">
      <c r="A5922" s="410"/>
      <c r="B5922" s="183">
        <v>23.18</v>
      </c>
      <c r="C5922" s="184">
        <v>1056.54</v>
      </c>
      <c r="D5922" s="346" t="s">
        <v>385</v>
      </c>
      <c r="E5922" s="346" t="s">
        <v>386</v>
      </c>
      <c r="F5922" s="346" t="s">
        <v>821</v>
      </c>
      <c r="G5922" s="342">
        <f t="shared" si="187"/>
        <v>58.764279457241976</v>
      </c>
      <c r="H5922" s="342">
        <f t="shared" si="186"/>
        <v>1115.304279457242</v>
      </c>
      <c r="I5922" s="190"/>
      <c r="J5922" s="347">
        <v>2</v>
      </c>
    </row>
    <row r="5923" spans="1:10" ht="13.5" hidden="1" customHeight="1" thickBot="1">
      <c r="A5923" s="410"/>
      <c r="B5923" s="183">
        <v>25.98</v>
      </c>
      <c r="C5923" s="184">
        <v>1182.17</v>
      </c>
      <c r="D5923" s="346" t="s">
        <v>385</v>
      </c>
      <c r="E5923" s="346" t="s">
        <v>386</v>
      </c>
      <c r="F5923" s="346" t="s">
        <v>833</v>
      </c>
      <c r="G5923" s="342">
        <f t="shared" si="187"/>
        <v>65.751763535661453</v>
      </c>
      <c r="H5923" s="342">
        <f t="shared" si="186"/>
        <v>1247.9217635356615</v>
      </c>
      <c r="I5923" s="190"/>
      <c r="J5923" s="347">
        <v>2</v>
      </c>
    </row>
    <row r="5924" spans="1:10" ht="13.5" hidden="1" customHeight="1" thickBot="1">
      <c r="A5924" s="410"/>
      <c r="B5924" s="183">
        <v>22.78</v>
      </c>
      <c r="C5924" s="184">
        <v>997.75</v>
      </c>
      <c r="D5924" s="346" t="s">
        <v>385</v>
      </c>
      <c r="E5924" s="346" t="s">
        <v>386</v>
      </c>
      <c r="F5924" s="346" t="s">
        <v>916</v>
      </c>
      <c r="G5924" s="342">
        <f t="shared" si="187"/>
        <v>55.494406107164124</v>
      </c>
      <c r="H5924" s="342">
        <f t="shared" si="186"/>
        <v>1053.2444061071642</v>
      </c>
      <c r="I5924" s="190"/>
      <c r="J5924" s="347">
        <v>2</v>
      </c>
    </row>
    <row r="5925" spans="1:10" ht="13.5" hidden="1" customHeight="1" thickBot="1">
      <c r="A5925" s="410"/>
      <c r="B5925" s="183">
        <v>24.78</v>
      </c>
      <c r="C5925" s="184">
        <v>1145.06</v>
      </c>
      <c r="D5925" s="346" t="s">
        <v>385</v>
      </c>
      <c r="E5925" s="346" t="s">
        <v>386</v>
      </c>
      <c r="F5925" s="346" t="s">
        <v>917</v>
      </c>
      <c r="G5925" s="342">
        <f t="shared" si="187"/>
        <v>63.687722031640533</v>
      </c>
      <c r="H5925" s="342">
        <f t="shared" si="186"/>
        <v>1208.7477220316405</v>
      </c>
      <c r="I5925" s="190"/>
      <c r="J5925" s="347">
        <v>2</v>
      </c>
    </row>
    <row r="5926" spans="1:10" ht="13.5" hidden="1" customHeight="1" thickBot="1">
      <c r="A5926" s="410"/>
      <c r="B5926" s="183">
        <v>0.4</v>
      </c>
      <c r="C5926" s="184">
        <v>11.8</v>
      </c>
      <c r="D5926" s="346" t="s">
        <v>834</v>
      </c>
      <c r="E5926" s="346" t="s">
        <v>386</v>
      </c>
      <c r="F5926" s="346" t="s">
        <v>818</v>
      </c>
      <c r="G5926" s="342">
        <f t="shared" si="187"/>
        <v>0.65631069111955576</v>
      </c>
      <c r="H5926" s="342">
        <f t="shared" si="186"/>
        <v>12.456310691119556</v>
      </c>
      <c r="I5926" s="190"/>
      <c r="J5926" s="347">
        <v>2</v>
      </c>
    </row>
    <row r="5927" spans="1:10" ht="13.5" hidden="1" customHeight="1" thickBot="1">
      <c r="A5927" s="411"/>
      <c r="B5927" s="183">
        <v>0.4</v>
      </c>
      <c r="C5927" s="184">
        <v>18.78</v>
      </c>
      <c r="D5927" s="346" t="s">
        <v>834</v>
      </c>
      <c r="E5927" s="346" t="s">
        <v>386</v>
      </c>
      <c r="F5927" s="346" t="s">
        <v>819</v>
      </c>
      <c r="G5927" s="342">
        <f t="shared" si="187"/>
        <v>1.0445351507818015</v>
      </c>
      <c r="H5927" s="342">
        <f t="shared" si="186"/>
        <v>19.824535150781802</v>
      </c>
      <c r="I5927" s="190"/>
      <c r="J5927" s="347">
        <v>2</v>
      </c>
    </row>
    <row r="5928" spans="1:10" ht="13.5" thickBot="1">
      <c r="A5928" s="185" t="s">
        <v>533</v>
      </c>
      <c r="B5928" s="186">
        <v>445.78</v>
      </c>
      <c r="C5928" s="187">
        <v>18898.36</v>
      </c>
      <c r="D5928" s="412"/>
      <c r="E5928" s="413"/>
      <c r="F5928" s="414"/>
      <c r="G5928" s="342">
        <f t="shared" si="187"/>
        <v>1051.1182807310311</v>
      </c>
      <c r="H5928" s="342">
        <f t="shared" si="186"/>
        <v>19949.478280731033</v>
      </c>
      <c r="I5928" s="190">
        <f>+H5928</f>
        <v>19949.478280731033</v>
      </c>
      <c r="J5928" s="347">
        <v>2</v>
      </c>
    </row>
    <row r="5929" spans="1:10" ht="13.5" hidden="1" customHeight="1" thickBot="1">
      <c r="A5929" s="409" t="s">
        <v>1059</v>
      </c>
      <c r="B5929" s="183">
        <v>0.4</v>
      </c>
      <c r="C5929" s="184">
        <v>33.71</v>
      </c>
      <c r="D5929" s="346" t="s">
        <v>391</v>
      </c>
      <c r="E5929" s="346" t="s">
        <v>386</v>
      </c>
      <c r="F5929" s="346" t="s">
        <v>919</v>
      </c>
      <c r="G5929" s="342">
        <f t="shared" si="187"/>
        <v>1.8749350336983239</v>
      </c>
      <c r="H5929" s="342">
        <f t="shared" si="186"/>
        <v>35.584935033698322</v>
      </c>
      <c r="I5929" s="190"/>
      <c r="J5929" s="347">
        <v>2</v>
      </c>
    </row>
    <row r="5930" spans="1:10" ht="13.5" hidden="1" customHeight="1" thickBot="1">
      <c r="A5930" s="410"/>
      <c r="B5930" s="183">
        <v>0.4</v>
      </c>
      <c r="C5930" s="184">
        <v>33.71</v>
      </c>
      <c r="D5930" s="346" t="s">
        <v>391</v>
      </c>
      <c r="E5930" s="346" t="s">
        <v>386</v>
      </c>
      <c r="F5930" s="346" t="s">
        <v>858</v>
      </c>
      <c r="G5930" s="342">
        <f t="shared" si="187"/>
        <v>1.8749350336983239</v>
      </c>
      <c r="H5930" s="342">
        <f t="shared" si="186"/>
        <v>35.584935033698322</v>
      </c>
      <c r="I5930" s="190"/>
      <c r="J5930" s="347">
        <v>2</v>
      </c>
    </row>
    <row r="5931" spans="1:10" ht="13.5" hidden="1" customHeight="1" thickBot="1">
      <c r="A5931" s="410"/>
      <c r="B5931" s="183">
        <v>1.77</v>
      </c>
      <c r="C5931" s="184">
        <v>148.91</v>
      </c>
      <c r="D5931" s="346" t="s">
        <v>385</v>
      </c>
      <c r="E5931" s="346" t="s">
        <v>386</v>
      </c>
      <c r="F5931" s="346" t="s">
        <v>918</v>
      </c>
      <c r="G5931" s="342">
        <f t="shared" si="187"/>
        <v>8.2823072046282231</v>
      </c>
      <c r="H5931" s="342">
        <f t="shared" si="186"/>
        <v>157.19230720462821</v>
      </c>
      <c r="I5931" s="190"/>
      <c r="J5931" s="347">
        <v>2</v>
      </c>
    </row>
    <row r="5932" spans="1:10" ht="13.5" hidden="1" customHeight="1" thickBot="1">
      <c r="A5932" s="410"/>
      <c r="B5932" s="183">
        <v>1.77</v>
      </c>
      <c r="C5932" s="184">
        <v>148.91</v>
      </c>
      <c r="D5932" s="346" t="s">
        <v>385</v>
      </c>
      <c r="E5932" s="346" t="s">
        <v>386</v>
      </c>
      <c r="F5932" s="346" t="s">
        <v>919</v>
      </c>
      <c r="G5932" s="342">
        <f t="shared" si="187"/>
        <v>8.2823072046282231</v>
      </c>
      <c r="H5932" s="342">
        <f t="shared" si="186"/>
        <v>157.19230720462821</v>
      </c>
      <c r="I5932" s="190"/>
      <c r="J5932" s="347">
        <v>2</v>
      </c>
    </row>
    <row r="5933" spans="1:10" ht="13.5" hidden="1" customHeight="1" thickBot="1">
      <c r="A5933" s="410"/>
      <c r="B5933" s="183">
        <v>1.97</v>
      </c>
      <c r="C5933" s="184">
        <v>165.77</v>
      </c>
      <c r="D5933" s="346" t="s">
        <v>385</v>
      </c>
      <c r="E5933" s="346" t="s">
        <v>386</v>
      </c>
      <c r="F5933" s="346" t="s">
        <v>920</v>
      </c>
      <c r="G5933" s="342">
        <f t="shared" si="187"/>
        <v>9.2200528192278597</v>
      </c>
      <c r="H5933" s="342">
        <f t="shared" si="186"/>
        <v>174.99005281922786</v>
      </c>
      <c r="I5933" s="190"/>
      <c r="J5933" s="347">
        <v>2</v>
      </c>
    </row>
    <row r="5934" spans="1:10" ht="13.5" hidden="1" customHeight="1" thickBot="1">
      <c r="A5934" s="410"/>
      <c r="B5934" s="183">
        <v>0.37</v>
      </c>
      <c r="C5934" s="184">
        <v>30.91</v>
      </c>
      <c r="D5934" s="346" t="s">
        <v>385</v>
      </c>
      <c r="E5934" s="346" t="s">
        <v>386</v>
      </c>
      <c r="F5934" s="346" t="s">
        <v>858</v>
      </c>
      <c r="G5934" s="342">
        <f t="shared" si="187"/>
        <v>1.7192002934326664</v>
      </c>
      <c r="H5934" s="342">
        <f t="shared" si="186"/>
        <v>32.629200293432667</v>
      </c>
      <c r="I5934" s="190"/>
      <c r="J5934" s="347">
        <v>2</v>
      </c>
    </row>
    <row r="5935" spans="1:10" ht="13.5" hidden="1" customHeight="1" thickBot="1">
      <c r="A5935" s="411"/>
      <c r="B5935" s="183">
        <v>0</v>
      </c>
      <c r="C5935" s="184">
        <v>9.39</v>
      </c>
      <c r="D5935" s="346" t="s">
        <v>393</v>
      </c>
      <c r="E5935" s="346" t="s">
        <v>386</v>
      </c>
      <c r="F5935" s="346" t="s">
        <v>859</v>
      </c>
      <c r="G5935" s="342">
        <f t="shared" si="187"/>
        <v>0.52226757539090074</v>
      </c>
      <c r="H5935" s="342">
        <f t="shared" si="186"/>
        <v>9.9122675753909011</v>
      </c>
      <c r="I5935" s="190"/>
      <c r="J5935" s="347">
        <v>2</v>
      </c>
    </row>
    <row r="5936" spans="1:10" ht="13.5" thickBot="1">
      <c r="A5936" s="185" t="s">
        <v>1059</v>
      </c>
      <c r="B5936" s="186">
        <v>6.68</v>
      </c>
      <c r="C5936" s="187">
        <v>571.30999999999995</v>
      </c>
      <c r="D5936" s="412"/>
      <c r="E5936" s="413"/>
      <c r="F5936" s="414"/>
      <c r="G5936" s="342">
        <f t="shared" si="187"/>
        <v>31.776005164704518</v>
      </c>
      <c r="H5936" s="342">
        <f t="shared" si="186"/>
        <v>603.08600516470449</v>
      </c>
      <c r="I5936" s="190">
        <f>+H5936</f>
        <v>603.08600516470449</v>
      </c>
      <c r="J5936" s="347">
        <v>2</v>
      </c>
    </row>
    <row r="5937" spans="1:10" ht="13.5" hidden="1" customHeight="1" thickBot="1">
      <c r="A5937" s="409" t="s">
        <v>534</v>
      </c>
      <c r="B5937" s="183">
        <v>1.2</v>
      </c>
      <c r="C5937" s="184">
        <v>79.319999999999993</v>
      </c>
      <c r="D5937" s="346" t="s">
        <v>389</v>
      </c>
      <c r="E5937" s="346" t="s">
        <v>386</v>
      </c>
      <c r="F5937" s="346" t="s">
        <v>917</v>
      </c>
      <c r="G5937" s="342">
        <f t="shared" si="187"/>
        <v>4.4117427135256904</v>
      </c>
      <c r="H5937" s="342">
        <f t="shared" si="186"/>
        <v>83.731742713525676</v>
      </c>
      <c r="I5937" s="190"/>
      <c r="J5937" s="347">
        <v>2</v>
      </c>
    </row>
    <row r="5938" spans="1:10" ht="13.5" hidden="1" customHeight="1" thickBot="1">
      <c r="A5938" s="410"/>
      <c r="B5938" s="183">
        <v>1.8</v>
      </c>
      <c r="C5938" s="184">
        <v>88.17</v>
      </c>
      <c r="D5938" s="346" t="s">
        <v>391</v>
      </c>
      <c r="E5938" s="346" t="s">
        <v>386</v>
      </c>
      <c r="F5938" s="346" t="s">
        <v>817</v>
      </c>
      <c r="G5938" s="342">
        <f t="shared" si="187"/>
        <v>4.9039757318653585</v>
      </c>
      <c r="H5938" s="342">
        <f t="shared" si="186"/>
        <v>93.07397573186536</v>
      </c>
      <c r="I5938" s="190"/>
      <c r="J5938" s="347">
        <v>2</v>
      </c>
    </row>
    <row r="5939" spans="1:10" ht="13.5" hidden="1" customHeight="1" thickBot="1">
      <c r="A5939" s="410"/>
      <c r="B5939" s="183">
        <v>1.8</v>
      </c>
      <c r="C5939" s="184">
        <v>88.17</v>
      </c>
      <c r="D5939" s="346" t="s">
        <v>391</v>
      </c>
      <c r="E5939" s="346" t="s">
        <v>386</v>
      </c>
      <c r="F5939" s="346" t="s">
        <v>818</v>
      </c>
      <c r="G5939" s="342">
        <f t="shared" si="187"/>
        <v>4.9039757318653585</v>
      </c>
      <c r="H5939" s="342">
        <f t="shared" si="186"/>
        <v>93.07397573186536</v>
      </c>
      <c r="I5939" s="190"/>
      <c r="J5939" s="347">
        <v>2</v>
      </c>
    </row>
    <row r="5940" spans="1:10" ht="13.5" hidden="1" customHeight="1" thickBot="1">
      <c r="A5940" s="410"/>
      <c r="B5940" s="183">
        <v>1.8</v>
      </c>
      <c r="C5940" s="184">
        <v>92.13</v>
      </c>
      <c r="D5940" s="346" t="s">
        <v>391</v>
      </c>
      <c r="E5940" s="346" t="s">
        <v>386</v>
      </c>
      <c r="F5940" s="346" t="s">
        <v>819</v>
      </c>
      <c r="G5940" s="342">
        <f t="shared" si="187"/>
        <v>5.1242291502410735</v>
      </c>
      <c r="H5940" s="342">
        <f t="shared" si="186"/>
        <v>97.254229150241073</v>
      </c>
      <c r="I5940" s="190"/>
      <c r="J5940" s="347">
        <v>2</v>
      </c>
    </row>
    <row r="5941" spans="1:10" ht="13.5" hidden="1" customHeight="1" thickBot="1">
      <c r="A5941" s="410"/>
      <c r="B5941" s="183">
        <v>1.8</v>
      </c>
      <c r="C5941" s="184">
        <v>92.13</v>
      </c>
      <c r="D5941" s="346" t="s">
        <v>391</v>
      </c>
      <c r="E5941" s="346" t="s">
        <v>386</v>
      </c>
      <c r="F5941" s="346" t="s">
        <v>820</v>
      </c>
      <c r="G5941" s="342">
        <f t="shared" si="187"/>
        <v>5.1242291502410735</v>
      </c>
      <c r="H5941" s="342">
        <f t="shared" si="186"/>
        <v>97.254229150241073</v>
      </c>
      <c r="I5941" s="190"/>
      <c r="J5941" s="347">
        <v>2</v>
      </c>
    </row>
    <row r="5942" spans="1:10" ht="13.5" hidden="1" customHeight="1" thickBot="1">
      <c r="A5942" s="410"/>
      <c r="B5942" s="183">
        <v>1.8</v>
      </c>
      <c r="C5942" s="184">
        <v>92.13</v>
      </c>
      <c r="D5942" s="346" t="s">
        <v>391</v>
      </c>
      <c r="E5942" s="346" t="s">
        <v>386</v>
      </c>
      <c r="F5942" s="346" t="s">
        <v>821</v>
      </c>
      <c r="G5942" s="342">
        <f t="shared" si="187"/>
        <v>5.1242291502410735</v>
      </c>
      <c r="H5942" s="342">
        <f t="shared" si="186"/>
        <v>97.254229150241073</v>
      </c>
      <c r="I5942" s="190"/>
      <c r="J5942" s="347">
        <v>2</v>
      </c>
    </row>
    <row r="5943" spans="1:10" ht="13.5" hidden="1" customHeight="1" thickBot="1">
      <c r="A5943" s="410"/>
      <c r="B5943" s="183">
        <v>3.6</v>
      </c>
      <c r="C5943" s="184">
        <v>184.27</v>
      </c>
      <c r="D5943" s="346" t="s">
        <v>391</v>
      </c>
      <c r="E5943" s="346" t="s">
        <v>386</v>
      </c>
      <c r="F5943" s="346" t="s">
        <v>919</v>
      </c>
      <c r="G5943" s="342">
        <f t="shared" si="187"/>
        <v>10.249014495983095</v>
      </c>
      <c r="H5943" s="342">
        <f t="shared" si="186"/>
        <v>194.5190144959831</v>
      </c>
      <c r="I5943" s="190"/>
      <c r="J5943" s="347">
        <v>2</v>
      </c>
    </row>
    <row r="5944" spans="1:10" ht="13.5" hidden="1" customHeight="1" thickBot="1">
      <c r="A5944" s="410"/>
      <c r="B5944" s="183">
        <v>3.6</v>
      </c>
      <c r="C5944" s="184">
        <v>184.27</v>
      </c>
      <c r="D5944" s="346" t="s">
        <v>391</v>
      </c>
      <c r="E5944" s="346" t="s">
        <v>386</v>
      </c>
      <c r="F5944" s="346" t="s">
        <v>858</v>
      </c>
      <c r="G5944" s="342">
        <f t="shared" si="187"/>
        <v>10.249014495983095</v>
      </c>
      <c r="H5944" s="342">
        <f t="shared" si="186"/>
        <v>194.5190144959831</v>
      </c>
      <c r="I5944" s="190"/>
      <c r="J5944" s="347">
        <v>2</v>
      </c>
    </row>
    <row r="5945" spans="1:10" ht="13.5" hidden="1" customHeight="1" thickBot="1">
      <c r="A5945" s="410"/>
      <c r="B5945" s="183">
        <v>17.7</v>
      </c>
      <c r="C5945" s="184">
        <v>867.03</v>
      </c>
      <c r="D5945" s="346" t="s">
        <v>385</v>
      </c>
      <c r="E5945" s="346" t="s">
        <v>386</v>
      </c>
      <c r="F5945" s="346" t="s">
        <v>817</v>
      </c>
      <c r="G5945" s="342">
        <f t="shared" si="187"/>
        <v>48.223818518761725</v>
      </c>
      <c r="H5945" s="342">
        <f t="shared" si="186"/>
        <v>915.2538185187617</v>
      </c>
      <c r="I5945" s="190"/>
      <c r="J5945" s="347">
        <v>2</v>
      </c>
    </row>
    <row r="5946" spans="1:10" ht="13.5" hidden="1" customHeight="1" thickBot="1">
      <c r="A5946" s="410"/>
      <c r="B5946" s="183">
        <v>19.5</v>
      </c>
      <c r="C5946" s="184">
        <v>955.19</v>
      </c>
      <c r="D5946" s="346" t="s">
        <v>385</v>
      </c>
      <c r="E5946" s="346" t="s">
        <v>386</v>
      </c>
      <c r="F5946" s="346" t="s">
        <v>822</v>
      </c>
      <c r="G5946" s="342">
        <f t="shared" si="187"/>
        <v>53.127238055126135</v>
      </c>
      <c r="H5946" s="342">
        <f t="shared" si="186"/>
        <v>1008.3172380551262</v>
      </c>
      <c r="I5946" s="190"/>
      <c r="J5946" s="347">
        <v>2</v>
      </c>
    </row>
    <row r="5947" spans="1:10" ht="13.5" hidden="1" customHeight="1" thickBot="1">
      <c r="A5947" s="410"/>
      <c r="B5947" s="183">
        <v>17.7</v>
      </c>
      <c r="C5947" s="184">
        <v>867.03</v>
      </c>
      <c r="D5947" s="346" t="s">
        <v>385</v>
      </c>
      <c r="E5947" s="346" t="s">
        <v>386</v>
      </c>
      <c r="F5947" s="346" t="s">
        <v>823</v>
      </c>
      <c r="G5947" s="342">
        <f t="shared" si="187"/>
        <v>48.223818518761725</v>
      </c>
      <c r="H5947" s="342">
        <f t="shared" si="186"/>
        <v>915.2538185187617</v>
      </c>
      <c r="I5947" s="190"/>
      <c r="J5947" s="347">
        <v>2</v>
      </c>
    </row>
    <row r="5948" spans="1:10" ht="13.5" hidden="1" customHeight="1" thickBot="1">
      <c r="A5948" s="410"/>
      <c r="B5948" s="183">
        <v>19.5</v>
      </c>
      <c r="C5948" s="184">
        <v>955.19</v>
      </c>
      <c r="D5948" s="346" t="s">
        <v>385</v>
      </c>
      <c r="E5948" s="346" t="s">
        <v>386</v>
      </c>
      <c r="F5948" s="346" t="s">
        <v>824</v>
      </c>
      <c r="G5948" s="342">
        <f t="shared" si="187"/>
        <v>53.127238055126135</v>
      </c>
      <c r="H5948" s="342">
        <f t="shared" si="186"/>
        <v>1008.3172380551262</v>
      </c>
      <c r="I5948" s="190"/>
      <c r="J5948" s="347">
        <v>2</v>
      </c>
    </row>
    <row r="5949" spans="1:10" ht="13.5" hidden="1" customHeight="1" thickBot="1">
      <c r="A5949" s="410"/>
      <c r="B5949" s="183">
        <v>18.3</v>
      </c>
      <c r="C5949" s="184">
        <v>880.73</v>
      </c>
      <c r="D5949" s="346" t="s">
        <v>385</v>
      </c>
      <c r="E5949" s="346" t="s">
        <v>386</v>
      </c>
      <c r="F5949" s="346" t="s">
        <v>825</v>
      </c>
      <c r="G5949" s="342">
        <f t="shared" si="187"/>
        <v>48.985806355061548</v>
      </c>
      <c r="H5949" s="342">
        <f t="shared" si="186"/>
        <v>929.71580635506155</v>
      </c>
      <c r="I5949" s="190"/>
      <c r="J5949" s="347">
        <v>2</v>
      </c>
    </row>
    <row r="5950" spans="1:10" ht="13.5" hidden="1" customHeight="1" thickBot="1">
      <c r="A5950" s="410"/>
      <c r="B5950" s="183">
        <v>17.7</v>
      </c>
      <c r="C5950" s="184">
        <v>867.03</v>
      </c>
      <c r="D5950" s="346" t="s">
        <v>385</v>
      </c>
      <c r="E5950" s="346" t="s">
        <v>386</v>
      </c>
      <c r="F5950" s="346" t="s">
        <v>818</v>
      </c>
      <c r="G5950" s="342">
        <f t="shared" si="187"/>
        <v>48.223818518761725</v>
      </c>
      <c r="H5950" s="342">
        <f t="shared" si="186"/>
        <v>915.2538185187617</v>
      </c>
      <c r="I5950" s="190"/>
      <c r="J5950" s="347">
        <v>2</v>
      </c>
    </row>
    <row r="5951" spans="1:10" ht="13.5" hidden="1" customHeight="1" thickBot="1">
      <c r="A5951" s="410"/>
      <c r="B5951" s="183">
        <v>19.5</v>
      </c>
      <c r="C5951" s="184">
        <v>998.19</v>
      </c>
      <c r="D5951" s="346" t="s">
        <v>385</v>
      </c>
      <c r="E5951" s="346" t="s">
        <v>386</v>
      </c>
      <c r="F5951" s="346" t="s">
        <v>826</v>
      </c>
      <c r="G5951" s="342">
        <f t="shared" si="187"/>
        <v>55.518878709205872</v>
      </c>
      <c r="H5951" s="342">
        <f t="shared" si="186"/>
        <v>1053.7088787092059</v>
      </c>
      <c r="I5951" s="190"/>
      <c r="J5951" s="347">
        <v>2</v>
      </c>
    </row>
    <row r="5952" spans="1:10" ht="13.5" hidden="1" customHeight="1" thickBot="1">
      <c r="A5952" s="410"/>
      <c r="B5952" s="183">
        <v>18.3</v>
      </c>
      <c r="C5952" s="184">
        <v>945.72</v>
      </c>
      <c r="D5952" s="346" t="s">
        <v>385</v>
      </c>
      <c r="E5952" s="346" t="s">
        <v>386</v>
      </c>
      <c r="F5952" s="346" t="s">
        <v>827</v>
      </c>
      <c r="G5952" s="342">
        <f t="shared" si="187"/>
        <v>52.600520915727643</v>
      </c>
      <c r="H5952" s="342">
        <f t="shared" si="186"/>
        <v>998.32052091572768</v>
      </c>
      <c r="I5952" s="190"/>
      <c r="J5952" s="347">
        <v>2</v>
      </c>
    </row>
    <row r="5953" spans="1:10" ht="13.5" hidden="1" customHeight="1" thickBot="1">
      <c r="A5953" s="410"/>
      <c r="B5953" s="183">
        <v>18.3</v>
      </c>
      <c r="C5953" s="184">
        <v>945.72</v>
      </c>
      <c r="D5953" s="346" t="s">
        <v>385</v>
      </c>
      <c r="E5953" s="346" t="s">
        <v>386</v>
      </c>
      <c r="F5953" s="346" t="s">
        <v>828</v>
      </c>
      <c r="G5953" s="342">
        <f t="shared" si="187"/>
        <v>52.600520915727643</v>
      </c>
      <c r="H5953" s="342">
        <f t="shared" si="186"/>
        <v>998.32052091572768</v>
      </c>
      <c r="I5953" s="190"/>
      <c r="J5953" s="347">
        <v>2</v>
      </c>
    </row>
    <row r="5954" spans="1:10" ht="13.5" hidden="1" customHeight="1" thickBot="1">
      <c r="A5954" s="410"/>
      <c r="B5954" s="183">
        <v>17.100000000000001</v>
      </c>
      <c r="C5954" s="184">
        <v>866.39</v>
      </c>
      <c r="D5954" s="346" t="s">
        <v>385</v>
      </c>
      <c r="E5954" s="346" t="s">
        <v>386</v>
      </c>
      <c r="F5954" s="346" t="s">
        <v>819</v>
      </c>
      <c r="G5954" s="342">
        <f t="shared" si="187"/>
        <v>48.188222006701004</v>
      </c>
      <c r="H5954" s="342">
        <f t="shared" si="186"/>
        <v>914.57822200670103</v>
      </c>
      <c r="I5954" s="190"/>
      <c r="J5954" s="347">
        <v>2</v>
      </c>
    </row>
    <row r="5955" spans="1:10" ht="13.5" hidden="1" customHeight="1" thickBot="1">
      <c r="A5955" s="410"/>
      <c r="B5955" s="183">
        <v>19.5</v>
      </c>
      <c r="C5955" s="184">
        <v>998.19</v>
      </c>
      <c r="D5955" s="346" t="s">
        <v>385</v>
      </c>
      <c r="E5955" s="346" t="s">
        <v>386</v>
      </c>
      <c r="F5955" s="346" t="s">
        <v>829</v>
      </c>
      <c r="G5955" s="342">
        <f t="shared" si="187"/>
        <v>55.518878709205872</v>
      </c>
      <c r="H5955" s="342">
        <f t="shared" si="186"/>
        <v>1053.7088787092059</v>
      </c>
      <c r="I5955" s="190"/>
      <c r="J5955" s="347">
        <v>2</v>
      </c>
    </row>
    <row r="5956" spans="1:10" ht="13.5" hidden="1" customHeight="1" thickBot="1">
      <c r="A5956" s="410"/>
      <c r="B5956" s="183">
        <v>19.5</v>
      </c>
      <c r="C5956" s="184">
        <v>998.19</v>
      </c>
      <c r="D5956" s="346" t="s">
        <v>385</v>
      </c>
      <c r="E5956" s="346" t="s">
        <v>386</v>
      </c>
      <c r="F5956" s="346" t="s">
        <v>830</v>
      </c>
      <c r="G5956" s="342">
        <f t="shared" si="187"/>
        <v>55.518878709205872</v>
      </c>
      <c r="H5956" s="342">
        <f t="shared" si="186"/>
        <v>1053.7088787092059</v>
      </c>
      <c r="I5956" s="190"/>
      <c r="J5956" s="347">
        <v>2</v>
      </c>
    </row>
    <row r="5957" spans="1:10" ht="13.5" hidden="1" customHeight="1" thickBot="1">
      <c r="A5957" s="410"/>
      <c r="B5957" s="183">
        <v>17.7</v>
      </c>
      <c r="C5957" s="184">
        <v>906.06</v>
      </c>
      <c r="D5957" s="346" t="s">
        <v>385</v>
      </c>
      <c r="E5957" s="346" t="s">
        <v>386</v>
      </c>
      <c r="F5957" s="346" t="s">
        <v>820</v>
      </c>
      <c r="G5957" s="342">
        <f t="shared" si="187"/>
        <v>50.394649558964794</v>
      </c>
      <c r="H5957" s="342">
        <f t="shared" si="186"/>
        <v>956.45464955896477</v>
      </c>
      <c r="I5957" s="190"/>
      <c r="J5957" s="347">
        <v>2</v>
      </c>
    </row>
    <row r="5958" spans="1:10" ht="13.5" hidden="1" customHeight="1" thickBot="1">
      <c r="A5958" s="410"/>
      <c r="B5958" s="183">
        <v>18.3</v>
      </c>
      <c r="C5958" s="184">
        <v>945.72</v>
      </c>
      <c r="D5958" s="346" t="s">
        <v>385</v>
      </c>
      <c r="E5958" s="346" t="s">
        <v>386</v>
      </c>
      <c r="F5958" s="346" t="s">
        <v>805</v>
      </c>
      <c r="G5958" s="342">
        <f t="shared" si="187"/>
        <v>52.600520915727643</v>
      </c>
      <c r="H5958" s="342">
        <f t="shared" si="186"/>
        <v>998.32052091572768</v>
      </c>
      <c r="I5958" s="190"/>
      <c r="J5958" s="347">
        <v>2</v>
      </c>
    </row>
    <row r="5959" spans="1:10" ht="13.5" hidden="1" customHeight="1" thickBot="1">
      <c r="A5959" s="410"/>
      <c r="B5959" s="183">
        <v>18.899999999999999</v>
      </c>
      <c r="C5959" s="184">
        <v>958.53</v>
      </c>
      <c r="D5959" s="346" t="s">
        <v>385</v>
      </c>
      <c r="E5959" s="346" t="s">
        <v>386</v>
      </c>
      <c r="F5959" s="346" t="s">
        <v>831</v>
      </c>
      <c r="G5959" s="342">
        <f t="shared" si="187"/>
        <v>53.313007352443023</v>
      </c>
      <c r="H5959" s="342">
        <f t="shared" si="186"/>
        <v>1011.843007352443</v>
      </c>
      <c r="I5959" s="190"/>
      <c r="J5959" s="347">
        <v>2</v>
      </c>
    </row>
    <row r="5960" spans="1:10" ht="13.5" hidden="1" customHeight="1" thickBot="1">
      <c r="A5960" s="410"/>
      <c r="B5960" s="183">
        <v>17.100000000000001</v>
      </c>
      <c r="C5960" s="184">
        <v>893.24</v>
      </c>
      <c r="D5960" s="346" t="s">
        <v>385</v>
      </c>
      <c r="E5960" s="346" t="s">
        <v>386</v>
      </c>
      <c r="F5960" s="346" t="s">
        <v>832</v>
      </c>
      <c r="G5960" s="342">
        <f t="shared" si="187"/>
        <v>49.681606926748465</v>
      </c>
      <c r="H5960" s="342">
        <f t="shared" si="186"/>
        <v>942.9216069267485</v>
      </c>
      <c r="I5960" s="190"/>
      <c r="J5960" s="347">
        <v>2</v>
      </c>
    </row>
    <row r="5961" spans="1:10" ht="13.5" hidden="1" customHeight="1" thickBot="1">
      <c r="A5961" s="410"/>
      <c r="B5961" s="183">
        <v>15.3</v>
      </c>
      <c r="C5961" s="184">
        <v>801.11</v>
      </c>
      <c r="D5961" s="346" t="s">
        <v>385</v>
      </c>
      <c r="E5961" s="346" t="s">
        <v>386</v>
      </c>
      <c r="F5961" s="346" t="s">
        <v>821</v>
      </c>
      <c r="G5961" s="342">
        <f t="shared" si="187"/>
        <v>44.557377776507394</v>
      </c>
      <c r="H5961" s="342">
        <f t="shared" si="186"/>
        <v>845.66737777650746</v>
      </c>
      <c r="I5961" s="190"/>
      <c r="J5961" s="347">
        <v>2</v>
      </c>
    </row>
    <row r="5962" spans="1:10" ht="13.5" hidden="1" customHeight="1" thickBot="1">
      <c r="A5962" s="410"/>
      <c r="B5962" s="183">
        <v>18.3</v>
      </c>
      <c r="C5962" s="184">
        <v>918.86</v>
      </c>
      <c r="D5962" s="346" t="s">
        <v>385</v>
      </c>
      <c r="E5962" s="346" t="s">
        <v>386</v>
      </c>
      <c r="F5962" s="346" t="s">
        <v>833</v>
      </c>
      <c r="G5962" s="342">
        <f t="shared" si="187"/>
        <v>51.106579800179233</v>
      </c>
      <c r="H5962" s="342">
        <f t="shared" si="186"/>
        <v>969.96657980017926</v>
      </c>
      <c r="I5962" s="190"/>
      <c r="J5962" s="347">
        <v>2</v>
      </c>
    </row>
    <row r="5963" spans="1:10" ht="13.5" hidden="1" customHeight="1" thickBot="1">
      <c r="A5963" s="410"/>
      <c r="B5963" s="183">
        <v>19.5</v>
      </c>
      <c r="C5963" s="184">
        <v>998.19</v>
      </c>
      <c r="D5963" s="346" t="s">
        <v>385</v>
      </c>
      <c r="E5963" s="346" t="s">
        <v>386</v>
      </c>
      <c r="F5963" s="346" t="s">
        <v>916</v>
      </c>
      <c r="G5963" s="342">
        <f t="shared" si="187"/>
        <v>55.518878709205872</v>
      </c>
      <c r="H5963" s="342">
        <f t="shared" ref="H5963:H6026" si="188">+G5963+C5963</f>
        <v>1053.7088787092059</v>
      </c>
      <c r="I5963" s="190"/>
      <c r="J5963" s="347">
        <v>2</v>
      </c>
    </row>
    <row r="5964" spans="1:10" ht="13.5" hidden="1" customHeight="1" thickBot="1">
      <c r="A5964" s="410"/>
      <c r="B5964" s="183">
        <v>11.7</v>
      </c>
      <c r="C5964" s="184">
        <v>589.98</v>
      </c>
      <c r="D5964" s="346" t="s">
        <v>385</v>
      </c>
      <c r="E5964" s="346" t="s">
        <v>386</v>
      </c>
      <c r="F5964" s="346" t="s">
        <v>917</v>
      </c>
      <c r="G5964" s="342">
        <f t="shared" si="187"/>
        <v>32.814422164975888</v>
      </c>
      <c r="H5964" s="342">
        <f t="shared" si="188"/>
        <v>622.79442216497591</v>
      </c>
      <c r="I5964" s="190"/>
      <c r="J5964" s="347">
        <v>2</v>
      </c>
    </row>
    <row r="5965" spans="1:10" ht="13.5" hidden="1" customHeight="1" thickBot="1">
      <c r="A5965" s="410"/>
      <c r="B5965" s="183">
        <v>17.7</v>
      </c>
      <c r="C5965" s="184">
        <v>879.2</v>
      </c>
      <c r="D5965" s="346" t="s">
        <v>385</v>
      </c>
      <c r="E5965" s="346" t="s">
        <v>386</v>
      </c>
      <c r="F5965" s="346" t="s">
        <v>918</v>
      </c>
      <c r="G5965" s="342">
        <f t="shared" si="187"/>
        <v>48.900708443416391</v>
      </c>
      <c r="H5965" s="342">
        <f t="shared" si="188"/>
        <v>928.10070844341647</v>
      </c>
      <c r="I5965" s="190"/>
      <c r="J5965" s="347">
        <v>2</v>
      </c>
    </row>
    <row r="5966" spans="1:10" ht="13.5" hidden="1" customHeight="1" thickBot="1">
      <c r="A5966" s="410"/>
      <c r="B5966" s="183">
        <v>15.9</v>
      </c>
      <c r="C5966" s="184">
        <v>813.91</v>
      </c>
      <c r="D5966" s="346" t="s">
        <v>385</v>
      </c>
      <c r="E5966" s="346" t="s">
        <v>386</v>
      </c>
      <c r="F5966" s="346" t="s">
        <v>919</v>
      </c>
      <c r="G5966" s="342">
        <f t="shared" si="187"/>
        <v>45.269308017721826</v>
      </c>
      <c r="H5966" s="342">
        <f t="shared" si="188"/>
        <v>859.17930801772184</v>
      </c>
      <c r="I5966" s="190"/>
      <c r="J5966" s="347">
        <v>2</v>
      </c>
    </row>
    <row r="5967" spans="1:10" ht="13.5" hidden="1" customHeight="1" thickBot="1">
      <c r="A5967" s="410"/>
      <c r="B5967" s="183">
        <v>19.5</v>
      </c>
      <c r="C5967" s="184">
        <v>998.19</v>
      </c>
      <c r="D5967" s="346" t="s">
        <v>385</v>
      </c>
      <c r="E5967" s="346" t="s">
        <v>386</v>
      </c>
      <c r="F5967" s="346" t="s">
        <v>920</v>
      </c>
      <c r="G5967" s="342">
        <f t="shared" ref="G5967:G6030" si="189">+(C5967/$C$12584)*1312742.08</f>
        <v>55.518878709205872</v>
      </c>
      <c r="H5967" s="342">
        <f t="shared" si="188"/>
        <v>1053.7088787092059</v>
      </c>
      <c r="I5967" s="190"/>
      <c r="J5967" s="347">
        <v>2</v>
      </c>
    </row>
    <row r="5968" spans="1:10" ht="13.5" hidden="1" customHeight="1" thickBot="1">
      <c r="A5968" s="410"/>
      <c r="B5968" s="183">
        <v>12.3</v>
      </c>
      <c r="C5968" s="184">
        <v>629.64</v>
      </c>
      <c r="D5968" s="346" t="s">
        <v>385</v>
      </c>
      <c r="E5968" s="346" t="s">
        <v>386</v>
      </c>
      <c r="F5968" s="346" t="s">
        <v>858</v>
      </c>
      <c r="G5968" s="342">
        <f t="shared" si="189"/>
        <v>35.020293521738729</v>
      </c>
      <c r="H5968" s="342">
        <f t="shared" si="188"/>
        <v>664.66029352173871</v>
      </c>
      <c r="I5968" s="190"/>
      <c r="J5968" s="347">
        <v>2</v>
      </c>
    </row>
    <row r="5969" spans="1:10" ht="13.5" hidden="1" customHeight="1" thickBot="1">
      <c r="A5969" s="410"/>
      <c r="B5969" s="183">
        <v>0.6</v>
      </c>
      <c r="C5969" s="184">
        <v>39.659999999999997</v>
      </c>
      <c r="D5969" s="346" t="s">
        <v>834</v>
      </c>
      <c r="E5969" s="346" t="s">
        <v>386</v>
      </c>
      <c r="F5969" s="346" t="s">
        <v>831</v>
      </c>
      <c r="G5969" s="342">
        <f t="shared" si="189"/>
        <v>2.2058713567628452</v>
      </c>
      <c r="H5969" s="342">
        <f t="shared" si="188"/>
        <v>41.865871356762838</v>
      </c>
      <c r="I5969" s="190"/>
      <c r="J5969" s="347">
        <v>2</v>
      </c>
    </row>
    <row r="5970" spans="1:10" ht="13.5" hidden="1" customHeight="1" thickBot="1">
      <c r="A5970" s="410"/>
      <c r="B5970" s="183">
        <v>1.8</v>
      </c>
      <c r="C5970" s="184">
        <v>88.17</v>
      </c>
      <c r="D5970" s="346" t="s">
        <v>392</v>
      </c>
      <c r="E5970" s="346" t="s">
        <v>386</v>
      </c>
      <c r="F5970" s="346" t="s">
        <v>823</v>
      </c>
      <c r="G5970" s="342">
        <f t="shared" si="189"/>
        <v>4.9039757318653585</v>
      </c>
      <c r="H5970" s="342">
        <f t="shared" si="188"/>
        <v>93.07397573186536</v>
      </c>
      <c r="I5970" s="190"/>
      <c r="J5970" s="347">
        <v>2</v>
      </c>
    </row>
    <row r="5971" spans="1:10" ht="13.5" hidden="1" customHeight="1" thickBot="1">
      <c r="A5971" s="411"/>
      <c r="B5971" s="183">
        <v>0</v>
      </c>
      <c r="C5971" s="184">
        <v>70.39</v>
      </c>
      <c r="D5971" s="346" t="s">
        <v>393</v>
      </c>
      <c r="E5971" s="346" t="s">
        <v>386</v>
      </c>
      <c r="F5971" s="346" t="s">
        <v>859</v>
      </c>
      <c r="G5971" s="342">
        <f t="shared" si="189"/>
        <v>3.9150601311784343</v>
      </c>
      <c r="H5971" s="342">
        <f t="shared" si="188"/>
        <v>74.305060131178436</v>
      </c>
      <c r="I5971" s="190"/>
      <c r="J5971" s="347">
        <v>2</v>
      </c>
    </row>
    <row r="5972" spans="1:10" ht="13.5" thickBot="1">
      <c r="A5972" s="185" t="s">
        <v>534</v>
      </c>
      <c r="B5972" s="186">
        <v>444.6</v>
      </c>
      <c r="C5972" s="187">
        <v>22576.04</v>
      </c>
      <c r="D5972" s="412"/>
      <c r="E5972" s="413"/>
      <c r="F5972" s="414"/>
      <c r="G5972" s="342">
        <f t="shared" si="189"/>
        <v>1255.6691877239605</v>
      </c>
      <c r="H5972" s="342">
        <f t="shared" si="188"/>
        <v>23831.709187723962</v>
      </c>
      <c r="I5972" s="190">
        <f>+H5972</f>
        <v>23831.709187723962</v>
      </c>
      <c r="J5972" s="347">
        <v>2</v>
      </c>
    </row>
    <row r="5973" spans="1:10" ht="13.5" hidden="1" customHeight="1" thickBot="1">
      <c r="A5973" s="409" t="s">
        <v>1060</v>
      </c>
      <c r="B5973" s="183">
        <v>3.2</v>
      </c>
      <c r="C5973" s="184">
        <v>142.28</v>
      </c>
      <c r="D5973" s="346" t="s">
        <v>391</v>
      </c>
      <c r="E5973" s="346" t="s">
        <v>386</v>
      </c>
      <c r="F5973" s="346" t="s">
        <v>919</v>
      </c>
      <c r="G5973" s="342">
        <f t="shared" si="189"/>
        <v>7.9135495874991841</v>
      </c>
      <c r="H5973" s="342">
        <f t="shared" si="188"/>
        <v>150.19354958749918</v>
      </c>
      <c r="I5973" s="190"/>
      <c r="J5973" s="347">
        <v>2</v>
      </c>
    </row>
    <row r="5974" spans="1:10" ht="13.5" hidden="1" customHeight="1" thickBot="1">
      <c r="A5974" s="410"/>
      <c r="B5974" s="183">
        <v>3.2</v>
      </c>
      <c r="C5974" s="184">
        <v>142.28</v>
      </c>
      <c r="D5974" s="346" t="s">
        <v>391</v>
      </c>
      <c r="E5974" s="346" t="s">
        <v>386</v>
      </c>
      <c r="F5974" s="346" t="s">
        <v>858</v>
      </c>
      <c r="G5974" s="342">
        <f t="shared" si="189"/>
        <v>7.9135495874991841</v>
      </c>
      <c r="H5974" s="342">
        <f t="shared" si="188"/>
        <v>150.19354958749918</v>
      </c>
      <c r="I5974" s="190"/>
      <c r="J5974" s="347">
        <v>2</v>
      </c>
    </row>
    <row r="5975" spans="1:10" ht="13.5" hidden="1" customHeight="1" thickBot="1">
      <c r="A5975" s="410"/>
      <c r="B5975" s="183">
        <v>17.32</v>
      </c>
      <c r="C5975" s="184">
        <v>770.67</v>
      </c>
      <c r="D5975" s="346" t="s">
        <v>385</v>
      </c>
      <c r="E5975" s="346" t="s">
        <v>386</v>
      </c>
      <c r="F5975" s="346" t="s">
        <v>918</v>
      </c>
      <c r="G5975" s="342">
        <f t="shared" si="189"/>
        <v>42.864318671619316</v>
      </c>
      <c r="H5975" s="342">
        <f t="shared" si="188"/>
        <v>813.5343186716193</v>
      </c>
      <c r="I5975" s="190"/>
      <c r="J5975" s="347">
        <v>2</v>
      </c>
    </row>
    <row r="5976" spans="1:10" ht="13.5" hidden="1" customHeight="1" thickBot="1">
      <c r="A5976" s="410"/>
      <c r="B5976" s="183">
        <v>13.32</v>
      </c>
      <c r="C5976" s="184">
        <v>595.35</v>
      </c>
      <c r="D5976" s="346" t="s">
        <v>385</v>
      </c>
      <c r="E5976" s="346" t="s">
        <v>386</v>
      </c>
      <c r="F5976" s="346" t="s">
        <v>919</v>
      </c>
      <c r="G5976" s="342">
        <f t="shared" si="189"/>
        <v>33.113099148985377</v>
      </c>
      <c r="H5976" s="342">
        <f t="shared" si="188"/>
        <v>628.46309914898541</v>
      </c>
      <c r="I5976" s="190"/>
      <c r="J5976" s="347">
        <v>2</v>
      </c>
    </row>
    <row r="5977" spans="1:10" ht="13.5" hidden="1" customHeight="1" thickBot="1">
      <c r="A5977" s="410"/>
      <c r="B5977" s="183">
        <v>15.92</v>
      </c>
      <c r="C5977" s="184">
        <v>712.84</v>
      </c>
      <c r="D5977" s="346" t="s">
        <v>385</v>
      </c>
      <c r="E5977" s="346" t="s">
        <v>386</v>
      </c>
      <c r="F5977" s="346" t="s">
        <v>920</v>
      </c>
      <c r="G5977" s="342">
        <f t="shared" si="189"/>
        <v>39.647840089632552</v>
      </c>
      <c r="H5977" s="342">
        <f t="shared" si="188"/>
        <v>752.48784008963253</v>
      </c>
      <c r="I5977" s="190"/>
      <c r="J5977" s="347">
        <v>2</v>
      </c>
    </row>
    <row r="5978" spans="1:10" ht="13.5" hidden="1" customHeight="1" thickBot="1">
      <c r="A5978" s="410"/>
      <c r="B5978" s="183">
        <v>13.72</v>
      </c>
      <c r="C5978" s="184">
        <v>616.03</v>
      </c>
      <c r="D5978" s="346" t="s">
        <v>385</v>
      </c>
      <c r="E5978" s="346" t="s">
        <v>386</v>
      </c>
      <c r="F5978" s="346" t="s">
        <v>858</v>
      </c>
      <c r="G5978" s="342">
        <f t="shared" si="189"/>
        <v>34.263311444947448</v>
      </c>
      <c r="H5978" s="342">
        <f t="shared" si="188"/>
        <v>650.29331144494745</v>
      </c>
      <c r="I5978" s="190"/>
      <c r="J5978" s="347">
        <v>2</v>
      </c>
    </row>
    <row r="5979" spans="1:10" ht="13.5" hidden="1" customHeight="1" thickBot="1">
      <c r="A5979" s="410"/>
      <c r="B5979" s="183">
        <v>0.4</v>
      </c>
      <c r="C5979" s="184">
        <v>16.52</v>
      </c>
      <c r="D5979" s="346" t="s">
        <v>834</v>
      </c>
      <c r="E5979" s="346" t="s">
        <v>386</v>
      </c>
      <c r="F5979" s="346" t="s">
        <v>919</v>
      </c>
      <c r="G5979" s="342">
        <f t="shared" si="189"/>
        <v>0.91883496756737792</v>
      </c>
      <c r="H5979" s="342">
        <f t="shared" si="188"/>
        <v>17.438834967567377</v>
      </c>
      <c r="I5979" s="190"/>
      <c r="J5979" s="347">
        <v>2</v>
      </c>
    </row>
    <row r="5980" spans="1:10" ht="13.5" hidden="1" customHeight="1" thickBot="1">
      <c r="A5980" s="411"/>
      <c r="B5980" s="183">
        <v>0</v>
      </c>
      <c r="C5980" s="184">
        <v>41.14</v>
      </c>
      <c r="D5980" s="346" t="s">
        <v>393</v>
      </c>
      <c r="E5980" s="346" t="s">
        <v>386</v>
      </c>
      <c r="F5980" s="346" t="s">
        <v>859</v>
      </c>
      <c r="G5980" s="342">
        <f t="shared" si="189"/>
        <v>2.2881882909032645</v>
      </c>
      <c r="H5980" s="342">
        <f t="shared" si="188"/>
        <v>43.428188290903265</v>
      </c>
      <c r="I5980" s="190"/>
      <c r="J5980" s="347">
        <v>2</v>
      </c>
    </row>
    <row r="5981" spans="1:10" ht="13.5" thickBot="1">
      <c r="A5981" s="185" t="s">
        <v>1060</v>
      </c>
      <c r="B5981" s="186">
        <v>67.08</v>
      </c>
      <c r="C5981" s="187">
        <v>3037.11</v>
      </c>
      <c r="D5981" s="412"/>
      <c r="E5981" s="413"/>
      <c r="F5981" s="414"/>
      <c r="G5981" s="342">
        <f t="shared" si="189"/>
        <v>168.92269178865371</v>
      </c>
      <c r="H5981" s="342">
        <f t="shared" si="188"/>
        <v>3206.0326917886537</v>
      </c>
      <c r="I5981" s="190">
        <f>+H5981</f>
        <v>3206.0326917886537</v>
      </c>
      <c r="J5981" s="347">
        <v>2</v>
      </c>
    </row>
    <row r="5982" spans="1:10" ht="13.5" hidden="1" customHeight="1" thickBot="1">
      <c r="A5982" s="409" t="s">
        <v>1061</v>
      </c>
      <c r="B5982" s="183">
        <v>1.6</v>
      </c>
      <c r="C5982" s="184">
        <v>84.92</v>
      </c>
      <c r="D5982" s="346" t="s">
        <v>391</v>
      </c>
      <c r="E5982" s="346" t="s">
        <v>386</v>
      </c>
      <c r="F5982" s="346" t="s">
        <v>919</v>
      </c>
      <c r="G5982" s="342">
        <f t="shared" si="189"/>
        <v>4.7232121940570053</v>
      </c>
      <c r="H5982" s="342">
        <f t="shared" si="188"/>
        <v>89.643212194057014</v>
      </c>
      <c r="I5982" s="190"/>
      <c r="J5982" s="347">
        <v>2</v>
      </c>
    </row>
    <row r="5983" spans="1:10" ht="13.5" hidden="1" customHeight="1" thickBot="1">
      <c r="A5983" s="410"/>
      <c r="B5983" s="183">
        <v>1.6</v>
      </c>
      <c r="C5983" s="184">
        <v>84.92</v>
      </c>
      <c r="D5983" s="346" t="s">
        <v>391</v>
      </c>
      <c r="E5983" s="346" t="s">
        <v>386</v>
      </c>
      <c r="F5983" s="346" t="s">
        <v>858</v>
      </c>
      <c r="G5983" s="342">
        <f t="shared" si="189"/>
        <v>4.7232121940570053</v>
      </c>
      <c r="H5983" s="342">
        <f t="shared" si="188"/>
        <v>89.643212194057014</v>
      </c>
      <c r="I5983" s="190"/>
      <c r="J5983" s="347">
        <v>2</v>
      </c>
    </row>
    <row r="5984" spans="1:10" ht="13.5" hidden="1" customHeight="1" thickBot="1">
      <c r="A5984" s="410"/>
      <c r="B5984" s="183">
        <v>8.66</v>
      </c>
      <c r="C5984" s="184">
        <v>460</v>
      </c>
      <c r="D5984" s="346" t="s">
        <v>385</v>
      </c>
      <c r="E5984" s="346" t="s">
        <v>386</v>
      </c>
      <c r="F5984" s="346" t="s">
        <v>918</v>
      </c>
      <c r="G5984" s="342">
        <f t="shared" si="189"/>
        <v>25.584993043643696</v>
      </c>
      <c r="H5984" s="342">
        <f t="shared" si="188"/>
        <v>485.58499304364369</v>
      </c>
      <c r="I5984" s="190"/>
      <c r="J5984" s="347">
        <v>2</v>
      </c>
    </row>
    <row r="5985" spans="1:10" ht="13.5" hidden="1" customHeight="1" thickBot="1">
      <c r="A5985" s="410"/>
      <c r="B5985" s="183">
        <v>7.06</v>
      </c>
      <c r="C5985" s="184">
        <v>375.08</v>
      </c>
      <c r="D5985" s="346" t="s">
        <v>385</v>
      </c>
      <c r="E5985" s="346" t="s">
        <v>386</v>
      </c>
      <c r="F5985" s="346" t="s">
        <v>919</v>
      </c>
      <c r="G5985" s="342">
        <f t="shared" si="189"/>
        <v>20.86178084958669</v>
      </c>
      <c r="H5985" s="342">
        <f t="shared" si="188"/>
        <v>395.94178084958668</v>
      </c>
      <c r="I5985" s="190"/>
      <c r="J5985" s="347">
        <v>2</v>
      </c>
    </row>
    <row r="5986" spans="1:10" ht="13.5" hidden="1" customHeight="1" thickBot="1">
      <c r="A5986" s="410"/>
      <c r="B5986" s="183">
        <v>7.86</v>
      </c>
      <c r="C5986" s="184">
        <v>408.77</v>
      </c>
      <c r="D5986" s="346" t="s">
        <v>385</v>
      </c>
      <c r="E5986" s="346" t="s">
        <v>386</v>
      </c>
      <c r="F5986" s="346" t="s">
        <v>920</v>
      </c>
      <c r="G5986" s="342">
        <f t="shared" si="189"/>
        <v>22.735603492283115</v>
      </c>
      <c r="H5986" s="342">
        <f t="shared" si="188"/>
        <v>431.50560349228311</v>
      </c>
      <c r="I5986" s="190"/>
      <c r="J5986" s="347">
        <v>2</v>
      </c>
    </row>
    <row r="5987" spans="1:10" ht="13.5" hidden="1" customHeight="1" thickBot="1">
      <c r="A5987" s="410"/>
      <c r="B5987" s="183">
        <v>4.66</v>
      </c>
      <c r="C5987" s="184">
        <v>238.93</v>
      </c>
      <c r="D5987" s="346" t="s">
        <v>385</v>
      </c>
      <c r="E5987" s="346" t="s">
        <v>386</v>
      </c>
      <c r="F5987" s="346" t="s">
        <v>858</v>
      </c>
      <c r="G5987" s="342">
        <f t="shared" si="189"/>
        <v>13.289179104169104</v>
      </c>
      <c r="H5987" s="342">
        <f t="shared" si="188"/>
        <v>252.21917910416911</v>
      </c>
      <c r="I5987" s="190"/>
      <c r="J5987" s="347">
        <v>2</v>
      </c>
    </row>
    <row r="5988" spans="1:10" ht="13.5" hidden="1" customHeight="1" thickBot="1">
      <c r="A5988" s="411"/>
      <c r="B5988" s="183">
        <v>0</v>
      </c>
      <c r="C5988" s="184">
        <v>13.46</v>
      </c>
      <c r="D5988" s="346" t="s">
        <v>393</v>
      </c>
      <c r="E5988" s="346" t="s">
        <v>386</v>
      </c>
      <c r="F5988" s="346" t="s">
        <v>859</v>
      </c>
      <c r="G5988" s="342">
        <f t="shared" si="189"/>
        <v>0.74863914427705247</v>
      </c>
      <c r="H5988" s="342">
        <f t="shared" si="188"/>
        <v>14.208639144277054</v>
      </c>
      <c r="I5988" s="190"/>
      <c r="J5988" s="347">
        <v>2</v>
      </c>
    </row>
    <row r="5989" spans="1:10" ht="13.5" thickBot="1">
      <c r="A5989" s="185" t="s">
        <v>1061</v>
      </c>
      <c r="B5989" s="186">
        <v>31.44</v>
      </c>
      <c r="C5989" s="187">
        <v>1666.08</v>
      </c>
      <c r="D5989" s="412"/>
      <c r="E5989" s="413"/>
      <c r="F5989" s="414"/>
      <c r="G5989" s="342">
        <f t="shared" si="189"/>
        <v>92.666620022073658</v>
      </c>
      <c r="H5989" s="342">
        <f t="shared" si="188"/>
        <v>1758.7466200220736</v>
      </c>
      <c r="I5989" s="190">
        <f>+H5989</f>
        <v>1758.7466200220736</v>
      </c>
      <c r="J5989" s="347">
        <v>2</v>
      </c>
    </row>
    <row r="5990" spans="1:10" ht="13.5" hidden="1" customHeight="1" thickBot="1">
      <c r="A5990" s="409" t="s">
        <v>1062</v>
      </c>
      <c r="B5990" s="183">
        <v>0.8</v>
      </c>
      <c r="C5990" s="184">
        <v>24.74</v>
      </c>
      <c r="D5990" s="346" t="s">
        <v>391</v>
      </c>
      <c r="E5990" s="346" t="s">
        <v>386</v>
      </c>
      <c r="F5990" s="346" t="s">
        <v>919</v>
      </c>
      <c r="G5990" s="342">
        <f t="shared" si="189"/>
        <v>1.3760276693472715</v>
      </c>
      <c r="H5990" s="342">
        <f t="shared" si="188"/>
        <v>26.116027669347268</v>
      </c>
      <c r="I5990" s="190"/>
      <c r="J5990" s="347">
        <v>2</v>
      </c>
    </row>
    <row r="5991" spans="1:10" ht="13.5" hidden="1" customHeight="1" thickBot="1">
      <c r="A5991" s="410"/>
      <c r="B5991" s="183">
        <v>4.33</v>
      </c>
      <c r="C5991" s="184">
        <v>134</v>
      </c>
      <c r="D5991" s="346" t="s">
        <v>385</v>
      </c>
      <c r="E5991" s="346" t="s">
        <v>386</v>
      </c>
      <c r="F5991" s="346" t="s">
        <v>918</v>
      </c>
      <c r="G5991" s="342">
        <f t="shared" si="189"/>
        <v>7.4530197127135978</v>
      </c>
      <c r="H5991" s="342">
        <f t="shared" si="188"/>
        <v>141.4530197127136</v>
      </c>
      <c r="I5991" s="190"/>
      <c r="J5991" s="347">
        <v>2</v>
      </c>
    </row>
    <row r="5992" spans="1:10" ht="13.5" hidden="1" customHeight="1" thickBot="1">
      <c r="A5992" s="411"/>
      <c r="B5992" s="183">
        <v>3.53</v>
      </c>
      <c r="C5992" s="184">
        <v>109.26</v>
      </c>
      <c r="D5992" s="346" t="s">
        <v>385</v>
      </c>
      <c r="E5992" s="346" t="s">
        <v>386</v>
      </c>
      <c r="F5992" s="346" t="s">
        <v>919</v>
      </c>
      <c r="G5992" s="342">
        <f t="shared" si="189"/>
        <v>6.0769920433663271</v>
      </c>
      <c r="H5992" s="342">
        <f t="shared" si="188"/>
        <v>115.33699204336634</v>
      </c>
      <c r="I5992" s="190"/>
      <c r="J5992" s="347">
        <v>2</v>
      </c>
    </row>
    <row r="5993" spans="1:10" ht="13.5" thickBot="1">
      <c r="A5993" s="185" t="s">
        <v>1062</v>
      </c>
      <c r="B5993" s="186">
        <v>8.66</v>
      </c>
      <c r="C5993" s="187">
        <v>268</v>
      </c>
      <c r="D5993" s="412"/>
      <c r="E5993" s="413"/>
      <c r="F5993" s="414"/>
      <c r="G5993" s="342">
        <f t="shared" si="189"/>
        <v>14.906039425427196</v>
      </c>
      <c r="H5993" s="342">
        <f t="shared" si="188"/>
        <v>282.9060394254272</v>
      </c>
      <c r="I5993" s="190">
        <f>+H5993</f>
        <v>282.9060394254272</v>
      </c>
      <c r="J5993" s="347">
        <v>2</v>
      </c>
    </row>
    <row r="5994" spans="1:10" ht="13.5" hidden="1" customHeight="1" thickBot="1">
      <c r="A5994" s="409" t="s">
        <v>535</v>
      </c>
      <c r="B5994" s="183">
        <v>2.4</v>
      </c>
      <c r="C5994" s="184">
        <v>125.69</v>
      </c>
      <c r="D5994" s="346" t="s">
        <v>391</v>
      </c>
      <c r="E5994" s="346" t="s">
        <v>386</v>
      </c>
      <c r="F5994" s="346" t="s">
        <v>817</v>
      </c>
      <c r="G5994" s="342">
        <f t="shared" si="189"/>
        <v>6.9908212514251646</v>
      </c>
      <c r="H5994" s="342">
        <f t="shared" si="188"/>
        <v>132.68082125142516</v>
      </c>
      <c r="I5994" s="190"/>
      <c r="J5994" s="347">
        <v>2</v>
      </c>
    </row>
    <row r="5995" spans="1:10" ht="13.5" hidden="1" customHeight="1" thickBot="1">
      <c r="A5995" s="410"/>
      <c r="B5995" s="183">
        <v>2.4</v>
      </c>
      <c r="C5995" s="184">
        <v>125.7</v>
      </c>
      <c r="D5995" s="346" t="s">
        <v>391</v>
      </c>
      <c r="E5995" s="346" t="s">
        <v>386</v>
      </c>
      <c r="F5995" s="346" t="s">
        <v>818</v>
      </c>
      <c r="G5995" s="342">
        <f t="shared" si="189"/>
        <v>6.9913774469261138</v>
      </c>
      <c r="H5995" s="342">
        <f t="shared" si="188"/>
        <v>132.69137744692611</v>
      </c>
      <c r="I5995" s="190"/>
      <c r="J5995" s="347">
        <v>2</v>
      </c>
    </row>
    <row r="5996" spans="1:10" ht="13.5" hidden="1" customHeight="1" thickBot="1">
      <c r="A5996" s="410"/>
      <c r="B5996" s="183">
        <v>1.2</v>
      </c>
      <c r="C5996" s="184">
        <v>67.400000000000006</v>
      </c>
      <c r="D5996" s="346" t="s">
        <v>391</v>
      </c>
      <c r="E5996" s="346" t="s">
        <v>386</v>
      </c>
      <c r="F5996" s="346" t="s">
        <v>819</v>
      </c>
      <c r="G5996" s="342">
        <f t="shared" si="189"/>
        <v>3.7487576763947508</v>
      </c>
      <c r="H5996" s="342">
        <f t="shared" si="188"/>
        <v>71.148757676394752</v>
      </c>
      <c r="I5996" s="190"/>
      <c r="J5996" s="347">
        <v>2</v>
      </c>
    </row>
    <row r="5997" spans="1:10" ht="13.5" hidden="1" customHeight="1" thickBot="1">
      <c r="A5997" s="410"/>
      <c r="B5997" s="183">
        <v>1.2</v>
      </c>
      <c r="C5997" s="184">
        <v>67.400000000000006</v>
      </c>
      <c r="D5997" s="346" t="s">
        <v>391</v>
      </c>
      <c r="E5997" s="346" t="s">
        <v>386</v>
      </c>
      <c r="F5997" s="346" t="s">
        <v>820</v>
      </c>
      <c r="G5997" s="342">
        <f t="shared" si="189"/>
        <v>3.7487576763947508</v>
      </c>
      <c r="H5997" s="342">
        <f t="shared" si="188"/>
        <v>71.148757676394752</v>
      </c>
      <c r="I5997" s="190"/>
      <c r="J5997" s="347">
        <v>2</v>
      </c>
    </row>
    <row r="5998" spans="1:10" ht="13.5" hidden="1" customHeight="1" thickBot="1">
      <c r="A5998" s="410"/>
      <c r="B5998" s="183">
        <v>1.2</v>
      </c>
      <c r="C5998" s="184">
        <v>67.400000000000006</v>
      </c>
      <c r="D5998" s="346" t="s">
        <v>391</v>
      </c>
      <c r="E5998" s="346" t="s">
        <v>386</v>
      </c>
      <c r="F5998" s="346" t="s">
        <v>821</v>
      </c>
      <c r="G5998" s="342">
        <f t="shared" si="189"/>
        <v>3.7487576763947508</v>
      </c>
      <c r="H5998" s="342">
        <f t="shared" si="188"/>
        <v>71.148757676394752</v>
      </c>
      <c r="I5998" s="190"/>
      <c r="J5998" s="347">
        <v>2</v>
      </c>
    </row>
    <row r="5999" spans="1:10" ht="13.5" hidden="1" customHeight="1" thickBot="1">
      <c r="A5999" s="410"/>
      <c r="B5999" s="183">
        <v>23.62</v>
      </c>
      <c r="C5999" s="184">
        <v>1236.07</v>
      </c>
      <c r="D5999" s="346" t="s">
        <v>385</v>
      </c>
      <c r="E5999" s="346" t="s">
        <v>386</v>
      </c>
      <c r="F5999" s="346" t="s">
        <v>817</v>
      </c>
      <c r="G5999" s="342">
        <f t="shared" si="189"/>
        <v>68.749657285775342</v>
      </c>
      <c r="H5999" s="342">
        <f t="shared" si="188"/>
        <v>1304.8196572857753</v>
      </c>
      <c r="I5999" s="190"/>
      <c r="J5999" s="347">
        <v>2</v>
      </c>
    </row>
    <row r="6000" spans="1:10" ht="13.5" hidden="1" customHeight="1" thickBot="1">
      <c r="A6000" s="410"/>
      <c r="B6000" s="183">
        <v>24.82</v>
      </c>
      <c r="C6000" s="184">
        <v>1301.79</v>
      </c>
      <c r="D6000" s="346" t="s">
        <v>385</v>
      </c>
      <c r="E6000" s="346" t="s">
        <v>386</v>
      </c>
      <c r="F6000" s="346" t="s">
        <v>822</v>
      </c>
      <c r="G6000" s="342">
        <f t="shared" si="189"/>
        <v>72.404974118010713</v>
      </c>
      <c r="H6000" s="342">
        <f t="shared" si="188"/>
        <v>1374.1949741180106</v>
      </c>
      <c r="I6000" s="190"/>
      <c r="J6000" s="347">
        <v>2</v>
      </c>
    </row>
    <row r="6001" spans="1:10" ht="13.5" hidden="1" customHeight="1" thickBot="1">
      <c r="A6001" s="410"/>
      <c r="B6001" s="183">
        <v>26.02</v>
      </c>
      <c r="C6001" s="184">
        <v>1361.71</v>
      </c>
      <c r="D6001" s="346" t="s">
        <v>385</v>
      </c>
      <c r="E6001" s="346" t="s">
        <v>386</v>
      </c>
      <c r="F6001" s="346" t="s">
        <v>823</v>
      </c>
      <c r="G6001" s="342">
        <f t="shared" si="189"/>
        <v>75.737697559695775</v>
      </c>
      <c r="H6001" s="342">
        <f t="shared" si="188"/>
        <v>1437.4476975596958</v>
      </c>
      <c r="I6001" s="190"/>
      <c r="J6001" s="347">
        <v>2</v>
      </c>
    </row>
    <row r="6002" spans="1:10" ht="13.5" hidden="1" customHeight="1" thickBot="1">
      <c r="A6002" s="410"/>
      <c r="B6002" s="183">
        <v>25.62</v>
      </c>
      <c r="C6002" s="184">
        <v>1328.66</v>
      </c>
      <c r="D6002" s="346" t="s">
        <v>385</v>
      </c>
      <c r="E6002" s="346" t="s">
        <v>386</v>
      </c>
      <c r="F6002" s="346" t="s">
        <v>824</v>
      </c>
      <c r="G6002" s="342">
        <f t="shared" si="189"/>
        <v>73.899471429060071</v>
      </c>
      <c r="H6002" s="342">
        <f t="shared" si="188"/>
        <v>1402.5594714290601</v>
      </c>
      <c r="I6002" s="190"/>
      <c r="J6002" s="347">
        <v>2</v>
      </c>
    </row>
    <row r="6003" spans="1:10" ht="13.5" hidden="1" customHeight="1" thickBot="1">
      <c r="A6003" s="410"/>
      <c r="B6003" s="183">
        <v>26.02</v>
      </c>
      <c r="C6003" s="184">
        <v>1361.71</v>
      </c>
      <c r="D6003" s="346" t="s">
        <v>385</v>
      </c>
      <c r="E6003" s="346" t="s">
        <v>386</v>
      </c>
      <c r="F6003" s="346" t="s">
        <v>825</v>
      </c>
      <c r="G6003" s="342">
        <f t="shared" si="189"/>
        <v>75.737697559695775</v>
      </c>
      <c r="H6003" s="342">
        <f t="shared" si="188"/>
        <v>1437.4476975596958</v>
      </c>
      <c r="I6003" s="190"/>
      <c r="J6003" s="347">
        <v>2</v>
      </c>
    </row>
    <row r="6004" spans="1:10" ht="13.5" hidden="1" customHeight="1" thickBot="1">
      <c r="A6004" s="410"/>
      <c r="B6004" s="183">
        <v>23.6</v>
      </c>
      <c r="C6004" s="184">
        <v>1236.04</v>
      </c>
      <c r="D6004" s="346" t="s">
        <v>385</v>
      </c>
      <c r="E6004" s="346" t="s">
        <v>386</v>
      </c>
      <c r="F6004" s="346" t="s">
        <v>818</v>
      </c>
      <c r="G6004" s="342">
        <f t="shared" si="189"/>
        <v>68.747988699272497</v>
      </c>
      <c r="H6004" s="342">
        <f t="shared" si="188"/>
        <v>1304.7879886992725</v>
      </c>
      <c r="I6004" s="190"/>
      <c r="J6004" s="347">
        <v>2</v>
      </c>
    </row>
    <row r="6005" spans="1:10" ht="13.5" hidden="1" customHeight="1" thickBot="1">
      <c r="A6005" s="410"/>
      <c r="B6005" s="183">
        <v>13</v>
      </c>
      <c r="C6005" s="184">
        <v>730.25</v>
      </c>
      <c r="D6005" s="346" t="s">
        <v>385</v>
      </c>
      <c r="E6005" s="346" t="s">
        <v>386</v>
      </c>
      <c r="F6005" s="346" t="s">
        <v>826</v>
      </c>
      <c r="G6005" s="342">
        <f t="shared" si="189"/>
        <v>40.616176456784366</v>
      </c>
      <c r="H6005" s="342">
        <f t="shared" si="188"/>
        <v>770.86617645678439</v>
      </c>
      <c r="I6005" s="190"/>
      <c r="J6005" s="347">
        <v>2</v>
      </c>
    </row>
    <row r="6006" spans="1:10" ht="13.5" hidden="1" customHeight="1" thickBot="1">
      <c r="A6006" s="410"/>
      <c r="B6006" s="183">
        <v>12.6</v>
      </c>
      <c r="C6006" s="184">
        <v>696.54</v>
      </c>
      <c r="D6006" s="346" t="s">
        <v>385</v>
      </c>
      <c r="E6006" s="346" t="s">
        <v>386</v>
      </c>
      <c r="F6006" s="346" t="s">
        <v>827</v>
      </c>
      <c r="G6006" s="342">
        <f t="shared" si="189"/>
        <v>38.741241423086045</v>
      </c>
      <c r="H6006" s="342">
        <f t="shared" si="188"/>
        <v>735.28124142308604</v>
      </c>
      <c r="I6006" s="190"/>
      <c r="J6006" s="347">
        <v>2</v>
      </c>
    </row>
    <row r="6007" spans="1:10" ht="13.5" hidden="1" customHeight="1" thickBot="1">
      <c r="A6007" s="410"/>
      <c r="B6007" s="183">
        <v>12.2</v>
      </c>
      <c r="C6007" s="184">
        <v>696.56</v>
      </c>
      <c r="D6007" s="346" t="s">
        <v>385</v>
      </c>
      <c r="E6007" s="346" t="s">
        <v>386</v>
      </c>
      <c r="F6007" s="346" t="s">
        <v>828</v>
      </c>
      <c r="G6007" s="342">
        <f t="shared" si="189"/>
        <v>38.742353814087934</v>
      </c>
      <c r="H6007" s="342">
        <f t="shared" si="188"/>
        <v>735.30235381408784</v>
      </c>
      <c r="I6007" s="190"/>
      <c r="J6007" s="347">
        <v>2</v>
      </c>
    </row>
    <row r="6008" spans="1:10" ht="13.5" hidden="1" customHeight="1" thickBot="1">
      <c r="A6008" s="410"/>
      <c r="B6008" s="183">
        <v>11.8</v>
      </c>
      <c r="C6008" s="184">
        <v>662.85</v>
      </c>
      <c r="D6008" s="346" t="s">
        <v>385</v>
      </c>
      <c r="E6008" s="346" t="s">
        <v>386</v>
      </c>
      <c r="F6008" s="346" t="s">
        <v>819</v>
      </c>
      <c r="G6008" s="342">
        <f t="shared" si="189"/>
        <v>36.86741878038962</v>
      </c>
      <c r="H6008" s="342">
        <f t="shared" si="188"/>
        <v>699.71741878038961</v>
      </c>
      <c r="I6008" s="190"/>
      <c r="J6008" s="347">
        <v>2</v>
      </c>
    </row>
    <row r="6009" spans="1:10" ht="13.5" hidden="1" customHeight="1" thickBot="1">
      <c r="A6009" s="410"/>
      <c r="B6009" s="183">
        <v>12.6</v>
      </c>
      <c r="C6009" s="184">
        <v>696.54</v>
      </c>
      <c r="D6009" s="346" t="s">
        <v>385</v>
      </c>
      <c r="E6009" s="346" t="s">
        <v>386</v>
      </c>
      <c r="F6009" s="346" t="s">
        <v>829</v>
      </c>
      <c r="G6009" s="342">
        <f t="shared" si="189"/>
        <v>38.741241423086045</v>
      </c>
      <c r="H6009" s="342">
        <f t="shared" si="188"/>
        <v>735.28124142308604</v>
      </c>
      <c r="I6009" s="190"/>
      <c r="J6009" s="347">
        <v>2</v>
      </c>
    </row>
    <row r="6010" spans="1:10" ht="13.5" hidden="1" customHeight="1" thickBot="1">
      <c r="A6010" s="410"/>
      <c r="B6010" s="183">
        <v>13</v>
      </c>
      <c r="C6010" s="184">
        <v>730.25</v>
      </c>
      <c r="D6010" s="346" t="s">
        <v>385</v>
      </c>
      <c r="E6010" s="346" t="s">
        <v>386</v>
      </c>
      <c r="F6010" s="346" t="s">
        <v>830</v>
      </c>
      <c r="G6010" s="342">
        <f t="shared" si="189"/>
        <v>40.616176456784366</v>
      </c>
      <c r="H6010" s="342">
        <f t="shared" si="188"/>
        <v>770.86617645678439</v>
      </c>
      <c r="I6010" s="190"/>
      <c r="J6010" s="347">
        <v>2</v>
      </c>
    </row>
    <row r="6011" spans="1:10" ht="13.5" hidden="1" customHeight="1" thickBot="1">
      <c r="A6011" s="410"/>
      <c r="B6011" s="183">
        <v>9.4</v>
      </c>
      <c r="C6011" s="184">
        <v>494.3</v>
      </c>
      <c r="D6011" s="346" t="s">
        <v>385</v>
      </c>
      <c r="E6011" s="346" t="s">
        <v>386</v>
      </c>
      <c r="F6011" s="346" t="s">
        <v>820</v>
      </c>
      <c r="G6011" s="342">
        <f t="shared" si="189"/>
        <v>27.492743611897996</v>
      </c>
      <c r="H6011" s="342">
        <f t="shared" si="188"/>
        <v>521.792743611898</v>
      </c>
      <c r="I6011" s="190"/>
      <c r="J6011" s="347">
        <v>2</v>
      </c>
    </row>
    <row r="6012" spans="1:10" ht="13.5" hidden="1" customHeight="1" thickBot="1">
      <c r="A6012" s="410"/>
      <c r="B6012" s="183">
        <v>13</v>
      </c>
      <c r="C6012" s="184">
        <v>730.25</v>
      </c>
      <c r="D6012" s="346" t="s">
        <v>385</v>
      </c>
      <c r="E6012" s="346" t="s">
        <v>386</v>
      </c>
      <c r="F6012" s="346" t="s">
        <v>805</v>
      </c>
      <c r="G6012" s="342">
        <f t="shared" si="189"/>
        <v>40.616176456784366</v>
      </c>
      <c r="H6012" s="342">
        <f t="shared" si="188"/>
        <v>770.86617645678439</v>
      </c>
      <c r="I6012" s="190"/>
      <c r="J6012" s="347">
        <v>2</v>
      </c>
    </row>
    <row r="6013" spans="1:10" ht="13.5" hidden="1" customHeight="1" thickBot="1">
      <c r="A6013" s="410"/>
      <c r="B6013" s="183">
        <v>13</v>
      </c>
      <c r="C6013" s="184">
        <v>730.25</v>
      </c>
      <c r="D6013" s="346" t="s">
        <v>385</v>
      </c>
      <c r="E6013" s="346" t="s">
        <v>386</v>
      </c>
      <c r="F6013" s="346" t="s">
        <v>831</v>
      </c>
      <c r="G6013" s="342">
        <f t="shared" si="189"/>
        <v>40.616176456784366</v>
      </c>
      <c r="H6013" s="342">
        <f t="shared" si="188"/>
        <v>770.86617645678439</v>
      </c>
      <c r="I6013" s="190"/>
      <c r="J6013" s="347">
        <v>2</v>
      </c>
    </row>
    <row r="6014" spans="1:10" ht="13.5" hidden="1" customHeight="1" thickBot="1">
      <c r="A6014" s="410"/>
      <c r="B6014" s="183">
        <v>13</v>
      </c>
      <c r="C6014" s="184">
        <v>730.25</v>
      </c>
      <c r="D6014" s="346" t="s">
        <v>385</v>
      </c>
      <c r="E6014" s="346" t="s">
        <v>386</v>
      </c>
      <c r="F6014" s="346" t="s">
        <v>832</v>
      </c>
      <c r="G6014" s="342">
        <f t="shared" si="189"/>
        <v>40.616176456784366</v>
      </c>
      <c r="H6014" s="342">
        <f t="shared" si="188"/>
        <v>770.86617645678439</v>
      </c>
      <c r="I6014" s="190"/>
      <c r="J6014" s="347">
        <v>2</v>
      </c>
    </row>
    <row r="6015" spans="1:10" ht="13.5" hidden="1" customHeight="1" thickBot="1">
      <c r="A6015" s="410"/>
      <c r="B6015" s="183">
        <v>7.4</v>
      </c>
      <c r="C6015" s="184">
        <v>460.67</v>
      </c>
      <c r="D6015" s="346" t="s">
        <v>385</v>
      </c>
      <c r="E6015" s="346" t="s">
        <v>386</v>
      </c>
      <c r="F6015" s="346" t="s">
        <v>821</v>
      </c>
      <c r="G6015" s="342">
        <f t="shared" si="189"/>
        <v>25.622258142207265</v>
      </c>
      <c r="H6015" s="342">
        <f t="shared" si="188"/>
        <v>486.29225814220729</v>
      </c>
      <c r="I6015" s="190"/>
      <c r="J6015" s="347">
        <v>2</v>
      </c>
    </row>
    <row r="6016" spans="1:10" ht="13.5" hidden="1" customHeight="1" thickBot="1">
      <c r="A6016" s="410"/>
      <c r="B6016" s="183">
        <v>13</v>
      </c>
      <c r="C6016" s="184">
        <v>730.25</v>
      </c>
      <c r="D6016" s="346" t="s">
        <v>385</v>
      </c>
      <c r="E6016" s="346" t="s">
        <v>386</v>
      </c>
      <c r="F6016" s="346" t="s">
        <v>833</v>
      </c>
      <c r="G6016" s="342">
        <f t="shared" si="189"/>
        <v>40.616176456784366</v>
      </c>
      <c r="H6016" s="342">
        <f t="shared" si="188"/>
        <v>770.86617645678439</v>
      </c>
      <c r="I6016" s="190"/>
      <c r="J6016" s="347">
        <v>2</v>
      </c>
    </row>
    <row r="6017" spans="1:10" ht="13.5" hidden="1" customHeight="1" thickBot="1">
      <c r="A6017" s="410"/>
      <c r="B6017" s="183">
        <v>12.6</v>
      </c>
      <c r="C6017" s="184">
        <v>713.41</v>
      </c>
      <c r="D6017" s="346" t="s">
        <v>385</v>
      </c>
      <c r="E6017" s="346" t="s">
        <v>386</v>
      </c>
      <c r="F6017" s="346" t="s">
        <v>916</v>
      </c>
      <c r="G6017" s="342">
        <f t="shared" si="189"/>
        <v>39.679543233186628</v>
      </c>
      <c r="H6017" s="342">
        <f t="shared" si="188"/>
        <v>753.08954323318665</v>
      </c>
      <c r="I6017" s="190"/>
      <c r="J6017" s="347">
        <v>2</v>
      </c>
    </row>
    <row r="6018" spans="1:10" ht="13.5" hidden="1" customHeight="1" thickBot="1">
      <c r="A6018" s="411"/>
      <c r="B6018" s="183">
        <v>12.2</v>
      </c>
      <c r="C6018" s="184">
        <v>696.56</v>
      </c>
      <c r="D6018" s="346" t="s">
        <v>385</v>
      </c>
      <c r="E6018" s="346" t="s">
        <v>386</v>
      </c>
      <c r="F6018" s="346" t="s">
        <v>917</v>
      </c>
      <c r="G6018" s="342">
        <f t="shared" si="189"/>
        <v>38.742353814087934</v>
      </c>
      <c r="H6018" s="342">
        <f t="shared" si="188"/>
        <v>735.30235381408784</v>
      </c>
      <c r="I6018" s="190"/>
      <c r="J6018" s="347">
        <v>2</v>
      </c>
    </row>
    <row r="6019" spans="1:10" ht="13.5" thickBot="1">
      <c r="A6019" s="185" t="s">
        <v>535</v>
      </c>
      <c r="B6019" s="186">
        <v>326.89999999999998</v>
      </c>
      <c r="C6019" s="187">
        <v>17778.5</v>
      </c>
      <c r="D6019" s="412"/>
      <c r="E6019" s="413"/>
      <c r="F6019" s="414"/>
      <c r="G6019" s="342">
        <f t="shared" si="189"/>
        <v>988.83217136178143</v>
      </c>
      <c r="H6019" s="342">
        <f t="shared" si="188"/>
        <v>18767.332171361781</v>
      </c>
      <c r="I6019" s="190">
        <f>+H6019</f>
        <v>18767.332171361781</v>
      </c>
      <c r="J6019" s="347">
        <v>2</v>
      </c>
    </row>
    <row r="6020" spans="1:10" ht="13.5" hidden="1" customHeight="1" thickBot="1">
      <c r="A6020" s="409" t="s">
        <v>536</v>
      </c>
      <c r="B6020" s="183">
        <v>8</v>
      </c>
      <c r="C6020" s="184">
        <v>317.02</v>
      </c>
      <c r="D6020" s="346" t="s">
        <v>391</v>
      </c>
      <c r="E6020" s="346" t="s">
        <v>386</v>
      </c>
      <c r="F6020" s="346" t="s">
        <v>817</v>
      </c>
      <c r="G6020" s="342">
        <f t="shared" si="189"/>
        <v>17.632509771078094</v>
      </c>
      <c r="H6020" s="342">
        <f t="shared" si="188"/>
        <v>334.65250977107809</v>
      </c>
      <c r="I6020" s="190"/>
      <c r="J6020" s="347">
        <v>2</v>
      </c>
    </row>
    <row r="6021" spans="1:10" ht="13.5" hidden="1" customHeight="1" thickBot="1">
      <c r="A6021" s="410"/>
      <c r="B6021" s="183">
        <v>8</v>
      </c>
      <c r="C6021" s="184">
        <v>317.02</v>
      </c>
      <c r="D6021" s="346" t="s">
        <v>391</v>
      </c>
      <c r="E6021" s="346" t="s">
        <v>386</v>
      </c>
      <c r="F6021" s="346" t="s">
        <v>818</v>
      </c>
      <c r="G6021" s="342">
        <f t="shared" si="189"/>
        <v>17.632509771078094</v>
      </c>
      <c r="H6021" s="342">
        <f t="shared" si="188"/>
        <v>334.65250977107809</v>
      </c>
      <c r="I6021" s="190"/>
      <c r="J6021" s="347">
        <v>2</v>
      </c>
    </row>
    <row r="6022" spans="1:10" ht="13.5" hidden="1" customHeight="1" thickBot="1">
      <c r="A6022" s="410"/>
      <c r="B6022" s="183">
        <v>8</v>
      </c>
      <c r="C6022" s="184">
        <v>334.04</v>
      </c>
      <c r="D6022" s="346" t="s">
        <v>391</v>
      </c>
      <c r="E6022" s="346" t="s">
        <v>386</v>
      </c>
      <c r="F6022" s="346" t="s">
        <v>819</v>
      </c>
      <c r="G6022" s="342">
        <f t="shared" si="189"/>
        <v>18.579154513692917</v>
      </c>
      <c r="H6022" s="342">
        <f t="shared" si="188"/>
        <v>352.61915451369293</v>
      </c>
      <c r="I6022" s="190"/>
      <c r="J6022" s="347">
        <v>2</v>
      </c>
    </row>
    <row r="6023" spans="1:10" ht="13.5" hidden="1" customHeight="1" thickBot="1">
      <c r="A6023" s="410"/>
      <c r="B6023" s="183">
        <v>8</v>
      </c>
      <c r="C6023" s="184">
        <v>334.04</v>
      </c>
      <c r="D6023" s="346" t="s">
        <v>391</v>
      </c>
      <c r="E6023" s="346" t="s">
        <v>386</v>
      </c>
      <c r="F6023" s="346" t="s">
        <v>820</v>
      </c>
      <c r="G6023" s="342">
        <f t="shared" si="189"/>
        <v>18.579154513692917</v>
      </c>
      <c r="H6023" s="342">
        <f t="shared" si="188"/>
        <v>352.61915451369293</v>
      </c>
      <c r="I6023" s="190"/>
      <c r="J6023" s="347">
        <v>2</v>
      </c>
    </row>
    <row r="6024" spans="1:10" ht="13.5" hidden="1" customHeight="1" thickBot="1">
      <c r="A6024" s="410"/>
      <c r="B6024" s="183">
        <v>9.8000000000000007</v>
      </c>
      <c r="C6024" s="184">
        <v>449.3</v>
      </c>
      <c r="D6024" s="346" t="s">
        <v>391</v>
      </c>
      <c r="E6024" s="346" t="s">
        <v>386</v>
      </c>
      <c r="F6024" s="346" t="s">
        <v>821</v>
      </c>
      <c r="G6024" s="342">
        <f t="shared" si="189"/>
        <v>24.989863857628503</v>
      </c>
      <c r="H6024" s="342">
        <f t="shared" si="188"/>
        <v>474.28986385762852</v>
      </c>
      <c r="I6024" s="190"/>
      <c r="J6024" s="347">
        <v>2</v>
      </c>
    </row>
    <row r="6025" spans="1:10" ht="13.5" hidden="1" customHeight="1" thickBot="1">
      <c r="A6025" s="410"/>
      <c r="B6025" s="183">
        <v>78.8</v>
      </c>
      <c r="C6025" s="184">
        <v>3117.89</v>
      </c>
      <c r="D6025" s="346" t="s">
        <v>385</v>
      </c>
      <c r="E6025" s="346" t="s">
        <v>386</v>
      </c>
      <c r="F6025" s="346" t="s">
        <v>817</v>
      </c>
      <c r="G6025" s="342">
        <f t="shared" si="189"/>
        <v>173.41563904531793</v>
      </c>
      <c r="H6025" s="342">
        <f t="shared" si="188"/>
        <v>3291.305639045318</v>
      </c>
      <c r="I6025" s="190"/>
      <c r="J6025" s="347">
        <v>2</v>
      </c>
    </row>
    <row r="6026" spans="1:10" ht="13.5" hidden="1" customHeight="1" thickBot="1">
      <c r="A6026" s="410"/>
      <c r="B6026" s="183">
        <v>85.2</v>
      </c>
      <c r="C6026" s="184">
        <v>3370.51</v>
      </c>
      <c r="D6026" s="346" t="s">
        <v>385</v>
      </c>
      <c r="E6026" s="346" t="s">
        <v>386</v>
      </c>
      <c r="F6026" s="346" t="s">
        <v>822</v>
      </c>
      <c r="G6026" s="342">
        <f t="shared" si="189"/>
        <v>187.4662497902859</v>
      </c>
      <c r="H6026" s="342">
        <f t="shared" si="188"/>
        <v>3557.9762497902861</v>
      </c>
      <c r="I6026" s="190"/>
      <c r="J6026" s="347">
        <v>2</v>
      </c>
    </row>
    <row r="6027" spans="1:10" ht="13.5" hidden="1" customHeight="1" thickBot="1">
      <c r="A6027" s="410"/>
      <c r="B6027" s="183">
        <v>86.8</v>
      </c>
      <c r="C6027" s="184">
        <v>3434.98</v>
      </c>
      <c r="D6027" s="346" t="s">
        <v>385</v>
      </c>
      <c r="E6027" s="346" t="s">
        <v>386</v>
      </c>
      <c r="F6027" s="346" t="s">
        <v>823</v>
      </c>
      <c r="G6027" s="342">
        <f t="shared" si="189"/>
        <v>191.05204218490263</v>
      </c>
      <c r="H6027" s="342">
        <f t="shared" ref="H6027:H6090" si="190">+G6027+C6027</f>
        <v>3626.0320421849028</v>
      </c>
      <c r="I6027" s="190"/>
      <c r="J6027" s="347">
        <v>2</v>
      </c>
    </row>
    <row r="6028" spans="1:10" ht="13.5" hidden="1" customHeight="1" thickBot="1">
      <c r="A6028" s="410"/>
      <c r="B6028" s="183">
        <v>86.8</v>
      </c>
      <c r="C6028" s="184">
        <v>3434.98</v>
      </c>
      <c r="D6028" s="346" t="s">
        <v>385</v>
      </c>
      <c r="E6028" s="346" t="s">
        <v>386</v>
      </c>
      <c r="F6028" s="346" t="s">
        <v>824</v>
      </c>
      <c r="G6028" s="342">
        <f t="shared" si="189"/>
        <v>191.05204218490263</v>
      </c>
      <c r="H6028" s="342">
        <f t="shared" si="190"/>
        <v>3626.0320421849028</v>
      </c>
      <c r="I6028" s="190"/>
      <c r="J6028" s="347">
        <v>2</v>
      </c>
    </row>
    <row r="6029" spans="1:10" ht="13.5" hidden="1" customHeight="1" thickBot="1">
      <c r="A6029" s="410"/>
      <c r="B6029" s="183">
        <v>86.8</v>
      </c>
      <c r="C6029" s="184">
        <v>3434.98</v>
      </c>
      <c r="D6029" s="346" t="s">
        <v>385</v>
      </c>
      <c r="E6029" s="346" t="s">
        <v>386</v>
      </c>
      <c r="F6029" s="346" t="s">
        <v>825</v>
      </c>
      <c r="G6029" s="342">
        <f t="shared" si="189"/>
        <v>191.05204218490263</v>
      </c>
      <c r="H6029" s="342">
        <f t="shared" si="190"/>
        <v>3626.0320421849028</v>
      </c>
      <c r="I6029" s="190"/>
      <c r="J6029" s="347">
        <v>2</v>
      </c>
    </row>
    <row r="6030" spans="1:10" ht="13.5" hidden="1" customHeight="1" thickBot="1">
      <c r="A6030" s="410"/>
      <c r="B6030" s="183">
        <v>70.8</v>
      </c>
      <c r="C6030" s="184">
        <v>2847.58</v>
      </c>
      <c r="D6030" s="346" t="s">
        <v>385</v>
      </c>
      <c r="E6030" s="346" t="s">
        <v>386</v>
      </c>
      <c r="F6030" s="346" t="s">
        <v>818</v>
      </c>
      <c r="G6030" s="342">
        <f t="shared" si="189"/>
        <v>158.38111845917155</v>
      </c>
      <c r="H6030" s="342">
        <f t="shared" si="190"/>
        <v>3005.9611184591713</v>
      </c>
      <c r="I6030" s="190"/>
      <c r="J6030" s="347">
        <v>2</v>
      </c>
    </row>
    <row r="6031" spans="1:10" ht="13.5" hidden="1" customHeight="1" thickBot="1">
      <c r="A6031" s="410"/>
      <c r="B6031" s="183">
        <v>86.8</v>
      </c>
      <c r="C6031" s="184">
        <v>3618.64</v>
      </c>
      <c r="D6031" s="346" t="s">
        <v>385</v>
      </c>
      <c r="E6031" s="346" t="s">
        <v>386</v>
      </c>
      <c r="F6031" s="346" t="s">
        <v>826</v>
      </c>
      <c r="G6031" s="342">
        <f t="shared" ref="G6031:G6094" si="191">+(C6031/$C$12584)*1312742.08</f>
        <v>201.26712875532786</v>
      </c>
      <c r="H6031" s="342">
        <f t="shared" si="190"/>
        <v>3819.9071287553279</v>
      </c>
      <c r="I6031" s="190"/>
      <c r="J6031" s="347">
        <v>2</v>
      </c>
    </row>
    <row r="6032" spans="1:10" ht="13.5" hidden="1" customHeight="1" thickBot="1">
      <c r="A6032" s="410"/>
      <c r="B6032" s="183">
        <v>78.8</v>
      </c>
      <c r="C6032" s="184">
        <v>3242.97</v>
      </c>
      <c r="D6032" s="346" t="s">
        <v>385</v>
      </c>
      <c r="E6032" s="346" t="s">
        <v>386</v>
      </c>
      <c r="F6032" s="346" t="s">
        <v>827</v>
      </c>
      <c r="G6032" s="342">
        <f t="shared" si="191"/>
        <v>180.3725323711852</v>
      </c>
      <c r="H6032" s="342">
        <f t="shared" si="190"/>
        <v>3423.3425323711849</v>
      </c>
      <c r="I6032" s="190"/>
      <c r="J6032" s="347">
        <v>2</v>
      </c>
    </row>
    <row r="6033" spans="1:10" ht="13.5" hidden="1" customHeight="1" thickBot="1">
      <c r="A6033" s="410"/>
      <c r="B6033" s="183">
        <v>86.8</v>
      </c>
      <c r="C6033" s="184">
        <v>3618.64</v>
      </c>
      <c r="D6033" s="346" t="s">
        <v>385</v>
      </c>
      <c r="E6033" s="346" t="s">
        <v>386</v>
      </c>
      <c r="F6033" s="346" t="s">
        <v>828</v>
      </c>
      <c r="G6033" s="342">
        <f t="shared" si="191"/>
        <v>201.26712875532786</v>
      </c>
      <c r="H6033" s="342">
        <f t="shared" si="190"/>
        <v>3819.9071287553279</v>
      </c>
      <c r="I6033" s="190"/>
      <c r="J6033" s="347">
        <v>2</v>
      </c>
    </row>
    <row r="6034" spans="1:10" ht="13.5" hidden="1" customHeight="1" thickBot="1">
      <c r="A6034" s="410"/>
      <c r="B6034" s="183">
        <v>77.2</v>
      </c>
      <c r="C6034" s="184">
        <v>3209.52</v>
      </c>
      <c r="D6034" s="346" t="s">
        <v>385</v>
      </c>
      <c r="E6034" s="346" t="s">
        <v>386</v>
      </c>
      <c r="F6034" s="346" t="s">
        <v>819</v>
      </c>
      <c r="G6034" s="342">
        <f t="shared" si="191"/>
        <v>178.51205842051155</v>
      </c>
      <c r="H6034" s="342">
        <f t="shared" si="190"/>
        <v>3388.0320584205115</v>
      </c>
      <c r="I6034" s="190"/>
      <c r="J6034" s="347">
        <v>2</v>
      </c>
    </row>
    <row r="6035" spans="1:10" ht="13.5" hidden="1" customHeight="1" thickBot="1">
      <c r="A6035" s="410"/>
      <c r="B6035" s="183">
        <v>86.8</v>
      </c>
      <c r="C6035" s="184">
        <v>3618.64</v>
      </c>
      <c r="D6035" s="346" t="s">
        <v>385</v>
      </c>
      <c r="E6035" s="346" t="s">
        <v>386</v>
      </c>
      <c r="F6035" s="346" t="s">
        <v>829</v>
      </c>
      <c r="G6035" s="342">
        <f t="shared" si="191"/>
        <v>201.26712875532786</v>
      </c>
      <c r="H6035" s="342">
        <f t="shared" si="190"/>
        <v>3819.9071287553279</v>
      </c>
      <c r="I6035" s="190"/>
      <c r="J6035" s="347">
        <v>2</v>
      </c>
    </row>
    <row r="6036" spans="1:10" ht="13.5" hidden="1" customHeight="1" thickBot="1">
      <c r="A6036" s="410"/>
      <c r="B6036" s="183">
        <v>86.8</v>
      </c>
      <c r="C6036" s="184">
        <v>3618.64</v>
      </c>
      <c r="D6036" s="346" t="s">
        <v>385</v>
      </c>
      <c r="E6036" s="346" t="s">
        <v>386</v>
      </c>
      <c r="F6036" s="346" t="s">
        <v>830</v>
      </c>
      <c r="G6036" s="342">
        <f t="shared" si="191"/>
        <v>201.26712875532786</v>
      </c>
      <c r="H6036" s="342">
        <f t="shared" si="190"/>
        <v>3819.9071287553279</v>
      </c>
      <c r="I6036" s="190"/>
      <c r="J6036" s="347">
        <v>2</v>
      </c>
    </row>
    <row r="6037" spans="1:10" ht="13.5" hidden="1" customHeight="1" thickBot="1">
      <c r="A6037" s="410"/>
      <c r="B6037" s="183">
        <v>66</v>
      </c>
      <c r="C6037" s="184">
        <v>2805.64</v>
      </c>
      <c r="D6037" s="346" t="s">
        <v>385</v>
      </c>
      <c r="E6037" s="346" t="s">
        <v>386</v>
      </c>
      <c r="F6037" s="346" t="s">
        <v>820</v>
      </c>
      <c r="G6037" s="342">
        <f t="shared" si="191"/>
        <v>156.04843452819236</v>
      </c>
      <c r="H6037" s="342">
        <f t="shared" si="190"/>
        <v>2961.6884345281924</v>
      </c>
      <c r="I6037" s="190"/>
      <c r="J6037" s="347">
        <v>2</v>
      </c>
    </row>
    <row r="6038" spans="1:10" ht="13.5" hidden="1" customHeight="1" thickBot="1">
      <c r="A6038" s="410"/>
      <c r="B6038" s="183">
        <v>85.2</v>
      </c>
      <c r="C6038" s="184">
        <v>3543.47</v>
      </c>
      <c r="D6038" s="346" t="s">
        <v>385</v>
      </c>
      <c r="E6038" s="346" t="s">
        <v>386</v>
      </c>
      <c r="F6038" s="346" t="s">
        <v>805</v>
      </c>
      <c r="G6038" s="342">
        <f t="shared" si="191"/>
        <v>197.08620717469591</v>
      </c>
      <c r="H6038" s="342">
        <f t="shared" si="190"/>
        <v>3740.5562071746958</v>
      </c>
      <c r="I6038" s="190"/>
      <c r="J6038" s="347">
        <v>2</v>
      </c>
    </row>
    <row r="6039" spans="1:10" ht="13.5" hidden="1" customHeight="1" thickBot="1">
      <c r="A6039" s="410"/>
      <c r="B6039" s="183">
        <v>102.9</v>
      </c>
      <c r="C6039" s="184">
        <v>4686</v>
      </c>
      <c r="D6039" s="346" t="s">
        <v>385</v>
      </c>
      <c r="E6039" s="346" t="s">
        <v>386</v>
      </c>
      <c r="F6039" s="346" t="s">
        <v>831</v>
      </c>
      <c r="G6039" s="342">
        <f t="shared" si="191"/>
        <v>260.63321174459639</v>
      </c>
      <c r="H6039" s="342">
        <f t="shared" si="190"/>
        <v>4946.6332117445963</v>
      </c>
      <c r="I6039" s="190"/>
      <c r="J6039" s="347">
        <v>2</v>
      </c>
    </row>
    <row r="6040" spans="1:10" ht="13.5" hidden="1" customHeight="1" thickBot="1">
      <c r="A6040" s="410"/>
      <c r="B6040" s="183">
        <v>106.3</v>
      </c>
      <c r="C6040" s="184">
        <v>4867.3900000000003</v>
      </c>
      <c r="D6040" s="346" t="s">
        <v>385</v>
      </c>
      <c r="E6040" s="346" t="s">
        <v>386</v>
      </c>
      <c r="F6040" s="346" t="s">
        <v>832</v>
      </c>
      <c r="G6040" s="342">
        <f t="shared" si="191"/>
        <v>270.72204193630631</v>
      </c>
      <c r="H6040" s="342">
        <f t="shared" si="190"/>
        <v>5138.1120419363069</v>
      </c>
      <c r="I6040" s="190"/>
      <c r="J6040" s="347">
        <v>2</v>
      </c>
    </row>
    <row r="6041" spans="1:10" ht="13.5" hidden="1" customHeight="1" thickBot="1">
      <c r="A6041" s="410"/>
      <c r="B6041" s="183">
        <v>94.9</v>
      </c>
      <c r="C6041" s="184">
        <v>4351.9799999999996</v>
      </c>
      <c r="D6041" s="346" t="s">
        <v>385</v>
      </c>
      <c r="E6041" s="346" t="s">
        <v>386</v>
      </c>
      <c r="F6041" s="346" t="s">
        <v>821</v>
      </c>
      <c r="G6041" s="342">
        <f t="shared" si="191"/>
        <v>242.05516962190538</v>
      </c>
      <c r="H6041" s="342">
        <f t="shared" si="190"/>
        <v>4594.035169621905</v>
      </c>
      <c r="I6041" s="190"/>
      <c r="J6041" s="347">
        <v>2</v>
      </c>
    </row>
    <row r="6042" spans="1:10" ht="13.5" hidden="1" customHeight="1" thickBot="1">
      <c r="A6042" s="410"/>
      <c r="B6042" s="183">
        <v>99.8</v>
      </c>
      <c r="C6042" s="184">
        <v>4451.1400000000003</v>
      </c>
      <c r="D6042" s="346" t="s">
        <v>385</v>
      </c>
      <c r="E6042" s="346" t="s">
        <v>386</v>
      </c>
      <c r="F6042" s="346" t="s">
        <v>833</v>
      </c>
      <c r="G6042" s="342">
        <f t="shared" si="191"/>
        <v>247.57040420931349</v>
      </c>
      <c r="H6042" s="342">
        <f t="shared" si="190"/>
        <v>4698.7104042093142</v>
      </c>
      <c r="I6042" s="190"/>
      <c r="J6042" s="347">
        <v>2</v>
      </c>
    </row>
    <row r="6043" spans="1:10" ht="13.5" hidden="1" customHeight="1" thickBot="1">
      <c r="A6043" s="410"/>
      <c r="B6043" s="183">
        <v>89</v>
      </c>
      <c r="C6043" s="184">
        <v>3841.48</v>
      </c>
      <c r="D6043" s="346" t="s">
        <v>385</v>
      </c>
      <c r="E6043" s="346" t="s">
        <v>386</v>
      </c>
      <c r="F6043" s="346" t="s">
        <v>916</v>
      </c>
      <c r="G6043" s="342">
        <f t="shared" si="191"/>
        <v>213.6613892984704</v>
      </c>
      <c r="H6043" s="342">
        <f t="shared" si="190"/>
        <v>4055.1413892984706</v>
      </c>
      <c r="I6043" s="190"/>
      <c r="J6043" s="347">
        <v>2</v>
      </c>
    </row>
    <row r="6044" spans="1:10" ht="13.5" hidden="1" customHeight="1" thickBot="1">
      <c r="A6044" s="410"/>
      <c r="B6044" s="183">
        <v>95</v>
      </c>
      <c r="C6044" s="184">
        <v>4302.75</v>
      </c>
      <c r="D6044" s="346" t="s">
        <v>385</v>
      </c>
      <c r="E6044" s="346" t="s">
        <v>386</v>
      </c>
      <c r="F6044" s="346" t="s">
        <v>917</v>
      </c>
      <c r="G6044" s="342">
        <f t="shared" si="191"/>
        <v>239.3170191707346</v>
      </c>
      <c r="H6044" s="342">
        <f t="shared" si="190"/>
        <v>4542.067019170735</v>
      </c>
      <c r="I6044" s="190"/>
      <c r="J6044" s="347">
        <v>2</v>
      </c>
    </row>
    <row r="6045" spans="1:10" ht="13.5" hidden="1" customHeight="1" thickBot="1">
      <c r="A6045" s="410"/>
      <c r="B6045" s="183">
        <v>1.6</v>
      </c>
      <c r="C6045" s="184">
        <v>47.15</v>
      </c>
      <c r="D6045" s="346" t="s">
        <v>834</v>
      </c>
      <c r="E6045" s="346" t="s">
        <v>386</v>
      </c>
      <c r="F6045" s="346" t="s">
        <v>818</v>
      </c>
      <c r="G6045" s="342">
        <f t="shared" si="191"/>
        <v>2.6224617869734783</v>
      </c>
      <c r="H6045" s="342">
        <f t="shared" si="190"/>
        <v>49.77246178697348</v>
      </c>
      <c r="I6045" s="190"/>
      <c r="J6045" s="347">
        <v>2</v>
      </c>
    </row>
    <row r="6046" spans="1:10" ht="13.5" hidden="1" customHeight="1" thickBot="1">
      <c r="A6046" s="411"/>
      <c r="B6046" s="183">
        <v>1.6</v>
      </c>
      <c r="C6046" s="184">
        <v>75.17</v>
      </c>
      <c r="D6046" s="346" t="s">
        <v>834</v>
      </c>
      <c r="E6046" s="346" t="s">
        <v>386</v>
      </c>
      <c r="F6046" s="346" t="s">
        <v>819</v>
      </c>
      <c r="G6046" s="342">
        <f t="shared" si="191"/>
        <v>4.1809215806319493</v>
      </c>
      <c r="H6046" s="342">
        <f t="shared" si="190"/>
        <v>79.350921580631947</v>
      </c>
      <c r="I6046" s="190"/>
      <c r="J6046" s="347">
        <v>2</v>
      </c>
    </row>
    <row r="6047" spans="1:10" ht="13.5" thickBot="1">
      <c r="A6047" s="185" t="s">
        <v>536</v>
      </c>
      <c r="B6047" s="186">
        <v>1782.5</v>
      </c>
      <c r="C6047" s="187">
        <v>75291.56</v>
      </c>
      <c r="D6047" s="412"/>
      <c r="E6047" s="413"/>
      <c r="F6047" s="414"/>
      <c r="G6047" s="342">
        <f t="shared" si="191"/>
        <v>4187.6826931414826</v>
      </c>
      <c r="H6047" s="342">
        <f t="shared" si="190"/>
        <v>79479.242693141481</v>
      </c>
      <c r="I6047" s="190">
        <f>+H6047</f>
        <v>79479.242693141481</v>
      </c>
      <c r="J6047" s="347">
        <v>2</v>
      </c>
    </row>
    <row r="6048" spans="1:10" ht="13.5" hidden="1" customHeight="1" thickBot="1">
      <c r="A6048" s="409" t="s">
        <v>1063</v>
      </c>
      <c r="B6048" s="183">
        <v>0.8</v>
      </c>
      <c r="C6048" s="184">
        <v>67.430000000000007</v>
      </c>
      <c r="D6048" s="346" t="s">
        <v>391</v>
      </c>
      <c r="E6048" s="346" t="s">
        <v>386</v>
      </c>
      <c r="F6048" s="346" t="s">
        <v>919</v>
      </c>
      <c r="G6048" s="342">
        <f t="shared" si="191"/>
        <v>3.7504262628975966</v>
      </c>
      <c r="H6048" s="342">
        <f t="shared" si="190"/>
        <v>71.180426262897598</v>
      </c>
      <c r="I6048" s="190"/>
      <c r="J6048" s="347">
        <v>2</v>
      </c>
    </row>
    <row r="6049" spans="1:10" ht="13.5" hidden="1" customHeight="1" thickBot="1">
      <c r="A6049" s="410"/>
      <c r="B6049" s="183">
        <v>0.8</v>
      </c>
      <c r="C6049" s="184">
        <v>67.430000000000007</v>
      </c>
      <c r="D6049" s="346" t="s">
        <v>391</v>
      </c>
      <c r="E6049" s="346" t="s">
        <v>386</v>
      </c>
      <c r="F6049" s="346" t="s">
        <v>858</v>
      </c>
      <c r="G6049" s="342">
        <f t="shared" si="191"/>
        <v>3.7504262628975966</v>
      </c>
      <c r="H6049" s="342">
        <f t="shared" si="190"/>
        <v>71.180426262897598</v>
      </c>
      <c r="I6049" s="190"/>
      <c r="J6049" s="347">
        <v>2</v>
      </c>
    </row>
    <row r="6050" spans="1:10" ht="13.5" hidden="1" customHeight="1" thickBot="1">
      <c r="A6050" s="410"/>
      <c r="B6050" s="183">
        <v>3.53</v>
      </c>
      <c r="C6050" s="184">
        <v>297.82</v>
      </c>
      <c r="D6050" s="346" t="s">
        <v>385</v>
      </c>
      <c r="E6050" s="346" t="s">
        <v>386</v>
      </c>
      <c r="F6050" s="346" t="s">
        <v>918</v>
      </c>
      <c r="G6050" s="342">
        <f t="shared" si="191"/>
        <v>16.564614409256446</v>
      </c>
      <c r="H6050" s="342">
        <f t="shared" si="190"/>
        <v>314.38461440925641</v>
      </c>
      <c r="I6050" s="190"/>
      <c r="J6050" s="347">
        <v>2</v>
      </c>
    </row>
    <row r="6051" spans="1:10" ht="13.5" hidden="1" customHeight="1" thickBot="1">
      <c r="A6051" s="410"/>
      <c r="B6051" s="183">
        <v>3.53</v>
      </c>
      <c r="C6051" s="184">
        <v>297.82</v>
      </c>
      <c r="D6051" s="346" t="s">
        <v>385</v>
      </c>
      <c r="E6051" s="346" t="s">
        <v>386</v>
      </c>
      <c r="F6051" s="346" t="s">
        <v>919</v>
      </c>
      <c r="G6051" s="342">
        <f t="shared" si="191"/>
        <v>16.564614409256446</v>
      </c>
      <c r="H6051" s="342">
        <f t="shared" si="190"/>
        <v>314.38461440925641</v>
      </c>
      <c r="I6051" s="190"/>
      <c r="J6051" s="347">
        <v>2</v>
      </c>
    </row>
    <row r="6052" spans="1:10" ht="13.5" hidden="1" customHeight="1" thickBot="1">
      <c r="A6052" s="410"/>
      <c r="B6052" s="183">
        <v>3.93</v>
      </c>
      <c r="C6052" s="184">
        <v>331.54</v>
      </c>
      <c r="D6052" s="346" t="s">
        <v>385</v>
      </c>
      <c r="E6052" s="346" t="s">
        <v>386</v>
      </c>
      <c r="F6052" s="346" t="s">
        <v>920</v>
      </c>
      <c r="G6052" s="342">
        <f t="shared" si="191"/>
        <v>18.440105638455719</v>
      </c>
      <c r="H6052" s="342">
        <f t="shared" si="190"/>
        <v>349.98010563845571</v>
      </c>
      <c r="I6052" s="190"/>
      <c r="J6052" s="347">
        <v>2</v>
      </c>
    </row>
    <row r="6053" spans="1:10" ht="13.5" hidden="1" customHeight="1" thickBot="1">
      <c r="A6053" s="410"/>
      <c r="B6053" s="183">
        <v>0.73</v>
      </c>
      <c r="C6053" s="184">
        <v>61.82</v>
      </c>
      <c r="D6053" s="346" t="s">
        <v>385</v>
      </c>
      <c r="E6053" s="346" t="s">
        <v>386</v>
      </c>
      <c r="F6053" s="346" t="s">
        <v>858</v>
      </c>
      <c r="G6053" s="342">
        <f t="shared" si="191"/>
        <v>3.4384005868653329</v>
      </c>
      <c r="H6053" s="342">
        <f t="shared" si="190"/>
        <v>65.258400586865335</v>
      </c>
      <c r="I6053" s="190"/>
      <c r="J6053" s="347">
        <v>2</v>
      </c>
    </row>
    <row r="6054" spans="1:10" ht="13.5" hidden="1" customHeight="1" thickBot="1">
      <c r="A6054" s="411"/>
      <c r="B6054" s="183">
        <v>0</v>
      </c>
      <c r="C6054" s="184">
        <v>18.77</v>
      </c>
      <c r="D6054" s="346" t="s">
        <v>393</v>
      </c>
      <c r="E6054" s="346" t="s">
        <v>386</v>
      </c>
      <c r="F6054" s="346" t="s">
        <v>859</v>
      </c>
      <c r="G6054" s="342">
        <f t="shared" si="191"/>
        <v>1.0439789552808525</v>
      </c>
      <c r="H6054" s="342">
        <f t="shared" si="190"/>
        <v>19.813978955280852</v>
      </c>
      <c r="I6054" s="190"/>
      <c r="J6054" s="347">
        <v>2</v>
      </c>
    </row>
    <row r="6055" spans="1:10" ht="13.5" thickBot="1">
      <c r="A6055" s="185" t="s">
        <v>1063</v>
      </c>
      <c r="B6055" s="186">
        <v>13.32</v>
      </c>
      <c r="C6055" s="187">
        <v>1142.6300000000001</v>
      </c>
      <c r="D6055" s="412"/>
      <c r="E6055" s="413"/>
      <c r="F6055" s="414"/>
      <c r="G6055" s="342">
        <f t="shared" si="191"/>
        <v>63.552566524909992</v>
      </c>
      <c r="H6055" s="342">
        <f t="shared" si="190"/>
        <v>1206.18256652491</v>
      </c>
      <c r="I6055" s="190">
        <f>+H6055</f>
        <v>1206.18256652491</v>
      </c>
      <c r="J6055" s="347">
        <v>2</v>
      </c>
    </row>
    <row r="6056" spans="1:10" ht="13.5" hidden="1" customHeight="1" thickBot="1">
      <c r="A6056" s="409" t="s">
        <v>537</v>
      </c>
      <c r="B6056" s="183">
        <v>3.8</v>
      </c>
      <c r="C6056" s="184">
        <v>252.11</v>
      </c>
      <c r="D6056" s="346" t="s">
        <v>391</v>
      </c>
      <c r="E6056" s="346" t="s">
        <v>386</v>
      </c>
      <c r="F6056" s="346" t="s">
        <v>817</v>
      </c>
      <c r="G6056" s="342">
        <f t="shared" si="191"/>
        <v>14.022244774419592</v>
      </c>
      <c r="H6056" s="342">
        <f t="shared" si="190"/>
        <v>266.13224477441963</v>
      </c>
      <c r="I6056" s="190"/>
      <c r="J6056" s="347">
        <v>2</v>
      </c>
    </row>
    <row r="6057" spans="1:10" ht="13.5" hidden="1" customHeight="1" thickBot="1">
      <c r="A6057" s="410"/>
      <c r="B6057" s="183">
        <v>3.8</v>
      </c>
      <c r="C6057" s="184">
        <v>252.11</v>
      </c>
      <c r="D6057" s="346" t="s">
        <v>391</v>
      </c>
      <c r="E6057" s="346" t="s">
        <v>386</v>
      </c>
      <c r="F6057" s="346" t="s">
        <v>818</v>
      </c>
      <c r="G6057" s="342">
        <f t="shared" si="191"/>
        <v>14.022244774419592</v>
      </c>
      <c r="H6057" s="342">
        <f t="shared" si="190"/>
        <v>266.13224477441963</v>
      </c>
      <c r="I6057" s="190"/>
      <c r="J6057" s="347">
        <v>2</v>
      </c>
    </row>
    <row r="6058" spans="1:10" ht="13.5" hidden="1" customHeight="1" thickBot="1">
      <c r="A6058" s="410"/>
      <c r="B6058" s="183">
        <v>3.8</v>
      </c>
      <c r="C6058" s="184">
        <v>258.24</v>
      </c>
      <c r="D6058" s="346" t="s">
        <v>391</v>
      </c>
      <c r="E6058" s="346" t="s">
        <v>386</v>
      </c>
      <c r="F6058" s="346" t="s">
        <v>819</v>
      </c>
      <c r="G6058" s="342">
        <f t="shared" si="191"/>
        <v>14.363192616501191</v>
      </c>
      <c r="H6058" s="342">
        <f t="shared" si="190"/>
        <v>272.60319261650119</v>
      </c>
      <c r="I6058" s="190"/>
      <c r="J6058" s="347">
        <v>2</v>
      </c>
    </row>
    <row r="6059" spans="1:10" ht="13.5" hidden="1" customHeight="1" thickBot="1">
      <c r="A6059" s="410"/>
      <c r="B6059" s="183">
        <v>3.8</v>
      </c>
      <c r="C6059" s="184">
        <v>258.24</v>
      </c>
      <c r="D6059" s="346" t="s">
        <v>391</v>
      </c>
      <c r="E6059" s="346" t="s">
        <v>386</v>
      </c>
      <c r="F6059" s="346" t="s">
        <v>820</v>
      </c>
      <c r="G6059" s="342">
        <f t="shared" si="191"/>
        <v>14.363192616501191</v>
      </c>
      <c r="H6059" s="342">
        <f t="shared" si="190"/>
        <v>272.60319261650119</v>
      </c>
      <c r="I6059" s="190"/>
      <c r="J6059" s="347">
        <v>2</v>
      </c>
    </row>
    <row r="6060" spans="1:10" ht="13.5" hidden="1" customHeight="1" thickBot="1">
      <c r="A6060" s="410"/>
      <c r="B6060" s="183">
        <v>11.8</v>
      </c>
      <c r="C6060" s="184">
        <v>604.34</v>
      </c>
      <c r="D6060" s="346" t="s">
        <v>391</v>
      </c>
      <c r="E6060" s="346" t="s">
        <v>386</v>
      </c>
      <c r="F6060" s="346" t="s">
        <v>821</v>
      </c>
      <c r="G6060" s="342">
        <f t="shared" si="191"/>
        <v>33.613118904338329</v>
      </c>
      <c r="H6060" s="342">
        <f t="shared" si="190"/>
        <v>637.95311890433834</v>
      </c>
      <c r="I6060" s="190"/>
      <c r="J6060" s="347">
        <v>2</v>
      </c>
    </row>
    <row r="6061" spans="1:10" ht="13.5" hidden="1" customHeight="1" thickBot="1">
      <c r="A6061" s="410"/>
      <c r="B6061" s="183">
        <v>23.6</v>
      </c>
      <c r="C6061" s="184">
        <v>1208.69</v>
      </c>
      <c r="D6061" s="346" t="s">
        <v>391</v>
      </c>
      <c r="E6061" s="346" t="s">
        <v>386</v>
      </c>
      <c r="F6061" s="346" t="s">
        <v>919</v>
      </c>
      <c r="G6061" s="342">
        <f t="shared" si="191"/>
        <v>67.226794004177606</v>
      </c>
      <c r="H6061" s="342">
        <f t="shared" si="190"/>
        <v>1275.9167940041777</v>
      </c>
      <c r="I6061" s="190"/>
      <c r="J6061" s="347">
        <v>2</v>
      </c>
    </row>
    <row r="6062" spans="1:10" ht="13.5" hidden="1" customHeight="1" thickBot="1">
      <c r="A6062" s="410"/>
      <c r="B6062" s="183">
        <v>23.6</v>
      </c>
      <c r="C6062" s="184">
        <v>1208.69</v>
      </c>
      <c r="D6062" s="346" t="s">
        <v>391</v>
      </c>
      <c r="E6062" s="346" t="s">
        <v>386</v>
      </c>
      <c r="F6062" s="346" t="s">
        <v>858</v>
      </c>
      <c r="G6062" s="342">
        <f t="shared" si="191"/>
        <v>67.226794004177606</v>
      </c>
      <c r="H6062" s="342">
        <f t="shared" si="190"/>
        <v>1275.9167940041777</v>
      </c>
      <c r="I6062" s="190"/>
      <c r="J6062" s="347">
        <v>2</v>
      </c>
    </row>
    <row r="6063" spans="1:10" ht="13.5" hidden="1" customHeight="1" thickBot="1">
      <c r="A6063" s="410"/>
      <c r="B6063" s="183">
        <v>37.369999999999997</v>
      </c>
      <c r="C6063" s="184">
        <v>2479.14</v>
      </c>
      <c r="D6063" s="346" t="s">
        <v>385</v>
      </c>
      <c r="E6063" s="346" t="s">
        <v>386</v>
      </c>
      <c r="F6063" s="346" t="s">
        <v>817</v>
      </c>
      <c r="G6063" s="342">
        <f t="shared" si="191"/>
        <v>137.88865142221485</v>
      </c>
      <c r="H6063" s="342">
        <f t="shared" si="190"/>
        <v>2617.0286514222148</v>
      </c>
      <c r="I6063" s="190"/>
      <c r="J6063" s="347">
        <v>2</v>
      </c>
    </row>
    <row r="6064" spans="1:10" ht="13.5" hidden="1" customHeight="1" thickBot="1">
      <c r="A6064" s="410"/>
      <c r="B6064" s="183">
        <v>41.17</v>
      </c>
      <c r="C6064" s="184">
        <v>2731.25</v>
      </c>
      <c r="D6064" s="346" t="s">
        <v>385</v>
      </c>
      <c r="E6064" s="346" t="s">
        <v>386</v>
      </c>
      <c r="F6064" s="346" t="s">
        <v>822</v>
      </c>
      <c r="G6064" s="342">
        <f t="shared" si="191"/>
        <v>151.91089619663444</v>
      </c>
      <c r="H6064" s="342">
        <f t="shared" si="190"/>
        <v>2883.1608961966344</v>
      </c>
      <c r="I6064" s="190"/>
      <c r="J6064" s="347">
        <v>2</v>
      </c>
    </row>
    <row r="6065" spans="1:10" ht="13.5" hidden="1" customHeight="1" thickBot="1">
      <c r="A6065" s="410"/>
      <c r="B6065" s="183">
        <v>41.17</v>
      </c>
      <c r="C6065" s="184">
        <v>2731.25</v>
      </c>
      <c r="D6065" s="346" t="s">
        <v>385</v>
      </c>
      <c r="E6065" s="346" t="s">
        <v>386</v>
      </c>
      <c r="F6065" s="346" t="s">
        <v>823</v>
      </c>
      <c r="G6065" s="342">
        <f t="shared" si="191"/>
        <v>151.91089619663444</v>
      </c>
      <c r="H6065" s="342">
        <f t="shared" si="190"/>
        <v>2883.1608961966344</v>
      </c>
      <c r="I6065" s="190"/>
      <c r="J6065" s="347">
        <v>2</v>
      </c>
    </row>
    <row r="6066" spans="1:10" ht="13.5" hidden="1" customHeight="1" thickBot="1">
      <c r="A6066" s="410"/>
      <c r="B6066" s="183">
        <v>41.17</v>
      </c>
      <c r="C6066" s="184">
        <v>2731.25</v>
      </c>
      <c r="D6066" s="346" t="s">
        <v>385</v>
      </c>
      <c r="E6066" s="346" t="s">
        <v>386</v>
      </c>
      <c r="F6066" s="346" t="s">
        <v>824</v>
      </c>
      <c r="G6066" s="342">
        <f t="shared" si="191"/>
        <v>151.91089619663444</v>
      </c>
      <c r="H6066" s="342">
        <f t="shared" si="190"/>
        <v>2883.1608961966344</v>
      </c>
      <c r="I6066" s="190"/>
      <c r="J6066" s="347">
        <v>2</v>
      </c>
    </row>
    <row r="6067" spans="1:10" ht="13.5" hidden="1" customHeight="1" thickBot="1">
      <c r="A6067" s="410"/>
      <c r="B6067" s="183">
        <v>41.17</v>
      </c>
      <c r="C6067" s="184">
        <v>2731.25</v>
      </c>
      <c r="D6067" s="346" t="s">
        <v>385</v>
      </c>
      <c r="E6067" s="346" t="s">
        <v>386</v>
      </c>
      <c r="F6067" s="346" t="s">
        <v>825</v>
      </c>
      <c r="G6067" s="342">
        <f t="shared" si="191"/>
        <v>151.91089619663444</v>
      </c>
      <c r="H6067" s="342">
        <f t="shared" si="190"/>
        <v>2883.1608961966344</v>
      </c>
      <c r="I6067" s="190"/>
      <c r="J6067" s="347">
        <v>2</v>
      </c>
    </row>
    <row r="6068" spans="1:10" ht="13.5" hidden="1" customHeight="1" thickBot="1">
      <c r="A6068" s="410"/>
      <c r="B6068" s="183">
        <v>37.369999999999997</v>
      </c>
      <c r="C6068" s="184">
        <v>2479.14</v>
      </c>
      <c r="D6068" s="346" t="s">
        <v>385</v>
      </c>
      <c r="E6068" s="346" t="s">
        <v>386</v>
      </c>
      <c r="F6068" s="346" t="s">
        <v>818</v>
      </c>
      <c r="G6068" s="342">
        <f t="shared" si="191"/>
        <v>137.88865142221485</v>
      </c>
      <c r="H6068" s="342">
        <f t="shared" si="190"/>
        <v>2617.0286514222148</v>
      </c>
      <c r="I6068" s="190"/>
      <c r="J6068" s="347">
        <v>2</v>
      </c>
    </row>
    <row r="6069" spans="1:10" ht="13.5" hidden="1" customHeight="1" thickBot="1">
      <c r="A6069" s="410"/>
      <c r="B6069" s="183">
        <v>41.17</v>
      </c>
      <c r="C6069" s="184">
        <v>2797.75</v>
      </c>
      <c r="D6069" s="346" t="s">
        <v>385</v>
      </c>
      <c r="E6069" s="346" t="s">
        <v>386</v>
      </c>
      <c r="F6069" s="346" t="s">
        <v>826</v>
      </c>
      <c r="G6069" s="342">
        <f t="shared" si="191"/>
        <v>155.60959627794378</v>
      </c>
      <c r="H6069" s="342">
        <f t="shared" si="190"/>
        <v>2953.3595962779436</v>
      </c>
      <c r="I6069" s="190"/>
      <c r="J6069" s="347">
        <v>2</v>
      </c>
    </row>
    <row r="6070" spans="1:10" ht="13.5" hidden="1" customHeight="1" thickBot="1">
      <c r="A6070" s="410"/>
      <c r="B6070" s="183">
        <v>41.17</v>
      </c>
      <c r="C6070" s="184">
        <v>2797.75</v>
      </c>
      <c r="D6070" s="346" t="s">
        <v>385</v>
      </c>
      <c r="E6070" s="346" t="s">
        <v>386</v>
      </c>
      <c r="F6070" s="346" t="s">
        <v>827</v>
      </c>
      <c r="G6070" s="342">
        <f t="shared" si="191"/>
        <v>155.60959627794378</v>
      </c>
      <c r="H6070" s="342">
        <f t="shared" si="190"/>
        <v>2953.3595962779436</v>
      </c>
      <c r="I6070" s="190"/>
      <c r="J6070" s="347">
        <v>2</v>
      </c>
    </row>
    <row r="6071" spans="1:10" ht="13.5" hidden="1" customHeight="1" thickBot="1">
      <c r="A6071" s="410"/>
      <c r="B6071" s="183">
        <v>41.17</v>
      </c>
      <c r="C6071" s="184">
        <v>2797.75</v>
      </c>
      <c r="D6071" s="346" t="s">
        <v>385</v>
      </c>
      <c r="E6071" s="346" t="s">
        <v>386</v>
      </c>
      <c r="F6071" s="346" t="s">
        <v>828</v>
      </c>
      <c r="G6071" s="342">
        <f t="shared" si="191"/>
        <v>155.60959627794378</v>
      </c>
      <c r="H6071" s="342">
        <f t="shared" si="190"/>
        <v>2953.3595962779436</v>
      </c>
      <c r="I6071" s="190"/>
      <c r="J6071" s="347">
        <v>2</v>
      </c>
    </row>
    <row r="6072" spans="1:10" ht="13.5" hidden="1" customHeight="1" thickBot="1">
      <c r="A6072" s="410"/>
      <c r="B6072" s="183">
        <v>37.369999999999997</v>
      </c>
      <c r="C6072" s="184">
        <v>2539.5100000000002</v>
      </c>
      <c r="D6072" s="346" t="s">
        <v>385</v>
      </c>
      <c r="E6072" s="346" t="s">
        <v>386</v>
      </c>
      <c r="F6072" s="346" t="s">
        <v>819</v>
      </c>
      <c r="G6072" s="342">
        <f t="shared" si="191"/>
        <v>141.24640366144263</v>
      </c>
      <c r="H6072" s="342">
        <f t="shared" si="190"/>
        <v>2680.7564036614431</v>
      </c>
      <c r="I6072" s="190"/>
      <c r="J6072" s="347">
        <v>2</v>
      </c>
    </row>
    <row r="6073" spans="1:10" ht="13.5" hidden="1" customHeight="1" thickBot="1">
      <c r="A6073" s="410"/>
      <c r="B6073" s="183">
        <v>41.17</v>
      </c>
      <c r="C6073" s="184">
        <v>2797.75</v>
      </c>
      <c r="D6073" s="346" t="s">
        <v>385</v>
      </c>
      <c r="E6073" s="346" t="s">
        <v>386</v>
      </c>
      <c r="F6073" s="346" t="s">
        <v>829</v>
      </c>
      <c r="G6073" s="342">
        <f t="shared" si="191"/>
        <v>155.60959627794378</v>
      </c>
      <c r="H6073" s="342">
        <f t="shared" si="190"/>
        <v>2953.3595962779436</v>
      </c>
      <c r="I6073" s="190"/>
      <c r="J6073" s="347">
        <v>2</v>
      </c>
    </row>
    <row r="6074" spans="1:10" ht="13.5" hidden="1" customHeight="1" thickBot="1">
      <c r="A6074" s="410"/>
      <c r="B6074" s="183">
        <v>41.17</v>
      </c>
      <c r="C6074" s="184">
        <v>2797.75</v>
      </c>
      <c r="D6074" s="346" t="s">
        <v>385</v>
      </c>
      <c r="E6074" s="346" t="s">
        <v>386</v>
      </c>
      <c r="F6074" s="346" t="s">
        <v>830</v>
      </c>
      <c r="G6074" s="342">
        <f t="shared" si="191"/>
        <v>155.60959627794378</v>
      </c>
      <c r="H6074" s="342">
        <f t="shared" si="190"/>
        <v>2953.3595962779436</v>
      </c>
      <c r="I6074" s="190"/>
      <c r="J6074" s="347">
        <v>2</v>
      </c>
    </row>
    <row r="6075" spans="1:10" ht="13.5" hidden="1" customHeight="1" thickBot="1">
      <c r="A6075" s="410"/>
      <c r="B6075" s="183">
        <v>37.369999999999997</v>
      </c>
      <c r="C6075" s="184">
        <v>2539.5100000000002</v>
      </c>
      <c r="D6075" s="346" t="s">
        <v>385</v>
      </c>
      <c r="E6075" s="346" t="s">
        <v>386</v>
      </c>
      <c r="F6075" s="346" t="s">
        <v>820</v>
      </c>
      <c r="G6075" s="342">
        <f t="shared" si="191"/>
        <v>141.24640366144263</v>
      </c>
      <c r="H6075" s="342">
        <f t="shared" si="190"/>
        <v>2680.7564036614431</v>
      </c>
      <c r="I6075" s="190"/>
      <c r="J6075" s="347">
        <v>2</v>
      </c>
    </row>
    <row r="6076" spans="1:10" ht="13.5" hidden="1" customHeight="1" thickBot="1">
      <c r="A6076" s="410"/>
      <c r="B6076" s="183">
        <v>41.17</v>
      </c>
      <c r="C6076" s="184">
        <v>2797.75</v>
      </c>
      <c r="D6076" s="346" t="s">
        <v>385</v>
      </c>
      <c r="E6076" s="346" t="s">
        <v>386</v>
      </c>
      <c r="F6076" s="346" t="s">
        <v>805</v>
      </c>
      <c r="G6076" s="342">
        <f t="shared" si="191"/>
        <v>155.60959627794378</v>
      </c>
      <c r="H6076" s="342">
        <f t="shared" si="190"/>
        <v>2953.3595962779436</v>
      </c>
      <c r="I6076" s="190"/>
      <c r="J6076" s="347">
        <v>2</v>
      </c>
    </row>
    <row r="6077" spans="1:10" ht="13.5" hidden="1" customHeight="1" thickBot="1">
      <c r="A6077" s="410"/>
      <c r="B6077" s="183">
        <v>30.72</v>
      </c>
      <c r="C6077" s="184">
        <v>2087.58</v>
      </c>
      <c r="D6077" s="346" t="s">
        <v>385</v>
      </c>
      <c r="E6077" s="346" t="s">
        <v>386</v>
      </c>
      <c r="F6077" s="346" t="s">
        <v>831</v>
      </c>
      <c r="G6077" s="342">
        <f t="shared" si="191"/>
        <v>116.11026038706457</v>
      </c>
      <c r="H6077" s="342">
        <f t="shared" si="190"/>
        <v>2203.6902603870644</v>
      </c>
      <c r="I6077" s="190"/>
      <c r="J6077" s="347">
        <v>2</v>
      </c>
    </row>
    <row r="6078" spans="1:10" ht="13.5" hidden="1" customHeight="1" thickBot="1">
      <c r="A6078" s="410"/>
      <c r="B6078" s="183">
        <v>41.17</v>
      </c>
      <c r="C6078" s="184">
        <v>2797.75</v>
      </c>
      <c r="D6078" s="346" t="s">
        <v>385</v>
      </c>
      <c r="E6078" s="346" t="s">
        <v>386</v>
      </c>
      <c r="F6078" s="346" t="s">
        <v>832</v>
      </c>
      <c r="G6078" s="342">
        <f t="shared" si="191"/>
        <v>155.60959627794378</v>
      </c>
      <c r="H6078" s="342">
        <f t="shared" si="190"/>
        <v>2953.3595962779436</v>
      </c>
      <c r="I6078" s="190"/>
      <c r="J6078" s="347">
        <v>2</v>
      </c>
    </row>
    <row r="6079" spans="1:10" ht="13.5" hidden="1" customHeight="1" thickBot="1">
      <c r="A6079" s="410"/>
      <c r="B6079" s="183">
        <v>105.59</v>
      </c>
      <c r="C6079" s="184">
        <v>5232.8100000000004</v>
      </c>
      <c r="D6079" s="346" t="s">
        <v>385</v>
      </c>
      <c r="E6079" s="346" t="s">
        <v>386</v>
      </c>
      <c r="F6079" s="346" t="s">
        <v>821</v>
      </c>
      <c r="G6079" s="342">
        <f t="shared" si="191"/>
        <v>291.04653793197645</v>
      </c>
      <c r="H6079" s="342">
        <f t="shared" si="190"/>
        <v>5523.8565379319771</v>
      </c>
      <c r="I6079" s="190"/>
      <c r="J6079" s="347">
        <v>2</v>
      </c>
    </row>
    <row r="6080" spans="1:10" ht="13.5" hidden="1" customHeight="1" thickBot="1">
      <c r="A6080" s="410"/>
      <c r="B6080" s="183">
        <v>127.84</v>
      </c>
      <c r="C6080" s="184">
        <v>6547.34</v>
      </c>
      <c r="D6080" s="346" t="s">
        <v>385</v>
      </c>
      <c r="E6080" s="346" t="s">
        <v>386</v>
      </c>
      <c r="F6080" s="346" t="s">
        <v>833</v>
      </c>
      <c r="G6080" s="342">
        <f t="shared" si="191"/>
        <v>364.16010511819593</v>
      </c>
      <c r="H6080" s="342">
        <f t="shared" si="190"/>
        <v>6911.5001051181962</v>
      </c>
      <c r="I6080" s="190"/>
      <c r="J6080" s="347">
        <v>2</v>
      </c>
    </row>
    <row r="6081" spans="1:10" ht="13.5" hidden="1" customHeight="1" thickBot="1">
      <c r="A6081" s="410"/>
      <c r="B6081" s="183">
        <v>127.84</v>
      </c>
      <c r="C6081" s="184">
        <v>6547.34</v>
      </c>
      <c r="D6081" s="346" t="s">
        <v>385</v>
      </c>
      <c r="E6081" s="346" t="s">
        <v>386</v>
      </c>
      <c r="F6081" s="346" t="s">
        <v>916</v>
      </c>
      <c r="G6081" s="342">
        <f t="shared" si="191"/>
        <v>364.16010511819593</v>
      </c>
      <c r="H6081" s="342">
        <f t="shared" si="190"/>
        <v>6911.5001051181962</v>
      </c>
      <c r="I6081" s="190"/>
      <c r="J6081" s="347">
        <v>2</v>
      </c>
    </row>
    <row r="6082" spans="1:10" ht="13.5" hidden="1" customHeight="1" thickBot="1">
      <c r="A6082" s="410"/>
      <c r="B6082" s="183">
        <v>127.84</v>
      </c>
      <c r="C6082" s="184">
        <v>6547.34</v>
      </c>
      <c r="D6082" s="346" t="s">
        <v>385</v>
      </c>
      <c r="E6082" s="346" t="s">
        <v>386</v>
      </c>
      <c r="F6082" s="346" t="s">
        <v>917</v>
      </c>
      <c r="G6082" s="342">
        <f t="shared" si="191"/>
        <v>364.16010511819593</v>
      </c>
      <c r="H6082" s="342">
        <f t="shared" si="190"/>
        <v>6911.5001051181962</v>
      </c>
      <c r="I6082" s="190"/>
      <c r="J6082" s="347">
        <v>2</v>
      </c>
    </row>
    <row r="6083" spans="1:10" ht="13.5" hidden="1" customHeight="1" thickBot="1">
      <c r="A6083" s="410"/>
      <c r="B6083" s="183">
        <v>127.84</v>
      </c>
      <c r="C6083" s="184">
        <v>6547.34</v>
      </c>
      <c r="D6083" s="346" t="s">
        <v>385</v>
      </c>
      <c r="E6083" s="346" t="s">
        <v>386</v>
      </c>
      <c r="F6083" s="346" t="s">
        <v>918</v>
      </c>
      <c r="G6083" s="342">
        <f t="shared" si="191"/>
        <v>364.16010511819593</v>
      </c>
      <c r="H6083" s="342">
        <f t="shared" si="190"/>
        <v>6911.5001051181962</v>
      </c>
      <c r="I6083" s="190"/>
      <c r="J6083" s="347">
        <v>2</v>
      </c>
    </row>
    <row r="6084" spans="1:10" ht="13.5" hidden="1" customHeight="1" thickBot="1">
      <c r="A6084" s="410"/>
      <c r="B6084" s="183">
        <v>104.24</v>
      </c>
      <c r="C6084" s="184">
        <v>5338.64</v>
      </c>
      <c r="D6084" s="346" t="s">
        <v>385</v>
      </c>
      <c r="E6084" s="346" t="s">
        <v>386</v>
      </c>
      <c r="F6084" s="346" t="s">
        <v>919</v>
      </c>
      <c r="G6084" s="342">
        <f t="shared" si="191"/>
        <v>296.93275491851733</v>
      </c>
      <c r="H6084" s="342">
        <f t="shared" si="190"/>
        <v>5635.5727549185176</v>
      </c>
      <c r="I6084" s="190"/>
      <c r="J6084" s="347">
        <v>2</v>
      </c>
    </row>
    <row r="6085" spans="1:10" ht="13.5" hidden="1" customHeight="1" thickBot="1">
      <c r="A6085" s="410"/>
      <c r="B6085" s="183">
        <v>127.84</v>
      </c>
      <c r="C6085" s="184">
        <v>6547.34</v>
      </c>
      <c r="D6085" s="346" t="s">
        <v>385</v>
      </c>
      <c r="E6085" s="346" t="s">
        <v>386</v>
      </c>
      <c r="F6085" s="346" t="s">
        <v>920</v>
      </c>
      <c r="G6085" s="342">
        <f t="shared" si="191"/>
        <v>364.16010511819593</v>
      </c>
      <c r="H6085" s="342">
        <f t="shared" si="190"/>
        <v>6911.5001051181962</v>
      </c>
      <c r="I6085" s="190"/>
      <c r="J6085" s="347">
        <v>2</v>
      </c>
    </row>
    <row r="6086" spans="1:10" ht="13.5" hidden="1" customHeight="1" thickBot="1">
      <c r="A6086" s="410"/>
      <c r="B6086" s="183">
        <v>104.24</v>
      </c>
      <c r="C6086" s="184">
        <v>5338.64</v>
      </c>
      <c r="D6086" s="346" t="s">
        <v>385</v>
      </c>
      <c r="E6086" s="346" t="s">
        <v>386</v>
      </c>
      <c r="F6086" s="346" t="s">
        <v>858</v>
      </c>
      <c r="G6086" s="342">
        <f t="shared" si="191"/>
        <v>296.93275491851733</v>
      </c>
      <c r="H6086" s="342">
        <f t="shared" si="190"/>
        <v>5635.5727549185176</v>
      </c>
      <c r="I6086" s="190"/>
      <c r="J6086" s="347">
        <v>2</v>
      </c>
    </row>
    <row r="6087" spans="1:10" ht="13.5" hidden="1" customHeight="1" thickBot="1">
      <c r="A6087" s="411"/>
      <c r="B6087" s="183">
        <v>0</v>
      </c>
      <c r="C6087" s="184">
        <v>93.89</v>
      </c>
      <c r="D6087" s="346" t="s">
        <v>393</v>
      </c>
      <c r="E6087" s="346" t="s">
        <v>386</v>
      </c>
      <c r="F6087" s="346" t="s">
        <v>859</v>
      </c>
      <c r="G6087" s="342">
        <f t="shared" si="191"/>
        <v>5.2221195584080577</v>
      </c>
      <c r="H6087" s="342">
        <f t="shared" si="190"/>
        <v>99.112119558408054</v>
      </c>
      <c r="I6087" s="190"/>
      <c r="J6087" s="347">
        <v>2</v>
      </c>
    </row>
    <row r="6088" spans="1:10" ht="13.5" thickBot="1">
      <c r="A6088" s="185" t="s">
        <v>537</v>
      </c>
      <c r="B6088" s="186">
        <v>1660.54</v>
      </c>
      <c r="C6088" s="187">
        <v>95417.23</v>
      </c>
      <c r="D6088" s="412"/>
      <c r="E6088" s="413"/>
      <c r="F6088" s="414"/>
      <c r="G6088" s="342">
        <f t="shared" si="191"/>
        <v>5307.0634038994576</v>
      </c>
      <c r="H6088" s="342">
        <f t="shared" si="190"/>
        <v>100724.29340389946</v>
      </c>
      <c r="I6088" s="190">
        <f>+H6088</f>
        <v>100724.29340389946</v>
      </c>
      <c r="J6088" s="347">
        <v>2</v>
      </c>
    </row>
    <row r="6089" spans="1:10" ht="13.5" hidden="1" customHeight="1" thickBot="1">
      <c r="A6089" s="409" t="s">
        <v>1064</v>
      </c>
      <c r="B6089" s="183">
        <v>12.8</v>
      </c>
      <c r="C6089" s="184">
        <v>568.99</v>
      </c>
      <c r="D6089" s="346" t="s">
        <v>391</v>
      </c>
      <c r="E6089" s="346" t="s">
        <v>386</v>
      </c>
      <c r="F6089" s="346" t="s">
        <v>919</v>
      </c>
      <c r="G6089" s="342">
        <f t="shared" si="191"/>
        <v>31.646967808484405</v>
      </c>
      <c r="H6089" s="342">
        <f t="shared" si="190"/>
        <v>600.63696780848443</v>
      </c>
      <c r="I6089" s="190"/>
      <c r="J6089" s="347">
        <v>2</v>
      </c>
    </row>
    <row r="6090" spans="1:10" ht="13.5" hidden="1" customHeight="1" thickBot="1">
      <c r="A6090" s="410"/>
      <c r="B6090" s="183">
        <v>12.8</v>
      </c>
      <c r="C6090" s="184">
        <v>568.99</v>
      </c>
      <c r="D6090" s="346" t="s">
        <v>391</v>
      </c>
      <c r="E6090" s="346" t="s">
        <v>386</v>
      </c>
      <c r="F6090" s="346" t="s">
        <v>858</v>
      </c>
      <c r="G6090" s="342">
        <f t="shared" si="191"/>
        <v>31.646967808484405</v>
      </c>
      <c r="H6090" s="342">
        <f t="shared" si="190"/>
        <v>600.63696780848443</v>
      </c>
      <c r="I6090" s="190"/>
      <c r="J6090" s="347">
        <v>2</v>
      </c>
    </row>
    <row r="6091" spans="1:10" ht="13.5" hidden="1" customHeight="1" thickBot="1">
      <c r="A6091" s="410"/>
      <c r="B6091" s="183">
        <v>69.44</v>
      </c>
      <c r="C6091" s="184">
        <v>3082.64</v>
      </c>
      <c r="D6091" s="346" t="s">
        <v>385</v>
      </c>
      <c r="E6091" s="346" t="s">
        <v>386</v>
      </c>
      <c r="F6091" s="346" t="s">
        <v>918</v>
      </c>
      <c r="G6091" s="342">
        <f t="shared" si="191"/>
        <v>171.4550499044735</v>
      </c>
      <c r="H6091" s="342">
        <f t="shared" ref="H6091:H6154" si="192">+G6091+C6091</f>
        <v>3254.0950499044734</v>
      </c>
      <c r="I6091" s="190"/>
      <c r="J6091" s="347">
        <v>2</v>
      </c>
    </row>
    <row r="6092" spans="1:10" ht="13.5" hidden="1" customHeight="1" thickBot="1">
      <c r="A6092" s="410"/>
      <c r="B6092" s="183">
        <v>53.44</v>
      </c>
      <c r="C6092" s="184">
        <v>2381.4</v>
      </c>
      <c r="D6092" s="346" t="s">
        <v>385</v>
      </c>
      <c r="E6092" s="346" t="s">
        <v>386</v>
      </c>
      <c r="F6092" s="346" t="s">
        <v>919</v>
      </c>
      <c r="G6092" s="342">
        <f t="shared" si="191"/>
        <v>132.45239659594151</v>
      </c>
      <c r="H6092" s="342">
        <f t="shared" si="192"/>
        <v>2513.8523965959416</v>
      </c>
      <c r="I6092" s="190"/>
      <c r="J6092" s="347">
        <v>2</v>
      </c>
    </row>
    <row r="6093" spans="1:10" ht="13.5" hidden="1" customHeight="1" thickBot="1">
      <c r="A6093" s="410"/>
      <c r="B6093" s="183">
        <v>63.84</v>
      </c>
      <c r="C6093" s="184">
        <v>2851.35</v>
      </c>
      <c r="D6093" s="346" t="s">
        <v>385</v>
      </c>
      <c r="E6093" s="346" t="s">
        <v>386</v>
      </c>
      <c r="F6093" s="346" t="s">
        <v>920</v>
      </c>
      <c r="G6093" s="342">
        <f t="shared" si="191"/>
        <v>158.59080416302922</v>
      </c>
      <c r="H6093" s="342">
        <f t="shared" si="192"/>
        <v>3009.940804163029</v>
      </c>
      <c r="I6093" s="190"/>
      <c r="J6093" s="347">
        <v>2</v>
      </c>
    </row>
    <row r="6094" spans="1:10" ht="13.5" hidden="1" customHeight="1" thickBot="1">
      <c r="A6094" s="410"/>
      <c r="B6094" s="183">
        <v>55.04</v>
      </c>
      <c r="C6094" s="184">
        <v>2464.08</v>
      </c>
      <c r="D6094" s="346" t="s">
        <v>385</v>
      </c>
      <c r="E6094" s="346" t="s">
        <v>386</v>
      </c>
      <c r="F6094" s="346" t="s">
        <v>858</v>
      </c>
      <c r="G6094" s="342">
        <f t="shared" si="191"/>
        <v>137.051020997786</v>
      </c>
      <c r="H6094" s="342">
        <f t="shared" si="192"/>
        <v>2601.131020997786</v>
      </c>
      <c r="I6094" s="190"/>
      <c r="J6094" s="347">
        <v>2</v>
      </c>
    </row>
    <row r="6095" spans="1:10" ht="13.5" hidden="1" customHeight="1" thickBot="1">
      <c r="A6095" s="410"/>
      <c r="B6095" s="183">
        <v>1.6</v>
      </c>
      <c r="C6095" s="184">
        <v>66.099999999999994</v>
      </c>
      <c r="D6095" s="346" t="s">
        <v>834</v>
      </c>
      <c r="E6095" s="346" t="s">
        <v>386</v>
      </c>
      <c r="F6095" s="346" t="s">
        <v>919</v>
      </c>
      <c r="G6095" s="342">
        <f t="shared" ref="G6095:G6158" si="193">+(C6095/$C$12584)*1312742.08</f>
        <v>3.6764522612714088</v>
      </c>
      <c r="H6095" s="342">
        <f t="shared" si="192"/>
        <v>69.776452261271402</v>
      </c>
      <c r="I6095" s="190"/>
      <c r="J6095" s="347">
        <v>2</v>
      </c>
    </row>
    <row r="6096" spans="1:10" ht="13.5" hidden="1" customHeight="1" thickBot="1">
      <c r="A6096" s="411"/>
      <c r="B6096" s="183">
        <v>0</v>
      </c>
      <c r="C6096" s="184">
        <v>164.65</v>
      </c>
      <c r="D6096" s="346" t="s">
        <v>393</v>
      </c>
      <c r="E6096" s="346" t="s">
        <v>386</v>
      </c>
      <c r="F6096" s="346" t="s">
        <v>859</v>
      </c>
      <c r="G6096" s="342">
        <f t="shared" si="193"/>
        <v>9.1577589231215963</v>
      </c>
      <c r="H6096" s="342">
        <f t="shared" si="192"/>
        <v>173.80775892312161</v>
      </c>
      <c r="I6096" s="190"/>
      <c r="J6096" s="347">
        <v>2</v>
      </c>
    </row>
    <row r="6097" spans="1:10" ht="13.5" thickBot="1">
      <c r="A6097" s="185" t="s">
        <v>1064</v>
      </c>
      <c r="B6097" s="186">
        <v>268.95999999999998</v>
      </c>
      <c r="C6097" s="187">
        <v>12148.2</v>
      </c>
      <c r="D6097" s="412"/>
      <c r="E6097" s="413"/>
      <c r="F6097" s="414"/>
      <c r="G6097" s="342">
        <f t="shared" si="193"/>
        <v>675.67741846259207</v>
      </c>
      <c r="H6097" s="342">
        <f t="shared" si="192"/>
        <v>12823.877418462593</v>
      </c>
      <c r="I6097" s="190">
        <f>+H6097</f>
        <v>12823.877418462593</v>
      </c>
      <c r="J6097" s="347">
        <v>2</v>
      </c>
    </row>
    <row r="6098" spans="1:10" ht="13.5" hidden="1" customHeight="1" thickBot="1">
      <c r="A6098" s="409" t="s">
        <v>1065</v>
      </c>
      <c r="B6098" s="183">
        <v>4</v>
      </c>
      <c r="C6098" s="184">
        <v>221.07</v>
      </c>
      <c r="D6098" s="346" t="s">
        <v>391</v>
      </c>
      <c r="E6098" s="346" t="s">
        <v>386</v>
      </c>
      <c r="F6098" s="346" t="s">
        <v>919</v>
      </c>
      <c r="G6098" s="342">
        <f t="shared" si="193"/>
        <v>12.29581393947459</v>
      </c>
      <c r="H6098" s="342">
        <f t="shared" si="192"/>
        <v>233.36581393947458</v>
      </c>
      <c r="I6098" s="190"/>
      <c r="J6098" s="347">
        <v>2</v>
      </c>
    </row>
    <row r="6099" spans="1:10" ht="13.5" hidden="1" customHeight="1" thickBot="1">
      <c r="A6099" s="410"/>
      <c r="B6099" s="183">
        <v>4</v>
      </c>
      <c r="C6099" s="184">
        <v>221.07</v>
      </c>
      <c r="D6099" s="346" t="s">
        <v>391</v>
      </c>
      <c r="E6099" s="346" t="s">
        <v>386</v>
      </c>
      <c r="F6099" s="346" t="s">
        <v>858</v>
      </c>
      <c r="G6099" s="342">
        <f t="shared" si="193"/>
        <v>12.29581393947459</v>
      </c>
      <c r="H6099" s="342">
        <f t="shared" si="192"/>
        <v>233.36581393947458</v>
      </c>
      <c r="I6099" s="190"/>
      <c r="J6099" s="347">
        <v>2</v>
      </c>
    </row>
    <row r="6100" spans="1:10" ht="13.5" hidden="1" customHeight="1" thickBot="1">
      <c r="A6100" s="410"/>
      <c r="B6100" s="183">
        <v>21.67</v>
      </c>
      <c r="C6100" s="184">
        <v>1197.5</v>
      </c>
      <c r="D6100" s="346" t="s">
        <v>385</v>
      </c>
      <c r="E6100" s="346" t="s">
        <v>386</v>
      </c>
      <c r="F6100" s="346" t="s">
        <v>918</v>
      </c>
      <c r="G6100" s="342">
        <f t="shared" si="193"/>
        <v>66.604411238615924</v>
      </c>
      <c r="H6100" s="342">
        <f t="shared" si="192"/>
        <v>1264.104411238616</v>
      </c>
      <c r="I6100" s="190"/>
      <c r="J6100" s="347">
        <v>2</v>
      </c>
    </row>
    <row r="6101" spans="1:10" ht="13.5" hidden="1" customHeight="1" thickBot="1">
      <c r="A6101" s="410"/>
      <c r="B6101" s="183">
        <v>17.690000000000001</v>
      </c>
      <c r="C6101" s="184">
        <v>976.44</v>
      </c>
      <c r="D6101" s="346" t="s">
        <v>385</v>
      </c>
      <c r="E6101" s="346" t="s">
        <v>386</v>
      </c>
      <c r="F6101" s="346" t="s">
        <v>919</v>
      </c>
      <c r="G6101" s="342">
        <f t="shared" si="193"/>
        <v>54.309153494642281</v>
      </c>
      <c r="H6101" s="342">
        <f t="shared" si="192"/>
        <v>1030.7491534946423</v>
      </c>
      <c r="I6101" s="190"/>
      <c r="J6101" s="347">
        <v>2</v>
      </c>
    </row>
    <row r="6102" spans="1:10" ht="13.5" hidden="1" customHeight="1" thickBot="1">
      <c r="A6102" s="410"/>
      <c r="B6102" s="183">
        <v>19.29</v>
      </c>
      <c r="C6102" s="184">
        <v>1043.82</v>
      </c>
      <c r="D6102" s="346" t="s">
        <v>385</v>
      </c>
      <c r="E6102" s="346" t="s">
        <v>386</v>
      </c>
      <c r="F6102" s="346" t="s">
        <v>920</v>
      </c>
      <c r="G6102" s="342">
        <f t="shared" si="193"/>
        <v>58.05679878003513</v>
      </c>
      <c r="H6102" s="342">
        <f t="shared" si="192"/>
        <v>1101.876798780035</v>
      </c>
      <c r="I6102" s="190"/>
      <c r="J6102" s="347">
        <v>2</v>
      </c>
    </row>
    <row r="6103" spans="1:10" ht="13.5" hidden="1" customHeight="1" thickBot="1">
      <c r="A6103" s="410"/>
      <c r="B6103" s="183">
        <v>11.29</v>
      </c>
      <c r="C6103" s="184">
        <v>601.70000000000005</v>
      </c>
      <c r="D6103" s="346" t="s">
        <v>385</v>
      </c>
      <c r="E6103" s="346" t="s">
        <v>386</v>
      </c>
      <c r="F6103" s="346" t="s">
        <v>858</v>
      </c>
      <c r="G6103" s="342">
        <f t="shared" si="193"/>
        <v>33.466283292087851</v>
      </c>
      <c r="H6103" s="342">
        <f t="shared" si="192"/>
        <v>635.16628329208788</v>
      </c>
      <c r="I6103" s="190"/>
      <c r="J6103" s="347">
        <v>2</v>
      </c>
    </row>
    <row r="6104" spans="1:10" ht="13.5" hidden="1" customHeight="1" thickBot="1">
      <c r="A6104" s="411"/>
      <c r="B6104" s="183">
        <v>0</v>
      </c>
      <c r="C6104" s="184">
        <v>36.06</v>
      </c>
      <c r="D6104" s="346" t="s">
        <v>393</v>
      </c>
      <c r="E6104" s="346" t="s">
        <v>386</v>
      </c>
      <c r="F6104" s="346" t="s">
        <v>859</v>
      </c>
      <c r="G6104" s="342">
        <f t="shared" si="193"/>
        <v>2.0056409764212861</v>
      </c>
      <c r="H6104" s="342">
        <f t="shared" si="192"/>
        <v>38.065640976421285</v>
      </c>
      <c r="I6104" s="190"/>
      <c r="J6104" s="347">
        <v>2</v>
      </c>
    </row>
    <row r="6105" spans="1:10" ht="13.5" thickBot="1">
      <c r="A6105" s="185" t="s">
        <v>1065</v>
      </c>
      <c r="B6105" s="186">
        <v>77.94</v>
      </c>
      <c r="C6105" s="187">
        <v>4297.66</v>
      </c>
      <c r="D6105" s="412"/>
      <c r="E6105" s="413"/>
      <c r="F6105" s="414"/>
      <c r="G6105" s="342">
        <f t="shared" si="193"/>
        <v>239.03391566075166</v>
      </c>
      <c r="H6105" s="342">
        <f t="shared" si="192"/>
        <v>4536.6939156607514</v>
      </c>
      <c r="I6105" s="190">
        <f>+H6105</f>
        <v>4536.6939156607514</v>
      </c>
      <c r="J6105" s="347">
        <v>2</v>
      </c>
    </row>
    <row r="6106" spans="1:10" ht="13.5" hidden="1" customHeight="1" thickBot="1">
      <c r="A6106" s="409" t="s">
        <v>1066</v>
      </c>
      <c r="B6106" s="183">
        <v>3.2</v>
      </c>
      <c r="C6106" s="184">
        <v>98.91</v>
      </c>
      <c r="D6106" s="346" t="s">
        <v>391</v>
      </c>
      <c r="E6106" s="346" t="s">
        <v>386</v>
      </c>
      <c r="F6106" s="346" t="s">
        <v>919</v>
      </c>
      <c r="G6106" s="342">
        <f t="shared" si="193"/>
        <v>5.5013296998843426</v>
      </c>
      <c r="H6106" s="342">
        <f t="shared" si="192"/>
        <v>104.41132969988433</v>
      </c>
      <c r="I6106" s="190"/>
      <c r="J6106" s="347">
        <v>2</v>
      </c>
    </row>
    <row r="6107" spans="1:10" ht="13.5" hidden="1" customHeight="1" thickBot="1">
      <c r="A6107" s="410"/>
      <c r="B6107" s="183">
        <v>17.36</v>
      </c>
      <c r="C6107" s="184">
        <v>536</v>
      </c>
      <c r="D6107" s="346" t="s">
        <v>385</v>
      </c>
      <c r="E6107" s="346" t="s">
        <v>386</v>
      </c>
      <c r="F6107" s="346" t="s">
        <v>918</v>
      </c>
      <c r="G6107" s="342">
        <f t="shared" si="193"/>
        <v>29.812078850854391</v>
      </c>
      <c r="H6107" s="342">
        <f t="shared" si="192"/>
        <v>565.81207885085439</v>
      </c>
      <c r="I6107" s="190"/>
      <c r="J6107" s="347">
        <v>2</v>
      </c>
    </row>
    <row r="6108" spans="1:10" ht="13.5" hidden="1" customHeight="1" thickBot="1">
      <c r="A6108" s="411"/>
      <c r="B6108" s="183">
        <v>14.16</v>
      </c>
      <c r="C6108" s="184">
        <v>437.06</v>
      </c>
      <c r="D6108" s="346" t="s">
        <v>385</v>
      </c>
      <c r="E6108" s="346" t="s">
        <v>386</v>
      </c>
      <c r="F6108" s="346" t="s">
        <v>919</v>
      </c>
      <c r="G6108" s="342">
        <f t="shared" si="193"/>
        <v>24.309080564467202</v>
      </c>
      <c r="H6108" s="342">
        <f t="shared" si="192"/>
        <v>461.3690805644672</v>
      </c>
      <c r="I6108" s="190"/>
      <c r="J6108" s="347">
        <v>2</v>
      </c>
    </row>
    <row r="6109" spans="1:10" ht="13.5" thickBot="1">
      <c r="A6109" s="185" t="s">
        <v>1066</v>
      </c>
      <c r="B6109" s="186">
        <v>34.72</v>
      </c>
      <c r="C6109" s="187">
        <v>1071.97</v>
      </c>
      <c r="D6109" s="412"/>
      <c r="E6109" s="413"/>
      <c r="F6109" s="414"/>
      <c r="G6109" s="342">
        <f t="shared" si="193"/>
        <v>59.622489115205937</v>
      </c>
      <c r="H6109" s="342">
        <f t="shared" si="192"/>
        <v>1131.592489115206</v>
      </c>
      <c r="I6109" s="190">
        <f>+H6109</f>
        <v>1131.592489115206</v>
      </c>
      <c r="J6109" s="347">
        <v>2</v>
      </c>
    </row>
    <row r="6110" spans="1:10" ht="13.5" hidden="1" customHeight="1" thickBot="1">
      <c r="A6110" s="409" t="s">
        <v>538</v>
      </c>
      <c r="B6110" s="183">
        <v>1.2</v>
      </c>
      <c r="C6110" s="184">
        <v>62.85</v>
      </c>
      <c r="D6110" s="346" t="s">
        <v>391</v>
      </c>
      <c r="E6110" s="346" t="s">
        <v>386</v>
      </c>
      <c r="F6110" s="346" t="s">
        <v>817</v>
      </c>
      <c r="G6110" s="342">
        <f t="shared" si="193"/>
        <v>3.4956887234630569</v>
      </c>
      <c r="H6110" s="342">
        <f t="shared" si="192"/>
        <v>66.345688723463056</v>
      </c>
      <c r="I6110" s="190"/>
      <c r="J6110" s="347">
        <v>2</v>
      </c>
    </row>
    <row r="6111" spans="1:10" ht="13.5" hidden="1" customHeight="1" thickBot="1">
      <c r="A6111" s="410"/>
      <c r="B6111" s="183">
        <v>1.2</v>
      </c>
      <c r="C6111" s="184">
        <v>62.85</v>
      </c>
      <c r="D6111" s="346" t="s">
        <v>391</v>
      </c>
      <c r="E6111" s="346" t="s">
        <v>386</v>
      </c>
      <c r="F6111" s="346" t="s">
        <v>818</v>
      </c>
      <c r="G6111" s="342">
        <f t="shared" si="193"/>
        <v>3.4956887234630569</v>
      </c>
      <c r="H6111" s="342">
        <f t="shared" si="192"/>
        <v>66.345688723463056</v>
      </c>
      <c r="I6111" s="190"/>
      <c r="J6111" s="347">
        <v>2</v>
      </c>
    </row>
    <row r="6112" spans="1:10" ht="13.5" hidden="1" customHeight="1" thickBot="1">
      <c r="A6112" s="410"/>
      <c r="B6112" s="183">
        <v>0.6</v>
      </c>
      <c r="C6112" s="184">
        <v>33.71</v>
      </c>
      <c r="D6112" s="346" t="s">
        <v>391</v>
      </c>
      <c r="E6112" s="346" t="s">
        <v>386</v>
      </c>
      <c r="F6112" s="346" t="s">
        <v>819</v>
      </c>
      <c r="G6112" s="342">
        <f t="shared" si="193"/>
        <v>1.8749350336983239</v>
      </c>
      <c r="H6112" s="342">
        <f t="shared" si="192"/>
        <v>35.584935033698322</v>
      </c>
      <c r="I6112" s="190"/>
      <c r="J6112" s="347">
        <v>2</v>
      </c>
    </row>
    <row r="6113" spans="1:10" ht="13.5" hidden="1" customHeight="1" thickBot="1">
      <c r="A6113" s="410"/>
      <c r="B6113" s="183">
        <v>0.6</v>
      </c>
      <c r="C6113" s="184">
        <v>33.71</v>
      </c>
      <c r="D6113" s="346" t="s">
        <v>391</v>
      </c>
      <c r="E6113" s="346" t="s">
        <v>386</v>
      </c>
      <c r="F6113" s="346" t="s">
        <v>820</v>
      </c>
      <c r="G6113" s="342">
        <f t="shared" si="193"/>
        <v>1.8749350336983239</v>
      </c>
      <c r="H6113" s="342">
        <f t="shared" si="192"/>
        <v>35.584935033698322</v>
      </c>
      <c r="I6113" s="190"/>
      <c r="J6113" s="347">
        <v>2</v>
      </c>
    </row>
    <row r="6114" spans="1:10" ht="13.5" hidden="1" customHeight="1" thickBot="1">
      <c r="A6114" s="410"/>
      <c r="B6114" s="183">
        <v>0.6</v>
      </c>
      <c r="C6114" s="184">
        <v>33.71</v>
      </c>
      <c r="D6114" s="346" t="s">
        <v>391</v>
      </c>
      <c r="E6114" s="346" t="s">
        <v>386</v>
      </c>
      <c r="F6114" s="346" t="s">
        <v>821</v>
      </c>
      <c r="G6114" s="342">
        <f t="shared" si="193"/>
        <v>1.8749350336983239</v>
      </c>
      <c r="H6114" s="342">
        <f t="shared" si="192"/>
        <v>35.584935033698322</v>
      </c>
      <c r="I6114" s="190"/>
      <c r="J6114" s="347">
        <v>2</v>
      </c>
    </row>
    <row r="6115" spans="1:10" ht="13.5" hidden="1" customHeight="1" thickBot="1">
      <c r="A6115" s="410"/>
      <c r="B6115" s="183">
        <v>11.8</v>
      </c>
      <c r="C6115" s="184">
        <v>618.02</v>
      </c>
      <c r="D6115" s="346" t="s">
        <v>385</v>
      </c>
      <c r="E6115" s="346" t="s">
        <v>386</v>
      </c>
      <c r="F6115" s="346" t="s">
        <v>817</v>
      </c>
      <c r="G6115" s="342">
        <f t="shared" si="193"/>
        <v>34.373994349636249</v>
      </c>
      <c r="H6115" s="342">
        <f t="shared" si="192"/>
        <v>652.39399434963627</v>
      </c>
      <c r="I6115" s="190"/>
      <c r="J6115" s="347">
        <v>2</v>
      </c>
    </row>
    <row r="6116" spans="1:10" ht="13.5" hidden="1" customHeight="1" thickBot="1">
      <c r="A6116" s="410"/>
      <c r="B6116" s="183">
        <v>12.4</v>
      </c>
      <c r="C6116" s="184">
        <v>650.89</v>
      </c>
      <c r="D6116" s="346" t="s">
        <v>385</v>
      </c>
      <c r="E6116" s="346" t="s">
        <v>386</v>
      </c>
      <c r="F6116" s="346" t="s">
        <v>822</v>
      </c>
      <c r="G6116" s="342">
        <f t="shared" si="193"/>
        <v>36.202208961254883</v>
      </c>
      <c r="H6116" s="342">
        <f t="shared" si="192"/>
        <v>687.09220896125487</v>
      </c>
      <c r="I6116" s="190"/>
      <c r="J6116" s="347">
        <v>2</v>
      </c>
    </row>
    <row r="6117" spans="1:10" ht="13.5" hidden="1" customHeight="1" thickBot="1">
      <c r="A6117" s="410"/>
      <c r="B6117" s="183">
        <v>13</v>
      </c>
      <c r="C6117" s="184">
        <v>680.88</v>
      </c>
      <c r="D6117" s="346" t="s">
        <v>385</v>
      </c>
      <c r="E6117" s="346" t="s">
        <v>386</v>
      </c>
      <c r="F6117" s="346" t="s">
        <v>823</v>
      </c>
      <c r="G6117" s="342">
        <f t="shared" si="193"/>
        <v>37.870239268600258</v>
      </c>
      <c r="H6117" s="342">
        <f t="shared" si="192"/>
        <v>718.75023926860024</v>
      </c>
      <c r="I6117" s="190"/>
      <c r="J6117" s="347">
        <v>2</v>
      </c>
    </row>
    <row r="6118" spans="1:10" ht="13.5" hidden="1" customHeight="1" thickBot="1">
      <c r="A6118" s="410"/>
      <c r="B6118" s="183">
        <v>12.8</v>
      </c>
      <c r="C6118" s="184">
        <v>664.35</v>
      </c>
      <c r="D6118" s="346" t="s">
        <v>385</v>
      </c>
      <c r="E6118" s="346" t="s">
        <v>386</v>
      </c>
      <c r="F6118" s="346" t="s">
        <v>824</v>
      </c>
      <c r="G6118" s="342">
        <f t="shared" si="193"/>
        <v>36.950848105531932</v>
      </c>
      <c r="H6118" s="342">
        <f t="shared" si="192"/>
        <v>701.30084810553194</v>
      </c>
      <c r="I6118" s="190"/>
      <c r="J6118" s="347">
        <v>2</v>
      </c>
    </row>
    <row r="6119" spans="1:10" ht="13.5" hidden="1" customHeight="1" thickBot="1">
      <c r="A6119" s="410"/>
      <c r="B6119" s="183">
        <v>13</v>
      </c>
      <c r="C6119" s="184">
        <v>680.88</v>
      </c>
      <c r="D6119" s="346" t="s">
        <v>385</v>
      </c>
      <c r="E6119" s="346" t="s">
        <v>386</v>
      </c>
      <c r="F6119" s="346" t="s">
        <v>825</v>
      </c>
      <c r="G6119" s="342">
        <f t="shared" si="193"/>
        <v>37.870239268600258</v>
      </c>
      <c r="H6119" s="342">
        <f t="shared" si="192"/>
        <v>718.75023926860024</v>
      </c>
      <c r="I6119" s="190"/>
      <c r="J6119" s="347">
        <v>2</v>
      </c>
    </row>
    <row r="6120" spans="1:10" ht="13.5" hidden="1" customHeight="1" thickBot="1">
      <c r="A6120" s="410"/>
      <c r="B6120" s="183">
        <v>11.8</v>
      </c>
      <c r="C6120" s="184">
        <v>618.02</v>
      </c>
      <c r="D6120" s="346" t="s">
        <v>385</v>
      </c>
      <c r="E6120" s="346" t="s">
        <v>386</v>
      </c>
      <c r="F6120" s="346" t="s">
        <v>818</v>
      </c>
      <c r="G6120" s="342">
        <f t="shared" si="193"/>
        <v>34.373994349636249</v>
      </c>
      <c r="H6120" s="342">
        <f t="shared" si="192"/>
        <v>652.39399434963627</v>
      </c>
      <c r="I6120" s="190"/>
      <c r="J6120" s="347">
        <v>2</v>
      </c>
    </row>
    <row r="6121" spans="1:10" ht="13.5" hidden="1" customHeight="1" thickBot="1">
      <c r="A6121" s="410"/>
      <c r="B6121" s="183">
        <v>6.5</v>
      </c>
      <c r="C6121" s="184">
        <v>365.13</v>
      </c>
      <c r="D6121" s="346" t="s">
        <v>385</v>
      </c>
      <c r="E6121" s="346" t="s">
        <v>386</v>
      </c>
      <c r="F6121" s="346" t="s">
        <v>826</v>
      </c>
      <c r="G6121" s="342">
        <f t="shared" si="193"/>
        <v>20.308366326142657</v>
      </c>
      <c r="H6121" s="342">
        <f t="shared" si="192"/>
        <v>385.43836632614267</v>
      </c>
      <c r="I6121" s="190"/>
      <c r="J6121" s="347">
        <v>2</v>
      </c>
    </row>
    <row r="6122" spans="1:10" ht="13.5" hidden="1" customHeight="1" thickBot="1">
      <c r="A6122" s="410"/>
      <c r="B6122" s="183">
        <v>6.3</v>
      </c>
      <c r="C6122" s="184">
        <v>348.27</v>
      </c>
      <c r="D6122" s="346" t="s">
        <v>385</v>
      </c>
      <c r="E6122" s="346" t="s">
        <v>386</v>
      </c>
      <c r="F6122" s="346" t="s">
        <v>827</v>
      </c>
      <c r="G6122" s="342">
        <f t="shared" si="193"/>
        <v>19.370620711543022</v>
      </c>
      <c r="H6122" s="342">
        <f t="shared" si="192"/>
        <v>367.64062071154302</v>
      </c>
      <c r="I6122" s="190"/>
      <c r="J6122" s="347">
        <v>2</v>
      </c>
    </row>
    <row r="6123" spans="1:10" ht="13.5" hidden="1" customHeight="1" thickBot="1">
      <c r="A6123" s="410"/>
      <c r="B6123" s="183">
        <v>6.1</v>
      </c>
      <c r="C6123" s="184">
        <v>348.28</v>
      </c>
      <c r="D6123" s="346" t="s">
        <v>385</v>
      </c>
      <c r="E6123" s="346" t="s">
        <v>386</v>
      </c>
      <c r="F6123" s="346" t="s">
        <v>828</v>
      </c>
      <c r="G6123" s="342">
        <f t="shared" si="193"/>
        <v>19.371176907043967</v>
      </c>
      <c r="H6123" s="342">
        <f t="shared" si="192"/>
        <v>367.65117690704392</v>
      </c>
      <c r="I6123" s="190"/>
      <c r="J6123" s="347">
        <v>2</v>
      </c>
    </row>
    <row r="6124" spans="1:10" ht="13.5" hidden="1" customHeight="1" thickBot="1">
      <c r="A6124" s="410"/>
      <c r="B6124" s="183">
        <v>5.9</v>
      </c>
      <c r="C6124" s="184">
        <v>331.42</v>
      </c>
      <c r="D6124" s="346" t="s">
        <v>385</v>
      </c>
      <c r="E6124" s="346" t="s">
        <v>386</v>
      </c>
      <c r="F6124" s="346" t="s">
        <v>819</v>
      </c>
      <c r="G6124" s="342">
        <f t="shared" si="193"/>
        <v>18.433431292444332</v>
      </c>
      <c r="H6124" s="342">
        <f t="shared" si="192"/>
        <v>349.85343129244433</v>
      </c>
      <c r="I6124" s="190"/>
      <c r="J6124" s="347">
        <v>2</v>
      </c>
    </row>
    <row r="6125" spans="1:10" ht="13.5" hidden="1" customHeight="1" thickBot="1">
      <c r="A6125" s="410"/>
      <c r="B6125" s="183">
        <v>6.3</v>
      </c>
      <c r="C6125" s="184">
        <v>348.27</v>
      </c>
      <c r="D6125" s="346" t="s">
        <v>385</v>
      </c>
      <c r="E6125" s="346" t="s">
        <v>386</v>
      </c>
      <c r="F6125" s="346" t="s">
        <v>829</v>
      </c>
      <c r="G6125" s="342">
        <f t="shared" si="193"/>
        <v>19.370620711543022</v>
      </c>
      <c r="H6125" s="342">
        <f t="shared" si="192"/>
        <v>367.64062071154302</v>
      </c>
      <c r="I6125" s="190"/>
      <c r="J6125" s="347">
        <v>2</v>
      </c>
    </row>
    <row r="6126" spans="1:10" ht="13.5" hidden="1" customHeight="1" thickBot="1">
      <c r="A6126" s="410"/>
      <c r="B6126" s="183">
        <v>6.5</v>
      </c>
      <c r="C6126" s="184">
        <v>365.13</v>
      </c>
      <c r="D6126" s="346" t="s">
        <v>385</v>
      </c>
      <c r="E6126" s="346" t="s">
        <v>386</v>
      </c>
      <c r="F6126" s="346" t="s">
        <v>830</v>
      </c>
      <c r="G6126" s="342">
        <f t="shared" si="193"/>
        <v>20.308366326142657</v>
      </c>
      <c r="H6126" s="342">
        <f t="shared" si="192"/>
        <v>385.43836632614267</v>
      </c>
      <c r="I6126" s="190"/>
      <c r="J6126" s="347">
        <v>2</v>
      </c>
    </row>
    <row r="6127" spans="1:10" ht="13.5" hidden="1" customHeight="1" thickBot="1">
      <c r="A6127" s="410"/>
      <c r="B6127" s="183">
        <v>4.7</v>
      </c>
      <c r="C6127" s="184">
        <v>247.15</v>
      </c>
      <c r="D6127" s="346" t="s">
        <v>385</v>
      </c>
      <c r="E6127" s="346" t="s">
        <v>386</v>
      </c>
      <c r="F6127" s="346" t="s">
        <v>820</v>
      </c>
      <c r="G6127" s="342">
        <f t="shared" si="193"/>
        <v>13.746371805948998</v>
      </c>
      <c r="H6127" s="342">
        <f t="shared" si="192"/>
        <v>260.896371805949</v>
      </c>
      <c r="I6127" s="190"/>
      <c r="J6127" s="347">
        <v>2</v>
      </c>
    </row>
    <row r="6128" spans="1:10" ht="13.5" hidden="1" customHeight="1" thickBot="1">
      <c r="A6128" s="410"/>
      <c r="B6128" s="183">
        <v>6.5</v>
      </c>
      <c r="C6128" s="184">
        <v>365.13</v>
      </c>
      <c r="D6128" s="346" t="s">
        <v>385</v>
      </c>
      <c r="E6128" s="346" t="s">
        <v>386</v>
      </c>
      <c r="F6128" s="346" t="s">
        <v>805</v>
      </c>
      <c r="G6128" s="342">
        <f t="shared" si="193"/>
        <v>20.308366326142657</v>
      </c>
      <c r="H6128" s="342">
        <f t="shared" si="192"/>
        <v>385.43836632614267</v>
      </c>
      <c r="I6128" s="190"/>
      <c r="J6128" s="347">
        <v>2</v>
      </c>
    </row>
    <row r="6129" spans="1:10" ht="13.5" hidden="1" customHeight="1" thickBot="1">
      <c r="A6129" s="410"/>
      <c r="B6129" s="183">
        <v>6.5</v>
      </c>
      <c r="C6129" s="184">
        <v>365.13</v>
      </c>
      <c r="D6129" s="346" t="s">
        <v>385</v>
      </c>
      <c r="E6129" s="346" t="s">
        <v>386</v>
      </c>
      <c r="F6129" s="346" t="s">
        <v>831</v>
      </c>
      <c r="G6129" s="342">
        <f t="shared" si="193"/>
        <v>20.308366326142657</v>
      </c>
      <c r="H6129" s="342">
        <f t="shared" si="192"/>
        <v>385.43836632614267</v>
      </c>
      <c r="I6129" s="190"/>
      <c r="J6129" s="347">
        <v>2</v>
      </c>
    </row>
    <row r="6130" spans="1:10" ht="13.5" hidden="1" customHeight="1" thickBot="1">
      <c r="A6130" s="410"/>
      <c r="B6130" s="183">
        <v>6.5</v>
      </c>
      <c r="C6130" s="184">
        <v>365.13</v>
      </c>
      <c r="D6130" s="346" t="s">
        <v>385</v>
      </c>
      <c r="E6130" s="346" t="s">
        <v>386</v>
      </c>
      <c r="F6130" s="346" t="s">
        <v>832</v>
      </c>
      <c r="G6130" s="342">
        <f t="shared" si="193"/>
        <v>20.308366326142657</v>
      </c>
      <c r="H6130" s="342">
        <f t="shared" si="192"/>
        <v>385.43836632614267</v>
      </c>
      <c r="I6130" s="190"/>
      <c r="J6130" s="347">
        <v>2</v>
      </c>
    </row>
    <row r="6131" spans="1:10" ht="13.5" hidden="1" customHeight="1" thickBot="1">
      <c r="A6131" s="410"/>
      <c r="B6131" s="183">
        <v>3.7</v>
      </c>
      <c r="C6131" s="184">
        <v>230.34</v>
      </c>
      <c r="D6131" s="346" t="s">
        <v>385</v>
      </c>
      <c r="E6131" s="346" t="s">
        <v>386</v>
      </c>
      <c r="F6131" s="346" t="s">
        <v>821</v>
      </c>
      <c r="G6131" s="342">
        <f t="shared" si="193"/>
        <v>12.811407168854105</v>
      </c>
      <c r="H6131" s="342">
        <f t="shared" si="192"/>
        <v>243.15140716885412</v>
      </c>
      <c r="I6131" s="190"/>
      <c r="J6131" s="347">
        <v>2</v>
      </c>
    </row>
    <row r="6132" spans="1:10" ht="13.5" hidden="1" customHeight="1" thickBot="1">
      <c r="A6132" s="410"/>
      <c r="B6132" s="183">
        <v>6.5</v>
      </c>
      <c r="C6132" s="184">
        <v>365.13</v>
      </c>
      <c r="D6132" s="346" t="s">
        <v>385</v>
      </c>
      <c r="E6132" s="346" t="s">
        <v>386</v>
      </c>
      <c r="F6132" s="346" t="s">
        <v>833</v>
      </c>
      <c r="G6132" s="342">
        <f t="shared" si="193"/>
        <v>20.308366326142657</v>
      </c>
      <c r="H6132" s="342">
        <f t="shared" si="192"/>
        <v>385.43836632614267</v>
      </c>
      <c r="I6132" s="190"/>
      <c r="J6132" s="347">
        <v>2</v>
      </c>
    </row>
    <row r="6133" spans="1:10" ht="13.5" hidden="1" customHeight="1" thickBot="1">
      <c r="A6133" s="410"/>
      <c r="B6133" s="183">
        <v>6.3</v>
      </c>
      <c r="C6133" s="184">
        <v>356.71</v>
      </c>
      <c r="D6133" s="346" t="s">
        <v>385</v>
      </c>
      <c r="E6133" s="346" t="s">
        <v>386</v>
      </c>
      <c r="F6133" s="346" t="s">
        <v>916</v>
      </c>
      <c r="G6133" s="342">
        <f t="shared" si="193"/>
        <v>19.840049714343785</v>
      </c>
      <c r="H6133" s="342">
        <f t="shared" si="192"/>
        <v>376.55004971434374</v>
      </c>
      <c r="I6133" s="190"/>
      <c r="J6133" s="347">
        <v>2</v>
      </c>
    </row>
    <row r="6134" spans="1:10" ht="13.5" hidden="1" customHeight="1" thickBot="1">
      <c r="A6134" s="411"/>
      <c r="B6134" s="183">
        <v>6.1</v>
      </c>
      <c r="C6134" s="184">
        <v>348.28</v>
      </c>
      <c r="D6134" s="346" t="s">
        <v>385</v>
      </c>
      <c r="E6134" s="346" t="s">
        <v>386</v>
      </c>
      <c r="F6134" s="346" t="s">
        <v>917</v>
      </c>
      <c r="G6134" s="342">
        <f t="shared" si="193"/>
        <v>19.371176907043967</v>
      </c>
      <c r="H6134" s="342">
        <f t="shared" si="192"/>
        <v>367.65117690704392</v>
      </c>
      <c r="I6134" s="190"/>
      <c r="J6134" s="347">
        <v>2</v>
      </c>
    </row>
    <row r="6135" spans="1:10" ht="13.5" thickBot="1">
      <c r="A6135" s="185" t="s">
        <v>538</v>
      </c>
      <c r="B6135" s="186">
        <v>163.4</v>
      </c>
      <c r="C6135" s="187">
        <v>8889.3700000000008</v>
      </c>
      <c r="D6135" s="412"/>
      <c r="E6135" s="413"/>
      <c r="F6135" s="414"/>
      <c r="G6135" s="342">
        <f t="shared" si="193"/>
        <v>494.42276002690215</v>
      </c>
      <c r="H6135" s="342">
        <f t="shared" si="192"/>
        <v>9383.7927600269031</v>
      </c>
      <c r="I6135" s="190">
        <f>+H6135</f>
        <v>9383.7927600269031</v>
      </c>
      <c r="J6135" s="347">
        <v>2</v>
      </c>
    </row>
    <row r="6136" spans="1:10" ht="13.5" hidden="1" customHeight="1" thickBot="1">
      <c r="A6136" s="409" t="s">
        <v>539</v>
      </c>
      <c r="B6136" s="183">
        <v>4</v>
      </c>
      <c r="C6136" s="184">
        <v>158.53</v>
      </c>
      <c r="D6136" s="346" t="s">
        <v>391</v>
      </c>
      <c r="E6136" s="346" t="s">
        <v>386</v>
      </c>
      <c r="F6136" s="346" t="s">
        <v>817</v>
      </c>
      <c r="G6136" s="342">
        <f t="shared" si="193"/>
        <v>8.8173672765409457</v>
      </c>
      <c r="H6136" s="342">
        <f t="shared" si="192"/>
        <v>167.34736727654095</v>
      </c>
      <c r="I6136" s="190"/>
      <c r="J6136" s="347">
        <v>2</v>
      </c>
    </row>
    <row r="6137" spans="1:10" ht="13.5" hidden="1" customHeight="1" thickBot="1">
      <c r="A6137" s="410"/>
      <c r="B6137" s="183">
        <v>4</v>
      </c>
      <c r="C6137" s="184">
        <v>158.53</v>
      </c>
      <c r="D6137" s="346" t="s">
        <v>391</v>
      </c>
      <c r="E6137" s="346" t="s">
        <v>386</v>
      </c>
      <c r="F6137" s="346" t="s">
        <v>818</v>
      </c>
      <c r="G6137" s="342">
        <f t="shared" si="193"/>
        <v>8.8173672765409457</v>
      </c>
      <c r="H6137" s="342">
        <f t="shared" si="192"/>
        <v>167.34736727654095</v>
      </c>
      <c r="I6137" s="190"/>
      <c r="J6137" s="347">
        <v>2</v>
      </c>
    </row>
    <row r="6138" spans="1:10" ht="13.5" hidden="1" customHeight="1" thickBot="1">
      <c r="A6138" s="410"/>
      <c r="B6138" s="183">
        <v>4</v>
      </c>
      <c r="C6138" s="184">
        <v>167.02</v>
      </c>
      <c r="D6138" s="346" t="s">
        <v>391</v>
      </c>
      <c r="E6138" s="346" t="s">
        <v>386</v>
      </c>
      <c r="F6138" s="346" t="s">
        <v>819</v>
      </c>
      <c r="G6138" s="342">
        <f t="shared" si="193"/>
        <v>9.2895772568464583</v>
      </c>
      <c r="H6138" s="342">
        <f t="shared" si="192"/>
        <v>176.30957725684647</v>
      </c>
      <c r="I6138" s="190"/>
      <c r="J6138" s="347">
        <v>2</v>
      </c>
    </row>
    <row r="6139" spans="1:10" ht="13.5" hidden="1" customHeight="1" thickBot="1">
      <c r="A6139" s="410"/>
      <c r="B6139" s="183">
        <v>4</v>
      </c>
      <c r="C6139" s="184">
        <v>167.02</v>
      </c>
      <c r="D6139" s="346" t="s">
        <v>391</v>
      </c>
      <c r="E6139" s="346" t="s">
        <v>386</v>
      </c>
      <c r="F6139" s="346" t="s">
        <v>820</v>
      </c>
      <c r="G6139" s="342">
        <f t="shared" si="193"/>
        <v>9.2895772568464583</v>
      </c>
      <c r="H6139" s="342">
        <f t="shared" si="192"/>
        <v>176.30957725684647</v>
      </c>
      <c r="I6139" s="190"/>
      <c r="J6139" s="347">
        <v>2</v>
      </c>
    </row>
    <row r="6140" spans="1:10" ht="13.5" hidden="1" customHeight="1" thickBot="1">
      <c r="A6140" s="410"/>
      <c r="B6140" s="183">
        <v>4.5999999999999996</v>
      </c>
      <c r="C6140" s="184">
        <v>205.44</v>
      </c>
      <c r="D6140" s="346" t="s">
        <v>391</v>
      </c>
      <c r="E6140" s="346" t="s">
        <v>386</v>
      </c>
      <c r="F6140" s="346" t="s">
        <v>821</v>
      </c>
      <c r="G6140" s="342">
        <f t="shared" si="193"/>
        <v>11.426480371491653</v>
      </c>
      <c r="H6140" s="342">
        <f t="shared" si="192"/>
        <v>216.86648037149166</v>
      </c>
      <c r="I6140" s="190"/>
      <c r="J6140" s="347">
        <v>2</v>
      </c>
    </row>
    <row r="6141" spans="1:10" ht="13.5" hidden="1" customHeight="1" thickBot="1">
      <c r="A6141" s="410"/>
      <c r="B6141" s="183">
        <v>39.35</v>
      </c>
      <c r="C6141" s="184">
        <v>1558.96</v>
      </c>
      <c r="D6141" s="346" t="s">
        <v>385</v>
      </c>
      <c r="E6141" s="346" t="s">
        <v>386</v>
      </c>
      <c r="F6141" s="346" t="s">
        <v>817</v>
      </c>
      <c r="G6141" s="342">
        <f t="shared" si="193"/>
        <v>86.708653815910381</v>
      </c>
      <c r="H6141" s="342">
        <f t="shared" si="192"/>
        <v>1645.6686538159104</v>
      </c>
      <c r="I6141" s="190"/>
      <c r="J6141" s="347">
        <v>2</v>
      </c>
    </row>
    <row r="6142" spans="1:10" ht="13.5" hidden="1" customHeight="1" thickBot="1">
      <c r="A6142" s="410"/>
      <c r="B6142" s="183">
        <v>42.55</v>
      </c>
      <c r="C6142" s="184">
        <v>1685.28</v>
      </c>
      <c r="D6142" s="346" t="s">
        <v>385</v>
      </c>
      <c r="E6142" s="346" t="s">
        <v>386</v>
      </c>
      <c r="F6142" s="346" t="s">
        <v>822</v>
      </c>
      <c r="G6142" s="342">
        <f t="shared" si="193"/>
        <v>93.734515383895314</v>
      </c>
      <c r="H6142" s="342">
        <f t="shared" si="192"/>
        <v>1779.0145153838953</v>
      </c>
      <c r="I6142" s="190"/>
      <c r="J6142" s="347">
        <v>2</v>
      </c>
    </row>
    <row r="6143" spans="1:10" ht="13.5" hidden="1" customHeight="1" thickBot="1">
      <c r="A6143" s="410"/>
      <c r="B6143" s="183">
        <v>43.35</v>
      </c>
      <c r="C6143" s="184">
        <v>1717.5</v>
      </c>
      <c r="D6143" s="346" t="s">
        <v>385</v>
      </c>
      <c r="E6143" s="346" t="s">
        <v>386</v>
      </c>
      <c r="F6143" s="346" t="s">
        <v>823</v>
      </c>
      <c r="G6143" s="342">
        <f t="shared" si="193"/>
        <v>95.526577287952279</v>
      </c>
      <c r="H6143" s="342">
        <f t="shared" si="192"/>
        <v>1813.0265772879523</v>
      </c>
      <c r="I6143" s="190"/>
      <c r="J6143" s="347">
        <v>2</v>
      </c>
    </row>
    <row r="6144" spans="1:10" ht="13.5" hidden="1" customHeight="1" thickBot="1">
      <c r="A6144" s="410"/>
      <c r="B6144" s="183">
        <v>43.35</v>
      </c>
      <c r="C6144" s="184">
        <v>1717.5</v>
      </c>
      <c r="D6144" s="346" t="s">
        <v>385</v>
      </c>
      <c r="E6144" s="346" t="s">
        <v>386</v>
      </c>
      <c r="F6144" s="346" t="s">
        <v>824</v>
      </c>
      <c r="G6144" s="342">
        <f t="shared" si="193"/>
        <v>95.526577287952279</v>
      </c>
      <c r="H6144" s="342">
        <f t="shared" si="192"/>
        <v>1813.0265772879523</v>
      </c>
      <c r="I6144" s="190"/>
      <c r="J6144" s="347">
        <v>2</v>
      </c>
    </row>
    <row r="6145" spans="1:10" ht="13.5" hidden="1" customHeight="1" thickBot="1">
      <c r="A6145" s="410"/>
      <c r="B6145" s="183">
        <v>43.35</v>
      </c>
      <c r="C6145" s="184">
        <v>1717.5</v>
      </c>
      <c r="D6145" s="346" t="s">
        <v>385</v>
      </c>
      <c r="E6145" s="346" t="s">
        <v>386</v>
      </c>
      <c r="F6145" s="346" t="s">
        <v>825</v>
      </c>
      <c r="G6145" s="342">
        <f t="shared" si="193"/>
        <v>95.526577287952279</v>
      </c>
      <c r="H6145" s="342">
        <f t="shared" si="192"/>
        <v>1813.0265772879523</v>
      </c>
      <c r="I6145" s="190"/>
      <c r="J6145" s="347">
        <v>2</v>
      </c>
    </row>
    <row r="6146" spans="1:10" ht="13.5" hidden="1" customHeight="1" thickBot="1">
      <c r="A6146" s="410"/>
      <c r="B6146" s="183">
        <v>35.35</v>
      </c>
      <c r="C6146" s="184">
        <v>1423.72</v>
      </c>
      <c r="D6146" s="346" t="s">
        <v>385</v>
      </c>
      <c r="E6146" s="346" t="s">
        <v>386</v>
      </c>
      <c r="F6146" s="346" t="s">
        <v>818</v>
      </c>
      <c r="G6146" s="342">
        <f t="shared" si="193"/>
        <v>79.186665861079135</v>
      </c>
      <c r="H6146" s="342">
        <f t="shared" si="192"/>
        <v>1502.9066658610791</v>
      </c>
      <c r="I6146" s="190"/>
      <c r="J6146" s="347">
        <v>2</v>
      </c>
    </row>
    <row r="6147" spans="1:10" ht="13.5" hidden="1" customHeight="1" thickBot="1">
      <c r="A6147" s="410"/>
      <c r="B6147" s="183">
        <v>43.35</v>
      </c>
      <c r="C6147" s="184">
        <v>1809.33</v>
      </c>
      <c r="D6147" s="346" t="s">
        <v>385</v>
      </c>
      <c r="E6147" s="346" t="s">
        <v>386</v>
      </c>
      <c r="F6147" s="346" t="s">
        <v>826</v>
      </c>
      <c r="G6147" s="342">
        <f t="shared" si="193"/>
        <v>100.63412057316489</v>
      </c>
      <c r="H6147" s="342">
        <f t="shared" si="192"/>
        <v>1909.9641205731648</v>
      </c>
      <c r="I6147" s="190"/>
      <c r="J6147" s="347">
        <v>2</v>
      </c>
    </row>
    <row r="6148" spans="1:10" ht="13.5" hidden="1" customHeight="1" thickBot="1">
      <c r="A6148" s="410"/>
      <c r="B6148" s="183">
        <v>39.35</v>
      </c>
      <c r="C6148" s="184">
        <v>1621.49</v>
      </c>
      <c r="D6148" s="346" t="s">
        <v>385</v>
      </c>
      <c r="E6148" s="346" t="s">
        <v>386</v>
      </c>
      <c r="F6148" s="346" t="s">
        <v>827</v>
      </c>
      <c r="G6148" s="342">
        <f t="shared" si="193"/>
        <v>90.186544283343082</v>
      </c>
      <c r="H6148" s="342">
        <f t="shared" si="192"/>
        <v>1711.676544283343</v>
      </c>
      <c r="I6148" s="190"/>
      <c r="J6148" s="347">
        <v>2</v>
      </c>
    </row>
    <row r="6149" spans="1:10" ht="13.5" hidden="1" customHeight="1" thickBot="1">
      <c r="A6149" s="410"/>
      <c r="B6149" s="183">
        <v>43.35</v>
      </c>
      <c r="C6149" s="184">
        <v>1809.33</v>
      </c>
      <c r="D6149" s="346" t="s">
        <v>385</v>
      </c>
      <c r="E6149" s="346" t="s">
        <v>386</v>
      </c>
      <c r="F6149" s="346" t="s">
        <v>828</v>
      </c>
      <c r="G6149" s="342">
        <f t="shared" si="193"/>
        <v>100.63412057316489</v>
      </c>
      <c r="H6149" s="342">
        <f t="shared" si="192"/>
        <v>1909.9641205731648</v>
      </c>
      <c r="I6149" s="190"/>
      <c r="J6149" s="347">
        <v>2</v>
      </c>
    </row>
    <row r="6150" spans="1:10" ht="13.5" hidden="1" customHeight="1" thickBot="1">
      <c r="A6150" s="410"/>
      <c r="B6150" s="183">
        <v>38.549999999999997</v>
      </c>
      <c r="C6150" s="184">
        <v>1604.75</v>
      </c>
      <c r="D6150" s="346" t="s">
        <v>385</v>
      </c>
      <c r="E6150" s="346" t="s">
        <v>386</v>
      </c>
      <c r="F6150" s="346" t="s">
        <v>819</v>
      </c>
      <c r="G6150" s="342">
        <f t="shared" si="193"/>
        <v>89.255473014754827</v>
      </c>
      <c r="H6150" s="342">
        <f t="shared" si="192"/>
        <v>1694.0054730147549</v>
      </c>
      <c r="I6150" s="190"/>
      <c r="J6150" s="347">
        <v>2</v>
      </c>
    </row>
    <row r="6151" spans="1:10" ht="13.5" hidden="1" customHeight="1" thickBot="1">
      <c r="A6151" s="410"/>
      <c r="B6151" s="183">
        <v>43.35</v>
      </c>
      <c r="C6151" s="184">
        <v>1809.33</v>
      </c>
      <c r="D6151" s="346" t="s">
        <v>385</v>
      </c>
      <c r="E6151" s="346" t="s">
        <v>386</v>
      </c>
      <c r="F6151" s="346" t="s">
        <v>829</v>
      </c>
      <c r="G6151" s="342">
        <f t="shared" si="193"/>
        <v>100.63412057316489</v>
      </c>
      <c r="H6151" s="342">
        <f t="shared" si="192"/>
        <v>1909.9641205731648</v>
      </c>
      <c r="I6151" s="190"/>
      <c r="J6151" s="347">
        <v>2</v>
      </c>
    </row>
    <row r="6152" spans="1:10" ht="13.5" hidden="1" customHeight="1" thickBot="1">
      <c r="A6152" s="410"/>
      <c r="B6152" s="183">
        <v>43.35</v>
      </c>
      <c r="C6152" s="184">
        <v>1809.33</v>
      </c>
      <c r="D6152" s="346" t="s">
        <v>385</v>
      </c>
      <c r="E6152" s="346" t="s">
        <v>386</v>
      </c>
      <c r="F6152" s="346" t="s">
        <v>830</v>
      </c>
      <c r="G6152" s="342">
        <f t="shared" si="193"/>
        <v>100.63412057316489</v>
      </c>
      <c r="H6152" s="342">
        <f t="shared" si="192"/>
        <v>1909.9641205731648</v>
      </c>
      <c r="I6152" s="190"/>
      <c r="J6152" s="347">
        <v>2</v>
      </c>
    </row>
    <row r="6153" spans="1:10" ht="13.5" hidden="1" customHeight="1" thickBot="1">
      <c r="A6153" s="410"/>
      <c r="B6153" s="183">
        <v>32.950000000000003</v>
      </c>
      <c r="C6153" s="184">
        <v>1402.88</v>
      </c>
      <c r="D6153" s="346" t="s">
        <v>385</v>
      </c>
      <c r="E6153" s="346" t="s">
        <v>386</v>
      </c>
      <c r="F6153" s="346" t="s">
        <v>820</v>
      </c>
      <c r="G6153" s="342">
        <f t="shared" si="193"/>
        <v>78.027554437101898</v>
      </c>
      <c r="H6153" s="342">
        <f t="shared" si="192"/>
        <v>1480.9075544371019</v>
      </c>
      <c r="I6153" s="190"/>
      <c r="J6153" s="347">
        <v>2</v>
      </c>
    </row>
    <row r="6154" spans="1:10" ht="13.5" hidden="1" customHeight="1" thickBot="1">
      <c r="A6154" s="410"/>
      <c r="B6154" s="183">
        <v>42.55</v>
      </c>
      <c r="C6154" s="184">
        <v>1771.76</v>
      </c>
      <c r="D6154" s="346" t="s">
        <v>385</v>
      </c>
      <c r="E6154" s="346" t="s">
        <v>386</v>
      </c>
      <c r="F6154" s="346" t="s">
        <v>805</v>
      </c>
      <c r="G6154" s="342">
        <f t="shared" si="193"/>
        <v>98.544494076100335</v>
      </c>
      <c r="H6154" s="342">
        <f t="shared" si="192"/>
        <v>1870.3044940761004</v>
      </c>
      <c r="I6154" s="190"/>
      <c r="J6154" s="347">
        <v>2</v>
      </c>
    </row>
    <row r="6155" spans="1:10" ht="13.5" hidden="1" customHeight="1" thickBot="1">
      <c r="A6155" s="410"/>
      <c r="B6155" s="183">
        <v>48.45</v>
      </c>
      <c r="C6155" s="184">
        <v>2154.12</v>
      </c>
      <c r="D6155" s="346" t="s">
        <v>385</v>
      </c>
      <c r="E6155" s="346" t="s">
        <v>386</v>
      </c>
      <c r="F6155" s="346" t="s">
        <v>831</v>
      </c>
      <c r="G6155" s="342">
        <f t="shared" si="193"/>
        <v>119.81118525037772</v>
      </c>
      <c r="H6155" s="342">
        <f t="shared" ref="H6155:H6218" si="194">+G6155+C6155</f>
        <v>2273.9311852503774</v>
      </c>
      <c r="I6155" s="190"/>
      <c r="J6155" s="347">
        <v>2</v>
      </c>
    </row>
    <row r="6156" spans="1:10" ht="13.5" hidden="1" customHeight="1" thickBot="1">
      <c r="A6156" s="410"/>
      <c r="B6156" s="183">
        <v>49.85</v>
      </c>
      <c r="C6156" s="184">
        <v>2225.58</v>
      </c>
      <c r="D6156" s="346" t="s">
        <v>385</v>
      </c>
      <c r="E6156" s="346" t="s">
        <v>386</v>
      </c>
      <c r="F6156" s="346" t="s">
        <v>832</v>
      </c>
      <c r="G6156" s="342">
        <f t="shared" si="193"/>
        <v>123.7857583001577</v>
      </c>
      <c r="H6156" s="342">
        <f t="shared" si="194"/>
        <v>2349.3657583001577</v>
      </c>
      <c r="I6156" s="190"/>
      <c r="J6156" s="347">
        <v>2</v>
      </c>
    </row>
    <row r="6157" spans="1:10" ht="13.5" hidden="1" customHeight="1" thickBot="1">
      <c r="A6157" s="410"/>
      <c r="B6157" s="183">
        <v>44.45</v>
      </c>
      <c r="C6157" s="184">
        <v>1987.1</v>
      </c>
      <c r="D6157" s="346" t="s">
        <v>385</v>
      </c>
      <c r="E6157" s="346" t="s">
        <v>386</v>
      </c>
      <c r="F6157" s="346" t="s">
        <v>821</v>
      </c>
      <c r="G6157" s="342">
        <f t="shared" si="193"/>
        <v>110.52160799353126</v>
      </c>
      <c r="H6157" s="342">
        <f t="shared" si="194"/>
        <v>2097.6216079935311</v>
      </c>
      <c r="I6157" s="190"/>
      <c r="J6157" s="347">
        <v>2</v>
      </c>
    </row>
    <row r="6158" spans="1:10" ht="13.5" hidden="1" customHeight="1" thickBot="1">
      <c r="A6158" s="410"/>
      <c r="B6158" s="183">
        <v>49.85</v>
      </c>
      <c r="C6158" s="184">
        <v>2225.58</v>
      </c>
      <c r="D6158" s="346" t="s">
        <v>385</v>
      </c>
      <c r="E6158" s="346" t="s">
        <v>386</v>
      </c>
      <c r="F6158" s="346" t="s">
        <v>833</v>
      </c>
      <c r="G6158" s="342">
        <f t="shared" si="193"/>
        <v>123.7857583001577</v>
      </c>
      <c r="H6158" s="342">
        <f t="shared" si="194"/>
        <v>2349.3657583001577</v>
      </c>
      <c r="I6158" s="190"/>
      <c r="J6158" s="347">
        <v>2</v>
      </c>
    </row>
    <row r="6159" spans="1:10" ht="13.5" hidden="1" customHeight="1" thickBot="1">
      <c r="A6159" s="410"/>
      <c r="B6159" s="183">
        <v>44.45</v>
      </c>
      <c r="C6159" s="184">
        <v>1920.77</v>
      </c>
      <c r="D6159" s="346" t="s">
        <v>385</v>
      </c>
      <c r="E6159" s="346" t="s">
        <v>386</v>
      </c>
      <c r="F6159" s="346" t="s">
        <v>916</v>
      </c>
      <c r="G6159" s="342">
        <f t="shared" ref="G6159:G6222" si="195">+(C6159/$C$12584)*1312742.08</f>
        <v>106.83236323573804</v>
      </c>
      <c r="H6159" s="342">
        <f t="shared" si="194"/>
        <v>2027.602363235738</v>
      </c>
      <c r="I6159" s="190"/>
      <c r="J6159" s="347">
        <v>2</v>
      </c>
    </row>
    <row r="6160" spans="1:10" ht="13.5" hidden="1" customHeight="1" thickBot="1">
      <c r="A6160" s="410"/>
      <c r="B6160" s="183">
        <v>47.45</v>
      </c>
      <c r="C6160" s="184">
        <v>2151.37</v>
      </c>
      <c r="D6160" s="346" t="s">
        <v>385</v>
      </c>
      <c r="E6160" s="346" t="s">
        <v>386</v>
      </c>
      <c r="F6160" s="346" t="s">
        <v>917</v>
      </c>
      <c r="G6160" s="342">
        <f t="shared" si="195"/>
        <v>119.65823148761682</v>
      </c>
      <c r="H6160" s="342">
        <f t="shared" si="194"/>
        <v>2271.0282314876167</v>
      </c>
      <c r="I6160" s="190"/>
      <c r="J6160" s="347">
        <v>2</v>
      </c>
    </row>
    <row r="6161" spans="1:10" ht="13.5" hidden="1" customHeight="1" thickBot="1">
      <c r="A6161" s="410"/>
      <c r="B6161" s="183">
        <v>0.8</v>
      </c>
      <c r="C6161" s="184">
        <v>23.6</v>
      </c>
      <c r="D6161" s="346" t="s">
        <v>834</v>
      </c>
      <c r="E6161" s="346" t="s">
        <v>386</v>
      </c>
      <c r="F6161" s="346" t="s">
        <v>818</v>
      </c>
      <c r="G6161" s="342">
        <f t="shared" si="195"/>
        <v>1.3126213822391115</v>
      </c>
      <c r="H6161" s="342">
        <f t="shared" si="194"/>
        <v>24.912621382239113</v>
      </c>
      <c r="I6161" s="190"/>
      <c r="J6161" s="347">
        <v>2</v>
      </c>
    </row>
    <row r="6162" spans="1:10" ht="13.5" hidden="1" customHeight="1" thickBot="1">
      <c r="A6162" s="411"/>
      <c r="B6162" s="183">
        <v>0.8</v>
      </c>
      <c r="C6162" s="184">
        <v>37.57</v>
      </c>
      <c r="D6162" s="346" t="s">
        <v>834</v>
      </c>
      <c r="E6162" s="346" t="s">
        <v>386</v>
      </c>
      <c r="F6162" s="346" t="s">
        <v>819</v>
      </c>
      <c r="G6162" s="342">
        <f t="shared" si="195"/>
        <v>2.0896264970645513</v>
      </c>
      <c r="H6162" s="342">
        <f t="shared" si="194"/>
        <v>39.659626497064551</v>
      </c>
      <c r="I6162" s="190"/>
      <c r="J6162" s="347">
        <v>2</v>
      </c>
    </row>
    <row r="6163" spans="1:10" ht="13.5" thickBot="1">
      <c r="A6163" s="185" t="s">
        <v>539</v>
      </c>
      <c r="B6163" s="186">
        <v>880.8</v>
      </c>
      <c r="C6163" s="187">
        <v>37040.89</v>
      </c>
      <c r="D6163" s="412"/>
      <c r="E6163" s="413"/>
      <c r="F6163" s="414"/>
      <c r="G6163" s="342">
        <f t="shared" si="195"/>
        <v>2060.1976369138506</v>
      </c>
      <c r="H6163" s="342">
        <f t="shared" si="194"/>
        <v>39101.08763691385</v>
      </c>
      <c r="I6163" s="190">
        <f>+H6163</f>
        <v>39101.08763691385</v>
      </c>
      <c r="J6163" s="347">
        <v>2</v>
      </c>
    </row>
    <row r="6164" spans="1:10" ht="13.5" hidden="1" customHeight="1" thickBot="1">
      <c r="A6164" s="409" t="s">
        <v>1067</v>
      </c>
      <c r="B6164" s="183">
        <v>0.4</v>
      </c>
      <c r="C6164" s="184">
        <v>33.71</v>
      </c>
      <c r="D6164" s="346" t="s">
        <v>391</v>
      </c>
      <c r="E6164" s="346" t="s">
        <v>386</v>
      </c>
      <c r="F6164" s="346" t="s">
        <v>919</v>
      </c>
      <c r="G6164" s="342">
        <f t="shared" si="195"/>
        <v>1.8749350336983239</v>
      </c>
      <c r="H6164" s="342">
        <f t="shared" si="194"/>
        <v>35.584935033698322</v>
      </c>
      <c r="I6164" s="190"/>
      <c r="J6164" s="347">
        <v>2</v>
      </c>
    </row>
    <row r="6165" spans="1:10" ht="13.5" hidden="1" customHeight="1" thickBot="1">
      <c r="A6165" s="410"/>
      <c r="B6165" s="183">
        <v>0.4</v>
      </c>
      <c r="C6165" s="184">
        <v>33.71</v>
      </c>
      <c r="D6165" s="346" t="s">
        <v>391</v>
      </c>
      <c r="E6165" s="346" t="s">
        <v>386</v>
      </c>
      <c r="F6165" s="346" t="s">
        <v>858</v>
      </c>
      <c r="G6165" s="342">
        <f t="shared" si="195"/>
        <v>1.8749350336983239</v>
      </c>
      <c r="H6165" s="342">
        <f t="shared" si="194"/>
        <v>35.584935033698322</v>
      </c>
      <c r="I6165" s="190"/>
      <c r="J6165" s="347">
        <v>2</v>
      </c>
    </row>
    <row r="6166" spans="1:10" ht="13.5" hidden="1" customHeight="1" thickBot="1">
      <c r="A6166" s="410"/>
      <c r="B6166" s="183">
        <v>1.77</v>
      </c>
      <c r="C6166" s="184">
        <v>148.91</v>
      </c>
      <c r="D6166" s="346" t="s">
        <v>385</v>
      </c>
      <c r="E6166" s="346" t="s">
        <v>386</v>
      </c>
      <c r="F6166" s="346" t="s">
        <v>918</v>
      </c>
      <c r="G6166" s="342">
        <f t="shared" si="195"/>
        <v>8.2823072046282231</v>
      </c>
      <c r="H6166" s="342">
        <f t="shared" si="194"/>
        <v>157.19230720462821</v>
      </c>
      <c r="I6166" s="190"/>
      <c r="J6166" s="347">
        <v>2</v>
      </c>
    </row>
    <row r="6167" spans="1:10" ht="13.5" hidden="1" customHeight="1" thickBot="1">
      <c r="A6167" s="410"/>
      <c r="B6167" s="183">
        <v>1.77</v>
      </c>
      <c r="C6167" s="184">
        <v>148.91</v>
      </c>
      <c r="D6167" s="346" t="s">
        <v>385</v>
      </c>
      <c r="E6167" s="346" t="s">
        <v>386</v>
      </c>
      <c r="F6167" s="346" t="s">
        <v>919</v>
      </c>
      <c r="G6167" s="342">
        <f t="shared" si="195"/>
        <v>8.2823072046282231</v>
      </c>
      <c r="H6167" s="342">
        <f t="shared" si="194"/>
        <v>157.19230720462821</v>
      </c>
      <c r="I6167" s="190"/>
      <c r="J6167" s="347">
        <v>2</v>
      </c>
    </row>
    <row r="6168" spans="1:10" ht="13.5" hidden="1" customHeight="1" thickBot="1">
      <c r="A6168" s="410"/>
      <c r="B6168" s="183">
        <v>1.97</v>
      </c>
      <c r="C6168" s="184">
        <v>165.77</v>
      </c>
      <c r="D6168" s="346" t="s">
        <v>385</v>
      </c>
      <c r="E6168" s="346" t="s">
        <v>386</v>
      </c>
      <c r="F6168" s="346" t="s">
        <v>920</v>
      </c>
      <c r="G6168" s="342">
        <f t="shared" si="195"/>
        <v>9.2200528192278597</v>
      </c>
      <c r="H6168" s="342">
        <f t="shared" si="194"/>
        <v>174.99005281922786</v>
      </c>
      <c r="I6168" s="190"/>
      <c r="J6168" s="347">
        <v>2</v>
      </c>
    </row>
    <row r="6169" spans="1:10" ht="13.5" hidden="1" customHeight="1" thickBot="1">
      <c r="A6169" s="410"/>
      <c r="B6169" s="183">
        <v>0.37</v>
      </c>
      <c r="C6169" s="184">
        <v>30.91</v>
      </c>
      <c r="D6169" s="346" t="s">
        <v>385</v>
      </c>
      <c r="E6169" s="346" t="s">
        <v>386</v>
      </c>
      <c r="F6169" s="346" t="s">
        <v>858</v>
      </c>
      <c r="G6169" s="342">
        <f t="shared" si="195"/>
        <v>1.7192002934326664</v>
      </c>
      <c r="H6169" s="342">
        <f t="shared" si="194"/>
        <v>32.629200293432667</v>
      </c>
      <c r="I6169" s="190"/>
      <c r="J6169" s="347">
        <v>2</v>
      </c>
    </row>
    <row r="6170" spans="1:10" ht="13.5" hidden="1" customHeight="1" thickBot="1">
      <c r="A6170" s="411"/>
      <c r="B6170" s="183">
        <v>0</v>
      </c>
      <c r="C6170" s="184">
        <v>9.39</v>
      </c>
      <c r="D6170" s="346" t="s">
        <v>393</v>
      </c>
      <c r="E6170" s="346" t="s">
        <v>386</v>
      </c>
      <c r="F6170" s="346" t="s">
        <v>859</v>
      </c>
      <c r="G6170" s="342">
        <f t="shared" si="195"/>
        <v>0.52226757539090074</v>
      </c>
      <c r="H6170" s="342">
        <f t="shared" si="194"/>
        <v>9.9122675753909011</v>
      </c>
      <c r="I6170" s="190"/>
      <c r="J6170" s="347">
        <v>2</v>
      </c>
    </row>
    <row r="6171" spans="1:10" ht="13.5" thickBot="1">
      <c r="A6171" s="185" t="s">
        <v>1067</v>
      </c>
      <c r="B6171" s="186">
        <v>6.68</v>
      </c>
      <c r="C6171" s="187">
        <v>571.30999999999995</v>
      </c>
      <c r="D6171" s="412"/>
      <c r="E6171" s="413"/>
      <c r="F6171" s="414"/>
      <c r="G6171" s="342">
        <f t="shared" si="195"/>
        <v>31.776005164704518</v>
      </c>
      <c r="H6171" s="342">
        <f t="shared" si="194"/>
        <v>603.08600516470449</v>
      </c>
      <c r="I6171" s="190">
        <f>+H6171</f>
        <v>603.08600516470449</v>
      </c>
      <c r="J6171" s="347">
        <v>2</v>
      </c>
    </row>
    <row r="6172" spans="1:10" ht="13.5" hidden="1" customHeight="1" thickBot="1">
      <c r="A6172" s="409" t="s">
        <v>540</v>
      </c>
      <c r="B6172" s="183">
        <v>4.8</v>
      </c>
      <c r="C6172" s="184">
        <v>240.63</v>
      </c>
      <c r="D6172" s="346" t="s">
        <v>391</v>
      </c>
      <c r="E6172" s="346" t="s">
        <v>386</v>
      </c>
      <c r="F6172" s="346" t="s">
        <v>817</v>
      </c>
      <c r="G6172" s="342">
        <f t="shared" si="195"/>
        <v>13.383732339330395</v>
      </c>
      <c r="H6172" s="342">
        <f t="shared" si="194"/>
        <v>254.0137323393304</v>
      </c>
      <c r="I6172" s="190"/>
      <c r="J6172" s="347">
        <v>2</v>
      </c>
    </row>
    <row r="6173" spans="1:10" ht="13.5" hidden="1" customHeight="1" thickBot="1">
      <c r="A6173" s="410"/>
      <c r="B6173" s="183">
        <v>4.8</v>
      </c>
      <c r="C6173" s="184">
        <v>240.63</v>
      </c>
      <c r="D6173" s="346" t="s">
        <v>391</v>
      </c>
      <c r="E6173" s="346" t="s">
        <v>386</v>
      </c>
      <c r="F6173" s="346" t="s">
        <v>818</v>
      </c>
      <c r="G6173" s="342">
        <f t="shared" si="195"/>
        <v>13.383732339330395</v>
      </c>
      <c r="H6173" s="342">
        <f t="shared" si="194"/>
        <v>254.0137323393304</v>
      </c>
      <c r="I6173" s="190"/>
      <c r="J6173" s="347">
        <v>2</v>
      </c>
    </row>
    <row r="6174" spans="1:10" ht="13.5" hidden="1" customHeight="1" thickBot="1">
      <c r="A6174" s="410"/>
      <c r="B6174" s="183">
        <v>4.8</v>
      </c>
      <c r="C6174" s="184">
        <v>249.41</v>
      </c>
      <c r="D6174" s="346" t="s">
        <v>391</v>
      </c>
      <c r="E6174" s="346" t="s">
        <v>386</v>
      </c>
      <c r="F6174" s="346" t="s">
        <v>819</v>
      </c>
      <c r="G6174" s="342">
        <f t="shared" si="195"/>
        <v>13.872071989163421</v>
      </c>
      <c r="H6174" s="342">
        <f t="shared" si="194"/>
        <v>263.2820719891634</v>
      </c>
      <c r="I6174" s="190"/>
      <c r="J6174" s="347">
        <v>2</v>
      </c>
    </row>
    <row r="6175" spans="1:10" ht="13.5" hidden="1" customHeight="1" thickBot="1">
      <c r="A6175" s="410"/>
      <c r="B6175" s="183">
        <v>4.8</v>
      </c>
      <c r="C6175" s="184">
        <v>249.41</v>
      </c>
      <c r="D6175" s="346" t="s">
        <v>391</v>
      </c>
      <c r="E6175" s="346" t="s">
        <v>386</v>
      </c>
      <c r="F6175" s="346" t="s">
        <v>820</v>
      </c>
      <c r="G6175" s="342">
        <f t="shared" si="195"/>
        <v>13.872071989163421</v>
      </c>
      <c r="H6175" s="342">
        <f t="shared" si="194"/>
        <v>263.2820719891634</v>
      </c>
      <c r="I6175" s="190"/>
      <c r="J6175" s="347">
        <v>2</v>
      </c>
    </row>
    <row r="6176" spans="1:10" ht="13.5" hidden="1" customHeight="1" thickBot="1">
      <c r="A6176" s="410"/>
      <c r="B6176" s="183">
        <v>4.8</v>
      </c>
      <c r="C6176" s="184">
        <v>245.83</v>
      </c>
      <c r="D6176" s="346" t="s">
        <v>391</v>
      </c>
      <c r="E6176" s="346" t="s">
        <v>386</v>
      </c>
      <c r="F6176" s="346" t="s">
        <v>821</v>
      </c>
      <c r="G6176" s="342">
        <f t="shared" si="195"/>
        <v>13.672953999823759</v>
      </c>
      <c r="H6176" s="342">
        <f t="shared" si="194"/>
        <v>259.50295399982377</v>
      </c>
      <c r="I6176" s="190"/>
      <c r="J6176" s="347">
        <v>2</v>
      </c>
    </row>
    <row r="6177" spans="1:10" ht="13.5" hidden="1" customHeight="1" thickBot="1">
      <c r="A6177" s="410"/>
      <c r="B6177" s="183">
        <v>9.6</v>
      </c>
      <c r="C6177" s="184">
        <v>491.64</v>
      </c>
      <c r="D6177" s="346" t="s">
        <v>391</v>
      </c>
      <c r="E6177" s="346" t="s">
        <v>386</v>
      </c>
      <c r="F6177" s="346" t="s">
        <v>919</v>
      </c>
      <c r="G6177" s="342">
        <f t="shared" si="195"/>
        <v>27.344795608645622</v>
      </c>
      <c r="H6177" s="342">
        <f t="shared" si="194"/>
        <v>518.98479560864564</v>
      </c>
      <c r="I6177" s="190"/>
      <c r="J6177" s="347">
        <v>2</v>
      </c>
    </row>
    <row r="6178" spans="1:10" ht="13.5" hidden="1" customHeight="1" thickBot="1">
      <c r="A6178" s="410"/>
      <c r="B6178" s="183">
        <v>9.6</v>
      </c>
      <c r="C6178" s="184">
        <v>491.64</v>
      </c>
      <c r="D6178" s="346" t="s">
        <v>391</v>
      </c>
      <c r="E6178" s="346" t="s">
        <v>386</v>
      </c>
      <c r="F6178" s="346" t="s">
        <v>858</v>
      </c>
      <c r="G6178" s="342">
        <f t="shared" si="195"/>
        <v>27.344795608645622</v>
      </c>
      <c r="H6178" s="342">
        <f t="shared" si="194"/>
        <v>518.98479560864564</v>
      </c>
      <c r="I6178" s="190"/>
      <c r="J6178" s="347">
        <v>2</v>
      </c>
    </row>
    <row r="6179" spans="1:10" ht="13.5" hidden="1" customHeight="1" thickBot="1">
      <c r="A6179" s="410"/>
      <c r="B6179" s="183">
        <v>47.2</v>
      </c>
      <c r="C6179" s="184">
        <v>2366.34</v>
      </c>
      <c r="D6179" s="346" t="s">
        <v>385</v>
      </c>
      <c r="E6179" s="346" t="s">
        <v>386</v>
      </c>
      <c r="F6179" s="346" t="s">
        <v>817</v>
      </c>
      <c r="G6179" s="342">
        <f t="shared" si="195"/>
        <v>131.61476617151266</v>
      </c>
      <c r="H6179" s="342">
        <f t="shared" si="194"/>
        <v>2497.9547661715128</v>
      </c>
      <c r="I6179" s="190"/>
      <c r="J6179" s="347">
        <v>2</v>
      </c>
    </row>
    <row r="6180" spans="1:10" ht="13.5" hidden="1" customHeight="1" thickBot="1">
      <c r="A6180" s="410"/>
      <c r="B6180" s="183">
        <v>52</v>
      </c>
      <c r="C6180" s="184">
        <v>2606.9699999999998</v>
      </c>
      <c r="D6180" s="346" t="s">
        <v>385</v>
      </c>
      <c r="E6180" s="346" t="s">
        <v>386</v>
      </c>
      <c r="F6180" s="346" t="s">
        <v>822</v>
      </c>
      <c r="G6180" s="342">
        <f t="shared" si="195"/>
        <v>144.99849851084304</v>
      </c>
      <c r="H6180" s="342">
        <f t="shared" si="194"/>
        <v>2751.9684985108429</v>
      </c>
      <c r="I6180" s="190"/>
      <c r="J6180" s="347">
        <v>2</v>
      </c>
    </row>
    <row r="6181" spans="1:10" ht="13.5" hidden="1" customHeight="1" thickBot="1">
      <c r="A6181" s="410"/>
      <c r="B6181" s="183">
        <v>52</v>
      </c>
      <c r="C6181" s="184">
        <v>2606.9699999999998</v>
      </c>
      <c r="D6181" s="346" t="s">
        <v>385</v>
      </c>
      <c r="E6181" s="346" t="s">
        <v>386</v>
      </c>
      <c r="F6181" s="346" t="s">
        <v>823</v>
      </c>
      <c r="G6181" s="342">
        <f t="shared" si="195"/>
        <v>144.99849851084304</v>
      </c>
      <c r="H6181" s="342">
        <f t="shared" si="194"/>
        <v>2751.9684985108429</v>
      </c>
      <c r="I6181" s="190"/>
      <c r="J6181" s="347">
        <v>2</v>
      </c>
    </row>
    <row r="6182" spans="1:10" ht="13.5" hidden="1" customHeight="1" thickBot="1">
      <c r="A6182" s="410"/>
      <c r="B6182" s="183">
        <v>48.8</v>
      </c>
      <c r="C6182" s="184">
        <v>2465.7199999999998</v>
      </c>
      <c r="D6182" s="346" t="s">
        <v>385</v>
      </c>
      <c r="E6182" s="346" t="s">
        <v>386</v>
      </c>
      <c r="F6182" s="346" t="s">
        <v>824</v>
      </c>
      <c r="G6182" s="342">
        <f t="shared" si="195"/>
        <v>137.14223705994158</v>
      </c>
      <c r="H6182" s="342">
        <f t="shared" si="194"/>
        <v>2602.8622370599414</v>
      </c>
      <c r="I6182" s="190"/>
      <c r="J6182" s="347">
        <v>2</v>
      </c>
    </row>
    <row r="6183" spans="1:10" ht="13.5" hidden="1" customHeight="1" thickBot="1">
      <c r="A6183" s="410"/>
      <c r="B6183" s="183">
        <v>42.4</v>
      </c>
      <c r="C6183" s="184">
        <v>2183.2399999999998</v>
      </c>
      <c r="D6183" s="346" t="s">
        <v>385</v>
      </c>
      <c r="E6183" s="346" t="s">
        <v>386</v>
      </c>
      <c r="F6183" s="346" t="s">
        <v>825</v>
      </c>
      <c r="G6183" s="342">
        <f t="shared" si="195"/>
        <v>121.43082654914056</v>
      </c>
      <c r="H6183" s="342">
        <f t="shared" si="194"/>
        <v>2304.6708265491402</v>
      </c>
      <c r="I6183" s="190"/>
      <c r="J6183" s="347">
        <v>2</v>
      </c>
    </row>
    <row r="6184" spans="1:10" ht="13.5" hidden="1" customHeight="1" thickBot="1">
      <c r="A6184" s="410"/>
      <c r="B6184" s="183">
        <v>44</v>
      </c>
      <c r="C6184" s="184">
        <v>2225.09</v>
      </c>
      <c r="D6184" s="346" t="s">
        <v>385</v>
      </c>
      <c r="E6184" s="346" t="s">
        <v>386</v>
      </c>
      <c r="F6184" s="346" t="s">
        <v>818</v>
      </c>
      <c r="G6184" s="342">
        <f t="shared" si="195"/>
        <v>123.7585047206112</v>
      </c>
      <c r="H6184" s="342">
        <f t="shared" si="194"/>
        <v>2348.8485047206113</v>
      </c>
      <c r="I6184" s="190"/>
      <c r="J6184" s="347">
        <v>2</v>
      </c>
    </row>
    <row r="6185" spans="1:10" ht="13.5" hidden="1" customHeight="1" thickBot="1">
      <c r="A6185" s="410"/>
      <c r="B6185" s="183">
        <v>52</v>
      </c>
      <c r="C6185" s="184">
        <v>2702</v>
      </c>
      <c r="D6185" s="346" t="s">
        <v>385</v>
      </c>
      <c r="E6185" s="346" t="s">
        <v>386</v>
      </c>
      <c r="F6185" s="346" t="s">
        <v>826</v>
      </c>
      <c r="G6185" s="342">
        <f t="shared" si="195"/>
        <v>150.28402435635928</v>
      </c>
      <c r="H6185" s="342">
        <f t="shared" si="194"/>
        <v>2852.2840243563592</v>
      </c>
      <c r="I6185" s="190"/>
      <c r="J6185" s="347">
        <v>2</v>
      </c>
    </row>
    <row r="6186" spans="1:10" ht="13.5" hidden="1" customHeight="1" thickBot="1">
      <c r="A6186" s="410"/>
      <c r="B6186" s="183">
        <v>52</v>
      </c>
      <c r="C6186" s="184">
        <v>2702</v>
      </c>
      <c r="D6186" s="346" t="s">
        <v>385</v>
      </c>
      <c r="E6186" s="346" t="s">
        <v>386</v>
      </c>
      <c r="F6186" s="346" t="s">
        <v>827</v>
      </c>
      <c r="G6186" s="342">
        <f t="shared" si="195"/>
        <v>150.28402435635928</v>
      </c>
      <c r="H6186" s="342">
        <f t="shared" si="194"/>
        <v>2852.2840243563592</v>
      </c>
      <c r="I6186" s="190"/>
      <c r="J6186" s="347">
        <v>2</v>
      </c>
    </row>
    <row r="6187" spans="1:10" ht="13.5" hidden="1" customHeight="1" thickBot="1">
      <c r="A6187" s="410"/>
      <c r="B6187" s="183">
        <v>50.4</v>
      </c>
      <c r="C6187" s="184">
        <v>2599.54</v>
      </c>
      <c r="D6187" s="346" t="s">
        <v>385</v>
      </c>
      <c r="E6187" s="346" t="s">
        <v>386</v>
      </c>
      <c r="F6187" s="346" t="s">
        <v>828</v>
      </c>
      <c r="G6187" s="342">
        <f t="shared" si="195"/>
        <v>144.58524525363811</v>
      </c>
      <c r="H6187" s="342">
        <f t="shared" si="194"/>
        <v>2744.1252452536382</v>
      </c>
      <c r="I6187" s="190"/>
      <c r="J6187" s="347">
        <v>2</v>
      </c>
    </row>
    <row r="6188" spans="1:10" ht="13.5" hidden="1" customHeight="1" thickBot="1">
      <c r="A6188" s="410"/>
      <c r="B6188" s="183">
        <v>47.2</v>
      </c>
      <c r="C6188" s="184">
        <v>2452.59</v>
      </c>
      <c r="D6188" s="346" t="s">
        <v>385</v>
      </c>
      <c r="E6188" s="346" t="s">
        <v>386</v>
      </c>
      <c r="F6188" s="346" t="s">
        <v>819</v>
      </c>
      <c r="G6188" s="342">
        <f t="shared" si="195"/>
        <v>136.41195236719585</v>
      </c>
      <c r="H6188" s="342">
        <f t="shared" si="194"/>
        <v>2589.0019523671958</v>
      </c>
      <c r="I6188" s="190"/>
      <c r="J6188" s="347">
        <v>2</v>
      </c>
    </row>
    <row r="6189" spans="1:10" ht="13.5" hidden="1" customHeight="1" thickBot="1">
      <c r="A6189" s="410"/>
      <c r="B6189" s="183">
        <v>48.8</v>
      </c>
      <c r="C6189" s="184">
        <v>2497.08</v>
      </c>
      <c r="D6189" s="346" t="s">
        <v>385</v>
      </c>
      <c r="E6189" s="346" t="s">
        <v>386</v>
      </c>
      <c r="F6189" s="346" t="s">
        <v>829</v>
      </c>
      <c r="G6189" s="342">
        <f t="shared" si="195"/>
        <v>138.88646615091696</v>
      </c>
      <c r="H6189" s="342">
        <f t="shared" si="194"/>
        <v>2635.9664661509169</v>
      </c>
      <c r="I6189" s="190"/>
      <c r="J6189" s="347">
        <v>2</v>
      </c>
    </row>
    <row r="6190" spans="1:10" ht="13.5" hidden="1" customHeight="1" thickBot="1">
      <c r="A6190" s="410"/>
      <c r="B6190" s="183">
        <v>52</v>
      </c>
      <c r="C6190" s="184">
        <v>2702</v>
      </c>
      <c r="D6190" s="346" t="s">
        <v>385</v>
      </c>
      <c r="E6190" s="346" t="s">
        <v>386</v>
      </c>
      <c r="F6190" s="346" t="s">
        <v>830</v>
      </c>
      <c r="G6190" s="342">
        <f t="shared" si="195"/>
        <v>150.28402435635928</v>
      </c>
      <c r="H6190" s="342">
        <f t="shared" si="194"/>
        <v>2852.2840243563592</v>
      </c>
      <c r="I6190" s="190"/>
      <c r="J6190" s="347">
        <v>2</v>
      </c>
    </row>
    <row r="6191" spans="1:10" ht="13.5" hidden="1" customHeight="1" thickBot="1">
      <c r="A6191" s="410"/>
      <c r="B6191" s="183">
        <v>47.2</v>
      </c>
      <c r="C6191" s="184">
        <v>2452.59</v>
      </c>
      <c r="D6191" s="346" t="s">
        <v>385</v>
      </c>
      <c r="E6191" s="346" t="s">
        <v>386</v>
      </c>
      <c r="F6191" s="346" t="s">
        <v>820</v>
      </c>
      <c r="G6191" s="342">
        <f t="shared" si="195"/>
        <v>136.41195236719585</v>
      </c>
      <c r="H6191" s="342">
        <f t="shared" si="194"/>
        <v>2589.0019523671958</v>
      </c>
      <c r="I6191" s="190"/>
      <c r="J6191" s="347">
        <v>2</v>
      </c>
    </row>
    <row r="6192" spans="1:10" ht="13.5" hidden="1" customHeight="1" thickBot="1">
      <c r="A6192" s="410"/>
      <c r="B6192" s="183">
        <v>50.4</v>
      </c>
      <c r="C6192" s="184">
        <v>2599.54</v>
      </c>
      <c r="D6192" s="346" t="s">
        <v>385</v>
      </c>
      <c r="E6192" s="346" t="s">
        <v>386</v>
      </c>
      <c r="F6192" s="346" t="s">
        <v>805</v>
      </c>
      <c r="G6192" s="342">
        <f t="shared" si="195"/>
        <v>144.58524525363811</v>
      </c>
      <c r="H6192" s="342">
        <f t="shared" si="194"/>
        <v>2744.1252452536382</v>
      </c>
      <c r="I6192" s="190"/>
      <c r="J6192" s="347">
        <v>2</v>
      </c>
    </row>
    <row r="6193" spans="1:10" ht="13.5" hidden="1" customHeight="1" thickBot="1">
      <c r="A6193" s="410"/>
      <c r="B6193" s="183">
        <v>31.47</v>
      </c>
      <c r="C6193" s="184">
        <v>1445.05</v>
      </c>
      <c r="D6193" s="346" t="s">
        <v>385</v>
      </c>
      <c r="E6193" s="346" t="s">
        <v>386</v>
      </c>
      <c r="F6193" s="346" t="s">
        <v>831</v>
      </c>
      <c r="G6193" s="342">
        <f t="shared" si="195"/>
        <v>80.373030864602882</v>
      </c>
      <c r="H6193" s="342">
        <f t="shared" si="194"/>
        <v>1525.4230308646029</v>
      </c>
      <c r="I6193" s="190"/>
      <c r="J6193" s="347">
        <v>2</v>
      </c>
    </row>
    <row r="6194" spans="1:10" ht="13.5" hidden="1" customHeight="1" thickBot="1">
      <c r="A6194" s="410"/>
      <c r="B6194" s="183">
        <v>34.67</v>
      </c>
      <c r="C6194" s="184">
        <v>1592</v>
      </c>
      <c r="D6194" s="346" t="s">
        <v>385</v>
      </c>
      <c r="E6194" s="346" t="s">
        <v>386</v>
      </c>
      <c r="F6194" s="346" t="s">
        <v>832</v>
      </c>
      <c r="G6194" s="342">
        <f t="shared" si="195"/>
        <v>88.546323751045122</v>
      </c>
      <c r="H6194" s="342">
        <f t="shared" si="194"/>
        <v>1680.5463237510451</v>
      </c>
      <c r="I6194" s="190"/>
      <c r="J6194" s="347">
        <v>2</v>
      </c>
    </row>
    <row r="6195" spans="1:10" ht="13.5" hidden="1" customHeight="1" thickBot="1">
      <c r="A6195" s="410"/>
      <c r="B6195" s="183">
        <v>47.2</v>
      </c>
      <c r="C6195" s="184">
        <v>2417.37</v>
      </c>
      <c r="D6195" s="346" t="s">
        <v>385</v>
      </c>
      <c r="E6195" s="346" t="s">
        <v>386</v>
      </c>
      <c r="F6195" s="346" t="s">
        <v>821</v>
      </c>
      <c r="G6195" s="342">
        <f t="shared" si="195"/>
        <v>134.45303181285425</v>
      </c>
      <c r="H6195" s="342">
        <f t="shared" si="194"/>
        <v>2551.823031812854</v>
      </c>
      <c r="I6195" s="190"/>
      <c r="J6195" s="347">
        <v>2</v>
      </c>
    </row>
    <row r="6196" spans="1:10" ht="13.5" hidden="1" customHeight="1" thickBot="1">
      <c r="A6196" s="410"/>
      <c r="B6196" s="183">
        <v>52</v>
      </c>
      <c r="C6196" s="184">
        <v>2663.2</v>
      </c>
      <c r="D6196" s="346" t="s">
        <v>385</v>
      </c>
      <c r="E6196" s="346" t="s">
        <v>386</v>
      </c>
      <c r="F6196" s="346" t="s">
        <v>833</v>
      </c>
      <c r="G6196" s="342">
        <f t="shared" si="195"/>
        <v>148.12598581267801</v>
      </c>
      <c r="H6196" s="342">
        <f t="shared" si="194"/>
        <v>2811.325985812678</v>
      </c>
      <c r="I6196" s="190"/>
      <c r="J6196" s="347">
        <v>2</v>
      </c>
    </row>
    <row r="6197" spans="1:10" ht="13.5" hidden="1" customHeight="1" thickBot="1">
      <c r="A6197" s="410"/>
      <c r="B6197" s="183">
        <v>36</v>
      </c>
      <c r="C6197" s="184">
        <v>1928.46</v>
      </c>
      <c r="D6197" s="346" t="s">
        <v>385</v>
      </c>
      <c r="E6197" s="346" t="s">
        <v>386</v>
      </c>
      <c r="F6197" s="346" t="s">
        <v>916</v>
      </c>
      <c r="G6197" s="342">
        <f t="shared" si="195"/>
        <v>107.26007757596766</v>
      </c>
      <c r="H6197" s="342">
        <f t="shared" si="194"/>
        <v>2035.7200775759677</v>
      </c>
      <c r="I6197" s="190"/>
      <c r="J6197" s="347">
        <v>2</v>
      </c>
    </row>
    <row r="6198" spans="1:10" ht="13.5" hidden="1" customHeight="1" thickBot="1">
      <c r="A6198" s="410"/>
      <c r="B6198" s="183">
        <v>50.4</v>
      </c>
      <c r="C6198" s="184">
        <v>2564.3200000000002</v>
      </c>
      <c r="D6198" s="346" t="s">
        <v>385</v>
      </c>
      <c r="E6198" s="346" t="s">
        <v>386</v>
      </c>
      <c r="F6198" s="346" t="s">
        <v>917</v>
      </c>
      <c r="G6198" s="342">
        <f t="shared" si="195"/>
        <v>142.62632469929653</v>
      </c>
      <c r="H6198" s="342">
        <f t="shared" si="194"/>
        <v>2706.9463246992968</v>
      </c>
      <c r="I6198" s="190"/>
      <c r="J6198" s="347">
        <v>2</v>
      </c>
    </row>
    <row r="6199" spans="1:10" ht="13.5" hidden="1" customHeight="1" thickBot="1">
      <c r="A6199" s="410"/>
      <c r="B6199" s="183">
        <v>50.4</v>
      </c>
      <c r="C6199" s="184">
        <v>2564.3200000000002</v>
      </c>
      <c r="D6199" s="346" t="s">
        <v>385</v>
      </c>
      <c r="E6199" s="346" t="s">
        <v>386</v>
      </c>
      <c r="F6199" s="346" t="s">
        <v>918</v>
      </c>
      <c r="G6199" s="342">
        <f t="shared" si="195"/>
        <v>142.62632469929653</v>
      </c>
      <c r="H6199" s="342">
        <f t="shared" si="194"/>
        <v>2706.9463246992968</v>
      </c>
      <c r="I6199" s="190"/>
      <c r="J6199" s="347">
        <v>2</v>
      </c>
    </row>
    <row r="6200" spans="1:10" ht="13.5" hidden="1" customHeight="1" thickBot="1">
      <c r="A6200" s="410"/>
      <c r="B6200" s="183">
        <v>42.4</v>
      </c>
      <c r="C6200" s="184">
        <v>2171.5500000000002</v>
      </c>
      <c r="D6200" s="346" t="s">
        <v>385</v>
      </c>
      <c r="E6200" s="346" t="s">
        <v>386</v>
      </c>
      <c r="F6200" s="346" t="s">
        <v>919</v>
      </c>
      <c r="G6200" s="342">
        <f t="shared" si="195"/>
        <v>120.78063400853146</v>
      </c>
      <c r="H6200" s="342">
        <f t="shared" si="194"/>
        <v>2292.3306340085314</v>
      </c>
      <c r="I6200" s="190"/>
      <c r="J6200" s="347">
        <v>2</v>
      </c>
    </row>
    <row r="6201" spans="1:10" ht="13.5" hidden="1" customHeight="1" thickBot="1">
      <c r="A6201" s="410"/>
      <c r="B6201" s="183">
        <v>44</v>
      </c>
      <c r="C6201" s="184">
        <v>2270.42</v>
      </c>
      <c r="D6201" s="346" t="s">
        <v>385</v>
      </c>
      <c r="E6201" s="346" t="s">
        <v>386</v>
      </c>
      <c r="F6201" s="346" t="s">
        <v>920</v>
      </c>
      <c r="G6201" s="342">
        <f t="shared" si="195"/>
        <v>126.27973892641201</v>
      </c>
      <c r="H6201" s="342">
        <f t="shared" si="194"/>
        <v>2396.699738926412</v>
      </c>
      <c r="I6201" s="190"/>
      <c r="J6201" s="347">
        <v>2</v>
      </c>
    </row>
    <row r="6202" spans="1:10" ht="13.5" hidden="1" customHeight="1" thickBot="1">
      <c r="A6202" s="410"/>
      <c r="B6202" s="183">
        <v>37.6</v>
      </c>
      <c r="C6202" s="184">
        <v>1874.92</v>
      </c>
      <c r="D6202" s="346" t="s">
        <v>385</v>
      </c>
      <c r="E6202" s="346" t="s">
        <v>386</v>
      </c>
      <c r="F6202" s="346" t="s">
        <v>858</v>
      </c>
      <c r="G6202" s="342">
        <f t="shared" si="195"/>
        <v>104.28220686388791</v>
      </c>
      <c r="H6202" s="342">
        <f t="shared" si="194"/>
        <v>1979.202206863888</v>
      </c>
      <c r="I6202" s="190"/>
      <c r="J6202" s="347">
        <v>2</v>
      </c>
    </row>
    <row r="6203" spans="1:10" ht="13.5" hidden="1" customHeight="1" thickBot="1">
      <c r="A6203" s="410"/>
      <c r="B6203" s="183">
        <v>3.2</v>
      </c>
      <c r="C6203" s="184">
        <v>141.24</v>
      </c>
      <c r="D6203" s="346" t="s">
        <v>834</v>
      </c>
      <c r="E6203" s="346" t="s">
        <v>386</v>
      </c>
      <c r="F6203" s="346" t="s">
        <v>825</v>
      </c>
      <c r="G6203" s="342">
        <f t="shared" si="195"/>
        <v>7.8557052554005127</v>
      </c>
      <c r="H6203" s="342">
        <f t="shared" si="194"/>
        <v>149.09570525540053</v>
      </c>
      <c r="I6203" s="190"/>
      <c r="J6203" s="347">
        <v>2</v>
      </c>
    </row>
    <row r="6204" spans="1:10" ht="13.5" hidden="1" customHeight="1" thickBot="1">
      <c r="A6204" s="410"/>
      <c r="B6204" s="183">
        <v>3.2</v>
      </c>
      <c r="C6204" s="184">
        <v>146.94999999999999</v>
      </c>
      <c r="D6204" s="346" t="s">
        <v>834</v>
      </c>
      <c r="E6204" s="346" t="s">
        <v>386</v>
      </c>
      <c r="F6204" s="346" t="s">
        <v>831</v>
      </c>
      <c r="G6204" s="342">
        <f t="shared" si="195"/>
        <v>8.1732928864422618</v>
      </c>
      <c r="H6204" s="342">
        <f t="shared" si="194"/>
        <v>155.12329288644224</v>
      </c>
      <c r="I6204" s="190"/>
      <c r="J6204" s="347">
        <v>2</v>
      </c>
    </row>
    <row r="6205" spans="1:10" ht="13.5" hidden="1" customHeight="1" thickBot="1">
      <c r="A6205" s="410"/>
      <c r="B6205" s="183">
        <v>3.2</v>
      </c>
      <c r="C6205" s="184">
        <v>146.94999999999999</v>
      </c>
      <c r="D6205" s="346" t="s">
        <v>834</v>
      </c>
      <c r="E6205" s="346" t="s">
        <v>386</v>
      </c>
      <c r="F6205" s="346" t="s">
        <v>916</v>
      </c>
      <c r="G6205" s="342">
        <f t="shared" si="195"/>
        <v>8.1732928864422618</v>
      </c>
      <c r="H6205" s="342">
        <f t="shared" si="194"/>
        <v>155.12329288644224</v>
      </c>
      <c r="I6205" s="190"/>
      <c r="J6205" s="347">
        <v>2</v>
      </c>
    </row>
    <row r="6206" spans="1:10" ht="13.5" hidden="1" customHeight="1" thickBot="1">
      <c r="A6206" s="410"/>
      <c r="B6206" s="183">
        <v>3.2</v>
      </c>
      <c r="C6206" s="184">
        <v>141.24</v>
      </c>
      <c r="D6206" s="346" t="s">
        <v>392</v>
      </c>
      <c r="E6206" s="346" t="s">
        <v>386</v>
      </c>
      <c r="F6206" s="346" t="s">
        <v>824</v>
      </c>
      <c r="G6206" s="342">
        <f t="shared" si="195"/>
        <v>7.8557052554005127</v>
      </c>
      <c r="H6206" s="342">
        <f t="shared" si="194"/>
        <v>149.09570525540053</v>
      </c>
      <c r="I6206" s="190"/>
      <c r="J6206" s="347">
        <v>2</v>
      </c>
    </row>
    <row r="6207" spans="1:10" ht="13.5" hidden="1" customHeight="1" thickBot="1">
      <c r="A6207" s="411"/>
      <c r="B6207" s="183">
        <v>0</v>
      </c>
      <c r="C6207" s="184">
        <v>108.29</v>
      </c>
      <c r="D6207" s="346" t="s">
        <v>393</v>
      </c>
      <c r="E6207" s="346" t="s">
        <v>386</v>
      </c>
      <c r="F6207" s="346" t="s">
        <v>859</v>
      </c>
      <c r="G6207" s="342">
        <f t="shared" si="195"/>
        <v>6.0230410797742957</v>
      </c>
      <c r="H6207" s="342">
        <f t="shared" si="194"/>
        <v>114.31304107977431</v>
      </c>
      <c r="I6207" s="190"/>
      <c r="J6207" s="347">
        <v>2</v>
      </c>
    </row>
    <row r="6208" spans="1:10" ht="13.5" thickBot="1">
      <c r="A6208" s="185" t="s">
        <v>540</v>
      </c>
      <c r="B6208" s="186">
        <v>1168.54</v>
      </c>
      <c r="C6208" s="187">
        <v>59547.14</v>
      </c>
      <c r="D6208" s="412"/>
      <c r="E6208" s="413"/>
      <c r="F6208" s="414"/>
      <c r="G6208" s="342">
        <f t="shared" si="195"/>
        <v>3311.9851362366894</v>
      </c>
      <c r="H6208" s="342">
        <f t="shared" si="194"/>
        <v>62859.125136236689</v>
      </c>
      <c r="I6208" s="190">
        <f>+H6208</f>
        <v>62859.125136236689</v>
      </c>
      <c r="J6208" s="347">
        <v>2</v>
      </c>
    </row>
    <row r="6209" spans="1:10" ht="13.5" hidden="1" customHeight="1" thickBot="1">
      <c r="A6209" s="409" t="s">
        <v>1068</v>
      </c>
      <c r="B6209" s="183">
        <v>6.4</v>
      </c>
      <c r="C6209" s="184">
        <v>284.55</v>
      </c>
      <c r="D6209" s="346" t="s">
        <v>391</v>
      </c>
      <c r="E6209" s="346" t="s">
        <v>386</v>
      </c>
      <c r="F6209" s="346" t="s">
        <v>919</v>
      </c>
      <c r="G6209" s="342">
        <f t="shared" si="195"/>
        <v>15.826542979497422</v>
      </c>
      <c r="H6209" s="342">
        <f t="shared" si="194"/>
        <v>300.37654297949746</v>
      </c>
      <c r="I6209" s="190"/>
      <c r="J6209" s="347">
        <v>2</v>
      </c>
    </row>
    <row r="6210" spans="1:10" ht="13.5" hidden="1" customHeight="1" thickBot="1">
      <c r="A6210" s="410"/>
      <c r="B6210" s="183">
        <v>6.4</v>
      </c>
      <c r="C6210" s="184">
        <v>284.55</v>
      </c>
      <c r="D6210" s="346" t="s">
        <v>391</v>
      </c>
      <c r="E6210" s="346" t="s">
        <v>386</v>
      </c>
      <c r="F6210" s="346" t="s">
        <v>858</v>
      </c>
      <c r="G6210" s="342">
        <f t="shared" si="195"/>
        <v>15.826542979497422</v>
      </c>
      <c r="H6210" s="342">
        <f t="shared" si="194"/>
        <v>300.37654297949746</v>
      </c>
      <c r="I6210" s="190"/>
      <c r="J6210" s="347">
        <v>2</v>
      </c>
    </row>
    <row r="6211" spans="1:10" ht="13.5" hidden="1" customHeight="1" thickBot="1">
      <c r="A6211" s="410"/>
      <c r="B6211" s="183">
        <v>34.68</v>
      </c>
      <c r="C6211" s="184">
        <v>1541.33</v>
      </c>
      <c r="D6211" s="346" t="s">
        <v>385</v>
      </c>
      <c r="E6211" s="346" t="s">
        <v>386</v>
      </c>
      <c r="F6211" s="346" t="s">
        <v>918</v>
      </c>
      <c r="G6211" s="342">
        <f t="shared" si="195"/>
        <v>85.728081147737683</v>
      </c>
      <c r="H6211" s="342">
        <f t="shared" si="194"/>
        <v>1627.0580811477375</v>
      </c>
      <c r="I6211" s="190"/>
      <c r="J6211" s="347">
        <v>2</v>
      </c>
    </row>
    <row r="6212" spans="1:10" ht="13.5" hidden="1" customHeight="1" thickBot="1">
      <c r="A6212" s="410"/>
      <c r="B6212" s="183">
        <v>26.68</v>
      </c>
      <c r="C6212" s="184">
        <v>1190.7</v>
      </c>
      <c r="D6212" s="346" t="s">
        <v>385</v>
      </c>
      <c r="E6212" s="346" t="s">
        <v>386</v>
      </c>
      <c r="F6212" s="346" t="s">
        <v>919</v>
      </c>
      <c r="G6212" s="342">
        <f t="shared" si="195"/>
        <v>66.226198297970754</v>
      </c>
      <c r="H6212" s="342">
        <f t="shared" si="194"/>
        <v>1256.9261982979708</v>
      </c>
      <c r="I6212" s="190"/>
      <c r="J6212" s="347">
        <v>2</v>
      </c>
    </row>
    <row r="6213" spans="1:10" ht="13.5" hidden="1" customHeight="1" thickBot="1">
      <c r="A6213" s="410"/>
      <c r="B6213" s="183">
        <v>31.88</v>
      </c>
      <c r="C6213" s="184">
        <v>1425.67</v>
      </c>
      <c r="D6213" s="346" t="s">
        <v>385</v>
      </c>
      <c r="E6213" s="346" t="s">
        <v>386</v>
      </c>
      <c r="F6213" s="346" t="s">
        <v>920</v>
      </c>
      <c r="G6213" s="342">
        <f t="shared" si="195"/>
        <v>79.295123983764142</v>
      </c>
      <c r="H6213" s="342">
        <f t="shared" si="194"/>
        <v>1504.9651239837642</v>
      </c>
      <c r="I6213" s="190"/>
      <c r="J6213" s="347">
        <v>2</v>
      </c>
    </row>
    <row r="6214" spans="1:10" ht="13.5" hidden="1" customHeight="1" thickBot="1">
      <c r="A6214" s="410"/>
      <c r="B6214" s="183">
        <v>27.48</v>
      </c>
      <c r="C6214" s="184">
        <v>1232.05</v>
      </c>
      <c r="D6214" s="346" t="s">
        <v>385</v>
      </c>
      <c r="E6214" s="346" t="s">
        <v>386</v>
      </c>
      <c r="F6214" s="346" t="s">
        <v>858</v>
      </c>
      <c r="G6214" s="342">
        <f t="shared" si="195"/>
        <v>68.526066694393947</v>
      </c>
      <c r="H6214" s="342">
        <f t="shared" si="194"/>
        <v>1300.5760666943938</v>
      </c>
      <c r="I6214" s="190"/>
      <c r="J6214" s="347">
        <v>2</v>
      </c>
    </row>
    <row r="6215" spans="1:10" ht="13.5" hidden="1" customHeight="1" thickBot="1">
      <c r="A6215" s="410"/>
      <c r="B6215" s="183">
        <v>0.8</v>
      </c>
      <c r="C6215" s="184">
        <v>33.049999999999997</v>
      </c>
      <c r="D6215" s="346" t="s">
        <v>834</v>
      </c>
      <c r="E6215" s="346" t="s">
        <v>386</v>
      </c>
      <c r="F6215" s="346" t="s">
        <v>919</v>
      </c>
      <c r="G6215" s="342">
        <f t="shared" si="195"/>
        <v>1.8382261306357044</v>
      </c>
      <c r="H6215" s="342">
        <f t="shared" si="194"/>
        <v>34.888226130635701</v>
      </c>
      <c r="I6215" s="190"/>
      <c r="J6215" s="347">
        <v>2</v>
      </c>
    </row>
    <row r="6216" spans="1:10" ht="13.5" hidden="1" customHeight="1" thickBot="1">
      <c r="A6216" s="411"/>
      <c r="B6216" s="183">
        <v>0</v>
      </c>
      <c r="C6216" s="184">
        <v>82.3</v>
      </c>
      <c r="D6216" s="346" t="s">
        <v>393</v>
      </c>
      <c r="E6216" s="346" t="s">
        <v>386</v>
      </c>
      <c r="F6216" s="346" t="s">
        <v>859</v>
      </c>
      <c r="G6216" s="342">
        <f t="shared" si="195"/>
        <v>4.5774889728084265</v>
      </c>
      <c r="H6216" s="342">
        <f t="shared" si="194"/>
        <v>86.877488972808422</v>
      </c>
      <c r="I6216" s="190"/>
      <c r="J6216" s="347">
        <v>2</v>
      </c>
    </row>
    <row r="6217" spans="1:10" ht="13.5" thickBot="1">
      <c r="A6217" s="185" t="s">
        <v>1068</v>
      </c>
      <c r="B6217" s="186">
        <v>134.32</v>
      </c>
      <c r="C6217" s="187">
        <v>6074.2</v>
      </c>
      <c r="D6217" s="412"/>
      <c r="E6217" s="413"/>
      <c r="F6217" s="414"/>
      <c r="G6217" s="342">
        <f t="shared" si="195"/>
        <v>337.84427118630549</v>
      </c>
      <c r="H6217" s="342">
        <f t="shared" si="194"/>
        <v>6412.0442711863052</v>
      </c>
      <c r="I6217" s="190">
        <f>+H6217</f>
        <v>6412.0442711863052</v>
      </c>
      <c r="J6217" s="347">
        <v>2</v>
      </c>
    </row>
    <row r="6218" spans="1:10" ht="13.5" hidden="1" customHeight="1" thickBot="1">
      <c r="A6218" s="409" t="s">
        <v>1069</v>
      </c>
      <c r="B6218" s="183">
        <v>2</v>
      </c>
      <c r="C6218" s="184">
        <v>110.53</v>
      </c>
      <c r="D6218" s="346" t="s">
        <v>391</v>
      </c>
      <c r="E6218" s="346" t="s">
        <v>386</v>
      </c>
      <c r="F6218" s="346" t="s">
        <v>919</v>
      </c>
      <c r="G6218" s="342">
        <f t="shared" si="195"/>
        <v>6.1476288719868206</v>
      </c>
      <c r="H6218" s="342">
        <f t="shared" si="194"/>
        <v>116.67762887198683</v>
      </c>
      <c r="I6218" s="190"/>
      <c r="J6218" s="347">
        <v>2</v>
      </c>
    </row>
    <row r="6219" spans="1:10" ht="13.5" hidden="1" customHeight="1" thickBot="1">
      <c r="A6219" s="410"/>
      <c r="B6219" s="183">
        <v>2</v>
      </c>
      <c r="C6219" s="184">
        <v>110.53</v>
      </c>
      <c r="D6219" s="346" t="s">
        <v>391</v>
      </c>
      <c r="E6219" s="346" t="s">
        <v>386</v>
      </c>
      <c r="F6219" s="346" t="s">
        <v>858</v>
      </c>
      <c r="G6219" s="342">
        <f t="shared" si="195"/>
        <v>6.1476288719868206</v>
      </c>
      <c r="H6219" s="342">
        <f t="shared" ref="H6219:H6282" si="196">+G6219+C6219</f>
        <v>116.67762887198683</v>
      </c>
      <c r="I6219" s="190"/>
      <c r="J6219" s="347">
        <v>2</v>
      </c>
    </row>
    <row r="6220" spans="1:10" ht="13.5" hidden="1" customHeight="1" thickBot="1">
      <c r="A6220" s="410"/>
      <c r="B6220" s="183">
        <v>10.83</v>
      </c>
      <c r="C6220" s="184">
        <v>598.75</v>
      </c>
      <c r="D6220" s="346" t="s">
        <v>385</v>
      </c>
      <c r="E6220" s="346" t="s">
        <v>386</v>
      </c>
      <c r="F6220" s="346" t="s">
        <v>918</v>
      </c>
      <c r="G6220" s="342">
        <f t="shared" si="195"/>
        <v>33.302205619307962</v>
      </c>
      <c r="H6220" s="342">
        <f t="shared" si="196"/>
        <v>632.05220561930798</v>
      </c>
      <c r="I6220" s="190"/>
      <c r="J6220" s="347">
        <v>2</v>
      </c>
    </row>
    <row r="6221" spans="1:10" ht="13.5" hidden="1" customHeight="1" thickBot="1">
      <c r="A6221" s="410"/>
      <c r="B6221" s="183">
        <v>8.83</v>
      </c>
      <c r="C6221" s="184">
        <v>488.22</v>
      </c>
      <c r="D6221" s="346" t="s">
        <v>385</v>
      </c>
      <c r="E6221" s="346" t="s">
        <v>386</v>
      </c>
      <c r="F6221" s="346" t="s">
        <v>919</v>
      </c>
      <c r="G6221" s="342">
        <f t="shared" si="195"/>
        <v>27.154576747321141</v>
      </c>
      <c r="H6221" s="342">
        <f t="shared" si="196"/>
        <v>515.37457674732116</v>
      </c>
      <c r="I6221" s="190"/>
      <c r="J6221" s="347">
        <v>2</v>
      </c>
    </row>
    <row r="6222" spans="1:10" ht="13.5" hidden="1" customHeight="1" thickBot="1">
      <c r="A6222" s="410"/>
      <c r="B6222" s="183">
        <v>9.6300000000000008</v>
      </c>
      <c r="C6222" s="184">
        <v>521.91</v>
      </c>
      <c r="D6222" s="346" t="s">
        <v>385</v>
      </c>
      <c r="E6222" s="346" t="s">
        <v>386</v>
      </c>
      <c r="F6222" s="346" t="s">
        <v>920</v>
      </c>
      <c r="G6222" s="342">
        <f t="shared" si="195"/>
        <v>29.028399390017565</v>
      </c>
      <c r="H6222" s="342">
        <f t="shared" si="196"/>
        <v>550.93839939001748</v>
      </c>
      <c r="I6222" s="190"/>
      <c r="J6222" s="347">
        <v>2</v>
      </c>
    </row>
    <row r="6223" spans="1:10" ht="13.5" hidden="1" customHeight="1" thickBot="1">
      <c r="A6223" s="410"/>
      <c r="B6223" s="183">
        <v>5.63</v>
      </c>
      <c r="C6223" s="184">
        <v>300.83999999999997</v>
      </c>
      <c r="D6223" s="346" t="s">
        <v>385</v>
      </c>
      <c r="E6223" s="346" t="s">
        <v>386</v>
      </c>
      <c r="F6223" s="346" t="s">
        <v>858</v>
      </c>
      <c r="G6223" s="342">
        <f t="shared" ref="G6223:G6286" si="197">+(C6223/$C$12584)*1312742.08</f>
        <v>16.732585450542974</v>
      </c>
      <c r="H6223" s="342">
        <f t="shared" si="196"/>
        <v>317.57258545054293</v>
      </c>
      <c r="I6223" s="190"/>
      <c r="J6223" s="347">
        <v>2</v>
      </c>
    </row>
    <row r="6224" spans="1:10" ht="13.5" hidden="1" customHeight="1" thickBot="1">
      <c r="A6224" s="411"/>
      <c r="B6224" s="183">
        <v>0</v>
      </c>
      <c r="C6224" s="184">
        <v>18.03</v>
      </c>
      <c r="D6224" s="346" t="s">
        <v>393</v>
      </c>
      <c r="E6224" s="346" t="s">
        <v>386</v>
      </c>
      <c r="F6224" s="346" t="s">
        <v>859</v>
      </c>
      <c r="G6224" s="342">
        <f t="shared" si="197"/>
        <v>1.0028204882106431</v>
      </c>
      <c r="H6224" s="342">
        <f t="shared" si="196"/>
        <v>19.032820488210643</v>
      </c>
      <c r="I6224" s="190"/>
      <c r="J6224" s="347">
        <v>2</v>
      </c>
    </row>
    <row r="6225" spans="1:10" ht="13.5" thickBot="1">
      <c r="A6225" s="185" t="s">
        <v>1069</v>
      </c>
      <c r="B6225" s="186">
        <v>38.92</v>
      </c>
      <c r="C6225" s="187">
        <v>2148.81</v>
      </c>
      <c r="D6225" s="412"/>
      <c r="E6225" s="413"/>
      <c r="F6225" s="414"/>
      <c r="G6225" s="342">
        <f t="shared" si="197"/>
        <v>119.51584543937393</v>
      </c>
      <c r="H6225" s="342">
        <f t="shared" si="196"/>
        <v>2268.325845439374</v>
      </c>
      <c r="I6225" s="190">
        <f>+H6225</f>
        <v>2268.325845439374</v>
      </c>
      <c r="J6225" s="347">
        <v>2</v>
      </c>
    </row>
    <row r="6226" spans="1:10" ht="13.5" hidden="1" customHeight="1" thickBot="1">
      <c r="A6226" s="409" t="s">
        <v>1070</v>
      </c>
      <c r="B6226" s="183">
        <v>1.6</v>
      </c>
      <c r="C6226" s="184">
        <v>49.48</v>
      </c>
      <c r="D6226" s="346" t="s">
        <v>391</v>
      </c>
      <c r="E6226" s="346" t="s">
        <v>386</v>
      </c>
      <c r="F6226" s="346" t="s">
        <v>919</v>
      </c>
      <c r="G6226" s="342">
        <f t="shared" si="197"/>
        <v>2.752055338694543</v>
      </c>
      <c r="H6226" s="342">
        <f t="shared" si="196"/>
        <v>52.232055338694536</v>
      </c>
      <c r="I6226" s="190"/>
      <c r="J6226" s="347">
        <v>2</v>
      </c>
    </row>
    <row r="6227" spans="1:10" ht="13.5" hidden="1" customHeight="1" thickBot="1">
      <c r="A6227" s="410"/>
      <c r="B6227" s="183">
        <v>8.67</v>
      </c>
      <c r="C6227" s="184">
        <v>268</v>
      </c>
      <c r="D6227" s="346" t="s">
        <v>385</v>
      </c>
      <c r="E6227" s="346" t="s">
        <v>386</v>
      </c>
      <c r="F6227" s="346" t="s">
        <v>918</v>
      </c>
      <c r="G6227" s="342">
        <f t="shared" si="197"/>
        <v>14.906039425427196</v>
      </c>
      <c r="H6227" s="342">
        <f t="shared" si="196"/>
        <v>282.9060394254272</v>
      </c>
      <c r="I6227" s="190"/>
      <c r="J6227" s="347">
        <v>2</v>
      </c>
    </row>
    <row r="6228" spans="1:10" ht="13.5" hidden="1" customHeight="1" thickBot="1">
      <c r="A6228" s="411"/>
      <c r="B6228" s="183">
        <v>7.07</v>
      </c>
      <c r="C6228" s="184">
        <v>218.53</v>
      </c>
      <c r="D6228" s="346" t="s">
        <v>385</v>
      </c>
      <c r="E6228" s="346" t="s">
        <v>386</v>
      </c>
      <c r="F6228" s="346" t="s">
        <v>919</v>
      </c>
      <c r="G6228" s="342">
        <f t="shared" si="197"/>
        <v>12.154540282233601</v>
      </c>
      <c r="H6228" s="342">
        <f t="shared" si="196"/>
        <v>230.6845402822336</v>
      </c>
      <c r="I6228" s="190"/>
      <c r="J6228" s="347">
        <v>2</v>
      </c>
    </row>
    <row r="6229" spans="1:10" ht="13.5" thickBot="1">
      <c r="A6229" s="185" t="s">
        <v>1070</v>
      </c>
      <c r="B6229" s="186">
        <v>17.34</v>
      </c>
      <c r="C6229" s="187">
        <v>536.01</v>
      </c>
      <c r="D6229" s="412"/>
      <c r="E6229" s="413"/>
      <c r="F6229" s="414"/>
      <c r="G6229" s="342">
        <f t="shared" si="197"/>
        <v>29.812635046355339</v>
      </c>
      <c r="H6229" s="342">
        <f t="shared" si="196"/>
        <v>565.82263504635534</v>
      </c>
      <c r="I6229" s="190">
        <f>+H6229</f>
        <v>565.82263504635534</v>
      </c>
      <c r="J6229" s="347">
        <v>2</v>
      </c>
    </row>
    <row r="6230" spans="1:10" ht="13.5" hidden="1" customHeight="1" thickBot="1">
      <c r="A6230" s="409" t="s">
        <v>541</v>
      </c>
      <c r="B6230" s="183">
        <v>11</v>
      </c>
      <c r="C6230" s="184">
        <v>504.9</v>
      </c>
      <c r="D6230" s="346" t="s">
        <v>387</v>
      </c>
      <c r="E6230" s="346" t="s">
        <v>386</v>
      </c>
      <c r="F6230" s="346" t="s">
        <v>813</v>
      </c>
      <c r="G6230" s="342">
        <f t="shared" si="197"/>
        <v>28.082310842903699</v>
      </c>
      <c r="H6230" s="342">
        <f t="shared" si="196"/>
        <v>532.98231084290364</v>
      </c>
      <c r="I6230" s="190"/>
      <c r="J6230" s="347">
        <v>2</v>
      </c>
    </row>
    <row r="6231" spans="1:10" ht="13.5" hidden="1" customHeight="1" thickBot="1">
      <c r="A6231" s="410"/>
      <c r="B6231" s="183">
        <v>80</v>
      </c>
      <c r="C6231" s="184">
        <v>2448</v>
      </c>
      <c r="D6231" s="346" t="s">
        <v>384</v>
      </c>
      <c r="E6231" s="346" t="s">
        <v>386</v>
      </c>
      <c r="F6231" s="346" t="s">
        <v>813</v>
      </c>
      <c r="G6231" s="342">
        <f t="shared" si="197"/>
        <v>136.15665863226036</v>
      </c>
      <c r="H6231" s="342">
        <f t="shared" si="196"/>
        <v>2584.1566586322606</v>
      </c>
      <c r="I6231" s="190"/>
      <c r="J6231" s="347">
        <v>2</v>
      </c>
    </row>
    <row r="6232" spans="1:10" ht="13.5" hidden="1" customHeight="1" thickBot="1">
      <c r="A6232" s="410"/>
      <c r="B6232" s="183">
        <v>6.5</v>
      </c>
      <c r="C6232" s="184">
        <v>210.63</v>
      </c>
      <c r="D6232" s="346" t="s">
        <v>384</v>
      </c>
      <c r="E6232" s="346" t="s">
        <v>386</v>
      </c>
      <c r="F6232" s="346" t="s">
        <v>808</v>
      </c>
      <c r="G6232" s="342">
        <f t="shared" si="197"/>
        <v>11.715145836484069</v>
      </c>
      <c r="H6232" s="342">
        <f t="shared" si="196"/>
        <v>222.34514583648405</v>
      </c>
      <c r="I6232" s="190"/>
      <c r="J6232" s="347">
        <v>2</v>
      </c>
    </row>
    <row r="6233" spans="1:10" ht="13.5" hidden="1" customHeight="1" thickBot="1">
      <c r="A6233" s="410"/>
      <c r="B6233" s="183">
        <v>1</v>
      </c>
      <c r="C6233" s="184">
        <v>33.29</v>
      </c>
      <c r="D6233" s="346" t="s">
        <v>384</v>
      </c>
      <c r="E6233" s="346" t="s">
        <v>386</v>
      </c>
      <c r="F6233" s="346" t="s">
        <v>809</v>
      </c>
      <c r="G6233" s="342">
        <f t="shared" si="197"/>
        <v>1.8515748226584752</v>
      </c>
      <c r="H6233" s="342">
        <f t="shared" si="196"/>
        <v>35.141574822658477</v>
      </c>
      <c r="I6233" s="190"/>
      <c r="J6233" s="347">
        <v>2</v>
      </c>
    </row>
    <row r="6234" spans="1:10" ht="13.5" hidden="1" customHeight="1" thickBot="1">
      <c r="A6234" s="410"/>
      <c r="B6234" s="183">
        <v>1</v>
      </c>
      <c r="C6234" s="184">
        <v>33.29</v>
      </c>
      <c r="D6234" s="346" t="s">
        <v>384</v>
      </c>
      <c r="E6234" s="346" t="s">
        <v>386</v>
      </c>
      <c r="F6234" s="346" t="s">
        <v>810</v>
      </c>
      <c r="G6234" s="342">
        <f t="shared" si="197"/>
        <v>1.8515748226584752</v>
      </c>
      <c r="H6234" s="342">
        <f t="shared" si="196"/>
        <v>35.141574822658477</v>
      </c>
      <c r="I6234" s="190"/>
      <c r="J6234" s="347">
        <v>2</v>
      </c>
    </row>
    <row r="6235" spans="1:10" ht="13.5" hidden="1" customHeight="1" thickBot="1">
      <c r="A6235" s="410"/>
      <c r="B6235" s="183">
        <v>28</v>
      </c>
      <c r="C6235" s="184">
        <v>932.12</v>
      </c>
      <c r="D6235" s="346" t="s">
        <v>384</v>
      </c>
      <c r="E6235" s="346" t="s">
        <v>386</v>
      </c>
      <c r="F6235" s="346" t="s">
        <v>845</v>
      </c>
      <c r="G6235" s="342">
        <f t="shared" si="197"/>
        <v>51.844095034437309</v>
      </c>
      <c r="H6235" s="342">
        <f t="shared" si="196"/>
        <v>983.96409503443726</v>
      </c>
      <c r="I6235" s="190"/>
      <c r="J6235" s="347">
        <v>2</v>
      </c>
    </row>
    <row r="6236" spans="1:10" ht="13.5" hidden="1" customHeight="1" thickBot="1">
      <c r="A6236" s="411"/>
      <c r="B6236" s="183">
        <v>8</v>
      </c>
      <c r="C6236" s="184">
        <v>266.32</v>
      </c>
      <c r="D6236" s="346" t="s">
        <v>834</v>
      </c>
      <c r="E6236" s="346" t="s">
        <v>386</v>
      </c>
      <c r="F6236" s="346" t="s">
        <v>809</v>
      </c>
      <c r="G6236" s="342">
        <f t="shared" si="197"/>
        <v>14.812598581267801</v>
      </c>
      <c r="H6236" s="342">
        <f t="shared" si="196"/>
        <v>281.13259858126781</v>
      </c>
      <c r="I6236" s="190"/>
      <c r="J6236" s="347">
        <v>2</v>
      </c>
    </row>
    <row r="6237" spans="1:10" ht="13.5" thickBot="1">
      <c r="A6237" s="185" t="s">
        <v>541</v>
      </c>
      <c r="B6237" s="186">
        <v>135.5</v>
      </c>
      <c r="C6237" s="187">
        <v>4428.55</v>
      </c>
      <c r="D6237" s="412"/>
      <c r="E6237" s="413"/>
      <c r="F6237" s="414"/>
      <c r="G6237" s="342">
        <f t="shared" si="197"/>
        <v>246.3139585726702</v>
      </c>
      <c r="H6237" s="342">
        <f t="shared" si="196"/>
        <v>4674.8639585726705</v>
      </c>
      <c r="I6237" s="190">
        <f>+H6237</f>
        <v>4674.8639585726705</v>
      </c>
      <c r="J6237" s="347">
        <v>2</v>
      </c>
    </row>
    <row r="6238" spans="1:10" ht="13.5" hidden="1" customHeight="1" thickBot="1">
      <c r="A6238" s="409" t="s">
        <v>542</v>
      </c>
      <c r="B6238" s="183">
        <v>2</v>
      </c>
      <c r="C6238" s="184">
        <v>102.63</v>
      </c>
      <c r="D6238" s="346" t="s">
        <v>387</v>
      </c>
      <c r="E6238" s="346" t="s">
        <v>386</v>
      </c>
      <c r="F6238" s="346" t="s">
        <v>808</v>
      </c>
      <c r="G6238" s="342">
        <f t="shared" si="197"/>
        <v>5.7082344262372873</v>
      </c>
      <c r="H6238" s="342">
        <f t="shared" si="196"/>
        <v>108.33823442623728</v>
      </c>
      <c r="I6238" s="190"/>
      <c r="J6238" s="347">
        <v>2</v>
      </c>
    </row>
    <row r="6239" spans="1:10" ht="13.5" hidden="1" customHeight="1" thickBot="1">
      <c r="A6239" s="410"/>
      <c r="B6239" s="183">
        <v>4</v>
      </c>
      <c r="C6239" s="184">
        <v>205.26</v>
      </c>
      <c r="D6239" s="346" t="s">
        <v>387</v>
      </c>
      <c r="E6239" s="346" t="s">
        <v>386</v>
      </c>
      <c r="F6239" s="346" t="s">
        <v>810</v>
      </c>
      <c r="G6239" s="342">
        <f t="shared" si="197"/>
        <v>11.416468852474575</v>
      </c>
      <c r="H6239" s="342">
        <f t="shared" si="196"/>
        <v>216.67646885247456</v>
      </c>
      <c r="I6239" s="190"/>
      <c r="J6239" s="347">
        <v>2</v>
      </c>
    </row>
    <row r="6240" spans="1:10" ht="13.5" hidden="1" customHeight="1" thickBot="1">
      <c r="A6240" s="410"/>
      <c r="B6240" s="183">
        <v>6</v>
      </c>
      <c r="C6240" s="184">
        <v>299.61</v>
      </c>
      <c r="D6240" s="346" t="s">
        <v>387</v>
      </c>
      <c r="E6240" s="346" t="s">
        <v>386</v>
      </c>
      <c r="F6240" s="346" t="s">
        <v>802</v>
      </c>
      <c r="G6240" s="342">
        <f t="shared" si="197"/>
        <v>16.664173403926277</v>
      </c>
      <c r="H6240" s="342">
        <f t="shared" si="196"/>
        <v>316.27417340392628</v>
      </c>
      <c r="I6240" s="190"/>
      <c r="J6240" s="347">
        <v>2</v>
      </c>
    </row>
    <row r="6241" spans="1:10" ht="13.5" hidden="1" customHeight="1" thickBot="1">
      <c r="A6241" s="410"/>
      <c r="B6241" s="183">
        <v>14</v>
      </c>
      <c r="C6241" s="184">
        <v>699.09</v>
      </c>
      <c r="D6241" s="346" t="s">
        <v>387</v>
      </c>
      <c r="E6241" s="346" t="s">
        <v>386</v>
      </c>
      <c r="F6241" s="346" t="s">
        <v>804</v>
      </c>
      <c r="G6241" s="342">
        <f t="shared" si="197"/>
        <v>38.88307127582798</v>
      </c>
      <c r="H6241" s="342">
        <f t="shared" si="196"/>
        <v>737.97307127582803</v>
      </c>
      <c r="I6241" s="190"/>
      <c r="J6241" s="347">
        <v>2</v>
      </c>
    </row>
    <row r="6242" spans="1:10" ht="13.5" hidden="1" customHeight="1" thickBot="1">
      <c r="A6242" s="410"/>
      <c r="B6242" s="183">
        <v>4</v>
      </c>
      <c r="C6242" s="184">
        <v>203.88</v>
      </c>
      <c r="D6242" s="346" t="s">
        <v>387</v>
      </c>
      <c r="E6242" s="346" t="s">
        <v>386</v>
      </c>
      <c r="F6242" s="346" t="s">
        <v>841</v>
      </c>
      <c r="G6242" s="342">
        <f t="shared" si="197"/>
        <v>11.339713873343644</v>
      </c>
      <c r="H6242" s="342">
        <f t="shared" si="196"/>
        <v>215.21971387334364</v>
      </c>
      <c r="I6242" s="190"/>
      <c r="J6242" s="347">
        <v>2</v>
      </c>
    </row>
    <row r="6243" spans="1:10" ht="13.5" hidden="1" customHeight="1" thickBot="1">
      <c r="A6243" s="410"/>
      <c r="B6243" s="183">
        <v>1</v>
      </c>
      <c r="C6243" s="184">
        <v>51.32</v>
      </c>
      <c r="D6243" s="346" t="s">
        <v>387</v>
      </c>
      <c r="E6243" s="346" t="s">
        <v>386</v>
      </c>
      <c r="F6243" s="346" t="s">
        <v>867</v>
      </c>
      <c r="G6243" s="342">
        <f t="shared" si="197"/>
        <v>2.8543953108691187</v>
      </c>
      <c r="H6243" s="342">
        <f t="shared" si="196"/>
        <v>54.174395310869116</v>
      </c>
      <c r="I6243" s="190"/>
      <c r="J6243" s="347">
        <v>2</v>
      </c>
    </row>
    <row r="6244" spans="1:10" ht="13.5" hidden="1" customHeight="1" thickBot="1">
      <c r="A6244" s="410"/>
      <c r="B6244" s="183">
        <v>3</v>
      </c>
      <c r="C6244" s="184">
        <v>153.94</v>
      </c>
      <c r="D6244" s="346" t="s">
        <v>387</v>
      </c>
      <c r="E6244" s="346" t="s">
        <v>386</v>
      </c>
      <c r="F6244" s="346" t="s">
        <v>868</v>
      </c>
      <c r="G6244" s="342">
        <f t="shared" si="197"/>
        <v>8.5620735416054572</v>
      </c>
      <c r="H6244" s="342">
        <f t="shared" si="196"/>
        <v>162.50207354160545</v>
      </c>
      <c r="I6244" s="190"/>
      <c r="J6244" s="347">
        <v>2</v>
      </c>
    </row>
    <row r="6245" spans="1:10" ht="13.5" hidden="1" customHeight="1" thickBot="1">
      <c r="A6245" s="410"/>
      <c r="B6245" s="183">
        <v>19</v>
      </c>
      <c r="C6245" s="184">
        <v>620.48</v>
      </c>
      <c r="D6245" s="346" t="s">
        <v>384</v>
      </c>
      <c r="E6245" s="346" t="s">
        <v>386</v>
      </c>
      <c r="F6245" s="346" t="s">
        <v>807</v>
      </c>
      <c r="G6245" s="342">
        <f t="shared" si="197"/>
        <v>34.510818442869656</v>
      </c>
      <c r="H6245" s="342">
        <f t="shared" si="196"/>
        <v>654.99081844286968</v>
      </c>
      <c r="I6245" s="190"/>
      <c r="J6245" s="347">
        <v>2</v>
      </c>
    </row>
    <row r="6246" spans="1:10" ht="13.5" hidden="1" customHeight="1" thickBot="1">
      <c r="A6246" s="410"/>
      <c r="B6246" s="183">
        <v>37</v>
      </c>
      <c r="C6246" s="184">
        <v>1206.26</v>
      </c>
      <c r="D6246" s="346" t="s">
        <v>384</v>
      </c>
      <c r="E6246" s="346" t="s">
        <v>386</v>
      </c>
      <c r="F6246" s="346" t="s">
        <v>837</v>
      </c>
      <c r="G6246" s="342">
        <f t="shared" si="197"/>
        <v>67.09163849744705</v>
      </c>
      <c r="H6246" s="342">
        <f t="shared" si="196"/>
        <v>1273.3516384974471</v>
      </c>
      <c r="I6246" s="190"/>
      <c r="J6246" s="347">
        <v>2</v>
      </c>
    </row>
    <row r="6247" spans="1:10" ht="13.5" hidden="1" customHeight="1" thickBot="1">
      <c r="A6247" s="410"/>
      <c r="B6247" s="183">
        <v>73</v>
      </c>
      <c r="C6247" s="184">
        <v>2352</v>
      </c>
      <c r="D6247" s="346" t="s">
        <v>384</v>
      </c>
      <c r="E6247" s="346" t="s">
        <v>386</v>
      </c>
      <c r="F6247" s="346" t="s">
        <v>811</v>
      </c>
      <c r="G6247" s="342">
        <f t="shared" si="197"/>
        <v>130.81718182315211</v>
      </c>
      <c r="H6247" s="342">
        <f t="shared" si="196"/>
        <v>2482.8171818231522</v>
      </c>
      <c r="I6247" s="190"/>
      <c r="J6247" s="347">
        <v>2</v>
      </c>
    </row>
    <row r="6248" spans="1:10" ht="13.5" hidden="1" customHeight="1" thickBot="1">
      <c r="A6248" s="410"/>
      <c r="B6248" s="183">
        <v>12</v>
      </c>
      <c r="C6248" s="184">
        <v>396.96</v>
      </c>
      <c r="D6248" s="346" t="s">
        <v>384</v>
      </c>
      <c r="E6248" s="346" t="s">
        <v>386</v>
      </c>
      <c r="F6248" s="346" t="s">
        <v>813</v>
      </c>
      <c r="G6248" s="342">
        <f t="shared" si="197"/>
        <v>22.078736605662609</v>
      </c>
      <c r="H6248" s="342">
        <f t="shared" si="196"/>
        <v>419.03873660566256</v>
      </c>
      <c r="I6248" s="190"/>
      <c r="J6248" s="347">
        <v>2</v>
      </c>
    </row>
    <row r="6249" spans="1:10" ht="13.5" hidden="1" customHeight="1" thickBot="1">
      <c r="A6249" s="410"/>
      <c r="B6249" s="183">
        <v>16</v>
      </c>
      <c r="C6249" s="184">
        <v>541.84</v>
      </c>
      <c r="D6249" s="346" t="s">
        <v>384</v>
      </c>
      <c r="E6249" s="346" t="s">
        <v>386</v>
      </c>
      <c r="F6249" s="346" t="s">
        <v>808</v>
      </c>
      <c r="G6249" s="342">
        <f t="shared" si="197"/>
        <v>30.13689702340848</v>
      </c>
      <c r="H6249" s="342">
        <f t="shared" si="196"/>
        <v>571.97689702340847</v>
      </c>
      <c r="I6249" s="190"/>
      <c r="J6249" s="347">
        <v>2</v>
      </c>
    </row>
    <row r="6250" spans="1:10" ht="13.5" hidden="1" customHeight="1" thickBot="1">
      <c r="A6250" s="410"/>
      <c r="B6250" s="183">
        <v>14</v>
      </c>
      <c r="C6250" s="184">
        <v>471.58</v>
      </c>
      <c r="D6250" s="346" t="s">
        <v>384</v>
      </c>
      <c r="E6250" s="346" t="s">
        <v>386</v>
      </c>
      <c r="F6250" s="346" t="s">
        <v>809</v>
      </c>
      <c r="G6250" s="342">
        <f t="shared" si="197"/>
        <v>26.229067433742376</v>
      </c>
      <c r="H6250" s="342">
        <f t="shared" si="196"/>
        <v>497.80906743374237</v>
      </c>
      <c r="I6250" s="190"/>
      <c r="J6250" s="347">
        <v>2</v>
      </c>
    </row>
    <row r="6251" spans="1:10" ht="13.5" hidden="1" customHeight="1" thickBot="1">
      <c r="A6251" s="410"/>
      <c r="B6251" s="183">
        <v>16</v>
      </c>
      <c r="C6251" s="184">
        <v>547.36</v>
      </c>
      <c r="D6251" s="346" t="s">
        <v>384</v>
      </c>
      <c r="E6251" s="346" t="s">
        <v>386</v>
      </c>
      <c r="F6251" s="346" t="s">
        <v>810</v>
      </c>
      <c r="G6251" s="342">
        <f t="shared" si="197"/>
        <v>30.443916939932201</v>
      </c>
      <c r="H6251" s="342">
        <f t="shared" si="196"/>
        <v>577.80391693993226</v>
      </c>
      <c r="I6251" s="190"/>
      <c r="J6251" s="347">
        <v>2</v>
      </c>
    </row>
    <row r="6252" spans="1:10" ht="13.5" hidden="1" customHeight="1" thickBot="1">
      <c r="A6252" s="410"/>
      <c r="B6252" s="183">
        <v>24</v>
      </c>
      <c r="C6252" s="184">
        <v>798.32</v>
      </c>
      <c r="D6252" s="346" t="s">
        <v>384</v>
      </c>
      <c r="E6252" s="346" t="s">
        <v>386</v>
      </c>
      <c r="F6252" s="346" t="s">
        <v>835</v>
      </c>
      <c r="G6252" s="342">
        <f t="shared" si="197"/>
        <v>44.402199231742685</v>
      </c>
      <c r="H6252" s="342">
        <f t="shared" si="196"/>
        <v>842.72219923174271</v>
      </c>
      <c r="I6252" s="190"/>
      <c r="J6252" s="347">
        <v>2</v>
      </c>
    </row>
    <row r="6253" spans="1:10" ht="13.5" hidden="1" customHeight="1" thickBot="1">
      <c r="A6253" s="410"/>
      <c r="B6253" s="183">
        <v>20</v>
      </c>
      <c r="C6253" s="184">
        <v>673.16</v>
      </c>
      <c r="D6253" s="346" t="s">
        <v>384</v>
      </c>
      <c r="E6253" s="346" t="s">
        <v>386</v>
      </c>
      <c r="F6253" s="346" t="s">
        <v>802</v>
      </c>
      <c r="G6253" s="342">
        <f t="shared" si="197"/>
        <v>37.4408563418678</v>
      </c>
      <c r="H6253" s="342">
        <f t="shared" si="196"/>
        <v>710.60085634186771</v>
      </c>
      <c r="I6253" s="190"/>
      <c r="J6253" s="347">
        <v>2</v>
      </c>
    </row>
    <row r="6254" spans="1:10" ht="13.5" hidden="1" customHeight="1" thickBot="1">
      <c r="A6254" s="410"/>
      <c r="B6254" s="183">
        <v>18</v>
      </c>
      <c r="C6254" s="184">
        <v>601.05999999999995</v>
      </c>
      <c r="D6254" s="346" t="s">
        <v>384</v>
      </c>
      <c r="E6254" s="346" t="s">
        <v>386</v>
      </c>
      <c r="F6254" s="346" t="s">
        <v>803</v>
      </c>
      <c r="G6254" s="342">
        <f t="shared" si="197"/>
        <v>33.430686780027123</v>
      </c>
      <c r="H6254" s="342">
        <f t="shared" si="196"/>
        <v>634.49068678002709</v>
      </c>
      <c r="I6254" s="190"/>
      <c r="J6254" s="347">
        <v>2</v>
      </c>
    </row>
    <row r="6255" spans="1:10" ht="13.5" hidden="1" customHeight="1" thickBot="1">
      <c r="A6255" s="410"/>
      <c r="B6255" s="183">
        <v>95</v>
      </c>
      <c r="C6255" s="184">
        <v>3176.35</v>
      </c>
      <c r="D6255" s="346" t="s">
        <v>384</v>
      </c>
      <c r="E6255" s="346" t="s">
        <v>386</v>
      </c>
      <c r="F6255" s="346" t="s">
        <v>804</v>
      </c>
      <c r="G6255" s="342">
        <f t="shared" si="197"/>
        <v>176.66715794386445</v>
      </c>
      <c r="H6255" s="342">
        <f t="shared" si="196"/>
        <v>3353.0171579438643</v>
      </c>
      <c r="I6255" s="190"/>
      <c r="J6255" s="347">
        <v>2</v>
      </c>
    </row>
    <row r="6256" spans="1:10" ht="13.5" hidden="1" customHeight="1" thickBot="1">
      <c r="A6256" s="410"/>
      <c r="B6256" s="183">
        <v>8</v>
      </c>
      <c r="C6256" s="184">
        <v>266.32</v>
      </c>
      <c r="D6256" s="346" t="s">
        <v>384</v>
      </c>
      <c r="E6256" s="346" t="s">
        <v>386</v>
      </c>
      <c r="F6256" s="346" t="s">
        <v>845</v>
      </c>
      <c r="G6256" s="342">
        <f t="shared" si="197"/>
        <v>14.812598581267801</v>
      </c>
      <c r="H6256" s="342">
        <f t="shared" si="196"/>
        <v>281.13259858126781</v>
      </c>
      <c r="I6256" s="190"/>
      <c r="J6256" s="347">
        <v>2</v>
      </c>
    </row>
    <row r="6257" spans="1:10" ht="13.5" hidden="1" customHeight="1" thickBot="1">
      <c r="A6257" s="410"/>
      <c r="B6257" s="183">
        <v>3</v>
      </c>
      <c r="C6257" s="184">
        <v>102.63</v>
      </c>
      <c r="D6257" s="346" t="s">
        <v>384</v>
      </c>
      <c r="E6257" s="346" t="s">
        <v>386</v>
      </c>
      <c r="F6257" s="346" t="s">
        <v>881</v>
      </c>
      <c r="G6257" s="342">
        <f t="shared" si="197"/>
        <v>5.7082344262372873</v>
      </c>
      <c r="H6257" s="342">
        <f t="shared" si="196"/>
        <v>108.33823442623728</v>
      </c>
      <c r="I6257" s="190"/>
      <c r="J6257" s="347">
        <v>2</v>
      </c>
    </row>
    <row r="6258" spans="1:10" ht="13.5" hidden="1" customHeight="1" thickBot="1">
      <c r="A6258" s="410"/>
      <c r="B6258" s="183">
        <v>18</v>
      </c>
      <c r="C6258" s="184">
        <v>611.17999999999995</v>
      </c>
      <c r="D6258" s="346" t="s">
        <v>384</v>
      </c>
      <c r="E6258" s="346" t="s">
        <v>386</v>
      </c>
      <c r="F6258" s="346" t="s">
        <v>862</v>
      </c>
      <c r="G6258" s="342">
        <f t="shared" si="197"/>
        <v>33.993556626987285</v>
      </c>
      <c r="H6258" s="342">
        <f t="shared" si="196"/>
        <v>645.17355662698719</v>
      </c>
      <c r="I6258" s="190"/>
      <c r="J6258" s="347">
        <v>2</v>
      </c>
    </row>
    <row r="6259" spans="1:10" ht="13.5" hidden="1" customHeight="1" thickBot="1">
      <c r="A6259" s="410"/>
      <c r="B6259" s="183">
        <v>13</v>
      </c>
      <c r="C6259" s="184">
        <v>444.73</v>
      </c>
      <c r="D6259" s="346" t="s">
        <v>384</v>
      </c>
      <c r="E6259" s="346" t="s">
        <v>386</v>
      </c>
      <c r="F6259" s="346" t="s">
        <v>816</v>
      </c>
      <c r="G6259" s="342">
        <f t="shared" si="197"/>
        <v>24.735682513694915</v>
      </c>
      <c r="H6259" s="342">
        <f t="shared" si="196"/>
        <v>469.46568251369496</v>
      </c>
      <c r="I6259" s="190"/>
      <c r="J6259" s="347">
        <v>2</v>
      </c>
    </row>
    <row r="6260" spans="1:10" ht="13.5" hidden="1" customHeight="1" thickBot="1">
      <c r="A6260" s="410"/>
      <c r="B6260" s="183">
        <v>64</v>
      </c>
      <c r="C6260" s="184">
        <v>2160</v>
      </c>
      <c r="D6260" s="346" t="s">
        <v>384</v>
      </c>
      <c r="E6260" s="346" t="s">
        <v>386</v>
      </c>
      <c r="F6260" s="346" t="s">
        <v>863</v>
      </c>
      <c r="G6260" s="342">
        <f t="shared" si="197"/>
        <v>120.1382282049356</v>
      </c>
      <c r="H6260" s="342">
        <f t="shared" si="196"/>
        <v>2280.1382282049358</v>
      </c>
      <c r="I6260" s="190"/>
      <c r="J6260" s="347">
        <v>2</v>
      </c>
    </row>
    <row r="6261" spans="1:10" ht="13.5" hidden="1" customHeight="1" thickBot="1">
      <c r="A6261" s="410"/>
      <c r="B6261" s="183">
        <v>93</v>
      </c>
      <c r="C6261" s="184">
        <v>3097.97</v>
      </c>
      <c r="D6261" s="346" t="s">
        <v>384</v>
      </c>
      <c r="E6261" s="346" t="s">
        <v>386</v>
      </c>
      <c r="F6261" s="346" t="s">
        <v>841</v>
      </c>
      <c r="G6261" s="342">
        <f t="shared" si="197"/>
        <v>172.30769760742797</v>
      </c>
      <c r="H6261" s="342">
        <f t="shared" si="196"/>
        <v>3270.2776976074279</v>
      </c>
      <c r="I6261" s="190"/>
      <c r="J6261" s="347">
        <v>2</v>
      </c>
    </row>
    <row r="6262" spans="1:10" ht="13.5" hidden="1" customHeight="1" thickBot="1">
      <c r="A6262" s="410"/>
      <c r="B6262" s="183">
        <v>4</v>
      </c>
      <c r="C6262" s="184">
        <v>136.84</v>
      </c>
      <c r="D6262" s="346" t="s">
        <v>384</v>
      </c>
      <c r="E6262" s="346" t="s">
        <v>386</v>
      </c>
      <c r="F6262" s="346" t="s">
        <v>867</v>
      </c>
      <c r="G6262" s="342">
        <f t="shared" si="197"/>
        <v>7.6109792349830503</v>
      </c>
      <c r="H6262" s="342">
        <f t="shared" si="196"/>
        <v>144.45097923498307</v>
      </c>
      <c r="I6262" s="190"/>
      <c r="J6262" s="347">
        <v>2</v>
      </c>
    </row>
    <row r="6263" spans="1:10" ht="13.5" hidden="1" customHeight="1" thickBot="1">
      <c r="A6263" s="410"/>
      <c r="B6263" s="183">
        <v>7</v>
      </c>
      <c r="C6263" s="184">
        <v>239.47</v>
      </c>
      <c r="D6263" s="346" t="s">
        <v>384</v>
      </c>
      <c r="E6263" s="346" t="s">
        <v>386</v>
      </c>
      <c r="F6263" s="346" t="s">
        <v>838</v>
      </c>
      <c r="G6263" s="342">
        <f t="shared" si="197"/>
        <v>13.319213661220338</v>
      </c>
      <c r="H6263" s="342">
        <f t="shared" si="196"/>
        <v>252.78921366122034</v>
      </c>
      <c r="I6263" s="190"/>
      <c r="J6263" s="347">
        <v>2</v>
      </c>
    </row>
    <row r="6264" spans="1:10" ht="13.5" hidden="1" customHeight="1" thickBot="1">
      <c r="A6264" s="411"/>
      <c r="B6264" s="183">
        <v>2</v>
      </c>
      <c r="C6264" s="184">
        <v>68.42</v>
      </c>
      <c r="D6264" s="346" t="s">
        <v>384</v>
      </c>
      <c r="E6264" s="346" t="s">
        <v>386</v>
      </c>
      <c r="F6264" s="346" t="s">
        <v>872</v>
      </c>
      <c r="G6264" s="342">
        <f t="shared" si="197"/>
        <v>3.8054896174915251</v>
      </c>
      <c r="H6264" s="342">
        <f t="shared" si="196"/>
        <v>72.225489617491533</v>
      </c>
      <c r="I6264" s="190"/>
      <c r="J6264" s="347">
        <v>2</v>
      </c>
    </row>
    <row r="6265" spans="1:10" ht="13.5" thickBot="1">
      <c r="A6265" s="185" t="s">
        <v>542</v>
      </c>
      <c r="B6265" s="186">
        <v>590</v>
      </c>
      <c r="C6265" s="187">
        <v>20228.66</v>
      </c>
      <c r="D6265" s="412"/>
      <c r="E6265" s="413"/>
      <c r="F6265" s="414"/>
      <c r="G6265" s="342">
        <f t="shared" si="197"/>
        <v>1125.1089682222466</v>
      </c>
      <c r="H6265" s="342">
        <f t="shared" si="196"/>
        <v>21353.768968222248</v>
      </c>
      <c r="I6265" s="190">
        <f>+H6265</f>
        <v>21353.768968222248</v>
      </c>
      <c r="J6265" s="347">
        <v>2</v>
      </c>
    </row>
    <row r="6266" spans="1:10" ht="13.5" hidden="1" customHeight="1" thickBot="1">
      <c r="A6266" s="346" t="s">
        <v>1071</v>
      </c>
      <c r="B6266" s="183">
        <v>32</v>
      </c>
      <c r="C6266" s="184">
        <v>1094.72</v>
      </c>
      <c r="D6266" s="346" t="s">
        <v>384</v>
      </c>
      <c r="E6266" s="346" t="s">
        <v>386</v>
      </c>
      <c r="F6266" s="346" t="s">
        <v>835</v>
      </c>
      <c r="G6266" s="342">
        <f t="shared" si="197"/>
        <v>60.887833879864402</v>
      </c>
      <c r="H6266" s="342">
        <f t="shared" si="196"/>
        <v>1155.6078338798645</v>
      </c>
      <c r="I6266" s="190"/>
      <c r="J6266" s="347">
        <v>2</v>
      </c>
    </row>
    <row r="6267" spans="1:10" ht="13.5" thickBot="1">
      <c r="A6267" s="185" t="s">
        <v>1071</v>
      </c>
      <c r="B6267" s="186">
        <v>32</v>
      </c>
      <c r="C6267" s="187">
        <v>1094.72</v>
      </c>
      <c r="D6267" s="412"/>
      <c r="E6267" s="413"/>
      <c r="F6267" s="414"/>
      <c r="G6267" s="342">
        <f t="shared" si="197"/>
        <v>60.887833879864402</v>
      </c>
      <c r="H6267" s="342">
        <f t="shared" si="196"/>
        <v>1155.6078338798645</v>
      </c>
      <c r="I6267" s="190">
        <f>+H6267</f>
        <v>1155.6078338798645</v>
      </c>
      <c r="J6267" s="347">
        <v>2</v>
      </c>
    </row>
    <row r="6268" spans="1:10" ht="13.5" hidden="1" customHeight="1" thickBot="1">
      <c r="A6268" s="409" t="s">
        <v>543</v>
      </c>
      <c r="B6268" s="183">
        <v>8</v>
      </c>
      <c r="C6268" s="184">
        <v>245.44</v>
      </c>
      <c r="D6268" s="346" t="s">
        <v>391</v>
      </c>
      <c r="E6268" s="346" t="s">
        <v>386</v>
      </c>
      <c r="F6268" s="346" t="s">
        <v>807</v>
      </c>
      <c r="G6268" s="342">
        <f t="shared" si="197"/>
        <v>13.651262375286757</v>
      </c>
      <c r="H6268" s="342">
        <f t="shared" si="196"/>
        <v>259.09126237528676</v>
      </c>
      <c r="I6268" s="190"/>
      <c r="J6268" s="347">
        <v>2</v>
      </c>
    </row>
    <row r="6269" spans="1:10" ht="13.5" hidden="1" customHeight="1" thickBot="1">
      <c r="A6269" s="410"/>
      <c r="B6269" s="183">
        <v>4</v>
      </c>
      <c r="C6269" s="184">
        <v>122.72</v>
      </c>
      <c r="D6269" s="346" t="s">
        <v>391</v>
      </c>
      <c r="E6269" s="346" t="s">
        <v>386</v>
      </c>
      <c r="F6269" s="346" t="s">
        <v>837</v>
      </c>
      <c r="G6269" s="342">
        <f t="shared" si="197"/>
        <v>6.8256311876433786</v>
      </c>
      <c r="H6269" s="342">
        <f t="shared" si="196"/>
        <v>129.54563118764338</v>
      </c>
      <c r="I6269" s="190"/>
      <c r="J6269" s="347">
        <v>2</v>
      </c>
    </row>
    <row r="6270" spans="1:10" ht="13.5" hidden="1" customHeight="1" thickBot="1">
      <c r="A6270" s="410"/>
      <c r="B6270" s="183">
        <v>2</v>
      </c>
      <c r="C6270" s="184">
        <v>62.9</v>
      </c>
      <c r="D6270" s="346" t="s">
        <v>391</v>
      </c>
      <c r="E6270" s="346" t="s">
        <v>386</v>
      </c>
      <c r="F6270" s="346" t="s">
        <v>835</v>
      </c>
      <c r="G6270" s="342">
        <f t="shared" si="197"/>
        <v>3.4984697009678007</v>
      </c>
      <c r="H6270" s="342">
        <f t="shared" si="196"/>
        <v>66.398469700967794</v>
      </c>
      <c r="I6270" s="190"/>
      <c r="J6270" s="347">
        <v>2</v>
      </c>
    </row>
    <row r="6271" spans="1:10" ht="13.5" hidden="1" customHeight="1" thickBot="1">
      <c r="A6271" s="410"/>
      <c r="B6271" s="183">
        <v>4</v>
      </c>
      <c r="C6271" s="184">
        <v>125.8</v>
      </c>
      <c r="D6271" s="346" t="s">
        <v>391</v>
      </c>
      <c r="E6271" s="346" t="s">
        <v>386</v>
      </c>
      <c r="F6271" s="346" t="s">
        <v>845</v>
      </c>
      <c r="G6271" s="342">
        <f t="shared" si="197"/>
        <v>6.9969394019356015</v>
      </c>
      <c r="H6271" s="342">
        <f t="shared" si="196"/>
        <v>132.79693940193559</v>
      </c>
      <c r="I6271" s="190"/>
      <c r="J6271" s="347">
        <v>2</v>
      </c>
    </row>
    <row r="6272" spans="1:10" ht="13.5" hidden="1" customHeight="1" thickBot="1">
      <c r="A6272" s="410"/>
      <c r="B6272" s="183">
        <v>4</v>
      </c>
      <c r="C6272" s="184">
        <v>125.8</v>
      </c>
      <c r="D6272" s="346" t="s">
        <v>391</v>
      </c>
      <c r="E6272" s="346" t="s">
        <v>386</v>
      </c>
      <c r="F6272" s="346" t="s">
        <v>881</v>
      </c>
      <c r="G6272" s="342">
        <f t="shared" si="197"/>
        <v>6.9969394019356015</v>
      </c>
      <c r="H6272" s="342">
        <f t="shared" si="196"/>
        <v>132.79693940193559</v>
      </c>
      <c r="I6272" s="190"/>
      <c r="J6272" s="347">
        <v>2</v>
      </c>
    </row>
    <row r="6273" spans="1:10" ht="13.5" hidden="1" customHeight="1" thickBot="1">
      <c r="A6273" s="410"/>
      <c r="B6273" s="183">
        <v>4</v>
      </c>
      <c r="C6273" s="184">
        <v>125.8</v>
      </c>
      <c r="D6273" s="346" t="s">
        <v>391</v>
      </c>
      <c r="E6273" s="346" t="s">
        <v>386</v>
      </c>
      <c r="F6273" s="346" t="s">
        <v>863</v>
      </c>
      <c r="G6273" s="342">
        <f t="shared" si="197"/>
        <v>6.9969394019356015</v>
      </c>
      <c r="H6273" s="342">
        <f t="shared" si="196"/>
        <v>132.79693940193559</v>
      </c>
      <c r="I6273" s="190"/>
      <c r="J6273" s="347">
        <v>2</v>
      </c>
    </row>
    <row r="6274" spans="1:10" ht="13.5" hidden="1" customHeight="1" thickBot="1">
      <c r="A6274" s="410"/>
      <c r="B6274" s="183">
        <v>8</v>
      </c>
      <c r="C6274" s="184">
        <v>258.72000000000003</v>
      </c>
      <c r="D6274" s="346" t="s">
        <v>391</v>
      </c>
      <c r="E6274" s="346" t="s">
        <v>386</v>
      </c>
      <c r="F6274" s="346" t="s">
        <v>838</v>
      </c>
      <c r="G6274" s="342">
        <f t="shared" si="197"/>
        <v>14.389890000546734</v>
      </c>
      <c r="H6274" s="342">
        <f t="shared" si="196"/>
        <v>273.10989000054678</v>
      </c>
      <c r="I6274" s="190"/>
      <c r="J6274" s="347">
        <v>2</v>
      </c>
    </row>
    <row r="6275" spans="1:10" ht="13.5" hidden="1" customHeight="1" thickBot="1">
      <c r="A6275" s="410"/>
      <c r="B6275" s="183">
        <v>8</v>
      </c>
      <c r="C6275" s="184">
        <v>258.72000000000003</v>
      </c>
      <c r="D6275" s="346" t="s">
        <v>391</v>
      </c>
      <c r="E6275" s="346" t="s">
        <v>386</v>
      </c>
      <c r="F6275" s="346" t="s">
        <v>858</v>
      </c>
      <c r="G6275" s="342">
        <f t="shared" si="197"/>
        <v>14.389890000546734</v>
      </c>
      <c r="H6275" s="342">
        <f t="shared" si="196"/>
        <v>273.10989000054678</v>
      </c>
      <c r="I6275" s="190"/>
      <c r="J6275" s="347">
        <v>2</v>
      </c>
    </row>
    <row r="6276" spans="1:10" ht="13.5" hidden="1" customHeight="1" thickBot="1">
      <c r="A6276" s="410"/>
      <c r="B6276" s="183">
        <v>4.5</v>
      </c>
      <c r="C6276" s="184">
        <v>212.29</v>
      </c>
      <c r="D6276" s="346" t="s">
        <v>387</v>
      </c>
      <c r="E6276" s="346" t="s">
        <v>386</v>
      </c>
      <c r="F6276" s="346" t="s">
        <v>808</v>
      </c>
      <c r="G6276" s="342">
        <f t="shared" si="197"/>
        <v>11.807474289641565</v>
      </c>
      <c r="H6276" s="342">
        <f t="shared" si="196"/>
        <v>224.09747428964155</v>
      </c>
      <c r="I6276" s="190"/>
      <c r="J6276" s="347">
        <v>2</v>
      </c>
    </row>
    <row r="6277" spans="1:10" ht="13.5" hidden="1" customHeight="1" thickBot="1">
      <c r="A6277" s="410"/>
      <c r="B6277" s="183">
        <v>3</v>
      </c>
      <c r="C6277" s="184">
        <v>141.52000000000001</v>
      </c>
      <c r="D6277" s="346" t="s">
        <v>387</v>
      </c>
      <c r="E6277" s="346" t="s">
        <v>386</v>
      </c>
      <c r="F6277" s="346" t="s">
        <v>809</v>
      </c>
      <c r="G6277" s="342">
        <f t="shared" si="197"/>
        <v>7.871278729427079</v>
      </c>
      <c r="H6277" s="342">
        <f t="shared" si="196"/>
        <v>149.39127872942709</v>
      </c>
      <c r="I6277" s="190"/>
      <c r="J6277" s="347">
        <v>2</v>
      </c>
    </row>
    <row r="6278" spans="1:10" ht="13.5" hidden="1" customHeight="1" thickBot="1">
      <c r="A6278" s="410"/>
      <c r="B6278" s="183">
        <v>8</v>
      </c>
      <c r="C6278" s="184">
        <v>377.4</v>
      </c>
      <c r="D6278" s="346" t="s">
        <v>387</v>
      </c>
      <c r="E6278" s="346" t="s">
        <v>386</v>
      </c>
      <c r="F6278" s="346" t="s">
        <v>835</v>
      </c>
      <c r="G6278" s="342">
        <f t="shared" si="197"/>
        <v>20.990818205806804</v>
      </c>
      <c r="H6278" s="342">
        <f t="shared" si="196"/>
        <v>398.3908182058068</v>
      </c>
      <c r="I6278" s="190"/>
      <c r="J6278" s="347">
        <v>2</v>
      </c>
    </row>
    <row r="6279" spans="1:10" ht="13.5" hidden="1" customHeight="1" thickBot="1">
      <c r="A6279" s="410"/>
      <c r="B6279" s="183">
        <v>2.75</v>
      </c>
      <c r="C6279" s="184">
        <v>129.72999999999999</v>
      </c>
      <c r="D6279" s="346" t="s">
        <v>387</v>
      </c>
      <c r="E6279" s="346" t="s">
        <v>386</v>
      </c>
      <c r="F6279" s="346" t="s">
        <v>804</v>
      </c>
      <c r="G6279" s="342">
        <f t="shared" si="197"/>
        <v>7.2155242338084697</v>
      </c>
      <c r="H6279" s="342">
        <f t="shared" si="196"/>
        <v>136.94552423380847</v>
      </c>
      <c r="I6279" s="190"/>
      <c r="J6279" s="347">
        <v>2</v>
      </c>
    </row>
    <row r="6280" spans="1:10" ht="13.5" hidden="1" customHeight="1" thickBot="1">
      <c r="A6280" s="410"/>
      <c r="B6280" s="183">
        <v>8.75</v>
      </c>
      <c r="C6280" s="184">
        <v>412.78</v>
      </c>
      <c r="D6280" s="346" t="s">
        <v>387</v>
      </c>
      <c r="E6280" s="346" t="s">
        <v>386</v>
      </c>
      <c r="F6280" s="346" t="s">
        <v>845</v>
      </c>
      <c r="G6280" s="342">
        <f t="shared" si="197"/>
        <v>22.958637888163572</v>
      </c>
      <c r="H6280" s="342">
        <f t="shared" si="196"/>
        <v>435.73863788816357</v>
      </c>
      <c r="I6280" s="190"/>
      <c r="J6280" s="347">
        <v>2</v>
      </c>
    </row>
    <row r="6281" spans="1:10" ht="13.5" hidden="1" customHeight="1" thickBot="1">
      <c r="A6281" s="410"/>
      <c r="B6281" s="183">
        <v>5</v>
      </c>
      <c r="C6281" s="184">
        <v>235.88</v>
      </c>
      <c r="D6281" s="346" t="s">
        <v>387</v>
      </c>
      <c r="E6281" s="346" t="s">
        <v>386</v>
      </c>
      <c r="F6281" s="346" t="s">
        <v>843</v>
      </c>
      <c r="G6281" s="342">
        <f t="shared" si="197"/>
        <v>13.119539476379728</v>
      </c>
      <c r="H6281" s="342">
        <f t="shared" si="196"/>
        <v>248.99953947637971</v>
      </c>
      <c r="I6281" s="190"/>
      <c r="J6281" s="347">
        <v>2</v>
      </c>
    </row>
    <row r="6282" spans="1:10" ht="13.5" hidden="1" customHeight="1" thickBot="1">
      <c r="A6282" s="410"/>
      <c r="B6282" s="183">
        <v>5</v>
      </c>
      <c r="C6282" s="184">
        <v>235.88</v>
      </c>
      <c r="D6282" s="346" t="s">
        <v>387</v>
      </c>
      <c r="E6282" s="346" t="s">
        <v>386</v>
      </c>
      <c r="F6282" s="346" t="s">
        <v>894</v>
      </c>
      <c r="G6282" s="342">
        <f t="shared" si="197"/>
        <v>13.119539476379728</v>
      </c>
      <c r="H6282" s="342">
        <f t="shared" si="196"/>
        <v>248.99953947637971</v>
      </c>
      <c r="I6282" s="190"/>
      <c r="J6282" s="347">
        <v>2</v>
      </c>
    </row>
    <row r="6283" spans="1:10" ht="13.5" hidden="1" customHeight="1" thickBot="1">
      <c r="A6283" s="410"/>
      <c r="B6283" s="183">
        <v>3</v>
      </c>
      <c r="C6283" s="184">
        <v>141.52000000000001</v>
      </c>
      <c r="D6283" s="346" t="s">
        <v>387</v>
      </c>
      <c r="E6283" s="346" t="s">
        <v>386</v>
      </c>
      <c r="F6283" s="346" t="s">
        <v>881</v>
      </c>
      <c r="G6283" s="342">
        <f t="shared" si="197"/>
        <v>7.871278729427079</v>
      </c>
      <c r="H6283" s="342">
        <f t="shared" ref="H6283:H6346" si="198">+G6283+C6283</f>
        <v>149.39127872942709</v>
      </c>
      <c r="I6283" s="190"/>
      <c r="J6283" s="347">
        <v>2</v>
      </c>
    </row>
    <row r="6284" spans="1:10" ht="13.5" hidden="1" customHeight="1" thickBot="1">
      <c r="A6284" s="410"/>
      <c r="B6284" s="183">
        <v>4.5</v>
      </c>
      <c r="C6284" s="184">
        <v>212.29</v>
      </c>
      <c r="D6284" s="346" t="s">
        <v>387</v>
      </c>
      <c r="E6284" s="346" t="s">
        <v>386</v>
      </c>
      <c r="F6284" s="346" t="s">
        <v>862</v>
      </c>
      <c r="G6284" s="342">
        <f t="shared" si="197"/>
        <v>11.807474289641565</v>
      </c>
      <c r="H6284" s="342">
        <f t="shared" si="198"/>
        <v>224.09747428964155</v>
      </c>
      <c r="I6284" s="190"/>
      <c r="J6284" s="347">
        <v>2</v>
      </c>
    </row>
    <row r="6285" spans="1:10" ht="13.5" hidden="1" customHeight="1" thickBot="1">
      <c r="A6285" s="410"/>
      <c r="B6285" s="183">
        <v>3.25</v>
      </c>
      <c r="C6285" s="184">
        <v>153.32</v>
      </c>
      <c r="D6285" s="346" t="s">
        <v>387</v>
      </c>
      <c r="E6285" s="346" t="s">
        <v>386</v>
      </c>
      <c r="F6285" s="346" t="s">
        <v>816</v>
      </c>
      <c r="G6285" s="342">
        <f t="shared" si="197"/>
        <v>8.5275894205466329</v>
      </c>
      <c r="H6285" s="342">
        <f t="shared" si="198"/>
        <v>161.84758942054663</v>
      </c>
      <c r="I6285" s="190"/>
      <c r="J6285" s="347">
        <v>2</v>
      </c>
    </row>
    <row r="6286" spans="1:10" ht="13.5" hidden="1" customHeight="1" thickBot="1">
      <c r="A6286" s="410"/>
      <c r="B6286" s="183">
        <v>1</v>
      </c>
      <c r="C6286" s="184">
        <v>47.18</v>
      </c>
      <c r="D6286" s="346" t="s">
        <v>387</v>
      </c>
      <c r="E6286" s="346" t="s">
        <v>386</v>
      </c>
      <c r="F6286" s="346" t="s">
        <v>863</v>
      </c>
      <c r="G6286" s="342">
        <f t="shared" si="197"/>
        <v>2.6241303734763251</v>
      </c>
      <c r="H6286" s="342">
        <f t="shared" si="198"/>
        <v>49.804130373476326</v>
      </c>
      <c r="I6286" s="190"/>
      <c r="J6286" s="347">
        <v>2</v>
      </c>
    </row>
    <row r="6287" spans="1:10" ht="13.5" hidden="1" customHeight="1" thickBot="1">
      <c r="A6287" s="410"/>
      <c r="B6287" s="183">
        <v>4</v>
      </c>
      <c r="C6287" s="184">
        <v>194.04</v>
      </c>
      <c r="D6287" s="346" t="s">
        <v>387</v>
      </c>
      <c r="E6287" s="346" t="s">
        <v>386</v>
      </c>
      <c r="F6287" s="346" t="s">
        <v>856</v>
      </c>
      <c r="G6287" s="342">
        <f t="shared" ref="G6287:G6350" si="199">+(C6287/$C$12584)*1312742.08</f>
        <v>10.79241750041005</v>
      </c>
      <c r="H6287" s="342">
        <f t="shared" si="198"/>
        <v>204.83241750041003</v>
      </c>
      <c r="I6287" s="190"/>
      <c r="J6287" s="347">
        <v>2</v>
      </c>
    </row>
    <row r="6288" spans="1:10" ht="13.5" hidden="1" customHeight="1" thickBot="1">
      <c r="A6288" s="410"/>
      <c r="B6288" s="183">
        <v>4.25</v>
      </c>
      <c r="C6288" s="184">
        <v>206.17</v>
      </c>
      <c r="D6288" s="346" t="s">
        <v>387</v>
      </c>
      <c r="E6288" s="346" t="s">
        <v>386</v>
      </c>
      <c r="F6288" s="346" t="s">
        <v>868</v>
      </c>
      <c r="G6288" s="342">
        <f t="shared" si="199"/>
        <v>11.467082643060914</v>
      </c>
      <c r="H6288" s="342">
        <f t="shared" si="198"/>
        <v>217.63708264306089</v>
      </c>
      <c r="I6288" s="190"/>
      <c r="J6288" s="347">
        <v>2</v>
      </c>
    </row>
    <row r="6289" spans="1:10" ht="13.5" hidden="1" customHeight="1" thickBot="1">
      <c r="A6289" s="410"/>
      <c r="B6289" s="183">
        <v>1</v>
      </c>
      <c r="C6289" s="184">
        <v>48.51</v>
      </c>
      <c r="D6289" s="346" t="s">
        <v>387</v>
      </c>
      <c r="E6289" s="346" t="s">
        <v>386</v>
      </c>
      <c r="F6289" s="346" t="s">
        <v>838</v>
      </c>
      <c r="G6289" s="342">
        <f t="shared" si="199"/>
        <v>2.6981043751025124</v>
      </c>
      <c r="H6289" s="342">
        <f t="shared" si="198"/>
        <v>51.208104375102508</v>
      </c>
      <c r="I6289" s="190"/>
      <c r="J6289" s="347">
        <v>2</v>
      </c>
    </row>
    <row r="6290" spans="1:10" ht="13.5" hidden="1" customHeight="1" thickBot="1">
      <c r="A6290" s="410"/>
      <c r="B6290" s="183">
        <v>1</v>
      </c>
      <c r="C6290" s="184">
        <v>48.51</v>
      </c>
      <c r="D6290" s="346" t="s">
        <v>387</v>
      </c>
      <c r="E6290" s="346" t="s">
        <v>386</v>
      </c>
      <c r="F6290" s="346" t="s">
        <v>872</v>
      </c>
      <c r="G6290" s="342">
        <f t="shared" si="199"/>
        <v>2.6981043751025124</v>
      </c>
      <c r="H6290" s="342">
        <f t="shared" si="198"/>
        <v>51.208104375102508</v>
      </c>
      <c r="I6290" s="190"/>
      <c r="J6290" s="347">
        <v>2</v>
      </c>
    </row>
    <row r="6291" spans="1:10" ht="13.5" hidden="1" customHeight="1" thickBot="1">
      <c r="A6291" s="410"/>
      <c r="B6291" s="183">
        <v>16</v>
      </c>
      <c r="C6291" s="184">
        <v>490.88</v>
      </c>
      <c r="D6291" s="346" t="s">
        <v>384</v>
      </c>
      <c r="E6291" s="346" t="s">
        <v>386</v>
      </c>
      <c r="F6291" s="346" t="s">
        <v>807</v>
      </c>
      <c r="G6291" s="342">
        <f t="shared" si="199"/>
        <v>27.302524750573514</v>
      </c>
      <c r="H6291" s="342">
        <f t="shared" si="198"/>
        <v>518.18252475057352</v>
      </c>
      <c r="I6291" s="190"/>
      <c r="J6291" s="347">
        <v>2</v>
      </c>
    </row>
    <row r="6292" spans="1:10" ht="13.5" hidden="1" customHeight="1" thickBot="1">
      <c r="A6292" s="410"/>
      <c r="B6292" s="183">
        <v>12</v>
      </c>
      <c r="C6292" s="184">
        <v>368.16</v>
      </c>
      <c r="D6292" s="346" t="s">
        <v>384</v>
      </c>
      <c r="E6292" s="346" t="s">
        <v>386</v>
      </c>
      <c r="F6292" s="346" t="s">
        <v>837</v>
      </c>
      <c r="G6292" s="342">
        <f t="shared" si="199"/>
        <v>20.47689356293014</v>
      </c>
      <c r="H6292" s="342">
        <f t="shared" si="198"/>
        <v>388.63689356293014</v>
      </c>
      <c r="I6292" s="190"/>
      <c r="J6292" s="347">
        <v>2</v>
      </c>
    </row>
    <row r="6293" spans="1:10" ht="13.5" hidden="1" customHeight="1" thickBot="1">
      <c r="A6293" s="410"/>
      <c r="B6293" s="183">
        <v>8</v>
      </c>
      <c r="C6293" s="184">
        <v>245.44</v>
      </c>
      <c r="D6293" s="346" t="s">
        <v>384</v>
      </c>
      <c r="E6293" s="346" t="s">
        <v>386</v>
      </c>
      <c r="F6293" s="346" t="s">
        <v>811</v>
      </c>
      <c r="G6293" s="342">
        <f t="shared" si="199"/>
        <v>13.651262375286757</v>
      </c>
      <c r="H6293" s="342">
        <f t="shared" si="198"/>
        <v>259.09126237528676</v>
      </c>
      <c r="I6293" s="190"/>
      <c r="J6293" s="347">
        <v>2</v>
      </c>
    </row>
    <row r="6294" spans="1:10" ht="13.5" hidden="1" customHeight="1" thickBot="1">
      <c r="A6294" s="410"/>
      <c r="B6294" s="183">
        <v>11</v>
      </c>
      <c r="C6294" s="184">
        <v>337.48</v>
      </c>
      <c r="D6294" s="346" t="s">
        <v>384</v>
      </c>
      <c r="E6294" s="346" t="s">
        <v>386</v>
      </c>
      <c r="F6294" s="346" t="s">
        <v>813</v>
      </c>
      <c r="G6294" s="342">
        <f t="shared" si="199"/>
        <v>18.770485766019291</v>
      </c>
      <c r="H6294" s="342">
        <f t="shared" si="198"/>
        <v>356.25048576601932</v>
      </c>
      <c r="I6294" s="190"/>
      <c r="J6294" s="347">
        <v>2</v>
      </c>
    </row>
    <row r="6295" spans="1:10" ht="13.5" hidden="1" customHeight="1" thickBot="1">
      <c r="A6295" s="410"/>
      <c r="B6295" s="183">
        <v>5.5</v>
      </c>
      <c r="C6295" s="184">
        <v>172.98</v>
      </c>
      <c r="D6295" s="346" t="s">
        <v>384</v>
      </c>
      <c r="E6295" s="346" t="s">
        <v>386</v>
      </c>
      <c r="F6295" s="346" t="s">
        <v>808</v>
      </c>
      <c r="G6295" s="342">
        <f t="shared" si="199"/>
        <v>9.6210697754119252</v>
      </c>
      <c r="H6295" s="342">
        <f t="shared" si="198"/>
        <v>182.60106977541193</v>
      </c>
      <c r="I6295" s="190"/>
      <c r="J6295" s="347">
        <v>2</v>
      </c>
    </row>
    <row r="6296" spans="1:10" ht="13.5" hidden="1" customHeight="1" thickBot="1">
      <c r="A6296" s="410"/>
      <c r="B6296" s="183">
        <v>8</v>
      </c>
      <c r="C6296" s="184">
        <v>251.6</v>
      </c>
      <c r="D6296" s="346" t="s">
        <v>384</v>
      </c>
      <c r="E6296" s="346" t="s">
        <v>386</v>
      </c>
      <c r="F6296" s="346" t="s">
        <v>802</v>
      </c>
      <c r="G6296" s="342">
        <f t="shared" si="199"/>
        <v>13.993878803871203</v>
      </c>
      <c r="H6296" s="342">
        <f t="shared" si="198"/>
        <v>265.59387880387118</v>
      </c>
      <c r="I6296" s="190"/>
      <c r="J6296" s="347">
        <v>2</v>
      </c>
    </row>
    <row r="6297" spans="1:10" ht="13.5" hidden="1" customHeight="1" thickBot="1">
      <c r="A6297" s="410"/>
      <c r="B6297" s="183">
        <v>40</v>
      </c>
      <c r="C6297" s="184">
        <v>1258</v>
      </c>
      <c r="D6297" s="346" t="s">
        <v>384</v>
      </c>
      <c r="E6297" s="346" t="s">
        <v>386</v>
      </c>
      <c r="F6297" s="346" t="s">
        <v>804</v>
      </c>
      <c r="G6297" s="342">
        <f t="shared" si="199"/>
        <v>69.969394019356017</v>
      </c>
      <c r="H6297" s="342">
        <f t="shared" si="198"/>
        <v>1327.9693940193561</v>
      </c>
      <c r="I6297" s="190"/>
      <c r="J6297" s="347">
        <v>2</v>
      </c>
    </row>
    <row r="6298" spans="1:10" ht="13.5" hidden="1" customHeight="1" thickBot="1">
      <c r="A6298" s="410"/>
      <c r="B6298" s="183">
        <v>32</v>
      </c>
      <c r="C6298" s="184">
        <v>1006.4</v>
      </c>
      <c r="D6298" s="346" t="s">
        <v>384</v>
      </c>
      <c r="E6298" s="346" t="s">
        <v>386</v>
      </c>
      <c r="F6298" s="346" t="s">
        <v>845</v>
      </c>
      <c r="G6298" s="342">
        <f t="shared" si="199"/>
        <v>55.975515215484812</v>
      </c>
      <c r="H6298" s="342">
        <f t="shared" si="198"/>
        <v>1062.3755152154847</v>
      </c>
      <c r="I6298" s="190"/>
      <c r="J6298" s="347">
        <v>2</v>
      </c>
    </row>
    <row r="6299" spans="1:10" ht="13.5" hidden="1" customHeight="1" thickBot="1">
      <c r="A6299" s="410"/>
      <c r="B6299" s="183">
        <v>40</v>
      </c>
      <c r="C6299" s="184">
        <v>1258</v>
      </c>
      <c r="D6299" s="346" t="s">
        <v>384</v>
      </c>
      <c r="E6299" s="346" t="s">
        <v>386</v>
      </c>
      <c r="F6299" s="346" t="s">
        <v>843</v>
      </c>
      <c r="G6299" s="342">
        <f t="shared" si="199"/>
        <v>69.969394019356017</v>
      </c>
      <c r="H6299" s="342">
        <f t="shared" si="198"/>
        <v>1327.9693940193561</v>
      </c>
      <c r="I6299" s="190"/>
      <c r="J6299" s="347">
        <v>2</v>
      </c>
    </row>
    <row r="6300" spans="1:10" ht="13.5" hidden="1" customHeight="1" thickBot="1">
      <c r="A6300" s="410"/>
      <c r="B6300" s="183">
        <v>36</v>
      </c>
      <c r="C6300" s="184">
        <v>1132.2</v>
      </c>
      <c r="D6300" s="346" t="s">
        <v>384</v>
      </c>
      <c r="E6300" s="346" t="s">
        <v>386</v>
      </c>
      <c r="F6300" s="346" t="s">
        <v>894</v>
      </c>
      <c r="G6300" s="342">
        <f t="shared" si="199"/>
        <v>62.972454617420418</v>
      </c>
      <c r="H6300" s="342">
        <f t="shared" si="198"/>
        <v>1195.1724546174205</v>
      </c>
      <c r="I6300" s="190"/>
      <c r="J6300" s="347">
        <v>2</v>
      </c>
    </row>
    <row r="6301" spans="1:10" ht="13.5" hidden="1" customHeight="1" thickBot="1">
      <c r="A6301" s="410"/>
      <c r="B6301" s="183">
        <v>36</v>
      </c>
      <c r="C6301" s="184">
        <v>1132.2</v>
      </c>
      <c r="D6301" s="346" t="s">
        <v>384</v>
      </c>
      <c r="E6301" s="346" t="s">
        <v>386</v>
      </c>
      <c r="F6301" s="346" t="s">
        <v>881</v>
      </c>
      <c r="G6301" s="342">
        <f t="shared" si="199"/>
        <v>62.972454617420418</v>
      </c>
      <c r="H6301" s="342">
        <f t="shared" si="198"/>
        <v>1195.1724546174205</v>
      </c>
      <c r="I6301" s="190"/>
      <c r="J6301" s="347">
        <v>2</v>
      </c>
    </row>
    <row r="6302" spans="1:10" ht="13.5" hidden="1" customHeight="1" thickBot="1">
      <c r="A6302" s="410"/>
      <c r="B6302" s="183">
        <v>40</v>
      </c>
      <c r="C6302" s="184">
        <v>1258</v>
      </c>
      <c r="D6302" s="346" t="s">
        <v>384</v>
      </c>
      <c r="E6302" s="346" t="s">
        <v>386</v>
      </c>
      <c r="F6302" s="346" t="s">
        <v>805</v>
      </c>
      <c r="G6302" s="342">
        <f t="shared" si="199"/>
        <v>69.969394019356017</v>
      </c>
      <c r="H6302" s="342">
        <f t="shared" si="198"/>
        <v>1327.9693940193561</v>
      </c>
      <c r="I6302" s="190"/>
      <c r="J6302" s="347">
        <v>2</v>
      </c>
    </row>
    <row r="6303" spans="1:10" ht="13.5" hidden="1" customHeight="1" thickBot="1">
      <c r="A6303" s="410"/>
      <c r="B6303" s="183">
        <v>40</v>
      </c>
      <c r="C6303" s="184">
        <v>1258</v>
      </c>
      <c r="D6303" s="346" t="s">
        <v>384</v>
      </c>
      <c r="E6303" s="346" t="s">
        <v>386</v>
      </c>
      <c r="F6303" s="346" t="s">
        <v>862</v>
      </c>
      <c r="G6303" s="342">
        <f t="shared" si="199"/>
        <v>69.969394019356017</v>
      </c>
      <c r="H6303" s="342">
        <f t="shared" si="198"/>
        <v>1327.9693940193561</v>
      </c>
      <c r="I6303" s="190"/>
      <c r="J6303" s="347">
        <v>2</v>
      </c>
    </row>
    <row r="6304" spans="1:10" ht="13.5" hidden="1" customHeight="1" thickBot="1">
      <c r="A6304" s="410"/>
      <c r="B6304" s="183">
        <v>27.25</v>
      </c>
      <c r="C6304" s="184">
        <v>857.01</v>
      </c>
      <c r="D6304" s="346" t="s">
        <v>384</v>
      </c>
      <c r="E6304" s="346" t="s">
        <v>386</v>
      </c>
      <c r="F6304" s="346" t="s">
        <v>816</v>
      </c>
      <c r="G6304" s="342">
        <f t="shared" si="199"/>
        <v>47.666510626811046</v>
      </c>
      <c r="H6304" s="342">
        <f t="shared" si="198"/>
        <v>904.67651062681102</v>
      </c>
      <c r="I6304" s="190"/>
      <c r="J6304" s="347">
        <v>2</v>
      </c>
    </row>
    <row r="6305" spans="1:10" ht="13.5" hidden="1" customHeight="1" thickBot="1">
      <c r="A6305" s="410"/>
      <c r="B6305" s="183">
        <v>32.5</v>
      </c>
      <c r="C6305" s="184">
        <v>1022.12</v>
      </c>
      <c r="D6305" s="346" t="s">
        <v>384</v>
      </c>
      <c r="E6305" s="346" t="s">
        <v>386</v>
      </c>
      <c r="F6305" s="346" t="s">
        <v>863</v>
      </c>
      <c r="G6305" s="342">
        <f t="shared" si="199"/>
        <v>56.849854542976288</v>
      </c>
      <c r="H6305" s="342">
        <f t="shared" si="198"/>
        <v>1078.9698545429762</v>
      </c>
      <c r="I6305" s="190"/>
      <c r="J6305" s="347">
        <v>2</v>
      </c>
    </row>
    <row r="6306" spans="1:10" ht="13.5" hidden="1" customHeight="1" thickBot="1">
      <c r="A6306" s="410"/>
      <c r="B6306" s="183">
        <v>16</v>
      </c>
      <c r="C6306" s="184">
        <v>503.2</v>
      </c>
      <c r="D6306" s="346" t="s">
        <v>384</v>
      </c>
      <c r="E6306" s="346" t="s">
        <v>386</v>
      </c>
      <c r="F6306" s="346" t="s">
        <v>864</v>
      </c>
      <c r="G6306" s="342">
        <f t="shared" si="199"/>
        <v>27.987757607742406</v>
      </c>
      <c r="H6306" s="342">
        <f t="shared" si="198"/>
        <v>531.18775760774236</v>
      </c>
      <c r="I6306" s="190"/>
      <c r="J6306" s="347">
        <v>2</v>
      </c>
    </row>
    <row r="6307" spans="1:10" ht="13.5" hidden="1" customHeight="1" thickBot="1">
      <c r="A6307" s="410"/>
      <c r="B6307" s="183">
        <v>8</v>
      </c>
      <c r="C6307" s="184">
        <v>258.72000000000003</v>
      </c>
      <c r="D6307" s="346" t="s">
        <v>384</v>
      </c>
      <c r="E6307" s="346" t="s">
        <v>386</v>
      </c>
      <c r="F6307" s="346" t="s">
        <v>841</v>
      </c>
      <c r="G6307" s="342">
        <f t="shared" si="199"/>
        <v>14.389890000546734</v>
      </c>
      <c r="H6307" s="342">
        <f t="shared" si="198"/>
        <v>273.10989000054678</v>
      </c>
      <c r="I6307" s="190"/>
      <c r="J6307" s="347">
        <v>2</v>
      </c>
    </row>
    <row r="6308" spans="1:10" ht="13.5" hidden="1" customHeight="1" thickBot="1">
      <c r="A6308" s="410"/>
      <c r="B6308" s="183">
        <v>19.5</v>
      </c>
      <c r="C6308" s="184">
        <v>630.63</v>
      </c>
      <c r="D6308" s="346" t="s">
        <v>384</v>
      </c>
      <c r="E6308" s="346" t="s">
        <v>386</v>
      </c>
      <c r="F6308" s="346" t="s">
        <v>856</v>
      </c>
      <c r="G6308" s="342">
        <f t="shared" si="199"/>
        <v>35.075356876332663</v>
      </c>
      <c r="H6308" s="342">
        <f t="shared" si="198"/>
        <v>665.70535687633264</v>
      </c>
      <c r="I6308" s="190"/>
      <c r="J6308" s="347">
        <v>2</v>
      </c>
    </row>
    <row r="6309" spans="1:10" ht="13.5" hidden="1" customHeight="1" thickBot="1">
      <c r="A6309" s="410"/>
      <c r="B6309" s="183">
        <v>12</v>
      </c>
      <c r="C6309" s="184">
        <v>388.08</v>
      </c>
      <c r="D6309" s="346" t="s">
        <v>384</v>
      </c>
      <c r="E6309" s="346" t="s">
        <v>386</v>
      </c>
      <c r="F6309" s="346" t="s">
        <v>867</v>
      </c>
      <c r="G6309" s="342">
        <f t="shared" si="199"/>
        <v>21.5848350008201</v>
      </c>
      <c r="H6309" s="342">
        <f t="shared" si="198"/>
        <v>409.66483500082006</v>
      </c>
      <c r="I6309" s="190"/>
      <c r="J6309" s="347">
        <v>2</v>
      </c>
    </row>
    <row r="6310" spans="1:10" ht="13.5" hidden="1" customHeight="1" thickBot="1">
      <c r="A6310" s="410"/>
      <c r="B6310" s="183">
        <v>33.5</v>
      </c>
      <c r="C6310" s="184">
        <v>1083.3900000000001</v>
      </c>
      <c r="D6310" s="346" t="s">
        <v>384</v>
      </c>
      <c r="E6310" s="346" t="s">
        <v>386</v>
      </c>
      <c r="F6310" s="346" t="s">
        <v>868</v>
      </c>
      <c r="G6310" s="342">
        <f t="shared" si="199"/>
        <v>60.257664377289444</v>
      </c>
      <c r="H6310" s="342">
        <f t="shared" si="198"/>
        <v>1143.6476643772896</v>
      </c>
      <c r="I6310" s="190"/>
      <c r="J6310" s="347">
        <v>2</v>
      </c>
    </row>
    <row r="6311" spans="1:10" ht="13.5" hidden="1" customHeight="1" thickBot="1">
      <c r="A6311" s="410"/>
      <c r="B6311" s="183">
        <v>20</v>
      </c>
      <c r="C6311" s="184">
        <v>646.79999999999995</v>
      </c>
      <c r="D6311" s="346" t="s">
        <v>384</v>
      </c>
      <c r="E6311" s="346" t="s">
        <v>386</v>
      </c>
      <c r="F6311" s="346" t="s">
        <v>838</v>
      </c>
      <c r="G6311" s="342">
        <f t="shared" si="199"/>
        <v>35.974725001366828</v>
      </c>
      <c r="H6311" s="342">
        <f t="shared" si="198"/>
        <v>682.77472500136673</v>
      </c>
      <c r="I6311" s="190"/>
      <c r="J6311" s="347">
        <v>2</v>
      </c>
    </row>
    <row r="6312" spans="1:10" ht="13.5" hidden="1" customHeight="1" thickBot="1">
      <c r="A6312" s="410"/>
      <c r="B6312" s="183">
        <v>20.5</v>
      </c>
      <c r="C6312" s="184">
        <v>662.97</v>
      </c>
      <c r="D6312" s="346" t="s">
        <v>384</v>
      </c>
      <c r="E6312" s="346" t="s">
        <v>386</v>
      </c>
      <c r="F6312" s="346" t="s">
        <v>872</v>
      </c>
      <c r="G6312" s="342">
        <f t="shared" si="199"/>
        <v>36.874093126401</v>
      </c>
      <c r="H6312" s="342">
        <f t="shared" si="198"/>
        <v>699.84409312640105</v>
      </c>
      <c r="I6312" s="190"/>
      <c r="J6312" s="347">
        <v>2</v>
      </c>
    </row>
    <row r="6313" spans="1:10" ht="13.5" hidden="1" customHeight="1" thickBot="1">
      <c r="A6313" s="410"/>
      <c r="B6313" s="183">
        <v>6</v>
      </c>
      <c r="C6313" s="184">
        <v>194.04</v>
      </c>
      <c r="D6313" s="346" t="s">
        <v>384</v>
      </c>
      <c r="E6313" s="346" t="s">
        <v>386</v>
      </c>
      <c r="F6313" s="346" t="s">
        <v>858</v>
      </c>
      <c r="G6313" s="342">
        <f t="shared" si="199"/>
        <v>10.79241750041005</v>
      </c>
      <c r="H6313" s="342">
        <f t="shared" si="198"/>
        <v>204.83241750041003</v>
      </c>
      <c r="I6313" s="190"/>
      <c r="J6313" s="347">
        <v>2</v>
      </c>
    </row>
    <row r="6314" spans="1:10" ht="13.5" hidden="1" customHeight="1" thickBot="1">
      <c r="A6314" s="410"/>
      <c r="B6314" s="183">
        <v>6.25</v>
      </c>
      <c r="C6314" s="184">
        <v>196.56</v>
      </c>
      <c r="D6314" s="346" t="s">
        <v>834</v>
      </c>
      <c r="E6314" s="346" t="s">
        <v>386</v>
      </c>
      <c r="F6314" s="346" t="s">
        <v>810</v>
      </c>
      <c r="G6314" s="342">
        <f t="shared" si="199"/>
        <v>10.93257876664914</v>
      </c>
      <c r="H6314" s="342">
        <f t="shared" si="198"/>
        <v>207.49257876664913</v>
      </c>
      <c r="I6314" s="190"/>
      <c r="J6314" s="347">
        <v>2</v>
      </c>
    </row>
    <row r="6315" spans="1:10" ht="13.5" hidden="1" customHeight="1" thickBot="1">
      <c r="A6315" s="410"/>
      <c r="B6315" s="183">
        <v>1</v>
      </c>
      <c r="C6315" s="184">
        <v>32.340000000000003</v>
      </c>
      <c r="D6315" s="346" t="s">
        <v>834</v>
      </c>
      <c r="E6315" s="346" t="s">
        <v>386</v>
      </c>
      <c r="F6315" s="346" t="s">
        <v>841</v>
      </c>
      <c r="G6315" s="342">
        <f t="shared" si="199"/>
        <v>1.7987362500683417</v>
      </c>
      <c r="H6315" s="342">
        <f t="shared" si="198"/>
        <v>34.138736250068348</v>
      </c>
      <c r="I6315" s="190"/>
      <c r="J6315" s="347">
        <v>2</v>
      </c>
    </row>
    <row r="6316" spans="1:10" ht="13.5" hidden="1" customHeight="1" thickBot="1">
      <c r="A6316" s="410"/>
      <c r="B6316" s="183">
        <v>6</v>
      </c>
      <c r="C6316" s="184">
        <v>194.04</v>
      </c>
      <c r="D6316" s="346" t="s">
        <v>834</v>
      </c>
      <c r="E6316" s="346" t="s">
        <v>386</v>
      </c>
      <c r="F6316" s="346" t="s">
        <v>867</v>
      </c>
      <c r="G6316" s="342">
        <f t="shared" si="199"/>
        <v>10.79241750041005</v>
      </c>
      <c r="H6316" s="342">
        <f t="shared" si="198"/>
        <v>204.83241750041003</v>
      </c>
      <c r="I6316" s="190"/>
      <c r="J6316" s="347">
        <v>2</v>
      </c>
    </row>
    <row r="6317" spans="1:10" ht="13.5" hidden="1" customHeight="1" thickBot="1">
      <c r="A6317" s="411"/>
      <c r="B6317" s="183">
        <v>5.75</v>
      </c>
      <c r="C6317" s="184">
        <v>180.84</v>
      </c>
      <c r="D6317" s="346" t="s">
        <v>392</v>
      </c>
      <c r="E6317" s="346" t="s">
        <v>386</v>
      </c>
      <c r="F6317" s="346" t="s">
        <v>810</v>
      </c>
      <c r="G6317" s="342">
        <f t="shared" si="199"/>
        <v>10.058239439157665</v>
      </c>
      <c r="H6317" s="342">
        <f t="shared" si="198"/>
        <v>190.89823943915766</v>
      </c>
      <c r="I6317" s="190"/>
      <c r="J6317" s="347">
        <v>2</v>
      </c>
    </row>
    <row r="6318" spans="1:10" ht="13.5" thickBot="1">
      <c r="A6318" s="185" t="s">
        <v>543</v>
      </c>
      <c r="B6318" s="186">
        <v>639.75</v>
      </c>
      <c r="C6318" s="187">
        <v>21143</v>
      </c>
      <c r="D6318" s="412"/>
      <c r="E6318" s="413"/>
      <c r="F6318" s="414"/>
      <c r="G6318" s="342">
        <f t="shared" si="199"/>
        <v>1175.9641476559971</v>
      </c>
      <c r="H6318" s="342">
        <f t="shared" si="198"/>
        <v>22318.964147655995</v>
      </c>
      <c r="I6318" s="190">
        <f>+H6318</f>
        <v>22318.964147655995</v>
      </c>
      <c r="J6318" s="347">
        <v>2</v>
      </c>
    </row>
    <row r="6319" spans="1:10" ht="13.5" hidden="1" customHeight="1" thickBot="1">
      <c r="A6319" s="409" t="s">
        <v>1072</v>
      </c>
      <c r="B6319" s="183">
        <v>5.5</v>
      </c>
      <c r="C6319" s="184">
        <v>282.23</v>
      </c>
      <c r="D6319" s="346" t="s">
        <v>387</v>
      </c>
      <c r="E6319" s="346" t="s">
        <v>386</v>
      </c>
      <c r="F6319" s="346" t="s">
        <v>808</v>
      </c>
      <c r="G6319" s="342">
        <f t="shared" si="199"/>
        <v>15.697505623277305</v>
      </c>
      <c r="H6319" s="342">
        <f t="shared" si="198"/>
        <v>297.92750562327734</v>
      </c>
      <c r="I6319" s="190"/>
      <c r="J6319" s="347">
        <v>2</v>
      </c>
    </row>
    <row r="6320" spans="1:10" ht="13.5" hidden="1" customHeight="1" thickBot="1">
      <c r="A6320" s="410"/>
      <c r="B6320" s="183">
        <v>6</v>
      </c>
      <c r="C6320" s="184">
        <v>307.89</v>
      </c>
      <c r="D6320" s="346" t="s">
        <v>387</v>
      </c>
      <c r="E6320" s="346" t="s">
        <v>386</v>
      </c>
      <c r="F6320" s="346" t="s">
        <v>810</v>
      </c>
      <c r="G6320" s="342">
        <f t="shared" si="199"/>
        <v>17.124703278711863</v>
      </c>
      <c r="H6320" s="342">
        <f t="shared" si="198"/>
        <v>325.01470327871186</v>
      </c>
      <c r="I6320" s="190"/>
      <c r="J6320" s="347">
        <v>2</v>
      </c>
    </row>
    <row r="6321" spans="1:10" ht="13.5" hidden="1" customHeight="1" thickBot="1">
      <c r="A6321" s="410"/>
      <c r="B6321" s="183">
        <v>21</v>
      </c>
      <c r="C6321" s="184">
        <v>1077.6199999999999</v>
      </c>
      <c r="D6321" s="346" t="s">
        <v>387</v>
      </c>
      <c r="E6321" s="346" t="s">
        <v>386</v>
      </c>
      <c r="F6321" s="346" t="s">
        <v>835</v>
      </c>
      <c r="G6321" s="342">
        <f t="shared" si="199"/>
        <v>59.936739573241994</v>
      </c>
      <c r="H6321" s="342">
        <f t="shared" si="198"/>
        <v>1137.5567395732419</v>
      </c>
      <c r="I6321" s="190"/>
      <c r="J6321" s="347">
        <v>2</v>
      </c>
    </row>
    <row r="6322" spans="1:10" ht="13.5" hidden="1" customHeight="1" thickBot="1">
      <c r="A6322" s="410"/>
      <c r="B6322" s="183">
        <v>36</v>
      </c>
      <c r="C6322" s="184">
        <v>1847.34</v>
      </c>
      <c r="D6322" s="346" t="s">
        <v>387</v>
      </c>
      <c r="E6322" s="346" t="s">
        <v>386</v>
      </c>
      <c r="F6322" s="346" t="s">
        <v>803</v>
      </c>
      <c r="G6322" s="342">
        <f t="shared" si="199"/>
        <v>102.74821967227118</v>
      </c>
      <c r="H6322" s="342">
        <f t="shared" si="198"/>
        <v>1950.0882196722712</v>
      </c>
      <c r="I6322" s="190"/>
      <c r="J6322" s="347">
        <v>2</v>
      </c>
    </row>
    <row r="6323" spans="1:10" ht="13.5" hidden="1" customHeight="1" thickBot="1">
      <c r="A6323" s="410"/>
      <c r="B6323" s="183">
        <v>6.5</v>
      </c>
      <c r="C6323" s="184">
        <v>333.55</v>
      </c>
      <c r="D6323" s="346" t="s">
        <v>387</v>
      </c>
      <c r="E6323" s="346" t="s">
        <v>386</v>
      </c>
      <c r="F6323" s="346" t="s">
        <v>804</v>
      </c>
      <c r="G6323" s="342">
        <f t="shared" si="199"/>
        <v>18.551900934146424</v>
      </c>
      <c r="H6323" s="342">
        <f t="shared" si="198"/>
        <v>352.10190093414644</v>
      </c>
      <c r="I6323" s="190"/>
      <c r="J6323" s="347">
        <v>2</v>
      </c>
    </row>
    <row r="6324" spans="1:10" ht="13.5" hidden="1" customHeight="1" thickBot="1">
      <c r="A6324" s="410"/>
      <c r="B6324" s="183">
        <v>12.5</v>
      </c>
      <c r="C6324" s="184">
        <v>641.44000000000005</v>
      </c>
      <c r="D6324" s="346" t="s">
        <v>387</v>
      </c>
      <c r="E6324" s="346" t="s">
        <v>386</v>
      </c>
      <c r="F6324" s="346" t="s">
        <v>845</v>
      </c>
      <c r="G6324" s="342">
        <f t="shared" si="199"/>
        <v>35.676604212858287</v>
      </c>
      <c r="H6324" s="342">
        <f t="shared" si="198"/>
        <v>677.11660421285831</v>
      </c>
      <c r="I6324" s="190"/>
      <c r="J6324" s="347">
        <v>2</v>
      </c>
    </row>
    <row r="6325" spans="1:10" ht="13.5" hidden="1" customHeight="1" thickBot="1">
      <c r="A6325" s="410"/>
      <c r="B6325" s="183">
        <v>9</v>
      </c>
      <c r="C6325" s="184">
        <v>461.84</v>
      </c>
      <c r="D6325" s="346" t="s">
        <v>387</v>
      </c>
      <c r="E6325" s="346" t="s">
        <v>386</v>
      </c>
      <c r="F6325" s="346" t="s">
        <v>843</v>
      </c>
      <c r="G6325" s="342">
        <f t="shared" si="199"/>
        <v>25.687333015818268</v>
      </c>
      <c r="H6325" s="342">
        <f t="shared" si="198"/>
        <v>487.52733301581827</v>
      </c>
      <c r="I6325" s="190"/>
      <c r="J6325" s="347">
        <v>2</v>
      </c>
    </row>
    <row r="6326" spans="1:10" ht="13.5" hidden="1" customHeight="1" thickBot="1">
      <c r="A6326" s="410"/>
      <c r="B6326" s="183">
        <v>11</v>
      </c>
      <c r="C6326" s="184">
        <v>564.46</v>
      </c>
      <c r="D6326" s="346" t="s">
        <v>387</v>
      </c>
      <c r="E6326" s="346" t="s">
        <v>386</v>
      </c>
      <c r="F6326" s="346" t="s">
        <v>894</v>
      </c>
      <c r="G6326" s="342">
        <f t="shared" si="199"/>
        <v>31.39501124655461</v>
      </c>
      <c r="H6326" s="342">
        <f t="shared" si="198"/>
        <v>595.85501124655468</v>
      </c>
      <c r="I6326" s="190"/>
      <c r="J6326" s="347">
        <v>2</v>
      </c>
    </row>
    <row r="6327" spans="1:10" ht="13.5" hidden="1" customHeight="1" thickBot="1">
      <c r="A6327" s="410"/>
      <c r="B6327" s="183">
        <v>25</v>
      </c>
      <c r="C6327" s="184">
        <v>1282.8800000000001</v>
      </c>
      <c r="D6327" s="346" t="s">
        <v>387</v>
      </c>
      <c r="E6327" s="346" t="s">
        <v>386</v>
      </c>
      <c r="F6327" s="346" t="s">
        <v>862</v>
      </c>
      <c r="G6327" s="342">
        <f t="shared" si="199"/>
        <v>71.353208425716574</v>
      </c>
      <c r="H6327" s="342">
        <f t="shared" si="198"/>
        <v>1354.2332084257166</v>
      </c>
      <c r="I6327" s="190"/>
      <c r="J6327" s="347">
        <v>2</v>
      </c>
    </row>
    <row r="6328" spans="1:10" ht="13.5" hidden="1" customHeight="1" thickBot="1">
      <c r="A6328" s="410"/>
      <c r="B6328" s="183">
        <v>10</v>
      </c>
      <c r="C6328" s="184">
        <v>513.15</v>
      </c>
      <c r="D6328" s="346" t="s">
        <v>387</v>
      </c>
      <c r="E6328" s="346" t="s">
        <v>386</v>
      </c>
      <c r="F6328" s="346" t="s">
        <v>856</v>
      </c>
      <c r="G6328" s="342">
        <f t="shared" si="199"/>
        <v>28.541172131186439</v>
      </c>
      <c r="H6328" s="342">
        <f t="shared" si="198"/>
        <v>541.69117213118636</v>
      </c>
      <c r="I6328" s="190"/>
      <c r="J6328" s="347">
        <v>2</v>
      </c>
    </row>
    <row r="6329" spans="1:10" ht="13.5" hidden="1" customHeight="1" thickBot="1">
      <c r="A6329" s="410"/>
      <c r="B6329" s="183">
        <v>9</v>
      </c>
      <c r="C6329" s="184">
        <v>461.84</v>
      </c>
      <c r="D6329" s="346" t="s">
        <v>387</v>
      </c>
      <c r="E6329" s="346" t="s">
        <v>386</v>
      </c>
      <c r="F6329" s="346" t="s">
        <v>838</v>
      </c>
      <c r="G6329" s="342">
        <f t="shared" si="199"/>
        <v>25.687333015818268</v>
      </c>
      <c r="H6329" s="342">
        <f t="shared" si="198"/>
        <v>487.52733301581827</v>
      </c>
      <c r="I6329" s="190"/>
      <c r="J6329" s="347">
        <v>2</v>
      </c>
    </row>
    <row r="6330" spans="1:10" ht="13.5" hidden="1" customHeight="1" thickBot="1">
      <c r="A6330" s="410"/>
      <c r="B6330" s="183">
        <v>43</v>
      </c>
      <c r="C6330" s="184">
        <v>1471.03</v>
      </c>
      <c r="D6330" s="346" t="s">
        <v>384</v>
      </c>
      <c r="E6330" s="346" t="s">
        <v>386</v>
      </c>
      <c r="F6330" s="346" t="s">
        <v>808</v>
      </c>
      <c r="G6330" s="342">
        <f t="shared" si="199"/>
        <v>81.818026776067782</v>
      </c>
      <c r="H6330" s="342">
        <f t="shared" si="198"/>
        <v>1552.8480267760679</v>
      </c>
      <c r="I6330" s="190"/>
      <c r="J6330" s="347">
        <v>2</v>
      </c>
    </row>
    <row r="6331" spans="1:10" ht="13.5" hidden="1" customHeight="1" thickBot="1">
      <c r="A6331" s="410"/>
      <c r="B6331" s="183">
        <v>40</v>
      </c>
      <c r="C6331" s="184">
        <v>1368.4</v>
      </c>
      <c r="D6331" s="346" t="s">
        <v>384</v>
      </c>
      <c r="E6331" s="346" t="s">
        <v>386</v>
      </c>
      <c r="F6331" s="346" t="s">
        <v>810</v>
      </c>
      <c r="G6331" s="342">
        <f t="shared" si="199"/>
        <v>76.109792349830514</v>
      </c>
      <c r="H6331" s="342">
        <f t="shared" si="198"/>
        <v>1444.5097923498306</v>
      </c>
      <c r="I6331" s="190"/>
      <c r="J6331" s="347">
        <v>2</v>
      </c>
    </row>
    <row r="6332" spans="1:10" ht="13.5" hidden="1" customHeight="1" thickBot="1">
      <c r="A6332" s="410"/>
      <c r="B6332" s="183">
        <v>52</v>
      </c>
      <c r="C6332" s="184">
        <v>1778.92</v>
      </c>
      <c r="D6332" s="346" t="s">
        <v>384</v>
      </c>
      <c r="E6332" s="346" t="s">
        <v>386</v>
      </c>
      <c r="F6332" s="346" t="s">
        <v>803</v>
      </c>
      <c r="G6332" s="342">
        <f t="shared" si="199"/>
        <v>98.942730054779659</v>
      </c>
      <c r="H6332" s="342">
        <f t="shared" si="198"/>
        <v>1877.8627300547798</v>
      </c>
      <c r="I6332" s="190"/>
      <c r="J6332" s="347">
        <v>2</v>
      </c>
    </row>
    <row r="6333" spans="1:10" ht="13.5" hidden="1" customHeight="1" thickBot="1">
      <c r="A6333" s="410"/>
      <c r="B6333" s="183">
        <v>40</v>
      </c>
      <c r="C6333" s="184">
        <v>1368.4</v>
      </c>
      <c r="D6333" s="346" t="s">
        <v>384</v>
      </c>
      <c r="E6333" s="346" t="s">
        <v>386</v>
      </c>
      <c r="F6333" s="346" t="s">
        <v>804</v>
      </c>
      <c r="G6333" s="342">
        <f t="shared" si="199"/>
        <v>76.109792349830514</v>
      </c>
      <c r="H6333" s="342">
        <f t="shared" si="198"/>
        <v>1444.5097923498306</v>
      </c>
      <c r="I6333" s="190"/>
      <c r="J6333" s="347">
        <v>2</v>
      </c>
    </row>
    <row r="6334" spans="1:10" ht="13.5" hidden="1" customHeight="1" thickBot="1">
      <c r="A6334" s="410"/>
      <c r="B6334" s="183">
        <v>62</v>
      </c>
      <c r="C6334" s="184">
        <v>2121.02</v>
      </c>
      <c r="D6334" s="346" t="s">
        <v>384</v>
      </c>
      <c r="E6334" s="346" t="s">
        <v>386</v>
      </c>
      <c r="F6334" s="346" t="s">
        <v>845</v>
      </c>
      <c r="G6334" s="342">
        <f t="shared" si="199"/>
        <v>117.97017814223729</v>
      </c>
      <c r="H6334" s="342">
        <f t="shared" si="198"/>
        <v>2238.9901781422373</v>
      </c>
      <c r="I6334" s="190"/>
      <c r="J6334" s="347">
        <v>2</v>
      </c>
    </row>
    <row r="6335" spans="1:10" ht="13.5" hidden="1" customHeight="1" thickBot="1">
      <c r="A6335" s="410"/>
      <c r="B6335" s="183">
        <v>26</v>
      </c>
      <c r="C6335" s="184">
        <v>889.46</v>
      </c>
      <c r="D6335" s="346" t="s">
        <v>384</v>
      </c>
      <c r="E6335" s="346" t="s">
        <v>386</v>
      </c>
      <c r="F6335" s="346" t="s">
        <v>843</v>
      </c>
      <c r="G6335" s="342">
        <f t="shared" si="199"/>
        <v>49.47136502738983</v>
      </c>
      <c r="H6335" s="342">
        <f t="shared" si="198"/>
        <v>938.93136502738992</v>
      </c>
      <c r="I6335" s="190"/>
      <c r="J6335" s="347">
        <v>2</v>
      </c>
    </row>
    <row r="6336" spans="1:10" ht="13.5" hidden="1" customHeight="1" thickBot="1">
      <c r="A6336" s="410"/>
      <c r="B6336" s="183">
        <v>35</v>
      </c>
      <c r="C6336" s="184">
        <v>1197.3499999999999</v>
      </c>
      <c r="D6336" s="346" t="s">
        <v>384</v>
      </c>
      <c r="E6336" s="346" t="s">
        <v>386</v>
      </c>
      <c r="F6336" s="346" t="s">
        <v>894</v>
      </c>
      <c r="G6336" s="342">
        <f t="shared" si="199"/>
        <v>66.596068306101685</v>
      </c>
      <c r="H6336" s="342">
        <f t="shared" si="198"/>
        <v>1263.9460683061016</v>
      </c>
      <c r="I6336" s="190"/>
      <c r="J6336" s="347">
        <v>2</v>
      </c>
    </row>
    <row r="6337" spans="1:10" ht="13.5" hidden="1" customHeight="1" thickBot="1">
      <c r="A6337" s="410"/>
      <c r="B6337" s="183">
        <v>72</v>
      </c>
      <c r="C6337" s="184">
        <v>2463.12</v>
      </c>
      <c r="D6337" s="346" t="s">
        <v>384</v>
      </c>
      <c r="E6337" s="346" t="s">
        <v>386</v>
      </c>
      <c r="F6337" s="346" t="s">
        <v>862</v>
      </c>
      <c r="G6337" s="342">
        <f t="shared" si="199"/>
        <v>136.9976262296949</v>
      </c>
      <c r="H6337" s="342">
        <f t="shared" si="198"/>
        <v>2600.1176262296949</v>
      </c>
      <c r="I6337" s="190"/>
      <c r="J6337" s="347">
        <v>2</v>
      </c>
    </row>
    <row r="6338" spans="1:10" ht="13.5" hidden="1" customHeight="1" thickBot="1">
      <c r="A6338" s="410"/>
      <c r="B6338" s="183">
        <v>24</v>
      </c>
      <c r="C6338" s="184">
        <v>821.04</v>
      </c>
      <c r="D6338" s="346" t="s">
        <v>384</v>
      </c>
      <c r="E6338" s="346" t="s">
        <v>386</v>
      </c>
      <c r="F6338" s="346" t="s">
        <v>816</v>
      </c>
      <c r="G6338" s="342">
        <f t="shared" si="199"/>
        <v>45.665875409898298</v>
      </c>
      <c r="H6338" s="342">
        <f t="shared" si="198"/>
        <v>866.70587540989823</v>
      </c>
      <c r="I6338" s="190"/>
      <c r="J6338" s="347">
        <v>2</v>
      </c>
    </row>
    <row r="6339" spans="1:10" ht="13.5" hidden="1" customHeight="1" thickBot="1">
      <c r="A6339" s="410"/>
      <c r="B6339" s="183">
        <v>24</v>
      </c>
      <c r="C6339" s="184">
        <v>821.04</v>
      </c>
      <c r="D6339" s="346" t="s">
        <v>384</v>
      </c>
      <c r="E6339" s="346" t="s">
        <v>386</v>
      </c>
      <c r="F6339" s="346" t="s">
        <v>856</v>
      </c>
      <c r="G6339" s="342">
        <f t="shared" si="199"/>
        <v>45.665875409898298</v>
      </c>
      <c r="H6339" s="342">
        <f t="shared" si="198"/>
        <v>866.70587540989823</v>
      </c>
      <c r="I6339" s="190"/>
      <c r="J6339" s="347">
        <v>2</v>
      </c>
    </row>
    <row r="6340" spans="1:10" ht="13.5" hidden="1" customHeight="1" thickBot="1">
      <c r="A6340" s="411"/>
      <c r="B6340" s="183">
        <v>24</v>
      </c>
      <c r="C6340" s="184">
        <v>821.04</v>
      </c>
      <c r="D6340" s="346" t="s">
        <v>384</v>
      </c>
      <c r="E6340" s="346" t="s">
        <v>386</v>
      </c>
      <c r="F6340" s="346" t="s">
        <v>838</v>
      </c>
      <c r="G6340" s="342">
        <f t="shared" si="199"/>
        <v>45.665875409898298</v>
      </c>
      <c r="H6340" s="342">
        <f t="shared" si="198"/>
        <v>866.70587540989823</v>
      </c>
      <c r="I6340" s="190"/>
      <c r="J6340" s="347">
        <v>2</v>
      </c>
    </row>
    <row r="6341" spans="1:10" ht="13.5" thickBot="1">
      <c r="A6341" s="185" t="s">
        <v>1072</v>
      </c>
      <c r="B6341" s="186">
        <v>593.5</v>
      </c>
      <c r="C6341" s="187">
        <v>22895.06</v>
      </c>
      <c r="D6341" s="412"/>
      <c r="E6341" s="413"/>
      <c r="F6341" s="414"/>
      <c r="G6341" s="342">
        <f t="shared" si="199"/>
        <v>1273.4129365952283</v>
      </c>
      <c r="H6341" s="342">
        <f t="shared" si="198"/>
        <v>24168.47293659523</v>
      </c>
      <c r="I6341" s="190">
        <f t="shared" ref="I6341:I6344" si="200">+H6341</f>
        <v>24168.47293659523</v>
      </c>
      <c r="J6341" s="347">
        <v>2</v>
      </c>
    </row>
    <row r="6342" spans="1:10" ht="13.5" hidden="1" customHeight="1" thickBot="1">
      <c r="A6342" s="409" t="s">
        <v>1073</v>
      </c>
      <c r="B6342" s="183">
        <v>1</v>
      </c>
      <c r="C6342" s="184">
        <v>48.51</v>
      </c>
      <c r="D6342" s="346" t="s">
        <v>387</v>
      </c>
      <c r="E6342" s="346" t="s">
        <v>386</v>
      </c>
      <c r="F6342" s="346" t="s">
        <v>809</v>
      </c>
      <c r="G6342" s="342">
        <f t="shared" si="199"/>
        <v>2.6981043751025124</v>
      </c>
      <c r="H6342" s="342">
        <f t="shared" si="198"/>
        <v>51.208104375102508</v>
      </c>
      <c r="I6342" s="190"/>
      <c r="J6342" s="347">
        <v>2</v>
      </c>
    </row>
    <row r="6343" spans="1:10" ht="13.5" hidden="1" customHeight="1" thickBot="1">
      <c r="A6343" s="411"/>
      <c r="B6343" s="183">
        <v>80</v>
      </c>
      <c r="C6343" s="184">
        <v>2587.1999999999998</v>
      </c>
      <c r="D6343" s="346" t="s">
        <v>384</v>
      </c>
      <c r="E6343" s="346" t="s">
        <v>386</v>
      </c>
      <c r="F6343" s="346" t="s">
        <v>809</v>
      </c>
      <c r="G6343" s="342">
        <f t="shared" si="199"/>
        <v>143.89890000546731</v>
      </c>
      <c r="H6343" s="342">
        <f t="shared" si="198"/>
        <v>2731.0989000054669</v>
      </c>
      <c r="I6343" s="190"/>
      <c r="J6343" s="347">
        <v>2</v>
      </c>
    </row>
    <row r="6344" spans="1:10" ht="13.5" thickBot="1">
      <c r="A6344" s="185" t="s">
        <v>1073</v>
      </c>
      <c r="B6344" s="186">
        <v>81</v>
      </c>
      <c r="C6344" s="187">
        <v>2635.71</v>
      </c>
      <c r="D6344" s="412"/>
      <c r="E6344" s="413"/>
      <c r="F6344" s="414"/>
      <c r="G6344" s="342">
        <f t="shared" si="199"/>
        <v>146.59700438056984</v>
      </c>
      <c r="H6344" s="342">
        <f t="shared" si="198"/>
        <v>2782.3070043805701</v>
      </c>
      <c r="I6344" s="190">
        <f t="shared" si="200"/>
        <v>2782.3070043805701</v>
      </c>
      <c r="J6344" s="347">
        <v>2</v>
      </c>
    </row>
    <row r="6345" spans="1:10" ht="13.5" hidden="1" customHeight="1" thickBot="1">
      <c r="A6345" s="409" t="s">
        <v>544</v>
      </c>
      <c r="B6345" s="183">
        <v>0</v>
      </c>
      <c r="C6345" s="184">
        <v>6497.04</v>
      </c>
      <c r="D6345" s="346" t="s">
        <v>588</v>
      </c>
      <c r="E6345" s="346" t="s">
        <v>386</v>
      </c>
      <c r="F6345" s="346" t="s">
        <v>956</v>
      </c>
      <c r="G6345" s="342">
        <f t="shared" si="199"/>
        <v>361.36244174842352</v>
      </c>
      <c r="H6345" s="342">
        <f t="shared" si="198"/>
        <v>6858.4024417484234</v>
      </c>
      <c r="I6345" s="190"/>
      <c r="J6345" s="347">
        <v>2</v>
      </c>
    </row>
    <row r="6346" spans="1:10" ht="13.5" hidden="1" customHeight="1" thickBot="1">
      <c r="A6346" s="410"/>
      <c r="B6346" s="183">
        <v>24</v>
      </c>
      <c r="C6346" s="184">
        <v>835.68</v>
      </c>
      <c r="D6346" s="346" t="s">
        <v>389</v>
      </c>
      <c r="E6346" s="346" t="s">
        <v>386</v>
      </c>
      <c r="F6346" s="346" t="s">
        <v>804</v>
      </c>
      <c r="G6346" s="342">
        <f t="shared" si="199"/>
        <v>46.480145623287306</v>
      </c>
      <c r="H6346" s="342">
        <f t="shared" si="198"/>
        <v>882.16014562328724</v>
      </c>
      <c r="I6346" s="190"/>
      <c r="J6346" s="347">
        <v>2</v>
      </c>
    </row>
    <row r="6347" spans="1:10" ht="13.5" hidden="1" customHeight="1" thickBot="1">
      <c r="A6347" s="410"/>
      <c r="B6347" s="183">
        <v>16</v>
      </c>
      <c r="C6347" s="184">
        <v>501.92</v>
      </c>
      <c r="D6347" s="346" t="s">
        <v>389</v>
      </c>
      <c r="E6347" s="346" t="s">
        <v>386</v>
      </c>
      <c r="F6347" s="346" t="s">
        <v>862</v>
      </c>
      <c r="G6347" s="342">
        <f t="shared" si="199"/>
        <v>27.916564583620968</v>
      </c>
      <c r="H6347" s="342">
        <f t="shared" ref="H6347:H6410" si="201">+G6347+C6347</f>
        <v>529.836564583621</v>
      </c>
      <c r="I6347" s="190"/>
      <c r="J6347" s="347">
        <v>2</v>
      </c>
    </row>
    <row r="6348" spans="1:10" ht="13.5" hidden="1" customHeight="1" thickBot="1">
      <c r="A6348" s="410"/>
      <c r="B6348" s="183">
        <v>192</v>
      </c>
      <c r="C6348" s="184">
        <v>5972.8</v>
      </c>
      <c r="D6348" s="346" t="s">
        <v>391</v>
      </c>
      <c r="E6348" s="346" t="s">
        <v>386</v>
      </c>
      <c r="F6348" s="346" t="s">
        <v>807</v>
      </c>
      <c r="G6348" s="342">
        <f t="shared" si="199"/>
        <v>332.20444880668492</v>
      </c>
      <c r="H6348" s="342">
        <f t="shared" si="201"/>
        <v>6305.0044488066851</v>
      </c>
      <c r="I6348" s="190"/>
      <c r="J6348" s="347">
        <v>2</v>
      </c>
    </row>
    <row r="6349" spans="1:10" ht="13.5" hidden="1" customHeight="1" thickBot="1">
      <c r="A6349" s="410"/>
      <c r="B6349" s="183">
        <v>88</v>
      </c>
      <c r="C6349" s="184">
        <v>2726.56</v>
      </c>
      <c r="D6349" s="346" t="s">
        <v>391</v>
      </c>
      <c r="E6349" s="346" t="s">
        <v>386</v>
      </c>
      <c r="F6349" s="346" t="s">
        <v>837</v>
      </c>
      <c r="G6349" s="342">
        <f t="shared" si="199"/>
        <v>151.65004050668946</v>
      </c>
      <c r="H6349" s="342">
        <f t="shared" si="201"/>
        <v>2878.2100405066894</v>
      </c>
      <c r="I6349" s="190"/>
      <c r="J6349" s="347">
        <v>2</v>
      </c>
    </row>
    <row r="6350" spans="1:10" ht="13.5" hidden="1" customHeight="1" thickBot="1">
      <c r="A6350" s="410"/>
      <c r="B6350" s="183">
        <v>96</v>
      </c>
      <c r="C6350" s="184">
        <v>3069.76</v>
      </c>
      <c r="D6350" s="346" t="s">
        <v>391</v>
      </c>
      <c r="E6350" s="346" t="s">
        <v>386</v>
      </c>
      <c r="F6350" s="346" t="s">
        <v>835</v>
      </c>
      <c r="G6350" s="342">
        <f t="shared" si="199"/>
        <v>170.73867009925146</v>
      </c>
      <c r="H6350" s="342">
        <f t="shared" si="201"/>
        <v>3240.4986700992517</v>
      </c>
      <c r="I6350" s="190"/>
      <c r="J6350" s="347">
        <v>2</v>
      </c>
    </row>
    <row r="6351" spans="1:10" ht="13.5" hidden="1" customHeight="1" thickBot="1">
      <c r="A6351" s="410"/>
      <c r="B6351" s="183">
        <v>96</v>
      </c>
      <c r="C6351" s="184">
        <v>3005.68</v>
      </c>
      <c r="D6351" s="346" t="s">
        <v>391</v>
      </c>
      <c r="E6351" s="346" t="s">
        <v>386</v>
      </c>
      <c r="F6351" s="346" t="s">
        <v>845</v>
      </c>
      <c r="G6351" s="342">
        <f t="shared" ref="G6351:G6414" si="202">+(C6351/$C$12584)*1312742.08</f>
        <v>167.1745693291717</v>
      </c>
      <c r="H6351" s="342">
        <f t="shared" si="201"/>
        <v>3172.8545693291717</v>
      </c>
      <c r="I6351" s="190"/>
      <c r="J6351" s="347">
        <v>2</v>
      </c>
    </row>
    <row r="6352" spans="1:10" ht="13.5" hidden="1" customHeight="1" thickBot="1">
      <c r="A6352" s="410"/>
      <c r="B6352" s="183">
        <v>8</v>
      </c>
      <c r="C6352" s="184">
        <v>346.1</v>
      </c>
      <c r="D6352" s="346" t="s">
        <v>391</v>
      </c>
      <c r="E6352" s="346" t="s">
        <v>386</v>
      </c>
      <c r="F6352" s="346" t="s">
        <v>820</v>
      </c>
      <c r="G6352" s="342">
        <f t="shared" si="202"/>
        <v>19.249926287837138</v>
      </c>
      <c r="H6352" s="342">
        <f t="shared" si="201"/>
        <v>365.34992628783715</v>
      </c>
      <c r="I6352" s="190"/>
      <c r="J6352" s="347">
        <v>2</v>
      </c>
    </row>
    <row r="6353" spans="1:10" ht="13.5" hidden="1" customHeight="1" thickBot="1">
      <c r="A6353" s="410"/>
      <c r="B6353" s="183">
        <v>88</v>
      </c>
      <c r="C6353" s="184">
        <v>2742.48</v>
      </c>
      <c r="D6353" s="346" t="s">
        <v>391</v>
      </c>
      <c r="E6353" s="346" t="s">
        <v>386</v>
      </c>
      <c r="F6353" s="346" t="s">
        <v>881</v>
      </c>
      <c r="G6353" s="342">
        <f t="shared" si="202"/>
        <v>152.5355037441999</v>
      </c>
      <c r="H6353" s="342">
        <f t="shared" si="201"/>
        <v>2895.0155037442</v>
      </c>
      <c r="I6353" s="190"/>
      <c r="J6353" s="347">
        <v>2</v>
      </c>
    </row>
    <row r="6354" spans="1:10" ht="13.5" hidden="1" customHeight="1" thickBot="1">
      <c r="A6354" s="410"/>
      <c r="B6354" s="183">
        <v>32</v>
      </c>
      <c r="C6354" s="184">
        <v>1057.28</v>
      </c>
      <c r="D6354" s="346" t="s">
        <v>391</v>
      </c>
      <c r="E6354" s="346" t="s">
        <v>386</v>
      </c>
      <c r="F6354" s="346" t="s">
        <v>863</v>
      </c>
      <c r="G6354" s="342">
        <f t="shared" si="202"/>
        <v>58.805437924312187</v>
      </c>
      <c r="H6354" s="342">
        <f t="shared" si="201"/>
        <v>1116.0854379243121</v>
      </c>
      <c r="I6354" s="190"/>
      <c r="J6354" s="347">
        <v>2</v>
      </c>
    </row>
    <row r="6355" spans="1:10" ht="13.5" hidden="1" customHeight="1" thickBot="1">
      <c r="A6355" s="410"/>
      <c r="B6355" s="183">
        <v>64</v>
      </c>
      <c r="C6355" s="184">
        <v>2129.2800000000002</v>
      </c>
      <c r="D6355" s="346" t="s">
        <v>391</v>
      </c>
      <c r="E6355" s="346" t="s">
        <v>386</v>
      </c>
      <c r="F6355" s="346" t="s">
        <v>838</v>
      </c>
      <c r="G6355" s="342">
        <f t="shared" si="202"/>
        <v>118.42959562602098</v>
      </c>
      <c r="H6355" s="342">
        <f t="shared" si="201"/>
        <v>2247.7095956260214</v>
      </c>
      <c r="I6355" s="190"/>
      <c r="J6355" s="347">
        <v>2</v>
      </c>
    </row>
    <row r="6356" spans="1:10" ht="13.5" hidden="1" customHeight="1" thickBot="1">
      <c r="A6356" s="410"/>
      <c r="B6356" s="183">
        <v>64</v>
      </c>
      <c r="C6356" s="184">
        <v>2129.2800000000002</v>
      </c>
      <c r="D6356" s="346" t="s">
        <v>391</v>
      </c>
      <c r="E6356" s="346" t="s">
        <v>386</v>
      </c>
      <c r="F6356" s="346" t="s">
        <v>858</v>
      </c>
      <c r="G6356" s="342">
        <f t="shared" si="202"/>
        <v>118.42959562602098</v>
      </c>
      <c r="H6356" s="342">
        <f t="shared" si="201"/>
        <v>2247.7095956260214</v>
      </c>
      <c r="I6356" s="190"/>
      <c r="J6356" s="347">
        <v>2</v>
      </c>
    </row>
    <row r="6357" spans="1:10" ht="13.5" hidden="1" customHeight="1" thickBot="1">
      <c r="A6357" s="410"/>
      <c r="B6357" s="183">
        <v>127</v>
      </c>
      <c r="C6357" s="184">
        <v>6193.53</v>
      </c>
      <c r="D6357" s="346" t="s">
        <v>387</v>
      </c>
      <c r="E6357" s="346" t="s">
        <v>386</v>
      </c>
      <c r="F6357" s="346" t="s">
        <v>807</v>
      </c>
      <c r="G6357" s="342">
        <f t="shared" si="202"/>
        <v>344.48135209912721</v>
      </c>
      <c r="H6357" s="342">
        <f t="shared" si="201"/>
        <v>6538.0113520991272</v>
      </c>
      <c r="I6357" s="190"/>
      <c r="J6357" s="347">
        <v>2</v>
      </c>
    </row>
    <row r="6358" spans="1:10" ht="13.5" hidden="1" customHeight="1" thickBot="1">
      <c r="A6358" s="410"/>
      <c r="B6358" s="183">
        <v>143.5</v>
      </c>
      <c r="C6358" s="184">
        <v>6726.35</v>
      </c>
      <c r="D6358" s="346" t="s">
        <v>387</v>
      </c>
      <c r="E6358" s="346" t="s">
        <v>386</v>
      </c>
      <c r="F6358" s="346" t="s">
        <v>837</v>
      </c>
      <c r="G6358" s="342">
        <f t="shared" si="202"/>
        <v>374.11656078067995</v>
      </c>
      <c r="H6358" s="342">
        <f t="shared" si="201"/>
        <v>7100.4665607806801</v>
      </c>
      <c r="I6358" s="190"/>
      <c r="J6358" s="347">
        <v>2</v>
      </c>
    </row>
    <row r="6359" spans="1:10" ht="13.5" hidden="1" customHeight="1" thickBot="1">
      <c r="A6359" s="410"/>
      <c r="B6359" s="183">
        <v>151.5</v>
      </c>
      <c r="C6359" s="184">
        <v>7331.93</v>
      </c>
      <c r="D6359" s="346" t="s">
        <v>387</v>
      </c>
      <c r="E6359" s="346" t="s">
        <v>386</v>
      </c>
      <c r="F6359" s="346" t="s">
        <v>811</v>
      </c>
      <c r="G6359" s="342">
        <f t="shared" si="202"/>
        <v>407.7986479271359</v>
      </c>
      <c r="H6359" s="342">
        <f t="shared" si="201"/>
        <v>7739.7286479271361</v>
      </c>
      <c r="I6359" s="190"/>
      <c r="J6359" s="347">
        <v>2</v>
      </c>
    </row>
    <row r="6360" spans="1:10" ht="13.5" hidden="1" customHeight="1" thickBot="1">
      <c r="A6360" s="410"/>
      <c r="B6360" s="183">
        <v>165</v>
      </c>
      <c r="C6360" s="184">
        <v>7774.52</v>
      </c>
      <c r="D6360" s="346" t="s">
        <v>387</v>
      </c>
      <c r="E6360" s="346" t="s">
        <v>386</v>
      </c>
      <c r="F6360" s="346" t="s">
        <v>813</v>
      </c>
      <c r="G6360" s="342">
        <f t="shared" si="202"/>
        <v>432.41530460362782</v>
      </c>
      <c r="H6360" s="342">
        <f t="shared" si="201"/>
        <v>8206.9353046036285</v>
      </c>
      <c r="I6360" s="190"/>
      <c r="J6360" s="347">
        <v>2</v>
      </c>
    </row>
    <row r="6361" spans="1:10" ht="13.5" hidden="1" customHeight="1" thickBot="1">
      <c r="A6361" s="410"/>
      <c r="B6361" s="183">
        <v>126</v>
      </c>
      <c r="C6361" s="184">
        <v>6275.51</v>
      </c>
      <c r="D6361" s="346" t="s">
        <v>387</v>
      </c>
      <c r="E6361" s="346" t="s">
        <v>386</v>
      </c>
      <c r="F6361" s="346" t="s">
        <v>808</v>
      </c>
      <c r="G6361" s="342">
        <f t="shared" si="202"/>
        <v>349.04104281590537</v>
      </c>
      <c r="H6361" s="342">
        <f t="shared" si="201"/>
        <v>6624.5510428159059</v>
      </c>
      <c r="I6361" s="190"/>
      <c r="J6361" s="347">
        <v>2</v>
      </c>
    </row>
    <row r="6362" spans="1:10" ht="13.5" hidden="1" customHeight="1" thickBot="1">
      <c r="A6362" s="410"/>
      <c r="B6362" s="183">
        <v>125.5</v>
      </c>
      <c r="C6362" s="184">
        <v>6110.55</v>
      </c>
      <c r="D6362" s="346" t="s">
        <v>387</v>
      </c>
      <c r="E6362" s="346" t="s">
        <v>386</v>
      </c>
      <c r="F6362" s="346" t="s">
        <v>809</v>
      </c>
      <c r="G6362" s="342">
        <f t="shared" si="202"/>
        <v>339.86604183225433</v>
      </c>
      <c r="H6362" s="342">
        <f t="shared" si="201"/>
        <v>6450.4160418322545</v>
      </c>
      <c r="I6362" s="190"/>
      <c r="J6362" s="347">
        <v>2</v>
      </c>
    </row>
    <row r="6363" spans="1:10" ht="13.5" hidden="1" customHeight="1" thickBot="1">
      <c r="A6363" s="410"/>
      <c r="B6363" s="183">
        <v>162.25</v>
      </c>
      <c r="C6363" s="184">
        <v>8057.3</v>
      </c>
      <c r="D6363" s="346" t="s">
        <v>387</v>
      </c>
      <c r="E6363" s="346" t="s">
        <v>386</v>
      </c>
      <c r="F6363" s="346" t="s">
        <v>810</v>
      </c>
      <c r="G6363" s="342">
        <f t="shared" si="202"/>
        <v>448.14340097945728</v>
      </c>
      <c r="H6363" s="342">
        <f t="shared" si="201"/>
        <v>8505.4434009794568</v>
      </c>
      <c r="I6363" s="190"/>
      <c r="J6363" s="347">
        <v>2</v>
      </c>
    </row>
    <row r="6364" spans="1:10" ht="13.5" hidden="1" customHeight="1" thickBot="1">
      <c r="A6364" s="410"/>
      <c r="B6364" s="183">
        <v>513.75</v>
      </c>
      <c r="C6364" s="184">
        <v>25009.1</v>
      </c>
      <c r="D6364" s="346" t="s">
        <v>387</v>
      </c>
      <c r="E6364" s="346" t="s">
        <v>386</v>
      </c>
      <c r="F6364" s="346" t="s">
        <v>835</v>
      </c>
      <c r="G6364" s="342">
        <f t="shared" si="202"/>
        <v>1390.9948902778033</v>
      </c>
      <c r="H6364" s="342">
        <f t="shared" si="201"/>
        <v>26400.094890277804</v>
      </c>
      <c r="I6364" s="190"/>
      <c r="J6364" s="347">
        <v>2</v>
      </c>
    </row>
    <row r="6365" spans="1:10" ht="13.5" hidden="1" customHeight="1" thickBot="1">
      <c r="A6365" s="410"/>
      <c r="B6365" s="183">
        <v>672.75</v>
      </c>
      <c r="C6365" s="184">
        <v>33104.980000000003</v>
      </c>
      <c r="D6365" s="346" t="s">
        <v>387</v>
      </c>
      <c r="E6365" s="346" t="s">
        <v>386</v>
      </c>
      <c r="F6365" s="346" t="s">
        <v>802</v>
      </c>
      <c r="G6365" s="342">
        <f t="shared" si="202"/>
        <v>1841.284093499921</v>
      </c>
      <c r="H6365" s="342">
        <f t="shared" si="201"/>
        <v>34946.264093499922</v>
      </c>
      <c r="I6365" s="190"/>
      <c r="J6365" s="347">
        <v>2</v>
      </c>
    </row>
    <row r="6366" spans="1:10" ht="13.5" hidden="1" customHeight="1" thickBot="1">
      <c r="A6366" s="410"/>
      <c r="B6366" s="183">
        <v>506.25</v>
      </c>
      <c r="C6366" s="184">
        <v>25091.46</v>
      </c>
      <c r="D6366" s="346" t="s">
        <v>387</v>
      </c>
      <c r="E6366" s="346" t="s">
        <v>386</v>
      </c>
      <c r="F6366" s="346" t="s">
        <v>803</v>
      </c>
      <c r="G6366" s="342">
        <f t="shared" si="202"/>
        <v>1395.5757164236172</v>
      </c>
      <c r="H6366" s="342">
        <f t="shared" si="201"/>
        <v>26487.035716423616</v>
      </c>
      <c r="I6366" s="190"/>
      <c r="J6366" s="347">
        <v>2</v>
      </c>
    </row>
    <row r="6367" spans="1:10" ht="13.5" hidden="1" customHeight="1" thickBot="1">
      <c r="A6367" s="410"/>
      <c r="B6367" s="183">
        <v>305</v>
      </c>
      <c r="C6367" s="184">
        <v>15339.11</v>
      </c>
      <c r="D6367" s="346" t="s">
        <v>387</v>
      </c>
      <c r="E6367" s="346" t="s">
        <v>386</v>
      </c>
      <c r="F6367" s="346" t="s">
        <v>804</v>
      </c>
      <c r="G6367" s="342">
        <f t="shared" si="202"/>
        <v>853.15439705583799</v>
      </c>
      <c r="H6367" s="342">
        <f t="shared" si="201"/>
        <v>16192.264397055838</v>
      </c>
      <c r="I6367" s="190"/>
      <c r="J6367" s="347">
        <v>2</v>
      </c>
    </row>
    <row r="6368" spans="1:10" ht="13.5" hidden="1" customHeight="1" thickBot="1">
      <c r="A6368" s="410"/>
      <c r="B6368" s="183">
        <v>204.25</v>
      </c>
      <c r="C6368" s="184">
        <v>10130.36</v>
      </c>
      <c r="D6368" s="346" t="s">
        <v>387</v>
      </c>
      <c r="E6368" s="346" t="s">
        <v>386</v>
      </c>
      <c r="F6368" s="346" t="s">
        <v>845</v>
      </c>
      <c r="G6368" s="342">
        <f t="shared" si="202"/>
        <v>563.4460654991442</v>
      </c>
      <c r="H6368" s="342">
        <f t="shared" si="201"/>
        <v>10693.806065499144</v>
      </c>
      <c r="I6368" s="190"/>
      <c r="J6368" s="347">
        <v>2</v>
      </c>
    </row>
    <row r="6369" spans="1:10" ht="13.5" hidden="1" customHeight="1" thickBot="1">
      <c r="A6369" s="410"/>
      <c r="B6369" s="183">
        <v>168.25</v>
      </c>
      <c r="C6369" s="184">
        <v>8477.9</v>
      </c>
      <c r="D6369" s="346" t="s">
        <v>387</v>
      </c>
      <c r="E6369" s="346" t="s">
        <v>386</v>
      </c>
      <c r="F6369" s="346" t="s">
        <v>843</v>
      </c>
      <c r="G6369" s="342">
        <f t="shared" si="202"/>
        <v>471.53698374936272</v>
      </c>
      <c r="H6369" s="342">
        <f t="shared" si="201"/>
        <v>8949.4369837493632</v>
      </c>
      <c r="I6369" s="190"/>
      <c r="J6369" s="347">
        <v>2</v>
      </c>
    </row>
    <row r="6370" spans="1:10" ht="13.5" hidden="1" customHeight="1" thickBot="1">
      <c r="A6370" s="410"/>
      <c r="B6370" s="183">
        <v>144.5</v>
      </c>
      <c r="C6370" s="184">
        <v>7054.49</v>
      </c>
      <c r="D6370" s="346" t="s">
        <v>387</v>
      </c>
      <c r="E6370" s="346" t="s">
        <v>386</v>
      </c>
      <c r="F6370" s="346" t="s">
        <v>894</v>
      </c>
      <c r="G6370" s="342">
        <f t="shared" si="202"/>
        <v>392.3675599488131</v>
      </c>
      <c r="H6370" s="342">
        <f t="shared" si="201"/>
        <v>7446.8575599488131</v>
      </c>
      <c r="I6370" s="190"/>
      <c r="J6370" s="347">
        <v>2</v>
      </c>
    </row>
    <row r="6371" spans="1:10" ht="13.5" hidden="1" customHeight="1" thickBot="1">
      <c r="A6371" s="410"/>
      <c r="B6371" s="183">
        <v>178.5</v>
      </c>
      <c r="C6371" s="184">
        <v>8745.92</v>
      </c>
      <c r="D6371" s="346" t="s">
        <v>387</v>
      </c>
      <c r="E6371" s="346" t="s">
        <v>386</v>
      </c>
      <c r="F6371" s="346" t="s">
        <v>881</v>
      </c>
      <c r="G6371" s="342">
        <f t="shared" si="202"/>
        <v>486.4441355657919</v>
      </c>
      <c r="H6371" s="342">
        <f t="shared" si="201"/>
        <v>9232.3641355657928</v>
      </c>
      <c r="I6371" s="190"/>
      <c r="J6371" s="347">
        <v>2</v>
      </c>
    </row>
    <row r="6372" spans="1:10" ht="13.5" hidden="1" customHeight="1" thickBot="1">
      <c r="A6372" s="410"/>
      <c r="B6372" s="183">
        <v>162</v>
      </c>
      <c r="C6372" s="184">
        <v>7819.6</v>
      </c>
      <c r="D6372" s="346" t="s">
        <v>387</v>
      </c>
      <c r="E6372" s="346" t="s">
        <v>386</v>
      </c>
      <c r="F6372" s="346" t="s">
        <v>805</v>
      </c>
      <c r="G6372" s="342">
        <f t="shared" si="202"/>
        <v>434.92263392190489</v>
      </c>
      <c r="H6372" s="342">
        <f t="shared" si="201"/>
        <v>8254.5226339219043</v>
      </c>
      <c r="I6372" s="190"/>
      <c r="J6372" s="347">
        <v>2</v>
      </c>
    </row>
    <row r="6373" spans="1:10" ht="13.5" hidden="1" customHeight="1" thickBot="1">
      <c r="A6373" s="410"/>
      <c r="B6373" s="183">
        <v>0.5</v>
      </c>
      <c r="C6373" s="184">
        <v>25.66</v>
      </c>
      <c r="D6373" s="346" t="s">
        <v>387</v>
      </c>
      <c r="E6373" s="346" t="s">
        <v>386</v>
      </c>
      <c r="F6373" s="346" t="s">
        <v>862</v>
      </c>
      <c r="G6373" s="342">
        <f t="shared" si="202"/>
        <v>1.4271976554345593</v>
      </c>
      <c r="H6373" s="342">
        <f t="shared" si="201"/>
        <v>27.087197655434558</v>
      </c>
      <c r="I6373" s="190"/>
      <c r="J6373" s="347">
        <v>2</v>
      </c>
    </row>
    <row r="6374" spans="1:10" ht="13.5" hidden="1" customHeight="1" thickBot="1">
      <c r="A6374" s="410"/>
      <c r="B6374" s="183">
        <v>8</v>
      </c>
      <c r="C6374" s="184">
        <v>405.69</v>
      </c>
      <c r="D6374" s="346" t="s">
        <v>387</v>
      </c>
      <c r="E6374" s="346" t="s">
        <v>386</v>
      </c>
      <c r="F6374" s="346" t="s">
        <v>863</v>
      </c>
      <c r="G6374" s="342">
        <f t="shared" si="202"/>
        <v>22.564295277990894</v>
      </c>
      <c r="H6374" s="342">
        <f t="shared" si="201"/>
        <v>428.25429527799088</v>
      </c>
      <c r="I6374" s="190"/>
      <c r="J6374" s="347">
        <v>2</v>
      </c>
    </row>
    <row r="6375" spans="1:10" ht="13.5" hidden="1" customHeight="1" thickBot="1">
      <c r="A6375" s="410"/>
      <c r="B6375" s="183">
        <v>2</v>
      </c>
      <c r="C6375" s="184">
        <v>102.63</v>
      </c>
      <c r="D6375" s="346" t="s">
        <v>387</v>
      </c>
      <c r="E6375" s="346" t="s">
        <v>386</v>
      </c>
      <c r="F6375" s="346" t="s">
        <v>841</v>
      </c>
      <c r="G6375" s="342">
        <f t="shared" si="202"/>
        <v>5.7082344262372873</v>
      </c>
      <c r="H6375" s="342">
        <f t="shared" si="201"/>
        <v>108.33823442623728</v>
      </c>
      <c r="I6375" s="190"/>
      <c r="J6375" s="347">
        <v>2</v>
      </c>
    </row>
    <row r="6376" spans="1:10" ht="13.5" hidden="1" customHeight="1" thickBot="1">
      <c r="A6376" s="410"/>
      <c r="B6376" s="183">
        <v>9</v>
      </c>
      <c r="C6376" s="184">
        <v>486</v>
      </c>
      <c r="D6376" s="346" t="s">
        <v>387</v>
      </c>
      <c r="E6376" s="346" t="s">
        <v>386</v>
      </c>
      <c r="F6376" s="346" t="s">
        <v>856</v>
      </c>
      <c r="G6376" s="342">
        <f t="shared" si="202"/>
        <v>27.031101346110514</v>
      </c>
      <c r="H6376" s="342">
        <f t="shared" si="201"/>
        <v>513.03110134611052</v>
      </c>
      <c r="I6376" s="190"/>
      <c r="J6376" s="347">
        <v>2</v>
      </c>
    </row>
    <row r="6377" spans="1:10" ht="13.5" hidden="1" customHeight="1" thickBot="1">
      <c r="A6377" s="410"/>
      <c r="B6377" s="183">
        <v>0.5</v>
      </c>
      <c r="C6377" s="184">
        <v>25.66</v>
      </c>
      <c r="D6377" s="346" t="s">
        <v>387</v>
      </c>
      <c r="E6377" s="346" t="s">
        <v>386</v>
      </c>
      <c r="F6377" s="346" t="s">
        <v>867</v>
      </c>
      <c r="G6377" s="342">
        <f t="shared" si="202"/>
        <v>1.4271976554345593</v>
      </c>
      <c r="H6377" s="342">
        <f t="shared" si="201"/>
        <v>27.087197655434558</v>
      </c>
      <c r="I6377" s="190"/>
      <c r="J6377" s="347">
        <v>2</v>
      </c>
    </row>
    <row r="6378" spans="1:10" ht="13.5" hidden="1" customHeight="1" thickBot="1">
      <c r="A6378" s="410"/>
      <c r="B6378" s="183">
        <v>-1</v>
      </c>
      <c r="C6378" s="184">
        <v>-14.73</v>
      </c>
      <c r="D6378" s="346" t="s">
        <v>387</v>
      </c>
      <c r="E6378" s="346" t="s">
        <v>386</v>
      </c>
      <c r="F6378" s="346" t="s">
        <v>868</v>
      </c>
      <c r="G6378" s="342">
        <f t="shared" si="202"/>
        <v>-0.81927597289754706</v>
      </c>
      <c r="H6378" s="342">
        <f t="shared" si="201"/>
        <v>-15.549275972897547</v>
      </c>
      <c r="I6378" s="190"/>
      <c r="J6378" s="347">
        <v>2</v>
      </c>
    </row>
    <row r="6379" spans="1:10" ht="13.5" hidden="1" customHeight="1" thickBot="1">
      <c r="A6379" s="410"/>
      <c r="B6379" s="183">
        <v>43</v>
      </c>
      <c r="C6379" s="184">
        <v>2115.8000000000002</v>
      </c>
      <c r="D6379" s="346" t="s">
        <v>387</v>
      </c>
      <c r="E6379" s="346" t="s">
        <v>386</v>
      </c>
      <c r="F6379" s="346" t="s">
        <v>838</v>
      </c>
      <c r="G6379" s="342">
        <f t="shared" si="202"/>
        <v>117.67984409074204</v>
      </c>
      <c r="H6379" s="342">
        <f t="shared" si="201"/>
        <v>2233.4798440907421</v>
      </c>
      <c r="I6379" s="190"/>
      <c r="J6379" s="347">
        <v>2</v>
      </c>
    </row>
    <row r="6380" spans="1:10" ht="13.5" hidden="1" customHeight="1" thickBot="1">
      <c r="A6380" s="410"/>
      <c r="B6380" s="183">
        <v>19.5</v>
      </c>
      <c r="C6380" s="184">
        <v>1000.65</v>
      </c>
      <c r="D6380" s="346" t="s">
        <v>387</v>
      </c>
      <c r="E6380" s="346" t="s">
        <v>386</v>
      </c>
      <c r="F6380" s="346" t="s">
        <v>872</v>
      </c>
      <c r="G6380" s="342">
        <f t="shared" si="202"/>
        <v>55.655702802439265</v>
      </c>
      <c r="H6380" s="342">
        <f t="shared" si="201"/>
        <v>1056.3057028024393</v>
      </c>
      <c r="I6380" s="190"/>
      <c r="J6380" s="347">
        <v>2</v>
      </c>
    </row>
    <row r="6381" spans="1:10" ht="13.5" hidden="1" customHeight="1" thickBot="1">
      <c r="A6381" s="410"/>
      <c r="B6381" s="183">
        <v>2</v>
      </c>
      <c r="C6381" s="184">
        <v>99.87</v>
      </c>
      <c r="D6381" s="346" t="s">
        <v>387</v>
      </c>
      <c r="E6381" s="346" t="s">
        <v>386</v>
      </c>
      <c r="F6381" s="346" t="s">
        <v>858</v>
      </c>
      <c r="G6381" s="342">
        <f t="shared" si="202"/>
        <v>5.5547244679754257</v>
      </c>
      <c r="H6381" s="342">
        <f t="shared" si="201"/>
        <v>105.42472446797544</v>
      </c>
      <c r="I6381" s="190"/>
      <c r="J6381" s="347">
        <v>2</v>
      </c>
    </row>
    <row r="6382" spans="1:10" ht="13.5" hidden="1" customHeight="1" thickBot="1">
      <c r="A6382" s="410"/>
      <c r="B6382" s="183">
        <v>647</v>
      </c>
      <c r="C6382" s="184">
        <v>20434.12</v>
      </c>
      <c r="D6382" s="346" t="s">
        <v>384</v>
      </c>
      <c r="E6382" s="346" t="s">
        <v>386</v>
      </c>
      <c r="F6382" s="346" t="s">
        <v>807</v>
      </c>
      <c r="G6382" s="342">
        <f t="shared" si="202"/>
        <v>1136.5365609847402</v>
      </c>
      <c r="H6382" s="342">
        <f t="shared" si="201"/>
        <v>21570.656560984738</v>
      </c>
      <c r="I6382" s="190"/>
      <c r="J6382" s="347">
        <v>2</v>
      </c>
    </row>
    <row r="6383" spans="1:10" ht="13.5" hidden="1" customHeight="1" thickBot="1">
      <c r="A6383" s="410"/>
      <c r="B6383" s="183">
        <v>765</v>
      </c>
      <c r="C6383" s="184">
        <v>23615.94</v>
      </c>
      <c r="D6383" s="346" t="s">
        <v>384</v>
      </c>
      <c r="E6383" s="346" t="s">
        <v>386</v>
      </c>
      <c r="F6383" s="346" t="s">
        <v>837</v>
      </c>
      <c r="G6383" s="342">
        <f t="shared" si="202"/>
        <v>1313.5079578676234</v>
      </c>
      <c r="H6383" s="342">
        <f t="shared" si="201"/>
        <v>24929.447957867622</v>
      </c>
      <c r="I6383" s="190"/>
      <c r="J6383" s="347">
        <v>2</v>
      </c>
    </row>
    <row r="6384" spans="1:10" ht="13.5" hidden="1" customHeight="1" thickBot="1">
      <c r="A6384" s="410"/>
      <c r="B6384" s="183">
        <v>758</v>
      </c>
      <c r="C6384" s="184">
        <v>23567.4</v>
      </c>
      <c r="D6384" s="346" t="s">
        <v>384</v>
      </c>
      <c r="E6384" s="346" t="s">
        <v>386</v>
      </c>
      <c r="F6384" s="346" t="s">
        <v>811</v>
      </c>
      <c r="G6384" s="342">
        <f t="shared" si="202"/>
        <v>1310.8081849060184</v>
      </c>
      <c r="H6384" s="342">
        <f t="shared" si="201"/>
        <v>24878.20818490602</v>
      </c>
      <c r="I6384" s="190"/>
      <c r="J6384" s="347">
        <v>2</v>
      </c>
    </row>
    <row r="6385" spans="1:10" ht="13.5" hidden="1" customHeight="1" thickBot="1">
      <c r="A6385" s="410"/>
      <c r="B6385" s="183">
        <v>701</v>
      </c>
      <c r="C6385" s="184">
        <v>21626.400000000001</v>
      </c>
      <c r="D6385" s="346" t="s">
        <v>384</v>
      </c>
      <c r="E6385" s="346" t="s">
        <v>386</v>
      </c>
      <c r="F6385" s="346" t="s">
        <v>813</v>
      </c>
      <c r="G6385" s="342">
        <f t="shared" si="202"/>
        <v>1202.850638171861</v>
      </c>
      <c r="H6385" s="342">
        <f t="shared" si="201"/>
        <v>22829.250638171863</v>
      </c>
      <c r="I6385" s="190"/>
      <c r="J6385" s="347">
        <v>2</v>
      </c>
    </row>
    <row r="6386" spans="1:10" ht="13.5" hidden="1" customHeight="1" thickBot="1">
      <c r="A6386" s="410"/>
      <c r="B6386" s="183">
        <v>738.5</v>
      </c>
      <c r="C6386" s="184">
        <v>23639.22</v>
      </c>
      <c r="D6386" s="346" t="s">
        <v>384</v>
      </c>
      <c r="E6386" s="346" t="s">
        <v>386</v>
      </c>
      <c r="F6386" s="346" t="s">
        <v>808</v>
      </c>
      <c r="G6386" s="342">
        <f t="shared" si="202"/>
        <v>1314.8027809938326</v>
      </c>
      <c r="H6386" s="342">
        <f t="shared" si="201"/>
        <v>24954.022780993833</v>
      </c>
      <c r="I6386" s="190"/>
      <c r="J6386" s="347">
        <v>2</v>
      </c>
    </row>
    <row r="6387" spans="1:10" ht="13.5" hidden="1" customHeight="1" thickBot="1">
      <c r="A6387" s="410"/>
      <c r="B6387" s="183">
        <v>747.5</v>
      </c>
      <c r="C6387" s="184">
        <v>23753.57</v>
      </c>
      <c r="D6387" s="346" t="s">
        <v>384</v>
      </c>
      <c r="E6387" s="346" t="s">
        <v>386</v>
      </c>
      <c r="F6387" s="346" t="s">
        <v>809</v>
      </c>
      <c r="G6387" s="342">
        <f t="shared" si="202"/>
        <v>1321.1628765471817</v>
      </c>
      <c r="H6387" s="342">
        <f t="shared" si="201"/>
        <v>25074.732876547183</v>
      </c>
      <c r="I6387" s="190"/>
      <c r="J6387" s="347">
        <v>2</v>
      </c>
    </row>
    <row r="6388" spans="1:10" ht="13.5" hidden="1" customHeight="1" thickBot="1">
      <c r="A6388" s="410"/>
      <c r="B6388" s="183">
        <v>810</v>
      </c>
      <c r="C6388" s="184">
        <v>25848.26</v>
      </c>
      <c r="D6388" s="346" t="s">
        <v>384</v>
      </c>
      <c r="E6388" s="346" t="s">
        <v>386</v>
      </c>
      <c r="F6388" s="346" t="s">
        <v>810</v>
      </c>
      <c r="G6388" s="342">
        <f t="shared" si="202"/>
        <v>1437.6685919354206</v>
      </c>
      <c r="H6388" s="342">
        <f t="shared" si="201"/>
        <v>27285.928591935419</v>
      </c>
      <c r="I6388" s="190"/>
      <c r="J6388" s="347">
        <v>2</v>
      </c>
    </row>
    <row r="6389" spans="1:10" ht="13.5" hidden="1" customHeight="1" thickBot="1">
      <c r="A6389" s="410"/>
      <c r="B6389" s="183">
        <v>812</v>
      </c>
      <c r="C6389" s="184">
        <v>25876.240000000002</v>
      </c>
      <c r="D6389" s="346" t="s">
        <v>384</v>
      </c>
      <c r="E6389" s="346" t="s">
        <v>386</v>
      </c>
      <c r="F6389" s="346" t="s">
        <v>835</v>
      </c>
      <c r="G6389" s="342">
        <f t="shared" si="202"/>
        <v>1439.2248269470756</v>
      </c>
      <c r="H6389" s="342">
        <f t="shared" si="201"/>
        <v>27315.464826947078</v>
      </c>
      <c r="I6389" s="190"/>
      <c r="J6389" s="347">
        <v>2</v>
      </c>
    </row>
    <row r="6390" spans="1:10" ht="13.5" hidden="1" customHeight="1" thickBot="1">
      <c r="A6390" s="410"/>
      <c r="B6390" s="183">
        <v>919</v>
      </c>
      <c r="C6390" s="184">
        <v>29532.81</v>
      </c>
      <c r="D6390" s="346" t="s">
        <v>384</v>
      </c>
      <c r="E6390" s="346" t="s">
        <v>386</v>
      </c>
      <c r="F6390" s="346" t="s">
        <v>802</v>
      </c>
      <c r="G6390" s="342">
        <f t="shared" si="202"/>
        <v>1642.6016052375021</v>
      </c>
      <c r="H6390" s="342">
        <f t="shared" si="201"/>
        <v>31175.411605237503</v>
      </c>
      <c r="I6390" s="190"/>
      <c r="J6390" s="347">
        <v>2</v>
      </c>
    </row>
    <row r="6391" spans="1:10" ht="13.5" hidden="1" customHeight="1" thickBot="1">
      <c r="A6391" s="410"/>
      <c r="B6391" s="183">
        <v>892.25</v>
      </c>
      <c r="C6391" s="184">
        <v>28626.94</v>
      </c>
      <c r="D6391" s="346" t="s">
        <v>384</v>
      </c>
      <c r="E6391" s="346" t="s">
        <v>386</v>
      </c>
      <c r="F6391" s="346" t="s">
        <v>803</v>
      </c>
      <c r="G6391" s="342">
        <f t="shared" si="202"/>
        <v>1592.2175233930552</v>
      </c>
      <c r="H6391" s="342">
        <f t="shared" si="201"/>
        <v>30219.157523393053</v>
      </c>
      <c r="I6391" s="190"/>
      <c r="J6391" s="347">
        <v>2</v>
      </c>
    </row>
    <row r="6392" spans="1:10" ht="13.5" hidden="1" customHeight="1" thickBot="1">
      <c r="A6392" s="410"/>
      <c r="B6392" s="183">
        <v>777</v>
      </c>
      <c r="C6392" s="184">
        <v>24483.33</v>
      </c>
      <c r="D6392" s="346" t="s">
        <v>384</v>
      </c>
      <c r="E6392" s="346" t="s">
        <v>386</v>
      </c>
      <c r="F6392" s="346" t="s">
        <v>804</v>
      </c>
      <c r="G6392" s="342">
        <f t="shared" si="202"/>
        <v>1361.7517994244197</v>
      </c>
      <c r="H6392" s="342">
        <f t="shared" si="201"/>
        <v>25845.081799424421</v>
      </c>
      <c r="I6392" s="190"/>
      <c r="J6392" s="347">
        <v>2</v>
      </c>
    </row>
    <row r="6393" spans="1:10" ht="13.5" hidden="1" customHeight="1" thickBot="1">
      <c r="A6393" s="410"/>
      <c r="B6393" s="183">
        <v>717.75</v>
      </c>
      <c r="C6393" s="184">
        <v>22188.13</v>
      </c>
      <c r="D6393" s="346" t="s">
        <v>384</v>
      </c>
      <c r="E6393" s="346" t="s">
        <v>386</v>
      </c>
      <c r="F6393" s="346" t="s">
        <v>845</v>
      </c>
      <c r="G6393" s="342">
        <f t="shared" si="202"/>
        <v>1234.0938080466565</v>
      </c>
      <c r="H6393" s="342">
        <f t="shared" si="201"/>
        <v>23422.223808046656</v>
      </c>
      <c r="I6393" s="190"/>
      <c r="J6393" s="347">
        <v>2</v>
      </c>
    </row>
    <row r="6394" spans="1:10" ht="13.5" hidden="1" customHeight="1" thickBot="1">
      <c r="A6394" s="410"/>
      <c r="B6394" s="183">
        <v>598.25</v>
      </c>
      <c r="C6394" s="184">
        <v>18227.7</v>
      </c>
      <c r="D6394" s="346" t="s">
        <v>384</v>
      </c>
      <c r="E6394" s="346" t="s">
        <v>386</v>
      </c>
      <c r="F6394" s="346" t="s">
        <v>843</v>
      </c>
      <c r="G6394" s="342">
        <f t="shared" si="202"/>
        <v>1013.8164732644004</v>
      </c>
      <c r="H6394" s="342">
        <f t="shared" si="201"/>
        <v>19241.516473264401</v>
      </c>
      <c r="I6394" s="190"/>
      <c r="J6394" s="347">
        <v>2</v>
      </c>
    </row>
    <row r="6395" spans="1:10" ht="13.5" hidden="1" customHeight="1" thickBot="1">
      <c r="A6395" s="410"/>
      <c r="B6395" s="183">
        <v>692</v>
      </c>
      <c r="C6395" s="184">
        <v>21115.71</v>
      </c>
      <c r="D6395" s="346" t="s">
        <v>384</v>
      </c>
      <c r="E6395" s="346" t="s">
        <v>386</v>
      </c>
      <c r="F6395" s="346" t="s">
        <v>894</v>
      </c>
      <c r="G6395" s="342">
        <f t="shared" si="202"/>
        <v>1174.446290133908</v>
      </c>
      <c r="H6395" s="342">
        <f t="shared" si="201"/>
        <v>22290.156290133906</v>
      </c>
      <c r="I6395" s="190"/>
      <c r="J6395" s="347">
        <v>2</v>
      </c>
    </row>
    <row r="6396" spans="1:10" ht="13.5" hidden="1" customHeight="1" thickBot="1">
      <c r="A6396" s="410"/>
      <c r="B6396" s="183">
        <v>606.75</v>
      </c>
      <c r="C6396" s="184">
        <v>18709.88</v>
      </c>
      <c r="D6396" s="346" t="s">
        <v>384</v>
      </c>
      <c r="E6396" s="346" t="s">
        <v>386</v>
      </c>
      <c r="F6396" s="346" t="s">
        <v>881</v>
      </c>
      <c r="G6396" s="342">
        <f t="shared" si="202"/>
        <v>1040.6351079291485</v>
      </c>
      <c r="H6396" s="342">
        <f t="shared" si="201"/>
        <v>19750.51510792915</v>
      </c>
      <c r="I6396" s="190"/>
      <c r="J6396" s="347">
        <v>2</v>
      </c>
    </row>
    <row r="6397" spans="1:10" ht="13.5" hidden="1" customHeight="1" thickBot="1">
      <c r="A6397" s="410"/>
      <c r="B6397" s="183">
        <v>739.5</v>
      </c>
      <c r="C6397" s="184">
        <v>22554.65</v>
      </c>
      <c r="D6397" s="346" t="s">
        <v>384</v>
      </c>
      <c r="E6397" s="346" t="s">
        <v>386</v>
      </c>
      <c r="F6397" s="346" t="s">
        <v>805</v>
      </c>
      <c r="G6397" s="342">
        <f t="shared" si="202"/>
        <v>1254.4794855474311</v>
      </c>
      <c r="H6397" s="342">
        <f t="shared" si="201"/>
        <v>23809.129485547433</v>
      </c>
      <c r="I6397" s="190"/>
      <c r="J6397" s="347">
        <v>2</v>
      </c>
    </row>
    <row r="6398" spans="1:10" ht="13.5" hidden="1" customHeight="1" thickBot="1">
      <c r="A6398" s="410"/>
      <c r="B6398" s="183">
        <v>240</v>
      </c>
      <c r="C6398" s="184">
        <v>6466.68</v>
      </c>
      <c r="D6398" s="346" t="s">
        <v>384</v>
      </c>
      <c r="E6398" s="346" t="s">
        <v>386</v>
      </c>
      <c r="F6398" s="346" t="s">
        <v>862</v>
      </c>
      <c r="G6398" s="342">
        <f t="shared" si="202"/>
        <v>359.67383220754311</v>
      </c>
      <c r="H6398" s="342">
        <f t="shared" si="201"/>
        <v>6826.3538322075437</v>
      </c>
      <c r="I6398" s="190"/>
      <c r="J6398" s="347">
        <v>2</v>
      </c>
    </row>
    <row r="6399" spans="1:10" ht="13.5" hidden="1" customHeight="1" thickBot="1">
      <c r="A6399" s="410"/>
      <c r="B6399" s="183">
        <v>98.5</v>
      </c>
      <c r="C6399" s="184">
        <v>3018.1</v>
      </c>
      <c r="D6399" s="346" t="s">
        <v>384</v>
      </c>
      <c r="E6399" s="346" t="s">
        <v>386</v>
      </c>
      <c r="F6399" s="346" t="s">
        <v>816</v>
      </c>
      <c r="G6399" s="342">
        <f t="shared" si="202"/>
        <v>167.86536414135006</v>
      </c>
      <c r="H6399" s="342">
        <f t="shared" si="201"/>
        <v>3185.9653641413502</v>
      </c>
      <c r="I6399" s="190"/>
      <c r="J6399" s="347">
        <v>2</v>
      </c>
    </row>
    <row r="6400" spans="1:10" ht="13.5" hidden="1" customHeight="1" thickBot="1">
      <c r="A6400" s="410"/>
      <c r="B6400" s="183">
        <v>276</v>
      </c>
      <c r="C6400" s="184">
        <v>9117.99</v>
      </c>
      <c r="D6400" s="346" t="s">
        <v>384</v>
      </c>
      <c r="E6400" s="346" t="s">
        <v>386</v>
      </c>
      <c r="F6400" s="346" t="s">
        <v>863</v>
      </c>
      <c r="G6400" s="342">
        <f t="shared" si="202"/>
        <v>507.13850156959302</v>
      </c>
      <c r="H6400" s="342">
        <f t="shared" si="201"/>
        <v>9625.1285015695921</v>
      </c>
      <c r="I6400" s="190"/>
      <c r="J6400" s="347">
        <v>2</v>
      </c>
    </row>
    <row r="6401" spans="1:10" ht="13.5" hidden="1" customHeight="1" thickBot="1">
      <c r="A6401" s="410"/>
      <c r="B6401" s="183">
        <v>237</v>
      </c>
      <c r="C6401" s="184">
        <v>7809.27</v>
      </c>
      <c r="D6401" s="346" t="s">
        <v>384</v>
      </c>
      <c r="E6401" s="346" t="s">
        <v>386</v>
      </c>
      <c r="F6401" s="346" t="s">
        <v>864</v>
      </c>
      <c r="G6401" s="342">
        <f t="shared" si="202"/>
        <v>434.34808396942486</v>
      </c>
      <c r="H6401" s="342">
        <f t="shared" si="201"/>
        <v>8243.6180839694262</v>
      </c>
      <c r="I6401" s="190"/>
      <c r="J6401" s="347">
        <v>2</v>
      </c>
    </row>
    <row r="6402" spans="1:10" ht="13.5" hidden="1" customHeight="1" thickBot="1">
      <c r="A6402" s="410"/>
      <c r="B6402" s="183">
        <v>319</v>
      </c>
      <c r="C6402" s="184">
        <v>10612.19</v>
      </c>
      <c r="D6402" s="346" t="s">
        <v>384</v>
      </c>
      <c r="E6402" s="346" t="s">
        <v>386</v>
      </c>
      <c r="F6402" s="346" t="s">
        <v>841</v>
      </c>
      <c r="G6402" s="342">
        <f t="shared" si="202"/>
        <v>590.24523332135914</v>
      </c>
      <c r="H6402" s="342">
        <f t="shared" si="201"/>
        <v>11202.435233321359</v>
      </c>
      <c r="I6402" s="190"/>
      <c r="J6402" s="347">
        <v>2</v>
      </c>
    </row>
    <row r="6403" spans="1:10" ht="13.5" hidden="1" customHeight="1" thickBot="1">
      <c r="A6403" s="410"/>
      <c r="B6403" s="183">
        <v>317</v>
      </c>
      <c r="C6403" s="184">
        <v>10546.61</v>
      </c>
      <c r="D6403" s="346" t="s">
        <v>384</v>
      </c>
      <c r="E6403" s="346" t="s">
        <v>386</v>
      </c>
      <c r="F6403" s="346" t="s">
        <v>856</v>
      </c>
      <c r="G6403" s="342">
        <f t="shared" si="202"/>
        <v>586.59770322613701</v>
      </c>
      <c r="H6403" s="342">
        <f t="shared" si="201"/>
        <v>11133.207703226137</v>
      </c>
      <c r="I6403" s="190"/>
      <c r="J6403" s="347">
        <v>2</v>
      </c>
    </row>
    <row r="6404" spans="1:10" ht="13.5" hidden="1" customHeight="1" thickBot="1">
      <c r="A6404" s="410"/>
      <c r="B6404" s="183">
        <v>265</v>
      </c>
      <c r="C6404" s="184">
        <v>8883.9699999999993</v>
      </c>
      <c r="D6404" s="346" t="s">
        <v>384</v>
      </c>
      <c r="E6404" s="346" t="s">
        <v>386</v>
      </c>
      <c r="F6404" s="346" t="s">
        <v>867</v>
      </c>
      <c r="G6404" s="342">
        <f t="shared" si="202"/>
        <v>494.12241445638966</v>
      </c>
      <c r="H6404" s="342">
        <f t="shared" si="201"/>
        <v>9378.0924144563887</v>
      </c>
      <c r="I6404" s="190"/>
      <c r="J6404" s="347">
        <v>2</v>
      </c>
    </row>
    <row r="6405" spans="1:10" ht="13.5" hidden="1" customHeight="1" thickBot="1">
      <c r="A6405" s="410"/>
      <c r="B6405" s="183">
        <v>302</v>
      </c>
      <c r="C6405" s="184">
        <v>10047.18</v>
      </c>
      <c r="D6405" s="346" t="s">
        <v>384</v>
      </c>
      <c r="E6405" s="346" t="s">
        <v>386</v>
      </c>
      <c r="F6405" s="346" t="s">
        <v>868</v>
      </c>
      <c r="G6405" s="342">
        <f t="shared" si="202"/>
        <v>558.81963132225235</v>
      </c>
      <c r="H6405" s="342">
        <f t="shared" si="201"/>
        <v>10605.999631322253</v>
      </c>
      <c r="I6405" s="190"/>
      <c r="J6405" s="347">
        <v>2</v>
      </c>
    </row>
    <row r="6406" spans="1:10" ht="13.5" hidden="1" customHeight="1" thickBot="1">
      <c r="A6406" s="410"/>
      <c r="B6406" s="183">
        <v>229</v>
      </c>
      <c r="C6406" s="184">
        <v>7589.27</v>
      </c>
      <c r="D6406" s="346" t="s">
        <v>384</v>
      </c>
      <c r="E6406" s="346" t="s">
        <v>386</v>
      </c>
      <c r="F6406" s="346" t="s">
        <v>838</v>
      </c>
      <c r="G6406" s="342">
        <f t="shared" si="202"/>
        <v>422.11178294855171</v>
      </c>
      <c r="H6406" s="342">
        <f t="shared" si="201"/>
        <v>8011.3817829485524</v>
      </c>
      <c r="I6406" s="190"/>
      <c r="J6406" s="347">
        <v>2</v>
      </c>
    </row>
    <row r="6407" spans="1:10" ht="13.5" hidden="1" customHeight="1" thickBot="1">
      <c r="A6407" s="410"/>
      <c r="B6407" s="183">
        <v>262.5</v>
      </c>
      <c r="C6407" s="184">
        <v>8804.2800000000007</v>
      </c>
      <c r="D6407" s="346" t="s">
        <v>384</v>
      </c>
      <c r="E6407" s="346" t="s">
        <v>386</v>
      </c>
      <c r="F6407" s="346" t="s">
        <v>872</v>
      </c>
      <c r="G6407" s="342">
        <f t="shared" si="202"/>
        <v>489.69009250932902</v>
      </c>
      <c r="H6407" s="342">
        <f t="shared" si="201"/>
        <v>9293.9700925093293</v>
      </c>
      <c r="I6407" s="190"/>
      <c r="J6407" s="347">
        <v>2</v>
      </c>
    </row>
    <row r="6408" spans="1:10" ht="13.5" hidden="1" customHeight="1" thickBot="1">
      <c r="A6408" s="410"/>
      <c r="B6408" s="183">
        <v>232</v>
      </c>
      <c r="C6408" s="184">
        <v>7733.52</v>
      </c>
      <c r="D6408" s="346" t="s">
        <v>384</v>
      </c>
      <c r="E6408" s="346" t="s">
        <v>386</v>
      </c>
      <c r="F6408" s="346" t="s">
        <v>858</v>
      </c>
      <c r="G6408" s="342">
        <f t="shared" si="202"/>
        <v>430.13490304973783</v>
      </c>
      <c r="H6408" s="342">
        <f t="shared" si="201"/>
        <v>8163.6549030497381</v>
      </c>
      <c r="I6408" s="190"/>
      <c r="J6408" s="347">
        <v>2</v>
      </c>
    </row>
    <row r="6409" spans="1:10" ht="13.5" hidden="1" customHeight="1" thickBot="1">
      <c r="A6409" s="410"/>
      <c r="B6409" s="183">
        <v>86.67</v>
      </c>
      <c r="C6409" s="184">
        <v>3749.59</v>
      </c>
      <c r="D6409" s="346" t="s">
        <v>385</v>
      </c>
      <c r="E6409" s="346" t="s">
        <v>386</v>
      </c>
      <c r="F6409" s="346" t="s">
        <v>829</v>
      </c>
      <c r="G6409" s="342">
        <f t="shared" si="202"/>
        <v>208.55050884025209</v>
      </c>
      <c r="H6409" s="342">
        <f t="shared" si="201"/>
        <v>3958.1405088402521</v>
      </c>
      <c r="I6409" s="190"/>
      <c r="J6409" s="347">
        <v>2</v>
      </c>
    </row>
    <row r="6410" spans="1:10" ht="13.5" hidden="1" customHeight="1" thickBot="1">
      <c r="A6410" s="410"/>
      <c r="B6410" s="183">
        <v>86.67</v>
      </c>
      <c r="C6410" s="184">
        <v>3749.59</v>
      </c>
      <c r="D6410" s="346" t="s">
        <v>385</v>
      </c>
      <c r="E6410" s="346" t="s">
        <v>386</v>
      </c>
      <c r="F6410" s="346" t="s">
        <v>830</v>
      </c>
      <c r="G6410" s="342">
        <f t="shared" si="202"/>
        <v>208.55050884025209</v>
      </c>
      <c r="H6410" s="342">
        <f t="shared" si="201"/>
        <v>3958.1405088402521</v>
      </c>
      <c r="I6410" s="190"/>
      <c r="J6410" s="347">
        <v>2</v>
      </c>
    </row>
    <row r="6411" spans="1:10" ht="13.5" hidden="1" customHeight="1" thickBot="1">
      <c r="A6411" s="410"/>
      <c r="B6411" s="183">
        <v>78.67</v>
      </c>
      <c r="C6411" s="184">
        <v>3403.48</v>
      </c>
      <c r="D6411" s="346" t="s">
        <v>385</v>
      </c>
      <c r="E6411" s="346" t="s">
        <v>386</v>
      </c>
      <c r="F6411" s="346" t="s">
        <v>820</v>
      </c>
      <c r="G6411" s="342">
        <f t="shared" si="202"/>
        <v>189.300026356914</v>
      </c>
      <c r="H6411" s="342">
        <f t="shared" ref="H6411:H6474" si="203">+G6411+C6411</f>
        <v>3592.7800263569138</v>
      </c>
      <c r="I6411" s="190"/>
      <c r="J6411" s="347">
        <v>2</v>
      </c>
    </row>
    <row r="6412" spans="1:10" ht="13.5" hidden="1" customHeight="1" thickBot="1">
      <c r="A6412" s="410"/>
      <c r="B6412" s="183">
        <v>86.67</v>
      </c>
      <c r="C6412" s="184">
        <v>3749.59</v>
      </c>
      <c r="D6412" s="346" t="s">
        <v>385</v>
      </c>
      <c r="E6412" s="346" t="s">
        <v>386</v>
      </c>
      <c r="F6412" s="346" t="s">
        <v>805</v>
      </c>
      <c r="G6412" s="342">
        <f t="shared" si="202"/>
        <v>208.55050884025209</v>
      </c>
      <c r="H6412" s="342">
        <f t="shared" si="203"/>
        <v>3958.1405088402521</v>
      </c>
      <c r="I6412" s="190"/>
      <c r="J6412" s="347">
        <v>2</v>
      </c>
    </row>
    <row r="6413" spans="1:10" ht="13.5" hidden="1" customHeight="1" thickBot="1">
      <c r="A6413" s="410"/>
      <c r="B6413" s="183">
        <v>64.67</v>
      </c>
      <c r="C6413" s="184">
        <v>2797.81</v>
      </c>
      <c r="D6413" s="346" t="s">
        <v>385</v>
      </c>
      <c r="E6413" s="346" t="s">
        <v>386</v>
      </c>
      <c r="F6413" s="346" t="s">
        <v>831</v>
      </c>
      <c r="G6413" s="342">
        <f t="shared" si="202"/>
        <v>155.6129334509495</v>
      </c>
      <c r="H6413" s="342">
        <f t="shared" si="203"/>
        <v>2953.4229334509496</v>
      </c>
      <c r="I6413" s="190"/>
      <c r="J6413" s="347">
        <v>2</v>
      </c>
    </row>
    <row r="6414" spans="1:10" ht="13.5" hidden="1" customHeight="1" thickBot="1">
      <c r="A6414" s="410"/>
      <c r="B6414" s="183">
        <v>86.67</v>
      </c>
      <c r="C6414" s="184">
        <v>3749.59</v>
      </c>
      <c r="D6414" s="346" t="s">
        <v>385</v>
      </c>
      <c r="E6414" s="346" t="s">
        <v>386</v>
      </c>
      <c r="F6414" s="346" t="s">
        <v>832</v>
      </c>
      <c r="G6414" s="342">
        <f t="shared" si="202"/>
        <v>208.55050884025209</v>
      </c>
      <c r="H6414" s="342">
        <f t="shared" si="203"/>
        <v>3958.1405088402521</v>
      </c>
      <c r="I6414" s="190"/>
      <c r="J6414" s="347">
        <v>2</v>
      </c>
    </row>
    <row r="6415" spans="1:10" ht="13.5" hidden="1" customHeight="1" thickBot="1">
      <c r="A6415" s="410"/>
      <c r="B6415" s="183">
        <v>22</v>
      </c>
      <c r="C6415" s="184">
        <v>657.36</v>
      </c>
      <c r="D6415" s="346" t="s">
        <v>834</v>
      </c>
      <c r="E6415" s="346" t="s">
        <v>386</v>
      </c>
      <c r="F6415" s="346" t="s">
        <v>809</v>
      </c>
      <c r="G6415" s="342">
        <f t="shared" ref="G6415:G6478" si="204">+(C6415/$C$12584)*1312742.08</f>
        <v>36.562067450368737</v>
      </c>
      <c r="H6415" s="342">
        <f t="shared" si="203"/>
        <v>693.92206745036879</v>
      </c>
      <c r="I6415" s="190"/>
      <c r="J6415" s="347">
        <v>2</v>
      </c>
    </row>
    <row r="6416" spans="1:10" ht="13.5" hidden="1" customHeight="1" thickBot="1">
      <c r="A6416" s="410"/>
      <c r="B6416" s="183">
        <v>12</v>
      </c>
      <c r="C6416" s="184">
        <v>392.16</v>
      </c>
      <c r="D6416" s="346" t="s">
        <v>834</v>
      </c>
      <c r="E6416" s="346" t="s">
        <v>386</v>
      </c>
      <c r="F6416" s="346" t="s">
        <v>835</v>
      </c>
      <c r="G6416" s="342">
        <f t="shared" si="204"/>
        <v>21.811762765207199</v>
      </c>
      <c r="H6416" s="342">
        <f t="shared" si="203"/>
        <v>413.97176276520725</v>
      </c>
      <c r="I6416" s="190"/>
      <c r="J6416" s="347">
        <v>2</v>
      </c>
    </row>
    <row r="6417" spans="1:10" ht="13.5" hidden="1" customHeight="1" thickBot="1">
      <c r="A6417" s="410"/>
      <c r="B6417" s="183">
        <v>15.5</v>
      </c>
      <c r="C6417" s="184">
        <v>488.6</v>
      </c>
      <c r="D6417" s="346" t="s">
        <v>834</v>
      </c>
      <c r="E6417" s="346" t="s">
        <v>386</v>
      </c>
      <c r="F6417" s="346" t="s">
        <v>802</v>
      </c>
      <c r="G6417" s="342">
        <f t="shared" si="204"/>
        <v>27.175712176357198</v>
      </c>
      <c r="H6417" s="342">
        <f t="shared" si="203"/>
        <v>515.77571217635727</v>
      </c>
      <c r="I6417" s="190"/>
      <c r="J6417" s="347">
        <v>2</v>
      </c>
    </row>
    <row r="6418" spans="1:10" ht="13.5" hidden="1" customHeight="1" thickBot="1">
      <c r="A6418" s="410"/>
      <c r="B6418" s="183">
        <v>34</v>
      </c>
      <c r="C6418" s="184">
        <v>1031.92</v>
      </c>
      <c r="D6418" s="346" t="s">
        <v>834</v>
      </c>
      <c r="E6418" s="346" t="s">
        <v>386</v>
      </c>
      <c r="F6418" s="346" t="s">
        <v>804</v>
      </c>
      <c r="G6418" s="342">
        <f t="shared" si="204"/>
        <v>57.394926133906097</v>
      </c>
      <c r="H6418" s="342">
        <f t="shared" si="203"/>
        <v>1089.3149261339063</v>
      </c>
      <c r="I6418" s="190"/>
      <c r="J6418" s="347">
        <v>2</v>
      </c>
    </row>
    <row r="6419" spans="1:10" ht="13.5" hidden="1" customHeight="1" thickBot="1">
      <c r="A6419" s="410"/>
      <c r="B6419" s="183">
        <v>5</v>
      </c>
      <c r="C6419" s="184">
        <v>166.45</v>
      </c>
      <c r="D6419" s="346" t="s">
        <v>834</v>
      </c>
      <c r="E6419" s="346" t="s">
        <v>386</v>
      </c>
      <c r="F6419" s="346" t="s">
        <v>843</v>
      </c>
      <c r="G6419" s="342">
        <f t="shared" si="204"/>
        <v>9.2578741132923756</v>
      </c>
      <c r="H6419" s="342">
        <f t="shared" si="203"/>
        <v>175.70787411329238</v>
      </c>
      <c r="I6419" s="190"/>
      <c r="J6419" s="347">
        <v>2</v>
      </c>
    </row>
    <row r="6420" spans="1:10" ht="13.5" hidden="1" customHeight="1" thickBot="1">
      <c r="A6420" s="410"/>
      <c r="B6420" s="183">
        <v>21.25</v>
      </c>
      <c r="C6420" s="184">
        <v>679.71</v>
      </c>
      <c r="D6420" s="346" t="s">
        <v>834</v>
      </c>
      <c r="E6420" s="346" t="s">
        <v>386</v>
      </c>
      <c r="F6420" s="346" t="s">
        <v>894</v>
      </c>
      <c r="G6420" s="342">
        <f t="shared" si="204"/>
        <v>37.805164394989255</v>
      </c>
      <c r="H6420" s="342">
        <f t="shared" si="203"/>
        <v>717.51516439498926</v>
      </c>
      <c r="I6420" s="190"/>
      <c r="J6420" s="347">
        <v>2</v>
      </c>
    </row>
    <row r="6421" spans="1:10" ht="13.5" hidden="1" customHeight="1" thickBot="1">
      <c r="A6421" s="410"/>
      <c r="B6421" s="183">
        <v>6</v>
      </c>
      <c r="C6421" s="184">
        <v>194.04</v>
      </c>
      <c r="D6421" s="346" t="s">
        <v>834</v>
      </c>
      <c r="E6421" s="346" t="s">
        <v>386</v>
      </c>
      <c r="F6421" s="346" t="s">
        <v>881</v>
      </c>
      <c r="G6421" s="342">
        <f t="shared" si="204"/>
        <v>10.79241750041005</v>
      </c>
      <c r="H6421" s="342">
        <f t="shared" si="203"/>
        <v>204.83241750041003</v>
      </c>
      <c r="I6421" s="190"/>
      <c r="J6421" s="347">
        <v>2</v>
      </c>
    </row>
    <row r="6422" spans="1:10" ht="13.5" hidden="1" customHeight="1" thickBot="1">
      <c r="A6422" s="410"/>
      <c r="B6422" s="183">
        <v>12</v>
      </c>
      <c r="C6422" s="184">
        <v>388.08</v>
      </c>
      <c r="D6422" s="346" t="s">
        <v>834</v>
      </c>
      <c r="E6422" s="346" t="s">
        <v>386</v>
      </c>
      <c r="F6422" s="346" t="s">
        <v>805</v>
      </c>
      <c r="G6422" s="342">
        <f t="shared" si="204"/>
        <v>21.5848350008201</v>
      </c>
      <c r="H6422" s="342">
        <f t="shared" si="203"/>
        <v>409.66483500082006</v>
      </c>
      <c r="I6422" s="190"/>
      <c r="J6422" s="347">
        <v>2</v>
      </c>
    </row>
    <row r="6423" spans="1:10" ht="13.5" hidden="1" customHeight="1" thickBot="1">
      <c r="A6423" s="410"/>
      <c r="B6423" s="183">
        <v>16.5</v>
      </c>
      <c r="C6423" s="184">
        <v>554.35</v>
      </c>
      <c r="D6423" s="346" t="s">
        <v>834</v>
      </c>
      <c r="E6423" s="346" t="s">
        <v>386</v>
      </c>
      <c r="F6423" s="346" t="s">
        <v>863</v>
      </c>
      <c r="G6423" s="342">
        <f t="shared" si="204"/>
        <v>30.832697595095397</v>
      </c>
      <c r="H6423" s="342">
        <f t="shared" si="203"/>
        <v>585.18269759509542</v>
      </c>
      <c r="I6423" s="190"/>
      <c r="J6423" s="347">
        <v>2</v>
      </c>
    </row>
    <row r="6424" spans="1:10" ht="13.5" hidden="1" customHeight="1" thickBot="1">
      <c r="A6424" s="410"/>
      <c r="B6424" s="183">
        <v>27.5</v>
      </c>
      <c r="C6424" s="184">
        <v>914.03</v>
      </c>
      <c r="D6424" s="346" t="s">
        <v>834</v>
      </c>
      <c r="E6424" s="346" t="s">
        <v>386</v>
      </c>
      <c r="F6424" s="346" t="s">
        <v>864</v>
      </c>
      <c r="G6424" s="342">
        <f t="shared" si="204"/>
        <v>50.837937373220974</v>
      </c>
      <c r="H6424" s="342">
        <f t="shared" si="203"/>
        <v>964.86793737322091</v>
      </c>
      <c r="I6424" s="190"/>
      <c r="J6424" s="347">
        <v>2</v>
      </c>
    </row>
    <row r="6425" spans="1:10" ht="13.5" hidden="1" customHeight="1" thickBot="1">
      <c r="A6425" s="410"/>
      <c r="B6425" s="183">
        <v>1</v>
      </c>
      <c r="C6425" s="184">
        <v>31.37</v>
      </c>
      <c r="D6425" s="346" t="s">
        <v>834</v>
      </c>
      <c r="E6425" s="346" t="s">
        <v>386</v>
      </c>
      <c r="F6425" s="346" t="s">
        <v>856</v>
      </c>
      <c r="G6425" s="342">
        <f t="shared" si="204"/>
        <v>1.7447852864763105</v>
      </c>
      <c r="H6425" s="342">
        <f t="shared" si="203"/>
        <v>33.114785286476312</v>
      </c>
      <c r="I6425" s="190"/>
      <c r="J6425" s="347">
        <v>2</v>
      </c>
    </row>
    <row r="6426" spans="1:10" ht="13.5" hidden="1" customHeight="1" thickBot="1">
      <c r="A6426" s="410"/>
      <c r="B6426" s="183">
        <v>9</v>
      </c>
      <c r="C6426" s="184">
        <v>307.89</v>
      </c>
      <c r="D6426" s="346" t="s">
        <v>834</v>
      </c>
      <c r="E6426" s="346" t="s">
        <v>386</v>
      </c>
      <c r="F6426" s="346" t="s">
        <v>867</v>
      </c>
      <c r="G6426" s="342">
        <f t="shared" si="204"/>
        <v>17.124703278711863</v>
      </c>
      <c r="H6426" s="342">
        <f t="shared" si="203"/>
        <v>325.01470327871186</v>
      </c>
      <c r="I6426" s="190"/>
      <c r="J6426" s="347">
        <v>2</v>
      </c>
    </row>
    <row r="6427" spans="1:10" ht="13.5" hidden="1" customHeight="1" thickBot="1">
      <c r="A6427" s="410"/>
      <c r="B6427" s="183">
        <v>9.25</v>
      </c>
      <c r="C6427" s="184">
        <v>307.93</v>
      </c>
      <c r="D6427" s="346" t="s">
        <v>834</v>
      </c>
      <c r="E6427" s="346" t="s">
        <v>386</v>
      </c>
      <c r="F6427" s="346" t="s">
        <v>868</v>
      </c>
      <c r="G6427" s="342">
        <f t="shared" si="204"/>
        <v>17.12692806071566</v>
      </c>
      <c r="H6427" s="342">
        <f t="shared" si="203"/>
        <v>325.05692806071568</v>
      </c>
      <c r="I6427" s="190"/>
      <c r="J6427" s="347">
        <v>2</v>
      </c>
    </row>
    <row r="6428" spans="1:10" ht="13.5" hidden="1" customHeight="1" thickBot="1">
      <c r="A6428" s="410"/>
      <c r="B6428" s="183">
        <v>34</v>
      </c>
      <c r="C6428" s="184">
        <v>914.4</v>
      </c>
      <c r="D6428" s="346" t="s">
        <v>392</v>
      </c>
      <c r="E6428" s="346" t="s">
        <v>386</v>
      </c>
      <c r="F6428" s="346" t="s">
        <v>807</v>
      </c>
      <c r="G6428" s="342">
        <f t="shared" si="204"/>
        <v>50.858516606756076</v>
      </c>
      <c r="H6428" s="342">
        <f t="shared" si="203"/>
        <v>965.25851660675607</v>
      </c>
      <c r="I6428" s="190"/>
      <c r="J6428" s="347">
        <v>2</v>
      </c>
    </row>
    <row r="6429" spans="1:10" ht="13.5" hidden="1" customHeight="1" thickBot="1">
      <c r="A6429" s="410"/>
      <c r="B6429" s="183">
        <v>9</v>
      </c>
      <c r="C6429" s="184">
        <v>275.39999999999998</v>
      </c>
      <c r="D6429" s="346" t="s">
        <v>392</v>
      </c>
      <c r="E6429" s="346" t="s">
        <v>386</v>
      </c>
      <c r="F6429" s="346" t="s">
        <v>837</v>
      </c>
      <c r="G6429" s="342">
        <f t="shared" si="204"/>
        <v>15.31762409612929</v>
      </c>
      <c r="H6429" s="342">
        <f t="shared" si="203"/>
        <v>290.71762409612927</v>
      </c>
      <c r="I6429" s="190"/>
      <c r="J6429" s="347">
        <v>2</v>
      </c>
    </row>
    <row r="6430" spans="1:10" ht="13.5" hidden="1" customHeight="1" thickBot="1">
      <c r="A6430" s="410"/>
      <c r="B6430" s="183">
        <v>12</v>
      </c>
      <c r="C6430" s="184">
        <v>331.44</v>
      </c>
      <c r="D6430" s="346" t="s">
        <v>392</v>
      </c>
      <c r="E6430" s="346" t="s">
        <v>386</v>
      </c>
      <c r="F6430" s="346" t="s">
        <v>813</v>
      </c>
      <c r="G6430" s="342">
        <f t="shared" si="204"/>
        <v>18.434543683446229</v>
      </c>
      <c r="H6430" s="342">
        <f t="shared" si="203"/>
        <v>349.87454368344623</v>
      </c>
      <c r="I6430" s="190"/>
      <c r="J6430" s="347">
        <v>2</v>
      </c>
    </row>
    <row r="6431" spans="1:10" ht="13.5" hidden="1" customHeight="1" thickBot="1">
      <c r="A6431" s="410"/>
      <c r="B6431" s="183">
        <v>18</v>
      </c>
      <c r="C6431" s="184">
        <v>564.66</v>
      </c>
      <c r="D6431" s="346" t="s">
        <v>392</v>
      </c>
      <c r="E6431" s="346" t="s">
        <v>386</v>
      </c>
      <c r="F6431" s="346" t="s">
        <v>808</v>
      </c>
      <c r="G6431" s="342">
        <f t="shared" si="204"/>
        <v>31.406135156573583</v>
      </c>
      <c r="H6431" s="342">
        <f t="shared" si="203"/>
        <v>596.06613515657352</v>
      </c>
      <c r="I6431" s="190"/>
      <c r="J6431" s="347">
        <v>2</v>
      </c>
    </row>
    <row r="6432" spans="1:10" ht="13.5" hidden="1" customHeight="1" thickBot="1">
      <c r="A6432" s="410"/>
      <c r="B6432" s="183">
        <v>14</v>
      </c>
      <c r="C6432" s="184">
        <v>437.16</v>
      </c>
      <c r="D6432" s="346" t="s">
        <v>392</v>
      </c>
      <c r="E6432" s="346" t="s">
        <v>386</v>
      </c>
      <c r="F6432" s="346" t="s">
        <v>809</v>
      </c>
      <c r="G6432" s="342">
        <f t="shared" si="204"/>
        <v>24.314642519476692</v>
      </c>
      <c r="H6432" s="342">
        <f t="shared" si="203"/>
        <v>461.47464251947673</v>
      </c>
      <c r="I6432" s="190"/>
      <c r="J6432" s="347">
        <v>2</v>
      </c>
    </row>
    <row r="6433" spans="1:10" ht="13.5" hidden="1" customHeight="1" thickBot="1">
      <c r="A6433" s="410"/>
      <c r="B6433" s="183">
        <v>4.5</v>
      </c>
      <c r="C6433" s="184">
        <v>127.4</v>
      </c>
      <c r="D6433" s="346" t="s">
        <v>392</v>
      </c>
      <c r="E6433" s="346" t="s">
        <v>386</v>
      </c>
      <c r="F6433" s="346" t="s">
        <v>802</v>
      </c>
      <c r="G6433" s="342">
        <f t="shared" si="204"/>
        <v>7.0859306820874064</v>
      </c>
      <c r="H6433" s="342">
        <f t="shared" si="203"/>
        <v>134.4859306820874</v>
      </c>
      <c r="I6433" s="190"/>
      <c r="J6433" s="347">
        <v>2</v>
      </c>
    </row>
    <row r="6434" spans="1:10" ht="13.5" hidden="1" customHeight="1" thickBot="1">
      <c r="A6434" s="410"/>
      <c r="B6434" s="183">
        <v>4</v>
      </c>
      <c r="C6434" s="184">
        <v>133.16</v>
      </c>
      <c r="D6434" s="346" t="s">
        <v>392</v>
      </c>
      <c r="E6434" s="346" t="s">
        <v>386</v>
      </c>
      <c r="F6434" s="346" t="s">
        <v>843</v>
      </c>
      <c r="G6434" s="342">
        <f t="shared" si="204"/>
        <v>7.4062992906339007</v>
      </c>
      <c r="H6434" s="342">
        <f t="shared" si="203"/>
        <v>140.56629929063391</v>
      </c>
      <c r="I6434" s="190"/>
      <c r="J6434" s="347">
        <v>2</v>
      </c>
    </row>
    <row r="6435" spans="1:10" ht="13.5" hidden="1" customHeight="1" thickBot="1">
      <c r="A6435" s="410"/>
      <c r="B6435" s="183">
        <v>2.75</v>
      </c>
      <c r="C6435" s="184">
        <v>77.849999999999994</v>
      </c>
      <c r="D6435" s="346" t="s">
        <v>392</v>
      </c>
      <c r="E6435" s="346" t="s">
        <v>386</v>
      </c>
      <c r="F6435" s="346" t="s">
        <v>894</v>
      </c>
      <c r="G6435" s="342">
        <f t="shared" si="204"/>
        <v>4.3299819748862207</v>
      </c>
      <c r="H6435" s="342">
        <f t="shared" si="203"/>
        <v>82.179981974886218</v>
      </c>
      <c r="I6435" s="190"/>
      <c r="J6435" s="347">
        <v>2</v>
      </c>
    </row>
    <row r="6436" spans="1:10" ht="13.5" hidden="1" customHeight="1" thickBot="1">
      <c r="A6436" s="410"/>
      <c r="B6436" s="183">
        <v>5.5</v>
      </c>
      <c r="C6436" s="184">
        <v>155.69999999999999</v>
      </c>
      <c r="D6436" s="346" t="s">
        <v>392</v>
      </c>
      <c r="E6436" s="346" t="s">
        <v>386</v>
      </c>
      <c r="F6436" s="346" t="s">
        <v>862</v>
      </c>
      <c r="G6436" s="342">
        <f t="shared" si="204"/>
        <v>8.6599639497724414</v>
      </c>
      <c r="H6436" s="342">
        <f t="shared" si="203"/>
        <v>164.35996394977244</v>
      </c>
      <c r="I6436" s="190"/>
      <c r="J6436" s="347">
        <v>2</v>
      </c>
    </row>
    <row r="6437" spans="1:10" ht="13.5" hidden="1" customHeight="1" thickBot="1">
      <c r="A6437" s="410"/>
      <c r="B6437" s="183">
        <v>20.75</v>
      </c>
      <c r="C6437" s="184">
        <v>671.06</v>
      </c>
      <c r="D6437" s="346" t="s">
        <v>392</v>
      </c>
      <c r="E6437" s="346" t="s">
        <v>386</v>
      </c>
      <c r="F6437" s="346" t="s">
        <v>816</v>
      </c>
      <c r="G6437" s="342">
        <f t="shared" si="204"/>
        <v>37.32405528666856</v>
      </c>
      <c r="H6437" s="342">
        <f t="shared" si="203"/>
        <v>708.38405528666851</v>
      </c>
      <c r="I6437" s="190"/>
      <c r="J6437" s="347">
        <v>2</v>
      </c>
    </row>
    <row r="6438" spans="1:10" ht="13.5" hidden="1" customHeight="1" thickBot="1">
      <c r="A6438" s="410"/>
      <c r="B6438" s="183">
        <v>6</v>
      </c>
      <c r="C6438" s="184">
        <v>194.99</v>
      </c>
      <c r="D6438" s="346" t="s">
        <v>392</v>
      </c>
      <c r="E6438" s="346" t="s">
        <v>386</v>
      </c>
      <c r="F6438" s="346" t="s">
        <v>863</v>
      </c>
      <c r="G6438" s="342">
        <f t="shared" si="204"/>
        <v>10.845256073000185</v>
      </c>
      <c r="H6438" s="342">
        <f t="shared" si="203"/>
        <v>205.83525607300018</v>
      </c>
      <c r="I6438" s="190"/>
      <c r="J6438" s="347">
        <v>2</v>
      </c>
    </row>
    <row r="6439" spans="1:10" ht="13.5" hidden="1" customHeight="1" thickBot="1">
      <c r="A6439" s="410"/>
      <c r="B6439" s="183">
        <v>12.75</v>
      </c>
      <c r="C6439" s="184">
        <v>424.45</v>
      </c>
      <c r="D6439" s="346" t="s">
        <v>392</v>
      </c>
      <c r="E6439" s="346" t="s">
        <v>386</v>
      </c>
      <c r="F6439" s="346" t="s">
        <v>868</v>
      </c>
      <c r="G6439" s="342">
        <f t="shared" si="204"/>
        <v>23.607718037770798</v>
      </c>
      <c r="H6439" s="342">
        <f t="shared" si="203"/>
        <v>448.05771803777077</v>
      </c>
      <c r="I6439" s="190"/>
      <c r="J6439" s="347">
        <v>2</v>
      </c>
    </row>
    <row r="6440" spans="1:10" ht="13.5" hidden="1" customHeight="1" thickBot="1">
      <c r="A6440" s="410"/>
      <c r="B6440" s="183">
        <v>89.75</v>
      </c>
      <c r="C6440" s="184">
        <v>2902.52</v>
      </c>
      <c r="D6440" s="346" t="s">
        <v>974</v>
      </c>
      <c r="E6440" s="346" t="s">
        <v>386</v>
      </c>
      <c r="F6440" s="346" t="s">
        <v>864</v>
      </c>
      <c r="G6440" s="342">
        <f t="shared" si="204"/>
        <v>161.43685654138412</v>
      </c>
      <c r="H6440" s="342">
        <f t="shared" si="203"/>
        <v>3063.9568565413842</v>
      </c>
      <c r="I6440" s="190"/>
      <c r="J6440" s="347">
        <v>2</v>
      </c>
    </row>
    <row r="6441" spans="1:10" ht="13.5" hidden="1" customHeight="1" thickBot="1">
      <c r="A6441" s="410"/>
      <c r="B6441" s="183">
        <v>64</v>
      </c>
      <c r="C6441" s="184">
        <v>2069.7600000000002</v>
      </c>
      <c r="D6441" s="346" t="s">
        <v>974</v>
      </c>
      <c r="E6441" s="346" t="s">
        <v>386</v>
      </c>
      <c r="F6441" s="346" t="s">
        <v>841</v>
      </c>
      <c r="G6441" s="342">
        <f t="shared" si="204"/>
        <v>115.11912000437387</v>
      </c>
      <c r="H6441" s="342">
        <f t="shared" si="203"/>
        <v>2184.8791200043743</v>
      </c>
      <c r="I6441" s="190"/>
      <c r="J6441" s="347">
        <v>2</v>
      </c>
    </row>
    <row r="6442" spans="1:10" ht="13.5" hidden="1" customHeight="1" thickBot="1">
      <c r="A6442" s="410"/>
      <c r="B6442" s="183">
        <v>64</v>
      </c>
      <c r="C6442" s="184">
        <v>2069.7600000000002</v>
      </c>
      <c r="D6442" s="346" t="s">
        <v>974</v>
      </c>
      <c r="E6442" s="346" t="s">
        <v>386</v>
      </c>
      <c r="F6442" s="346" t="s">
        <v>856</v>
      </c>
      <c r="G6442" s="342">
        <f t="shared" si="204"/>
        <v>115.11912000437387</v>
      </c>
      <c r="H6442" s="342">
        <f t="shared" si="203"/>
        <v>2184.8791200043743</v>
      </c>
      <c r="I6442" s="190"/>
      <c r="J6442" s="347">
        <v>2</v>
      </c>
    </row>
    <row r="6443" spans="1:10" ht="13.5" hidden="1" customHeight="1" thickBot="1">
      <c r="A6443" s="411"/>
      <c r="B6443" s="183">
        <v>0</v>
      </c>
      <c r="C6443" s="184">
        <v>985.38</v>
      </c>
      <c r="D6443" s="346" t="s">
        <v>393</v>
      </c>
      <c r="E6443" s="346" t="s">
        <v>386</v>
      </c>
      <c r="F6443" s="346" t="s">
        <v>859</v>
      </c>
      <c r="G6443" s="342">
        <f t="shared" si="204"/>
        <v>54.806392272490484</v>
      </c>
      <c r="H6443" s="342">
        <f t="shared" si="203"/>
        <v>1040.1863922724906</v>
      </c>
      <c r="I6443" s="190"/>
      <c r="J6443" s="347">
        <v>2</v>
      </c>
    </row>
    <row r="6444" spans="1:10" ht="13.5" thickBot="1">
      <c r="A6444" s="185" t="s">
        <v>544</v>
      </c>
      <c r="B6444" s="186">
        <v>20449.02</v>
      </c>
      <c r="C6444" s="187">
        <v>728581.69</v>
      </c>
      <c r="D6444" s="412"/>
      <c r="E6444" s="413"/>
      <c r="F6444" s="414"/>
      <c r="G6444" s="342">
        <f t="shared" si="204"/>
        <v>40523.385805165577</v>
      </c>
      <c r="H6444" s="342">
        <f t="shared" si="203"/>
        <v>769105.07580516557</v>
      </c>
      <c r="I6444" s="190">
        <f>+H6444</f>
        <v>769105.07580516557</v>
      </c>
      <c r="J6444" s="347">
        <v>2</v>
      </c>
    </row>
    <row r="6445" spans="1:10" ht="13.5" hidden="1" customHeight="1" thickBot="1">
      <c r="A6445" s="409" t="s">
        <v>1074</v>
      </c>
      <c r="B6445" s="183">
        <v>117</v>
      </c>
      <c r="C6445" s="184">
        <v>5598.75</v>
      </c>
      <c r="D6445" s="346" t="s">
        <v>387</v>
      </c>
      <c r="E6445" s="346" t="s">
        <v>386</v>
      </c>
      <c r="F6445" s="346" t="s">
        <v>868</v>
      </c>
      <c r="G6445" s="342">
        <f t="shared" si="204"/>
        <v>311.39995609369595</v>
      </c>
      <c r="H6445" s="342">
        <f t="shared" si="203"/>
        <v>5910.1499560936963</v>
      </c>
      <c r="I6445" s="190"/>
      <c r="J6445" s="347">
        <v>2</v>
      </c>
    </row>
    <row r="6446" spans="1:10" ht="13.5" hidden="1" customHeight="1" thickBot="1">
      <c r="A6446" s="411"/>
      <c r="B6446" s="183">
        <v>171</v>
      </c>
      <c r="C6446" s="184">
        <v>5375</v>
      </c>
      <c r="D6446" s="346" t="s">
        <v>384</v>
      </c>
      <c r="E6446" s="346" t="s">
        <v>386</v>
      </c>
      <c r="F6446" s="346" t="s">
        <v>868</v>
      </c>
      <c r="G6446" s="342">
        <f t="shared" si="204"/>
        <v>298.95508175996713</v>
      </c>
      <c r="H6446" s="342">
        <f t="shared" si="203"/>
        <v>5673.9550817599675</v>
      </c>
      <c r="I6446" s="190"/>
      <c r="J6446" s="347">
        <v>2</v>
      </c>
    </row>
    <row r="6447" spans="1:10" ht="13.5" thickBot="1">
      <c r="A6447" s="185" t="s">
        <v>1074</v>
      </c>
      <c r="B6447" s="186">
        <v>288</v>
      </c>
      <c r="C6447" s="187">
        <v>10973.75</v>
      </c>
      <c r="D6447" s="412"/>
      <c r="E6447" s="413"/>
      <c r="F6447" s="414"/>
      <c r="G6447" s="342">
        <f t="shared" si="204"/>
        <v>610.35503785366302</v>
      </c>
      <c r="H6447" s="342">
        <f t="shared" si="203"/>
        <v>11584.105037853664</v>
      </c>
      <c r="I6447" s="190">
        <f>+H6447</f>
        <v>11584.105037853664</v>
      </c>
      <c r="J6447" s="347">
        <v>2</v>
      </c>
    </row>
    <row r="6448" spans="1:10" ht="13.5" hidden="1" customHeight="1" thickBot="1">
      <c r="A6448" s="409" t="s">
        <v>1075</v>
      </c>
      <c r="B6448" s="183">
        <v>6</v>
      </c>
      <c r="C6448" s="184">
        <v>196.2</v>
      </c>
      <c r="D6448" s="346" t="s">
        <v>387</v>
      </c>
      <c r="E6448" s="346" t="s">
        <v>386</v>
      </c>
      <c r="F6448" s="346" t="s">
        <v>868</v>
      </c>
      <c r="G6448" s="342">
        <f t="shared" si="204"/>
        <v>10.912555728614985</v>
      </c>
      <c r="H6448" s="342">
        <f t="shared" si="203"/>
        <v>207.11255572861498</v>
      </c>
      <c r="I6448" s="190"/>
      <c r="J6448" s="347">
        <v>2</v>
      </c>
    </row>
    <row r="6449" spans="1:10" ht="13.5" hidden="1" customHeight="1" thickBot="1">
      <c r="A6449" s="411"/>
      <c r="B6449" s="183">
        <v>13</v>
      </c>
      <c r="C6449" s="184">
        <v>283.39999999999998</v>
      </c>
      <c r="D6449" s="346" t="s">
        <v>384</v>
      </c>
      <c r="E6449" s="346" t="s">
        <v>386</v>
      </c>
      <c r="F6449" s="346" t="s">
        <v>872</v>
      </c>
      <c r="G6449" s="342">
        <f t="shared" si="204"/>
        <v>15.76258049688831</v>
      </c>
      <c r="H6449" s="342">
        <f t="shared" si="203"/>
        <v>299.16258049688827</v>
      </c>
      <c r="I6449" s="190"/>
      <c r="J6449" s="347">
        <v>2</v>
      </c>
    </row>
    <row r="6450" spans="1:10" ht="13.5" thickBot="1">
      <c r="A6450" s="185" t="s">
        <v>1075</v>
      </c>
      <c r="B6450" s="186">
        <v>19</v>
      </c>
      <c r="C6450" s="187">
        <v>479.6</v>
      </c>
      <c r="D6450" s="412"/>
      <c r="E6450" s="413"/>
      <c r="F6450" s="414"/>
      <c r="G6450" s="342">
        <f t="shared" si="204"/>
        <v>26.675136225503298</v>
      </c>
      <c r="H6450" s="342">
        <f t="shared" si="203"/>
        <v>506.27513622550333</v>
      </c>
      <c r="I6450" s="190">
        <f>+H6450</f>
        <v>506.27513622550333</v>
      </c>
      <c r="J6450" s="347">
        <v>2</v>
      </c>
    </row>
    <row r="6451" spans="1:10" ht="13.5" hidden="1" customHeight="1" thickBot="1">
      <c r="A6451" s="409" t="s">
        <v>1076</v>
      </c>
      <c r="B6451" s="183">
        <v>11</v>
      </c>
      <c r="C6451" s="184">
        <v>505.36</v>
      </c>
      <c r="D6451" s="346" t="s">
        <v>387</v>
      </c>
      <c r="E6451" s="346" t="s">
        <v>386</v>
      </c>
      <c r="F6451" s="346" t="s">
        <v>868</v>
      </c>
      <c r="G6451" s="342">
        <f t="shared" si="204"/>
        <v>28.107895835947343</v>
      </c>
      <c r="H6451" s="342">
        <f t="shared" si="203"/>
        <v>533.46789583594739</v>
      </c>
      <c r="I6451" s="190"/>
      <c r="J6451" s="347">
        <v>2</v>
      </c>
    </row>
    <row r="6452" spans="1:10" ht="13.5" hidden="1" customHeight="1" thickBot="1">
      <c r="A6452" s="411"/>
      <c r="B6452" s="183">
        <v>40</v>
      </c>
      <c r="C6452" s="184">
        <v>1225.0999999999999</v>
      </c>
      <c r="D6452" s="346" t="s">
        <v>384</v>
      </c>
      <c r="E6452" s="346" t="s">
        <v>386</v>
      </c>
      <c r="F6452" s="346" t="s">
        <v>868</v>
      </c>
      <c r="G6452" s="342">
        <f t="shared" si="204"/>
        <v>68.139510821234538</v>
      </c>
      <c r="H6452" s="342">
        <f t="shared" si="203"/>
        <v>1293.2395108212345</v>
      </c>
      <c r="I6452" s="190"/>
      <c r="J6452" s="347">
        <v>2</v>
      </c>
    </row>
    <row r="6453" spans="1:10" ht="13.5" thickBot="1">
      <c r="A6453" s="185" t="s">
        <v>1076</v>
      </c>
      <c r="B6453" s="186">
        <v>51</v>
      </c>
      <c r="C6453" s="187">
        <v>1730.46</v>
      </c>
      <c r="D6453" s="412"/>
      <c r="E6453" s="413"/>
      <c r="F6453" s="414"/>
      <c r="G6453" s="342">
        <f t="shared" si="204"/>
        <v>96.247406657181884</v>
      </c>
      <c r="H6453" s="342">
        <f t="shared" si="203"/>
        <v>1826.707406657182</v>
      </c>
      <c r="I6453" s="190">
        <f>+H6453</f>
        <v>1826.707406657182</v>
      </c>
      <c r="J6453" s="347">
        <v>2</v>
      </c>
    </row>
    <row r="6454" spans="1:10" ht="14.25" hidden="1" customHeight="1" thickBot="1">
      <c r="A6454" s="409" t="s">
        <v>545</v>
      </c>
      <c r="B6454" s="183">
        <v>0</v>
      </c>
      <c r="C6454" s="184">
        <v>1624.26</v>
      </c>
      <c r="D6454" s="346" t="s">
        <v>588</v>
      </c>
      <c r="E6454" s="346" t="s">
        <v>386</v>
      </c>
      <c r="F6454" s="346" t="s">
        <v>956</v>
      </c>
      <c r="G6454" s="342">
        <f t="shared" si="204"/>
        <v>90.34061043710588</v>
      </c>
      <c r="H6454" s="342">
        <f t="shared" si="203"/>
        <v>1714.6006104371058</v>
      </c>
      <c r="I6454" s="190"/>
      <c r="J6454" s="347">
        <v>2</v>
      </c>
    </row>
    <row r="6455" spans="1:10" ht="13.5" hidden="1" customHeight="1" thickBot="1">
      <c r="A6455" s="410"/>
      <c r="B6455" s="183">
        <v>6</v>
      </c>
      <c r="C6455" s="184">
        <v>156.41999999999999</v>
      </c>
      <c r="D6455" s="346" t="s">
        <v>389</v>
      </c>
      <c r="E6455" s="346" t="s">
        <v>386</v>
      </c>
      <c r="F6455" s="346" t="s">
        <v>837</v>
      </c>
      <c r="G6455" s="342">
        <f t="shared" si="204"/>
        <v>8.7000100258407524</v>
      </c>
      <c r="H6455" s="342">
        <f t="shared" si="203"/>
        <v>165.12001002584074</v>
      </c>
      <c r="I6455" s="190"/>
      <c r="J6455" s="347">
        <v>2</v>
      </c>
    </row>
    <row r="6456" spans="1:10" ht="13.5" hidden="1" customHeight="1" thickBot="1">
      <c r="A6456" s="410"/>
      <c r="B6456" s="183">
        <v>3</v>
      </c>
      <c r="C6456" s="184">
        <v>100.14</v>
      </c>
      <c r="D6456" s="346" t="s">
        <v>389</v>
      </c>
      <c r="E6456" s="346" t="s">
        <v>386</v>
      </c>
      <c r="F6456" s="346" t="s">
        <v>813</v>
      </c>
      <c r="G6456" s="342">
        <f t="shared" si="204"/>
        <v>5.5697417465010419</v>
      </c>
      <c r="H6456" s="342">
        <f t="shared" si="203"/>
        <v>105.70974174650104</v>
      </c>
      <c r="I6456" s="190"/>
      <c r="J6456" s="347">
        <v>2</v>
      </c>
    </row>
    <row r="6457" spans="1:10" ht="13.5" hidden="1" customHeight="1" thickBot="1">
      <c r="A6457" s="410"/>
      <c r="B6457" s="183">
        <v>3</v>
      </c>
      <c r="C6457" s="184">
        <v>102.63</v>
      </c>
      <c r="D6457" s="346" t="s">
        <v>389</v>
      </c>
      <c r="E6457" s="346" t="s">
        <v>386</v>
      </c>
      <c r="F6457" s="346" t="s">
        <v>808</v>
      </c>
      <c r="G6457" s="342">
        <f t="shared" si="204"/>
        <v>5.7082344262372873</v>
      </c>
      <c r="H6457" s="342">
        <f t="shared" si="203"/>
        <v>108.33823442623728</v>
      </c>
      <c r="I6457" s="190"/>
      <c r="J6457" s="347">
        <v>2</v>
      </c>
    </row>
    <row r="6458" spans="1:10" ht="13.5" hidden="1" customHeight="1" thickBot="1">
      <c r="A6458" s="410"/>
      <c r="B6458" s="183">
        <v>36</v>
      </c>
      <c r="C6458" s="184">
        <v>1130.1600000000001</v>
      </c>
      <c r="D6458" s="346" t="s">
        <v>391</v>
      </c>
      <c r="E6458" s="346" t="s">
        <v>386</v>
      </c>
      <c r="F6458" s="346" t="s">
        <v>807</v>
      </c>
      <c r="G6458" s="342">
        <f t="shared" si="204"/>
        <v>62.858990735226868</v>
      </c>
      <c r="H6458" s="342">
        <f t="shared" si="203"/>
        <v>1193.0189907352269</v>
      </c>
      <c r="I6458" s="190"/>
      <c r="J6458" s="347">
        <v>2</v>
      </c>
    </row>
    <row r="6459" spans="1:10" ht="13.5" hidden="1" customHeight="1" thickBot="1">
      <c r="A6459" s="410"/>
      <c r="B6459" s="183">
        <v>18</v>
      </c>
      <c r="C6459" s="184">
        <v>565.08000000000004</v>
      </c>
      <c r="D6459" s="346" t="s">
        <v>391</v>
      </c>
      <c r="E6459" s="346" t="s">
        <v>386</v>
      </c>
      <c r="F6459" s="346" t="s">
        <v>837</v>
      </c>
      <c r="G6459" s="342">
        <f t="shared" si="204"/>
        <v>31.429495367613434</v>
      </c>
      <c r="H6459" s="342">
        <f t="shared" si="203"/>
        <v>596.50949536761345</v>
      </c>
      <c r="I6459" s="190"/>
      <c r="J6459" s="347">
        <v>2</v>
      </c>
    </row>
    <row r="6460" spans="1:10" ht="13.5" hidden="1" customHeight="1" thickBot="1">
      <c r="A6460" s="410"/>
      <c r="B6460" s="183">
        <v>18</v>
      </c>
      <c r="C6460" s="184">
        <v>579.17999999999995</v>
      </c>
      <c r="D6460" s="346" t="s">
        <v>391</v>
      </c>
      <c r="E6460" s="346" t="s">
        <v>386</v>
      </c>
      <c r="F6460" s="346" t="s">
        <v>835</v>
      </c>
      <c r="G6460" s="342">
        <f t="shared" si="204"/>
        <v>32.213731023951205</v>
      </c>
      <c r="H6460" s="342">
        <f t="shared" si="203"/>
        <v>611.3937310239512</v>
      </c>
      <c r="I6460" s="190"/>
      <c r="J6460" s="347">
        <v>2</v>
      </c>
    </row>
    <row r="6461" spans="1:10" ht="13.5" hidden="1" customHeight="1" thickBot="1">
      <c r="A6461" s="410"/>
      <c r="B6461" s="183">
        <v>21</v>
      </c>
      <c r="C6461" s="184">
        <v>681.75</v>
      </c>
      <c r="D6461" s="346" t="s">
        <v>391</v>
      </c>
      <c r="E6461" s="346" t="s">
        <v>386</v>
      </c>
      <c r="F6461" s="346" t="s">
        <v>845</v>
      </c>
      <c r="G6461" s="342">
        <f t="shared" si="204"/>
        <v>37.918628277182805</v>
      </c>
      <c r="H6461" s="342">
        <f t="shared" si="203"/>
        <v>719.66862827718285</v>
      </c>
      <c r="I6461" s="190"/>
      <c r="J6461" s="347">
        <v>2</v>
      </c>
    </row>
    <row r="6462" spans="1:10" ht="13.5" hidden="1" customHeight="1" thickBot="1">
      <c r="A6462" s="410"/>
      <c r="B6462" s="183">
        <v>21</v>
      </c>
      <c r="C6462" s="184">
        <v>681.75</v>
      </c>
      <c r="D6462" s="346" t="s">
        <v>391</v>
      </c>
      <c r="E6462" s="346" t="s">
        <v>386</v>
      </c>
      <c r="F6462" s="346" t="s">
        <v>881</v>
      </c>
      <c r="G6462" s="342">
        <f t="shared" si="204"/>
        <v>37.918628277182805</v>
      </c>
      <c r="H6462" s="342">
        <f t="shared" si="203"/>
        <v>719.66862827718285</v>
      </c>
      <c r="I6462" s="190"/>
      <c r="J6462" s="347">
        <v>2</v>
      </c>
    </row>
    <row r="6463" spans="1:10" ht="13.5" hidden="1" customHeight="1" thickBot="1">
      <c r="A6463" s="410"/>
      <c r="B6463" s="183">
        <v>18</v>
      </c>
      <c r="C6463" s="184">
        <v>579.12</v>
      </c>
      <c r="D6463" s="346" t="s">
        <v>391</v>
      </c>
      <c r="E6463" s="346" t="s">
        <v>386</v>
      </c>
      <c r="F6463" s="346" t="s">
        <v>863</v>
      </c>
      <c r="G6463" s="342">
        <f t="shared" si="204"/>
        <v>32.210393850945515</v>
      </c>
      <c r="H6463" s="342">
        <f t="shared" si="203"/>
        <v>611.33039385094548</v>
      </c>
      <c r="I6463" s="190"/>
      <c r="J6463" s="347">
        <v>2</v>
      </c>
    </row>
    <row r="6464" spans="1:10" ht="13.5" hidden="1" customHeight="1" thickBot="1">
      <c r="A6464" s="410"/>
      <c r="B6464" s="183">
        <v>36</v>
      </c>
      <c r="C6464" s="184">
        <v>1158.24</v>
      </c>
      <c r="D6464" s="346" t="s">
        <v>391</v>
      </c>
      <c r="E6464" s="346" t="s">
        <v>386</v>
      </c>
      <c r="F6464" s="346" t="s">
        <v>838</v>
      </c>
      <c r="G6464" s="342">
        <f t="shared" si="204"/>
        <v>64.42078770189103</v>
      </c>
      <c r="H6464" s="342">
        <f t="shared" si="203"/>
        <v>1222.660787701891</v>
      </c>
      <c r="I6464" s="190"/>
      <c r="J6464" s="347">
        <v>2</v>
      </c>
    </row>
    <row r="6465" spans="1:10" ht="13.5" hidden="1" customHeight="1" thickBot="1">
      <c r="A6465" s="410"/>
      <c r="B6465" s="183">
        <v>36</v>
      </c>
      <c r="C6465" s="184">
        <v>1158.24</v>
      </c>
      <c r="D6465" s="346" t="s">
        <v>391</v>
      </c>
      <c r="E6465" s="346" t="s">
        <v>386</v>
      </c>
      <c r="F6465" s="346" t="s">
        <v>858</v>
      </c>
      <c r="G6465" s="342">
        <f t="shared" si="204"/>
        <v>64.42078770189103</v>
      </c>
      <c r="H6465" s="342">
        <f t="shared" si="203"/>
        <v>1222.660787701891</v>
      </c>
      <c r="I6465" s="190"/>
      <c r="J6465" s="347">
        <v>2</v>
      </c>
    </row>
    <row r="6466" spans="1:10" ht="13.5" hidden="1" customHeight="1" thickBot="1">
      <c r="A6466" s="410"/>
      <c r="B6466" s="183">
        <v>0.25</v>
      </c>
      <c r="C6466" s="184">
        <v>11.83</v>
      </c>
      <c r="D6466" s="346" t="s">
        <v>387</v>
      </c>
      <c r="E6466" s="346" t="s">
        <v>386</v>
      </c>
      <c r="F6466" s="346" t="s">
        <v>811</v>
      </c>
      <c r="G6466" s="342">
        <f t="shared" si="204"/>
        <v>0.65797927762240205</v>
      </c>
      <c r="H6466" s="342">
        <f t="shared" si="203"/>
        <v>12.487979277622403</v>
      </c>
      <c r="I6466" s="190"/>
      <c r="J6466" s="347">
        <v>2</v>
      </c>
    </row>
    <row r="6467" spans="1:10" ht="13.5" hidden="1" customHeight="1" thickBot="1">
      <c r="A6467" s="410"/>
      <c r="B6467" s="183">
        <v>0.5</v>
      </c>
      <c r="C6467" s="184">
        <v>22.95</v>
      </c>
      <c r="D6467" s="346" t="s">
        <v>387</v>
      </c>
      <c r="E6467" s="346" t="s">
        <v>386</v>
      </c>
      <c r="F6467" s="346" t="s">
        <v>813</v>
      </c>
      <c r="G6467" s="342">
        <f t="shared" si="204"/>
        <v>1.2764686746774407</v>
      </c>
      <c r="H6467" s="342">
        <f t="shared" si="203"/>
        <v>24.226468674677442</v>
      </c>
      <c r="I6467" s="190"/>
      <c r="J6467" s="347">
        <v>2</v>
      </c>
    </row>
    <row r="6468" spans="1:10" ht="13.5" hidden="1" customHeight="1" thickBot="1">
      <c r="A6468" s="410"/>
      <c r="B6468" s="183">
        <v>6.5</v>
      </c>
      <c r="C6468" s="184">
        <v>305.86</v>
      </c>
      <c r="D6468" s="346" t="s">
        <v>387</v>
      </c>
      <c r="E6468" s="346" t="s">
        <v>386</v>
      </c>
      <c r="F6468" s="346" t="s">
        <v>810</v>
      </c>
      <c r="G6468" s="342">
        <f t="shared" si="204"/>
        <v>17.011795592019261</v>
      </c>
      <c r="H6468" s="342">
        <f t="shared" si="203"/>
        <v>322.87179559201928</v>
      </c>
      <c r="I6468" s="190"/>
      <c r="J6468" s="347">
        <v>2</v>
      </c>
    </row>
    <row r="6469" spans="1:10" ht="13.5" hidden="1" customHeight="1" thickBot="1">
      <c r="A6469" s="410"/>
      <c r="B6469" s="183">
        <v>11.5</v>
      </c>
      <c r="C6469" s="184">
        <v>566.49</v>
      </c>
      <c r="D6469" s="346" t="s">
        <v>387</v>
      </c>
      <c r="E6469" s="346" t="s">
        <v>386</v>
      </c>
      <c r="F6469" s="346" t="s">
        <v>835</v>
      </c>
      <c r="G6469" s="342">
        <f t="shared" si="204"/>
        <v>31.507918933247211</v>
      </c>
      <c r="H6469" s="342">
        <f t="shared" si="203"/>
        <v>597.99791893324721</v>
      </c>
      <c r="I6469" s="190"/>
      <c r="J6469" s="347">
        <v>2</v>
      </c>
    </row>
    <row r="6470" spans="1:10" ht="13.5" hidden="1" customHeight="1" thickBot="1">
      <c r="A6470" s="410"/>
      <c r="B6470" s="183">
        <v>22.25</v>
      </c>
      <c r="C6470" s="184">
        <v>1064.33</v>
      </c>
      <c r="D6470" s="346" t="s">
        <v>387</v>
      </c>
      <c r="E6470" s="346" t="s">
        <v>386</v>
      </c>
      <c r="F6470" s="346" t="s">
        <v>802</v>
      </c>
      <c r="G6470" s="342">
        <f t="shared" si="204"/>
        <v>59.197555752481072</v>
      </c>
      <c r="H6470" s="342">
        <f t="shared" si="203"/>
        <v>1123.527555752481</v>
      </c>
      <c r="I6470" s="190"/>
      <c r="J6470" s="347">
        <v>2</v>
      </c>
    </row>
    <row r="6471" spans="1:10" ht="13.5" hidden="1" customHeight="1" thickBot="1">
      <c r="A6471" s="410"/>
      <c r="B6471" s="183">
        <v>8</v>
      </c>
      <c r="C6471" s="184">
        <v>381.63</v>
      </c>
      <c r="D6471" s="346" t="s">
        <v>387</v>
      </c>
      <c r="E6471" s="346" t="s">
        <v>386</v>
      </c>
      <c r="F6471" s="346" t="s">
        <v>803</v>
      </c>
      <c r="G6471" s="342">
        <f t="shared" si="204"/>
        <v>21.226088902708135</v>
      </c>
      <c r="H6471" s="342">
        <f t="shared" si="203"/>
        <v>402.85608890270811</v>
      </c>
      <c r="I6471" s="190"/>
      <c r="J6471" s="347">
        <v>2</v>
      </c>
    </row>
    <row r="6472" spans="1:10" ht="13.5" hidden="1" customHeight="1" thickBot="1">
      <c r="A6472" s="410"/>
      <c r="B6472" s="183">
        <v>16.25</v>
      </c>
      <c r="C6472" s="184">
        <v>774.48</v>
      </c>
      <c r="D6472" s="346" t="s">
        <v>387</v>
      </c>
      <c r="E6472" s="346" t="s">
        <v>386</v>
      </c>
      <c r="F6472" s="346" t="s">
        <v>804</v>
      </c>
      <c r="G6472" s="342">
        <f t="shared" si="204"/>
        <v>43.076229157480803</v>
      </c>
      <c r="H6472" s="342">
        <f t="shared" si="203"/>
        <v>817.55622915748086</v>
      </c>
      <c r="I6472" s="190"/>
      <c r="J6472" s="347">
        <v>2</v>
      </c>
    </row>
    <row r="6473" spans="1:10" ht="13.5" hidden="1" customHeight="1" thickBot="1">
      <c r="A6473" s="410"/>
      <c r="B6473" s="183">
        <v>1.75</v>
      </c>
      <c r="C6473" s="184">
        <v>87.69</v>
      </c>
      <c r="D6473" s="346" t="s">
        <v>387</v>
      </c>
      <c r="E6473" s="346" t="s">
        <v>386</v>
      </c>
      <c r="F6473" s="346" t="s">
        <v>845</v>
      </c>
      <c r="G6473" s="342">
        <f t="shared" si="204"/>
        <v>4.877278347819817</v>
      </c>
      <c r="H6473" s="342">
        <f t="shared" si="203"/>
        <v>92.567278347819808</v>
      </c>
      <c r="I6473" s="190"/>
      <c r="J6473" s="347">
        <v>2</v>
      </c>
    </row>
    <row r="6474" spans="1:10" ht="13.5" hidden="1" customHeight="1" thickBot="1">
      <c r="A6474" s="410"/>
      <c r="B6474" s="183">
        <v>37.5</v>
      </c>
      <c r="C6474" s="184">
        <v>1821.97</v>
      </c>
      <c r="D6474" s="346" t="s">
        <v>387</v>
      </c>
      <c r="E6474" s="346" t="s">
        <v>386</v>
      </c>
      <c r="F6474" s="346" t="s">
        <v>843</v>
      </c>
      <c r="G6474" s="342">
        <f t="shared" si="204"/>
        <v>101.33715168636414</v>
      </c>
      <c r="H6474" s="342">
        <f t="shared" si="203"/>
        <v>1923.3071516863643</v>
      </c>
      <c r="I6474" s="190"/>
      <c r="J6474" s="347">
        <v>2</v>
      </c>
    </row>
    <row r="6475" spans="1:10" ht="13.5" hidden="1" customHeight="1" thickBot="1">
      <c r="A6475" s="410"/>
      <c r="B6475" s="183">
        <v>6</v>
      </c>
      <c r="C6475" s="184">
        <v>278.93</v>
      </c>
      <c r="D6475" s="346" t="s">
        <v>387</v>
      </c>
      <c r="E6475" s="346" t="s">
        <v>386</v>
      </c>
      <c r="F6475" s="346" t="s">
        <v>894</v>
      </c>
      <c r="G6475" s="342">
        <f t="shared" si="204"/>
        <v>15.513961107964208</v>
      </c>
      <c r="H6475" s="342">
        <f t="shared" ref="H6475:H6538" si="205">+G6475+C6475</f>
        <v>294.44396110796424</v>
      </c>
      <c r="I6475" s="190"/>
      <c r="J6475" s="347">
        <v>2</v>
      </c>
    </row>
    <row r="6476" spans="1:10" ht="13.5" hidden="1" customHeight="1" thickBot="1">
      <c r="A6476" s="410"/>
      <c r="B6476" s="183">
        <v>3</v>
      </c>
      <c r="C6476" s="184">
        <v>143.35</v>
      </c>
      <c r="D6476" s="346" t="s">
        <v>387</v>
      </c>
      <c r="E6476" s="346" t="s">
        <v>386</v>
      </c>
      <c r="F6476" s="346" t="s">
        <v>881</v>
      </c>
      <c r="G6476" s="342">
        <f t="shared" si="204"/>
        <v>7.9730625061007032</v>
      </c>
      <c r="H6476" s="342">
        <f t="shared" si="205"/>
        <v>151.32306250610071</v>
      </c>
      <c r="I6476" s="190"/>
      <c r="J6476" s="347">
        <v>2</v>
      </c>
    </row>
    <row r="6477" spans="1:10" ht="13.5" hidden="1" customHeight="1" thickBot="1">
      <c r="A6477" s="410"/>
      <c r="B6477" s="183">
        <v>14.5</v>
      </c>
      <c r="C6477" s="184">
        <v>713.72</v>
      </c>
      <c r="D6477" s="346" t="s">
        <v>387</v>
      </c>
      <c r="E6477" s="346" t="s">
        <v>386</v>
      </c>
      <c r="F6477" s="346" t="s">
        <v>805</v>
      </c>
      <c r="G6477" s="342">
        <f t="shared" si="204"/>
        <v>39.69678529371604</v>
      </c>
      <c r="H6477" s="342">
        <f t="shared" si="205"/>
        <v>753.41678529371609</v>
      </c>
      <c r="I6477" s="190"/>
      <c r="J6477" s="347">
        <v>2</v>
      </c>
    </row>
    <row r="6478" spans="1:10" ht="13.5" hidden="1" customHeight="1" thickBot="1">
      <c r="A6478" s="410"/>
      <c r="B6478" s="183">
        <v>6.25</v>
      </c>
      <c r="C6478" s="184">
        <v>309.77</v>
      </c>
      <c r="D6478" s="346" t="s">
        <v>387</v>
      </c>
      <c r="E6478" s="346" t="s">
        <v>386</v>
      </c>
      <c r="F6478" s="346" t="s">
        <v>862</v>
      </c>
      <c r="G6478" s="342">
        <f t="shared" si="204"/>
        <v>17.229268032890232</v>
      </c>
      <c r="H6478" s="342">
        <f t="shared" si="205"/>
        <v>326.9992680328902</v>
      </c>
      <c r="I6478" s="190"/>
      <c r="J6478" s="347">
        <v>2</v>
      </c>
    </row>
    <row r="6479" spans="1:10" ht="13.5" hidden="1" customHeight="1" thickBot="1">
      <c r="A6479" s="410"/>
      <c r="B6479" s="183">
        <v>14.25</v>
      </c>
      <c r="C6479" s="184">
        <v>695.99</v>
      </c>
      <c r="D6479" s="346" t="s">
        <v>387</v>
      </c>
      <c r="E6479" s="346" t="s">
        <v>386</v>
      </c>
      <c r="F6479" s="346" t="s">
        <v>816</v>
      </c>
      <c r="G6479" s="342">
        <f t="shared" ref="G6479:G6542" si="206">+(C6479/$C$12584)*1312742.08</f>
        <v>38.710650670533859</v>
      </c>
      <c r="H6479" s="342">
        <f t="shared" si="205"/>
        <v>734.70065067053383</v>
      </c>
      <c r="I6479" s="190"/>
      <c r="J6479" s="347">
        <v>2</v>
      </c>
    </row>
    <row r="6480" spans="1:10" ht="13.5" hidden="1" customHeight="1" thickBot="1">
      <c r="A6480" s="410"/>
      <c r="B6480" s="183">
        <v>5.25</v>
      </c>
      <c r="C6480" s="184">
        <v>258.83999999999997</v>
      </c>
      <c r="D6480" s="346" t="s">
        <v>387</v>
      </c>
      <c r="E6480" s="346" t="s">
        <v>386</v>
      </c>
      <c r="F6480" s="346" t="s">
        <v>863</v>
      </c>
      <c r="G6480" s="342">
        <f t="shared" si="206"/>
        <v>14.396564346558117</v>
      </c>
      <c r="H6480" s="342">
        <f t="shared" si="205"/>
        <v>273.23656434655811</v>
      </c>
      <c r="I6480" s="190"/>
      <c r="J6480" s="347">
        <v>2</v>
      </c>
    </row>
    <row r="6481" spans="1:10" ht="13.5" hidden="1" customHeight="1" thickBot="1">
      <c r="A6481" s="410"/>
      <c r="B6481" s="183">
        <v>3.75</v>
      </c>
      <c r="C6481" s="184">
        <v>174.43</v>
      </c>
      <c r="D6481" s="346" t="s">
        <v>387</v>
      </c>
      <c r="E6481" s="346" t="s">
        <v>386</v>
      </c>
      <c r="F6481" s="346" t="s">
        <v>841</v>
      </c>
      <c r="G6481" s="342">
        <f t="shared" si="206"/>
        <v>9.7017181230494991</v>
      </c>
      <c r="H6481" s="342">
        <f t="shared" si="205"/>
        <v>184.1317181230495</v>
      </c>
      <c r="I6481" s="190"/>
      <c r="J6481" s="347">
        <v>2</v>
      </c>
    </row>
    <row r="6482" spans="1:10" ht="13.5" hidden="1" customHeight="1" thickBot="1">
      <c r="A6482" s="410"/>
      <c r="B6482" s="183">
        <v>22.5</v>
      </c>
      <c r="C6482" s="184">
        <v>1085.81</v>
      </c>
      <c r="D6482" s="346" t="s">
        <v>387</v>
      </c>
      <c r="E6482" s="346" t="s">
        <v>386</v>
      </c>
      <c r="F6482" s="346" t="s">
        <v>856</v>
      </c>
      <c r="G6482" s="342">
        <f t="shared" si="206"/>
        <v>60.392263688519044</v>
      </c>
      <c r="H6482" s="342">
        <f t="shared" si="205"/>
        <v>1146.202263688519</v>
      </c>
      <c r="I6482" s="190"/>
      <c r="J6482" s="347">
        <v>2</v>
      </c>
    </row>
    <row r="6483" spans="1:10" ht="13.5" hidden="1" customHeight="1" thickBot="1">
      <c r="A6483" s="410"/>
      <c r="B6483" s="183">
        <v>4.5</v>
      </c>
      <c r="C6483" s="184">
        <v>214.32</v>
      </c>
      <c r="D6483" s="346" t="s">
        <v>387</v>
      </c>
      <c r="E6483" s="346" t="s">
        <v>386</v>
      </c>
      <c r="F6483" s="346" t="s">
        <v>867</v>
      </c>
      <c r="G6483" s="342">
        <f t="shared" si="206"/>
        <v>11.920381976334166</v>
      </c>
      <c r="H6483" s="342">
        <f t="shared" si="205"/>
        <v>226.24038197633416</v>
      </c>
      <c r="I6483" s="190"/>
      <c r="J6483" s="347">
        <v>2</v>
      </c>
    </row>
    <row r="6484" spans="1:10" ht="13.5" hidden="1" customHeight="1" thickBot="1">
      <c r="A6484" s="410"/>
      <c r="B6484" s="183">
        <v>7.25</v>
      </c>
      <c r="C6484" s="184">
        <v>365.33</v>
      </c>
      <c r="D6484" s="346" t="s">
        <v>387</v>
      </c>
      <c r="E6484" s="346" t="s">
        <v>386</v>
      </c>
      <c r="F6484" s="346" t="s">
        <v>868</v>
      </c>
      <c r="G6484" s="342">
        <f t="shared" si="206"/>
        <v>20.319490236161631</v>
      </c>
      <c r="H6484" s="342">
        <f t="shared" si="205"/>
        <v>385.64949023616163</v>
      </c>
      <c r="I6484" s="190"/>
      <c r="J6484" s="347">
        <v>2</v>
      </c>
    </row>
    <row r="6485" spans="1:10" ht="13.5" hidden="1" customHeight="1" thickBot="1">
      <c r="A6485" s="410"/>
      <c r="B6485" s="183">
        <v>6.25</v>
      </c>
      <c r="C6485" s="184">
        <v>310.87</v>
      </c>
      <c r="D6485" s="346" t="s">
        <v>387</v>
      </c>
      <c r="E6485" s="346" t="s">
        <v>386</v>
      </c>
      <c r="F6485" s="346" t="s">
        <v>838</v>
      </c>
      <c r="G6485" s="342">
        <f t="shared" si="206"/>
        <v>17.290449537994601</v>
      </c>
      <c r="H6485" s="342">
        <f t="shared" si="205"/>
        <v>328.16044953799462</v>
      </c>
      <c r="I6485" s="190"/>
      <c r="J6485" s="347">
        <v>2</v>
      </c>
    </row>
    <row r="6486" spans="1:10" ht="13.5" hidden="1" customHeight="1" thickBot="1">
      <c r="A6486" s="410"/>
      <c r="B6486" s="183">
        <v>8</v>
      </c>
      <c r="C6486" s="184">
        <v>397.18</v>
      </c>
      <c r="D6486" s="346" t="s">
        <v>387</v>
      </c>
      <c r="E6486" s="346" t="s">
        <v>386</v>
      </c>
      <c r="F6486" s="346" t="s">
        <v>872</v>
      </c>
      <c r="G6486" s="342">
        <f t="shared" si="206"/>
        <v>22.090972906683483</v>
      </c>
      <c r="H6486" s="342">
        <f t="shared" si="205"/>
        <v>419.27097290668348</v>
      </c>
      <c r="I6486" s="190"/>
      <c r="J6486" s="347">
        <v>2</v>
      </c>
    </row>
    <row r="6487" spans="1:10" ht="13.5" hidden="1" customHeight="1" thickBot="1">
      <c r="A6487" s="410"/>
      <c r="B6487" s="183">
        <v>121</v>
      </c>
      <c r="C6487" s="184">
        <v>3767.35</v>
      </c>
      <c r="D6487" s="346" t="s">
        <v>384</v>
      </c>
      <c r="E6487" s="346" t="s">
        <v>386</v>
      </c>
      <c r="F6487" s="346" t="s">
        <v>807</v>
      </c>
      <c r="G6487" s="342">
        <f t="shared" si="206"/>
        <v>209.53831204993713</v>
      </c>
      <c r="H6487" s="342">
        <f t="shared" si="205"/>
        <v>3976.8883120499372</v>
      </c>
      <c r="I6487" s="190"/>
      <c r="J6487" s="347">
        <v>2</v>
      </c>
    </row>
    <row r="6488" spans="1:10" ht="13.5" hidden="1" customHeight="1" thickBot="1">
      <c r="A6488" s="410"/>
      <c r="B6488" s="183">
        <v>145</v>
      </c>
      <c r="C6488" s="184">
        <v>4620.6000000000004</v>
      </c>
      <c r="D6488" s="346" t="s">
        <v>384</v>
      </c>
      <c r="E6488" s="346" t="s">
        <v>386</v>
      </c>
      <c r="F6488" s="346" t="s">
        <v>837</v>
      </c>
      <c r="G6488" s="342">
        <f t="shared" si="206"/>
        <v>256.99569316839148</v>
      </c>
      <c r="H6488" s="342">
        <f t="shared" si="205"/>
        <v>4877.5956931683922</v>
      </c>
      <c r="I6488" s="190"/>
      <c r="J6488" s="347">
        <v>2</v>
      </c>
    </row>
    <row r="6489" spans="1:10" ht="13.5" hidden="1" customHeight="1" thickBot="1">
      <c r="A6489" s="410"/>
      <c r="B6489" s="183">
        <v>171.25</v>
      </c>
      <c r="C6489" s="184">
        <v>5358.72</v>
      </c>
      <c r="D6489" s="346" t="s">
        <v>384</v>
      </c>
      <c r="E6489" s="346" t="s">
        <v>386</v>
      </c>
      <c r="F6489" s="346" t="s">
        <v>811</v>
      </c>
      <c r="G6489" s="342">
        <f t="shared" si="206"/>
        <v>298.04959548442253</v>
      </c>
      <c r="H6489" s="342">
        <f t="shared" si="205"/>
        <v>5656.769595484423</v>
      </c>
      <c r="I6489" s="190"/>
      <c r="J6489" s="347">
        <v>2</v>
      </c>
    </row>
    <row r="6490" spans="1:10" ht="13.5" hidden="1" customHeight="1" thickBot="1">
      <c r="A6490" s="410"/>
      <c r="B6490" s="183">
        <v>169.5</v>
      </c>
      <c r="C6490" s="184">
        <v>5314.07</v>
      </c>
      <c r="D6490" s="346" t="s">
        <v>384</v>
      </c>
      <c r="E6490" s="346" t="s">
        <v>386</v>
      </c>
      <c r="F6490" s="346" t="s">
        <v>813</v>
      </c>
      <c r="G6490" s="342">
        <f t="shared" si="206"/>
        <v>295.56618257268616</v>
      </c>
      <c r="H6490" s="342">
        <f t="shared" si="205"/>
        <v>5609.6361825726863</v>
      </c>
      <c r="I6490" s="190"/>
      <c r="J6490" s="347">
        <v>2</v>
      </c>
    </row>
    <row r="6491" spans="1:10" ht="13.5" hidden="1" customHeight="1" thickBot="1">
      <c r="A6491" s="410"/>
      <c r="B6491" s="183">
        <v>169.5</v>
      </c>
      <c r="C6491" s="184">
        <v>5441.11</v>
      </c>
      <c r="D6491" s="346" t="s">
        <v>384</v>
      </c>
      <c r="E6491" s="346" t="s">
        <v>386</v>
      </c>
      <c r="F6491" s="346" t="s">
        <v>808</v>
      </c>
      <c r="G6491" s="342">
        <f t="shared" si="206"/>
        <v>302.63209021673947</v>
      </c>
      <c r="H6491" s="342">
        <f t="shared" si="205"/>
        <v>5743.7420902167396</v>
      </c>
      <c r="I6491" s="190"/>
      <c r="J6491" s="347">
        <v>2</v>
      </c>
    </row>
    <row r="6492" spans="1:10" ht="13.5" hidden="1" customHeight="1" thickBot="1">
      <c r="A6492" s="410"/>
      <c r="B6492" s="183">
        <v>141.25</v>
      </c>
      <c r="C6492" s="184">
        <v>4563.6499999999996</v>
      </c>
      <c r="D6492" s="346" t="s">
        <v>384</v>
      </c>
      <c r="E6492" s="346" t="s">
        <v>386</v>
      </c>
      <c r="F6492" s="346" t="s">
        <v>809</v>
      </c>
      <c r="G6492" s="342">
        <f t="shared" si="206"/>
        <v>253.82815979048812</v>
      </c>
      <c r="H6492" s="342">
        <f t="shared" si="205"/>
        <v>4817.4781597904876</v>
      </c>
      <c r="I6492" s="190"/>
      <c r="J6492" s="347">
        <v>2</v>
      </c>
    </row>
    <row r="6493" spans="1:10" ht="13.5" hidden="1" customHeight="1" thickBot="1">
      <c r="A6493" s="410"/>
      <c r="B6493" s="183">
        <v>161.5</v>
      </c>
      <c r="C6493" s="184">
        <v>5195.5200000000004</v>
      </c>
      <c r="D6493" s="346" t="s">
        <v>384</v>
      </c>
      <c r="E6493" s="346" t="s">
        <v>386</v>
      </c>
      <c r="F6493" s="346" t="s">
        <v>810</v>
      </c>
      <c r="G6493" s="342">
        <f t="shared" si="206"/>
        <v>288.97248490893844</v>
      </c>
      <c r="H6493" s="342">
        <f t="shared" si="205"/>
        <v>5484.4924849089384</v>
      </c>
      <c r="I6493" s="190"/>
      <c r="J6493" s="347">
        <v>2</v>
      </c>
    </row>
    <row r="6494" spans="1:10" ht="13.5" hidden="1" customHeight="1" thickBot="1">
      <c r="A6494" s="410"/>
      <c r="B6494" s="183">
        <v>160.5</v>
      </c>
      <c r="C6494" s="184">
        <v>5161.3100000000004</v>
      </c>
      <c r="D6494" s="346" t="s">
        <v>384</v>
      </c>
      <c r="E6494" s="346" t="s">
        <v>386</v>
      </c>
      <c r="F6494" s="346" t="s">
        <v>835</v>
      </c>
      <c r="G6494" s="342">
        <f t="shared" si="206"/>
        <v>287.06974010019269</v>
      </c>
      <c r="H6494" s="342">
        <f t="shared" si="205"/>
        <v>5448.379740100193</v>
      </c>
      <c r="I6494" s="190"/>
      <c r="J6494" s="347">
        <v>2</v>
      </c>
    </row>
    <row r="6495" spans="1:10" ht="13.5" hidden="1" customHeight="1" thickBot="1">
      <c r="A6495" s="410"/>
      <c r="B6495" s="183">
        <v>179</v>
      </c>
      <c r="C6495" s="184">
        <v>5757.59</v>
      </c>
      <c r="D6495" s="346" t="s">
        <v>384</v>
      </c>
      <c r="E6495" s="346" t="s">
        <v>386</v>
      </c>
      <c r="F6495" s="346" t="s">
        <v>802</v>
      </c>
      <c r="G6495" s="342">
        <f t="shared" si="206"/>
        <v>320.23456543076634</v>
      </c>
      <c r="H6495" s="342">
        <f t="shared" si="205"/>
        <v>6077.8245654307666</v>
      </c>
      <c r="I6495" s="190"/>
      <c r="J6495" s="347">
        <v>2</v>
      </c>
    </row>
    <row r="6496" spans="1:10" ht="13.5" hidden="1" customHeight="1" thickBot="1">
      <c r="A6496" s="410"/>
      <c r="B6496" s="183">
        <v>178.75</v>
      </c>
      <c r="C6496" s="184">
        <v>5749.04</v>
      </c>
      <c r="D6496" s="346" t="s">
        <v>384</v>
      </c>
      <c r="E6496" s="346" t="s">
        <v>386</v>
      </c>
      <c r="F6496" s="346" t="s">
        <v>803</v>
      </c>
      <c r="G6496" s="342">
        <f t="shared" si="206"/>
        <v>319.75901827745508</v>
      </c>
      <c r="H6496" s="342">
        <f t="shared" si="205"/>
        <v>6068.7990182774547</v>
      </c>
      <c r="I6496" s="190"/>
      <c r="J6496" s="347">
        <v>2</v>
      </c>
    </row>
    <row r="6497" spans="1:10" ht="13.5" hidden="1" customHeight="1" thickBot="1">
      <c r="A6497" s="410"/>
      <c r="B6497" s="183">
        <v>192</v>
      </c>
      <c r="C6497" s="184">
        <v>6174.27</v>
      </c>
      <c r="D6497" s="346" t="s">
        <v>384</v>
      </c>
      <c r="E6497" s="346" t="s">
        <v>386</v>
      </c>
      <c r="F6497" s="346" t="s">
        <v>804</v>
      </c>
      <c r="G6497" s="342">
        <f t="shared" si="206"/>
        <v>343.41011956429992</v>
      </c>
      <c r="H6497" s="342">
        <f t="shared" si="205"/>
        <v>6517.6801195643002</v>
      </c>
      <c r="I6497" s="190"/>
      <c r="J6497" s="347">
        <v>2</v>
      </c>
    </row>
    <row r="6498" spans="1:10" ht="13.5" hidden="1" customHeight="1" thickBot="1">
      <c r="A6498" s="410"/>
      <c r="B6498" s="183">
        <v>164</v>
      </c>
      <c r="C6498" s="184">
        <v>5328.4</v>
      </c>
      <c r="D6498" s="346" t="s">
        <v>384</v>
      </c>
      <c r="E6498" s="346" t="s">
        <v>386</v>
      </c>
      <c r="F6498" s="346" t="s">
        <v>845</v>
      </c>
      <c r="G6498" s="342">
        <f t="shared" si="206"/>
        <v>296.3632107255458</v>
      </c>
      <c r="H6498" s="342">
        <f t="shared" si="205"/>
        <v>5624.7632107255458</v>
      </c>
      <c r="I6498" s="190"/>
      <c r="J6498" s="347">
        <v>2</v>
      </c>
    </row>
    <row r="6499" spans="1:10" ht="13.5" hidden="1" customHeight="1" thickBot="1">
      <c r="A6499" s="410"/>
      <c r="B6499" s="183">
        <v>188.5</v>
      </c>
      <c r="C6499" s="184">
        <v>6128.32</v>
      </c>
      <c r="D6499" s="346" t="s">
        <v>384</v>
      </c>
      <c r="E6499" s="346" t="s">
        <v>386</v>
      </c>
      <c r="F6499" s="346" t="s">
        <v>843</v>
      </c>
      <c r="G6499" s="342">
        <f t="shared" si="206"/>
        <v>340.85440123744024</v>
      </c>
      <c r="H6499" s="342">
        <f t="shared" si="205"/>
        <v>6469.1744012374402</v>
      </c>
      <c r="I6499" s="190"/>
      <c r="J6499" s="347">
        <v>2</v>
      </c>
    </row>
    <row r="6500" spans="1:10" ht="13.5" hidden="1" customHeight="1" thickBot="1">
      <c r="A6500" s="410"/>
      <c r="B6500" s="183">
        <v>207.75</v>
      </c>
      <c r="C6500" s="184">
        <v>6745.46</v>
      </c>
      <c r="D6500" s="346" t="s">
        <v>384</v>
      </c>
      <c r="E6500" s="346" t="s">
        <v>386</v>
      </c>
      <c r="F6500" s="346" t="s">
        <v>894</v>
      </c>
      <c r="G6500" s="342">
        <f t="shared" si="206"/>
        <v>375.17945038299302</v>
      </c>
      <c r="H6500" s="342">
        <f t="shared" si="205"/>
        <v>7120.6394503829933</v>
      </c>
      <c r="I6500" s="190"/>
      <c r="J6500" s="347">
        <v>2</v>
      </c>
    </row>
    <row r="6501" spans="1:10" ht="13.5" hidden="1" customHeight="1" thickBot="1">
      <c r="A6501" s="410"/>
      <c r="B6501" s="183">
        <v>164.25</v>
      </c>
      <c r="C6501" s="184">
        <v>5324.03</v>
      </c>
      <c r="D6501" s="346" t="s">
        <v>384</v>
      </c>
      <c r="E6501" s="346" t="s">
        <v>386</v>
      </c>
      <c r="F6501" s="346" t="s">
        <v>881</v>
      </c>
      <c r="G6501" s="342">
        <f t="shared" si="206"/>
        <v>296.12015329163114</v>
      </c>
      <c r="H6501" s="342">
        <f t="shared" si="205"/>
        <v>5620.1501532916309</v>
      </c>
      <c r="I6501" s="190"/>
      <c r="J6501" s="347">
        <v>2</v>
      </c>
    </row>
    <row r="6502" spans="1:10" ht="13.5" hidden="1" customHeight="1" thickBot="1">
      <c r="A6502" s="410"/>
      <c r="B6502" s="183">
        <v>204</v>
      </c>
      <c r="C6502" s="184">
        <v>6612.24</v>
      </c>
      <c r="D6502" s="346" t="s">
        <v>384</v>
      </c>
      <c r="E6502" s="346" t="s">
        <v>386</v>
      </c>
      <c r="F6502" s="346" t="s">
        <v>805</v>
      </c>
      <c r="G6502" s="342">
        <f t="shared" si="206"/>
        <v>367.76981391935345</v>
      </c>
      <c r="H6502" s="342">
        <f t="shared" si="205"/>
        <v>6980.0098139193533</v>
      </c>
      <c r="I6502" s="190"/>
      <c r="J6502" s="347">
        <v>2</v>
      </c>
    </row>
    <row r="6503" spans="1:10" ht="13.5" hidden="1" customHeight="1" thickBot="1">
      <c r="A6503" s="410"/>
      <c r="B6503" s="183">
        <v>169.75</v>
      </c>
      <c r="C6503" s="184">
        <v>5459.76</v>
      </c>
      <c r="D6503" s="346" t="s">
        <v>384</v>
      </c>
      <c r="E6503" s="346" t="s">
        <v>386</v>
      </c>
      <c r="F6503" s="346" t="s">
        <v>862</v>
      </c>
      <c r="G6503" s="342">
        <f t="shared" si="206"/>
        <v>303.6693948260089</v>
      </c>
      <c r="H6503" s="342">
        <f t="shared" si="205"/>
        <v>5763.4293948260092</v>
      </c>
      <c r="I6503" s="190"/>
      <c r="J6503" s="347">
        <v>2</v>
      </c>
    </row>
    <row r="6504" spans="1:10" ht="13.5" hidden="1" customHeight="1" thickBot="1">
      <c r="A6504" s="410"/>
      <c r="B6504" s="183">
        <v>170.5</v>
      </c>
      <c r="C6504" s="184">
        <v>5488.89</v>
      </c>
      <c r="D6504" s="346" t="s">
        <v>384</v>
      </c>
      <c r="E6504" s="346" t="s">
        <v>386</v>
      </c>
      <c r="F6504" s="346" t="s">
        <v>816</v>
      </c>
      <c r="G6504" s="342">
        <f t="shared" si="206"/>
        <v>305.28959232027273</v>
      </c>
      <c r="H6504" s="342">
        <f t="shared" si="205"/>
        <v>5794.1795923202735</v>
      </c>
      <c r="I6504" s="190"/>
      <c r="J6504" s="347">
        <v>2</v>
      </c>
    </row>
    <row r="6505" spans="1:10" ht="13.5" hidden="1" customHeight="1" thickBot="1">
      <c r="A6505" s="410"/>
      <c r="B6505" s="183">
        <v>148.5</v>
      </c>
      <c r="C6505" s="184">
        <v>4779.32</v>
      </c>
      <c r="D6505" s="346" t="s">
        <v>384</v>
      </c>
      <c r="E6505" s="346" t="s">
        <v>386</v>
      </c>
      <c r="F6505" s="346" t="s">
        <v>863</v>
      </c>
      <c r="G6505" s="342">
        <f t="shared" si="206"/>
        <v>265.82362815945038</v>
      </c>
      <c r="H6505" s="342">
        <f t="shared" si="205"/>
        <v>5045.1436281594497</v>
      </c>
      <c r="I6505" s="190"/>
      <c r="J6505" s="347">
        <v>2</v>
      </c>
    </row>
    <row r="6506" spans="1:10" ht="13.5" hidden="1" customHeight="1" thickBot="1">
      <c r="A6506" s="410"/>
      <c r="B6506" s="183">
        <v>172.25</v>
      </c>
      <c r="C6506" s="184">
        <v>5537.29</v>
      </c>
      <c r="D6506" s="346" t="s">
        <v>384</v>
      </c>
      <c r="E6506" s="346" t="s">
        <v>386</v>
      </c>
      <c r="F6506" s="346" t="s">
        <v>864</v>
      </c>
      <c r="G6506" s="342">
        <f t="shared" si="206"/>
        <v>307.98157854486476</v>
      </c>
      <c r="H6506" s="342">
        <f t="shared" si="205"/>
        <v>5845.2715785448645</v>
      </c>
      <c r="I6506" s="190"/>
      <c r="J6506" s="347">
        <v>2</v>
      </c>
    </row>
    <row r="6507" spans="1:10" ht="13.5" hidden="1" customHeight="1" thickBot="1">
      <c r="A6507" s="410"/>
      <c r="B6507" s="183">
        <v>165</v>
      </c>
      <c r="C6507" s="184">
        <v>5299.64</v>
      </c>
      <c r="D6507" s="346" t="s">
        <v>384</v>
      </c>
      <c r="E6507" s="346" t="s">
        <v>386</v>
      </c>
      <c r="F6507" s="346" t="s">
        <v>841</v>
      </c>
      <c r="G6507" s="342">
        <f t="shared" si="206"/>
        <v>294.76359246481712</v>
      </c>
      <c r="H6507" s="342">
        <f t="shared" si="205"/>
        <v>5594.4035924648178</v>
      </c>
      <c r="I6507" s="190"/>
      <c r="J6507" s="347">
        <v>2</v>
      </c>
    </row>
    <row r="6508" spans="1:10" ht="13.5" hidden="1" customHeight="1" thickBot="1">
      <c r="A6508" s="410"/>
      <c r="B6508" s="183">
        <v>176</v>
      </c>
      <c r="C6508" s="184">
        <v>5654.36</v>
      </c>
      <c r="D6508" s="346" t="s">
        <v>384</v>
      </c>
      <c r="E6508" s="346" t="s">
        <v>386</v>
      </c>
      <c r="F6508" s="346" t="s">
        <v>856</v>
      </c>
      <c r="G6508" s="342">
        <f t="shared" si="206"/>
        <v>314.49295927447207</v>
      </c>
      <c r="H6508" s="342">
        <f t="shared" si="205"/>
        <v>5968.8529592744717</v>
      </c>
      <c r="I6508" s="190"/>
      <c r="J6508" s="347">
        <v>2</v>
      </c>
    </row>
    <row r="6509" spans="1:10" ht="13.5" hidden="1" customHeight="1" thickBot="1">
      <c r="A6509" s="410"/>
      <c r="B6509" s="183">
        <v>165</v>
      </c>
      <c r="C6509" s="184">
        <v>5278.05</v>
      </c>
      <c r="D6509" s="346" t="s">
        <v>384</v>
      </c>
      <c r="E6509" s="346" t="s">
        <v>386</v>
      </c>
      <c r="F6509" s="346" t="s">
        <v>867</v>
      </c>
      <c r="G6509" s="342">
        <f t="shared" si="206"/>
        <v>293.56276637826875</v>
      </c>
      <c r="H6509" s="342">
        <f t="shared" si="205"/>
        <v>5571.612766378269</v>
      </c>
      <c r="I6509" s="190"/>
      <c r="J6509" s="347">
        <v>2</v>
      </c>
    </row>
    <row r="6510" spans="1:10" ht="13.5" hidden="1" customHeight="1" thickBot="1">
      <c r="A6510" s="410"/>
      <c r="B6510" s="183">
        <v>135</v>
      </c>
      <c r="C6510" s="184">
        <v>4302.42</v>
      </c>
      <c r="D6510" s="346" t="s">
        <v>384</v>
      </c>
      <c r="E6510" s="346" t="s">
        <v>386</v>
      </c>
      <c r="F6510" s="346" t="s">
        <v>868</v>
      </c>
      <c r="G6510" s="342">
        <f t="shared" si="206"/>
        <v>239.29866471920329</v>
      </c>
      <c r="H6510" s="342">
        <f t="shared" si="205"/>
        <v>4541.7186647192029</v>
      </c>
      <c r="I6510" s="190"/>
      <c r="J6510" s="347">
        <v>2</v>
      </c>
    </row>
    <row r="6511" spans="1:10" ht="13.5" hidden="1" customHeight="1" thickBot="1">
      <c r="A6511" s="410"/>
      <c r="B6511" s="183">
        <v>111</v>
      </c>
      <c r="C6511" s="184">
        <v>3554.79</v>
      </c>
      <c r="D6511" s="346" t="s">
        <v>384</v>
      </c>
      <c r="E6511" s="346" t="s">
        <v>386</v>
      </c>
      <c r="F6511" s="346" t="s">
        <v>838</v>
      </c>
      <c r="G6511" s="342">
        <f t="shared" si="206"/>
        <v>197.71582048176992</v>
      </c>
      <c r="H6511" s="342">
        <f t="shared" si="205"/>
        <v>3752.5058204817697</v>
      </c>
      <c r="I6511" s="190"/>
      <c r="J6511" s="347">
        <v>2</v>
      </c>
    </row>
    <row r="6512" spans="1:10" ht="13.5" hidden="1" customHeight="1" thickBot="1">
      <c r="A6512" s="410"/>
      <c r="B6512" s="183">
        <v>139.5</v>
      </c>
      <c r="C6512" s="184">
        <v>4427.5200000000004</v>
      </c>
      <c r="D6512" s="346" t="s">
        <v>384</v>
      </c>
      <c r="E6512" s="346" t="s">
        <v>386</v>
      </c>
      <c r="F6512" s="346" t="s">
        <v>872</v>
      </c>
      <c r="G6512" s="342">
        <f t="shared" si="206"/>
        <v>246.25667043607251</v>
      </c>
      <c r="H6512" s="342">
        <f t="shared" si="205"/>
        <v>4673.7766704360729</v>
      </c>
      <c r="I6512" s="190"/>
      <c r="J6512" s="347">
        <v>2</v>
      </c>
    </row>
    <row r="6513" spans="1:10" ht="13.5" hidden="1" customHeight="1" thickBot="1">
      <c r="A6513" s="410"/>
      <c r="B6513" s="183">
        <v>92</v>
      </c>
      <c r="C6513" s="184">
        <v>2907.74</v>
      </c>
      <c r="D6513" s="346" t="s">
        <v>384</v>
      </c>
      <c r="E6513" s="346" t="s">
        <v>386</v>
      </c>
      <c r="F6513" s="346" t="s">
        <v>858</v>
      </c>
      <c r="G6513" s="342">
        <f t="shared" si="206"/>
        <v>161.72719059287937</v>
      </c>
      <c r="H6513" s="342">
        <f t="shared" si="205"/>
        <v>3069.467190592879</v>
      </c>
      <c r="I6513" s="190"/>
      <c r="J6513" s="347">
        <v>2</v>
      </c>
    </row>
    <row r="6514" spans="1:10" ht="13.5" hidden="1" customHeight="1" thickBot="1">
      <c r="A6514" s="410"/>
      <c r="B6514" s="183">
        <v>91.5</v>
      </c>
      <c r="C6514" s="184">
        <v>179.91</v>
      </c>
      <c r="D6514" s="346" t="s">
        <v>418</v>
      </c>
      <c r="E6514" s="346" t="s">
        <v>386</v>
      </c>
      <c r="F6514" s="346" t="s">
        <v>845</v>
      </c>
      <c r="G6514" s="342">
        <f t="shared" si="206"/>
        <v>10.006513257569429</v>
      </c>
      <c r="H6514" s="342">
        <f t="shared" si="205"/>
        <v>189.91651325756942</v>
      </c>
      <c r="I6514" s="190"/>
      <c r="J6514" s="347">
        <v>2</v>
      </c>
    </row>
    <row r="6515" spans="1:10" ht="13.5" hidden="1" customHeight="1" thickBot="1">
      <c r="A6515" s="410"/>
      <c r="B6515" s="183">
        <v>4.5</v>
      </c>
      <c r="C6515" s="184">
        <v>152.07</v>
      </c>
      <c r="D6515" s="346" t="s">
        <v>834</v>
      </c>
      <c r="E6515" s="346" t="s">
        <v>386</v>
      </c>
      <c r="F6515" s="346" t="s">
        <v>809</v>
      </c>
      <c r="G6515" s="342">
        <f t="shared" si="206"/>
        <v>8.4580649829280361</v>
      </c>
      <c r="H6515" s="342">
        <f t="shared" si="205"/>
        <v>160.52806498292802</v>
      </c>
      <c r="I6515" s="190"/>
      <c r="J6515" s="347">
        <v>2</v>
      </c>
    </row>
    <row r="6516" spans="1:10" ht="13.5" hidden="1" customHeight="1" thickBot="1">
      <c r="A6516" s="410"/>
      <c r="B6516" s="183">
        <v>12</v>
      </c>
      <c r="C6516" s="184">
        <v>379.53</v>
      </c>
      <c r="D6516" s="346" t="s">
        <v>834</v>
      </c>
      <c r="E6516" s="346" t="s">
        <v>386</v>
      </c>
      <c r="F6516" s="346" t="s">
        <v>810</v>
      </c>
      <c r="G6516" s="342">
        <f t="shared" si="206"/>
        <v>21.109287847508892</v>
      </c>
      <c r="H6516" s="342">
        <f t="shared" si="205"/>
        <v>400.63928784750885</v>
      </c>
      <c r="I6516" s="190"/>
      <c r="J6516" s="347">
        <v>2</v>
      </c>
    </row>
    <row r="6517" spans="1:10" ht="13.5" hidden="1" customHeight="1" thickBot="1">
      <c r="A6517" s="410"/>
      <c r="B6517" s="183">
        <v>1.25</v>
      </c>
      <c r="C6517" s="184">
        <v>42.76</v>
      </c>
      <c r="D6517" s="346" t="s">
        <v>834</v>
      </c>
      <c r="E6517" s="346" t="s">
        <v>386</v>
      </c>
      <c r="F6517" s="346" t="s">
        <v>835</v>
      </c>
      <c r="G6517" s="342">
        <f t="shared" si="206"/>
        <v>2.378291962056966</v>
      </c>
      <c r="H6517" s="342">
        <f t="shared" si="205"/>
        <v>45.138291962056961</v>
      </c>
      <c r="I6517" s="190"/>
      <c r="J6517" s="347">
        <v>2</v>
      </c>
    </row>
    <row r="6518" spans="1:10" ht="13.5" hidden="1" customHeight="1" thickBot="1">
      <c r="A6518" s="410"/>
      <c r="B6518" s="183">
        <v>1</v>
      </c>
      <c r="C6518" s="184">
        <v>34.21</v>
      </c>
      <c r="D6518" s="346" t="s">
        <v>834</v>
      </c>
      <c r="E6518" s="346" t="s">
        <v>386</v>
      </c>
      <c r="F6518" s="346" t="s">
        <v>802</v>
      </c>
      <c r="G6518" s="342">
        <f t="shared" si="206"/>
        <v>1.9027448087457626</v>
      </c>
      <c r="H6518" s="342">
        <f t="shared" si="205"/>
        <v>36.112744808745767</v>
      </c>
      <c r="I6518" s="190"/>
      <c r="J6518" s="347">
        <v>2</v>
      </c>
    </row>
    <row r="6519" spans="1:10" ht="13.5" hidden="1" customHeight="1" thickBot="1">
      <c r="A6519" s="410"/>
      <c r="B6519" s="183">
        <v>3</v>
      </c>
      <c r="C6519" s="184">
        <v>102.63</v>
      </c>
      <c r="D6519" s="346" t="s">
        <v>834</v>
      </c>
      <c r="E6519" s="346" t="s">
        <v>386</v>
      </c>
      <c r="F6519" s="346" t="s">
        <v>803</v>
      </c>
      <c r="G6519" s="342">
        <f t="shared" si="206"/>
        <v>5.7082344262372873</v>
      </c>
      <c r="H6519" s="342">
        <f t="shared" si="205"/>
        <v>108.33823442623728</v>
      </c>
      <c r="I6519" s="190"/>
      <c r="J6519" s="347">
        <v>2</v>
      </c>
    </row>
    <row r="6520" spans="1:10" ht="13.5" hidden="1" customHeight="1" thickBot="1">
      <c r="A6520" s="410"/>
      <c r="B6520" s="183">
        <v>2</v>
      </c>
      <c r="C6520" s="184">
        <v>68.42</v>
      </c>
      <c r="D6520" s="346" t="s">
        <v>834</v>
      </c>
      <c r="E6520" s="346" t="s">
        <v>386</v>
      </c>
      <c r="F6520" s="346" t="s">
        <v>804</v>
      </c>
      <c r="G6520" s="342">
        <f t="shared" si="206"/>
        <v>3.8054896174915251</v>
      </c>
      <c r="H6520" s="342">
        <f t="shared" si="205"/>
        <v>72.225489617491533</v>
      </c>
      <c r="I6520" s="190"/>
      <c r="J6520" s="347">
        <v>2</v>
      </c>
    </row>
    <row r="6521" spans="1:10" ht="13.5" hidden="1" customHeight="1" thickBot="1">
      <c r="A6521" s="410"/>
      <c r="B6521" s="183">
        <v>6</v>
      </c>
      <c r="C6521" s="184">
        <v>194.04</v>
      </c>
      <c r="D6521" s="346" t="s">
        <v>834</v>
      </c>
      <c r="E6521" s="346" t="s">
        <v>386</v>
      </c>
      <c r="F6521" s="346" t="s">
        <v>845</v>
      </c>
      <c r="G6521" s="342">
        <f t="shared" si="206"/>
        <v>10.79241750041005</v>
      </c>
      <c r="H6521" s="342">
        <f t="shared" si="205"/>
        <v>204.83241750041003</v>
      </c>
      <c r="I6521" s="190"/>
      <c r="J6521" s="347">
        <v>2</v>
      </c>
    </row>
    <row r="6522" spans="1:10" ht="13.5" hidden="1" customHeight="1" thickBot="1">
      <c r="A6522" s="410"/>
      <c r="B6522" s="183">
        <v>1.5</v>
      </c>
      <c r="C6522" s="184">
        <v>51.32</v>
      </c>
      <c r="D6522" s="346" t="s">
        <v>834</v>
      </c>
      <c r="E6522" s="346" t="s">
        <v>386</v>
      </c>
      <c r="F6522" s="346" t="s">
        <v>843</v>
      </c>
      <c r="G6522" s="342">
        <f t="shared" si="206"/>
        <v>2.8543953108691187</v>
      </c>
      <c r="H6522" s="342">
        <f t="shared" si="205"/>
        <v>54.174395310869116</v>
      </c>
      <c r="I6522" s="190"/>
      <c r="J6522" s="347">
        <v>2</v>
      </c>
    </row>
    <row r="6523" spans="1:10" ht="13.5" hidden="1" customHeight="1" thickBot="1">
      <c r="A6523" s="410"/>
      <c r="B6523" s="183">
        <v>5.25</v>
      </c>
      <c r="C6523" s="184">
        <v>169.06</v>
      </c>
      <c r="D6523" s="346" t="s">
        <v>834</v>
      </c>
      <c r="E6523" s="346" t="s">
        <v>386</v>
      </c>
      <c r="F6523" s="346" t="s">
        <v>881</v>
      </c>
      <c r="G6523" s="342">
        <f t="shared" si="206"/>
        <v>9.4030411390400062</v>
      </c>
      <c r="H6523" s="342">
        <f t="shared" si="205"/>
        <v>178.46304113904</v>
      </c>
      <c r="I6523" s="190"/>
      <c r="J6523" s="347">
        <v>2</v>
      </c>
    </row>
    <row r="6524" spans="1:10" ht="13.5" hidden="1" customHeight="1" thickBot="1">
      <c r="A6524" s="410"/>
      <c r="B6524" s="183">
        <v>1.75</v>
      </c>
      <c r="C6524" s="184">
        <v>59.87</v>
      </c>
      <c r="D6524" s="346" t="s">
        <v>834</v>
      </c>
      <c r="E6524" s="346" t="s">
        <v>386</v>
      </c>
      <c r="F6524" s="346" t="s">
        <v>805</v>
      </c>
      <c r="G6524" s="342">
        <f t="shared" si="206"/>
        <v>3.3299424641803217</v>
      </c>
      <c r="H6524" s="342">
        <f t="shared" si="205"/>
        <v>63.199942464180317</v>
      </c>
      <c r="I6524" s="190"/>
      <c r="J6524" s="347">
        <v>2</v>
      </c>
    </row>
    <row r="6525" spans="1:10" ht="13.5" hidden="1" customHeight="1" thickBot="1">
      <c r="A6525" s="410"/>
      <c r="B6525" s="183">
        <v>7.75</v>
      </c>
      <c r="C6525" s="184">
        <v>255.26</v>
      </c>
      <c r="D6525" s="346" t="s">
        <v>834</v>
      </c>
      <c r="E6525" s="346" t="s">
        <v>386</v>
      </c>
      <c r="F6525" s="346" t="s">
        <v>862</v>
      </c>
      <c r="G6525" s="342">
        <f t="shared" si="206"/>
        <v>14.197446357218455</v>
      </c>
      <c r="H6525" s="342">
        <f t="shared" si="205"/>
        <v>269.45744635721843</v>
      </c>
      <c r="I6525" s="190"/>
      <c r="J6525" s="347">
        <v>2</v>
      </c>
    </row>
    <row r="6526" spans="1:10" ht="13.5" hidden="1" customHeight="1" thickBot="1">
      <c r="A6526" s="410"/>
      <c r="B6526" s="183">
        <v>1.25</v>
      </c>
      <c r="C6526" s="184">
        <v>42.76</v>
      </c>
      <c r="D6526" s="346" t="s">
        <v>834</v>
      </c>
      <c r="E6526" s="346" t="s">
        <v>386</v>
      </c>
      <c r="F6526" s="346" t="s">
        <v>816</v>
      </c>
      <c r="G6526" s="342">
        <f t="shared" si="206"/>
        <v>2.378291962056966</v>
      </c>
      <c r="H6526" s="342">
        <f t="shared" si="205"/>
        <v>45.138291962056961</v>
      </c>
      <c r="I6526" s="190"/>
      <c r="J6526" s="347">
        <v>2</v>
      </c>
    </row>
    <row r="6527" spans="1:10" ht="13.5" hidden="1" customHeight="1" thickBot="1">
      <c r="A6527" s="410"/>
      <c r="B6527" s="183">
        <v>7</v>
      </c>
      <c r="C6527" s="184">
        <v>216.94</v>
      </c>
      <c r="D6527" s="346" t="s">
        <v>834</v>
      </c>
      <c r="E6527" s="346" t="s">
        <v>386</v>
      </c>
      <c r="F6527" s="346" t="s">
        <v>863</v>
      </c>
      <c r="G6527" s="342">
        <f t="shared" si="206"/>
        <v>12.066105197582745</v>
      </c>
      <c r="H6527" s="342">
        <f t="shared" si="205"/>
        <v>229.00610519758274</v>
      </c>
      <c r="I6527" s="190"/>
      <c r="J6527" s="347">
        <v>2</v>
      </c>
    </row>
    <row r="6528" spans="1:10" ht="13.5" hidden="1" customHeight="1" thickBot="1">
      <c r="A6528" s="410"/>
      <c r="B6528" s="183">
        <v>5</v>
      </c>
      <c r="C6528" s="184">
        <v>165.44</v>
      </c>
      <c r="D6528" s="346" t="s">
        <v>834</v>
      </c>
      <c r="E6528" s="346" t="s">
        <v>386</v>
      </c>
      <c r="F6528" s="346" t="s">
        <v>864</v>
      </c>
      <c r="G6528" s="342">
        <f t="shared" si="206"/>
        <v>9.2016983676965491</v>
      </c>
      <c r="H6528" s="342">
        <f t="shared" si="205"/>
        <v>174.64169836769653</v>
      </c>
      <c r="I6528" s="190"/>
      <c r="J6528" s="347">
        <v>2</v>
      </c>
    </row>
    <row r="6529" spans="1:10" ht="13.5" hidden="1" customHeight="1" thickBot="1">
      <c r="A6529" s="410"/>
      <c r="B6529" s="183">
        <v>7.25</v>
      </c>
      <c r="C6529" s="184">
        <v>232.04</v>
      </c>
      <c r="D6529" s="346" t="s">
        <v>834</v>
      </c>
      <c r="E6529" s="346" t="s">
        <v>386</v>
      </c>
      <c r="F6529" s="346" t="s">
        <v>841</v>
      </c>
      <c r="G6529" s="342">
        <f t="shared" si="206"/>
        <v>12.905960404015397</v>
      </c>
      <c r="H6529" s="342">
        <f t="shared" si="205"/>
        <v>244.94596040401538</v>
      </c>
      <c r="I6529" s="190"/>
      <c r="J6529" s="347">
        <v>2</v>
      </c>
    </row>
    <row r="6530" spans="1:10" ht="13.5" hidden="1" customHeight="1" thickBot="1">
      <c r="A6530" s="410"/>
      <c r="B6530" s="183">
        <v>0.5</v>
      </c>
      <c r="C6530" s="184">
        <v>17.100000000000001</v>
      </c>
      <c r="D6530" s="346" t="s">
        <v>834</v>
      </c>
      <c r="E6530" s="346" t="s">
        <v>386</v>
      </c>
      <c r="F6530" s="346" t="s">
        <v>856</v>
      </c>
      <c r="G6530" s="342">
        <f t="shared" si="206"/>
        <v>0.95109430662240702</v>
      </c>
      <c r="H6530" s="342">
        <f t="shared" si="205"/>
        <v>18.05109430662241</v>
      </c>
      <c r="I6530" s="190"/>
      <c r="J6530" s="347">
        <v>2</v>
      </c>
    </row>
    <row r="6531" spans="1:10" ht="13.5" hidden="1" customHeight="1" thickBot="1">
      <c r="A6531" s="410"/>
      <c r="B6531" s="183">
        <v>3</v>
      </c>
      <c r="C6531" s="184">
        <v>97.02</v>
      </c>
      <c r="D6531" s="346" t="s">
        <v>834</v>
      </c>
      <c r="E6531" s="346" t="s">
        <v>386</v>
      </c>
      <c r="F6531" s="346" t="s">
        <v>868</v>
      </c>
      <c r="G6531" s="342">
        <f t="shared" si="206"/>
        <v>5.3962087502050249</v>
      </c>
      <c r="H6531" s="342">
        <f t="shared" si="205"/>
        <v>102.41620875020502</v>
      </c>
      <c r="I6531" s="190"/>
      <c r="J6531" s="347">
        <v>2</v>
      </c>
    </row>
    <row r="6532" spans="1:10" ht="13.5" hidden="1" customHeight="1" thickBot="1">
      <c r="A6532" s="410"/>
      <c r="B6532" s="183">
        <v>2.75</v>
      </c>
      <c r="C6532" s="184">
        <v>88.94</v>
      </c>
      <c r="D6532" s="346" t="s">
        <v>834</v>
      </c>
      <c r="E6532" s="346" t="s">
        <v>386</v>
      </c>
      <c r="F6532" s="346" t="s">
        <v>872</v>
      </c>
      <c r="G6532" s="342">
        <f t="shared" si="206"/>
        <v>4.9468027854384138</v>
      </c>
      <c r="H6532" s="342">
        <f t="shared" si="205"/>
        <v>93.886802785438405</v>
      </c>
      <c r="I6532" s="190"/>
      <c r="J6532" s="347">
        <v>2</v>
      </c>
    </row>
    <row r="6533" spans="1:10" ht="13.5" hidden="1" customHeight="1" thickBot="1">
      <c r="A6533" s="410"/>
      <c r="B6533" s="183">
        <v>7.25</v>
      </c>
      <c r="C6533" s="184">
        <v>239.5</v>
      </c>
      <c r="D6533" s="346" t="s">
        <v>834</v>
      </c>
      <c r="E6533" s="346" t="s">
        <v>386</v>
      </c>
      <c r="F6533" s="346" t="s">
        <v>858</v>
      </c>
      <c r="G6533" s="342">
        <f t="shared" si="206"/>
        <v>13.320882247723183</v>
      </c>
      <c r="H6533" s="342">
        <f t="shared" si="205"/>
        <v>252.82088224772318</v>
      </c>
      <c r="I6533" s="190"/>
      <c r="J6533" s="347">
        <v>2</v>
      </c>
    </row>
    <row r="6534" spans="1:10" ht="13.5" hidden="1" customHeight="1" thickBot="1">
      <c r="A6534" s="410"/>
      <c r="B6534" s="183">
        <v>2</v>
      </c>
      <c r="C6534" s="184">
        <v>63.29</v>
      </c>
      <c r="D6534" s="346" t="s">
        <v>392</v>
      </c>
      <c r="E6534" s="346" t="s">
        <v>386</v>
      </c>
      <c r="F6534" s="346" t="s">
        <v>807</v>
      </c>
      <c r="G6534" s="342">
        <f t="shared" si="206"/>
        <v>3.5201613255048034</v>
      </c>
      <c r="H6534" s="342">
        <f t="shared" si="205"/>
        <v>66.810161325504808</v>
      </c>
      <c r="I6534" s="190"/>
      <c r="J6534" s="347">
        <v>2</v>
      </c>
    </row>
    <row r="6535" spans="1:10" ht="13.5" hidden="1" customHeight="1" thickBot="1">
      <c r="A6535" s="410"/>
      <c r="B6535" s="183">
        <v>6</v>
      </c>
      <c r="C6535" s="184">
        <v>200.28</v>
      </c>
      <c r="D6535" s="346" t="s">
        <v>392</v>
      </c>
      <c r="E6535" s="346" t="s">
        <v>386</v>
      </c>
      <c r="F6535" s="346" t="s">
        <v>811</v>
      </c>
      <c r="G6535" s="342">
        <f t="shared" si="206"/>
        <v>11.139483493002084</v>
      </c>
      <c r="H6535" s="342">
        <f t="shared" si="205"/>
        <v>211.41948349300208</v>
      </c>
      <c r="I6535" s="190"/>
      <c r="J6535" s="347">
        <v>2</v>
      </c>
    </row>
    <row r="6536" spans="1:10" ht="13.5" hidden="1" customHeight="1" thickBot="1">
      <c r="A6536" s="410"/>
      <c r="B6536" s="183">
        <v>7.75</v>
      </c>
      <c r="C6536" s="184">
        <v>244.24</v>
      </c>
      <c r="D6536" s="346" t="s">
        <v>392</v>
      </c>
      <c r="E6536" s="346" t="s">
        <v>386</v>
      </c>
      <c r="F6536" s="346" t="s">
        <v>813</v>
      </c>
      <c r="G6536" s="342">
        <f t="shared" si="206"/>
        <v>13.584518915172904</v>
      </c>
      <c r="H6536" s="342">
        <f t="shared" si="205"/>
        <v>257.82451891517292</v>
      </c>
      <c r="I6536" s="190"/>
      <c r="J6536" s="347">
        <v>2</v>
      </c>
    </row>
    <row r="6537" spans="1:10" ht="13.5" hidden="1" customHeight="1" thickBot="1">
      <c r="A6537" s="410"/>
      <c r="B6537" s="183">
        <v>0.25</v>
      </c>
      <c r="C6537" s="184">
        <v>8.5500000000000007</v>
      </c>
      <c r="D6537" s="346" t="s">
        <v>392</v>
      </c>
      <c r="E6537" s="346" t="s">
        <v>386</v>
      </c>
      <c r="F6537" s="346" t="s">
        <v>809</v>
      </c>
      <c r="G6537" s="342">
        <f t="shared" si="206"/>
        <v>0.47554715331120351</v>
      </c>
      <c r="H6537" s="342">
        <f t="shared" si="205"/>
        <v>9.0255471533112051</v>
      </c>
      <c r="I6537" s="190"/>
      <c r="J6537" s="347">
        <v>2</v>
      </c>
    </row>
    <row r="6538" spans="1:10" ht="13.5" hidden="1" customHeight="1" thickBot="1">
      <c r="A6538" s="410"/>
      <c r="B6538" s="183">
        <v>0.25</v>
      </c>
      <c r="C6538" s="184">
        <v>8.5500000000000007</v>
      </c>
      <c r="D6538" s="346" t="s">
        <v>392</v>
      </c>
      <c r="E6538" s="346" t="s">
        <v>386</v>
      </c>
      <c r="F6538" s="346" t="s">
        <v>835</v>
      </c>
      <c r="G6538" s="342">
        <f t="shared" si="206"/>
        <v>0.47554715331120351</v>
      </c>
      <c r="H6538" s="342">
        <f t="shared" si="205"/>
        <v>9.0255471533112051</v>
      </c>
      <c r="I6538" s="190"/>
      <c r="J6538" s="347">
        <v>2</v>
      </c>
    </row>
    <row r="6539" spans="1:10" ht="13.5" hidden="1" customHeight="1" thickBot="1">
      <c r="A6539" s="410"/>
      <c r="B6539" s="183">
        <v>1</v>
      </c>
      <c r="C6539" s="184">
        <v>34.21</v>
      </c>
      <c r="D6539" s="346" t="s">
        <v>392</v>
      </c>
      <c r="E6539" s="346" t="s">
        <v>386</v>
      </c>
      <c r="F6539" s="346" t="s">
        <v>804</v>
      </c>
      <c r="G6539" s="342">
        <f t="shared" si="206"/>
        <v>1.9027448087457626</v>
      </c>
      <c r="H6539" s="342">
        <f t="shared" ref="H6539:H6602" si="207">+G6539+C6539</f>
        <v>36.112744808745767</v>
      </c>
      <c r="I6539" s="190"/>
      <c r="J6539" s="347">
        <v>2</v>
      </c>
    </row>
    <row r="6540" spans="1:10" ht="13.5" hidden="1" customHeight="1" thickBot="1">
      <c r="A6540" s="410"/>
      <c r="B6540" s="183">
        <v>1.25</v>
      </c>
      <c r="C6540" s="184">
        <v>42.76</v>
      </c>
      <c r="D6540" s="346" t="s">
        <v>392</v>
      </c>
      <c r="E6540" s="346" t="s">
        <v>386</v>
      </c>
      <c r="F6540" s="346" t="s">
        <v>805</v>
      </c>
      <c r="G6540" s="342">
        <f t="shared" si="206"/>
        <v>2.378291962056966</v>
      </c>
      <c r="H6540" s="342">
        <f t="shared" si="207"/>
        <v>45.138291962056961</v>
      </c>
      <c r="I6540" s="190"/>
      <c r="J6540" s="347">
        <v>2</v>
      </c>
    </row>
    <row r="6541" spans="1:10" ht="13.5" hidden="1" customHeight="1" thickBot="1">
      <c r="A6541" s="410"/>
      <c r="B6541" s="183">
        <v>0.75</v>
      </c>
      <c r="C6541" s="184">
        <v>25.66</v>
      </c>
      <c r="D6541" s="346" t="s">
        <v>392</v>
      </c>
      <c r="E6541" s="346" t="s">
        <v>386</v>
      </c>
      <c r="F6541" s="346" t="s">
        <v>863</v>
      </c>
      <c r="G6541" s="342">
        <f t="shared" si="206"/>
        <v>1.4271976554345593</v>
      </c>
      <c r="H6541" s="342">
        <f t="shared" si="207"/>
        <v>27.087197655434558</v>
      </c>
      <c r="I6541" s="190"/>
      <c r="J6541" s="347">
        <v>2</v>
      </c>
    </row>
    <row r="6542" spans="1:10" ht="13.5" hidden="1" customHeight="1" thickBot="1">
      <c r="A6542" s="410"/>
      <c r="B6542" s="183">
        <v>3.75</v>
      </c>
      <c r="C6542" s="184">
        <v>128.29</v>
      </c>
      <c r="D6542" s="346" t="s">
        <v>392</v>
      </c>
      <c r="E6542" s="346" t="s">
        <v>386</v>
      </c>
      <c r="F6542" s="346" t="s">
        <v>856</v>
      </c>
      <c r="G6542" s="342">
        <f t="shared" si="206"/>
        <v>7.1354320816718459</v>
      </c>
      <c r="H6542" s="342">
        <f t="shared" si="207"/>
        <v>135.42543208167183</v>
      </c>
      <c r="I6542" s="190"/>
      <c r="J6542" s="347">
        <v>2</v>
      </c>
    </row>
    <row r="6543" spans="1:10" ht="13.5" hidden="1" customHeight="1" thickBot="1">
      <c r="A6543" s="410"/>
      <c r="B6543" s="183">
        <v>13.25</v>
      </c>
      <c r="C6543" s="184">
        <v>453.28</v>
      </c>
      <c r="D6543" s="346" t="s">
        <v>392</v>
      </c>
      <c r="E6543" s="346" t="s">
        <v>386</v>
      </c>
      <c r="F6543" s="346" t="s">
        <v>867</v>
      </c>
      <c r="G6543" s="342">
        <f t="shared" ref="G6543:G6606" si="208">+(C6543/$C$12584)*1312742.08</f>
        <v>25.211229667006116</v>
      </c>
      <c r="H6543" s="342">
        <f t="shared" si="207"/>
        <v>478.49122966700611</v>
      </c>
      <c r="I6543" s="190"/>
      <c r="J6543" s="347">
        <v>2</v>
      </c>
    </row>
    <row r="6544" spans="1:10" ht="13.5" hidden="1" customHeight="1" thickBot="1">
      <c r="A6544" s="410"/>
      <c r="B6544" s="183">
        <v>12</v>
      </c>
      <c r="C6544" s="184">
        <v>410.52</v>
      </c>
      <c r="D6544" s="346" t="s">
        <v>974</v>
      </c>
      <c r="E6544" s="346" t="s">
        <v>386</v>
      </c>
      <c r="F6544" s="346" t="s">
        <v>868</v>
      </c>
      <c r="G6544" s="342">
        <f t="shared" si="208"/>
        <v>22.832937704949149</v>
      </c>
      <c r="H6544" s="342">
        <f t="shared" si="207"/>
        <v>433.35293770494911</v>
      </c>
      <c r="I6544" s="190"/>
      <c r="J6544" s="347">
        <v>2</v>
      </c>
    </row>
    <row r="6545" spans="1:10" ht="13.5" hidden="1" customHeight="1" thickBot="1">
      <c r="A6545" s="410"/>
      <c r="B6545" s="183">
        <v>24</v>
      </c>
      <c r="C6545" s="184">
        <v>821.04</v>
      </c>
      <c r="D6545" s="346" t="s">
        <v>974</v>
      </c>
      <c r="E6545" s="346" t="s">
        <v>386</v>
      </c>
      <c r="F6545" s="346" t="s">
        <v>838</v>
      </c>
      <c r="G6545" s="342">
        <f t="shared" si="208"/>
        <v>45.665875409898298</v>
      </c>
      <c r="H6545" s="342">
        <f t="shared" si="207"/>
        <v>866.70587540989823</v>
      </c>
      <c r="I6545" s="190"/>
      <c r="J6545" s="347">
        <v>2</v>
      </c>
    </row>
    <row r="6546" spans="1:10" ht="13.5" hidden="1" customHeight="1" thickBot="1">
      <c r="A6546" s="410"/>
      <c r="B6546" s="183">
        <v>24</v>
      </c>
      <c r="C6546" s="184">
        <v>821.04</v>
      </c>
      <c r="D6546" s="346" t="s">
        <v>974</v>
      </c>
      <c r="E6546" s="346" t="s">
        <v>386</v>
      </c>
      <c r="F6546" s="346" t="s">
        <v>872</v>
      </c>
      <c r="G6546" s="342">
        <f t="shared" si="208"/>
        <v>45.665875409898298</v>
      </c>
      <c r="H6546" s="342">
        <f t="shared" si="207"/>
        <v>866.70587540989823</v>
      </c>
      <c r="I6546" s="190"/>
      <c r="J6546" s="347">
        <v>2</v>
      </c>
    </row>
    <row r="6547" spans="1:10" ht="13.5" hidden="1" customHeight="1" thickBot="1">
      <c r="A6547" s="410"/>
      <c r="B6547" s="183">
        <v>24</v>
      </c>
      <c r="C6547" s="184">
        <v>821.04</v>
      </c>
      <c r="D6547" s="346" t="s">
        <v>974</v>
      </c>
      <c r="E6547" s="346" t="s">
        <v>386</v>
      </c>
      <c r="F6547" s="346" t="s">
        <v>858</v>
      </c>
      <c r="G6547" s="342">
        <f t="shared" si="208"/>
        <v>45.665875409898298</v>
      </c>
      <c r="H6547" s="342">
        <f t="shared" si="207"/>
        <v>866.70587540989823</v>
      </c>
      <c r="I6547" s="190"/>
      <c r="J6547" s="347">
        <v>2</v>
      </c>
    </row>
    <row r="6548" spans="1:10" ht="13.5" hidden="1" customHeight="1" thickBot="1">
      <c r="A6548" s="411"/>
      <c r="B6548" s="183">
        <v>0</v>
      </c>
      <c r="C6548" s="184">
        <v>357.34</v>
      </c>
      <c r="D6548" s="346" t="s">
        <v>393</v>
      </c>
      <c r="E6548" s="346" t="s">
        <v>386</v>
      </c>
      <c r="F6548" s="346" t="s">
        <v>859</v>
      </c>
      <c r="G6548" s="342">
        <f t="shared" si="208"/>
        <v>19.875090030903561</v>
      </c>
      <c r="H6548" s="342">
        <f t="shared" si="207"/>
        <v>377.21509003090353</v>
      </c>
      <c r="I6548" s="190"/>
      <c r="J6548" s="347">
        <v>2</v>
      </c>
    </row>
    <row r="6549" spans="1:10" ht="13.5" thickBot="1">
      <c r="A6549" s="185" t="s">
        <v>545</v>
      </c>
      <c r="B6549" s="186">
        <v>5076</v>
      </c>
      <c r="C6549" s="187">
        <v>165663.10999999999</v>
      </c>
      <c r="D6549" s="412"/>
      <c r="E6549" s="413"/>
      <c r="F6549" s="414"/>
      <c r="G6549" s="342">
        <f t="shared" si="208"/>
        <v>9214.1076455182174</v>
      </c>
      <c r="H6549" s="342">
        <f t="shared" si="207"/>
        <v>174877.21764551819</v>
      </c>
      <c r="I6549" s="190">
        <f>+H6549</f>
        <v>174877.21764551819</v>
      </c>
      <c r="J6549" s="347">
        <v>2</v>
      </c>
    </row>
    <row r="6550" spans="1:10" ht="13.5" hidden="1" customHeight="1" thickBot="1">
      <c r="A6550" s="409" t="s">
        <v>546</v>
      </c>
      <c r="B6550" s="183">
        <v>3.2</v>
      </c>
      <c r="C6550" s="184">
        <v>135</v>
      </c>
      <c r="D6550" s="346" t="s">
        <v>391</v>
      </c>
      <c r="E6550" s="346" t="s">
        <v>386</v>
      </c>
      <c r="F6550" s="346" t="s">
        <v>817</v>
      </c>
      <c r="G6550" s="342">
        <f t="shared" si="208"/>
        <v>7.508639262808475</v>
      </c>
      <c r="H6550" s="342">
        <f t="shared" si="207"/>
        <v>142.50863926280849</v>
      </c>
      <c r="I6550" s="190"/>
      <c r="J6550" s="347">
        <v>2</v>
      </c>
    </row>
    <row r="6551" spans="1:10" ht="13.5" hidden="1" customHeight="1" thickBot="1">
      <c r="A6551" s="410"/>
      <c r="B6551" s="183">
        <v>3.36</v>
      </c>
      <c r="C6551" s="184">
        <v>143.29</v>
      </c>
      <c r="D6551" s="346" t="s">
        <v>391</v>
      </c>
      <c r="E6551" s="346" t="s">
        <v>386</v>
      </c>
      <c r="F6551" s="346" t="s">
        <v>818</v>
      </c>
      <c r="G6551" s="342">
        <f t="shared" si="208"/>
        <v>7.9697253330950106</v>
      </c>
      <c r="H6551" s="342">
        <f t="shared" si="207"/>
        <v>151.25972533309499</v>
      </c>
      <c r="I6551" s="190"/>
      <c r="J6551" s="347">
        <v>2</v>
      </c>
    </row>
    <row r="6552" spans="1:10" ht="13.5" hidden="1" customHeight="1" thickBot="1">
      <c r="A6552" s="410"/>
      <c r="B6552" s="183">
        <v>3.36</v>
      </c>
      <c r="C6552" s="184">
        <v>151.84</v>
      </c>
      <c r="D6552" s="346" t="s">
        <v>391</v>
      </c>
      <c r="E6552" s="346" t="s">
        <v>386</v>
      </c>
      <c r="F6552" s="346" t="s">
        <v>819</v>
      </c>
      <c r="G6552" s="342">
        <f t="shared" si="208"/>
        <v>8.4452724864062141</v>
      </c>
      <c r="H6552" s="342">
        <f t="shared" si="207"/>
        <v>160.28527248640623</v>
      </c>
      <c r="I6552" s="190"/>
      <c r="J6552" s="347">
        <v>2</v>
      </c>
    </row>
    <row r="6553" spans="1:10" ht="13.5" hidden="1" customHeight="1" thickBot="1">
      <c r="A6553" s="410"/>
      <c r="B6553" s="183">
        <v>3.36</v>
      </c>
      <c r="C6553" s="184">
        <v>151.84</v>
      </c>
      <c r="D6553" s="346" t="s">
        <v>391</v>
      </c>
      <c r="E6553" s="346" t="s">
        <v>386</v>
      </c>
      <c r="F6553" s="346" t="s">
        <v>820</v>
      </c>
      <c r="G6553" s="342">
        <f t="shared" si="208"/>
        <v>8.4452724864062141</v>
      </c>
      <c r="H6553" s="342">
        <f t="shared" si="207"/>
        <v>160.28527248640623</v>
      </c>
      <c r="I6553" s="190"/>
      <c r="J6553" s="347">
        <v>2</v>
      </c>
    </row>
    <row r="6554" spans="1:10" ht="13.5" hidden="1" customHeight="1" thickBot="1">
      <c r="A6554" s="410"/>
      <c r="B6554" s="183">
        <v>3.36</v>
      </c>
      <c r="C6554" s="184">
        <v>151.84</v>
      </c>
      <c r="D6554" s="346" t="s">
        <v>391</v>
      </c>
      <c r="E6554" s="346" t="s">
        <v>386</v>
      </c>
      <c r="F6554" s="346" t="s">
        <v>821</v>
      </c>
      <c r="G6554" s="342">
        <f t="shared" si="208"/>
        <v>8.4452724864062141</v>
      </c>
      <c r="H6554" s="342">
        <f t="shared" si="207"/>
        <v>160.28527248640623</v>
      </c>
      <c r="I6554" s="190"/>
      <c r="J6554" s="347">
        <v>2</v>
      </c>
    </row>
    <row r="6555" spans="1:10" ht="13.5" hidden="1" customHeight="1" thickBot="1">
      <c r="A6555" s="410"/>
      <c r="B6555" s="183">
        <v>31.46</v>
      </c>
      <c r="C6555" s="184">
        <v>1327.54</v>
      </c>
      <c r="D6555" s="346" t="s">
        <v>385</v>
      </c>
      <c r="E6555" s="346" t="s">
        <v>386</v>
      </c>
      <c r="F6555" s="346" t="s">
        <v>817</v>
      </c>
      <c r="G6555" s="342">
        <f t="shared" si="208"/>
        <v>73.837177532953802</v>
      </c>
      <c r="H6555" s="342">
        <f t="shared" si="207"/>
        <v>1401.3771775329537</v>
      </c>
      <c r="I6555" s="190"/>
      <c r="J6555" s="347">
        <v>2</v>
      </c>
    </row>
    <row r="6556" spans="1:10" ht="13.5" hidden="1" customHeight="1" thickBot="1">
      <c r="A6556" s="410"/>
      <c r="B6556" s="183">
        <v>30.91</v>
      </c>
      <c r="C6556" s="184">
        <v>1328.72</v>
      </c>
      <c r="D6556" s="346" t="s">
        <v>385</v>
      </c>
      <c r="E6556" s="346" t="s">
        <v>386</v>
      </c>
      <c r="F6556" s="346" t="s">
        <v>822</v>
      </c>
      <c r="G6556" s="342">
        <f t="shared" si="208"/>
        <v>73.902808602065761</v>
      </c>
      <c r="H6556" s="342">
        <f t="shared" si="207"/>
        <v>1402.6228086020658</v>
      </c>
      <c r="I6556" s="190"/>
      <c r="J6556" s="347">
        <v>2</v>
      </c>
    </row>
    <row r="6557" spans="1:10" ht="13.5" hidden="1" customHeight="1" thickBot="1">
      <c r="A6557" s="410"/>
      <c r="B6557" s="183">
        <v>33.47</v>
      </c>
      <c r="C6557" s="184">
        <v>1417.71</v>
      </c>
      <c r="D6557" s="346" t="s">
        <v>385</v>
      </c>
      <c r="E6557" s="346" t="s">
        <v>386</v>
      </c>
      <c r="F6557" s="346" t="s">
        <v>823</v>
      </c>
      <c r="G6557" s="342">
        <f t="shared" si="208"/>
        <v>78.852392365008924</v>
      </c>
      <c r="H6557" s="342">
        <f t="shared" si="207"/>
        <v>1496.5623923650089</v>
      </c>
      <c r="I6557" s="190"/>
      <c r="J6557" s="347">
        <v>2</v>
      </c>
    </row>
    <row r="6558" spans="1:10" ht="13.5" hidden="1" customHeight="1" thickBot="1">
      <c r="A6558" s="410"/>
      <c r="B6558" s="183">
        <v>34.659999999999997</v>
      </c>
      <c r="C6558" s="184">
        <v>1462.53</v>
      </c>
      <c r="D6558" s="346" t="s">
        <v>385</v>
      </c>
      <c r="E6558" s="346" t="s">
        <v>386</v>
      </c>
      <c r="F6558" s="346" t="s">
        <v>824</v>
      </c>
      <c r="G6558" s="342">
        <f t="shared" si="208"/>
        <v>81.345260600261327</v>
      </c>
      <c r="H6558" s="342">
        <f t="shared" si="207"/>
        <v>1543.8752606002613</v>
      </c>
      <c r="I6558" s="190"/>
      <c r="J6558" s="347">
        <v>2</v>
      </c>
    </row>
    <row r="6559" spans="1:10" ht="13.5" hidden="1" customHeight="1" thickBot="1">
      <c r="A6559" s="410"/>
      <c r="B6559" s="183">
        <v>36.39</v>
      </c>
      <c r="C6559" s="184">
        <v>1552.3</v>
      </c>
      <c r="D6559" s="346" t="s">
        <v>385</v>
      </c>
      <c r="E6559" s="346" t="s">
        <v>386</v>
      </c>
      <c r="F6559" s="346" t="s">
        <v>825</v>
      </c>
      <c r="G6559" s="342">
        <f t="shared" si="208"/>
        <v>86.338227612278487</v>
      </c>
      <c r="H6559" s="342">
        <f t="shared" si="207"/>
        <v>1638.6382276122783</v>
      </c>
      <c r="I6559" s="190"/>
      <c r="J6559" s="347">
        <v>2</v>
      </c>
    </row>
    <row r="6560" spans="1:10" ht="13.5" hidden="1" customHeight="1" thickBot="1">
      <c r="A6560" s="410"/>
      <c r="B6560" s="183">
        <v>29.44</v>
      </c>
      <c r="C6560" s="184">
        <v>1244.24</v>
      </c>
      <c r="D6560" s="346" t="s">
        <v>385</v>
      </c>
      <c r="E6560" s="346" t="s">
        <v>386</v>
      </c>
      <c r="F6560" s="346" t="s">
        <v>818</v>
      </c>
      <c r="G6560" s="342">
        <f t="shared" si="208"/>
        <v>69.204069010050503</v>
      </c>
      <c r="H6560" s="342">
        <f t="shared" si="207"/>
        <v>1313.4440690100505</v>
      </c>
      <c r="I6560" s="190"/>
      <c r="J6560" s="347">
        <v>2</v>
      </c>
    </row>
    <row r="6561" spans="1:10" ht="13.5" hidden="1" customHeight="1" thickBot="1">
      <c r="A6561" s="410"/>
      <c r="B6561" s="183">
        <v>36.4</v>
      </c>
      <c r="C6561" s="184">
        <v>1644.93</v>
      </c>
      <c r="D6561" s="346" t="s">
        <v>385</v>
      </c>
      <c r="E6561" s="346" t="s">
        <v>386</v>
      </c>
      <c r="F6561" s="346" t="s">
        <v>826</v>
      </c>
      <c r="G6561" s="342">
        <f t="shared" si="208"/>
        <v>91.49026653756701</v>
      </c>
      <c r="H6561" s="342">
        <f t="shared" si="207"/>
        <v>1736.4202665375672</v>
      </c>
      <c r="I6561" s="190"/>
      <c r="J6561" s="347">
        <v>2</v>
      </c>
    </row>
    <row r="6562" spans="1:10" ht="13.5" hidden="1" customHeight="1" thickBot="1">
      <c r="A6562" s="410"/>
      <c r="B6562" s="183">
        <v>35.75</v>
      </c>
      <c r="C6562" s="184">
        <v>1625.78</v>
      </c>
      <c r="D6562" s="346" t="s">
        <v>385</v>
      </c>
      <c r="E6562" s="346" t="s">
        <v>386</v>
      </c>
      <c r="F6562" s="346" t="s">
        <v>827</v>
      </c>
      <c r="G6562" s="342">
        <f t="shared" si="208"/>
        <v>90.42515215325011</v>
      </c>
      <c r="H6562" s="342">
        <f t="shared" si="207"/>
        <v>1716.2051521532501</v>
      </c>
      <c r="I6562" s="190"/>
      <c r="J6562" s="347">
        <v>2</v>
      </c>
    </row>
    <row r="6563" spans="1:10" ht="13.5" hidden="1" customHeight="1" thickBot="1">
      <c r="A6563" s="410"/>
      <c r="B6563" s="183">
        <v>33.99</v>
      </c>
      <c r="C6563" s="184">
        <v>1514.42</v>
      </c>
      <c r="D6563" s="346" t="s">
        <v>385</v>
      </c>
      <c r="E6563" s="346" t="s">
        <v>386</v>
      </c>
      <c r="F6563" s="346" t="s">
        <v>828</v>
      </c>
      <c r="G6563" s="342">
        <f t="shared" si="208"/>
        <v>84.231359054684546</v>
      </c>
      <c r="H6563" s="342">
        <f t="shared" si="207"/>
        <v>1598.6513590546847</v>
      </c>
      <c r="I6563" s="190"/>
      <c r="J6563" s="347">
        <v>2</v>
      </c>
    </row>
    <row r="6564" spans="1:10" ht="13.5" hidden="1" customHeight="1" thickBot="1">
      <c r="A6564" s="410"/>
      <c r="B6564" s="183">
        <v>31.59</v>
      </c>
      <c r="C6564" s="184">
        <v>1442.69</v>
      </c>
      <c r="D6564" s="346" t="s">
        <v>385</v>
      </c>
      <c r="E6564" s="346" t="s">
        <v>386</v>
      </c>
      <c r="F6564" s="346" t="s">
        <v>819</v>
      </c>
      <c r="G6564" s="342">
        <f t="shared" si="208"/>
        <v>80.241768726378979</v>
      </c>
      <c r="H6564" s="342">
        <f t="shared" si="207"/>
        <v>1522.931768726379</v>
      </c>
      <c r="I6564" s="190"/>
      <c r="J6564" s="347">
        <v>2</v>
      </c>
    </row>
    <row r="6565" spans="1:10" ht="13.5" hidden="1" customHeight="1" thickBot="1">
      <c r="A6565" s="410"/>
      <c r="B6565" s="183">
        <v>29.19</v>
      </c>
      <c r="C6565" s="184">
        <v>1345.34</v>
      </c>
      <c r="D6565" s="346" t="s">
        <v>385</v>
      </c>
      <c r="E6565" s="346" t="s">
        <v>386</v>
      </c>
      <c r="F6565" s="346" t="s">
        <v>829</v>
      </c>
      <c r="G6565" s="342">
        <f t="shared" si="208"/>
        <v>74.827205524642622</v>
      </c>
      <c r="H6565" s="342">
        <f t="shared" si="207"/>
        <v>1420.1672055246424</v>
      </c>
      <c r="I6565" s="190"/>
      <c r="J6565" s="347">
        <v>2</v>
      </c>
    </row>
    <row r="6566" spans="1:10" ht="13.5" hidden="1" customHeight="1" thickBot="1">
      <c r="A6566" s="410"/>
      <c r="B6566" s="183">
        <v>32.799999999999997</v>
      </c>
      <c r="C6566" s="184">
        <v>1449.18</v>
      </c>
      <c r="D6566" s="346" t="s">
        <v>385</v>
      </c>
      <c r="E6566" s="346" t="s">
        <v>386</v>
      </c>
      <c r="F6566" s="346" t="s">
        <v>830</v>
      </c>
      <c r="G6566" s="342">
        <f t="shared" si="208"/>
        <v>80.602739606494723</v>
      </c>
      <c r="H6566" s="342">
        <f t="shared" si="207"/>
        <v>1529.7827396064947</v>
      </c>
      <c r="I6566" s="190"/>
      <c r="J6566" s="347">
        <v>2</v>
      </c>
    </row>
    <row r="6567" spans="1:10" ht="13.5" hidden="1" customHeight="1" thickBot="1">
      <c r="A6567" s="410"/>
      <c r="B6567" s="183">
        <v>29.83</v>
      </c>
      <c r="C6567" s="184">
        <v>1349.73</v>
      </c>
      <c r="D6567" s="346" t="s">
        <v>385</v>
      </c>
      <c r="E6567" s="346" t="s">
        <v>386</v>
      </c>
      <c r="F6567" s="346" t="s">
        <v>820</v>
      </c>
      <c r="G6567" s="342">
        <f t="shared" si="208"/>
        <v>75.071375349559133</v>
      </c>
      <c r="H6567" s="342">
        <f t="shared" si="207"/>
        <v>1424.8013753495591</v>
      </c>
      <c r="I6567" s="190"/>
      <c r="J6567" s="347">
        <v>2</v>
      </c>
    </row>
    <row r="6568" spans="1:10" ht="13.5" hidden="1" customHeight="1" thickBot="1">
      <c r="A6568" s="410"/>
      <c r="B6568" s="183">
        <v>35.03</v>
      </c>
      <c r="C6568" s="184">
        <v>1589.62</v>
      </c>
      <c r="D6568" s="346" t="s">
        <v>385</v>
      </c>
      <c r="E6568" s="346" t="s">
        <v>386</v>
      </c>
      <c r="F6568" s="346" t="s">
        <v>805</v>
      </c>
      <c r="G6568" s="342">
        <f t="shared" si="208"/>
        <v>88.413949221819323</v>
      </c>
      <c r="H6568" s="342">
        <f t="shared" si="207"/>
        <v>1678.0339492218193</v>
      </c>
      <c r="I6568" s="190"/>
      <c r="J6568" s="347">
        <v>2</v>
      </c>
    </row>
    <row r="6569" spans="1:10" ht="13.5" hidden="1" customHeight="1" thickBot="1">
      <c r="A6569" s="410"/>
      <c r="B6569" s="183">
        <v>33.43</v>
      </c>
      <c r="C6569" s="184">
        <v>1457.6</v>
      </c>
      <c r="D6569" s="346" t="s">
        <v>385</v>
      </c>
      <c r="E6569" s="346" t="s">
        <v>386</v>
      </c>
      <c r="F6569" s="346" t="s">
        <v>831</v>
      </c>
      <c r="G6569" s="342">
        <f t="shared" si="208"/>
        <v>81.071056218293577</v>
      </c>
      <c r="H6569" s="342">
        <f t="shared" si="207"/>
        <v>1538.6710562182934</v>
      </c>
      <c r="I6569" s="190"/>
      <c r="J6569" s="347">
        <v>2</v>
      </c>
    </row>
    <row r="6570" spans="1:10" ht="13.5" hidden="1" customHeight="1" thickBot="1">
      <c r="A6570" s="410"/>
      <c r="B6570" s="183">
        <v>35.19</v>
      </c>
      <c r="C6570" s="184">
        <v>1598.07</v>
      </c>
      <c r="D6570" s="346" t="s">
        <v>385</v>
      </c>
      <c r="E6570" s="346" t="s">
        <v>386</v>
      </c>
      <c r="F6570" s="346" t="s">
        <v>832</v>
      </c>
      <c r="G6570" s="342">
        <f t="shared" si="208"/>
        <v>88.883934420121051</v>
      </c>
      <c r="H6570" s="342">
        <f t="shared" si="207"/>
        <v>1686.953934420121</v>
      </c>
      <c r="I6570" s="190"/>
      <c r="J6570" s="347">
        <v>2</v>
      </c>
    </row>
    <row r="6571" spans="1:10" ht="13.5" hidden="1" customHeight="1" thickBot="1">
      <c r="A6571" s="410"/>
      <c r="B6571" s="183">
        <v>33.03</v>
      </c>
      <c r="C6571" s="184">
        <v>1493.11</v>
      </c>
      <c r="D6571" s="346" t="s">
        <v>385</v>
      </c>
      <c r="E6571" s="346" t="s">
        <v>386</v>
      </c>
      <c r="F6571" s="346" t="s">
        <v>821</v>
      </c>
      <c r="G6571" s="342">
        <f t="shared" si="208"/>
        <v>83.046106442162682</v>
      </c>
      <c r="H6571" s="342">
        <f t="shared" si="207"/>
        <v>1576.1561064421626</v>
      </c>
      <c r="I6571" s="190"/>
      <c r="J6571" s="347">
        <v>2</v>
      </c>
    </row>
    <row r="6572" spans="1:10" ht="13.5" hidden="1" customHeight="1" thickBot="1">
      <c r="A6572" s="410"/>
      <c r="B6572" s="183">
        <v>36.39</v>
      </c>
      <c r="C6572" s="184">
        <v>1644.94</v>
      </c>
      <c r="D6572" s="346" t="s">
        <v>385</v>
      </c>
      <c r="E6572" s="346" t="s">
        <v>386</v>
      </c>
      <c r="F6572" s="346" t="s">
        <v>833</v>
      </c>
      <c r="G6572" s="342">
        <f t="shared" si="208"/>
        <v>91.490822733067972</v>
      </c>
      <c r="H6572" s="342">
        <f t="shared" si="207"/>
        <v>1736.430822733068</v>
      </c>
      <c r="I6572" s="190"/>
      <c r="J6572" s="347">
        <v>2</v>
      </c>
    </row>
    <row r="6573" spans="1:10" ht="13.5" hidden="1" customHeight="1" thickBot="1">
      <c r="A6573" s="410"/>
      <c r="B6573" s="183">
        <v>34.47</v>
      </c>
      <c r="C6573" s="184">
        <v>1587.45</v>
      </c>
      <c r="D6573" s="346" t="s">
        <v>385</v>
      </c>
      <c r="E6573" s="346" t="s">
        <v>386</v>
      </c>
      <c r="F6573" s="346" t="s">
        <v>916</v>
      </c>
      <c r="G6573" s="342">
        <f t="shared" si="208"/>
        <v>88.293254798113452</v>
      </c>
      <c r="H6573" s="342">
        <f t="shared" si="207"/>
        <v>1675.7432547981134</v>
      </c>
      <c r="I6573" s="190"/>
      <c r="J6573" s="347">
        <v>2</v>
      </c>
    </row>
    <row r="6574" spans="1:10" ht="13.5" hidden="1" customHeight="1" thickBot="1">
      <c r="A6574" s="410"/>
      <c r="B6574" s="183">
        <v>36.229999999999997</v>
      </c>
      <c r="C6574" s="184">
        <v>1632.85</v>
      </c>
      <c r="D6574" s="346" t="s">
        <v>385</v>
      </c>
      <c r="E6574" s="346" t="s">
        <v>386</v>
      </c>
      <c r="F6574" s="346" t="s">
        <v>917</v>
      </c>
      <c r="G6574" s="342">
        <f t="shared" si="208"/>
        <v>90.818382372420885</v>
      </c>
      <c r="H6574" s="342">
        <f t="shared" si="207"/>
        <v>1723.6683823724209</v>
      </c>
      <c r="I6574" s="190"/>
      <c r="J6574" s="347">
        <v>2</v>
      </c>
    </row>
    <row r="6575" spans="1:10" ht="13.5" hidden="1" customHeight="1" thickBot="1">
      <c r="A6575" s="411"/>
      <c r="B6575" s="183">
        <v>1.2</v>
      </c>
      <c r="C6575" s="184">
        <v>65.260000000000005</v>
      </c>
      <c r="D6575" s="346" t="s">
        <v>834</v>
      </c>
      <c r="E6575" s="346" t="s">
        <v>386</v>
      </c>
      <c r="F6575" s="346" t="s">
        <v>831</v>
      </c>
      <c r="G6575" s="342">
        <f t="shared" si="208"/>
        <v>3.6297318391917122</v>
      </c>
      <c r="H6575" s="342">
        <f t="shared" si="207"/>
        <v>68.889731839191711</v>
      </c>
      <c r="I6575" s="190"/>
      <c r="J6575" s="347">
        <v>2</v>
      </c>
    </row>
    <row r="6576" spans="1:10" ht="13.5" thickBot="1">
      <c r="A6576" s="185" t="s">
        <v>546</v>
      </c>
      <c r="B6576" s="186">
        <v>687.49</v>
      </c>
      <c r="C6576" s="187">
        <v>30507.82</v>
      </c>
      <c r="D6576" s="412"/>
      <c r="E6576" s="413"/>
      <c r="F6576" s="414"/>
      <c r="G6576" s="342">
        <f t="shared" si="208"/>
        <v>1696.8312227755086</v>
      </c>
      <c r="H6576" s="342">
        <f t="shared" si="207"/>
        <v>32204.651222775508</v>
      </c>
      <c r="I6576" s="190">
        <f>+H6576</f>
        <v>32204.651222775508</v>
      </c>
      <c r="J6576" s="347">
        <v>2</v>
      </c>
    </row>
    <row r="6577" spans="1:10" ht="13.5" hidden="1" customHeight="1" thickBot="1">
      <c r="A6577" s="409" t="s">
        <v>1077</v>
      </c>
      <c r="B6577" s="183">
        <v>0.32</v>
      </c>
      <c r="C6577" s="184">
        <v>24.18</v>
      </c>
      <c r="D6577" s="346" t="s">
        <v>391</v>
      </c>
      <c r="E6577" s="346" t="s">
        <v>386</v>
      </c>
      <c r="F6577" s="346" t="s">
        <v>919</v>
      </c>
      <c r="G6577" s="342">
        <f t="shared" si="208"/>
        <v>1.3448807212941403</v>
      </c>
      <c r="H6577" s="342">
        <f t="shared" si="207"/>
        <v>25.524880721294139</v>
      </c>
      <c r="I6577" s="190"/>
      <c r="J6577" s="347">
        <v>2</v>
      </c>
    </row>
    <row r="6578" spans="1:10" ht="13.5" hidden="1" customHeight="1" thickBot="1">
      <c r="A6578" s="410"/>
      <c r="B6578" s="183">
        <v>0.32</v>
      </c>
      <c r="C6578" s="184">
        <v>24.18</v>
      </c>
      <c r="D6578" s="346" t="s">
        <v>391</v>
      </c>
      <c r="E6578" s="346" t="s">
        <v>386</v>
      </c>
      <c r="F6578" s="346" t="s">
        <v>858</v>
      </c>
      <c r="G6578" s="342">
        <f t="shared" si="208"/>
        <v>1.3448807212941403</v>
      </c>
      <c r="H6578" s="342">
        <f t="shared" si="207"/>
        <v>25.524880721294139</v>
      </c>
      <c r="I6578" s="190"/>
      <c r="J6578" s="347">
        <v>2</v>
      </c>
    </row>
    <row r="6579" spans="1:10" ht="13.5" hidden="1" customHeight="1" thickBot="1">
      <c r="A6579" s="410"/>
      <c r="B6579" s="183">
        <v>1.73</v>
      </c>
      <c r="C6579" s="184">
        <v>131</v>
      </c>
      <c r="D6579" s="346" t="s">
        <v>385</v>
      </c>
      <c r="E6579" s="346" t="s">
        <v>386</v>
      </c>
      <c r="F6579" s="346" t="s">
        <v>918</v>
      </c>
      <c r="G6579" s="342">
        <f t="shared" si="208"/>
        <v>7.286161062428965</v>
      </c>
      <c r="H6579" s="342">
        <f t="shared" si="207"/>
        <v>138.28616106242896</v>
      </c>
      <c r="I6579" s="190"/>
      <c r="J6579" s="347">
        <v>2</v>
      </c>
    </row>
    <row r="6580" spans="1:10" ht="13.5" hidden="1" customHeight="1" thickBot="1">
      <c r="A6580" s="410"/>
      <c r="B6580" s="183">
        <v>1.41</v>
      </c>
      <c r="C6580" s="184">
        <v>106.82</v>
      </c>
      <c r="D6580" s="346" t="s">
        <v>385</v>
      </c>
      <c r="E6580" s="346" t="s">
        <v>386</v>
      </c>
      <c r="F6580" s="346" t="s">
        <v>919</v>
      </c>
      <c r="G6580" s="342">
        <f t="shared" si="208"/>
        <v>5.9412803411348243</v>
      </c>
      <c r="H6580" s="342">
        <f t="shared" si="207"/>
        <v>112.76128034113482</v>
      </c>
      <c r="I6580" s="190"/>
      <c r="J6580" s="347">
        <v>2</v>
      </c>
    </row>
    <row r="6581" spans="1:10" ht="13.5" hidden="1" customHeight="1" thickBot="1">
      <c r="A6581" s="410"/>
      <c r="B6581" s="183">
        <v>1.73</v>
      </c>
      <c r="C6581" s="184">
        <v>131</v>
      </c>
      <c r="D6581" s="346" t="s">
        <v>385</v>
      </c>
      <c r="E6581" s="346" t="s">
        <v>386</v>
      </c>
      <c r="F6581" s="346" t="s">
        <v>920</v>
      </c>
      <c r="G6581" s="342">
        <f t="shared" si="208"/>
        <v>7.286161062428965</v>
      </c>
      <c r="H6581" s="342">
        <f t="shared" si="207"/>
        <v>138.28616106242896</v>
      </c>
      <c r="I6581" s="190"/>
      <c r="J6581" s="347">
        <v>2</v>
      </c>
    </row>
    <row r="6582" spans="1:10" ht="13.5" hidden="1" customHeight="1" thickBot="1">
      <c r="A6582" s="410"/>
      <c r="B6582" s="183">
        <v>1.25</v>
      </c>
      <c r="C6582" s="184">
        <v>94.72</v>
      </c>
      <c r="D6582" s="346" t="s">
        <v>385</v>
      </c>
      <c r="E6582" s="346" t="s">
        <v>386</v>
      </c>
      <c r="F6582" s="346" t="s">
        <v>858</v>
      </c>
      <c r="G6582" s="342">
        <f t="shared" si="208"/>
        <v>5.2682837849868056</v>
      </c>
      <c r="H6582" s="342">
        <f t="shared" si="207"/>
        <v>99.988283784986805</v>
      </c>
      <c r="I6582" s="190"/>
      <c r="J6582" s="347">
        <v>2</v>
      </c>
    </row>
    <row r="6583" spans="1:10" ht="13.5" hidden="1" customHeight="1" thickBot="1">
      <c r="A6583" s="411"/>
      <c r="B6583" s="183">
        <v>0</v>
      </c>
      <c r="C6583" s="184">
        <v>7.91</v>
      </c>
      <c r="D6583" s="346" t="s">
        <v>393</v>
      </c>
      <c r="E6583" s="346" t="s">
        <v>386</v>
      </c>
      <c r="F6583" s="346" t="s">
        <v>859</v>
      </c>
      <c r="G6583" s="342">
        <f t="shared" si="208"/>
        <v>0.43995064125048178</v>
      </c>
      <c r="H6583" s="342">
        <f t="shared" si="207"/>
        <v>8.3499506412504818</v>
      </c>
      <c r="I6583" s="190"/>
      <c r="J6583" s="347">
        <v>2</v>
      </c>
    </row>
    <row r="6584" spans="1:10" ht="13.5" thickBot="1">
      <c r="A6584" s="185" t="s">
        <v>1077</v>
      </c>
      <c r="B6584" s="186">
        <v>6.76</v>
      </c>
      <c r="C6584" s="187">
        <v>519.80999999999995</v>
      </c>
      <c r="D6584" s="412"/>
      <c r="E6584" s="413"/>
      <c r="F6584" s="414"/>
      <c r="G6584" s="342">
        <f t="shared" si="208"/>
        <v>28.911598334818322</v>
      </c>
      <c r="H6584" s="342">
        <f t="shared" si="207"/>
        <v>548.72159833481828</v>
      </c>
      <c r="I6584" s="190">
        <f>+H6584</f>
        <v>548.72159833481828</v>
      </c>
      <c r="J6584" s="347">
        <v>2</v>
      </c>
    </row>
    <row r="6585" spans="1:10" ht="13.5" hidden="1" customHeight="1" thickBot="1">
      <c r="A6585" s="409" t="s">
        <v>1078</v>
      </c>
      <c r="B6585" s="183">
        <v>6.08</v>
      </c>
      <c r="C6585" s="184">
        <v>262.58999999999997</v>
      </c>
      <c r="D6585" s="346" t="s">
        <v>391</v>
      </c>
      <c r="E6585" s="346" t="s">
        <v>386</v>
      </c>
      <c r="F6585" s="346" t="s">
        <v>919</v>
      </c>
      <c r="G6585" s="342">
        <f t="shared" si="208"/>
        <v>14.605137659413906</v>
      </c>
      <c r="H6585" s="342">
        <f t="shared" si="207"/>
        <v>277.19513765941389</v>
      </c>
      <c r="I6585" s="190"/>
      <c r="J6585" s="347">
        <v>2</v>
      </c>
    </row>
    <row r="6586" spans="1:10" ht="13.5" hidden="1" customHeight="1" thickBot="1">
      <c r="A6586" s="410"/>
      <c r="B6586" s="183">
        <v>6.08</v>
      </c>
      <c r="C6586" s="184">
        <v>262.58999999999997</v>
      </c>
      <c r="D6586" s="346" t="s">
        <v>391</v>
      </c>
      <c r="E6586" s="346" t="s">
        <v>386</v>
      </c>
      <c r="F6586" s="346" t="s">
        <v>858</v>
      </c>
      <c r="G6586" s="342">
        <f t="shared" si="208"/>
        <v>14.605137659413906</v>
      </c>
      <c r="H6586" s="342">
        <f t="shared" si="207"/>
        <v>277.19513765941389</v>
      </c>
      <c r="I6586" s="190"/>
      <c r="J6586" s="347">
        <v>2</v>
      </c>
    </row>
    <row r="6587" spans="1:10" ht="13.5" hidden="1" customHeight="1" thickBot="1">
      <c r="A6587" s="410"/>
      <c r="B6587" s="183">
        <v>32.93</v>
      </c>
      <c r="C6587" s="184">
        <v>1422.38</v>
      </c>
      <c r="D6587" s="346" t="s">
        <v>385</v>
      </c>
      <c r="E6587" s="346" t="s">
        <v>386</v>
      </c>
      <c r="F6587" s="346" t="s">
        <v>918</v>
      </c>
      <c r="G6587" s="342">
        <f t="shared" si="208"/>
        <v>79.112135663952003</v>
      </c>
      <c r="H6587" s="342">
        <f t="shared" si="207"/>
        <v>1501.492135663952</v>
      </c>
      <c r="I6587" s="190"/>
      <c r="J6587" s="347">
        <v>2</v>
      </c>
    </row>
    <row r="6588" spans="1:10" ht="13.5" hidden="1" customHeight="1" thickBot="1">
      <c r="A6588" s="410"/>
      <c r="B6588" s="183">
        <v>26.21</v>
      </c>
      <c r="C6588" s="184">
        <v>1140.6400000000001</v>
      </c>
      <c r="D6588" s="346" t="s">
        <v>385</v>
      </c>
      <c r="E6588" s="346" t="s">
        <v>386</v>
      </c>
      <c r="F6588" s="346" t="s">
        <v>919</v>
      </c>
      <c r="G6588" s="342">
        <f t="shared" si="208"/>
        <v>63.441883620221184</v>
      </c>
      <c r="H6588" s="342">
        <f t="shared" si="207"/>
        <v>1204.0818836202213</v>
      </c>
      <c r="I6588" s="190"/>
      <c r="J6588" s="347">
        <v>2</v>
      </c>
    </row>
    <row r="6589" spans="1:10" ht="13.5" hidden="1" customHeight="1" thickBot="1">
      <c r="A6589" s="410"/>
      <c r="B6589" s="183">
        <v>31.73</v>
      </c>
      <c r="C6589" s="184">
        <v>1357.12</v>
      </c>
      <c r="D6589" s="346" t="s">
        <v>385</v>
      </c>
      <c r="E6589" s="346" t="s">
        <v>386</v>
      </c>
      <c r="F6589" s="346" t="s">
        <v>920</v>
      </c>
      <c r="G6589" s="342">
        <f t="shared" si="208"/>
        <v>75.482403824760283</v>
      </c>
      <c r="H6589" s="342">
        <f t="shared" si="207"/>
        <v>1432.6024038247601</v>
      </c>
      <c r="I6589" s="190"/>
      <c r="J6589" s="347">
        <v>2</v>
      </c>
    </row>
    <row r="6590" spans="1:10" ht="13.5" hidden="1" customHeight="1" thickBot="1">
      <c r="A6590" s="410"/>
      <c r="B6590" s="183">
        <v>20.13</v>
      </c>
      <c r="C6590" s="184">
        <v>878.05</v>
      </c>
      <c r="D6590" s="346" t="s">
        <v>385</v>
      </c>
      <c r="E6590" s="346" t="s">
        <v>386</v>
      </c>
      <c r="F6590" s="346" t="s">
        <v>858</v>
      </c>
      <c r="G6590" s="342">
        <f t="shared" si="208"/>
        <v>48.836745960807271</v>
      </c>
      <c r="H6590" s="342">
        <f t="shared" si="207"/>
        <v>926.88674596080727</v>
      </c>
      <c r="I6590" s="190"/>
      <c r="J6590" s="347">
        <v>2</v>
      </c>
    </row>
    <row r="6591" spans="1:10" ht="13.5" hidden="1" customHeight="1" thickBot="1">
      <c r="A6591" s="410"/>
      <c r="B6591" s="183">
        <v>2.48</v>
      </c>
      <c r="C6591" s="184">
        <v>103.59</v>
      </c>
      <c r="D6591" s="346" t="s">
        <v>834</v>
      </c>
      <c r="E6591" s="346" t="s">
        <v>386</v>
      </c>
      <c r="F6591" s="346" t="s">
        <v>858</v>
      </c>
      <c r="G6591" s="342">
        <f t="shared" si="208"/>
        <v>5.7616291943283704</v>
      </c>
      <c r="H6591" s="342">
        <f t="shared" si="207"/>
        <v>109.35162919432837</v>
      </c>
      <c r="I6591" s="190"/>
      <c r="J6591" s="347">
        <v>2</v>
      </c>
    </row>
    <row r="6592" spans="1:10" ht="13.5" hidden="1" customHeight="1" thickBot="1">
      <c r="A6592" s="411"/>
      <c r="B6592" s="183">
        <v>0</v>
      </c>
      <c r="C6592" s="184">
        <v>68.22</v>
      </c>
      <c r="D6592" s="346" t="s">
        <v>393</v>
      </c>
      <c r="E6592" s="346" t="s">
        <v>386</v>
      </c>
      <c r="F6592" s="346" t="s">
        <v>859</v>
      </c>
      <c r="G6592" s="342">
        <f t="shared" si="208"/>
        <v>3.7943657074725499</v>
      </c>
      <c r="H6592" s="342">
        <f t="shared" si="207"/>
        <v>72.01436570747255</v>
      </c>
      <c r="I6592" s="190"/>
      <c r="J6592" s="347">
        <v>2</v>
      </c>
    </row>
    <row r="6593" spans="1:10" ht="13.5" thickBot="1">
      <c r="A6593" s="185" t="s">
        <v>1078</v>
      </c>
      <c r="B6593" s="186">
        <v>125.64</v>
      </c>
      <c r="C6593" s="187">
        <v>5495.18</v>
      </c>
      <c r="D6593" s="412"/>
      <c r="E6593" s="413"/>
      <c r="F6593" s="414"/>
      <c r="G6593" s="342">
        <f t="shared" si="208"/>
        <v>305.63943929036947</v>
      </c>
      <c r="H6593" s="342">
        <f t="shared" si="207"/>
        <v>5800.8194392903697</v>
      </c>
      <c r="I6593" s="190">
        <f>+H6593</f>
        <v>5800.8194392903697</v>
      </c>
      <c r="J6593" s="347">
        <v>2</v>
      </c>
    </row>
    <row r="6594" spans="1:10" ht="13.5" hidden="1" customHeight="1" thickBot="1">
      <c r="A6594" s="409" t="s">
        <v>1079</v>
      </c>
      <c r="B6594" s="183">
        <v>0.32</v>
      </c>
      <c r="C6594" s="184">
        <v>16.899999999999999</v>
      </c>
      <c r="D6594" s="346" t="s">
        <v>391</v>
      </c>
      <c r="E6594" s="346" t="s">
        <v>386</v>
      </c>
      <c r="F6594" s="346" t="s">
        <v>919</v>
      </c>
      <c r="G6594" s="342">
        <f t="shared" si="208"/>
        <v>0.93997039660343129</v>
      </c>
      <c r="H6594" s="342">
        <f t="shared" si="207"/>
        <v>17.83997039660343</v>
      </c>
      <c r="I6594" s="190"/>
      <c r="J6594" s="347">
        <v>2</v>
      </c>
    </row>
    <row r="6595" spans="1:10" ht="13.5" hidden="1" customHeight="1" thickBot="1">
      <c r="A6595" s="410"/>
      <c r="B6595" s="183">
        <v>0.32</v>
      </c>
      <c r="C6595" s="184">
        <v>16.899999999999999</v>
      </c>
      <c r="D6595" s="346" t="s">
        <v>391</v>
      </c>
      <c r="E6595" s="346" t="s">
        <v>386</v>
      </c>
      <c r="F6595" s="346" t="s">
        <v>858</v>
      </c>
      <c r="G6595" s="342">
        <f t="shared" si="208"/>
        <v>0.93997039660343129</v>
      </c>
      <c r="H6595" s="342">
        <f t="shared" si="207"/>
        <v>17.83997039660343</v>
      </c>
      <c r="I6595" s="190"/>
      <c r="J6595" s="347">
        <v>2</v>
      </c>
    </row>
    <row r="6596" spans="1:10" ht="13.5" hidden="1" customHeight="1" thickBot="1">
      <c r="A6596" s="410"/>
      <c r="B6596" s="183">
        <v>1.73</v>
      </c>
      <c r="C6596" s="184">
        <v>91.56</v>
      </c>
      <c r="D6596" s="346" t="s">
        <v>385</v>
      </c>
      <c r="E6596" s="346" t="s">
        <v>386</v>
      </c>
      <c r="F6596" s="346" t="s">
        <v>918</v>
      </c>
      <c r="G6596" s="342">
        <f t="shared" si="208"/>
        <v>5.0925260066869926</v>
      </c>
      <c r="H6596" s="342">
        <f t="shared" si="207"/>
        <v>96.652526006686998</v>
      </c>
      <c r="I6596" s="190"/>
      <c r="J6596" s="347">
        <v>2</v>
      </c>
    </row>
    <row r="6597" spans="1:10" ht="13.5" hidden="1" customHeight="1" thickBot="1">
      <c r="A6597" s="410"/>
      <c r="B6597" s="183">
        <v>1.41</v>
      </c>
      <c r="C6597" s="184">
        <v>74.66</v>
      </c>
      <c r="D6597" s="346" t="s">
        <v>385</v>
      </c>
      <c r="E6597" s="346" t="s">
        <v>386</v>
      </c>
      <c r="F6597" s="346" t="s">
        <v>919</v>
      </c>
      <c r="G6597" s="342">
        <f t="shared" si="208"/>
        <v>4.152555610083561</v>
      </c>
      <c r="H6597" s="342">
        <f t="shared" si="207"/>
        <v>78.812555610083564</v>
      </c>
      <c r="I6597" s="190"/>
      <c r="J6597" s="347">
        <v>2</v>
      </c>
    </row>
    <row r="6598" spans="1:10" ht="13.5" hidden="1" customHeight="1" thickBot="1">
      <c r="A6598" s="410"/>
      <c r="B6598" s="183">
        <v>0.77</v>
      </c>
      <c r="C6598" s="184">
        <v>40.85</v>
      </c>
      <c r="D6598" s="346" t="s">
        <v>385</v>
      </c>
      <c r="E6598" s="346" t="s">
        <v>386</v>
      </c>
      <c r="F6598" s="346" t="s">
        <v>920</v>
      </c>
      <c r="G6598" s="342">
        <f t="shared" si="208"/>
        <v>2.2720586213757499</v>
      </c>
      <c r="H6598" s="342">
        <f t="shared" si="207"/>
        <v>43.12205862137575</v>
      </c>
      <c r="I6598" s="190"/>
      <c r="J6598" s="347">
        <v>2</v>
      </c>
    </row>
    <row r="6599" spans="1:10" ht="13.5" hidden="1" customHeight="1" thickBot="1">
      <c r="A6599" s="410"/>
      <c r="B6599" s="183">
        <v>0.13</v>
      </c>
      <c r="C6599" s="184">
        <v>7.05</v>
      </c>
      <c r="D6599" s="346" t="s">
        <v>385</v>
      </c>
      <c r="E6599" s="346" t="s">
        <v>386</v>
      </c>
      <c r="F6599" s="346" t="s">
        <v>858</v>
      </c>
      <c r="G6599" s="342">
        <f t="shared" si="208"/>
        <v>0.39211782816888702</v>
      </c>
      <c r="H6599" s="342">
        <f t="shared" si="207"/>
        <v>7.4421178281688869</v>
      </c>
      <c r="I6599" s="190"/>
      <c r="J6599" s="347">
        <v>2</v>
      </c>
    </row>
    <row r="6600" spans="1:10" ht="13.5" hidden="1" customHeight="1" thickBot="1">
      <c r="A6600" s="410"/>
      <c r="B6600" s="183">
        <v>0.32</v>
      </c>
      <c r="C6600" s="184">
        <v>16.899999999999999</v>
      </c>
      <c r="D6600" s="346" t="s">
        <v>834</v>
      </c>
      <c r="E6600" s="346" t="s">
        <v>386</v>
      </c>
      <c r="F6600" s="346" t="s">
        <v>920</v>
      </c>
      <c r="G6600" s="342">
        <f t="shared" si="208"/>
        <v>0.93997039660343129</v>
      </c>
      <c r="H6600" s="342">
        <f t="shared" si="207"/>
        <v>17.83997039660343</v>
      </c>
      <c r="I6600" s="190"/>
      <c r="J6600" s="347">
        <v>2</v>
      </c>
    </row>
    <row r="6601" spans="1:10" ht="13.5" hidden="1" customHeight="1" thickBot="1">
      <c r="A6601" s="411"/>
      <c r="B6601" s="183">
        <v>0</v>
      </c>
      <c r="C6601" s="184">
        <v>4.1100000000000003</v>
      </c>
      <c r="D6601" s="346" t="s">
        <v>393</v>
      </c>
      <c r="E6601" s="346" t="s">
        <v>386</v>
      </c>
      <c r="F6601" s="346" t="s">
        <v>859</v>
      </c>
      <c r="G6601" s="342">
        <f t="shared" si="208"/>
        <v>0.22859635088994693</v>
      </c>
      <c r="H6601" s="342">
        <f t="shared" si="207"/>
        <v>4.3385963508899472</v>
      </c>
      <c r="I6601" s="190"/>
      <c r="J6601" s="347">
        <v>2</v>
      </c>
    </row>
    <row r="6602" spans="1:10" ht="13.5" thickBot="1">
      <c r="A6602" s="185" t="s">
        <v>1079</v>
      </c>
      <c r="B6602" s="186">
        <v>5</v>
      </c>
      <c r="C6602" s="187">
        <v>268.93</v>
      </c>
      <c r="D6602" s="412"/>
      <c r="E6602" s="413"/>
      <c r="F6602" s="414"/>
      <c r="G6602" s="342">
        <f t="shared" si="208"/>
        <v>14.957765607015434</v>
      </c>
      <c r="H6602" s="342">
        <f t="shared" si="207"/>
        <v>283.88776560701547</v>
      </c>
      <c r="I6602" s="190">
        <f>+H6602</f>
        <v>283.88776560701547</v>
      </c>
      <c r="J6602" s="347">
        <v>2</v>
      </c>
    </row>
    <row r="6603" spans="1:10" ht="13.5" hidden="1" customHeight="1" thickBot="1">
      <c r="A6603" s="409" t="s">
        <v>547</v>
      </c>
      <c r="B6603" s="183">
        <v>1.04</v>
      </c>
      <c r="C6603" s="184">
        <v>40.36</v>
      </c>
      <c r="D6603" s="346" t="s">
        <v>391</v>
      </c>
      <c r="E6603" s="346" t="s">
        <v>386</v>
      </c>
      <c r="F6603" s="346" t="s">
        <v>817</v>
      </c>
      <c r="G6603" s="342">
        <f t="shared" si="208"/>
        <v>2.24480504182926</v>
      </c>
      <c r="H6603" s="342">
        <f t="shared" ref="H6603:H6666" si="209">+G6603+C6603</f>
        <v>42.604805041829259</v>
      </c>
      <c r="I6603" s="190"/>
      <c r="J6603" s="347">
        <v>2</v>
      </c>
    </row>
    <row r="6604" spans="1:10" ht="13.5" hidden="1" customHeight="1" thickBot="1">
      <c r="A6604" s="410"/>
      <c r="B6604" s="183">
        <v>1.1200000000000001</v>
      </c>
      <c r="C6604" s="184">
        <v>44.5</v>
      </c>
      <c r="D6604" s="346" t="s">
        <v>391</v>
      </c>
      <c r="E6604" s="346" t="s">
        <v>386</v>
      </c>
      <c r="F6604" s="346" t="s">
        <v>818</v>
      </c>
      <c r="G6604" s="342">
        <f t="shared" si="208"/>
        <v>2.4750699792220532</v>
      </c>
      <c r="H6604" s="342">
        <f t="shared" si="209"/>
        <v>46.975069979222056</v>
      </c>
      <c r="I6604" s="190"/>
      <c r="J6604" s="347">
        <v>2</v>
      </c>
    </row>
    <row r="6605" spans="1:10" ht="13.5" hidden="1" customHeight="1" thickBot="1">
      <c r="A6605" s="410"/>
      <c r="B6605" s="183">
        <v>1.1200000000000001</v>
      </c>
      <c r="C6605" s="184">
        <v>46.58</v>
      </c>
      <c r="D6605" s="346" t="s">
        <v>391</v>
      </c>
      <c r="E6605" s="346" t="s">
        <v>386</v>
      </c>
      <c r="F6605" s="346" t="s">
        <v>819</v>
      </c>
      <c r="G6605" s="342">
        <f t="shared" si="208"/>
        <v>2.5907586434193983</v>
      </c>
      <c r="H6605" s="342">
        <f t="shared" si="209"/>
        <v>49.170758643419397</v>
      </c>
      <c r="I6605" s="190"/>
      <c r="J6605" s="347">
        <v>2</v>
      </c>
    </row>
    <row r="6606" spans="1:10" ht="13.5" hidden="1" customHeight="1" thickBot="1">
      <c r="A6606" s="410"/>
      <c r="B6606" s="183">
        <v>1.1200000000000001</v>
      </c>
      <c r="C6606" s="184">
        <v>46.58</v>
      </c>
      <c r="D6606" s="346" t="s">
        <v>391</v>
      </c>
      <c r="E6606" s="346" t="s">
        <v>386</v>
      </c>
      <c r="F6606" s="346" t="s">
        <v>820</v>
      </c>
      <c r="G6606" s="342">
        <f t="shared" si="208"/>
        <v>2.5907586434193983</v>
      </c>
      <c r="H6606" s="342">
        <f t="shared" si="209"/>
        <v>49.170758643419397</v>
      </c>
      <c r="I6606" s="190"/>
      <c r="J6606" s="347">
        <v>2</v>
      </c>
    </row>
    <row r="6607" spans="1:10" ht="13.5" hidden="1" customHeight="1" thickBot="1">
      <c r="A6607" s="410"/>
      <c r="B6607" s="183">
        <v>1.1200000000000001</v>
      </c>
      <c r="C6607" s="184">
        <v>46.58</v>
      </c>
      <c r="D6607" s="346" t="s">
        <v>391</v>
      </c>
      <c r="E6607" s="346" t="s">
        <v>386</v>
      </c>
      <c r="F6607" s="346" t="s">
        <v>821</v>
      </c>
      <c r="G6607" s="342">
        <f t="shared" ref="G6607:G6670" si="210">+(C6607/$C$12584)*1312742.08</f>
        <v>2.5907586434193983</v>
      </c>
      <c r="H6607" s="342">
        <f t="shared" si="209"/>
        <v>49.170758643419397</v>
      </c>
      <c r="I6607" s="190"/>
      <c r="J6607" s="347">
        <v>2</v>
      </c>
    </row>
    <row r="6608" spans="1:10" ht="13.5" hidden="1" customHeight="1" thickBot="1">
      <c r="A6608" s="410"/>
      <c r="B6608" s="183">
        <v>10.220000000000001</v>
      </c>
      <c r="C6608" s="184">
        <v>396.75</v>
      </c>
      <c r="D6608" s="346" t="s">
        <v>385</v>
      </c>
      <c r="E6608" s="346" t="s">
        <v>386</v>
      </c>
      <c r="F6608" s="346" t="s">
        <v>817</v>
      </c>
      <c r="G6608" s="342">
        <f t="shared" si="210"/>
        <v>22.067056500142691</v>
      </c>
      <c r="H6608" s="342">
        <f t="shared" si="209"/>
        <v>418.81705650014271</v>
      </c>
      <c r="I6608" s="190"/>
      <c r="J6608" s="347">
        <v>2</v>
      </c>
    </row>
    <row r="6609" spans="1:10" ht="13.5" hidden="1" customHeight="1" thickBot="1">
      <c r="A6609" s="410"/>
      <c r="B6609" s="183">
        <v>9.5</v>
      </c>
      <c r="C6609" s="184">
        <v>382.95</v>
      </c>
      <c r="D6609" s="346" t="s">
        <v>385</v>
      </c>
      <c r="E6609" s="346" t="s">
        <v>386</v>
      </c>
      <c r="F6609" s="346" t="s">
        <v>822</v>
      </c>
      <c r="G6609" s="342">
        <f t="shared" si="210"/>
        <v>21.299506708833377</v>
      </c>
      <c r="H6609" s="342">
        <f t="shared" si="209"/>
        <v>404.24950670883334</v>
      </c>
      <c r="I6609" s="190"/>
      <c r="J6609" s="347">
        <v>2</v>
      </c>
    </row>
    <row r="6610" spans="1:10" ht="13.5" hidden="1" customHeight="1" thickBot="1">
      <c r="A6610" s="410"/>
      <c r="B6610" s="183">
        <v>10.86</v>
      </c>
      <c r="C6610" s="184">
        <v>422.14</v>
      </c>
      <c r="D6610" s="346" t="s">
        <v>385</v>
      </c>
      <c r="E6610" s="346" t="s">
        <v>386</v>
      </c>
      <c r="F6610" s="346" t="s">
        <v>823</v>
      </c>
      <c r="G6610" s="342">
        <f t="shared" si="210"/>
        <v>23.47923687705163</v>
      </c>
      <c r="H6610" s="342">
        <f t="shared" si="209"/>
        <v>445.61923687705161</v>
      </c>
      <c r="I6610" s="190"/>
      <c r="J6610" s="347">
        <v>2</v>
      </c>
    </row>
    <row r="6611" spans="1:10" ht="13.5" hidden="1" customHeight="1" thickBot="1">
      <c r="A6611" s="410"/>
      <c r="B6611" s="183">
        <v>11.26</v>
      </c>
      <c r="C6611" s="184">
        <v>437.09</v>
      </c>
      <c r="D6611" s="346" t="s">
        <v>385</v>
      </c>
      <c r="E6611" s="346" t="s">
        <v>386</v>
      </c>
      <c r="F6611" s="346" t="s">
        <v>824</v>
      </c>
      <c r="G6611" s="342">
        <f t="shared" si="210"/>
        <v>24.310749150970047</v>
      </c>
      <c r="H6611" s="342">
        <f t="shared" si="209"/>
        <v>461.40074915097</v>
      </c>
      <c r="I6611" s="190"/>
      <c r="J6611" s="347">
        <v>2</v>
      </c>
    </row>
    <row r="6612" spans="1:10" ht="13.5" hidden="1" customHeight="1" thickBot="1">
      <c r="A6612" s="410"/>
      <c r="B6612" s="183">
        <v>12.13</v>
      </c>
      <c r="C6612" s="184">
        <v>481.97</v>
      </c>
      <c r="D6612" s="346" t="s">
        <v>385</v>
      </c>
      <c r="E6612" s="346" t="s">
        <v>386</v>
      </c>
      <c r="F6612" s="346" t="s">
        <v>825</v>
      </c>
      <c r="G6612" s="342">
        <f t="shared" si="210"/>
        <v>26.80695455922816</v>
      </c>
      <c r="H6612" s="342">
        <f t="shared" si="209"/>
        <v>508.77695455922822</v>
      </c>
      <c r="I6612" s="190"/>
      <c r="J6612" s="347">
        <v>2</v>
      </c>
    </row>
    <row r="6613" spans="1:10" ht="13.5" hidden="1" customHeight="1" thickBot="1">
      <c r="A6613" s="410"/>
      <c r="B6613" s="183">
        <v>10.29</v>
      </c>
      <c r="C6613" s="184">
        <v>406.55</v>
      </c>
      <c r="D6613" s="346" t="s">
        <v>385</v>
      </c>
      <c r="E6613" s="346" t="s">
        <v>386</v>
      </c>
      <c r="F6613" s="346" t="s">
        <v>818</v>
      </c>
      <c r="G6613" s="342">
        <f t="shared" si="210"/>
        <v>22.612128091072488</v>
      </c>
      <c r="H6613" s="342">
        <f t="shared" si="209"/>
        <v>429.16212809107247</v>
      </c>
      <c r="I6613" s="190"/>
      <c r="J6613" s="347">
        <v>2</v>
      </c>
    </row>
    <row r="6614" spans="1:10" ht="13.5" hidden="1" customHeight="1" thickBot="1">
      <c r="A6614" s="410"/>
      <c r="B6614" s="183">
        <v>12.13</v>
      </c>
      <c r="C6614" s="184">
        <v>504.57</v>
      </c>
      <c r="D6614" s="346" t="s">
        <v>385</v>
      </c>
      <c r="E6614" s="346" t="s">
        <v>386</v>
      </c>
      <c r="F6614" s="346" t="s">
        <v>826</v>
      </c>
      <c r="G6614" s="342">
        <f t="shared" si="210"/>
        <v>28.06395639137239</v>
      </c>
      <c r="H6614" s="342">
        <f t="shared" si="209"/>
        <v>532.63395639137241</v>
      </c>
      <c r="I6614" s="190"/>
      <c r="J6614" s="347">
        <v>2</v>
      </c>
    </row>
    <row r="6615" spans="1:10" ht="13.5" hidden="1" customHeight="1" thickBot="1">
      <c r="A6615" s="410"/>
      <c r="B6615" s="183">
        <v>11.73</v>
      </c>
      <c r="C6615" s="184">
        <v>492.59</v>
      </c>
      <c r="D6615" s="346" t="s">
        <v>385</v>
      </c>
      <c r="E6615" s="346" t="s">
        <v>386</v>
      </c>
      <c r="F6615" s="346" t="s">
        <v>827</v>
      </c>
      <c r="G6615" s="342">
        <f t="shared" si="210"/>
        <v>27.397634181235752</v>
      </c>
      <c r="H6615" s="342">
        <f t="shared" si="209"/>
        <v>519.98763418123576</v>
      </c>
      <c r="I6615" s="190"/>
      <c r="J6615" s="347">
        <v>2</v>
      </c>
    </row>
    <row r="6616" spans="1:10" ht="13.5" hidden="1" customHeight="1" thickBot="1">
      <c r="A6616" s="410"/>
      <c r="B6616" s="183">
        <v>11.81</v>
      </c>
      <c r="C6616" s="184">
        <v>487.16</v>
      </c>
      <c r="D6616" s="346" t="s">
        <v>385</v>
      </c>
      <c r="E6616" s="346" t="s">
        <v>386</v>
      </c>
      <c r="F6616" s="346" t="s">
        <v>828</v>
      </c>
      <c r="G6616" s="342">
        <f t="shared" si="210"/>
        <v>27.095620024220569</v>
      </c>
      <c r="H6616" s="342">
        <f t="shared" si="209"/>
        <v>514.25562002422055</v>
      </c>
      <c r="I6616" s="190"/>
      <c r="J6616" s="347">
        <v>2</v>
      </c>
    </row>
    <row r="6617" spans="1:10" ht="13.5" hidden="1" customHeight="1" thickBot="1">
      <c r="A6617" s="410"/>
      <c r="B6617" s="183">
        <v>10.130000000000001</v>
      </c>
      <c r="C6617" s="184">
        <v>428</v>
      </c>
      <c r="D6617" s="346" t="s">
        <v>385</v>
      </c>
      <c r="E6617" s="346" t="s">
        <v>386</v>
      </c>
      <c r="F6617" s="346" t="s">
        <v>819</v>
      </c>
      <c r="G6617" s="342">
        <f t="shared" si="210"/>
        <v>23.805167440607612</v>
      </c>
      <c r="H6617" s="342">
        <f t="shared" si="209"/>
        <v>451.80516744060759</v>
      </c>
      <c r="I6617" s="190"/>
      <c r="J6617" s="347">
        <v>2</v>
      </c>
    </row>
    <row r="6618" spans="1:10" ht="13.5" hidden="1" customHeight="1" thickBot="1">
      <c r="A6618" s="410"/>
      <c r="B6618" s="183">
        <v>9.9700000000000006</v>
      </c>
      <c r="C6618" s="184">
        <v>417.76</v>
      </c>
      <c r="D6618" s="346" t="s">
        <v>385</v>
      </c>
      <c r="E6618" s="346" t="s">
        <v>386</v>
      </c>
      <c r="F6618" s="346" t="s">
        <v>829</v>
      </c>
      <c r="G6618" s="342">
        <f t="shared" si="210"/>
        <v>23.235623247636063</v>
      </c>
      <c r="H6618" s="342">
        <f t="shared" si="209"/>
        <v>440.99562324763605</v>
      </c>
      <c r="I6618" s="190"/>
      <c r="J6618" s="347">
        <v>2</v>
      </c>
    </row>
    <row r="6619" spans="1:10" ht="13.5" hidden="1" customHeight="1" thickBot="1">
      <c r="A6619" s="410"/>
      <c r="B6619" s="183">
        <v>11.65</v>
      </c>
      <c r="C6619" s="184">
        <v>478.46</v>
      </c>
      <c r="D6619" s="346" t="s">
        <v>385</v>
      </c>
      <c r="E6619" s="346" t="s">
        <v>386</v>
      </c>
      <c r="F6619" s="346" t="s">
        <v>830</v>
      </c>
      <c r="G6619" s="342">
        <f t="shared" si="210"/>
        <v>26.611729938395136</v>
      </c>
      <c r="H6619" s="342">
        <f t="shared" si="209"/>
        <v>505.07172993839509</v>
      </c>
      <c r="I6619" s="190"/>
      <c r="J6619" s="347">
        <v>2</v>
      </c>
    </row>
    <row r="6620" spans="1:10" ht="13.5" hidden="1" customHeight="1" thickBot="1">
      <c r="A6620" s="410"/>
      <c r="B6620" s="183">
        <v>9.9700000000000006</v>
      </c>
      <c r="C6620" s="184">
        <v>415.64</v>
      </c>
      <c r="D6620" s="346" t="s">
        <v>385</v>
      </c>
      <c r="E6620" s="346" t="s">
        <v>386</v>
      </c>
      <c r="F6620" s="346" t="s">
        <v>820</v>
      </c>
      <c r="G6620" s="342">
        <f t="shared" si="210"/>
        <v>23.117709801434923</v>
      </c>
      <c r="H6620" s="342">
        <f t="shared" si="209"/>
        <v>438.75770980143488</v>
      </c>
      <c r="I6620" s="190"/>
      <c r="J6620" s="347">
        <v>2</v>
      </c>
    </row>
    <row r="6621" spans="1:10" ht="13.5" hidden="1" customHeight="1" thickBot="1">
      <c r="A6621" s="410"/>
      <c r="B6621" s="183">
        <v>11.65</v>
      </c>
      <c r="C6621" s="184">
        <v>484.72</v>
      </c>
      <c r="D6621" s="346" t="s">
        <v>385</v>
      </c>
      <c r="E6621" s="346" t="s">
        <v>386</v>
      </c>
      <c r="F6621" s="346" t="s">
        <v>805</v>
      </c>
      <c r="G6621" s="342">
        <f t="shared" si="210"/>
        <v>26.959908321989072</v>
      </c>
      <c r="H6621" s="342">
        <f t="shared" si="209"/>
        <v>511.6799083219891</v>
      </c>
      <c r="I6621" s="190"/>
      <c r="J6621" s="347">
        <v>2</v>
      </c>
    </row>
    <row r="6622" spans="1:10" ht="13.5" hidden="1" customHeight="1" thickBot="1">
      <c r="A6622" s="410"/>
      <c r="B6622" s="183">
        <v>11.09</v>
      </c>
      <c r="C6622" s="184">
        <v>434.82</v>
      </c>
      <c r="D6622" s="346" t="s">
        <v>385</v>
      </c>
      <c r="E6622" s="346" t="s">
        <v>386</v>
      </c>
      <c r="F6622" s="346" t="s">
        <v>831</v>
      </c>
      <c r="G6622" s="342">
        <f t="shared" si="210"/>
        <v>24.184492772254675</v>
      </c>
      <c r="H6622" s="342">
        <f t="shared" si="209"/>
        <v>459.00449277225465</v>
      </c>
      <c r="I6622" s="190"/>
      <c r="J6622" s="347">
        <v>2</v>
      </c>
    </row>
    <row r="6623" spans="1:10" ht="13.5" hidden="1" customHeight="1" thickBot="1">
      <c r="A6623" s="410"/>
      <c r="B6623" s="183">
        <v>11.73</v>
      </c>
      <c r="C6623" s="184">
        <v>488.95</v>
      </c>
      <c r="D6623" s="346" t="s">
        <v>385</v>
      </c>
      <c r="E6623" s="346" t="s">
        <v>386</v>
      </c>
      <c r="F6623" s="346" t="s">
        <v>832</v>
      </c>
      <c r="G6623" s="342">
        <f t="shared" si="210"/>
        <v>27.1951790188904</v>
      </c>
      <c r="H6623" s="342">
        <f t="shared" si="209"/>
        <v>516.14517901889042</v>
      </c>
      <c r="I6623" s="190"/>
      <c r="J6623" s="347">
        <v>2</v>
      </c>
    </row>
    <row r="6624" spans="1:10" ht="13.5" hidden="1" customHeight="1" thickBot="1">
      <c r="A6624" s="410"/>
      <c r="B6624" s="183">
        <v>11.01</v>
      </c>
      <c r="C6624" s="184">
        <v>457.99</v>
      </c>
      <c r="D6624" s="346" t="s">
        <v>385</v>
      </c>
      <c r="E6624" s="346" t="s">
        <v>386</v>
      </c>
      <c r="F6624" s="346" t="s">
        <v>821</v>
      </c>
      <c r="G6624" s="342">
        <f t="shared" si="210"/>
        <v>25.473197747952991</v>
      </c>
      <c r="H6624" s="342">
        <f t="shared" si="209"/>
        <v>483.46319774795302</v>
      </c>
      <c r="I6624" s="190"/>
      <c r="J6624" s="347">
        <v>2</v>
      </c>
    </row>
    <row r="6625" spans="1:10" ht="13.5" hidden="1" customHeight="1" thickBot="1">
      <c r="A6625" s="410"/>
      <c r="B6625" s="183">
        <v>12.13</v>
      </c>
      <c r="C6625" s="184">
        <v>504.57</v>
      </c>
      <c r="D6625" s="346" t="s">
        <v>385</v>
      </c>
      <c r="E6625" s="346" t="s">
        <v>386</v>
      </c>
      <c r="F6625" s="346" t="s">
        <v>833</v>
      </c>
      <c r="G6625" s="342">
        <f t="shared" si="210"/>
        <v>28.06395639137239</v>
      </c>
      <c r="H6625" s="342">
        <f t="shared" si="209"/>
        <v>532.63395639137241</v>
      </c>
      <c r="I6625" s="190"/>
      <c r="J6625" s="347">
        <v>2</v>
      </c>
    </row>
    <row r="6626" spans="1:10" ht="13.5" hidden="1" customHeight="1" thickBot="1">
      <c r="A6626" s="410"/>
      <c r="B6626" s="183">
        <v>10.93</v>
      </c>
      <c r="C6626" s="184">
        <v>468.64</v>
      </c>
      <c r="D6626" s="346" t="s">
        <v>385</v>
      </c>
      <c r="E6626" s="346" t="s">
        <v>386</v>
      </c>
      <c r="F6626" s="346" t="s">
        <v>916</v>
      </c>
      <c r="G6626" s="342">
        <f t="shared" si="210"/>
        <v>26.065545956463438</v>
      </c>
      <c r="H6626" s="342">
        <f t="shared" si="209"/>
        <v>494.70554595646342</v>
      </c>
      <c r="I6626" s="190"/>
      <c r="J6626" s="347">
        <v>2</v>
      </c>
    </row>
    <row r="6627" spans="1:10" ht="13.5" hidden="1" customHeight="1" thickBot="1">
      <c r="A6627" s="410"/>
      <c r="B6627" s="183">
        <v>12.05</v>
      </c>
      <c r="C6627" s="184">
        <v>498.52</v>
      </c>
      <c r="D6627" s="346" t="s">
        <v>385</v>
      </c>
      <c r="E6627" s="346" t="s">
        <v>386</v>
      </c>
      <c r="F6627" s="346" t="s">
        <v>917</v>
      </c>
      <c r="G6627" s="342">
        <f t="shared" si="210"/>
        <v>27.727458113298383</v>
      </c>
      <c r="H6627" s="342">
        <f t="shared" si="209"/>
        <v>526.24745811329831</v>
      </c>
      <c r="I6627" s="190"/>
      <c r="J6627" s="347">
        <v>2</v>
      </c>
    </row>
    <row r="6628" spans="1:10" ht="13.5" hidden="1" customHeight="1" thickBot="1">
      <c r="A6628" s="411"/>
      <c r="B6628" s="183">
        <v>0.16</v>
      </c>
      <c r="C6628" s="184">
        <v>8.6999999999999993</v>
      </c>
      <c r="D6628" s="346" t="s">
        <v>834</v>
      </c>
      <c r="E6628" s="346" t="s">
        <v>386</v>
      </c>
      <c r="F6628" s="346" t="s">
        <v>831</v>
      </c>
      <c r="G6628" s="342">
        <f t="shared" si="210"/>
        <v>0.48389008582543508</v>
      </c>
      <c r="H6628" s="342">
        <f t="shared" si="209"/>
        <v>9.1838900858254338</v>
      </c>
      <c r="I6628" s="190"/>
      <c r="J6628" s="347">
        <v>2</v>
      </c>
    </row>
    <row r="6629" spans="1:10" ht="13.5" thickBot="1">
      <c r="A6629" s="185" t="s">
        <v>547</v>
      </c>
      <c r="B6629" s="186">
        <v>227.92</v>
      </c>
      <c r="C6629" s="187">
        <v>9323.14</v>
      </c>
      <c r="D6629" s="412"/>
      <c r="E6629" s="413"/>
      <c r="F6629" s="414"/>
      <c r="G6629" s="342">
        <f t="shared" si="210"/>
        <v>518.54885227155705</v>
      </c>
      <c r="H6629" s="342">
        <f t="shared" si="209"/>
        <v>9841.6888522715562</v>
      </c>
      <c r="I6629" s="190">
        <f>+H6629</f>
        <v>9841.6888522715562</v>
      </c>
      <c r="J6629" s="347">
        <v>2</v>
      </c>
    </row>
    <row r="6630" spans="1:10" ht="13.5" hidden="1" customHeight="1" thickBot="1">
      <c r="A6630" s="409" t="s">
        <v>1080</v>
      </c>
      <c r="B6630" s="183">
        <v>0.16</v>
      </c>
      <c r="C6630" s="184">
        <v>12.09</v>
      </c>
      <c r="D6630" s="346" t="s">
        <v>391</v>
      </c>
      <c r="E6630" s="346" t="s">
        <v>386</v>
      </c>
      <c r="F6630" s="346" t="s">
        <v>919</v>
      </c>
      <c r="G6630" s="342">
        <f t="shared" si="210"/>
        <v>0.67244036064707013</v>
      </c>
      <c r="H6630" s="342">
        <f t="shared" si="209"/>
        <v>12.762440360647069</v>
      </c>
      <c r="I6630" s="190"/>
      <c r="J6630" s="347">
        <v>2</v>
      </c>
    </row>
    <row r="6631" spans="1:10" ht="13.5" hidden="1" customHeight="1" thickBot="1">
      <c r="A6631" s="410"/>
      <c r="B6631" s="183">
        <v>0.16</v>
      </c>
      <c r="C6631" s="184">
        <v>12.09</v>
      </c>
      <c r="D6631" s="346" t="s">
        <v>391</v>
      </c>
      <c r="E6631" s="346" t="s">
        <v>386</v>
      </c>
      <c r="F6631" s="346" t="s">
        <v>858</v>
      </c>
      <c r="G6631" s="342">
        <f t="shared" si="210"/>
        <v>0.67244036064707013</v>
      </c>
      <c r="H6631" s="342">
        <f t="shared" si="209"/>
        <v>12.762440360647069</v>
      </c>
      <c r="I6631" s="190"/>
      <c r="J6631" s="347">
        <v>2</v>
      </c>
    </row>
    <row r="6632" spans="1:10" ht="13.5" hidden="1" customHeight="1" thickBot="1">
      <c r="A6632" s="410"/>
      <c r="B6632" s="183">
        <v>0.87</v>
      </c>
      <c r="C6632" s="184">
        <v>65.5</v>
      </c>
      <c r="D6632" s="346" t="s">
        <v>385</v>
      </c>
      <c r="E6632" s="346" t="s">
        <v>386</v>
      </c>
      <c r="F6632" s="346" t="s">
        <v>918</v>
      </c>
      <c r="G6632" s="342">
        <f t="shared" si="210"/>
        <v>3.6430805312144825</v>
      </c>
      <c r="H6632" s="342">
        <f t="shared" si="209"/>
        <v>69.14308053121448</v>
      </c>
      <c r="I6632" s="190"/>
      <c r="J6632" s="347">
        <v>2</v>
      </c>
    </row>
    <row r="6633" spans="1:10" ht="13.5" hidden="1" customHeight="1" thickBot="1">
      <c r="A6633" s="410"/>
      <c r="B6633" s="183">
        <v>0.71</v>
      </c>
      <c r="C6633" s="184">
        <v>53.41</v>
      </c>
      <c r="D6633" s="346" t="s">
        <v>385</v>
      </c>
      <c r="E6633" s="346" t="s">
        <v>386</v>
      </c>
      <c r="F6633" s="346" t="s">
        <v>919</v>
      </c>
      <c r="G6633" s="342">
        <f t="shared" si="210"/>
        <v>2.9706401705674121</v>
      </c>
      <c r="H6633" s="342">
        <f t="shared" si="209"/>
        <v>56.380640170567411</v>
      </c>
      <c r="I6633" s="190"/>
      <c r="J6633" s="347">
        <v>2</v>
      </c>
    </row>
    <row r="6634" spans="1:10" ht="13.5" hidden="1" customHeight="1" thickBot="1">
      <c r="A6634" s="410"/>
      <c r="B6634" s="183">
        <v>0.87</v>
      </c>
      <c r="C6634" s="184">
        <v>65.5</v>
      </c>
      <c r="D6634" s="346" t="s">
        <v>385</v>
      </c>
      <c r="E6634" s="346" t="s">
        <v>386</v>
      </c>
      <c r="F6634" s="346" t="s">
        <v>920</v>
      </c>
      <c r="G6634" s="342">
        <f t="shared" si="210"/>
        <v>3.6430805312144825</v>
      </c>
      <c r="H6634" s="342">
        <f t="shared" si="209"/>
        <v>69.14308053121448</v>
      </c>
      <c r="I6634" s="190"/>
      <c r="J6634" s="347">
        <v>2</v>
      </c>
    </row>
    <row r="6635" spans="1:10" ht="13.5" hidden="1" customHeight="1" thickBot="1">
      <c r="A6635" s="410"/>
      <c r="B6635" s="183">
        <v>0.63</v>
      </c>
      <c r="C6635" s="184">
        <v>47.36</v>
      </c>
      <c r="D6635" s="346" t="s">
        <v>385</v>
      </c>
      <c r="E6635" s="346" t="s">
        <v>386</v>
      </c>
      <c r="F6635" s="346" t="s">
        <v>858</v>
      </c>
      <c r="G6635" s="342">
        <f t="shared" si="210"/>
        <v>2.6341418924934028</v>
      </c>
      <c r="H6635" s="342">
        <f t="shared" si="209"/>
        <v>49.994141892493403</v>
      </c>
      <c r="I6635" s="190"/>
      <c r="J6635" s="347">
        <v>2</v>
      </c>
    </row>
    <row r="6636" spans="1:10" ht="13.5" hidden="1" customHeight="1" thickBot="1">
      <c r="A6636" s="411"/>
      <c r="B6636" s="183">
        <v>0</v>
      </c>
      <c r="C6636" s="184">
        <v>3.96</v>
      </c>
      <c r="D6636" s="346" t="s">
        <v>393</v>
      </c>
      <c r="E6636" s="346" t="s">
        <v>386</v>
      </c>
      <c r="F6636" s="346" t="s">
        <v>859</v>
      </c>
      <c r="G6636" s="342">
        <f t="shared" si="210"/>
        <v>0.2202534183757153</v>
      </c>
      <c r="H6636" s="342">
        <f t="shared" si="209"/>
        <v>4.180253418375715</v>
      </c>
      <c r="I6636" s="190"/>
      <c r="J6636" s="347">
        <v>2</v>
      </c>
    </row>
    <row r="6637" spans="1:10" ht="13.5" thickBot="1">
      <c r="A6637" s="185" t="s">
        <v>1080</v>
      </c>
      <c r="B6637" s="186">
        <v>3.4</v>
      </c>
      <c r="C6637" s="187">
        <v>259.91000000000003</v>
      </c>
      <c r="D6637" s="412"/>
      <c r="E6637" s="413"/>
      <c r="F6637" s="414"/>
      <c r="G6637" s="342">
        <f t="shared" si="210"/>
        <v>14.456077265159637</v>
      </c>
      <c r="H6637" s="342">
        <f t="shared" si="209"/>
        <v>274.36607726515967</v>
      </c>
      <c r="I6637" s="190">
        <f>+H6637</f>
        <v>274.36607726515967</v>
      </c>
      <c r="J6637" s="347">
        <v>2</v>
      </c>
    </row>
    <row r="6638" spans="1:10" ht="13.5" hidden="1" customHeight="1" thickBot="1">
      <c r="A6638" s="409" t="s">
        <v>1081</v>
      </c>
      <c r="B6638" s="183">
        <v>1.92</v>
      </c>
      <c r="C6638" s="184">
        <v>72.61</v>
      </c>
      <c r="D6638" s="346" t="s">
        <v>391</v>
      </c>
      <c r="E6638" s="346" t="s">
        <v>386</v>
      </c>
      <c r="F6638" s="346" t="s">
        <v>919</v>
      </c>
      <c r="G6638" s="342">
        <f t="shared" si="210"/>
        <v>4.0385355323890622</v>
      </c>
      <c r="H6638" s="342">
        <f t="shared" si="209"/>
        <v>76.648535532389062</v>
      </c>
      <c r="I6638" s="190"/>
      <c r="J6638" s="347">
        <v>2</v>
      </c>
    </row>
    <row r="6639" spans="1:10" ht="13.5" hidden="1" customHeight="1" thickBot="1">
      <c r="A6639" s="410"/>
      <c r="B6639" s="183">
        <v>1.92</v>
      </c>
      <c r="C6639" s="184">
        <v>72.61</v>
      </c>
      <c r="D6639" s="346" t="s">
        <v>391</v>
      </c>
      <c r="E6639" s="346" t="s">
        <v>386</v>
      </c>
      <c r="F6639" s="346" t="s">
        <v>858</v>
      </c>
      <c r="G6639" s="342">
        <f t="shared" si="210"/>
        <v>4.0385355323890622</v>
      </c>
      <c r="H6639" s="342">
        <f t="shared" si="209"/>
        <v>76.648535532389062</v>
      </c>
      <c r="I6639" s="190"/>
      <c r="J6639" s="347">
        <v>2</v>
      </c>
    </row>
    <row r="6640" spans="1:10" ht="13.5" hidden="1" customHeight="1" thickBot="1">
      <c r="A6640" s="410"/>
      <c r="B6640" s="183">
        <v>10.39</v>
      </c>
      <c r="C6640" s="184">
        <v>393.29</v>
      </c>
      <c r="D6640" s="346" t="s">
        <v>385</v>
      </c>
      <c r="E6640" s="346" t="s">
        <v>386</v>
      </c>
      <c r="F6640" s="346" t="s">
        <v>918</v>
      </c>
      <c r="G6640" s="342">
        <f t="shared" si="210"/>
        <v>21.874612856814412</v>
      </c>
      <c r="H6640" s="342">
        <f t="shared" si="209"/>
        <v>415.16461285681441</v>
      </c>
      <c r="I6640" s="190"/>
      <c r="J6640" s="347">
        <v>2</v>
      </c>
    </row>
    <row r="6641" spans="1:10" ht="13.5" hidden="1" customHeight="1" thickBot="1">
      <c r="A6641" s="410"/>
      <c r="B6641" s="183">
        <v>8.07</v>
      </c>
      <c r="C6641" s="184">
        <v>308.70999999999998</v>
      </c>
      <c r="D6641" s="346" t="s">
        <v>385</v>
      </c>
      <c r="E6641" s="346" t="s">
        <v>386</v>
      </c>
      <c r="F6641" s="346" t="s">
        <v>919</v>
      </c>
      <c r="G6641" s="342">
        <f t="shared" si="210"/>
        <v>17.170311309789664</v>
      </c>
      <c r="H6641" s="342">
        <f t="shared" si="209"/>
        <v>325.88031130978965</v>
      </c>
      <c r="I6641" s="190"/>
      <c r="J6641" s="347">
        <v>2</v>
      </c>
    </row>
    <row r="6642" spans="1:10" ht="13.5" hidden="1" customHeight="1" thickBot="1">
      <c r="A6642" s="410"/>
      <c r="B6642" s="183">
        <v>10.23</v>
      </c>
      <c r="C6642" s="184">
        <v>384.59</v>
      </c>
      <c r="D6642" s="346" t="s">
        <v>385</v>
      </c>
      <c r="E6642" s="346" t="s">
        <v>386</v>
      </c>
      <c r="F6642" s="346" t="s">
        <v>920</v>
      </c>
      <c r="G6642" s="342">
        <f t="shared" si="210"/>
        <v>21.390722770988972</v>
      </c>
      <c r="H6642" s="342">
        <f t="shared" si="209"/>
        <v>405.98072277098896</v>
      </c>
      <c r="I6642" s="190"/>
      <c r="J6642" s="347">
        <v>2</v>
      </c>
    </row>
    <row r="6643" spans="1:10" ht="13.5" hidden="1" customHeight="1" thickBot="1">
      <c r="A6643" s="410"/>
      <c r="B6643" s="183">
        <v>6.15</v>
      </c>
      <c r="C6643" s="184">
        <v>236.1</v>
      </c>
      <c r="D6643" s="346" t="s">
        <v>385</v>
      </c>
      <c r="E6643" s="346" t="s">
        <v>386</v>
      </c>
      <c r="F6643" s="346" t="s">
        <v>858</v>
      </c>
      <c r="G6643" s="342">
        <f t="shared" si="210"/>
        <v>13.131775777400602</v>
      </c>
      <c r="H6643" s="342">
        <f t="shared" si="209"/>
        <v>249.2317757774006</v>
      </c>
      <c r="I6643" s="190"/>
      <c r="J6643" s="347">
        <v>2</v>
      </c>
    </row>
    <row r="6644" spans="1:10" ht="13.5" hidden="1" customHeight="1" thickBot="1">
      <c r="A6644" s="410"/>
      <c r="B6644" s="183">
        <v>0.96</v>
      </c>
      <c r="C6644" s="184">
        <v>32.659999999999997</v>
      </c>
      <c r="D6644" s="346" t="s">
        <v>834</v>
      </c>
      <c r="E6644" s="346" t="s">
        <v>386</v>
      </c>
      <c r="F6644" s="346" t="s">
        <v>858</v>
      </c>
      <c r="G6644" s="342">
        <f t="shared" si="210"/>
        <v>1.8165345060987022</v>
      </c>
      <c r="H6644" s="342">
        <f t="shared" si="209"/>
        <v>34.476534506098702</v>
      </c>
      <c r="I6644" s="190"/>
      <c r="J6644" s="347">
        <v>2</v>
      </c>
    </row>
    <row r="6645" spans="1:10" ht="13.5" hidden="1" customHeight="1" thickBot="1">
      <c r="A6645" s="411"/>
      <c r="B6645" s="183">
        <v>0</v>
      </c>
      <c r="C6645" s="184">
        <v>19.71</v>
      </c>
      <c r="D6645" s="346" t="s">
        <v>393</v>
      </c>
      <c r="E6645" s="346" t="s">
        <v>386</v>
      </c>
      <c r="F6645" s="346" t="s">
        <v>859</v>
      </c>
      <c r="G6645" s="342">
        <f t="shared" si="210"/>
        <v>1.0962613323700374</v>
      </c>
      <c r="H6645" s="342">
        <f t="shared" si="209"/>
        <v>20.806261332370038</v>
      </c>
      <c r="I6645" s="190"/>
      <c r="J6645" s="347">
        <v>2</v>
      </c>
    </row>
    <row r="6646" spans="1:10" ht="13.5" thickBot="1">
      <c r="A6646" s="185" t="s">
        <v>1081</v>
      </c>
      <c r="B6646" s="186">
        <v>39.64</v>
      </c>
      <c r="C6646" s="187">
        <v>1520.28</v>
      </c>
      <c r="D6646" s="412"/>
      <c r="E6646" s="413"/>
      <c r="F6646" s="414"/>
      <c r="G6646" s="342">
        <f t="shared" si="210"/>
        <v>84.557289618240517</v>
      </c>
      <c r="H6646" s="342">
        <f t="shared" si="209"/>
        <v>1604.8372896182404</v>
      </c>
      <c r="I6646" s="190">
        <f>+H6646</f>
        <v>1604.8372896182404</v>
      </c>
      <c r="J6646" s="347">
        <v>2</v>
      </c>
    </row>
    <row r="6647" spans="1:10" ht="13.5" hidden="1" customHeight="1" thickBot="1">
      <c r="A6647" s="409" t="s">
        <v>1082</v>
      </c>
      <c r="B6647" s="183">
        <v>0.16</v>
      </c>
      <c r="C6647" s="184">
        <v>8.4499999999999993</v>
      </c>
      <c r="D6647" s="346" t="s">
        <v>391</v>
      </c>
      <c r="E6647" s="346" t="s">
        <v>386</v>
      </c>
      <c r="F6647" s="346" t="s">
        <v>919</v>
      </c>
      <c r="G6647" s="342">
        <f t="shared" si="210"/>
        <v>0.46998519830171565</v>
      </c>
      <c r="H6647" s="342">
        <f t="shared" si="209"/>
        <v>8.9199851983017151</v>
      </c>
      <c r="I6647" s="190"/>
      <c r="J6647" s="347">
        <v>2</v>
      </c>
    </row>
    <row r="6648" spans="1:10" ht="13.5" hidden="1" customHeight="1" thickBot="1">
      <c r="A6648" s="410"/>
      <c r="B6648" s="183">
        <v>0.16</v>
      </c>
      <c r="C6648" s="184">
        <v>8.4499999999999993</v>
      </c>
      <c r="D6648" s="346" t="s">
        <v>391</v>
      </c>
      <c r="E6648" s="346" t="s">
        <v>386</v>
      </c>
      <c r="F6648" s="346" t="s">
        <v>858</v>
      </c>
      <c r="G6648" s="342">
        <f t="shared" si="210"/>
        <v>0.46998519830171565</v>
      </c>
      <c r="H6648" s="342">
        <f t="shared" si="209"/>
        <v>8.9199851983017151</v>
      </c>
      <c r="I6648" s="190"/>
      <c r="J6648" s="347">
        <v>2</v>
      </c>
    </row>
    <row r="6649" spans="1:10" ht="13.5" hidden="1" customHeight="1" thickBot="1">
      <c r="A6649" s="410"/>
      <c r="B6649" s="183">
        <v>0.87</v>
      </c>
      <c r="C6649" s="184">
        <v>45.78</v>
      </c>
      <c r="D6649" s="346" t="s">
        <v>385</v>
      </c>
      <c r="E6649" s="346" t="s">
        <v>386</v>
      </c>
      <c r="F6649" s="346" t="s">
        <v>918</v>
      </c>
      <c r="G6649" s="342">
        <f t="shared" si="210"/>
        <v>2.5462630033434963</v>
      </c>
      <c r="H6649" s="342">
        <f t="shared" si="209"/>
        <v>48.326263003343499</v>
      </c>
      <c r="I6649" s="190"/>
      <c r="J6649" s="347">
        <v>2</v>
      </c>
    </row>
    <row r="6650" spans="1:10" ht="13.5" hidden="1" customHeight="1" thickBot="1">
      <c r="A6650" s="410"/>
      <c r="B6650" s="183">
        <v>0.71</v>
      </c>
      <c r="C6650" s="184">
        <v>37.33</v>
      </c>
      <c r="D6650" s="346" t="s">
        <v>385</v>
      </c>
      <c r="E6650" s="346" t="s">
        <v>386</v>
      </c>
      <c r="F6650" s="346" t="s">
        <v>919</v>
      </c>
      <c r="G6650" s="342">
        <f t="shared" si="210"/>
        <v>2.0762778050417805</v>
      </c>
      <c r="H6650" s="342">
        <f t="shared" si="209"/>
        <v>39.406277805041782</v>
      </c>
      <c r="I6650" s="190"/>
      <c r="J6650" s="347">
        <v>2</v>
      </c>
    </row>
    <row r="6651" spans="1:10" ht="13.5" hidden="1" customHeight="1" thickBot="1">
      <c r="A6651" s="410"/>
      <c r="B6651" s="183">
        <v>0.39</v>
      </c>
      <c r="C6651" s="184">
        <v>20.43</v>
      </c>
      <c r="D6651" s="346" t="s">
        <v>385</v>
      </c>
      <c r="E6651" s="346" t="s">
        <v>386</v>
      </c>
      <c r="F6651" s="346" t="s">
        <v>920</v>
      </c>
      <c r="G6651" s="342">
        <f t="shared" si="210"/>
        <v>1.1363074084383493</v>
      </c>
      <c r="H6651" s="342">
        <f t="shared" si="209"/>
        <v>21.566307408438348</v>
      </c>
      <c r="I6651" s="190"/>
      <c r="J6651" s="347">
        <v>2</v>
      </c>
    </row>
    <row r="6652" spans="1:10" ht="13.5" hidden="1" customHeight="1" thickBot="1">
      <c r="A6652" s="410"/>
      <c r="B6652" s="183">
        <v>7.0000000000000007E-2</v>
      </c>
      <c r="C6652" s="184">
        <v>3.52</v>
      </c>
      <c r="D6652" s="346" t="s">
        <v>385</v>
      </c>
      <c r="E6652" s="346" t="s">
        <v>386</v>
      </c>
      <c r="F6652" s="346" t="s">
        <v>858</v>
      </c>
      <c r="G6652" s="342">
        <f t="shared" si="210"/>
        <v>0.19578081633396915</v>
      </c>
      <c r="H6652" s="342">
        <f t="shared" si="209"/>
        <v>3.715780816333969</v>
      </c>
      <c r="I6652" s="190"/>
      <c r="J6652" s="347">
        <v>2</v>
      </c>
    </row>
    <row r="6653" spans="1:10" ht="13.5" hidden="1" customHeight="1" thickBot="1">
      <c r="A6653" s="410"/>
      <c r="B6653" s="183">
        <v>0.16</v>
      </c>
      <c r="C6653" s="184">
        <v>8.4499999999999993</v>
      </c>
      <c r="D6653" s="346" t="s">
        <v>834</v>
      </c>
      <c r="E6653" s="346" t="s">
        <v>386</v>
      </c>
      <c r="F6653" s="346" t="s">
        <v>920</v>
      </c>
      <c r="G6653" s="342">
        <f t="shared" si="210"/>
        <v>0.46998519830171565</v>
      </c>
      <c r="H6653" s="342">
        <f t="shared" si="209"/>
        <v>8.9199851983017151</v>
      </c>
      <c r="I6653" s="190"/>
      <c r="J6653" s="347">
        <v>2</v>
      </c>
    </row>
    <row r="6654" spans="1:10" ht="13.5" hidden="1" customHeight="1" thickBot="1">
      <c r="A6654" s="411"/>
      <c r="B6654" s="183">
        <v>0</v>
      </c>
      <c r="C6654" s="184">
        <v>2.06</v>
      </c>
      <c r="D6654" s="346" t="s">
        <v>393</v>
      </c>
      <c r="E6654" s="346" t="s">
        <v>386</v>
      </c>
      <c r="F6654" s="346" t="s">
        <v>859</v>
      </c>
      <c r="G6654" s="342">
        <f t="shared" si="210"/>
        <v>0.11457627319544786</v>
      </c>
      <c r="H6654" s="342">
        <f t="shared" si="209"/>
        <v>2.1745762731954481</v>
      </c>
      <c r="I6654" s="190"/>
      <c r="J6654" s="347">
        <v>2</v>
      </c>
    </row>
    <row r="6655" spans="1:10" ht="13.5" thickBot="1">
      <c r="A6655" s="185" t="s">
        <v>1082</v>
      </c>
      <c r="B6655" s="186">
        <v>2.52</v>
      </c>
      <c r="C6655" s="187">
        <v>134.47</v>
      </c>
      <c r="D6655" s="412"/>
      <c r="E6655" s="413"/>
      <c r="F6655" s="414"/>
      <c r="G6655" s="342">
        <f t="shared" si="210"/>
        <v>7.4791609012581901</v>
      </c>
      <c r="H6655" s="342">
        <f t="shared" si="209"/>
        <v>141.94916090125818</v>
      </c>
      <c r="I6655" s="190">
        <f>+H6655</f>
        <v>141.94916090125818</v>
      </c>
      <c r="J6655" s="347">
        <v>2</v>
      </c>
    </row>
    <row r="6656" spans="1:10" ht="13.5" hidden="1" customHeight="1" thickBot="1">
      <c r="A6656" s="409" t="s">
        <v>548</v>
      </c>
      <c r="B6656" s="183">
        <v>2.3199999999999998</v>
      </c>
      <c r="C6656" s="184">
        <v>106.42</v>
      </c>
      <c r="D6656" s="346" t="s">
        <v>391</v>
      </c>
      <c r="E6656" s="346" t="s">
        <v>386</v>
      </c>
      <c r="F6656" s="346" t="s">
        <v>817</v>
      </c>
      <c r="G6656" s="342">
        <f t="shared" si="210"/>
        <v>5.9190325210968737</v>
      </c>
      <c r="H6656" s="342">
        <f t="shared" si="209"/>
        <v>112.33903252109687</v>
      </c>
      <c r="I6656" s="190"/>
      <c r="J6656" s="347">
        <v>2</v>
      </c>
    </row>
    <row r="6657" spans="1:10" ht="13.5" hidden="1" customHeight="1" thickBot="1">
      <c r="A6657" s="410"/>
      <c r="B6657" s="183">
        <v>2.8</v>
      </c>
      <c r="C6657" s="184">
        <v>122.1</v>
      </c>
      <c r="D6657" s="346" t="s">
        <v>391</v>
      </c>
      <c r="E6657" s="346" t="s">
        <v>386</v>
      </c>
      <c r="F6657" s="346" t="s">
        <v>818</v>
      </c>
      <c r="G6657" s="342">
        <f t="shared" si="210"/>
        <v>6.7911470665845544</v>
      </c>
      <c r="H6657" s="342">
        <f t="shared" si="209"/>
        <v>128.89114706658455</v>
      </c>
      <c r="I6657" s="190"/>
      <c r="J6657" s="347">
        <v>2</v>
      </c>
    </row>
    <row r="6658" spans="1:10" ht="13.5" hidden="1" customHeight="1" thickBot="1">
      <c r="A6658" s="410"/>
      <c r="B6658" s="183">
        <v>2.8</v>
      </c>
      <c r="C6658" s="184">
        <v>129.08000000000001</v>
      </c>
      <c r="D6658" s="346" t="s">
        <v>391</v>
      </c>
      <c r="E6658" s="346" t="s">
        <v>386</v>
      </c>
      <c r="F6658" s="346" t="s">
        <v>819</v>
      </c>
      <c r="G6658" s="342">
        <f t="shared" si="210"/>
        <v>7.1793715262468014</v>
      </c>
      <c r="H6658" s="342">
        <f t="shared" si="209"/>
        <v>136.25937152624681</v>
      </c>
      <c r="I6658" s="190"/>
      <c r="J6658" s="347">
        <v>2</v>
      </c>
    </row>
    <row r="6659" spans="1:10" ht="13.5" hidden="1" customHeight="1" thickBot="1">
      <c r="A6659" s="410"/>
      <c r="B6659" s="183">
        <v>2.8</v>
      </c>
      <c r="C6659" s="184">
        <v>129.08000000000001</v>
      </c>
      <c r="D6659" s="346" t="s">
        <v>391</v>
      </c>
      <c r="E6659" s="346" t="s">
        <v>386</v>
      </c>
      <c r="F6659" s="346" t="s">
        <v>820</v>
      </c>
      <c r="G6659" s="342">
        <f t="shared" si="210"/>
        <v>7.1793715262468014</v>
      </c>
      <c r="H6659" s="342">
        <f t="shared" si="209"/>
        <v>136.25937152624681</v>
      </c>
      <c r="I6659" s="190"/>
      <c r="J6659" s="347">
        <v>2</v>
      </c>
    </row>
    <row r="6660" spans="1:10" ht="13.5" hidden="1" customHeight="1" thickBot="1">
      <c r="A6660" s="410"/>
      <c r="B6660" s="183">
        <v>2.8</v>
      </c>
      <c r="C6660" s="184">
        <v>129.08000000000001</v>
      </c>
      <c r="D6660" s="346" t="s">
        <v>391</v>
      </c>
      <c r="E6660" s="346" t="s">
        <v>386</v>
      </c>
      <c r="F6660" s="346" t="s">
        <v>821</v>
      </c>
      <c r="G6660" s="342">
        <f t="shared" si="210"/>
        <v>7.1793715262468014</v>
      </c>
      <c r="H6660" s="342">
        <f t="shared" si="209"/>
        <v>136.25937152624681</v>
      </c>
      <c r="I6660" s="190"/>
      <c r="J6660" s="347">
        <v>2</v>
      </c>
    </row>
    <row r="6661" spans="1:10" ht="13.5" hidden="1" customHeight="1" thickBot="1">
      <c r="A6661" s="410"/>
      <c r="B6661" s="183">
        <v>22.81</v>
      </c>
      <c r="C6661" s="184">
        <v>1046.42</v>
      </c>
      <c r="D6661" s="346" t="s">
        <v>385</v>
      </c>
      <c r="E6661" s="346" t="s">
        <v>386</v>
      </c>
      <c r="F6661" s="346" t="s">
        <v>817</v>
      </c>
      <c r="G6661" s="342">
        <f t="shared" si="210"/>
        <v>58.201409610281821</v>
      </c>
      <c r="H6661" s="342">
        <f t="shared" si="209"/>
        <v>1104.6214096102819</v>
      </c>
      <c r="I6661" s="190"/>
      <c r="J6661" s="347">
        <v>2</v>
      </c>
    </row>
    <row r="6662" spans="1:10" ht="13.5" hidden="1" customHeight="1" thickBot="1">
      <c r="A6662" s="410"/>
      <c r="B6662" s="183">
        <v>24.25</v>
      </c>
      <c r="C6662" s="184">
        <v>1108.8599999999999</v>
      </c>
      <c r="D6662" s="346" t="s">
        <v>385</v>
      </c>
      <c r="E6662" s="346" t="s">
        <v>386</v>
      </c>
      <c r="F6662" s="346" t="s">
        <v>822</v>
      </c>
      <c r="G6662" s="342">
        <f t="shared" si="210"/>
        <v>61.674294318205966</v>
      </c>
      <c r="H6662" s="342">
        <f t="shared" si="209"/>
        <v>1170.5342943182059</v>
      </c>
      <c r="I6662" s="190"/>
      <c r="J6662" s="347">
        <v>2</v>
      </c>
    </row>
    <row r="6663" spans="1:10" ht="13.5" hidden="1" customHeight="1" thickBot="1">
      <c r="A6663" s="410"/>
      <c r="B6663" s="183">
        <v>23.93</v>
      </c>
      <c r="C6663" s="184">
        <v>1108</v>
      </c>
      <c r="D6663" s="346" t="s">
        <v>385</v>
      </c>
      <c r="E6663" s="346" t="s">
        <v>386</v>
      </c>
      <c r="F6663" s="346" t="s">
        <v>823</v>
      </c>
      <c r="G6663" s="342">
        <f t="shared" si="210"/>
        <v>61.626461505124382</v>
      </c>
      <c r="H6663" s="342">
        <f t="shared" si="209"/>
        <v>1169.6264615051243</v>
      </c>
      <c r="I6663" s="190"/>
      <c r="J6663" s="347">
        <v>2</v>
      </c>
    </row>
    <row r="6664" spans="1:10" ht="13.5" hidden="1" customHeight="1" thickBot="1">
      <c r="A6664" s="410"/>
      <c r="B6664" s="183">
        <v>25.13</v>
      </c>
      <c r="C6664" s="184">
        <v>1152.8399999999999</v>
      </c>
      <c r="D6664" s="346" t="s">
        <v>385</v>
      </c>
      <c r="E6664" s="346" t="s">
        <v>386</v>
      </c>
      <c r="F6664" s="346" t="s">
        <v>824</v>
      </c>
      <c r="G6664" s="342">
        <f t="shared" si="210"/>
        <v>64.120442131378681</v>
      </c>
      <c r="H6664" s="342">
        <f t="shared" si="209"/>
        <v>1216.9604421313786</v>
      </c>
      <c r="I6664" s="190"/>
      <c r="J6664" s="347">
        <v>2</v>
      </c>
    </row>
    <row r="6665" spans="1:10" ht="13.5" hidden="1" customHeight="1" thickBot="1">
      <c r="A6665" s="410"/>
      <c r="B6665" s="183">
        <v>30.33</v>
      </c>
      <c r="C6665" s="184">
        <v>1322.72</v>
      </c>
      <c r="D6665" s="346" t="s">
        <v>385</v>
      </c>
      <c r="E6665" s="346" t="s">
        <v>386</v>
      </c>
      <c r="F6665" s="346" t="s">
        <v>825</v>
      </c>
      <c r="G6665" s="342">
        <f t="shared" si="210"/>
        <v>73.569091301496499</v>
      </c>
      <c r="H6665" s="342">
        <f t="shared" si="209"/>
        <v>1396.2890913014965</v>
      </c>
      <c r="I6665" s="190"/>
      <c r="J6665" s="347">
        <v>2</v>
      </c>
    </row>
    <row r="6666" spans="1:10" ht="13.5" hidden="1" customHeight="1" thickBot="1">
      <c r="A6666" s="410"/>
      <c r="B6666" s="183">
        <v>24.57</v>
      </c>
      <c r="C6666" s="184">
        <v>1067.83</v>
      </c>
      <c r="D6666" s="346" t="s">
        <v>385</v>
      </c>
      <c r="E6666" s="346" t="s">
        <v>386</v>
      </c>
      <c r="F6666" s="346" t="s">
        <v>818</v>
      </c>
      <c r="G6666" s="342">
        <f t="shared" si="210"/>
        <v>59.392224177813148</v>
      </c>
      <c r="H6666" s="342">
        <f t="shared" si="209"/>
        <v>1127.2222241778131</v>
      </c>
      <c r="I6666" s="190"/>
      <c r="J6666" s="347">
        <v>2</v>
      </c>
    </row>
    <row r="6667" spans="1:10" ht="13.5" hidden="1" customHeight="1" thickBot="1">
      <c r="A6667" s="410"/>
      <c r="B6667" s="183">
        <v>30.33</v>
      </c>
      <c r="C6667" s="184">
        <v>1398.27</v>
      </c>
      <c r="D6667" s="346" t="s">
        <v>385</v>
      </c>
      <c r="E6667" s="346" t="s">
        <v>386</v>
      </c>
      <c r="F6667" s="346" t="s">
        <v>826</v>
      </c>
      <c r="G6667" s="342">
        <f t="shared" si="210"/>
        <v>77.771148311164495</v>
      </c>
      <c r="H6667" s="342">
        <f t="shared" ref="H6667:H6730" si="211">+G6667+C6667</f>
        <v>1476.0411483111645</v>
      </c>
      <c r="I6667" s="190"/>
      <c r="J6667" s="347">
        <v>2</v>
      </c>
    </row>
    <row r="6668" spans="1:10" ht="13.5" hidden="1" customHeight="1" thickBot="1">
      <c r="A6668" s="410"/>
      <c r="B6668" s="183">
        <v>29.93</v>
      </c>
      <c r="C6668" s="184">
        <v>1386.29</v>
      </c>
      <c r="D6668" s="346" t="s">
        <v>385</v>
      </c>
      <c r="E6668" s="346" t="s">
        <v>386</v>
      </c>
      <c r="F6668" s="346" t="s">
        <v>827</v>
      </c>
      <c r="G6668" s="342">
        <f t="shared" si="210"/>
        <v>77.104826101027868</v>
      </c>
      <c r="H6668" s="342">
        <f t="shared" si="211"/>
        <v>1463.3948261010278</v>
      </c>
      <c r="I6668" s="190"/>
      <c r="J6668" s="347">
        <v>2</v>
      </c>
    </row>
    <row r="6669" spans="1:10" ht="13.5" hidden="1" customHeight="1" thickBot="1">
      <c r="A6669" s="410"/>
      <c r="B6669" s="183">
        <v>28.57</v>
      </c>
      <c r="C6669" s="184">
        <v>1302.55</v>
      </c>
      <c r="D6669" s="346" t="s">
        <v>385</v>
      </c>
      <c r="E6669" s="346" t="s">
        <v>386</v>
      </c>
      <c r="F6669" s="346" t="s">
        <v>828</v>
      </c>
      <c r="G6669" s="342">
        <f t="shared" si="210"/>
        <v>72.447244976082814</v>
      </c>
      <c r="H6669" s="342">
        <f t="shared" si="211"/>
        <v>1374.9972449760828</v>
      </c>
      <c r="I6669" s="190"/>
      <c r="J6669" s="347">
        <v>2</v>
      </c>
    </row>
    <row r="6670" spans="1:10" ht="13.5" hidden="1" customHeight="1" thickBot="1">
      <c r="A6670" s="410"/>
      <c r="B6670" s="183">
        <v>26.49</v>
      </c>
      <c r="C6670" s="184">
        <v>1227.0999999999999</v>
      </c>
      <c r="D6670" s="346" t="s">
        <v>385</v>
      </c>
      <c r="E6670" s="346" t="s">
        <v>386</v>
      </c>
      <c r="F6670" s="346" t="s">
        <v>819</v>
      </c>
      <c r="G6670" s="342">
        <f t="shared" si="210"/>
        <v>68.250749921424301</v>
      </c>
      <c r="H6670" s="342">
        <f t="shared" si="211"/>
        <v>1295.3507499214243</v>
      </c>
      <c r="I6670" s="190"/>
      <c r="J6670" s="347">
        <v>2</v>
      </c>
    </row>
    <row r="6671" spans="1:10" ht="13.5" hidden="1" customHeight="1" thickBot="1">
      <c r="A6671" s="410"/>
      <c r="B6671" s="183">
        <v>23.45</v>
      </c>
      <c r="C6671" s="184">
        <v>1116.07</v>
      </c>
      <c r="D6671" s="346" t="s">
        <v>385</v>
      </c>
      <c r="E6671" s="346" t="s">
        <v>386</v>
      </c>
      <c r="F6671" s="346" t="s">
        <v>829</v>
      </c>
      <c r="G6671" s="342">
        <f t="shared" ref="G6671:G6734" si="212">+(C6671/$C$12584)*1312742.08</f>
        <v>62.075311274390039</v>
      </c>
      <c r="H6671" s="342">
        <f t="shared" si="211"/>
        <v>1178.14531127439</v>
      </c>
      <c r="I6671" s="190"/>
      <c r="J6671" s="347">
        <v>2</v>
      </c>
    </row>
    <row r="6672" spans="1:10" ht="13.5" hidden="1" customHeight="1" thickBot="1">
      <c r="A6672" s="410"/>
      <c r="B6672" s="183">
        <v>27.69</v>
      </c>
      <c r="C6672" s="184">
        <v>1254.7</v>
      </c>
      <c r="D6672" s="346" t="s">
        <v>385</v>
      </c>
      <c r="E6672" s="346" t="s">
        <v>386</v>
      </c>
      <c r="F6672" s="346" t="s">
        <v>830</v>
      </c>
      <c r="G6672" s="342">
        <f t="shared" si="212"/>
        <v>69.785849504042929</v>
      </c>
      <c r="H6672" s="342">
        <f t="shared" si="211"/>
        <v>1324.485849504043</v>
      </c>
      <c r="I6672" s="190"/>
      <c r="J6672" s="347">
        <v>2</v>
      </c>
    </row>
    <row r="6673" spans="1:10" ht="13.5" hidden="1" customHeight="1" thickBot="1">
      <c r="A6673" s="410"/>
      <c r="B6673" s="183">
        <v>24.81</v>
      </c>
      <c r="C6673" s="184">
        <v>1144.3499999999999</v>
      </c>
      <c r="D6673" s="346" t="s">
        <v>385</v>
      </c>
      <c r="E6673" s="346" t="s">
        <v>386</v>
      </c>
      <c r="F6673" s="346" t="s">
        <v>820</v>
      </c>
      <c r="G6673" s="342">
        <f t="shared" si="212"/>
        <v>63.648232151073174</v>
      </c>
      <c r="H6673" s="342">
        <f t="shared" si="211"/>
        <v>1207.9982321510731</v>
      </c>
      <c r="I6673" s="190"/>
      <c r="J6673" s="347">
        <v>2</v>
      </c>
    </row>
    <row r="6674" spans="1:10" ht="13.5" hidden="1" customHeight="1" thickBot="1">
      <c r="A6674" s="410"/>
      <c r="B6674" s="183">
        <v>29.05</v>
      </c>
      <c r="C6674" s="184">
        <v>1347.17</v>
      </c>
      <c r="D6674" s="346" t="s">
        <v>385</v>
      </c>
      <c r="E6674" s="346" t="s">
        <v>386</v>
      </c>
      <c r="F6674" s="346" t="s">
        <v>805</v>
      </c>
      <c r="G6674" s="342">
        <f t="shared" si="212"/>
        <v>74.92898930131625</v>
      </c>
      <c r="H6674" s="342">
        <f t="shared" si="211"/>
        <v>1422.0989893013164</v>
      </c>
      <c r="I6674" s="190"/>
      <c r="J6674" s="347">
        <v>2</v>
      </c>
    </row>
    <row r="6675" spans="1:10" ht="13.5" hidden="1" customHeight="1" thickBot="1">
      <c r="A6675" s="410"/>
      <c r="B6675" s="183">
        <v>27.29</v>
      </c>
      <c r="C6675" s="184">
        <v>1192.6300000000001</v>
      </c>
      <c r="D6675" s="346" t="s">
        <v>385</v>
      </c>
      <c r="E6675" s="346" t="s">
        <v>386</v>
      </c>
      <c r="F6675" s="346" t="s">
        <v>831</v>
      </c>
      <c r="G6675" s="342">
        <f t="shared" si="212"/>
        <v>66.333544029653879</v>
      </c>
      <c r="H6675" s="342">
        <f t="shared" si="211"/>
        <v>1258.963544029654</v>
      </c>
      <c r="I6675" s="190"/>
      <c r="J6675" s="347">
        <v>2</v>
      </c>
    </row>
    <row r="6676" spans="1:10" ht="13.5" hidden="1" customHeight="1" thickBot="1">
      <c r="A6676" s="410"/>
      <c r="B6676" s="183">
        <v>29.13</v>
      </c>
      <c r="C6676" s="184">
        <v>1351.4</v>
      </c>
      <c r="D6676" s="346" t="s">
        <v>385</v>
      </c>
      <c r="E6676" s="346" t="s">
        <v>386</v>
      </c>
      <c r="F6676" s="346" t="s">
        <v>832</v>
      </c>
      <c r="G6676" s="342">
        <f t="shared" si="212"/>
        <v>75.164259998217588</v>
      </c>
      <c r="H6676" s="342">
        <f t="shared" si="211"/>
        <v>1426.5642599982177</v>
      </c>
      <c r="I6676" s="190"/>
      <c r="J6676" s="347">
        <v>2</v>
      </c>
    </row>
    <row r="6677" spans="1:10" ht="13.5" hidden="1" customHeight="1" thickBot="1">
      <c r="A6677" s="410"/>
      <c r="B6677" s="183">
        <v>27.53</v>
      </c>
      <c r="C6677" s="184">
        <v>1269.19</v>
      </c>
      <c r="D6677" s="346" t="s">
        <v>385</v>
      </c>
      <c r="E6677" s="346" t="s">
        <v>386</v>
      </c>
      <c r="F6677" s="346" t="s">
        <v>821</v>
      </c>
      <c r="G6677" s="342">
        <f t="shared" si="212"/>
        <v>70.591776784917698</v>
      </c>
      <c r="H6677" s="342">
        <f t="shared" si="211"/>
        <v>1339.7817767849178</v>
      </c>
      <c r="I6677" s="190"/>
      <c r="J6677" s="347">
        <v>2</v>
      </c>
    </row>
    <row r="6678" spans="1:10" ht="13.5" hidden="1" customHeight="1" thickBot="1">
      <c r="A6678" s="410"/>
      <c r="B6678" s="183">
        <v>30.33</v>
      </c>
      <c r="C6678" s="184">
        <v>1398.27</v>
      </c>
      <c r="D6678" s="346" t="s">
        <v>385</v>
      </c>
      <c r="E6678" s="346" t="s">
        <v>386</v>
      </c>
      <c r="F6678" s="346" t="s">
        <v>833</v>
      </c>
      <c r="G6678" s="342">
        <f t="shared" si="212"/>
        <v>77.771148311164495</v>
      </c>
      <c r="H6678" s="342">
        <f t="shared" si="211"/>
        <v>1476.0411483111645</v>
      </c>
      <c r="I6678" s="190"/>
      <c r="J6678" s="347">
        <v>2</v>
      </c>
    </row>
    <row r="6679" spans="1:10" ht="13.5" hidden="1" customHeight="1" thickBot="1">
      <c r="A6679" s="410"/>
      <c r="B6679" s="183">
        <v>29.13</v>
      </c>
      <c r="C6679" s="184">
        <v>1362.34</v>
      </c>
      <c r="D6679" s="346" t="s">
        <v>385</v>
      </c>
      <c r="E6679" s="346" t="s">
        <v>386</v>
      </c>
      <c r="F6679" s="346" t="s">
        <v>916</v>
      </c>
      <c r="G6679" s="342">
        <f t="shared" si="212"/>
        <v>75.772737876255547</v>
      </c>
      <c r="H6679" s="342">
        <f t="shared" si="211"/>
        <v>1438.1127378762556</v>
      </c>
      <c r="I6679" s="190"/>
      <c r="J6679" s="347">
        <v>2</v>
      </c>
    </row>
    <row r="6680" spans="1:10" ht="13.5" hidden="1" customHeight="1" thickBot="1">
      <c r="A6680" s="410"/>
      <c r="B6680" s="183">
        <v>30.09</v>
      </c>
      <c r="C6680" s="184">
        <v>1380.13</v>
      </c>
      <c r="D6680" s="346" t="s">
        <v>385</v>
      </c>
      <c r="E6680" s="346" t="s">
        <v>386</v>
      </c>
      <c r="F6680" s="346" t="s">
        <v>917</v>
      </c>
      <c r="G6680" s="342">
        <f t="shared" si="212"/>
        <v>76.762209672443419</v>
      </c>
      <c r="H6680" s="342">
        <f t="shared" si="211"/>
        <v>1456.8922096724436</v>
      </c>
      <c r="I6680" s="190"/>
      <c r="J6680" s="347">
        <v>2</v>
      </c>
    </row>
    <row r="6681" spans="1:10" ht="13.5" hidden="1" customHeight="1" thickBot="1">
      <c r="A6681" s="411"/>
      <c r="B6681" s="183">
        <v>0.88</v>
      </c>
      <c r="C6681" s="184">
        <v>47.86</v>
      </c>
      <c r="D6681" s="346" t="s">
        <v>834</v>
      </c>
      <c r="E6681" s="346" t="s">
        <v>386</v>
      </c>
      <c r="F6681" s="346" t="s">
        <v>831</v>
      </c>
      <c r="G6681" s="342">
        <f t="shared" si="212"/>
        <v>2.6619516675408419</v>
      </c>
      <c r="H6681" s="342">
        <f t="shared" si="211"/>
        <v>50.52195166754084</v>
      </c>
      <c r="I6681" s="190"/>
      <c r="J6681" s="347">
        <v>2</v>
      </c>
    </row>
    <row r="6682" spans="1:10" ht="13.5" thickBot="1">
      <c r="A6682" s="185" t="s">
        <v>548</v>
      </c>
      <c r="B6682" s="186">
        <v>559.24</v>
      </c>
      <c r="C6682" s="187">
        <v>25600.75</v>
      </c>
      <c r="D6682" s="412"/>
      <c r="E6682" s="413"/>
      <c r="F6682" s="414"/>
      <c r="G6682" s="342">
        <f t="shared" si="212"/>
        <v>1423.9021970914378</v>
      </c>
      <c r="H6682" s="342">
        <f t="shared" si="211"/>
        <v>27024.652197091436</v>
      </c>
      <c r="I6682" s="190">
        <f>+H6682</f>
        <v>27024.652197091436</v>
      </c>
      <c r="J6682" s="347">
        <v>2</v>
      </c>
    </row>
    <row r="6683" spans="1:10" ht="13.5" hidden="1" customHeight="1" thickBot="1">
      <c r="A6683" s="409" t="s">
        <v>549</v>
      </c>
      <c r="B6683" s="183">
        <v>8</v>
      </c>
      <c r="C6683" s="184">
        <v>259.83999999999997</v>
      </c>
      <c r="D6683" s="346" t="s">
        <v>391</v>
      </c>
      <c r="E6683" s="346" t="s">
        <v>386</v>
      </c>
      <c r="F6683" s="346" t="s">
        <v>837</v>
      </c>
      <c r="G6683" s="342">
        <f t="shared" si="212"/>
        <v>14.452183896652993</v>
      </c>
      <c r="H6683" s="342">
        <f t="shared" si="211"/>
        <v>274.29218389665294</v>
      </c>
      <c r="I6683" s="190"/>
      <c r="J6683" s="347">
        <v>2</v>
      </c>
    </row>
    <row r="6684" spans="1:10" ht="13.5" hidden="1" customHeight="1" thickBot="1">
      <c r="A6684" s="410"/>
      <c r="B6684" s="183">
        <v>16</v>
      </c>
      <c r="C6684" s="184">
        <v>540</v>
      </c>
      <c r="D6684" s="346" t="s">
        <v>391</v>
      </c>
      <c r="E6684" s="346" t="s">
        <v>386</v>
      </c>
      <c r="F6684" s="346" t="s">
        <v>845</v>
      </c>
      <c r="G6684" s="342">
        <f t="shared" si="212"/>
        <v>30.0345570512339</v>
      </c>
      <c r="H6684" s="342">
        <f t="shared" si="211"/>
        <v>570.03455705123395</v>
      </c>
      <c r="I6684" s="190"/>
      <c r="J6684" s="347">
        <v>2</v>
      </c>
    </row>
    <row r="6685" spans="1:10" ht="13.5" hidden="1" customHeight="1" thickBot="1">
      <c r="A6685" s="410"/>
      <c r="B6685" s="183">
        <v>8</v>
      </c>
      <c r="C6685" s="184">
        <v>250.96</v>
      </c>
      <c r="D6685" s="346" t="s">
        <v>391</v>
      </c>
      <c r="E6685" s="346" t="s">
        <v>386</v>
      </c>
      <c r="F6685" s="346" t="s">
        <v>881</v>
      </c>
      <c r="G6685" s="342">
        <f t="shared" si="212"/>
        <v>13.958282291810484</v>
      </c>
      <c r="H6685" s="342">
        <f t="shared" si="211"/>
        <v>264.9182822918105</v>
      </c>
      <c r="I6685" s="190"/>
      <c r="J6685" s="347">
        <v>2</v>
      </c>
    </row>
    <row r="6686" spans="1:10" ht="13.5" hidden="1" customHeight="1" thickBot="1">
      <c r="A6686" s="410"/>
      <c r="B6686" s="183">
        <v>1</v>
      </c>
      <c r="C6686" s="184">
        <v>48.72</v>
      </c>
      <c r="D6686" s="346" t="s">
        <v>387</v>
      </c>
      <c r="E6686" s="346" t="s">
        <v>386</v>
      </c>
      <c r="F6686" s="346" t="s">
        <v>807</v>
      </c>
      <c r="G6686" s="342">
        <f t="shared" si="212"/>
        <v>2.7097844806224369</v>
      </c>
      <c r="H6686" s="342">
        <f t="shared" si="211"/>
        <v>51.429784480622438</v>
      </c>
      <c r="I6686" s="190"/>
      <c r="J6686" s="347">
        <v>2</v>
      </c>
    </row>
    <row r="6687" spans="1:10" ht="13.5" hidden="1" customHeight="1" thickBot="1">
      <c r="A6687" s="410"/>
      <c r="B6687" s="183">
        <v>0.5</v>
      </c>
      <c r="C6687" s="184">
        <v>24.36</v>
      </c>
      <c r="D6687" s="346" t="s">
        <v>387</v>
      </c>
      <c r="E6687" s="346" t="s">
        <v>386</v>
      </c>
      <c r="F6687" s="346" t="s">
        <v>837</v>
      </c>
      <c r="G6687" s="342">
        <f t="shared" si="212"/>
        <v>1.3548922403112185</v>
      </c>
      <c r="H6687" s="342">
        <f t="shared" si="211"/>
        <v>25.714892240311219</v>
      </c>
      <c r="I6687" s="190"/>
      <c r="J6687" s="347">
        <v>2</v>
      </c>
    </row>
    <row r="6688" spans="1:10" ht="13.5" hidden="1" customHeight="1" thickBot="1">
      <c r="A6688" s="410"/>
      <c r="B6688" s="183">
        <v>4</v>
      </c>
      <c r="C6688" s="184">
        <v>194.88</v>
      </c>
      <c r="D6688" s="346" t="s">
        <v>387</v>
      </c>
      <c r="E6688" s="346" t="s">
        <v>386</v>
      </c>
      <c r="F6688" s="346" t="s">
        <v>811</v>
      </c>
      <c r="G6688" s="342">
        <f t="shared" si="212"/>
        <v>10.839137922489748</v>
      </c>
      <c r="H6688" s="342">
        <f t="shared" si="211"/>
        <v>205.71913792248975</v>
      </c>
      <c r="I6688" s="190"/>
      <c r="J6688" s="347">
        <v>2</v>
      </c>
    </row>
    <row r="6689" spans="1:10" ht="13.5" hidden="1" customHeight="1" thickBot="1">
      <c r="A6689" s="410"/>
      <c r="B6689" s="183">
        <v>3</v>
      </c>
      <c r="C6689" s="184">
        <v>146.16</v>
      </c>
      <c r="D6689" s="346" t="s">
        <v>387</v>
      </c>
      <c r="E6689" s="346" t="s">
        <v>386</v>
      </c>
      <c r="F6689" s="346" t="s">
        <v>813</v>
      </c>
      <c r="G6689" s="342">
        <f t="shared" si="212"/>
        <v>8.129353441867309</v>
      </c>
      <c r="H6689" s="342">
        <f t="shared" si="211"/>
        <v>154.28935344186732</v>
      </c>
      <c r="I6689" s="190"/>
      <c r="J6689" s="347">
        <v>2</v>
      </c>
    </row>
    <row r="6690" spans="1:10" ht="13.5" hidden="1" customHeight="1" thickBot="1">
      <c r="A6690" s="410"/>
      <c r="B6690" s="183">
        <v>0.5</v>
      </c>
      <c r="C6690" s="184">
        <v>24.97</v>
      </c>
      <c r="D6690" s="346" t="s">
        <v>387</v>
      </c>
      <c r="E6690" s="346" t="s">
        <v>386</v>
      </c>
      <c r="F6690" s="346" t="s">
        <v>809</v>
      </c>
      <c r="G6690" s="342">
        <f t="shared" si="212"/>
        <v>1.3888201658690935</v>
      </c>
      <c r="H6690" s="342">
        <f t="shared" si="211"/>
        <v>26.358820165869091</v>
      </c>
      <c r="I6690" s="190"/>
      <c r="J6690" s="347">
        <v>2</v>
      </c>
    </row>
    <row r="6691" spans="1:10" ht="13.5" hidden="1" customHeight="1" thickBot="1">
      <c r="A6691" s="410"/>
      <c r="B6691" s="183">
        <v>16.5</v>
      </c>
      <c r="C6691" s="184">
        <v>823.93</v>
      </c>
      <c r="D6691" s="346" t="s">
        <v>387</v>
      </c>
      <c r="E6691" s="346" t="s">
        <v>386</v>
      </c>
      <c r="F6691" s="346" t="s">
        <v>835</v>
      </c>
      <c r="G6691" s="342">
        <f t="shared" si="212"/>
        <v>45.826615909672498</v>
      </c>
      <c r="H6691" s="342">
        <f t="shared" si="211"/>
        <v>869.7566159096724</v>
      </c>
      <c r="I6691" s="190"/>
      <c r="J6691" s="347">
        <v>2</v>
      </c>
    </row>
    <row r="6692" spans="1:10" ht="13.5" hidden="1" customHeight="1" thickBot="1">
      <c r="A6692" s="410"/>
      <c r="B6692" s="183">
        <v>16.5</v>
      </c>
      <c r="C6692" s="184">
        <v>823.93</v>
      </c>
      <c r="D6692" s="346" t="s">
        <v>387</v>
      </c>
      <c r="E6692" s="346" t="s">
        <v>386</v>
      </c>
      <c r="F6692" s="346" t="s">
        <v>802</v>
      </c>
      <c r="G6692" s="342">
        <f t="shared" si="212"/>
        <v>45.826615909672498</v>
      </c>
      <c r="H6692" s="342">
        <f t="shared" si="211"/>
        <v>869.7566159096724</v>
      </c>
      <c r="I6692" s="190"/>
      <c r="J6692" s="347">
        <v>2</v>
      </c>
    </row>
    <row r="6693" spans="1:10" ht="13.5" hidden="1" customHeight="1" thickBot="1">
      <c r="A6693" s="410"/>
      <c r="B6693" s="183">
        <v>50</v>
      </c>
      <c r="C6693" s="184">
        <v>2352.75</v>
      </c>
      <c r="D6693" s="346" t="s">
        <v>387</v>
      </c>
      <c r="E6693" s="346" t="s">
        <v>386</v>
      </c>
      <c r="F6693" s="346" t="s">
        <v>803</v>
      </c>
      <c r="G6693" s="342">
        <f t="shared" si="212"/>
        <v>130.85889648572325</v>
      </c>
      <c r="H6693" s="342">
        <f t="shared" si="211"/>
        <v>2483.6088964857231</v>
      </c>
      <c r="I6693" s="190"/>
      <c r="J6693" s="347">
        <v>2</v>
      </c>
    </row>
    <row r="6694" spans="1:10" ht="13.5" hidden="1" customHeight="1" thickBot="1">
      <c r="A6694" s="410"/>
      <c r="B6694" s="183">
        <v>43</v>
      </c>
      <c r="C6694" s="184">
        <v>2075.98</v>
      </c>
      <c r="D6694" s="346" t="s">
        <v>387</v>
      </c>
      <c r="E6694" s="346" t="s">
        <v>386</v>
      </c>
      <c r="F6694" s="346" t="s">
        <v>804</v>
      </c>
      <c r="G6694" s="342">
        <f t="shared" si="212"/>
        <v>115.46507360596399</v>
      </c>
      <c r="H6694" s="342">
        <f t="shared" si="211"/>
        <v>2191.4450736059639</v>
      </c>
      <c r="I6694" s="190"/>
      <c r="J6694" s="347">
        <v>2</v>
      </c>
    </row>
    <row r="6695" spans="1:10" ht="13.5" hidden="1" customHeight="1" thickBot="1">
      <c r="A6695" s="410"/>
      <c r="B6695" s="183">
        <v>7.5</v>
      </c>
      <c r="C6695" s="184">
        <v>380.03</v>
      </c>
      <c r="D6695" s="346" t="s">
        <v>387</v>
      </c>
      <c r="E6695" s="346" t="s">
        <v>386</v>
      </c>
      <c r="F6695" s="346" t="s">
        <v>845</v>
      </c>
      <c r="G6695" s="342">
        <f t="shared" si="212"/>
        <v>21.137097622556333</v>
      </c>
      <c r="H6695" s="342">
        <f t="shared" si="211"/>
        <v>401.1670976225563</v>
      </c>
      <c r="I6695" s="190"/>
      <c r="J6695" s="347">
        <v>2</v>
      </c>
    </row>
    <row r="6696" spans="1:10" ht="13.5" hidden="1" customHeight="1" thickBot="1">
      <c r="A6696" s="410"/>
      <c r="B6696" s="183">
        <v>0.5</v>
      </c>
      <c r="C6696" s="184">
        <v>24.97</v>
      </c>
      <c r="D6696" s="346" t="s">
        <v>387</v>
      </c>
      <c r="E6696" s="346" t="s">
        <v>386</v>
      </c>
      <c r="F6696" s="346" t="s">
        <v>862</v>
      </c>
      <c r="G6696" s="342">
        <f t="shared" si="212"/>
        <v>1.3888201658690935</v>
      </c>
      <c r="H6696" s="342">
        <f t="shared" si="211"/>
        <v>26.358820165869091</v>
      </c>
      <c r="I6696" s="190"/>
      <c r="J6696" s="347">
        <v>2</v>
      </c>
    </row>
    <row r="6697" spans="1:10" ht="13.5" hidden="1" customHeight="1" thickBot="1">
      <c r="A6697" s="410"/>
      <c r="B6697" s="183">
        <v>1.5</v>
      </c>
      <c r="C6697" s="184">
        <v>76.290000000000006</v>
      </c>
      <c r="D6697" s="346" t="s">
        <v>387</v>
      </c>
      <c r="E6697" s="346" t="s">
        <v>386</v>
      </c>
      <c r="F6697" s="346" t="s">
        <v>816</v>
      </c>
      <c r="G6697" s="342">
        <f t="shared" si="212"/>
        <v>4.2432154767382118</v>
      </c>
      <c r="H6697" s="342">
        <f t="shared" si="211"/>
        <v>80.533215476738221</v>
      </c>
      <c r="I6697" s="190"/>
      <c r="J6697" s="347">
        <v>2</v>
      </c>
    </row>
    <row r="6698" spans="1:10" ht="13.5" hidden="1" customHeight="1" thickBot="1">
      <c r="A6698" s="410"/>
      <c r="B6698" s="183">
        <v>53.5</v>
      </c>
      <c r="C6698" s="184">
        <v>1737.68</v>
      </c>
      <c r="D6698" s="346" t="s">
        <v>384</v>
      </c>
      <c r="E6698" s="346" t="s">
        <v>386</v>
      </c>
      <c r="F6698" s="346" t="s">
        <v>807</v>
      </c>
      <c r="G6698" s="342">
        <f t="shared" si="212"/>
        <v>96.648979808866912</v>
      </c>
      <c r="H6698" s="342">
        <f t="shared" si="211"/>
        <v>1834.328979808867</v>
      </c>
      <c r="I6698" s="190"/>
      <c r="J6698" s="347">
        <v>2</v>
      </c>
    </row>
    <row r="6699" spans="1:10" ht="13.5" hidden="1" customHeight="1" thickBot="1">
      <c r="A6699" s="410"/>
      <c r="B6699" s="183">
        <v>72</v>
      </c>
      <c r="C6699" s="184">
        <v>2338.56</v>
      </c>
      <c r="D6699" s="346" t="s">
        <v>384</v>
      </c>
      <c r="E6699" s="346" t="s">
        <v>386</v>
      </c>
      <c r="F6699" s="346" t="s">
        <v>837</v>
      </c>
      <c r="G6699" s="342">
        <f t="shared" si="212"/>
        <v>130.06965506987694</v>
      </c>
      <c r="H6699" s="342">
        <f t="shared" si="211"/>
        <v>2468.6296550698771</v>
      </c>
      <c r="I6699" s="190"/>
      <c r="J6699" s="347">
        <v>2</v>
      </c>
    </row>
    <row r="6700" spans="1:10" ht="13.5" hidden="1" customHeight="1" thickBot="1">
      <c r="A6700" s="410"/>
      <c r="B6700" s="183">
        <v>80</v>
      </c>
      <c r="C6700" s="184">
        <v>2598.4</v>
      </c>
      <c r="D6700" s="346" t="s">
        <v>384</v>
      </c>
      <c r="E6700" s="346" t="s">
        <v>386</v>
      </c>
      <c r="F6700" s="346" t="s">
        <v>811</v>
      </c>
      <c r="G6700" s="342">
        <f t="shared" si="212"/>
        <v>144.52183896652997</v>
      </c>
      <c r="H6700" s="342">
        <f t="shared" si="211"/>
        <v>2742.9218389665302</v>
      </c>
      <c r="I6700" s="190"/>
      <c r="J6700" s="347">
        <v>2</v>
      </c>
    </row>
    <row r="6701" spans="1:10" ht="13.5" hidden="1" customHeight="1" thickBot="1">
      <c r="A6701" s="410"/>
      <c r="B6701" s="183">
        <v>59</v>
      </c>
      <c r="C6701" s="184">
        <v>1916.32</v>
      </c>
      <c r="D6701" s="346" t="s">
        <v>384</v>
      </c>
      <c r="E6701" s="346" t="s">
        <v>386</v>
      </c>
      <c r="F6701" s="346" t="s">
        <v>813</v>
      </c>
      <c r="G6701" s="342">
        <f t="shared" si="212"/>
        <v>106.58485623781584</v>
      </c>
      <c r="H6701" s="342">
        <f t="shared" si="211"/>
        <v>2022.9048562378157</v>
      </c>
      <c r="I6701" s="190"/>
      <c r="J6701" s="347">
        <v>2</v>
      </c>
    </row>
    <row r="6702" spans="1:10" ht="13.5" hidden="1" customHeight="1" thickBot="1">
      <c r="A6702" s="410"/>
      <c r="B6702" s="183">
        <v>53.5</v>
      </c>
      <c r="C6702" s="184">
        <v>1781.02</v>
      </c>
      <c r="D6702" s="346" t="s">
        <v>384</v>
      </c>
      <c r="E6702" s="346" t="s">
        <v>386</v>
      </c>
      <c r="F6702" s="346" t="s">
        <v>808</v>
      </c>
      <c r="G6702" s="342">
        <f t="shared" si="212"/>
        <v>99.059531109978892</v>
      </c>
      <c r="H6702" s="342">
        <f t="shared" si="211"/>
        <v>1880.0795311099789</v>
      </c>
      <c r="I6702" s="190"/>
      <c r="J6702" s="347">
        <v>2</v>
      </c>
    </row>
    <row r="6703" spans="1:10" ht="13.5" hidden="1" customHeight="1" thickBot="1">
      <c r="A6703" s="410"/>
      <c r="B6703" s="183">
        <v>56</v>
      </c>
      <c r="C6703" s="184">
        <v>1864.24</v>
      </c>
      <c r="D6703" s="346" t="s">
        <v>384</v>
      </c>
      <c r="E6703" s="346" t="s">
        <v>386</v>
      </c>
      <c r="F6703" s="346" t="s">
        <v>809</v>
      </c>
      <c r="G6703" s="342">
        <f t="shared" si="212"/>
        <v>103.68819006887462</v>
      </c>
      <c r="H6703" s="342">
        <f t="shared" si="211"/>
        <v>1967.9281900688745</v>
      </c>
      <c r="I6703" s="190"/>
      <c r="J6703" s="347">
        <v>2</v>
      </c>
    </row>
    <row r="6704" spans="1:10" ht="13.5" hidden="1" customHeight="1" thickBot="1">
      <c r="A6704" s="410"/>
      <c r="B6704" s="183">
        <v>63</v>
      </c>
      <c r="C6704" s="184">
        <v>2097.27</v>
      </c>
      <c r="D6704" s="346" t="s">
        <v>384</v>
      </c>
      <c r="E6704" s="346" t="s">
        <v>386</v>
      </c>
      <c r="F6704" s="346" t="s">
        <v>810</v>
      </c>
      <c r="G6704" s="342">
        <f t="shared" si="212"/>
        <v>116.64921382748395</v>
      </c>
      <c r="H6704" s="342">
        <f t="shared" si="211"/>
        <v>2213.9192138274839</v>
      </c>
      <c r="I6704" s="190"/>
      <c r="J6704" s="347">
        <v>2</v>
      </c>
    </row>
    <row r="6705" spans="1:10" ht="13.5" hidden="1" customHeight="1" thickBot="1">
      <c r="A6705" s="410"/>
      <c r="B6705" s="183">
        <v>61.5</v>
      </c>
      <c r="C6705" s="184">
        <v>2047.34</v>
      </c>
      <c r="D6705" s="346" t="s">
        <v>384</v>
      </c>
      <c r="E6705" s="346" t="s">
        <v>386</v>
      </c>
      <c r="F6705" s="346" t="s">
        <v>835</v>
      </c>
      <c r="G6705" s="342">
        <f t="shared" si="212"/>
        <v>113.8721296912467</v>
      </c>
      <c r="H6705" s="342">
        <f t="shared" si="211"/>
        <v>2161.2121296912464</v>
      </c>
      <c r="I6705" s="190"/>
      <c r="J6705" s="347">
        <v>2</v>
      </c>
    </row>
    <row r="6706" spans="1:10" ht="13.5" hidden="1" customHeight="1" thickBot="1">
      <c r="A6706" s="410"/>
      <c r="B6706" s="183">
        <v>36</v>
      </c>
      <c r="C6706" s="184">
        <v>1198.44</v>
      </c>
      <c r="D6706" s="346" t="s">
        <v>384</v>
      </c>
      <c r="E6706" s="346" t="s">
        <v>386</v>
      </c>
      <c r="F6706" s="346" t="s">
        <v>802</v>
      </c>
      <c r="G6706" s="342">
        <f t="shared" si="212"/>
        <v>66.656693615705109</v>
      </c>
      <c r="H6706" s="342">
        <f t="shared" si="211"/>
        <v>1265.0966936157051</v>
      </c>
      <c r="I6706" s="190"/>
      <c r="J6706" s="347">
        <v>2</v>
      </c>
    </row>
    <row r="6707" spans="1:10" ht="13.5" hidden="1" customHeight="1" thickBot="1">
      <c r="A6707" s="410"/>
      <c r="B6707" s="183">
        <v>80</v>
      </c>
      <c r="C6707" s="184">
        <v>2509.6</v>
      </c>
      <c r="D6707" s="346" t="s">
        <v>384</v>
      </c>
      <c r="E6707" s="346" t="s">
        <v>386</v>
      </c>
      <c r="F6707" s="346" t="s">
        <v>803</v>
      </c>
      <c r="G6707" s="342">
        <f t="shared" si="212"/>
        <v>139.5828229181048</v>
      </c>
      <c r="H6707" s="342">
        <f t="shared" si="211"/>
        <v>2649.1828229181046</v>
      </c>
      <c r="I6707" s="190"/>
      <c r="J6707" s="347">
        <v>2</v>
      </c>
    </row>
    <row r="6708" spans="1:10" ht="13.5" hidden="1" customHeight="1" thickBot="1">
      <c r="A6708" s="410"/>
      <c r="B6708" s="183">
        <v>101</v>
      </c>
      <c r="C6708" s="184">
        <v>3281.13</v>
      </c>
      <c r="D6708" s="346" t="s">
        <v>384</v>
      </c>
      <c r="E6708" s="346" t="s">
        <v>386</v>
      </c>
      <c r="F6708" s="346" t="s">
        <v>804</v>
      </c>
      <c r="G6708" s="342">
        <f t="shared" si="212"/>
        <v>182.49497440280572</v>
      </c>
      <c r="H6708" s="342">
        <f t="shared" si="211"/>
        <v>3463.6249744028059</v>
      </c>
      <c r="I6708" s="190"/>
      <c r="J6708" s="347">
        <v>2</v>
      </c>
    </row>
    <row r="6709" spans="1:10" ht="13.5" hidden="1" customHeight="1" thickBot="1">
      <c r="A6709" s="410"/>
      <c r="B6709" s="183">
        <v>94</v>
      </c>
      <c r="C6709" s="184">
        <v>3195.5</v>
      </c>
      <c r="D6709" s="346" t="s">
        <v>384</v>
      </c>
      <c r="E6709" s="346" t="s">
        <v>386</v>
      </c>
      <c r="F6709" s="346" t="s">
        <v>845</v>
      </c>
      <c r="G6709" s="342">
        <f t="shared" si="212"/>
        <v>177.73227232818138</v>
      </c>
      <c r="H6709" s="342">
        <f t="shared" si="211"/>
        <v>3373.2322723281814</v>
      </c>
      <c r="I6709" s="190"/>
      <c r="J6709" s="347">
        <v>2</v>
      </c>
    </row>
    <row r="6710" spans="1:10" ht="13.5" hidden="1" customHeight="1" thickBot="1">
      <c r="A6710" s="410"/>
      <c r="B6710" s="183">
        <v>81</v>
      </c>
      <c r="C6710" s="184">
        <v>2542.89</v>
      </c>
      <c r="D6710" s="346" t="s">
        <v>384</v>
      </c>
      <c r="E6710" s="346" t="s">
        <v>386</v>
      </c>
      <c r="F6710" s="346" t="s">
        <v>843</v>
      </c>
      <c r="G6710" s="342">
        <f t="shared" si="212"/>
        <v>141.4343977407633</v>
      </c>
      <c r="H6710" s="342">
        <f t="shared" si="211"/>
        <v>2684.3243977407633</v>
      </c>
      <c r="I6710" s="190"/>
      <c r="J6710" s="347">
        <v>2</v>
      </c>
    </row>
    <row r="6711" spans="1:10" ht="13.5" hidden="1" customHeight="1" thickBot="1">
      <c r="A6711" s="410"/>
      <c r="B6711" s="183">
        <v>100</v>
      </c>
      <c r="C6711" s="184">
        <v>3175.4</v>
      </c>
      <c r="D6711" s="346" t="s">
        <v>384</v>
      </c>
      <c r="E6711" s="346" t="s">
        <v>386</v>
      </c>
      <c r="F6711" s="346" t="s">
        <v>894</v>
      </c>
      <c r="G6711" s="342">
        <f t="shared" si="212"/>
        <v>176.61431937127435</v>
      </c>
      <c r="H6711" s="342">
        <f t="shared" si="211"/>
        <v>3352.0143193712743</v>
      </c>
      <c r="I6711" s="190"/>
      <c r="J6711" s="347">
        <v>2</v>
      </c>
    </row>
    <row r="6712" spans="1:10" ht="13.5" hidden="1" customHeight="1" thickBot="1">
      <c r="A6712" s="410"/>
      <c r="B6712" s="183">
        <v>51</v>
      </c>
      <c r="C6712" s="184">
        <v>1611.39</v>
      </c>
      <c r="D6712" s="346" t="s">
        <v>384</v>
      </c>
      <c r="E6712" s="346" t="s">
        <v>386</v>
      </c>
      <c r="F6712" s="346" t="s">
        <v>881</v>
      </c>
      <c r="G6712" s="342">
        <f t="shared" si="212"/>
        <v>89.624786827384824</v>
      </c>
      <c r="H6712" s="342">
        <f t="shared" si="211"/>
        <v>1701.014786827385</v>
      </c>
      <c r="I6712" s="190"/>
      <c r="J6712" s="347">
        <v>2</v>
      </c>
    </row>
    <row r="6713" spans="1:10" ht="13.5" hidden="1" customHeight="1" thickBot="1">
      <c r="A6713" s="410"/>
      <c r="B6713" s="183">
        <v>31</v>
      </c>
      <c r="C6713" s="184">
        <v>1031.99</v>
      </c>
      <c r="D6713" s="346" t="s">
        <v>384</v>
      </c>
      <c r="E6713" s="346" t="s">
        <v>386</v>
      </c>
      <c r="F6713" s="346" t="s">
        <v>805</v>
      </c>
      <c r="G6713" s="342">
        <f t="shared" si="212"/>
        <v>57.398819502412728</v>
      </c>
      <c r="H6713" s="342">
        <f t="shared" si="211"/>
        <v>1089.3888195024128</v>
      </c>
      <c r="I6713" s="190"/>
      <c r="J6713" s="347">
        <v>2</v>
      </c>
    </row>
    <row r="6714" spans="1:10" ht="13.5" hidden="1" customHeight="1" thickBot="1">
      <c r="A6714" s="410"/>
      <c r="B6714" s="183">
        <v>49</v>
      </c>
      <c r="C6714" s="184">
        <v>1631.21</v>
      </c>
      <c r="D6714" s="346" t="s">
        <v>384</v>
      </c>
      <c r="E6714" s="346" t="s">
        <v>386</v>
      </c>
      <c r="F6714" s="346" t="s">
        <v>862</v>
      </c>
      <c r="G6714" s="342">
        <f t="shared" si="212"/>
        <v>90.727166310265275</v>
      </c>
      <c r="H6714" s="342">
        <f t="shared" si="211"/>
        <v>1721.9371663102654</v>
      </c>
      <c r="I6714" s="190"/>
      <c r="J6714" s="347">
        <v>2</v>
      </c>
    </row>
    <row r="6715" spans="1:10" ht="13.5" hidden="1" customHeight="1" thickBot="1">
      <c r="A6715" s="411"/>
      <c r="B6715" s="183">
        <v>219</v>
      </c>
      <c r="C6715" s="184">
        <v>7210.51</v>
      </c>
      <c r="D6715" s="346" t="s">
        <v>384</v>
      </c>
      <c r="E6715" s="346" t="s">
        <v>386</v>
      </c>
      <c r="F6715" s="346" t="s">
        <v>816</v>
      </c>
      <c r="G6715" s="342">
        <f t="shared" si="212"/>
        <v>401.04532215461586</v>
      </c>
      <c r="H6715" s="342">
        <f t="shared" si="211"/>
        <v>7611.5553221546161</v>
      </c>
      <c r="I6715" s="190"/>
      <c r="J6715" s="347">
        <v>2</v>
      </c>
    </row>
    <row r="6716" spans="1:10" ht="13.5" thickBot="1">
      <c r="A6716" s="185" t="s">
        <v>549</v>
      </c>
      <c r="B6716" s="186">
        <v>1517</v>
      </c>
      <c r="C6716" s="187">
        <v>51816.66</v>
      </c>
      <c r="D6716" s="412"/>
      <c r="E6716" s="413"/>
      <c r="F6716" s="414"/>
      <c r="G6716" s="342">
        <f t="shared" si="212"/>
        <v>2882.0193166192407</v>
      </c>
      <c r="H6716" s="342">
        <f t="shared" si="211"/>
        <v>54698.679316619244</v>
      </c>
      <c r="I6716" s="190">
        <f>+H6716</f>
        <v>54698.679316619244</v>
      </c>
      <c r="J6716" s="347">
        <v>2</v>
      </c>
    </row>
    <row r="6717" spans="1:10" ht="13.5" hidden="1" customHeight="1" thickBot="1">
      <c r="A6717" s="409" t="s">
        <v>1083</v>
      </c>
      <c r="B6717" s="183">
        <v>0.48</v>
      </c>
      <c r="C6717" s="184">
        <v>36.28</v>
      </c>
      <c r="D6717" s="346" t="s">
        <v>391</v>
      </c>
      <c r="E6717" s="346" t="s">
        <v>386</v>
      </c>
      <c r="F6717" s="346" t="s">
        <v>919</v>
      </c>
      <c r="G6717" s="342">
        <f t="shared" si="212"/>
        <v>2.0178772774421594</v>
      </c>
      <c r="H6717" s="342">
        <f t="shared" si="211"/>
        <v>38.297877277442161</v>
      </c>
      <c r="I6717" s="190"/>
      <c r="J6717" s="347">
        <v>2</v>
      </c>
    </row>
    <row r="6718" spans="1:10" ht="13.5" hidden="1" customHeight="1" thickBot="1">
      <c r="A6718" s="410"/>
      <c r="B6718" s="183">
        <v>0.48</v>
      </c>
      <c r="C6718" s="184">
        <v>36.28</v>
      </c>
      <c r="D6718" s="346" t="s">
        <v>391</v>
      </c>
      <c r="E6718" s="346" t="s">
        <v>386</v>
      </c>
      <c r="F6718" s="346" t="s">
        <v>858</v>
      </c>
      <c r="G6718" s="342">
        <f t="shared" si="212"/>
        <v>2.0178772774421594</v>
      </c>
      <c r="H6718" s="342">
        <f t="shared" si="211"/>
        <v>38.297877277442161</v>
      </c>
      <c r="I6718" s="190"/>
      <c r="J6718" s="347">
        <v>2</v>
      </c>
    </row>
    <row r="6719" spans="1:10" ht="13.5" hidden="1" customHeight="1" thickBot="1">
      <c r="A6719" s="410"/>
      <c r="B6719" s="183">
        <v>2.6</v>
      </c>
      <c r="C6719" s="184">
        <v>196.5</v>
      </c>
      <c r="D6719" s="346" t="s">
        <v>385</v>
      </c>
      <c r="E6719" s="346" t="s">
        <v>386</v>
      </c>
      <c r="F6719" s="346" t="s">
        <v>918</v>
      </c>
      <c r="G6719" s="342">
        <f t="shared" si="212"/>
        <v>10.929241593643448</v>
      </c>
      <c r="H6719" s="342">
        <f t="shared" si="211"/>
        <v>207.42924159364344</v>
      </c>
      <c r="I6719" s="190"/>
      <c r="J6719" s="347">
        <v>2</v>
      </c>
    </row>
    <row r="6720" spans="1:10" ht="13.5" hidden="1" customHeight="1" thickBot="1">
      <c r="A6720" s="410"/>
      <c r="B6720" s="183">
        <v>2.12</v>
      </c>
      <c r="C6720" s="184">
        <v>160.22</v>
      </c>
      <c r="D6720" s="346" t="s">
        <v>385</v>
      </c>
      <c r="E6720" s="346" t="s">
        <v>386</v>
      </c>
      <c r="F6720" s="346" t="s">
        <v>919</v>
      </c>
      <c r="G6720" s="342">
        <f t="shared" si="212"/>
        <v>8.9113643162012899</v>
      </c>
      <c r="H6720" s="342">
        <f t="shared" si="211"/>
        <v>169.13136431620129</v>
      </c>
      <c r="I6720" s="190"/>
      <c r="J6720" s="347">
        <v>2</v>
      </c>
    </row>
    <row r="6721" spans="1:10" ht="13.5" hidden="1" customHeight="1" thickBot="1">
      <c r="A6721" s="410"/>
      <c r="B6721" s="183">
        <v>2.6</v>
      </c>
      <c r="C6721" s="184">
        <v>196.5</v>
      </c>
      <c r="D6721" s="346" t="s">
        <v>385</v>
      </c>
      <c r="E6721" s="346" t="s">
        <v>386</v>
      </c>
      <c r="F6721" s="346" t="s">
        <v>920</v>
      </c>
      <c r="G6721" s="342">
        <f t="shared" si="212"/>
        <v>10.929241593643448</v>
      </c>
      <c r="H6721" s="342">
        <f t="shared" si="211"/>
        <v>207.42924159364344</v>
      </c>
      <c r="I6721" s="190"/>
      <c r="J6721" s="347">
        <v>2</v>
      </c>
    </row>
    <row r="6722" spans="1:10" ht="13.5" hidden="1" customHeight="1" thickBot="1">
      <c r="A6722" s="410"/>
      <c r="B6722" s="183">
        <v>1.88</v>
      </c>
      <c r="C6722" s="184">
        <v>142.09</v>
      </c>
      <c r="D6722" s="346" t="s">
        <v>385</v>
      </c>
      <c r="E6722" s="346" t="s">
        <v>386</v>
      </c>
      <c r="F6722" s="346" t="s">
        <v>858</v>
      </c>
      <c r="G6722" s="342">
        <f t="shared" si="212"/>
        <v>7.9029818729811581</v>
      </c>
      <c r="H6722" s="342">
        <f t="shared" si="211"/>
        <v>149.99298187298115</v>
      </c>
      <c r="I6722" s="190"/>
      <c r="J6722" s="347">
        <v>2</v>
      </c>
    </row>
    <row r="6723" spans="1:10" ht="13.5" hidden="1" customHeight="1" thickBot="1">
      <c r="A6723" s="411"/>
      <c r="B6723" s="183">
        <v>0</v>
      </c>
      <c r="C6723" s="184">
        <v>11.87</v>
      </c>
      <c r="D6723" s="346" t="s">
        <v>393</v>
      </c>
      <c r="E6723" s="346" t="s">
        <v>386</v>
      </c>
      <c r="F6723" s="346" t="s">
        <v>859</v>
      </c>
      <c r="G6723" s="342">
        <f t="shared" si="212"/>
        <v>0.6602040596261971</v>
      </c>
      <c r="H6723" s="342">
        <f t="shared" si="211"/>
        <v>12.530204059626197</v>
      </c>
      <c r="I6723" s="190"/>
      <c r="J6723" s="347">
        <v>2</v>
      </c>
    </row>
    <row r="6724" spans="1:10" ht="13.5" thickBot="1">
      <c r="A6724" s="185" t="s">
        <v>1083</v>
      </c>
      <c r="B6724" s="186">
        <v>10.16</v>
      </c>
      <c r="C6724" s="187">
        <v>779.74</v>
      </c>
      <c r="D6724" s="412"/>
      <c r="E6724" s="413"/>
      <c r="F6724" s="414"/>
      <c r="G6724" s="342">
        <f t="shared" si="212"/>
        <v>43.368787990979861</v>
      </c>
      <c r="H6724" s="342">
        <f t="shared" si="211"/>
        <v>823.10878799097986</v>
      </c>
      <c r="I6724" s="190">
        <f>+H6724</f>
        <v>823.10878799097986</v>
      </c>
      <c r="J6724" s="347">
        <v>2</v>
      </c>
    </row>
    <row r="6725" spans="1:10" ht="13.5" hidden="1" customHeight="1" thickBot="1">
      <c r="A6725" s="409" t="s">
        <v>1084</v>
      </c>
      <c r="B6725" s="183">
        <v>4.96</v>
      </c>
      <c r="C6725" s="184">
        <v>213.41</v>
      </c>
      <c r="D6725" s="346" t="s">
        <v>391</v>
      </c>
      <c r="E6725" s="346" t="s">
        <v>386</v>
      </c>
      <c r="F6725" s="346" t="s">
        <v>919</v>
      </c>
      <c r="G6725" s="342">
        <f t="shared" si="212"/>
        <v>11.869768185747827</v>
      </c>
      <c r="H6725" s="342">
        <f t="shared" si="211"/>
        <v>225.27976818574783</v>
      </c>
      <c r="I6725" s="190"/>
      <c r="J6725" s="347">
        <v>2</v>
      </c>
    </row>
    <row r="6726" spans="1:10" ht="13.5" hidden="1" customHeight="1" thickBot="1">
      <c r="A6726" s="410"/>
      <c r="B6726" s="183">
        <v>4.96</v>
      </c>
      <c r="C6726" s="184">
        <v>213.41</v>
      </c>
      <c r="D6726" s="346" t="s">
        <v>391</v>
      </c>
      <c r="E6726" s="346" t="s">
        <v>386</v>
      </c>
      <c r="F6726" s="346" t="s">
        <v>858</v>
      </c>
      <c r="G6726" s="342">
        <f t="shared" si="212"/>
        <v>11.869768185747827</v>
      </c>
      <c r="H6726" s="342">
        <f t="shared" si="211"/>
        <v>225.27976818574783</v>
      </c>
      <c r="I6726" s="190"/>
      <c r="J6726" s="347">
        <v>2</v>
      </c>
    </row>
    <row r="6727" spans="1:10" ht="13.5" hidden="1" customHeight="1" thickBot="1">
      <c r="A6727" s="410"/>
      <c r="B6727" s="183">
        <v>26.86</v>
      </c>
      <c r="C6727" s="184">
        <v>1155.99</v>
      </c>
      <c r="D6727" s="346" t="s">
        <v>385</v>
      </c>
      <c r="E6727" s="346" t="s">
        <v>386</v>
      </c>
      <c r="F6727" s="346" t="s">
        <v>918</v>
      </c>
      <c r="G6727" s="342">
        <f t="shared" si="212"/>
        <v>64.295643714177558</v>
      </c>
      <c r="H6727" s="342">
        <f t="shared" si="211"/>
        <v>1220.2856437141775</v>
      </c>
      <c r="I6727" s="190"/>
      <c r="J6727" s="347">
        <v>2</v>
      </c>
    </row>
    <row r="6728" spans="1:10" ht="13.5" hidden="1" customHeight="1" thickBot="1">
      <c r="A6728" s="410"/>
      <c r="B6728" s="183">
        <v>21.5</v>
      </c>
      <c r="C6728" s="184">
        <v>930.61</v>
      </c>
      <c r="D6728" s="346" t="s">
        <v>385</v>
      </c>
      <c r="E6728" s="346" t="s">
        <v>386</v>
      </c>
      <c r="F6728" s="346" t="s">
        <v>919</v>
      </c>
      <c r="G6728" s="342">
        <f t="shared" si="212"/>
        <v>51.760109513794042</v>
      </c>
      <c r="H6728" s="342">
        <f t="shared" si="211"/>
        <v>982.37010951379409</v>
      </c>
      <c r="I6728" s="190"/>
      <c r="J6728" s="347">
        <v>2</v>
      </c>
    </row>
    <row r="6729" spans="1:10" ht="13.5" hidden="1" customHeight="1" thickBot="1">
      <c r="A6729" s="410"/>
      <c r="B6729" s="183">
        <v>25.98</v>
      </c>
      <c r="C6729" s="184">
        <v>1108.1300000000001</v>
      </c>
      <c r="D6729" s="346" t="s">
        <v>385</v>
      </c>
      <c r="E6729" s="346" t="s">
        <v>386</v>
      </c>
      <c r="F6729" s="346" t="s">
        <v>920</v>
      </c>
      <c r="G6729" s="342">
        <f t="shared" si="212"/>
        <v>61.633692046636718</v>
      </c>
      <c r="H6729" s="342">
        <f t="shared" si="211"/>
        <v>1169.7636920466368</v>
      </c>
      <c r="I6729" s="190"/>
      <c r="J6729" s="347">
        <v>2</v>
      </c>
    </row>
    <row r="6730" spans="1:10" ht="13.5" hidden="1" customHeight="1" thickBot="1">
      <c r="A6730" s="410"/>
      <c r="B6730" s="183">
        <v>16.54</v>
      </c>
      <c r="C6730" s="184">
        <v>717.2</v>
      </c>
      <c r="D6730" s="346" t="s">
        <v>385</v>
      </c>
      <c r="E6730" s="346" t="s">
        <v>386</v>
      </c>
      <c r="F6730" s="346" t="s">
        <v>858</v>
      </c>
      <c r="G6730" s="342">
        <f t="shared" si="212"/>
        <v>39.890341328046219</v>
      </c>
      <c r="H6730" s="342">
        <f t="shared" si="211"/>
        <v>757.09034132804629</v>
      </c>
      <c r="I6730" s="190"/>
      <c r="J6730" s="347">
        <v>2</v>
      </c>
    </row>
    <row r="6731" spans="1:10" ht="13.5" hidden="1" customHeight="1" thickBot="1">
      <c r="A6731" s="410"/>
      <c r="B6731" s="183">
        <v>1.68</v>
      </c>
      <c r="C6731" s="184">
        <v>71.819999999999993</v>
      </c>
      <c r="D6731" s="346" t="s">
        <v>834</v>
      </c>
      <c r="E6731" s="346" t="s">
        <v>386</v>
      </c>
      <c r="F6731" s="346" t="s">
        <v>858</v>
      </c>
      <c r="G6731" s="342">
        <f t="shared" si="212"/>
        <v>3.9945960878141089</v>
      </c>
      <c r="H6731" s="342">
        <f t="shared" ref="H6731:H6794" si="213">+G6731+C6731</f>
        <v>75.814596087814095</v>
      </c>
      <c r="I6731" s="190"/>
      <c r="J6731" s="347">
        <v>2</v>
      </c>
    </row>
    <row r="6732" spans="1:10" ht="13.5" hidden="1" customHeight="1" thickBot="1">
      <c r="A6732" s="411"/>
      <c r="B6732" s="183">
        <v>0</v>
      </c>
      <c r="C6732" s="184">
        <v>54.25</v>
      </c>
      <c r="D6732" s="346" t="s">
        <v>393</v>
      </c>
      <c r="E6732" s="346" t="s">
        <v>386</v>
      </c>
      <c r="F6732" s="346" t="s">
        <v>859</v>
      </c>
      <c r="G6732" s="342">
        <f t="shared" si="212"/>
        <v>3.0173605926471097</v>
      </c>
      <c r="H6732" s="342">
        <f t="shared" si="213"/>
        <v>57.267360592647108</v>
      </c>
      <c r="I6732" s="190"/>
      <c r="J6732" s="347">
        <v>2</v>
      </c>
    </row>
    <row r="6733" spans="1:10" ht="13.5" thickBot="1">
      <c r="A6733" s="185" t="s">
        <v>1084</v>
      </c>
      <c r="B6733" s="186">
        <v>102.48</v>
      </c>
      <c r="C6733" s="187">
        <v>4464.82</v>
      </c>
      <c r="D6733" s="412"/>
      <c r="E6733" s="413"/>
      <c r="F6733" s="414"/>
      <c r="G6733" s="342">
        <f t="shared" si="212"/>
        <v>248.33127965461139</v>
      </c>
      <c r="H6733" s="342">
        <f t="shared" si="213"/>
        <v>4713.1512796546112</v>
      </c>
      <c r="I6733" s="190">
        <f>+H6733</f>
        <v>4713.1512796546112</v>
      </c>
      <c r="J6733" s="347">
        <v>2</v>
      </c>
    </row>
    <row r="6734" spans="1:10" ht="13.5" hidden="1" customHeight="1" thickBot="1">
      <c r="A6734" s="409" t="s">
        <v>1085</v>
      </c>
      <c r="B6734" s="183">
        <v>0.16</v>
      </c>
      <c r="C6734" s="184">
        <v>8.4499999999999993</v>
      </c>
      <c r="D6734" s="346" t="s">
        <v>391</v>
      </c>
      <c r="E6734" s="346" t="s">
        <v>386</v>
      </c>
      <c r="F6734" s="346" t="s">
        <v>919</v>
      </c>
      <c r="G6734" s="342">
        <f t="shared" si="212"/>
        <v>0.46998519830171565</v>
      </c>
      <c r="H6734" s="342">
        <f t="shared" si="213"/>
        <v>8.9199851983017151</v>
      </c>
      <c r="I6734" s="190"/>
      <c r="J6734" s="347">
        <v>2</v>
      </c>
    </row>
    <row r="6735" spans="1:10" ht="13.5" hidden="1" customHeight="1" thickBot="1">
      <c r="A6735" s="410"/>
      <c r="B6735" s="183">
        <v>0.16</v>
      </c>
      <c r="C6735" s="184">
        <v>8.4499999999999993</v>
      </c>
      <c r="D6735" s="346" t="s">
        <v>391</v>
      </c>
      <c r="E6735" s="346" t="s">
        <v>386</v>
      </c>
      <c r="F6735" s="346" t="s">
        <v>858</v>
      </c>
      <c r="G6735" s="342">
        <f t="shared" ref="G6735:G6798" si="214">+(C6735/$C$12584)*1312742.08</f>
        <v>0.46998519830171565</v>
      </c>
      <c r="H6735" s="342">
        <f t="shared" si="213"/>
        <v>8.9199851983017151</v>
      </c>
      <c r="I6735" s="190"/>
      <c r="J6735" s="347">
        <v>2</v>
      </c>
    </row>
    <row r="6736" spans="1:10" ht="13.5" hidden="1" customHeight="1" thickBot="1">
      <c r="A6736" s="410"/>
      <c r="B6736" s="183">
        <v>0.87</v>
      </c>
      <c r="C6736" s="184">
        <v>45.78</v>
      </c>
      <c r="D6736" s="346" t="s">
        <v>385</v>
      </c>
      <c r="E6736" s="346" t="s">
        <v>386</v>
      </c>
      <c r="F6736" s="346" t="s">
        <v>918</v>
      </c>
      <c r="G6736" s="342">
        <f t="shared" si="214"/>
        <v>2.5462630033434963</v>
      </c>
      <c r="H6736" s="342">
        <f t="shared" si="213"/>
        <v>48.326263003343499</v>
      </c>
      <c r="I6736" s="190"/>
      <c r="J6736" s="347">
        <v>2</v>
      </c>
    </row>
    <row r="6737" spans="1:10" ht="13.5" hidden="1" customHeight="1" thickBot="1">
      <c r="A6737" s="410"/>
      <c r="B6737" s="183">
        <v>0.71</v>
      </c>
      <c r="C6737" s="184">
        <v>37.33</v>
      </c>
      <c r="D6737" s="346" t="s">
        <v>385</v>
      </c>
      <c r="E6737" s="346" t="s">
        <v>386</v>
      </c>
      <c r="F6737" s="346" t="s">
        <v>919</v>
      </c>
      <c r="G6737" s="342">
        <f t="shared" si="214"/>
        <v>2.0762778050417805</v>
      </c>
      <c r="H6737" s="342">
        <f t="shared" si="213"/>
        <v>39.406277805041782</v>
      </c>
      <c r="I6737" s="190"/>
      <c r="J6737" s="347">
        <v>2</v>
      </c>
    </row>
    <row r="6738" spans="1:10" ht="13.5" hidden="1" customHeight="1" thickBot="1">
      <c r="A6738" s="410"/>
      <c r="B6738" s="183">
        <v>0.39</v>
      </c>
      <c r="C6738" s="184">
        <v>20.43</v>
      </c>
      <c r="D6738" s="346" t="s">
        <v>385</v>
      </c>
      <c r="E6738" s="346" t="s">
        <v>386</v>
      </c>
      <c r="F6738" s="346" t="s">
        <v>920</v>
      </c>
      <c r="G6738" s="342">
        <f t="shared" si="214"/>
        <v>1.1363074084383493</v>
      </c>
      <c r="H6738" s="342">
        <f t="shared" si="213"/>
        <v>21.566307408438348</v>
      </c>
      <c r="I6738" s="190"/>
      <c r="J6738" s="347">
        <v>2</v>
      </c>
    </row>
    <row r="6739" spans="1:10" ht="13.5" hidden="1" customHeight="1" thickBot="1">
      <c r="A6739" s="410"/>
      <c r="B6739" s="183">
        <v>7.0000000000000007E-2</v>
      </c>
      <c r="C6739" s="184">
        <v>3.52</v>
      </c>
      <c r="D6739" s="346" t="s">
        <v>385</v>
      </c>
      <c r="E6739" s="346" t="s">
        <v>386</v>
      </c>
      <c r="F6739" s="346" t="s">
        <v>858</v>
      </c>
      <c r="G6739" s="342">
        <f t="shared" si="214"/>
        <v>0.19578081633396915</v>
      </c>
      <c r="H6739" s="342">
        <f t="shared" si="213"/>
        <v>3.715780816333969</v>
      </c>
      <c r="I6739" s="190"/>
      <c r="J6739" s="347">
        <v>2</v>
      </c>
    </row>
    <row r="6740" spans="1:10" ht="13.5" hidden="1" customHeight="1" thickBot="1">
      <c r="A6740" s="410"/>
      <c r="B6740" s="183">
        <v>0.16</v>
      </c>
      <c r="C6740" s="184">
        <v>8.4499999999999993</v>
      </c>
      <c r="D6740" s="346" t="s">
        <v>834</v>
      </c>
      <c r="E6740" s="346" t="s">
        <v>386</v>
      </c>
      <c r="F6740" s="346" t="s">
        <v>920</v>
      </c>
      <c r="G6740" s="342">
        <f t="shared" si="214"/>
        <v>0.46998519830171565</v>
      </c>
      <c r="H6740" s="342">
        <f t="shared" si="213"/>
        <v>8.9199851983017151</v>
      </c>
      <c r="I6740" s="190"/>
      <c r="J6740" s="347">
        <v>2</v>
      </c>
    </row>
    <row r="6741" spans="1:10" ht="13.5" hidden="1" customHeight="1" thickBot="1">
      <c r="A6741" s="411"/>
      <c r="B6741" s="183">
        <v>0</v>
      </c>
      <c r="C6741" s="184">
        <v>2.06</v>
      </c>
      <c r="D6741" s="346" t="s">
        <v>393</v>
      </c>
      <c r="E6741" s="346" t="s">
        <v>386</v>
      </c>
      <c r="F6741" s="346" t="s">
        <v>859</v>
      </c>
      <c r="G6741" s="342">
        <f t="shared" si="214"/>
        <v>0.11457627319544786</v>
      </c>
      <c r="H6741" s="342">
        <f t="shared" si="213"/>
        <v>2.1745762731954481</v>
      </c>
      <c r="I6741" s="190"/>
      <c r="J6741" s="347">
        <v>2</v>
      </c>
    </row>
    <row r="6742" spans="1:10" ht="13.5" thickBot="1">
      <c r="A6742" s="185" t="s">
        <v>1085</v>
      </c>
      <c r="B6742" s="186">
        <v>2.52</v>
      </c>
      <c r="C6742" s="187">
        <v>134.47</v>
      </c>
      <c r="D6742" s="412"/>
      <c r="E6742" s="413"/>
      <c r="F6742" s="414"/>
      <c r="G6742" s="342">
        <f t="shared" si="214"/>
        <v>7.4791609012581901</v>
      </c>
      <c r="H6742" s="342">
        <f t="shared" si="213"/>
        <v>141.94916090125818</v>
      </c>
      <c r="I6742" s="190">
        <f>+H6742</f>
        <v>141.94916090125818</v>
      </c>
      <c r="J6742" s="347">
        <v>2</v>
      </c>
    </row>
    <row r="6743" spans="1:10" ht="13.5" hidden="1" customHeight="1" thickBot="1">
      <c r="A6743" s="409" t="s">
        <v>550</v>
      </c>
      <c r="B6743" s="183">
        <v>2.96</v>
      </c>
      <c r="C6743" s="184">
        <v>116.45</v>
      </c>
      <c r="D6743" s="346" t="s">
        <v>391</v>
      </c>
      <c r="E6743" s="346" t="s">
        <v>386</v>
      </c>
      <c r="F6743" s="346" t="s">
        <v>817</v>
      </c>
      <c r="G6743" s="342">
        <f t="shared" si="214"/>
        <v>6.476896608548496</v>
      </c>
      <c r="H6743" s="342">
        <f t="shared" si="213"/>
        <v>122.9268966085485</v>
      </c>
      <c r="I6743" s="190"/>
      <c r="J6743" s="347">
        <v>2</v>
      </c>
    </row>
    <row r="6744" spans="1:10" ht="13.5" hidden="1" customHeight="1" thickBot="1">
      <c r="A6744" s="410"/>
      <c r="B6744" s="183">
        <v>3.12</v>
      </c>
      <c r="C6744" s="184">
        <v>124.74</v>
      </c>
      <c r="D6744" s="346" t="s">
        <v>391</v>
      </c>
      <c r="E6744" s="346" t="s">
        <v>386</v>
      </c>
      <c r="F6744" s="346" t="s">
        <v>818</v>
      </c>
      <c r="G6744" s="342">
        <f t="shared" si="214"/>
        <v>6.9379826788350307</v>
      </c>
      <c r="H6744" s="342">
        <f t="shared" si="213"/>
        <v>131.67798267883504</v>
      </c>
      <c r="I6744" s="190"/>
      <c r="J6744" s="347">
        <v>2</v>
      </c>
    </row>
    <row r="6745" spans="1:10" ht="13.5" hidden="1" customHeight="1" thickBot="1">
      <c r="A6745" s="410"/>
      <c r="B6745" s="183">
        <v>3.12</v>
      </c>
      <c r="C6745" s="184">
        <v>130.43</v>
      </c>
      <c r="D6745" s="346" t="s">
        <v>391</v>
      </c>
      <c r="E6745" s="346" t="s">
        <v>386</v>
      </c>
      <c r="F6745" s="346" t="s">
        <v>819</v>
      </c>
      <c r="G6745" s="342">
        <f t="shared" si="214"/>
        <v>7.254457918874885</v>
      </c>
      <c r="H6745" s="342">
        <f t="shared" si="213"/>
        <v>137.6844579188749</v>
      </c>
      <c r="I6745" s="190"/>
      <c r="J6745" s="347">
        <v>2</v>
      </c>
    </row>
    <row r="6746" spans="1:10" ht="13.5" hidden="1" customHeight="1" thickBot="1">
      <c r="A6746" s="410"/>
      <c r="B6746" s="183">
        <v>3.12</v>
      </c>
      <c r="C6746" s="184">
        <v>130.44</v>
      </c>
      <c r="D6746" s="346" t="s">
        <v>391</v>
      </c>
      <c r="E6746" s="346" t="s">
        <v>386</v>
      </c>
      <c r="F6746" s="346" t="s">
        <v>820</v>
      </c>
      <c r="G6746" s="342">
        <f t="shared" si="214"/>
        <v>7.2550141143758333</v>
      </c>
      <c r="H6746" s="342">
        <f t="shared" si="213"/>
        <v>137.69501411437582</v>
      </c>
      <c r="I6746" s="190"/>
      <c r="J6746" s="347">
        <v>2</v>
      </c>
    </row>
    <row r="6747" spans="1:10" ht="13.5" hidden="1" customHeight="1" thickBot="1">
      <c r="A6747" s="410"/>
      <c r="B6747" s="183">
        <v>3.12</v>
      </c>
      <c r="C6747" s="184">
        <v>130.44</v>
      </c>
      <c r="D6747" s="346" t="s">
        <v>391</v>
      </c>
      <c r="E6747" s="346" t="s">
        <v>386</v>
      </c>
      <c r="F6747" s="346" t="s">
        <v>821</v>
      </c>
      <c r="G6747" s="342">
        <f t="shared" si="214"/>
        <v>7.2550141143758333</v>
      </c>
      <c r="H6747" s="342">
        <f t="shared" si="213"/>
        <v>137.69501411437582</v>
      </c>
      <c r="I6747" s="190"/>
      <c r="J6747" s="347">
        <v>2</v>
      </c>
    </row>
    <row r="6748" spans="1:10" ht="13.5" hidden="1" customHeight="1" thickBot="1">
      <c r="A6748" s="410"/>
      <c r="B6748" s="183">
        <v>29.12</v>
      </c>
      <c r="C6748" s="184">
        <v>1145.0999999999999</v>
      </c>
      <c r="D6748" s="346" t="s">
        <v>385</v>
      </c>
      <c r="E6748" s="346" t="s">
        <v>386</v>
      </c>
      <c r="F6748" s="346" t="s">
        <v>817</v>
      </c>
      <c r="G6748" s="342">
        <f t="shared" si="214"/>
        <v>63.689946813644333</v>
      </c>
      <c r="H6748" s="342">
        <f t="shared" si="213"/>
        <v>1208.7899468136443</v>
      </c>
      <c r="I6748" s="190"/>
      <c r="J6748" s="347">
        <v>2</v>
      </c>
    </row>
    <row r="6749" spans="1:10" ht="13.5" hidden="1" customHeight="1" thickBot="1">
      <c r="A6749" s="410"/>
      <c r="B6749" s="183">
        <v>28.55</v>
      </c>
      <c r="C6749" s="184">
        <v>1153.28</v>
      </c>
      <c r="D6749" s="346" t="s">
        <v>385</v>
      </c>
      <c r="E6749" s="346" t="s">
        <v>386</v>
      </c>
      <c r="F6749" s="346" t="s">
        <v>822</v>
      </c>
      <c r="G6749" s="342">
        <f t="shared" si="214"/>
        <v>64.144914733420435</v>
      </c>
      <c r="H6749" s="342">
        <f t="shared" si="213"/>
        <v>1217.4249147334203</v>
      </c>
      <c r="I6749" s="190"/>
      <c r="J6749" s="347">
        <v>2</v>
      </c>
    </row>
    <row r="6750" spans="1:10" ht="13.5" hidden="1" customHeight="1" thickBot="1">
      <c r="A6750" s="410"/>
      <c r="B6750" s="183">
        <v>30.47</v>
      </c>
      <c r="C6750" s="184">
        <v>1201.8</v>
      </c>
      <c r="D6750" s="346" t="s">
        <v>385</v>
      </c>
      <c r="E6750" s="346" t="s">
        <v>386</v>
      </c>
      <c r="F6750" s="346" t="s">
        <v>823</v>
      </c>
      <c r="G6750" s="342">
        <f t="shared" si="214"/>
        <v>66.843575304023901</v>
      </c>
      <c r="H6750" s="342">
        <f t="shared" si="213"/>
        <v>1268.6435753040239</v>
      </c>
      <c r="I6750" s="190"/>
      <c r="J6750" s="347">
        <v>2</v>
      </c>
    </row>
    <row r="6751" spans="1:10" ht="13.5" hidden="1" customHeight="1" thickBot="1">
      <c r="A6751" s="410"/>
      <c r="B6751" s="183">
        <v>32.07</v>
      </c>
      <c r="C6751" s="184">
        <v>1261.58</v>
      </c>
      <c r="D6751" s="346" t="s">
        <v>385</v>
      </c>
      <c r="E6751" s="346" t="s">
        <v>386</v>
      </c>
      <c r="F6751" s="346" t="s">
        <v>824</v>
      </c>
      <c r="G6751" s="342">
        <f t="shared" si="214"/>
        <v>70.168512008695672</v>
      </c>
      <c r="H6751" s="342">
        <f t="shared" si="213"/>
        <v>1331.7485120086956</v>
      </c>
      <c r="I6751" s="190"/>
      <c r="J6751" s="347">
        <v>2</v>
      </c>
    </row>
    <row r="6752" spans="1:10" ht="13.5" hidden="1" customHeight="1" thickBot="1">
      <c r="A6752" s="410"/>
      <c r="B6752" s="183">
        <v>33.799999999999997</v>
      </c>
      <c r="C6752" s="184">
        <v>1351.35</v>
      </c>
      <c r="D6752" s="346" t="s">
        <v>385</v>
      </c>
      <c r="E6752" s="346" t="s">
        <v>386</v>
      </c>
      <c r="F6752" s="346" t="s">
        <v>825</v>
      </c>
      <c r="G6752" s="342">
        <f t="shared" si="214"/>
        <v>75.161479020712832</v>
      </c>
      <c r="H6752" s="342">
        <f t="shared" si="213"/>
        <v>1426.5114790207128</v>
      </c>
      <c r="I6752" s="190"/>
      <c r="J6752" s="347">
        <v>2</v>
      </c>
    </row>
    <row r="6753" spans="1:10" ht="13.5" hidden="1" customHeight="1" thickBot="1">
      <c r="A6753" s="410"/>
      <c r="B6753" s="183">
        <v>28.45</v>
      </c>
      <c r="C6753" s="184">
        <v>1134.82</v>
      </c>
      <c r="D6753" s="346" t="s">
        <v>385</v>
      </c>
      <c r="E6753" s="346" t="s">
        <v>386</v>
      </c>
      <c r="F6753" s="346" t="s">
        <v>818</v>
      </c>
      <c r="G6753" s="342">
        <f t="shared" si="214"/>
        <v>63.118177838668991</v>
      </c>
      <c r="H6753" s="342">
        <f t="shared" si="213"/>
        <v>1197.9381778386689</v>
      </c>
      <c r="I6753" s="190"/>
      <c r="J6753" s="347">
        <v>2</v>
      </c>
    </row>
    <row r="6754" spans="1:10" ht="13.5" hidden="1" customHeight="1" thickBot="1">
      <c r="A6754" s="410"/>
      <c r="B6754" s="183">
        <v>33.799999999999997</v>
      </c>
      <c r="C6754" s="184">
        <v>1413.13</v>
      </c>
      <c r="D6754" s="346" t="s">
        <v>385</v>
      </c>
      <c r="E6754" s="346" t="s">
        <v>386</v>
      </c>
      <c r="F6754" s="346" t="s">
        <v>826</v>
      </c>
      <c r="G6754" s="342">
        <f t="shared" si="214"/>
        <v>78.597654825574381</v>
      </c>
      <c r="H6754" s="342">
        <f t="shared" si="213"/>
        <v>1491.7276548255745</v>
      </c>
      <c r="I6754" s="190"/>
      <c r="J6754" s="347">
        <v>2</v>
      </c>
    </row>
    <row r="6755" spans="1:10" ht="13.5" hidden="1" customHeight="1" thickBot="1">
      <c r="A6755" s="410"/>
      <c r="B6755" s="183">
        <v>33</v>
      </c>
      <c r="C6755" s="184">
        <v>1389.18</v>
      </c>
      <c r="D6755" s="346" t="s">
        <v>385</v>
      </c>
      <c r="E6755" s="346" t="s">
        <v>386</v>
      </c>
      <c r="F6755" s="346" t="s">
        <v>827</v>
      </c>
      <c r="G6755" s="342">
        <f t="shared" si="214"/>
        <v>77.26556660080206</v>
      </c>
      <c r="H6755" s="342">
        <f t="shared" si="213"/>
        <v>1466.4455666008021</v>
      </c>
      <c r="I6755" s="190"/>
      <c r="J6755" s="347">
        <v>2</v>
      </c>
    </row>
    <row r="6756" spans="1:10" ht="13.5" hidden="1" customHeight="1" thickBot="1">
      <c r="A6756" s="410"/>
      <c r="B6756" s="183">
        <v>33.17</v>
      </c>
      <c r="C6756" s="184">
        <v>1378.33</v>
      </c>
      <c r="D6756" s="346" t="s">
        <v>385</v>
      </c>
      <c r="E6756" s="346" t="s">
        <v>386</v>
      </c>
      <c r="F6756" s="346" t="s">
        <v>828</v>
      </c>
      <c r="G6756" s="342">
        <f t="shared" si="214"/>
        <v>76.662094482272636</v>
      </c>
      <c r="H6756" s="342">
        <f t="shared" si="213"/>
        <v>1454.9920944822725</v>
      </c>
      <c r="I6756" s="190"/>
      <c r="J6756" s="347">
        <v>2</v>
      </c>
    </row>
    <row r="6757" spans="1:10" ht="13.5" hidden="1" customHeight="1" thickBot="1">
      <c r="A6757" s="410"/>
      <c r="B6757" s="183">
        <v>28.85</v>
      </c>
      <c r="C6757" s="184">
        <v>1216.6400000000001</v>
      </c>
      <c r="D6757" s="346" t="s">
        <v>385</v>
      </c>
      <c r="E6757" s="346" t="s">
        <v>386</v>
      </c>
      <c r="F6757" s="346" t="s">
        <v>819</v>
      </c>
      <c r="G6757" s="342">
        <f t="shared" si="214"/>
        <v>67.66896942743189</v>
      </c>
      <c r="H6757" s="342">
        <f t="shared" si="213"/>
        <v>1284.308969427432</v>
      </c>
      <c r="I6757" s="190"/>
      <c r="J6757" s="347">
        <v>2</v>
      </c>
    </row>
    <row r="6758" spans="1:10" ht="13.5" hidden="1" customHeight="1" thickBot="1">
      <c r="A6758" s="410"/>
      <c r="B6758" s="183">
        <v>25.48</v>
      </c>
      <c r="C6758" s="184">
        <v>1083.28</v>
      </c>
      <c r="D6758" s="346" t="s">
        <v>385</v>
      </c>
      <c r="E6758" s="346" t="s">
        <v>386</v>
      </c>
      <c r="F6758" s="346" t="s">
        <v>829</v>
      </c>
      <c r="G6758" s="342">
        <f t="shared" si="214"/>
        <v>60.251546226779006</v>
      </c>
      <c r="H6758" s="342">
        <f t="shared" si="213"/>
        <v>1143.531546226779</v>
      </c>
      <c r="I6758" s="190"/>
      <c r="J6758" s="347">
        <v>2</v>
      </c>
    </row>
    <row r="6759" spans="1:10" ht="13.5" hidden="1" customHeight="1" thickBot="1">
      <c r="A6759" s="410"/>
      <c r="B6759" s="183">
        <v>32.840000000000003</v>
      </c>
      <c r="C6759" s="184">
        <v>1360.93</v>
      </c>
      <c r="D6759" s="346" t="s">
        <v>385</v>
      </c>
      <c r="E6759" s="346" t="s">
        <v>386</v>
      </c>
      <c r="F6759" s="346" t="s">
        <v>830</v>
      </c>
      <c r="G6759" s="342">
        <f t="shared" si="214"/>
        <v>75.694314310621778</v>
      </c>
      <c r="H6759" s="342">
        <f t="shared" si="213"/>
        <v>1436.6243143106219</v>
      </c>
      <c r="I6759" s="190"/>
      <c r="J6759" s="347">
        <v>2</v>
      </c>
    </row>
    <row r="6760" spans="1:10" ht="13.5" hidden="1" customHeight="1" thickBot="1">
      <c r="A6760" s="410"/>
      <c r="B6760" s="183">
        <v>27.72</v>
      </c>
      <c r="C6760" s="184">
        <v>1160.71</v>
      </c>
      <c r="D6760" s="346" t="s">
        <v>385</v>
      </c>
      <c r="E6760" s="346" t="s">
        <v>386</v>
      </c>
      <c r="F6760" s="346" t="s">
        <v>820</v>
      </c>
      <c r="G6760" s="342">
        <f t="shared" si="214"/>
        <v>64.558167990625378</v>
      </c>
      <c r="H6760" s="342">
        <f t="shared" si="213"/>
        <v>1225.2681679906254</v>
      </c>
      <c r="I6760" s="190"/>
      <c r="J6760" s="347">
        <v>2</v>
      </c>
    </row>
    <row r="6761" spans="1:10" ht="13.5" hidden="1" customHeight="1" thickBot="1">
      <c r="A6761" s="410"/>
      <c r="B6761" s="183">
        <v>32.04</v>
      </c>
      <c r="C6761" s="184">
        <v>1342.19</v>
      </c>
      <c r="D6761" s="346" t="s">
        <v>385</v>
      </c>
      <c r="E6761" s="346" t="s">
        <v>386</v>
      </c>
      <c r="F6761" s="346" t="s">
        <v>805</v>
      </c>
      <c r="G6761" s="342">
        <f t="shared" si="214"/>
        <v>74.652003941843759</v>
      </c>
      <c r="H6761" s="342">
        <f t="shared" si="213"/>
        <v>1416.8420039418438</v>
      </c>
      <c r="I6761" s="190"/>
      <c r="J6761" s="347">
        <v>2</v>
      </c>
    </row>
    <row r="6762" spans="1:10" ht="13.5" hidden="1" customHeight="1" thickBot="1">
      <c r="A6762" s="410"/>
      <c r="B6762" s="183">
        <v>31.08</v>
      </c>
      <c r="C6762" s="184">
        <v>1225.28</v>
      </c>
      <c r="D6762" s="346" t="s">
        <v>385</v>
      </c>
      <c r="E6762" s="346" t="s">
        <v>386</v>
      </c>
      <c r="F6762" s="346" t="s">
        <v>831</v>
      </c>
      <c r="G6762" s="342">
        <f t="shared" si="214"/>
        <v>68.149522340251622</v>
      </c>
      <c r="H6762" s="342">
        <f t="shared" si="213"/>
        <v>1293.4295223402517</v>
      </c>
      <c r="I6762" s="190"/>
      <c r="J6762" s="347">
        <v>2</v>
      </c>
    </row>
    <row r="6763" spans="1:10" ht="13.5" hidden="1" customHeight="1" thickBot="1">
      <c r="A6763" s="410"/>
      <c r="B6763" s="183">
        <v>32.21</v>
      </c>
      <c r="C6763" s="184">
        <v>1350.64</v>
      </c>
      <c r="D6763" s="346" t="s">
        <v>385</v>
      </c>
      <c r="E6763" s="346" t="s">
        <v>386</v>
      </c>
      <c r="F6763" s="346" t="s">
        <v>832</v>
      </c>
      <c r="G6763" s="342">
        <f t="shared" si="214"/>
        <v>75.121989140145487</v>
      </c>
      <c r="H6763" s="342">
        <f t="shared" si="213"/>
        <v>1425.7619891401455</v>
      </c>
      <c r="I6763" s="190"/>
      <c r="J6763" s="347">
        <v>2</v>
      </c>
    </row>
    <row r="6764" spans="1:10" ht="13.5" hidden="1" customHeight="1" thickBot="1">
      <c r="A6764" s="410"/>
      <c r="B6764" s="183">
        <v>30.68</v>
      </c>
      <c r="C6764" s="184">
        <v>1282.7</v>
      </c>
      <c r="D6764" s="346" t="s">
        <v>385</v>
      </c>
      <c r="E6764" s="346" t="s">
        <v>386</v>
      </c>
      <c r="F6764" s="346" t="s">
        <v>821</v>
      </c>
      <c r="G6764" s="342">
        <f t="shared" si="214"/>
        <v>71.34319690669949</v>
      </c>
      <c r="H6764" s="342">
        <f t="shared" si="213"/>
        <v>1354.0431969066994</v>
      </c>
      <c r="I6764" s="190"/>
      <c r="J6764" s="347">
        <v>2</v>
      </c>
    </row>
    <row r="6765" spans="1:10" ht="13.5" hidden="1" customHeight="1" thickBot="1">
      <c r="A6765" s="410"/>
      <c r="B6765" s="183">
        <v>33.799999999999997</v>
      </c>
      <c r="C6765" s="184">
        <v>1413.13</v>
      </c>
      <c r="D6765" s="346" t="s">
        <v>385</v>
      </c>
      <c r="E6765" s="346" t="s">
        <v>386</v>
      </c>
      <c r="F6765" s="346" t="s">
        <v>833</v>
      </c>
      <c r="G6765" s="342">
        <f t="shared" si="214"/>
        <v>78.597654825574381</v>
      </c>
      <c r="H6765" s="342">
        <f t="shared" si="213"/>
        <v>1491.7276548255745</v>
      </c>
      <c r="I6765" s="190"/>
      <c r="J6765" s="347">
        <v>2</v>
      </c>
    </row>
    <row r="6766" spans="1:10" ht="13.5" hidden="1" customHeight="1" thickBot="1">
      <c r="A6766" s="410"/>
      <c r="B6766" s="183">
        <v>31.4</v>
      </c>
      <c r="C6766" s="184">
        <v>1341.26</v>
      </c>
      <c r="D6766" s="346" t="s">
        <v>385</v>
      </c>
      <c r="E6766" s="346" t="s">
        <v>386</v>
      </c>
      <c r="F6766" s="346" t="s">
        <v>916</v>
      </c>
      <c r="G6766" s="342">
        <f t="shared" si="214"/>
        <v>74.600277760255523</v>
      </c>
      <c r="H6766" s="342">
        <f t="shared" si="213"/>
        <v>1415.8602777602555</v>
      </c>
      <c r="I6766" s="190"/>
      <c r="J6766" s="347">
        <v>2</v>
      </c>
    </row>
    <row r="6767" spans="1:10" ht="13.5" hidden="1" customHeight="1" thickBot="1">
      <c r="A6767" s="410"/>
      <c r="B6767" s="183">
        <v>33.57</v>
      </c>
      <c r="C6767" s="184">
        <v>1394.99</v>
      </c>
      <c r="D6767" s="346" t="s">
        <v>385</v>
      </c>
      <c r="E6767" s="346" t="s">
        <v>386</v>
      </c>
      <c r="F6767" s="346" t="s">
        <v>917</v>
      </c>
      <c r="G6767" s="342">
        <f t="shared" si="214"/>
        <v>77.588716186853304</v>
      </c>
      <c r="H6767" s="342">
        <f t="shared" si="213"/>
        <v>1472.5787161868534</v>
      </c>
      <c r="I6767" s="190"/>
      <c r="J6767" s="347">
        <v>2</v>
      </c>
    </row>
    <row r="6768" spans="1:10" ht="13.5" hidden="1" customHeight="1" thickBot="1">
      <c r="A6768" s="411"/>
      <c r="B6768" s="183">
        <v>0.32</v>
      </c>
      <c r="C6768" s="184">
        <v>17.399999999999999</v>
      </c>
      <c r="D6768" s="346" t="s">
        <v>834</v>
      </c>
      <c r="E6768" s="346" t="s">
        <v>386</v>
      </c>
      <c r="F6768" s="346" t="s">
        <v>831</v>
      </c>
      <c r="G6768" s="342">
        <f t="shared" si="214"/>
        <v>0.96778017165087016</v>
      </c>
      <c r="H6768" s="342">
        <f t="shared" si="213"/>
        <v>18.367780171650868</v>
      </c>
      <c r="I6768" s="190"/>
      <c r="J6768" s="347">
        <v>2</v>
      </c>
    </row>
    <row r="6769" spans="1:10" ht="13.5" thickBot="1">
      <c r="A6769" s="185" t="s">
        <v>550</v>
      </c>
      <c r="B6769" s="186">
        <v>637.86</v>
      </c>
      <c r="C6769" s="187">
        <v>26250.22</v>
      </c>
      <c r="D6769" s="412"/>
      <c r="E6769" s="413"/>
      <c r="F6769" s="414"/>
      <c r="G6769" s="342">
        <f t="shared" si="214"/>
        <v>1460.025426291558</v>
      </c>
      <c r="H6769" s="342">
        <f t="shared" si="213"/>
        <v>27710.24542629156</v>
      </c>
      <c r="I6769" s="190">
        <f>+H6769</f>
        <v>27710.24542629156</v>
      </c>
      <c r="J6769" s="347">
        <v>2</v>
      </c>
    </row>
    <row r="6770" spans="1:10" ht="13.5" hidden="1" customHeight="1" thickBot="1">
      <c r="A6770" s="409" t="s">
        <v>551</v>
      </c>
      <c r="B6770" s="183">
        <v>2</v>
      </c>
      <c r="C6770" s="184">
        <v>52.14</v>
      </c>
      <c r="D6770" s="346" t="s">
        <v>389</v>
      </c>
      <c r="E6770" s="346" t="s">
        <v>386</v>
      </c>
      <c r="F6770" s="346" t="s">
        <v>837</v>
      </c>
      <c r="G6770" s="342">
        <f t="shared" si="214"/>
        <v>2.9000033419469182</v>
      </c>
      <c r="H6770" s="342">
        <f t="shared" si="213"/>
        <v>55.040003341946921</v>
      </c>
      <c r="I6770" s="190"/>
      <c r="J6770" s="347">
        <v>2</v>
      </c>
    </row>
    <row r="6771" spans="1:10" ht="13.5" hidden="1" customHeight="1" thickBot="1">
      <c r="A6771" s="410"/>
      <c r="B6771" s="183">
        <v>1</v>
      </c>
      <c r="C6771" s="184">
        <v>33.380000000000003</v>
      </c>
      <c r="D6771" s="346" t="s">
        <v>389</v>
      </c>
      <c r="E6771" s="346" t="s">
        <v>386</v>
      </c>
      <c r="F6771" s="346" t="s">
        <v>813</v>
      </c>
      <c r="G6771" s="342">
        <f t="shared" si="214"/>
        <v>1.8565805821670145</v>
      </c>
      <c r="H6771" s="342">
        <f t="shared" si="213"/>
        <v>35.236580582167015</v>
      </c>
      <c r="I6771" s="190"/>
      <c r="J6771" s="347">
        <v>2</v>
      </c>
    </row>
    <row r="6772" spans="1:10" ht="13.5" hidden="1" customHeight="1" thickBot="1">
      <c r="A6772" s="410"/>
      <c r="B6772" s="183">
        <v>1</v>
      </c>
      <c r="C6772" s="184">
        <v>34.21</v>
      </c>
      <c r="D6772" s="346" t="s">
        <v>389</v>
      </c>
      <c r="E6772" s="346" t="s">
        <v>386</v>
      </c>
      <c r="F6772" s="346" t="s">
        <v>808</v>
      </c>
      <c r="G6772" s="342">
        <f t="shared" si="214"/>
        <v>1.9027448087457626</v>
      </c>
      <c r="H6772" s="342">
        <f t="shared" si="213"/>
        <v>36.112744808745767</v>
      </c>
      <c r="I6772" s="190"/>
      <c r="J6772" s="347">
        <v>2</v>
      </c>
    </row>
    <row r="6773" spans="1:10" ht="13.5" hidden="1" customHeight="1" thickBot="1">
      <c r="A6773" s="410"/>
      <c r="B6773" s="183">
        <v>12</v>
      </c>
      <c r="C6773" s="184">
        <v>376.72</v>
      </c>
      <c r="D6773" s="346" t="s">
        <v>391</v>
      </c>
      <c r="E6773" s="346" t="s">
        <v>386</v>
      </c>
      <c r="F6773" s="346" t="s">
        <v>807</v>
      </c>
      <c r="G6773" s="342">
        <f t="shared" si="214"/>
        <v>20.952996911742293</v>
      </c>
      <c r="H6773" s="342">
        <f t="shared" si="213"/>
        <v>397.6729969117423</v>
      </c>
      <c r="I6773" s="190"/>
      <c r="J6773" s="347">
        <v>2</v>
      </c>
    </row>
    <row r="6774" spans="1:10" ht="13.5" hidden="1" customHeight="1" thickBot="1">
      <c r="A6774" s="410"/>
      <c r="B6774" s="183">
        <v>6</v>
      </c>
      <c r="C6774" s="184">
        <v>188.36</v>
      </c>
      <c r="D6774" s="346" t="s">
        <v>391</v>
      </c>
      <c r="E6774" s="346" t="s">
        <v>386</v>
      </c>
      <c r="F6774" s="346" t="s">
        <v>837</v>
      </c>
      <c r="G6774" s="342">
        <f t="shared" si="214"/>
        <v>10.476498455871146</v>
      </c>
      <c r="H6774" s="342">
        <f t="shared" si="213"/>
        <v>198.83649845587115</v>
      </c>
      <c r="I6774" s="190"/>
      <c r="J6774" s="347">
        <v>2</v>
      </c>
    </row>
    <row r="6775" spans="1:10" ht="13.5" hidden="1" customHeight="1" thickBot="1">
      <c r="A6775" s="410"/>
      <c r="B6775" s="183">
        <v>6</v>
      </c>
      <c r="C6775" s="184">
        <v>193.06</v>
      </c>
      <c r="D6775" s="346" t="s">
        <v>391</v>
      </c>
      <c r="E6775" s="346" t="s">
        <v>386</v>
      </c>
      <c r="F6775" s="346" t="s">
        <v>835</v>
      </c>
      <c r="G6775" s="342">
        <f t="shared" si="214"/>
        <v>10.737910341317068</v>
      </c>
      <c r="H6775" s="342">
        <f t="shared" si="213"/>
        <v>203.79791034131708</v>
      </c>
      <c r="I6775" s="190"/>
      <c r="J6775" s="347">
        <v>2</v>
      </c>
    </row>
    <row r="6776" spans="1:10" ht="13.5" hidden="1" customHeight="1" thickBot="1">
      <c r="A6776" s="410"/>
      <c r="B6776" s="183">
        <v>7</v>
      </c>
      <c r="C6776" s="184">
        <v>227.25</v>
      </c>
      <c r="D6776" s="346" t="s">
        <v>391</v>
      </c>
      <c r="E6776" s="346" t="s">
        <v>386</v>
      </c>
      <c r="F6776" s="346" t="s">
        <v>845</v>
      </c>
      <c r="G6776" s="342">
        <f t="shared" si="214"/>
        <v>12.639542759060935</v>
      </c>
      <c r="H6776" s="342">
        <f t="shared" si="213"/>
        <v>239.88954275906093</v>
      </c>
      <c r="I6776" s="190"/>
      <c r="J6776" s="347">
        <v>2</v>
      </c>
    </row>
    <row r="6777" spans="1:10" ht="13.5" hidden="1" customHeight="1" thickBot="1">
      <c r="A6777" s="410"/>
      <c r="B6777" s="183">
        <v>7</v>
      </c>
      <c r="C6777" s="184">
        <v>227.25</v>
      </c>
      <c r="D6777" s="346" t="s">
        <v>391</v>
      </c>
      <c r="E6777" s="346" t="s">
        <v>386</v>
      </c>
      <c r="F6777" s="346" t="s">
        <v>881</v>
      </c>
      <c r="G6777" s="342">
        <f t="shared" si="214"/>
        <v>12.639542759060935</v>
      </c>
      <c r="H6777" s="342">
        <f t="shared" si="213"/>
        <v>239.88954275906093</v>
      </c>
      <c r="I6777" s="190"/>
      <c r="J6777" s="347">
        <v>2</v>
      </c>
    </row>
    <row r="6778" spans="1:10" ht="13.5" hidden="1" customHeight="1" thickBot="1">
      <c r="A6778" s="410"/>
      <c r="B6778" s="183">
        <v>6</v>
      </c>
      <c r="C6778" s="184">
        <v>193.04</v>
      </c>
      <c r="D6778" s="346" t="s">
        <v>391</v>
      </c>
      <c r="E6778" s="346" t="s">
        <v>386</v>
      </c>
      <c r="F6778" s="346" t="s">
        <v>863</v>
      </c>
      <c r="G6778" s="342">
        <f t="shared" si="214"/>
        <v>10.736797950315172</v>
      </c>
      <c r="H6778" s="342">
        <f t="shared" si="213"/>
        <v>203.77679795031517</v>
      </c>
      <c r="I6778" s="190"/>
      <c r="J6778" s="347">
        <v>2</v>
      </c>
    </row>
    <row r="6779" spans="1:10" ht="13.5" hidden="1" customHeight="1" thickBot="1">
      <c r="A6779" s="410"/>
      <c r="B6779" s="183">
        <v>12</v>
      </c>
      <c r="C6779" s="184">
        <v>386.08</v>
      </c>
      <c r="D6779" s="346" t="s">
        <v>391</v>
      </c>
      <c r="E6779" s="346" t="s">
        <v>386</v>
      </c>
      <c r="F6779" s="346" t="s">
        <v>838</v>
      </c>
      <c r="G6779" s="342">
        <f t="shared" si="214"/>
        <v>21.473595900630343</v>
      </c>
      <c r="H6779" s="342">
        <f t="shared" si="213"/>
        <v>407.55359590063034</v>
      </c>
      <c r="I6779" s="190"/>
      <c r="J6779" s="347">
        <v>2</v>
      </c>
    </row>
    <row r="6780" spans="1:10" ht="13.5" hidden="1" customHeight="1" thickBot="1">
      <c r="A6780" s="410"/>
      <c r="B6780" s="183">
        <v>12</v>
      </c>
      <c r="C6780" s="184">
        <v>386.08</v>
      </c>
      <c r="D6780" s="346" t="s">
        <v>391</v>
      </c>
      <c r="E6780" s="346" t="s">
        <v>386</v>
      </c>
      <c r="F6780" s="346" t="s">
        <v>858</v>
      </c>
      <c r="G6780" s="342">
        <f t="shared" si="214"/>
        <v>21.473595900630343</v>
      </c>
      <c r="H6780" s="342">
        <f t="shared" si="213"/>
        <v>407.55359590063034</v>
      </c>
      <c r="I6780" s="190"/>
      <c r="J6780" s="347">
        <v>2</v>
      </c>
    </row>
    <row r="6781" spans="1:10" ht="13.5" hidden="1" customHeight="1" thickBot="1">
      <c r="A6781" s="410"/>
      <c r="B6781" s="183">
        <v>0.25</v>
      </c>
      <c r="C6781" s="184">
        <v>11.48</v>
      </c>
      <c r="D6781" s="346" t="s">
        <v>387</v>
      </c>
      <c r="E6781" s="346" t="s">
        <v>386</v>
      </c>
      <c r="F6781" s="346" t="s">
        <v>813</v>
      </c>
      <c r="G6781" s="342">
        <f t="shared" si="214"/>
        <v>0.63851243508919486</v>
      </c>
      <c r="H6781" s="342">
        <f t="shared" si="213"/>
        <v>12.118512435089196</v>
      </c>
      <c r="I6781" s="190"/>
      <c r="J6781" s="347">
        <v>2</v>
      </c>
    </row>
    <row r="6782" spans="1:10" ht="13.5" hidden="1" customHeight="1" thickBot="1">
      <c r="A6782" s="410"/>
      <c r="B6782" s="183">
        <v>2.25</v>
      </c>
      <c r="C6782" s="184">
        <v>105.87</v>
      </c>
      <c r="D6782" s="346" t="s">
        <v>387</v>
      </c>
      <c r="E6782" s="346" t="s">
        <v>386</v>
      </c>
      <c r="F6782" s="346" t="s">
        <v>810</v>
      </c>
      <c r="G6782" s="342">
        <f t="shared" si="214"/>
        <v>5.8884417685446913</v>
      </c>
      <c r="H6782" s="342">
        <f t="shared" si="213"/>
        <v>111.7584417685447</v>
      </c>
      <c r="I6782" s="190"/>
      <c r="J6782" s="347">
        <v>2</v>
      </c>
    </row>
    <row r="6783" spans="1:10" ht="13.5" hidden="1" customHeight="1" thickBot="1">
      <c r="A6783" s="410"/>
      <c r="B6783" s="183">
        <v>3.75</v>
      </c>
      <c r="C6783" s="184">
        <v>185.73</v>
      </c>
      <c r="D6783" s="346" t="s">
        <v>387</v>
      </c>
      <c r="E6783" s="346" t="s">
        <v>386</v>
      </c>
      <c r="F6783" s="346" t="s">
        <v>835</v>
      </c>
      <c r="G6783" s="342">
        <f t="shared" si="214"/>
        <v>10.330219039121616</v>
      </c>
      <c r="H6783" s="342">
        <f t="shared" si="213"/>
        <v>196.06021903912159</v>
      </c>
      <c r="I6783" s="190"/>
      <c r="J6783" s="347">
        <v>2</v>
      </c>
    </row>
    <row r="6784" spans="1:10" ht="13.5" hidden="1" customHeight="1" thickBot="1">
      <c r="A6784" s="410"/>
      <c r="B6784" s="183">
        <v>7.25</v>
      </c>
      <c r="C6784" s="184">
        <v>346.36</v>
      </c>
      <c r="D6784" s="346" t="s">
        <v>387</v>
      </c>
      <c r="E6784" s="346" t="s">
        <v>386</v>
      </c>
      <c r="F6784" s="346" t="s">
        <v>802</v>
      </c>
      <c r="G6784" s="342">
        <f t="shared" si="214"/>
        <v>19.264387370861805</v>
      </c>
      <c r="H6784" s="342">
        <f t="shared" si="213"/>
        <v>365.62438737086183</v>
      </c>
      <c r="I6784" s="190"/>
      <c r="J6784" s="347">
        <v>2</v>
      </c>
    </row>
    <row r="6785" spans="1:10" ht="13.5" hidden="1" customHeight="1" thickBot="1">
      <c r="A6785" s="410"/>
      <c r="B6785" s="183">
        <v>2.75</v>
      </c>
      <c r="C6785" s="184">
        <v>131.61000000000001</v>
      </c>
      <c r="D6785" s="346" t="s">
        <v>387</v>
      </c>
      <c r="E6785" s="346" t="s">
        <v>386</v>
      </c>
      <c r="F6785" s="346" t="s">
        <v>803</v>
      </c>
      <c r="G6785" s="342">
        <f t="shared" si="214"/>
        <v>7.3200889879868409</v>
      </c>
      <c r="H6785" s="342">
        <f t="shared" si="213"/>
        <v>138.93008898798686</v>
      </c>
      <c r="I6785" s="190"/>
      <c r="J6785" s="347">
        <v>2</v>
      </c>
    </row>
    <row r="6786" spans="1:10" ht="13.5" hidden="1" customHeight="1" thickBot="1">
      <c r="A6786" s="410"/>
      <c r="B6786" s="183">
        <v>5.75</v>
      </c>
      <c r="C6786" s="184">
        <v>273.97000000000003</v>
      </c>
      <c r="D6786" s="346" t="s">
        <v>387</v>
      </c>
      <c r="E6786" s="346" t="s">
        <v>386</v>
      </c>
      <c r="F6786" s="346" t="s">
        <v>804</v>
      </c>
      <c r="G6786" s="342">
        <f t="shared" si="214"/>
        <v>15.238088139493616</v>
      </c>
      <c r="H6786" s="342">
        <f t="shared" si="213"/>
        <v>289.20808813949367</v>
      </c>
      <c r="I6786" s="190"/>
      <c r="J6786" s="347">
        <v>2</v>
      </c>
    </row>
    <row r="6787" spans="1:10" ht="13.5" hidden="1" customHeight="1" thickBot="1">
      <c r="A6787" s="410"/>
      <c r="B6787" s="183">
        <v>0.5</v>
      </c>
      <c r="C6787" s="184">
        <v>25.66</v>
      </c>
      <c r="D6787" s="346" t="s">
        <v>387</v>
      </c>
      <c r="E6787" s="346" t="s">
        <v>386</v>
      </c>
      <c r="F6787" s="346" t="s">
        <v>845</v>
      </c>
      <c r="G6787" s="342">
        <f t="shared" si="214"/>
        <v>1.4271976554345593</v>
      </c>
      <c r="H6787" s="342">
        <f t="shared" si="213"/>
        <v>27.087197655434558</v>
      </c>
      <c r="I6787" s="190"/>
      <c r="J6787" s="347">
        <v>2</v>
      </c>
    </row>
    <row r="6788" spans="1:10" ht="13.5" hidden="1" customHeight="1" thickBot="1">
      <c r="A6788" s="410"/>
      <c r="B6788" s="183">
        <v>12.5</v>
      </c>
      <c r="C6788" s="184">
        <v>608.62</v>
      </c>
      <c r="D6788" s="346" t="s">
        <v>387</v>
      </c>
      <c r="E6788" s="346" t="s">
        <v>386</v>
      </c>
      <c r="F6788" s="346" t="s">
        <v>843</v>
      </c>
      <c r="G6788" s="342">
        <f t="shared" si="214"/>
        <v>33.851170578744409</v>
      </c>
      <c r="H6788" s="342">
        <f t="shared" si="213"/>
        <v>642.47117057874436</v>
      </c>
      <c r="I6788" s="190"/>
      <c r="J6788" s="347">
        <v>2</v>
      </c>
    </row>
    <row r="6789" spans="1:10" ht="13.5" hidden="1" customHeight="1" thickBot="1">
      <c r="A6789" s="410"/>
      <c r="B6789" s="183">
        <v>2.25</v>
      </c>
      <c r="C6789" s="184">
        <v>105.22</v>
      </c>
      <c r="D6789" s="346" t="s">
        <v>387</v>
      </c>
      <c r="E6789" s="346" t="s">
        <v>386</v>
      </c>
      <c r="F6789" s="346" t="s">
        <v>894</v>
      </c>
      <c r="G6789" s="342">
        <f t="shared" si="214"/>
        <v>5.8522890609830203</v>
      </c>
      <c r="H6789" s="342">
        <f t="shared" si="213"/>
        <v>111.07228906098302</v>
      </c>
      <c r="I6789" s="190"/>
      <c r="J6789" s="347">
        <v>2</v>
      </c>
    </row>
    <row r="6790" spans="1:10" ht="13.5" hidden="1" customHeight="1" thickBot="1">
      <c r="A6790" s="410"/>
      <c r="B6790" s="183">
        <v>1</v>
      </c>
      <c r="C6790" s="184">
        <v>47.79</v>
      </c>
      <c r="D6790" s="346" t="s">
        <v>387</v>
      </c>
      <c r="E6790" s="346" t="s">
        <v>386</v>
      </c>
      <c r="F6790" s="346" t="s">
        <v>881</v>
      </c>
      <c r="G6790" s="342">
        <f t="shared" si="214"/>
        <v>2.6580582990342001</v>
      </c>
      <c r="H6790" s="342">
        <f t="shared" si="213"/>
        <v>50.448058299034201</v>
      </c>
      <c r="I6790" s="190"/>
      <c r="J6790" s="347">
        <v>2</v>
      </c>
    </row>
    <row r="6791" spans="1:10" ht="13.5" hidden="1" customHeight="1" thickBot="1">
      <c r="A6791" s="410"/>
      <c r="B6791" s="183">
        <v>5</v>
      </c>
      <c r="C6791" s="184">
        <v>246.36</v>
      </c>
      <c r="D6791" s="346" t="s">
        <v>387</v>
      </c>
      <c r="E6791" s="346" t="s">
        <v>386</v>
      </c>
      <c r="F6791" s="346" t="s">
        <v>805</v>
      </c>
      <c r="G6791" s="342">
        <f t="shared" si="214"/>
        <v>13.702432361374045</v>
      </c>
      <c r="H6791" s="342">
        <f t="shared" si="213"/>
        <v>260.06243236137408</v>
      </c>
      <c r="I6791" s="190"/>
      <c r="J6791" s="347">
        <v>2</v>
      </c>
    </row>
    <row r="6792" spans="1:10" ht="13.5" hidden="1" customHeight="1" thickBot="1">
      <c r="A6792" s="410"/>
      <c r="B6792" s="183">
        <v>2.25</v>
      </c>
      <c r="C6792" s="184">
        <v>111.94</v>
      </c>
      <c r="D6792" s="346" t="s">
        <v>387</v>
      </c>
      <c r="E6792" s="346" t="s">
        <v>386</v>
      </c>
      <c r="F6792" s="346" t="s">
        <v>862</v>
      </c>
      <c r="G6792" s="342">
        <f t="shared" si="214"/>
        <v>6.2260524376205977</v>
      </c>
      <c r="H6792" s="342">
        <f t="shared" si="213"/>
        <v>118.16605243762059</v>
      </c>
      <c r="I6792" s="190"/>
      <c r="J6792" s="347">
        <v>2</v>
      </c>
    </row>
    <row r="6793" spans="1:10" ht="13.5" hidden="1" customHeight="1" thickBot="1">
      <c r="A6793" s="410"/>
      <c r="B6793" s="183">
        <v>5</v>
      </c>
      <c r="C6793" s="184">
        <v>243.54</v>
      </c>
      <c r="D6793" s="346" t="s">
        <v>387</v>
      </c>
      <c r="E6793" s="346" t="s">
        <v>386</v>
      </c>
      <c r="F6793" s="346" t="s">
        <v>816</v>
      </c>
      <c r="G6793" s="342">
        <f t="shared" si="214"/>
        <v>13.545585230106489</v>
      </c>
      <c r="H6793" s="342">
        <f t="shared" si="213"/>
        <v>257.08558523010646</v>
      </c>
      <c r="I6793" s="190"/>
      <c r="J6793" s="347">
        <v>2</v>
      </c>
    </row>
    <row r="6794" spans="1:10" ht="13.5" hidden="1" customHeight="1" thickBot="1">
      <c r="A6794" s="410"/>
      <c r="B6794" s="183">
        <v>1.75</v>
      </c>
      <c r="C6794" s="184">
        <v>86.63</v>
      </c>
      <c r="D6794" s="346" t="s">
        <v>387</v>
      </c>
      <c r="E6794" s="346" t="s">
        <v>386</v>
      </c>
      <c r="F6794" s="346" t="s">
        <v>863</v>
      </c>
      <c r="G6794" s="342">
        <f t="shared" si="214"/>
        <v>4.8183216247192462</v>
      </c>
      <c r="H6794" s="342">
        <f t="shared" si="213"/>
        <v>91.448321624719242</v>
      </c>
      <c r="I6794" s="190"/>
      <c r="J6794" s="347">
        <v>2</v>
      </c>
    </row>
    <row r="6795" spans="1:10" ht="13.5" hidden="1" customHeight="1" thickBot="1">
      <c r="A6795" s="410"/>
      <c r="B6795" s="183">
        <v>1.25</v>
      </c>
      <c r="C6795" s="184">
        <v>58.85</v>
      </c>
      <c r="D6795" s="346" t="s">
        <v>387</v>
      </c>
      <c r="E6795" s="346" t="s">
        <v>386</v>
      </c>
      <c r="F6795" s="346" t="s">
        <v>841</v>
      </c>
      <c r="G6795" s="342">
        <f t="shared" si="214"/>
        <v>3.2732105230835469</v>
      </c>
      <c r="H6795" s="342">
        <f t="shared" ref="H6795:H6858" si="215">+G6795+C6795</f>
        <v>62.12321052308355</v>
      </c>
      <c r="I6795" s="190"/>
      <c r="J6795" s="347">
        <v>2</v>
      </c>
    </row>
    <row r="6796" spans="1:10" ht="13.5" hidden="1" customHeight="1" thickBot="1">
      <c r="A6796" s="410"/>
      <c r="B6796" s="183">
        <v>7.5</v>
      </c>
      <c r="C6796" s="184">
        <v>362.29</v>
      </c>
      <c r="D6796" s="346" t="s">
        <v>387</v>
      </c>
      <c r="E6796" s="346" t="s">
        <v>386</v>
      </c>
      <c r="F6796" s="346" t="s">
        <v>856</v>
      </c>
      <c r="G6796" s="342">
        <f t="shared" si="214"/>
        <v>20.150406803873203</v>
      </c>
      <c r="H6796" s="342">
        <f t="shared" si="215"/>
        <v>382.4404068038732</v>
      </c>
      <c r="I6796" s="190"/>
      <c r="J6796" s="347">
        <v>2</v>
      </c>
    </row>
    <row r="6797" spans="1:10" ht="13.5" hidden="1" customHeight="1" thickBot="1">
      <c r="A6797" s="410"/>
      <c r="B6797" s="183">
        <v>1.5</v>
      </c>
      <c r="C6797" s="184">
        <v>70.62</v>
      </c>
      <c r="D6797" s="346" t="s">
        <v>387</v>
      </c>
      <c r="E6797" s="346" t="s">
        <v>386</v>
      </c>
      <c r="F6797" s="346" t="s">
        <v>867</v>
      </c>
      <c r="G6797" s="342">
        <f t="shared" si="214"/>
        <v>3.9278526277002563</v>
      </c>
      <c r="H6797" s="342">
        <f t="shared" si="215"/>
        <v>74.547852627700266</v>
      </c>
      <c r="I6797" s="190"/>
      <c r="J6797" s="347">
        <v>2</v>
      </c>
    </row>
    <row r="6798" spans="1:10" ht="13.5" hidden="1" customHeight="1" thickBot="1">
      <c r="A6798" s="410"/>
      <c r="B6798" s="183">
        <v>2.5</v>
      </c>
      <c r="C6798" s="184">
        <v>125.82</v>
      </c>
      <c r="D6798" s="346" t="s">
        <v>387</v>
      </c>
      <c r="E6798" s="346" t="s">
        <v>386</v>
      </c>
      <c r="F6798" s="346" t="s">
        <v>868</v>
      </c>
      <c r="G6798" s="342">
        <f t="shared" si="214"/>
        <v>6.9980517929374999</v>
      </c>
      <c r="H6798" s="342">
        <f t="shared" si="215"/>
        <v>132.8180517929375</v>
      </c>
      <c r="I6798" s="190"/>
      <c r="J6798" s="347">
        <v>2</v>
      </c>
    </row>
    <row r="6799" spans="1:10" ht="13.5" hidden="1" customHeight="1" thickBot="1">
      <c r="A6799" s="410"/>
      <c r="B6799" s="183">
        <v>2.25</v>
      </c>
      <c r="C6799" s="184">
        <v>111.6</v>
      </c>
      <c r="D6799" s="346" t="s">
        <v>387</v>
      </c>
      <c r="E6799" s="346" t="s">
        <v>386</v>
      </c>
      <c r="F6799" s="346" t="s">
        <v>838</v>
      </c>
      <c r="G6799" s="342">
        <f t="shared" ref="G6799:G6862" si="216">+(C6799/$C$12584)*1312742.08</f>
        <v>6.2071417905883397</v>
      </c>
      <c r="H6799" s="342">
        <f t="shared" si="215"/>
        <v>117.80714179058833</v>
      </c>
      <c r="I6799" s="190"/>
      <c r="J6799" s="347">
        <v>2</v>
      </c>
    </row>
    <row r="6800" spans="1:10" ht="13.5" hidden="1" customHeight="1" thickBot="1">
      <c r="A6800" s="410"/>
      <c r="B6800" s="183">
        <v>2.75</v>
      </c>
      <c r="C6800" s="184">
        <v>136.19</v>
      </c>
      <c r="D6800" s="346" t="s">
        <v>387</v>
      </c>
      <c r="E6800" s="346" t="s">
        <v>386</v>
      </c>
      <c r="F6800" s="346" t="s">
        <v>872</v>
      </c>
      <c r="G6800" s="342">
        <f t="shared" si="216"/>
        <v>7.5748265274213793</v>
      </c>
      <c r="H6800" s="342">
        <f t="shared" si="215"/>
        <v>143.76482652742138</v>
      </c>
      <c r="I6800" s="190"/>
      <c r="J6800" s="347">
        <v>2</v>
      </c>
    </row>
    <row r="6801" spans="1:10" ht="13.5" hidden="1" customHeight="1" thickBot="1">
      <c r="A6801" s="410"/>
      <c r="B6801" s="183">
        <v>40.25</v>
      </c>
      <c r="C6801" s="184">
        <v>1253.24</v>
      </c>
      <c r="D6801" s="346" t="s">
        <v>384</v>
      </c>
      <c r="E6801" s="346" t="s">
        <v>386</v>
      </c>
      <c r="F6801" s="346" t="s">
        <v>807</v>
      </c>
      <c r="G6801" s="342">
        <f t="shared" si="216"/>
        <v>69.704644960904403</v>
      </c>
      <c r="H6801" s="342">
        <f t="shared" si="215"/>
        <v>1322.9446449609045</v>
      </c>
      <c r="I6801" s="190"/>
      <c r="J6801" s="347">
        <v>2</v>
      </c>
    </row>
    <row r="6802" spans="1:10" ht="13.5" hidden="1" customHeight="1" thickBot="1">
      <c r="A6802" s="410"/>
      <c r="B6802" s="183">
        <v>48.25</v>
      </c>
      <c r="C6802" s="184">
        <v>1538.03</v>
      </c>
      <c r="D6802" s="346" t="s">
        <v>384</v>
      </c>
      <c r="E6802" s="346" t="s">
        <v>386</v>
      </c>
      <c r="F6802" s="346" t="s">
        <v>837</v>
      </c>
      <c r="G6802" s="342">
        <f t="shared" si="216"/>
        <v>85.544536632424595</v>
      </c>
      <c r="H6802" s="342">
        <f t="shared" si="215"/>
        <v>1623.5745366324245</v>
      </c>
      <c r="I6802" s="190"/>
      <c r="J6802" s="347">
        <v>2</v>
      </c>
    </row>
    <row r="6803" spans="1:10" ht="13.5" hidden="1" customHeight="1" thickBot="1">
      <c r="A6803" s="410"/>
      <c r="B6803" s="183">
        <v>57</v>
      </c>
      <c r="C6803" s="184">
        <v>1783.46</v>
      </c>
      <c r="D6803" s="346" t="s">
        <v>384</v>
      </c>
      <c r="E6803" s="346" t="s">
        <v>386</v>
      </c>
      <c r="F6803" s="346" t="s">
        <v>811</v>
      </c>
      <c r="G6803" s="342">
        <f t="shared" si="216"/>
        <v>99.195242812210395</v>
      </c>
      <c r="H6803" s="342">
        <f t="shared" si="215"/>
        <v>1882.6552428122104</v>
      </c>
      <c r="I6803" s="190"/>
      <c r="J6803" s="347">
        <v>2</v>
      </c>
    </row>
    <row r="6804" spans="1:10" ht="13.5" hidden="1" customHeight="1" thickBot="1">
      <c r="A6804" s="410"/>
      <c r="B6804" s="183">
        <v>56.5</v>
      </c>
      <c r="C6804" s="184">
        <v>1771.13</v>
      </c>
      <c r="D6804" s="346" t="s">
        <v>384</v>
      </c>
      <c r="E6804" s="346" t="s">
        <v>386</v>
      </c>
      <c r="F6804" s="346" t="s">
        <v>813</v>
      </c>
      <c r="G6804" s="342">
        <f t="shared" si="216"/>
        <v>98.509453759540563</v>
      </c>
      <c r="H6804" s="342">
        <f t="shared" si="215"/>
        <v>1869.6394537595406</v>
      </c>
      <c r="I6804" s="190"/>
      <c r="J6804" s="347">
        <v>2</v>
      </c>
    </row>
    <row r="6805" spans="1:10" ht="13.5" hidden="1" customHeight="1" thickBot="1">
      <c r="A6805" s="410"/>
      <c r="B6805" s="183">
        <v>56.5</v>
      </c>
      <c r="C6805" s="184">
        <v>1813.71</v>
      </c>
      <c r="D6805" s="346" t="s">
        <v>384</v>
      </c>
      <c r="E6805" s="346" t="s">
        <v>386</v>
      </c>
      <c r="F6805" s="346" t="s">
        <v>808</v>
      </c>
      <c r="G6805" s="342">
        <f t="shared" si="216"/>
        <v>100.87773420258046</v>
      </c>
      <c r="H6805" s="342">
        <f t="shared" si="215"/>
        <v>1914.5877342025806</v>
      </c>
      <c r="I6805" s="190"/>
      <c r="J6805" s="347">
        <v>2</v>
      </c>
    </row>
    <row r="6806" spans="1:10" ht="13.5" hidden="1" customHeight="1" thickBot="1">
      <c r="A6806" s="410"/>
      <c r="B6806" s="183">
        <v>50.25</v>
      </c>
      <c r="C6806" s="184">
        <v>1608.41</v>
      </c>
      <c r="D6806" s="346" t="s">
        <v>384</v>
      </c>
      <c r="E6806" s="346" t="s">
        <v>386</v>
      </c>
      <c r="F6806" s="346" t="s">
        <v>809</v>
      </c>
      <c r="G6806" s="342">
        <f t="shared" si="216"/>
        <v>89.459040568102083</v>
      </c>
      <c r="H6806" s="342">
        <f t="shared" si="215"/>
        <v>1697.8690405681023</v>
      </c>
      <c r="I6806" s="190"/>
      <c r="J6806" s="347">
        <v>2</v>
      </c>
    </row>
    <row r="6807" spans="1:10" ht="13.5" hidden="1" customHeight="1" thickBot="1">
      <c r="A6807" s="410"/>
      <c r="B6807" s="183">
        <v>53.75</v>
      </c>
      <c r="C6807" s="184">
        <v>1728.99</v>
      </c>
      <c r="D6807" s="346" t="s">
        <v>384</v>
      </c>
      <c r="E6807" s="346" t="s">
        <v>386</v>
      </c>
      <c r="F6807" s="346" t="s">
        <v>810</v>
      </c>
      <c r="G6807" s="342">
        <f t="shared" si="216"/>
        <v>96.165645918542424</v>
      </c>
      <c r="H6807" s="342">
        <f t="shared" si="215"/>
        <v>1825.1556459185424</v>
      </c>
      <c r="I6807" s="190"/>
      <c r="J6807" s="347">
        <v>2</v>
      </c>
    </row>
    <row r="6808" spans="1:10" ht="13.5" hidden="1" customHeight="1" thickBot="1">
      <c r="A6808" s="410"/>
      <c r="B6808" s="183">
        <v>53.5</v>
      </c>
      <c r="C6808" s="184">
        <v>1720.43</v>
      </c>
      <c r="D6808" s="346" t="s">
        <v>384</v>
      </c>
      <c r="E6808" s="346" t="s">
        <v>386</v>
      </c>
      <c r="F6808" s="346" t="s">
        <v>835</v>
      </c>
      <c r="G6808" s="342">
        <f t="shared" si="216"/>
        <v>95.689542569730264</v>
      </c>
      <c r="H6808" s="342">
        <f t="shared" si="215"/>
        <v>1816.1195425697304</v>
      </c>
      <c r="I6808" s="190"/>
      <c r="J6808" s="347">
        <v>2</v>
      </c>
    </row>
    <row r="6809" spans="1:10" ht="13.5" hidden="1" customHeight="1" thickBot="1">
      <c r="A6809" s="410"/>
      <c r="B6809" s="183">
        <v>59.75</v>
      </c>
      <c r="C6809" s="184">
        <v>1922.05</v>
      </c>
      <c r="D6809" s="346" t="s">
        <v>384</v>
      </c>
      <c r="E6809" s="346" t="s">
        <v>386</v>
      </c>
      <c r="F6809" s="346" t="s">
        <v>802</v>
      </c>
      <c r="G6809" s="342">
        <f t="shared" si="216"/>
        <v>106.90355625985949</v>
      </c>
      <c r="H6809" s="342">
        <f t="shared" si="215"/>
        <v>2028.9535562598594</v>
      </c>
      <c r="I6809" s="190"/>
      <c r="J6809" s="347">
        <v>2</v>
      </c>
    </row>
    <row r="6810" spans="1:10" ht="13.5" hidden="1" customHeight="1" thickBot="1">
      <c r="A6810" s="410"/>
      <c r="B6810" s="183">
        <v>59.5</v>
      </c>
      <c r="C6810" s="184">
        <v>1913.5</v>
      </c>
      <c r="D6810" s="346" t="s">
        <v>384</v>
      </c>
      <c r="E6810" s="346" t="s">
        <v>386</v>
      </c>
      <c r="F6810" s="346" t="s">
        <v>803</v>
      </c>
      <c r="G6810" s="342">
        <f t="shared" si="216"/>
        <v>106.42800910654829</v>
      </c>
      <c r="H6810" s="342">
        <f t="shared" si="215"/>
        <v>2019.9280091065482</v>
      </c>
      <c r="I6810" s="190"/>
      <c r="J6810" s="347">
        <v>2</v>
      </c>
    </row>
    <row r="6811" spans="1:10" ht="13.5" hidden="1" customHeight="1" thickBot="1">
      <c r="A6811" s="410"/>
      <c r="B6811" s="183">
        <v>64</v>
      </c>
      <c r="C6811" s="184">
        <v>2058.09</v>
      </c>
      <c r="D6811" s="346" t="s">
        <v>384</v>
      </c>
      <c r="E6811" s="346" t="s">
        <v>386</v>
      </c>
      <c r="F6811" s="346" t="s">
        <v>804</v>
      </c>
      <c r="G6811" s="342">
        <f t="shared" si="216"/>
        <v>114.47003985476664</v>
      </c>
      <c r="H6811" s="342">
        <f t="shared" si="215"/>
        <v>2172.5600398547667</v>
      </c>
      <c r="I6811" s="190"/>
      <c r="J6811" s="347">
        <v>2</v>
      </c>
    </row>
    <row r="6812" spans="1:10" ht="13.5" hidden="1" customHeight="1" thickBot="1">
      <c r="A6812" s="410"/>
      <c r="B6812" s="183">
        <v>54.75</v>
      </c>
      <c r="C6812" s="184">
        <v>1778.75</v>
      </c>
      <c r="D6812" s="346" t="s">
        <v>384</v>
      </c>
      <c r="E6812" s="346" t="s">
        <v>386</v>
      </c>
      <c r="F6812" s="346" t="s">
        <v>845</v>
      </c>
      <c r="G6812" s="342">
        <f t="shared" si="216"/>
        <v>98.933274731263523</v>
      </c>
      <c r="H6812" s="342">
        <f t="shared" si="215"/>
        <v>1877.6832747312635</v>
      </c>
      <c r="I6812" s="190"/>
      <c r="J6812" s="347">
        <v>2</v>
      </c>
    </row>
    <row r="6813" spans="1:10" ht="13.5" hidden="1" customHeight="1" thickBot="1">
      <c r="A6813" s="410"/>
      <c r="B6813" s="183">
        <v>62.75</v>
      </c>
      <c r="C6813" s="184">
        <v>2040.08</v>
      </c>
      <c r="D6813" s="346" t="s">
        <v>384</v>
      </c>
      <c r="E6813" s="346" t="s">
        <v>386</v>
      </c>
      <c r="F6813" s="346" t="s">
        <v>843</v>
      </c>
      <c r="G6813" s="342">
        <f t="shared" si="216"/>
        <v>113.46833175755789</v>
      </c>
      <c r="H6813" s="342">
        <f t="shared" si="215"/>
        <v>2153.5483317575577</v>
      </c>
      <c r="I6813" s="190"/>
      <c r="J6813" s="347">
        <v>2</v>
      </c>
    </row>
    <row r="6814" spans="1:10" ht="13.5" hidden="1" customHeight="1" thickBot="1">
      <c r="A6814" s="410"/>
      <c r="B6814" s="183">
        <v>69.25</v>
      </c>
      <c r="C6814" s="184">
        <v>2248.4899999999998</v>
      </c>
      <c r="D6814" s="346" t="s">
        <v>384</v>
      </c>
      <c r="E6814" s="346" t="s">
        <v>386</v>
      </c>
      <c r="F6814" s="346" t="s">
        <v>894</v>
      </c>
      <c r="G6814" s="342">
        <f t="shared" si="216"/>
        <v>125.06000219283131</v>
      </c>
      <c r="H6814" s="342">
        <f t="shared" si="215"/>
        <v>2373.550002192831</v>
      </c>
      <c r="I6814" s="190"/>
      <c r="J6814" s="347">
        <v>2</v>
      </c>
    </row>
    <row r="6815" spans="1:10" ht="13.5" hidden="1" customHeight="1" thickBot="1">
      <c r="A6815" s="410"/>
      <c r="B6815" s="183">
        <v>54.75</v>
      </c>
      <c r="C6815" s="184">
        <v>1775</v>
      </c>
      <c r="D6815" s="346" t="s">
        <v>384</v>
      </c>
      <c r="E6815" s="346" t="s">
        <v>386</v>
      </c>
      <c r="F6815" s="346" t="s">
        <v>881</v>
      </c>
      <c r="G6815" s="342">
        <f t="shared" si="216"/>
        <v>98.724701418407733</v>
      </c>
      <c r="H6815" s="342">
        <f t="shared" si="215"/>
        <v>1873.7247014184077</v>
      </c>
      <c r="I6815" s="190"/>
      <c r="J6815" s="347">
        <v>2</v>
      </c>
    </row>
    <row r="6816" spans="1:10" ht="13.5" hidden="1" customHeight="1" thickBot="1">
      <c r="A6816" s="410"/>
      <c r="B6816" s="183">
        <v>68</v>
      </c>
      <c r="C6816" s="184">
        <v>2204.08</v>
      </c>
      <c r="D6816" s="346" t="s">
        <v>384</v>
      </c>
      <c r="E6816" s="346" t="s">
        <v>386</v>
      </c>
      <c r="F6816" s="346" t="s">
        <v>805</v>
      </c>
      <c r="G6816" s="342">
        <f t="shared" si="216"/>
        <v>122.58993797311781</v>
      </c>
      <c r="H6816" s="342">
        <f t="shared" si="215"/>
        <v>2326.6699379731176</v>
      </c>
      <c r="I6816" s="190"/>
      <c r="J6816" s="347">
        <v>2</v>
      </c>
    </row>
    <row r="6817" spans="1:10" ht="13.5" hidden="1" customHeight="1" thickBot="1">
      <c r="A6817" s="410"/>
      <c r="B6817" s="183">
        <v>56.5</v>
      </c>
      <c r="C6817" s="184">
        <v>1816.76</v>
      </c>
      <c r="D6817" s="346" t="s">
        <v>384</v>
      </c>
      <c r="E6817" s="346" t="s">
        <v>386</v>
      </c>
      <c r="F6817" s="346" t="s">
        <v>862</v>
      </c>
      <c r="G6817" s="342">
        <f t="shared" si="216"/>
        <v>101.04737383036982</v>
      </c>
      <c r="H6817" s="342">
        <f t="shared" si="215"/>
        <v>1917.8073738303699</v>
      </c>
      <c r="I6817" s="190"/>
      <c r="J6817" s="347">
        <v>2</v>
      </c>
    </row>
    <row r="6818" spans="1:10" ht="13.5" hidden="1" customHeight="1" thickBot="1">
      <c r="A6818" s="410"/>
      <c r="B6818" s="183">
        <v>57</v>
      </c>
      <c r="C6818" s="184">
        <v>1835.1</v>
      </c>
      <c r="D6818" s="346" t="s">
        <v>384</v>
      </c>
      <c r="E6818" s="346" t="s">
        <v>386</v>
      </c>
      <c r="F6818" s="346" t="s">
        <v>816</v>
      </c>
      <c r="G6818" s="342">
        <f t="shared" si="216"/>
        <v>102.06743637910988</v>
      </c>
      <c r="H6818" s="342">
        <f t="shared" si="215"/>
        <v>1937.1674363791099</v>
      </c>
      <c r="I6818" s="190"/>
      <c r="J6818" s="347">
        <v>2</v>
      </c>
    </row>
    <row r="6819" spans="1:10" ht="13.5" hidden="1" customHeight="1" thickBot="1">
      <c r="A6819" s="410"/>
      <c r="B6819" s="183">
        <v>49.5</v>
      </c>
      <c r="C6819" s="184">
        <v>1593.27</v>
      </c>
      <c r="D6819" s="346" t="s">
        <v>384</v>
      </c>
      <c r="E6819" s="346" t="s">
        <v>386</v>
      </c>
      <c r="F6819" s="346" t="s">
        <v>863</v>
      </c>
      <c r="G6819" s="342">
        <f t="shared" si="216"/>
        <v>88.61696057966563</v>
      </c>
      <c r="H6819" s="342">
        <f t="shared" si="215"/>
        <v>1681.8869605796656</v>
      </c>
      <c r="I6819" s="190"/>
      <c r="J6819" s="347">
        <v>2</v>
      </c>
    </row>
    <row r="6820" spans="1:10" ht="13.5" hidden="1" customHeight="1" thickBot="1">
      <c r="A6820" s="410"/>
      <c r="B6820" s="183">
        <v>57.5</v>
      </c>
      <c r="C6820" s="184">
        <v>1848.62</v>
      </c>
      <c r="D6820" s="346" t="s">
        <v>384</v>
      </c>
      <c r="E6820" s="346" t="s">
        <v>386</v>
      </c>
      <c r="F6820" s="346" t="s">
        <v>864</v>
      </c>
      <c r="G6820" s="342">
        <f t="shared" si="216"/>
        <v>102.81941269639262</v>
      </c>
      <c r="H6820" s="342">
        <f t="shared" si="215"/>
        <v>1951.4394126963925</v>
      </c>
      <c r="I6820" s="190"/>
      <c r="J6820" s="347">
        <v>2</v>
      </c>
    </row>
    <row r="6821" spans="1:10" ht="13.5" hidden="1" customHeight="1" thickBot="1">
      <c r="A6821" s="410"/>
      <c r="B6821" s="183">
        <v>55.25</v>
      </c>
      <c r="C6821" s="184">
        <v>1774.7</v>
      </c>
      <c r="D6821" s="346" t="s">
        <v>384</v>
      </c>
      <c r="E6821" s="346" t="s">
        <v>386</v>
      </c>
      <c r="F6821" s="346" t="s">
        <v>841</v>
      </c>
      <c r="G6821" s="342">
        <f t="shared" si="216"/>
        <v>98.708015553379269</v>
      </c>
      <c r="H6821" s="342">
        <f t="shared" si="215"/>
        <v>1873.4080155533793</v>
      </c>
      <c r="I6821" s="190"/>
      <c r="J6821" s="347">
        <v>2</v>
      </c>
    </row>
    <row r="6822" spans="1:10" ht="13.5" hidden="1" customHeight="1" thickBot="1">
      <c r="A6822" s="410"/>
      <c r="B6822" s="183">
        <v>58.75</v>
      </c>
      <c r="C6822" s="184">
        <v>1887.64</v>
      </c>
      <c r="D6822" s="346" t="s">
        <v>384</v>
      </c>
      <c r="E6822" s="346" t="s">
        <v>386</v>
      </c>
      <c r="F6822" s="346" t="s">
        <v>856</v>
      </c>
      <c r="G6822" s="342">
        <f t="shared" si="216"/>
        <v>104.98968754109475</v>
      </c>
      <c r="H6822" s="342">
        <f t="shared" si="215"/>
        <v>1992.6296875410949</v>
      </c>
      <c r="I6822" s="190"/>
      <c r="J6822" s="347">
        <v>2</v>
      </c>
    </row>
    <row r="6823" spans="1:10" ht="13.5" hidden="1" customHeight="1" thickBot="1">
      <c r="A6823" s="410"/>
      <c r="B6823" s="183">
        <v>55</v>
      </c>
      <c r="C6823" s="184">
        <v>1759.35</v>
      </c>
      <c r="D6823" s="346" t="s">
        <v>384</v>
      </c>
      <c r="E6823" s="346" t="s">
        <v>386</v>
      </c>
      <c r="F6823" s="346" t="s">
        <v>867</v>
      </c>
      <c r="G6823" s="342">
        <f t="shared" si="216"/>
        <v>97.854255459422902</v>
      </c>
      <c r="H6823" s="342">
        <f t="shared" si="215"/>
        <v>1857.2042554594227</v>
      </c>
      <c r="I6823" s="190"/>
      <c r="J6823" s="347">
        <v>2</v>
      </c>
    </row>
    <row r="6824" spans="1:10" ht="13.5" hidden="1" customHeight="1" thickBot="1">
      <c r="A6824" s="410"/>
      <c r="B6824" s="183">
        <v>45</v>
      </c>
      <c r="C6824" s="184">
        <v>1434.14</v>
      </c>
      <c r="D6824" s="346" t="s">
        <v>384</v>
      </c>
      <c r="E6824" s="346" t="s">
        <v>386</v>
      </c>
      <c r="F6824" s="346" t="s">
        <v>868</v>
      </c>
      <c r="G6824" s="342">
        <f t="shared" si="216"/>
        <v>79.766221573067767</v>
      </c>
      <c r="H6824" s="342">
        <f t="shared" si="215"/>
        <v>1513.9062215730678</v>
      </c>
      <c r="I6824" s="190"/>
      <c r="J6824" s="347">
        <v>2</v>
      </c>
    </row>
    <row r="6825" spans="1:10" ht="13.5" hidden="1" customHeight="1" thickBot="1">
      <c r="A6825" s="410"/>
      <c r="B6825" s="183">
        <v>37</v>
      </c>
      <c r="C6825" s="184">
        <v>1184.93</v>
      </c>
      <c r="D6825" s="346" t="s">
        <v>384</v>
      </c>
      <c r="E6825" s="346" t="s">
        <v>386</v>
      </c>
      <c r="F6825" s="346" t="s">
        <v>838</v>
      </c>
      <c r="G6825" s="342">
        <f t="shared" si="216"/>
        <v>65.905273493923318</v>
      </c>
      <c r="H6825" s="342">
        <f t="shared" si="215"/>
        <v>1250.8352734939233</v>
      </c>
      <c r="I6825" s="190"/>
      <c r="J6825" s="347">
        <v>2</v>
      </c>
    </row>
    <row r="6826" spans="1:10" ht="13.5" hidden="1" customHeight="1" thickBot="1">
      <c r="A6826" s="410"/>
      <c r="B6826" s="183">
        <v>46.5</v>
      </c>
      <c r="C6826" s="184">
        <v>1475.83</v>
      </c>
      <c r="D6826" s="346" t="s">
        <v>384</v>
      </c>
      <c r="E6826" s="346" t="s">
        <v>386</v>
      </c>
      <c r="F6826" s="346" t="s">
        <v>872</v>
      </c>
      <c r="G6826" s="342">
        <f t="shared" si="216"/>
        <v>82.085000616523203</v>
      </c>
      <c r="H6826" s="342">
        <f t="shared" si="215"/>
        <v>1557.9150006165232</v>
      </c>
      <c r="I6826" s="190"/>
      <c r="J6826" s="347">
        <v>2</v>
      </c>
    </row>
    <row r="6827" spans="1:10" ht="13.5" hidden="1" customHeight="1" thickBot="1">
      <c r="A6827" s="410"/>
      <c r="B6827" s="183">
        <v>30.75</v>
      </c>
      <c r="C6827" s="184">
        <v>972.1</v>
      </c>
      <c r="D6827" s="346" t="s">
        <v>384</v>
      </c>
      <c r="E6827" s="346" t="s">
        <v>386</v>
      </c>
      <c r="F6827" s="346" t="s">
        <v>858</v>
      </c>
      <c r="G6827" s="342">
        <f t="shared" si="216"/>
        <v>54.067764647230511</v>
      </c>
      <c r="H6827" s="342">
        <f t="shared" si="215"/>
        <v>1026.1677646472306</v>
      </c>
      <c r="I6827" s="190"/>
      <c r="J6827" s="347">
        <v>2</v>
      </c>
    </row>
    <row r="6828" spans="1:10" ht="13.5" hidden="1" customHeight="1" thickBot="1">
      <c r="A6828" s="410"/>
      <c r="B6828" s="183">
        <v>1.5</v>
      </c>
      <c r="C6828" s="184">
        <v>49.44</v>
      </c>
      <c r="D6828" s="346" t="s">
        <v>834</v>
      </c>
      <c r="E6828" s="346" t="s">
        <v>386</v>
      </c>
      <c r="F6828" s="346" t="s">
        <v>809</v>
      </c>
      <c r="G6828" s="342">
        <f t="shared" si="216"/>
        <v>2.7498305566907484</v>
      </c>
      <c r="H6828" s="342">
        <f t="shared" si="215"/>
        <v>52.189830556690744</v>
      </c>
      <c r="I6828" s="190"/>
      <c r="J6828" s="347">
        <v>2</v>
      </c>
    </row>
    <row r="6829" spans="1:10" ht="13.5" hidden="1" customHeight="1" thickBot="1">
      <c r="A6829" s="410"/>
      <c r="B6829" s="183">
        <v>4</v>
      </c>
      <c r="C6829" s="184">
        <v>126.51</v>
      </c>
      <c r="D6829" s="346" t="s">
        <v>834</v>
      </c>
      <c r="E6829" s="346" t="s">
        <v>386</v>
      </c>
      <c r="F6829" s="346" t="s">
        <v>810</v>
      </c>
      <c r="G6829" s="342">
        <f t="shared" si="216"/>
        <v>7.0364292825029651</v>
      </c>
      <c r="H6829" s="342">
        <f t="shared" si="215"/>
        <v>133.54642928250297</v>
      </c>
      <c r="I6829" s="190"/>
      <c r="J6829" s="347">
        <v>2</v>
      </c>
    </row>
    <row r="6830" spans="1:10" ht="13.5" hidden="1" customHeight="1" thickBot="1">
      <c r="A6830" s="410"/>
      <c r="B6830" s="183">
        <v>0.5</v>
      </c>
      <c r="C6830" s="184">
        <v>17.100000000000001</v>
      </c>
      <c r="D6830" s="346" t="s">
        <v>834</v>
      </c>
      <c r="E6830" s="346" t="s">
        <v>386</v>
      </c>
      <c r="F6830" s="346" t="s">
        <v>835</v>
      </c>
      <c r="G6830" s="342">
        <f t="shared" si="216"/>
        <v>0.95109430662240702</v>
      </c>
      <c r="H6830" s="342">
        <f t="shared" si="215"/>
        <v>18.05109430662241</v>
      </c>
      <c r="I6830" s="190"/>
      <c r="J6830" s="347">
        <v>2</v>
      </c>
    </row>
    <row r="6831" spans="1:10" ht="13.5" hidden="1" customHeight="1" thickBot="1">
      <c r="A6831" s="410"/>
      <c r="B6831" s="183">
        <v>0.25</v>
      </c>
      <c r="C6831" s="184">
        <v>8.5500000000000007</v>
      </c>
      <c r="D6831" s="346" t="s">
        <v>834</v>
      </c>
      <c r="E6831" s="346" t="s">
        <v>386</v>
      </c>
      <c r="F6831" s="346" t="s">
        <v>802</v>
      </c>
      <c r="G6831" s="342">
        <f t="shared" si="216"/>
        <v>0.47554715331120351</v>
      </c>
      <c r="H6831" s="342">
        <f t="shared" si="215"/>
        <v>9.0255471533112051</v>
      </c>
      <c r="I6831" s="190"/>
      <c r="J6831" s="347">
        <v>2</v>
      </c>
    </row>
    <row r="6832" spans="1:10" ht="13.5" hidden="1" customHeight="1" thickBot="1">
      <c r="A6832" s="410"/>
      <c r="B6832" s="183">
        <v>1</v>
      </c>
      <c r="C6832" s="184">
        <v>34.21</v>
      </c>
      <c r="D6832" s="346" t="s">
        <v>834</v>
      </c>
      <c r="E6832" s="346" t="s">
        <v>386</v>
      </c>
      <c r="F6832" s="346" t="s">
        <v>803</v>
      </c>
      <c r="G6832" s="342">
        <f t="shared" si="216"/>
        <v>1.9027448087457626</v>
      </c>
      <c r="H6832" s="342">
        <f t="shared" si="215"/>
        <v>36.112744808745767</v>
      </c>
      <c r="I6832" s="190"/>
      <c r="J6832" s="347">
        <v>2</v>
      </c>
    </row>
    <row r="6833" spans="1:10" ht="13.5" hidden="1" customHeight="1" thickBot="1">
      <c r="A6833" s="410"/>
      <c r="B6833" s="183">
        <v>0.75</v>
      </c>
      <c r="C6833" s="184">
        <v>25.66</v>
      </c>
      <c r="D6833" s="346" t="s">
        <v>834</v>
      </c>
      <c r="E6833" s="346" t="s">
        <v>386</v>
      </c>
      <c r="F6833" s="346" t="s">
        <v>804</v>
      </c>
      <c r="G6833" s="342">
        <f t="shared" si="216"/>
        <v>1.4271976554345593</v>
      </c>
      <c r="H6833" s="342">
        <f t="shared" si="215"/>
        <v>27.087197655434558</v>
      </c>
      <c r="I6833" s="190"/>
      <c r="J6833" s="347">
        <v>2</v>
      </c>
    </row>
    <row r="6834" spans="1:10" ht="13.5" hidden="1" customHeight="1" thickBot="1">
      <c r="A6834" s="410"/>
      <c r="B6834" s="183">
        <v>2</v>
      </c>
      <c r="C6834" s="184">
        <v>64.680000000000007</v>
      </c>
      <c r="D6834" s="346" t="s">
        <v>834</v>
      </c>
      <c r="E6834" s="346" t="s">
        <v>386</v>
      </c>
      <c r="F6834" s="346" t="s">
        <v>845</v>
      </c>
      <c r="G6834" s="342">
        <f t="shared" si="216"/>
        <v>3.5974725001366834</v>
      </c>
      <c r="H6834" s="342">
        <f t="shared" si="215"/>
        <v>68.277472500136696</v>
      </c>
      <c r="I6834" s="190"/>
      <c r="J6834" s="347">
        <v>2</v>
      </c>
    </row>
    <row r="6835" spans="1:10" ht="13.5" hidden="1" customHeight="1" thickBot="1">
      <c r="A6835" s="410"/>
      <c r="B6835" s="183">
        <v>0.25</v>
      </c>
      <c r="C6835" s="184">
        <v>8.5500000000000007</v>
      </c>
      <c r="D6835" s="346" t="s">
        <v>834</v>
      </c>
      <c r="E6835" s="346" t="s">
        <v>386</v>
      </c>
      <c r="F6835" s="346" t="s">
        <v>843</v>
      </c>
      <c r="G6835" s="342">
        <f t="shared" si="216"/>
        <v>0.47554715331120351</v>
      </c>
      <c r="H6835" s="342">
        <f t="shared" si="215"/>
        <v>9.0255471533112051</v>
      </c>
      <c r="I6835" s="190"/>
      <c r="J6835" s="347">
        <v>2</v>
      </c>
    </row>
    <row r="6836" spans="1:10" ht="13.5" hidden="1" customHeight="1" thickBot="1">
      <c r="A6836" s="410"/>
      <c r="B6836" s="183">
        <v>1.5</v>
      </c>
      <c r="C6836" s="184">
        <v>48.26</v>
      </c>
      <c r="D6836" s="346" t="s">
        <v>834</v>
      </c>
      <c r="E6836" s="346" t="s">
        <v>386</v>
      </c>
      <c r="F6836" s="346" t="s">
        <v>881</v>
      </c>
      <c r="G6836" s="342">
        <f t="shared" si="216"/>
        <v>2.6841994875787929</v>
      </c>
      <c r="H6836" s="342">
        <f t="shared" si="215"/>
        <v>50.944199487578793</v>
      </c>
      <c r="I6836" s="190"/>
      <c r="J6836" s="347">
        <v>2</v>
      </c>
    </row>
    <row r="6837" spans="1:10" ht="13.5" hidden="1" customHeight="1" thickBot="1">
      <c r="A6837" s="410"/>
      <c r="B6837" s="183">
        <v>1</v>
      </c>
      <c r="C6837" s="184">
        <v>34.21</v>
      </c>
      <c r="D6837" s="346" t="s">
        <v>834</v>
      </c>
      <c r="E6837" s="346" t="s">
        <v>386</v>
      </c>
      <c r="F6837" s="346" t="s">
        <v>805</v>
      </c>
      <c r="G6837" s="342">
        <f t="shared" si="216"/>
        <v>1.9027448087457626</v>
      </c>
      <c r="H6837" s="342">
        <f t="shared" si="215"/>
        <v>36.112744808745767</v>
      </c>
      <c r="I6837" s="190"/>
      <c r="J6837" s="347">
        <v>2</v>
      </c>
    </row>
    <row r="6838" spans="1:10" ht="13.5" hidden="1" customHeight="1" thickBot="1">
      <c r="A6838" s="410"/>
      <c r="B6838" s="183">
        <v>2</v>
      </c>
      <c r="C6838" s="184">
        <v>64.19</v>
      </c>
      <c r="D6838" s="346" t="s">
        <v>834</v>
      </c>
      <c r="E6838" s="346" t="s">
        <v>386</v>
      </c>
      <c r="F6838" s="346" t="s">
        <v>862</v>
      </c>
      <c r="G6838" s="342">
        <f t="shared" si="216"/>
        <v>3.5702189205901926</v>
      </c>
      <c r="H6838" s="342">
        <f t="shared" si="215"/>
        <v>67.760218920590191</v>
      </c>
      <c r="I6838" s="190"/>
      <c r="J6838" s="347">
        <v>2</v>
      </c>
    </row>
    <row r="6839" spans="1:10" ht="13.5" hidden="1" customHeight="1" thickBot="1">
      <c r="A6839" s="410"/>
      <c r="B6839" s="183">
        <v>0.5</v>
      </c>
      <c r="C6839" s="184">
        <v>17.100000000000001</v>
      </c>
      <c r="D6839" s="346" t="s">
        <v>834</v>
      </c>
      <c r="E6839" s="346" t="s">
        <v>386</v>
      </c>
      <c r="F6839" s="346" t="s">
        <v>816</v>
      </c>
      <c r="G6839" s="342">
        <f t="shared" si="216"/>
        <v>0.95109430662240702</v>
      </c>
      <c r="H6839" s="342">
        <f t="shared" si="215"/>
        <v>18.05109430662241</v>
      </c>
      <c r="I6839" s="190"/>
      <c r="J6839" s="347">
        <v>2</v>
      </c>
    </row>
    <row r="6840" spans="1:10" ht="13.5" hidden="1" customHeight="1" thickBot="1">
      <c r="A6840" s="410"/>
      <c r="B6840" s="183">
        <v>2.5</v>
      </c>
      <c r="C6840" s="184">
        <v>78.010000000000005</v>
      </c>
      <c r="D6840" s="346" t="s">
        <v>834</v>
      </c>
      <c r="E6840" s="346" t="s">
        <v>386</v>
      </c>
      <c r="F6840" s="346" t="s">
        <v>863</v>
      </c>
      <c r="G6840" s="342">
        <f t="shared" si="216"/>
        <v>4.3388811029014018</v>
      </c>
      <c r="H6840" s="342">
        <f t="shared" si="215"/>
        <v>82.348881102901402</v>
      </c>
      <c r="I6840" s="190"/>
      <c r="J6840" s="347">
        <v>2</v>
      </c>
    </row>
    <row r="6841" spans="1:10" ht="13.5" hidden="1" customHeight="1" thickBot="1">
      <c r="A6841" s="410"/>
      <c r="B6841" s="183">
        <v>1.75</v>
      </c>
      <c r="C6841" s="184">
        <v>58</v>
      </c>
      <c r="D6841" s="346" t="s">
        <v>834</v>
      </c>
      <c r="E6841" s="346" t="s">
        <v>386</v>
      </c>
      <c r="F6841" s="346" t="s">
        <v>864</v>
      </c>
      <c r="G6841" s="342">
        <f t="shared" si="216"/>
        <v>3.2259339055029006</v>
      </c>
      <c r="H6841" s="342">
        <f t="shared" si="215"/>
        <v>61.225933905502899</v>
      </c>
      <c r="I6841" s="190"/>
      <c r="J6841" s="347">
        <v>2</v>
      </c>
    </row>
    <row r="6842" spans="1:10" ht="13.5" hidden="1" customHeight="1" thickBot="1">
      <c r="A6842" s="410"/>
      <c r="B6842" s="183">
        <v>2.25</v>
      </c>
      <c r="C6842" s="184">
        <v>72.040000000000006</v>
      </c>
      <c r="D6842" s="346" t="s">
        <v>834</v>
      </c>
      <c r="E6842" s="346" t="s">
        <v>386</v>
      </c>
      <c r="F6842" s="346" t="s">
        <v>841</v>
      </c>
      <c r="G6842" s="342">
        <f t="shared" si="216"/>
        <v>4.006832388834983</v>
      </c>
      <c r="H6842" s="342">
        <f t="shared" si="215"/>
        <v>76.046832388834986</v>
      </c>
      <c r="I6842" s="190"/>
      <c r="J6842" s="347">
        <v>2</v>
      </c>
    </row>
    <row r="6843" spans="1:10" ht="13.5" hidden="1" customHeight="1" thickBot="1">
      <c r="A6843" s="410"/>
      <c r="B6843" s="183">
        <v>1.5</v>
      </c>
      <c r="C6843" s="184">
        <v>51.32</v>
      </c>
      <c r="D6843" s="346" t="s">
        <v>834</v>
      </c>
      <c r="E6843" s="346" t="s">
        <v>386</v>
      </c>
      <c r="F6843" s="346" t="s">
        <v>856</v>
      </c>
      <c r="G6843" s="342">
        <f t="shared" si="216"/>
        <v>2.8543953108691187</v>
      </c>
      <c r="H6843" s="342">
        <f t="shared" si="215"/>
        <v>54.174395310869116</v>
      </c>
      <c r="I6843" s="190"/>
      <c r="J6843" s="347">
        <v>2</v>
      </c>
    </row>
    <row r="6844" spans="1:10" ht="13.5" hidden="1" customHeight="1" thickBot="1">
      <c r="A6844" s="410"/>
      <c r="B6844" s="183">
        <v>1</v>
      </c>
      <c r="C6844" s="184">
        <v>32.340000000000003</v>
      </c>
      <c r="D6844" s="346" t="s">
        <v>834</v>
      </c>
      <c r="E6844" s="346" t="s">
        <v>386</v>
      </c>
      <c r="F6844" s="346" t="s">
        <v>868</v>
      </c>
      <c r="G6844" s="342">
        <f t="shared" si="216"/>
        <v>1.7987362500683417</v>
      </c>
      <c r="H6844" s="342">
        <f t="shared" si="215"/>
        <v>34.138736250068348</v>
      </c>
      <c r="I6844" s="190"/>
      <c r="J6844" s="347">
        <v>2</v>
      </c>
    </row>
    <row r="6845" spans="1:10" ht="13.5" hidden="1" customHeight="1" thickBot="1">
      <c r="A6845" s="410"/>
      <c r="B6845" s="183">
        <v>6.5</v>
      </c>
      <c r="C6845" s="184">
        <v>220.5</v>
      </c>
      <c r="D6845" s="346" t="s">
        <v>834</v>
      </c>
      <c r="E6845" s="346" t="s">
        <v>386</v>
      </c>
      <c r="F6845" s="346" t="s">
        <v>872</v>
      </c>
      <c r="G6845" s="342">
        <f t="shared" si="216"/>
        <v>12.26411079592051</v>
      </c>
      <c r="H6845" s="342">
        <f t="shared" si="215"/>
        <v>232.76411079592052</v>
      </c>
      <c r="I6845" s="190"/>
      <c r="J6845" s="347">
        <v>2</v>
      </c>
    </row>
    <row r="6846" spans="1:10" ht="13.5" hidden="1" customHeight="1" thickBot="1">
      <c r="A6846" s="410"/>
      <c r="B6846" s="183">
        <v>2.5</v>
      </c>
      <c r="C6846" s="184">
        <v>82.69</v>
      </c>
      <c r="D6846" s="346" t="s">
        <v>834</v>
      </c>
      <c r="E6846" s="346" t="s">
        <v>386</v>
      </c>
      <c r="F6846" s="346" t="s">
        <v>858</v>
      </c>
      <c r="G6846" s="342">
        <f t="shared" si="216"/>
        <v>4.5991805973454287</v>
      </c>
      <c r="H6846" s="342">
        <f t="shared" si="215"/>
        <v>87.289180597345421</v>
      </c>
      <c r="I6846" s="190"/>
      <c r="J6846" s="347">
        <v>2</v>
      </c>
    </row>
    <row r="6847" spans="1:10" ht="13.5" hidden="1" customHeight="1" thickBot="1">
      <c r="A6847" s="410"/>
      <c r="B6847" s="183">
        <v>0.75</v>
      </c>
      <c r="C6847" s="184">
        <v>23.64</v>
      </c>
      <c r="D6847" s="346" t="s">
        <v>392</v>
      </c>
      <c r="E6847" s="346" t="s">
        <v>386</v>
      </c>
      <c r="F6847" s="346" t="s">
        <v>807</v>
      </c>
      <c r="G6847" s="342">
        <f t="shared" si="216"/>
        <v>1.3148461642429063</v>
      </c>
      <c r="H6847" s="342">
        <f t="shared" si="215"/>
        <v>24.954846164242905</v>
      </c>
      <c r="I6847" s="190"/>
      <c r="J6847" s="347">
        <v>2</v>
      </c>
    </row>
    <row r="6848" spans="1:10" ht="13.5" hidden="1" customHeight="1" thickBot="1">
      <c r="A6848" s="410"/>
      <c r="B6848" s="183">
        <v>2</v>
      </c>
      <c r="C6848" s="184">
        <v>66.760000000000005</v>
      </c>
      <c r="D6848" s="346" t="s">
        <v>392</v>
      </c>
      <c r="E6848" s="346" t="s">
        <v>386</v>
      </c>
      <c r="F6848" s="346" t="s">
        <v>811</v>
      </c>
      <c r="G6848" s="342">
        <f t="shared" si="216"/>
        <v>3.713161164334029</v>
      </c>
      <c r="H6848" s="342">
        <f t="shared" si="215"/>
        <v>70.47316116433403</v>
      </c>
      <c r="I6848" s="190"/>
      <c r="J6848" s="347">
        <v>2</v>
      </c>
    </row>
    <row r="6849" spans="1:10" ht="13.5" hidden="1" customHeight="1" thickBot="1">
      <c r="A6849" s="410"/>
      <c r="B6849" s="183">
        <v>2.75</v>
      </c>
      <c r="C6849" s="184">
        <v>86.74</v>
      </c>
      <c r="D6849" s="346" t="s">
        <v>392</v>
      </c>
      <c r="E6849" s="346" t="s">
        <v>386</v>
      </c>
      <c r="F6849" s="346" t="s">
        <v>813</v>
      </c>
      <c r="G6849" s="342">
        <f t="shared" si="216"/>
        <v>4.824439775229683</v>
      </c>
      <c r="H6849" s="342">
        <f t="shared" si="215"/>
        <v>91.564439775229673</v>
      </c>
      <c r="I6849" s="190"/>
      <c r="J6849" s="347">
        <v>2</v>
      </c>
    </row>
    <row r="6850" spans="1:10" ht="13.5" hidden="1" customHeight="1" thickBot="1">
      <c r="A6850" s="410"/>
      <c r="B6850" s="183">
        <v>0.25</v>
      </c>
      <c r="C6850" s="184">
        <v>8.5500000000000007</v>
      </c>
      <c r="D6850" s="346" t="s">
        <v>392</v>
      </c>
      <c r="E6850" s="346" t="s">
        <v>386</v>
      </c>
      <c r="F6850" s="346" t="s">
        <v>809</v>
      </c>
      <c r="G6850" s="342">
        <f t="shared" si="216"/>
        <v>0.47554715331120351</v>
      </c>
      <c r="H6850" s="342">
        <f t="shared" si="215"/>
        <v>9.0255471533112051</v>
      </c>
      <c r="I6850" s="190"/>
      <c r="J6850" s="347">
        <v>2</v>
      </c>
    </row>
    <row r="6851" spans="1:10" ht="13.5" hidden="1" customHeight="1" thickBot="1">
      <c r="A6851" s="410"/>
      <c r="B6851" s="183">
        <v>0.25</v>
      </c>
      <c r="C6851" s="184">
        <v>8.5500000000000007</v>
      </c>
      <c r="D6851" s="346" t="s">
        <v>392</v>
      </c>
      <c r="E6851" s="346" t="s">
        <v>386</v>
      </c>
      <c r="F6851" s="346" t="s">
        <v>804</v>
      </c>
      <c r="G6851" s="342">
        <f t="shared" si="216"/>
        <v>0.47554715331120351</v>
      </c>
      <c r="H6851" s="342">
        <f t="shared" si="215"/>
        <v>9.0255471533112051</v>
      </c>
      <c r="I6851" s="190"/>
      <c r="J6851" s="347">
        <v>2</v>
      </c>
    </row>
    <row r="6852" spans="1:10" ht="13.5" hidden="1" customHeight="1" thickBot="1">
      <c r="A6852" s="410"/>
      <c r="B6852" s="183">
        <v>0.25</v>
      </c>
      <c r="C6852" s="184">
        <v>8.5500000000000007</v>
      </c>
      <c r="D6852" s="346" t="s">
        <v>392</v>
      </c>
      <c r="E6852" s="346" t="s">
        <v>386</v>
      </c>
      <c r="F6852" s="346" t="s">
        <v>843</v>
      </c>
      <c r="G6852" s="342">
        <f t="shared" si="216"/>
        <v>0.47554715331120351</v>
      </c>
      <c r="H6852" s="342">
        <f t="shared" si="215"/>
        <v>9.0255471533112051</v>
      </c>
      <c r="I6852" s="190"/>
      <c r="J6852" s="347">
        <v>2</v>
      </c>
    </row>
    <row r="6853" spans="1:10" ht="13.5" hidden="1" customHeight="1" thickBot="1">
      <c r="A6853" s="410"/>
      <c r="B6853" s="183">
        <v>4.5</v>
      </c>
      <c r="C6853" s="184">
        <v>153.94</v>
      </c>
      <c r="D6853" s="346" t="s">
        <v>392</v>
      </c>
      <c r="E6853" s="346" t="s">
        <v>386</v>
      </c>
      <c r="F6853" s="346" t="s">
        <v>867</v>
      </c>
      <c r="G6853" s="342">
        <f t="shared" si="216"/>
        <v>8.5620735416054572</v>
      </c>
      <c r="H6853" s="342">
        <f t="shared" si="215"/>
        <v>162.50207354160545</v>
      </c>
      <c r="I6853" s="190"/>
      <c r="J6853" s="347">
        <v>2</v>
      </c>
    </row>
    <row r="6854" spans="1:10" ht="13.5" hidden="1" customHeight="1" thickBot="1">
      <c r="A6854" s="410"/>
      <c r="B6854" s="183">
        <v>2.25</v>
      </c>
      <c r="C6854" s="184">
        <v>76.97</v>
      </c>
      <c r="D6854" s="346" t="s">
        <v>392</v>
      </c>
      <c r="E6854" s="346" t="s">
        <v>386</v>
      </c>
      <c r="F6854" s="346" t="s">
        <v>872</v>
      </c>
      <c r="G6854" s="342">
        <f t="shared" si="216"/>
        <v>4.2810367708027286</v>
      </c>
      <c r="H6854" s="342">
        <f t="shared" si="215"/>
        <v>81.251036770802727</v>
      </c>
      <c r="I6854" s="190"/>
      <c r="J6854" s="347">
        <v>2</v>
      </c>
    </row>
    <row r="6855" spans="1:10" ht="13.5" hidden="1" customHeight="1" thickBot="1">
      <c r="A6855" s="410"/>
      <c r="B6855" s="183">
        <v>4</v>
      </c>
      <c r="C6855" s="184">
        <v>136.84</v>
      </c>
      <c r="D6855" s="346" t="s">
        <v>974</v>
      </c>
      <c r="E6855" s="346" t="s">
        <v>386</v>
      </c>
      <c r="F6855" s="346" t="s">
        <v>868</v>
      </c>
      <c r="G6855" s="342">
        <f t="shared" si="216"/>
        <v>7.6109792349830503</v>
      </c>
      <c r="H6855" s="342">
        <f t="shared" si="215"/>
        <v>144.45097923498307</v>
      </c>
      <c r="I6855" s="190"/>
      <c r="J6855" s="347">
        <v>2</v>
      </c>
    </row>
    <row r="6856" spans="1:10" ht="13.5" hidden="1" customHeight="1" thickBot="1">
      <c r="A6856" s="410"/>
      <c r="B6856" s="183">
        <v>8</v>
      </c>
      <c r="C6856" s="184">
        <v>273.68</v>
      </c>
      <c r="D6856" s="346" t="s">
        <v>974</v>
      </c>
      <c r="E6856" s="346" t="s">
        <v>386</v>
      </c>
      <c r="F6856" s="346" t="s">
        <v>838</v>
      </c>
      <c r="G6856" s="342">
        <f t="shared" si="216"/>
        <v>15.221958469966101</v>
      </c>
      <c r="H6856" s="342">
        <f t="shared" si="215"/>
        <v>288.90195846996613</v>
      </c>
      <c r="I6856" s="190"/>
      <c r="J6856" s="347">
        <v>2</v>
      </c>
    </row>
    <row r="6857" spans="1:10" ht="13.5" hidden="1" customHeight="1" thickBot="1">
      <c r="A6857" s="411"/>
      <c r="B6857" s="183">
        <v>8</v>
      </c>
      <c r="C6857" s="184">
        <v>273.68</v>
      </c>
      <c r="D6857" s="346" t="s">
        <v>974</v>
      </c>
      <c r="E6857" s="346" t="s">
        <v>386</v>
      </c>
      <c r="F6857" s="346" t="s">
        <v>858</v>
      </c>
      <c r="G6857" s="342">
        <f t="shared" si="216"/>
        <v>15.221958469966101</v>
      </c>
      <c r="H6857" s="342">
        <f t="shared" si="215"/>
        <v>288.90195846996613</v>
      </c>
      <c r="I6857" s="190"/>
      <c r="J6857" s="347">
        <v>2</v>
      </c>
    </row>
    <row r="6858" spans="1:10" ht="13.5" thickBot="1">
      <c r="A6858" s="185" t="s">
        <v>551</v>
      </c>
      <c r="B6858" s="186">
        <v>1665.75</v>
      </c>
      <c r="C6858" s="187">
        <v>54644.86</v>
      </c>
      <c r="D6858" s="412"/>
      <c r="E6858" s="413"/>
      <c r="F6858" s="414"/>
      <c r="G6858" s="342">
        <f t="shared" si="216"/>
        <v>3039.3225281975729</v>
      </c>
      <c r="H6858" s="342">
        <f t="shared" si="215"/>
        <v>57684.182528197576</v>
      </c>
      <c r="I6858" s="190">
        <f>+H6858</f>
        <v>57684.182528197576</v>
      </c>
      <c r="J6858" s="347">
        <v>2</v>
      </c>
    </row>
    <row r="6859" spans="1:10" ht="13.5" hidden="1" customHeight="1" thickBot="1">
      <c r="A6859" s="409" t="s">
        <v>1086</v>
      </c>
      <c r="B6859" s="183">
        <v>0.48</v>
      </c>
      <c r="C6859" s="184">
        <v>36.28</v>
      </c>
      <c r="D6859" s="346" t="s">
        <v>391</v>
      </c>
      <c r="E6859" s="346" t="s">
        <v>386</v>
      </c>
      <c r="F6859" s="346" t="s">
        <v>919</v>
      </c>
      <c r="G6859" s="342">
        <f t="shared" si="216"/>
        <v>2.0178772774421594</v>
      </c>
      <c r="H6859" s="342">
        <f t="shared" ref="H6859:H6922" si="217">+G6859+C6859</f>
        <v>38.297877277442161</v>
      </c>
      <c r="I6859" s="190"/>
      <c r="J6859" s="347">
        <v>2</v>
      </c>
    </row>
    <row r="6860" spans="1:10" ht="13.5" hidden="1" customHeight="1" thickBot="1">
      <c r="A6860" s="410"/>
      <c r="B6860" s="183">
        <v>0.48</v>
      </c>
      <c r="C6860" s="184">
        <v>36.28</v>
      </c>
      <c r="D6860" s="346" t="s">
        <v>391</v>
      </c>
      <c r="E6860" s="346" t="s">
        <v>386</v>
      </c>
      <c r="F6860" s="346" t="s">
        <v>858</v>
      </c>
      <c r="G6860" s="342">
        <f t="shared" si="216"/>
        <v>2.0178772774421594</v>
      </c>
      <c r="H6860" s="342">
        <f t="shared" si="217"/>
        <v>38.297877277442161</v>
      </c>
      <c r="I6860" s="190"/>
      <c r="J6860" s="347">
        <v>2</v>
      </c>
    </row>
    <row r="6861" spans="1:10" ht="13.5" hidden="1" customHeight="1" thickBot="1">
      <c r="A6861" s="410"/>
      <c r="B6861" s="183">
        <v>2.6</v>
      </c>
      <c r="C6861" s="184">
        <v>196.5</v>
      </c>
      <c r="D6861" s="346" t="s">
        <v>385</v>
      </c>
      <c r="E6861" s="346" t="s">
        <v>386</v>
      </c>
      <c r="F6861" s="346" t="s">
        <v>918</v>
      </c>
      <c r="G6861" s="342">
        <f t="shared" si="216"/>
        <v>10.929241593643448</v>
      </c>
      <c r="H6861" s="342">
        <f t="shared" si="217"/>
        <v>207.42924159364344</v>
      </c>
      <c r="I6861" s="190"/>
      <c r="J6861" s="347">
        <v>2</v>
      </c>
    </row>
    <row r="6862" spans="1:10" ht="13.5" hidden="1" customHeight="1" thickBot="1">
      <c r="A6862" s="410"/>
      <c r="B6862" s="183">
        <v>2.12</v>
      </c>
      <c r="C6862" s="184">
        <v>160.22</v>
      </c>
      <c r="D6862" s="346" t="s">
        <v>385</v>
      </c>
      <c r="E6862" s="346" t="s">
        <v>386</v>
      </c>
      <c r="F6862" s="346" t="s">
        <v>919</v>
      </c>
      <c r="G6862" s="342">
        <f t="shared" si="216"/>
        <v>8.9113643162012899</v>
      </c>
      <c r="H6862" s="342">
        <f t="shared" si="217"/>
        <v>169.13136431620129</v>
      </c>
      <c r="I6862" s="190"/>
      <c r="J6862" s="347">
        <v>2</v>
      </c>
    </row>
    <row r="6863" spans="1:10" ht="13.5" hidden="1" customHeight="1" thickBot="1">
      <c r="A6863" s="410"/>
      <c r="B6863" s="183">
        <v>2.6</v>
      </c>
      <c r="C6863" s="184">
        <v>196.5</v>
      </c>
      <c r="D6863" s="346" t="s">
        <v>385</v>
      </c>
      <c r="E6863" s="346" t="s">
        <v>386</v>
      </c>
      <c r="F6863" s="346" t="s">
        <v>920</v>
      </c>
      <c r="G6863" s="342">
        <f t="shared" ref="G6863:G6926" si="218">+(C6863/$C$12584)*1312742.08</f>
        <v>10.929241593643448</v>
      </c>
      <c r="H6863" s="342">
        <f t="shared" si="217"/>
        <v>207.42924159364344</v>
      </c>
      <c r="I6863" s="190"/>
      <c r="J6863" s="347">
        <v>2</v>
      </c>
    </row>
    <row r="6864" spans="1:10" ht="13.5" hidden="1" customHeight="1" thickBot="1">
      <c r="A6864" s="410"/>
      <c r="B6864" s="183">
        <v>1.88</v>
      </c>
      <c r="C6864" s="184">
        <v>142.09</v>
      </c>
      <c r="D6864" s="346" t="s">
        <v>385</v>
      </c>
      <c r="E6864" s="346" t="s">
        <v>386</v>
      </c>
      <c r="F6864" s="346" t="s">
        <v>858</v>
      </c>
      <c r="G6864" s="342">
        <f t="shared" si="218"/>
        <v>7.9029818729811581</v>
      </c>
      <c r="H6864" s="342">
        <f t="shared" si="217"/>
        <v>149.99298187298115</v>
      </c>
      <c r="I6864" s="190"/>
      <c r="J6864" s="347">
        <v>2</v>
      </c>
    </row>
    <row r="6865" spans="1:10" ht="13.5" hidden="1" customHeight="1" thickBot="1">
      <c r="A6865" s="411"/>
      <c r="B6865" s="183">
        <v>0</v>
      </c>
      <c r="C6865" s="184">
        <v>11.87</v>
      </c>
      <c r="D6865" s="346" t="s">
        <v>393</v>
      </c>
      <c r="E6865" s="346" t="s">
        <v>386</v>
      </c>
      <c r="F6865" s="346" t="s">
        <v>859</v>
      </c>
      <c r="G6865" s="342">
        <f t="shared" si="218"/>
        <v>0.6602040596261971</v>
      </c>
      <c r="H6865" s="342">
        <f t="shared" si="217"/>
        <v>12.530204059626197</v>
      </c>
      <c r="I6865" s="190"/>
      <c r="J6865" s="347">
        <v>2</v>
      </c>
    </row>
    <row r="6866" spans="1:10" ht="13.5" thickBot="1">
      <c r="A6866" s="185" t="s">
        <v>1086</v>
      </c>
      <c r="B6866" s="186">
        <v>10.16</v>
      </c>
      <c r="C6866" s="187">
        <v>779.74</v>
      </c>
      <c r="D6866" s="412"/>
      <c r="E6866" s="413"/>
      <c r="F6866" s="414"/>
      <c r="G6866" s="342">
        <f t="shared" si="218"/>
        <v>43.368787990979861</v>
      </c>
      <c r="H6866" s="342">
        <f t="shared" si="217"/>
        <v>823.10878799097986</v>
      </c>
      <c r="I6866" s="190">
        <f>+H6866</f>
        <v>823.10878799097986</v>
      </c>
      <c r="J6866" s="347">
        <v>2</v>
      </c>
    </row>
    <row r="6867" spans="1:10" ht="13.5" hidden="1" customHeight="1" thickBot="1">
      <c r="A6867" s="409" t="s">
        <v>1087</v>
      </c>
      <c r="B6867" s="183">
        <v>5.44</v>
      </c>
      <c r="C6867" s="184">
        <v>207.69</v>
      </c>
      <c r="D6867" s="346" t="s">
        <v>391</v>
      </c>
      <c r="E6867" s="346" t="s">
        <v>386</v>
      </c>
      <c r="F6867" s="346" t="s">
        <v>919</v>
      </c>
      <c r="G6867" s="342">
        <f t="shared" si="218"/>
        <v>11.551624359205128</v>
      </c>
      <c r="H6867" s="342">
        <f t="shared" si="217"/>
        <v>219.24162435920513</v>
      </c>
      <c r="I6867" s="190"/>
      <c r="J6867" s="347">
        <v>2</v>
      </c>
    </row>
    <row r="6868" spans="1:10" ht="13.5" hidden="1" customHeight="1" thickBot="1">
      <c r="A6868" s="410"/>
      <c r="B6868" s="183">
        <v>5.44</v>
      </c>
      <c r="C6868" s="184">
        <v>207.67</v>
      </c>
      <c r="D6868" s="346" t="s">
        <v>391</v>
      </c>
      <c r="E6868" s="346" t="s">
        <v>386</v>
      </c>
      <c r="F6868" s="346" t="s">
        <v>858</v>
      </c>
      <c r="G6868" s="342">
        <f t="shared" si="218"/>
        <v>11.55051196820323</v>
      </c>
      <c r="H6868" s="342">
        <f t="shared" si="217"/>
        <v>219.22051196820323</v>
      </c>
      <c r="I6868" s="190"/>
      <c r="J6868" s="347">
        <v>2</v>
      </c>
    </row>
    <row r="6869" spans="1:10" ht="13.5" hidden="1" customHeight="1" thickBot="1">
      <c r="A6869" s="410"/>
      <c r="B6869" s="183">
        <v>29.47</v>
      </c>
      <c r="C6869" s="184">
        <v>1125.07</v>
      </c>
      <c r="D6869" s="346" t="s">
        <v>385</v>
      </c>
      <c r="E6869" s="346" t="s">
        <v>386</v>
      </c>
      <c r="F6869" s="346" t="s">
        <v>918</v>
      </c>
      <c r="G6869" s="342">
        <f t="shared" si="218"/>
        <v>62.575887225243932</v>
      </c>
      <c r="H6869" s="342">
        <f t="shared" si="217"/>
        <v>1187.6458872252438</v>
      </c>
      <c r="I6869" s="190"/>
      <c r="J6869" s="347">
        <v>2</v>
      </c>
    </row>
    <row r="6870" spans="1:10" ht="13.5" hidden="1" customHeight="1" thickBot="1">
      <c r="A6870" s="410"/>
      <c r="B6870" s="183">
        <v>23.23</v>
      </c>
      <c r="C6870" s="184">
        <v>893.42</v>
      </c>
      <c r="D6870" s="346" t="s">
        <v>385</v>
      </c>
      <c r="E6870" s="346" t="s">
        <v>386</v>
      </c>
      <c r="F6870" s="346" t="s">
        <v>919</v>
      </c>
      <c r="G6870" s="342">
        <f t="shared" si="218"/>
        <v>49.691618445765542</v>
      </c>
      <c r="H6870" s="342">
        <f t="shared" si="217"/>
        <v>943.11161844576554</v>
      </c>
      <c r="I6870" s="190"/>
      <c r="J6870" s="347">
        <v>2</v>
      </c>
    </row>
    <row r="6871" spans="1:10" ht="13.5" hidden="1" customHeight="1" thickBot="1">
      <c r="A6871" s="410"/>
      <c r="B6871" s="183">
        <v>29.15</v>
      </c>
      <c r="C6871" s="184">
        <v>1107.67</v>
      </c>
      <c r="D6871" s="346" t="s">
        <v>385</v>
      </c>
      <c r="E6871" s="346" t="s">
        <v>386</v>
      </c>
      <c r="F6871" s="346" t="s">
        <v>920</v>
      </c>
      <c r="G6871" s="342">
        <f t="shared" si="218"/>
        <v>61.608107053593073</v>
      </c>
      <c r="H6871" s="342">
        <f t="shared" si="217"/>
        <v>1169.2781070535932</v>
      </c>
      <c r="I6871" s="190"/>
      <c r="J6871" s="347">
        <v>2</v>
      </c>
    </row>
    <row r="6872" spans="1:10" ht="13.5" hidden="1" customHeight="1" thickBot="1">
      <c r="A6872" s="410"/>
      <c r="B6872" s="183">
        <v>17.8</v>
      </c>
      <c r="C6872" s="184">
        <v>685.72</v>
      </c>
      <c r="D6872" s="346" t="s">
        <v>385</v>
      </c>
      <c r="E6872" s="346" t="s">
        <v>386</v>
      </c>
      <c r="F6872" s="346" t="s">
        <v>858</v>
      </c>
      <c r="G6872" s="342">
        <f t="shared" si="218"/>
        <v>38.139437891059465</v>
      </c>
      <c r="H6872" s="342">
        <f t="shared" si="217"/>
        <v>723.85943789105954</v>
      </c>
      <c r="I6872" s="190"/>
      <c r="J6872" s="347">
        <v>2</v>
      </c>
    </row>
    <row r="6873" spans="1:10" ht="13.5" hidden="1" customHeight="1" thickBot="1">
      <c r="A6873" s="410"/>
      <c r="B6873" s="183">
        <v>1.92</v>
      </c>
      <c r="C6873" s="184">
        <v>65.31</v>
      </c>
      <c r="D6873" s="346" t="s">
        <v>834</v>
      </c>
      <c r="E6873" s="346" t="s">
        <v>386</v>
      </c>
      <c r="F6873" s="346" t="s">
        <v>858</v>
      </c>
      <c r="G6873" s="342">
        <f t="shared" si="218"/>
        <v>3.632512816696456</v>
      </c>
      <c r="H6873" s="342">
        <f t="shared" si="217"/>
        <v>68.942512816696464</v>
      </c>
      <c r="I6873" s="190"/>
      <c r="J6873" s="347">
        <v>2</v>
      </c>
    </row>
    <row r="6874" spans="1:10" ht="13.5" hidden="1" customHeight="1" thickBot="1">
      <c r="A6874" s="411"/>
      <c r="B6874" s="183">
        <v>0</v>
      </c>
      <c r="C6874" s="184">
        <v>53.48</v>
      </c>
      <c r="D6874" s="346" t="s">
        <v>393</v>
      </c>
      <c r="E6874" s="346" t="s">
        <v>386</v>
      </c>
      <c r="F6874" s="346" t="s">
        <v>859</v>
      </c>
      <c r="G6874" s="342">
        <f t="shared" si="218"/>
        <v>2.9745335390740535</v>
      </c>
      <c r="H6874" s="342">
        <f t="shared" si="217"/>
        <v>56.454533539074049</v>
      </c>
      <c r="I6874" s="190"/>
      <c r="J6874" s="347">
        <v>2</v>
      </c>
    </row>
    <row r="6875" spans="1:10" ht="13.5" thickBot="1">
      <c r="A6875" s="185" t="s">
        <v>1087</v>
      </c>
      <c r="B6875" s="186">
        <v>112.45</v>
      </c>
      <c r="C6875" s="187">
        <v>4346.03</v>
      </c>
      <c r="D6875" s="412"/>
      <c r="E6875" s="413"/>
      <c r="F6875" s="414"/>
      <c r="G6875" s="342">
        <f t="shared" si="218"/>
        <v>241.72423329884086</v>
      </c>
      <c r="H6875" s="342">
        <f t="shared" si="217"/>
        <v>4587.7542332988405</v>
      </c>
      <c r="I6875" s="190">
        <f>+H6875</f>
        <v>4587.7542332988405</v>
      </c>
      <c r="J6875" s="347">
        <v>2</v>
      </c>
    </row>
    <row r="6876" spans="1:10" ht="13.5" hidden="1" customHeight="1" thickBot="1">
      <c r="A6876" s="409" t="s">
        <v>1088</v>
      </c>
      <c r="B6876" s="183">
        <v>0.32</v>
      </c>
      <c r="C6876" s="184">
        <v>16.899999999999999</v>
      </c>
      <c r="D6876" s="346" t="s">
        <v>391</v>
      </c>
      <c r="E6876" s="346" t="s">
        <v>386</v>
      </c>
      <c r="F6876" s="346" t="s">
        <v>919</v>
      </c>
      <c r="G6876" s="342">
        <f t="shared" si="218"/>
        <v>0.93997039660343129</v>
      </c>
      <c r="H6876" s="342">
        <f t="shared" si="217"/>
        <v>17.83997039660343</v>
      </c>
      <c r="I6876" s="190"/>
      <c r="J6876" s="347">
        <v>2</v>
      </c>
    </row>
    <row r="6877" spans="1:10" ht="13.5" hidden="1" customHeight="1" thickBot="1">
      <c r="A6877" s="410"/>
      <c r="B6877" s="183">
        <v>0.32</v>
      </c>
      <c r="C6877" s="184">
        <v>16.899999999999999</v>
      </c>
      <c r="D6877" s="346" t="s">
        <v>391</v>
      </c>
      <c r="E6877" s="346" t="s">
        <v>386</v>
      </c>
      <c r="F6877" s="346" t="s">
        <v>858</v>
      </c>
      <c r="G6877" s="342">
        <f t="shared" si="218"/>
        <v>0.93997039660343129</v>
      </c>
      <c r="H6877" s="342">
        <f t="shared" si="217"/>
        <v>17.83997039660343</v>
      </c>
      <c r="I6877" s="190"/>
      <c r="J6877" s="347">
        <v>2</v>
      </c>
    </row>
    <row r="6878" spans="1:10" ht="13.5" hidden="1" customHeight="1" thickBot="1">
      <c r="A6878" s="410"/>
      <c r="B6878" s="183">
        <v>1.73</v>
      </c>
      <c r="C6878" s="184">
        <v>91.56</v>
      </c>
      <c r="D6878" s="346" t="s">
        <v>385</v>
      </c>
      <c r="E6878" s="346" t="s">
        <v>386</v>
      </c>
      <c r="F6878" s="346" t="s">
        <v>918</v>
      </c>
      <c r="G6878" s="342">
        <f t="shared" si="218"/>
        <v>5.0925260066869926</v>
      </c>
      <c r="H6878" s="342">
        <f t="shared" si="217"/>
        <v>96.652526006686998</v>
      </c>
      <c r="I6878" s="190"/>
      <c r="J6878" s="347">
        <v>2</v>
      </c>
    </row>
    <row r="6879" spans="1:10" ht="13.5" hidden="1" customHeight="1" thickBot="1">
      <c r="A6879" s="410"/>
      <c r="B6879" s="183">
        <v>1.41</v>
      </c>
      <c r="C6879" s="184">
        <v>74.66</v>
      </c>
      <c r="D6879" s="346" t="s">
        <v>385</v>
      </c>
      <c r="E6879" s="346" t="s">
        <v>386</v>
      </c>
      <c r="F6879" s="346" t="s">
        <v>919</v>
      </c>
      <c r="G6879" s="342">
        <f t="shared" si="218"/>
        <v>4.152555610083561</v>
      </c>
      <c r="H6879" s="342">
        <f t="shared" si="217"/>
        <v>78.812555610083564</v>
      </c>
      <c r="I6879" s="190"/>
      <c r="J6879" s="347">
        <v>2</v>
      </c>
    </row>
    <row r="6880" spans="1:10" ht="13.5" hidden="1" customHeight="1" thickBot="1">
      <c r="A6880" s="410"/>
      <c r="B6880" s="183">
        <v>0.77</v>
      </c>
      <c r="C6880" s="184">
        <v>40.85</v>
      </c>
      <c r="D6880" s="346" t="s">
        <v>385</v>
      </c>
      <c r="E6880" s="346" t="s">
        <v>386</v>
      </c>
      <c r="F6880" s="346" t="s">
        <v>920</v>
      </c>
      <c r="G6880" s="342">
        <f t="shared" si="218"/>
        <v>2.2720586213757499</v>
      </c>
      <c r="H6880" s="342">
        <f t="shared" si="217"/>
        <v>43.12205862137575</v>
      </c>
      <c r="I6880" s="190"/>
      <c r="J6880" s="347">
        <v>2</v>
      </c>
    </row>
    <row r="6881" spans="1:10" ht="13.5" hidden="1" customHeight="1" thickBot="1">
      <c r="A6881" s="410"/>
      <c r="B6881" s="183">
        <v>0.13</v>
      </c>
      <c r="C6881" s="184">
        <v>7.05</v>
      </c>
      <c r="D6881" s="346" t="s">
        <v>385</v>
      </c>
      <c r="E6881" s="346" t="s">
        <v>386</v>
      </c>
      <c r="F6881" s="346" t="s">
        <v>858</v>
      </c>
      <c r="G6881" s="342">
        <f t="shared" si="218"/>
        <v>0.39211782816888702</v>
      </c>
      <c r="H6881" s="342">
        <f t="shared" si="217"/>
        <v>7.4421178281688869</v>
      </c>
      <c r="I6881" s="190"/>
      <c r="J6881" s="347">
        <v>2</v>
      </c>
    </row>
    <row r="6882" spans="1:10" ht="13.5" hidden="1" customHeight="1" thickBot="1">
      <c r="A6882" s="410"/>
      <c r="B6882" s="183">
        <v>0.32</v>
      </c>
      <c r="C6882" s="184">
        <v>16.899999999999999</v>
      </c>
      <c r="D6882" s="346" t="s">
        <v>834</v>
      </c>
      <c r="E6882" s="346" t="s">
        <v>386</v>
      </c>
      <c r="F6882" s="346" t="s">
        <v>920</v>
      </c>
      <c r="G6882" s="342">
        <f t="shared" si="218"/>
        <v>0.93997039660343129</v>
      </c>
      <c r="H6882" s="342">
        <f t="shared" si="217"/>
        <v>17.83997039660343</v>
      </c>
      <c r="I6882" s="190"/>
      <c r="J6882" s="347">
        <v>2</v>
      </c>
    </row>
    <row r="6883" spans="1:10" ht="13.5" hidden="1" customHeight="1" thickBot="1">
      <c r="A6883" s="411"/>
      <c r="B6883" s="183">
        <v>0</v>
      </c>
      <c r="C6883" s="184">
        <v>4.1100000000000003</v>
      </c>
      <c r="D6883" s="346" t="s">
        <v>393</v>
      </c>
      <c r="E6883" s="346" t="s">
        <v>386</v>
      </c>
      <c r="F6883" s="346" t="s">
        <v>859</v>
      </c>
      <c r="G6883" s="342">
        <f t="shared" si="218"/>
        <v>0.22859635088994693</v>
      </c>
      <c r="H6883" s="342">
        <f t="shared" si="217"/>
        <v>4.3385963508899472</v>
      </c>
      <c r="I6883" s="190"/>
      <c r="J6883" s="347">
        <v>2</v>
      </c>
    </row>
    <row r="6884" spans="1:10" ht="13.5" thickBot="1">
      <c r="A6884" s="185" t="s">
        <v>1088</v>
      </c>
      <c r="B6884" s="186">
        <v>5</v>
      </c>
      <c r="C6884" s="187">
        <v>268.93</v>
      </c>
      <c r="D6884" s="412"/>
      <c r="E6884" s="413"/>
      <c r="F6884" s="414"/>
      <c r="G6884" s="342">
        <f t="shared" si="218"/>
        <v>14.957765607015434</v>
      </c>
      <c r="H6884" s="342">
        <f t="shared" si="217"/>
        <v>283.88776560701547</v>
      </c>
      <c r="I6884" s="190">
        <f>+H6884</f>
        <v>283.88776560701547</v>
      </c>
      <c r="J6884" s="347">
        <v>2</v>
      </c>
    </row>
    <row r="6885" spans="1:10" ht="13.5" hidden="1" customHeight="1" thickBot="1">
      <c r="A6885" s="409" t="s">
        <v>552</v>
      </c>
      <c r="B6885" s="183">
        <v>0</v>
      </c>
      <c r="C6885" s="184">
        <v>3551.5</v>
      </c>
      <c r="D6885" s="346" t="s">
        <v>588</v>
      </c>
      <c r="E6885" s="346" t="s">
        <v>386</v>
      </c>
      <c r="F6885" s="346" t="s">
        <v>858</v>
      </c>
      <c r="G6885" s="342">
        <f t="shared" si="218"/>
        <v>197.5328321619578</v>
      </c>
      <c r="H6885" s="342">
        <f t="shared" si="217"/>
        <v>3749.0328321619577</v>
      </c>
      <c r="I6885" s="190"/>
    </row>
    <row r="6886" spans="1:10" ht="13.5" hidden="1" customHeight="1" thickBot="1">
      <c r="A6886" s="410"/>
      <c r="B6886" s="183">
        <v>3.2</v>
      </c>
      <c r="C6886" s="184">
        <v>72.55</v>
      </c>
      <c r="D6886" s="346" t="s">
        <v>389</v>
      </c>
      <c r="E6886" s="346" t="s">
        <v>386</v>
      </c>
      <c r="F6886" s="346" t="s">
        <v>805</v>
      </c>
      <c r="G6886" s="342">
        <f t="shared" si="218"/>
        <v>4.0351983593833696</v>
      </c>
      <c r="H6886" s="342">
        <f t="shared" si="217"/>
        <v>76.585198359383369</v>
      </c>
      <c r="I6886" s="190"/>
    </row>
    <row r="6887" spans="1:10" ht="13.5" hidden="1" customHeight="1" thickBot="1">
      <c r="A6887" s="410"/>
      <c r="B6887" s="183">
        <v>0</v>
      </c>
      <c r="C6887" s="184">
        <v>135</v>
      </c>
      <c r="D6887" s="346" t="s">
        <v>390</v>
      </c>
      <c r="E6887" s="346" t="s">
        <v>386</v>
      </c>
      <c r="F6887" s="346" t="s">
        <v>817</v>
      </c>
      <c r="G6887" s="342">
        <f t="shared" si="218"/>
        <v>7.508639262808475</v>
      </c>
      <c r="H6887" s="342">
        <f t="shared" si="217"/>
        <v>142.50863926280849</v>
      </c>
      <c r="I6887" s="190"/>
    </row>
    <row r="6888" spans="1:10" ht="13.5" hidden="1" customHeight="1" thickBot="1">
      <c r="A6888" s="410"/>
      <c r="B6888" s="183">
        <v>0</v>
      </c>
      <c r="C6888" s="184">
        <v>135</v>
      </c>
      <c r="D6888" s="346" t="s">
        <v>390</v>
      </c>
      <c r="E6888" s="346" t="s">
        <v>386</v>
      </c>
      <c r="F6888" s="346" t="s">
        <v>822</v>
      </c>
      <c r="G6888" s="342">
        <f t="shared" si="218"/>
        <v>7.508639262808475</v>
      </c>
      <c r="H6888" s="342">
        <f t="shared" si="217"/>
        <v>142.50863926280849</v>
      </c>
      <c r="I6888" s="190"/>
    </row>
    <row r="6889" spans="1:10" ht="13.5" hidden="1" customHeight="1" thickBot="1">
      <c r="A6889" s="410"/>
      <c r="B6889" s="183">
        <v>0</v>
      </c>
      <c r="C6889" s="184">
        <v>135</v>
      </c>
      <c r="D6889" s="346" t="s">
        <v>390</v>
      </c>
      <c r="E6889" s="346" t="s">
        <v>386</v>
      </c>
      <c r="F6889" s="346" t="s">
        <v>823</v>
      </c>
      <c r="G6889" s="342">
        <f t="shared" si="218"/>
        <v>7.508639262808475</v>
      </c>
      <c r="H6889" s="342">
        <f t="shared" si="217"/>
        <v>142.50863926280849</v>
      </c>
      <c r="I6889" s="190"/>
    </row>
    <row r="6890" spans="1:10" ht="13.5" hidden="1" customHeight="1" thickBot="1">
      <c r="A6890" s="410"/>
      <c r="B6890" s="183">
        <v>0</v>
      </c>
      <c r="C6890" s="184">
        <v>135</v>
      </c>
      <c r="D6890" s="346" t="s">
        <v>390</v>
      </c>
      <c r="E6890" s="346" t="s">
        <v>386</v>
      </c>
      <c r="F6890" s="346" t="s">
        <v>824</v>
      </c>
      <c r="G6890" s="342">
        <f t="shared" si="218"/>
        <v>7.508639262808475</v>
      </c>
      <c r="H6890" s="342">
        <f t="shared" si="217"/>
        <v>142.50863926280849</v>
      </c>
      <c r="I6890" s="190"/>
    </row>
    <row r="6891" spans="1:10" ht="13.5" hidden="1" customHeight="1" thickBot="1">
      <c r="A6891" s="410"/>
      <c r="B6891" s="183">
        <v>0</v>
      </c>
      <c r="C6891" s="184">
        <v>135</v>
      </c>
      <c r="D6891" s="346" t="s">
        <v>390</v>
      </c>
      <c r="E6891" s="346" t="s">
        <v>386</v>
      </c>
      <c r="F6891" s="346" t="s">
        <v>825</v>
      </c>
      <c r="G6891" s="342">
        <f t="shared" si="218"/>
        <v>7.508639262808475</v>
      </c>
      <c r="H6891" s="342">
        <f t="shared" si="217"/>
        <v>142.50863926280849</v>
      </c>
      <c r="I6891" s="190"/>
    </row>
    <row r="6892" spans="1:10" ht="13.5" hidden="1" customHeight="1" thickBot="1">
      <c r="A6892" s="410"/>
      <c r="B6892" s="183">
        <v>0</v>
      </c>
      <c r="C6892" s="184">
        <v>135</v>
      </c>
      <c r="D6892" s="346" t="s">
        <v>390</v>
      </c>
      <c r="E6892" s="346" t="s">
        <v>386</v>
      </c>
      <c r="F6892" s="346" t="s">
        <v>818</v>
      </c>
      <c r="G6892" s="342">
        <f t="shared" si="218"/>
        <v>7.508639262808475</v>
      </c>
      <c r="H6892" s="342">
        <f t="shared" si="217"/>
        <v>142.50863926280849</v>
      </c>
      <c r="I6892" s="190"/>
    </row>
    <row r="6893" spans="1:10" ht="13.5" hidden="1" customHeight="1" thickBot="1">
      <c r="A6893" s="410"/>
      <c r="B6893" s="183">
        <v>0</v>
      </c>
      <c r="C6893" s="184">
        <v>135</v>
      </c>
      <c r="D6893" s="346" t="s">
        <v>390</v>
      </c>
      <c r="E6893" s="346" t="s">
        <v>386</v>
      </c>
      <c r="F6893" s="346" t="s">
        <v>826</v>
      </c>
      <c r="G6893" s="342">
        <f t="shared" si="218"/>
        <v>7.508639262808475</v>
      </c>
      <c r="H6893" s="342">
        <f t="shared" si="217"/>
        <v>142.50863926280849</v>
      </c>
      <c r="I6893" s="190"/>
    </row>
    <row r="6894" spans="1:10" ht="13.5" hidden="1" customHeight="1" thickBot="1">
      <c r="A6894" s="410"/>
      <c r="B6894" s="183">
        <v>0</v>
      </c>
      <c r="C6894" s="184">
        <v>135</v>
      </c>
      <c r="D6894" s="346" t="s">
        <v>390</v>
      </c>
      <c r="E6894" s="346" t="s">
        <v>386</v>
      </c>
      <c r="F6894" s="346" t="s">
        <v>827</v>
      </c>
      <c r="G6894" s="342">
        <f t="shared" si="218"/>
        <v>7.508639262808475</v>
      </c>
      <c r="H6894" s="342">
        <f t="shared" si="217"/>
        <v>142.50863926280849</v>
      </c>
      <c r="I6894" s="190"/>
    </row>
    <row r="6895" spans="1:10" ht="13.5" hidden="1" customHeight="1" thickBot="1">
      <c r="A6895" s="410"/>
      <c r="B6895" s="183">
        <v>0</v>
      </c>
      <c r="C6895" s="184">
        <v>135</v>
      </c>
      <c r="D6895" s="346" t="s">
        <v>390</v>
      </c>
      <c r="E6895" s="346" t="s">
        <v>386</v>
      </c>
      <c r="F6895" s="346" t="s">
        <v>828</v>
      </c>
      <c r="G6895" s="342">
        <f t="shared" si="218"/>
        <v>7.508639262808475</v>
      </c>
      <c r="H6895" s="342">
        <f t="shared" si="217"/>
        <v>142.50863926280849</v>
      </c>
      <c r="I6895" s="190"/>
    </row>
    <row r="6896" spans="1:10" ht="13.5" hidden="1" customHeight="1" thickBot="1">
      <c r="A6896" s="410"/>
      <c r="B6896" s="183">
        <v>0</v>
      </c>
      <c r="C6896" s="184">
        <v>135</v>
      </c>
      <c r="D6896" s="346" t="s">
        <v>390</v>
      </c>
      <c r="E6896" s="346" t="s">
        <v>386</v>
      </c>
      <c r="F6896" s="346" t="s">
        <v>819</v>
      </c>
      <c r="G6896" s="342">
        <f t="shared" si="218"/>
        <v>7.508639262808475</v>
      </c>
      <c r="H6896" s="342">
        <f t="shared" si="217"/>
        <v>142.50863926280849</v>
      </c>
      <c r="I6896" s="190"/>
    </row>
    <row r="6897" spans="1:9" ht="13.5" hidden="1" customHeight="1" thickBot="1">
      <c r="A6897" s="410"/>
      <c r="B6897" s="183">
        <v>0</v>
      </c>
      <c r="C6897" s="184">
        <v>135</v>
      </c>
      <c r="D6897" s="346" t="s">
        <v>390</v>
      </c>
      <c r="E6897" s="346" t="s">
        <v>386</v>
      </c>
      <c r="F6897" s="346" t="s">
        <v>829</v>
      </c>
      <c r="G6897" s="342">
        <f t="shared" si="218"/>
        <v>7.508639262808475</v>
      </c>
      <c r="H6897" s="342">
        <f t="shared" si="217"/>
        <v>142.50863926280849</v>
      </c>
      <c r="I6897" s="190"/>
    </row>
    <row r="6898" spans="1:9" ht="13.5" hidden="1" customHeight="1" thickBot="1">
      <c r="A6898" s="410"/>
      <c r="B6898" s="183">
        <v>0</v>
      </c>
      <c r="C6898" s="184">
        <v>135</v>
      </c>
      <c r="D6898" s="346" t="s">
        <v>390</v>
      </c>
      <c r="E6898" s="346" t="s">
        <v>386</v>
      </c>
      <c r="F6898" s="346" t="s">
        <v>830</v>
      </c>
      <c r="G6898" s="342">
        <f t="shared" si="218"/>
        <v>7.508639262808475</v>
      </c>
      <c r="H6898" s="342">
        <f t="shared" si="217"/>
        <v>142.50863926280849</v>
      </c>
      <c r="I6898" s="190"/>
    </row>
    <row r="6899" spans="1:9" ht="13.5" hidden="1" customHeight="1" thickBot="1">
      <c r="A6899" s="410"/>
      <c r="B6899" s="183">
        <v>0</v>
      </c>
      <c r="C6899" s="184">
        <v>135</v>
      </c>
      <c r="D6899" s="346" t="s">
        <v>390</v>
      </c>
      <c r="E6899" s="346" t="s">
        <v>386</v>
      </c>
      <c r="F6899" s="346" t="s">
        <v>820</v>
      </c>
      <c r="G6899" s="342">
        <f t="shared" si="218"/>
        <v>7.508639262808475</v>
      </c>
      <c r="H6899" s="342">
        <f t="shared" si="217"/>
        <v>142.50863926280849</v>
      </c>
      <c r="I6899" s="190"/>
    </row>
    <row r="6900" spans="1:9" ht="13.5" hidden="1" customHeight="1" thickBot="1">
      <c r="A6900" s="410"/>
      <c r="B6900" s="183">
        <v>0</v>
      </c>
      <c r="C6900" s="184">
        <v>135</v>
      </c>
      <c r="D6900" s="346" t="s">
        <v>390</v>
      </c>
      <c r="E6900" s="346" t="s">
        <v>386</v>
      </c>
      <c r="F6900" s="346" t="s">
        <v>805</v>
      </c>
      <c r="G6900" s="342">
        <f t="shared" si="218"/>
        <v>7.508639262808475</v>
      </c>
      <c r="H6900" s="342">
        <f t="shared" si="217"/>
        <v>142.50863926280849</v>
      </c>
      <c r="I6900" s="190"/>
    </row>
    <row r="6901" spans="1:9" ht="13.5" hidden="1" customHeight="1" thickBot="1">
      <c r="A6901" s="410"/>
      <c r="B6901" s="183">
        <v>0</v>
      </c>
      <c r="C6901" s="184">
        <v>135</v>
      </c>
      <c r="D6901" s="346" t="s">
        <v>390</v>
      </c>
      <c r="E6901" s="346" t="s">
        <v>386</v>
      </c>
      <c r="F6901" s="346" t="s">
        <v>831</v>
      </c>
      <c r="G6901" s="342">
        <f t="shared" si="218"/>
        <v>7.508639262808475</v>
      </c>
      <c r="H6901" s="342">
        <f t="shared" si="217"/>
        <v>142.50863926280849</v>
      </c>
      <c r="I6901" s="190"/>
    </row>
    <row r="6902" spans="1:9" ht="13.5" hidden="1" customHeight="1" thickBot="1">
      <c r="A6902" s="410"/>
      <c r="B6902" s="183">
        <v>0</v>
      </c>
      <c r="C6902" s="184">
        <v>135</v>
      </c>
      <c r="D6902" s="346" t="s">
        <v>390</v>
      </c>
      <c r="E6902" s="346" t="s">
        <v>386</v>
      </c>
      <c r="F6902" s="346" t="s">
        <v>832</v>
      </c>
      <c r="G6902" s="342">
        <f t="shared" si="218"/>
        <v>7.508639262808475</v>
      </c>
      <c r="H6902" s="342">
        <f t="shared" si="217"/>
        <v>142.50863926280849</v>
      </c>
      <c r="I6902" s="190"/>
    </row>
    <row r="6903" spans="1:9" ht="13.5" hidden="1" customHeight="1" thickBot="1">
      <c r="A6903" s="410"/>
      <c r="B6903" s="183">
        <v>0</v>
      </c>
      <c r="C6903" s="184">
        <v>135</v>
      </c>
      <c r="D6903" s="346" t="s">
        <v>390</v>
      </c>
      <c r="E6903" s="346" t="s">
        <v>386</v>
      </c>
      <c r="F6903" s="346" t="s">
        <v>821</v>
      </c>
      <c r="G6903" s="342">
        <f t="shared" si="218"/>
        <v>7.508639262808475</v>
      </c>
      <c r="H6903" s="342">
        <f t="shared" si="217"/>
        <v>142.50863926280849</v>
      </c>
      <c r="I6903" s="190"/>
    </row>
    <row r="6904" spans="1:9" ht="13.5" hidden="1" customHeight="1" thickBot="1">
      <c r="A6904" s="410"/>
      <c r="B6904" s="183">
        <v>0</v>
      </c>
      <c r="C6904" s="184">
        <v>135</v>
      </c>
      <c r="D6904" s="346" t="s">
        <v>390</v>
      </c>
      <c r="E6904" s="346" t="s">
        <v>386</v>
      </c>
      <c r="F6904" s="346" t="s">
        <v>833</v>
      </c>
      <c r="G6904" s="342">
        <f t="shared" si="218"/>
        <v>7.508639262808475</v>
      </c>
      <c r="H6904" s="342">
        <f t="shared" si="217"/>
        <v>142.50863926280849</v>
      </c>
      <c r="I6904" s="190"/>
    </row>
    <row r="6905" spans="1:9" ht="13.5" hidden="1" customHeight="1" thickBot="1">
      <c r="A6905" s="410"/>
      <c r="B6905" s="183">
        <v>0</v>
      </c>
      <c r="C6905" s="184">
        <v>135</v>
      </c>
      <c r="D6905" s="346" t="s">
        <v>390</v>
      </c>
      <c r="E6905" s="346" t="s">
        <v>386</v>
      </c>
      <c r="F6905" s="346" t="s">
        <v>916</v>
      </c>
      <c r="G6905" s="342">
        <f t="shared" si="218"/>
        <v>7.508639262808475</v>
      </c>
      <c r="H6905" s="342">
        <f t="shared" si="217"/>
        <v>142.50863926280849</v>
      </c>
      <c r="I6905" s="190"/>
    </row>
    <row r="6906" spans="1:9" ht="13.5" hidden="1" customHeight="1" thickBot="1">
      <c r="A6906" s="410"/>
      <c r="B6906" s="183">
        <v>0</v>
      </c>
      <c r="C6906" s="184">
        <v>135</v>
      </c>
      <c r="D6906" s="346" t="s">
        <v>390</v>
      </c>
      <c r="E6906" s="346" t="s">
        <v>386</v>
      </c>
      <c r="F6906" s="346" t="s">
        <v>917</v>
      </c>
      <c r="G6906" s="342">
        <f t="shared" si="218"/>
        <v>7.508639262808475</v>
      </c>
      <c r="H6906" s="342">
        <f t="shared" si="217"/>
        <v>142.50863926280849</v>
      </c>
      <c r="I6906" s="190"/>
    </row>
    <row r="6907" spans="1:9" ht="13.5" hidden="1" customHeight="1" thickBot="1">
      <c r="A6907" s="410"/>
      <c r="B6907" s="183">
        <v>0</v>
      </c>
      <c r="C6907" s="184">
        <v>135</v>
      </c>
      <c r="D6907" s="346" t="s">
        <v>390</v>
      </c>
      <c r="E6907" s="346" t="s">
        <v>386</v>
      </c>
      <c r="F6907" s="346" t="s">
        <v>918</v>
      </c>
      <c r="G6907" s="342">
        <f t="shared" si="218"/>
        <v>7.508639262808475</v>
      </c>
      <c r="H6907" s="342">
        <f t="shared" si="217"/>
        <v>142.50863926280849</v>
      </c>
      <c r="I6907" s="190"/>
    </row>
    <row r="6908" spans="1:9" ht="13.5" hidden="1" customHeight="1" thickBot="1">
      <c r="A6908" s="410"/>
      <c r="B6908" s="183">
        <v>0</v>
      </c>
      <c r="C6908" s="184">
        <v>135</v>
      </c>
      <c r="D6908" s="346" t="s">
        <v>390</v>
      </c>
      <c r="E6908" s="346" t="s">
        <v>386</v>
      </c>
      <c r="F6908" s="346" t="s">
        <v>919</v>
      </c>
      <c r="G6908" s="342">
        <f t="shared" si="218"/>
        <v>7.508639262808475</v>
      </c>
      <c r="H6908" s="342">
        <f t="shared" si="217"/>
        <v>142.50863926280849</v>
      </c>
      <c r="I6908" s="190"/>
    </row>
    <row r="6909" spans="1:9" ht="13.5" hidden="1" customHeight="1" thickBot="1">
      <c r="A6909" s="410"/>
      <c r="B6909" s="183">
        <v>0</v>
      </c>
      <c r="C6909" s="184">
        <v>135</v>
      </c>
      <c r="D6909" s="346" t="s">
        <v>390</v>
      </c>
      <c r="E6909" s="346" t="s">
        <v>386</v>
      </c>
      <c r="F6909" s="346" t="s">
        <v>920</v>
      </c>
      <c r="G6909" s="342">
        <f t="shared" si="218"/>
        <v>7.508639262808475</v>
      </c>
      <c r="H6909" s="342">
        <f t="shared" si="217"/>
        <v>142.50863926280849</v>
      </c>
      <c r="I6909" s="190"/>
    </row>
    <row r="6910" spans="1:9" ht="13.5" hidden="1" customHeight="1" thickBot="1">
      <c r="A6910" s="410"/>
      <c r="B6910" s="183">
        <v>0</v>
      </c>
      <c r="C6910" s="184">
        <v>135</v>
      </c>
      <c r="D6910" s="346" t="s">
        <v>390</v>
      </c>
      <c r="E6910" s="346" t="s">
        <v>386</v>
      </c>
      <c r="F6910" s="346" t="s">
        <v>858</v>
      </c>
      <c r="G6910" s="342">
        <f t="shared" si="218"/>
        <v>7.508639262808475</v>
      </c>
      <c r="H6910" s="342">
        <f t="shared" si="217"/>
        <v>142.50863926280849</v>
      </c>
      <c r="I6910" s="190"/>
    </row>
    <row r="6911" spans="1:9" ht="13.5" hidden="1" customHeight="1" thickBot="1">
      <c r="A6911" s="410"/>
      <c r="B6911" s="183">
        <v>107.2</v>
      </c>
      <c r="C6911" s="184">
        <v>4520.3100000000004</v>
      </c>
      <c r="D6911" s="346" t="s">
        <v>391</v>
      </c>
      <c r="E6911" s="346" t="s">
        <v>386</v>
      </c>
      <c r="F6911" s="346" t="s">
        <v>817</v>
      </c>
      <c r="G6911" s="342">
        <f t="shared" si="218"/>
        <v>251.41760848937616</v>
      </c>
      <c r="H6911" s="342">
        <f t="shared" si="217"/>
        <v>4771.7276084893765</v>
      </c>
      <c r="I6911" s="190"/>
    </row>
    <row r="6912" spans="1:9" ht="13.5" hidden="1" customHeight="1" thickBot="1">
      <c r="A6912" s="410"/>
      <c r="B6912" s="183">
        <v>99.2</v>
      </c>
      <c r="C6912" s="184">
        <v>4422.5200000000004</v>
      </c>
      <c r="D6912" s="346" t="s">
        <v>391</v>
      </c>
      <c r="E6912" s="346" t="s">
        <v>386</v>
      </c>
      <c r="F6912" s="346" t="s">
        <v>818</v>
      </c>
      <c r="G6912" s="342">
        <f t="shared" si="218"/>
        <v>245.9785726855981</v>
      </c>
      <c r="H6912" s="342">
        <f t="shared" si="217"/>
        <v>4668.4985726855984</v>
      </c>
      <c r="I6912" s="190"/>
    </row>
    <row r="6913" spans="1:9" ht="13.5" hidden="1" customHeight="1" thickBot="1">
      <c r="A6913" s="410"/>
      <c r="B6913" s="183">
        <v>100.8</v>
      </c>
      <c r="C6913" s="184">
        <v>4636.54</v>
      </c>
      <c r="D6913" s="346" t="s">
        <v>391</v>
      </c>
      <c r="E6913" s="346" t="s">
        <v>386</v>
      </c>
      <c r="F6913" s="346" t="s">
        <v>819</v>
      </c>
      <c r="G6913" s="342">
        <f t="shared" si="218"/>
        <v>257.88226879690376</v>
      </c>
      <c r="H6913" s="342">
        <f t="shared" si="217"/>
        <v>4894.4222687969041</v>
      </c>
      <c r="I6913" s="190"/>
    </row>
    <row r="6914" spans="1:9" ht="13.5" hidden="1" customHeight="1" thickBot="1">
      <c r="A6914" s="410"/>
      <c r="B6914" s="183">
        <v>92.8</v>
      </c>
      <c r="C6914" s="184">
        <v>4311.1400000000003</v>
      </c>
      <c r="D6914" s="346" t="s">
        <v>391</v>
      </c>
      <c r="E6914" s="346" t="s">
        <v>386</v>
      </c>
      <c r="F6914" s="346" t="s">
        <v>820</v>
      </c>
      <c r="G6914" s="342">
        <f t="shared" si="218"/>
        <v>239.78366719603062</v>
      </c>
      <c r="H6914" s="342">
        <f t="shared" si="217"/>
        <v>4550.9236671960307</v>
      </c>
      <c r="I6914" s="190"/>
    </row>
    <row r="6915" spans="1:9" ht="13.5" hidden="1" customHeight="1" thickBot="1">
      <c r="A6915" s="410"/>
      <c r="B6915" s="183">
        <v>92.8</v>
      </c>
      <c r="C6915" s="184">
        <v>4311.1400000000003</v>
      </c>
      <c r="D6915" s="346" t="s">
        <v>391</v>
      </c>
      <c r="E6915" s="346" t="s">
        <v>386</v>
      </c>
      <c r="F6915" s="346" t="s">
        <v>821</v>
      </c>
      <c r="G6915" s="342">
        <f t="shared" si="218"/>
        <v>239.78366719603062</v>
      </c>
      <c r="H6915" s="342">
        <f t="shared" si="217"/>
        <v>4550.9236671960307</v>
      </c>
      <c r="I6915" s="190"/>
    </row>
    <row r="6916" spans="1:9" ht="13.5" hidden="1" customHeight="1" thickBot="1">
      <c r="A6916" s="410"/>
      <c r="B6916" s="183">
        <v>185.6</v>
      </c>
      <c r="C6916" s="184">
        <v>8622.2999999999993</v>
      </c>
      <c r="D6916" s="346" t="s">
        <v>391</v>
      </c>
      <c r="E6916" s="346" t="s">
        <v>386</v>
      </c>
      <c r="F6916" s="346" t="s">
        <v>919</v>
      </c>
      <c r="G6916" s="342">
        <f t="shared" si="218"/>
        <v>479.56844678306305</v>
      </c>
      <c r="H6916" s="342">
        <f t="shared" si="217"/>
        <v>9101.8684467830626</v>
      </c>
      <c r="I6916" s="190"/>
    </row>
    <row r="6917" spans="1:9" ht="13.5" hidden="1" customHeight="1" thickBot="1">
      <c r="A6917" s="410"/>
      <c r="B6917" s="183">
        <v>192</v>
      </c>
      <c r="C6917" s="184">
        <v>8820.2000000000007</v>
      </c>
      <c r="D6917" s="346" t="s">
        <v>391</v>
      </c>
      <c r="E6917" s="346" t="s">
        <v>386</v>
      </c>
      <c r="F6917" s="346" t="s">
        <v>858</v>
      </c>
      <c r="G6917" s="342">
        <f t="shared" si="218"/>
        <v>490.57555574683943</v>
      </c>
      <c r="H6917" s="342">
        <f t="shared" si="217"/>
        <v>9310.7755557468408</v>
      </c>
      <c r="I6917" s="190"/>
    </row>
    <row r="6918" spans="1:9" ht="13.5" hidden="1" customHeight="1" thickBot="1">
      <c r="A6918" s="410"/>
      <c r="B6918" s="183">
        <v>78.67</v>
      </c>
      <c r="C6918" s="184">
        <v>1512.82</v>
      </c>
      <c r="D6918" s="346" t="s">
        <v>384</v>
      </c>
      <c r="E6918" s="346" t="s">
        <v>386</v>
      </c>
      <c r="F6918" s="346" t="s">
        <v>817</v>
      </c>
      <c r="G6918" s="342">
        <f t="shared" si="218"/>
        <v>84.142367774532715</v>
      </c>
      <c r="H6918" s="342">
        <f t="shared" si="217"/>
        <v>1596.9623677745326</v>
      </c>
      <c r="I6918" s="190"/>
    </row>
    <row r="6919" spans="1:9" ht="13.5" hidden="1" customHeight="1" thickBot="1">
      <c r="A6919" s="410"/>
      <c r="B6919" s="183">
        <v>86.67</v>
      </c>
      <c r="C6919" s="184">
        <v>1666.66</v>
      </c>
      <c r="D6919" s="346" t="s">
        <v>384</v>
      </c>
      <c r="E6919" s="346" t="s">
        <v>386</v>
      </c>
      <c r="F6919" s="346" t="s">
        <v>822</v>
      </c>
      <c r="G6919" s="342">
        <f t="shared" si="218"/>
        <v>92.698879361128704</v>
      </c>
      <c r="H6919" s="342">
        <f t="shared" si="217"/>
        <v>1759.3588793611289</v>
      </c>
      <c r="I6919" s="190"/>
    </row>
    <row r="6920" spans="1:9" ht="13.5" hidden="1" customHeight="1" thickBot="1">
      <c r="A6920" s="410"/>
      <c r="B6920" s="183">
        <v>78.67</v>
      </c>
      <c r="C6920" s="184">
        <v>1512.82</v>
      </c>
      <c r="D6920" s="346" t="s">
        <v>384</v>
      </c>
      <c r="E6920" s="346" t="s">
        <v>386</v>
      </c>
      <c r="F6920" s="346" t="s">
        <v>823</v>
      </c>
      <c r="G6920" s="342">
        <f t="shared" si="218"/>
        <v>84.142367774532715</v>
      </c>
      <c r="H6920" s="342">
        <f t="shared" si="217"/>
        <v>1596.9623677745326</v>
      </c>
      <c r="I6920" s="190"/>
    </row>
    <row r="6921" spans="1:9" ht="13.5" hidden="1" customHeight="1" thickBot="1">
      <c r="A6921" s="410"/>
      <c r="B6921" s="183">
        <v>86.67</v>
      </c>
      <c r="C6921" s="184">
        <v>1666.66</v>
      </c>
      <c r="D6921" s="346" t="s">
        <v>384</v>
      </c>
      <c r="E6921" s="346" t="s">
        <v>386</v>
      </c>
      <c r="F6921" s="346" t="s">
        <v>824</v>
      </c>
      <c r="G6921" s="342">
        <f t="shared" si="218"/>
        <v>92.698879361128704</v>
      </c>
      <c r="H6921" s="342">
        <f t="shared" si="217"/>
        <v>1759.3588793611289</v>
      </c>
      <c r="I6921" s="190"/>
    </row>
    <row r="6922" spans="1:9" ht="13.5" hidden="1" customHeight="1" thickBot="1">
      <c r="A6922" s="410"/>
      <c r="B6922" s="183">
        <v>0</v>
      </c>
      <c r="C6922" s="184">
        <v>607.22</v>
      </c>
      <c r="D6922" s="346" t="s">
        <v>418</v>
      </c>
      <c r="E6922" s="346" t="s">
        <v>386</v>
      </c>
      <c r="F6922" s="346" t="s">
        <v>818</v>
      </c>
      <c r="G6922" s="342">
        <f t="shared" si="218"/>
        <v>33.773303208611573</v>
      </c>
      <c r="H6922" s="342">
        <f t="shared" si="217"/>
        <v>640.99330320861156</v>
      </c>
      <c r="I6922" s="190"/>
    </row>
    <row r="6923" spans="1:9" ht="13.5" hidden="1" customHeight="1" thickBot="1">
      <c r="A6923" s="410"/>
      <c r="B6923" s="183">
        <v>868.29</v>
      </c>
      <c r="C6923" s="184">
        <v>37607.269999999997</v>
      </c>
      <c r="D6923" s="346" t="s">
        <v>385</v>
      </c>
      <c r="E6923" s="346" t="s">
        <v>386</v>
      </c>
      <c r="F6923" s="346" t="s">
        <v>817</v>
      </c>
      <c r="G6923" s="342">
        <f t="shared" si="218"/>
        <v>2091.6994376965872</v>
      </c>
      <c r="H6923" s="342">
        <f t="shared" ref="H6923:H6986" si="219">+G6923+C6923</f>
        <v>39698.969437696585</v>
      </c>
      <c r="I6923" s="190"/>
    </row>
    <row r="6924" spans="1:9" ht="13.5" hidden="1" customHeight="1" thickBot="1">
      <c r="A6924" s="410"/>
      <c r="B6924" s="183">
        <v>1073.0899999999999</v>
      </c>
      <c r="C6924" s="184">
        <v>47269.99</v>
      </c>
      <c r="D6924" s="346" t="s">
        <v>385</v>
      </c>
      <c r="E6924" s="346" t="s">
        <v>386</v>
      </c>
      <c r="F6924" s="346" t="s">
        <v>822</v>
      </c>
      <c r="G6924" s="342">
        <f t="shared" si="218"/>
        <v>2629.1355767893629</v>
      </c>
      <c r="H6924" s="342">
        <f t="shared" si="219"/>
        <v>49899.12557678936</v>
      </c>
      <c r="I6924" s="190"/>
    </row>
    <row r="6925" spans="1:9" ht="13.5" hidden="1" customHeight="1" thickBot="1">
      <c r="A6925" s="410"/>
      <c r="B6925" s="183">
        <v>1062.29</v>
      </c>
      <c r="C6925" s="184">
        <v>46844.62</v>
      </c>
      <c r="D6925" s="346" t="s">
        <v>385</v>
      </c>
      <c r="E6925" s="346" t="s">
        <v>386</v>
      </c>
      <c r="F6925" s="346" t="s">
        <v>823</v>
      </c>
      <c r="G6925" s="342">
        <f t="shared" si="218"/>
        <v>2605.4766887655051</v>
      </c>
      <c r="H6925" s="342">
        <f t="shared" si="219"/>
        <v>49450.096688765509</v>
      </c>
      <c r="I6925" s="190"/>
    </row>
    <row r="6926" spans="1:9" ht="13.5" hidden="1" customHeight="1" thickBot="1">
      <c r="A6926" s="410"/>
      <c r="B6926" s="183">
        <v>1055.8900000000001</v>
      </c>
      <c r="C6926" s="184">
        <v>46576.959999999999</v>
      </c>
      <c r="D6926" s="346" t="s">
        <v>385</v>
      </c>
      <c r="E6926" s="346" t="s">
        <v>386</v>
      </c>
      <c r="F6926" s="346" t="s">
        <v>824</v>
      </c>
      <c r="G6926" s="342">
        <f t="shared" si="218"/>
        <v>2590.5895599871101</v>
      </c>
      <c r="H6926" s="342">
        <f t="shared" si="219"/>
        <v>49167.549559987106</v>
      </c>
      <c r="I6926" s="190"/>
    </row>
    <row r="6927" spans="1:9" ht="13.5" hidden="1" customHeight="1" thickBot="1">
      <c r="A6927" s="410"/>
      <c r="B6927" s="183">
        <v>1041.49</v>
      </c>
      <c r="C6927" s="184">
        <v>46311</v>
      </c>
      <c r="D6927" s="346" t="s">
        <v>385</v>
      </c>
      <c r="E6927" s="346" t="s">
        <v>386</v>
      </c>
      <c r="F6927" s="346" t="s">
        <v>825</v>
      </c>
      <c r="G6927" s="342">
        <f t="shared" ref="G6927:G6990" si="220">+(C6927/$C$12584)*1312742.08</f>
        <v>2575.7969844438767</v>
      </c>
      <c r="H6927" s="342">
        <f t="shared" si="219"/>
        <v>48886.796984443878</v>
      </c>
      <c r="I6927" s="190"/>
    </row>
    <row r="6928" spans="1:9" ht="13.5" hidden="1" customHeight="1" thickBot="1">
      <c r="A6928" s="410"/>
      <c r="B6928" s="183">
        <v>951.69</v>
      </c>
      <c r="C6928" s="184">
        <v>42614.239999999998</v>
      </c>
      <c r="D6928" s="346" t="s">
        <v>385</v>
      </c>
      <c r="E6928" s="346" t="s">
        <v>386</v>
      </c>
      <c r="F6928" s="346" t="s">
        <v>818</v>
      </c>
      <c r="G6928" s="342">
        <f t="shared" si="220"/>
        <v>2370.1848564351367</v>
      </c>
      <c r="H6928" s="342">
        <f t="shared" si="219"/>
        <v>44984.424856435136</v>
      </c>
      <c r="I6928" s="190"/>
    </row>
    <row r="6929" spans="1:9" ht="13.5" hidden="1" customHeight="1" thickBot="1">
      <c r="A6929" s="410"/>
      <c r="B6929" s="183">
        <v>911.97</v>
      </c>
      <c r="C6929" s="184">
        <v>42882.17</v>
      </c>
      <c r="D6929" s="346" t="s">
        <v>385</v>
      </c>
      <c r="E6929" s="346" t="s">
        <v>386</v>
      </c>
      <c r="F6929" s="346" t="s">
        <v>826</v>
      </c>
      <c r="G6929" s="342">
        <f t="shared" si="220"/>
        <v>2385.0870024920573</v>
      </c>
      <c r="H6929" s="342">
        <f t="shared" si="219"/>
        <v>45267.257002492057</v>
      </c>
      <c r="I6929" s="190"/>
    </row>
    <row r="6930" spans="1:9" ht="13.5" hidden="1" customHeight="1" thickBot="1">
      <c r="A6930" s="410"/>
      <c r="B6930" s="183">
        <v>1025.04</v>
      </c>
      <c r="C6930" s="184">
        <v>47262.73</v>
      </c>
      <c r="D6930" s="346" t="s">
        <v>385</v>
      </c>
      <c r="E6930" s="346" t="s">
        <v>386</v>
      </c>
      <c r="F6930" s="346" t="s">
        <v>827</v>
      </c>
      <c r="G6930" s="342">
        <f t="shared" si="220"/>
        <v>2628.7317788556743</v>
      </c>
      <c r="H6930" s="342">
        <f t="shared" si="219"/>
        <v>49891.461778855679</v>
      </c>
      <c r="I6930" s="190"/>
    </row>
    <row r="6931" spans="1:9" ht="13.5" hidden="1" customHeight="1" thickBot="1">
      <c r="A6931" s="410"/>
      <c r="B6931" s="183">
        <v>1057.8900000000001</v>
      </c>
      <c r="C6931" s="184">
        <v>48492.25</v>
      </c>
      <c r="D6931" s="346" t="s">
        <v>385</v>
      </c>
      <c r="E6931" s="346" t="s">
        <v>386</v>
      </c>
      <c r="F6931" s="346" t="s">
        <v>828</v>
      </c>
      <c r="G6931" s="342">
        <f t="shared" si="220"/>
        <v>2697.1171280883282</v>
      </c>
      <c r="H6931" s="342">
        <f t="shared" si="219"/>
        <v>51189.367128088328</v>
      </c>
      <c r="I6931" s="190"/>
    </row>
    <row r="6932" spans="1:9" ht="13.5" hidden="1" customHeight="1" thickBot="1">
      <c r="A6932" s="410"/>
      <c r="B6932" s="183">
        <v>952.43</v>
      </c>
      <c r="C6932" s="184">
        <v>43723.31</v>
      </c>
      <c r="D6932" s="346" t="s">
        <v>385</v>
      </c>
      <c r="E6932" s="346" t="s">
        <v>386</v>
      </c>
      <c r="F6932" s="346" t="s">
        <v>819</v>
      </c>
      <c r="G6932" s="342">
        <f t="shared" si="220"/>
        <v>2431.8708308588625</v>
      </c>
      <c r="H6932" s="342">
        <f t="shared" si="219"/>
        <v>46155.180830858859</v>
      </c>
      <c r="I6932" s="190"/>
    </row>
    <row r="6933" spans="1:9" ht="13.5" hidden="1" customHeight="1" thickBot="1">
      <c r="A6933" s="410"/>
      <c r="B6933" s="183">
        <v>985.73</v>
      </c>
      <c r="C6933" s="184">
        <v>45514.01</v>
      </c>
      <c r="D6933" s="346" t="s">
        <v>385</v>
      </c>
      <c r="E6933" s="346" t="s">
        <v>386</v>
      </c>
      <c r="F6933" s="346" t="s">
        <v>829</v>
      </c>
      <c r="G6933" s="342">
        <f t="shared" si="220"/>
        <v>2531.4687592137598</v>
      </c>
      <c r="H6933" s="342">
        <f t="shared" si="219"/>
        <v>48045.478759213758</v>
      </c>
      <c r="I6933" s="190"/>
    </row>
    <row r="6934" spans="1:9" ht="13.5" hidden="1" customHeight="1" thickBot="1">
      <c r="A6934" s="410"/>
      <c r="B6934" s="183">
        <v>962.55</v>
      </c>
      <c r="C6934" s="184">
        <v>43894.83</v>
      </c>
      <c r="D6934" s="346" t="s">
        <v>385</v>
      </c>
      <c r="E6934" s="346" t="s">
        <v>386</v>
      </c>
      <c r="F6934" s="346" t="s">
        <v>830</v>
      </c>
      <c r="G6934" s="342">
        <f t="shared" si="220"/>
        <v>2441.4106960911363</v>
      </c>
      <c r="H6934" s="342">
        <f t="shared" si="219"/>
        <v>46336.240696091139</v>
      </c>
      <c r="I6934" s="190"/>
    </row>
    <row r="6935" spans="1:9" ht="13.5" hidden="1" customHeight="1" thickBot="1">
      <c r="A6935" s="410"/>
      <c r="B6935" s="183">
        <v>823.75</v>
      </c>
      <c r="C6935" s="184">
        <v>37954.49</v>
      </c>
      <c r="D6935" s="346" t="s">
        <v>385</v>
      </c>
      <c r="E6935" s="346" t="s">
        <v>386</v>
      </c>
      <c r="F6935" s="346" t="s">
        <v>820</v>
      </c>
      <c r="G6935" s="342">
        <f t="shared" si="220"/>
        <v>2111.0116578805309</v>
      </c>
      <c r="H6935" s="342">
        <f t="shared" si="219"/>
        <v>40065.50165788053</v>
      </c>
      <c r="I6935" s="190"/>
    </row>
    <row r="6936" spans="1:9" ht="13.5" hidden="1" customHeight="1" thickBot="1">
      <c r="A6936" s="410"/>
      <c r="B6936" s="183">
        <v>861.35</v>
      </c>
      <c r="C6936" s="184">
        <v>39374.57</v>
      </c>
      <c r="D6936" s="346" t="s">
        <v>385</v>
      </c>
      <c r="E6936" s="346" t="s">
        <v>386</v>
      </c>
      <c r="F6936" s="346" t="s">
        <v>805</v>
      </c>
      <c r="G6936" s="342">
        <f t="shared" si="220"/>
        <v>2189.9958685792644</v>
      </c>
      <c r="H6936" s="342">
        <f t="shared" si="219"/>
        <v>41564.565868579266</v>
      </c>
      <c r="I6936" s="190"/>
    </row>
    <row r="6937" spans="1:9" ht="13.5" hidden="1" customHeight="1" thickBot="1">
      <c r="A6937" s="410"/>
      <c r="B6937" s="183">
        <v>901.35</v>
      </c>
      <c r="C6937" s="184">
        <v>41946.35</v>
      </c>
      <c r="D6937" s="346" t="s">
        <v>385</v>
      </c>
      <c r="E6937" s="346" t="s">
        <v>386</v>
      </c>
      <c r="F6937" s="346" t="s">
        <v>831</v>
      </c>
      <c r="G6937" s="342">
        <f t="shared" si="220"/>
        <v>2333.0371151222689</v>
      </c>
      <c r="H6937" s="342">
        <f t="shared" si="219"/>
        <v>44279.38711512227</v>
      </c>
      <c r="I6937" s="190"/>
    </row>
    <row r="6938" spans="1:9" ht="13.5" hidden="1" customHeight="1" thickBot="1">
      <c r="A6938" s="410"/>
      <c r="B6938" s="183">
        <v>957.35</v>
      </c>
      <c r="C6938" s="184">
        <v>44642.78</v>
      </c>
      <c r="D6938" s="346" t="s">
        <v>385</v>
      </c>
      <c r="E6938" s="346" t="s">
        <v>386</v>
      </c>
      <c r="F6938" s="346" t="s">
        <v>832</v>
      </c>
      <c r="G6938" s="342">
        <f t="shared" si="220"/>
        <v>2483.0113385845998</v>
      </c>
      <c r="H6938" s="342">
        <f t="shared" si="219"/>
        <v>47125.791338584597</v>
      </c>
      <c r="I6938" s="190"/>
    </row>
    <row r="6939" spans="1:9" ht="13.5" hidden="1" customHeight="1" thickBot="1">
      <c r="A6939" s="410"/>
      <c r="B6939" s="183">
        <v>908.15</v>
      </c>
      <c r="C6939" s="184">
        <v>42262.15</v>
      </c>
      <c r="D6939" s="346" t="s">
        <v>385</v>
      </c>
      <c r="E6939" s="346" t="s">
        <v>386</v>
      </c>
      <c r="F6939" s="346" t="s">
        <v>821</v>
      </c>
      <c r="G6939" s="342">
        <f t="shared" si="220"/>
        <v>2350.6017690422314</v>
      </c>
      <c r="H6939" s="342">
        <f t="shared" si="219"/>
        <v>44612.751769042232</v>
      </c>
      <c r="I6939" s="190"/>
    </row>
    <row r="6940" spans="1:9" ht="13.5" hidden="1" customHeight="1" thickBot="1">
      <c r="A6940" s="410"/>
      <c r="B6940" s="183">
        <v>999.35</v>
      </c>
      <c r="C6940" s="184">
        <v>46401.24</v>
      </c>
      <c r="D6940" s="346" t="s">
        <v>385</v>
      </c>
      <c r="E6940" s="346" t="s">
        <v>386</v>
      </c>
      <c r="F6940" s="346" t="s">
        <v>833</v>
      </c>
      <c r="G6940" s="342">
        <f t="shared" si="220"/>
        <v>2580.816092644438</v>
      </c>
      <c r="H6940" s="342">
        <f t="shared" si="219"/>
        <v>48982.056092644438</v>
      </c>
      <c r="I6940" s="190"/>
    </row>
    <row r="6941" spans="1:9" ht="13.5" hidden="1" customHeight="1" thickBot="1">
      <c r="A6941" s="410"/>
      <c r="B6941" s="183">
        <v>842.55</v>
      </c>
      <c r="C6941" s="184">
        <v>37522.080000000002</v>
      </c>
      <c r="D6941" s="346" t="s">
        <v>385</v>
      </c>
      <c r="E6941" s="346" t="s">
        <v>386</v>
      </c>
      <c r="F6941" s="346" t="s">
        <v>916</v>
      </c>
      <c r="G6941" s="342">
        <f t="shared" si="220"/>
        <v>2086.9612082240051</v>
      </c>
      <c r="H6941" s="342">
        <f t="shared" si="219"/>
        <v>39609.041208224007</v>
      </c>
      <c r="I6941" s="190"/>
    </row>
    <row r="6942" spans="1:9" ht="13.5" hidden="1" customHeight="1" thickBot="1">
      <c r="A6942" s="410"/>
      <c r="B6942" s="183">
        <v>978.15</v>
      </c>
      <c r="C6942" s="184">
        <v>45048.34</v>
      </c>
      <c r="D6942" s="346" t="s">
        <v>385</v>
      </c>
      <c r="E6942" s="346" t="s">
        <v>386</v>
      </c>
      <c r="F6942" s="346" t="s">
        <v>917</v>
      </c>
      <c r="G6942" s="342">
        <f t="shared" si="220"/>
        <v>2505.5684033210782</v>
      </c>
      <c r="H6942" s="342">
        <f t="shared" si="219"/>
        <v>47553.908403321075</v>
      </c>
      <c r="I6942" s="190"/>
    </row>
    <row r="6943" spans="1:9" ht="13.5" hidden="1" customHeight="1" thickBot="1">
      <c r="A6943" s="410"/>
      <c r="B6943" s="183">
        <v>956.55</v>
      </c>
      <c r="C6943" s="184">
        <v>44603.91</v>
      </c>
      <c r="D6943" s="346" t="s">
        <v>385</v>
      </c>
      <c r="E6943" s="346" t="s">
        <v>386</v>
      </c>
      <c r="F6943" s="346" t="s">
        <v>918</v>
      </c>
      <c r="G6943" s="342">
        <f t="shared" si="220"/>
        <v>2480.849406672412</v>
      </c>
      <c r="H6943" s="342">
        <f t="shared" si="219"/>
        <v>47084.759406672412</v>
      </c>
      <c r="I6943" s="190"/>
    </row>
    <row r="6944" spans="1:9" ht="13.5" hidden="1" customHeight="1" thickBot="1">
      <c r="A6944" s="410"/>
      <c r="B6944" s="183">
        <v>711.35</v>
      </c>
      <c r="C6944" s="184">
        <v>33441.89</v>
      </c>
      <c r="D6944" s="346" t="s">
        <v>385</v>
      </c>
      <c r="E6944" s="346" t="s">
        <v>386</v>
      </c>
      <c r="F6944" s="346" t="s">
        <v>919</v>
      </c>
      <c r="G6944" s="342">
        <f t="shared" si="220"/>
        <v>1860.0228761223862</v>
      </c>
      <c r="H6944" s="342">
        <f t="shared" si="219"/>
        <v>35301.912876122384</v>
      </c>
      <c r="I6944" s="190"/>
    </row>
    <row r="6945" spans="1:9" ht="13.5" hidden="1" customHeight="1" thickBot="1">
      <c r="A6945" s="410"/>
      <c r="B6945" s="183">
        <v>1026.42</v>
      </c>
      <c r="C6945" s="184">
        <v>47211.82</v>
      </c>
      <c r="D6945" s="346" t="s">
        <v>385</v>
      </c>
      <c r="E6945" s="346" t="s">
        <v>386</v>
      </c>
      <c r="F6945" s="346" t="s">
        <v>920</v>
      </c>
      <c r="G6945" s="342">
        <f t="shared" si="220"/>
        <v>2625.9001875603444</v>
      </c>
      <c r="H6945" s="342">
        <f t="shared" si="219"/>
        <v>49837.720187560342</v>
      </c>
      <c r="I6945" s="190"/>
    </row>
    <row r="6946" spans="1:9" ht="13.5" hidden="1" customHeight="1" thickBot="1">
      <c r="A6946" s="410"/>
      <c r="B6946" s="183">
        <v>806.82</v>
      </c>
      <c r="C6946" s="184">
        <v>37322.86</v>
      </c>
      <c r="D6946" s="346" t="s">
        <v>385</v>
      </c>
      <c r="E6946" s="346" t="s">
        <v>386</v>
      </c>
      <c r="F6946" s="346" t="s">
        <v>858</v>
      </c>
      <c r="G6946" s="342">
        <f t="shared" si="220"/>
        <v>2075.8806814541035</v>
      </c>
      <c r="H6946" s="342">
        <f t="shared" si="219"/>
        <v>39398.740681454103</v>
      </c>
      <c r="I6946" s="190"/>
    </row>
    <row r="6947" spans="1:9" ht="13.5" hidden="1" customHeight="1" thickBot="1">
      <c r="A6947" s="410"/>
      <c r="B6947" s="183">
        <v>5.8</v>
      </c>
      <c r="C6947" s="184">
        <v>175.38</v>
      </c>
      <c r="D6947" s="346" t="s">
        <v>834</v>
      </c>
      <c r="E6947" s="346" t="s">
        <v>386</v>
      </c>
      <c r="F6947" s="346" t="s">
        <v>818</v>
      </c>
      <c r="G6947" s="342">
        <f t="shared" si="220"/>
        <v>9.7545566956396339</v>
      </c>
      <c r="H6947" s="342">
        <f t="shared" si="219"/>
        <v>185.13455669563962</v>
      </c>
      <c r="I6947" s="190"/>
    </row>
    <row r="6948" spans="1:9" ht="13.5" hidden="1" customHeight="1" thickBot="1">
      <c r="A6948" s="410"/>
      <c r="B6948" s="183">
        <v>30</v>
      </c>
      <c r="C6948" s="184">
        <v>1283.54</v>
      </c>
      <c r="D6948" s="346" t="s">
        <v>834</v>
      </c>
      <c r="E6948" s="346" t="s">
        <v>386</v>
      </c>
      <c r="F6948" s="346" t="s">
        <v>826</v>
      </c>
      <c r="G6948" s="342">
        <f t="shared" si="220"/>
        <v>71.389917328779191</v>
      </c>
      <c r="H6948" s="342">
        <f t="shared" si="219"/>
        <v>1354.9299173287791</v>
      </c>
      <c r="I6948" s="190"/>
    </row>
    <row r="6949" spans="1:9" ht="13.5" hidden="1" customHeight="1" thickBot="1">
      <c r="A6949" s="410"/>
      <c r="B6949" s="183">
        <v>16</v>
      </c>
      <c r="C6949" s="184">
        <v>954.07</v>
      </c>
      <c r="D6949" s="346" t="s">
        <v>834</v>
      </c>
      <c r="E6949" s="346" t="s">
        <v>386</v>
      </c>
      <c r="F6949" s="346" t="s">
        <v>827</v>
      </c>
      <c r="G6949" s="342">
        <f t="shared" si="220"/>
        <v>53.064944159019866</v>
      </c>
      <c r="H6949" s="342">
        <f t="shared" si="219"/>
        <v>1007.1349441590199</v>
      </c>
      <c r="I6949" s="190"/>
    </row>
    <row r="6950" spans="1:9" ht="13.5" hidden="1" customHeight="1" thickBot="1">
      <c r="A6950" s="410"/>
      <c r="B6950" s="183">
        <v>6</v>
      </c>
      <c r="C6950" s="184">
        <v>357.78</v>
      </c>
      <c r="D6950" s="346" t="s">
        <v>834</v>
      </c>
      <c r="E6950" s="346" t="s">
        <v>386</v>
      </c>
      <c r="F6950" s="346" t="s">
        <v>829</v>
      </c>
      <c r="G6950" s="342">
        <f t="shared" si="220"/>
        <v>19.899562632945305</v>
      </c>
      <c r="H6950" s="342">
        <f t="shared" si="219"/>
        <v>377.67956263294525</v>
      </c>
      <c r="I6950" s="190"/>
    </row>
    <row r="6951" spans="1:9" ht="13.5" hidden="1" customHeight="1" thickBot="1">
      <c r="A6951" s="410"/>
      <c r="B6951" s="183">
        <v>1.6</v>
      </c>
      <c r="C6951" s="184">
        <v>64.7</v>
      </c>
      <c r="D6951" s="346" t="s">
        <v>834</v>
      </c>
      <c r="E6951" s="346" t="s">
        <v>386</v>
      </c>
      <c r="F6951" s="346" t="s">
        <v>805</v>
      </c>
      <c r="G6951" s="342">
        <f t="shared" si="220"/>
        <v>3.5985848911385809</v>
      </c>
      <c r="H6951" s="342">
        <f t="shared" si="219"/>
        <v>68.298584891138589</v>
      </c>
      <c r="I6951" s="190"/>
    </row>
    <row r="6952" spans="1:9" ht="13.5" hidden="1" customHeight="1" thickBot="1">
      <c r="A6952" s="410"/>
      <c r="B6952" s="183">
        <v>12.4</v>
      </c>
      <c r="C6952" s="184">
        <v>638.09</v>
      </c>
      <c r="D6952" s="346" t="s">
        <v>834</v>
      </c>
      <c r="E6952" s="346" t="s">
        <v>386</v>
      </c>
      <c r="F6952" s="346" t="s">
        <v>831</v>
      </c>
      <c r="G6952" s="342">
        <f t="shared" si="220"/>
        <v>35.490278720040443</v>
      </c>
      <c r="H6952" s="342">
        <f t="shared" si="219"/>
        <v>673.5802787200405</v>
      </c>
      <c r="I6952" s="190"/>
    </row>
    <row r="6953" spans="1:9" ht="13.5" hidden="1" customHeight="1" thickBot="1">
      <c r="A6953" s="410"/>
      <c r="B6953" s="183">
        <v>8</v>
      </c>
      <c r="C6953" s="184">
        <v>348.66</v>
      </c>
      <c r="D6953" s="346" t="s">
        <v>834</v>
      </c>
      <c r="E6953" s="346" t="s">
        <v>386</v>
      </c>
      <c r="F6953" s="346" t="s">
        <v>832</v>
      </c>
      <c r="G6953" s="342">
        <f t="shared" si="220"/>
        <v>19.392312336080025</v>
      </c>
      <c r="H6953" s="342">
        <f t="shared" si="219"/>
        <v>368.05231233608004</v>
      </c>
      <c r="I6953" s="190"/>
    </row>
    <row r="6954" spans="1:9" ht="13.5" hidden="1" customHeight="1" thickBot="1">
      <c r="A6954" s="410"/>
      <c r="B6954" s="183">
        <v>1.6</v>
      </c>
      <c r="C6954" s="184">
        <v>36.270000000000003</v>
      </c>
      <c r="D6954" s="346" t="s">
        <v>834</v>
      </c>
      <c r="E6954" s="346" t="s">
        <v>386</v>
      </c>
      <c r="F6954" s="346" t="s">
        <v>821</v>
      </c>
      <c r="G6954" s="342">
        <f t="shared" si="220"/>
        <v>2.0173210819412106</v>
      </c>
      <c r="H6954" s="342">
        <f t="shared" si="219"/>
        <v>38.287321081941215</v>
      </c>
      <c r="I6954" s="190"/>
    </row>
    <row r="6955" spans="1:9" ht="13.5" hidden="1" customHeight="1" thickBot="1">
      <c r="A6955" s="410"/>
      <c r="B6955" s="183">
        <v>10.8</v>
      </c>
      <c r="C6955" s="184">
        <v>426.64</v>
      </c>
      <c r="D6955" s="346" t="s">
        <v>834</v>
      </c>
      <c r="E6955" s="346" t="s">
        <v>386</v>
      </c>
      <c r="F6955" s="346" t="s">
        <v>916</v>
      </c>
      <c r="G6955" s="342">
        <f t="shared" si="220"/>
        <v>23.72952485247858</v>
      </c>
      <c r="H6955" s="342">
        <f t="shared" si="219"/>
        <v>450.36952485247855</v>
      </c>
      <c r="I6955" s="190"/>
    </row>
    <row r="6956" spans="1:9" ht="13.5" hidden="1" customHeight="1" thickBot="1">
      <c r="A6956" s="410"/>
      <c r="B6956" s="183">
        <v>2.8</v>
      </c>
      <c r="C6956" s="184">
        <v>96.36</v>
      </c>
      <c r="D6956" s="346" t="s">
        <v>834</v>
      </c>
      <c r="E6956" s="346" t="s">
        <v>386</v>
      </c>
      <c r="F6956" s="346" t="s">
        <v>918</v>
      </c>
      <c r="G6956" s="342">
        <f t="shared" si="220"/>
        <v>5.3594998471424056</v>
      </c>
      <c r="H6956" s="342">
        <f t="shared" si="219"/>
        <v>101.7194998471424</v>
      </c>
      <c r="I6956" s="190"/>
    </row>
    <row r="6957" spans="1:9" ht="13.5" hidden="1" customHeight="1" thickBot="1">
      <c r="A6957" s="410"/>
      <c r="B6957" s="183">
        <v>4.8</v>
      </c>
      <c r="C6957" s="184">
        <v>194.11</v>
      </c>
      <c r="D6957" s="346" t="s">
        <v>834</v>
      </c>
      <c r="E6957" s="346" t="s">
        <v>386</v>
      </c>
      <c r="F6957" s="346" t="s">
        <v>920</v>
      </c>
      <c r="G6957" s="342">
        <f t="shared" si="220"/>
        <v>10.796310868916692</v>
      </c>
      <c r="H6957" s="342">
        <f t="shared" si="219"/>
        <v>204.90631086891671</v>
      </c>
      <c r="I6957" s="190"/>
    </row>
    <row r="6958" spans="1:9" ht="13.5" hidden="1" customHeight="1" thickBot="1">
      <c r="A6958" s="410"/>
      <c r="B6958" s="183">
        <v>7.6</v>
      </c>
      <c r="C6958" s="184">
        <v>203.95</v>
      </c>
      <c r="D6958" s="346" t="s">
        <v>834</v>
      </c>
      <c r="E6958" s="346" t="s">
        <v>386</v>
      </c>
      <c r="F6958" s="346" t="s">
        <v>858</v>
      </c>
      <c r="G6958" s="342">
        <f t="shared" si="220"/>
        <v>11.343607241850286</v>
      </c>
      <c r="H6958" s="342">
        <f t="shared" si="219"/>
        <v>215.29360724185028</v>
      </c>
      <c r="I6958" s="190"/>
    </row>
    <row r="6959" spans="1:9" ht="13.5" hidden="1" customHeight="1" thickBot="1">
      <c r="A6959" s="410"/>
      <c r="B6959" s="183">
        <v>37.6</v>
      </c>
      <c r="C6959" s="184">
        <v>1787.56</v>
      </c>
      <c r="D6959" s="346" t="s">
        <v>392</v>
      </c>
      <c r="E6959" s="346" t="s">
        <v>386</v>
      </c>
      <c r="F6959" s="346" t="s">
        <v>817</v>
      </c>
      <c r="G6959" s="342">
        <f t="shared" si="220"/>
        <v>99.423282967599405</v>
      </c>
      <c r="H6959" s="342">
        <f t="shared" si="219"/>
        <v>1886.9832829675993</v>
      </c>
      <c r="I6959" s="190"/>
    </row>
    <row r="6960" spans="1:9" ht="13.5" hidden="1" customHeight="1" thickBot="1">
      <c r="A6960" s="410"/>
      <c r="B6960" s="183">
        <v>1.6</v>
      </c>
      <c r="C6960" s="184">
        <v>35.049999999999997</v>
      </c>
      <c r="D6960" s="346" t="s">
        <v>392</v>
      </c>
      <c r="E6960" s="346" t="s">
        <v>386</v>
      </c>
      <c r="F6960" s="346" t="s">
        <v>822</v>
      </c>
      <c r="G6960" s="342">
        <f t="shared" si="220"/>
        <v>1.9494652308254596</v>
      </c>
      <c r="H6960" s="342">
        <f t="shared" si="219"/>
        <v>36.999465230825457</v>
      </c>
      <c r="I6960" s="190"/>
    </row>
    <row r="6961" spans="1:10" ht="13.5" hidden="1" customHeight="1" thickBot="1">
      <c r="A6961" s="410"/>
      <c r="B6961" s="183">
        <v>4.4000000000000004</v>
      </c>
      <c r="C6961" s="184">
        <v>128.61000000000001</v>
      </c>
      <c r="D6961" s="346" t="s">
        <v>392</v>
      </c>
      <c r="E6961" s="346" t="s">
        <v>386</v>
      </c>
      <c r="F6961" s="346" t="s">
        <v>823</v>
      </c>
      <c r="G6961" s="342">
        <f t="shared" si="220"/>
        <v>7.1532303377022082</v>
      </c>
      <c r="H6961" s="342">
        <f t="shared" si="219"/>
        <v>135.76323033770223</v>
      </c>
      <c r="I6961" s="190"/>
    </row>
    <row r="6962" spans="1:10" ht="13.5" hidden="1" customHeight="1" thickBot="1">
      <c r="A6962" s="410"/>
      <c r="B6962" s="183">
        <v>8</v>
      </c>
      <c r="C6962" s="184">
        <v>328.54</v>
      </c>
      <c r="D6962" s="346" t="s">
        <v>392</v>
      </c>
      <c r="E6962" s="346" t="s">
        <v>386</v>
      </c>
      <c r="F6962" s="346" t="s">
        <v>824</v>
      </c>
      <c r="G6962" s="342">
        <f t="shared" si="220"/>
        <v>18.273246988171088</v>
      </c>
      <c r="H6962" s="342">
        <f t="shared" si="219"/>
        <v>346.8132469881711</v>
      </c>
      <c r="I6962" s="190"/>
    </row>
    <row r="6963" spans="1:10" ht="13.5" hidden="1" customHeight="1" thickBot="1">
      <c r="A6963" s="410"/>
      <c r="B6963" s="183">
        <v>6.3</v>
      </c>
      <c r="C6963" s="184">
        <v>210.5</v>
      </c>
      <c r="D6963" s="346" t="s">
        <v>392</v>
      </c>
      <c r="E6963" s="346" t="s">
        <v>386</v>
      </c>
      <c r="F6963" s="346" t="s">
        <v>818</v>
      </c>
      <c r="G6963" s="342">
        <f t="shared" si="220"/>
        <v>11.707915294971736</v>
      </c>
      <c r="H6963" s="342">
        <f t="shared" si="219"/>
        <v>222.20791529497174</v>
      </c>
      <c r="I6963" s="190"/>
    </row>
    <row r="6964" spans="1:10" ht="13.5" hidden="1" customHeight="1" thickBot="1">
      <c r="A6964" s="410"/>
      <c r="B6964" s="183">
        <v>18</v>
      </c>
      <c r="C6964" s="184">
        <v>779.61</v>
      </c>
      <c r="D6964" s="346" t="s">
        <v>392</v>
      </c>
      <c r="E6964" s="346" t="s">
        <v>386</v>
      </c>
      <c r="F6964" s="346" t="s">
        <v>826</v>
      </c>
      <c r="G6964" s="342">
        <f t="shared" si="220"/>
        <v>43.361557449467526</v>
      </c>
      <c r="H6964" s="342">
        <f t="shared" si="219"/>
        <v>822.97155744946758</v>
      </c>
      <c r="I6964" s="190"/>
    </row>
    <row r="6965" spans="1:10" ht="13.5" hidden="1" customHeight="1" thickBot="1">
      <c r="A6965" s="410"/>
      <c r="B6965" s="183">
        <v>2</v>
      </c>
      <c r="C6965" s="184">
        <v>119.26</v>
      </c>
      <c r="D6965" s="346" t="s">
        <v>392</v>
      </c>
      <c r="E6965" s="346" t="s">
        <v>386</v>
      </c>
      <c r="F6965" s="346" t="s">
        <v>829</v>
      </c>
      <c r="G6965" s="342">
        <f t="shared" si="220"/>
        <v>6.6331875443151027</v>
      </c>
      <c r="H6965" s="342">
        <f t="shared" si="219"/>
        <v>125.89318754431511</v>
      </c>
      <c r="I6965" s="190"/>
    </row>
    <row r="6966" spans="1:10" ht="13.5" hidden="1" customHeight="1" thickBot="1">
      <c r="A6966" s="410"/>
      <c r="B6966" s="183">
        <v>8</v>
      </c>
      <c r="C6966" s="184">
        <v>477.03</v>
      </c>
      <c r="D6966" s="346" t="s">
        <v>392</v>
      </c>
      <c r="E6966" s="346" t="s">
        <v>386</v>
      </c>
      <c r="F6966" s="346" t="s">
        <v>831</v>
      </c>
      <c r="G6966" s="342">
        <f t="shared" si="220"/>
        <v>26.532193981759459</v>
      </c>
      <c r="H6966" s="342">
        <f t="shared" si="219"/>
        <v>503.56219398175944</v>
      </c>
      <c r="I6966" s="190"/>
    </row>
    <row r="6967" spans="1:10" ht="13.5" hidden="1" customHeight="1" thickBot="1">
      <c r="A6967" s="410"/>
      <c r="B6967" s="183">
        <v>14.06</v>
      </c>
      <c r="C6967" s="184">
        <v>483.85</v>
      </c>
      <c r="D6967" s="346" t="s">
        <v>1089</v>
      </c>
      <c r="E6967" s="346" t="s">
        <v>386</v>
      </c>
      <c r="F6967" s="346" t="s">
        <v>826</v>
      </c>
      <c r="G6967" s="342">
        <f t="shared" si="220"/>
        <v>26.911519313406526</v>
      </c>
      <c r="H6967" s="342">
        <f t="shared" si="219"/>
        <v>510.76151931340655</v>
      </c>
      <c r="I6967" s="190"/>
    </row>
    <row r="6968" spans="1:10" ht="13.5" hidden="1" customHeight="1" thickBot="1">
      <c r="A6968" s="410"/>
      <c r="B6968" s="183">
        <v>14.58</v>
      </c>
      <c r="C6968" s="184">
        <v>501.92</v>
      </c>
      <c r="D6968" s="346" t="s">
        <v>1089</v>
      </c>
      <c r="E6968" s="346" t="s">
        <v>386</v>
      </c>
      <c r="F6968" s="346" t="s">
        <v>827</v>
      </c>
      <c r="G6968" s="342">
        <f t="shared" si="220"/>
        <v>27.916564583620968</v>
      </c>
      <c r="H6968" s="342">
        <f t="shared" si="219"/>
        <v>529.836564583621</v>
      </c>
      <c r="I6968" s="190"/>
    </row>
    <row r="6969" spans="1:10" ht="13.5" hidden="1" customHeight="1" thickBot="1">
      <c r="A6969" s="410"/>
      <c r="B6969" s="183">
        <v>14.93</v>
      </c>
      <c r="C6969" s="184">
        <v>513.97</v>
      </c>
      <c r="D6969" s="346" t="s">
        <v>1089</v>
      </c>
      <c r="E6969" s="346" t="s">
        <v>386</v>
      </c>
      <c r="F6969" s="346" t="s">
        <v>828</v>
      </c>
      <c r="G6969" s="342">
        <f t="shared" si="220"/>
        <v>28.586780162264244</v>
      </c>
      <c r="H6969" s="342">
        <f t="shared" si="219"/>
        <v>542.55678016226432</v>
      </c>
      <c r="I6969" s="190"/>
    </row>
    <row r="6970" spans="1:10" ht="13.5" hidden="1" customHeight="1" thickBot="1">
      <c r="A6970" s="410"/>
      <c r="B6970" s="183">
        <v>4.03</v>
      </c>
      <c r="C6970" s="184">
        <v>138.52000000000001</v>
      </c>
      <c r="D6970" s="346" t="s">
        <v>1089</v>
      </c>
      <c r="E6970" s="346" t="s">
        <v>386</v>
      </c>
      <c r="F6970" s="346" t="s">
        <v>819</v>
      </c>
      <c r="G6970" s="342">
        <f t="shared" si="220"/>
        <v>7.7044200791424453</v>
      </c>
      <c r="H6970" s="342">
        <f t="shared" si="219"/>
        <v>146.22442007914245</v>
      </c>
      <c r="I6970" s="190"/>
    </row>
    <row r="6971" spans="1:10" ht="13.5" hidden="1" customHeight="1" thickBot="1">
      <c r="A6971" s="411"/>
      <c r="B6971" s="183">
        <v>0</v>
      </c>
      <c r="C6971" s="184">
        <v>2085.36</v>
      </c>
      <c r="D6971" s="346" t="s">
        <v>393</v>
      </c>
      <c r="E6971" s="346" t="s">
        <v>386</v>
      </c>
      <c r="F6971" s="346" t="s">
        <v>859</v>
      </c>
      <c r="G6971" s="342">
        <f t="shared" si="220"/>
        <v>115.98678498585396</v>
      </c>
      <c r="H6971" s="342">
        <f t="shared" si="219"/>
        <v>2201.3467849858539</v>
      </c>
      <c r="I6971" s="190"/>
    </row>
    <row r="6972" spans="1:10" ht="13.5" thickBot="1">
      <c r="A6972" s="185" t="s">
        <v>552</v>
      </c>
      <c r="B6972" s="186">
        <v>24166.67</v>
      </c>
      <c r="C6972" s="187">
        <v>1102569.57</v>
      </c>
      <c r="D6972" s="412"/>
      <c r="E6972" s="413"/>
      <c r="F6972" s="414"/>
      <c r="G6972" s="342">
        <f t="shared" si="220"/>
        <v>61324.423431702657</v>
      </c>
      <c r="H6972" s="342">
        <f t="shared" si="219"/>
        <v>1163893.9934317027</v>
      </c>
      <c r="I6972" s="190">
        <f>+H6972</f>
        <v>1163893.9934317027</v>
      </c>
      <c r="J6972" s="347">
        <v>3</v>
      </c>
    </row>
    <row r="6973" spans="1:10" ht="13.5" hidden="1" customHeight="1" thickBot="1">
      <c r="A6973" s="409" t="s">
        <v>553</v>
      </c>
      <c r="B6973" s="183">
        <v>0</v>
      </c>
      <c r="C6973" s="184">
        <v>100</v>
      </c>
      <c r="D6973" s="346" t="s">
        <v>390</v>
      </c>
      <c r="E6973" s="346" t="s">
        <v>386</v>
      </c>
      <c r="F6973" s="346" t="s">
        <v>817</v>
      </c>
      <c r="G6973" s="342">
        <f t="shared" si="220"/>
        <v>5.5619550094877592</v>
      </c>
      <c r="H6973" s="342">
        <f t="shared" si="219"/>
        <v>105.56195500948776</v>
      </c>
      <c r="I6973" s="190"/>
    </row>
    <row r="6974" spans="1:10" ht="13.5" hidden="1" customHeight="1" thickBot="1">
      <c r="A6974" s="410"/>
      <c r="B6974" s="183">
        <v>0</v>
      </c>
      <c r="C6974" s="184">
        <v>100</v>
      </c>
      <c r="D6974" s="346" t="s">
        <v>390</v>
      </c>
      <c r="E6974" s="346" t="s">
        <v>386</v>
      </c>
      <c r="F6974" s="346" t="s">
        <v>822</v>
      </c>
      <c r="G6974" s="342">
        <f t="shared" si="220"/>
        <v>5.5619550094877592</v>
      </c>
      <c r="H6974" s="342">
        <f t="shared" si="219"/>
        <v>105.56195500948776</v>
      </c>
      <c r="I6974" s="190"/>
    </row>
    <row r="6975" spans="1:10" ht="13.5" hidden="1" customHeight="1" thickBot="1">
      <c r="A6975" s="410"/>
      <c r="B6975" s="183">
        <v>0</v>
      </c>
      <c r="C6975" s="184">
        <v>100</v>
      </c>
      <c r="D6975" s="346" t="s">
        <v>390</v>
      </c>
      <c r="E6975" s="346" t="s">
        <v>386</v>
      </c>
      <c r="F6975" s="346" t="s">
        <v>823</v>
      </c>
      <c r="G6975" s="342">
        <f t="shared" si="220"/>
        <v>5.5619550094877592</v>
      </c>
      <c r="H6975" s="342">
        <f t="shared" si="219"/>
        <v>105.56195500948776</v>
      </c>
      <c r="I6975" s="190"/>
    </row>
    <row r="6976" spans="1:10" ht="13.5" hidden="1" customHeight="1" thickBot="1">
      <c r="A6976" s="410"/>
      <c r="B6976" s="183">
        <v>0</v>
      </c>
      <c r="C6976" s="184">
        <v>100</v>
      </c>
      <c r="D6976" s="346" t="s">
        <v>390</v>
      </c>
      <c r="E6976" s="346" t="s">
        <v>386</v>
      </c>
      <c r="F6976" s="346" t="s">
        <v>824</v>
      </c>
      <c r="G6976" s="342">
        <f t="shared" si="220"/>
        <v>5.5619550094877592</v>
      </c>
      <c r="H6976" s="342">
        <f t="shared" si="219"/>
        <v>105.56195500948776</v>
      </c>
      <c r="I6976" s="190"/>
    </row>
    <row r="6977" spans="1:9" ht="13.5" hidden="1" customHeight="1" thickBot="1">
      <c r="A6977" s="410"/>
      <c r="B6977" s="183">
        <v>0</v>
      </c>
      <c r="C6977" s="184">
        <v>100</v>
      </c>
      <c r="D6977" s="346" t="s">
        <v>390</v>
      </c>
      <c r="E6977" s="346" t="s">
        <v>386</v>
      </c>
      <c r="F6977" s="346" t="s">
        <v>825</v>
      </c>
      <c r="G6977" s="342">
        <f t="shared" si="220"/>
        <v>5.5619550094877592</v>
      </c>
      <c r="H6977" s="342">
        <f t="shared" si="219"/>
        <v>105.56195500948776</v>
      </c>
      <c r="I6977" s="190"/>
    </row>
    <row r="6978" spans="1:9" ht="13.5" hidden="1" customHeight="1" thickBot="1">
      <c r="A6978" s="410"/>
      <c r="B6978" s="183">
        <v>0</v>
      </c>
      <c r="C6978" s="184">
        <v>100</v>
      </c>
      <c r="D6978" s="346" t="s">
        <v>390</v>
      </c>
      <c r="E6978" s="346" t="s">
        <v>386</v>
      </c>
      <c r="F6978" s="346" t="s">
        <v>818</v>
      </c>
      <c r="G6978" s="342">
        <f t="shared" si="220"/>
        <v>5.5619550094877592</v>
      </c>
      <c r="H6978" s="342">
        <f t="shared" si="219"/>
        <v>105.56195500948776</v>
      </c>
      <c r="I6978" s="190"/>
    </row>
    <row r="6979" spans="1:9" ht="13.5" hidden="1" customHeight="1" thickBot="1">
      <c r="A6979" s="410"/>
      <c r="B6979" s="183">
        <v>0</v>
      </c>
      <c r="C6979" s="184">
        <v>100</v>
      </c>
      <c r="D6979" s="346" t="s">
        <v>390</v>
      </c>
      <c r="E6979" s="346" t="s">
        <v>386</v>
      </c>
      <c r="F6979" s="346" t="s">
        <v>826</v>
      </c>
      <c r="G6979" s="342">
        <f t="shared" si="220"/>
        <v>5.5619550094877592</v>
      </c>
      <c r="H6979" s="342">
        <f t="shared" si="219"/>
        <v>105.56195500948776</v>
      </c>
      <c r="I6979" s="190"/>
    </row>
    <row r="6980" spans="1:9" ht="13.5" hidden="1" customHeight="1" thickBot="1">
      <c r="A6980" s="410"/>
      <c r="B6980" s="183">
        <v>0</v>
      </c>
      <c r="C6980" s="184">
        <v>100</v>
      </c>
      <c r="D6980" s="346" t="s">
        <v>390</v>
      </c>
      <c r="E6980" s="346" t="s">
        <v>386</v>
      </c>
      <c r="F6980" s="346" t="s">
        <v>827</v>
      </c>
      <c r="G6980" s="342">
        <f t="shared" si="220"/>
        <v>5.5619550094877592</v>
      </c>
      <c r="H6980" s="342">
        <f t="shared" si="219"/>
        <v>105.56195500948776</v>
      </c>
      <c r="I6980" s="190"/>
    </row>
    <row r="6981" spans="1:9" ht="13.5" hidden="1" customHeight="1" thickBot="1">
      <c r="A6981" s="410"/>
      <c r="B6981" s="183">
        <v>0</v>
      </c>
      <c r="C6981" s="184">
        <v>100</v>
      </c>
      <c r="D6981" s="346" t="s">
        <v>390</v>
      </c>
      <c r="E6981" s="346" t="s">
        <v>386</v>
      </c>
      <c r="F6981" s="346" t="s">
        <v>828</v>
      </c>
      <c r="G6981" s="342">
        <f t="shared" si="220"/>
        <v>5.5619550094877592</v>
      </c>
      <c r="H6981" s="342">
        <f t="shared" si="219"/>
        <v>105.56195500948776</v>
      </c>
      <c r="I6981" s="190"/>
    </row>
    <row r="6982" spans="1:9" ht="13.5" hidden="1" customHeight="1" thickBot="1">
      <c r="A6982" s="410"/>
      <c r="B6982" s="183">
        <v>0</v>
      </c>
      <c r="C6982" s="184">
        <v>100</v>
      </c>
      <c r="D6982" s="346" t="s">
        <v>390</v>
      </c>
      <c r="E6982" s="346" t="s">
        <v>386</v>
      </c>
      <c r="F6982" s="346" t="s">
        <v>819</v>
      </c>
      <c r="G6982" s="342">
        <f t="shared" si="220"/>
        <v>5.5619550094877592</v>
      </c>
      <c r="H6982" s="342">
        <f t="shared" si="219"/>
        <v>105.56195500948776</v>
      </c>
      <c r="I6982" s="190"/>
    </row>
    <row r="6983" spans="1:9" ht="13.5" hidden="1" customHeight="1" thickBot="1">
      <c r="A6983" s="410"/>
      <c r="B6983" s="183">
        <v>0</v>
      </c>
      <c r="C6983" s="184">
        <v>100</v>
      </c>
      <c r="D6983" s="346" t="s">
        <v>390</v>
      </c>
      <c r="E6983" s="346" t="s">
        <v>386</v>
      </c>
      <c r="F6983" s="346" t="s">
        <v>829</v>
      </c>
      <c r="G6983" s="342">
        <f t="shared" si="220"/>
        <v>5.5619550094877592</v>
      </c>
      <c r="H6983" s="342">
        <f t="shared" si="219"/>
        <v>105.56195500948776</v>
      </c>
      <c r="I6983" s="190"/>
    </row>
    <row r="6984" spans="1:9" ht="13.5" hidden="1" customHeight="1" thickBot="1">
      <c r="A6984" s="410"/>
      <c r="B6984" s="183">
        <v>0</v>
      </c>
      <c r="C6984" s="184">
        <v>100</v>
      </c>
      <c r="D6984" s="346" t="s">
        <v>390</v>
      </c>
      <c r="E6984" s="346" t="s">
        <v>386</v>
      </c>
      <c r="F6984" s="346" t="s">
        <v>830</v>
      </c>
      <c r="G6984" s="342">
        <f t="shared" si="220"/>
        <v>5.5619550094877592</v>
      </c>
      <c r="H6984" s="342">
        <f t="shared" si="219"/>
        <v>105.56195500948776</v>
      </c>
      <c r="I6984" s="190"/>
    </row>
    <row r="6985" spans="1:9" ht="13.5" hidden="1" customHeight="1" thickBot="1">
      <c r="A6985" s="410"/>
      <c r="B6985" s="183">
        <v>0</v>
      </c>
      <c r="C6985" s="184">
        <v>100</v>
      </c>
      <c r="D6985" s="346" t="s">
        <v>390</v>
      </c>
      <c r="E6985" s="346" t="s">
        <v>386</v>
      </c>
      <c r="F6985" s="346" t="s">
        <v>820</v>
      </c>
      <c r="G6985" s="342">
        <f t="shared" si="220"/>
        <v>5.5619550094877592</v>
      </c>
      <c r="H6985" s="342">
        <f t="shared" si="219"/>
        <v>105.56195500948776</v>
      </c>
      <c r="I6985" s="190"/>
    </row>
    <row r="6986" spans="1:9" ht="13.5" hidden="1" customHeight="1" thickBot="1">
      <c r="A6986" s="410"/>
      <c r="B6986" s="183">
        <v>0</v>
      </c>
      <c r="C6986" s="184">
        <v>100</v>
      </c>
      <c r="D6986" s="346" t="s">
        <v>390</v>
      </c>
      <c r="E6986" s="346" t="s">
        <v>386</v>
      </c>
      <c r="F6986" s="346" t="s">
        <v>805</v>
      </c>
      <c r="G6986" s="342">
        <f t="shared" si="220"/>
        <v>5.5619550094877592</v>
      </c>
      <c r="H6986" s="342">
        <f t="shared" si="219"/>
        <v>105.56195500948776</v>
      </c>
      <c r="I6986" s="190"/>
    </row>
    <row r="6987" spans="1:9" ht="13.5" hidden="1" customHeight="1" thickBot="1">
      <c r="A6987" s="410"/>
      <c r="B6987" s="183">
        <v>0</v>
      </c>
      <c r="C6987" s="184">
        <v>100</v>
      </c>
      <c r="D6987" s="346" t="s">
        <v>390</v>
      </c>
      <c r="E6987" s="346" t="s">
        <v>386</v>
      </c>
      <c r="F6987" s="346" t="s">
        <v>831</v>
      </c>
      <c r="G6987" s="342">
        <f t="shared" si="220"/>
        <v>5.5619550094877592</v>
      </c>
      <c r="H6987" s="342">
        <f t="shared" ref="H6987:H7050" si="221">+G6987+C6987</f>
        <v>105.56195500948776</v>
      </c>
      <c r="I6987" s="190"/>
    </row>
    <row r="6988" spans="1:9" ht="13.5" hidden="1" customHeight="1" thickBot="1">
      <c r="A6988" s="410"/>
      <c r="B6988" s="183">
        <v>0</v>
      </c>
      <c r="C6988" s="184">
        <v>100</v>
      </c>
      <c r="D6988" s="346" t="s">
        <v>390</v>
      </c>
      <c r="E6988" s="346" t="s">
        <v>386</v>
      </c>
      <c r="F6988" s="346" t="s">
        <v>832</v>
      </c>
      <c r="G6988" s="342">
        <f t="shared" si="220"/>
        <v>5.5619550094877592</v>
      </c>
      <c r="H6988" s="342">
        <f t="shared" si="221"/>
        <v>105.56195500948776</v>
      </c>
      <c r="I6988" s="190"/>
    </row>
    <row r="6989" spans="1:9" ht="13.5" hidden="1" customHeight="1" thickBot="1">
      <c r="A6989" s="410"/>
      <c r="B6989" s="183">
        <v>0</v>
      </c>
      <c r="C6989" s="184">
        <v>100</v>
      </c>
      <c r="D6989" s="346" t="s">
        <v>390</v>
      </c>
      <c r="E6989" s="346" t="s">
        <v>386</v>
      </c>
      <c r="F6989" s="346" t="s">
        <v>821</v>
      </c>
      <c r="G6989" s="342">
        <f t="shared" si="220"/>
        <v>5.5619550094877592</v>
      </c>
      <c r="H6989" s="342">
        <f t="shared" si="221"/>
        <v>105.56195500948776</v>
      </c>
      <c r="I6989" s="190"/>
    </row>
    <row r="6990" spans="1:9" ht="13.5" hidden="1" customHeight="1" thickBot="1">
      <c r="A6990" s="410"/>
      <c r="B6990" s="183">
        <v>0</v>
      </c>
      <c r="C6990" s="184">
        <v>100</v>
      </c>
      <c r="D6990" s="346" t="s">
        <v>390</v>
      </c>
      <c r="E6990" s="346" t="s">
        <v>386</v>
      </c>
      <c r="F6990" s="346" t="s">
        <v>833</v>
      </c>
      <c r="G6990" s="342">
        <f t="shared" si="220"/>
        <v>5.5619550094877592</v>
      </c>
      <c r="H6990" s="342">
        <f t="shared" si="221"/>
        <v>105.56195500948776</v>
      </c>
      <c r="I6990" s="190"/>
    </row>
    <row r="6991" spans="1:9" ht="13.5" hidden="1" customHeight="1" thickBot="1">
      <c r="A6991" s="410"/>
      <c r="B6991" s="183">
        <v>0</v>
      </c>
      <c r="C6991" s="184">
        <v>100</v>
      </c>
      <c r="D6991" s="346" t="s">
        <v>390</v>
      </c>
      <c r="E6991" s="346" t="s">
        <v>386</v>
      </c>
      <c r="F6991" s="346" t="s">
        <v>916</v>
      </c>
      <c r="G6991" s="342">
        <f t="shared" ref="G6991:G7054" si="222">+(C6991/$C$12584)*1312742.08</f>
        <v>5.5619550094877592</v>
      </c>
      <c r="H6991" s="342">
        <f t="shared" si="221"/>
        <v>105.56195500948776</v>
      </c>
      <c r="I6991" s="190"/>
    </row>
    <row r="6992" spans="1:9" ht="13.5" hidden="1" customHeight="1" thickBot="1">
      <c r="A6992" s="410"/>
      <c r="B6992" s="183">
        <v>0</v>
      </c>
      <c r="C6992" s="184">
        <v>100</v>
      </c>
      <c r="D6992" s="346" t="s">
        <v>390</v>
      </c>
      <c r="E6992" s="346" t="s">
        <v>386</v>
      </c>
      <c r="F6992" s="346" t="s">
        <v>917</v>
      </c>
      <c r="G6992" s="342">
        <f t="shared" si="222"/>
        <v>5.5619550094877592</v>
      </c>
      <c r="H6992" s="342">
        <f t="shared" si="221"/>
        <v>105.56195500948776</v>
      </c>
      <c r="I6992" s="190"/>
    </row>
    <row r="6993" spans="1:9" ht="13.5" hidden="1" customHeight="1" thickBot="1">
      <c r="A6993" s="410"/>
      <c r="B6993" s="183">
        <v>0</v>
      </c>
      <c r="C6993" s="184">
        <v>100</v>
      </c>
      <c r="D6993" s="346" t="s">
        <v>390</v>
      </c>
      <c r="E6993" s="346" t="s">
        <v>386</v>
      </c>
      <c r="F6993" s="346" t="s">
        <v>918</v>
      </c>
      <c r="G6993" s="342">
        <f t="shared" si="222"/>
        <v>5.5619550094877592</v>
      </c>
      <c r="H6993" s="342">
        <f t="shared" si="221"/>
        <v>105.56195500948776</v>
      </c>
      <c r="I6993" s="190"/>
    </row>
    <row r="6994" spans="1:9" ht="13.5" hidden="1" customHeight="1" thickBot="1">
      <c r="A6994" s="410"/>
      <c r="B6994" s="183">
        <v>0</v>
      </c>
      <c r="C6994" s="184">
        <v>100</v>
      </c>
      <c r="D6994" s="346" t="s">
        <v>390</v>
      </c>
      <c r="E6994" s="346" t="s">
        <v>386</v>
      </c>
      <c r="F6994" s="346" t="s">
        <v>919</v>
      </c>
      <c r="G6994" s="342">
        <f t="shared" si="222"/>
        <v>5.5619550094877592</v>
      </c>
      <c r="H6994" s="342">
        <f t="shared" si="221"/>
        <v>105.56195500948776</v>
      </c>
      <c r="I6994" s="190"/>
    </row>
    <row r="6995" spans="1:9" ht="13.5" hidden="1" customHeight="1" thickBot="1">
      <c r="A6995" s="410"/>
      <c r="B6995" s="183">
        <v>0</v>
      </c>
      <c r="C6995" s="184">
        <v>100</v>
      </c>
      <c r="D6995" s="346" t="s">
        <v>390</v>
      </c>
      <c r="E6995" s="346" t="s">
        <v>386</v>
      </c>
      <c r="F6995" s="346" t="s">
        <v>920</v>
      </c>
      <c r="G6995" s="342">
        <f t="shared" si="222"/>
        <v>5.5619550094877592</v>
      </c>
      <c r="H6995" s="342">
        <f t="shared" si="221"/>
        <v>105.56195500948776</v>
      </c>
      <c r="I6995" s="190"/>
    </row>
    <row r="6996" spans="1:9" ht="13.5" hidden="1" customHeight="1" thickBot="1">
      <c r="A6996" s="410"/>
      <c r="B6996" s="183">
        <v>0</v>
      </c>
      <c r="C6996" s="184">
        <v>100</v>
      </c>
      <c r="D6996" s="346" t="s">
        <v>390</v>
      </c>
      <c r="E6996" s="346" t="s">
        <v>386</v>
      </c>
      <c r="F6996" s="346" t="s">
        <v>858</v>
      </c>
      <c r="G6996" s="342">
        <f t="shared" si="222"/>
        <v>5.5619550094877592</v>
      </c>
      <c r="H6996" s="342">
        <f t="shared" si="221"/>
        <v>105.56195500948776</v>
      </c>
      <c r="I6996" s="190"/>
    </row>
    <row r="6997" spans="1:9" ht="13.5" hidden="1" customHeight="1" thickBot="1">
      <c r="A6997" s="410"/>
      <c r="B6997" s="183">
        <v>3.2</v>
      </c>
      <c r="C6997" s="184">
        <v>309.83999999999997</v>
      </c>
      <c r="D6997" s="346" t="s">
        <v>391</v>
      </c>
      <c r="E6997" s="346" t="s">
        <v>386</v>
      </c>
      <c r="F6997" s="346" t="s">
        <v>817</v>
      </c>
      <c r="G6997" s="342">
        <f t="shared" si="222"/>
        <v>17.233161401396874</v>
      </c>
      <c r="H6997" s="342">
        <f t="shared" si="221"/>
        <v>327.07316140139687</v>
      </c>
      <c r="I6997" s="190"/>
    </row>
    <row r="6998" spans="1:9" ht="13.5" hidden="1" customHeight="1" thickBot="1">
      <c r="A6998" s="410"/>
      <c r="B6998" s="183">
        <v>3.2</v>
      </c>
      <c r="C6998" s="184">
        <v>309.83999999999997</v>
      </c>
      <c r="D6998" s="346" t="s">
        <v>391</v>
      </c>
      <c r="E6998" s="346" t="s">
        <v>386</v>
      </c>
      <c r="F6998" s="346" t="s">
        <v>818</v>
      </c>
      <c r="G6998" s="342">
        <f t="shared" si="222"/>
        <v>17.233161401396874</v>
      </c>
      <c r="H6998" s="342">
        <f t="shared" si="221"/>
        <v>327.07316140139687</v>
      </c>
      <c r="I6998" s="190"/>
    </row>
    <row r="6999" spans="1:9" ht="13.5" hidden="1" customHeight="1" thickBot="1">
      <c r="A6999" s="410"/>
      <c r="B6999" s="183">
        <v>3.2</v>
      </c>
      <c r="C6999" s="184">
        <v>336.12</v>
      </c>
      <c r="D6999" s="346" t="s">
        <v>391</v>
      </c>
      <c r="E6999" s="346" t="s">
        <v>386</v>
      </c>
      <c r="F6999" s="346" t="s">
        <v>819</v>
      </c>
      <c r="G6999" s="342">
        <f t="shared" si="222"/>
        <v>18.69484317789026</v>
      </c>
      <c r="H6999" s="342">
        <f t="shared" si="221"/>
        <v>354.81484317789028</v>
      </c>
      <c r="I6999" s="190"/>
    </row>
    <row r="7000" spans="1:9" ht="13.5" hidden="1" customHeight="1" thickBot="1">
      <c r="A7000" s="410"/>
      <c r="B7000" s="183">
        <v>3.2</v>
      </c>
      <c r="C7000" s="184">
        <v>336.12</v>
      </c>
      <c r="D7000" s="346" t="s">
        <v>391</v>
      </c>
      <c r="E7000" s="346" t="s">
        <v>386</v>
      </c>
      <c r="F7000" s="346" t="s">
        <v>820</v>
      </c>
      <c r="G7000" s="342">
        <f t="shared" si="222"/>
        <v>18.69484317789026</v>
      </c>
      <c r="H7000" s="342">
        <f t="shared" si="221"/>
        <v>354.81484317789028</v>
      </c>
      <c r="I7000" s="190"/>
    </row>
    <row r="7001" spans="1:9" ht="13.5" hidden="1" customHeight="1" thickBot="1">
      <c r="A7001" s="410"/>
      <c r="B7001" s="183">
        <v>3.2</v>
      </c>
      <c r="C7001" s="184">
        <v>336.12</v>
      </c>
      <c r="D7001" s="346" t="s">
        <v>391</v>
      </c>
      <c r="E7001" s="346" t="s">
        <v>386</v>
      </c>
      <c r="F7001" s="346" t="s">
        <v>821</v>
      </c>
      <c r="G7001" s="342">
        <f t="shared" si="222"/>
        <v>18.69484317789026</v>
      </c>
      <c r="H7001" s="342">
        <f t="shared" si="221"/>
        <v>354.81484317789028</v>
      </c>
      <c r="I7001" s="190"/>
    </row>
    <row r="7002" spans="1:9" ht="13.5" hidden="1" customHeight="1" thickBot="1">
      <c r="A7002" s="410"/>
      <c r="B7002" s="183">
        <v>6.4</v>
      </c>
      <c r="C7002" s="184">
        <v>672.23</v>
      </c>
      <c r="D7002" s="346" t="s">
        <v>391</v>
      </c>
      <c r="E7002" s="346" t="s">
        <v>386</v>
      </c>
      <c r="F7002" s="346" t="s">
        <v>919</v>
      </c>
      <c r="G7002" s="342">
        <f t="shared" si="222"/>
        <v>37.389130160279571</v>
      </c>
      <c r="H7002" s="342">
        <f t="shared" si="221"/>
        <v>709.61913016027961</v>
      </c>
      <c r="I7002" s="190"/>
    </row>
    <row r="7003" spans="1:9" ht="13.5" hidden="1" customHeight="1" thickBot="1">
      <c r="A7003" s="410"/>
      <c r="B7003" s="183">
        <v>6.4</v>
      </c>
      <c r="C7003" s="184">
        <v>672.23</v>
      </c>
      <c r="D7003" s="346" t="s">
        <v>391</v>
      </c>
      <c r="E7003" s="346" t="s">
        <v>386</v>
      </c>
      <c r="F7003" s="346" t="s">
        <v>858</v>
      </c>
      <c r="G7003" s="342">
        <f t="shared" si="222"/>
        <v>37.389130160279571</v>
      </c>
      <c r="H7003" s="342">
        <f t="shared" si="221"/>
        <v>709.61913016027961</v>
      </c>
      <c r="I7003" s="190"/>
    </row>
    <row r="7004" spans="1:9" ht="13.5" hidden="1" customHeight="1" thickBot="1">
      <c r="A7004" s="410"/>
      <c r="B7004" s="183">
        <v>9.07</v>
      </c>
      <c r="C7004" s="184">
        <v>877.99</v>
      </c>
      <c r="D7004" s="346" t="s">
        <v>385</v>
      </c>
      <c r="E7004" s="346" t="s">
        <v>386</v>
      </c>
      <c r="F7004" s="346" t="s">
        <v>817</v>
      </c>
      <c r="G7004" s="342">
        <f t="shared" si="222"/>
        <v>48.833408787801588</v>
      </c>
      <c r="H7004" s="342">
        <f t="shared" si="221"/>
        <v>926.82340878780155</v>
      </c>
      <c r="I7004" s="190"/>
    </row>
    <row r="7005" spans="1:9" ht="13.5" hidden="1" customHeight="1" thickBot="1">
      <c r="A7005" s="410"/>
      <c r="B7005" s="183">
        <v>34.67</v>
      </c>
      <c r="C7005" s="184">
        <v>3356.67</v>
      </c>
      <c r="D7005" s="346" t="s">
        <v>385</v>
      </c>
      <c r="E7005" s="346" t="s">
        <v>386</v>
      </c>
      <c r="F7005" s="346" t="s">
        <v>822</v>
      </c>
      <c r="G7005" s="342">
        <f t="shared" si="222"/>
        <v>186.69647521697277</v>
      </c>
      <c r="H7005" s="342">
        <f t="shared" si="221"/>
        <v>3543.366475216973</v>
      </c>
      <c r="I7005" s="190"/>
    </row>
    <row r="7006" spans="1:9" ht="13.5" hidden="1" customHeight="1" thickBot="1">
      <c r="A7006" s="410"/>
      <c r="B7006" s="183">
        <v>34.67</v>
      </c>
      <c r="C7006" s="184">
        <v>3356.67</v>
      </c>
      <c r="D7006" s="346" t="s">
        <v>385</v>
      </c>
      <c r="E7006" s="346" t="s">
        <v>386</v>
      </c>
      <c r="F7006" s="346" t="s">
        <v>823</v>
      </c>
      <c r="G7006" s="342">
        <f t="shared" si="222"/>
        <v>186.69647521697277</v>
      </c>
      <c r="H7006" s="342">
        <f t="shared" si="221"/>
        <v>3543.366475216973</v>
      </c>
      <c r="I7006" s="190"/>
    </row>
    <row r="7007" spans="1:9" ht="13.5" hidden="1" customHeight="1" thickBot="1">
      <c r="A7007" s="410"/>
      <c r="B7007" s="183">
        <v>28.27</v>
      </c>
      <c r="C7007" s="184">
        <v>2737</v>
      </c>
      <c r="D7007" s="346" t="s">
        <v>385</v>
      </c>
      <c r="E7007" s="346" t="s">
        <v>386</v>
      </c>
      <c r="F7007" s="346" t="s">
        <v>824</v>
      </c>
      <c r="G7007" s="342">
        <f t="shared" si="222"/>
        <v>152.23070860967999</v>
      </c>
      <c r="H7007" s="342">
        <f t="shared" si="221"/>
        <v>2889.2307086096798</v>
      </c>
      <c r="I7007" s="190"/>
    </row>
    <row r="7008" spans="1:9" ht="13.5" hidden="1" customHeight="1" thickBot="1">
      <c r="A7008" s="410"/>
      <c r="B7008" s="183">
        <v>34.67</v>
      </c>
      <c r="C7008" s="184">
        <v>3356.67</v>
      </c>
      <c r="D7008" s="346" t="s">
        <v>385</v>
      </c>
      <c r="E7008" s="346" t="s">
        <v>386</v>
      </c>
      <c r="F7008" s="346" t="s">
        <v>825</v>
      </c>
      <c r="G7008" s="342">
        <f t="shared" si="222"/>
        <v>186.69647521697277</v>
      </c>
      <c r="H7008" s="342">
        <f t="shared" si="221"/>
        <v>3543.366475216973</v>
      </c>
      <c r="I7008" s="190"/>
    </row>
    <row r="7009" spans="1:9" ht="13.5" hidden="1" customHeight="1" thickBot="1">
      <c r="A7009" s="410"/>
      <c r="B7009" s="183">
        <v>31.47</v>
      </c>
      <c r="C7009" s="184">
        <v>3046.83</v>
      </c>
      <c r="D7009" s="346" t="s">
        <v>385</v>
      </c>
      <c r="E7009" s="346" t="s">
        <v>386</v>
      </c>
      <c r="F7009" s="346" t="s">
        <v>818</v>
      </c>
      <c r="G7009" s="342">
        <f t="shared" si="222"/>
        <v>169.46331381557593</v>
      </c>
      <c r="H7009" s="342">
        <f t="shared" si="221"/>
        <v>3216.2933138155759</v>
      </c>
      <c r="I7009" s="190"/>
    </row>
    <row r="7010" spans="1:9" ht="13.5" hidden="1" customHeight="1" thickBot="1">
      <c r="A7010" s="410"/>
      <c r="B7010" s="183">
        <v>25.07</v>
      </c>
      <c r="C7010" s="184">
        <v>2633.05</v>
      </c>
      <c r="D7010" s="346" t="s">
        <v>385</v>
      </c>
      <c r="E7010" s="346" t="s">
        <v>386</v>
      </c>
      <c r="F7010" s="346" t="s">
        <v>826</v>
      </c>
      <c r="G7010" s="342">
        <f t="shared" si="222"/>
        <v>146.44905637731748</v>
      </c>
      <c r="H7010" s="342">
        <f t="shared" si="221"/>
        <v>2779.4990563773176</v>
      </c>
      <c r="I7010" s="190"/>
    </row>
    <row r="7011" spans="1:9" ht="13.5" hidden="1" customHeight="1" thickBot="1">
      <c r="A7011" s="410"/>
      <c r="B7011" s="183">
        <v>25.07</v>
      </c>
      <c r="C7011" s="184">
        <v>2633.05</v>
      </c>
      <c r="D7011" s="346" t="s">
        <v>385</v>
      </c>
      <c r="E7011" s="346" t="s">
        <v>386</v>
      </c>
      <c r="F7011" s="346" t="s">
        <v>827</v>
      </c>
      <c r="G7011" s="342">
        <f t="shared" si="222"/>
        <v>146.44905637731748</v>
      </c>
      <c r="H7011" s="342">
        <f t="shared" si="221"/>
        <v>2779.4990563773176</v>
      </c>
      <c r="I7011" s="190"/>
    </row>
    <row r="7012" spans="1:9" ht="13.5" hidden="1" customHeight="1" thickBot="1">
      <c r="A7012" s="410"/>
      <c r="B7012" s="183">
        <v>28.27</v>
      </c>
      <c r="C7012" s="184">
        <v>2969.17</v>
      </c>
      <c r="D7012" s="346" t="s">
        <v>385</v>
      </c>
      <c r="E7012" s="346" t="s">
        <v>386</v>
      </c>
      <c r="F7012" s="346" t="s">
        <v>828</v>
      </c>
      <c r="G7012" s="342">
        <f t="shared" si="222"/>
        <v>165.14389955520772</v>
      </c>
      <c r="H7012" s="342">
        <f t="shared" si="221"/>
        <v>3134.3138995552076</v>
      </c>
      <c r="I7012" s="190"/>
    </row>
    <row r="7013" spans="1:9" ht="13.5" hidden="1" customHeight="1" thickBot="1">
      <c r="A7013" s="410"/>
      <c r="B7013" s="183">
        <v>28.27</v>
      </c>
      <c r="C7013" s="184">
        <v>2969.17</v>
      </c>
      <c r="D7013" s="346" t="s">
        <v>385</v>
      </c>
      <c r="E7013" s="346" t="s">
        <v>386</v>
      </c>
      <c r="F7013" s="346" t="s">
        <v>819</v>
      </c>
      <c r="G7013" s="342">
        <f t="shared" si="222"/>
        <v>165.14389955520772</v>
      </c>
      <c r="H7013" s="342">
        <f t="shared" si="221"/>
        <v>3134.3138995552076</v>
      </c>
      <c r="I7013" s="190"/>
    </row>
    <row r="7014" spans="1:9" ht="13.5" hidden="1" customHeight="1" thickBot="1">
      <c r="A7014" s="410"/>
      <c r="B7014" s="183">
        <v>28.27</v>
      </c>
      <c r="C7014" s="184">
        <v>2969.17</v>
      </c>
      <c r="D7014" s="346" t="s">
        <v>385</v>
      </c>
      <c r="E7014" s="346" t="s">
        <v>386</v>
      </c>
      <c r="F7014" s="346" t="s">
        <v>829</v>
      </c>
      <c r="G7014" s="342">
        <f t="shared" si="222"/>
        <v>165.14389955520772</v>
      </c>
      <c r="H7014" s="342">
        <f t="shared" si="221"/>
        <v>3134.3138995552076</v>
      </c>
      <c r="I7014" s="190"/>
    </row>
    <row r="7015" spans="1:9" ht="13.5" hidden="1" customHeight="1" thickBot="1">
      <c r="A7015" s="410"/>
      <c r="B7015" s="183">
        <v>28.27</v>
      </c>
      <c r="C7015" s="184">
        <v>2969.17</v>
      </c>
      <c r="D7015" s="346" t="s">
        <v>385</v>
      </c>
      <c r="E7015" s="346" t="s">
        <v>386</v>
      </c>
      <c r="F7015" s="346" t="s">
        <v>830</v>
      </c>
      <c r="G7015" s="342">
        <f t="shared" si="222"/>
        <v>165.14389955520772</v>
      </c>
      <c r="H7015" s="342">
        <f t="shared" si="221"/>
        <v>3134.3138995552076</v>
      </c>
      <c r="I7015" s="190"/>
    </row>
    <row r="7016" spans="1:9" ht="13.5" hidden="1" customHeight="1" thickBot="1">
      <c r="A7016" s="410"/>
      <c r="B7016" s="183">
        <v>31.47</v>
      </c>
      <c r="C7016" s="184">
        <v>3305.28</v>
      </c>
      <c r="D7016" s="346" t="s">
        <v>385</v>
      </c>
      <c r="E7016" s="346" t="s">
        <v>386</v>
      </c>
      <c r="F7016" s="346" t="s">
        <v>820</v>
      </c>
      <c r="G7016" s="342">
        <f t="shared" si="222"/>
        <v>183.83818653759704</v>
      </c>
      <c r="H7016" s="342">
        <f t="shared" si="221"/>
        <v>3489.1181865375975</v>
      </c>
      <c r="I7016" s="190"/>
    </row>
    <row r="7017" spans="1:9" ht="13.5" hidden="1" customHeight="1" thickBot="1">
      <c r="A7017" s="410"/>
      <c r="B7017" s="183">
        <v>28.27</v>
      </c>
      <c r="C7017" s="184">
        <v>2969.17</v>
      </c>
      <c r="D7017" s="346" t="s">
        <v>385</v>
      </c>
      <c r="E7017" s="346" t="s">
        <v>386</v>
      </c>
      <c r="F7017" s="346" t="s">
        <v>805</v>
      </c>
      <c r="G7017" s="342">
        <f t="shared" si="222"/>
        <v>165.14389955520772</v>
      </c>
      <c r="H7017" s="342">
        <f t="shared" si="221"/>
        <v>3134.3138995552076</v>
      </c>
      <c r="I7017" s="190"/>
    </row>
    <row r="7018" spans="1:9" ht="13.5" hidden="1" customHeight="1" thickBot="1">
      <c r="A7018" s="410"/>
      <c r="B7018" s="183">
        <v>34.67</v>
      </c>
      <c r="C7018" s="184">
        <v>3641.4</v>
      </c>
      <c r="D7018" s="346" t="s">
        <v>385</v>
      </c>
      <c r="E7018" s="346" t="s">
        <v>386</v>
      </c>
      <c r="F7018" s="346" t="s">
        <v>831</v>
      </c>
      <c r="G7018" s="342">
        <f t="shared" si="222"/>
        <v>202.53302971548732</v>
      </c>
      <c r="H7018" s="342">
        <f t="shared" si="221"/>
        <v>3843.9330297154875</v>
      </c>
      <c r="I7018" s="190"/>
    </row>
    <row r="7019" spans="1:9" ht="13.5" hidden="1" customHeight="1" thickBot="1">
      <c r="A7019" s="410"/>
      <c r="B7019" s="183">
        <v>34.67</v>
      </c>
      <c r="C7019" s="184">
        <v>3641.4</v>
      </c>
      <c r="D7019" s="346" t="s">
        <v>385</v>
      </c>
      <c r="E7019" s="346" t="s">
        <v>386</v>
      </c>
      <c r="F7019" s="346" t="s">
        <v>832</v>
      </c>
      <c r="G7019" s="342">
        <f t="shared" si="222"/>
        <v>202.53302971548732</v>
      </c>
      <c r="H7019" s="342">
        <f t="shared" si="221"/>
        <v>3843.9330297154875</v>
      </c>
      <c r="I7019" s="190"/>
    </row>
    <row r="7020" spans="1:9" ht="13.5" hidden="1" customHeight="1" thickBot="1">
      <c r="A7020" s="410"/>
      <c r="B7020" s="183">
        <v>31.47</v>
      </c>
      <c r="C7020" s="184">
        <v>3305.28</v>
      </c>
      <c r="D7020" s="346" t="s">
        <v>385</v>
      </c>
      <c r="E7020" s="346" t="s">
        <v>386</v>
      </c>
      <c r="F7020" s="346" t="s">
        <v>821</v>
      </c>
      <c r="G7020" s="342">
        <f t="shared" si="222"/>
        <v>183.83818653759704</v>
      </c>
      <c r="H7020" s="342">
        <f t="shared" si="221"/>
        <v>3489.1181865375975</v>
      </c>
      <c r="I7020" s="190"/>
    </row>
    <row r="7021" spans="1:9" ht="13.5" hidden="1" customHeight="1" thickBot="1">
      <c r="A7021" s="410"/>
      <c r="B7021" s="183">
        <v>18.670000000000002</v>
      </c>
      <c r="C7021" s="184">
        <v>1960.82</v>
      </c>
      <c r="D7021" s="346" t="s">
        <v>385</v>
      </c>
      <c r="E7021" s="346" t="s">
        <v>386</v>
      </c>
      <c r="F7021" s="346" t="s">
        <v>833</v>
      </c>
      <c r="G7021" s="342">
        <f t="shared" si="222"/>
        <v>109.05992621703788</v>
      </c>
      <c r="H7021" s="342">
        <f t="shared" si="221"/>
        <v>2069.8799262170378</v>
      </c>
      <c r="I7021" s="190"/>
    </row>
    <row r="7022" spans="1:9" ht="13.5" hidden="1" customHeight="1" thickBot="1">
      <c r="A7022" s="410"/>
      <c r="B7022" s="183">
        <v>34.67</v>
      </c>
      <c r="C7022" s="184">
        <v>3641.4</v>
      </c>
      <c r="D7022" s="346" t="s">
        <v>385</v>
      </c>
      <c r="E7022" s="346" t="s">
        <v>386</v>
      </c>
      <c r="F7022" s="346" t="s">
        <v>916</v>
      </c>
      <c r="G7022" s="342">
        <f t="shared" si="222"/>
        <v>202.53302971548732</v>
      </c>
      <c r="H7022" s="342">
        <f t="shared" si="221"/>
        <v>3843.9330297154875</v>
      </c>
      <c r="I7022" s="190"/>
    </row>
    <row r="7023" spans="1:9" ht="13.5" hidden="1" customHeight="1" thickBot="1">
      <c r="A7023" s="410"/>
      <c r="B7023" s="183">
        <v>34.67</v>
      </c>
      <c r="C7023" s="184">
        <v>3641.4</v>
      </c>
      <c r="D7023" s="346" t="s">
        <v>385</v>
      </c>
      <c r="E7023" s="346" t="s">
        <v>386</v>
      </c>
      <c r="F7023" s="346" t="s">
        <v>917</v>
      </c>
      <c r="G7023" s="342">
        <f t="shared" si="222"/>
        <v>202.53302971548732</v>
      </c>
      <c r="H7023" s="342">
        <f t="shared" si="221"/>
        <v>3843.9330297154875</v>
      </c>
      <c r="I7023" s="190"/>
    </row>
    <row r="7024" spans="1:9" ht="13.5" hidden="1" customHeight="1" thickBot="1">
      <c r="A7024" s="410"/>
      <c r="B7024" s="183">
        <v>34.67</v>
      </c>
      <c r="C7024" s="184">
        <v>3641.4</v>
      </c>
      <c r="D7024" s="346" t="s">
        <v>385</v>
      </c>
      <c r="E7024" s="346" t="s">
        <v>386</v>
      </c>
      <c r="F7024" s="346" t="s">
        <v>918</v>
      </c>
      <c r="G7024" s="342">
        <f t="shared" si="222"/>
        <v>202.53302971548732</v>
      </c>
      <c r="H7024" s="342">
        <f t="shared" si="221"/>
        <v>3843.9330297154875</v>
      </c>
      <c r="I7024" s="190"/>
    </row>
    <row r="7025" spans="1:10" ht="13.5" hidden="1" customHeight="1" thickBot="1">
      <c r="A7025" s="410"/>
      <c r="B7025" s="183">
        <v>25.07</v>
      </c>
      <c r="C7025" s="184">
        <v>2633.05</v>
      </c>
      <c r="D7025" s="346" t="s">
        <v>385</v>
      </c>
      <c r="E7025" s="346" t="s">
        <v>386</v>
      </c>
      <c r="F7025" s="346" t="s">
        <v>919</v>
      </c>
      <c r="G7025" s="342">
        <f t="shared" si="222"/>
        <v>146.44905637731748</v>
      </c>
      <c r="H7025" s="342">
        <f t="shared" si="221"/>
        <v>2779.4990563773176</v>
      </c>
      <c r="I7025" s="190"/>
    </row>
    <row r="7026" spans="1:10" ht="13.5" hidden="1" customHeight="1" thickBot="1">
      <c r="A7026" s="410"/>
      <c r="B7026" s="183">
        <v>31.47</v>
      </c>
      <c r="C7026" s="184">
        <v>3305.28</v>
      </c>
      <c r="D7026" s="346" t="s">
        <v>385</v>
      </c>
      <c r="E7026" s="346" t="s">
        <v>386</v>
      </c>
      <c r="F7026" s="346" t="s">
        <v>920</v>
      </c>
      <c r="G7026" s="342">
        <f t="shared" si="222"/>
        <v>183.83818653759704</v>
      </c>
      <c r="H7026" s="342">
        <f t="shared" si="221"/>
        <v>3489.1181865375975</v>
      </c>
      <c r="I7026" s="190"/>
    </row>
    <row r="7027" spans="1:10" ht="13.5" hidden="1" customHeight="1" thickBot="1">
      <c r="A7027" s="410"/>
      <c r="B7027" s="183">
        <v>28.27</v>
      </c>
      <c r="C7027" s="184">
        <v>2969.17</v>
      </c>
      <c r="D7027" s="346" t="s">
        <v>385</v>
      </c>
      <c r="E7027" s="346" t="s">
        <v>386</v>
      </c>
      <c r="F7027" s="346" t="s">
        <v>858</v>
      </c>
      <c r="G7027" s="342">
        <f t="shared" si="222"/>
        <v>165.14389955520772</v>
      </c>
      <c r="H7027" s="342">
        <f t="shared" si="221"/>
        <v>3134.3138995552076</v>
      </c>
      <c r="I7027" s="190"/>
    </row>
    <row r="7028" spans="1:10" ht="13.5" hidden="1" customHeight="1" thickBot="1">
      <c r="A7028" s="410"/>
      <c r="B7028" s="183">
        <v>6.4</v>
      </c>
      <c r="C7028" s="184">
        <v>672.23</v>
      </c>
      <c r="D7028" s="346" t="s">
        <v>834</v>
      </c>
      <c r="E7028" s="346" t="s">
        <v>386</v>
      </c>
      <c r="F7028" s="346" t="s">
        <v>833</v>
      </c>
      <c r="G7028" s="342">
        <f t="shared" si="222"/>
        <v>37.389130160279571</v>
      </c>
      <c r="H7028" s="342">
        <f t="shared" si="221"/>
        <v>709.61913016027961</v>
      </c>
      <c r="I7028" s="190"/>
    </row>
    <row r="7029" spans="1:10" ht="13.5" hidden="1" customHeight="1" thickBot="1">
      <c r="A7029" s="411"/>
      <c r="B7029" s="183">
        <v>0</v>
      </c>
      <c r="C7029" s="184">
        <v>154.24</v>
      </c>
      <c r="D7029" s="346" t="s">
        <v>393</v>
      </c>
      <c r="E7029" s="346" t="s">
        <v>386</v>
      </c>
      <c r="F7029" s="346" t="s">
        <v>859</v>
      </c>
      <c r="G7029" s="342">
        <f t="shared" si="222"/>
        <v>8.578759406633921</v>
      </c>
      <c r="H7029" s="342">
        <f t="shared" si="221"/>
        <v>162.81875940663394</v>
      </c>
      <c r="I7029" s="190"/>
    </row>
    <row r="7030" spans="1:10" ht="13.5" thickBot="1">
      <c r="A7030" s="185" t="s">
        <v>553</v>
      </c>
      <c r="B7030" s="186">
        <v>739.28</v>
      </c>
      <c r="C7030" s="187">
        <v>78728.63</v>
      </c>
      <c r="D7030" s="412"/>
      <c r="E7030" s="413"/>
      <c r="F7030" s="414"/>
      <c r="G7030" s="342">
        <f t="shared" si="222"/>
        <v>4378.8509801860837</v>
      </c>
      <c r="H7030" s="342">
        <f t="shared" si="221"/>
        <v>83107.480980186083</v>
      </c>
      <c r="I7030" s="190">
        <f>+H7030</f>
        <v>83107.480980186083</v>
      </c>
      <c r="J7030" s="347">
        <v>3</v>
      </c>
    </row>
    <row r="7031" spans="1:10" ht="13.5" hidden="1" customHeight="1" thickBot="1">
      <c r="A7031" s="409" t="s">
        <v>554</v>
      </c>
      <c r="B7031" s="183">
        <v>6.8</v>
      </c>
      <c r="C7031" s="184">
        <v>369.98</v>
      </c>
      <c r="D7031" s="346" t="s">
        <v>391</v>
      </c>
      <c r="E7031" s="346" t="s">
        <v>386</v>
      </c>
      <c r="F7031" s="346" t="s">
        <v>817</v>
      </c>
      <c r="G7031" s="342">
        <f t="shared" si="222"/>
        <v>20.578121144102813</v>
      </c>
      <c r="H7031" s="342">
        <f t="shared" si="221"/>
        <v>390.55812114410281</v>
      </c>
      <c r="I7031" s="190"/>
    </row>
    <row r="7032" spans="1:10" ht="13.5" hidden="1" customHeight="1" thickBot="1">
      <c r="A7032" s="410"/>
      <c r="B7032" s="183">
        <v>6.8</v>
      </c>
      <c r="C7032" s="184">
        <v>369.98</v>
      </c>
      <c r="D7032" s="346" t="s">
        <v>391</v>
      </c>
      <c r="E7032" s="346" t="s">
        <v>386</v>
      </c>
      <c r="F7032" s="346" t="s">
        <v>818</v>
      </c>
      <c r="G7032" s="342">
        <f t="shared" si="222"/>
        <v>20.578121144102813</v>
      </c>
      <c r="H7032" s="342">
        <f t="shared" si="221"/>
        <v>390.55812114410281</v>
      </c>
      <c r="I7032" s="190"/>
    </row>
    <row r="7033" spans="1:10" ht="13.5" hidden="1" customHeight="1" thickBot="1">
      <c r="A7033" s="410"/>
      <c r="B7033" s="183">
        <v>6.8</v>
      </c>
      <c r="C7033" s="184">
        <v>390.19</v>
      </c>
      <c r="D7033" s="346" t="s">
        <v>391</v>
      </c>
      <c r="E7033" s="346" t="s">
        <v>386</v>
      </c>
      <c r="F7033" s="346" t="s">
        <v>819</v>
      </c>
      <c r="G7033" s="342">
        <f t="shared" si="222"/>
        <v>21.702192251520287</v>
      </c>
      <c r="H7033" s="342">
        <f t="shared" si="221"/>
        <v>411.89219225152027</v>
      </c>
      <c r="I7033" s="190"/>
    </row>
    <row r="7034" spans="1:10" ht="13.5" hidden="1" customHeight="1" thickBot="1">
      <c r="A7034" s="410"/>
      <c r="B7034" s="183">
        <v>6.8</v>
      </c>
      <c r="C7034" s="184">
        <v>390.19</v>
      </c>
      <c r="D7034" s="346" t="s">
        <v>391</v>
      </c>
      <c r="E7034" s="346" t="s">
        <v>386</v>
      </c>
      <c r="F7034" s="346" t="s">
        <v>820</v>
      </c>
      <c r="G7034" s="342">
        <f t="shared" si="222"/>
        <v>21.702192251520287</v>
      </c>
      <c r="H7034" s="342">
        <f t="shared" si="221"/>
        <v>411.89219225152027</v>
      </c>
      <c r="I7034" s="190"/>
    </row>
    <row r="7035" spans="1:10" ht="13.5" hidden="1" customHeight="1" thickBot="1">
      <c r="A7035" s="410"/>
      <c r="B7035" s="183">
        <v>6.8</v>
      </c>
      <c r="C7035" s="184">
        <v>390.19</v>
      </c>
      <c r="D7035" s="346" t="s">
        <v>391</v>
      </c>
      <c r="E7035" s="346" t="s">
        <v>386</v>
      </c>
      <c r="F7035" s="346" t="s">
        <v>821</v>
      </c>
      <c r="G7035" s="342">
        <f t="shared" si="222"/>
        <v>21.702192251520287</v>
      </c>
      <c r="H7035" s="342">
        <f t="shared" si="221"/>
        <v>411.89219225152027</v>
      </c>
      <c r="I7035" s="190"/>
    </row>
    <row r="7036" spans="1:10" ht="13.5" hidden="1" customHeight="1" thickBot="1">
      <c r="A7036" s="410"/>
      <c r="B7036" s="183">
        <v>13.6</v>
      </c>
      <c r="C7036" s="184">
        <v>780.37</v>
      </c>
      <c r="D7036" s="346" t="s">
        <v>391</v>
      </c>
      <c r="E7036" s="346" t="s">
        <v>386</v>
      </c>
      <c r="F7036" s="346" t="s">
        <v>919</v>
      </c>
      <c r="G7036" s="342">
        <f t="shared" si="222"/>
        <v>43.403828307539634</v>
      </c>
      <c r="H7036" s="342">
        <f t="shared" si="221"/>
        <v>823.77382830753959</v>
      </c>
      <c r="I7036" s="190"/>
    </row>
    <row r="7037" spans="1:10" ht="13.5" hidden="1" customHeight="1" thickBot="1">
      <c r="A7037" s="410"/>
      <c r="B7037" s="183">
        <v>13.6</v>
      </c>
      <c r="C7037" s="184">
        <v>780.37</v>
      </c>
      <c r="D7037" s="346" t="s">
        <v>391</v>
      </c>
      <c r="E7037" s="346" t="s">
        <v>386</v>
      </c>
      <c r="F7037" s="346" t="s">
        <v>858</v>
      </c>
      <c r="G7037" s="342">
        <f t="shared" si="222"/>
        <v>43.403828307539634</v>
      </c>
      <c r="H7037" s="342">
        <f t="shared" si="221"/>
        <v>823.77382830753959</v>
      </c>
      <c r="I7037" s="190"/>
    </row>
    <row r="7038" spans="1:10" ht="13.5" hidden="1" customHeight="1" thickBot="1">
      <c r="A7038" s="410"/>
      <c r="B7038" s="183">
        <v>62.87</v>
      </c>
      <c r="C7038" s="184">
        <v>3507.59</v>
      </c>
      <c r="D7038" s="346" t="s">
        <v>385</v>
      </c>
      <c r="E7038" s="346" t="s">
        <v>386</v>
      </c>
      <c r="F7038" s="346" t="s">
        <v>817</v>
      </c>
      <c r="G7038" s="342">
        <f t="shared" si="222"/>
        <v>195.09057771729172</v>
      </c>
      <c r="H7038" s="342">
        <f t="shared" si="221"/>
        <v>3702.6805777172917</v>
      </c>
      <c r="I7038" s="190"/>
    </row>
    <row r="7039" spans="1:10" ht="13.5" hidden="1" customHeight="1" thickBot="1">
      <c r="A7039" s="410"/>
      <c r="B7039" s="183">
        <v>64.069999999999993</v>
      </c>
      <c r="C7039" s="184">
        <v>3399.12</v>
      </c>
      <c r="D7039" s="346" t="s">
        <v>385</v>
      </c>
      <c r="E7039" s="346" t="s">
        <v>386</v>
      </c>
      <c r="F7039" s="346" t="s">
        <v>822</v>
      </c>
      <c r="G7039" s="342">
        <f t="shared" si="222"/>
        <v>189.05752511850034</v>
      </c>
      <c r="H7039" s="342">
        <f t="shared" si="221"/>
        <v>3588.1775251185004</v>
      </c>
      <c r="I7039" s="190"/>
    </row>
    <row r="7040" spans="1:10" ht="13.5" hidden="1" customHeight="1" thickBot="1">
      <c r="A7040" s="410"/>
      <c r="B7040" s="183">
        <v>71.67</v>
      </c>
      <c r="C7040" s="184">
        <v>3942.95</v>
      </c>
      <c r="D7040" s="346" t="s">
        <v>385</v>
      </c>
      <c r="E7040" s="346" t="s">
        <v>386</v>
      </c>
      <c r="F7040" s="346" t="s">
        <v>823</v>
      </c>
      <c r="G7040" s="342">
        <f t="shared" si="222"/>
        <v>219.30510504659762</v>
      </c>
      <c r="H7040" s="342">
        <f t="shared" si="221"/>
        <v>4162.2551050465972</v>
      </c>
      <c r="I7040" s="190"/>
    </row>
    <row r="7041" spans="1:9" ht="13.5" hidden="1" customHeight="1" thickBot="1">
      <c r="A7041" s="410"/>
      <c r="B7041" s="183">
        <v>66.47</v>
      </c>
      <c r="C7041" s="184">
        <v>3551.43</v>
      </c>
      <c r="D7041" s="346" t="s">
        <v>385</v>
      </c>
      <c r="E7041" s="346" t="s">
        <v>386</v>
      </c>
      <c r="F7041" s="346" t="s">
        <v>824</v>
      </c>
      <c r="G7041" s="342">
        <f t="shared" si="222"/>
        <v>197.52893879345115</v>
      </c>
      <c r="H7041" s="342">
        <f t="shared" si="221"/>
        <v>3748.9589387934511</v>
      </c>
      <c r="I7041" s="190"/>
    </row>
    <row r="7042" spans="1:9" ht="13.5" hidden="1" customHeight="1" thickBot="1">
      <c r="A7042" s="410"/>
      <c r="B7042" s="183">
        <v>73.67</v>
      </c>
      <c r="C7042" s="184">
        <v>4008.34</v>
      </c>
      <c r="D7042" s="346" t="s">
        <v>385</v>
      </c>
      <c r="E7042" s="346" t="s">
        <v>386</v>
      </c>
      <c r="F7042" s="346" t="s">
        <v>825</v>
      </c>
      <c r="G7042" s="342">
        <f t="shared" si="222"/>
        <v>222.94206742730168</v>
      </c>
      <c r="H7042" s="342">
        <f t="shared" si="221"/>
        <v>4231.2820674273016</v>
      </c>
      <c r="I7042" s="190"/>
    </row>
    <row r="7043" spans="1:9" ht="13.5" hidden="1" customHeight="1" thickBot="1">
      <c r="A7043" s="410"/>
      <c r="B7043" s="183">
        <v>62.87</v>
      </c>
      <c r="C7043" s="184">
        <v>3507.59</v>
      </c>
      <c r="D7043" s="346" t="s">
        <v>385</v>
      </c>
      <c r="E7043" s="346" t="s">
        <v>386</v>
      </c>
      <c r="F7043" s="346" t="s">
        <v>818</v>
      </c>
      <c r="G7043" s="342">
        <f t="shared" si="222"/>
        <v>195.09057771729172</v>
      </c>
      <c r="H7043" s="342">
        <f t="shared" si="221"/>
        <v>3702.6805777172917</v>
      </c>
      <c r="I7043" s="190"/>
    </row>
    <row r="7044" spans="1:9" ht="13.5" hidden="1" customHeight="1" thickBot="1">
      <c r="A7044" s="410"/>
      <c r="B7044" s="183">
        <v>71.67</v>
      </c>
      <c r="C7044" s="184">
        <v>4159.8599999999997</v>
      </c>
      <c r="D7044" s="346" t="s">
        <v>385</v>
      </c>
      <c r="E7044" s="346" t="s">
        <v>386</v>
      </c>
      <c r="F7044" s="346" t="s">
        <v>826</v>
      </c>
      <c r="G7044" s="342">
        <f t="shared" si="222"/>
        <v>231.3695416576775</v>
      </c>
      <c r="H7044" s="342">
        <f t="shared" si="221"/>
        <v>4391.2295416576771</v>
      </c>
      <c r="I7044" s="190"/>
    </row>
    <row r="7045" spans="1:9" ht="13.5" hidden="1" customHeight="1" thickBot="1">
      <c r="A7045" s="410"/>
      <c r="B7045" s="183">
        <v>73.67</v>
      </c>
      <c r="C7045" s="184">
        <v>4227.17</v>
      </c>
      <c r="D7045" s="346" t="s">
        <v>385</v>
      </c>
      <c r="E7045" s="346" t="s">
        <v>386</v>
      </c>
      <c r="F7045" s="346" t="s">
        <v>827</v>
      </c>
      <c r="G7045" s="342">
        <f t="shared" si="222"/>
        <v>235.11329357456373</v>
      </c>
      <c r="H7045" s="342">
        <f t="shared" si="221"/>
        <v>4462.2832935745637</v>
      </c>
      <c r="I7045" s="190"/>
    </row>
    <row r="7046" spans="1:9" ht="13.5" hidden="1" customHeight="1" thickBot="1">
      <c r="A7046" s="410"/>
      <c r="B7046" s="183">
        <v>73.67</v>
      </c>
      <c r="C7046" s="184">
        <v>4227.17</v>
      </c>
      <c r="D7046" s="346" t="s">
        <v>385</v>
      </c>
      <c r="E7046" s="346" t="s">
        <v>386</v>
      </c>
      <c r="F7046" s="346" t="s">
        <v>828</v>
      </c>
      <c r="G7046" s="342">
        <f t="shared" si="222"/>
        <v>235.11329357456373</v>
      </c>
      <c r="H7046" s="342">
        <f t="shared" si="221"/>
        <v>4462.2832935745637</v>
      </c>
      <c r="I7046" s="190"/>
    </row>
    <row r="7047" spans="1:9" ht="13.5" hidden="1" customHeight="1" thickBot="1">
      <c r="A7047" s="410"/>
      <c r="B7047" s="183">
        <v>66.87</v>
      </c>
      <c r="C7047" s="184">
        <v>3836.97</v>
      </c>
      <c r="D7047" s="346" t="s">
        <v>385</v>
      </c>
      <c r="E7047" s="346" t="s">
        <v>386</v>
      </c>
      <c r="F7047" s="346" t="s">
        <v>819</v>
      </c>
      <c r="G7047" s="342">
        <f t="shared" si="222"/>
        <v>213.41054512754246</v>
      </c>
      <c r="H7047" s="342">
        <f t="shared" si="221"/>
        <v>4050.3805451275421</v>
      </c>
      <c r="I7047" s="190"/>
    </row>
    <row r="7048" spans="1:9" ht="13.5" hidden="1" customHeight="1" thickBot="1">
      <c r="A7048" s="410"/>
      <c r="B7048" s="183">
        <v>68.87</v>
      </c>
      <c r="C7048" s="184">
        <v>3904.28</v>
      </c>
      <c r="D7048" s="346" t="s">
        <v>385</v>
      </c>
      <c r="E7048" s="346" t="s">
        <v>386</v>
      </c>
      <c r="F7048" s="346" t="s">
        <v>829</v>
      </c>
      <c r="G7048" s="342">
        <f t="shared" si="222"/>
        <v>217.15429704442872</v>
      </c>
      <c r="H7048" s="342">
        <f t="shared" si="221"/>
        <v>4121.4342970444286</v>
      </c>
      <c r="I7048" s="190"/>
    </row>
    <row r="7049" spans="1:9" ht="13.5" hidden="1" customHeight="1" thickBot="1">
      <c r="A7049" s="410"/>
      <c r="B7049" s="183">
        <v>73.67</v>
      </c>
      <c r="C7049" s="184">
        <v>4227.17</v>
      </c>
      <c r="D7049" s="346" t="s">
        <v>385</v>
      </c>
      <c r="E7049" s="346" t="s">
        <v>386</v>
      </c>
      <c r="F7049" s="346" t="s">
        <v>830</v>
      </c>
      <c r="G7049" s="342">
        <f t="shared" si="222"/>
        <v>235.11329357456373</v>
      </c>
      <c r="H7049" s="342">
        <f t="shared" si="221"/>
        <v>4462.2832935745637</v>
      </c>
      <c r="I7049" s="190"/>
    </row>
    <row r="7050" spans="1:9" ht="13.5" hidden="1" customHeight="1" thickBot="1">
      <c r="A7050" s="410"/>
      <c r="B7050" s="183">
        <v>52.87</v>
      </c>
      <c r="C7050" s="184">
        <v>3365.84</v>
      </c>
      <c r="D7050" s="346" t="s">
        <v>385</v>
      </c>
      <c r="E7050" s="346" t="s">
        <v>386</v>
      </c>
      <c r="F7050" s="346" t="s">
        <v>820</v>
      </c>
      <c r="G7050" s="342">
        <f t="shared" si="222"/>
        <v>187.20650649134282</v>
      </c>
      <c r="H7050" s="342">
        <f t="shared" si="221"/>
        <v>3553.0465064913428</v>
      </c>
      <c r="I7050" s="190"/>
    </row>
    <row r="7051" spans="1:9" ht="13.5" hidden="1" customHeight="1" thickBot="1">
      <c r="A7051" s="410"/>
      <c r="B7051" s="183">
        <v>49.67</v>
      </c>
      <c r="C7051" s="184">
        <v>2612.77</v>
      </c>
      <c r="D7051" s="346" t="s">
        <v>385</v>
      </c>
      <c r="E7051" s="346" t="s">
        <v>386</v>
      </c>
      <c r="F7051" s="346" t="s">
        <v>805</v>
      </c>
      <c r="G7051" s="342">
        <f t="shared" si="222"/>
        <v>145.32109190139334</v>
      </c>
      <c r="H7051" s="342">
        <f t="shared" ref="H7051:H7114" si="223">+G7051+C7051</f>
        <v>2758.0910919013932</v>
      </c>
      <c r="I7051" s="190"/>
    </row>
    <row r="7052" spans="1:9" ht="13.5" hidden="1" customHeight="1" thickBot="1">
      <c r="A7052" s="410"/>
      <c r="B7052" s="183">
        <v>71.67</v>
      </c>
      <c r="C7052" s="184">
        <v>4159.8599999999997</v>
      </c>
      <c r="D7052" s="346" t="s">
        <v>385</v>
      </c>
      <c r="E7052" s="346" t="s">
        <v>386</v>
      </c>
      <c r="F7052" s="346" t="s">
        <v>831</v>
      </c>
      <c r="G7052" s="342">
        <f t="shared" si="222"/>
        <v>231.3695416576775</v>
      </c>
      <c r="H7052" s="342">
        <f t="shared" si="223"/>
        <v>4391.2295416576771</v>
      </c>
      <c r="I7052" s="190"/>
    </row>
    <row r="7053" spans="1:9" ht="13.5" hidden="1" customHeight="1" thickBot="1">
      <c r="A7053" s="410"/>
      <c r="B7053" s="183">
        <v>73.67</v>
      </c>
      <c r="C7053" s="184">
        <v>4227.17</v>
      </c>
      <c r="D7053" s="346" t="s">
        <v>385</v>
      </c>
      <c r="E7053" s="346" t="s">
        <v>386</v>
      </c>
      <c r="F7053" s="346" t="s">
        <v>832</v>
      </c>
      <c r="G7053" s="342">
        <f t="shared" si="222"/>
        <v>235.11329357456373</v>
      </c>
      <c r="H7053" s="342">
        <f t="shared" si="223"/>
        <v>4462.2832935745637</v>
      </c>
      <c r="I7053" s="190"/>
    </row>
    <row r="7054" spans="1:9" ht="13.5" hidden="1" customHeight="1" thickBot="1">
      <c r="A7054" s="410"/>
      <c r="B7054" s="183">
        <v>64.87</v>
      </c>
      <c r="C7054" s="184">
        <v>3769.67</v>
      </c>
      <c r="D7054" s="346" t="s">
        <v>385</v>
      </c>
      <c r="E7054" s="346" t="s">
        <v>386</v>
      </c>
      <c r="F7054" s="346" t="s">
        <v>821</v>
      </c>
      <c r="G7054" s="342">
        <f t="shared" si="222"/>
        <v>209.66734940615726</v>
      </c>
      <c r="H7054" s="342">
        <f t="shared" si="223"/>
        <v>3979.3373494061575</v>
      </c>
      <c r="I7054" s="190"/>
    </row>
    <row r="7055" spans="1:9" ht="13.5" hidden="1" customHeight="1" thickBot="1">
      <c r="A7055" s="410"/>
      <c r="B7055" s="183">
        <v>69.67</v>
      </c>
      <c r="C7055" s="184">
        <v>4092.56</v>
      </c>
      <c r="D7055" s="346" t="s">
        <v>385</v>
      </c>
      <c r="E7055" s="346" t="s">
        <v>386</v>
      </c>
      <c r="F7055" s="346" t="s">
        <v>833</v>
      </c>
      <c r="G7055" s="342">
        <f t="shared" ref="G7055:G7118" si="224">+(C7055/$C$12584)*1312742.08</f>
        <v>227.62634593629227</v>
      </c>
      <c r="H7055" s="342">
        <f t="shared" si="223"/>
        <v>4320.1863459362921</v>
      </c>
      <c r="I7055" s="190"/>
    </row>
    <row r="7056" spans="1:9" ht="13.5" hidden="1" customHeight="1" thickBot="1">
      <c r="A7056" s="410"/>
      <c r="B7056" s="183">
        <v>73.67</v>
      </c>
      <c r="C7056" s="184">
        <v>4227.17</v>
      </c>
      <c r="D7056" s="346" t="s">
        <v>385</v>
      </c>
      <c r="E7056" s="346" t="s">
        <v>386</v>
      </c>
      <c r="F7056" s="346" t="s">
        <v>916</v>
      </c>
      <c r="G7056" s="342">
        <f t="shared" si="224"/>
        <v>235.11329357456373</v>
      </c>
      <c r="H7056" s="342">
        <f t="shared" si="223"/>
        <v>4462.2832935745637</v>
      </c>
      <c r="I7056" s="190"/>
    </row>
    <row r="7057" spans="1:9" ht="13.5" hidden="1" customHeight="1" thickBot="1">
      <c r="A7057" s="410"/>
      <c r="B7057" s="183">
        <v>73.67</v>
      </c>
      <c r="C7057" s="184">
        <v>4227.17</v>
      </c>
      <c r="D7057" s="346" t="s">
        <v>385</v>
      </c>
      <c r="E7057" s="346" t="s">
        <v>386</v>
      </c>
      <c r="F7057" s="346" t="s">
        <v>917</v>
      </c>
      <c r="G7057" s="342">
        <f t="shared" si="224"/>
        <v>235.11329357456373</v>
      </c>
      <c r="H7057" s="342">
        <f t="shared" si="223"/>
        <v>4462.2832935745637</v>
      </c>
      <c r="I7057" s="190"/>
    </row>
    <row r="7058" spans="1:9" ht="13.5" hidden="1" customHeight="1" thickBot="1">
      <c r="A7058" s="410"/>
      <c r="B7058" s="183">
        <v>68.87</v>
      </c>
      <c r="C7058" s="184">
        <v>3904.28</v>
      </c>
      <c r="D7058" s="346" t="s">
        <v>385</v>
      </c>
      <c r="E7058" s="346" t="s">
        <v>386</v>
      </c>
      <c r="F7058" s="346" t="s">
        <v>918</v>
      </c>
      <c r="G7058" s="342">
        <f t="shared" si="224"/>
        <v>217.15429704442872</v>
      </c>
      <c r="H7058" s="342">
        <f t="shared" si="223"/>
        <v>4121.4342970444286</v>
      </c>
      <c r="I7058" s="190"/>
    </row>
    <row r="7059" spans="1:9" ht="13.5" hidden="1" customHeight="1" thickBot="1">
      <c r="A7059" s="410"/>
      <c r="B7059" s="183">
        <v>60.07</v>
      </c>
      <c r="C7059" s="184">
        <v>3446.8</v>
      </c>
      <c r="D7059" s="346" t="s">
        <v>385</v>
      </c>
      <c r="E7059" s="346" t="s">
        <v>386</v>
      </c>
      <c r="F7059" s="346" t="s">
        <v>919</v>
      </c>
      <c r="G7059" s="342">
        <f t="shared" si="224"/>
        <v>191.70946526702411</v>
      </c>
      <c r="H7059" s="342">
        <f t="shared" si="223"/>
        <v>3638.5094652670241</v>
      </c>
      <c r="I7059" s="190"/>
    </row>
    <row r="7060" spans="1:9" ht="13.5" hidden="1" customHeight="1" thickBot="1">
      <c r="A7060" s="410"/>
      <c r="B7060" s="183">
        <v>64.069999999999993</v>
      </c>
      <c r="C7060" s="184">
        <v>3581.41</v>
      </c>
      <c r="D7060" s="346" t="s">
        <v>385</v>
      </c>
      <c r="E7060" s="346" t="s">
        <v>386</v>
      </c>
      <c r="F7060" s="346" t="s">
        <v>920</v>
      </c>
      <c r="G7060" s="342">
        <f t="shared" si="224"/>
        <v>199.19641290529557</v>
      </c>
      <c r="H7060" s="342">
        <f t="shared" si="223"/>
        <v>3780.6064129052957</v>
      </c>
      <c r="I7060" s="190"/>
    </row>
    <row r="7061" spans="1:9" ht="13.5" hidden="1" customHeight="1" thickBot="1">
      <c r="A7061" s="410"/>
      <c r="B7061" s="183">
        <v>55.27</v>
      </c>
      <c r="C7061" s="184">
        <v>3123.92</v>
      </c>
      <c r="D7061" s="346" t="s">
        <v>385</v>
      </c>
      <c r="E7061" s="346" t="s">
        <v>386</v>
      </c>
      <c r="F7061" s="346" t="s">
        <v>858</v>
      </c>
      <c r="G7061" s="342">
        <f t="shared" si="224"/>
        <v>173.75102493239001</v>
      </c>
      <c r="H7061" s="342">
        <f t="shared" si="223"/>
        <v>3297.6710249323901</v>
      </c>
      <c r="I7061" s="190"/>
    </row>
    <row r="7062" spans="1:9" ht="13.5" hidden="1" customHeight="1" thickBot="1">
      <c r="A7062" s="410"/>
      <c r="B7062" s="183">
        <v>2</v>
      </c>
      <c r="C7062" s="184">
        <v>65.38</v>
      </c>
      <c r="D7062" s="346" t="s">
        <v>834</v>
      </c>
      <c r="E7062" s="346" t="s">
        <v>386</v>
      </c>
      <c r="F7062" s="346" t="s">
        <v>818</v>
      </c>
      <c r="G7062" s="342">
        <f t="shared" si="224"/>
        <v>3.6364061852030969</v>
      </c>
      <c r="H7062" s="342">
        <f t="shared" si="223"/>
        <v>69.016406185203095</v>
      </c>
      <c r="I7062" s="190"/>
    </row>
    <row r="7063" spans="1:9" ht="13.5" hidden="1" customHeight="1" thickBot="1">
      <c r="A7063" s="410"/>
      <c r="B7063" s="183">
        <v>1.5</v>
      </c>
      <c r="C7063" s="184">
        <v>50.48</v>
      </c>
      <c r="D7063" s="346" t="s">
        <v>834</v>
      </c>
      <c r="E7063" s="346" t="s">
        <v>386</v>
      </c>
      <c r="F7063" s="346" t="s">
        <v>826</v>
      </c>
      <c r="G7063" s="342">
        <f t="shared" si="224"/>
        <v>2.8076748887894212</v>
      </c>
      <c r="H7063" s="342">
        <f t="shared" si="223"/>
        <v>53.287674888789418</v>
      </c>
      <c r="I7063" s="190"/>
    </row>
    <row r="7064" spans="1:9" ht="13.5" hidden="1" customHeight="1" thickBot="1">
      <c r="A7064" s="410"/>
      <c r="B7064" s="183">
        <v>3</v>
      </c>
      <c r="C7064" s="184">
        <v>100.96</v>
      </c>
      <c r="D7064" s="346" t="s">
        <v>834</v>
      </c>
      <c r="E7064" s="346" t="s">
        <v>386</v>
      </c>
      <c r="F7064" s="346" t="s">
        <v>820</v>
      </c>
      <c r="G7064" s="342">
        <f t="shared" si="224"/>
        <v>5.6153497775788423</v>
      </c>
      <c r="H7064" s="342">
        <f t="shared" si="223"/>
        <v>106.57534977757884</v>
      </c>
      <c r="I7064" s="190"/>
    </row>
    <row r="7065" spans="1:9" ht="13.5" hidden="1" customHeight="1" thickBot="1">
      <c r="A7065" s="410"/>
      <c r="B7065" s="183">
        <v>2</v>
      </c>
      <c r="C7065" s="184">
        <v>67.31</v>
      </c>
      <c r="D7065" s="346" t="s">
        <v>834</v>
      </c>
      <c r="E7065" s="346" t="s">
        <v>386</v>
      </c>
      <c r="F7065" s="346" t="s">
        <v>821</v>
      </c>
      <c r="G7065" s="342">
        <f t="shared" si="224"/>
        <v>3.7437519168862115</v>
      </c>
      <c r="H7065" s="342">
        <f t="shared" si="223"/>
        <v>71.053751916886213</v>
      </c>
      <c r="I7065" s="190"/>
    </row>
    <row r="7066" spans="1:9" ht="13.5" hidden="1" customHeight="1" thickBot="1">
      <c r="A7066" s="410"/>
      <c r="B7066" s="183">
        <v>0.5</v>
      </c>
      <c r="C7066" s="184">
        <v>16.829999999999998</v>
      </c>
      <c r="D7066" s="346" t="s">
        <v>834</v>
      </c>
      <c r="E7066" s="346" t="s">
        <v>386</v>
      </c>
      <c r="F7066" s="346" t="s">
        <v>833</v>
      </c>
      <c r="G7066" s="342">
        <f t="shared" si="224"/>
        <v>0.93607702809678994</v>
      </c>
      <c r="H7066" s="342">
        <f t="shared" si="223"/>
        <v>17.766077028096788</v>
      </c>
      <c r="I7066" s="190"/>
    </row>
    <row r="7067" spans="1:9" ht="13.5" hidden="1" customHeight="1" thickBot="1">
      <c r="A7067" s="410"/>
      <c r="B7067" s="183">
        <v>4.8</v>
      </c>
      <c r="C7067" s="184">
        <v>322.88</v>
      </c>
      <c r="D7067" s="346" t="s">
        <v>834</v>
      </c>
      <c r="E7067" s="346" t="s">
        <v>386</v>
      </c>
      <c r="F7067" s="346" t="s">
        <v>858</v>
      </c>
      <c r="G7067" s="342">
        <f t="shared" si="224"/>
        <v>17.95844033463408</v>
      </c>
      <c r="H7067" s="342">
        <f t="shared" si="223"/>
        <v>340.83844033463407</v>
      </c>
      <c r="I7067" s="190"/>
    </row>
    <row r="7068" spans="1:9" ht="13.5" hidden="1" customHeight="1" thickBot="1">
      <c r="A7068" s="410"/>
      <c r="B7068" s="183">
        <v>4.8</v>
      </c>
      <c r="C7068" s="184">
        <v>304.60000000000002</v>
      </c>
      <c r="D7068" s="346" t="s">
        <v>392</v>
      </c>
      <c r="E7068" s="346" t="s">
        <v>386</v>
      </c>
      <c r="F7068" s="346" t="s">
        <v>817</v>
      </c>
      <c r="G7068" s="342">
        <f t="shared" si="224"/>
        <v>16.94171495889972</v>
      </c>
      <c r="H7068" s="342">
        <f t="shared" si="223"/>
        <v>321.54171495889972</v>
      </c>
      <c r="I7068" s="190"/>
    </row>
    <row r="7069" spans="1:9" ht="13.5" hidden="1" customHeight="1" thickBot="1">
      <c r="A7069" s="410"/>
      <c r="B7069" s="183">
        <v>9.6</v>
      </c>
      <c r="C7069" s="184">
        <v>609.20000000000005</v>
      </c>
      <c r="D7069" s="346" t="s">
        <v>392</v>
      </c>
      <c r="E7069" s="346" t="s">
        <v>386</v>
      </c>
      <c r="F7069" s="346" t="s">
        <v>822</v>
      </c>
      <c r="G7069" s="342">
        <f t="shared" si="224"/>
        <v>33.88342991779944</v>
      </c>
      <c r="H7069" s="342">
        <f t="shared" si="223"/>
        <v>643.08342991779944</v>
      </c>
      <c r="I7069" s="190"/>
    </row>
    <row r="7070" spans="1:9" ht="13.5" hidden="1" customHeight="1" thickBot="1">
      <c r="A7070" s="410"/>
      <c r="B7070" s="183">
        <v>2</v>
      </c>
      <c r="C7070" s="184">
        <v>65.38</v>
      </c>
      <c r="D7070" s="346" t="s">
        <v>392</v>
      </c>
      <c r="E7070" s="346" t="s">
        <v>386</v>
      </c>
      <c r="F7070" s="346" t="s">
        <v>823</v>
      </c>
      <c r="G7070" s="342">
        <f t="shared" si="224"/>
        <v>3.6364061852030969</v>
      </c>
      <c r="H7070" s="342">
        <f t="shared" si="223"/>
        <v>69.016406185203095</v>
      </c>
      <c r="I7070" s="190"/>
    </row>
    <row r="7071" spans="1:9" ht="13.5" hidden="1" customHeight="1" thickBot="1">
      <c r="A7071" s="410"/>
      <c r="B7071" s="183">
        <v>0.5</v>
      </c>
      <c r="C7071" s="184">
        <v>16.829999999999998</v>
      </c>
      <c r="D7071" s="346" t="s">
        <v>392</v>
      </c>
      <c r="E7071" s="346" t="s">
        <v>386</v>
      </c>
      <c r="F7071" s="346" t="s">
        <v>826</v>
      </c>
      <c r="G7071" s="342">
        <f t="shared" si="224"/>
        <v>0.93607702809678994</v>
      </c>
      <c r="H7071" s="342">
        <f t="shared" si="223"/>
        <v>17.766077028096788</v>
      </c>
      <c r="I7071" s="190"/>
    </row>
    <row r="7072" spans="1:9" ht="13.5" hidden="1" customHeight="1" thickBot="1">
      <c r="A7072" s="410"/>
      <c r="B7072" s="183">
        <v>3</v>
      </c>
      <c r="C7072" s="184">
        <v>100.96</v>
      </c>
      <c r="D7072" s="346" t="s">
        <v>392</v>
      </c>
      <c r="E7072" s="346" t="s">
        <v>386</v>
      </c>
      <c r="F7072" s="346" t="s">
        <v>820</v>
      </c>
      <c r="G7072" s="342">
        <f t="shared" si="224"/>
        <v>5.6153497775788423</v>
      </c>
      <c r="H7072" s="342">
        <f t="shared" si="223"/>
        <v>106.57534977757884</v>
      </c>
      <c r="I7072" s="190"/>
    </row>
    <row r="7073" spans="1:10" ht="13.5" hidden="1" customHeight="1" thickBot="1">
      <c r="A7073" s="410"/>
      <c r="B7073" s="183">
        <v>3.5</v>
      </c>
      <c r="C7073" s="184">
        <v>117.79</v>
      </c>
      <c r="D7073" s="346" t="s">
        <v>392</v>
      </c>
      <c r="E7073" s="346" t="s">
        <v>386</v>
      </c>
      <c r="F7073" s="346" t="s">
        <v>833</v>
      </c>
      <c r="G7073" s="342">
        <f t="shared" si="224"/>
        <v>6.5514268056756322</v>
      </c>
      <c r="H7073" s="342">
        <f t="shared" si="223"/>
        <v>124.34142680567564</v>
      </c>
      <c r="I7073" s="190"/>
    </row>
    <row r="7074" spans="1:10" ht="13.5" hidden="1" customHeight="1" thickBot="1">
      <c r="A7074" s="411"/>
      <c r="B7074" s="183">
        <v>0</v>
      </c>
      <c r="C7074" s="184">
        <v>132.59</v>
      </c>
      <c r="D7074" s="346" t="s">
        <v>393</v>
      </c>
      <c r="E7074" s="346" t="s">
        <v>386</v>
      </c>
      <c r="F7074" s="346" t="s">
        <v>859</v>
      </c>
      <c r="G7074" s="342">
        <f t="shared" si="224"/>
        <v>7.3745961470798207</v>
      </c>
      <c r="H7074" s="342">
        <f t="shared" si="223"/>
        <v>139.96459614707982</v>
      </c>
      <c r="I7074" s="190"/>
    </row>
    <row r="7075" spans="1:10" ht="13.5" thickBot="1">
      <c r="A7075" s="185" t="s">
        <v>554</v>
      </c>
      <c r="B7075" s="186">
        <v>1706.48</v>
      </c>
      <c r="C7075" s="187">
        <v>96680.72</v>
      </c>
      <c r="D7075" s="412"/>
      <c r="E7075" s="413"/>
      <c r="F7075" s="414"/>
      <c r="G7075" s="342">
        <f t="shared" si="224"/>
        <v>5377.3381492488343</v>
      </c>
      <c r="H7075" s="342">
        <f t="shared" si="223"/>
        <v>102058.05814924884</v>
      </c>
      <c r="I7075" s="190">
        <f>+H7075</f>
        <v>102058.05814924884</v>
      </c>
      <c r="J7075" s="347">
        <v>3</v>
      </c>
    </row>
    <row r="7076" spans="1:10" ht="13.5" hidden="1" customHeight="1" thickBot="1">
      <c r="A7076" s="409" t="s">
        <v>555</v>
      </c>
      <c r="B7076" s="183">
        <v>7.2</v>
      </c>
      <c r="C7076" s="184">
        <v>283.68</v>
      </c>
      <c r="D7076" s="346" t="s">
        <v>391</v>
      </c>
      <c r="E7076" s="346" t="s">
        <v>386</v>
      </c>
      <c r="F7076" s="346" t="s">
        <v>817</v>
      </c>
      <c r="G7076" s="342">
        <f t="shared" si="224"/>
        <v>15.778153970914879</v>
      </c>
      <c r="H7076" s="342">
        <f t="shared" si="223"/>
        <v>299.45815397091491</v>
      </c>
      <c r="I7076" s="190"/>
    </row>
    <row r="7077" spans="1:10" ht="13.5" hidden="1" customHeight="1" thickBot="1">
      <c r="A7077" s="410"/>
      <c r="B7077" s="183">
        <v>7.2</v>
      </c>
      <c r="C7077" s="184">
        <v>283.68</v>
      </c>
      <c r="D7077" s="346" t="s">
        <v>391</v>
      </c>
      <c r="E7077" s="346" t="s">
        <v>386</v>
      </c>
      <c r="F7077" s="346" t="s">
        <v>818</v>
      </c>
      <c r="G7077" s="342">
        <f t="shared" si="224"/>
        <v>15.778153970914879</v>
      </c>
      <c r="H7077" s="342">
        <f t="shared" si="223"/>
        <v>299.45815397091491</v>
      </c>
      <c r="I7077" s="190"/>
    </row>
    <row r="7078" spans="1:10" ht="13.5" hidden="1" customHeight="1" thickBot="1">
      <c r="A7078" s="410"/>
      <c r="B7078" s="183">
        <v>7.2</v>
      </c>
      <c r="C7078" s="184">
        <v>293.61</v>
      </c>
      <c r="D7078" s="346" t="s">
        <v>391</v>
      </c>
      <c r="E7078" s="346" t="s">
        <v>386</v>
      </c>
      <c r="F7078" s="346" t="s">
        <v>819</v>
      </c>
      <c r="G7078" s="342">
        <f t="shared" si="224"/>
        <v>16.330456103357012</v>
      </c>
      <c r="H7078" s="342">
        <f t="shared" si="223"/>
        <v>309.94045610335701</v>
      </c>
      <c r="I7078" s="190"/>
    </row>
    <row r="7079" spans="1:10" ht="13.5" hidden="1" customHeight="1" thickBot="1">
      <c r="A7079" s="410"/>
      <c r="B7079" s="183">
        <v>7.2</v>
      </c>
      <c r="C7079" s="184">
        <v>293.61</v>
      </c>
      <c r="D7079" s="346" t="s">
        <v>391</v>
      </c>
      <c r="E7079" s="346" t="s">
        <v>386</v>
      </c>
      <c r="F7079" s="346" t="s">
        <v>820</v>
      </c>
      <c r="G7079" s="342">
        <f t="shared" si="224"/>
        <v>16.330456103357012</v>
      </c>
      <c r="H7079" s="342">
        <f t="shared" si="223"/>
        <v>309.94045610335701</v>
      </c>
      <c r="I7079" s="190"/>
    </row>
    <row r="7080" spans="1:10" ht="13.5" hidden="1" customHeight="1" thickBot="1">
      <c r="A7080" s="410"/>
      <c r="B7080" s="183">
        <v>7.2</v>
      </c>
      <c r="C7080" s="184">
        <v>293.61</v>
      </c>
      <c r="D7080" s="346" t="s">
        <v>391</v>
      </c>
      <c r="E7080" s="346" t="s">
        <v>386</v>
      </c>
      <c r="F7080" s="346" t="s">
        <v>821</v>
      </c>
      <c r="G7080" s="342">
        <f t="shared" si="224"/>
        <v>16.330456103357012</v>
      </c>
      <c r="H7080" s="342">
        <f t="shared" si="223"/>
        <v>309.94045610335701</v>
      </c>
      <c r="I7080" s="190"/>
    </row>
    <row r="7081" spans="1:10" ht="13.5" hidden="1" customHeight="1" thickBot="1">
      <c r="A7081" s="410"/>
      <c r="B7081" s="183">
        <v>14.4</v>
      </c>
      <c r="C7081" s="184">
        <v>587.20000000000005</v>
      </c>
      <c r="D7081" s="346" t="s">
        <v>391</v>
      </c>
      <c r="E7081" s="346" t="s">
        <v>386</v>
      </c>
      <c r="F7081" s="346" t="s">
        <v>919</v>
      </c>
      <c r="G7081" s="342">
        <f t="shared" si="224"/>
        <v>32.659799815712127</v>
      </c>
      <c r="H7081" s="342">
        <f t="shared" si="223"/>
        <v>619.85979981571222</v>
      </c>
      <c r="I7081" s="190"/>
    </row>
    <row r="7082" spans="1:10" ht="13.5" hidden="1" customHeight="1" thickBot="1">
      <c r="A7082" s="410"/>
      <c r="B7082" s="183">
        <v>14.4</v>
      </c>
      <c r="C7082" s="184">
        <v>587.20000000000005</v>
      </c>
      <c r="D7082" s="346" t="s">
        <v>391</v>
      </c>
      <c r="E7082" s="346" t="s">
        <v>386</v>
      </c>
      <c r="F7082" s="346" t="s">
        <v>858</v>
      </c>
      <c r="G7082" s="342">
        <f t="shared" si="224"/>
        <v>32.659799815712127</v>
      </c>
      <c r="H7082" s="342">
        <f t="shared" si="223"/>
        <v>619.85979981571222</v>
      </c>
      <c r="I7082" s="190"/>
    </row>
    <row r="7083" spans="1:10" ht="13.5" hidden="1" customHeight="1" thickBot="1">
      <c r="A7083" s="410"/>
      <c r="B7083" s="183">
        <v>70.8</v>
      </c>
      <c r="C7083" s="184">
        <v>2789.59</v>
      </c>
      <c r="D7083" s="346" t="s">
        <v>385</v>
      </c>
      <c r="E7083" s="346" t="s">
        <v>386</v>
      </c>
      <c r="F7083" s="346" t="s">
        <v>817</v>
      </c>
      <c r="G7083" s="342">
        <f t="shared" si="224"/>
        <v>155.15574074916961</v>
      </c>
      <c r="H7083" s="342">
        <f t="shared" si="223"/>
        <v>2944.7457407491697</v>
      </c>
      <c r="I7083" s="190"/>
    </row>
    <row r="7084" spans="1:10" ht="13.5" hidden="1" customHeight="1" thickBot="1">
      <c r="A7084" s="410"/>
      <c r="B7084" s="183">
        <v>78</v>
      </c>
      <c r="C7084" s="184">
        <v>3073.27</v>
      </c>
      <c r="D7084" s="346" t="s">
        <v>385</v>
      </c>
      <c r="E7084" s="346" t="s">
        <v>386</v>
      </c>
      <c r="F7084" s="346" t="s">
        <v>822</v>
      </c>
      <c r="G7084" s="342">
        <f t="shared" si="224"/>
        <v>170.93389472008445</v>
      </c>
      <c r="H7084" s="342">
        <f t="shared" si="223"/>
        <v>3244.2038947200845</v>
      </c>
      <c r="I7084" s="190"/>
    </row>
    <row r="7085" spans="1:10" ht="13.5" hidden="1" customHeight="1" thickBot="1">
      <c r="A7085" s="410"/>
      <c r="B7085" s="183">
        <v>78</v>
      </c>
      <c r="C7085" s="184">
        <v>3073.27</v>
      </c>
      <c r="D7085" s="346" t="s">
        <v>385</v>
      </c>
      <c r="E7085" s="346" t="s">
        <v>386</v>
      </c>
      <c r="F7085" s="346" t="s">
        <v>823</v>
      </c>
      <c r="G7085" s="342">
        <f t="shared" si="224"/>
        <v>170.93389472008445</v>
      </c>
      <c r="H7085" s="342">
        <f t="shared" si="223"/>
        <v>3244.2038947200845</v>
      </c>
      <c r="I7085" s="190"/>
    </row>
    <row r="7086" spans="1:10" ht="13.5" hidden="1" customHeight="1" thickBot="1">
      <c r="A7086" s="410"/>
      <c r="B7086" s="183">
        <v>78</v>
      </c>
      <c r="C7086" s="184">
        <v>3073.27</v>
      </c>
      <c r="D7086" s="346" t="s">
        <v>385</v>
      </c>
      <c r="E7086" s="346" t="s">
        <v>386</v>
      </c>
      <c r="F7086" s="346" t="s">
        <v>824</v>
      </c>
      <c r="G7086" s="342">
        <f t="shared" si="224"/>
        <v>170.93389472008445</v>
      </c>
      <c r="H7086" s="342">
        <f t="shared" si="223"/>
        <v>3244.2038947200845</v>
      </c>
      <c r="I7086" s="190"/>
    </row>
    <row r="7087" spans="1:10" ht="13.5" hidden="1" customHeight="1" thickBot="1">
      <c r="A7087" s="410"/>
      <c r="B7087" s="183">
        <v>78</v>
      </c>
      <c r="C7087" s="184">
        <v>3073.27</v>
      </c>
      <c r="D7087" s="346" t="s">
        <v>385</v>
      </c>
      <c r="E7087" s="346" t="s">
        <v>386</v>
      </c>
      <c r="F7087" s="346" t="s">
        <v>825</v>
      </c>
      <c r="G7087" s="342">
        <f t="shared" si="224"/>
        <v>170.93389472008445</v>
      </c>
      <c r="H7087" s="342">
        <f t="shared" si="223"/>
        <v>3244.2038947200845</v>
      </c>
      <c r="I7087" s="190"/>
    </row>
    <row r="7088" spans="1:10" ht="13.5" hidden="1" customHeight="1" thickBot="1">
      <c r="A7088" s="410"/>
      <c r="B7088" s="183">
        <v>70.8</v>
      </c>
      <c r="C7088" s="184">
        <v>2789.59</v>
      </c>
      <c r="D7088" s="346" t="s">
        <v>385</v>
      </c>
      <c r="E7088" s="346" t="s">
        <v>386</v>
      </c>
      <c r="F7088" s="346" t="s">
        <v>818</v>
      </c>
      <c r="G7088" s="342">
        <f t="shared" si="224"/>
        <v>155.15574074916961</v>
      </c>
      <c r="H7088" s="342">
        <f t="shared" si="223"/>
        <v>2944.7457407491697</v>
      </c>
      <c r="I7088" s="190"/>
    </row>
    <row r="7089" spans="1:9" ht="13.5" hidden="1" customHeight="1" thickBot="1">
      <c r="A7089" s="410"/>
      <c r="B7089" s="183">
        <v>63.6</v>
      </c>
      <c r="C7089" s="184">
        <v>2593.63</v>
      </c>
      <c r="D7089" s="346" t="s">
        <v>385</v>
      </c>
      <c r="E7089" s="346" t="s">
        <v>386</v>
      </c>
      <c r="F7089" s="346" t="s">
        <v>826</v>
      </c>
      <c r="G7089" s="342">
        <f t="shared" si="224"/>
        <v>144.25653371257738</v>
      </c>
      <c r="H7089" s="342">
        <f t="shared" si="223"/>
        <v>2737.8865337125776</v>
      </c>
      <c r="I7089" s="190"/>
    </row>
    <row r="7090" spans="1:9" ht="13.5" hidden="1" customHeight="1" thickBot="1">
      <c r="A7090" s="410"/>
      <c r="B7090" s="183">
        <v>78</v>
      </c>
      <c r="C7090" s="184">
        <v>3180.83</v>
      </c>
      <c r="D7090" s="346" t="s">
        <v>385</v>
      </c>
      <c r="E7090" s="346" t="s">
        <v>386</v>
      </c>
      <c r="F7090" s="346" t="s">
        <v>827</v>
      </c>
      <c r="G7090" s="342">
        <f t="shared" si="224"/>
        <v>176.9163335282895</v>
      </c>
      <c r="H7090" s="342">
        <f t="shared" si="223"/>
        <v>3357.7463335282896</v>
      </c>
      <c r="I7090" s="190"/>
    </row>
    <row r="7091" spans="1:9" ht="13.5" hidden="1" customHeight="1" thickBot="1">
      <c r="A7091" s="410"/>
      <c r="B7091" s="183">
        <v>78</v>
      </c>
      <c r="C7091" s="184">
        <v>3180.83</v>
      </c>
      <c r="D7091" s="346" t="s">
        <v>385</v>
      </c>
      <c r="E7091" s="346" t="s">
        <v>386</v>
      </c>
      <c r="F7091" s="346" t="s">
        <v>828</v>
      </c>
      <c r="G7091" s="342">
        <f t="shared" si="224"/>
        <v>176.9163335282895</v>
      </c>
      <c r="H7091" s="342">
        <f t="shared" si="223"/>
        <v>3357.7463335282896</v>
      </c>
      <c r="I7091" s="190"/>
    </row>
    <row r="7092" spans="1:9" ht="13.5" hidden="1" customHeight="1" thickBot="1">
      <c r="A7092" s="410"/>
      <c r="B7092" s="183">
        <v>70.8</v>
      </c>
      <c r="C7092" s="184">
        <v>2887.24</v>
      </c>
      <c r="D7092" s="346" t="s">
        <v>385</v>
      </c>
      <c r="E7092" s="346" t="s">
        <v>386</v>
      </c>
      <c r="F7092" s="346" t="s">
        <v>819</v>
      </c>
      <c r="G7092" s="342">
        <f t="shared" si="224"/>
        <v>160.58698981593437</v>
      </c>
      <c r="H7092" s="342">
        <f t="shared" si="223"/>
        <v>3047.8269898159342</v>
      </c>
      <c r="I7092" s="190"/>
    </row>
    <row r="7093" spans="1:9" ht="13.5" hidden="1" customHeight="1" thickBot="1">
      <c r="A7093" s="410"/>
      <c r="B7093" s="183">
        <v>70.8</v>
      </c>
      <c r="C7093" s="184">
        <v>2887.24</v>
      </c>
      <c r="D7093" s="346" t="s">
        <v>385</v>
      </c>
      <c r="E7093" s="346" t="s">
        <v>386</v>
      </c>
      <c r="F7093" s="346" t="s">
        <v>829</v>
      </c>
      <c r="G7093" s="342">
        <f t="shared" si="224"/>
        <v>160.58698981593437</v>
      </c>
      <c r="H7093" s="342">
        <f t="shared" si="223"/>
        <v>3047.8269898159342</v>
      </c>
      <c r="I7093" s="190"/>
    </row>
    <row r="7094" spans="1:9" ht="13.5" hidden="1" customHeight="1" thickBot="1">
      <c r="A7094" s="410"/>
      <c r="B7094" s="183">
        <v>78</v>
      </c>
      <c r="C7094" s="184">
        <v>3180.83</v>
      </c>
      <c r="D7094" s="346" t="s">
        <v>385</v>
      </c>
      <c r="E7094" s="346" t="s">
        <v>386</v>
      </c>
      <c r="F7094" s="346" t="s">
        <v>830</v>
      </c>
      <c r="G7094" s="342">
        <f t="shared" si="224"/>
        <v>176.9163335282895</v>
      </c>
      <c r="H7094" s="342">
        <f t="shared" si="223"/>
        <v>3357.7463335282896</v>
      </c>
      <c r="I7094" s="190"/>
    </row>
    <row r="7095" spans="1:9" ht="13.5" hidden="1" customHeight="1" thickBot="1">
      <c r="A7095" s="410"/>
      <c r="B7095" s="183">
        <v>70.8</v>
      </c>
      <c r="C7095" s="184">
        <v>2887.24</v>
      </c>
      <c r="D7095" s="346" t="s">
        <v>385</v>
      </c>
      <c r="E7095" s="346" t="s">
        <v>386</v>
      </c>
      <c r="F7095" s="346" t="s">
        <v>820</v>
      </c>
      <c r="G7095" s="342">
        <f t="shared" si="224"/>
        <v>160.58698981593437</v>
      </c>
      <c r="H7095" s="342">
        <f t="shared" si="223"/>
        <v>3047.8269898159342</v>
      </c>
      <c r="I7095" s="190"/>
    </row>
    <row r="7096" spans="1:9" ht="13.5" hidden="1" customHeight="1" thickBot="1">
      <c r="A7096" s="410"/>
      <c r="B7096" s="183">
        <v>78</v>
      </c>
      <c r="C7096" s="184">
        <v>3180.83</v>
      </c>
      <c r="D7096" s="346" t="s">
        <v>385</v>
      </c>
      <c r="E7096" s="346" t="s">
        <v>386</v>
      </c>
      <c r="F7096" s="346" t="s">
        <v>805</v>
      </c>
      <c r="G7096" s="342">
        <f t="shared" si="224"/>
        <v>176.9163335282895</v>
      </c>
      <c r="H7096" s="342">
        <f t="shared" si="223"/>
        <v>3357.7463335282896</v>
      </c>
      <c r="I7096" s="190"/>
    </row>
    <row r="7097" spans="1:9" ht="13.5" hidden="1" customHeight="1" thickBot="1">
      <c r="A7097" s="410"/>
      <c r="B7097" s="183">
        <v>70.8</v>
      </c>
      <c r="C7097" s="184">
        <v>2887.24</v>
      </c>
      <c r="D7097" s="346" t="s">
        <v>385</v>
      </c>
      <c r="E7097" s="346" t="s">
        <v>386</v>
      </c>
      <c r="F7097" s="346" t="s">
        <v>831</v>
      </c>
      <c r="G7097" s="342">
        <f t="shared" si="224"/>
        <v>160.58698981593437</v>
      </c>
      <c r="H7097" s="342">
        <f t="shared" si="223"/>
        <v>3047.8269898159342</v>
      </c>
      <c r="I7097" s="190"/>
    </row>
    <row r="7098" spans="1:9" ht="13.5" hidden="1" customHeight="1" thickBot="1">
      <c r="A7098" s="410"/>
      <c r="B7098" s="183">
        <v>78</v>
      </c>
      <c r="C7098" s="184">
        <v>3180.83</v>
      </c>
      <c r="D7098" s="346" t="s">
        <v>385</v>
      </c>
      <c r="E7098" s="346" t="s">
        <v>386</v>
      </c>
      <c r="F7098" s="346" t="s">
        <v>832</v>
      </c>
      <c r="G7098" s="342">
        <f t="shared" si="224"/>
        <v>176.9163335282895</v>
      </c>
      <c r="H7098" s="342">
        <f t="shared" si="223"/>
        <v>3357.7463335282896</v>
      </c>
      <c r="I7098" s="190"/>
    </row>
    <row r="7099" spans="1:9" ht="13.5" hidden="1" customHeight="1" thickBot="1">
      <c r="A7099" s="410"/>
      <c r="B7099" s="183">
        <v>63.6</v>
      </c>
      <c r="C7099" s="184">
        <v>2593.63</v>
      </c>
      <c r="D7099" s="346" t="s">
        <v>385</v>
      </c>
      <c r="E7099" s="346" t="s">
        <v>386</v>
      </c>
      <c r="F7099" s="346" t="s">
        <v>821</v>
      </c>
      <c r="G7099" s="342">
        <f t="shared" si="224"/>
        <v>144.25653371257738</v>
      </c>
      <c r="H7099" s="342">
        <f t="shared" si="223"/>
        <v>2737.8865337125776</v>
      </c>
      <c r="I7099" s="190"/>
    </row>
    <row r="7100" spans="1:9" ht="13.5" hidden="1" customHeight="1" thickBot="1">
      <c r="A7100" s="410"/>
      <c r="B7100" s="183">
        <v>78</v>
      </c>
      <c r="C7100" s="184">
        <v>3180.83</v>
      </c>
      <c r="D7100" s="346" t="s">
        <v>385</v>
      </c>
      <c r="E7100" s="346" t="s">
        <v>386</v>
      </c>
      <c r="F7100" s="346" t="s">
        <v>833</v>
      </c>
      <c r="G7100" s="342">
        <f t="shared" si="224"/>
        <v>176.9163335282895</v>
      </c>
      <c r="H7100" s="342">
        <f t="shared" si="223"/>
        <v>3357.7463335282896</v>
      </c>
      <c r="I7100" s="190"/>
    </row>
    <row r="7101" spans="1:9" ht="13.5" hidden="1" customHeight="1" thickBot="1">
      <c r="A7101" s="410"/>
      <c r="B7101" s="183">
        <v>78</v>
      </c>
      <c r="C7101" s="184">
        <v>3180.83</v>
      </c>
      <c r="D7101" s="346" t="s">
        <v>385</v>
      </c>
      <c r="E7101" s="346" t="s">
        <v>386</v>
      </c>
      <c r="F7101" s="346" t="s">
        <v>916</v>
      </c>
      <c r="G7101" s="342">
        <f t="shared" si="224"/>
        <v>176.9163335282895</v>
      </c>
      <c r="H7101" s="342">
        <f t="shared" si="223"/>
        <v>3357.7463335282896</v>
      </c>
      <c r="I7101" s="190"/>
    </row>
    <row r="7102" spans="1:9" ht="13.5" hidden="1" customHeight="1" thickBot="1">
      <c r="A7102" s="410"/>
      <c r="B7102" s="183">
        <v>78</v>
      </c>
      <c r="C7102" s="184">
        <v>3180.83</v>
      </c>
      <c r="D7102" s="346" t="s">
        <v>385</v>
      </c>
      <c r="E7102" s="346" t="s">
        <v>386</v>
      </c>
      <c r="F7102" s="346" t="s">
        <v>917</v>
      </c>
      <c r="G7102" s="342">
        <f t="shared" si="224"/>
        <v>176.9163335282895</v>
      </c>
      <c r="H7102" s="342">
        <f t="shared" si="223"/>
        <v>3357.7463335282896</v>
      </c>
      <c r="I7102" s="190"/>
    </row>
    <row r="7103" spans="1:9" ht="13.5" hidden="1" customHeight="1" thickBot="1">
      <c r="A7103" s="410"/>
      <c r="B7103" s="183">
        <v>78</v>
      </c>
      <c r="C7103" s="184">
        <v>3180.83</v>
      </c>
      <c r="D7103" s="346" t="s">
        <v>385</v>
      </c>
      <c r="E7103" s="346" t="s">
        <v>386</v>
      </c>
      <c r="F7103" s="346" t="s">
        <v>918</v>
      </c>
      <c r="G7103" s="342">
        <f t="shared" si="224"/>
        <v>176.9163335282895</v>
      </c>
      <c r="H7103" s="342">
        <f t="shared" si="223"/>
        <v>3357.7463335282896</v>
      </c>
      <c r="I7103" s="190"/>
    </row>
    <row r="7104" spans="1:9" ht="13.5" hidden="1" customHeight="1" thickBot="1">
      <c r="A7104" s="410"/>
      <c r="B7104" s="183">
        <v>56.4</v>
      </c>
      <c r="C7104" s="184">
        <v>2300.02</v>
      </c>
      <c r="D7104" s="346" t="s">
        <v>385</v>
      </c>
      <c r="E7104" s="346" t="s">
        <v>386</v>
      </c>
      <c r="F7104" s="346" t="s">
        <v>919</v>
      </c>
      <c r="G7104" s="342">
        <f t="shared" si="224"/>
        <v>127.92607760922037</v>
      </c>
      <c r="H7104" s="342">
        <f t="shared" si="223"/>
        <v>2427.9460776092205</v>
      </c>
      <c r="I7104" s="190"/>
    </row>
    <row r="7105" spans="1:10" ht="13.5" hidden="1" customHeight="1" thickBot="1">
      <c r="A7105" s="410"/>
      <c r="B7105" s="183">
        <v>78</v>
      </c>
      <c r="C7105" s="184">
        <v>3180.83</v>
      </c>
      <c r="D7105" s="346" t="s">
        <v>385</v>
      </c>
      <c r="E7105" s="346" t="s">
        <v>386</v>
      </c>
      <c r="F7105" s="346" t="s">
        <v>920</v>
      </c>
      <c r="G7105" s="342">
        <f t="shared" si="224"/>
        <v>176.9163335282895</v>
      </c>
      <c r="H7105" s="342">
        <f t="shared" si="223"/>
        <v>3357.7463335282896</v>
      </c>
      <c r="I7105" s="190"/>
    </row>
    <row r="7106" spans="1:10" ht="13.5" hidden="1" customHeight="1" thickBot="1">
      <c r="A7106" s="410"/>
      <c r="B7106" s="183">
        <v>63.6</v>
      </c>
      <c r="C7106" s="184">
        <v>2593.63</v>
      </c>
      <c r="D7106" s="346" t="s">
        <v>385</v>
      </c>
      <c r="E7106" s="346" t="s">
        <v>386</v>
      </c>
      <c r="F7106" s="346" t="s">
        <v>858</v>
      </c>
      <c r="G7106" s="342">
        <f t="shared" si="224"/>
        <v>144.25653371257738</v>
      </c>
      <c r="H7106" s="342">
        <f t="shared" si="223"/>
        <v>2737.8865337125776</v>
      </c>
      <c r="I7106" s="190"/>
    </row>
    <row r="7107" spans="1:10" ht="13.5" hidden="1" customHeight="1" thickBot="1">
      <c r="A7107" s="410"/>
      <c r="B7107" s="183">
        <v>7.2</v>
      </c>
      <c r="C7107" s="184">
        <v>293.61</v>
      </c>
      <c r="D7107" s="346" t="s">
        <v>834</v>
      </c>
      <c r="E7107" s="346" t="s">
        <v>386</v>
      </c>
      <c r="F7107" s="346" t="s">
        <v>826</v>
      </c>
      <c r="G7107" s="342">
        <f t="shared" si="224"/>
        <v>16.330456103357012</v>
      </c>
      <c r="H7107" s="342">
        <f t="shared" si="223"/>
        <v>309.94045610335701</v>
      </c>
      <c r="I7107" s="190"/>
    </row>
    <row r="7108" spans="1:10" ht="13.5" hidden="1" customHeight="1" thickBot="1">
      <c r="A7108" s="410"/>
      <c r="B7108" s="183">
        <v>7.2</v>
      </c>
      <c r="C7108" s="184">
        <v>293.61</v>
      </c>
      <c r="D7108" s="346" t="s">
        <v>834</v>
      </c>
      <c r="E7108" s="346" t="s">
        <v>386</v>
      </c>
      <c r="F7108" s="346" t="s">
        <v>831</v>
      </c>
      <c r="G7108" s="342">
        <f t="shared" si="224"/>
        <v>16.330456103357012</v>
      </c>
      <c r="H7108" s="342">
        <f t="shared" si="223"/>
        <v>309.94045610335701</v>
      </c>
      <c r="I7108" s="190"/>
    </row>
    <row r="7109" spans="1:10" ht="13.5" hidden="1" customHeight="1" thickBot="1">
      <c r="A7109" s="411"/>
      <c r="B7109" s="183">
        <v>0</v>
      </c>
      <c r="C7109" s="184">
        <v>77.97</v>
      </c>
      <c r="D7109" s="346" t="s">
        <v>393</v>
      </c>
      <c r="E7109" s="346" t="s">
        <v>386</v>
      </c>
      <c r="F7109" s="346" t="s">
        <v>859</v>
      </c>
      <c r="G7109" s="342">
        <f t="shared" si="224"/>
        <v>4.3366563208976059</v>
      </c>
      <c r="H7109" s="342">
        <f t="shared" si="223"/>
        <v>82.306656320897602</v>
      </c>
      <c r="I7109" s="190"/>
    </row>
    <row r="7110" spans="1:10" ht="13.5" thickBot="1">
      <c r="A7110" s="185" t="s">
        <v>555</v>
      </c>
      <c r="B7110" s="186">
        <v>1843.2</v>
      </c>
      <c r="C7110" s="187">
        <v>74598.210000000006</v>
      </c>
      <c r="D7110" s="412"/>
      <c r="E7110" s="413"/>
      <c r="F7110" s="414"/>
      <c r="G7110" s="342">
        <f t="shared" si="224"/>
        <v>4149.1188780831999</v>
      </c>
      <c r="H7110" s="342">
        <f t="shared" si="223"/>
        <v>78747.328878083208</v>
      </c>
      <c r="I7110" s="190">
        <f>+H7110</f>
        <v>78747.328878083208</v>
      </c>
      <c r="J7110" s="347">
        <v>3</v>
      </c>
    </row>
    <row r="7111" spans="1:10" ht="13.5" hidden="1" customHeight="1" thickBot="1">
      <c r="A7111" s="409" t="s">
        <v>556</v>
      </c>
      <c r="B7111" s="183">
        <v>16</v>
      </c>
      <c r="C7111" s="184">
        <v>485.37</v>
      </c>
      <c r="D7111" s="346" t="s">
        <v>389</v>
      </c>
      <c r="E7111" s="346" t="s">
        <v>386</v>
      </c>
      <c r="F7111" s="346" t="s">
        <v>824</v>
      </c>
      <c r="G7111" s="342">
        <f t="shared" si="224"/>
        <v>26.996061029550738</v>
      </c>
      <c r="H7111" s="342">
        <f t="shared" si="223"/>
        <v>512.36606102955079</v>
      </c>
      <c r="I7111" s="190"/>
    </row>
    <row r="7112" spans="1:10" ht="13.5" hidden="1" customHeight="1" thickBot="1">
      <c r="A7112" s="410"/>
      <c r="B7112" s="183">
        <v>32.4</v>
      </c>
      <c r="C7112" s="184">
        <v>1176.82</v>
      </c>
      <c r="D7112" s="346" t="s">
        <v>391</v>
      </c>
      <c r="E7112" s="346" t="s">
        <v>386</v>
      </c>
      <c r="F7112" s="346" t="s">
        <v>817</v>
      </c>
      <c r="G7112" s="342">
        <f t="shared" si="224"/>
        <v>65.454198942653861</v>
      </c>
      <c r="H7112" s="342">
        <f t="shared" si="223"/>
        <v>1242.2741989426538</v>
      </c>
      <c r="I7112" s="190"/>
    </row>
    <row r="7113" spans="1:10" ht="13.5" hidden="1" customHeight="1" thickBot="1">
      <c r="A7113" s="410"/>
      <c r="B7113" s="183">
        <v>32.4</v>
      </c>
      <c r="C7113" s="184">
        <v>1176.82</v>
      </c>
      <c r="D7113" s="346" t="s">
        <v>391</v>
      </c>
      <c r="E7113" s="346" t="s">
        <v>386</v>
      </c>
      <c r="F7113" s="346" t="s">
        <v>818</v>
      </c>
      <c r="G7113" s="342">
        <f t="shared" si="224"/>
        <v>65.454198942653861</v>
      </c>
      <c r="H7113" s="342">
        <f t="shared" si="223"/>
        <v>1242.2741989426538</v>
      </c>
      <c r="I7113" s="190"/>
    </row>
    <row r="7114" spans="1:10" ht="13.5" hidden="1" customHeight="1" thickBot="1">
      <c r="A7114" s="410"/>
      <c r="B7114" s="183">
        <v>48.4</v>
      </c>
      <c r="C7114" s="184">
        <v>1748.38</v>
      </c>
      <c r="D7114" s="346" t="s">
        <v>391</v>
      </c>
      <c r="E7114" s="346" t="s">
        <v>386</v>
      </c>
      <c r="F7114" s="346" t="s">
        <v>819</v>
      </c>
      <c r="G7114" s="342">
        <f t="shared" si="224"/>
        <v>97.244108994882097</v>
      </c>
      <c r="H7114" s="342">
        <f t="shared" si="223"/>
        <v>1845.6241089948821</v>
      </c>
      <c r="I7114" s="190"/>
    </row>
    <row r="7115" spans="1:10" ht="13.5" hidden="1" customHeight="1" thickBot="1">
      <c r="A7115" s="410"/>
      <c r="B7115" s="183">
        <v>56.4</v>
      </c>
      <c r="C7115" s="184">
        <v>1959.91</v>
      </c>
      <c r="D7115" s="346" t="s">
        <v>391</v>
      </c>
      <c r="E7115" s="346" t="s">
        <v>386</v>
      </c>
      <c r="F7115" s="346" t="s">
        <v>820</v>
      </c>
      <c r="G7115" s="342">
        <f t="shared" si="224"/>
        <v>109.00931242645156</v>
      </c>
      <c r="H7115" s="342">
        <f t="shared" ref="H7115:H7178" si="225">+G7115+C7115</f>
        <v>2068.9193124264516</v>
      </c>
      <c r="I7115" s="190"/>
    </row>
    <row r="7116" spans="1:10" ht="13.5" hidden="1" customHeight="1" thickBot="1">
      <c r="A7116" s="410"/>
      <c r="B7116" s="183">
        <v>71.599999999999994</v>
      </c>
      <c r="C7116" s="184">
        <v>2319.94</v>
      </c>
      <c r="D7116" s="346" t="s">
        <v>391</v>
      </c>
      <c r="E7116" s="346" t="s">
        <v>386</v>
      </c>
      <c r="F7116" s="346" t="s">
        <v>821</v>
      </c>
      <c r="G7116" s="342">
        <f t="shared" si="224"/>
        <v>129.03401904711035</v>
      </c>
      <c r="H7116" s="342">
        <f t="shared" si="225"/>
        <v>2448.9740190471102</v>
      </c>
      <c r="I7116" s="190"/>
    </row>
    <row r="7117" spans="1:10" ht="13.5" hidden="1" customHeight="1" thickBot="1">
      <c r="A7117" s="410"/>
      <c r="B7117" s="183">
        <v>143.19999999999999</v>
      </c>
      <c r="C7117" s="184">
        <v>4639.88</v>
      </c>
      <c r="D7117" s="346" t="s">
        <v>391</v>
      </c>
      <c r="E7117" s="346" t="s">
        <v>386</v>
      </c>
      <c r="F7117" s="346" t="s">
        <v>919</v>
      </c>
      <c r="G7117" s="342">
        <f t="shared" si="224"/>
        <v>258.0680380942207</v>
      </c>
      <c r="H7117" s="342">
        <f t="shared" si="225"/>
        <v>4897.9480380942205</v>
      </c>
      <c r="I7117" s="190"/>
    </row>
    <row r="7118" spans="1:10" ht="13.5" hidden="1" customHeight="1" thickBot="1">
      <c r="A7118" s="410"/>
      <c r="B7118" s="183">
        <v>143.19999999999999</v>
      </c>
      <c r="C7118" s="184">
        <v>4639.88</v>
      </c>
      <c r="D7118" s="346" t="s">
        <v>391</v>
      </c>
      <c r="E7118" s="346" t="s">
        <v>386</v>
      </c>
      <c r="F7118" s="346" t="s">
        <v>858</v>
      </c>
      <c r="G7118" s="342">
        <f t="shared" si="224"/>
        <v>258.0680380942207</v>
      </c>
      <c r="H7118" s="342">
        <f t="shared" si="225"/>
        <v>4897.9480380942205</v>
      </c>
      <c r="I7118" s="190"/>
    </row>
    <row r="7119" spans="1:10" ht="13.5" hidden="1" customHeight="1" thickBot="1">
      <c r="A7119" s="410"/>
      <c r="B7119" s="183">
        <v>306.62</v>
      </c>
      <c r="C7119" s="184">
        <v>11208.61</v>
      </c>
      <c r="D7119" s="346" t="s">
        <v>385</v>
      </c>
      <c r="E7119" s="346" t="s">
        <v>386</v>
      </c>
      <c r="F7119" s="346" t="s">
        <v>817</v>
      </c>
      <c r="G7119" s="342">
        <f t="shared" ref="G7119:G7182" si="226">+(C7119/$C$12584)*1312742.08</f>
        <v>623.41784538894603</v>
      </c>
      <c r="H7119" s="342">
        <f t="shared" si="225"/>
        <v>11832.027845388946</v>
      </c>
      <c r="I7119" s="190"/>
    </row>
    <row r="7120" spans="1:10" ht="13.5" hidden="1" customHeight="1" thickBot="1">
      <c r="A7120" s="410"/>
      <c r="B7120" s="183">
        <v>319.02</v>
      </c>
      <c r="C7120" s="184">
        <v>11564.21</v>
      </c>
      <c r="D7120" s="346" t="s">
        <v>385</v>
      </c>
      <c r="E7120" s="346" t="s">
        <v>386</v>
      </c>
      <c r="F7120" s="346" t="s">
        <v>822</v>
      </c>
      <c r="G7120" s="342">
        <f t="shared" si="226"/>
        <v>643.19615740268443</v>
      </c>
      <c r="H7120" s="342">
        <f t="shared" si="225"/>
        <v>12207.406157402684</v>
      </c>
      <c r="I7120" s="190"/>
    </row>
    <row r="7121" spans="1:9" ht="13.5" hidden="1" customHeight="1" thickBot="1">
      <c r="A7121" s="410"/>
      <c r="B7121" s="183">
        <v>321.02</v>
      </c>
      <c r="C7121" s="184">
        <v>11839.59</v>
      </c>
      <c r="D7121" s="346" t="s">
        <v>385</v>
      </c>
      <c r="E7121" s="346" t="s">
        <v>386</v>
      </c>
      <c r="F7121" s="346" t="s">
        <v>823</v>
      </c>
      <c r="G7121" s="342">
        <f t="shared" si="226"/>
        <v>658.5126691078118</v>
      </c>
      <c r="H7121" s="342">
        <f t="shared" si="225"/>
        <v>12498.102669107811</v>
      </c>
      <c r="I7121" s="190"/>
    </row>
    <row r="7122" spans="1:9" ht="13.5" hidden="1" customHeight="1" thickBot="1">
      <c r="A7122" s="410"/>
      <c r="B7122" s="183">
        <v>335.02</v>
      </c>
      <c r="C7122" s="184">
        <v>12264.09</v>
      </c>
      <c r="D7122" s="346" t="s">
        <v>385</v>
      </c>
      <c r="E7122" s="346" t="s">
        <v>386</v>
      </c>
      <c r="F7122" s="346" t="s">
        <v>824</v>
      </c>
      <c r="G7122" s="342">
        <f t="shared" si="226"/>
        <v>682.12316812308734</v>
      </c>
      <c r="H7122" s="342">
        <f t="shared" si="225"/>
        <v>12946.213168123088</v>
      </c>
      <c r="I7122" s="190"/>
    </row>
    <row r="7123" spans="1:9" ht="13.5" hidden="1" customHeight="1" thickBot="1">
      <c r="A7123" s="410"/>
      <c r="B7123" s="183">
        <v>335.02</v>
      </c>
      <c r="C7123" s="184">
        <v>12264.61</v>
      </c>
      <c r="D7123" s="346" t="s">
        <v>385</v>
      </c>
      <c r="E7123" s="346" t="s">
        <v>386</v>
      </c>
      <c r="F7123" s="346" t="s">
        <v>825</v>
      </c>
      <c r="G7123" s="342">
        <f t="shared" si="226"/>
        <v>682.15209028913671</v>
      </c>
      <c r="H7123" s="342">
        <f t="shared" si="225"/>
        <v>12946.762090289138</v>
      </c>
      <c r="I7123" s="190"/>
    </row>
    <row r="7124" spans="1:9" ht="13.5" hidden="1" customHeight="1" thickBot="1">
      <c r="A7124" s="410"/>
      <c r="B7124" s="183">
        <v>300.22000000000003</v>
      </c>
      <c r="C7124" s="184">
        <v>10931.7</v>
      </c>
      <c r="D7124" s="346" t="s">
        <v>385</v>
      </c>
      <c r="E7124" s="346" t="s">
        <v>386</v>
      </c>
      <c r="F7124" s="346" t="s">
        <v>818</v>
      </c>
      <c r="G7124" s="342">
        <f t="shared" si="226"/>
        <v>608.01623577217345</v>
      </c>
      <c r="H7124" s="342">
        <f t="shared" si="225"/>
        <v>11539.716235772174</v>
      </c>
      <c r="I7124" s="190"/>
    </row>
    <row r="7125" spans="1:9" ht="13.5" hidden="1" customHeight="1" thickBot="1">
      <c r="A7125" s="410"/>
      <c r="B7125" s="183">
        <v>335.02</v>
      </c>
      <c r="C7125" s="184">
        <v>12690.96</v>
      </c>
      <c r="D7125" s="346" t="s">
        <v>385</v>
      </c>
      <c r="E7125" s="346" t="s">
        <v>386</v>
      </c>
      <c r="F7125" s="346" t="s">
        <v>826</v>
      </c>
      <c r="G7125" s="342">
        <f t="shared" si="226"/>
        <v>705.8654854720877</v>
      </c>
      <c r="H7125" s="342">
        <f t="shared" si="225"/>
        <v>13396.825485472087</v>
      </c>
      <c r="I7125" s="190"/>
    </row>
    <row r="7126" spans="1:9" ht="13.5" hidden="1" customHeight="1" thickBot="1">
      <c r="A7126" s="410"/>
      <c r="B7126" s="183">
        <v>455.32</v>
      </c>
      <c r="C7126" s="184">
        <v>16614.89</v>
      </c>
      <c r="D7126" s="346" t="s">
        <v>385</v>
      </c>
      <c r="E7126" s="346" t="s">
        <v>386</v>
      </c>
      <c r="F7126" s="346" t="s">
        <v>827</v>
      </c>
      <c r="G7126" s="342">
        <f t="shared" si="226"/>
        <v>924.11270667588076</v>
      </c>
      <c r="H7126" s="342">
        <f t="shared" si="225"/>
        <v>17539.002706675881</v>
      </c>
      <c r="I7126" s="190"/>
    </row>
    <row r="7127" spans="1:9" ht="13.5" hidden="1" customHeight="1" thickBot="1">
      <c r="A7127" s="410"/>
      <c r="B7127" s="183">
        <v>492.36</v>
      </c>
      <c r="C7127" s="184">
        <v>17877.7</v>
      </c>
      <c r="D7127" s="346" t="s">
        <v>385</v>
      </c>
      <c r="E7127" s="346" t="s">
        <v>386</v>
      </c>
      <c r="F7127" s="346" t="s">
        <v>828</v>
      </c>
      <c r="G7127" s="342">
        <f t="shared" si="226"/>
        <v>994.3496307311932</v>
      </c>
      <c r="H7127" s="342">
        <f t="shared" si="225"/>
        <v>18872.049630731195</v>
      </c>
      <c r="I7127" s="190"/>
    </row>
    <row r="7128" spans="1:9" ht="13.5" hidden="1" customHeight="1" thickBot="1">
      <c r="A7128" s="410"/>
      <c r="B7128" s="183">
        <v>399.96</v>
      </c>
      <c r="C7128" s="184">
        <v>14812.78</v>
      </c>
      <c r="D7128" s="346" t="s">
        <v>385</v>
      </c>
      <c r="E7128" s="346" t="s">
        <v>386</v>
      </c>
      <c r="F7128" s="346" t="s">
        <v>819</v>
      </c>
      <c r="G7128" s="342">
        <f t="shared" si="226"/>
        <v>823.88015925440106</v>
      </c>
      <c r="H7128" s="342">
        <f t="shared" si="225"/>
        <v>15636.660159254401</v>
      </c>
      <c r="I7128" s="190"/>
    </row>
    <row r="7129" spans="1:9" ht="13.5" hidden="1" customHeight="1" thickBot="1">
      <c r="A7129" s="410"/>
      <c r="B7129" s="183">
        <v>496.36</v>
      </c>
      <c r="C7129" s="184">
        <v>18031.68</v>
      </c>
      <c r="D7129" s="346" t="s">
        <v>385</v>
      </c>
      <c r="E7129" s="346" t="s">
        <v>386</v>
      </c>
      <c r="F7129" s="346" t="s">
        <v>829</v>
      </c>
      <c r="G7129" s="342">
        <f t="shared" si="226"/>
        <v>1002.9139290548026</v>
      </c>
      <c r="H7129" s="342">
        <f t="shared" si="225"/>
        <v>19034.593929054801</v>
      </c>
      <c r="I7129" s="190"/>
    </row>
    <row r="7130" spans="1:9" ht="13.5" hidden="1" customHeight="1" thickBot="1">
      <c r="A7130" s="410"/>
      <c r="B7130" s="183">
        <v>611.03</v>
      </c>
      <c r="C7130" s="184">
        <v>21233.29</v>
      </c>
      <c r="D7130" s="346" t="s">
        <v>385</v>
      </c>
      <c r="E7130" s="346" t="s">
        <v>386</v>
      </c>
      <c r="F7130" s="346" t="s">
        <v>830</v>
      </c>
      <c r="G7130" s="342">
        <f t="shared" si="226"/>
        <v>1180.9860368340637</v>
      </c>
      <c r="H7130" s="342">
        <f t="shared" si="225"/>
        <v>22414.276036834064</v>
      </c>
      <c r="I7130" s="190"/>
    </row>
    <row r="7131" spans="1:9" ht="13.5" hidden="1" customHeight="1" thickBot="1">
      <c r="A7131" s="410"/>
      <c r="B7131" s="183">
        <v>532.63</v>
      </c>
      <c r="C7131" s="184">
        <v>18104.939999999999</v>
      </c>
      <c r="D7131" s="346" t="s">
        <v>385</v>
      </c>
      <c r="E7131" s="346" t="s">
        <v>386</v>
      </c>
      <c r="F7131" s="346" t="s">
        <v>820</v>
      </c>
      <c r="G7131" s="342">
        <f t="shared" si="226"/>
        <v>1006.9886172947531</v>
      </c>
      <c r="H7131" s="342">
        <f t="shared" si="225"/>
        <v>19111.92861729475</v>
      </c>
      <c r="I7131" s="190"/>
    </row>
    <row r="7132" spans="1:9" ht="13.5" hidden="1" customHeight="1" thickBot="1">
      <c r="A7132" s="410"/>
      <c r="B7132" s="183">
        <v>579.03</v>
      </c>
      <c r="C7132" s="184">
        <v>19828.95</v>
      </c>
      <c r="D7132" s="346" t="s">
        <v>385</v>
      </c>
      <c r="E7132" s="346" t="s">
        <v>386</v>
      </c>
      <c r="F7132" s="346" t="s">
        <v>805</v>
      </c>
      <c r="G7132" s="342">
        <f t="shared" si="226"/>
        <v>1102.8772778538232</v>
      </c>
      <c r="H7132" s="342">
        <f t="shared" si="225"/>
        <v>20931.827277853823</v>
      </c>
      <c r="I7132" s="190"/>
    </row>
    <row r="7133" spans="1:9" ht="13.5" hidden="1" customHeight="1" thickBot="1">
      <c r="A7133" s="410"/>
      <c r="B7133" s="183">
        <v>603.03</v>
      </c>
      <c r="C7133" s="184">
        <v>20983.34</v>
      </c>
      <c r="D7133" s="346" t="s">
        <v>385</v>
      </c>
      <c r="E7133" s="346" t="s">
        <v>386</v>
      </c>
      <c r="F7133" s="346" t="s">
        <v>831</v>
      </c>
      <c r="G7133" s="342">
        <f t="shared" si="226"/>
        <v>1167.0839302878489</v>
      </c>
      <c r="H7133" s="342">
        <f t="shared" si="225"/>
        <v>22150.423930287849</v>
      </c>
      <c r="I7133" s="190"/>
    </row>
    <row r="7134" spans="1:9" ht="13.5" hidden="1" customHeight="1" thickBot="1">
      <c r="A7134" s="410"/>
      <c r="B7134" s="183">
        <v>775.69</v>
      </c>
      <c r="C7134" s="184">
        <v>25133.71</v>
      </c>
      <c r="D7134" s="346" t="s">
        <v>385</v>
      </c>
      <c r="E7134" s="346" t="s">
        <v>386</v>
      </c>
      <c r="F7134" s="346" t="s">
        <v>832</v>
      </c>
      <c r="G7134" s="342">
        <f t="shared" si="226"/>
        <v>1397.925642415126</v>
      </c>
      <c r="H7134" s="342">
        <f t="shared" si="225"/>
        <v>26531.635642415124</v>
      </c>
      <c r="I7134" s="190"/>
    </row>
    <row r="7135" spans="1:9" ht="13.5" hidden="1" customHeight="1" thickBot="1">
      <c r="A7135" s="410"/>
      <c r="B7135" s="183">
        <v>684.89</v>
      </c>
      <c r="C7135" s="184">
        <v>22117</v>
      </c>
      <c r="D7135" s="346" t="s">
        <v>385</v>
      </c>
      <c r="E7135" s="346" t="s">
        <v>386</v>
      </c>
      <c r="F7135" s="346" t="s">
        <v>821</v>
      </c>
      <c r="G7135" s="342">
        <f t="shared" si="226"/>
        <v>1230.1375894484079</v>
      </c>
      <c r="H7135" s="342">
        <f t="shared" si="225"/>
        <v>23347.137589448408</v>
      </c>
      <c r="I7135" s="190"/>
    </row>
    <row r="7136" spans="1:9" ht="13.5" hidden="1" customHeight="1" thickBot="1">
      <c r="A7136" s="410"/>
      <c r="B7136" s="183">
        <v>775.69</v>
      </c>
      <c r="C7136" s="184">
        <v>25133.71</v>
      </c>
      <c r="D7136" s="346" t="s">
        <v>385</v>
      </c>
      <c r="E7136" s="346" t="s">
        <v>386</v>
      </c>
      <c r="F7136" s="346" t="s">
        <v>833</v>
      </c>
      <c r="G7136" s="342">
        <f t="shared" si="226"/>
        <v>1397.925642415126</v>
      </c>
      <c r="H7136" s="342">
        <f t="shared" si="225"/>
        <v>26531.635642415124</v>
      </c>
      <c r="I7136" s="190"/>
    </row>
    <row r="7137" spans="1:9" ht="13.5" hidden="1" customHeight="1" thickBot="1">
      <c r="A7137" s="410"/>
      <c r="B7137" s="183">
        <v>731.69</v>
      </c>
      <c r="C7137" s="184">
        <v>23755.64</v>
      </c>
      <c r="D7137" s="346" t="s">
        <v>385</v>
      </c>
      <c r="E7137" s="346" t="s">
        <v>386</v>
      </c>
      <c r="F7137" s="346" t="s">
        <v>916</v>
      </c>
      <c r="G7137" s="342">
        <f t="shared" si="226"/>
        <v>1321.2780090158778</v>
      </c>
      <c r="H7137" s="342">
        <f t="shared" si="225"/>
        <v>25076.918009015877</v>
      </c>
      <c r="I7137" s="190"/>
    </row>
    <row r="7138" spans="1:9" ht="13.5" hidden="1" customHeight="1" thickBot="1">
      <c r="A7138" s="410"/>
      <c r="B7138" s="183">
        <v>739.69</v>
      </c>
      <c r="C7138" s="184">
        <v>24268.36</v>
      </c>
      <c r="D7138" s="346" t="s">
        <v>385</v>
      </c>
      <c r="E7138" s="346" t="s">
        <v>386</v>
      </c>
      <c r="F7138" s="346" t="s">
        <v>917</v>
      </c>
      <c r="G7138" s="342">
        <f t="shared" si="226"/>
        <v>1349.7952647405236</v>
      </c>
      <c r="H7138" s="342">
        <f t="shared" si="225"/>
        <v>25618.155264740526</v>
      </c>
      <c r="I7138" s="190"/>
    </row>
    <row r="7139" spans="1:9" ht="13.5" hidden="1" customHeight="1" thickBot="1">
      <c r="A7139" s="410"/>
      <c r="B7139" s="183">
        <v>746.89</v>
      </c>
      <c r="C7139" s="184">
        <v>24336.32</v>
      </c>
      <c r="D7139" s="346" t="s">
        <v>385</v>
      </c>
      <c r="E7139" s="346" t="s">
        <v>386</v>
      </c>
      <c r="F7139" s="346" t="s">
        <v>918</v>
      </c>
      <c r="G7139" s="342">
        <f t="shared" si="226"/>
        <v>1353.5751693649718</v>
      </c>
      <c r="H7139" s="342">
        <f t="shared" si="225"/>
        <v>25689.895169364972</v>
      </c>
      <c r="I7139" s="190"/>
    </row>
    <row r="7140" spans="1:9" ht="13.5" hidden="1" customHeight="1" thickBot="1">
      <c r="A7140" s="410"/>
      <c r="B7140" s="183">
        <v>624.49</v>
      </c>
      <c r="C7140" s="184">
        <v>20213.12</v>
      </c>
      <c r="D7140" s="346" t="s">
        <v>385</v>
      </c>
      <c r="E7140" s="346" t="s">
        <v>386</v>
      </c>
      <c r="F7140" s="346" t="s">
        <v>919</v>
      </c>
      <c r="G7140" s="342">
        <f t="shared" si="226"/>
        <v>1124.2446404137722</v>
      </c>
      <c r="H7140" s="342">
        <f t="shared" si="225"/>
        <v>21337.364640413773</v>
      </c>
      <c r="I7140" s="190"/>
    </row>
    <row r="7141" spans="1:9" ht="13.5" hidden="1" customHeight="1" thickBot="1">
      <c r="A7141" s="410"/>
      <c r="B7141" s="183">
        <v>712.49</v>
      </c>
      <c r="C7141" s="184">
        <v>23112.13</v>
      </c>
      <c r="D7141" s="346" t="s">
        <v>385</v>
      </c>
      <c r="E7141" s="346" t="s">
        <v>386</v>
      </c>
      <c r="F7141" s="346" t="s">
        <v>920</v>
      </c>
      <c r="G7141" s="342">
        <f t="shared" si="226"/>
        <v>1285.4862723343233</v>
      </c>
      <c r="H7141" s="342">
        <f t="shared" si="225"/>
        <v>24397.616272334326</v>
      </c>
      <c r="I7141" s="190"/>
    </row>
    <row r="7142" spans="1:9" ht="13.5" hidden="1" customHeight="1" thickBot="1">
      <c r="A7142" s="410"/>
      <c r="B7142" s="183">
        <v>533.29</v>
      </c>
      <c r="C7142" s="184">
        <v>16623.689999999999</v>
      </c>
      <c r="D7142" s="346" t="s">
        <v>385</v>
      </c>
      <c r="E7142" s="346" t="s">
        <v>386</v>
      </c>
      <c r="F7142" s="346" t="s">
        <v>858</v>
      </c>
      <c r="G7142" s="342">
        <f t="shared" si="226"/>
        <v>924.60215871671573</v>
      </c>
      <c r="H7142" s="342">
        <f t="shared" si="225"/>
        <v>17548.292158716715</v>
      </c>
      <c r="I7142" s="190"/>
    </row>
    <row r="7143" spans="1:9" ht="13.5" hidden="1" customHeight="1" thickBot="1">
      <c r="A7143" s="410"/>
      <c r="B7143" s="183">
        <v>10</v>
      </c>
      <c r="C7143" s="184">
        <v>303.04000000000002</v>
      </c>
      <c r="D7143" s="346" t="s">
        <v>834</v>
      </c>
      <c r="E7143" s="346" t="s">
        <v>386</v>
      </c>
      <c r="F7143" s="346" t="s">
        <v>825</v>
      </c>
      <c r="G7143" s="342">
        <f t="shared" si="226"/>
        <v>16.854948460751707</v>
      </c>
      <c r="H7143" s="342">
        <f t="shared" si="225"/>
        <v>319.89494846075172</v>
      </c>
      <c r="I7143" s="190"/>
    </row>
    <row r="7144" spans="1:9" ht="13.5" hidden="1" customHeight="1" thickBot="1">
      <c r="A7144" s="410"/>
      <c r="B7144" s="183">
        <v>12</v>
      </c>
      <c r="C7144" s="184">
        <v>364.02</v>
      </c>
      <c r="D7144" s="346" t="s">
        <v>834</v>
      </c>
      <c r="E7144" s="346" t="s">
        <v>386</v>
      </c>
      <c r="F7144" s="346" t="s">
        <v>818</v>
      </c>
      <c r="G7144" s="342">
        <f t="shared" si="226"/>
        <v>20.246628625537344</v>
      </c>
      <c r="H7144" s="342">
        <f t="shared" si="225"/>
        <v>384.26662862553735</v>
      </c>
      <c r="I7144" s="190"/>
    </row>
    <row r="7145" spans="1:9" ht="13.5" hidden="1" customHeight="1" thickBot="1">
      <c r="A7145" s="410"/>
      <c r="B7145" s="183">
        <v>4</v>
      </c>
      <c r="C7145" s="184">
        <v>124.97</v>
      </c>
      <c r="D7145" s="346" t="s">
        <v>834</v>
      </c>
      <c r="E7145" s="346" t="s">
        <v>386</v>
      </c>
      <c r="F7145" s="346" t="s">
        <v>826</v>
      </c>
      <c r="G7145" s="342">
        <f t="shared" si="226"/>
        <v>6.9507751753568536</v>
      </c>
      <c r="H7145" s="342">
        <f t="shared" si="225"/>
        <v>131.92077517535685</v>
      </c>
      <c r="I7145" s="190"/>
    </row>
    <row r="7146" spans="1:9" ht="13.5" hidden="1" customHeight="1" thickBot="1">
      <c r="A7146" s="410"/>
      <c r="B7146" s="183">
        <v>6</v>
      </c>
      <c r="C7146" s="184">
        <v>187.46</v>
      </c>
      <c r="D7146" s="346" t="s">
        <v>834</v>
      </c>
      <c r="E7146" s="346" t="s">
        <v>386</v>
      </c>
      <c r="F7146" s="346" t="s">
        <v>819</v>
      </c>
      <c r="G7146" s="342">
        <f t="shared" si="226"/>
        <v>10.426440860785755</v>
      </c>
      <c r="H7146" s="342">
        <f t="shared" si="225"/>
        <v>197.88644086078577</v>
      </c>
      <c r="I7146" s="190"/>
    </row>
    <row r="7147" spans="1:9" ht="13.5" hidden="1" customHeight="1" thickBot="1">
      <c r="A7147" s="410"/>
      <c r="B7147" s="183">
        <v>8</v>
      </c>
      <c r="C7147" s="184">
        <v>249.94</v>
      </c>
      <c r="D7147" s="346" t="s">
        <v>834</v>
      </c>
      <c r="E7147" s="346" t="s">
        <v>386</v>
      </c>
      <c r="F7147" s="346" t="s">
        <v>831</v>
      </c>
      <c r="G7147" s="342">
        <f t="shared" si="226"/>
        <v>13.901550350713707</v>
      </c>
      <c r="H7147" s="342">
        <f t="shared" si="225"/>
        <v>263.8415503507137</v>
      </c>
      <c r="I7147" s="190"/>
    </row>
    <row r="7148" spans="1:9" ht="13.5" hidden="1" customHeight="1" thickBot="1">
      <c r="A7148" s="410"/>
      <c r="B7148" s="183">
        <v>7.2</v>
      </c>
      <c r="C7148" s="184">
        <v>225.62</v>
      </c>
      <c r="D7148" s="346" t="s">
        <v>834</v>
      </c>
      <c r="E7148" s="346" t="s">
        <v>386</v>
      </c>
      <c r="F7148" s="346" t="s">
        <v>821</v>
      </c>
      <c r="G7148" s="342">
        <f t="shared" si="226"/>
        <v>12.548882892406283</v>
      </c>
      <c r="H7148" s="342">
        <f t="shared" si="225"/>
        <v>238.16888289240629</v>
      </c>
      <c r="I7148" s="190"/>
    </row>
    <row r="7149" spans="1:9" ht="13.5" hidden="1" customHeight="1" thickBot="1">
      <c r="A7149" s="410"/>
      <c r="B7149" s="183">
        <v>22.4</v>
      </c>
      <c r="C7149" s="184">
        <v>701.18</v>
      </c>
      <c r="D7149" s="346" t="s">
        <v>834</v>
      </c>
      <c r="E7149" s="346" t="s">
        <v>386</v>
      </c>
      <c r="F7149" s="346" t="s">
        <v>916</v>
      </c>
      <c r="G7149" s="342">
        <f t="shared" si="226"/>
        <v>38.999316135526271</v>
      </c>
      <c r="H7149" s="342">
        <f t="shared" si="225"/>
        <v>740.17931613552628</v>
      </c>
      <c r="I7149" s="190"/>
    </row>
    <row r="7150" spans="1:9" ht="13.5" hidden="1" customHeight="1" thickBot="1">
      <c r="A7150" s="410"/>
      <c r="B7150" s="183">
        <v>2</v>
      </c>
      <c r="C7150" s="184">
        <v>122.05</v>
      </c>
      <c r="D7150" s="346" t="s">
        <v>834</v>
      </c>
      <c r="E7150" s="346" t="s">
        <v>386</v>
      </c>
      <c r="F7150" s="346" t="s">
        <v>919</v>
      </c>
      <c r="G7150" s="342">
        <f t="shared" si="226"/>
        <v>6.788366089079811</v>
      </c>
      <c r="H7150" s="342">
        <f t="shared" si="225"/>
        <v>128.83836608907981</v>
      </c>
      <c r="I7150" s="190"/>
    </row>
    <row r="7151" spans="1:9" ht="13.5" hidden="1" customHeight="1" thickBot="1">
      <c r="A7151" s="410"/>
      <c r="B7151" s="183">
        <v>7.2</v>
      </c>
      <c r="C7151" s="184">
        <v>225.62</v>
      </c>
      <c r="D7151" s="346" t="s">
        <v>834</v>
      </c>
      <c r="E7151" s="346" t="s">
        <v>386</v>
      </c>
      <c r="F7151" s="346" t="s">
        <v>920</v>
      </c>
      <c r="G7151" s="342">
        <f t="shared" si="226"/>
        <v>12.548882892406283</v>
      </c>
      <c r="H7151" s="342">
        <f t="shared" si="225"/>
        <v>238.16888289240629</v>
      </c>
      <c r="I7151" s="190"/>
    </row>
    <row r="7152" spans="1:9" ht="13.5" hidden="1" customHeight="1" thickBot="1">
      <c r="A7152" s="410"/>
      <c r="B7152" s="183">
        <v>12</v>
      </c>
      <c r="C7152" s="184">
        <v>364.02</v>
      </c>
      <c r="D7152" s="346" t="s">
        <v>392</v>
      </c>
      <c r="E7152" s="346" t="s">
        <v>386</v>
      </c>
      <c r="F7152" s="346" t="s">
        <v>817</v>
      </c>
      <c r="G7152" s="342">
        <f t="shared" si="226"/>
        <v>20.246628625537344</v>
      </c>
      <c r="H7152" s="342">
        <f t="shared" si="225"/>
        <v>384.26662862553735</v>
      </c>
      <c r="I7152" s="190"/>
    </row>
    <row r="7153" spans="1:10" ht="13.5" hidden="1" customHeight="1" thickBot="1">
      <c r="A7153" s="410"/>
      <c r="B7153" s="183">
        <v>32</v>
      </c>
      <c r="C7153" s="184">
        <v>1185.25</v>
      </c>
      <c r="D7153" s="346" t="s">
        <v>392</v>
      </c>
      <c r="E7153" s="346" t="s">
        <v>386</v>
      </c>
      <c r="F7153" s="346" t="s">
        <v>822</v>
      </c>
      <c r="G7153" s="342">
        <f t="shared" si="226"/>
        <v>65.923071749953664</v>
      </c>
      <c r="H7153" s="342">
        <f t="shared" si="225"/>
        <v>1251.1730717499536</v>
      </c>
      <c r="I7153" s="190"/>
    </row>
    <row r="7154" spans="1:10" ht="13.5" hidden="1" customHeight="1" thickBot="1">
      <c r="A7154" s="410"/>
      <c r="B7154" s="183">
        <v>24</v>
      </c>
      <c r="C7154" s="184">
        <v>728.05</v>
      </c>
      <c r="D7154" s="346" t="s">
        <v>392</v>
      </c>
      <c r="E7154" s="346" t="s">
        <v>386</v>
      </c>
      <c r="F7154" s="346" t="s">
        <v>823</v>
      </c>
      <c r="G7154" s="342">
        <f t="shared" si="226"/>
        <v>40.493813446575629</v>
      </c>
      <c r="H7154" s="342">
        <f t="shared" si="225"/>
        <v>768.54381344657554</v>
      </c>
      <c r="I7154" s="190"/>
    </row>
    <row r="7155" spans="1:10" ht="13.5" hidden="1" customHeight="1" thickBot="1">
      <c r="A7155" s="410"/>
      <c r="B7155" s="183">
        <v>6</v>
      </c>
      <c r="C7155" s="184">
        <v>181.82</v>
      </c>
      <c r="D7155" s="346" t="s">
        <v>392</v>
      </c>
      <c r="E7155" s="346" t="s">
        <v>386</v>
      </c>
      <c r="F7155" s="346" t="s">
        <v>825</v>
      </c>
      <c r="G7155" s="342">
        <f t="shared" si="226"/>
        <v>10.112746598250643</v>
      </c>
      <c r="H7155" s="342">
        <f t="shared" si="225"/>
        <v>191.93274659825065</v>
      </c>
      <c r="I7155" s="190"/>
    </row>
    <row r="7156" spans="1:10" ht="13.5" hidden="1" customHeight="1" thickBot="1">
      <c r="A7156" s="410"/>
      <c r="B7156" s="183">
        <v>4</v>
      </c>
      <c r="C7156" s="184">
        <v>124.97</v>
      </c>
      <c r="D7156" s="346" t="s">
        <v>392</v>
      </c>
      <c r="E7156" s="346" t="s">
        <v>386</v>
      </c>
      <c r="F7156" s="346" t="s">
        <v>826</v>
      </c>
      <c r="G7156" s="342">
        <f t="shared" si="226"/>
        <v>6.9507751753568536</v>
      </c>
      <c r="H7156" s="342">
        <f t="shared" si="225"/>
        <v>131.92077517535685</v>
      </c>
      <c r="I7156" s="190"/>
    </row>
    <row r="7157" spans="1:10" ht="13.5" hidden="1" customHeight="1" thickBot="1">
      <c r="A7157" s="410"/>
      <c r="B7157" s="183">
        <v>6</v>
      </c>
      <c r="C7157" s="184">
        <v>187.46</v>
      </c>
      <c r="D7157" s="346" t="s">
        <v>392</v>
      </c>
      <c r="E7157" s="346" t="s">
        <v>386</v>
      </c>
      <c r="F7157" s="346" t="s">
        <v>819</v>
      </c>
      <c r="G7157" s="342">
        <f t="shared" si="226"/>
        <v>10.426440860785755</v>
      </c>
      <c r="H7157" s="342">
        <f t="shared" si="225"/>
        <v>197.88644086078577</v>
      </c>
      <c r="I7157" s="190"/>
    </row>
    <row r="7158" spans="1:10" ht="13.5" hidden="1" customHeight="1" thickBot="1">
      <c r="A7158" s="410"/>
      <c r="B7158" s="183">
        <v>1.5</v>
      </c>
      <c r="C7158" s="184">
        <v>23.9</v>
      </c>
      <c r="D7158" s="346" t="s">
        <v>392</v>
      </c>
      <c r="E7158" s="346" t="s">
        <v>386</v>
      </c>
      <c r="F7158" s="346" t="s">
        <v>867</v>
      </c>
      <c r="G7158" s="342">
        <f t="shared" si="226"/>
        <v>1.3293072472675747</v>
      </c>
      <c r="H7158" s="342">
        <f t="shared" si="225"/>
        <v>25.229307247267574</v>
      </c>
      <c r="I7158" s="190"/>
    </row>
    <row r="7159" spans="1:10" ht="13.5" hidden="1" customHeight="1" thickBot="1">
      <c r="A7159" s="411"/>
      <c r="B7159" s="183">
        <v>0</v>
      </c>
      <c r="C7159" s="184">
        <v>894.94</v>
      </c>
      <c r="D7159" s="346" t="s">
        <v>393</v>
      </c>
      <c r="E7159" s="346" t="s">
        <v>386</v>
      </c>
      <c r="F7159" s="346" t="s">
        <v>859</v>
      </c>
      <c r="G7159" s="342">
        <f t="shared" si="226"/>
        <v>49.776160161909765</v>
      </c>
      <c r="H7159" s="342">
        <f t="shared" si="225"/>
        <v>944.71616016190978</v>
      </c>
      <c r="I7159" s="190"/>
    </row>
    <row r="7160" spans="1:10" ht="13.5" thickBot="1">
      <c r="A7160" s="185" t="s">
        <v>556</v>
      </c>
      <c r="B7160" s="186">
        <v>13454.37</v>
      </c>
      <c r="C7160" s="187">
        <v>459286.33</v>
      </c>
      <c r="D7160" s="412"/>
      <c r="E7160" s="413"/>
      <c r="F7160" s="414"/>
      <c r="G7160" s="342">
        <f t="shared" si="226"/>
        <v>25545.299039327481</v>
      </c>
      <c r="H7160" s="342">
        <f t="shared" si="225"/>
        <v>484831.6290393275</v>
      </c>
      <c r="I7160" s="190">
        <f>+H7160</f>
        <v>484831.6290393275</v>
      </c>
      <c r="J7160" s="347">
        <v>3</v>
      </c>
    </row>
    <row r="7161" spans="1:10" ht="13.5" hidden="1" customHeight="1" thickBot="1">
      <c r="A7161" s="409" t="s">
        <v>557</v>
      </c>
      <c r="B7161" s="183">
        <v>0.8</v>
      </c>
      <c r="C7161" s="184">
        <v>38.36</v>
      </c>
      <c r="D7161" s="346" t="s">
        <v>391</v>
      </c>
      <c r="E7161" s="346" t="s">
        <v>386</v>
      </c>
      <c r="F7161" s="346" t="s">
        <v>817</v>
      </c>
      <c r="G7161" s="342">
        <f t="shared" si="226"/>
        <v>2.1335659416395045</v>
      </c>
      <c r="H7161" s="342">
        <f t="shared" si="225"/>
        <v>40.493565941639503</v>
      </c>
      <c r="I7161" s="190"/>
    </row>
    <row r="7162" spans="1:10" ht="13.5" hidden="1" customHeight="1" thickBot="1">
      <c r="A7162" s="410"/>
      <c r="B7162" s="183">
        <v>0.8</v>
      </c>
      <c r="C7162" s="184">
        <v>38.36</v>
      </c>
      <c r="D7162" s="346" t="s">
        <v>391</v>
      </c>
      <c r="E7162" s="346" t="s">
        <v>386</v>
      </c>
      <c r="F7162" s="346" t="s">
        <v>818</v>
      </c>
      <c r="G7162" s="342">
        <f t="shared" si="226"/>
        <v>2.1335659416395045</v>
      </c>
      <c r="H7162" s="342">
        <f t="shared" si="225"/>
        <v>40.493565941639503</v>
      </c>
      <c r="I7162" s="190"/>
    </row>
    <row r="7163" spans="1:10" ht="13.5" hidden="1" customHeight="1" thickBot="1">
      <c r="A7163" s="410"/>
      <c r="B7163" s="183">
        <v>0.8</v>
      </c>
      <c r="C7163" s="184">
        <v>40.369999999999997</v>
      </c>
      <c r="D7163" s="346" t="s">
        <v>391</v>
      </c>
      <c r="E7163" s="346" t="s">
        <v>386</v>
      </c>
      <c r="F7163" s="346" t="s">
        <v>819</v>
      </c>
      <c r="G7163" s="342">
        <f t="shared" si="226"/>
        <v>2.2453612373302083</v>
      </c>
      <c r="H7163" s="342">
        <f t="shared" si="225"/>
        <v>42.615361237330205</v>
      </c>
      <c r="I7163" s="190"/>
    </row>
    <row r="7164" spans="1:10" ht="13.5" hidden="1" customHeight="1" thickBot="1">
      <c r="A7164" s="410"/>
      <c r="B7164" s="183">
        <v>0.8</v>
      </c>
      <c r="C7164" s="184">
        <v>40.369999999999997</v>
      </c>
      <c r="D7164" s="346" t="s">
        <v>391</v>
      </c>
      <c r="E7164" s="346" t="s">
        <v>386</v>
      </c>
      <c r="F7164" s="346" t="s">
        <v>820</v>
      </c>
      <c r="G7164" s="342">
        <f t="shared" si="226"/>
        <v>2.2453612373302083</v>
      </c>
      <c r="H7164" s="342">
        <f t="shared" si="225"/>
        <v>42.615361237330205</v>
      </c>
      <c r="I7164" s="190"/>
    </row>
    <row r="7165" spans="1:10" ht="13.5" hidden="1" customHeight="1" thickBot="1">
      <c r="A7165" s="410"/>
      <c r="B7165" s="183">
        <v>2</v>
      </c>
      <c r="C7165" s="184">
        <v>113.95</v>
      </c>
      <c r="D7165" s="346" t="s">
        <v>391</v>
      </c>
      <c r="E7165" s="346" t="s">
        <v>386</v>
      </c>
      <c r="F7165" s="346" t="s">
        <v>821</v>
      </c>
      <c r="G7165" s="342">
        <f t="shared" si="226"/>
        <v>6.3378477333113024</v>
      </c>
      <c r="H7165" s="342">
        <f t="shared" si="225"/>
        <v>120.28784773331131</v>
      </c>
      <c r="I7165" s="190"/>
    </row>
    <row r="7166" spans="1:10" ht="13.5" hidden="1" customHeight="1" thickBot="1">
      <c r="A7166" s="410"/>
      <c r="B7166" s="183">
        <v>4</v>
      </c>
      <c r="C7166" s="184">
        <v>227.92</v>
      </c>
      <c r="D7166" s="346" t="s">
        <v>391</v>
      </c>
      <c r="E7166" s="346" t="s">
        <v>386</v>
      </c>
      <c r="F7166" s="346" t="s">
        <v>919</v>
      </c>
      <c r="G7166" s="342">
        <f t="shared" si="226"/>
        <v>12.676807857624501</v>
      </c>
      <c r="H7166" s="342">
        <f t="shared" si="225"/>
        <v>240.5968078576245</v>
      </c>
      <c r="I7166" s="190"/>
    </row>
    <row r="7167" spans="1:10" ht="13.5" hidden="1" customHeight="1" thickBot="1">
      <c r="A7167" s="410"/>
      <c r="B7167" s="183">
        <v>4</v>
      </c>
      <c r="C7167" s="184">
        <v>227.92</v>
      </c>
      <c r="D7167" s="346" t="s">
        <v>391</v>
      </c>
      <c r="E7167" s="346" t="s">
        <v>386</v>
      </c>
      <c r="F7167" s="346" t="s">
        <v>858</v>
      </c>
      <c r="G7167" s="342">
        <f t="shared" si="226"/>
        <v>12.676807857624501</v>
      </c>
      <c r="H7167" s="342">
        <f t="shared" si="225"/>
        <v>240.5968078576245</v>
      </c>
      <c r="I7167" s="190"/>
    </row>
    <row r="7168" spans="1:10" ht="13.5" hidden="1" customHeight="1" thickBot="1">
      <c r="A7168" s="410"/>
      <c r="B7168" s="183">
        <v>7.87</v>
      </c>
      <c r="C7168" s="184">
        <v>377.2</v>
      </c>
      <c r="D7168" s="346" t="s">
        <v>385</v>
      </c>
      <c r="E7168" s="346" t="s">
        <v>386</v>
      </c>
      <c r="F7168" s="346" t="s">
        <v>817</v>
      </c>
      <c r="G7168" s="342">
        <f t="shared" si="226"/>
        <v>20.979694295787827</v>
      </c>
      <c r="H7168" s="342">
        <f t="shared" si="225"/>
        <v>398.17969429578784</v>
      </c>
      <c r="I7168" s="190"/>
    </row>
    <row r="7169" spans="1:9" ht="13.5" hidden="1" customHeight="1" thickBot="1">
      <c r="A7169" s="410"/>
      <c r="B7169" s="183">
        <v>8.67</v>
      </c>
      <c r="C7169" s="184">
        <v>415.55</v>
      </c>
      <c r="D7169" s="346" t="s">
        <v>385</v>
      </c>
      <c r="E7169" s="346" t="s">
        <v>386</v>
      </c>
      <c r="F7169" s="346" t="s">
        <v>822</v>
      </c>
      <c r="G7169" s="342">
        <f t="shared" si="226"/>
        <v>23.112704041926388</v>
      </c>
      <c r="H7169" s="342">
        <f t="shared" si="225"/>
        <v>438.66270404192642</v>
      </c>
      <c r="I7169" s="190"/>
    </row>
    <row r="7170" spans="1:9" ht="13.5" hidden="1" customHeight="1" thickBot="1">
      <c r="A7170" s="410"/>
      <c r="B7170" s="183">
        <v>8.67</v>
      </c>
      <c r="C7170" s="184">
        <v>415.55</v>
      </c>
      <c r="D7170" s="346" t="s">
        <v>385</v>
      </c>
      <c r="E7170" s="346" t="s">
        <v>386</v>
      </c>
      <c r="F7170" s="346" t="s">
        <v>823</v>
      </c>
      <c r="G7170" s="342">
        <f t="shared" si="226"/>
        <v>23.112704041926388</v>
      </c>
      <c r="H7170" s="342">
        <f t="shared" si="225"/>
        <v>438.66270404192642</v>
      </c>
      <c r="I7170" s="190"/>
    </row>
    <row r="7171" spans="1:9" ht="13.5" hidden="1" customHeight="1" thickBot="1">
      <c r="A7171" s="410"/>
      <c r="B7171" s="183">
        <v>8.67</v>
      </c>
      <c r="C7171" s="184">
        <v>415.55</v>
      </c>
      <c r="D7171" s="346" t="s">
        <v>385</v>
      </c>
      <c r="E7171" s="346" t="s">
        <v>386</v>
      </c>
      <c r="F7171" s="346" t="s">
        <v>824</v>
      </c>
      <c r="G7171" s="342">
        <f t="shared" si="226"/>
        <v>23.112704041926388</v>
      </c>
      <c r="H7171" s="342">
        <f t="shared" si="225"/>
        <v>438.66270404192642</v>
      </c>
      <c r="I7171" s="190"/>
    </row>
    <row r="7172" spans="1:9" ht="13.5" hidden="1" customHeight="1" thickBot="1">
      <c r="A7172" s="410"/>
      <c r="B7172" s="183">
        <v>8.67</v>
      </c>
      <c r="C7172" s="184">
        <v>415.55</v>
      </c>
      <c r="D7172" s="346" t="s">
        <v>385</v>
      </c>
      <c r="E7172" s="346" t="s">
        <v>386</v>
      </c>
      <c r="F7172" s="346" t="s">
        <v>825</v>
      </c>
      <c r="G7172" s="342">
        <f t="shared" si="226"/>
        <v>23.112704041926388</v>
      </c>
      <c r="H7172" s="342">
        <f t="shared" si="225"/>
        <v>438.66270404192642</v>
      </c>
      <c r="I7172" s="190"/>
    </row>
    <row r="7173" spans="1:9" ht="13.5" hidden="1" customHeight="1" thickBot="1">
      <c r="A7173" s="410"/>
      <c r="B7173" s="183">
        <v>6.27</v>
      </c>
      <c r="C7173" s="184">
        <v>300.48</v>
      </c>
      <c r="D7173" s="346" t="s">
        <v>385</v>
      </c>
      <c r="E7173" s="346" t="s">
        <v>386</v>
      </c>
      <c r="F7173" s="346" t="s">
        <v>818</v>
      </c>
      <c r="G7173" s="342">
        <f t="shared" si="226"/>
        <v>16.712562412508824</v>
      </c>
      <c r="H7173" s="342">
        <f t="shared" si="225"/>
        <v>317.19256241250883</v>
      </c>
      <c r="I7173" s="190"/>
    </row>
    <row r="7174" spans="1:9" ht="13.5" hidden="1" customHeight="1" thickBot="1">
      <c r="A7174" s="410"/>
      <c r="B7174" s="183">
        <v>8.67</v>
      </c>
      <c r="C7174" s="184">
        <v>437.39</v>
      </c>
      <c r="D7174" s="346" t="s">
        <v>385</v>
      </c>
      <c r="E7174" s="346" t="s">
        <v>386</v>
      </c>
      <c r="F7174" s="346" t="s">
        <v>826</v>
      </c>
      <c r="G7174" s="342">
        <f t="shared" si="226"/>
        <v>24.32743501599851</v>
      </c>
      <c r="H7174" s="342">
        <f t="shared" si="225"/>
        <v>461.71743501599849</v>
      </c>
      <c r="I7174" s="190"/>
    </row>
    <row r="7175" spans="1:9" ht="13.5" hidden="1" customHeight="1" thickBot="1">
      <c r="A7175" s="410"/>
      <c r="B7175" s="183">
        <v>8.67</v>
      </c>
      <c r="C7175" s="184">
        <v>437.39</v>
      </c>
      <c r="D7175" s="346" t="s">
        <v>385</v>
      </c>
      <c r="E7175" s="346" t="s">
        <v>386</v>
      </c>
      <c r="F7175" s="346" t="s">
        <v>827</v>
      </c>
      <c r="G7175" s="342">
        <f t="shared" si="226"/>
        <v>24.32743501599851</v>
      </c>
      <c r="H7175" s="342">
        <f t="shared" si="225"/>
        <v>461.71743501599849</v>
      </c>
      <c r="I7175" s="190"/>
    </row>
    <row r="7176" spans="1:9" ht="13.5" hidden="1" customHeight="1" thickBot="1">
      <c r="A7176" s="410"/>
      <c r="B7176" s="183">
        <v>8.67</v>
      </c>
      <c r="C7176" s="184">
        <v>437.39</v>
      </c>
      <c r="D7176" s="346" t="s">
        <v>385</v>
      </c>
      <c r="E7176" s="346" t="s">
        <v>386</v>
      </c>
      <c r="F7176" s="346" t="s">
        <v>828</v>
      </c>
      <c r="G7176" s="342">
        <f t="shared" si="226"/>
        <v>24.32743501599851</v>
      </c>
      <c r="H7176" s="342">
        <f t="shared" si="225"/>
        <v>461.71743501599849</v>
      </c>
      <c r="I7176" s="190"/>
    </row>
    <row r="7177" spans="1:9" ht="13.5" hidden="1" customHeight="1" thickBot="1">
      <c r="A7177" s="410"/>
      <c r="B7177" s="183">
        <v>7.87</v>
      </c>
      <c r="C7177" s="184">
        <v>397.02</v>
      </c>
      <c r="D7177" s="346" t="s">
        <v>385</v>
      </c>
      <c r="E7177" s="346" t="s">
        <v>386</v>
      </c>
      <c r="F7177" s="346" t="s">
        <v>819</v>
      </c>
      <c r="G7177" s="342">
        <f t="shared" si="226"/>
        <v>22.082073778668303</v>
      </c>
      <c r="H7177" s="342">
        <f t="shared" si="225"/>
        <v>419.10207377866828</v>
      </c>
      <c r="I7177" s="190"/>
    </row>
    <row r="7178" spans="1:9" ht="13.5" hidden="1" customHeight="1" thickBot="1">
      <c r="A7178" s="410"/>
      <c r="B7178" s="183">
        <v>8.67</v>
      </c>
      <c r="C7178" s="184">
        <v>437.39</v>
      </c>
      <c r="D7178" s="346" t="s">
        <v>385</v>
      </c>
      <c r="E7178" s="346" t="s">
        <v>386</v>
      </c>
      <c r="F7178" s="346" t="s">
        <v>829</v>
      </c>
      <c r="G7178" s="342">
        <f t="shared" si="226"/>
        <v>24.32743501599851</v>
      </c>
      <c r="H7178" s="342">
        <f t="shared" si="225"/>
        <v>461.71743501599849</v>
      </c>
      <c r="I7178" s="190"/>
    </row>
    <row r="7179" spans="1:9" ht="13.5" hidden="1" customHeight="1" thickBot="1">
      <c r="A7179" s="410"/>
      <c r="B7179" s="183">
        <v>7.87</v>
      </c>
      <c r="C7179" s="184">
        <v>397.02</v>
      </c>
      <c r="D7179" s="346" t="s">
        <v>385</v>
      </c>
      <c r="E7179" s="346" t="s">
        <v>386</v>
      </c>
      <c r="F7179" s="346" t="s">
        <v>830</v>
      </c>
      <c r="G7179" s="342">
        <f t="shared" si="226"/>
        <v>22.082073778668303</v>
      </c>
      <c r="H7179" s="342">
        <f t="shared" ref="H7179:H7242" si="227">+G7179+C7179</f>
        <v>419.10207377866828</v>
      </c>
      <c r="I7179" s="190"/>
    </row>
    <row r="7180" spans="1:9" ht="13.5" hidden="1" customHeight="1" thickBot="1">
      <c r="A7180" s="410"/>
      <c r="B7180" s="183">
        <v>3.87</v>
      </c>
      <c r="C7180" s="184">
        <v>195.15</v>
      </c>
      <c r="D7180" s="346" t="s">
        <v>385</v>
      </c>
      <c r="E7180" s="346" t="s">
        <v>386</v>
      </c>
      <c r="F7180" s="346" t="s">
        <v>820</v>
      </c>
      <c r="G7180" s="342">
        <f t="shared" si="226"/>
        <v>10.854155201015363</v>
      </c>
      <c r="H7180" s="342">
        <f t="shared" si="227"/>
        <v>206.00415520101538</v>
      </c>
      <c r="I7180" s="190"/>
    </row>
    <row r="7181" spans="1:9" ht="13.5" hidden="1" customHeight="1" thickBot="1">
      <c r="A7181" s="410"/>
      <c r="B7181" s="183">
        <v>8.67</v>
      </c>
      <c r="C7181" s="184">
        <v>437.39</v>
      </c>
      <c r="D7181" s="346" t="s">
        <v>385</v>
      </c>
      <c r="E7181" s="346" t="s">
        <v>386</v>
      </c>
      <c r="F7181" s="346" t="s">
        <v>805</v>
      </c>
      <c r="G7181" s="342">
        <f t="shared" si="226"/>
        <v>24.32743501599851</v>
      </c>
      <c r="H7181" s="342">
        <f t="shared" si="227"/>
        <v>461.71743501599849</v>
      </c>
      <c r="I7181" s="190"/>
    </row>
    <row r="7182" spans="1:9" ht="13.5" hidden="1" customHeight="1" thickBot="1">
      <c r="A7182" s="410"/>
      <c r="B7182" s="183">
        <v>8.67</v>
      </c>
      <c r="C7182" s="184">
        <v>437.39</v>
      </c>
      <c r="D7182" s="346" t="s">
        <v>385</v>
      </c>
      <c r="E7182" s="346" t="s">
        <v>386</v>
      </c>
      <c r="F7182" s="346" t="s">
        <v>831</v>
      </c>
      <c r="G7182" s="342">
        <f t="shared" si="226"/>
        <v>24.32743501599851</v>
      </c>
      <c r="H7182" s="342">
        <f t="shared" si="227"/>
        <v>461.71743501599849</v>
      </c>
      <c r="I7182" s="190"/>
    </row>
    <row r="7183" spans="1:9" ht="13.5" hidden="1" customHeight="1" thickBot="1">
      <c r="A7183" s="410"/>
      <c r="B7183" s="183">
        <v>21.67</v>
      </c>
      <c r="C7183" s="184">
        <v>1234.57</v>
      </c>
      <c r="D7183" s="346" t="s">
        <v>385</v>
      </c>
      <c r="E7183" s="346" t="s">
        <v>386</v>
      </c>
      <c r="F7183" s="346" t="s">
        <v>832</v>
      </c>
      <c r="G7183" s="342">
        <f t="shared" ref="G7183:G7246" si="228">+(C7183/$C$12584)*1312742.08</f>
        <v>68.666227960633037</v>
      </c>
      <c r="H7183" s="342">
        <f t="shared" si="227"/>
        <v>1303.236227960633</v>
      </c>
      <c r="I7183" s="190"/>
    </row>
    <row r="7184" spans="1:9" ht="13.5" hidden="1" customHeight="1" thickBot="1">
      <c r="A7184" s="410"/>
      <c r="B7184" s="183">
        <v>19.670000000000002</v>
      </c>
      <c r="C7184" s="184">
        <v>1120.6199999999999</v>
      </c>
      <c r="D7184" s="346" t="s">
        <v>385</v>
      </c>
      <c r="E7184" s="346" t="s">
        <v>386</v>
      </c>
      <c r="F7184" s="346" t="s">
        <v>821</v>
      </c>
      <c r="G7184" s="342">
        <f t="shared" si="228"/>
        <v>62.32838022732173</v>
      </c>
      <c r="H7184" s="342">
        <f t="shared" si="227"/>
        <v>1182.9483802273216</v>
      </c>
      <c r="I7184" s="190"/>
    </row>
    <row r="7185" spans="1:10" ht="13.5" hidden="1" customHeight="1" thickBot="1">
      <c r="A7185" s="410"/>
      <c r="B7185" s="183">
        <v>21.67</v>
      </c>
      <c r="C7185" s="184">
        <v>1234.57</v>
      </c>
      <c r="D7185" s="346" t="s">
        <v>385</v>
      </c>
      <c r="E7185" s="346" t="s">
        <v>386</v>
      </c>
      <c r="F7185" s="346" t="s">
        <v>833</v>
      </c>
      <c r="G7185" s="342">
        <f t="shared" si="228"/>
        <v>68.666227960633037</v>
      </c>
      <c r="H7185" s="342">
        <f t="shared" si="227"/>
        <v>1303.236227960633</v>
      </c>
      <c r="I7185" s="190"/>
    </row>
    <row r="7186" spans="1:10" ht="13.5" hidden="1" customHeight="1" thickBot="1">
      <c r="A7186" s="410"/>
      <c r="B7186" s="183">
        <v>16.87</v>
      </c>
      <c r="C7186" s="184">
        <v>940.24</v>
      </c>
      <c r="D7186" s="346" t="s">
        <v>385</v>
      </c>
      <c r="E7186" s="346" t="s">
        <v>386</v>
      </c>
      <c r="F7186" s="346" t="s">
        <v>916</v>
      </c>
      <c r="G7186" s="342">
        <f t="shared" si="228"/>
        <v>52.295725781207715</v>
      </c>
      <c r="H7186" s="342">
        <f t="shared" si="227"/>
        <v>992.5357257812077</v>
      </c>
      <c r="I7186" s="190"/>
    </row>
    <row r="7187" spans="1:10" ht="13.5" hidden="1" customHeight="1" thickBot="1">
      <c r="A7187" s="410"/>
      <c r="B7187" s="183">
        <v>21.67</v>
      </c>
      <c r="C7187" s="184">
        <v>1234.57</v>
      </c>
      <c r="D7187" s="346" t="s">
        <v>385</v>
      </c>
      <c r="E7187" s="346" t="s">
        <v>386</v>
      </c>
      <c r="F7187" s="346" t="s">
        <v>917</v>
      </c>
      <c r="G7187" s="342">
        <f t="shared" si="228"/>
        <v>68.666227960633037</v>
      </c>
      <c r="H7187" s="342">
        <f t="shared" si="227"/>
        <v>1303.236227960633</v>
      </c>
      <c r="I7187" s="190"/>
    </row>
    <row r="7188" spans="1:10" ht="13.5" hidden="1" customHeight="1" thickBot="1">
      <c r="A7188" s="410"/>
      <c r="B7188" s="183">
        <v>20.87</v>
      </c>
      <c r="C7188" s="184">
        <v>1194.2</v>
      </c>
      <c r="D7188" s="346" t="s">
        <v>385</v>
      </c>
      <c r="E7188" s="346" t="s">
        <v>386</v>
      </c>
      <c r="F7188" s="346" t="s">
        <v>918</v>
      </c>
      <c r="G7188" s="342">
        <f t="shared" si="228"/>
        <v>66.420866723302822</v>
      </c>
      <c r="H7188" s="342">
        <f t="shared" si="227"/>
        <v>1260.6208667233029</v>
      </c>
      <c r="I7188" s="190"/>
    </row>
    <row r="7189" spans="1:10" ht="13.5" hidden="1" customHeight="1" thickBot="1">
      <c r="A7189" s="410"/>
      <c r="B7189" s="183">
        <v>17.670000000000002</v>
      </c>
      <c r="C7189" s="184">
        <v>1006.67</v>
      </c>
      <c r="D7189" s="346" t="s">
        <v>385</v>
      </c>
      <c r="E7189" s="346" t="s">
        <v>386</v>
      </c>
      <c r="F7189" s="346" t="s">
        <v>919</v>
      </c>
      <c r="G7189" s="342">
        <f t="shared" si="228"/>
        <v>55.990532494010424</v>
      </c>
      <c r="H7189" s="342">
        <f t="shared" si="227"/>
        <v>1062.6605324940103</v>
      </c>
      <c r="I7189" s="190"/>
    </row>
    <row r="7190" spans="1:10" ht="13.5" hidden="1" customHeight="1" thickBot="1">
      <c r="A7190" s="410"/>
      <c r="B7190" s="183">
        <v>20.87</v>
      </c>
      <c r="C7190" s="184">
        <v>1194.2</v>
      </c>
      <c r="D7190" s="346" t="s">
        <v>385</v>
      </c>
      <c r="E7190" s="346" t="s">
        <v>386</v>
      </c>
      <c r="F7190" s="346" t="s">
        <v>920</v>
      </c>
      <c r="G7190" s="342">
        <f t="shared" si="228"/>
        <v>66.420866723302822</v>
      </c>
      <c r="H7190" s="342">
        <f t="shared" si="227"/>
        <v>1260.6208667233029</v>
      </c>
      <c r="I7190" s="190"/>
    </row>
    <row r="7191" spans="1:10" ht="13.5" hidden="1" customHeight="1" thickBot="1">
      <c r="A7191" s="410"/>
      <c r="B7191" s="183">
        <v>16.07</v>
      </c>
      <c r="C7191" s="184">
        <v>925.92</v>
      </c>
      <c r="D7191" s="346" t="s">
        <v>385</v>
      </c>
      <c r="E7191" s="346" t="s">
        <v>386</v>
      </c>
      <c r="F7191" s="346" t="s">
        <v>858</v>
      </c>
      <c r="G7191" s="342">
        <f t="shared" si="228"/>
        <v>51.49925382384906</v>
      </c>
      <c r="H7191" s="342">
        <f t="shared" si="227"/>
        <v>977.41925382384898</v>
      </c>
      <c r="I7191" s="190"/>
    </row>
    <row r="7192" spans="1:10" ht="13.5" hidden="1" customHeight="1" thickBot="1">
      <c r="A7192" s="411"/>
      <c r="B7192" s="183">
        <v>0</v>
      </c>
      <c r="C7192" s="184">
        <v>51.63</v>
      </c>
      <c r="D7192" s="346" t="s">
        <v>393</v>
      </c>
      <c r="E7192" s="346" t="s">
        <v>386</v>
      </c>
      <c r="F7192" s="346" t="s">
        <v>859</v>
      </c>
      <c r="G7192" s="342">
        <f t="shared" si="228"/>
        <v>2.8716373713985304</v>
      </c>
      <c r="H7192" s="342">
        <f t="shared" si="227"/>
        <v>54.50163737139853</v>
      </c>
      <c r="I7192" s="190"/>
    </row>
    <row r="7193" spans="1:10" ht="13.5" thickBot="1">
      <c r="A7193" s="185" t="s">
        <v>557</v>
      </c>
      <c r="B7193" s="186">
        <v>310.68</v>
      </c>
      <c r="C7193" s="187">
        <v>16817.849999999999</v>
      </c>
      <c r="D7193" s="412"/>
      <c r="E7193" s="413"/>
      <c r="F7193" s="414"/>
      <c r="G7193" s="342">
        <f t="shared" si="228"/>
        <v>935.40125056313718</v>
      </c>
      <c r="H7193" s="342">
        <f t="shared" si="227"/>
        <v>17753.251250563135</v>
      </c>
      <c r="I7193" s="190">
        <f>+H7193</f>
        <v>17753.251250563135</v>
      </c>
      <c r="J7193" s="347">
        <v>3</v>
      </c>
    </row>
    <row r="7194" spans="1:10" ht="13.5" hidden="1" customHeight="1" thickBot="1">
      <c r="A7194" s="409" t="s">
        <v>558</v>
      </c>
      <c r="B7194" s="183">
        <v>1.6</v>
      </c>
      <c r="C7194" s="184">
        <v>68.23</v>
      </c>
      <c r="D7194" s="346" t="s">
        <v>389</v>
      </c>
      <c r="E7194" s="346" t="s">
        <v>386</v>
      </c>
      <c r="F7194" s="346" t="s">
        <v>830</v>
      </c>
      <c r="G7194" s="342">
        <f t="shared" si="228"/>
        <v>3.7949219029734986</v>
      </c>
      <c r="H7194" s="342">
        <f t="shared" si="227"/>
        <v>72.024921902973503</v>
      </c>
      <c r="I7194" s="190"/>
    </row>
    <row r="7195" spans="1:10" ht="13.5" hidden="1" customHeight="1" thickBot="1">
      <c r="A7195" s="410"/>
      <c r="B7195" s="183">
        <v>1.6</v>
      </c>
      <c r="C7195" s="184">
        <v>68.23</v>
      </c>
      <c r="D7195" s="346" t="s">
        <v>389</v>
      </c>
      <c r="E7195" s="346" t="s">
        <v>386</v>
      </c>
      <c r="F7195" s="346" t="s">
        <v>832</v>
      </c>
      <c r="G7195" s="342">
        <f t="shared" si="228"/>
        <v>3.7949219029734986</v>
      </c>
      <c r="H7195" s="342">
        <f t="shared" si="227"/>
        <v>72.024921902973503</v>
      </c>
      <c r="I7195" s="190"/>
    </row>
    <row r="7196" spans="1:10" ht="13.5" hidden="1" customHeight="1" thickBot="1">
      <c r="A7196" s="410"/>
      <c r="B7196" s="183">
        <v>1.6</v>
      </c>
      <c r="C7196" s="184">
        <v>24.3</v>
      </c>
      <c r="D7196" s="346" t="s">
        <v>391</v>
      </c>
      <c r="E7196" s="346" t="s">
        <v>386</v>
      </c>
      <c r="F7196" s="346" t="s">
        <v>807</v>
      </c>
      <c r="G7196" s="342">
        <f t="shared" si="228"/>
        <v>1.3515550673055257</v>
      </c>
      <c r="H7196" s="342">
        <f t="shared" si="227"/>
        <v>25.651555067305527</v>
      </c>
      <c r="I7196" s="190"/>
    </row>
    <row r="7197" spans="1:10" ht="13.5" hidden="1" customHeight="1" thickBot="1">
      <c r="A7197" s="410"/>
      <c r="B7197" s="183">
        <v>1.6</v>
      </c>
      <c r="C7197" s="184">
        <v>52.85</v>
      </c>
      <c r="D7197" s="346" t="s">
        <v>391</v>
      </c>
      <c r="E7197" s="346" t="s">
        <v>386</v>
      </c>
      <c r="F7197" s="346" t="s">
        <v>817</v>
      </c>
      <c r="G7197" s="342">
        <f t="shared" si="228"/>
        <v>2.9394932225142814</v>
      </c>
      <c r="H7197" s="342">
        <f t="shared" si="227"/>
        <v>55.789493222514281</v>
      </c>
      <c r="I7197" s="190"/>
    </row>
    <row r="7198" spans="1:10" ht="13.5" hidden="1" customHeight="1" thickBot="1">
      <c r="A7198" s="410"/>
      <c r="B7198" s="183">
        <v>0.8</v>
      </c>
      <c r="C7198" s="184">
        <v>12.15</v>
      </c>
      <c r="D7198" s="346" t="s">
        <v>391</v>
      </c>
      <c r="E7198" s="346" t="s">
        <v>386</v>
      </c>
      <c r="F7198" s="346" t="s">
        <v>837</v>
      </c>
      <c r="G7198" s="342">
        <f t="shared" si="228"/>
        <v>0.67577753365276283</v>
      </c>
      <c r="H7198" s="342">
        <f t="shared" si="227"/>
        <v>12.825777533652763</v>
      </c>
      <c r="I7198" s="190"/>
    </row>
    <row r="7199" spans="1:10" ht="13.5" hidden="1" customHeight="1" thickBot="1">
      <c r="A7199" s="410"/>
      <c r="B7199" s="183">
        <v>1.6</v>
      </c>
      <c r="C7199" s="184">
        <v>52.85</v>
      </c>
      <c r="D7199" s="346" t="s">
        <v>391</v>
      </c>
      <c r="E7199" s="346" t="s">
        <v>386</v>
      </c>
      <c r="F7199" s="346" t="s">
        <v>818</v>
      </c>
      <c r="G7199" s="342">
        <f t="shared" si="228"/>
        <v>2.9394932225142814</v>
      </c>
      <c r="H7199" s="342">
        <f t="shared" si="227"/>
        <v>55.789493222514281</v>
      </c>
      <c r="I7199" s="190"/>
    </row>
    <row r="7200" spans="1:10" ht="13.5" hidden="1" customHeight="1" thickBot="1">
      <c r="A7200" s="410"/>
      <c r="B7200" s="183">
        <v>0.8</v>
      </c>
      <c r="C7200" s="184">
        <v>12.15</v>
      </c>
      <c r="D7200" s="346" t="s">
        <v>391</v>
      </c>
      <c r="E7200" s="346" t="s">
        <v>386</v>
      </c>
      <c r="F7200" s="346" t="s">
        <v>835</v>
      </c>
      <c r="G7200" s="342">
        <f t="shared" si="228"/>
        <v>0.67577753365276283</v>
      </c>
      <c r="H7200" s="342">
        <f t="shared" si="227"/>
        <v>12.825777533652763</v>
      </c>
      <c r="I7200" s="190"/>
    </row>
    <row r="7201" spans="1:9" ht="13.5" hidden="1" customHeight="1" thickBot="1">
      <c r="A7201" s="410"/>
      <c r="B7201" s="183">
        <v>1.6</v>
      </c>
      <c r="C7201" s="184">
        <v>56.3</v>
      </c>
      <c r="D7201" s="346" t="s">
        <v>391</v>
      </c>
      <c r="E7201" s="346" t="s">
        <v>386</v>
      </c>
      <c r="F7201" s="346" t="s">
        <v>819</v>
      </c>
      <c r="G7201" s="342">
        <f t="shared" si="228"/>
        <v>3.1313806703416085</v>
      </c>
      <c r="H7201" s="342">
        <f t="shared" si="227"/>
        <v>59.431380670341603</v>
      </c>
      <c r="I7201" s="190"/>
    </row>
    <row r="7202" spans="1:9" ht="13.5" hidden="1" customHeight="1" thickBot="1">
      <c r="A7202" s="410"/>
      <c r="B7202" s="183">
        <v>0.8</v>
      </c>
      <c r="C7202" s="184">
        <v>12.54</v>
      </c>
      <c r="D7202" s="346" t="s">
        <v>391</v>
      </c>
      <c r="E7202" s="346" t="s">
        <v>386</v>
      </c>
      <c r="F7202" s="346" t="s">
        <v>845</v>
      </c>
      <c r="G7202" s="342">
        <f t="shared" si="228"/>
        <v>0.69746915818976507</v>
      </c>
      <c r="H7202" s="342">
        <f t="shared" si="227"/>
        <v>13.237469158189764</v>
      </c>
      <c r="I7202" s="190"/>
    </row>
    <row r="7203" spans="1:9" ht="13.5" hidden="1" customHeight="1" thickBot="1">
      <c r="A7203" s="410"/>
      <c r="B7203" s="183">
        <v>1.6</v>
      </c>
      <c r="C7203" s="184">
        <v>56.3</v>
      </c>
      <c r="D7203" s="346" t="s">
        <v>391</v>
      </c>
      <c r="E7203" s="346" t="s">
        <v>386</v>
      </c>
      <c r="F7203" s="346" t="s">
        <v>820</v>
      </c>
      <c r="G7203" s="342">
        <f t="shared" si="228"/>
        <v>3.1313806703416085</v>
      </c>
      <c r="H7203" s="342">
        <f t="shared" si="227"/>
        <v>59.431380670341603</v>
      </c>
      <c r="I7203" s="190"/>
    </row>
    <row r="7204" spans="1:9" ht="13.5" hidden="1" customHeight="1" thickBot="1">
      <c r="A7204" s="410"/>
      <c r="B7204" s="183">
        <v>0.8</v>
      </c>
      <c r="C7204" s="184">
        <v>12.54</v>
      </c>
      <c r="D7204" s="346" t="s">
        <v>391</v>
      </c>
      <c r="E7204" s="346" t="s">
        <v>386</v>
      </c>
      <c r="F7204" s="346" t="s">
        <v>881</v>
      </c>
      <c r="G7204" s="342">
        <f t="shared" si="228"/>
        <v>0.69746915818976507</v>
      </c>
      <c r="H7204" s="342">
        <f t="shared" si="227"/>
        <v>13.237469158189764</v>
      </c>
      <c r="I7204" s="190"/>
    </row>
    <row r="7205" spans="1:9" ht="13.5" hidden="1" customHeight="1" thickBot="1">
      <c r="A7205" s="410"/>
      <c r="B7205" s="183">
        <v>0.8</v>
      </c>
      <c r="C7205" s="184">
        <v>12.54</v>
      </c>
      <c r="D7205" s="346" t="s">
        <v>391</v>
      </c>
      <c r="E7205" s="346" t="s">
        <v>386</v>
      </c>
      <c r="F7205" s="346" t="s">
        <v>863</v>
      </c>
      <c r="G7205" s="342">
        <f t="shared" si="228"/>
        <v>0.69746915818976507</v>
      </c>
      <c r="H7205" s="342">
        <f t="shared" si="227"/>
        <v>13.237469158189764</v>
      </c>
      <c r="I7205" s="190"/>
    </row>
    <row r="7206" spans="1:9" ht="13.5" hidden="1" customHeight="1" thickBot="1">
      <c r="A7206" s="410"/>
      <c r="B7206" s="183">
        <v>1.6</v>
      </c>
      <c r="C7206" s="184">
        <v>56.3</v>
      </c>
      <c r="D7206" s="346" t="s">
        <v>391</v>
      </c>
      <c r="E7206" s="346" t="s">
        <v>386</v>
      </c>
      <c r="F7206" s="346" t="s">
        <v>821</v>
      </c>
      <c r="G7206" s="342">
        <f t="shared" si="228"/>
        <v>3.1313806703416085</v>
      </c>
      <c r="H7206" s="342">
        <f t="shared" si="227"/>
        <v>59.431380670341603</v>
      </c>
      <c r="I7206" s="190"/>
    </row>
    <row r="7207" spans="1:9" ht="13.5" hidden="1" customHeight="1" thickBot="1">
      <c r="A7207" s="410"/>
      <c r="B7207" s="183">
        <v>3.2</v>
      </c>
      <c r="C7207" s="184">
        <v>115.69</v>
      </c>
      <c r="D7207" s="346" t="s">
        <v>391</v>
      </c>
      <c r="E7207" s="346" t="s">
        <v>386</v>
      </c>
      <c r="F7207" s="346" t="s">
        <v>919</v>
      </c>
      <c r="G7207" s="342">
        <f t="shared" si="228"/>
        <v>6.4346257504763891</v>
      </c>
      <c r="H7207" s="342">
        <f t="shared" si="227"/>
        <v>122.12462575047638</v>
      </c>
      <c r="I7207" s="190"/>
    </row>
    <row r="7208" spans="1:9" ht="13.5" hidden="1" customHeight="1" thickBot="1">
      <c r="A7208" s="410"/>
      <c r="B7208" s="183">
        <v>1.6</v>
      </c>
      <c r="C7208" s="184">
        <v>25.08</v>
      </c>
      <c r="D7208" s="346" t="s">
        <v>391</v>
      </c>
      <c r="E7208" s="346" t="s">
        <v>386</v>
      </c>
      <c r="F7208" s="346" t="s">
        <v>838</v>
      </c>
      <c r="G7208" s="342">
        <f t="shared" si="228"/>
        <v>1.3949383163795301</v>
      </c>
      <c r="H7208" s="342">
        <f t="shared" si="227"/>
        <v>26.474938316379529</v>
      </c>
      <c r="I7208" s="190"/>
    </row>
    <row r="7209" spans="1:9" ht="13.5" hidden="1" customHeight="1" thickBot="1">
      <c r="A7209" s="410"/>
      <c r="B7209" s="183">
        <v>4</v>
      </c>
      <c r="C7209" s="184">
        <v>128.22999999999999</v>
      </c>
      <c r="D7209" s="346" t="s">
        <v>391</v>
      </c>
      <c r="E7209" s="346" t="s">
        <v>386</v>
      </c>
      <c r="F7209" s="346" t="s">
        <v>858</v>
      </c>
      <c r="G7209" s="342">
        <f t="shared" si="228"/>
        <v>7.1320949086661543</v>
      </c>
      <c r="H7209" s="342">
        <f t="shared" si="227"/>
        <v>135.36209490866614</v>
      </c>
      <c r="I7209" s="190"/>
    </row>
    <row r="7210" spans="1:9" ht="13.5" hidden="1" customHeight="1" thickBot="1">
      <c r="A7210" s="410"/>
      <c r="B7210" s="183">
        <v>5.35</v>
      </c>
      <c r="C7210" s="184">
        <v>81.260000000000005</v>
      </c>
      <c r="D7210" s="346" t="s">
        <v>384</v>
      </c>
      <c r="E7210" s="346" t="s">
        <v>386</v>
      </c>
      <c r="F7210" s="346" t="s">
        <v>807</v>
      </c>
      <c r="G7210" s="342">
        <f t="shared" si="228"/>
        <v>4.5196446407097541</v>
      </c>
      <c r="H7210" s="342">
        <f t="shared" si="227"/>
        <v>85.779644640709762</v>
      </c>
      <c r="I7210" s="190"/>
    </row>
    <row r="7211" spans="1:9" ht="13.5" hidden="1" customHeight="1" thickBot="1">
      <c r="A7211" s="410"/>
      <c r="B7211" s="183">
        <v>7</v>
      </c>
      <c r="C7211" s="184">
        <v>106.33</v>
      </c>
      <c r="D7211" s="346" t="s">
        <v>384</v>
      </c>
      <c r="E7211" s="346" t="s">
        <v>386</v>
      </c>
      <c r="F7211" s="346" t="s">
        <v>837</v>
      </c>
      <c r="G7211" s="342">
        <f t="shared" si="228"/>
        <v>5.9140267615883353</v>
      </c>
      <c r="H7211" s="342">
        <f t="shared" si="227"/>
        <v>112.24402676158833</v>
      </c>
      <c r="I7211" s="190"/>
    </row>
    <row r="7212" spans="1:9" ht="13.5" hidden="1" customHeight="1" thickBot="1">
      <c r="A7212" s="410"/>
      <c r="B7212" s="183">
        <v>7.8</v>
      </c>
      <c r="C7212" s="184">
        <v>118.48</v>
      </c>
      <c r="D7212" s="346" t="s">
        <v>384</v>
      </c>
      <c r="E7212" s="346" t="s">
        <v>386</v>
      </c>
      <c r="F7212" s="346" t="s">
        <v>811</v>
      </c>
      <c r="G7212" s="342">
        <f t="shared" si="228"/>
        <v>6.5898042952410982</v>
      </c>
      <c r="H7212" s="342">
        <f t="shared" si="227"/>
        <v>125.0698042952411</v>
      </c>
      <c r="I7212" s="190"/>
    </row>
    <row r="7213" spans="1:9" ht="13.5" hidden="1" customHeight="1" thickBot="1">
      <c r="A7213" s="410"/>
      <c r="B7213" s="183">
        <v>7.6</v>
      </c>
      <c r="C7213" s="184">
        <v>115.44</v>
      </c>
      <c r="D7213" s="346" t="s">
        <v>384</v>
      </c>
      <c r="E7213" s="346" t="s">
        <v>386</v>
      </c>
      <c r="F7213" s="346" t="s">
        <v>813</v>
      </c>
      <c r="G7213" s="342">
        <f t="shared" si="228"/>
        <v>6.4207208629526704</v>
      </c>
      <c r="H7213" s="342">
        <f t="shared" si="227"/>
        <v>121.86072086295266</v>
      </c>
      <c r="I7213" s="190"/>
    </row>
    <row r="7214" spans="1:9" ht="13.5" hidden="1" customHeight="1" thickBot="1">
      <c r="A7214" s="410"/>
      <c r="B7214" s="183">
        <v>7.7</v>
      </c>
      <c r="C7214" s="184">
        <v>116.96</v>
      </c>
      <c r="D7214" s="346" t="s">
        <v>384</v>
      </c>
      <c r="E7214" s="346" t="s">
        <v>386</v>
      </c>
      <c r="F7214" s="346" t="s">
        <v>808</v>
      </c>
      <c r="G7214" s="342">
        <f t="shared" si="228"/>
        <v>6.5052625790968834</v>
      </c>
      <c r="H7214" s="342">
        <f t="shared" si="227"/>
        <v>123.46526257909687</v>
      </c>
      <c r="I7214" s="190"/>
    </row>
    <row r="7215" spans="1:9" ht="13.5" hidden="1" customHeight="1" thickBot="1">
      <c r="A7215" s="410"/>
      <c r="B7215" s="183">
        <v>7.3</v>
      </c>
      <c r="C7215" s="184">
        <v>110.88</v>
      </c>
      <c r="D7215" s="346" t="s">
        <v>384</v>
      </c>
      <c r="E7215" s="346" t="s">
        <v>386</v>
      </c>
      <c r="F7215" s="346" t="s">
        <v>809</v>
      </c>
      <c r="G7215" s="342">
        <f t="shared" si="228"/>
        <v>6.1670957145200269</v>
      </c>
      <c r="H7215" s="342">
        <f t="shared" si="227"/>
        <v>117.04709571452003</v>
      </c>
      <c r="I7215" s="190"/>
    </row>
    <row r="7216" spans="1:9" ht="13.5" hidden="1" customHeight="1" thickBot="1">
      <c r="A7216" s="410"/>
      <c r="B7216" s="183">
        <v>7</v>
      </c>
      <c r="C7216" s="184">
        <v>106.33</v>
      </c>
      <c r="D7216" s="346" t="s">
        <v>384</v>
      </c>
      <c r="E7216" s="346" t="s">
        <v>386</v>
      </c>
      <c r="F7216" s="346" t="s">
        <v>810</v>
      </c>
      <c r="G7216" s="342">
        <f t="shared" si="228"/>
        <v>5.9140267615883353</v>
      </c>
      <c r="H7216" s="342">
        <f t="shared" si="227"/>
        <v>112.24402676158833</v>
      </c>
      <c r="I7216" s="190"/>
    </row>
    <row r="7217" spans="1:9" ht="13.5" hidden="1" customHeight="1" thickBot="1">
      <c r="A7217" s="410"/>
      <c r="B7217" s="183">
        <v>6.2</v>
      </c>
      <c r="C7217" s="184">
        <v>94.18</v>
      </c>
      <c r="D7217" s="346" t="s">
        <v>384</v>
      </c>
      <c r="E7217" s="346" t="s">
        <v>386</v>
      </c>
      <c r="F7217" s="346" t="s">
        <v>835</v>
      </c>
      <c r="G7217" s="342">
        <f t="shared" si="228"/>
        <v>5.2382492279355732</v>
      </c>
      <c r="H7217" s="342">
        <f t="shared" si="227"/>
        <v>99.418249227935576</v>
      </c>
      <c r="I7217" s="190"/>
    </row>
    <row r="7218" spans="1:9" ht="13.5" hidden="1" customHeight="1" thickBot="1">
      <c r="A7218" s="410"/>
      <c r="B7218" s="183">
        <v>7.6</v>
      </c>
      <c r="C7218" s="184">
        <v>119.12</v>
      </c>
      <c r="D7218" s="346" t="s">
        <v>384</v>
      </c>
      <c r="E7218" s="346" t="s">
        <v>386</v>
      </c>
      <c r="F7218" s="346" t="s">
        <v>802</v>
      </c>
      <c r="G7218" s="342">
        <f t="shared" si="228"/>
        <v>6.62540080730182</v>
      </c>
      <c r="H7218" s="342">
        <f t="shared" si="227"/>
        <v>125.74540080730182</v>
      </c>
      <c r="I7218" s="190"/>
    </row>
    <row r="7219" spans="1:9" ht="13.5" hidden="1" customHeight="1" thickBot="1">
      <c r="A7219" s="410"/>
      <c r="B7219" s="183">
        <v>7.8</v>
      </c>
      <c r="C7219" s="184">
        <v>122.25</v>
      </c>
      <c r="D7219" s="346" t="s">
        <v>384</v>
      </c>
      <c r="E7219" s="346" t="s">
        <v>386</v>
      </c>
      <c r="F7219" s="346" t="s">
        <v>803</v>
      </c>
      <c r="G7219" s="342">
        <f t="shared" si="228"/>
        <v>6.7994899990987872</v>
      </c>
      <c r="H7219" s="342">
        <f t="shared" si="227"/>
        <v>129.0494899990988</v>
      </c>
      <c r="I7219" s="190"/>
    </row>
    <row r="7220" spans="1:9" ht="13.5" hidden="1" customHeight="1" thickBot="1">
      <c r="A7220" s="410"/>
      <c r="B7220" s="183">
        <v>7.4</v>
      </c>
      <c r="C7220" s="184">
        <v>115.98</v>
      </c>
      <c r="D7220" s="346" t="s">
        <v>384</v>
      </c>
      <c r="E7220" s="346" t="s">
        <v>386</v>
      </c>
      <c r="F7220" s="346" t="s">
        <v>804</v>
      </c>
      <c r="G7220" s="342">
        <f t="shared" si="228"/>
        <v>6.4507554200039046</v>
      </c>
      <c r="H7220" s="342">
        <f t="shared" si="227"/>
        <v>122.4307554200039</v>
      </c>
      <c r="I7220" s="190"/>
    </row>
    <row r="7221" spans="1:9" ht="13.5" hidden="1" customHeight="1" thickBot="1">
      <c r="A7221" s="410"/>
      <c r="B7221" s="183">
        <v>6.2</v>
      </c>
      <c r="C7221" s="184">
        <v>97.17</v>
      </c>
      <c r="D7221" s="346" t="s">
        <v>384</v>
      </c>
      <c r="E7221" s="346" t="s">
        <v>386</v>
      </c>
      <c r="F7221" s="346" t="s">
        <v>845</v>
      </c>
      <c r="G7221" s="342">
        <f t="shared" si="228"/>
        <v>5.4045516827192559</v>
      </c>
      <c r="H7221" s="342">
        <f t="shared" si="227"/>
        <v>102.57455168271926</v>
      </c>
      <c r="I7221" s="190"/>
    </row>
    <row r="7222" spans="1:9" ht="13.5" hidden="1" customHeight="1" thickBot="1">
      <c r="A7222" s="410"/>
      <c r="B7222" s="183">
        <v>7.2</v>
      </c>
      <c r="C7222" s="184">
        <v>112.85</v>
      </c>
      <c r="D7222" s="346" t="s">
        <v>384</v>
      </c>
      <c r="E7222" s="346" t="s">
        <v>386</v>
      </c>
      <c r="F7222" s="346" t="s">
        <v>843</v>
      </c>
      <c r="G7222" s="342">
        <f t="shared" si="228"/>
        <v>6.2766662282069365</v>
      </c>
      <c r="H7222" s="342">
        <f t="shared" si="227"/>
        <v>119.12666622820693</v>
      </c>
      <c r="I7222" s="190"/>
    </row>
    <row r="7223" spans="1:9" ht="13.5" hidden="1" customHeight="1" thickBot="1">
      <c r="A7223" s="410"/>
      <c r="B7223" s="183">
        <v>7.4</v>
      </c>
      <c r="C7223" s="184">
        <v>115.98</v>
      </c>
      <c r="D7223" s="346" t="s">
        <v>384</v>
      </c>
      <c r="E7223" s="346" t="s">
        <v>386</v>
      </c>
      <c r="F7223" s="346" t="s">
        <v>894</v>
      </c>
      <c r="G7223" s="342">
        <f t="shared" si="228"/>
        <v>6.4507554200039046</v>
      </c>
      <c r="H7223" s="342">
        <f t="shared" si="227"/>
        <v>122.4307554200039</v>
      </c>
      <c r="I7223" s="190"/>
    </row>
    <row r="7224" spans="1:9" ht="13.5" hidden="1" customHeight="1" thickBot="1">
      <c r="A7224" s="410"/>
      <c r="B7224" s="183">
        <v>6.7</v>
      </c>
      <c r="C7224" s="184">
        <v>105.01</v>
      </c>
      <c r="D7224" s="346" t="s">
        <v>384</v>
      </c>
      <c r="E7224" s="346" t="s">
        <v>386</v>
      </c>
      <c r="F7224" s="346" t="s">
        <v>881</v>
      </c>
      <c r="G7224" s="342">
        <f t="shared" si="228"/>
        <v>5.8406089554630976</v>
      </c>
      <c r="H7224" s="342">
        <f t="shared" si="227"/>
        <v>110.8506089554631</v>
      </c>
      <c r="I7224" s="190"/>
    </row>
    <row r="7225" spans="1:9" ht="13.5" hidden="1" customHeight="1" thickBot="1">
      <c r="A7225" s="410"/>
      <c r="B7225" s="183">
        <v>7.85</v>
      </c>
      <c r="C7225" s="184">
        <v>123.03</v>
      </c>
      <c r="D7225" s="346" t="s">
        <v>384</v>
      </c>
      <c r="E7225" s="346" t="s">
        <v>386</v>
      </c>
      <c r="F7225" s="346" t="s">
        <v>805</v>
      </c>
      <c r="G7225" s="342">
        <f t="shared" si="228"/>
        <v>6.8428732481727907</v>
      </c>
      <c r="H7225" s="342">
        <f t="shared" si="227"/>
        <v>129.87287324817279</v>
      </c>
      <c r="I7225" s="190"/>
    </row>
    <row r="7226" spans="1:9" ht="13.5" hidden="1" customHeight="1" thickBot="1">
      <c r="A7226" s="410"/>
      <c r="B7226" s="183">
        <v>4.55</v>
      </c>
      <c r="C7226" s="184">
        <v>71.31</v>
      </c>
      <c r="D7226" s="346" t="s">
        <v>384</v>
      </c>
      <c r="E7226" s="346" t="s">
        <v>386</v>
      </c>
      <c r="F7226" s="346" t="s">
        <v>862</v>
      </c>
      <c r="G7226" s="342">
        <f t="shared" si="228"/>
        <v>3.9662301172657219</v>
      </c>
      <c r="H7226" s="342">
        <f t="shared" si="227"/>
        <v>75.276230117265726</v>
      </c>
      <c r="I7226" s="190"/>
    </row>
    <row r="7227" spans="1:9" ht="13.5" hidden="1" customHeight="1" thickBot="1">
      <c r="A7227" s="410"/>
      <c r="B7227" s="183">
        <v>7.65</v>
      </c>
      <c r="C7227" s="184">
        <v>119.9</v>
      </c>
      <c r="D7227" s="346" t="s">
        <v>384</v>
      </c>
      <c r="E7227" s="346" t="s">
        <v>386</v>
      </c>
      <c r="F7227" s="346" t="s">
        <v>816</v>
      </c>
      <c r="G7227" s="342">
        <f t="shared" si="228"/>
        <v>6.6687840563758245</v>
      </c>
      <c r="H7227" s="342">
        <f t="shared" si="227"/>
        <v>126.56878405637583</v>
      </c>
      <c r="I7227" s="190"/>
    </row>
    <row r="7228" spans="1:9" ht="13.5" hidden="1" customHeight="1" thickBot="1">
      <c r="A7228" s="410"/>
      <c r="B7228" s="183">
        <v>7.2</v>
      </c>
      <c r="C7228" s="184">
        <v>112.85</v>
      </c>
      <c r="D7228" s="346" t="s">
        <v>384</v>
      </c>
      <c r="E7228" s="346" t="s">
        <v>386</v>
      </c>
      <c r="F7228" s="346" t="s">
        <v>863</v>
      </c>
      <c r="G7228" s="342">
        <f t="shared" si="228"/>
        <v>6.2766662282069365</v>
      </c>
      <c r="H7228" s="342">
        <f t="shared" si="227"/>
        <v>119.12666622820693</v>
      </c>
      <c r="I7228" s="190"/>
    </row>
    <row r="7229" spans="1:9" ht="13.5" hidden="1" customHeight="1" thickBot="1">
      <c r="A7229" s="410"/>
      <c r="B7229" s="183">
        <v>7.3</v>
      </c>
      <c r="C7229" s="184">
        <v>114.41</v>
      </c>
      <c r="D7229" s="346" t="s">
        <v>384</v>
      </c>
      <c r="E7229" s="346" t="s">
        <v>386</v>
      </c>
      <c r="F7229" s="346" t="s">
        <v>864</v>
      </c>
      <c r="G7229" s="342">
        <f t="shared" si="228"/>
        <v>6.3634327263549455</v>
      </c>
      <c r="H7229" s="342">
        <f t="shared" si="227"/>
        <v>120.77343272635494</v>
      </c>
      <c r="I7229" s="190"/>
    </row>
    <row r="7230" spans="1:9" ht="13.5" hidden="1" customHeight="1" thickBot="1">
      <c r="A7230" s="410"/>
      <c r="B7230" s="183">
        <v>7.2</v>
      </c>
      <c r="C7230" s="184">
        <v>112.85</v>
      </c>
      <c r="D7230" s="346" t="s">
        <v>384</v>
      </c>
      <c r="E7230" s="346" t="s">
        <v>386</v>
      </c>
      <c r="F7230" s="346" t="s">
        <v>841</v>
      </c>
      <c r="G7230" s="342">
        <f t="shared" si="228"/>
        <v>6.2766662282069365</v>
      </c>
      <c r="H7230" s="342">
        <f t="shared" si="227"/>
        <v>119.12666622820693</v>
      </c>
      <c r="I7230" s="190"/>
    </row>
    <row r="7231" spans="1:9" ht="13.5" hidden="1" customHeight="1" thickBot="1">
      <c r="A7231" s="410"/>
      <c r="B7231" s="183">
        <v>7.7</v>
      </c>
      <c r="C7231" s="184">
        <v>120.68</v>
      </c>
      <c r="D7231" s="346" t="s">
        <v>384</v>
      </c>
      <c r="E7231" s="346" t="s">
        <v>386</v>
      </c>
      <c r="F7231" s="346" t="s">
        <v>856</v>
      </c>
      <c r="G7231" s="342">
        <f t="shared" si="228"/>
        <v>6.712167305449829</v>
      </c>
      <c r="H7231" s="342">
        <f t="shared" si="227"/>
        <v>127.39216730544983</v>
      </c>
      <c r="I7231" s="190"/>
    </row>
    <row r="7232" spans="1:9" ht="13.5" hidden="1" customHeight="1" thickBot="1">
      <c r="A7232" s="410"/>
      <c r="B7232" s="183">
        <v>7.6</v>
      </c>
      <c r="C7232" s="184">
        <v>119.12</v>
      </c>
      <c r="D7232" s="346" t="s">
        <v>384</v>
      </c>
      <c r="E7232" s="346" t="s">
        <v>386</v>
      </c>
      <c r="F7232" s="346" t="s">
        <v>867</v>
      </c>
      <c r="G7232" s="342">
        <f t="shared" si="228"/>
        <v>6.62540080730182</v>
      </c>
      <c r="H7232" s="342">
        <f t="shared" si="227"/>
        <v>125.74540080730182</v>
      </c>
      <c r="I7232" s="190"/>
    </row>
    <row r="7233" spans="1:9" ht="13.5" hidden="1" customHeight="1" thickBot="1">
      <c r="A7233" s="410"/>
      <c r="B7233" s="183">
        <v>8</v>
      </c>
      <c r="C7233" s="184">
        <v>125.39</v>
      </c>
      <c r="D7233" s="346" t="s">
        <v>384</v>
      </c>
      <c r="E7233" s="346" t="s">
        <v>386</v>
      </c>
      <c r="F7233" s="346" t="s">
        <v>868</v>
      </c>
      <c r="G7233" s="342">
        <f t="shared" si="228"/>
        <v>6.9741353863967026</v>
      </c>
      <c r="H7233" s="342">
        <f t="shared" si="227"/>
        <v>132.3641353863967</v>
      </c>
      <c r="I7233" s="190"/>
    </row>
    <row r="7234" spans="1:9" ht="13.5" hidden="1" customHeight="1" thickBot="1">
      <c r="A7234" s="410"/>
      <c r="B7234" s="183">
        <v>6.2</v>
      </c>
      <c r="C7234" s="184">
        <v>97.17</v>
      </c>
      <c r="D7234" s="346" t="s">
        <v>384</v>
      </c>
      <c r="E7234" s="346" t="s">
        <v>386</v>
      </c>
      <c r="F7234" s="346" t="s">
        <v>838</v>
      </c>
      <c r="G7234" s="342">
        <f t="shared" si="228"/>
        <v>5.4045516827192559</v>
      </c>
      <c r="H7234" s="342">
        <f t="shared" si="227"/>
        <v>102.57455168271926</v>
      </c>
      <c r="I7234" s="190"/>
    </row>
    <row r="7235" spans="1:9" ht="13.5" hidden="1" customHeight="1" thickBot="1">
      <c r="A7235" s="410"/>
      <c r="B7235" s="183">
        <v>6.9</v>
      </c>
      <c r="C7235" s="184">
        <v>108.14</v>
      </c>
      <c r="D7235" s="346" t="s">
        <v>384</v>
      </c>
      <c r="E7235" s="346" t="s">
        <v>386</v>
      </c>
      <c r="F7235" s="346" t="s">
        <v>872</v>
      </c>
      <c r="G7235" s="342">
        <f t="shared" si="228"/>
        <v>6.0146981472600629</v>
      </c>
      <c r="H7235" s="342">
        <f t="shared" si="227"/>
        <v>114.15469814726006</v>
      </c>
      <c r="I7235" s="190"/>
    </row>
    <row r="7236" spans="1:9" ht="13.5" hidden="1" customHeight="1" thickBot="1">
      <c r="A7236" s="410"/>
      <c r="B7236" s="183">
        <v>2.6</v>
      </c>
      <c r="C7236" s="184">
        <v>40.75</v>
      </c>
      <c r="D7236" s="346" t="s">
        <v>384</v>
      </c>
      <c r="E7236" s="346" t="s">
        <v>386</v>
      </c>
      <c r="F7236" s="346" t="s">
        <v>858</v>
      </c>
      <c r="G7236" s="342">
        <f t="shared" si="228"/>
        <v>2.2664966663662622</v>
      </c>
      <c r="H7236" s="342">
        <f t="shared" si="227"/>
        <v>43.016496666366265</v>
      </c>
      <c r="I7236" s="190"/>
    </row>
    <row r="7237" spans="1:9" ht="13.5" hidden="1" customHeight="1" thickBot="1">
      <c r="A7237" s="410"/>
      <c r="B7237" s="183">
        <v>15.74</v>
      </c>
      <c r="C7237" s="184">
        <v>519.70000000000005</v>
      </c>
      <c r="D7237" s="346" t="s">
        <v>385</v>
      </c>
      <c r="E7237" s="346" t="s">
        <v>386</v>
      </c>
      <c r="F7237" s="346" t="s">
        <v>817</v>
      </c>
      <c r="G7237" s="342">
        <f t="shared" si="228"/>
        <v>28.905480184307891</v>
      </c>
      <c r="H7237" s="342">
        <f t="shared" si="227"/>
        <v>548.60548018430791</v>
      </c>
      <c r="I7237" s="190"/>
    </row>
    <row r="7238" spans="1:9" ht="13.5" hidden="1" customHeight="1" thickBot="1">
      <c r="A7238" s="410"/>
      <c r="B7238" s="183">
        <v>16.739999999999998</v>
      </c>
      <c r="C7238" s="184">
        <v>548.32000000000005</v>
      </c>
      <c r="D7238" s="346" t="s">
        <v>385</v>
      </c>
      <c r="E7238" s="346" t="s">
        <v>386</v>
      </c>
      <c r="F7238" s="346" t="s">
        <v>822</v>
      </c>
      <c r="G7238" s="342">
        <f t="shared" si="228"/>
        <v>30.49731170802329</v>
      </c>
      <c r="H7238" s="342">
        <f t="shared" si="227"/>
        <v>578.81731170802334</v>
      </c>
      <c r="I7238" s="190"/>
    </row>
    <row r="7239" spans="1:9" ht="13.5" hidden="1" customHeight="1" thickBot="1">
      <c r="A7239" s="410"/>
      <c r="B7239" s="183">
        <v>17.34</v>
      </c>
      <c r="C7239" s="184">
        <v>572.54999999999995</v>
      </c>
      <c r="D7239" s="346" t="s">
        <v>385</v>
      </c>
      <c r="E7239" s="346" t="s">
        <v>386</v>
      </c>
      <c r="F7239" s="346" t="s">
        <v>823</v>
      </c>
      <c r="G7239" s="342">
        <f t="shared" si="228"/>
        <v>31.844973406822167</v>
      </c>
      <c r="H7239" s="342">
        <f t="shared" si="227"/>
        <v>604.39497340682215</v>
      </c>
      <c r="I7239" s="190"/>
    </row>
    <row r="7240" spans="1:9" ht="13.5" hidden="1" customHeight="1" thickBot="1">
      <c r="A7240" s="410"/>
      <c r="B7240" s="183">
        <v>16.989999999999998</v>
      </c>
      <c r="C7240" s="184">
        <v>558.41999999999996</v>
      </c>
      <c r="D7240" s="346" t="s">
        <v>385</v>
      </c>
      <c r="E7240" s="346" t="s">
        <v>386</v>
      </c>
      <c r="F7240" s="346" t="s">
        <v>824</v>
      </c>
      <c r="G7240" s="342">
        <f t="shared" si="228"/>
        <v>31.059069163981544</v>
      </c>
      <c r="H7240" s="342">
        <f t="shared" si="227"/>
        <v>589.47906916398153</v>
      </c>
      <c r="I7240" s="190"/>
    </row>
    <row r="7241" spans="1:9" ht="13.5" hidden="1" customHeight="1" thickBot="1">
      <c r="A7241" s="410"/>
      <c r="B7241" s="183">
        <v>16.940000000000001</v>
      </c>
      <c r="C7241" s="184">
        <v>556.4</v>
      </c>
      <c r="D7241" s="346" t="s">
        <v>385</v>
      </c>
      <c r="E7241" s="346" t="s">
        <v>386</v>
      </c>
      <c r="F7241" s="346" t="s">
        <v>825</v>
      </c>
      <c r="G7241" s="342">
        <f t="shared" si="228"/>
        <v>30.946717672789894</v>
      </c>
      <c r="H7241" s="342">
        <f t="shared" si="227"/>
        <v>587.34671767278985</v>
      </c>
      <c r="I7241" s="190"/>
    </row>
    <row r="7242" spans="1:9" ht="13.5" hidden="1" customHeight="1" thickBot="1">
      <c r="A7242" s="410"/>
      <c r="B7242" s="183">
        <v>14.94</v>
      </c>
      <c r="C7242" s="184">
        <v>487.4</v>
      </c>
      <c r="D7242" s="346" t="s">
        <v>385</v>
      </c>
      <c r="E7242" s="346" t="s">
        <v>386</v>
      </c>
      <c r="F7242" s="346" t="s">
        <v>818</v>
      </c>
      <c r="G7242" s="342">
        <f t="shared" si="228"/>
        <v>27.108968716243339</v>
      </c>
      <c r="H7242" s="342">
        <f t="shared" si="227"/>
        <v>514.50896871624332</v>
      </c>
      <c r="I7242" s="190"/>
    </row>
    <row r="7243" spans="1:9" ht="13.5" hidden="1" customHeight="1" thickBot="1">
      <c r="A7243" s="410"/>
      <c r="B7243" s="183">
        <v>17.34</v>
      </c>
      <c r="C7243" s="184">
        <v>610</v>
      </c>
      <c r="D7243" s="346" t="s">
        <v>385</v>
      </c>
      <c r="E7243" s="346" t="s">
        <v>386</v>
      </c>
      <c r="F7243" s="346" t="s">
        <v>826</v>
      </c>
      <c r="G7243" s="342">
        <f t="shared" si="228"/>
        <v>33.927925557875334</v>
      </c>
      <c r="H7243" s="342">
        <f t="shared" ref="H7243:H7306" si="229">+G7243+C7243</f>
        <v>643.92792555787537</v>
      </c>
      <c r="I7243" s="190"/>
    </row>
    <row r="7244" spans="1:9" ht="13.5" hidden="1" customHeight="1" thickBot="1">
      <c r="A7244" s="410"/>
      <c r="B7244" s="183">
        <v>17.34</v>
      </c>
      <c r="C7244" s="184">
        <v>610</v>
      </c>
      <c r="D7244" s="346" t="s">
        <v>385</v>
      </c>
      <c r="E7244" s="346" t="s">
        <v>386</v>
      </c>
      <c r="F7244" s="346" t="s">
        <v>827</v>
      </c>
      <c r="G7244" s="342">
        <f t="shared" si="228"/>
        <v>33.927925557875334</v>
      </c>
      <c r="H7244" s="342">
        <f t="shared" si="229"/>
        <v>643.92792555787537</v>
      </c>
      <c r="I7244" s="190"/>
    </row>
    <row r="7245" spans="1:9" ht="13.5" hidden="1" customHeight="1" thickBot="1">
      <c r="A7245" s="410"/>
      <c r="B7245" s="183">
        <v>16.14</v>
      </c>
      <c r="C7245" s="184">
        <v>558.83000000000004</v>
      </c>
      <c r="D7245" s="346" t="s">
        <v>385</v>
      </c>
      <c r="E7245" s="346" t="s">
        <v>386</v>
      </c>
      <c r="F7245" s="346" t="s">
        <v>828</v>
      </c>
      <c r="G7245" s="342">
        <f t="shared" si="228"/>
        <v>31.081873179520453</v>
      </c>
      <c r="H7245" s="342">
        <f t="shared" si="229"/>
        <v>589.91187317952051</v>
      </c>
      <c r="I7245" s="190"/>
    </row>
    <row r="7246" spans="1:9" ht="13.5" hidden="1" customHeight="1" thickBot="1">
      <c r="A7246" s="410"/>
      <c r="B7246" s="183">
        <v>15.74</v>
      </c>
      <c r="C7246" s="184">
        <v>553.70000000000005</v>
      </c>
      <c r="D7246" s="346" t="s">
        <v>385</v>
      </c>
      <c r="E7246" s="346" t="s">
        <v>386</v>
      </c>
      <c r="F7246" s="346" t="s">
        <v>819</v>
      </c>
      <c r="G7246" s="342">
        <f t="shared" si="228"/>
        <v>30.796544887533731</v>
      </c>
      <c r="H7246" s="342">
        <f t="shared" si="229"/>
        <v>584.49654488753379</v>
      </c>
      <c r="I7246" s="190"/>
    </row>
    <row r="7247" spans="1:9" ht="13.5" hidden="1" customHeight="1" thickBot="1">
      <c r="A7247" s="410"/>
      <c r="B7247" s="183">
        <v>11.74</v>
      </c>
      <c r="C7247" s="184">
        <v>371.21</v>
      </c>
      <c r="D7247" s="346" t="s">
        <v>385</v>
      </c>
      <c r="E7247" s="346" t="s">
        <v>386</v>
      </c>
      <c r="F7247" s="346" t="s">
        <v>829</v>
      </c>
      <c r="G7247" s="342">
        <f t="shared" ref="G7247:G7310" si="230">+(C7247/$C$12584)*1312742.08</f>
        <v>20.646533190719513</v>
      </c>
      <c r="H7247" s="342">
        <f t="shared" si="229"/>
        <v>391.85653319071952</v>
      </c>
      <c r="I7247" s="190"/>
    </row>
    <row r="7248" spans="1:9" ht="13.5" hidden="1" customHeight="1" thickBot="1">
      <c r="A7248" s="410"/>
      <c r="B7248" s="183">
        <v>10.14</v>
      </c>
      <c r="C7248" s="184">
        <v>302.98</v>
      </c>
      <c r="D7248" s="346" t="s">
        <v>385</v>
      </c>
      <c r="E7248" s="346" t="s">
        <v>386</v>
      </c>
      <c r="F7248" s="346" t="s">
        <v>830</v>
      </c>
      <c r="G7248" s="342">
        <f t="shared" si="230"/>
        <v>16.851611287746014</v>
      </c>
      <c r="H7248" s="342">
        <f t="shared" si="229"/>
        <v>319.83161128774606</v>
      </c>
      <c r="I7248" s="190"/>
    </row>
    <row r="7249" spans="1:9" ht="13.5" hidden="1" customHeight="1" thickBot="1">
      <c r="A7249" s="410"/>
      <c r="B7249" s="183">
        <v>14.14</v>
      </c>
      <c r="C7249" s="184">
        <v>497.39</v>
      </c>
      <c r="D7249" s="346" t="s">
        <v>385</v>
      </c>
      <c r="E7249" s="346" t="s">
        <v>386</v>
      </c>
      <c r="F7249" s="346" t="s">
        <v>820</v>
      </c>
      <c r="G7249" s="342">
        <f t="shared" si="230"/>
        <v>27.664608021691169</v>
      </c>
      <c r="H7249" s="342">
        <f t="shared" si="229"/>
        <v>525.05460802169114</v>
      </c>
      <c r="I7249" s="190"/>
    </row>
    <row r="7250" spans="1:9" ht="13.5" hidden="1" customHeight="1" thickBot="1">
      <c r="A7250" s="410"/>
      <c r="B7250" s="183">
        <v>12.54</v>
      </c>
      <c r="C7250" s="184">
        <v>476.85</v>
      </c>
      <c r="D7250" s="346" t="s">
        <v>385</v>
      </c>
      <c r="E7250" s="346" t="s">
        <v>386</v>
      </c>
      <c r="F7250" s="346" t="s">
        <v>805</v>
      </c>
      <c r="G7250" s="342">
        <f t="shared" si="230"/>
        <v>26.522182462742386</v>
      </c>
      <c r="H7250" s="342">
        <f t="shared" si="229"/>
        <v>503.37218246274239</v>
      </c>
      <c r="I7250" s="190"/>
    </row>
    <row r="7251" spans="1:9" ht="13.5" hidden="1" customHeight="1" thickBot="1">
      <c r="A7251" s="410"/>
      <c r="B7251" s="183">
        <v>17.34</v>
      </c>
      <c r="C7251" s="184">
        <v>610</v>
      </c>
      <c r="D7251" s="346" t="s">
        <v>385</v>
      </c>
      <c r="E7251" s="346" t="s">
        <v>386</v>
      </c>
      <c r="F7251" s="346" t="s">
        <v>831</v>
      </c>
      <c r="G7251" s="342">
        <f t="shared" si="230"/>
        <v>33.927925557875334</v>
      </c>
      <c r="H7251" s="342">
        <f t="shared" si="229"/>
        <v>643.92792555787537</v>
      </c>
      <c r="I7251" s="190"/>
    </row>
    <row r="7252" spans="1:9" ht="13.5" hidden="1" customHeight="1" thickBot="1">
      <c r="A7252" s="410"/>
      <c r="B7252" s="183">
        <v>9.34</v>
      </c>
      <c r="C7252" s="184">
        <v>268.86</v>
      </c>
      <c r="D7252" s="346" t="s">
        <v>385</v>
      </c>
      <c r="E7252" s="346" t="s">
        <v>386</v>
      </c>
      <c r="F7252" s="346" t="s">
        <v>832</v>
      </c>
      <c r="G7252" s="342">
        <f t="shared" si="230"/>
        <v>14.953872238508792</v>
      </c>
      <c r="H7252" s="342">
        <f t="shared" si="229"/>
        <v>283.81387223850879</v>
      </c>
      <c r="I7252" s="190"/>
    </row>
    <row r="7253" spans="1:9" ht="13.5" hidden="1" customHeight="1" thickBot="1">
      <c r="A7253" s="410"/>
      <c r="B7253" s="183">
        <v>9.0399999999999991</v>
      </c>
      <c r="C7253" s="184">
        <v>315.68</v>
      </c>
      <c r="D7253" s="346" t="s">
        <v>385</v>
      </c>
      <c r="E7253" s="346" t="s">
        <v>386</v>
      </c>
      <c r="F7253" s="346" t="s">
        <v>821</v>
      </c>
      <c r="G7253" s="342">
        <f t="shared" si="230"/>
        <v>17.557979573950963</v>
      </c>
      <c r="H7253" s="342">
        <f t="shared" si="229"/>
        <v>333.23797957395095</v>
      </c>
      <c r="I7253" s="190"/>
    </row>
    <row r="7254" spans="1:9" ht="13.5" hidden="1" customHeight="1" thickBot="1">
      <c r="A7254" s="410"/>
      <c r="B7254" s="183">
        <v>14.94</v>
      </c>
      <c r="C7254" s="184">
        <v>524.32000000000005</v>
      </c>
      <c r="D7254" s="346" t="s">
        <v>385</v>
      </c>
      <c r="E7254" s="346" t="s">
        <v>386</v>
      </c>
      <c r="F7254" s="346" t="s">
        <v>833</v>
      </c>
      <c r="G7254" s="342">
        <f t="shared" si="230"/>
        <v>29.162442505746224</v>
      </c>
      <c r="H7254" s="342">
        <f t="shared" si="229"/>
        <v>553.48244250574623</v>
      </c>
      <c r="I7254" s="190"/>
    </row>
    <row r="7255" spans="1:9" ht="13.5" hidden="1" customHeight="1" thickBot="1">
      <c r="A7255" s="410"/>
      <c r="B7255" s="183">
        <v>17.34</v>
      </c>
      <c r="C7255" s="184">
        <v>626.66</v>
      </c>
      <c r="D7255" s="346" t="s">
        <v>385</v>
      </c>
      <c r="E7255" s="346" t="s">
        <v>386</v>
      </c>
      <c r="F7255" s="346" t="s">
        <v>916</v>
      </c>
      <c r="G7255" s="342">
        <f t="shared" si="230"/>
        <v>34.854547262455995</v>
      </c>
      <c r="H7255" s="342">
        <f t="shared" si="229"/>
        <v>661.51454726245595</v>
      </c>
      <c r="I7255" s="190"/>
    </row>
    <row r="7256" spans="1:9" ht="13.5" hidden="1" customHeight="1" thickBot="1">
      <c r="A7256" s="410"/>
      <c r="B7256" s="183">
        <v>17.34</v>
      </c>
      <c r="C7256" s="184">
        <v>626.66</v>
      </c>
      <c r="D7256" s="346" t="s">
        <v>385</v>
      </c>
      <c r="E7256" s="346" t="s">
        <v>386</v>
      </c>
      <c r="F7256" s="346" t="s">
        <v>917</v>
      </c>
      <c r="G7256" s="342">
        <f t="shared" si="230"/>
        <v>34.854547262455995</v>
      </c>
      <c r="H7256" s="342">
        <f t="shared" si="229"/>
        <v>661.51454726245595</v>
      </c>
      <c r="I7256" s="190"/>
    </row>
    <row r="7257" spans="1:9" ht="13.5" hidden="1" customHeight="1" thickBot="1">
      <c r="A7257" s="410"/>
      <c r="B7257" s="183">
        <v>13.34</v>
      </c>
      <c r="C7257" s="184">
        <v>456.09</v>
      </c>
      <c r="D7257" s="346" t="s">
        <v>385</v>
      </c>
      <c r="E7257" s="346" t="s">
        <v>386</v>
      </c>
      <c r="F7257" s="346" t="s">
        <v>918</v>
      </c>
      <c r="G7257" s="342">
        <f t="shared" si="230"/>
        <v>25.367520602772721</v>
      </c>
      <c r="H7257" s="342">
        <f t="shared" si="229"/>
        <v>481.45752060277272</v>
      </c>
      <c r="I7257" s="190"/>
    </row>
    <row r="7258" spans="1:9" ht="13.5" hidden="1" customHeight="1" thickBot="1">
      <c r="A7258" s="410"/>
      <c r="B7258" s="183">
        <v>13.34</v>
      </c>
      <c r="C7258" s="184">
        <v>476.86</v>
      </c>
      <c r="D7258" s="346" t="s">
        <v>385</v>
      </c>
      <c r="E7258" s="346" t="s">
        <v>386</v>
      </c>
      <c r="F7258" s="346" t="s">
        <v>919</v>
      </c>
      <c r="G7258" s="342">
        <f t="shared" si="230"/>
        <v>26.52273865824333</v>
      </c>
      <c r="H7258" s="342">
        <f t="shared" si="229"/>
        <v>503.38273865824334</v>
      </c>
      <c r="I7258" s="190"/>
    </row>
    <row r="7259" spans="1:9" ht="13.5" hidden="1" customHeight="1" thickBot="1">
      <c r="A7259" s="410"/>
      <c r="B7259" s="183">
        <v>17.34</v>
      </c>
      <c r="C7259" s="184">
        <v>626.66</v>
      </c>
      <c r="D7259" s="346" t="s">
        <v>385</v>
      </c>
      <c r="E7259" s="346" t="s">
        <v>386</v>
      </c>
      <c r="F7259" s="346" t="s">
        <v>920</v>
      </c>
      <c r="G7259" s="342">
        <f t="shared" si="230"/>
        <v>34.854547262455995</v>
      </c>
      <c r="H7259" s="342">
        <f t="shared" si="229"/>
        <v>661.51454726245595</v>
      </c>
      <c r="I7259" s="190"/>
    </row>
    <row r="7260" spans="1:9" ht="13.5" hidden="1" customHeight="1" thickBot="1">
      <c r="A7260" s="410"/>
      <c r="B7260" s="183">
        <v>-3.33</v>
      </c>
      <c r="C7260" s="184">
        <v>-181.94</v>
      </c>
      <c r="D7260" s="346" t="s">
        <v>385</v>
      </c>
      <c r="E7260" s="346" t="s">
        <v>386</v>
      </c>
      <c r="F7260" s="346" t="s">
        <v>858</v>
      </c>
      <c r="G7260" s="342">
        <f t="shared" si="230"/>
        <v>-10.11942094426203</v>
      </c>
      <c r="H7260" s="342">
        <f t="shared" si="229"/>
        <v>-192.05942094426203</v>
      </c>
      <c r="I7260" s="190"/>
    </row>
    <row r="7261" spans="1:9" ht="13.5" hidden="1" customHeight="1" thickBot="1">
      <c r="A7261" s="410"/>
      <c r="B7261" s="183">
        <v>0.4</v>
      </c>
      <c r="C7261" s="184">
        <v>6.08</v>
      </c>
      <c r="D7261" s="346" t="s">
        <v>834</v>
      </c>
      <c r="E7261" s="346" t="s">
        <v>386</v>
      </c>
      <c r="F7261" s="346" t="s">
        <v>813</v>
      </c>
      <c r="G7261" s="342">
        <f t="shared" si="230"/>
        <v>0.3381668645768558</v>
      </c>
      <c r="H7261" s="342">
        <f t="shared" si="229"/>
        <v>6.4181668645768557</v>
      </c>
      <c r="I7261" s="190"/>
    </row>
    <row r="7262" spans="1:9" ht="13.5" hidden="1" customHeight="1" thickBot="1">
      <c r="A7262" s="410"/>
      <c r="B7262" s="183">
        <v>0.3</v>
      </c>
      <c r="C7262" s="184">
        <v>4.5599999999999996</v>
      </c>
      <c r="D7262" s="346" t="s">
        <v>834</v>
      </c>
      <c r="E7262" s="346" t="s">
        <v>386</v>
      </c>
      <c r="F7262" s="346" t="s">
        <v>808</v>
      </c>
      <c r="G7262" s="342">
        <f t="shared" si="230"/>
        <v>0.25362514843264183</v>
      </c>
      <c r="H7262" s="342">
        <f t="shared" si="229"/>
        <v>4.8136251484326413</v>
      </c>
      <c r="I7262" s="190"/>
    </row>
    <row r="7263" spans="1:9" ht="13.5" hidden="1" customHeight="1" thickBot="1">
      <c r="A7263" s="410"/>
      <c r="B7263" s="183">
        <v>0.2</v>
      </c>
      <c r="C7263" s="184">
        <v>3.04</v>
      </c>
      <c r="D7263" s="346" t="s">
        <v>834</v>
      </c>
      <c r="E7263" s="346" t="s">
        <v>386</v>
      </c>
      <c r="F7263" s="346" t="s">
        <v>809</v>
      </c>
      <c r="G7263" s="342">
        <f t="shared" si="230"/>
        <v>0.1690834322884279</v>
      </c>
      <c r="H7263" s="342">
        <f t="shared" si="229"/>
        <v>3.2090834322884279</v>
      </c>
      <c r="I7263" s="190"/>
    </row>
    <row r="7264" spans="1:9" ht="13.5" hidden="1" customHeight="1" thickBot="1">
      <c r="A7264" s="410"/>
      <c r="B7264" s="183">
        <v>0.4</v>
      </c>
      <c r="C7264" s="184">
        <v>16.149999999999999</v>
      </c>
      <c r="D7264" s="346" t="s">
        <v>834</v>
      </c>
      <c r="E7264" s="346" t="s">
        <v>386</v>
      </c>
      <c r="F7264" s="346" t="s">
        <v>825</v>
      </c>
      <c r="G7264" s="342">
        <f t="shared" si="230"/>
        <v>0.89825573403227321</v>
      </c>
      <c r="H7264" s="342">
        <f t="shared" si="229"/>
        <v>17.048255734032271</v>
      </c>
      <c r="I7264" s="190"/>
    </row>
    <row r="7265" spans="1:9" ht="13.5" hidden="1" customHeight="1" thickBot="1">
      <c r="A7265" s="410"/>
      <c r="B7265" s="183">
        <v>0.2</v>
      </c>
      <c r="C7265" s="184">
        <v>3.04</v>
      </c>
      <c r="D7265" s="346" t="s">
        <v>834</v>
      </c>
      <c r="E7265" s="346" t="s">
        <v>386</v>
      </c>
      <c r="F7265" s="346" t="s">
        <v>810</v>
      </c>
      <c r="G7265" s="342">
        <f t="shared" si="230"/>
        <v>0.1690834322884279</v>
      </c>
      <c r="H7265" s="342">
        <f t="shared" si="229"/>
        <v>3.2090834322884279</v>
      </c>
      <c r="I7265" s="190"/>
    </row>
    <row r="7266" spans="1:9" ht="13.5" hidden="1" customHeight="1" thickBot="1">
      <c r="A7266" s="410"/>
      <c r="B7266" s="183">
        <v>0.3</v>
      </c>
      <c r="C7266" s="184">
        <v>4.5599999999999996</v>
      </c>
      <c r="D7266" s="346" t="s">
        <v>834</v>
      </c>
      <c r="E7266" s="346" t="s">
        <v>386</v>
      </c>
      <c r="F7266" s="346" t="s">
        <v>835</v>
      </c>
      <c r="G7266" s="342">
        <f t="shared" si="230"/>
        <v>0.25362514843264183</v>
      </c>
      <c r="H7266" s="342">
        <f t="shared" si="229"/>
        <v>4.8136251484326413</v>
      </c>
      <c r="I7266" s="190"/>
    </row>
    <row r="7267" spans="1:9" ht="13.5" hidden="1" customHeight="1" thickBot="1">
      <c r="A7267" s="410"/>
      <c r="B7267" s="183">
        <v>0.2</v>
      </c>
      <c r="C7267" s="184">
        <v>3.14</v>
      </c>
      <c r="D7267" s="346" t="s">
        <v>834</v>
      </c>
      <c r="E7267" s="346" t="s">
        <v>386</v>
      </c>
      <c r="F7267" s="346" t="s">
        <v>802</v>
      </c>
      <c r="G7267" s="342">
        <f t="shared" si="230"/>
        <v>0.17464538729791568</v>
      </c>
      <c r="H7267" s="342">
        <f t="shared" si="229"/>
        <v>3.314645387297916</v>
      </c>
      <c r="I7267" s="190"/>
    </row>
    <row r="7268" spans="1:9" ht="13.5" hidden="1" customHeight="1" thickBot="1">
      <c r="A7268" s="410"/>
      <c r="B7268" s="183">
        <v>0.4</v>
      </c>
      <c r="C7268" s="184">
        <v>17.059999999999999</v>
      </c>
      <c r="D7268" s="346" t="s">
        <v>834</v>
      </c>
      <c r="E7268" s="346" t="s">
        <v>386</v>
      </c>
      <c r="F7268" s="346" t="s">
        <v>828</v>
      </c>
      <c r="G7268" s="342">
        <f t="shared" si="230"/>
        <v>0.94886952461861174</v>
      </c>
      <c r="H7268" s="342">
        <f t="shared" si="229"/>
        <v>18.008869524618611</v>
      </c>
      <c r="I7268" s="190"/>
    </row>
    <row r="7269" spans="1:9" ht="13.5" hidden="1" customHeight="1" thickBot="1">
      <c r="A7269" s="410"/>
      <c r="B7269" s="183">
        <v>0.4</v>
      </c>
      <c r="C7269" s="184">
        <v>6.27</v>
      </c>
      <c r="D7269" s="346" t="s">
        <v>834</v>
      </c>
      <c r="E7269" s="346" t="s">
        <v>386</v>
      </c>
      <c r="F7269" s="346" t="s">
        <v>804</v>
      </c>
      <c r="G7269" s="342">
        <f t="shared" si="230"/>
        <v>0.34873457909488254</v>
      </c>
      <c r="H7269" s="342">
        <f t="shared" si="229"/>
        <v>6.6187345790948822</v>
      </c>
      <c r="I7269" s="190"/>
    </row>
    <row r="7270" spans="1:9" ht="13.5" hidden="1" customHeight="1" thickBot="1">
      <c r="A7270" s="410"/>
      <c r="B7270" s="183">
        <v>0.2</v>
      </c>
      <c r="C7270" s="184">
        <v>3.14</v>
      </c>
      <c r="D7270" s="346" t="s">
        <v>834</v>
      </c>
      <c r="E7270" s="346" t="s">
        <v>386</v>
      </c>
      <c r="F7270" s="346" t="s">
        <v>845</v>
      </c>
      <c r="G7270" s="342">
        <f t="shared" si="230"/>
        <v>0.17464538729791568</v>
      </c>
      <c r="H7270" s="342">
        <f t="shared" si="229"/>
        <v>3.314645387297916</v>
      </c>
      <c r="I7270" s="190"/>
    </row>
    <row r="7271" spans="1:9" ht="13.5" hidden="1" customHeight="1" thickBot="1">
      <c r="A7271" s="410"/>
      <c r="B7271" s="183">
        <v>1.4</v>
      </c>
      <c r="C7271" s="184">
        <v>59.7</v>
      </c>
      <c r="D7271" s="346" t="s">
        <v>834</v>
      </c>
      <c r="E7271" s="346" t="s">
        <v>386</v>
      </c>
      <c r="F7271" s="346" t="s">
        <v>829</v>
      </c>
      <c r="G7271" s="342">
        <f t="shared" si="230"/>
        <v>3.3204871406641927</v>
      </c>
      <c r="H7271" s="342">
        <f t="shared" si="229"/>
        <v>63.020487140664194</v>
      </c>
      <c r="I7271" s="190"/>
    </row>
    <row r="7272" spans="1:9" ht="13.5" hidden="1" customHeight="1" thickBot="1">
      <c r="A7272" s="410"/>
      <c r="B7272" s="183">
        <v>0.2</v>
      </c>
      <c r="C7272" s="184">
        <v>3.14</v>
      </c>
      <c r="D7272" s="346" t="s">
        <v>834</v>
      </c>
      <c r="E7272" s="346" t="s">
        <v>386</v>
      </c>
      <c r="F7272" s="346" t="s">
        <v>843</v>
      </c>
      <c r="G7272" s="342">
        <f t="shared" si="230"/>
        <v>0.17464538729791568</v>
      </c>
      <c r="H7272" s="342">
        <f t="shared" si="229"/>
        <v>3.314645387297916</v>
      </c>
      <c r="I7272" s="190"/>
    </row>
    <row r="7273" spans="1:9" ht="13.5" hidden="1" customHeight="1" thickBot="1">
      <c r="A7273" s="410"/>
      <c r="B7273" s="183">
        <v>0.2</v>
      </c>
      <c r="C7273" s="184">
        <v>8.5299999999999994</v>
      </c>
      <c r="D7273" s="346" t="s">
        <v>834</v>
      </c>
      <c r="E7273" s="346" t="s">
        <v>386</v>
      </c>
      <c r="F7273" s="346" t="s">
        <v>830</v>
      </c>
      <c r="G7273" s="342">
        <f t="shared" si="230"/>
        <v>0.47443476230930587</v>
      </c>
      <c r="H7273" s="342">
        <f t="shared" si="229"/>
        <v>9.0044347623093053</v>
      </c>
      <c r="I7273" s="190"/>
    </row>
    <row r="7274" spans="1:9" ht="13.5" hidden="1" customHeight="1" thickBot="1">
      <c r="A7274" s="410"/>
      <c r="B7274" s="183">
        <v>0.2</v>
      </c>
      <c r="C7274" s="184">
        <v>3.14</v>
      </c>
      <c r="D7274" s="346" t="s">
        <v>834</v>
      </c>
      <c r="E7274" s="346" t="s">
        <v>386</v>
      </c>
      <c r="F7274" s="346" t="s">
        <v>881</v>
      </c>
      <c r="G7274" s="342">
        <f t="shared" si="230"/>
        <v>0.17464538729791568</v>
      </c>
      <c r="H7274" s="342">
        <f t="shared" si="229"/>
        <v>3.314645387297916</v>
      </c>
      <c r="I7274" s="190"/>
    </row>
    <row r="7275" spans="1:9" ht="13.5" hidden="1" customHeight="1" thickBot="1">
      <c r="A7275" s="410"/>
      <c r="B7275" s="183">
        <v>0.15</v>
      </c>
      <c r="C7275" s="184">
        <v>2.35</v>
      </c>
      <c r="D7275" s="346" t="s">
        <v>834</v>
      </c>
      <c r="E7275" s="346" t="s">
        <v>386</v>
      </c>
      <c r="F7275" s="346" t="s">
        <v>805</v>
      </c>
      <c r="G7275" s="342">
        <f t="shared" si="230"/>
        <v>0.13070594272296235</v>
      </c>
      <c r="H7275" s="342">
        <f t="shared" si="229"/>
        <v>2.4807059427229623</v>
      </c>
      <c r="I7275" s="190"/>
    </row>
    <row r="7276" spans="1:9" ht="13.5" hidden="1" customHeight="1" thickBot="1">
      <c r="A7276" s="410"/>
      <c r="B7276" s="183">
        <v>0.25</v>
      </c>
      <c r="C7276" s="184">
        <v>3.92</v>
      </c>
      <c r="D7276" s="346" t="s">
        <v>834</v>
      </c>
      <c r="E7276" s="346" t="s">
        <v>386</v>
      </c>
      <c r="F7276" s="346" t="s">
        <v>862</v>
      </c>
      <c r="G7276" s="342">
        <f t="shared" si="230"/>
        <v>0.21802863637192019</v>
      </c>
      <c r="H7276" s="342">
        <f t="shared" si="229"/>
        <v>4.1380286363719199</v>
      </c>
      <c r="I7276" s="190"/>
    </row>
    <row r="7277" spans="1:9" ht="13.5" hidden="1" customHeight="1" thickBot="1">
      <c r="A7277" s="410"/>
      <c r="B7277" s="183">
        <v>0.15</v>
      </c>
      <c r="C7277" s="184">
        <v>2.35</v>
      </c>
      <c r="D7277" s="346" t="s">
        <v>834</v>
      </c>
      <c r="E7277" s="346" t="s">
        <v>386</v>
      </c>
      <c r="F7277" s="346" t="s">
        <v>816</v>
      </c>
      <c r="G7277" s="342">
        <f t="shared" si="230"/>
        <v>0.13070594272296235</v>
      </c>
      <c r="H7277" s="342">
        <f t="shared" si="229"/>
        <v>2.4807059427229623</v>
      </c>
      <c r="I7277" s="190"/>
    </row>
    <row r="7278" spans="1:9" ht="13.5" hidden="1" customHeight="1" thickBot="1">
      <c r="A7278" s="410"/>
      <c r="B7278" s="183">
        <v>0.8</v>
      </c>
      <c r="C7278" s="184">
        <v>34.11</v>
      </c>
      <c r="D7278" s="346" t="s">
        <v>834</v>
      </c>
      <c r="E7278" s="346" t="s">
        <v>386</v>
      </c>
      <c r="F7278" s="346" t="s">
        <v>832</v>
      </c>
      <c r="G7278" s="342">
        <f t="shared" si="230"/>
        <v>1.8971828537362749</v>
      </c>
      <c r="H7278" s="342">
        <f t="shared" si="229"/>
        <v>36.007182853736275</v>
      </c>
      <c r="I7278" s="190"/>
    </row>
    <row r="7279" spans="1:9" ht="13.5" hidden="1" customHeight="1" thickBot="1">
      <c r="A7279" s="410"/>
      <c r="B7279" s="183">
        <v>3.4</v>
      </c>
      <c r="C7279" s="184">
        <v>97.3</v>
      </c>
      <c r="D7279" s="346" t="s">
        <v>834</v>
      </c>
      <c r="E7279" s="346" t="s">
        <v>386</v>
      </c>
      <c r="F7279" s="346" t="s">
        <v>821</v>
      </c>
      <c r="G7279" s="342">
        <f t="shared" si="230"/>
        <v>5.4117822242315903</v>
      </c>
      <c r="H7279" s="342">
        <f t="shared" si="229"/>
        <v>102.71178222423158</v>
      </c>
      <c r="I7279" s="190"/>
    </row>
    <row r="7280" spans="1:9" ht="13.5" hidden="1" customHeight="1" thickBot="1">
      <c r="A7280" s="410"/>
      <c r="B7280" s="183">
        <v>0.3</v>
      </c>
      <c r="C7280" s="184">
        <v>4.7</v>
      </c>
      <c r="D7280" s="346" t="s">
        <v>834</v>
      </c>
      <c r="E7280" s="346" t="s">
        <v>386</v>
      </c>
      <c r="F7280" s="346" t="s">
        <v>864</v>
      </c>
      <c r="G7280" s="342">
        <f t="shared" si="230"/>
        <v>0.2614118854459247</v>
      </c>
      <c r="H7280" s="342">
        <f t="shared" si="229"/>
        <v>4.9614118854459246</v>
      </c>
      <c r="I7280" s="190"/>
    </row>
    <row r="7281" spans="1:9" ht="13.5" hidden="1" customHeight="1" thickBot="1">
      <c r="A7281" s="410"/>
      <c r="B7281" s="183">
        <v>0.2</v>
      </c>
      <c r="C7281" s="184">
        <v>8.5299999999999994</v>
      </c>
      <c r="D7281" s="346" t="s">
        <v>834</v>
      </c>
      <c r="E7281" s="346" t="s">
        <v>386</v>
      </c>
      <c r="F7281" s="346" t="s">
        <v>833</v>
      </c>
      <c r="G7281" s="342">
        <f t="shared" si="230"/>
        <v>0.47443476230930587</v>
      </c>
      <c r="H7281" s="342">
        <f t="shared" si="229"/>
        <v>9.0044347623093053</v>
      </c>
      <c r="I7281" s="190"/>
    </row>
    <row r="7282" spans="1:9" ht="13.5" hidden="1" customHeight="1" thickBot="1">
      <c r="A7282" s="410"/>
      <c r="B7282" s="183">
        <v>0.4</v>
      </c>
      <c r="C7282" s="184">
        <v>6.27</v>
      </c>
      <c r="D7282" s="346" t="s">
        <v>834</v>
      </c>
      <c r="E7282" s="346" t="s">
        <v>386</v>
      </c>
      <c r="F7282" s="346" t="s">
        <v>841</v>
      </c>
      <c r="G7282" s="342">
        <f t="shared" si="230"/>
        <v>0.34873457909488254</v>
      </c>
      <c r="H7282" s="342">
        <f t="shared" si="229"/>
        <v>6.6187345790948822</v>
      </c>
      <c r="I7282" s="190"/>
    </row>
    <row r="7283" spans="1:9" ht="13.5" hidden="1" customHeight="1" thickBot="1">
      <c r="A7283" s="410"/>
      <c r="B7283" s="183">
        <v>0.2</v>
      </c>
      <c r="C7283" s="184">
        <v>3.14</v>
      </c>
      <c r="D7283" s="346" t="s">
        <v>834</v>
      </c>
      <c r="E7283" s="346" t="s">
        <v>386</v>
      </c>
      <c r="F7283" s="346" t="s">
        <v>867</v>
      </c>
      <c r="G7283" s="342">
        <f t="shared" si="230"/>
        <v>0.17464538729791568</v>
      </c>
      <c r="H7283" s="342">
        <f t="shared" si="229"/>
        <v>3.314645387297916</v>
      </c>
      <c r="I7283" s="190"/>
    </row>
    <row r="7284" spans="1:9" ht="13.5" hidden="1" customHeight="1" thickBot="1">
      <c r="A7284" s="410"/>
      <c r="B7284" s="183">
        <v>0.8</v>
      </c>
      <c r="C7284" s="184">
        <v>34.11</v>
      </c>
      <c r="D7284" s="346" t="s">
        <v>834</v>
      </c>
      <c r="E7284" s="346" t="s">
        <v>386</v>
      </c>
      <c r="F7284" s="346" t="s">
        <v>919</v>
      </c>
      <c r="G7284" s="342">
        <f t="shared" si="230"/>
        <v>1.8971828537362749</v>
      </c>
      <c r="H7284" s="342">
        <f t="shared" si="229"/>
        <v>36.007182853736275</v>
      </c>
      <c r="I7284" s="190"/>
    </row>
    <row r="7285" spans="1:9" ht="13.5" hidden="1" customHeight="1" thickBot="1">
      <c r="A7285" s="410"/>
      <c r="B7285" s="183">
        <v>0.2</v>
      </c>
      <c r="C7285" s="184">
        <v>3.14</v>
      </c>
      <c r="D7285" s="346" t="s">
        <v>834</v>
      </c>
      <c r="E7285" s="346" t="s">
        <v>386</v>
      </c>
      <c r="F7285" s="346" t="s">
        <v>838</v>
      </c>
      <c r="G7285" s="342">
        <f t="shared" si="230"/>
        <v>0.17464538729791568</v>
      </c>
      <c r="H7285" s="342">
        <f t="shared" si="229"/>
        <v>3.314645387297916</v>
      </c>
      <c r="I7285" s="190"/>
    </row>
    <row r="7286" spans="1:9" ht="13.5" hidden="1" customHeight="1" thickBot="1">
      <c r="A7286" s="410"/>
      <c r="B7286" s="183">
        <v>0.3</v>
      </c>
      <c r="C7286" s="184">
        <v>4.7</v>
      </c>
      <c r="D7286" s="346" t="s">
        <v>834</v>
      </c>
      <c r="E7286" s="346" t="s">
        <v>386</v>
      </c>
      <c r="F7286" s="346" t="s">
        <v>872</v>
      </c>
      <c r="G7286" s="342">
        <f t="shared" si="230"/>
        <v>0.2614118854459247</v>
      </c>
      <c r="H7286" s="342">
        <f t="shared" si="229"/>
        <v>4.9614118854459246</v>
      </c>
      <c r="I7286" s="190"/>
    </row>
    <row r="7287" spans="1:9" ht="13.5" hidden="1" customHeight="1" thickBot="1">
      <c r="A7287" s="410"/>
      <c r="B7287" s="183">
        <v>0.6</v>
      </c>
      <c r="C7287" s="184">
        <v>20.190000000000001</v>
      </c>
      <c r="D7287" s="346" t="s">
        <v>834</v>
      </c>
      <c r="E7287" s="346" t="s">
        <v>386</v>
      </c>
      <c r="F7287" s="346" t="s">
        <v>858</v>
      </c>
      <c r="G7287" s="342">
        <f t="shared" si="230"/>
        <v>1.1229587164155788</v>
      </c>
      <c r="H7287" s="342">
        <f t="shared" si="229"/>
        <v>21.312958716415579</v>
      </c>
      <c r="I7287" s="190"/>
    </row>
    <row r="7288" spans="1:9" ht="13.5" hidden="1" customHeight="1" thickBot="1">
      <c r="A7288" s="410"/>
      <c r="B7288" s="183">
        <v>0.35</v>
      </c>
      <c r="C7288" s="184">
        <v>5.32</v>
      </c>
      <c r="D7288" s="346" t="s">
        <v>392</v>
      </c>
      <c r="E7288" s="346" t="s">
        <v>386</v>
      </c>
      <c r="F7288" s="346" t="s">
        <v>807</v>
      </c>
      <c r="G7288" s="342">
        <f t="shared" si="230"/>
        <v>0.29589600650474884</v>
      </c>
      <c r="H7288" s="342">
        <f t="shared" si="229"/>
        <v>5.615896006504749</v>
      </c>
      <c r="I7288" s="190"/>
    </row>
    <row r="7289" spans="1:9" ht="13.5" hidden="1" customHeight="1" thickBot="1">
      <c r="A7289" s="410"/>
      <c r="B7289" s="183">
        <v>0.2</v>
      </c>
      <c r="C7289" s="184">
        <v>8.08</v>
      </c>
      <c r="D7289" s="346" t="s">
        <v>392</v>
      </c>
      <c r="E7289" s="346" t="s">
        <v>386</v>
      </c>
      <c r="F7289" s="346" t="s">
        <v>822</v>
      </c>
      <c r="G7289" s="342">
        <f t="shared" si="230"/>
        <v>0.44940596476661104</v>
      </c>
      <c r="H7289" s="342">
        <f t="shared" si="229"/>
        <v>8.5294059647666103</v>
      </c>
      <c r="I7289" s="190"/>
    </row>
    <row r="7290" spans="1:9" ht="13.5" hidden="1" customHeight="1" thickBot="1">
      <c r="A7290" s="410"/>
      <c r="B7290" s="183">
        <v>0.35</v>
      </c>
      <c r="C7290" s="184">
        <v>14.13</v>
      </c>
      <c r="D7290" s="346" t="s">
        <v>392</v>
      </c>
      <c r="E7290" s="346" t="s">
        <v>386</v>
      </c>
      <c r="F7290" s="346" t="s">
        <v>824</v>
      </c>
      <c r="G7290" s="342">
        <f t="shared" si="230"/>
        <v>0.78590424284062055</v>
      </c>
      <c r="H7290" s="342">
        <f t="shared" si="229"/>
        <v>14.915904242840622</v>
      </c>
      <c r="I7290" s="190"/>
    </row>
    <row r="7291" spans="1:9" ht="13.5" hidden="1" customHeight="1" thickBot="1">
      <c r="A7291" s="410"/>
      <c r="B7291" s="183">
        <v>3.4</v>
      </c>
      <c r="C7291" s="184">
        <v>144.99</v>
      </c>
      <c r="D7291" s="346" t="s">
        <v>392</v>
      </c>
      <c r="E7291" s="346" t="s">
        <v>386</v>
      </c>
      <c r="F7291" s="346" t="s">
        <v>829</v>
      </c>
      <c r="G7291" s="342">
        <f t="shared" si="230"/>
        <v>8.0642785682563041</v>
      </c>
      <c r="H7291" s="342">
        <f t="shared" si="229"/>
        <v>153.05427856825631</v>
      </c>
      <c r="I7291" s="190"/>
    </row>
    <row r="7292" spans="1:9" ht="13.5" hidden="1" customHeight="1" thickBot="1">
      <c r="A7292" s="410"/>
      <c r="B7292" s="183">
        <v>3</v>
      </c>
      <c r="C7292" s="184">
        <v>127.93</v>
      </c>
      <c r="D7292" s="346" t="s">
        <v>392</v>
      </c>
      <c r="E7292" s="346" t="s">
        <v>386</v>
      </c>
      <c r="F7292" s="346" t="s">
        <v>830</v>
      </c>
      <c r="G7292" s="342">
        <f t="shared" si="230"/>
        <v>7.1154090436376913</v>
      </c>
      <c r="H7292" s="342">
        <f t="shared" si="229"/>
        <v>135.0454090436377</v>
      </c>
      <c r="I7292" s="190"/>
    </row>
    <row r="7293" spans="1:9" ht="13.5" hidden="1" customHeight="1" thickBot="1">
      <c r="A7293" s="410"/>
      <c r="B7293" s="183">
        <v>3.3</v>
      </c>
      <c r="C7293" s="184">
        <v>140.72</v>
      </c>
      <c r="D7293" s="346" t="s">
        <v>392</v>
      </c>
      <c r="E7293" s="346" t="s">
        <v>386</v>
      </c>
      <c r="F7293" s="346" t="s">
        <v>821</v>
      </c>
      <c r="G7293" s="342">
        <f t="shared" si="230"/>
        <v>7.8267830893511752</v>
      </c>
      <c r="H7293" s="342">
        <f t="shared" si="229"/>
        <v>148.54678308935118</v>
      </c>
      <c r="I7293" s="190"/>
    </row>
    <row r="7294" spans="1:9" ht="13.5" hidden="1" customHeight="1" thickBot="1">
      <c r="A7294" s="410"/>
      <c r="B7294" s="183">
        <v>2.2000000000000002</v>
      </c>
      <c r="C7294" s="184">
        <v>93.81</v>
      </c>
      <c r="D7294" s="346" t="s">
        <v>392</v>
      </c>
      <c r="E7294" s="346" t="s">
        <v>386</v>
      </c>
      <c r="F7294" s="346" t="s">
        <v>833</v>
      </c>
      <c r="G7294" s="342">
        <f t="shared" si="230"/>
        <v>5.2176699944004676</v>
      </c>
      <c r="H7294" s="342">
        <f t="shared" si="229"/>
        <v>99.027669994400469</v>
      </c>
      <c r="I7294" s="190"/>
    </row>
    <row r="7295" spans="1:9" ht="13.5" hidden="1" customHeight="1" thickBot="1">
      <c r="A7295" s="410"/>
      <c r="B7295" s="183">
        <v>13.07</v>
      </c>
      <c r="C7295" s="184">
        <v>557.22</v>
      </c>
      <c r="D7295" s="346" t="s">
        <v>392</v>
      </c>
      <c r="E7295" s="346" t="s">
        <v>386</v>
      </c>
      <c r="F7295" s="346" t="s">
        <v>858</v>
      </c>
      <c r="G7295" s="342">
        <f t="shared" si="230"/>
        <v>30.992325703867699</v>
      </c>
      <c r="H7295" s="342">
        <f t="shared" si="229"/>
        <v>588.21232570386769</v>
      </c>
      <c r="I7295" s="190"/>
    </row>
    <row r="7296" spans="1:9" ht="13.5" hidden="1" customHeight="1" thickBot="1">
      <c r="A7296" s="411"/>
      <c r="B7296" s="183">
        <v>0</v>
      </c>
      <c r="C7296" s="184">
        <v>55.23</v>
      </c>
      <c r="D7296" s="346" t="s">
        <v>393</v>
      </c>
      <c r="E7296" s="346" t="s">
        <v>386</v>
      </c>
      <c r="F7296" s="346" t="s">
        <v>859</v>
      </c>
      <c r="G7296" s="342">
        <f t="shared" si="230"/>
        <v>3.0718677517400899</v>
      </c>
      <c r="H7296" s="342">
        <f t="shared" si="229"/>
        <v>58.30186775174009</v>
      </c>
      <c r="I7296" s="190"/>
    </row>
    <row r="7297" spans="1:10" ht="13.5" thickBot="1">
      <c r="A7297" s="185" t="s">
        <v>558</v>
      </c>
      <c r="B7297" s="186">
        <v>591.05999999999995</v>
      </c>
      <c r="C7297" s="187">
        <v>16757.490000000002</v>
      </c>
      <c r="D7297" s="412"/>
      <c r="E7297" s="413"/>
      <c r="F7297" s="414"/>
      <c r="G7297" s="342">
        <f t="shared" si="230"/>
        <v>932.04405451941057</v>
      </c>
      <c r="H7297" s="342">
        <f t="shared" si="229"/>
        <v>17689.534054519412</v>
      </c>
      <c r="I7297" s="190">
        <f>+H7297</f>
        <v>17689.534054519412</v>
      </c>
      <c r="J7297" s="347">
        <v>3</v>
      </c>
    </row>
    <row r="7298" spans="1:10" ht="13.5" hidden="1" customHeight="1" thickBot="1">
      <c r="A7298" s="409" t="s">
        <v>559</v>
      </c>
      <c r="B7298" s="183">
        <v>22.4</v>
      </c>
      <c r="C7298" s="184">
        <v>624.98</v>
      </c>
      <c r="D7298" s="346" t="s">
        <v>391</v>
      </c>
      <c r="E7298" s="346" t="s">
        <v>386</v>
      </c>
      <c r="F7298" s="346" t="s">
        <v>807</v>
      </c>
      <c r="G7298" s="342">
        <f t="shared" si="230"/>
        <v>34.761106418296599</v>
      </c>
      <c r="H7298" s="342">
        <f t="shared" si="229"/>
        <v>659.74110641829657</v>
      </c>
      <c r="I7298" s="190"/>
    </row>
    <row r="7299" spans="1:10" ht="13.5" hidden="1" customHeight="1" thickBot="1">
      <c r="A7299" s="410"/>
      <c r="B7299" s="183">
        <v>23.2</v>
      </c>
      <c r="C7299" s="184">
        <v>916.41</v>
      </c>
      <c r="D7299" s="346" t="s">
        <v>391</v>
      </c>
      <c r="E7299" s="346" t="s">
        <v>386</v>
      </c>
      <c r="F7299" s="346" t="s">
        <v>817</v>
      </c>
      <c r="G7299" s="342">
        <f t="shared" si="230"/>
        <v>50.970311902446774</v>
      </c>
      <c r="H7299" s="342">
        <f t="shared" si="229"/>
        <v>967.38031190244669</v>
      </c>
      <c r="I7299" s="190"/>
    </row>
    <row r="7300" spans="1:10" ht="13.5" hidden="1" customHeight="1" thickBot="1">
      <c r="A7300" s="410"/>
      <c r="B7300" s="183">
        <v>11.2</v>
      </c>
      <c r="C7300" s="184">
        <v>312.49</v>
      </c>
      <c r="D7300" s="346" t="s">
        <v>391</v>
      </c>
      <c r="E7300" s="346" t="s">
        <v>386</v>
      </c>
      <c r="F7300" s="346" t="s">
        <v>837</v>
      </c>
      <c r="G7300" s="342">
        <f t="shared" si="230"/>
        <v>17.380553209148299</v>
      </c>
      <c r="H7300" s="342">
        <f t="shared" si="229"/>
        <v>329.87055320914828</v>
      </c>
      <c r="I7300" s="190"/>
    </row>
    <row r="7301" spans="1:10" ht="13.5" hidden="1" customHeight="1" thickBot="1">
      <c r="A7301" s="410"/>
      <c r="B7301" s="183">
        <v>23.2</v>
      </c>
      <c r="C7301" s="184">
        <v>916.41</v>
      </c>
      <c r="D7301" s="346" t="s">
        <v>391</v>
      </c>
      <c r="E7301" s="346" t="s">
        <v>386</v>
      </c>
      <c r="F7301" s="346" t="s">
        <v>818</v>
      </c>
      <c r="G7301" s="342">
        <f t="shared" si="230"/>
        <v>50.970311902446774</v>
      </c>
      <c r="H7301" s="342">
        <f t="shared" si="229"/>
        <v>967.38031190244669</v>
      </c>
      <c r="I7301" s="190"/>
    </row>
    <row r="7302" spans="1:10" ht="13.5" hidden="1" customHeight="1" thickBot="1">
      <c r="A7302" s="410"/>
      <c r="B7302" s="183">
        <v>11.2</v>
      </c>
      <c r="C7302" s="184">
        <v>312.49</v>
      </c>
      <c r="D7302" s="346" t="s">
        <v>391</v>
      </c>
      <c r="E7302" s="346" t="s">
        <v>386</v>
      </c>
      <c r="F7302" s="346" t="s">
        <v>835</v>
      </c>
      <c r="G7302" s="342">
        <f t="shared" si="230"/>
        <v>17.380553209148299</v>
      </c>
      <c r="H7302" s="342">
        <f t="shared" si="229"/>
        <v>329.87055320914828</v>
      </c>
      <c r="I7302" s="190"/>
    </row>
    <row r="7303" spans="1:10" ht="13.5" hidden="1" customHeight="1" thickBot="1">
      <c r="A7303" s="410"/>
      <c r="B7303" s="183">
        <v>23.2</v>
      </c>
      <c r="C7303" s="184">
        <v>962.1</v>
      </c>
      <c r="D7303" s="346" t="s">
        <v>391</v>
      </c>
      <c r="E7303" s="346" t="s">
        <v>386</v>
      </c>
      <c r="F7303" s="346" t="s">
        <v>819</v>
      </c>
      <c r="G7303" s="342">
        <f t="shared" si="230"/>
        <v>53.511569146281744</v>
      </c>
      <c r="H7303" s="342">
        <f t="shared" si="229"/>
        <v>1015.6115691462818</v>
      </c>
      <c r="I7303" s="190"/>
    </row>
    <row r="7304" spans="1:10" ht="13.5" hidden="1" customHeight="1" thickBot="1">
      <c r="A7304" s="410"/>
      <c r="B7304" s="183">
        <v>11.2</v>
      </c>
      <c r="C7304" s="184">
        <v>322.49</v>
      </c>
      <c r="D7304" s="346" t="s">
        <v>391</v>
      </c>
      <c r="E7304" s="346" t="s">
        <v>386</v>
      </c>
      <c r="F7304" s="346" t="s">
        <v>845</v>
      </c>
      <c r="G7304" s="342">
        <f t="shared" si="230"/>
        <v>17.936748710097078</v>
      </c>
      <c r="H7304" s="342">
        <f t="shared" si="229"/>
        <v>340.42674871009706</v>
      </c>
      <c r="I7304" s="190"/>
    </row>
    <row r="7305" spans="1:10" ht="13.5" hidden="1" customHeight="1" thickBot="1">
      <c r="A7305" s="410"/>
      <c r="B7305" s="183">
        <v>21.6</v>
      </c>
      <c r="C7305" s="184">
        <v>905.89</v>
      </c>
      <c r="D7305" s="346" t="s">
        <v>391</v>
      </c>
      <c r="E7305" s="346" t="s">
        <v>386</v>
      </c>
      <c r="F7305" s="346" t="s">
        <v>820</v>
      </c>
      <c r="G7305" s="342">
        <f t="shared" si="230"/>
        <v>50.385194235448672</v>
      </c>
      <c r="H7305" s="342">
        <f t="shared" si="229"/>
        <v>956.27519423544868</v>
      </c>
      <c r="I7305" s="190"/>
    </row>
    <row r="7306" spans="1:10" ht="13.5" hidden="1" customHeight="1" thickBot="1">
      <c r="A7306" s="410"/>
      <c r="B7306" s="183">
        <v>11.2</v>
      </c>
      <c r="C7306" s="184">
        <v>322.49</v>
      </c>
      <c r="D7306" s="346" t="s">
        <v>391</v>
      </c>
      <c r="E7306" s="346" t="s">
        <v>386</v>
      </c>
      <c r="F7306" s="346" t="s">
        <v>881</v>
      </c>
      <c r="G7306" s="342">
        <f t="shared" si="230"/>
        <v>17.936748710097078</v>
      </c>
      <c r="H7306" s="342">
        <f t="shared" si="229"/>
        <v>340.42674871009706</v>
      </c>
      <c r="I7306" s="190"/>
    </row>
    <row r="7307" spans="1:10" ht="13.5" hidden="1" customHeight="1" thickBot="1">
      <c r="A7307" s="410"/>
      <c r="B7307" s="183">
        <v>12.8</v>
      </c>
      <c r="C7307" s="184">
        <v>375.37</v>
      </c>
      <c r="D7307" s="346" t="s">
        <v>391</v>
      </c>
      <c r="E7307" s="346" t="s">
        <v>386</v>
      </c>
      <c r="F7307" s="346" t="s">
        <v>863</v>
      </c>
      <c r="G7307" s="342">
        <f t="shared" si="230"/>
        <v>20.877910519114206</v>
      </c>
      <c r="H7307" s="342">
        <f t="shared" ref="H7307:H7370" si="231">+G7307+C7307</f>
        <v>396.24791051911421</v>
      </c>
      <c r="I7307" s="190"/>
    </row>
    <row r="7308" spans="1:10" ht="13.5" hidden="1" customHeight="1" thickBot="1">
      <c r="A7308" s="410"/>
      <c r="B7308" s="183">
        <v>21.6</v>
      </c>
      <c r="C7308" s="184">
        <v>905.89</v>
      </c>
      <c r="D7308" s="346" t="s">
        <v>391</v>
      </c>
      <c r="E7308" s="346" t="s">
        <v>386</v>
      </c>
      <c r="F7308" s="346" t="s">
        <v>821</v>
      </c>
      <c r="G7308" s="342">
        <f t="shared" si="230"/>
        <v>50.385194235448672</v>
      </c>
      <c r="H7308" s="342">
        <f t="shared" si="231"/>
        <v>956.27519423544868</v>
      </c>
      <c r="I7308" s="190"/>
    </row>
    <row r="7309" spans="1:10" ht="13.5" hidden="1" customHeight="1" thickBot="1">
      <c r="A7309" s="410"/>
      <c r="B7309" s="183">
        <v>46.4</v>
      </c>
      <c r="C7309" s="184">
        <v>1977.43</v>
      </c>
      <c r="D7309" s="346" t="s">
        <v>391</v>
      </c>
      <c r="E7309" s="346" t="s">
        <v>386</v>
      </c>
      <c r="F7309" s="346" t="s">
        <v>919</v>
      </c>
      <c r="G7309" s="342">
        <f t="shared" si="230"/>
        <v>109.98376694411381</v>
      </c>
      <c r="H7309" s="342">
        <f t="shared" si="231"/>
        <v>2087.4137669441138</v>
      </c>
      <c r="I7309" s="190"/>
    </row>
    <row r="7310" spans="1:10" ht="13.5" hidden="1" customHeight="1" thickBot="1">
      <c r="A7310" s="410"/>
      <c r="B7310" s="183">
        <v>41.6</v>
      </c>
      <c r="C7310" s="184">
        <v>1163.54</v>
      </c>
      <c r="D7310" s="346" t="s">
        <v>391</v>
      </c>
      <c r="E7310" s="346" t="s">
        <v>386</v>
      </c>
      <c r="F7310" s="346" t="s">
        <v>838</v>
      </c>
      <c r="G7310" s="342">
        <f t="shared" si="230"/>
        <v>64.715571317393881</v>
      </c>
      <c r="H7310" s="342">
        <f t="shared" si="231"/>
        <v>1228.2555713173938</v>
      </c>
      <c r="I7310" s="190"/>
    </row>
    <row r="7311" spans="1:10" ht="13.5" hidden="1" customHeight="1" thickBot="1">
      <c r="A7311" s="410"/>
      <c r="B7311" s="183">
        <v>76.8</v>
      </c>
      <c r="C7311" s="184">
        <v>2833.02</v>
      </c>
      <c r="D7311" s="346" t="s">
        <v>391</v>
      </c>
      <c r="E7311" s="346" t="s">
        <v>386</v>
      </c>
      <c r="F7311" s="346" t="s">
        <v>858</v>
      </c>
      <c r="G7311" s="342">
        <f t="shared" ref="G7311:G7374" si="232">+(C7311/$C$12584)*1312742.08</f>
        <v>157.57129780979014</v>
      </c>
      <c r="H7311" s="342">
        <f t="shared" si="231"/>
        <v>2990.5912978097899</v>
      </c>
      <c r="I7311" s="190"/>
    </row>
    <row r="7312" spans="1:10" ht="13.5" hidden="1" customHeight="1" thickBot="1">
      <c r="A7312" s="410"/>
      <c r="B7312" s="183">
        <v>3</v>
      </c>
      <c r="C7312" s="184">
        <v>148.72999999999999</v>
      </c>
      <c r="D7312" s="346" t="s">
        <v>387</v>
      </c>
      <c r="E7312" s="346" t="s">
        <v>386</v>
      </c>
      <c r="F7312" s="346" t="s">
        <v>807</v>
      </c>
      <c r="G7312" s="342">
        <f t="shared" si="232"/>
        <v>8.2722956856111445</v>
      </c>
      <c r="H7312" s="342">
        <f t="shared" si="231"/>
        <v>157.00229568561113</v>
      </c>
      <c r="I7312" s="190"/>
    </row>
    <row r="7313" spans="1:9" ht="13.5" hidden="1" customHeight="1" thickBot="1">
      <c r="A7313" s="410"/>
      <c r="B7313" s="183">
        <v>1.6</v>
      </c>
      <c r="C7313" s="184">
        <v>57.7</v>
      </c>
      <c r="D7313" s="346" t="s">
        <v>387</v>
      </c>
      <c r="E7313" s="346" t="s">
        <v>386</v>
      </c>
      <c r="F7313" s="346" t="s">
        <v>808</v>
      </c>
      <c r="G7313" s="342">
        <f t="shared" si="232"/>
        <v>3.2092480404744372</v>
      </c>
      <c r="H7313" s="342">
        <f t="shared" si="231"/>
        <v>60.909248040474438</v>
      </c>
      <c r="I7313" s="190"/>
    </row>
    <row r="7314" spans="1:9" ht="13.5" hidden="1" customHeight="1" thickBot="1">
      <c r="A7314" s="410"/>
      <c r="B7314" s="183">
        <v>1.7</v>
      </c>
      <c r="C7314" s="184">
        <v>73.47</v>
      </c>
      <c r="D7314" s="346" t="s">
        <v>387</v>
      </c>
      <c r="E7314" s="346" t="s">
        <v>386</v>
      </c>
      <c r="F7314" s="346" t="s">
        <v>835</v>
      </c>
      <c r="G7314" s="342">
        <f t="shared" si="232"/>
        <v>4.0863683454706567</v>
      </c>
      <c r="H7314" s="342">
        <f t="shared" si="231"/>
        <v>77.556368345470659</v>
      </c>
      <c r="I7314" s="190"/>
    </row>
    <row r="7315" spans="1:9" ht="13.5" hidden="1" customHeight="1" thickBot="1">
      <c r="A7315" s="410"/>
      <c r="B7315" s="183">
        <v>4.8</v>
      </c>
      <c r="C7315" s="184">
        <v>237.96</v>
      </c>
      <c r="D7315" s="346" t="s">
        <v>387</v>
      </c>
      <c r="E7315" s="346" t="s">
        <v>386</v>
      </c>
      <c r="F7315" s="346" t="s">
        <v>803</v>
      </c>
      <c r="G7315" s="342">
        <f t="shared" si="232"/>
        <v>13.235228140577073</v>
      </c>
      <c r="H7315" s="342">
        <f t="shared" si="231"/>
        <v>251.19522814057709</v>
      </c>
      <c r="I7315" s="190"/>
    </row>
    <row r="7316" spans="1:9" ht="13.5" hidden="1" customHeight="1" thickBot="1">
      <c r="A7316" s="410"/>
      <c r="B7316" s="183">
        <v>9.1999999999999993</v>
      </c>
      <c r="C7316" s="184">
        <v>447.15</v>
      </c>
      <c r="D7316" s="346" t="s">
        <v>387</v>
      </c>
      <c r="E7316" s="346" t="s">
        <v>386</v>
      </c>
      <c r="F7316" s="346" t="s">
        <v>804</v>
      </c>
      <c r="G7316" s="342">
        <f t="shared" si="232"/>
        <v>24.870281824924518</v>
      </c>
      <c r="H7316" s="342">
        <f t="shared" si="231"/>
        <v>472.0202818249245</v>
      </c>
      <c r="I7316" s="190"/>
    </row>
    <row r="7317" spans="1:9" ht="13.5" hidden="1" customHeight="1" thickBot="1">
      <c r="A7317" s="410"/>
      <c r="B7317" s="183">
        <v>5.2</v>
      </c>
      <c r="C7317" s="184">
        <v>199.69</v>
      </c>
      <c r="D7317" s="346" t="s">
        <v>387</v>
      </c>
      <c r="E7317" s="346" t="s">
        <v>386</v>
      </c>
      <c r="F7317" s="346" t="s">
        <v>845</v>
      </c>
      <c r="G7317" s="342">
        <f t="shared" si="232"/>
        <v>11.106667958446106</v>
      </c>
      <c r="H7317" s="342">
        <f t="shared" si="231"/>
        <v>210.79666795844611</v>
      </c>
      <c r="I7317" s="190"/>
    </row>
    <row r="7318" spans="1:9" ht="13.5" hidden="1" customHeight="1" thickBot="1">
      <c r="A7318" s="410"/>
      <c r="B7318" s="183">
        <v>3.2</v>
      </c>
      <c r="C7318" s="184">
        <v>122.89</v>
      </c>
      <c r="D7318" s="346" t="s">
        <v>387</v>
      </c>
      <c r="E7318" s="346" t="s">
        <v>386</v>
      </c>
      <c r="F7318" s="346" t="s">
        <v>843</v>
      </c>
      <c r="G7318" s="342">
        <f t="shared" si="232"/>
        <v>6.8350865111595089</v>
      </c>
      <c r="H7318" s="342">
        <f t="shared" si="231"/>
        <v>129.7250865111595</v>
      </c>
      <c r="I7318" s="190"/>
    </row>
    <row r="7319" spans="1:9" ht="13.5" hidden="1" customHeight="1" thickBot="1">
      <c r="A7319" s="410"/>
      <c r="B7319" s="183">
        <v>4</v>
      </c>
      <c r="C7319" s="184">
        <v>153.61000000000001</v>
      </c>
      <c r="D7319" s="346" t="s">
        <v>387</v>
      </c>
      <c r="E7319" s="346" t="s">
        <v>386</v>
      </c>
      <c r="F7319" s="346" t="s">
        <v>894</v>
      </c>
      <c r="G7319" s="342">
        <f t="shared" si="232"/>
        <v>8.5437190900741484</v>
      </c>
      <c r="H7319" s="342">
        <f t="shared" si="231"/>
        <v>162.15371909007416</v>
      </c>
      <c r="I7319" s="190"/>
    </row>
    <row r="7320" spans="1:9" ht="13.5" hidden="1" customHeight="1" thickBot="1">
      <c r="A7320" s="410"/>
      <c r="B7320" s="183">
        <v>1.2</v>
      </c>
      <c r="C7320" s="184">
        <v>46.08</v>
      </c>
      <c r="D7320" s="346" t="s">
        <v>387</v>
      </c>
      <c r="E7320" s="346" t="s">
        <v>386</v>
      </c>
      <c r="F7320" s="346" t="s">
        <v>881</v>
      </c>
      <c r="G7320" s="342">
        <f t="shared" si="232"/>
        <v>2.5629488683719597</v>
      </c>
      <c r="H7320" s="342">
        <f t="shared" si="231"/>
        <v>48.64294886837196</v>
      </c>
      <c r="I7320" s="190"/>
    </row>
    <row r="7321" spans="1:9" ht="13.5" hidden="1" customHeight="1" thickBot="1">
      <c r="A7321" s="410"/>
      <c r="B7321" s="183">
        <v>4</v>
      </c>
      <c r="C7321" s="184">
        <v>153.61000000000001</v>
      </c>
      <c r="D7321" s="346" t="s">
        <v>387</v>
      </c>
      <c r="E7321" s="346" t="s">
        <v>386</v>
      </c>
      <c r="F7321" s="346" t="s">
        <v>862</v>
      </c>
      <c r="G7321" s="342">
        <f t="shared" si="232"/>
        <v>8.5437190900741484</v>
      </c>
      <c r="H7321" s="342">
        <f t="shared" si="231"/>
        <v>162.15371909007416</v>
      </c>
      <c r="I7321" s="190"/>
    </row>
    <row r="7322" spans="1:9" ht="13.5" hidden="1" customHeight="1" thickBot="1">
      <c r="A7322" s="410"/>
      <c r="B7322" s="183">
        <v>3.2</v>
      </c>
      <c r="C7322" s="184">
        <v>158.63999999999999</v>
      </c>
      <c r="D7322" s="346" t="s">
        <v>387</v>
      </c>
      <c r="E7322" s="346" t="s">
        <v>386</v>
      </c>
      <c r="F7322" s="346" t="s">
        <v>863</v>
      </c>
      <c r="G7322" s="342">
        <f t="shared" si="232"/>
        <v>8.8234854270513807</v>
      </c>
      <c r="H7322" s="342">
        <f t="shared" si="231"/>
        <v>167.46348542705135</v>
      </c>
      <c r="I7322" s="190"/>
    </row>
    <row r="7323" spans="1:9" ht="13.5" hidden="1" customHeight="1" thickBot="1">
      <c r="A7323" s="410"/>
      <c r="B7323" s="183">
        <v>1.6</v>
      </c>
      <c r="C7323" s="184">
        <v>79.319999999999993</v>
      </c>
      <c r="D7323" s="346" t="s">
        <v>387</v>
      </c>
      <c r="E7323" s="346" t="s">
        <v>386</v>
      </c>
      <c r="F7323" s="346" t="s">
        <v>864</v>
      </c>
      <c r="G7323" s="342">
        <f t="shared" si="232"/>
        <v>4.4117427135256904</v>
      </c>
      <c r="H7323" s="342">
        <f t="shared" si="231"/>
        <v>83.731742713525676</v>
      </c>
      <c r="I7323" s="190"/>
    </row>
    <row r="7324" spans="1:9" ht="13.5" hidden="1" customHeight="1" thickBot="1">
      <c r="A7324" s="410"/>
      <c r="B7324" s="183">
        <v>3.2</v>
      </c>
      <c r="C7324" s="184">
        <v>158.63999999999999</v>
      </c>
      <c r="D7324" s="346" t="s">
        <v>387</v>
      </c>
      <c r="E7324" s="346" t="s">
        <v>386</v>
      </c>
      <c r="F7324" s="346" t="s">
        <v>856</v>
      </c>
      <c r="G7324" s="342">
        <f t="shared" si="232"/>
        <v>8.8234854270513807</v>
      </c>
      <c r="H7324" s="342">
        <f t="shared" si="231"/>
        <v>167.46348542705135</v>
      </c>
      <c r="I7324" s="190"/>
    </row>
    <row r="7325" spans="1:9" ht="13.5" hidden="1" customHeight="1" thickBot="1">
      <c r="A7325" s="410"/>
      <c r="B7325" s="183">
        <v>0.1</v>
      </c>
      <c r="C7325" s="184">
        <v>3.48</v>
      </c>
      <c r="D7325" s="346" t="s">
        <v>387</v>
      </c>
      <c r="E7325" s="346" t="s">
        <v>386</v>
      </c>
      <c r="F7325" s="346" t="s">
        <v>867</v>
      </c>
      <c r="G7325" s="342">
        <f t="shared" si="232"/>
        <v>0.19355603433017404</v>
      </c>
      <c r="H7325" s="342">
        <f t="shared" si="231"/>
        <v>3.6735560343301739</v>
      </c>
      <c r="I7325" s="190"/>
    </row>
    <row r="7326" spans="1:9" ht="13.5" hidden="1" customHeight="1" thickBot="1">
      <c r="A7326" s="410"/>
      <c r="B7326" s="183">
        <v>3.2</v>
      </c>
      <c r="C7326" s="184">
        <v>126.92</v>
      </c>
      <c r="D7326" s="346" t="s">
        <v>387</v>
      </c>
      <c r="E7326" s="346" t="s">
        <v>386</v>
      </c>
      <c r="F7326" s="346" t="s">
        <v>868</v>
      </c>
      <c r="G7326" s="342">
        <f t="shared" si="232"/>
        <v>7.0592332980418648</v>
      </c>
      <c r="H7326" s="342">
        <f t="shared" si="231"/>
        <v>133.97923329804186</v>
      </c>
      <c r="I7326" s="190"/>
    </row>
    <row r="7327" spans="1:9" ht="13.5" hidden="1" customHeight="1" thickBot="1">
      <c r="A7327" s="410"/>
      <c r="B7327" s="183">
        <v>14.4</v>
      </c>
      <c r="C7327" s="184">
        <v>571.15</v>
      </c>
      <c r="D7327" s="346" t="s">
        <v>387</v>
      </c>
      <c r="E7327" s="346" t="s">
        <v>386</v>
      </c>
      <c r="F7327" s="346" t="s">
        <v>838</v>
      </c>
      <c r="G7327" s="342">
        <f t="shared" si="232"/>
        <v>31.767106036689338</v>
      </c>
      <c r="H7327" s="342">
        <f t="shared" si="231"/>
        <v>602.91710603668935</v>
      </c>
      <c r="I7327" s="190"/>
    </row>
    <row r="7328" spans="1:9" ht="13.5" hidden="1" customHeight="1" thickBot="1">
      <c r="A7328" s="410"/>
      <c r="B7328" s="183">
        <v>8.6</v>
      </c>
      <c r="C7328" s="184">
        <v>338.21</v>
      </c>
      <c r="D7328" s="346" t="s">
        <v>387</v>
      </c>
      <c r="E7328" s="346" t="s">
        <v>386</v>
      </c>
      <c r="F7328" s="346" t="s">
        <v>872</v>
      </c>
      <c r="G7328" s="342">
        <f t="shared" si="232"/>
        <v>18.811088037588551</v>
      </c>
      <c r="H7328" s="342">
        <f t="shared" si="231"/>
        <v>357.02108803758853</v>
      </c>
      <c r="I7328" s="190"/>
    </row>
    <row r="7329" spans="1:9" ht="13.5" hidden="1" customHeight="1" thickBot="1">
      <c r="A7329" s="410"/>
      <c r="B7329" s="183">
        <v>0.75</v>
      </c>
      <c r="C7329" s="184">
        <v>29.75</v>
      </c>
      <c r="D7329" s="346" t="s">
        <v>387</v>
      </c>
      <c r="E7329" s="346" t="s">
        <v>386</v>
      </c>
      <c r="F7329" s="346" t="s">
        <v>858</v>
      </c>
      <c r="G7329" s="342">
        <f t="shared" si="232"/>
        <v>1.6546816153226087</v>
      </c>
      <c r="H7329" s="342">
        <f t="shared" si="231"/>
        <v>31.404681615322609</v>
      </c>
      <c r="I7329" s="190"/>
    </row>
    <row r="7330" spans="1:9" ht="13.5" hidden="1" customHeight="1" thickBot="1">
      <c r="A7330" s="410"/>
      <c r="B7330" s="183">
        <v>65.599999999999994</v>
      </c>
      <c r="C7330" s="184">
        <v>1879.71</v>
      </c>
      <c r="D7330" s="346" t="s">
        <v>384</v>
      </c>
      <c r="E7330" s="346" t="s">
        <v>386</v>
      </c>
      <c r="F7330" s="346" t="s">
        <v>807</v>
      </c>
      <c r="G7330" s="342">
        <f t="shared" si="232"/>
        <v>104.54862450884238</v>
      </c>
      <c r="H7330" s="342">
        <f t="shared" si="231"/>
        <v>1984.2586245088423</v>
      </c>
      <c r="I7330" s="190"/>
    </row>
    <row r="7331" spans="1:9" ht="13.5" hidden="1" customHeight="1" thickBot="1">
      <c r="A7331" s="410"/>
      <c r="B7331" s="183">
        <v>81.400000000000006</v>
      </c>
      <c r="C7331" s="184">
        <v>2286.5500000000002</v>
      </c>
      <c r="D7331" s="346" t="s">
        <v>384</v>
      </c>
      <c r="E7331" s="346" t="s">
        <v>386</v>
      </c>
      <c r="F7331" s="346" t="s">
        <v>837</v>
      </c>
      <c r="G7331" s="342">
        <f t="shared" si="232"/>
        <v>127.17688226944237</v>
      </c>
      <c r="H7331" s="342">
        <f t="shared" si="231"/>
        <v>2413.7268822694427</v>
      </c>
      <c r="I7331" s="190"/>
    </row>
    <row r="7332" spans="1:9" ht="13.5" hidden="1" customHeight="1" thickBot="1">
      <c r="A7332" s="410"/>
      <c r="B7332" s="183">
        <v>104.8</v>
      </c>
      <c r="C7332" s="184">
        <v>2886.9</v>
      </c>
      <c r="D7332" s="346" t="s">
        <v>384</v>
      </c>
      <c r="E7332" s="346" t="s">
        <v>386</v>
      </c>
      <c r="F7332" s="346" t="s">
        <v>811</v>
      </c>
      <c r="G7332" s="342">
        <f t="shared" si="232"/>
        <v>160.56807916890216</v>
      </c>
      <c r="H7332" s="342">
        <f t="shared" si="231"/>
        <v>3047.4680791689025</v>
      </c>
      <c r="I7332" s="190"/>
    </row>
    <row r="7333" spans="1:9" ht="13.5" hidden="1" customHeight="1" thickBot="1">
      <c r="A7333" s="410"/>
      <c r="B7333" s="183">
        <v>107.2</v>
      </c>
      <c r="C7333" s="184">
        <v>2966.22</v>
      </c>
      <c r="D7333" s="346" t="s">
        <v>384</v>
      </c>
      <c r="E7333" s="346" t="s">
        <v>386</v>
      </c>
      <c r="F7333" s="346" t="s">
        <v>813</v>
      </c>
      <c r="G7333" s="342">
        <f t="shared" si="232"/>
        <v>164.97982188242781</v>
      </c>
      <c r="H7333" s="342">
        <f t="shared" si="231"/>
        <v>3131.1998218824274</v>
      </c>
      <c r="I7333" s="190"/>
    </row>
    <row r="7334" spans="1:9" ht="13.5" hidden="1" customHeight="1" thickBot="1">
      <c r="A7334" s="410"/>
      <c r="B7334" s="183">
        <v>112</v>
      </c>
      <c r="C7334" s="184">
        <v>3124.86</v>
      </c>
      <c r="D7334" s="346" t="s">
        <v>384</v>
      </c>
      <c r="E7334" s="346" t="s">
        <v>386</v>
      </c>
      <c r="F7334" s="346" t="s">
        <v>808</v>
      </c>
      <c r="G7334" s="342">
        <f t="shared" si="232"/>
        <v>173.80330730947924</v>
      </c>
      <c r="H7334" s="342">
        <f t="shared" si="231"/>
        <v>3298.6633073094795</v>
      </c>
      <c r="I7334" s="190"/>
    </row>
    <row r="7335" spans="1:9" ht="13.5" hidden="1" customHeight="1" thickBot="1">
      <c r="A7335" s="410"/>
      <c r="B7335" s="183">
        <v>100.7</v>
      </c>
      <c r="C7335" s="184">
        <v>2791.05</v>
      </c>
      <c r="D7335" s="346" t="s">
        <v>384</v>
      </c>
      <c r="E7335" s="346" t="s">
        <v>386</v>
      </c>
      <c r="F7335" s="346" t="s">
        <v>809</v>
      </c>
      <c r="G7335" s="342">
        <f t="shared" si="232"/>
        <v>155.23694529230812</v>
      </c>
      <c r="H7335" s="342">
        <f t="shared" si="231"/>
        <v>2946.2869452923082</v>
      </c>
      <c r="I7335" s="190"/>
    </row>
    <row r="7336" spans="1:9" ht="13.5" hidden="1" customHeight="1" thickBot="1">
      <c r="A7336" s="410"/>
      <c r="B7336" s="183">
        <v>105.6</v>
      </c>
      <c r="C7336" s="184">
        <v>2971.02</v>
      </c>
      <c r="D7336" s="346" t="s">
        <v>384</v>
      </c>
      <c r="E7336" s="346" t="s">
        <v>386</v>
      </c>
      <c r="F7336" s="346" t="s">
        <v>810</v>
      </c>
      <c r="G7336" s="342">
        <f t="shared" si="232"/>
        <v>165.24679572288323</v>
      </c>
      <c r="H7336" s="342">
        <f t="shared" si="231"/>
        <v>3136.2667957228832</v>
      </c>
      <c r="I7336" s="190"/>
    </row>
    <row r="7337" spans="1:9" ht="13.5" hidden="1" customHeight="1" thickBot="1">
      <c r="A7337" s="410"/>
      <c r="B7337" s="183">
        <v>104</v>
      </c>
      <c r="C7337" s="184">
        <v>2889.3</v>
      </c>
      <c r="D7337" s="346" t="s">
        <v>384</v>
      </c>
      <c r="E7337" s="346" t="s">
        <v>386</v>
      </c>
      <c r="F7337" s="346" t="s">
        <v>835</v>
      </c>
      <c r="G7337" s="342">
        <f t="shared" si="232"/>
        <v>160.70156608912987</v>
      </c>
      <c r="H7337" s="342">
        <f t="shared" si="231"/>
        <v>3050.0015660891299</v>
      </c>
      <c r="I7337" s="190"/>
    </row>
    <row r="7338" spans="1:9" ht="13.5" hidden="1" customHeight="1" thickBot="1">
      <c r="A7338" s="410"/>
      <c r="B7338" s="183">
        <v>107.2</v>
      </c>
      <c r="C7338" s="184">
        <v>3066.22</v>
      </c>
      <c r="D7338" s="346" t="s">
        <v>384</v>
      </c>
      <c r="E7338" s="346" t="s">
        <v>386</v>
      </c>
      <c r="F7338" s="346" t="s">
        <v>802</v>
      </c>
      <c r="G7338" s="342">
        <f t="shared" si="232"/>
        <v>170.54177689191556</v>
      </c>
      <c r="H7338" s="342">
        <f t="shared" si="231"/>
        <v>3236.7617768919154</v>
      </c>
      <c r="I7338" s="190"/>
    </row>
    <row r="7339" spans="1:9" ht="13.5" hidden="1" customHeight="1" thickBot="1">
      <c r="A7339" s="410"/>
      <c r="B7339" s="183">
        <v>112</v>
      </c>
      <c r="C7339" s="184">
        <v>3224.86</v>
      </c>
      <c r="D7339" s="346" t="s">
        <v>384</v>
      </c>
      <c r="E7339" s="346" t="s">
        <v>386</v>
      </c>
      <c r="F7339" s="346" t="s">
        <v>803</v>
      </c>
      <c r="G7339" s="342">
        <f t="shared" si="232"/>
        <v>179.36526231896698</v>
      </c>
      <c r="H7339" s="342">
        <f t="shared" si="231"/>
        <v>3404.225262318967</v>
      </c>
      <c r="I7339" s="190"/>
    </row>
    <row r="7340" spans="1:9" ht="13.5" hidden="1" customHeight="1" thickBot="1">
      <c r="A7340" s="410"/>
      <c r="B7340" s="183">
        <v>107.2</v>
      </c>
      <c r="C7340" s="184">
        <v>3066.22</v>
      </c>
      <c r="D7340" s="346" t="s">
        <v>384</v>
      </c>
      <c r="E7340" s="346" t="s">
        <v>386</v>
      </c>
      <c r="F7340" s="346" t="s">
        <v>804</v>
      </c>
      <c r="G7340" s="342">
        <f t="shared" si="232"/>
        <v>170.54177689191556</v>
      </c>
      <c r="H7340" s="342">
        <f t="shared" si="231"/>
        <v>3236.7617768919154</v>
      </c>
      <c r="I7340" s="190"/>
    </row>
    <row r="7341" spans="1:9" ht="13.5" hidden="1" customHeight="1" thickBot="1">
      <c r="A7341" s="410"/>
      <c r="B7341" s="183">
        <v>100.8</v>
      </c>
      <c r="C7341" s="184">
        <v>2902.38</v>
      </c>
      <c r="D7341" s="346" t="s">
        <v>384</v>
      </c>
      <c r="E7341" s="346" t="s">
        <v>386</v>
      </c>
      <c r="F7341" s="346" t="s">
        <v>845</v>
      </c>
      <c r="G7341" s="342">
        <f t="shared" si="232"/>
        <v>161.42906980437084</v>
      </c>
      <c r="H7341" s="342">
        <f t="shared" si="231"/>
        <v>3063.8090698043711</v>
      </c>
      <c r="I7341" s="190"/>
    </row>
    <row r="7342" spans="1:9" ht="13.5" hidden="1" customHeight="1" thickBot="1">
      <c r="A7342" s="410"/>
      <c r="B7342" s="183">
        <v>112</v>
      </c>
      <c r="C7342" s="184">
        <v>3224.86</v>
      </c>
      <c r="D7342" s="346" t="s">
        <v>384</v>
      </c>
      <c r="E7342" s="346" t="s">
        <v>386</v>
      </c>
      <c r="F7342" s="346" t="s">
        <v>843</v>
      </c>
      <c r="G7342" s="342">
        <f t="shared" si="232"/>
        <v>179.36526231896698</v>
      </c>
      <c r="H7342" s="342">
        <f t="shared" si="231"/>
        <v>3404.225262318967</v>
      </c>
      <c r="I7342" s="190"/>
    </row>
    <row r="7343" spans="1:9" ht="13.5" hidden="1" customHeight="1" thickBot="1">
      <c r="A7343" s="410"/>
      <c r="B7343" s="183">
        <v>92.8</v>
      </c>
      <c r="C7343" s="184">
        <v>2590.3000000000002</v>
      </c>
      <c r="D7343" s="346" t="s">
        <v>384</v>
      </c>
      <c r="E7343" s="346" t="s">
        <v>386</v>
      </c>
      <c r="F7343" s="346" t="s">
        <v>894</v>
      </c>
      <c r="G7343" s="342">
        <f t="shared" si="232"/>
        <v>144.07132061076146</v>
      </c>
      <c r="H7343" s="342">
        <f t="shared" si="231"/>
        <v>2734.3713206107618</v>
      </c>
      <c r="I7343" s="190"/>
    </row>
    <row r="7344" spans="1:9" ht="13.5" hidden="1" customHeight="1" thickBot="1">
      <c r="A7344" s="410"/>
      <c r="B7344" s="183">
        <v>96</v>
      </c>
      <c r="C7344" s="184">
        <v>2743.74</v>
      </c>
      <c r="D7344" s="346" t="s">
        <v>384</v>
      </c>
      <c r="E7344" s="346" t="s">
        <v>386</v>
      </c>
      <c r="F7344" s="346" t="s">
        <v>881</v>
      </c>
      <c r="G7344" s="342">
        <f t="shared" si="232"/>
        <v>152.60558437731945</v>
      </c>
      <c r="H7344" s="342">
        <f t="shared" si="231"/>
        <v>2896.345584377319</v>
      </c>
      <c r="I7344" s="190"/>
    </row>
    <row r="7345" spans="1:9" ht="13.5" hidden="1" customHeight="1" thickBot="1">
      <c r="A7345" s="410"/>
      <c r="B7345" s="183">
        <v>105.6</v>
      </c>
      <c r="C7345" s="184">
        <v>3061.02</v>
      </c>
      <c r="D7345" s="346" t="s">
        <v>384</v>
      </c>
      <c r="E7345" s="346" t="s">
        <v>386</v>
      </c>
      <c r="F7345" s="346" t="s">
        <v>805</v>
      </c>
      <c r="G7345" s="342">
        <f t="shared" si="232"/>
        <v>170.25255523142221</v>
      </c>
      <c r="H7345" s="342">
        <f t="shared" si="231"/>
        <v>3231.2725552314223</v>
      </c>
      <c r="I7345" s="190"/>
    </row>
    <row r="7346" spans="1:9" ht="13.5" hidden="1" customHeight="1" thickBot="1">
      <c r="A7346" s="410"/>
      <c r="B7346" s="183">
        <v>112</v>
      </c>
      <c r="C7346" s="184">
        <v>3224.86</v>
      </c>
      <c r="D7346" s="346" t="s">
        <v>384</v>
      </c>
      <c r="E7346" s="346" t="s">
        <v>386</v>
      </c>
      <c r="F7346" s="346" t="s">
        <v>862</v>
      </c>
      <c r="G7346" s="342">
        <f t="shared" si="232"/>
        <v>179.36526231896698</v>
      </c>
      <c r="H7346" s="342">
        <f t="shared" si="231"/>
        <v>3404.225262318967</v>
      </c>
      <c r="I7346" s="190"/>
    </row>
    <row r="7347" spans="1:9" ht="13.5" hidden="1" customHeight="1" thickBot="1">
      <c r="A7347" s="410"/>
      <c r="B7347" s="183">
        <v>121.6</v>
      </c>
      <c r="C7347" s="184">
        <v>3589.82</v>
      </c>
      <c r="D7347" s="346" t="s">
        <v>384</v>
      </c>
      <c r="E7347" s="346" t="s">
        <v>386</v>
      </c>
      <c r="F7347" s="346" t="s">
        <v>816</v>
      </c>
      <c r="G7347" s="342">
        <f t="shared" si="232"/>
        <v>199.66417332159352</v>
      </c>
      <c r="H7347" s="342">
        <f t="shared" si="231"/>
        <v>3789.4841733215935</v>
      </c>
      <c r="I7347" s="190"/>
    </row>
    <row r="7348" spans="1:9" ht="13.5" hidden="1" customHeight="1" thickBot="1">
      <c r="A7348" s="410"/>
      <c r="B7348" s="183">
        <v>110</v>
      </c>
      <c r="C7348" s="184">
        <v>3245.18</v>
      </c>
      <c r="D7348" s="346" t="s">
        <v>384</v>
      </c>
      <c r="E7348" s="346" t="s">
        <v>386</v>
      </c>
      <c r="F7348" s="346" t="s">
        <v>863</v>
      </c>
      <c r="G7348" s="342">
        <f t="shared" si="232"/>
        <v>180.49545157689488</v>
      </c>
      <c r="H7348" s="342">
        <f t="shared" si="231"/>
        <v>3425.6754515768948</v>
      </c>
      <c r="I7348" s="190"/>
    </row>
    <row r="7349" spans="1:9" ht="13.5" hidden="1" customHeight="1" thickBot="1">
      <c r="A7349" s="410"/>
      <c r="B7349" s="183">
        <v>128</v>
      </c>
      <c r="C7349" s="184">
        <v>3753.66</v>
      </c>
      <c r="D7349" s="346" t="s">
        <v>384</v>
      </c>
      <c r="E7349" s="346" t="s">
        <v>386</v>
      </c>
      <c r="F7349" s="346" t="s">
        <v>864</v>
      </c>
      <c r="G7349" s="342">
        <f t="shared" si="232"/>
        <v>208.77688040913824</v>
      </c>
      <c r="H7349" s="342">
        <f t="shared" si="231"/>
        <v>3962.4368804091382</v>
      </c>
      <c r="I7349" s="190"/>
    </row>
    <row r="7350" spans="1:9" ht="13.5" hidden="1" customHeight="1" thickBot="1">
      <c r="A7350" s="410"/>
      <c r="B7350" s="183">
        <v>207.8</v>
      </c>
      <c r="C7350" s="184">
        <v>5812.99</v>
      </c>
      <c r="D7350" s="346" t="s">
        <v>384</v>
      </c>
      <c r="E7350" s="346" t="s">
        <v>386</v>
      </c>
      <c r="F7350" s="346" t="s">
        <v>841</v>
      </c>
      <c r="G7350" s="342">
        <f t="shared" si="232"/>
        <v>323.31588850602247</v>
      </c>
      <c r="H7350" s="342">
        <f t="shared" si="231"/>
        <v>6136.3058885060218</v>
      </c>
      <c r="I7350" s="190"/>
    </row>
    <row r="7351" spans="1:9" ht="13.5" hidden="1" customHeight="1" thickBot="1">
      <c r="A7351" s="410"/>
      <c r="B7351" s="183">
        <v>208</v>
      </c>
      <c r="C7351" s="184">
        <v>5817.64</v>
      </c>
      <c r="D7351" s="346" t="s">
        <v>384</v>
      </c>
      <c r="E7351" s="346" t="s">
        <v>386</v>
      </c>
      <c r="F7351" s="346" t="s">
        <v>856</v>
      </c>
      <c r="G7351" s="342">
        <f t="shared" si="232"/>
        <v>323.57451941396374</v>
      </c>
      <c r="H7351" s="342">
        <f t="shared" si="231"/>
        <v>6141.2145194139639</v>
      </c>
      <c r="I7351" s="190"/>
    </row>
    <row r="7352" spans="1:9" ht="13.5" hidden="1" customHeight="1" thickBot="1">
      <c r="A7352" s="410"/>
      <c r="B7352" s="183">
        <v>190.4</v>
      </c>
      <c r="C7352" s="184">
        <v>5367.07</v>
      </c>
      <c r="D7352" s="346" t="s">
        <v>384</v>
      </c>
      <c r="E7352" s="346" t="s">
        <v>386</v>
      </c>
      <c r="F7352" s="346" t="s">
        <v>867</v>
      </c>
      <c r="G7352" s="342">
        <f t="shared" si="232"/>
        <v>298.5140187277147</v>
      </c>
      <c r="H7352" s="342">
        <f t="shared" si="231"/>
        <v>5665.5840187277145</v>
      </c>
      <c r="I7352" s="190"/>
    </row>
    <row r="7353" spans="1:9" ht="13.5" hidden="1" customHeight="1" thickBot="1">
      <c r="A7353" s="410"/>
      <c r="B7353" s="183">
        <v>201.6</v>
      </c>
      <c r="C7353" s="184">
        <v>5653.8</v>
      </c>
      <c r="D7353" s="346" t="s">
        <v>384</v>
      </c>
      <c r="E7353" s="346" t="s">
        <v>386</v>
      </c>
      <c r="F7353" s="346" t="s">
        <v>868</v>
      </c>
      <c r="G7353" s="342">
        <f t="shared" si="232"/>
        <v>314.46181232641896</v>
      </c>
      <c r="H7353" s="342">
        <f t="shared" si="231"/>
        <v>5968.2618123264192</v>
      </c>
      <c r="I7353" s="190"/>
    </row>
    <row r="7354" spans="1:9" ht="13.5" hidden="1" customHeight="1" thickBot="1">
      <c r="A7354" s="410"/>
      <c r="B7354" s="183">
        <v>153.6</v>
      </c>
      <c r="C7354" s="184">
        <v>4231.08</v>
      </c>
      <c r="D7354" s="346" t="s">
        <v>384</v>
      </c>
      <c r="E7354" s="346" t="s">
        <v>386</v>
      </c>
      <c r="F7354" s="346" t="s">
        <v>838</v>
      </c>
      <c r="G7354" s="342">
        <f t="shared" si="232"/>
        <v>235.3307660154347</v>
      </c>
      <c r="H7354" s="342">
        <f t="shared" si="231"/>
        <v>4466.410766015435</v>
      </c>
      <c r="I7354" s="190"/>
    </row>
    <row r="7355" spans="1:9" ht="13.5" hidden="1" customHeight="1" thickBot="1">
      <c r="A7355" s="410"/>
      <c r="B7355" s="183">
        <v>208</v>
      </c>
      <c r="C7355" s="184">
        <v>5817.64</v>
      </c>
      <c r="D7355" s="346" t="s">
        <v>384</v>
      </c>
      <c r="E7355" s="346" t="s">
        <v>386</v>
      </c>
      <c r="F7355" s="346" t="s">
        <v>872</v>
      </c>
      <c r="G7355" s="342">
        <f t="shared" si="232"/>
        <v>323.57451941396374</v>
      </c>
      <c r="H7355" s="342">
        <f t="shared" si="231"/>
        <v>6141.2145194139639</v>
      </c>
      <c r="I7355" s="190"/>
    </row>
    <row r="7356" spans="1:9" ht="13.5" hidden="1" customHeight="1" thickBot="1">
      <c r="A7356" s="410"/>
      <c r="B7356" s="183">
        <v>93.2</v>
      </c>
      <c r="C7356" s="184">
        <v>2577.91</v>
      </c>
      <c r="D7356" s="346" t="s">
        <v>384</v>
      </c>
      <c r="E7356" s="346" t="s">
        <v>386</v>
      </c>
      <c r="F7356" s="346" t="s">
        <v>858</v>
      </c>
      <c r="G7356" s="342">
        <f t="shared" si="232"/>
        <v>143.38219438508588</v>
      </c>
      <c r="H7356" s="342">
        <f t="shared" si="231"/>
        <v>2721.2921943850856</v>
      </c>
      <c r="I7356" s="190"/>
    </row>
    <row r="7357" spans="1:9" ht="13.5" hidden="1" customHeight="1" thickBot="1">
      <c r="A7357" s="410"/>
      <c r="B7357" s="183">
        <v>228.14</v>
      </c>
      <c r="C7357" s="184">
        <v>9011.67</v>
      </c>
      <c r="D7357" s="346" t="s">
        <v>385</v>
      </c>
      <c r="E7357" s="346" t="s">
        <v>386</v>
      </c>
      <c r="F7357" s="346" t="s">
        <v>817</v>
      </c>
      <c r="G7357" s="342">
        <f t="shared" si="232"/>
        <v>501.22503100350565</v>
      </c>
      <c r="H7357" s="342">
        <f t="shared" si="231"/>
        <v>9512.8950310035052</v>
      </c>
      <c r="I7357" s="190"/>
    </row>
    <row r="7358" spans="1:9" ht="13.5" hidden="1" customHeight="1" thickBot="1">
      <c r="A7358" s="410"/>
      <c r="B7358" s="183">
        <v>248.14</v>
      </c>
      <c r="C7358" s="184">
        <v>9712.69</v>
      </c>
      <c r="D7358" s="346" t="s">
        <v>385</v>
      </c>
      <c r="E7358" s="346" t="s">
        <v>386</v>
      </c>
      <c r="F7358" s="346" t="s">
        <v>822</v>
      </c>
      <c r="G7358" s="342">
        <f t="shared" si="232"/>
        <v>540.21544801101675</v>
      </c>
      <c r="H7358" s="342">
        <f t="shared" si="231"/>
        <v>10252.905448011017</v>
      </c>
      <c r="I7358" s="190"/>
    </row>
    <row r="7359" spans="1:9" ht="13.5" hidden="1" customHeight="1" thickBot="1">
      <c r="A7359" s="410"/>
      <c r="B7359" s="183">
        <v>251.34</v>
      </c>
      <c r="C7359" s="184">
        <v>9928.06</v>
      </c>
      <c r="D7359" s="346" t="s">
        <v>385</v>
      </c>
      <c r="E7359" s="346" t="s">
        <v>386</v>
      </c>
      <c r="F7359" s="346" t="s">
        <v>823</v>
      </c>
      <c r="G7359" s="342">
        <f t="shared" si="232"/>
        <v>552.19423051495039</v>
      </c>
      <c r="H7359" s="342">
        <f t="shared" si="231"/>
        <v>10480.254230514949</v>
      </c>
      <c r="I7359" s="190"/>
    </row>
    <row r="7360" spans="1:9" ht="13.5" hidden="1" customHeight="1" thickBot="1">
      <c r="A7360" s="410"/>
      <c r="B7360" s="183">
        <v>240.14</v>
      </c>
      <c r="C7360" s="184">
        <v>9331.16</v>
      </c>
      <c r="D7360" s="346" t="s">
        <v>385</v>
      </c>
      <c r="E7360" s="346" t="s">
        <v>386</v>
      </c>
      <c r="F7360" s="346" t="s">
        <v>824</v>
      </c>
      <c r="G7360" s="342">
        <f t="shared" si="232"/>
        <v>518.99492106331797</v>
      </c>
      <c r="H7360" s="342">
        <f t="shared" si="231"/>
        <v>9850.1549210633184</v>
      </c>
      <c r="I7360" s="190"/>
    </row>
    <row r="7361" spans="1:9" ht="13.5" hidden="1" customHeight="1" thickBot="1">
      <c r="A7361" s="410"/>
      <c r="B7361" s="183">
        <v>239.34</v>
      </c>
      <c r="C7361" s="184">
        <v>9610.77</v>
      </c>
      <c r="D7361" s="346" t="s">
        <v>385</v>
      </c>
      <c r="E7361" s="346" t="s">
        <v>386</v>
      </c>
      <c r="F7361" s="346" t="s">
        <v>825</v>
      </c>
      <c r="G7361" s="342">
        <f t="shared" si="232"/>
        <v>534.54670346534681</v>
      </c>
      <c r="H7361" s="342">
        <f t="shared" si="231"/>
        <v>10145.316703465347</v>
      </c>
      <c r="I7361" s="190"/>
    </row>
    <row r="7362" spans="1:9" ht="13.5" hidden="1" customHeight="1" thickBot="1">
      <c r="A7362" s="410"/>
      <c r="B7362" s="183">
        <v>228.14</v>
      </c>
      <c r="C7362" s="184">
        <v>9011.67</v>
      </c>
      <c r="D7362" s="346" t="s">
        <v>385</v>
      </c>
      <c r="E7362" s="346" t="s">
        <v>386</v>
      </c>
      <c r="F7362" s="346" t="s">
        <v>818</v>
      </c>
      <c r="G7362" s="342">
        <f t="shared" si="232"/>
        <v>501.22503100350565</v>
      </c>
      <c r="H7362" s="342">
        <f t="shared" si="231"/>
        <v>9512.8950310035052</v>
      </c>
      <c r="I7362" s="190"/>
    </row>
    <row r="7363" spans="1:9" ht="13.5" hidden="1" customHeight="1" thickBot="1">
      <c r="A7363" s="410"/>
      <c r="B7363" s="183">
        <v>202.34</v>
      </c>
      <c r="C7363" s="184">
        <v>8609.43</v>
      </c>
      <c r="D7363" s="346" t="s">
        <v>385</v>
      </c>
      <c r="E7363" s="346" t="s">
        <v>386</v>
      </c>
      <c r="F7363" s="346" t="s">
        <v>826</v>
      </c>
      <c r="G7363" s="342">
        <f t="shared" si="232"/>
        <v>478.85262317334207</v>
      </c>
      <c r="H7363" s="342">
        <f t="shared" si="231"/>
        <v>9088.2826231733416</v>
      </c>
      <c r="I7363" s="190"/>
    </row>
    <row r="7364" spans="1:9" ht="13.5" hidden="1" customHeight="1" thickBot="1">
      <c r="A7364" s="410"/>
      <c r="B7364" s="183">
        <v>249.34</v>
      </c>
      <c r="C7364" s="184">
        <v>10352.91</v>
      </c>
      <c r="D7364" s="346" t="s">
        <v>385</v>
      </c>
      <c r="E7364" s="346" t="s">
        <v>386</v>
      </c>
      <c r="F7364" s="346" t="s">
        <v>827</v>
      </c>
      <c r="G7364" s="342">
        <f t="shared" si="232"/>
        <v>575.82419637275927</v>
      </c>
      <c r="H7364" s="342">
        <f t="shared" si="231"/>
        <v>10928.734196372759</v>
      </c>
      <c r="I7364" s="190"/>
    </row>
    <row r="7365" spans="1:9" ht="13.5" hidden="1" customHeight="1" thickBot="1">
      <c r="A7365" s="410"/>
      <c r="B7365" s="183">
        <v>251.34</v>
      </c>
      <c r="C7365" s="184">
        <v>10423.18</v>
      </c>
      <c r="D7365" s="346" t="s">
        <v>385</v>
      </c>
      <c r="E7365" s="346" t="s">
        <v>386</v>
      </c>
      <c r="F7365" s="346" t="s">
        <v>828</v>
      </c>
      <c r="G7365" s="342">
        <f t="shared" si="232"/>
        <v>579.73258215792634</v>
      </c>
      <c r="H7365" s="342">
        <f t="shared" si="231"/>
        <v>11002.912582157927</v>
      </c>
      <c r="I7365" s="190"/>
    </row>
    <row r="7366" spans="1:9" ht="13.5" hidden="1" customHeight="1" thickBot="1">
      <c r="A7366" s="410"/>
      <c r="B7366" s="183">
        <v>216.14</v>
      </c>
      <c r="C7366" s="184">
        <v>8808.67</v>
      </c>
      <c r="D7366" s="346" t="s">
        <v>385</v>
      </c>
      <c r="E7366" s="346" t="s">
        <v>386</v>
      </c>
      <c r="F7366" s="346" t="s">
        <v>819</v>
      </c>
      <c r="G7366" s="342">
        <f t="shared" si="232"/>
        <v>489.93426233424543</v>
      </c>
      <c r="H7366" s="342">
        <f t="shared" si="231"/>
        <v>9298.6042623342455</v>
      </c>
      <c r="I7366" s="190"/>
    </row>
    <row r="7367" spans="1:9" ht="13.5" hidden="1" customHeight="1" thickBot="1">
      <c r="A7367" s="410"/>
      <c r="B7367" s="183">
        <v>244.94</v>
      </c>
      <c r="C7367" s="184">
        <v>10198.33</v>
      </c>
      <c r="D7367" s="346" t="s">
        <v>385</v>
      </c>
      <c r="E7367" s="346" t="s">
        <v>386</v>
      </c>
      <c r="F7367" s="346" t="s">
        <v>829</v>
      </c>
      <c r="G7367" s="342">
        <f t="shared" si="232"/>
        <v>567.22652631909307</v>
      </c>
      <c r="H7367" s="342">
        <f t="shared" si="231"/>
        <v>10765.556526319093</v>
      </c>
      <c r="I7367" s="190"/>
    </row>
    <row r="7368" spans="1:9" ht="13.5" hidden="1" customHeight="1" thickBot="1">
      <c r="A7368" s="410"/>
      <c r="B7368" s="183">
        <v>239.21</v>
      </c>
      <c r="C7368" s="184">
        <v>9996.8700000000008</v>
      </c>
      <c r="D7368" s="346" t="s">
        <v>385</v>
      </c>
      <c r="E7368" s="346" t="s">
        <v>386</v>
      </c>
      <c r="F7368" s="346" t="s">
        <v>830</v>
      </c>
      <c r="G7368" s="342">
        <f t="shared" si="232"/>
        <v>556.02141175697909</v>
      </c>
      <c r="H7368" s="342">
        <f t="shared" si="231"/>
        <v>10552.89141175698</v>
      </c>
      <c r="I7368" s="190"/>
    </row>
    <row r="7369" spans="1:9" ht="13.5" hidden="1" customHeight="1" thickBot="1">
      <c r="A7369" s="410"/>
      <c r="B7369" s="183">
        <v>194.41</v>
      </c>
      <c r="C7369" s="184">
        <v>7929.66</v>
      </c>
      <c r="D7369" s="346" t="s">
        <v>385</v>
      </c>
      <c r="E7369" s="346" t="s">
        <v>386</v>
      </c>
      <c r="F7369" s="346" t="s">
        <v>820</v>
      </c>
      <c r="G7369" s="342">
        <f t="shared" si="232"/>
        <v>441.04412160534707</v>
      </c>
      <c r="H7369" s="342">
        <f t="shared" si="231"/>
        <v>8370.7041216053476</v>
      </c>
      <c r="I7369" s="190"/>
    </row>
    <row r="7370" spans="1:9" ht="13.5" hidden="1" customHeight="1" thickBot="1">
      <c r="A7370" s="410"/>
      <c r="B7370" s="183">
        <v>234.01</v>
      </c>
      <c r="C7370" s="184">
        <v>9814.18</v>
      </c>
      <c r="D7370" s="346" t="s">
        <v>385</v>
      </c>
      <c r="E7370" s="346" t="s">
        <v>386</v>
      </c>
      <c r="F7370" s="346" t="s">
        <v>805</v>
      </c>
      <c r="G7370" s="342">
        <f t="shared" si="232"/>
        <v>545.86027615014586</v>
      </c>
      <c r="H7370" s="342">
        <f t="shared" si="231"/>
        <v>10360.040276150146</v>
      </c>
      <c r="I7370" s="190"/>
    </row>
    <row r="7371" spans="1:9" ht="13.5" hidden="1" customHeight="1" thickBot="1">
      <c r="A7371" s="410"/>
      <c r="B7371" s="183">
        <v>210.01</v>
      </c>
      <c r="C7371" s="184">
        <v>8830.19</v>
      </c>
      <c r="D7371" s="346" t="s">
        <v>385</v>
      </c>
      <c r="E7371" s="346" t="s">
        <v>386</v>
      </c>
      <c r="F7371" s="346" t="s">
        <v>831</v>
      </c>
      <c r="G7371" s="342">
        <f t="shared" si="232"/>
        <v>491.13119505228724</v>
      </c>
      <c r="H7371" s="342">
        <f t="shared" ref="H7371:H7434" si="233">+G7371+C7371</f>
        <v>9321.3211950522873</v>
      </c>
      <c r="I7371" s="190"/>
    </row>
    <row r="7372" spans="1:9" ht="13.5" hidden="1" customHeight="1" thickBot="1">
      <c r="A7372" s="410"/>
      <c r="B7372" s="183">
        <v>224.61</v>
      </c>
      <c r="C7372" s="184">
        <v>9465.49</v>
      </c>
      <c r="D7372" s="346" t="s">
        <v>385</v>
      </c>
      <c r="E7372" s="346" t="s">
        <v>386</v>
      </c>
      <c r="F7372" s="346" t="s">
        <v>832</v>
      </c>
      <c r="G7372" s="342">
        <f t="shared" si="232"/>
        <v>526.46629522756291</v>
      </c>
      <c r="H7372" s="342">
        <f t="shared" si="233"/>
        <v>9991.9562952275628</v>
      </c>
      <c r="I7372" s="190"/>
    </row>
    <row r="7373" spans="1:9" ht="13.5" hidden="1" customHeight="1" thickBot="1">
      <c r="A7373" s="410"/>
      <c r="B7373" s="183">
        <v>212.41</v>
      </c>
      <c r="C7373" s="184">
        <v>8908.2999999999993</v>
      </c>
      <c r="D7373" s="346" t="s">
        <v>385</v>
      </c>
      <c r="E7373" s="346" t="s">
        <v>386</v>
      </c>
      <c r="F7373" s="346" t="s">
        <v>821</v>
      </c>
      <c r="G7373" s="342">
        <f t="shared" si="232"/>
        <v>495.47563811019808</v>
      </c>
      <c r="H7373" s="342">
        <f t="shared" si="233"/>
        <v>9403.7756381101972</v>
      </c>
      <c r="I7373" s="190"/>
    </row>
    <row r="7374" spans="1:9" ht="13.5" hidden="1" customHeight="1" thickBot="1">
      <c r="A7374" s="410"/>
      <c r="B7374" s="183">
        <v>251.34</v>
      </c>
      <c r="C7374" s="184">
        <v>10414.18</v>
      </c>
      <c r="D7374" s="346" t="s">
        <v>385</v>
      </c>
      <c r="E7374" s="346" t="s">
        <v>386</v>
      </c>
      <c r="F7374" s="346" t="s">
        <v>833</v>
      </c>
      <c r="G7374" s="342">
        <f t="shared" si="232"/>
        <v>579.23200620707246</v>
      </c>
      <c r="H7374" s="342">
        <f t="shared" si="233"/>
        <v>10993.412006207072</v>
      </c>
      <c r="I7374" s="190"/>
    </row>
    <row r="7375" spans="1:9" ht="13.5" hidden="1" customHeight="1" thickBot="1">
      <c r="A7375" s="410"/>
      <c r="B7375" s="183">
        <v>235.54</v>
      </c>
      <c r="C7375" s="184">
        <v>9879.9</v>
      </c>
      <c r="D7375" s="346" t="s">
        <v>385</v>
      </c>
      <c r="E7375" s="346" t="s">
        <v>386</v>
      </c>
      <c r="F7375" s="346" t="s">
        <v>916</v>
      </c>
      <c r="G7375" s="342">
        <f t="shared" ref="G7375:G7438" si="234">+(C7375/$C$12584)*1312742.08</f>
        <v>549.51559298238112</v>
      </c>
      <c r="H7375" s="342">
        <f t="shared" si="233"/>
        <v>10429.415592982381</v>
      </c>
      <c r="I7375" s="190"/>
    </row>
    <row r="7376" spans="1:9" ht="13.5" hidden="1" customHeight="1" thickBot="1">
      <c r="A7376" s="410"/>
      <c r="B7376" s="183">
        <v>179.34</v>
      </c>
      <c r="C7376" s="184">
        <v>8270.7800000000007</v>
      </c>
      <c r="D7376" s="346" t="s">
        <v>385</v>
      </c>
      <c r="E7376" s="346" t="s">
        <v>386</v>
      </c>
      <c r="F7376" s="346" t="s">
        <v>917</v>
      </c>
      <c r="G7376" s="342">
        <f t="shared" si="234"/>
        <v>460.01706253371179</v>
      </c>
      <c r="H7376" s="342">
        <f t="shared" si="233"/>
        <v>8730.797062533713</v>
      </c>
      <c r="I7376" s="190"/>
    </row>
    <row r="7377" spans="1:9" ht="13.5" hidden="1" customHeight="1" thickBot="1">
      <c r="A7377" s="410"/>
      <c r="B7377" s="183">
        <v>245.34</v>
      </c>
      <c r="C7377" s="184">
        <v>10385.379999999999</v>
      </c>
      <c r="D7377" s="346" t="s">
        <v>385</v>
      </c>
      <c r="E7377" s="346" t="s">
        <v>386</v>
      </c>
      <c r="F7377" s="346" t="s">
        <v>918</v>
      </c>
      <c r="G7377" s="342">
        <f t="shared" si="234"/>
        <v>577.63016316433982</v>
      </c>
      <c r="H7377" s="342">
        <f t="shared" si="233"/>
        <v>10963.010163164339</v>
      </c>
      <c r="I7377" s="190"/>
    </row>
    <row r="7378" spans="1:9" ht="13.5" hidden="1" customHeight="1" thickBot="1">
      <c r="A7378" s="410"/>
      <c r="B7378" s="183">
        <v>204.94</v>
      </c>
      <c r="C7378" s="184">
        <v>8734.16</v>
      </c>
      <c r="D7378" s="346" t="s">
        <v>385</v>
      </c>
      <c r="E7378" s="346" t="s">
        <v>386</v>
      </c>
      <c r="F7378" s="346" t="s">
        <v>919</v>
      </c>
      <c r="G7378" s="342">
        <f t="shared" si="234"/>
        <v>485.79004965667616</v>
      </c>
      <c r="H7378" s="342">
        <f t="shared" si="233"/>
        <v>9219.9500496566761</v>
      </c>
      <c r="I7378" s="190"/>
    </row>
    <row r="7379" spans="1:9" ht="13.5" hidden="1" customHeight="1" thickBot="1">
      <c r="A7379" s="410"/>
      <c r="B7379" s="183">
        <v>251.34</v>
      </c>
      <c r="C7379" s="184">
        <v>10711.59</v>
      </c>
      <c r="D7379" s="346" t="s">
        <v>385</v>
      </c>
      <c r="E7379" s="346" t="s">
        <v>386</v>
      </c>
      <c r="F7379" s="346" t="s">
        <v>920</v>
      </c>
      <c r="G7379" s="342">
        <f t="shared" si="234"/>
        <v>595.77381660078993</v>
      </c>
      <c r="H7379" s="342">
        <f t="shared" si="233"/>
        <v>11307.36381660079</v>
      </c>
      <c r="I7379" s="190"/>
    </row>
    <row r="7380" spans="1:9" ht="13.5" hidden="1" customHeight="1" thickBot="1">
      <c r="A7380" s="410"/>
      <c r="B7380" s="183">
        <v>204.94</v>
      </c>
      <c r="C7380" s="184">
        <v>8734.16</v>
      </c>
      <c r="D7380" s="346" t="s">
        <v>385</v>
      </c>
      <c r="E7380" s="346" t="s">
        <v>386</v>
      </c>
      <c r="F7380" s="346" t="s">
        <v>858</v>
      </c>
      <c r="G7380" s="342">
        <f t="shared" si="234"/>
        <v>485.79004965667616</v>
      </c>
      <c r="H7380" s="342">
        <f t="shared" si="233"/>
        <v>9219.9500496566761</v>
      </c>
      <c r="I7380" s="190"/>
    </row>
    <row r="7381" spans="1:9" ht="13.5" hidden="1" customHeight="1" thickBot="1">
      <c r="A7381" s="410"/>
      <c r="B7381" s="183">
        <v>3.6</v>
      </c>
      <c r="C7381" s="184">
        <v>118.98</v>
      </c>
      <c r="D7381" s="346" t="s">
        <v>834</v>
      </c>
      <c r="E7381" s="346" t="s">
        <v>386</v>
      </c>
      <c r="F7381" s="346" t="s">
        <v>809</v>
      </c>
      <c r="G7381" s="342">
        <f t="shared" si="234"/>
        <v>6.6176140702885364</v>
      </c>
      <c r="H7381" s="342">
        <f t="shared" si="233"/>
        <v>125.59761407028854</v>
      </c>
      <c r="I7381" s="190"/>
    </row>
    <row r="7382" spans="1:9" ht="13.5" hidden="1" customHeight="1" thickBot="1">
      <c r="A7382" s="410"/>
      <c r="B7382" s="183">
        <v>3.2</v>
      </c>
      <c r="C7382" s="184">
        <v>76.92</v>
      </c>
      <c r="D7382" s="346" t="s">
        <v>834</v>
      </c>
      <c r="E7382" s="346" t="s">
        <v>386</v>
      </c>
      <c r="F7382" s="346" t="s">
        <v>835</v>
      </c>
      <c r="G7382" s="342">
        <f t="shared" si="234"/>
        <v>4.2782557932979852</v>
      </c>
      <c r="H7382" s="342">
        <f t="shared" si="233"/>
        <v>81.198255793297989</v>
      </c>
      <c r="I7382" s="190"/>
    </row>
    <row r="7383" spans="1:9" ht="13.5" hidden="1" customHeight="1" thickBot="1">
      <c r="A7383" s="410"/>
      <c r="B7383" s="183">
        <v>4.8</v>
      </c>
      <c r="C7383" s="184">
        <v>158.63999999999999</v>
      </c>
      <c r="D7383" s="346" t="s">
        <v>834</v>
      </c>
      <c r="E7383" s="346" t="s">
        <v>386</v>
      </c>
      <c r="F7383" s="346" t="s">
        <v>802</v>
      </c>
      <c r="G7383" s="342">
        <f t="shared" si="234"/>
        <v>8.8234854270513807</v>
      </c>
      <c r="H7383" s="342">
        <f t="shared" si="233"/>
        <v>167.46348542705135</v>
      </c>
      <c r="I7383" s="190"/>
    </row>
    <row r="7384" spans="1:9" ht="13.5" hidden="1" customHeight="1" thickBot="1">
      <c r="A7384" s="410"/>
      <c r="B7384" s="183">
        <v>3.75</v>
      </c>
      <c r="C7384" s="184">
        <v>123.94</v>
      </c>
      <c r="D7384" s="346" t="s">
        <v>834</v>
      </c>
      <c r="E7384" s="346" t="s">
        <v>386</v>
      </c>
      <c r="F7384" s="346" t="s">
        <v>804</v>
      </c>
      <c r="G7384" s="342">
        <f t="shared" si="234"/>
        <v>6.8934870387591296</v>
      </c>
      <c r="H7384" s="342">
        <f t="shared" si="233"/>
        <v>130.83348703875913</v>
      </c>
      <c r="I7384" s="190"/>
    </row>
    <row r="7385" spans="1:9" ht="13.5" hidden="1" customHeight="1" thickBot="1">
      <c r="A7385" s="410"/>
      <c r="B7385" s="183">
        <v>3.2</v>
      </c>
      <c r="C7385" s="184">
        <v>112.43</v>
      </c>
      <c r="D7385" s="346" t="s">
        <v>834</v>
      </c>
      <c r="E7385" s="346" t="s">
        <v>386</v>
      </c>
      <c r="F7385" s="346" t="s">
        <v>829</v>
      </c>
      <c r="G7385" s="342">
        <f t="shared" si="234"/>
        <v>6.2533060171670884</v>
      </c>
      <c r="H7385" s="342">
        <f t="shared" si="233"/>
        <v>118.6833060171671</v>
      </c>
      <c r="I7385" s="190"/>
    </row>
    <row r="7386" spans="1:9" ht="13.5" hidden="1" customHeight="1" thickBot="1">
      <c r="A7386" s="410"/>
      <c r="B7386" s="183">
        <v>3.3</v>
      </c>
      <c r="C7386" s="184">
        <v>109.07</v>
      </c>
      <c r="D7386" s="346" t="s">
        <v>834</v>
      </c>
      <c r="E7386" s="346" t="s">
        <v>386</v>
      </c>
      <c r="F7386" s="346" t="s">
        <v>894</v>
      </c>
      <c r="G7386" s="342">
        <f t="shared" si="234"/>
        <v>6.0664243288482993</v>
      </c>
      <c r="H7386" s="342">
        <f t="shared" si="233"/>
        <v>115.13642432884829</v>
      </c>
      <c r="I7386" s="190"/>
    </row>
    <row r="7387" spans="1:9" ht="13.5" hidden="1" customHeight="1" thickBot="1">
      <c r="A7387" s="410"/>
      <c r="B7387" s="183">
        <v>6.4</v>
      </c>
      <c r="C7387" s="184">
        <v>163.85</v>
      </c>
      <c r="D7387" s="346" t="s">
        <v>834</v>
      </c>
      <c r="E7387" s="346" t="s">
        <v>386</v>
      </c>
      <c r="F7387" s="346" t="s">
        <v>863</v>
      </c>
      <c r="G7387" s="342">
        <f t="shared" si="234"/>
        <v>9.1132632830456934</v>
      </c>
      <c r="H7387" s="342">
        <f t="shared" si="233"/>
        <v>172.96326328304568</v>
      </c>
      <c r="I7387" s="190"/>
    </row>
    <row r="7388" spans="1:9" ht="13.5" hidden="1" customHeight="1" thickBot="1">
      <c r="A7388" s="410"/>
      <c r="B7388" s="183">
        <v>6</v>
      </c>
      <c r="C7388" s="184">
        <v>326.20999999999998</v>
      </c>
      <c r="D7388" s="346" t="s">
        <v>834</v>
      </c>
      <c r="E7388" s="346" t="s">
        <v>386</v>
      </c>
      <c r="F7388" s="346" t="s">
        <v>918</v>
      </c>
      <c r="G7388" s="342">
        <f t="shared" si="234"/>
        <v>18.14365343645002</v>
      </c>
      <c r="H7388" s="342">
        <f t="shared" si="233"/>
        <v>344.35365343644997</v>
      </c>
      <c r="I7388" s="190"/>
    </row>
    <row r="7389" spans="1:9" ht="13.5" hidden="1" customHeight="1" thickBot="1">
      <c r="A7389" s="410"/>
      <c r="B7389" s="183">
        <v>6.4</v>
      </c>
      <c r="C7389" s="184">
        <v>163.85</v>
      </c>
      <c r="D7389" s="346" t="s">
        <v>834</v>
      </c>
      <c r="E7389" s="346" t="s">
        <v>386</v>
      </c>
      <c r="F7389" s="346" t="s">
        <v>868</v>
      </c>
      <c r="G7389" s="342">
        <f t="shared" si="234"/>
        <v>9.1132632830456934</v>
      </c>
      <c r="H7389" s="342">
        <f t="shared" si="233"/>
        <v>172.96326328304568</v>
      </c>
      <c r="I7389" s="190"/>
    </row>
    <row r="7390" spans="1:9" ht="13.5" hidden="1" customHeight="1" thickBot="1">
      <c r="A7390" s="410"/>
      <c r="B7390" s="183">
        <v>33</v>
      </c>
      <c r="C7390" s="184">
        <v>983.62</v>
      </c>
      <c r="D7390" s="346" t="s">
        <v>834</v>
      </c>
      <c r="E7390" s="346" t="s">
        <v>386</v>
      </c>
      <c r="F7390" s="346" t="s">
        <v>919</v>
      </c>
      <c r="G7390" s="342">
        <f t="shared" si="234"/>
        <v>54.708501864323502</v>
      </c>
      <c r="H7390" s="342">
        <f t="shared" si="233"/>
        <v>1038.3285018643235</v>
      </c>
      <c r="I7390" s="190"/>
    </row>
    <row r="7391" spans="1:9" ht="13.5" hidden="1" customHeight="1" thickBot="1">
      <c r="A7391" s="410"/>
      <c r="B7391" s="183">
        <v>6.4</v>
      </c>
      <c r="C7391" s="184">
        <v>211.52</v>
      </c>
      <c r="D7391" s="346" t="s">
        <v>834</v>
      </c>
      <c r="E7391" s="346" t="s">
        <v>386</v>
      </c>
      <c r="F7391" s="346" t="s">
        <v>838</v>
      </c>
      <c r="G7391" s="342">
        <f t="shared" si="234"/>
        <v>11.764647236068509</v>
      </c>
      <c r="H7391" s="342">
        <f t="shared" si="233"/>
        <v>223.28464723606851</v>
      </c>
      <c r="I7391" s="190"/>
    </row>
    <row r="7392" spans="1:9" ht="13.5" hidden="1" customHeight="1" thickBot="1">
      <c r="A7392" s="410"/>
      <c r="B7392" s="183">
        <v>11.2</v>
      </c>
      <c r="C7392" s="184">
        <v>370.16</v>
      </c>
      <c r="D7392" s="346" t="s">
        <v>834</v>
      </c>
      <c r="E7392" s="346" t="s">
        <v>386</v>
      </c>
      <c r="F7392" s="346" t="s">
        <v>858</v>
      </c>
      <c r="G7392" s="342">
        <f t="shared" si="234"/>
        <v>20.588132663119893</v>
      </c>
      <c r="H7392" s="342">
        <f t="shared" si="233"/>
        <v>390.74813266311992</v>
      </c>
      <c r="I7392" s="190"/>
    </row>
    <row r="7393" spans="1:10" ht="13.5" hidden="1" customHeight="1" thickBot="1">
      <c r="A7393" s="410"/>
      <c r="B7393" s="183">
        <v>4.8</v>
      </c>
      <c r="C7393" s="184">
        <v>158.63999999999999</v>
      </c>
      <c r="D7393" s="346" t="s">
        <v>392</v>
      </c>
      <c r="E7393" s="346" t="s">
        <v>386</v>
      </c>
      <c r="F7393" s="346" t="s">
        <v>811</v>
      </c>
      <c r="G7393" s="342">
        <f t="shared" si="234"/>
        <v>8.8234854270513807</v>
      </c>
      <c r="H7393" s="342">
        <f t="shared" si="233"/>
        <v>167.46348542705135</v>
      </c>
      <c r="I7393" s="190"/>
    </row>
    <row r="7394" spans="1:10" ht="13.5" hidden="1" customHeight="1" thickBot="1">
      <c r="A7394" s="410"/>
      <c r="B7394" s="183">
        <v>3.2</v>
      </c>
      <c r="C7394" s="184">
        <v>110.77</v>
      </c>
      <c r="D7394" s="346" t="s">
        <v>392</v>
      </c>
      <c r="E7394" s="346" t="s">
        <v>386</v>
      </c>
      <c r="F7394" s="346" t="s">
        <v>824</v>
      </c>
      <c r="G7394" s="342">
        <f t="shared" si="234"/>
        <v>6.1609775640095918</v>
      </c>
      <c r="H7394" s="342">
        <f t="shared" si="233"/>
        <v>116.93097756400959</v>
      </c>
      <c r="I7394" s="190"/>
    </row>
    <row r="7395" spans="1:10" ht="13.5" hidden="1" customHeight="1" thickBot="1">
      <c r="A7395" s="410"/>
      <c r="B7395" s="183">
        <v>1.05</v>
      </c>
      <c r="C7395" s="184">
        <v>34.700000000000003</v>
      </c>
      <c r="D7395" s="346" t="s">
        <v>392</v>
      </c>
      <c r="E7395" s="346" t="s">
        <v>386</v>
      </c>
      <c r="F7395" s="346" t="s">
        <v>804</v>
      </c>
      <c r="G7395" s="342">
        <f t="shared" si="234"/>
        <v>1.9299983882922527</v>
      </c>
      <c r="H7395" s="342">
        <f t="shared" si="233"/>
        <v>36.629998388292258</v>
      </c>
      <c r="I7395" s="190"/>
    </row>
    <row r="7396" spans="1:10" ht="13.5" hidden="1" customHeight="1" thickBot="1">
      <c r="A7396" s="410"/>
      <c r="B7396" s="183">
        <v>1.5</v>
      </c>
      <c r="C7396" s="184">
        <v>49.57</v>
      </c>
      <c r="D7396" s="346" t="s">
        <v>392</v>
      </c>
      <c r="E7396" s="346" t="s">
        <v>386</v>
      </c>
      <c r="F7396" s="346" t="s">
        <v>894</v>
      </c>
      <c r="G7396" s="342">
        <f t="shared" si="234"/>
        <v>2.7570610982030823</v>
      </c>
      <c r="H7396" s="342">
        <f t="shared" si="233"/>
        <v>52.327061098203082</v>
      </c>
      <c r="I7396" s="190"/>
    </row>
    <row r="7397" spans="1:10" ht="13.5" hidden="1" customHeight="1" thickBot="1">
      <c r="A7397" s="410"/>
      <c r="B7397" s="183">
        <v>27</v>
      </c>
      <c r="C7397" s="184">
        <v>804.77</v>
      </c>
      <c r="D7397" s="346" t="s">
        <v>392</v>
      </c>
      <c r="E7397" s="346" t="s">
        <v>386</v>
      </c>
      <c r="F7397" s="346" t="s">
        <v>919</v>
      </c>
      <c r="G7397" s="342">
        <f t="shared" si="234"/>
        <v>44.760945329854643</v>
      </c>
      <c r="H7397" s="342">
        <f t="shared" si="233"/>
        <v>849.5309453298546</v>
      </c>
      <c r="I7397" s="190"/>
    </row>
    <row r="7398" spans="1:10" ht="13.5" hidden="1" customHeight="1" thickBot="1">
      <c r="A7398" s="410"/>
      <c r="B7398" s="183">
        <v>5.6</v>
      </c>
      <c r="C7398" s="184">
        <v>185.08</v>
      </c>
      <c r="D7398" s="346" t="s">
        <v>392</v>
      </c>
      <c r="E7398" s="346" t="s">
        <v>386</v>
      </c>
      <c r="F7398" s="346" t="s">
        <v>858</v>
      </c>
      <c r="G7398" s="342">
        <f t="shared" si="234"/>
        <v>10.294066331559947</v>
      </c>
      <c r="H7398" s="342">
        <f t="shared" si="233"/>
        <v>195.37406633155996</v>
      </c>
      <c r="I7398" s="190"/>
    </row>
    <row r="7399" spans="1:10" ht="13.5" hidden="1" customHeight="1" thickBot="1">
      <c r="A7399" s="411"/>
      <c r="B7399" s="183">
        <v>0</v>
      </c>
      <c r="C7399" s="184">
        <v>665.61</v>
      </c>
      <c r="D7399" s="346" t="s">
        <v>393</v>
      </c>
      <c r="E7399" s="346" t="s">
        <v>386</v>
      </c>
      <c r="F7399" s="346" t="s">
        <v>859</v>
      </c>
      <c r="G7399" s="342">
        <f t="shared" si="234"/>
        <v>37.020928738651477</v>
      </c>
      <c r="H7399" s="342">
        <f t="shared" si="233"/>
        <v>702.63092873865151</v>
      </c>
      <c r="I7399" s="190"/>
    </row>
    <row r="7400" spans="1:10" ht="13.5" thickBot="1">
      <c r="A7400" s="185" t="s">
        <v>559</v>
      </c>
      <c r="B7400" s="186">
        <v>9400.83</v>
      </c>
      <c r="C7400" s="187">
        <v>342726.57</v>
      </c>
      <c r="D7400" s="412"/>
      <c r="E7400" s="413"/>
      <c r="F7400" s="414"/>
      <c r="G7400" s="342">
        <f t="shared" si="234"/>
        <v>19062.297628960576</v>
      </c>
      <c r="H7400" s="342">
        <f t="shared" si="233"/>
        <v>361788.86762896058</v>
      </c>
      <c r="I7400" s="190">
        <f>+H7400</f>
        <v>361788.86762896058</v>
      </c>
      <c r="J7400" s="347">
        <v>3</v>
      </c>
    </row>
    <row r="7401" spans="1:10" ht="13.5" hidden="1" customHeight="1" thickBot="1">
      <c r="A7401" s="409" t="s">
        <v>560</v>
      </c>
      <c r="B7401" s="183">
        <v>0</v>
      </c>
      <c r="C7401" s="184">
        <v>60</v>
      </c>
      <c r="D7401" s="346" t="s">
        <v>441</v>
      </c>
      <c r="E7401" s="346" t="s">
        <v>386</v>
      </c>
      <c r="F7401" s="346" t="s">
        <v>817</v>
      </c>
      <c r="G7401" s="342">
        <f t="shared" si="234"/>
        <v>3.3371730056926561</v>
      </c>
      <c r="H7401" s="342">
        <f t="shared" si="233"/>
        <v>63.337173005692655</v>
      </c>
      <c r="I7401" s="190"/>
    </row>
    <row r="7402" spans="1:10" ht="13.5" hidden="1" customHeight="1" thickBot="1">
      <c r="A7402" s="410"/>
      <c r="B7402" s="183">
        <v>0</v>
      </c>
      <c r="C7402" s="184">
        <v>60</v>
      </c>
      <c r="D7402" s="346" t="s">
        <v>441</v>
      </c>
      <c r="E7402" s="346" t="s">
        <v>386</v>
      </c>
      <c r="F7402" s="346" t="s">
        <v>823</v>
      </c>
      <c r="G7402" s="342">
        <f t="shared" si="234"/>
        <v>3.3371730056926561</v>
      </c>
      <c r="H7402" s="342">
        <f t="shared" si="233"/>
        <v>63.337173005692655</v>
      </c>
      <c r="I7402" s="190"/>
    </row>
    <row r="7403" spans="1:10" ht="13.5" hidden="1" customHeight="1" thickBot="1">
      <c r="A7403" s="410"/>
      <c r="B7403" s="183">
        <v>0</v>
      </c>
      <c r="C7403" s="184">
        <v>60</v>
      </c>
      <c r="D7403" s="346" t="s">
        <v>441</v>
      </c>
      <c r="E7403" s="346" t="s">
        <v>386</v>
      </c>
      <c r="F7403" s="346" t="s">
        <v>825</v>
      </c>
      <c r="G7403" s="342">
        <f t="shared" si="234"/>
        <v>3.3371730056926561</v>
      </c>
      <c r="H7403" s="342">
        <f t="shared" si="233"/>
        <v>63.337173005692655</v>
      </c>
      <c r="I7403" s="190"/>
    </row>
    <row r="7404" spans="1:10" ht="13.5" hidden="1" customHeight="1" thickBot="1">
      <c r="A7404" s="410"/>
      <c r="B7404" s="183">
        <v>0</v>
      </c>
      <c r="C7404" s="184">
        <v>60</v>
      </c>
      <c r="D7404" s="346" t="s">
        <v>441</v>
      </c>
      <c r="E7404" s="346" t="s">
        <v>386</v>
      </c>
      <c r="F7404" s="346" t="s">
        <v>826</v>
      </c>
      <c r="G7404" s="342">
        <f t="shared" si="234"/>
        <v>3.3371730056926561</v>
      </c>
      <c r="H7404" s="342">
        <f t="shared" si="233"/>
        <v>63.337173005692655</v>
      </c>
      <c r="I7404" s="190"/>
    </row>
    <row r="7405" spans="1:10" ht="13.5" hidden="1" customHeight="1" thickBot="1">
      <c r="A7405" s="410"/>
      <c r="B7405" s="183">
        <v>0</v>
      </c>
      <c r="C7405" s="184">
        <v>60</v>
      </c>
      <c r="D7405" s="346" t="s">
        <v>441</v>
      </c>
      <c r="E7405" s="346" t="s">
        <v>386</v>
      </c>
      <c r="F7405" s="346" t="s">
        <v>828</v>
      </c>
      <c r="G7405" s="342">
        <f t="shared" si="234"/>
        <v>3.3371730056926561</v>
      </c>
      <c r="H7405" s="342">
        <f t="shared" si="233"/>
        <v>63.337173005692655</v>
      </c>
      <c r="I7405" s="190"/>
    </row>
    <row r="7406" spans="1:10" ht="13.5" hidden="1" customHeight="1" thickBot="1">
      <c r="A7406" s="410"/>
      <c r="B7406" s="183">
        <v>0</v>
      </c>
      <c r="C7406" s="184">
        <v>60</v>
      </c>
      <c r="D7406" s="346" t="s">
        <v>441</v>
      </c>
      <c r="E7406" s="346" t="s">
        <v>386</v>
      </c>
      <c r="F7406" s="346" t="s">
        <v>829</v>
      </c>
      <c r="G7406" s="342">
        <f t="shared" si="234"/>
        <v>3.3371730056926561</v>
      </c>
      <c r="H7406" s="342">
        <f t="shared" si="233"/>
        <v>63.337173005692655</v>
      </c>
      <c r="I7406" s="190"/>
    </row>
    <row r="7407" spans="1:10" ht="13.5" hidden="1" customHeight="1" thickBot="1">
      <c r="A7407" s="410"/>
      <c r="B7407" s="183">
        <v>0</v>
      </c>
      <c r="C7407" s="184">
        <v>60</v>
      </c>
      <c r="D7407" s="346" t="s">
        <v>441</v>
      </c>
      <c r="E7407" s="346" t="s">
        <v>386</v>
      </c>
      <c r="F7407" s="346" t="s">
        <v>820</v>
      </c>
      <c r="G7407" s="342">
        <f t="shared" si="234"/>
        <v>3.3371730056926561</v>
      </c>
      <c r="H7407" s="342">
        <f t="shared" si="233"/>
        <v>63.337173005692655</v>
      </c>
      <c r="I7407" s="190"/>
    </row>
    <row r="7408" spans="1:10" ht="13.5" hidden="1" customHeight="1" thickBot="1">
      <c r="A7408" s="410"/>
      <c r="B7408" s="183">
        <v>0</v>
      </c>
      <c r="C7408" s="184">
        <v>60</v>
      </c>
      <c r="D7408" s="346" t="s">
        <v>441</v>
      </c>
      <c r="E7408" s="346" t="s">
        <v>386</v>
      </c>
      <c r="F7408" s="346" t="s">
        <v>831</v>
      </c>
      <c r="G7408" s="342">
        <f t="shared" si="234"/>
        <v>3.3371730056926561</v>
      </c>
      <c r="H7408" s="342">
        <f t="shared" si="233"/>
        <v>63.337173005692655</v>
      </c>
      <c r="I7408" s="190"/>
    </row>
    <row r="7409" spans="1:10" ht="13.5" hidden="1" customHeight="1" thickBot="1">
      <c r="A7409" s="410"/>
      <c r="B7409" s="183">
        <v>0</v>
      </c>
      <c r="C7409" s="184">
        <v>60</v>
      </c>
      <c r="D7409" s="346" t="s">
        <v>441</v>
      </c>
      <c r="E7409" s="346" t="s">
        <v>386</v>
      </c>
      <c r="F7409" s="346" t="s">
        <v>821</v>
      </c>
      <c r="G7409" s="342">
        <f t="shared" si="234"/>
        <v>3.3371730056926561</v>
      </c>
      <c r="H7409" s="342">
        <f t="shared" si="233"/>
        <v>63.337173005692655</v>
      </c>
      <c r="I7409" s="190"/>
    </row>
    <row r="7410" spans="1:10" ht="13.5" hidden="1" customHeight="1" thickBot="1">
      <c r="A7410" s="410"/>
      <c r="B7410" s="183">
        <v>0</v>
      </c>
      <c r="C7410" s="184">
        <v>60</v>
      </c>
      <c r="D7410" s="346" t="s">
        <v>441</v>
      </c>
      <c r="E7410" s="346" t="s">
        <v>386</v>
      </c>
      <c r="F7410" s="346" t="s">
        <v>916</v>
      </c>
      <c r="G7410" s="342">
        <f t="shared" si="234"/>
        <v>3.3371730056926561</v>
      </c>
      <c r="H7410" s="342">
        <f t="shared" si="233"/>
        <v>63.337173005692655</v>
      </c>
      <c r="I7410" s="190"/>
    </row>
    <row r="7411" spans="1:10" ht="13.5" hidden="1" customHeight="1" thickBot="1">
      <c r="A7411" s="410"/>
      <c r="B7411" s="183">
        <v>0</v>
      </c>
      <c r="C7411" s="184">
        <v>60</v>
      </c>
      <c r="D7411" s="346" t="s">
        <v>441</v>
      </c>
      <c r="E7411" s="346" t="s">
        <v>386</v>
      </c>
      <c r="F7411" s="346" t="s">
        <v>918</v>
      </c>
      <c r="G7411" s="342">
        <f t="shared" si="234"/>
        <v>3.3371730056926561</v>
      </c>
      <c r="H7411" s="342">
        <f t="shared" si="233"/>
        <v>63.337173005692655</v>
      </c>
      <c r="I7411" s="190"/>
    </row>
    <row r="7412" spans="1:10" ht="13.5" hidden="1" customHeight="1" thickBot="1">
      <c r="A7412" s="411"/>
      <c r="B7412" s="183">
        <v>0</v>
      </c>
      <c r="C7412" s="184">
        <v>60</v>
      </c>
      <c r="D7412" s="346" t="s">
        <v>441</v>
      </c>
      <c r="E7412" s="346" t="s">
        <v>386</v>
      </c>
      <c r="F7412" s="346" t="s">
        <v>920</v>
      </c>
      <c r="G7412" s="342">
        <f t="shared" si="234"/>
        <v>3.3371730056926561</v>
      </c>
      <c r="H7412" s="342">
        <f t="shared" si="233"/>
        <v>63.337173005692655</v>
      </c>
      <c r="I7412" s="190"/>
    </row>
    <row r="7413" spans="1:10" ht="13.5" thickBot="1">
      <c r="A7413" s="185" t="s">
        <v>560</v>
      </c>
      <c r="B7413" s="186">
        <v>0</v>
      </c>
      <c r="C7413" s="187">
        <v>720</v>
      </c>
      <c r="D7413" s="412"/>
      <c r="E7413" s="413"/>
      <c r="F7413" s="414"/>
      <c r="G7413" s="342">
        <f t="shared" si="234"/>
        <v>40.046076068311869</v>
      </c>
      <c r="H7413" s="342">
        <f t="shared" si="233"/>
        <v>760.04607606831189</v>
      </c>
      <c r="I7413" s="190">
        <f>+H7413</f>
        <v>760.04607606831189</v>
      </c>
      <c r="J7413" s="347">
        <v>3</v>
      </c>
    </row>
    <row r="7414" spans="1:10" ht="13.5" hidden="1" customHeight="1" thickBot="1">
      <c r="A7414" s="409" t="s">
        <v>561</v>
      </c>
      <c r="B7414" s="183">
        <v>0</v>
      </c>
      <c r="C7414" s="184">
        <v>60</v>
      </c>
      <c r="D7414" s="346" t="s">
        <v>441</v>
      </c>
      <c r="E7414" s="346" t="s">
        <v>386</v>
      </c>
      <c r="F7414" s="346" t="s">
        <v>817</v>
      </c>
      <c r="G7414" s="342">
        <f t="shared" si="234"/>
        <v>3.3371730056926561</v>
      </c>
      <c r="H7414" s="342">
        <f t="shared" si="233"/>
        <v>63.337173005692655</v>
      </c>
      <c r="I7414" s="190"/>
    </row>
    <row r="7415" spans="1:10" ht="13.5" hidden="1" customHeight="1" thickBot="1">
      <c r="A7415" s="410"/>
      <c r="B7415" s="183">
        <v>0</v>
      </c>
      <c r="C7415" s="184">
        <v>60</v>
      </c>
      <c r="D7415" s="346" t="s">
        <v>441</v>
      </c>
      <c r="E7415" s="346" t="s">
        <v>386</v>
      </c>
      <c r="F7415" s="346" t="s">
        <v>823</v>
      </c>
      <c r="G7415" s="342">
        <f t="shared" si="234"/>
        <v>3.3371730056926561</v>
      </c>
      <c r="H7415" s="342">
        <f t="shared" si="233"/>
        <v>63.337173005692655</v>
      </c>
      <c r="I7415" s="190"/>
    </row>
    <row r="7416" spans="1:10" ht="13.5" hidden="1" customHeight="1" thickBot="1">
      <c r="A7416" s="410"/>
      <c r="B7416" s="183">
        <v>0</v>
      </c>
      <c r="C7416" s="184">
        <v>60</v>
      </c>
      <c r="D7416" s="346" t="s">
        <v>441</v>
      </c>
      <c r="E7416" s="346" t="s">
        <v>386</v>
      </c>
      <c r="F7416" s="346" t="s">
        <v>825</v>
      </c>
      <c r="G7416" s="342">
        <f t="shared" si="234"/>
        <v>3.3371730056926561</v>
      </c>
      <c r="H7416" s="342">
        <f t="shared" si="233"/>
        <v>63.337173005692655</v>
      </c>
      <c r="I7416" s="190"/>
    </row>
    <row r="7417" spans="1:10" ht="13.5" hidden="1" customHeight="1" thickBot="1">
      <c r="A7417" s="410"/>
      <c r="B7417" s="183">
        <v>0</v>
      </c>
      <c r="C7417" s="184">
        <v>60</v>
      </c>
      <c r="D7417" s="346" t="s">
        <v>441</v>
      </c>
      <c r="E7417" s="346" t="s">
        <v>386</v>
      </c>
      <c r="F7417" s="346" t="s">
        <v>826</v>
      </c>
      <c r="G7417" s="342">
        <f t="shared" si="234"/>
        <v>3.3371730056926561</v>
      </c>
      <c r="H7417" s="342">
        <f t="shared" si="233"/>
        <v>63.337173005692655</v>
      </c>
      <c r="I7417" s="190"/>
    </row>
    <row r="7418" spans="1:10" ht="13.5" hidden="1" customHeight="1" thickBot="1">
      <c r="A7418" s="410"/>
      <c r="B7418" s="183">
        <v>0</v>
      </c>
      <c r="C7418" s="184">
        <v>180</v>
      </c>
      <c r="D7418" s="346" t="s">
        <v>441</v>
      </c>
      <c r="E7418" s="346" t="s">
        <v>386</v>
      </c>
      <c r="F7418" s="346" t="s">
        <v>828</v>
      </c>
      <c r="G7418" s="342">
        <f t="shared" si="234"/>
        <v>10.011519017077967</v>
      </c>
      <c r="H7418" s="342">
        <f t="shared" si="233"/>
        <v>190.01151901707797</v>
      </c>
      <c r="I7418" s="190"/>
    </row>
    <row r="7419" spans="1:10" ht="13.5" hidden="1" customHeight="1" thickBot="1">
      <c r="A7419" s="410"/>
      <c r="B7419" s="183">
        <v>0</v>
      </c>
      <c r="C7419" s="184">
        <v>180</v>
      </c>
      <c r="D7419" s="346" t="s">
        <v>441</v>
      </c>
      <c r="E7419" s="346" t="s">
        <v>386</v>
      </c>
      <c r="F7419" s="346" t="s">
        <v>829</v>
      </c>
      <c r="G7419" s="342">
        <f t="shared" si="234"/>
        <v>10.011519017077967</v>
      </c>
      <c r="H7419" s="342">
        <f t="shared" si="233"/>
        <v>190.01151901707797</v>
      </c>
      <c r="I7419" s="190"/>
    </row>
    <row r="7420" spans="1:10" ht="13.5" hidden="1" customHeight="1" thickBot="1">
      <c r="A7420" s="410"/>
      <c r="B7420" s="183">
        <v>0</v>
      </c>
      <c r="C7420" s="184">
        <v>180</v>
      </c>
      <c r="D7420" s="346" t="s">
        <v>441</v>
      </c>
      <c r="E7420" s="346" t="s">
        <v>386</v>
      </c>
      <c r="F7420" s="346" t="s">
        <v>820</v>
      </c>
      <c r="G7420" s="342">
        <f t="shared" si="234"/>
        <v>10.011519017077967</v>
      </c>
      <c r="H7420" s="342">
        <f t="shared" si="233"/>
        <v>190.01151901707797</v>
      </c>
      <c r="I7420" s="190"/>
    </row>
    <row r="7421" spans="1:10" ht="13.5" hidden="1" customHeight="1" thickBot="1">
      <c r="A7421" s="410"/>
      <c r="B7421" s="183">
        <v>0</v>
      </c>
      <c r="C7421" s="184">
        <v>180</v>
      </c>
      <c r="D7421" s="346" t="s">
        <v>441</v>
      </c>
      <c r="E7421" s="346" t="s">
        <v>386</v>
      </c>
      <c r="F7421" s="346" t="s">
        <v>831</v>
      </c>
      <c r="G7421" s="342">
        <f t="shared" si="234"/>
        <v>10.011519017077967</v>
      </c>
      <c r="H7421" s="342">
        <f t="shared" si="233"/>
        <v>190.01151901707797</v>
      </c>
      <c r="I7421" s="190"/>
    </row>
    <row r="7422" spans="1:10" ht="13.5" hidden="1" customHeight="1" thickBot="1">
      <c r="A7422" s="410"/>
      <c r="B7422" s="183">
        <v>0</v>
      </c>
      <c r="C7422" s="184">
        <v>180</v>
      </c>
      <c r="D7422" s="346" t="s">
        <v>441</v>
      </c>
      <c r="E7422" s="346" t="s">
        <v>386</v>
      </c>
      <c r="F7422" s="346" t="s">
        <v>821</v>
      </c>
      <c r="G7422" s="342">
        <f t="shared" si="234"/>
        <v>10.011519017077967</v>
      </c>
      <c r="H7422" s="342">
        <f t="shared" si="233"/>
        <v>190.01151901707797</v>
      </c>
      <c r="I7422" s="190"/>
    </row>
    <row r="7423" spans="1:10" ht="13.5" hidden="1" customHeight="1" thickBot="1">
      <c r="A7423" s="410"/>
      <c r="B7423" s="183">
        <v>0</v>
      </c>
      <c r="C7423" s="184">
        <v>180</v>
      </c>
      <c r="D7423" s="346" t="s">
        <v>441</v>
      </c>
      <c r="E7423" s="346" t="s">
        <v>386</v>
      </c>
      <c r="F7423" s="346" t="s">
        <v>916</v>
      </c>
      <c r="G7423" s="342">
        <f t="shared" si="234"/>
        <v>10.011519017077967</v>
      </c>
      <c r="H7423" s="342">
        <f t="shared" si="233"/>
        <v>190.01151901707797</v>
      </c>
      <c r="I7423" s="190"/>
    </row>
    <row r="7424" spans="1:10" ht="13.5" hidden="1" customHeight="1" thickBot="1">
      <c r="A7424" s="410"/>
      <c r="B7424" s="183">
        <v>0</v>
      </c>
      <c r="C7424" s="184">
        <v>180</v>
      </c>
      <c r="D7424" s="346" t="s">
        <v>441</v>
      </c>
      <c r="E7424" s="346" t="s">
        <v>386</v>
      </c>
      <c r="F7424" s="346" t="s">
        <v>918</v>
      </c>
      <c r="G7424" s="342">
        <f t="shared" si="234"/>
        <v>10.011519017077967</v>
      </c>
      <c r="H7424" s="342">
        <f t="shared" si="233"/>
        <v>190.01151901707797</v>
      </c>
      <c r="I7424" s="190"/>
    </row>
    <row r="7425" spans="1:10" ht="13.5" hidden="1" customHeight="1" thickBot="1">
      <c r="A7425" s="411"/>
      <c r="B7425" s="183">
        <v>0</v>
      </c>
      <c r="C7425" s="184">
        <v>180</v>
      </c>
      <c r="D7425" s="346" t="s">
        <v>441</v>
      </c>
      <c r="E7425" s="346" t="s">
        <v>386</v>
      </c>
      <c r="F7425" s="346" t="s">
        <v>920</v>
      </c>
      <c r="G7425" s="342">
        <f t="shared" si="234"/>
        <v>10.011519017077967</v>
      </c>
      <c r="H7425" s="342">
        <f t="shared" si="233"/>
        <v>190.01151901707797</v>
      </c>
      <c r="I7425" s="190"/>
    </row>
    <row r="7426" spans="1:10" ht="13.5" thickBot="1">
      <c r="A7426" s="185" t="s">
        <v>561</v>
      </c>
      <c r="B7426" s="186">
        <v>0</v>
      </c>
      <c r="C7426" s="187">
        <v>1680</v>
      </c>
      <c r="D7426" s="412"/>
      <c r="E7426" s="413"/>
      <c r="F7426" s="414"/>
      <c r="G7426" s="342">
        <f t="shared" si="234"/>
        <v>93.440844159394359</v>
      </c>
      <c r="H7426" s="342">
        <f t="shared" si="233"/>
        <v>1773.4408441593944</v>
      </c>
      <c r="I7426" s="190">
        <f>+H7426</f>
        <v>1773.4408441593944</v>
      </c>
      <c r="J7426" s="347">
        <v>3</v>
      </c>
    </row>
    <row r="7427" spans="1:10" ht="13.5" hidden="1" customHeight="1" thickBot="1">
      <c r="A7427" s="409" t="s">
        <v>1090</v>
      </c>
      <c r="B7427" s="183">
        <v>0.32</v>
      </c>
      <c r="C7427" s="184">
        <v>23.14</v>
      </c>
      <c r="D7427" s="346" t="s">
        <v>391</v>
      </c>
      <c r="E7427" s="346" t="s">
        <v>386</v>
      </c>
      <c r="F7427" s="346" t="s">
        <v>919</v>
      </c>
      <c r="G7427" s="342">
        <f t="shared" si="234"/>
        <v>1.2870363891954675</v>
      </c>
      <c r="H7427" s="342">
        <f t="shared" si="233"/>
        <v>24.427036389195468</v>
      </c>
      <c r="I7427" s="190"/>
    </row>
    <row r="7428" spans="1:10" ht="13.5" hidden="1" customHeight="1" thickBot="1">
      <c r="A7428" s="410"/>
      <c r="B7428" s="183">
        <v>0.32</v>
      </c>
      <c r="C7428" s="184">
        <v>23.14</v>
      </c>
      <c r="D7428" s="346" t="s">
        <v>391</v>
      </c>
      <c r="E7428" s="346" t="s">
        <v>386</v>
      </c>
      <c r="F7428" s="346" t="s">
        <v>858</v>
      </c>
      <c r="G7428" s="342">
        <f t="shared" si="234"/>
        <v>1.2870363891954675</v>
      </c>
      <c r="H7428" s="342">
        <f t="shared" si="233"/>
        <v>24.427036389195468</v>
      </c>
      <c r="I7428" s="190"/>
    </row>
    <row r="7429" spans="1:10" ht="13.5" hidden="1" customHeight="1" thickBot="1">
      <c r="A7429" s="410"/>
      <c r="B7429" s="183">
        <v>0.93</v>
      </c>
      <c r="C7429" s="184">
        <v>67.5</v>
      </c>
      <c r="D7429" s="346" t="s">
        <v>385</v>
      </c>
      <c r="E7429" s="346" t="s">
        <v>386</v>
      </c>
      <c r="F7429" s="346" t="s">
        <v>918</v>
      </c>
      <c r="G7429" s="342">
        <f t="shared" si="234"/>
        <v>3.7543196314042375</v>
      </c>
      <c r="H7429" s="342">
        <f t="shared" si="233"/>
        <v>71.254319631404243</v>
      </c>
      <c r="I7429" s="190"/>
    </row>
    <row r="7430" spans="1:10" ht="13.5" hidden="1" customHeight="1" thickBot="1">
      <c r="A7430" s="410"/>
      <c r="B7430" s="183">
        <v>1.41</v>
      </c>
      <c r="C7430" s="184">
        <v>102.22</v>
      </c>
      <c r="D7430" s="346" t="s">
        <v>385</v>
      </c>
      <c r="E7430" s="346" t="s">
        <v>386</v>
      </c>
      <c r="F7430" s="346" t="s">
        <v>919</v>
      </c>
      <c r="G7430" s="342">
        <f t="shared" si="234"/>
        <v>5.6854304106983884</v>
      </c>
      <c r="H7430" s="342">
        <f t="shared" si="233"/>
        <v>107.90543041069839</v>
      </c>
      <c r="I7430" s="190"/>
    </row>
    <row r="7431" spans="1:10" ht="13.5" hidden="1" customHeight="1" thickBot="1">
      <c r="A7431" s="410"/>
      <c r="B7431" s="183">
        <v>-0.96</v>
      </c>
      <c r="C7431" s="184">
        <v>-69.430000000000007</v>
      </c>
      <c r="D7431" s="346" t="s">
        <v>385</v>
      </c>
      <c r="E7431" s="346" t="s">
        <v>386</v>
      </c>
      <c r="F7431" s="346" t="s">
        <v>920</v>
      </c>
      <c r="G7431" s="342">
        <f t="shared" si="234"/>
        <v>-3.8616653630873521</v>
      </c>
      <c r="H7431" s="342">
        <f t="shared" si="233"/>
        <v>-73.291665363087361</v>
      </c>
      <c r="I7431" s="190"/>
    </row>
    <row r="7432" spans="1:10" ht="13.5" hidden="1" customHeight="1" thickBot="1">
      <c r="A7432" s="410"/>
      <c r="B7432" s="183">
        <v>0.68</v>
      </c>
      <c r="C7432" s="184">
        <v>49.18</v>
      </c>
      <c r="D7432" s="346" t="s">
        <v>834</v>
      </c>
      <c r="E7432" s="346" t="s">
        <v>386</v>
      </c>
      <c r="F7432" s="346" t="s">
        <v>920</v>
      </c>
      <c r="G7432" s="342">
        <f t="shared" si="234"/>
        <v>2.7353694736660801</v>
      </c>
      <c r="H7432" s="342">
        <f t="shared" si="233"/>
        <v>51.915369473666082</v>
      </c>
      <c r="I7432" s="190"/>
    </row>
    <row r="7433" spans="1:10" ht="13.5" hidden="1" customHeight="1" thickBot="1">
      <c r="A7433" s="410"/>
      <c r="B7433" s="183">
        <v>0.03</v>
      </c>
      <c r="C7433" s="184">
        <v>1.92</v>
      </c>
      <c r="D7433" s="346" t="s">
        <v>834</v>
      </c>
      <c r="E7433" s="346" t="s">
        <v>386</v>
      </c>
      <c r="F7433" s="346" t="s">
        <v>858</v>
      </c>
      <c r="G7433" s="342">
        <f t="shared" si="234"/>
        <v>0.10678953618216498</v>
      </c>
      <c r="H7433" s="342">
        <f t="shared" si="233"/>
        <v>2.0267895361821648</v>
      </c>
      <c r="I7433" s="190"/>
    </row>
    <row r="7434" spans="1:10" ht="13.5" hidden="1" customHeight="1" thickBot="1">
      <c r="A7434" s="410"/>
      <c r="B7434" s="183">
        <v>1.41</v>
      </c>
      <c r="C7434" s="184">
        <v>102.22</v>
      </c>
      <c r="D7434" s="346" t="s">
        <v>1089</v>
      </c>
      <c r="E7434" s="346" t="s">
        <v>386</v>
      </c>
      <c r="F7434" s="346" t="s">
        <v>920</v>
      </c>
      <c r="G7434" s="342">
        <f t="shared" si="234"/>
        <v>5.6854304106983884</v>
      </c>
      <c r="H7434" s="342">
        <f t="shared" si="233"/>
        <v>107.90543041069839</v>
      </c>
      <c r="I7434" s="190"/>
    </row>
    <row r="7435" spans="1:10" ht="13.5" hidden="1" customHeight="1" thickBot="1">
      <c r="A7435" s="410"/>
      <c r="B7435" s="183">
        <v>1.39</v>
      </c>
      <c r="C7435" s="184">
        <v>100.29</v>
      </c>
      <c r="D7435" s="346" t="s">
        <v>1089</v>
      </c>
      <c r="E7435" s="346" t="s">
        <v>386</v>
      </c>
      <c r="F7435" s="346" t="s">
        <v>858</v>
      </c>
      <c r="G7435" s="342">
        <f t="shared" si="234"/>
        <v>5.5780846790152747</v>
      </c>
      <c r="H7435" s="342">
        <f t="shared" ref="H7435:H7498" si="235">+G7435+C7435</f>
        <v>105.86808467901528</v>
      </c>
      <c r="I7435" s="190"/>
    </row>
    <row r="7436" spans="1:10" ht="13.5" hidden="1" customHeight="1" thickBot="1">
      <c r="A7436" s="411"/>
      <c r="B7436" s="183">
        <v>0</v>
      </c>
      <c r="C7436" s="184">
        <v>1.22</v>
      </c>
      <c r="D7436" s="346" t="s">
        <v>393</v>
      </c>
      <c r="E7436" s="346" t="s">
        <v>386</v>
      </c>
      <c r="F7436" s="346" t="s">
        <v>859</v>
      </c>
      <c r="G7436" s="342">
        <f t="shared" si="234"/>
        <v>6.7855851115750668E-2</v>
      </c>
      <c r="H7436" s="342">
        <f t="shared" si="235"/>
        <v>1.2878558511157507</v>
      </c>
      <c r="I7436" s="190"/>
    </row>
    <row r="7437" spans="1:10" ht="13.5" thickBot="1">
      <c r="A7437" s="185" t="s">
        <v>1090</v>
      </c>
      <c r="B7437" s="186">
        <v>5.53</v>
      </c>
      <c r="C7437" s="187">
        <v>401.4</v>
      </c>
      <c r="D7437" s="412"/>
      <c r="E7437" s="413"/>
      <c r="F7437" s="414"/>
      <c r="G7437" s="342">
        <f t="shared" si="234"/>
        <v>22.325687408083866</v>
      </c>
      <c r="H7437" s="342">
        <f t="shared" si="235"/>
        <v>423.72568740808384</v>
      </c>
      <c r="I7437" s="190">
        <f>+H7437</f>
        <v>423.72568740808384</v>
      </c>
      <c r="J7437" s="347">
        <v>4</v>
      </c>
    </row>
    <row r="7438" spans="1:10" ht="13.5" hidden="1" customHeight="1" thickBot="1">
      <c r="A7438" s="409" t="s">
        <v>1091</v>
      </c>
      <c r="B7438" s="183">
        <v>12</v>
      </c>
      <c r="C7438" s="184">
        <v>578.05999999999995</v>
      </c>
      <c r="D7438" s="346" t="s">
        <v>391</v>
      </c>
      <c r="E7438" s="346" t="s">
        <v>386</v>
      </c>
      <c r="F7438" s="346" t="s">
        <v>919</v>
      </c>
      <c r="G7438" s="342">
        <f t="shared" si="234"/>
        <v>32.151437127844943</v>
      </c>
      <c r="H7438" s="342">
        <f t="shared" si="235"/>
        <v>610.21143712784487</v>
      </c>
      <c r="I7438" s="190"/>
    </row>
    <row r="7439" spans="1:10" ht="13.5" hidden="1" customHeight="1" thickBot="1">
      <c r="A7439" s="410"/>
      <c r="B7439" s="183">
        <v>12</v>
      </c>
      <c r="C7439" s="184">
        <v>578.05999999999995</v>
      </c>
      <c r="D7439" s="346" t="s">
        <v>391</v>
      </c>
      <c r="E7439" s="346" t="s">
        <v>386</v>
      </c>
      <c r="F7439" s="346" t="s">
        <v>858</v>
      </c>
      <c r="G7439" s="342">
        <f t="shared" ref="G7439:G7502" si="236">+(C7439/$C$12584)*1312742.08</f>
        <v>32.151437127844943</v>
      </c>
      <c r="H7439" s="342">
        <f t="shared" si="235"/>
        <v>610.21143712784487</v>
      </c>
      <c r="I7439" s="190"/>
    </row>
    <row r="7440" spans="1:10" ht="13.5" hidden="1" customHeight="1" thickBot="1">
      <c r="A7440" s="410"/>
      <c r="B7440" s="183">
        <v>65</v>
      </c>
      <c r="C7440" s="184">
        <v>3131.25</v>
      </c>
      <c r="D7440" s="346" t="s">
        <v>385</v>
      </c>
      <c r="E7440" s="346" t="s">
        <v>386</v>
      </c>
      <c r="F7440" s="346" t="s">
        <v>918</v>
      </c>
      <c r="G7440" s="342">
        <f t="shared" si="236"/>
        <v>174.15871623458548</v>
      </c>
      <c r="H7440" s="342">
        <f t="shared" si="235"/>
        <v>3305.4087162345854</v>
      </c>
      <c r="I7440" s="190"/>
    </row>
    <row r="7441" spans="1:10" ht="13.5" hidden="1" customHeight="1" thickBot="1">
      <c r="A7441" s="410"/>
      <c r="B7441" s="183">
        <v>33</v>
      </c>
      <c r="C7441" s="184">
        <v>1745.53</v>
      </c>
      <c r="D7441" s="346" t="s">
        <v>385</v>
      </c>
      <c r="E7441" s="346" t="s">
        <v>386</v>
      </c>
      <c r="F7441" s="346" t="s">
        <v>919</v>
      </c>
      <c r="G7441" s="342">
        <f t="shared" si="236"/>
        <v>97.085593277111698</v>
      </c>
      <c r="H7441" s="342">
        <f t="shared" si="235"/>
        <v>1842.6155932771117</v>
      </c>
      <c r="I7441" s="190"/>
    </row>
    <row r="7442" spans="1:10" ht="13.5" hidden="1" customHeight="1" thickBot="1">
      <c r="A7442" s="410"/>
      <c r="B7442" s="183">
        <v>53</v>
      </c>
      <c r="C7442" s="184">
        <v>2646.66</v>
      </c>
      <c r="D7442" s="346" t="s">
        <v>385</v>
      </c>
      <c r="E7442" s="346" t="s">
        <v>386</v>
      </c>
      <c r="F7442" s="346" t="s">
        <v>920</v>
      </c>
      <c r="G7442" s="342">
        <f t="shared" si="236"/>
        <v>147.20603845410875</v>
      </c>
      <c r="H7442" s="342">
        <f t="shared" si="235"/>
        <v>2793.8660384541085</v>
      </c>
      <c r="I7442" s="190"/>
    </row>
    <row r="7443" spans="1:10" ht="13.5" hidden="1" customHeight="1" thickBot="1">
      <c r="A7443" s="410"/>
      <c r="B7443" s="183">
        <v>41</v>
      </c>
      <c r="C7443" s="184">
        <v>1975.14</v>
      </c>
      <c r="D7443" s="346" t="s">
        <v>385</v>
      </c>
      <c r="E7443" s="346" t="s">
        <v>386</v>
      </c>
      <c r="F7443" s="346" t="s">
        <v>858</v>
      </c>
      <c r="G7443" s="342">
        <f t="shared" si="236"/>
        <v>109.85639817439655</v>
      </c>
      <c r="H7443" s="342">
        <f t="shared" si="235"/>
        <v>2084.9963981743967</v>
      </c>
      <c r="I7443" s="190"/>
    </row>
    <row r="7444" spans="1:10" ht="13.5" hidden="1" customHeight="1" thickBot="1">
      <c r="A7444" s="411"/>
      <c r="B7444" s="183">
        <v>0</v>
      </c>
      <c r="C7444" s="184">
        <v>218.91</v>
      </c>
      <c r="D7444" s="346" t="s">
        <v>393</v>
      </c>
      <c r="E7444" s="346" t="s">
        <v>386</v>
      </c>
      <c r="F7444" s="346" t="s">
        <v>859</v>
      </c>
      <c r="G7444" s="342">
        <f t="shared" si="236"/>
        <v>12.175675711269655</v>
      </c>
      <c r="H7444" s="342">
        <f t="shared" si="235"/>
        <v>231.08567571126966</v>
      </c>
      <c r="I7444" s="190"/>
    </row>
    <row r="7445" spans="1:10" ht="13.5" thickBot="1">
      <c r="A7445" s="185" t="s">
        <v>1091</v>
      </c>
      <c r="B7445" s="186">
        <v>216</v>
      </c>
      <c r="C7445" s="187">
        <v>10873.61</v>
      </c>
      <c r="D7445" s="412"/>
      <c r="E7445" s="413"/>
      <c r="F7445" s="414"/>
      <c r="G7445" s="342">
        <f t="shared" si="236"/>
        <v>604.78529610716203</v>
      </c>
      <c r="H7445" s="342">
        <f t="shared" si="235"/>
        <v>11478.395296107163</v>
      </c>
      <c r="I7445" s="190">
        <f>+H7445</f>
        <v>11478.395296107163</v>
      </c>
      <c r="J7445" s="347">
        <v>4</v>
      </c>
    </row>
    <row r="7446" spans="1:10" ht="13.5" hidden="1" customHeight="1" thickBot="1">
      <c r="A7446" s="409" t="s">
        <v>1092</v>
      </c>
      <c r="B7446" s="183">
        <v>6.08</v>
      </c>
      <c r="C7446" s="184">
        <v>369.77</v>
      </c>
      <c r="D7446" s="346" t="s">
        <v>391</v>
      </c>
      <c r="E7446" s="346" t="s">
        <v>386</v>
      </c>
      <c r="F7446" s="346" t="s">
        <v>919</v>
      </c>
      <c r="G7446" s="342">
        <f t="shared" si="236"/>
        <v>20.566441038582891</v>
      </c>
      <c r="H7446" s="342">
        <f t="shared" si="235"/>
        <v>390.33644103858285</v>
      </c>
      <c r="I7446" s="190"/>
    </row>
    <row r="7447" spans="1:10" ht="13.5" hidden="1" customHeight="1" thickBot="1">
      <c r="A7447" s="410"/>
      <c r="B7447" s="183">
        <v>6.08</v>
      </c>
      <c r="C7447" s="184">
        <v>369.77</v>
      </c>
      <c r="D7447" s="346" t="s">
        <v>391</v>
      </c>
      <c r="E7447" s="346" t="s">
        <v>386</v>
      </c>
      <c r="F7447" s="346" t="s">
        <v>858</v>
      </c>
      <c r="G7447" s="342">
        <f t="shared" si="236"/>
        <v>20.566441038582891</v>
      </c>
      <c r="H7447" s="342">
        <f t="shared" si="235"/>
        <v>390.33644103858285</v>
      </c>
      <c r="I7447" s="190"/>
    </row>
    <row r="7448" spans="1:10" ht="13.5" hidden="1" customHeight="1" thickBot="1">
      <c r="A7448" s="410"/>
      <c r="B7448" s="183">
        <v>32.94</v>
      </c>
      <c r="C7448" s="184">
        <v>2002.98</v>
      </c>
      <c r="D7448" s="346" t="s">
        <v>385</v>
      </c>
      <c r="E7448" s="346" t="s">
        <v>386</v>
      </c>
      <c r="F7448" s="346" t="s">
        <v>918</v>
      </c>
      <c r="G7448" s="342">
        <f t="shared" si="236"/>
        <v>111.40484644903793</v>
      </c>
      <c r="H7448" s="342">
        <f t="shared" si="235"/>
        <v>2114.3848464490379</v>
      </c>
      <c r="I7448" s="190"/>
    </row>
    <row r="7449" spans="1:10" ht="13.5" hidden="1" customHeight="1" thickBot="1">
      <c r="A7449" s="410"/>
      <c r="B7449" s="183">
        <v>26.85</v>
      </c>
      <c r="C7449" s="184">
        <v>1633.21</v>
      </c>
      <c r="D7449" s="346" t="s">
        <v>385</v>
      </c>
      <c r="E7449" s="346" t="s">
        <v>386</v>
      </c>
      <c r="F7449" s="346" t="s">
        <v>919</v>
      </c>
      <c r="G7449" s="342">
        <f t="shared" si="236"/>
        <v>90.838405410455039</v>
      </c>
      <c r="H7449" s="342">
        <f t="shared" si="235"/>
        <v>1724.048405410455</v>
      </c>
      <c r="I7449" s="190"/>
    </row>
    <row r="7450" spans="1:10" ht="13.5" hidden="1" customHeight="1" thickBot="1">
      <c r="A7450" s="410"/>
      <c r="B7450" s="183">
        <v>29.9</v>
      </c>
      <c r="C7450" s="184">
        <v>1818.1</v>
      </c>
      <c r="D7450" s="346" t="s">
        <v>385</v>
      </c>
      <c r="E7450" s="346" t="s">
        <v>386</v>
      </c>
      <c r="F7450" s="346" t="s">
        <v>920</v>
      </c>
      <c r="G7450" s="342">
        <f t="shared" si="236"/>
        <v>101.12190402749697</v>
      </c>
      <c r="H7450" s="342">
        <f t="shared" si="235"/>
        <v>1919.221904027497</v>
      </c>
      <c r="I7450" s="190"/>
    </row>
    <row r="7451" spans="1:10" ht="13.5" hidden="1" customHeight="1" thickBot="1">
      <c r="A7451" s="410"/>
      <c r="B7451" s="183">
        <v>26.85</v>
      </c>
      <c r="C7451" s="184">
        <v>1633.21</v>
      </c>
      <c r="D7451" s="346" t="s">
        <v>385</v>
      </c>
      <c r="E7451" s="346" t="s">
        <v>386</v>
      </c>
      <c r="F7451" s="346" t="s">
        <v>858</v>
      </c>
      <c r="G7451" s="342">
        <f t="shared" si="236"/>
        <v>90.838405410455039</v>
      </c>
      <c r="H7451" s="342">
        <f t="shared" si="235"/>
        <v>1724.048405410455</v>
      </c>
      <c r="I7451" s="190"/>
    </row>
    <row r="7452" spans="1:10" ht="13.5" hidden="1" customHeight="1" thickBot="1">
      <c r="A7452" s="411"/>
      <c r="B7452" s="183">
        <v>0</v>
      </c>
      <c r="C7452" s="184">
        <v>32.92</v>
      </c>
      <c r="D7452" s="346" t="s">
        <v>393</v>
      </c>
      <c r="E7452" s="346" t="s">
        <v>386</v>
      </c>
      <c r="F7452" s="346" t="s">
        <v>859</v>
      </c>
      <c r="G7452" s="342">
        <f t="shared" si="236"/>
        <v>1.8309955891233707</v>
      </c>
      <c r="H7452" s="342">
        <f t="shared" si="235"/>
        <v>34.75099558912337</v>
      </c>
      <c r="I7452" s="190"/>
    </row>
    <row r="7453" spans="1:10" ht="13.5" thickBot="1">
      <c r="A7453" s="185" t="s">
        <v>1092</v>
      </c>
      <c r="B7453" s="186">
        <v>128.69999999999999</v>
      </c>
      <c r="C7453" s="187">
        <v>7859.96</v>
      </c>
      <c r="D7453" s="412"/>
      <c r="E7453" s="413"/>
      <c r="F7453" s="414"/>
      <c r="G7453" s="342">
        <f t="shared" si="236"/>
        <v>437.16743896373413</v>
      </c>
      <c r="H7453" s="342">
        <f t="shared" si="235"/>
        <v>8297.1274389637347</v>
      </c>
      <c r="I7453" s="190">
        <f>+H7453</f>
        <v>8297.1274389637347</v>
      </c>
      <c r="J7453" s="347">
        <v>4</v>
      </c>
    </row>
    <row r="7454" spans="1:10" ht="13.5" hidden="1" customHeight="1" thickBot="1">
      <c r="A7454" s="346" t="s">
        <v>1093</v>
      </c>
      <c r="B7454" s="183">
        <v>0</v>
      </c>
      <c r="C7454" s="184">
        <v>58.47</v>
      </c>
      <c r="D7454" s="346" t="s">
        <v>393</v>
      </c>
      <c r="E7454" s="346" t="s">
        <v>386</v>
      </c>
      <c r="F7454" s="346" t="s">
        <v>859</v>
      </c>
      <c r="G7454" s="342">
        <f t="shared" si="236"/>
        <v>3.2520750940474934</v>
      </c>
      <c r="H7454" s="342">
        <f t="shared" si="235"/>
        <v>61.72207509404749</v>
      </c>
      <c r="I7454" s="190"/>
    </row>
    <row r="7455" spans="1:10" ht="13.5" thickBot="1">
      <c r="A7455" s="185" t="s">
        <v>1093</v>
      </c>
      <c r="B7455" s="186">
        <v>0</v>
      </c>
      <c r="C7455" s="187">
        <v>58.47</v>
      </c>
      <c r="D7455" s="412"/>
      <c r="E7455" s="413"/>
      <c r="F7455" s="414"/>
      <c r="G7455" s="342">
        <f t="shared" si="236"/>
        <v>3.2520750940474934</v>
      </c>
      <c r="H7455" s="342">
        <f t="shared" si="235"/>
        <v>61.72207509404749</v>
      </c>
      <c r="I7455" s="190">
        <f>+H7455</f>
        <v>61.72207509404749</v>
      </c>
      <c r="J7455" s="347">
        <v>4</v>
      </c>
    </row>
    <row r="7456" spans="1:10" ht="13.5" hidden="1" customHeight="1" thickBot="1">
      <c r="A7456" s="409" t="s">
        <v>1094</v>
      </c>
      <c r="B7456" s="183">
        <v>2.72</v>
      </c>
      <c r="C7456" s="184">
        <v>134.61000000000001</v>
      </c>
      <c r="D7456" s="346" t="s">
        <v>391</v>
      </c>
      <c r="E7456" s="346" t="s">
        <v>386</v>
      </c>
      <c r="F7456" s="346" t="s">
        <v>919</v>
      </c>
      <c r="G7456" s="342">
        <f t="shared" si="236"/>
        <v>7.4869476382714746</v>
      </c>
      <c r="H7456" s="342">
        <f t="shared" si="235"/>
        <v>142.0969476382715</v>
      </c>
      <c r="I7456" s="190"/>
    </row>
    <row r="7457" spans="1:10" ht="13.5" hidden="1" customHeight="1" thickBot="1">
      <c r="A7457" s="410"/>
      <c r="B7457" s="183">
        <v>2.72</v>
      </c>
      <c r="C7457" s="184">
        <v>134.61000000000001</v>
      </c>
      <c r="D7457" s="346" t="s">
        <v>391</v>
      </c>
      <c r="E7457" s="346" t="s">
        <v>386</v>
      </c>
      <c r="F7457" s="346" t="s">
        <v>858</v>
      </c>
      <c r="G7457" s="342">
        <f t="shared" si="236"/>
        <v>7.4869476382714746</v>
      </c>
      <c r="H7457" s="342">
        <f t="shared" si="235"/>
        <v>142.0969476382715</v>
      </c>
      <c r="I7457" s="190"/>
    </row>
    <row r="7458" spans="1:10" ht="13.5" hidden="1" customHeight="1" thickBot="1">
      <c r="A7458" s="410"/>
      <c r="B7458" s="183">
        <v>9.3000000000000007</v>
      </c>
      <c r="C7458" s="184">
        <v>460.03</v>
      </c>
      <c r="D7458" s="346" t="s">
        <v>385</v>
      </c>
      <c r="E7458" s="346" t="s">
        <v>386</v>
      </c>
      <c r="F7458" s="346" t="s">
        <v>918</v>
      </c>
      <c r="G7458" s="342">
        <f t="shared" si="236"/>
        <v>25.586661630146537</v>
      </c>
      <c r="H7458" s="342">
        <f t="shared" si="235"/>
        <v>485.6166616301465</v>
      </c>
      <c r="I7458" s="190"/>
    </row>
    <row r="7459" spans="1:10" ht="13.5" hidden="1" customHeight="1" thickBot="1">
      <c r="A7459" s="410"/>
      <c r="B7459" s="183">
        <v>12.02</v>
      </c>
      <c r="C7459" s="184">
        <v>594.69000000000005</v>
      </c>
      <c r="D7459" s="346" t="s">
        <v>385</v>
      </c>
      <c r="E7459" s="346" t="s">
        <v>386</v>
      </c>
      <c r="F7459" s="346" t="s">
        <v>919</v>
      </c>
      <c r="G7459" s="342">
        <f t="shared" si="236"/>
        <v>33.076390245922759</v>
      </c>
      <c r="H7459" s="342">
        <f t="shared" si="235"/>
        <v>627.76639024592282</v>
      </c>
      <c r="I7459" s="190"/>
    </row>
    <row r="7460" spans="1:10" ht="13.5" hidden="1" customHeight="1" thickBot="1">
      <c r="A7460" s="410"/>
      <c r="B7460" s="183">
        <v>10.66</v>
      </c>
      <c r="C7460" s="184">
        <v>527.34</v>
      </c>
      <c r="D7460" s="346" t="s">
        <v>385</v>
      </c>
      <c r="E7460" s="346" t="s">
        <v>386</v>
      </c>
      <c r="F7460" s="346" t="s">
        <v>920</v>
      </c>
      <c r="G7460" s="342">
        <f t="shared" si="236"/>
        <v>29.330413547032755</v>
      </c>
      <c r="H7460" s="342">
        <f t="shared" si="235"/>
        <v>556.67041354703281</v>
      </c>
      <c r="I7460" s="190"/>
    </row>
    <row r="7461" spans="1:10" ht="13.5" hidden="1" customHeight="1" thickBot="1">
      <c r="A7461" s="410"/>
      <c r="B7461" s="183">
        <v>12.02</v>
      </c>
      <c r="C7461" s="184">
        <v>594.69000000000005</v>
      </c>
      <c r="D7461" s="346" t="s">
        <v>385</v>
      </c>
      <c r="E7461" s="346" t="s">
        <v>386</v>
      </c>
      <c r="F7461" s="346" t="s">
        <v>858</v>
      </c>
      <c r="G7461" s="342">
        <f t="shared" si="236"/>
        <v>33.076390245922759</v>
      </c>
      <c r="H7461" s="342">
        <f t="shared" si="235"/>
        <v>627.76639024592282</v>
      </c>
      <c r="I7461" s="190"/>
    </row>
    <row r="7462" spans="1:10" ht="13.5" hidden="1" customHeight="1" thickBot="1">
      <c r="A7462" s="410"/>
      <c r="B7462" s="183">
        <v>1.36</v>
      </c>
      <c r="C7462" s="184">
        <v>67.3</v>
      </c>
      <c r="D7462" s="346" t="s">
        <v>834</v>
      </c>
      <c r="E7462" s="346" t="s">
        <v>386</v>
      </c>
      <c r="F7462" s="346" t="s">
        <v>918</v>
      </c>
      <c r="G7462" s="342">
        <f t="shared" si="236"/>
        <v>3.7431957213852618</v>
      </c>
      <c r="H7462" s="342">
        <f t="shared" si="235"/>
        <v>71.04319572138526</v>
      </c>
      <c r="I7462" s="190"/>
    </row>
    <row r="7463" spans="1:10" ht="13.5" hidden="1" customHeight="1" thickBot="1">
      <c r="A7463" s="411"/>
      <c r="B7463" s="183">
        <v>0</v>
      </c>
      <c r="C7463" s="184">
        <v>58.88</v>
      </c>
      <c r="D7463" s="346" t="s">
        <v>393</v>
      </c>
      <c r="E7463" s="346" t="s">
        <v>386</v>
      </c>
      <c r="F7463" s="346" t="s">
        <v>859</v>
      </c>
      <c r="G7463" s="342">
        <f t="shared" si="236"/>
        <v>3.2748791095863932</v>
      </c>
      <c r="H7463" s="342">
        <f t="shared" si="235"/>
        <v>62.154879109586396</v>
      </c>
      <c r="I7463" s="190"/>
    </row>
    <row r="7464" spans="1:10" ht="13.5" thickBot="1">
      <c r="A7464" s="185" t="s">
        <v>1094</v>
      </c>
      <c r="B7464" s="186">
        <v>50.8</v>
      </c>
      <c r="C7464" s="187">
        <v>2572.15</v>
      </c>
      <c r="D7464" s="412"/>
      <c r="E7464" s="413"/>
      <c r="F7464" s="414"/>
      <c r="G7464" s="342">
        <f t="shared" si="236"/>
        <v>143.06182577653942</v>
      </c>
      <c r="H7464" s="342">
        <f t="shared" si="235"/>
        <v>2715.2118257765396</v>
      </c>
      <c r="I7464" s="190">
        <f>+H7464</f>
        <v>2715.2118257765396</v>
      </c>
      <c r="J7464" s="347">
        <v>4</v>
      </c>
    </row>
    <row r="7465" spans="1:10" ht="13.5" hidden="1" customHeight="1" thickBot="1">
      <c r="A7465" s="409" t="s">
        <v>1095</v>
      </c>
      <c r="B7465" s="183">
        <v>3.2</v>
      </c>
      <c r="C7465" s="184">
        <v>140.86000000000001</v>
      </c>
      <c r="D7465" s="346" t="s">
        <v>391</v>
      </c>
      <c r="E7465" s="346" t="s">
        <v>386</v>
      </c>
      <c r="F7465" s="346" t="s">
        <v>919</v>
      </c>
      <c r="G7465" s="342">
        <f t="shared" si="236"/>
        <v>7.8345698263644596</v>
      </c>
      <c r="H7465" s="342">
        <f t="shared" si="235"/>
        <v>148.69456982636447</v>
      </c>
      <c r="I7465" s="190"/>
    </row>
    <row r="7466" spans="1:10" ht="13.5" hidden="1" customHeight="1" thickBot="1">
      <c r="A7466" s="410"/>
      <c r="B7466" s="183">
        <v>3.2</v>
      </c>
      <c r="C7466" s="184">
        <v>140.86000000000001</v>
      </c>
      <c r="D7466" s="346" t="s">
        <v>391</v>
      </c>
      <c r="E7466" s="346" t="s">
        <v>386</v>
      </c>
      <c r="F7466" s="346" t="s">
        <v>858</v>
      </c>
      <c r="G7466" s="342">
        <f t="shared" si="236"/>
        <v>7.8345698263644596</v>
      </c>
      <c r="H7466" s="342">
        <f t="shared" si="235"/>
        <v>148.69456982636447</v>
      </c>
      <c r="I7466" s="190"/>
    </row>
    <row r="7467" spans="1:10" ht="13.5" hidden="1" customHeight="1" thickBot="1">
      <c r="A7467" s="410"/>
      <c r="B7467" s="183">
        <v>17.329999999999998</v>
      </c>
      <c r="C7467" s="184">
        <v>763</v>
      </c>
      <c r="D7467" s="346" t="s">
        <v>385</v>
      </c>
      <c r="E7467" s="346" t="s">
        <v>386</v>
      </c>
      <c r="F7467" s="346" t="s">
        <v>918</v>
      </c>
      <c r="G7467" s="342">
        <f t="shared" si="236"/>
        <v>42.437716722391606</v>
      </c>
      <c r="H7467" s="342">
        <f t="shared" si="235"/>
        <v>805.43771672239166</v>
      </c>
      <c r="I7467" s="190"/>
    </row>
    <row r="7468" spans="1:10" ht="13.5" hidden="1" customHeight="1" thickBot="1">
      <c r="A7468" s="410"/>
      <c r="B7468" s="183">
        <v>14.13</v>
      </c>
      <c r="C7468" s="184">
        <v>622.14</v>
      </c>
      <c r="D7468" s="346" t="s">
        <v>385</v>
      </c>
      <c r="E7468" s="346" t="s">
        <v>386</v>
      </c>
      <c r="F7468" s="346" t="s">
        <v>919</v>
      </c>
      <c r="G7468" s="342">
        <f t="shared" si="236"/>
        <v>34.603146896027148</v>
      </c>
      <c r="H7468" s="342">
        <f t="shared" si="235"/>
        <v>656.74314689602716</v>
      </c>
      <c r="I7468" s="190"/>
    </row>
    <row r="7469" spans="1:10" ht="13.5" hidden="1" customHeight="1" thickBot="1">
      <c r="A7469" s="410"/>
      <c r="B7469" s="183">
        <v>2.93</v>
      </c>
      <c r="C7469" s="184">
        <v>129.15</v>
      </c>
      <c r="D7469" s="346" t="s">
        <v>385</v>
      </c>
      <c r="E7469" s="346" t="s">
        <v>386</v>
      </c>
      <c r="F7469" s="346" t="s">
        <v>920</v>
      </c>
      <c r="G7469" s="342">
        <f t="shared" si="236"/>
        <v>7.1832648947534414</v>
      </c>
      <c r="H7469" s="342">
        <f t="shared" si="235"/>
        <v>136.33326489475346</v>
      </c>
      <c r="I7469" s="190"/>
    </row>
    <row r="7470" spans="1:10" ht="13.5" hidden="1" customHeight="1" thickBot="1">
      <c r="A7470" s="410"/>
      <c r="B7470" s="183">
        <v>6.13</v>
      </c>
      <c r="C7470" s="184">
        <v>270</v>
      </c>
      <c r="D7470" s="346" t="s">
        <v>385</v>
      </c>
      <c r="E7470" s="346" t="s">
        <v>386</v>
      </c>
      <c r="F7470" s="346" t="s">
        <v>858</v>
      </c>
      <c r="G7470" s="342">
        <f t="shared" si="236"/>
        <v>15.01727852561695</v>
      </c>
      <c r="H7470" s="342">
        <f t="shared" si="235"/>
        <v>285.01727852561697</v>
      </c>
      <c r="I7470" s="190"/>
    </row>
    <row r="7471" spans="1:10" ht="13.5" hidden="1" customHeight="1" thickBot="1">
      <c r="A7471" s="410"/>
      <c r="B7471" s="183">
        <v>8</v>
      </c>
      <c r="C7471" s="184">
        <v>352.14</v>
      </c>
      <c r="D7471" s="346" t="s">
        <v>834</v>
      </c>
      <c r="E7471" s="346" t="s">
        <v>386</v>
      </c>
      <c r="F7471" s="346" t="s">
        <v>858</v>
      </c>
      <c r="G7471" s="342">
        <f t="shared" si="236"/>
        <v>19.585868370410196</v>
      </c>
      <c r="H7471" s="342">
        <f t="shared" si="235"/>
        <v>371.72586837041018</v>
      </c>
      <c r="I7471" s="190"/>
    </row>
    <row r="7472" spans="1:10" ht="13.5" hidden="1" customHeight="1" thickBot="1">
      <c r="A7472" s="411"/>
      <c r="B7472" s="183">
        <v>0</v>
      </c>
      <c r="C7472" s="184">
        <v>80.13</v>
      </c>
      <c r="D7472" s="346" t="s">
        <v>393</v>
      </c>
      <c r="E7472" s="346" t="s">
        <v>386</v>
      </c>
      <c r="F7472" s="346" t="s">
        <v>859</v>
      </c>
      <c r="G7472" s="342">
        <f t="shared" si="236"/>
        <v>4.4567945491025416</v>
      </c>
      <c r="H7472" s="342">
        <f t="shared" si="235"/>
        <v>84.586794549102535</v>
      </c>
      <c r="I7472" s="190"/>
    </row>
    <row r="7473" spans="1:10" ht="13.5" thickBot="1">
      <c r="A7473" s="185" t="s">
        <v>1095</v>
      </c>
      <c r="B7473" s="186">
        <v>54.92</v>
      </c>
      <c r="C7473" s="187">
        <v>2498.2800000000002</v>
      </c>
      <c r="D7473" s="412"/>
      <c r="E7473" s="413"/>
      <c r="F7473" s="414"/>
      <c r="G7473" s="342">
        <f t="shared" si="236"/>
        <v>138.95320961103081</v>
      </c>
      <c r="H7473" s="342">
        <f t="shared" si="235"/>
        <v>2637.2332096110308</v>
      </c>
      <c r="I7473" s="190">
        <f>+H7473</f>
        <v>2637.2332096110308</v>
      </c>
      <c r="J7473" s="347">
        <v>4</v>
      </c>
    </row>
    <row r="7474" spans="1:10" ht="13.5" hidden="1" customHeight="1" thickBot="1">
      <c r="A7474" s="409" t="s">
        <v>562</v>
      </c>
      <c r="B7474" s="183">
        <v>0</v>
      </c>
      <c r="C7474" s="184">
        <v>143.47999999999999</v>
      </c>
      <c r="D7474" s="346" t="s">
        <v>588</v>
      </c>
      <c r="E7474" s="346" t="s">
        <v>386</v>
      </c>
      <c r="F7474" s="346" t="s">
        <v>817</v>
      </c>
      <c r="G7474" s="342">
        <f t="shared" si="236"/>
        <v>7.9802930476130367</v>
      </c>
      <c r="H7474" s="342">
        <f t="shared" si="235"/>
        <v>151.46029304761302</v>
      </c>
      <c r="I7474" s="190"/>
    </row>
    <row r="7475" spans="1:10" ht="13.5" hidden="1" customHeight="1" thickBot="1">
      <c r="A7475" s="410"/>
      <c r="B7475" s="183">
        <v>7.6</v>
      </c>
      <c r="C7475" s="184">
        <v>391.59</v>
      </c>
      <c r="D7475" s="346" t="s">
        <v>391</v>
      </c>
      <c r="E7475" s="346" t="s">
        <v>386</v>
      </c>
      <c r="F7475" s="346" t="s">
        <v>817</v>
      </c>
      <c r="G7475" s="342">
        <f t="shared" si="236"/>
        <v>21.780059621653116</v>
      </c>
      <c r="H7475" s="342">
        <f t="shared" si="235"/>
        <v>413.37005962165307</v>
      </c>
      <c r="I7475" s="190"/>
    </row>
    <row r="7476" spans="1:10" ht="13.5" hidden="1" customHeight="1" thickBot="1">
      <c r="A7476" s="410"/>
      <c r="B7476" s="183">
        <v>7.6</v>
      </c>
      <c r="C7476" s="184">
        <v>391.6</v>
      </c>
      <c r="D7476" s="346" t="s">
        <v>391</v>
      </c>
      <c r="E7476" s="346" t="s">
        <v>386</v>
      </c>
      <c r="F7476" s="346" t="s">
        <v>818</v>
      </c>
      <c r="G7476" s="342">
        <f t="shared" si="236"/>
        <v>21.780615817154068</v>
      </c>
      <c r="H7476" s="342">
        <f t="shared" si="235"/>
        <v>413.38061581715408</v>
      </c>
      <c r="I7476" s="190"/>
    </row>
    <row r="7477" spans="1:10" ht="13.5" hidden="1" customHeight="1" thickBot="1">
      <c r="A7477" s="410"/>
      <c r="B7477" s="183">
        <v>7.6</v>
      </c>
      <c r="C7477" s="184">
        <v>397.93</v>
      </c>
      <c r="D7477" s="346" t="s">
        <v>391</v>
      </c>
      <c r="E7477" s="346" t="s">
        <v>386</v>
      </c>
      <c r="F7477" s="346" t="s">
        <v>819</v>
      </c>
      <c r="G7477" s="342">
        <f t="shared" si="236"/>
        <v>22.132687569254646</v>
      </c>
      <c r="H7477" s="342">
        <f t="shared" si="235"/>
        <v>420.06268756925465</v>
      </c>
      <c r="I7477" s="190"/>
    </row>
    <row r="7478" spans="1:10" ht="13.5" hidden="1" customHeight="1" thickBot="1">
      <c r="A7478" s="410"/>
      <c r="B7478" s="183">
        <v>7.6</v>
      </c>
      <c r="C7478" s="184">
        <v>397.92</v>
      </c>
      <c r="D7478" s="346" t="s">
        <v>391</v>
      </c>
      <c r="E7478" s="346" t="s">
        <v>386</v>
      </c>
      <c r="F7478" s="346" t="s">
        <v>820</v>
      </c>
      <c r="G7478" s="342">
        <f t="shared" si="236"/>
        <v>22.132131373753694</v>
      </c>
      <c r="H7478" s="342">
        <f t="shared" si="235"/>
        <v>420.0521313737537</v>
      </c>
      <c r="I7478" s="190"/>
    </row>
    <row r="7479" spans="1:10" ht="13.5" hidden="1" customHeight="1" thickBot="1">
      <c r="A7479" s="410"/>
      <c r="B7479" s="183">
        <v>6.4</v>
      </c>
      <c r="C7479" s="184">
        <v>336.12</v>
      </c>
      <c r="D7479" s="346" t="s">
        <v>391</v>
      </c>
      <c r="E7479" s="346" t="s">
        <v>386</v>
      </c>
      <c r="F7479" s="346" t="s">
        <v>821</v>
      </c>
      <c r="G7479" s="342">
        <f t="shared" si="236"/>
        <v>18.69484317789026</v>
      </c>
      <c r="H7479" s="342">
        <f t="shared" si="235"/>
        <v>354.81484317789028</v>
      </c>
      <c r="I7479" s="190"/>
    </row>
    <row r="7480" spans="1:10" ht="13.5" hidden="1" customHeight="1" thickBot="1">
      <c r="A7480" s="410"/>
      <c r="B7480" s="183">
        <v>-0.65</v>
      </c>
      <c r="C7480" s="184">
        <v>-42.19</v>
      </c>
      <c r="D7480" s="346" t="s">
        <v>387</v>
      </c>
      <c r="E7480" s="346" t="s">
        <v>386</v>
      </c>
      <c r="F7480" s="346" t="s">
        <v>841</v>
      </c>
      <c r="G7480" s="342">
        <f t="shared" si="236"/>
        <v>-2.3465888185028856</v>
      </c>
      <c r="H7480" s="342">
        <f t="shared" si="235"/>
        <v>-44.536588818502885</v>
      </c>
      <c r="I7480" s="190"/>
    </row>
    <row r="7481" spans="1:10" ht="13.5" hidden="1" customHeight="1" thickBot="1">
      <c r="A7481" s="410"/>
      <c r="B7481" s="183">
        <v>-0.65</v>
      </c>
      <c r="C7481" s="184">
        <v>-42.19</v>
      </c>
      <c r="D7481" s="346" t="s">
        <v>387</v>
      </c>
      <c r="E7481" s="346" t="s">
        <v>386</v>
      </c>
      <c r="F7481" s="346" t="s">
        <v>856</v>
      </c>
      <c r="G7481" s="342">
        <f t="shared" si="236"/>
        <v>-2.3465888185028856</v>
      </c>
      <c r="H7481" s="342">
        <f t="shared" si="235"/>
        <v>-44.536588818502885</v>
      </c>
      <c r="I7481" s="190"/>
    </row>
    <row r="7482" spans="1:10" ht="13.5" hidden="1" customHeight="1" thickBot="1">
      <c r="A7482" s="410"/>
      <c r="B7482" s="183">
        <v>6.53</v>
      </c>
      <c r="C7482" s="184">
        <v>282.72000000000003</v>
      </c>
      <c r="D7482" s="346" t="s">
        <v>384</v>
      </c>
      <c r="E7482" s="346" t="s">
        <v>386</v>
      </c>
      <c r="F7482" s="346" t="s">
        <v>864</v>
      </c>
      <c r="G7482" s="342">
        <f t="shared" si="236"/>
        <v>15.724759202823796</v>
      </c>
      <c r="H7482" s="342">
        <f t="shared" si="235"/>
        <v>298.44475920282383</v>
      </c>
      <c r="I7482" s="190"/>
    </row>
    <row r="7483" spans="1:10" ht="13.5" hidden="1" customHeight="1" thickBot="1">
      <c r="A7483" s="410"/>
      <c r="B7483" s="183">
        <v>-4</v>
      </c>
      <c r="C7483" s="184">
        <v>-173.08</v>
      </c>
      <c r="D7483" s="346" t="s">
        <v>384</v>
      </c>
      <c r="E7483" s="346" t="s">
        <v>386</v>
      </c>
      <c r="F7483" s="346" t="s">
        <v>841</v>
      </c>
      <c r="G7483" s="342">
        <f t="shared" si="236"/>
        <v>-9.6266317304214155</v>
      </c>
      <c r="H7483" s="342">
        <f t="shared" si="235"/>
        <v>-182.70663173042144</v>
      </c>
      <c r="I7483" s="190"/>
    </row>
    <row r="7484" spans="1:10" ht="13.5" hidden="1" customHeight="1" thickBot="1">
      <c r="A7484" s="410"/>
      <c r="B7484" s="183">
        <v>-4</v>
      </c>
      <c r="C7484" s="184">
        <v>-173.08</v>
      </c>
      <c r="D7484" s="346" t="s">
        <v>384</v>
      </c>
      <c r="E7484" s="346" t="s">
        <v>386</v>
      </c>
      <c r="F7484" s="346" t="s">
        <v>856</v>
      </c>
      <c r="G7484" s="342">
        <f t="shared" si="236"/>
        <v>-9.6266317304214155</v>
      </c>
      <c r="H7484" s="342">
        <f t="shared" si="235"/>
        <v>-182.70663173042144</v>
      </c>
      <c r="I7484" s="190"/>
    </row>
    <row r="7485" spans="1:10" ht="13.5" hidden="1" customHeight="1" thickBot="1">
      <c r="A7485" s="410"/>
      <c r="B7485" s="183">
        <v>69.930000000000007</v>
      </c>
      <c r="C7485" s="184">
        <v>3646.97</v>
      </c>
      <c r="D7485" s="346" t="s">
        <v>385</v>
      </c>
      <c r="E7485" s="346" t="s">
        <v>386</v>
      </c>
      <c r="F7485" s="346" t="s">
        <v>817</v>
      </c>
      <c r="G7485" s="342">
        <f t="shared" si="236"/>
        <v>202.84283060951574</v>
      </c>
      <c r="H7485" s="342">
        <f t="shared" si="235"/>
        <v>3849.8128306095155</v>
      </c>
      <c r="I7485" s="190"/>
    </row>
    <row r="7486" spans="1:10" ht="13.5" hidden="1" customHeight="1" thickBot="1">
      <c r="A7486" s="410"/>
      <c r="B7486" s="183">
        <v>74.33</v>
      </c>
      <c r="C7486" s="184">
        <v>3902.63</v>
      </c>
      <c r="D7486" s="346" t="s">
        <v>385</v>
      </c>
      <c r="E7486" s="346" t="s">
        <v>386</v>
      </c>
      <c r="F7486" s="346" t="s">
        <v>822</v>
      </c>
      <c r="G7486" s="342">
        <f t="shared" si="236"/>
        <v>217.06252478677214</v>
      </c>
      <c r="H7486" s="342">
        <f t="shared" si="235"/>
        <v>4119.6925247867721</v>
      </c>
      <c r="I7486" s="190"/>
    </row>
    <row r="7487" spans="1:10" ht="13.5" hidden="1" customHeight="1" thickBot="1">
      <c r="A7487" s="410"/>
      <c r="B7487" s="183">
        <v>75.930000000000007</v>
      </c>
      <c r="C7487" s="184">
        <v>3973.44</v>
      </c>
      <c r="D7487" s="346" t="s">
        <v>385</v>
      </c>
      <c r="E7487" s="346" t="s">
        <v>386</v>
      </c>
      <c r="F7487" s="346" t="s">
        <v>823</v>
      </c>
      <c r="G7487" s="342">
        <f t="shared" si="236"/>
        <v>221.00094512899042</v>
      </c>
      <c r="H7487" s="342">
        <f t="shared" si="235"/>
        <v>4194.4409451289903</v>
      </c>
      <c r="I7487" s="190"/>
    </row>
    <row r="7488" spans="1:10" ht="13.5" hidden="1" customHeight="1" thickBot="1">
      <c r="A7488" s="410"/>
      <c r="B7488" s="183">
        <v>82.33</v>
      </c>
      <c r="C7488" s="184">
        <v>4242.46</v>
      </c>
      <c r="D7488" s="346" t="s">
        <v>385</v>
      </c>
      <c r="E7488" s="346" t="s">
        <v>386</v>
      </c>
      <c r="F7488" s="346" t="s">
        <v>824</v>
      </c>
      <c r="G7488" s="342">
        <f t="shared" si="236"/>
        <v>235.9637164955144</v>
      </c>
      <c r="H7488" s="342">
        <f t="shared" si="235"/>
        <v>4478.4237164955148</v>
      </c>
      <c r="I7488" s="190"/>
    </row>
    <row r="7489" spans="1:9" ht="13.5" hidden="1" customHeight="1" thickBot="1">
      <c r="A7489" s="410"/>
      <c r="B7489" s="183">
        <v>81.13</v>
      </c>
      <c r="C7489" s="184">
        <v>4180.66</v>
      </c>
      <c r="D7489" s="346" t="s">
        <v>385</v>
      </c>
      <c r="E7489" s="346" t="s">
        <v>386</v>
      </c>
      <c r="F7489" s="346" t="s">
        <v>825</v>
      </c>
      <c r="G7489" s="342">
        <f t="shared" si="236"/>
        <v>232.52642829965097</v>
      </c>
      <c r="H7489" s="342">
        <f t="shared" si="235"/>
        <v>4413.1864282996512</v>
      </c>
      <c r="I7489" s="190"/>
    </row>
    <row r="7490" spans="1:9" ht="13.5" hidden="1" customHeight="1" thickBot="1">
      <c r="A7490" s="410"/>
      <c r="B7490" s="183">
        <v>74.400000000000006</v>
      </c>
      <c r="C7490" s="184">
        <v>3827.81</v>
      </c>
      <c r="D7490" s="346" t="s">
        <v>385</v>
      </c>
      <c r="E7490" s="346" t="s">
        <v>386</v>
      </c>
      <c r="F7490" s="346" t="s">
        <v>818</v>
      </c>
      <c r="G7490" s="342">
        <f t="shared" si="236"/>
        <v>212.90107004867343</v>
      </c>
      <c r="H7490" s="342">
        <f t="shared" si="235"/>
        <v>4040.7110700486733</v>
      </c>
      <c r="I7490" s="190"/>
    </row>
    <row r="7491" spans="1:9" ht="13.5" hidden="1" customHeight="1" thickBot="1">
      <c r="A7491" s="410"/>
      <c r="B7491" s="183">
        <v>82.33</v>
      </c>
      <c r="C7491" s="184">
        <v>4310.96</v>
      </c>
      <c r="D7491" s="346" t="s">
        <v>385</v>
      </c>
      <c r="E7491" s="346" t="s">
        <v>386</v>
      </c>
      <c r="F7491" s="346" t="s">
        <v>826</v>
      </c>
      <c r="G7491" s="342">
        <f t="shared" si="236"/>
        <v>239.77365567701352</v>
      </c>
      <c r="H7491" s="342">
        <f t="shared" si="235"/>
        <v>4550.7336556770133</v>
      </c>
      <c r="I7491" s="190"/>
    </row>
    <row r="7492" spans="1:9" ht="13.5" hidden="1" customHeight="1" thickBot="1">
      <c r="A7492" s="410"/>
      <c r="B7492" s="183">
        <v>82.33</v>
      </c>
      <c r="C7492" s="184">
        <v>4310.96</v>
      </c>
      <c r="D7492" s="346" t="s">
        <v>385</v>
      </c>
      <c r="E7492" s="346" t="s">
        <v>386</v>
      </c>
      <c r="F7492" s="346" t="s">
        <v>827</v>
      </c>
      <c r="G7492" s="342">
        <f t="shared" si="236"/>
        <v>239.77365567701352</v>
      </c>
      <c r="H7492" s="342">
        <f t="shared" si="235"/>
        <v>4550.7336556770133</v>
      </c>
      <c r="I7492" s="190"/>
    </row>
    <row r="7493" spans="1:9" ht="13.5" hidden="1" customHeight="1" thickBot="1">
      <c r="A7493" s="410"/>
      <c r="B7493" s="183">
        <v>82.33</v>
      </c>
      <c r="C7493" s="184">
        <v>4310.96</v>
      </c>
      <c r="D7493" s="346" t="s">
        <v>385</v>
      </c>
      <c r="E7493" s="346" t="s">
        <v>386</v>
      </c>
      <c r="F7493" s="346" t="s">
        <v>828</v>
      </c>
      <c r="G7493" s="342">
        <f t="shared" si="236"/>
        <v>239.77365567701352</v>
      </c>
      <c r="H7493" s="342">
        <f t="shared" si="235"/>
        <v>4550.7336556770133</v>
      </c>
      <c r="I7493" s="190"/>
    </row>
    <row r="7494" spans="1:9" ht="13.5" hidden="1" customHeight="1" thickBot="1">
      <c r="A7494" s="410"/>
      <c r="B7494" s="183">
        <v>74.72</v>
      </c>
      <c r="C7494" s="184">
        <v>3913.05</v>
      </c>
      <c r="D7494" s="346" t="s">
        <v>385</v>
      </c>
      <c r="E7494" s="346" t="s">
        <v>386</v>
      </c>
      <c r="F7494" s="346" t="s">
        <v>819</v>
      </c>
      <c r="G7494" s="342">
        <f t="shared" si="236"/>
        <v>217.64208049876078</v>
      </c>
      <c r="H7494" s="342">
        <f t="shared" si="235"/>
        <v>4130.6920804987612</v>
      </c>
      <c r="I7494" s="190"/>
    </row>
    <row r="7495" spans="1:9" ht="13.5" hidden="1" customHeight="1" thickBot="1">
      <c r="A7495" s="410"/>
      <c r="B7495" s="183">
        <v>73.13</v>
      </c>
      <c r="C7495" s="184">
        <v>3903.02</v>
      </c>
      <c r="D7495" s="346" t="s">
        <v>385</v>
      </c>
      <c r="E7495" s="346" t="s">
        <v>386</v>
      </c>
      <c r="F7495" s="346" t="s">
        <v>829</v>
      </c>
      <c r="G7495" s="342">
        <f t="shared" si="236"/>
        <v>217.08421641130917</v>
      </c>
      <c r="H7495" s="342">
        <f t="shared" si="235"/>
        <v>4120.1042164113096</v>
      </c>
      <c r="I7495" s="190"/>
    </row>
    <row r="7496" spans="1:9" ht="13.5" hidden="1" customHeight="1" thickBot="1">
      <c r="A7496" s="410"/>
      <c r="B7496" s="183">
        <v>82.33</v>
      </c>
      <c r="C7496" s="184">
        <v>4310.96</v>
      </c>
      <c r="D7496" s="346" t="s">
        <v>385</v>
      </c>
      <c r="E7496" s="346" t="s">
        <v>386</v>
      </c>
      <c r="F7496" s="346" t="s">
        <v>830</v>
      </c>
      <c r="G7496" s="342">
        <f t="shared" si="236"/>
        <v>239.77365567701352</v>
      </c>
      <c r="H7496" s="342">
        <f t="shared" si="235"/>
        <v>4550.7336556770133</v>
      </c>
      <c r="I7496" s="190"/>
    </row>
    <row r="7497" spans="1:9" ht="13.5" hidden="1" customHeight="1" thickBot="1">
      <c r="A7497" s="410"/>
      <c r="B7497" s="183">
        <v>59.53</v>
      </c>
      <c r="C7497" s="184">
        <v>2988.63</v>
      </c>
      <c r="D7497" s="346" t="s">
        <v>385</v>
      </c>
      <c r="E7497" s="346" t="s">
        <v>386</v>
      </c>
      <c r="F7497" s="346" t="s">
        <v>820</v>
      </c>
      <c r="G7497" s="342">
        <f t="shared" si="236"/>
        <v>166.22625600005406</v>
      </c>
      <c r="H7497" s="342">
        <f t="shared" si="235"/>
        <v>3154.8562560000541</v>
      </c>
      <c r="I7497" s="190"/>
    </row>
    <row r="7498" spans="1:9" ht="13.5" hidden="1" customHeight="1" thickBot="1">
      <c r="A7498" s="410"/>
      <c r="B7498" s="183">
        <v>66.33</v>
      </c>
      <c r="C7498" s="184">
        <v>3618.68</v>
      </c>
      <c r="D7498" s="346" t="s">
        <v>385</v>
      </c>
      <c r="E7498" s="346" t="s">
        <v>386</v>
      </c>
      <c r="F7498" s="346" t="s">
        <v>805</v>
      </c>
      <c r="G7498" s="342">
        <f t="shared" si="236"/>
        <v>201.26935353733165</v>
      </c>
      <c r="H7498" s="342">
        <f t="shared" si="235"/>
        <v>3819.9493535373313</v>
      </c>
      <c r="I7498" s="190"/>
    </row>
    <row r="7499" spans="1:9" ht="13.5" hidden="1" customHeight="1" thickBot="1">
      <c r="A7499" s="410"/>
      <c r="B7499" s="183">
        <v>59.05</v>
      </c>
      <c r="C7499" s="184">
        <v>2930.24</v>
      </c>
      <c r="D7499" s="346" t="s">
        <v>385</v>
      </c>
      <c r="E7499" s="346" t="s">
        <v>386</v>
      </c>
      <c r="F7499" s="346" t="s">
        <v>831</v>
      </c>
      <c r="G7499" s="342">
        <f t="shared" si="236"/>
        <v>162.97863047001411</v>
      </c>
      <c r="H7499" s="342">
        <f t="shared" ref="H7499:H7562" si="237">+G7499+C7499</f>
        <v>3093.218630470014</v>
      </c>
      <c r="I7499" s="190"/>
    </row>
    <row r="7500" spans="1:9" ht="13.5" hidden="1" customHeight="1" thickBot="1">
      <c r="A7500" s="410"/>
      <c r="B7500" s="183">
        <v>82.33</v>
      </c>
      <c r="C7500" s="184">
        <v>4310.96</v>
      </c>
      <c r="D7500" s="346" t="s">
        <v>385</v>
      </c>
      <c r="E7500" s="346" t="s">
        <v>386</v>
      </c>
      <c r="F7500" s="346" t="s">
        <v>832</v>
      </c>
      <c r="G7500" s="342">
        <f t="shared" si="236"/>
        <v>239.77365567701352</v>
      </c>
      <c r="H7500" s="342">
        <f t="shared" si="237"/>
        <v>4550.7336556770133</v>
      </c>
      <c r="I7500" s="190"/>
    </row>
    <row r="7501" spans="1:9" ht="13.5" hidden="1" customHeight="1" thickBot="1">
      <c r="A7501" s="410"/>
      <c r="B7501" s="183">
        <v>69.39</v>
      </c>
      <c r="C7501" s="184">
        <v>3692.14</v>
      </c>
      <c r="D7501" s="346" t="s">
        <v>385</v>
      </c>
      <c r="E7501" s="346" t="s">
        <v>386</v>
      </c>
      <c r="F7501" s="346" t="s">
        <v>821</v>
      </c>
      <c r="G7501" s="342">
        <f t="shared" si="236"/>
        <v>205.35516568730137</v>
      </c>
      <c r="H7501" s="342">
        <f t="shared" si="237"/>
        <v>3897.4951656873013</v>
      </c>
      <c r="I7501" s="190"/>
    </row>
    <row r="7502" spans="1:9" ht="13.5" hidden="1" customHeight="1" thickBot="1">
      <c r="A7502" s="410"/>
      <c r="B7502" s="183">
        <v>46.8</v>
      </c>
      <c r="C7502" s="184">
        <v>2623.47</v>
      </c>
      <c r="D7502" s="346" t="s">
        <v>385</v>
      </c>
      <c r="E7502" s="346" t="s">
        <v>386</v>
      </c>
      <c r="F7502" s="346" t="s">
        <v>833</v>
      </c>
      <c r="G7502" s="342">
        <f t="shared" si="236"/>
        <v>145.9162210874085</v>
      </c>
      <c r="H7502" s="342">
        <f t="shared" si="237"/>
        <v>2769.3862210874081</v>
      </c>
      <c r="I7502" s="190"/>
    </row>
    <row r="7503" spans="1:9" ht="13.5" hidden="1" customHeight="1" thickBot="1">
      <c r="A7503" s="410"/>
      <c r="B7503" s="183">
        <v>107</v>
      </c>
      <c r="C7503" s="184">
        <v>5542.96</v>
      </c>
      <c r="D7503" s="346" t="s">
        <v>385</v>
      </c>
      <c r="E7503" s="346" t="s">
        <v>386</v>
      </c>
      <c r="F7503" s="346" t="s">
        <v>916</v>
      </c>
      <c r="G7503" s="342">
        <f t="shared" ref="G7503:G7566" si="238">+(C7503/$C$12584)*1312742.08</f>
        <v>308.29694139390273</v>
      </c>
      <c r="H7503" s="342">
        <f t="shared" si="237"/>
        <v>5851.2569413939027</v>
      </c>
      <c r="I7503" s="190"/>
    </row>
    <row r="7504" spans="1:9" ht="13.5" hidden="1" customHeight="1" thickBot="1">
      <c r="A7504" s="410"/>
      <c r="B7504" s="183">
        <v>113</v>
      </c>
      <c r="C7504" s="184">
        <v>5861.06</v>
      </c>
      <c r="D7504" s="346" t="s">
        <v>385</v>
      </c>
      <c r="E7504" s="346" t="s">
        <v>386</v>
      </c>
      <c r="F7504" s="346" t="s">
        <v>917</v>
      </c>
      <c r="G7504" s="342">
        <f t="shared" si="238"/>
        <v>325.98952027908331</v>
      </c>
      <c r="H7504" s="342">
        <f t="shared" si="237"/>
        <v>6187.0495202790835</v>
      </c>
      <c r="I7504" s="190"/>
    </row>
    <row r="7505" spans="1:10" ht="13.5" hidden="1" customHeight="1" thickBot="1">
      <c r="A7505" s="410"/>
      <c r="B7505" s="183">
        <v>1.2</v>
      </c>
      <c r="C7505" s="184">
        <v>61.81</v>
      </c>
      <c r="D7505" s="346" t="s">
        <v>834</v>
      </c>
      <c r="E7505" s="346" t="s">
        <v>386</v>
      </c>
      <c r="F7505" s="346" t="s">
        <v>825</v>
      </c>
      <c r="G7505" s="342">
        <f t="shared" si="238"/>
        <v>3.4378443913643841</v>
      </c>
      <c r="H7505" s="342">
        <f t="shared" si="237"/>
        <v>65.247844391364382</v>
      </c>
      <c r="I7505" s="190"/>
    </row>
    <row r="7506" spans="1:10" ht="13.5" hidden="1" customHeight="1" thickBot="1">
      <c r="A7506" s="410"/>
      <c r="B7506" s="183">
        <v>0.24</v>
      </c>
      <c r="C7506" s="184">
        <v>17.309999999999999</v>
      </c>
      <c r="D7506" s="346" t="s">
        <v>834</v>
      </c>
      <c r="E7506" s="346" t="s">
        <v>386</v>
      </c>
      <c r="F7506" s="346" t="s">
        <v>818</v>
      </c>
      <c r="G7506" s="342">
        <f t="shared" si="238"/>
        <v>0.96277441214233117</v>
      </c>
      <c r="H7506" s="342">
        <f t="shared" si="237"/>
        <v>18.272774412142329</v>
      </c>
      <c r="I7506" s="190"/>
    </row>
    <row r="7507" spans="1:10" ht="13.5" hidden="1" customHeight="1" thickBot="1">
      <c r="A7507" s="410"/>
      <c r="B7507" s="183">
        <v>4.4000000000000004</v>
      </c>
      <c r="C7507" s="184">
        <v>190.38</v>
      </c>
      <c r="D7507" s="346" t="s">
        <v>834</v>
      </c>
      <c r="E7507" s="346" t="s">
        <v>386</v>
      </c>
      <c r="F7507" s="346" t="s">
        <v>829</v>
      </c>
      <c r="G7507" s="342">
        <f t="shared" si="238"/>
        <v>10.588849947062798</v>
      </c>
      <c r="H7507" s="342">
        <f t="shared" si="237"/>
        <v>200.96884994706278</v>
      </c>
      <c r="I7507" s="190"/>
    </row>
    <row r="7508" spans="1:10" ht="13.5" hidden="1" customHeight="1" thickBot="1">
      <c r="A7508" s="410"/>
      <c r="B7508" s="183">
        <v>1.2</v>
      </c>
      <c r="C7508" s="184">
        <v>51.92</v>
      </c>
      <c r="D7508" s="346" t="s">
        <v>834</v>
      </c>
      <c r="E7508" s="346" t="s">
        <v>386</v>
      </c>
      <c r="F7508" s="346" t="s">
        <v>805</v>
      </c>
      <c r="G7508" s="342">
        <f t="shared" si="238"/>
        <v>2.887767040926045</v>
      </c>
      <c r="H7508" s="342">
        <f t="shared" si="237"/>
        <v>54.807767040926045</v>
      </c>
      <c r="I7508" s="190"/>
    </row>
    <row r="7509" spans="1:10" ht="13.5" hidden="1" customHeight="1" thickBot="1">
      <c r="A7509" s="410"/>
      <c r="B7509" s="183">
        <v>6.4</v>
      </c>
      <c r="C7509" s="184">
        <v>269.02</v>
      </c>
      <c r="D7509" s="346" t="s">
        <v>392</v>
      </c>
      <c r="E7509" s="346" t="s">
        <v>386</v>
      </c>
      <c r="F7509" s="346" t="s">
        <v>823</v>
      </c>
      <c r="G7509" s="342">
        <f t="shared" si="238"/>
        <v>14.96277136652397</v>
      </c>
      <c r="H7509" s="342">
        <f t="shared" si="237"/>
        <v>283.98277136652393</v>
      </c>
      <c r="I7509" s="190"/>
    </row>
    <row r="7510" spans="1:10" ht="13.5" hidden="1" customHeight="1" thickBot="1">
      <c r="A7510" s="410"/>
      <c r="B7510" s="183">
        <v>0.08</v>
      </c>
      <c r="C7510" s="184">
        <v>5.77</v>
      </c>
      <c r="D7510" s="346" t="s">
        <v>392</v>
      </c>
      <c r="E7510" s="346" t="s">
        <v>386</v>
      </c>
      <c r="F7510" s="346" t="s">
        <v>818</v>
      </c>
      <c r="G7510" s="342">
        <f t="shared" si="238"/>
        <v>0.32092480404744372</v>
      </c>
      <c r="H7510" s="342">
        <f t="shared" si="237"/>
        <v>6.0909248040474431</v>
      </c>
      <c r="I7510" s="190"/>
    </row>
    <row r="7511" spans="1:10" ht="13.5" hidden="1" customHeight="1" thickBot="1">
      <c r="A7511" s="410"/>
      <c r="B7511" s="183">
        <v>3.6</v>
      </c>
      <c r="C7511" s="184">
        <v>155.76</v>
      </c>
      <c r="D7511" s="346" t="s">
        <v>392</v>
      </c>
      <c r="E7511" s="346" t="s">
        <v>386</v>
      </c>
      <c r="F7511" s="346" t="s">
        <v>829</v>
      </c>
      <c r="G7511" s="342">
        <f t="shared" si="238"/>
        <v>8.6633011227781331</v>
      </c>
      <c r="H7511" s="342">
        <f t="shared" si="237"/>
        <v>164.42330112277813</v>
      </c>
      <c r="I7511" s="190"/>
    </row>
    <row r="7512" spans="1:10" ht="13.5" hidden="1" customHeight="1" thickBot="1">
      <c r="A7512" s="410"/>
      <c r="B7512" s="183">
        <v>14.8</v>
      </c>
      <c r="C7512" s="184">
        <v>640.36</v>
      </c>
      <c r="D7512" s="346" t="s">
        <v>392</v>
      </c>
      <c r="E7512" s="346" t="s">
        <v>386</v>
      </c>
      <c r="F7512" s="346" t="s">
        <v>805</v>
      </c>
      <c r="G7512" s="342">
        <f t="shared" si="238"/>
        <v>35.616535098755818</v>
      </c>
      <c r="H7512" s="342">
        <f t="shared" si="237"/>
        <v>675.97653509875579</v>
      </c>
      <c r="I7512" s="190"/>
    </row>
    <row r="7513" spans="1:10" ht="13.5" hidden="1" customHeight="1" thickBot="1">
      <c r="A7513" s="410"/>
      <c r="B7513" s="183">
        <v>6.53</v>
      </c>
      <c r="C7513" s="184">
        <v>282.70999999999998</v>
      </c>
      <c r="D7513" s="346" t="s">
        <v>1089</v>
      </c>
      <c r="E7513" s="346" t="s">
        <v>386</v>
      </c>
      <c r="F7513" s="346" t="s">
        <v>821</v>
      </c>
      <c r="G7513" s="342">
        <f t="shared" si="238"/>
        <v>15.724203007322844</v>
      </c>
      <c r="H7513" s="342">
        <f t="shared" si="237"/>
        <v>298.43420300732282</v>
      </c>
      <c r="I7513" s="190"/>
    </row>
    <row r="7514" spans="1:10" ht="13.5" hidden="1" customHeight="1" thickBot="1">
      <c r="A7514" s="411"/>
      <c r="B7514" s="183">
        <v>-6.53</v>
      </c>
      <c r="C7514" s="184">
        <v>-282.72000000000003</v>
      </c>
      <c r="D7514" s="346" t="s">
        <v>1089</v>
      </c>
      <c r="E7514" s="346" t="s">
        <v>386</v>
      </c>
      <c r="F7514" s="346" t="s">
        <v>864</v>
      </c>
      <c r="G7514" s="342">
        <f t="shared" si="238"/>
        <v>-15.724759202823796</v>
      </c>
      <c r="H7514" s="342">
        <f t="shared" si="237"/>
        <v>-298.44475920282383</v>
      </c>
      <c r="I7514" s="190"/>
    </row>
    <row r="7515" spans="1:10" ht="13.5" thickBot="1">
      <c r="A7515" s="185" t="s">
        <v>562</v>
      </c>
      <c r="B7515" s="186">
        <v>1604.6</v>
      </c>
      <c r="C7515" s="187">
        <v>83705.16</v>
      </c>
      <c r="D7515" s="412"/>
      <c r="E7515" s="413"/>
      <c r="F7515" s="414"/>
      <c r="G7515" s="342">
        <f t="shared" si="238"/>
        <v>4655.6433398197451</v>
      </c>
      <c r="H7515" s="342">
        <f t="shared" si="237"/>
        <v>88360.803339819744</v>
      </c>
      <c r="I7515" s="190">
        <f>+H7515</f>
        <v>88360.803339819744</v>
      </c>
      <c r="J7515" s="347">
        <v>4</v>
      </c>
    </row>
    <row r="7516" spans="1:10" ht="13.5" hidden="1" customHeight="1" thickBot="1">
      <c r="A7516" s="409" t="s">
        <v>563</v>
      </c>
      <c r="B7516" s="183">
        <v>2.72</v>
      </c>
      <c r="C7516" s="184">
        <v>134.61000000000001</v>
      </c>
      <c r="D7516" s="346" t="s">
        <v>389</v>
      </c>
      <c r="E7516" s="346" t="s">
        <v>386</v>
      </c>
      <c r="F7516" s="346" t="s">
        <v>917</v>
      </c>
      <c r="G7516" s="342">
        <f t="shared" si="238"/>
        <v>7.4869476382714746</v>
      </c>
      <c r="H7516" s="342">
        <f t="shared" si="237"/>
        <v>142.0969476382715</v>
      </c>
      <c r="I7516" s="190"/>
    </row>
    <row r="7517" spans="1:10" ht="13.5" hidden="1" customHeight="1" thickBot="1">
      <c r="A7517" s="410"/>
      <c r="B7517" s="183">
        <v>1.36</v>
      </c>
      <c r="C7517" s="184">
        <v>64.14</v>
      </c>
      <c r="D7517" s="346" t="s">
        <v>391</v>
      </c>
      <c r="E7517" s="346" t="s">
        <v>386</v>
      </c>
      <c r="F7517" s="346" t="s">
        <v>817</v>
      </c>
      <c r="G7517" s="342">
        <f t="shared" si="238"/>
        <v>3.5674379430854493</v>
      </c>
      <c r="H7517" s="342">
        <f t="shared" si="237"/>
        <v>67.707437943085452</v>
      </c>
      <c r="I7517" s="190"/>
    </row>
    <row r="7518" spans="1:10" ht="13.5" hidden="1" customHeight="1" thickBot="1">
      <c r="A7518" s="410"/>
      <c r="B7518" s="183">
        <v>1.36</v>
      </c>
      <c r="C7518" s="184">
        <v>64.14</v>
      </c>
      <c r="D7518" s="346" t="s">
        <v>391</v>
      </c>
      <c r="E7518" s="346" t="s">
        <v>386</v>
      </c>
      <c r="F7518" s="346" t="s">
        <v>818</v>
      </c>
      <c r="G7518" s="342">
        <f t="shared" si="238"/>
        <v>3.5674379430854493</v>
      </c>
      <c r="H7518" s="342">
        <f t="shared" si="237"/>
        <v>67.707437943085452</v>
      </c>
      <c r="I7518" s="190"/>
    </row>
    <row r="7519" spans="1:10" ht="13.5" hidden="1" customHeight="1" thickBot="1">
      <c r="A7519" s="410"/>
      <c r="B7519" s="183">
        <v>1.36</v>
      </c>
      <c r="C7519" s="184">
        <v>67.3</v>
      </c>
      <c r="D7519" s="346" t="s">
        <v>391</v>
      </c>
      <c r="E7519" s="346" t="s">
        <v>386</v>
      </c>
      <c r="F7519" s="346" t="s">
        <v>819</v>
      </c>
      <c r="G7519" s="342">
        <f t="shared" si="238"/>
        <v>3.7431957213852618</v>
      </c>
      <c r="H7519" s="342">
        <f t="shared" si="237"/>
        <v>71.04319572138526</v>
      </c>
      <c r="I7519" s="190"/>
    </row>
    <row r="7520" spans="1:10" ht="13.5" hidden="1" customHeight="1" thickBot="1">
      <c r="A7520" s="410"/>
      <c r="B7520" s="183">
        <v>1.36</v>
      </c>
      <c r="C7520" s="184">
        <v>67.3</v>
      </c>
      <c r="D7520" s="346" t="s">
        <v>391</v>
      </c>
      <c r="E7520" s="346" t="s">
        <v>386</v>
      </c>
      <c r="F7520" s="346" t="s">
        <v>820</v>
      </c>
      <c r="G7520" s="342">
        <f t="shared" si="238"/>
        <v>3.7431957213852618</v>
      </c>
      <c r="H7520" s="342">
        <f t="shared" si="237"/>
        <v>71.04319572138526</v>
      </c>
      <c r="I7520" s="190"/>
    </row>
    <row r="7521" spans="1:9" ht="13.5" hidden="1" customHeight="1" thickBot="1">
      <c r="A7521" s="410"/>
      <c r="B7521" s="183">
        <v>1.36</v>
      </c>
      <c r="C7521" s="184">
        <v>67.3</v>
      </c>
      <c r="D7521" s="346" t="s">
        <v>391</v>
      </c>
      <c r="E7521" s="346" t="s">
        <v>386</v>
      </c>
      <c r="F7521" s="346" t="s">
        <v>821</v>
      </c>
      <c r="G7521" s="342">
        <f t="shared" si="238"/>
        <v>3.7431957213852618</v>
      </c>
      <c r="H7521" s="342">
        <f t="shared" si="237"/>
        <v>71.04319572138526</v>
      </c>
      <c r="I7521" s="190"/>
    </row>
    <row r="7522" spans="1:9" ht="13.5" hidden="1" customHeight="1" thickBot="1">
      <c r="A7522" s="410"/>
      <c r="B7522" s="183">
        <v>13.38</v>
      </c>
      <c r="C7522" s="184">
        <v>630.78</v>
      </c>
      <c r="D7522" s="346" t="s">
        <v>385</v>
      </c>
      <c r="E7522" s="346" t="s">
        <v>386</v>
      </c>
      <c r="F7522" s="346" t="s">
        <v>817</v>
      </c>
      <c r="G7522" s="342">
        <f t="shared" si="238"/>
        <v>35.083699808846887</v>
      </c>
      <c r="H7522" s="342">
        <f t="shared" si="237"/>
        <v>665.86369980884683</v>
      </c>
      <c r="I7522" s="190"/>
    </row>
    <row r="7523" spans="1:9" ht="13.5" hidden="1" customHeight="1" thickBot="1">
      <c r="A7523" s="410"/>
      <c r="B7523" s="183">
        <v>14.74</v>
      </c>
      <c r="C7523" s="184">
        <v>694.92</v>
      </c>
      <c r="D7523" s="346" t="s">
        <v>385</v>
      </c>
      <c r="E7523" s="346" t="s">
        <v>386</v>
      </c>
      <c r="F7523" s="346" t="s">
        <v>822</v>
      </c>
      <c r="G7523" s="342">
        <f t="shared" si="238"/>
        <v>38.651137751932339</v>
      </c>
      <c r="H7523" s="342">
        <f t="shared" si="237"/>
        <v>733.57113775193227</v>
      </c>
      <c r="I7523" s="190"/>
    </row>
    <row r="7524" spans="1:9" ht="13.5" hidden="1" customHeight="1" thickBot="1">
      <c r="A7524" s="410"/>
      <c r="B7524" s="183">
        <v>14.74</v>
      </c>
      <c r="C7524" s="184">
        <v>694.92</v>
      </c>
      <c r="D7524" s="346" t="s">
        <v>385</v>
      </c>
      <c r="E7524" s="346" t="s">
        <v>386</v>
      </c>
      <c r="F7524" s="346" t="s">
        <v>823</v>
      </c>
      <c r="G7524" s="342">
        <f t="shared" si="238"/>
        <v>38.651137751932339</v>
      </c>
      <c r="H7524" s="342">
        <f t="shared" si="237"/>
        <v>733.57113775193227</v>
      </c>
      <c r="I7524" s="190"/>
    </row>
    <row r="7525" spans="1:9" ht="13.5" hidden="1" customHeight="1" thickBot="1">
      <c r="A7525" s="410"/>
      <c r="B7525" s="183">
        <v>14.74</v>
      </c>
      <c r="C7525" s="184">
        <v>694.92</v>
      </c>
      <c r="D7525" s="346" t="s">
        <v>385</v>
      </c>
      <c r="E7525" s="346" t="s">
        <v>386</v>
      </c>
      <c r="F7525" s="346" t="s">
        <v>824</v>
      </c>
      <c r="G7525" s="342">
        <f t="shared" si="238"/>
        <v>38.651137751932339</v>
      </c>
      <c r="H7525" s="342">
        <f t="shared" si="237"/>
        <v>733.57113775193227</v>
      </c>
      <c r="I7525" s="190"/>
    </row>
    <row r="7526" spans="1:9" ht="13.5" hidden="1" customHeight="1" thickBot="1">
      <c r="A7526" s="410"/>
      <c r="B7526" s="183">
        <v>12.02</v>
      </c>
      <c r="C7526" s="184">
        <v>566.64</v>
      </c>
      <c r="D7526" s="346" t="s">
        <v>385</v>
      </c>
      <c r="E7526" s="346" t="s">
        <v>386</v>
      </c>
      <c r="F7526" s="346" t="s">
        <v>825</v>
      </c>
      <c r="G7526" s="342">
        <f t="shared" si="238"/>
        <v>31.516261865761443</v>
      </c>
      <c r="H7526" s="342">
        <f t="shared" si="237"/>
        <v>598.15626186576139</v>
      </c>
      <c r="I7526" s="190"/>
    </row>
    <row r="7527" spans="1:9" ht="13.5" hidden="1" customHeight="1" thickBot="1">
      <c r="A7527" s="410"/>
      <c r="B7527" s="183">
        <v>13.38</v>
      </c>
      <c r="C7527" s="184">
        <v>630.78</v>
      </c>
      <c r="D7527" s="346" t="s">
        <v>385</v>
      </c>
      <c r="E7527" s="346" t="s">
        <v>386</v>
      </c>
      <c r="F7527" s="346" t="s">
        <v>818</v>
      </c>
      <c r="G7527" s="342">
        <f t="shared" si="238"/>
        <v>35.083699808846887</v>
      </c>
      <c r="H7527" s="342">
        <f t="shared" si="237"/>
        <v>665.86369980884683</v>
      </c>
      <c r="I7527" s="190"/>
    </row>
    <row r="7528" spans="1:9" ht="13.5" hidden="1" customHeight="1" thickBot="1">
      <c r="A7528" s="410"/>
      <c r="B7528" s="183">
        <v>14.74</v>
      </c>
      <c r="C7528" s="184">
        <v>729.3</v>
      </c>
      <c r="D7528" s="346" t="s">
        <v>385</v>
      </c>
      <c r="E7528" s="346" t="s">
        <v>386</v>
      </c>
      <c r="F7528" s="346" t="s">
        <v>826</v>
      </c>
      <c r="G7528" s="342">
        <f t="shared" si="238"/>
        <v>40.563337884194233</v>
      </c>
      <c r="H7528" s="342">
        <f t="shared" si="237"/>
        <v>769.86333788419415</v>
      </c>
      <c r="I7528" s="190"/>
    </row>
    <row r="7529" spans="1:9" ht="13.5" hidden="1" customHeight="1" thickBot="1">
      <c r="A7529" s="410"/>
      <c r="B7529" s="183">
        <v>9.3000000000000007</v>
      </c>
      <c r="C7529" s="184">
        <v>460.03</v>
      </c>
      <c r="D7529" s="346" t="s">
        <v>385</v>
      </c>
      <c r="E7529" s="346" t="s">
        <v>386</v>
      </c>
      <c r="F7529" s="346" t="s">
        <v>827</v>
      </c>
      <c r="G7529" s="342">
        <f t="shared" si="238"/>
        <v>25.586661630146537</v>
      </c>
      <c r="H7529" s="342">
        <f t="shared" si="237"/>
        <v>485.6166616301465</v>
      </c>
      <c r="I7529" s="190"/>
    </row>
    <row r="7530" spans="1:9" ht="13.5" hidden="1" customHeight="1" thickBot="1">
      <c r="A7530" s="410"/>
      <c r="B7530" s="183">
        <v>14.74</v>
      </c>
      <c r="C7530" s="184">
        <v>729.3</v>
      </c>
      <c r="D7530" s="346" t="s">
        <v>385</v>
      </c>
      <c r="E7530" s="346" t="s">
        <v>386</v>
      </c>
      <c r="F7530" s="346" t="s">
        <v>828</v>
      </c>
      <c r="G7530" s="342">
        <f t="shared" si="238"/>
        <v>40.563337884194233</v>
      </c>
      <c r="H7530" s="342">
        <f t="shared" si="237"/>
        <v>769.86333788419415</v>
      </c>
      <c r="I7530" s="190"/>
    </row>
    <row r="7531" spans="1:9" ht="13.5" hidden="1" customHeight="1" thickBot="1">
      <c r="A7531" s="410"/>
      <c r="B7531" s="183">
        <v>13.38</v>
      </c>
      <c r="C7531" s="184">
        <v>662</v>
      </c>
      <c r="D7531" s="346" t="s">
        <v>385</v>
      </c>
      <c r="E7531" s="346" t="s">
        <v>386</v>
      </c>
      <c r="F7531" s="346" t="s">
        <v>819</v>
      </c>
      <c r="G7531" s="342">
        <f t="shared" si="238"/>
        <v>36.82014216280897</v>
      </c>
      <c r="H7531" s="342">
        <f t="shared" si="237"/>
        <v>698.82014216280902</v>
      </c>
      <c r="I7531" s="190"/>
    </row>
    <row r="7532" spans="1:9" ht="13.5" hidden="1" customHeight="1" thickBot="1">
      <c r="A7532" s="410"/>
      <c r="B7532" s="183">
        <v>14.74</v>
      </c>
      <c r="C7532" s="184">
        <v>729.3</v>
      </c>
      <c r="D7532" s="346" t="s">
        <v>385</v>
      </c>
      <c r="E7532" s="346" t="s">
        <v>386</v>
      </c>
      <c r="F7532" s="346" t="s">
        <v>829</v>
      </c>
      <c r="G7532" s="342">
        <f t="shared" si="238"/>
        <v>40.563337884194233</v>
      </c>
      <c r="H7532" s="342">
        <f t="shared" si="237"/>
        <v>769.86333788419415</v>
      </c>
      <c r="I7532" s="190"/>
    </row>
    <row r="7533" spans="1:9" ht="13.5" hidden="1" customHeight="1" thickBot="1">
      <c r="A7533" s="410"/>
      <c r="B7533" s="183">
        <v>14.74</v>
      </c>
      <c r="C7533" s="184">
        <v>729.3</v>
      </c>
      <c r="D7533" s="346" t="s">
        <v>385</v>
      </c>
      <c r="E7533" s="346" t="s">
        <v>386</v>
      </c>
      <c r="F7533" s="346" t="s">
        <v>830</v>
      </c>
      <c r="G7533" s="342">
        <f t="shared" si="238"/>
        <v>40.563337884194233</v>
      </c>
      <c r="H7533" s="342">
        <f t="shared" si="237"/>
        <v>769.86333788419415</v>
      </c>
      <c r="I7533" s="190"/>
    </row>
    <row r="7534" spans="1:9" ht="13.5" hidden="1" customHeight="1" thickBot="1">
      <c r="A7534" s="410"/>
      <c r="B7534" s="183">
        <v>13.38</v>
      </c>
      <c r="C7534" s="184">
        <v>662</v>
      </c>
      <c r="D7534" s="346" t="s">
        <v>385</v>
      </c>
      <c r="E7534" s="346" t="s">
        <v>386</v>
      </c>
      <c r="F7534" s="346" t="s">
        <v>820</v>
      </c>
      <c r="G7534" s="342">
        <f t="shared" si="238"/>
        <v>36.82014216280897</v>
      </c>
      <c r="H7534" s="342">
        <f t="shared" si="237"/>
        <v>698.82014216280902</v>
      </c>
      <c r="I7534" s="190"/>
    </row>
    <row r="7535" spans="1:9" ht="13.5" hidden="1" customHeight="1" thickBot="1">
      <c r="A7535" s="410"/>
      <c r="B7535" s="183">
        <v>14.74</v>
      </c>
      <c r="C7535" s="184">
        <v>729.3</v>
      </c>
      <c r="D7535" s="346" t="s">
        <v>385</v>
      </c>
      <c r="E7535" s="346" t="s">
        <v>386</v>
      </c>
      <c r="F7535" s="346" t="s">
        <v>805</v>
      </c>
      <c r="G7535" s="342">
        <f t="shared" si="238"/>
        <v>40.563337884194233</v>
      </c>
      <c r="H7535" s="342">
        <f t="shared" si="237"/>
        <v>769.86333788419415</v>
      </c>
      <c r="I7535" s="190"/>
    </row>
    <row r="7536" spans="1:9" ht="13.5" hidden="1" customHeight="1" thickBot="1">
      <c r="A7536" s="410"/>
      <c r="B7536" s="183">
        <v>14.74</v>
      </c>
      <c r="C7536" s="184">
        <v>729.3</v>
      </c>
      <c r="D7536" s="346" t="s">
        <v>385</v>
      </c>
      <c r="E7536" s="346" t="s">
        <v>386</v>
      </c>
      <c r="F7536" s="346" t="s">
        <v>831</v>
      </c>
      <c r="G7536" s="342">
        <f t="shared" si="238"/>
        <v>40.563337884194233</v>
      </c>
      <c r="H7536" s="342">
        <f t="shared" si="237"/>
        <v>769.86333788419415</v>
      </c>
      <c r="I7536" s="190"/>
    </row>
    <row r="7537" spans="1:10" ht="13.5" hidden="1" customHeight="1" thickBot="1">
      <c r="A7537" s="410"/>
      <c r="B7537" s="183">
        <v>14.74</v>
      </c>
      <c r="C7537" s="184">
        <v>729.3</v>
      </c>
      <c r="D7537" s="346" t="s">
        <v>385</v>
      </c>
      <c r="E7537" s="346" t="s">
        <v>386</v>
      </c>
      <c r="F7537" s="346" t="s">
        <v>832</v>
      </c>
      <c r="G7537" s="342">
        <f t="shared" si="238"/>
        <v>40.563337884194233</v>
      </c>
      <c r="H7537" s="342">
        <f t="shared" si="237"/>
        <v>769.86333788419415</v>
      </c>
      <c r="I7537" s="190"/>
    </row>
    <row r="7538" spans="1:10" ht="13.5" hidden="1" customHeight="1" thickBot="1">
      <c r="A7538" s="410"/>
      <c r="B7538" s="183">
        <v>13.38</v>
      </c>
      <c r="C7538" s="184">
        <v>662</v>
      </c>
      <c r="D7538" s="346" t="s">
        <v>385</v>
      </c>
      <c r="E7538" s="346" t="s">
        <v>386</v>
      </c>
      <c r="F7538" s="346" t="s">
        <v>821</v>
      </c>
      <c r="G7538" s="342">
        <f t="shared" si="238"/>
        <v>36.82014216280897</v>
      </c>
      <c r="H7538" s="342">
        <f t="shared" si="237"/>
        <v>698.82014216280902</v>
      </c>
      <c r="I7538" s="190"/>
    </row>
    <row r="7539" spans="1:10" ht="13.5" hidden="1" customHeight="1" thickBot="1">
      <c r="A7539" s="410"/>
      <c r="B7539" s="183">
        <v>13.38</v>
      </c>
      <c r="C7539" s="184">
        <v>662</v>
      </c>
      <c r="D7539" s="346" t="s">
        <v>385</v>
      </c>
      <c r="E7539" s="346" t="s">
        <v>386</v>
      </c>
      <c r="F7539" s="346" t="s">
        <v>833</v>
      </c>
      <c r="G7539" s="342">
        <f t="shared" si="238"/>
        <v>36.82014216280897</v>
      </c>
      <c r="H7539" s="342">
        <f t="shared" si="237"/>
        <v>698.82014216280902</v>
      </c>
      <c r="I7539" s="190"/>
    </row>
    <row r="7540" spans="1:10" ht="13.5" hidden="1" customHeight="1" thickBot="1">
      <c r="A7540" s="410"/>
      <c r="B7540" s="183">
        <v>13.38</v>
      </c>
      <c r="C7540" s="184">
        <v>662</v>
      </c>
      <c r="D7540" s="346" t="s">
        <v>385</v>
      </c>
      <c r="E7540" s="346" t="s">
        <v>386</v>
      </c>
      <c r="F7540" s="346" t="s">
        <v>916</v>
      </c>
      <c r="G7540" s="342">
        <f t="shared" si="238"/>
        <v>36.82014216280897</v>
      </c>
      <c r="H7540" s="342">
        <f t="shared" si="237"/>
        <v>698.82014216280902</v>
      </c>
      <c r="I7540" s="190"/>
    </row>
    <row r="7541" spans="1:10" ht="13.5" hidden="1" customHeight="1" thickBot="1">
      <c r="A7541" s="410"/>
      <c r="B7541" s="183">
        <v>1.48</v>
      </c>
      <c r="C7541" s="184">
        <v>72.959999999999994</v>
      </c>
      <c r="D7541" s="346" t="s">
        <v>385</v>
      </c>
      <c r="E7541" s="346" t="s">
        <v>386</v>
      </c>
      <c r="F7541" s="346" t="s">
        <v>917</v>
      </c>
      <c r="G7541" s="342">
        <f t="shared" si="238"/>
        <v>4.0580023749222693</v>
      </c>
      <c r="H7541" s="342">
        <f t="shared" si="237"/>
        <v>77.018002374922261</v>
      </c>
      <c r="I7541" s="190"/>
    </row>
    <row r="7542" spans="1:10" ht="13.5" hidden="1" customHeight="1" thickBot="1">
      <c r="A7542" s="410"/>
      <c r="B7542" s="183">
        <v>1.36</v>
      </c>
      <c r="C7542" s="184">
        <v>67.3</v>
      </c>
      <c r="D7542" s="346" t="s">
        <v>834</v>
      </c>
      <c r="E7542" s="346" t="s">
        <v>386</v>
      </c>
      <c r="F7542" s="346" t="s">
        <v>916</v>
      </c>
      <c r="G7542" s="342">
        <f t="shared" si="238"/>
        <v>3.7431957213852618</v>
      </c>
      <c r="H7542" s="342">
        <f t="shared" si="237"/>
        <v>71.04319572138526</v>
      </c>
      <c r="I7542" s="190"/>
    </row>
    <row r="7543" spans="1:10" ht="13.5" hidden="1" customHeight="1" thickBot="1">
      <c r="A7543" s="411"/>
      <c r="B7543" s="183">
        <v>1.02</v>
      </c>
      <c r="C7543" s="184">
        <v>50.48</v>
      </c>
      <c r="D7543" s="346" t="s">
        <v>392</v>
      </c>
      <c r="E7543" s="346" t="s">
        <v>386</v>
      </c>
      <c r="F7543" s="346" t="s">
        <v>917</v>
      </c>
      <c r="G7543" s="342">
        <f t="shared" si="238"/>
        <v>2.8076748887894212</v>
      </c>
      <c r="H7543" s="342">
        <f t="shared" si="237"/>
        <v>53.287674888789418</v>
      </c>
      <c r="I7543" s="190"/>
    </row>
    <row r="7544" spans="1:10" ht="13.5" thickBot="1">
      <c r="A7544" s="185" t="s">
        <v>563</v>
      </c>
      <c r="B7544" s="186">
        <v>275.76</v>
      </c>
      <c r="C7544" s="187">
        <v>13443.62</v>
      </c>
      <c r="D7544" s="412"/>
      <c r="E7544" s="413"/>
      <c r="F7544" s="414"/>
      <c r="G7544" s="342">
        <f t="shared" si="238"/>
        <v>747.72809604649842</v>
      </c>
      <c r="H7544" s="342">
        <f t="shared" si="237"/>
        <v>14191.348096046499</v>
      </c>
      <c r="I7544" s="190">
        <f>+H7544</f>
        <v>14191.348096046499</v>
      </c>
      <c r="J7544" s="347">
        <v>4</v>
      </c>
    </row>
    <row r="7545" spans="1:10" ht="13.5" hidden="1" customHeight="1" thickBot="1">
      <c r="A7545" s="409" t="s">
        <v>1096</v>
      </c>
      <c r="B7545" s="183">
        <v>0.32</v>
      </c>
      <c r="C7545" s="184">
        <v>23.14</v>
      </c>
      <c r="D7545" s="346" t="s">
        <v>391</v>
      </c>
      <c r="E7545" s="346" t="s">
        <v>386</v>
      </c>
      <c r="F7545" s="346" t="s">
        <v>919</v>
      </c>
      <c r="G7545" s="342">
        <f t="shared" si="238"/>
        <v>1.2870363891954675</v>
      </c>
      <c r="H7545" s="342">
        <f t="shared" si="237"/>
        <v>24.427036389195468</v>
      </c>
      <c r="I7545" s="190"/>
    </row>
    <row r="7546" spans="1:10" ht="13.5" hidden="1" customHeight="1" thickBot="1">
      <c r="A7546" s="410"/>
      <c r="B7546" s="183">
        <v>0.32</v>
      </c>
      <c r="C7546" s="184">
        <v>23.14</v>
      </c>
      <c r="D7546" s="346" t="s">
        <v>391</v>
      </c>
      <c r="E7546" s="346" t="s">
        <v>386</v>
      </c>
      <c r="F7546" s="346" t="s">
        <v>858</v>
      </c>
      <c r="G7546" s="342">
        <f t="shared" si="238"/>
        <v>1.2870363891954675</v>
      </c>
      <c r="H7546" s="342">
        <f t="shared" si="237"/>
        <v>24.427036389195468</v>
      </c>
      <c r="I7546" s="190"/>
    </row>
    <row r="7547" spans="1:10" ht="13.5" hidden="1" customHeight="1" thickBot="1">
      <c r="A7547" s="410"/>
      <c r="B7547" s="183">
        <v>0.93</v>
      </c>
      <c r="C7547" s="184">
        <v>67.5</v>
      </c>
      <c r="D7547" s="346" t="s">
        <v>385</v>
      </c>
      <c r="E7547" s="346" t="s">
        <v>386</v>
      </c>
      <c r="F7547" s="346" t="s">
        <v>918</v>
      </c>
      <c r="G7547" s="342">
        <f t="shared" si="238"/>
        <v>3.7543196314042375</v>
      </c>
      <c r="H7547" s="342">
        <f t="shared" si="237"/>
        <v>71.254319631404243</v>
      </c>
      <c r="I7547" s="190"/>
    </row>
    <row r="7548" spans="1:10" ht="13.5" hidden="1" customHeight="1" thickBot="1">
      <c r="A7548" s="410"/>
      <c r="B7548" s="183">
        <v>1.41</v>
      </c>
      <c r="C7548" s="184">
        <v>102.22</v>
      </c>
      <c r="D7548" s="346" t="s">
        <v>385</v>
      </c>
      <c r="E7548" s="346" t="s">
        <v>386</v>
      </c>
      <c r="F7548" s="346" t="s">
        <v>919</v>
      </c>
      <c r="G7548" s="342">
        <f t="shared" si="238"/>
        <v>5.6854304106983884</v>
      </c>
      <c r="H7548" s="342">
        <f t="shared" si="237"/>
        <v>107.90543041069839</v>
      </c>
      <c r="I7548" s="190"/>
    </row>
    <row r="7549" spans="1:10" ht="13.5" hidden="1" customHeight="1" thickBot="1">
      <c r="A7549" s="410"/>
      <c r="B7549" s="183">
        <v>-0.96</v>
      </c>
      <c r="C7549" s="184">
        <v>-69.430000000000007</v>
      </c>
      <c r="D7549" s="346" t="s">
        <v>385</v>
      </c>
      <c r="E7549" s="346" t="s">
        <v>386</v>
      </c>
      <c r="F7549" s="346" t="s">
        <v>920</v>
      </c>
      <c r="G7549" s="342">
        <f t="shared" si="238"/>
        <v>-3.8616653630873521</v>
      </c>
      <c r="H7549" s="342">
        <f t="shared" si="237"/>
        <v>-73.291665363087361</v>
      </c>
      <c r="I7549" s="190"/>
    </row>
    <row r="7550" spans="1:10" ht="13.5" hidden="1" customHeight="1" thickBot="1">
      <c r="A7550" s="410"/>
      <c r="B7550" s="183">
        <v>0.68</v>
      </c>
      <c r="C7550" s="184">
        <v>49.18</v>
      </c>
      <c r="D7550" s="346" t="s">
        <v>834</v>
      </c>
      <c r="E7550" s="346" t="s">
        <v>386</v>
      </c>
      <c r="F7550" s="346" t="s">
        <v>920</v>
      </c>
      <c r="G7550" s="342">
        <f t="shared" si="238"/>
        <v>2.7353694736660801</v>
      </c>
      <c r="H7550" s="342">
        <f t="shared" si="237"/>
        <v>51.915369473666082</v>
      </c>
      <c r="I7550" s="190"/>
    </row>
    <row r="7551" spans="1:10" ht="13.5" hidden="1" customHeight="1" thickBot="1">
      <c r="A7551" s="410"/>
      <c r="B7551" s="183">
        <v>0.03</v>
      </c>
      <c r="C7551" s="184">
        <v>1.92</v>
      </c>
      <c r="D7551" s="346" t="s">
        <v>834</v>
      </c>
      <c r="E7551" s="346" t="s">
        <v>386</v>
      </c>
      <c r="F7551" s="346" t="s">
        <v>858</v>
      </c>
      <c r="G7551" s="342">
        <f t="shared" si="238"/>
        <v>0.10678953618216498</v>
      </c>
      <c r="H7551" s="342">
        <f t="shared" si="237"/>
        <v>2.0267895361821648</v>
      </c>
      <c r="I7551" s="190"/>
    </row>
    <row r="7552" spans="1:10" ht="13.5" hidden="1" customHeight="1" thickBot="1">
      <c r="A7552" s="410"/>
      <c r="B7552" s="183">
        <v>1.41</v>
      </c>
      <c r="C7552" s="184">
        <v>102.22</v>
      </c>
      <c r="D7552" s="346" t="s">
        <v>1089</v>
      </c>
      <c r="E7552" s="346" t="s">
        <v>386</v>
      </c>
      <c r="F7552" s="346" t="s">
        <v>920</v>
      </c>
      <c r="G7552" s="342">
        <f t="shared" si="238"/>
        <v>5.6854304106983884</v>
      </c>
      <c r="H7552" s="342">
        <f t="shared" si="237"/>
        <v>107.90543041069839</v>
      </c>
      <c r="I7552" s="190"/>
    </row>
    <row r="7553" spans="1:10" ht="13.5" hidden="1" customHeight="1" thickBot="1">
      <c r="A7553" s="410"/>
      <c r="B7553" s="183">
        <v>1.39</v>
      </c>
      <c r="C7553" s="184">
        <v>100.29</v>
      </c>
      <c r="D7553" s="346" t="s">
        <v>1089</v>
      </c>
      <c r="E7553" s="346" t="s">
        <v>386</v>
      </c>
      <c r="F7553" s="346" t="s">
        <v>858</v>
      </c>
      <c r="G7553" s="342">
        <f t="shared" si="238"/>
        <v>5.5780846790152747</v>
      </c>
      <c r="H7553" s="342">
        <f t="shared" si="237"/>
        <v>105.86808467901528</v>
      </c>
      <c r="I7553" s="190"/>
    </row>
    <row r="7554" spans="1:10" ht="13.5" hidden="1" customHeight="1" thickBot="1">
      <c r="A7554" s="411"/>
      <c r="B7554" s="183">
        <v>0</v>
      </c>
      <c r="C7554" s="184">
        <v>1.22</v>
      </c>
      <c r="D7554" s="346" t="s">
        <v>393</v>
      </c>
      <c r="E7554" s="346" t="s">
        <v>386</v>
      </c>
      <c r="F7554" s="346" t="s">
        <v>859</v>
      </c>
      <c r="G7554" s="342">
        <f t="shared" si="238"/>
        <v>6.7855851115750668E-2</v>
      </c>
      <c r="H7554" s="342">
        <f t="shared" si="237"/>
        <v>1.2878558511157507</v>
      </c>
      <c r="I7554" s="190"/>
    </row>
    <row r="7555" spans="1:10" ht="13.5" thickBot="1">
      <c r="A7555" s="185" t="s">
        <v>1096</v>
      </c>
      <c r="B7555" s="186">
        <v>5.53</v>
      </c>
      <c r="C7555" s="187">
        <v>401.4</v>
      </c>
      <c r="D7555" s="412"/>
      <c r="E7555" s="413"/>
      <c r="F7555" s="414"/>
      <c r="G7555" s="342">
        <f t="shared" si="238"/>
        <v>22.325687408083866</v>
      </c>
      <c r="H7555" s="342">
        <f t="shared" si="237"/>
        <v>423.72568740808384</v>
      </c>
      <c r="I7555" s="190">
        <f>+H7555</f>
        <v>423.72568740808384</v>
      </c>
      <c r="J7555" s="347">
        <v>4</v>
      </c>
    </row>
    <row r="7556" spans="1:10" ht="13.5" hidden="1" customHeight="1" thickBot="1">
      <c r="A7556" s="409" t="s">
        <v>1097</v>
      </c>
      <c r="B7556" s="183">
        <v>2.4</v>
      </c>
      <c r="C7556" s="184">
        <v>152.99</v>
      </c>
      <c r="D7556" s="346" t="s">
        <v>391</v>
      </c>
      <c r="E7556" s="346" t="s">
        <v>386</v>
      </c>
      <c r="F7556" s="346" t="s">
        <v>919</v>
      </c>
      <c r="G7556" s="342">
        <f t="shared" si="238"/>
        <v>8.5092349690153242</v>
      </c>
      <c r="H7556" s="342">
        <f t="shared" si="237"/>
        <v>161.49923496901533</v>
      </c>
      <c r="I7556" s="190"/>
    </row>
    <row r="7557" spans="1:10" ht="13.5" hidden="1" customHeight="1" thickBot="1">
      <c r="A7557" s="410"/>
      <c r="B7557" s="183">
        <v>2.4</v>
      </c>
      <c r="C7557" s="184">
        <v>152.99</v>
      </c>
      <c r="D7557" s="346" t="s">
        <v>391</v>
      </c>
      <c r="E7557" s="346" t="s">
        <v>386</v>
      </c>
      <c r="F7557" s="346" t="s">
        <v>858</v>
      </c>
      <c r="G7557" s="342">
        <f t="shared" si="238"/>
        <v>8.5092349690153242</v>
      </c>
      <c r="H7557" s="342">
        <f t="shared" si="237"/>
        <v>161.49923496901533</v>
      </c>
      <c r="I7557" s="190"/>
    </row>
    <row r="7558" spans="1:10" ht="13.5" hidden="1" customHeight="1" thickBot="1">
      <c r="A7558" s="410"/>
      <c r="B7558" s="183">
        <v>13</v>
      </c>
      <c r="C7558" s="184">
        <v>828.75</v>
      </c>
      <c r="D7558" s="346" t="s">
        <v>385</v>
      </c>
      <c r="E7558" s="346" t="s">
        <v>386</v>
      </c>
      <c r="F7558" s="346" t="s">
        <v>918</v>
      </c>
      <c r="G7558" s="342">
        <f t="shared" si="238"/>
        <v>46.094702141129808</v>
      </c>
      <c r="H7558" s="342">
        <f t="shared" si="237"/>
        <v>874.8447021411298</v>
      </c>
      <c r="I7558" s="190"/>
    </row>
    <row r="7559" spans="1:10" ht="13.5" hidden="1" customHeight="1" thickBot="1">
      <c r="A7559" s="410"/>
      <c r="B7559" s="183">
        <v>10.6</v>
      </c>
      <c r="C7559" s="184">
        <v>675.76</v>
      </c>
      <c r="D7559" s="346" t="s">
        <v>385</v>
      </c>
      <c r="E7559" s="346" t="s">
        <v>386</v>
      </c>
      <c r="F7559" s="346" t="s">
        <v>919</v>
      </c>
      <c r="G7559" s="342">
        <f t="shared" si="238"/>
        <v>37.585467172114484</v>
      </c>
      <c r="H7559" s="342">
        <f t="shared" si="237"/>
        <v>713.34546717211447</v>
      </c>
      <c r="I7559" s="190"/>
    </row>
    <row r="7560" spans="1:10" ht="13.5" hidden="1" customHeight="1" thickBot="1">
      <c r="A7560" s="410"/>
      <c r="B7560" s="183">
        <v>13</v>
      </c>
      <c r="C7560" s="184">
        <v>828.75</v>
      </c>
      <c r="D7560" s="346" t="s">
        <v>385</v>
      </c>
      <c r="E7560" s="346" t="s">
        <v>386</v>
      </c>
      <c r="F7560" s="346" t="s">
        <v>920</v>
      </c>
      <c r="G7560" s="342">
        <f t="shared" si="238"/>
        <v>46.094702141129808</v>
      </c>
      <c r="H7560" s="342">
        <f t="shared" si="237"/>
        <v>874.8447021411298</v>
      </c>
      <c r="I7560" s="190"/>
    </row>
    <row r="7561" spans="1:10" ht="13.5" hidden="1" customHeight="1" thickBot="1">
      <c r="A7561" s="410"/>
      <c r="B7561" s="183">
        <v>8.1999999999999993</v>
      </c>
      <c r="C7561" s="184">
        <v>522.76</v>
      </c>
      <c r="D7561" s="346" t="s">
        <v>385</v>
      </c>
      <c r="E7561" s="346" t="s">
        <v>386</v>
      </c>
      <c r="F7561" s="346" t="s">
        <v>858</v>
      </c>
      <c r="G7561" s="342">
        <f t="shared" si="238"/>
        <v>29.075676007598215</v>
      </c>
      <c r="H7561" s="342">
        <f t="shared" si="237"/>
        <v>551.83567600759818</v>
      </c>
      <c r="I7561" s="190"/>
    </row>
    <row r="7562" spans="1:10" ht="13.5" hidden="1" customHeight="1" thickBot="1">
      <c r="A7562" s="411"/>
      <c r="B7562" s="183">
        <v>0</v>
      </c>
      <c r="C7562" s="184">
        <v>27.4</v>
      </c>
      <c r="D7562" s="346" t="s">
        <v>393</v>
      </c>
      <c r="E7562" s="346" t="s">
        <v>386</v>
      </c>
      <c r="F7562" s="346" t="s">
        <v>859</v>
      </c>
      <c r="G7562" s="342">
        <f t="shared" si="238"/>
        <v>1.5239756725996461</v>
      </c>
      <c r="H7562" s="342">
        <f t="shared" si="237"/>
        <v>28.923975672599646</v>
      </c>
      <c r="I7562" s="190"/>
    </row>
    <row r="7563" spans="1:10" ht="13.5" thickBot="1">
      <c r="A7563" s="185" t="s">
        <v>1097</v>
      </c>
      <c r="B7563" s="186">
        <v>49.6</v>
      </c>
      <c r="C7563" s="187">
        <v>3189.4</v>
      </c>
      <c r="D7563" s="412"/>
      <c r="E7563" s="413"/>
      <c r="F7563" s="414"/>
      <c r="G7563" s="342">
        <f t="shared" si="238"/>
        <v>177.39299307260259</v>
      </c>
      <c r="H7563" s="342">
        <f t="shared" ref="H7563:H7626" si="239">+G7563+C7563</f>
        <v>3366.7929930726027</v>
      </c>
      <c r="I7563" s="190">
        <f>+H7563</f>
        <v>3366.7929930726027</v>
      </c>
      <c r="J7563" s="347">
        <v>4</v>
      </c>
    </row>
    <row r="7564" spans="1:10" ht="13.5" hidden="1" customHeight="1" thickBot="1">
      <c r="A7564" s="409" t="s">
        <v>1098</v>
      </c>
      <c r="B7564" s="183">
        <v>1.6</v>
      </c>
      <c r="C7564" s="184">
        <v>97.31</v>
      </c>
      <c r="D7564" s="346" t="s">
        <v>391</v>
      </c>
      <c r="E7564" s="346" t="s">
        <v>386</v>
      </c>
      <c r="F7564" s="346" t="s">
        <v>919</v>
      </c>
      <c r="G7564" s="342">
        <f t="shared" si="238"/>
        <v>5.4123384197325386</v>
      </c>
      <c r="H7564" s="342">
        <f t="shared" si="239"/>
        <v>102.72233841973254</v>
      </c>
      <c r="I7564" s="190"/>
    </row>
    <row r="7565" spans="1:10" ht="13.5" hidden="1" customHeight="1" thickBot="1">
      <c r="A7565" s="410"/>
      <c r="B7565" s="183">
        <v>1.6</v>
      </c>
      <c r="C7565" s="184">
        <v>97.31</v>
      </c>
      <c r="D7565" s="346" t="s">
        <v>391</v>
      </c>
      <c r="E7565" s="346" t="s">
        <v>386</v>
      </c>
      <c r="F7565" s="346" t="s">
        <v>858</v>
      </c>
      <c r="G7565" s="342">
        <f t="shared" si="238"/>
        <v>5.4123384197325386</v>
      </c>
      <c r="H7565" s="342">
        <f t="shared" si="239"/>
        <v>102.72233841973254</v>
      </c>
      <c r="I7565" s="190"/>
    </row>
    <row r="7566" spans="1:10" ht="13.5" hidden="1" customHeight="1" thickBot="1">
      <c r="A7566" s="410"/>
      <c r="B7566" s="183">
        <v>8.67</v>
      </c>
      <c r="C7566" s="184">
        <v>527.1</v>
      </c>
      <c r="D7566" s="346" t="s">
        <v>385</v>
      </c>
      <c r="E7566" s="346" t="s">
        <v>386</v>
      </c>
      <c r="F7566" s="346" t="s">
        <v>918</v>
      </c>
      <c r="G7566" s="342">
        <f t="shared" si="238"/>
        <v>29.317064855009981</v>
      </c>
      <c r="H7566" s="342">
        <f t="shared" si="239"/>
        <v>556.41706485501004</v>
      </c>
      <c r="I7566" s="190"/>
    </row>
    <row r="7567" spans="1:10" ht="13.5" hidden="1" customHeight="1" thickBot="1">
      <c r="A7567" s="410"/>
      <c r="B7567" s="183">
        <v>7.07</v>
      </c>
      <c r="C7567" s="184">
        <v>429.79</v>
      </c>
      <c r="D7567" s="346" t="s">
        <v>385</v>
      </c>
      <c r="E7567" s="346" t="s">
        <v>386</v>
      </c>
      <c r="F7567" s="346" t="s">
        <v>919</v>
      </c>
      <c r="G7567" s="342">
        <f t="shared" ref="G7567:G7630" si="240">+(C7567/$C$12584)*1312742.08</f>
        <v>23.904726435277446</v>
      </c>
      <c r="H7567" s="342">
        <f t="shared" si="239"/>
        <v>453.69472643527746</v>
      </c>
      <c r="I7567" s="190"/>
    </row>
    <row r="7568" spans="1:10" ht="13.5" hidden="1" customHeight="1" thickBot="1">
      <c r="A7568" s="410"/>
      <c r="B7568" s="183">
        <v>7.87</v>
      </c>
      <c r="C7568" s="184">
        <v>478.45</v>
      </c>
      <c r="D7568" s="346" t="s">
        <v>385</v>
      </c>
      <c r="E7568" s="346" t="s">
        <v>386</v>
      </c>
      <c r="F7568" s="346" t="s">
        <v>920</v>
      </c>
      <c r="G7568" s="342">
        <f t="shared" si="240"/>
        <v>26.611173742894184</v>
      </c>
      <c r="H7568" s="342">
        <f t="shared" si="239"/>
        <v>505.0611737428942</v>
      </c>
      <c r="I7568" s="190"/>
    </row>
    <row r="7569" spans="1:10" ht="13.5" hidden="1" customHeight="1" thickBot="1">
      <c r="A7569" s="410"/>
      <c r="B7569" s="183">
        <v>7.07</v>
      </c>
      <c r="C7569" s="184">
        <v>429.79</v>
      </c>
      <c r="D7569" s="346" t="s">
        <v>385</v>
      </c>
      <c r="E7569" s="346" t="s">
        <v>386</v>
      </c>
      <c r="F7569" s="346" t="s">
        <v>858</v>
      </c>
      <c r="G7569" s="342">
        <f t="shared" si="240"/>
        <v>23.904726435277446</v>
      </c>
      <c r="H7569" s="342">
        <f t="shared" si="239"/>
        <v>453.69472643527746</v>
      </c>
      <c r="I7569" s="190"/>
    </row>
    <row r="7570" spans="1:10" ht="13.5" hidden="1" customHeight="1" thickBot="1">
      <c r="A7570" s="411"/>
      <c r="B7570" s="183">
        <v>0</v>
      </c>
      <c r="C7570" s="184">
        <v>8.66</v>
      </c>
      <c r="D7570" s="346" t="s">
        <v>393</v>
      </c>
      <c r="E7570" s="346" t="s">
        <v>386</v>
      </c>
      <c r="F7570" s="346" t="s">
        <v>859</v>
      </c>
      <c r="G7570" s="342">
        <f t="shared" si="240"/>
        <v>0.48166530382164002</v>
      </c>
      <c r="H7570" s="342">
        <f t="shared" si="239"/>
        <v>9.1416653038216396</v>
      </c>
      <c r="I7570" s="190"/>
    </row>
    <row r="7571" spans="1:10" ht="13.5" thickBot="1">
      <c r="A7571" s="185" t="s">
        <v>1098</v>
      </c>
      <c r="B7571" s="186">
        <v>33.880000000000003</v>
      </c>
      <c r="C7571" s="187">
        <v>2068.41</v>
      </c>
      <c r="D7571" s="412"/>
      <c r="E7571" s="413"/>
      <c r="F7571" s="414"/>
      <c r="G7571" s="342">
        <f t="shared" si="240"/>
        <v>115.04403361174576</v>
      </c>
      <c r="H7571" s="342">
        <f t="shared" si="239"/>
        <v>2183.4540336117457</v>
      </c>
      <c r="I7571" s="190">
        <f>+H7571</f>
        <v>2183.4540336117457</v>
      </c>
      <c r="J7571" s="347">
        <v>4</v>
      </c>
    </row>
    <row r="7572" spans="1:10" ht="13.5" hidden="1" customHeight="1" thickBot="1">
      <c r="A7572" s="346" t="s">
        <v>1099</v>
      </c>
      <c r="B7572" s="183">
        <v>0</v>
      </c>
      <c r="C7572" s="184">
        <v>14.62</v>
      </c>
      <c r="D7572" s="346" t="s">
        <v>393</v>
      </c>
      <c r="E7572" s="346" t="s">
        <v>386</v>
      </c>
      <c r="F7572" s="346" t="s">
        <v>859</v>
      </c>
      <c r="G7572" s="342">
        <f t="shared" si="240"/>
        <v>0.81315782238711043</v>
      </c>
      <c r="H7572" s="342">
        <f t="shared" si="239"/>
        <v>15.433157822387109</v>
      </c>
      <c r="I7572" s="190"/>
    </row>
    <row r="7573" spans="1:10" ht="13.5" thickBot="1">
      <c r="A7573" s="185" t="s">
        <v>1099</v>
      </c>
      <c r="B7573" s="186">
        <v>0</v>
      </c>
      <c r="C7573" s="187">
        <v>14.62</v>
      </c>
      <c r="D7573" s="412"/>
      <c r="E7573" s="413"/>
      <c r="F7573" s="414"/>
      <c r="G7573" s="342">
        <f t="shared" si="240"/>
        <v>0.81315782238711043</v>
      </c>
      <c r="H7573" s="342">
        <f t="shared" si="239"/>
        <v>15.433157822387109</v>
      </c>
      <c r="I7573" s="190">
        <f>+H7573</f>
        <v>15.433157822387109</v>
      </c>
      <c r="J7573" s="347">
        <v>4</v>
      </c>
    </row>
    <row r="7574" spans="1:10" ht="13.5" hidden="1" customHeight="1" thickBot="1">
      <c r="A7574" s="409" t="s">
        <v>1100</v>
      </c>
      <c r="B7574" s="183">
        <v>0.48</v>
      </c>
      <c r="C7574" s="184">
        <v>23.76</v>
      </c>
      <c r="D7574" s="346" t="s">
        <v>391</v>
      </c>
      <c r="E7574" s="346" t="s">
        <v>386</v>
      </c>
      <c r="F7574" s="346" t="s">
        <v>919</v>
      </c>
      <c r="G7574" s="342">
        <f t="shared" si="240"/>
        <v>1.3215205102542917</v>
      </c>
      <c r="H7574" s="342">
        <f t="shared" si="239"/>
        <v>25.081520510254293</v>
      </c>
      <c r="I7574" s="190"/>
    </row>
    <row r="7575" spans="1:10" ht="13.5" hidden="1" customHeight="1" thickBot="1">
      <c r="A7575" s="410"/>
      <c r="B7575" s="183">
        <v>0.48</v>
      </c>
      <c r="C7575" s="184">
        <v>23.76</v>
      </c>
      <c r="D7575" s="346" t="s">
        <v>391</v>
      </c>
      <c r="E7575" s="346" t="s">
        <v>386</v>
      </c>
      <c r="F7575" s="346" t="s">
        <v>858</v>
      </c>
      <c r="G7575" s="342">
        <f t="shared" si="240"/>
        <v>1.3215205102542917</v>
      </c>
      <c r="H7575" s="342">
        <f t="shared" si="239"/>
        <v>25.081520510254293</v>
      </c>
      <c r="I7575" s="190"/>
    </row>
    <row r="7576" spans="1:10" ht="13.5" hidden="1" customHeight="1" thickBot="1">
      <c r="A7576" s="410"/>
      <c r="B7576" s="183">
        <v>1.64</v>
      </c>
      <c r="C7576" s="184">
        <v>81.180000000000007</v>
      </c>
      <c r="D7576" s="346" t="s">
        <v>385</v>
      </c>
      <c r="E7576" s="346" t="s">
        <v>386</v>
      </c>
      <c r="F7576" s="346" t="s">
        <v>918</v>
      </c>
      <c r="G7576" s="342">
        <f t="shared" si="240"/>
        <v>4.5151950767021631</v>
      </c>
      <c r="H7576" s="342">
        <f t="shared" si="239"/>
        <v>85.695195076702163</v>
      </c>
      <c r="I7576" s="190"/>
    </row>
    <row r="7577" spans="1:10" ht="13.5" hidden="1" customHeight="1" thickBot="1">
      <c r="A7577" s="410"/>
      <c r="B7577" s="183">
        <v>2.12</v>
      </c>
      <c r="C7577" s="184">
        <v>104.94</v>
      </c>
      <c r="D7577" s="346" t="s">
        <v>385</v>
      </c>
      <c r="E7577" s="346" t="s">
        <v>386</v>
      </c>
      <c r="F7577" s="346" t="s">
        <v>919</v>
      </c>
      <c r="G7577" s="342">
        <f t="shared" si="240"/>
        <v>5.8367155869564549</v>
      </c>
      <c r="H7577" s="342">
        <f t="shared" si="239"/>
        <v>110.77671558695646</v>
      </c>
      <c r="I7577" s="190"/>
    </row>
    <row r="7578" spans="1:10" ht="13.5" hidden="1" customHeight="1" thickBot="1">
      <c r="A7578" s="410"/>
      <c r="B7578" s="183">
        <v>1.88</v>
      </c>
      <c r="C7578" s="184">
        <v>93.06</v>
      </c>
      <c r="D7578" s="346" t="s">
        <v>385</v>
      </c>
      <c r="E7578" s="346" t="s">
        <v>386</v>
      </c>
      <c r="F7578" s="346" t="s">
        <v>920</v>
      </c>
      <c r="G7578" s="342">
        <f t="shared" si="240"/>
        <v>5.175955331829309</v>
      </c>
      <c r="H7578" s="342">
        <f t="shared" si="239"/>
        <v>98.235955331829317</v>
      </c>
      <c r="I7578" s="190"/>
    </row>
    <row r="7579" spans="1:10" ht="13.5" hidden="1" customHeight="1" thickBot="1">
      <c r="A7579" s="410"/>
      <c r="B7579" s="183">
        <v>2.12</v>
      </c>
      <c r="C7579" s="184">
        <v>104.94</v>
      </c>
      <c r="D7579" s="346" t="s">
        <v>385</v>
      </c>
      <c r="E7579" s="346" t="s">
        <v>386</v>
      </c>
      <c r="F7579" s="346" t="s">
        <v>858</v>
      </c>
      <c r="G7579" s="342">
        <f t="shared" si="240"/>
        <v>5.8367155869564549</v>
      </c>
      <c r="H7579" s="342">
        <f t="shared" si="239"/>
        <v>110.77671558695646</v>
      </c>
      <c r="I7579" s="190"/>
    </row>
    <row r="7580" spans="1:10" ht="13.5" hidden="1" customHeight="1" thickBot="1">
      <c r="A7580" s="410"/>
      <c r="B7580" s="183">
        <v>0.24</v>
      </c>
      <c r="C7580" s="184">
        <v>11.88</v>
      </c>
      <c r="D7580" s="346" t="s">
        <v>834</v>
      </c>
      <c r="E7580" s="346" t="s">
        <v>386</v>
      </c>
      <c r="F7580" s="346" t="s">
        <v>918</v>
      </c>
      <c r="G7580" s="342">
        <f t="shared" si="240"/>
        <v>0.66076025512714587</v>
      </c>
      <c r="H7580" s="342">
        <f t="shared" si="239"/>
        <v>12.540760255127147</v>
      </c>
      <c r="I7580" s="190"/>
    </row>
    <row r="7581" spans="1:10" ht="13.5" hidden="1" customHeight="1" thickBot="1">
      <c r="A7581" s="411"/>
      <c r="B7581" s="183">
        <v>0</v>
      </c>
      <c r="C7581" s="184">
        <v>10.4</v>
      </c>
      <c r="D7581" s="346" t="s">
        <v>393</v>
      </c>
      <c r="E7581" s="346" t="s">
        <v>386</v>
      </c>
      <c r="F7581" s="346" t="s">
        <v>859</v>
      </c>
      <c r="G7581" s="342">
        <f t="shared" si="240"/>
        <v>0.57844332098672702</v>
      </c>
      <c r="H7581" s="342">
        <f t="shared" si="239"/>
        <v>10.978443320986727</v>
      </c>
      <c r="I7581" s="190"/>
    </row>
    <row r="7582" spans="1:10" ht="13.5" thickBot="1">
      <c r="A7582" s="185" t="s">
        <v>1100</v>
      </c>
      <c r="B7582" s="186">
        <v>8.9600000000000009</v>
      </c>
      <c r="C7582" s="187">
        <v>453.92</v>
      </c>
      <c r="D7582" s="412"/>
      <c r="E7582" s="413"/>
      <c r="F7582" s="414"/>
      <c r="G7582" s="342">
        <f t="shared" si="240"/>
        <v>25.24682617906684</v>
      </c>
      <c r="H7582" s="342">
        <f t="shared" si="239"/>
        <v>479.16682617906685</v>
      </c>
      <c r="I7582" s="190">
        <f>+H7582</f>
        <v>479.16682617906685</v>
      </c>
      <c r="J7582" s="347">
        <v>4</v>
      </c>
    </row>
    <row r="7583" spans="1:10" ht="13.5" hidden="1" customHeight="1" thickBot="1">
      <c r="A7583" s="409" t="s">
        <v>1101</v>
      </c>
      <c r="B7583" s="183">
        <v>0.8</v>
      </c>
      <c r="C7583" s="184">
        <v>35.21</v>
      </c>
      <c r="D7583" s="346" t="s">
        <v>391</v>
      </c>
      <c r="E7583" s="346" t="s">
        <v>386</v>
      </c>
      <c r="F7583" s="346" t="s">
        <v>919</v>
      </c>
      <c r="G7583" s="342">
        <f t="shared" si="240"/>
        <v>1.9583643588406403</v>
      </c>
      <c r="H7583" s="342">
        <f t="shared" si="239"/>
        <v>37.168364358840641</v>
      </c>
      <c r="I7583" s="190"/>
    </row>
    <row r="7584" spans="1:10" ht="13.5" hidden="1" customHeight="1" thickBot="1">
      <c r="A7584" s="410"/>
      <c r="B7584" s="183">
        <v>0.8</v>
      </c>
      <c r="C7584" s="184">
        <v>35.21</v>
      </c>
      <c r="D7584" s="346" t="s">
        <v>391</v>
      </c>
      <c r="E7584" s="346" t="s">
        <v>386</v>
      </c>
      <c r="F7584" s="346" t="s">
        <v>858</v>
      </c>
      <c r="G7584" s="342">
        <f t="shared" si="240"/>
        <v>1.9583643588406403</v>
      </c>
      <c r="H7584" s="342">
        <f t="shared" si="239"/>
        <v>37.168364358840641</v>
      </c>
      <c r="I7584" s="190"/>
    </row>
    <row r="7585" spans="1:10" ht="13.5" hidden="1" customHeight="1" thickBot="1">
      <c r="A7585" s="410"/>
      <c r="B7585" s="183">
        <v>4.33</v>
      </c>
      <c r="C7585" s="184">
        <v>190.75</v>
      </c>
      <c r="D7585" s="346" t="s">
        <v>385</v>
      </c>
      <c r="E7585" s="346" t="s">
        <v>386</v>
      </c>
      <c r="F7585" s="346" t="s">
        <v>918</v>
      </c>
      <c r="G7585" s="342">
        <f t="shared" si="240"/>
        <v>10.609429180597902</v>
      </c>
      <c r="H7585" s="342">
        <f t="shared" si="239"/>
        <v>201.35942918059791</v>
      </c>
      <c r="I7585" s="190"/>
    </row>
    <row r="7586" spans="1:10" ht="13.5" hidden="1" customHeight="1" thickBot="1">
      <c r="A7586" s="410"/>
      <c r="B7586" s="183">
        <v>3.53</v>
      </c>
      <c r="C7586" s="184">
        <v>155.54</v>
      </c>
      <c r="D7586" s="346" t="s">
        <v>385</v>
      </c>
      <c r="E7586" s="346" t="s">
        <v>386</v>
      </c>
      <c r="F7586" s="346" t="s">
        <v>919</v>
      </c>
      <c r="G7586" s="342">
        <f t="shared" si="240"/>
        <v>8.6510648217572612</v>
      </c>
      <c r="H7586" s="342">
        <f t="shared" si="239"/>
        <v>164.19106482175727</v>
      </c>
      <c r="I7586" s="190"/>
    </row>
    <row r="7587" spans="1:10" ht="13.5" hidden="1" customHeight="1" thickBot="1">
      <c r="A7587" s="410"/>
      <c r="B7587" s="183">
        <v>0.73</v>
      </c>
      <c r="C7587" s="184">
        <v>32.29</v>
      </c>
      <c r="D7587" s="346" t="s">
        <v>385</v>
      </c>
      <c r="E7587" s="346" t="s">
        <v>386</v>
      </c>
      <c r="F7587" s="346" t="s">
        <v>920</v>
      </c>
      <c r="G7587" s="342">
        <f t="shared" si="240"/>
        <v>1.7959552725635974</v>
      </c>
      <c r="H7587" s="342">
        <f t="shared" si="239"/>
        <v>34.085955272563595</v>
      </c>
      <c r="I7587" s="190"/>
    </row>
    <row r="7588" spans="1:10" ht="13.5" hidden="1" customHeight="1" thickBot="1">
      <c r="A7588" s="410"/>
      <c r="B7588" s="183">
        <v>1.53</v>
      </c>
      <c r="C7588" s="184">
        <v>67.5</v>
      </c>
      <c r="D7588" s="346" t="s">
        <v>385</v>
      </c>
      <c r="E7588" s="346" t="s">
        <v>386</v>
      </c>
      <c r="F7588" s="346" t="s">
        <v>858</v>
      </c>
      <c r="G7588" s="342">
        <f t="shared" si="240"/>
        <v>3.7543196314042375</v>
      </c>
      <c r="H7588" s="342">
        <f t="shared" si="239"/>
        <v>71.254319631404243</v>
      </c>
      <c r="I7588" s="190"/>
    </row>
    <row r="7589" spans="1:10" ht="13.5" hidden="1" customHeight="1" thickBot="1">
      <c r="A7589" s="410"/>
      <c r="B7589" s="183">
        <v>2</v>
      </c>
      <c r="C7589" s="184">
        <v>88.04</v>
      </c>
      <c r="D7589" s="346" t="s">
        <v>834</v>
      </c>
      <c r="E7589" s="346" t="s">
        <v>386</v>
      </c>
      <c r="F7589" s="346" t="s">
        <v>858</v>
      </c>
      <c r="G7589" s="342">
        <f t="shared" si="240"/>
        <v>4.8967451903530241</v>
      </c>
      <c r="H7589" s="342">
        <f t="shared" si="239"/>
        <v>92.936745190353037</v>
      </c>
      <c r="I7589" s="190"/>
    </row>
    <row r="7590" spans="1:10" ht="13.5" hidden="1" customHeight="1" thickBot="1">
      <c r="A7590" s="411"/>
      <c r="B7590" s="183">
        <v>0</v>
      </c>
      <c r="C7590" s="184">
        <v>20.03</v>
      </c>
      <c r="D7590" s="346" t="s">
        <v>393</v>
      </c>
      <c r="E7590" s="346" t="s">
        <v>386</v>
      </c>
      <c r="F7590" s="346" t="s">
        <v>859</v>
      </c>
      <c r="G7590" s="342">
        <f t="shared" si="240"/>
        <v>1.1140595884003983</v>
      </c>
      <c r="H7590" s="342">
        <f t="shared" si="239"/>
        <v>21.144059588400399</v>
      </c>
      <c r="I7590" s="190"/>
    </row>
    <row r="7591" spans="1:10" ht="13.5" thickBot="1">
      <c r="A7591" s="185" t="s">
        <v>1101</v>
      </c>
      <c r="B7591" s="186">
        <v>13.72</v>
      </c>
      <c r="C7591" s="187">
        <v>624.57000000000005</v>
      </c>
      <c r="D7591" s="412"/>
      <c r="E7591" s="413"/>
      <c r="F7591" s="414"/>
      <c r="G7591" s="342">
        <f t="shared" si="240"/>
        <v>34.738302402757704</v>
      </c>
      <c r="H7591" s="342">
        <f t="shared" si="239"/>
        <v>659.3083024027577</v>
      </c>
      <c r="I7591" s="190">
        <f>+H7591</f>
        <v>659.3083024027577</v>
      </c>
      <c r="J7591" s="347">
        <v>4</v>
      </c>
    </row>
    <row r="7592" spans="1:10" ht="13.5" hidden="1" customHeight="1" thickBot="1">
      <c r="A7592" s="409" t="s">
        <v>1102</v>
      </c>
      <c r="B7592" s="183">
        <v>0.4</v>
      </c>
      <c r="C7592" s="184">
        <v>19.670000000000002</v>
      </c>
      <c r="D7592" s="346" t="s">
        <v>391</v>
      </c>
      <c r="E7592" s="346" t="s">
        <v>386</v>
      </c>
      <c r="F7592" s="346" t="s">
        <v>817</v>
      </c>
      <c r="G7592" s="342">
        <f t="shared" si="240"/>
        <v>1.0940365503662424</v>
      </c>
      <c r="H7592" s="342">
        <f t="shared" si="239"/>
        <v>20.764036550366242</v>
      </c>
      <c r="I7592" s="190"/>
    </row>
    <row r="7593" spans="1:10" ht="13.5" hidden="1" customHeight="1" thickBot="1">
      <c r="A7593" s="410"/>
      <c r="B7593" s="183">
        <v>0</v>
      </c>
      <c r="C7593" s="184">
        <v>13.28</v>
      </c>
      <c r="D7593" s="346" t="s">
        <v>418</v>
      </c>
      <c r="E7593" s="346" t="s">
        <v>386</v>
      </c>
      <c r="F7593" s="346" t="s">
        <v>822</v>
      </c>
      <c r="G7593" s="342">
        <f t="shared" si="240"/>
        <v>0.7386276252599745</v>
      </c>
      <c r="H7593" s="342">
        <f t="shared" si="239"/>
        <v>14.018627625259974</v>
      </c>
      <c r="I7593" s="190"/>
    </row>
    <row r="7594" spans="1:10" ht="13.5" hidden="1" customHeight="1" thickBot="1">
      <c r="A7594" s="410"/>
      <c r="B7594" s="183">
        <v>1.28</v>
      </c>
      <c r="C7594" s="184">
        <v>63.12</v>
      </c>
      <c r="D7594" s="346" t="s">
        <v>385</v>
      </c>
      <c r="E7594" s="346" t="s">
        <v>386</v>
      </c>
      <c r="F7594" s="346" t="s">
        <v>817</v>
      </c>
      <c r="G7594" s="342">
        <f t="shared" si="240"/>
        <v>3.5107060019886736</v>
      </c>
      <c r="H7594" s="342">
        <f t="shared" si="239"/>
        <v>66.630706001988671</v>
      </c>
      <c r="I7594" s="190"/>
    </row>
    <row r="7595" spans="1:10" ht="13.5" hidden="1" customHeight="1" thickBot="1">
      <c r="A7595" s="410"/>
      <c r="B7595" s="183">
        <v>-1.6</v>
      </c>
      <c r="C7595" s="184">
        <v>-78.67</v>
      </c>
      <c r="D7595" s="346" t="s">
        <v>385</v>
      </c>
      <c r="E7595" s="346" t="s">
        <v>386</v>
      </c>
      <c r="F7595" s="346" t="s">
        <v>822</v>
      </c>
      <c r="G7595" s="342">
        <f t="shared" si="240"/>
        <v>-4.3755900059640211</v>
      </c>
      <c r="H7595" s="342">
        <f t="shared" si="239"/>
        <v>-83.045590005964016</v>
      </c>
      <c r="I7595" s="190"/>
    </row>
    <row r="7596" spans="1:10" ht="13.5" hidden="1" customHeight="1" thickBot="1">
      <c r="A7596" s="411"/>
      <c r="B7596" s="183">
        <v>0.4</v>
      </c>
      <c r="C7596" s="184">
        <v>19.670000000000002</v>
      </c>
      <c r="D7596" s="346" t="s">
        <v>392</v>
      </c>
      <c r="E7596" s="346" t="s">
        <v>386</v>
      </c>
      <c r="F7596" s="346" t="s">
        <v>822</v>
      </c>
      <c r="G7596" s="342">
        <f t="shared" si="240"/>
        <v>1.0940365503662424</v>
      </c>
      <c r="H7596" s="342">
        <f t="shared" si="239"/>
        <v>20.764036550366242</v>
      </c>
      <c r="I7596" s="190"/>
    </row>
    <row r="7597" spans="1:10" ht="13.5" thickBot="1">
      <c r="A7597" s="185" t="s">
        <v>1102</v>
      </c>
      <c r="B7597" s="186">
        <v>0.48</v>
      </c>
      <c r="C7597" s="187">
        <v>37.07</v>
      </c>
      <c r="D7597" s="412"/>
      <c r="E7597" s="413"/>
      <c r="F7597" s="414"/>
      <c r="G7597" s="342">
        <f t="shared" si="240"/>
        <v>2.0618167220171126</v>
      </c>
      <c r="H7597" s="342">
        <f t="shared" si="239"/>
        <v>39.131816722017113</v>
      </c>
      <c r="I7597" s="190">
        <f>+H7597</f>
        <v>39.131816722017113</v>
      </c>
      <c r="J7597" s="347">
        <v>4</v>
      </c>
    </row>
    <row r="7598" spans="1:10" ht="13.5" hidden="1" customHeight="1" thickBot="1">
      <c r="A7598" s="409" t="s">
        <v>564</v>
      </c>
      <c r="B7598" s="183">
        <v>0</v>
      </c>
      <c r="C7598" s="184">
        <v>40.61</v>
      </c>
      <c r="D7598" s="346" t="s">
        <v>588</v>
      </c>
      <c r="E7598" s="346" t="s">
        <v>386</v>
      </c>
      <c r="F7598" s="346" t="s">
        <v>817</v>
      </c>
      <c r="G7598" s="342">
        <f t="shared" si="240"/>
        <v>2.2587099293529791</v>
      </c>
      <c r="H7598" s="342">
        <f t="shared" si="239"/>
        <v>42.868709929352981</v>
      </c>
      <c r="I7598" s="190"/>
    </row>
    <row r="7599" spans="1:10" ht="13.5" hidden="1" customHeight="1" thickBot="1">
      <c r="A7599" s="410"/>
      <c r="B7599" s="183">
        <v>2.16</v>
      </c>
      <c r="C7599" s="184">
        <v>114.11</v>
      </c>
      <c r="D7599" s="346" t="s">
        <v>391</v>
      </c>
      <c r="E7599" s="346" t="s">
        <v>386</v>
      </c>
      <c r="F7599" s="346" t="s">
        <v>817</v>
      </c>
      <c r="G7599" s="342">
        <f t="shared" si="240"/>
        <v>6.3467468613264835</v>
      </c>
      <c r="H7599" s="342">
        <f t="shared" si="239"/>
        <v>120.45674686132648</v>
      </c>
      <c r="I7599" s="190"/>
    </row>
    <row r="7600" spans="1:10" ht="13.5" hidden="1" customHeight="1" thickBot="1">
      <c r="A7600" s="410"/>
      <c r="B7600" s="183">
        <v>2.16</v>
      </c>
      <c r="C7600" s="184">
        <v>114.11</v>
      </c>
      <c r="D7600" s="346" t="s">
        <v>391</v>
      </c>
      <c r="E7600" s="346" t="s">
        <v>386</v>
      </c>
      <c r="F7600" s="346" t="s">
        <v>818</v>
      </c>
      <c r="G7600" s="342">
        <f t="shared" si="240"/>
        <v>6.3467468613264835</v>
      </c>
      <c r="H7600" s="342">
        <f t="shared" si="239"/>
        <v>120.45674686132648</v>
      </c>
      <c r="I7600" s="190"/>
    </row>
    <row r="7601" spans="1:9" ht="13.5" hidden="1" customHeight="1" thickBot="1">
      <c r="A7601" s="410"/>
      <c r="B7601" s="183">
        <v>2.16</v>
      </c>
      <c r="C7601" s="184">
        <v>115.74</v>
      </c>
      <c r="D7601" s="346" t="s">
        <v>391</v>
      </c>
      <c r="E7601" s="346" t="s">
        <v>386</v>
      </c>
      <c r="F7601" s="346" t="s">
        <v>819</v>
      </c>
      <c r="G7601" s="342">
        <f t="shared" si="240"/>
        <v>6.4374067279811324</v>
      </c>
      <c r="H7601" s="342">
        <f t="shared" si="239"/>
        <v>122.17740672798112</v>
      </c>
      <c r="I7601" s="190"/>
    </row>
    <row r="7602" spans="1:9" ht="13.5" hidden="1" customHeight="1" thickBot="1">
      <c r="A7602" s="410"/>
      <c r="B7602" s="183">
        <v>2.16</v>
      </c>
      <c r="C7602" s="184">
        <v>115.74</v>
      </c>
      <c r="D7602" s="346" t="s">
        <v>391</v>
      </c>
      <c r="E7602" s="346" t="s">
        <v>386</v>
      </c>
      <c r="F7602" s="346" t="s">
        <v>820</v>
      </c>
      <c r="G7602" s="342">
        <f t="shared" si="240"/>
        <v>6.4374067279811324</v>
      </c>
      <c r="H7602" s="342">
        <f t="shared" si="239"/>
        <v>122.17740672798112</v>
      </c>
      <c r="I7602" s="190"/>
    </row>
    <row r="7603" spans="1:9" ht="13.5" hidden="1" customHeight="1" thickBot="1">
      <c r="A7603" s="410"/>
      <c r="B7603" s="183">
        <v>1.76</v>
      </c>
      <c r="C7603" s="184">
        <v>95.14</v>
      </c>
      <c r="D7603" s="346" t="s">
        <v>391</v>
      </c>
      <c r="E7603" s="346" t="s">
        <v>386</v>
      </c>
      <c r="F7603" s="346" t="s">
        <v>821</v>
      </c>
      <c r="G7603" s="342">
        <f t="shared" si="240"/>
        <v>5.2916439960266546</v>
      </c>
      <c r="H7603" s="342">
        <f t="shared" si="239"/>
        <v>100.43164399602665</v>
      </c>
      <c r="I7603" s="190"/>
    </row>
    <row r="7604" spans="1:9" ht="13.5" hidden="1" customHeight="1" thickBot="1">
      <c r="A7604" s="410"/>
      <c r="B7604" s="183">
        <v>-0.16</v>
      </c>
      <c r="C7604" s="184">
        <v>-10.54</v>
      </c>
      <c r="D7604" s="346" t="s">
        <v>387</v>
      </c>
      <c r="E7604" s="346" t="s">
        <v>386</v>
      </c>
      <c r="F7604" s="346" t="s">
        <v>841</v>
      </c>
      <c r="G7604" s="342">
        <f t="shared" si="240"/>
        <v>-0.58623005800000982</v>
      </c>
      <c r="H7604" s="342">
        <f t="shared" si="239"/>
        <v>-11.12623005800001</v>
      </c>
      <c r="I7604" s="190"/>
    </row>
    <row r="7605" spans="1:9" ht="13.5" hidden="1" customHeight="1" thickBot="1">
      <c r="A7605" s="410"/>
      <c r="B7605" s="183">
        <v>-0.16</v>
      </c>
      <c r="C7605" s="184">
        <v>-10.54</v>
      </c>
      <c r="D7605" s="346" t="s">
        <v>387</v>
      </c>
      <c r="E7605" s="346" t="s">
        <v>386</v>
      </c>
      <c r="F7605" s="346" t="s">
        <v>856</v>
      </c>
      <c r="G7605" s="342">
        <f t="shared" si="240"/>
        <v>-0.58623005800000982</v>
      </c>
      <c r="H7605" s="342">
        <f t="shared" si="239"/>
        <v>-11.12623005800001</v>
      </c>
      <c r="I7605" s="190"/>
    </row>
    <row r="7606" spans="1:9" ht="13.5" hidden="1" customHeight="1" thickBot="1">
      <c r="A7606" s="410"/>
      <c r="B7606" s="183">
        <v>1.63</v>
      </c>
      <c r="C7606" s="184">
        <v>70.680000000000007</v>
      </c>
      <c r="D7606" s="346" t="s">
        <v>384</v>
      </c>
      <c r="E7606" s="346" t="s">
        <v>386</v>
      </c>
      <c r="F7606" s="346" t="s">
        <v>864</v>
      </c>
      <c r="G7606" s="342">
        <f t="shared" si="240"/>
        <v>3.9311898007059489</v>
      </c>
      <c r="H7606" s="342">
        <f t="shared" si="239"/>
        <v>74.611189800705958</v>
      </c>
      <c r="I7606" s="190"/>
    </row>
    <row r="7607" spans="1:9" ht="13.5" hidden="1" customHeight="1" thickBot="1">
      <c r="A7607" s="410"/>
      <c r="B7607" s="183">
        <v>-1</v>
      </c>
      <c r="C7607" s="184">
        <v>-43.27</v>
      </c>
      <c r="D7607" s="346" t="s">
        <v>384</v>
      </c>
      <c r="E7607" s="346" t="s">
        <v>386</v>
      </c>
      <c r="F7607" s="346" t="s">
        <v>841</v>
      </c>
      <c r="G7607" s="342">
        <f t="shared" si="240"/>
        <v>-2.4066579326053539</v>
      </c>
      <c r="H7607" s="342">
        <f t="shared" si="239"/>
        <v>-45.676657932605359</v>
      </c>
      <c r="I7607" s="190"/>
    </row>
    <row r="7608" spans="1:9" ht="13.5" hidden="1" customHeight="1" thickBot="1">
      <c r="A7608" s="410"/>
      <c r="B7608" s="183">
        <v>-1</v>
      </c>
      <c r="C7608" s="184">
        <v>-43.27</v>
      </c>
      <c r="D7608" s="346" t="s">
        <v>384</v>
      </c>
      <c r="E7608" s="346" t="s">
        <v>386</v>
      </c>
      <c r="F7608" s="346" t="s">
        <v>856</v>
      </c>
      <c r="G7608" s="342">
        <f t="shared" si="240"/>
        <v>-2.4066579326053539</v>
      </c>
      <c r="H7608" s="342">
        <f t="shared" si="239"/>
        <v>-45.676657932605359</v>
      </c>
      <c r="I7608" s="190"/>
    </row>
    <row r="7609" spans="1:9" ht="13.5" hidden="1" customHeight="1" thickBot="1">
      <c r="A7609" s="410"/>
      <c r="B7609" s="183">
        <v>20.03</v>
      </c>
      <c r="C7609" s="184">
        <v>1071.18</v>
      </c>
      <c r="D7609" s="346" t="s">
        <v>385</v>
      </c>
      <c r="E7609" s="346" t="s">
        <v>386</v>
      </c>
      <c r="F7609" s="346" t="s">
        <v>817</v>
      </c>
      <c r="G7609" s="342">
        <f t="shared" si="240"/>
        <v>59.578549670630991</v>
      </c>
      <c r="H7609" s="342">
        <f t="shared" si="239"/>
        <v>1130.7585496706311</v>
      </c>
      <c r="I7609" s="190"/>
    </row>
    <row r="7610" spans="1:9" ht="13.5" hidden="1" customHeight="1" thickBot="1">
      <c r="A7610" s="410"/>
      <c r="B7610" s="183">
        <v>21.39</v>
      </c>
      <c r="C7610" s="184">
        <v>1151.3</v>
      </c>
      <c r="D7610" s="346" t="s">
        <v>385</v>
      </c>
      <c r="E7610" s="346" t="s">
        <v>386</v>
      </c>
      <c r="F7610" s="346" t="s">
        <v>822</v>
      </c>
      <c r="G7610" s="342">
        <f t="shared" si="240"/>
        <v>64.034788024232569</v>
      </c>
      <c r="H7610" s="342">
        <f t="shared" si="239"/>
        <v>1215.3347880242325</v>
      </c>
      <c r="I7610" s="190"/>
    </row>
    <row r="7611" spans="1:9" ht="13.5" hidden="1" customHeight="1" thickBot="1">
      <c r="A7611" s="410"/>
      <c r="B7611" s="183">
        <v>21.79</v>
      </c>
      <c r="C7611" s="184">
        <v>1169.01</v>
      </c>
      <c r="D7611" s="346" t="s">
        <v>385</v>
      </c>
      <c r="E7611" s="346" t="s">
        <v>386</v>
      </c>
      <c r="F7611" s="346" t="s">
        <v>823</v>
      </c>
      <c r="G7611" s="342">
        <f t="shared" si="240"/>
        <v>65.019810256412867</v>
      </c>
      <c r="H7611" s="342">
        <f t="shared" si="239"/>
        <v>1234.0298102564129</v>
      </c>
      <c r="I7611" s="190"/>
    </row>
    <row r="7612" spans="1:9" ht="13.5" hidden="1" customHeight="1" thickBot="1">
      <c r="A7612" s="410"/>
      <c r="B7612" s="183">
        <v>23.39</v>
      </c>
      <c r="C7612" s="184">
        <v>1236.26</v>
      </c>
      <c r="D7612" s="346" t="s">
        <v>385</v>
      </c>
      <c r="E7612" s="346" t="s">
        <v>386</v>
      </c>
      <c r="F7612" s="346" t="s">
        <v>824</v>
      </c>
      <c r="G7612" s="342">
        <f t="shared" si="240"/>
        <v>68.760225000293374</v>
      </c>
      <c r="H7612" s="342">
        <f t="shared" si="239"/>
        <v>1305.0202250002933</v>
      </c>
      <c r="I7612" s="190"/>
    </row>
    <row r="7613" spans="1:9" ht="13.5" hidden="1" customHeight="1" thickBot="1">
      <c r="A7613" s="410"/>
      <c r="B7613" s="183">
        <v>22.99</v>
      </c>
      <c r="C7613" s="184">
        <v>1215.6600000000001</v>
      </c>
      <c r="D7613" s="346" t="s">
        <v>385</v>
      </c>
      <c r="E7613" s="346" t="s">
        <v>386</v>
      </c>
      <c r="F7613" s="346" t="s">
        <v>825</v>
      </c>
      <c r="G7613" s="342">
        <f t="shared" si="240"/>
        <v>67.614462268338897</v>
      </c>
      <c r="H7613" s="342">
        <f t="shared" si="239"/>
        <v>1283.274462268339</v>
      </c>
      <c r="I7613" s="190"/>
    </row>
    <row r="7614" spans="1:9" ht="13.5" hidden="1" customHeight="1" thickBot="1">
      <c r="A7614" s="410"/>
      <c r="B7614" s="183">
        <v>20.91</v>
      </c>
      <c r="C7614" s="184">
        <v>1099.08</v>
      </c>
      <c r="D7614" s="346" t="s">
        <v>385</v>
      </c>
      <c r="E7614" s="346" t="s">
        <v>386</v>
      </c>
      <c r="F7614" s="346" t="s">
        <v>818</v>
      </c>
      <c r="G7614" s="342">
        <f t="shared" si="240"/>
        <v>61.130335118278069</v>
      </c>
      <c r="H7614" s="342">
        <f t="shared" si="239"/>
        <v>1160.210335118278</v>
      </c>
      <c r="I7614" s="190"/>
    </row>
    <row r="7615" spans="1:9" ht="13.5" hidden="1" customHeight="1" thickBot="1">
      <c r="A7615" s="410"/>
      <c r="B7615" s="183">
        <v>23.39</v>
      </c>
      <c r="C7615" s="184">
        <v>1253.92</v>
      </c>
      <c r="D7615" s="346" t="s">
        <v>385</v>
      </c>
      <c r="E7615" s="346" t="s">
        <v>386</v>
      </c>
      <c r="F7615" s="346" t="s">
        <v>826</v>
      </c>
      <c r="G7615" s="342">
        <f t="shared" si="240"/>
        <v>69.742466254968932</v>
      </c>
      <c r="H7615" s="342">
        <f t="shared" si="239"/>
        <v>1323.6624662549691</v>
      </c>
      <c r="I7615" s="190"/>
    </row>
    <row r="7616" spans="1:9" ht="13.5" hidden="1" customHeight="1" thickBot="1">
      <c r="A7616" s="410"/>
      <c r="B7616" s="183">
        <v>23.39</v>
      </c>
      <c r="C7616" s="184">
        <v>1253.92</v>
      </c>
      <c r="D7616" s="346" t="s">
        <v>385</v>
      </c>
      <c r="E7616" s="346" t="s">
        <v>386</v>
      </c>
      <c r="F7616" s="346" t="s">
        <v>827</v>
      </c>
      <c r="G7616" s="342">
        <f t="shared" si="240"/>
        <v>69.742466254968932</v>
      </c>
      <c r="H7616" s="342">
        <f t="shared" si="239"/>
        <v>1323.6624662549691</v>
      </c>
      <c r="I7616" s="190"/>
    </row>
    <row r="7617" spans="1:9" ht="13.5" hidden="1" customHeight="1" thickBot="1">
      <c r="A7617" s="410"/>
      <c r="B7617" s="183">
        <v>23.39</v>
      </c>
      <c r="C7617" s="184">
        <v>1253.92</v>
      </c>
      <c r="D7617" s="346" t="s">
        <v>385</v>
      </c>
      <c r="E7617" s="346" t="s">
        <v>386</v>
      </c>
      <c r="F7617" s="346" t="s">
        <v>828</v>
      </c>
      <c r="G7617" s="342">
        <f t="shared" si="240"/>
        <v>69.742466254968932</v>
      </c>
      <c r="H7617" s="342">
        <f t="shared" si="239"/>
        <v>1323.6624662549691</v>
      </c>
      <c r="I7617" s="190"/>
    </row>
    <row r="7618" spans="1:9" ht="13.5" hidden="1" customHeight="1" thickBot="1">
      <c r="A7618" s="410"/>
      <c r="B7618" s="183">
        <v>21.23</v>
      </c>
      <c r="C7618" s="184">
        <v>1138.18</v>
      </c>
      <c r="D7618" s="346" t="s">
        <v>385</v>
      </c>
      <c r="E7618" s="346" t="s">
        <v>386</v>
      </c>
      <c r="F7618" s="346" t="s">
        <v>819</v>
      </c>
      <c r="G7618" s="342">
        <f t="shared" si="240"/>
        <v>63.30505952698779</v>
      </c>
      <c r="H7618" s="342">
        <f t="shared" si="239"/>
        <v>1201.4850595269879</v>
      </c>
      <c r="I7618" s="190"/>
    </row>
    <row r="7619" spans="1:9" ht="13.5" hidden="1" customHeight="1" thickBot="1">
      <c r="A7619" s="410"/>
      <c r="B7619" s="183">
        <v>20.99</v>
      </c>
      <c r="C7619" s="184">
        <v>1146.79</v>
      </c>
      <c r="D7619" s="346" t="s">
        <v>385</v>
      </c>
      <c r="E7619" s="346" t="s">
        <v>386</v>
      </c>
      <c r="F7619" s="346" t="s">
        <v>829</v>
      </c>
      <c r="G7619" s="342">
        <f t="shared" si="240"/>
        <v>63.783943853304677</v>
      </c>
      <c r="H7619" s="342">
        <f t="shared" si="239"/>
        <v>1210.5739438533046</v>
      </c>
      <c r="I7619" s="190"/>
    </row>
    <row r="7620" spans="1:9" ht="13.5" hidden="1" customHeight="1" thickBot="1">
      <c r="A7620" s="410"/>
      <c r="B7620" s="183">
        <v>23.39</v>
      </c>
      <c r="C7620" s="184">
        <v>1253.92</v>
      </c>
      <c r="D7620" s="346" t="s">
        <v>385</v>
      </c>
      <c r="E7620" s="346" t="s">
        <v>386</v>
      </c>
      <c r="F7620" s="346" t="s">
        <v>830</v>
      </c>
      <c r="G7620" s="342">
        <f t="shared" si="240"/>
        <v>69.742466254968932</v>
      </c>
      <c r="H7620" s="342">
        <f t="shared" si="239"/>
        <v>1323.6624662549691</v>
      </c>
      <c r="I7620" s="190"/>
    </row>
    <row r="7621" spans="1:9" ht="13.5" hidden="1" customHeight="1" thickBot="1">
      <c r="A7621" s="410"/>
      <c r="B7621" s="183">
        <v>17.23</v>
      </c>
      <c r="C7621" s="184">
        <v>894.91</v>
      </c>
      <c r="D7621" s="346" t="s">
        <v>385</v>
      </c>
      <c r="E7621" s="346" t="s">
        <v>386</v>
      </c>
      <c r="F7621" s="346" t="s">
        <v>820</v>
      </c>
      <c r="G7621" s="342">
        <f t="shared" si="240"/>
        <v>49.774491575406913</v>
      </c>
      <c r="H7621" s="342">
        <f t="shared" si="239"/>
        <v>944.68449157540692</v>
      </c>
      <c r="I7621" s="190"/>
    </row>
    <row r="7622" spans="1:9" ht="13.5" hidden="1" customHeight="1" thickBot="1">
      <c r="A7622" s="410"/>
      <c r="B7622" s="183">
        <v>19.39</v>
      </c>
      <c r="C7622" s="184">
        <v>1080.8499999999999</v>
      </c>
      <c r="D7622" s="346" t="s">
        <v>385</v>
      </c>
      <c r="E7622" s="346" t="s">
        <v>386</v>
      </c>
      <c r="F7622" s="346" t="s">
        <v>805</v>
      </c>
      <c r="G7622" s="342">
        <f t="shared" si="240"/>
        <v>60.116390720048443</v>
      </c>
      <c r="H7622" s="342">
        <f t="shared" si="239"/>
        <v>1140.9663907200484</v>
      </c>
      <c r="I7622" s="190"/>
    </row>
    <row r="7623" spans="1:9" ht="13.5" hidden="1" customHeight="1" thickBot="1">
      <c r="A7623" s="410"/>
      <c r="B7623" s="183">
        <v>17.29</v>
      </c>
      <c r="C7623" s="184">
        <v>891.72</v>
      </c>
      <c r="D7623" s="346" t="s">
        <v>385</v>
      </c>
      <c r="E7623" s="346" t="s">
        <v>386</v>
      </c>
      <c r="F7623" s="346" t="s">
        <v>831</v>
      </c>
      <c r="G7623" s="342">
        <f t="shared" si="240"/>
        <v>49.597065210604256</v>
      </c>
      <c r="H7623" s="342">
        <f t="shared" si="239"/>
        <v>941.31706521060426</v>
      </c>
      <c r="I7623" s="190"/>
    </row>
    <row r="7624" spans="1:9" ht="13.5" hidden="1" customHeight="1" thickBot="1">
      <c r="A7624" s="410"/>
      <c r="B7624" s="183">
        <v>23.39</v>
      </c>
      <c r="C7624" s="184">
        <v>1253.92</v>
      </c>
      <c r="D7624" s="346" t="s">
        <v>385</v>
      </c>
      <c r="E7624" s="346" t="s">
        <v>386</v>
      </c>
      <c r="F7624" s="346" t="s">
        <v>832</v>
      </c>
      <c r="G7624" s="342">
        <f t="shared" si="240"/>
        <v>69.742466254968932</v>
      </c>
      <c r="H7624" s="342">
        <f t="shared" si="239"/>
        <v>1323.6624662549691</v>
      </c>
      <c r="I7624" s="190"/>
    </row>
    <row r="7625" spans="1:9" ht="13.5" hidden="1" customHeight="1" thickBot="1">
      <c r="A7625" s="410"/>
      <c r="B7625" s="183">
        <v>20</v>
      </c>
      <c r="C7625" s="184">
        <v>1088.1099999999999</v>
      </c>
      <c r="D7625" s="346" t="s">
        <v>385</v>
      </c>
      <c r="E7625" s="346" t="s">
        <v>386</v>
      </c>
      <c r="F7625" s="346" t="s">
        <v>821</v>
      </c>
      <c r="G7625" s="342">
        <f t="shared" si="240"/>
        <v>60.520188653737257</v>
      </c>
      <c r="H7625" s="342">
        <f t="shared" si="239"/>
        <v>1148.6301886537372</v>
      </c>
      <c r="I7625" s="190"/>
    </row>
    <row r="7626" spans="1:9" ht="13.5" hidden="1" customHeight="1" thickBot="1">
      <c r="A7626" s="410"/>
      <c r="B7626" s="183">
        <v>13</v>
      </c>
      <c r="C7626" s="184">
        <v>753.93</v>
      </c>
      <c r="D7626" s="346" t="s">
        <v>385</v>
      </c>
      <c r="E7626" s="346" t="s">
        <v>386</v>
      </c>
      <c r="F7626" s="346" t="s">
        <v>833</v>
      </c>
      <c r="G7626" s="342">
        <f t="shared" si="240"/>
        <v>41.933247403031068</v>
      </c>
      <c r="H7626" s="342">
        <f t="shared" si="239"/>
        <v>795.86324740303098</v>
      </c>
      <c r="I7626" s="190"/>
    </row>
    <row r="7627" spans="1:9" ht="13.5" hidden="1" customHeight="1" thickBot="1">
      <c r="A7627" s="410"/>
      <c r="B7627" s="183">
        <v>24.53</v>
      </c>
      <c r="C7627" s="184">
        <v>1507.43</v>
      </c>
      <c r="D7627" s="346" t="s">
        <v>385</v>
      </c>
      <c r="E7627" s="346" t="s">
        <v>386</v>
      </c>
      <c r="F7627" s="346" t="s">
        <v>916</v>
      </c>
      <c r="G7627" s="342">
        <f t="shared" si="240"/>
        <v>83.842578399521344</v>
      </c>
      <c r="H7627" s="342">
        <f t="shared" ref="H7627:H7690" si="241">+G7627+C7627</f>
        <v>1591.2725783995213</v>
      </c>
      <c r="I7627" s="190"/>
    </row>
    <row r="7628" spans="1:9" ht="13.5" hidden="1" customHeight="1" thickBot="1">
      <c r="A7628" s="410"/>
      <c r="B7628" s="183">
        <v>27.73</v>
      </c>
      <c r="C7628" s="184">
        <v>1671.96</v>
      </c>
      <c r="D7628" s="346" t="s">
        <v>385</v>
      </c>
      <c r="E7628" s="346" t="s">
        <v>386</v>
      </c>
      <c r="F7628" s="346" t="s">
        <v>917</v>
      </c>
      <c r="G7628" s="342">
        <f t="shared" si="240"/>
        <v>92.993662976631541</v>
      </c>
      <c r="H7628" s="342">
        <f t="shared" si="241"/>
        <v>1764.9536629766317</v>
      </c>
      <c r="I7628" s="190"/>
    </row>
    <row r="7629" spans="1:9" ht="13.5" hidden="1" customHeight="1" thickBot="1">
      <c r="A7629" s="410"/>
      <c r="B7629" s="183">
        <v>0.4</v>
      </c>
      <c r="C7629" s="184">
        <v>20.6</v>
      </c>
      <c r="D7629" s="346" t="s">
        <v>834</v>
      </c>
      <c r="E7629" s="346" t="s">
        <v>386</v>
      </c>
      <c r="F7629" s="346" t="s">
        <v>825</v>
      </c>
      <c r="G7629" s="342">
        <f t="shared" si="240"/>
        <v>1.1457627319544785</v>
      </c>
      <c r="H7629" s="342">
        <f t="shared" si="241"/>
        <v>21.745762731954478</v>
      </c>
      <c r="I7629" s="190"/>
    </row>
    <row r="7630" spans="1:9" ht="13.5" hidden="1" customHeight="1" thickBot="1">
      <c r="A7630" s="410"/>
      <c r="B7630" s="183">
        <v>0.24</v>
      </c>
      <c r="C7630" s="184">
        <v>17.309999999999999</v>
      </c>
      <c r="D7630" s="346" t="s">
        <v>834</v>
      </c>
      <c r="E7630" s="346" t="s">
        <v>386</v>
      </c>
      <c r="F7630" s="346" t="s">
        <v>818</v>
      </c>
      <c r="G7630" s="342">
        <f t="shared" si="240"/>
        <v>0.96277441214233117</v>
      </c>
      <c r="H7630" s="342">
        <f t="shared" si="241"/>
        <v>18.272774412142329</v>
      </c>
      <c r="I7630" s="190"/>
    </row>
    <row r="7631" spans="1:9" ht="13.5" hidden="1" customHeight="1" thickBot="1">
      <c r="A7631" s="410"/>
      <c r="B7631" s="183">
        <v>1.1000000000000001</v>
      </c>
      <c r="C7631" s="184">
        <v>47.59</v>
      </c>
      <c r="D7631" s="346" t="s">
        <v>834</v>
      </c>
      <c r="E7631" s="346" t="s">
        <v>386</v>
      </c>
      <c r="F7631" s="346" t="s">
        <v>829</v>
      </c>
      <c r="G7631" s="342">
        <f t="shared" ref="G7631:G7694" si="242">+(C7631/$C$12584)*1312742.08</f>
        <v>2.6469343890152253</v>
      </c>
      <c r="H7631" s="342">
        <f t="shared" si="241"/>
        <v>50.236934389015232</v>
      </c>
      <c r="I7631" s="190"/>
    </row>
    <row r="7632" spans="1:9" ht="13.5" hidden="1" customHeight="1" thickBot="1">
      <c r="A7632" s="410"/>
      <c r="B7632" s="183">
        <v>0.3</v>
      </c>
      <c r="C7632" s="184">
        <v>12.98</v>
      </c>
      <c r="D7632" s="346" t="s">
        <v>834</v>
      </c>
      <c r="E7632" s="346" t="s">
        <v>386</v>
      </c>
      <c r="F7632" s="346" t="s">
        <v>805</v>
      </c>
      <c r="G7632" s="342">
        <f t="shared" si="242"/>
        <v>0.72194176023151124</v>
      </c>
      <c r="H7632" s="342">
        <f t="shared" si="241"/>
        <v>13.701941760231511</v>
      </c>
      <c r="I7632" s="190"/>
    </row>
    <row r="7633" spans="1:10" ht="13.5" hidden="1" customHeight="1" thickBot="1">
      <c r="A7633" s="410"/>
      <c r="B7633" s="183">
        <v>1.6</v>
      </c>
      <c r="C7633" s="184">
        <v>67.25</v>
      </c>
      <c r="D7633" s="346" t="s">
        <v>392</v>
      </c>
      <c r="E7633" s="346" t="s">
        <v>386</v>
      </c>
      <c r="F7633" s="346" t="s">
        <v>823</v>
      </c>
      <c r="G7633" s="342">
        <f t="shared" si="242"/>
        <v>3.7404147438805184</v>
      </c>
      <c r="H7633" s="342">
        <f t="shared" si="241"/>
        <v>70.990414743880521</v>
      </c>
      <c r="I7633" s="190"/>
    </row>
    <row r="7634" spans="1:10" ht="13.5" hidden="1" customHeight="1" thickBot="1">
      <c r="A7634" s="410"/>
      <c r="B7634" s="183">
        <v>0.08</v>
      </c>
      <c r="C7634" s="184">
        <v>5.77</v>
      </c>
      <c r="D7634" s="346" t="s">
        <v>392</v>
      </c>
      <c r="E7634" s="346" t="s">
        <v>386</v>
      </c>
      <c r="F7634" s="346" t="s">
        <v>818</v>
      </c>
      <c r="G7634" s="342">
        <f t="shared" si="242"/>
        <v>0.32092480404744372</v>
      </c>
      <c r="H7634" s="342">
        <f t="shared" si="241"/>
        <v>6.0909248040474431</v>
      </c>
      <c r="I7634" s="190"/>
    </row>
    <row r="7635" spans="1:10" ht="13.5" hidden="1" customHeight="1" thickBot="1">
      <c r="A7635" s="410"/>
      <c r="B7635" s="183">
        <v>0.9</v>
      </c>
      <c r="C7635" s="184">
        <v>38.94</v>
      </c>
      <c r="D7635" s="346" t="s">
        <v>392</v>
      </c>
      <c r="E7635" s="346" t="s">
        <v>386</v>
      </c>
      <c r="F7635" s="346" t="s">
        <v>829</v>
      </c>
      <c r="G7635" s="342">
        <f t="shared" si="242"/>
        <v>2.1658252806945333</v>
      </c>
      <c r="H7635" s="342">
        <f t="shared" si="241"/>
        <v>41.105825280694532</v>
      </c>
      <c r="I7635" s="190"/>
    </row>
    <row r="7636" spans="1:10" ht="13.5" hidden="1" customHeight="1" thickBot="1">
      <c r="A7636" s="410"/>
      <c r="B7636" s="183">
        <v>3.7</v>
      </c>
      <c r="C7636" s="184">
        <v>160.09</v>
      </c>
      <c r="D7636" s="346" t="s">
        <v>392</v>
      </c>
      <c r="E7636" s="346" t="s">
        <v>386</v>
      </c>
      <c r="F7636" s="346" t="s">
        <v>805</v>
      </c>
      <c r="G7636" s="342">
        <f t="shared" si="242"/>
        <v>8.9041337746889546</v>
      </c>
      <c r="H7636" s="342">
        <f t="shared" si="241"/>
        <v>168.99413377468895</v>
      </c>
      <c r="I7636" s="190"/>
    </row>
    <row r="7637" spans="1:10" ht="13.5" hidden="1" customHeight="1" thickBot="1">
      <c r="A7637" s="410"/>
      <c r="B7637" s="183">
        <v>1.63</v>
      </c>
      <c r="C7637" s="184">
        <v>70.680000000000007</v>
      </c>
      <c r="D7637" s="346" t="s">
        <v>1089</v>
      </c>
      <c r="E7637" s="346" t="s">
        <v>386</v>
      </c>
      <c r="F7637" s="346" t="s">
        <v>821</v>
      </c>
      <c r="G7637" s="342">
        <f t="shared" si="242"/>
        <v>3.9311898007059489</v>
      </c>
      <c r="H7637" s="342">
        <f t="shared" si="241"/>
        <v>74.611189800705958</v>
      </c>
      <c r="I7637" s="190"/>
    </row>
    <row r="7638" spans="1:10" ht="13.5" hidden="1" customHeight="1" thickBot="1">
      <c r="A7638" s="411"/>
      <c r="B7638" s="183">
        <v>-1.64</v>
      </c>
      <c r="C7638" s="184">
        <v>-70.680000000000007</v>
      </c>
      <c r="D7638" s="346" t="s">
        <v>1089</v>
      </c>
      <c r="E7638" s="346" t="s">
        <v>386</v>
      </c>
      <c r="F7638" s="346" t="s">
        <v>864</v>
      </c>
      <c r="G7638" s="342">
        <f t="shared" si="242"/>
        <v>-3.9311898007059489</v>
      </c>
      <c r="H7638" s="342">
        <f t="shared" si="241"/>
        <v>-74.611189800705958</v>
      </c>
      <c r="I7638" s="190"/>
    </row>
    <row r="7639" spans="1:10" ht="13.5" thickBot="1">
      <c r="A7639" s="185" t="s">
        <v>564</v>
      </c>
      <c r="B7639" s="186">
        <v>446.86</v>
      </c>
      <c r="C7639" s="187">
        <v>24315.01</v>
      </c>
      <c r="D7639" s="412"/>
      <c r="E7639" s="413"/>
      <c r="F7639" s="414"/>
      <c r="G7639" s="342">
        <f t="shared" si="242"/>
        <v>1352.3899167524496</v>
      </c>
      <c r="H7639" s="342">
        <f t="shared" si="241"/>
        <v>25667.399916752449</v>
      </c>
      <c r="I7639" s="190">
        <f>+H7639</f>
        <v>25667.399916752449</v>
      </c>
      <c r="J7639" s="347">
        <v>4</v>
      </c>
    </row>
    <row r="7640" spans="1:10" ht="13.5" hidden="1" customHeight="1" thickBot="1">
      <c r="A7640" s="409" t="s">
        <v>565</v>
      </c>
      <c r="B7640" s="183">
        <v>0.48</v>
      </c>
      <c r="C7640" s="184">
        <v>23.76</v>
      </c>
      <c r="D7640" s="346" t="s">
        <v>389</v>
      </c>
      <c r="E7640" s="346" t="s">
        <v>386</v>
      </c>
      <c r="F7640" s="346" t="s">
        <v>917</v>
      </c>
      <c r="G7640" s="342">
        <f t="shared" si="242"/>
        <v>1.3215205102542917</v>
      </c>
      <c r="H7640" s="342">
        <f t="shared" si="241"/>
        <v>25.081520510254293</v>
      </c>
      <c r="I7640" s="190"/>
    </row>
    <row r="7641" spans="1:10" ht="13.5" hidden="1" customHeight="1" thickBot="1">
      <c r="A7641" s="410"/>
      <c r="B7641" s="183">
        <v>0.24</v>
      </c>
      <c r="C7641" s="184">
        <v>11.32</v>
      </c>
      <c r="D7641" s="346" t="s">
        <v>391</v>
      </c>
      <c r="E7641" s="346" t="s">
        <v>386</v>
      </c>
      <c r="F7641" s="346" t="s">
        <v>817</v>
      </c>
      <c r="G7641" s="342">
        <f t="shared" si="242"/>
        <v>0.62961330707401442</v>
      </c>
      <c r="H7641" s="342">
        <f t="shared" si="241"/>
        <v>11.949613307074015</v>
      </c>
      <c r="I7641" s="190"/>
    </row>
    <row r="7642" spans="1:10" ht="13.5" hidden="1" customHeight="1" thickBot="1">
      <c r="A7642" s="410"/>
      <c r="B7642" s="183">
        <v>0.24</v>
      </c>
      <c r="C7642" s="184">
        <v>11.32</v>
      </c>
      <c r="D7642" s="346" t="s">
        <v>391</v>
      </c>
      <c r="E7642" s="346" t="s">
        <v>386</v>
      </c>
      <c r="F7642" s="346" t="s">
        <v>818</v>
      </c>
      <c r="G7642" s="342">
        <f t="shared" si="242"/>
        <v>0.62961330707401442</v>
      </c>
      <c r="H7642" s="342">
        <f t="shared" si="241"/>
        <v>11.949613307074015</v>
      </c>
      <c r="I7642" s="190"/>
    </row>
    <row r="7643" spans="1:10" ht="13.5" hidden="1" customHeight="1" thickBot="1">
      <c r="A7643" s="410"/>
      <c r="B7643" s="183">
        <v>0.24</v>
      </c>
      <c r="C7643" s="184">
        <v>11.88</v>
      </c>
      <c r="D7643" s="346" t="s">
        <v>391</v>
      </c>
      <c r="E7643" s="346" t="s">
        <v>386</v>
      </c>
      <c r="F7643" s="346" t="s">
        <v>819</v>
      </c>
      <c r="G7643" s="342">
        <f t="shared" si="242"/>
        <v>0.66076025512714587</v>
      </c>
      <c r="H7643" s="342">
        <f t="shared" si="241"/>
        <v>12.540760255127147</v>
      </c>
      <c r="I7643" s="190"/>
    </row>
    <row r="7644" spans="1:10" ht="13.5" hidden="1" customHeight="1" thickBot="1">
      <c r="A7644" s="410"/>
      <c r="B7644" s="183">
        <v>0.24</v>
      </c>
      <c r="C7644" s="184">
        <v>11.88</v>
      </c>
      <c r="D7644" s="346" t="s">
        <v>391</v>
      </c>
      <c r="E7644" s="346" t="s">
        <v>386</v>
      </c>
      <c r="F7644" s="346" t="s">
        <v>820</v>
      </c>
      <c r="G7644" s="342">
        <f t="shared" si="242"/>
        <v>0.66076025512714587</v>
      </c>
      <c r="H7644" s="342">
        <f t="shared" si="241"/>
        <v>12.540760255127147</v>
      </c>
      <c r="I7644" s="190"/>
    </row>
    <row r="7645" spans="1:10" ht="13.5" hidden="1" customHeight="1" thickBot="1">
      <c r="A7645" s="410"/>
      <c r="B7645" s="183">
        <v>0.24</v>
      </c>
      <c r="C7645" s="184">
        <v>11.88</v>
      </c>
      <c r="D7645" s="346" t="s">
        <v>391</v>
      </c>
      <c r="E7645" s="346" t="s">
        <v>386</v>
      </c>
      <c r="F7645" s="346" t="s">
        <v>821</v>
      </c>
      <c r="G7645" s="342">
        <f t="shared" si="242"/>
        <v>0.66076025512714587</v>
      </c>
      <c r="H7645" s="342">
        <f t="shared" si="241"/>
        <v>12.540760255127147</v>
      </c>
      <c r="I7645" s="190"/>
    </row>
    <row r="7646" spans="1:10" ht="13.5" hidden="1" customHeight="1" thickBot="1">
      <c r="A7646" s="410"/>
      <c r="B7646" s="183">
        <v>2.36</v>
      </c>
      <c r="C7646" s="184">
        <v>111.32</v>
      </c>
      <c r="D7646" s="346" t="s">
        <v>385</v>
      </c>
      <c r="E7646" s="346" t="s">
        <v>386</v>
      </c>
      <c r="F7646" s="346" t="s">
        <v>817</v>
      </c>
      <c r="G7646" s="342">
        <f t="shared" si="242"/>
        <v>6.1915683165617743</v>
      </c>
      <c r="H7646" s="342">
        <f t="shared" si="241"/>
        <v>117.51156831656176</v>
      </c>
      <c r="I7646" s="190"/>
    </row>
    <row r="7647" spans="1:10" ht="13.5" hidden="1" customHeight="1" thickBot="1">
      <c r="A7647" s="410"/>
      <c r="B7647" s="183">
        <v>2.6</v>
      </c>
      <c r="C7647" s="184">
        <v>122.64</v>
      </c>
      <c r="D7647" s="346" t="s">
        <v>385</v>
      </c>
      <c r="E7647" s="346" t="s">
        <v>386</v>
      </c>
      <c r="F7647" s="346" t="s">
        <v>822</v>
      </c>
      <c r="G7647" s="342">
        <f t="shared" si="242"/>
        <v>6.8211816236357885</v>
      </c>
      <c r="H7647" s="342">
        <f t="shared" si="241"/>
        <v>129.46118162363578</v>
      </c>
      <c r="I7647" s="190"/>
    </row>
    <row r="7648" spans="1:10" ht="13.5" hidden="1" customHeight="1" thickBot="1">
      <c r="A7648" s="410"/>
      <c r="B7648" s="183">
        <v>2.6</v>
      </c>
      <c r="C7648" s="184">
        <v>122.64</v>
      </c>
      <c r="D7648" s="346" t="s">
        <v>385</v>
      </c>
      <c r="E7648" s="346" t="s">
        <v>386</v>
      </c>
      <c r="F7648" s="346" t="s">
        <v>823</v>
      </c>
      <c r="G7648" s="342">
        <f t="shared" si="242"/>
        <v>6.8211816236357885</v>
      </c>
      <c r="H7648" s="342">
        <f t="shared" si="241"/>
        <v>129.46118162363578</v>
      </c>
      <c r="I7648" s="190"/>
    </row>
    <row r="7649" spans="1:9" ht="13.5" hidden="1" customHeight="1" thickBot="1">
      <c r="A7649" s="410"/>
      <c r="B7649" s="183">
        <v>2.6</v>
      </c>
      <c r="C7649" s="184">
        <v>122.64</v>
      </c>
      <c r="D7649" s="346" t="s">
        <v>385</v>
      </c>
      <c r="E7649" s="346" t="s">
        <v>386</v>
      </c>
      <c r="F7649" s="346" t="s">
        <v>824</v>
      </c>
      <c r="G7649" s="342">
        <f t="shared" si="242"/>
        <v>6.8211816236357885</v>
      </c>
      <c r="H7649" s="342">
        <f t="shared" si="241"/>
        <v>129.46118162363578</v>
      </c>
      <c r="I7649" s="190"/>
    </row>
    <row r="7650" spans="1:9" ht="13.5" hidden="1" customHeight="1" thickBot="1">
      <c r="A7650" s="410"/>
      <c r="B7650" s="183">
        <v>2.12</v>
      </c>
      <c r="C7650" s="184">
        <v>100</v>
      </c>
      <c r="D7650" s="346" t="s">
        <v>385</v>
      </c>
      <c r="E7650" s="346" t="s">
        <v>386</v>
      </c>
      <c r="F7650" s="346" t="s">
        <v>825</v>
      </c>
      <c r="G7650" s="342">
        <f t="shared" si="242"/>
        <v>5.5619550094877592</v>
      </c>
      <c r="H7650" s="342">
        <f t="shared" si="241"/>
        <v>105.56195500948776</v>
      </c>
      <c r="I7650" s="190"/>
    </row>
    <row r="7651" spans="1:9" ht="13.5" hidden="1" customHeight="1" thickBot="1">
      <c r="A7651" s="410"/>
      <c r="B7651" s="183">
        <v>2.36</v>
      </c>
      <c r="C7651" s="184">
        <v>111.32</v>
      </c>
      <c r="D7651" s="346" t="s">
        <v>385</v>
      </c>
      <c r="E7651" s="346" t="s">
        <v>386</v>
      </c>
      <c r="F7651" s="346" t="s">
        <v>818</v>
      </c>
      <c r="G7651" s="342">
        <f t="shared" si="242"/>
        <v>6.1915683165617743</v>
      </c>
      <c r="H7651" s="342">
        <f t="shared" si="241"/>
        <v>117.51156831656176</v>
      </c>
      <c r="I7651" s="190"/>
    </row>
    <row r="7652" spans="1:9" ht="13.5" hidden="1" customHeight="1" thickBot="1">
      <c r="A7652" s="410"/>
      <c r="B7652" s="183">
        <v>2.6</v>
      </c>
      <c r="C7652" s="184">
        <v>128.69999999999999</v>
      </c>
      <c r="D7652" s="346" t="s">
        <v>385</v>
      </c>
      <c r="E7652" s="346" t="s">
        <v>386</v>
      </c>
      <c r="F7652" s="346" t="s">
        <v>826</v>
      </c>
      <c r="G7652" s="342">
        <f t="shared" si="242"/>
        <v>7.1582360972107466</v>
      </c>
      <c r="H7652" s="342">
        <f t="shared" si="241"/>
        <v>135.85823609721075</v>
      </c>
      <c r="I7652" s="190"/>
    </row>
    <row r="7653" spans="1:9" ht="13.5" hidden="1" customHeight="1" thickBot="1">
      <c r="A7653" s="410"/>
      <c r="B7653" s="183">
        <v>1.64</v>
      </c>
      <c r="C7653" s="184">
        <v>81.180000000000007</v>
      </c>
      <c r="D7653" s="346" t="s">
        <v>385</v>
      </c>
      <c r="E7653" s="346" t="s">
        <v>386</v>
      </c>
      <c r="F7653" s="346" t="s">
        <v>827</v>
      </c>
      <c r="G7653" s="342">
        <f t="shared" si="242"/>
        <v>4.5151950767021631</v>
      </c>
      <c r="H7653" s="342">
        <f t="shared" si="241"/>
        <v>85.695195076702163</v>
      </c>
      <c r="I7653" s="190"/>
    </row>
    <row r="7654" spans="1:9" ht="13.5" hidden="1" customHeight="1" thickBot="1">
      <c r="A7654" s="410"/>
      <c r="B7654" s="183">
        <v>2.6</v>
      </c>
      <c r="C7654" s="184">
        <v>128.69999999999999</v>
      </c>
      <c r="D7654" s="346" t="s">
        <v>385</v>
      </c>
      <c r="E7654" s="346" t="s">
        <v>386</v>
      </c>
      <c r="F7654" s="346" t="s">
        <v>828</v>
      </c>
      <c r="G7654" s="342">
        <f t="shared" si="242"/>
        <v>7.1582360972107466</v>
      </c>
      <c r="H7654" s="342">
        <f t="shared" si="241"/>
        <v>135.85823609721075</v>
      </c>
      <c r="I7654" s="190"/>
    </row>
    <row r="7655" spans="1:9" ht="13.5" hidden="1" customHeight="1" thickBot="1">
      <c r="A7655" s="410"/>
      <c r="B7655" s="183">
        <v>2.36</v>
      </c>
      <c r="C7655" s="184">
        <v>116.82</v>
      </c>
      <c r="D7655" s="346" t="s">
        <v>385</v>
      </c>
      <c r="E7655" s="346" t="s">
        <v>386</v>
      </c>
      <c r="F7655" s="346" t="s">
        <v>819</v>
      </c>
      <c r="G7655" s="342">
        <f t="shared" si="242"/>
        <v>6.4974758420835999</v>
      </c>
      <c r="H7655" s="342">
        <f t="shared" si="241"/>
        <v>123.3174758420836</v>
      </c>
      <c r="I7655" s="190"/>
    </row>
    <row r="7656" spans="1:9" ht="13.5" hidden="1" customHeight="1" thickBot="1">
      <c r="A7656" s="410"/>
      <c r="B7656" s="183">
        <v>2.6</v>
      </c>
      <c r="C7656" s="184">
        <v>128.69999999999999</v>
      </c>
      <c r="D7656" s="346" t="s">
        <v>385</v>
      </c>
      <c r="E7656" s="346" t="s">
        <v>386</v>
      </c>
      <c r="F7656" s="346" t="s">
        <v>829</v>
      </c>
      <c r="G7656" s="342">
        <f t="shared" si="242"/>
        <v>7.1582360972107466</v>
      </c>
      <c r="H7656" s="342">
        <f t="shared" si="241"/>
        <v>135.85823609721075</v>
      </c>
      <c r="I7656" s="190"/>
    </row>
    <row r="7657" spans="1:9" ht="13.5" hidden="1" customHeight="1" thickBot="1">
      <c r="A7657" s="410"/>
      <c r="B7657" s="183">
        <v>2.6</v>
      </c>
      <c r="C7657" s="184">
        <v>128.69999999999999</v>
      </c>
      <c r="D7657" s="346" t="s">
        <v>385</v>
      </c>
      <c r="E7657" s="346" t="s">
        <v>386</v>
      </c>
      <c r="F7657" s="346" t="s">
        <v>830</v>
      </c>
      <c r="G7657" s="342">
        <f t="shared" si="242"/>
        <v>7.1582360972107466</v>
      </c>
      <c r="H7657" s="342">
        <f t="shared" si="241"/>
        <v>135.85823609721075</v>
      </c>
      <c r="I7657" s="190"/>
    </row>
    <row r="7658" spans="1:9" ht="13.5" hidden="1" customHeight="1" thickBot="1">
      <c r="A7658" s="410"/>
      <c r="B7658" s="183">
        <v>2.36</v>
      </c>
      <c r="C7658" s="184">
        <v>116.82</v>
      </c>
      <c r="D7658" s="346" t="s">
        <v>385</v>
      </c>
      <c r="E7658" s="346" t="s">
        <v>386</v>
      </c>
      <c r="F7658" s="346" t="s">
        <v>820</v>
      </c>
      <c r="G7658" s="342">
        <f t="shared" si="242"/>
        <v>6.4974758420835999</v>
      </c>
      <c r="H7658" s="342">
        <f t="shared" si="241"/>
        <v>123.3174758420836</v>
      </c>
      <c r="I7658" s="190"/>
    </row>
    <row r="7659" spans="1:9" ht="13.5" hidden="1" customHeight="1" thickBot="1">
      <c r="A7659" s="410"/>
      <c r="B7659" s="183">
        <v>2.6</v>
      </c>
      <c r="C7659" s="184">
        <v>128.69999999999999</v>
      </c>
      <c r="D7659" s="346" t="s">
        <v>385</v>
      </c>
      <c r="E7659" s="346" t="s">
        <v>386</v>
      </c>
      <c r="F7659" s="346" t="s">
        <v>805</v>
      </c>
      <c r="G7659" s="342">
        <f t="shared" si="242"/>
        <v>7.1582360972107466</v>
      </c>
      <c r="H7659" s="342">
        <f t="shared" si="241"/>
        <v>135.85823609721075</v>
      </c>
      <c r="I7659" s="190"/>
    </row>
    <row r="7660" spans="1:9" ht="13.5" hidden="1" customHeight="1" thickBot="1">
      <c r="A7660" s="410"/>
      <c r="B7660" s="183">
        <v>2.6</v>
      </c>
      <c r="C7660" s="184">
        <v>128.69999999999999</v>
      </c>
      <c r="D7660" s="346" t="s">
        <v>385</v>
      </c>
      <c r="E7660" s="346" t="s">
        <v>386</v>
      </c>
      <c r="F7660" s="346" t="s">
        <v>831</v>
      </c>
      <c r="G7660" s="342">
        <f t="shared" si="242"/>
        <v>7.1582360972107466</v>
      </c>
      <c r="H7660" s="342">
        <f t="shared" si="241"/>
        <v>135.85823609721075</v>
      </c>
      <c r="I7660" s="190"/>
    </row>
    <row r="7661" spans="1:9" ht="13.5" hidden="1" customHeight="1" thickBot="1">
      <c r="A7661" s="410"/>
      <c r="B7661" s="183">
        <v>2.6</v>
      </c>
      <c r="C7661" s="184">
        <v>128.69999999999999</v>
      </c>
      <c r="D7661" s="346" t="s">
        <v>385</v>
      </c>
      <c r="E7661" s="346" t="s">
        <v>386</v>
      </c>
      <c r="F7661" s="346" t="s">
        <v>832</v>
      </c>
      <c r="G7661" s="342">
        <f t="shared" si="242"/>
        <v>7.1582360972107466</v>
      </c>
      <c r="H7661" s="342">
        <f t="shared" si="241"/>
        <v>135.85823609721075</v>
      </c>
      <c r="I7661" s="190"/>
    </row>
    <row r="7662" spans="1:9" ht="13.5" hidden="1" customHeight="1" thickBot="1">
      <c r="A7662" s="410"/>
      <c r="B7662" s="183">
        <v>2.36</v>
      </c>
      <c r="C7662" s="184">
        <v>116.82</v>
      </c>
      <c r="D7662" s="346" t="s">
        <v>385</v>
      </c>
      <c r="E7662" s="346" t="s">
        <v>386</v>
      </c>
      <c r="F7662" s="346" t="s">
        <v>821</v>
      </c>
      <c r="G7662" s="342">
        <f t="shared" si="242"/>
        <v>6.4974758420835999</v>
      </c>
      <c r="H7662" s="342">
        <f t="shared" si="241"/>
        <v>123.3174758420836</v>
      </c>
      <c r="I7662" s="190"/>
    </row>
    <row r="7663" spans="1:9" ht="13.5" hidden="1" customHeight="1" thickBot="1">
      <c r="A7663" s="410"/>
      <c r="B7663" s="183">
        <v>2.36</v>
      </c>
      <c r="C7663" s="184">
        <v>116.82</v>
      </c>
      <c r="D7663" s="346" t="s">
        <v>385</v>
      </c>
      <c r="E7663" s="346" t="s">
        <v>386</v>
      </c>
      <c r="F7663" s="346" t="s">
        <v>833</v>
      </c>
      <c r="G7663" s="342">
        <f t="shared" si="242"/>
        <v>6.4974758420835999</v>
      </c>
      <c r="H7663" s="342">
        <f t="shared" si="241"/>
        <v>123.3174758420836</v>
      </c>
      <c r="I7663" s="190"/>
    </row>
    <row r="7664" spans="1:9" ht="13.5" hidden="1" customHeight="1" thickBot="1">
      <c r="A7664" s="410"/>
      <c r="B7664" s="183">
        <v>2.36</v>
      </c>
      <c r="C7664" s="184">
        <v>116.82</v>
      </c>
      <c r="D7664" s="346" t="s">
        <v>385</v>
      </c>
      <c r="E7664" s="346" t="s">
        <v>386</v>
      </c>
      <c r="F7664" s="346" t="s">
        <v>916</v>
      </c>
      <c r="G7664" s="342">
        <f t="shared" si="242"/>
        <v>6.4974758420835999</v>
      </c>
      <c r="H7664" s="342">
        <f t="shared" si="241"/>
        <v>123.3174758420836</v>
      </c>
      <c r="I7664" s="190"/>
    </row>
    <row r="7665" spans="1:10" ht="13.5" hidden="1" customHeight="1" thickBot="1">
      <c r="A7665" s="410"/>
      <c r="B7665" s="183">
        <v>0.26</v>
      </c>
      <c r="C7665" s="184">
        <v>12.87</v>
      </c>
      <c r="D7665" s="346" t="s">
        <v>385</v>
      </c>
      <c r="E7665" s="346" t="s">
        <v>386</v>
      </c>
      <c r="F7665" s="346" t="s">
        <v>917</v>
      </c>
      <c r="G7665" s="342">
        <f t="shared" si="242"/>
        <v>0.71582360972107462</v>
      </c>
      <c r="H7665" s="342">
        <f t="shared" si="241"/>
        <v>13.585823609721073</v>
      </c>
      <c r="I7665" s="190"/>
    </row>
    <row r="7666" spans="1:10" ht="13.5" hidden="1" customHeight="1" thickBot="1">
      <c r="A7666" s="410"/>
      <c r="B7666" s="183">
        <v>0.24</v>
      </c>
      <c r="C7666" s="184">
        <v>11.88</v>
      </c>
      <c r="D7666" s="346" t="s">
        <v>834</v>
      </c>
      <c r="E7666" s="346" t="s">
        <v>386</v>
      </c>
      <c r="F7666" s="346" t="s">
        <v>916</v>
      </c>
      <c r="G7666" s="342">
        <f t="shared" si="242"/>
        <v>0.66076025512714587</v>
      </c>
      <c r="H7666" s="342">
        <f t="shared" si="241"/>
        <v>12.540760255127147</v>
      </c>
      <c r="I7666" s="190"/>
    </row>
    <row r="7667" spans="1:10" ht="13.5" hidden="1" customHeight="1" thickBot="1">
      <c r="A7667" s="411"/>
      <c r="B7667" s="183">
        <v>0.18</v>
      </c>
      <c r="C7667" s="184">
        <v>8.91</v>
      </c>
      <c r="D7667" s="346" t="s">
        <v>392</v>
      </c>
      <c r="E7667" s="346" t="s">
        <v>386</v>
      </c>
      <c r="F7667" s="346" t="s">
        <v>917</v>
      </c>
      <c r="G7667" s="342">
        <f t="shared" si="242"/>
        <v>0.4955701913453594</v>
      </c>
      <c r="H7667" s="342">
        <f t="shared" si="241"/>
        <v>9.40557019134536</v>
      </c>
      <c r="I7667" s="190"/>
    </row>
    <row r="7668" spans="1:10" ht="13.5" thickBot="1">
      <c r="A7668" s="185" t="s">
        <v>565</v>
      </c>
      <c r="B7668" s="186">
        <v>48.64</v>
      </c>
      <c r="C7668" s="187">
        <v>2372.44</v>
      </c>
      <c r="D7668" s="412"/>
      <c r="E7668" s="413"/>
      <c r="F7668" s="414"/>
      <c r="G7668" s="342">
        <f t="shared" si="242"/>
        <v>131.95404542709142</v>
      </c>
      <c r="H7668" s="342">
        <f t="shared" si="241"/>
        <v>2504.3940454270914</v>
      </c>
      <c r="I7668" s="190">
        <f>+H7668</f>
        <v>2504.3940454270914</v>
      </c>
      <c r="J7668" s="347">
        <v>4</v>
      </c>
    </row>
    <row r="7669" spans="1:10" ht="13.5" hidden="1" customHeight="1" thickBot="1">
      <c r="A7669" s="409" t="s">
        <v>1103</v>
      </c>
      <c r="B7669" s="183">
        <v>2.4</v>
      </c>
      <c r="C7669" s="184">
        <v>96.92</v>
      </c>
      <c r="D7669" s="346" t="s">
        <v>391</v>
      </c>
      <c r="E7669" s="346" t="s">
        <v>386</v>
      </c>
      <c r="F7669" s="346" t="s">
        <v>919</v>
      </c>
      <c r="G7669" s="342">
        <f t="shared" si="242"/>
        <v>5.3906467951955372</v>
      </c>
      <c r="H7669" s="342">
        <f t="shared" si="241"/>
        <v>102.31064679519554</v>
      </c>
      <c r="I7669" s="190"/>
    </row>
    <row r="7670" spans="1:10" ht="13.5" hidden="1" customHeight="1" thickBot="1">
      <c r="A7670" s="410"/>
      <c r="B7670" s="183">
        <v>2.4</v>
      </c>
      <c r="C7670" s="184">
        <v>96.92</v>
      </c>
      <c r="D7670" s="346" t="s">
        <v>391</v>
      </c>
      <c r="E7670" s="346" t="s">
        <v>386</v>
      </c>
      <c r="F7670" s="346" t="s">
        <v>858</v>
      </c>
      <c r="G7670" s="342">
        <f t="shared" si="242"/>
        <v>5.3906467951955372</v>
      </c>
      <c r="H7670" s="342">
        <f t="shared" si="241"/>
        <v>102.31064679519554</v>
      </c>
      <c r="I7670" s="190"/>
    </row>
    <row r="7671" spans="1:10" ht="13.5" hidden="1" customHeight="1" thickBot="1">
      <c r="A7671" s="410"/>
      <c r="B7671" s="183">
        <v>20</v>
      </c>
      <c r="C7671" s="184">
        <v>696.65</v>
      </c>
      <c r="D7671" s="346" t="s">
        <v>387</v>
      </c>
      <c r="E7671" s="346" t="s">
        <v>386</v>
      </c>
      <c r="F7671" s="346" t="s">
        <v>867</v>
      </c>
      <c r="G7671" s="342">
        <f t="shared" si="242"/>
        <v>38.747359573596476</v>
      </c>
      <c r="H7671" s="342">
        <f t="shared" si="241"/>
        <v>735.39735957359642</v>
      </c>
      <c r="I7671" s="190"/>
    </row>
    <row r="7672" spans="1:10" ht="13.5" hidden="1" customHeight="1" thickBot="1">
      <c r="A7672" s="410"/>
      <c r="B7672" s="183">
        <v>10</v>
      </c>
      <c r="C7672" s="184">
        <v>348.33</v>
      </c>
      <c r="D7672" s="346" t="s">
        <v>387</v>
      </c>
      <c r="E7672" s="346" t="s">
        <v>386</v>
      </c>
      <c r="F7672" s="346" t="s">
        <v>868</v>
      </c>
      <c r="G7672" s="342">
        <f t="shared" si="242"/>
        <v>19.373957884548712</v>
      </c>
      <c r="H7672" s="342">
        <f t="shared" si="241"/>
        <v>367.70395788454869</v>
      </c>
      <c r="I7672" s="190"/>
    </row>
    <row r="7673" spans="1:10" ht="13.5" hidden="1" customHeight="1" thickBot="1">
      <c r="A7673" s="410"/>
      <c r="B7673" s="183">
        <v>10</v>
      </c>
      <c r="C7673" s="184">
        <v>348.33</v>
      </c>
      <c r="D7673" s="346" t="s">
        <v>387</v>
      </c>
      <c r="E7673" s="346" t="s">
        <v>386</v>
      </c>
      <c r="F7673" s="346" t="s">
        <v>872</v>
      </c>
      <c r="G7673" s="342">
        <f t="shared" si="242"/>
        <v>19.373957884548712</v>
      </c>
      <c r="H7673" s="342">
        <f t="shared" si="241"/>
        <v>367.70395788454869</v>
      </c>
      <c r="I7673" s="190"/>
    </row>
    <row r="7674" spans="1:10" ht="13.5" hidden="1" customHeight="1" thickBot="1">
      <c r="A7674" s="410"/>
      <c r="B7674" s="183">
        <v>80</v>
      </c>
      <c r="C7674" s="184">
        <v>1857.74</v>
      </c>
      <c r="D7674" s="346" t="s">
        <v>384</v>
      </c>
      <c r="E7674" s="346" t="s">
        <v>386</v>
      </c>
      <c r="F7674" s="346" t="s">
        <v>867</v>
      </c>
      <c r="G7674" s="342">
        <f t="shared" si="242"/>
        <v>103.32666299325791</v>
      </c>
      <c r="H7674" s="342">
        <f t="shared" si="241"/>
        <v>1961.066662993258</v>
      </c>
      <c r="I7674" s="190"/>
    </row>
    <row r="7675" spans="1:10" ht="13.5" hidden="1" customHeight="1" thickBot="1">
      <c r="A7675" s="410"/>
      <c r="B7675" s="183">
        <v>80</v>
      </c>
      <c r="C7675" s="184">
        <v>1857.74</v>
      </c>
      <c r="D7675" s="346" t="s">
        <v>384</v>
      </c>
      <c r="E7675" s="346" t="s">
        <v>386</v>
      </c>
      <c r="F7675" s="346" t="s">
        <v>868</v>
      </c>
      <c r="G7675" s="342">
        <f t="shared" si="242"/>
        <v>103.32666299325791</v>
      </c>
      <c r="H7675" s="342">
        <f t="shared" si="241"/>
        <v>1961.066662993258</v>
      </c>
      <c r="I7675" s="190"/>
    </row>
    <row r="7676" spans="1:10" ht="13.5" hidden="1" customHeight="1" thickBot="1">
      <c r="A7676" s="410"/>
      <c r="B7676" s="183">
        <v>44</v>
      </c>
      <c r="C7676" s="184">
        <v>1021.76</v>
      </c>
      <c r="D7676" s="346" t="s">
        <v>384</v>
      </c>
      <c r="E7676" s="346" t="s">
        <v>386</v>
      </c>
      <c r="F7676" s="346" t="s">
        <v>838</v>
      </c>
      <c r="G7676" s="342">
        <f t="shared" si="242"/>
        <v>56.829831504942135</v>
      </c>
      <c r="H7676" s="342">
        <f t="shared" si="241"/>
        <v>1078.5898315049421</v>
      </c>
      <c r="I7676" s="190"/>
    </row>
    <row r="7677" spans="1:10" ht="13.5" hidden="1" customHeight="1" thickBot="1">
      <c r="A7677" s="410"/>
      <c r="B7677" s="183">
        <v>80</v>
      </c>
      <c r="C7677" s="184">
        <v>1857.74</v>
      </c>
      <c r="D7677" s="346" t="s">
        <v>384</v>
      </c>
      <c r="E7677" s="346" t="s">
        <v>386</v>
      </c>
      <c r="F7677" s="346" t="s">
        <v>872</v>
      </c>
      <c r="G7677" s="342">
        <f t="shared" si="242"/>
        <v>103.32666299325791</v>
      </c>
      <c r="H7677" s="342">
        <f t="shared" si="241"/>
        <v>1961.066662993258</v>
      </c>
      <c r="I7677" s="190"/>
    </row>
    <row r="7678" spans="1:10" ht="13.5" hidden="1" customHeight="1" thickBot="1">
      <c r="A7678" s="410"/>
      <c r="B7678" s="183">
        <v>40</v>
      </c>
      <c r="C7678" s="184">
        <v>928.87</v>
      </c>
      <c r="D7678" s="346" t="s">
        <v>384</v>
      </c>
      <c r="E7678" s="346" t="s">
        <v>386</v>
      </c>
      <c r="F7678" s="346" t="s">
        <v>858</v>
      </c>
      <c r="G7678" s="342">
        <f t="shared" si="242"/>
        <v>51.663331496628956</v>
      </c>
      <c r="H7678" s="342">
        <f t="shared" si="241"/>
        <v>980.53333149662899</v>
      </c>
      <c r="I7678" s="190"/>
    </row>
    <row r="7679" spans="1:10" ht="13.5" hidden="1" customHeight="1" thickBot="1">
      <c r="A7679" s="410"/>
      <c r="B7679" s="183">
        <v>13</v>
      </c>
      <c r="C7679" s="184">
        <v>525</v>
      </c>
      <c r="D7679" s="346" t="s">
        <v>385</v>
      </c>
      <c r="E7679" s="346" t="s">
        <v>386</v>
      </c>
      <c r="F7679" s="346" t="s">
        <v>918</v>
      </c>
      <c r="G7679" s="342">
        <f t="shared" si="242"/>
        <v>29.200263799810742</v>
      </c>
      <c r="H7679" s="342">
        <f t="shared" si="241"/>
        <v>554.20026379981073</v>
      </c>
      <c r="I7679" s="190"/>
    </row>
    <row r="7680" spans="1:10" ht="13.5" hidden="1" customHeight="1" thickBot="1">
      <c r="A7680" s="410"/>
      <c r="B7680" s="183">
        <v>4.5999999999999996</v>
      </c>
      <c r="C7680" s="184">
        <v>185.78</v>
      </c>
      <c r="D7680" s="346" t="s">
        <v>385</v>
      </c>
      <c r="E7680" s="346" t="s">
        <v>386</v>
      </c>
      <c r="F7680" s="346" t="s">
        <v>919</v>
      </c>
      <c r="G7680" s="342">
        <f t="shared" si="242"/>
        <v>10.333000016626361</v>
      </c>
      <c r="H7680" s="342">
        <f t="shared" si="241"/>
        <v>196.11300001662636</v>
      </c>
      <c r="I7680" s="190"/>
    </row>
    <row r="7681" spans="1:10" ht="13.5" hidden="1" customHeight="1" thickBot="1">
      <c r="A7681" s="410"/>
      <c r="B7681" s="183">
        <v>9.4</v>
      </c>
      <c r="C7681" s="184">
        <v>379.62</v>
      </c>
      <c r="D7681" s="346" t="s">
        <v>385</v>
      </c>
      <c r="E7681" s="346" t="s">
        <v>386</v>
      </c>
      <c r="F7681" s="346" t="s">
        <v>920</v>
      </c>
      <c r="G7681" s="342">
        <f t="shared" si="242"/>
        <v>21.114293607017434</v>
      </c>
      <c r="H7681" s="342">
        <f t="shared" si="241"/>
        <v>400.73429360701743</v>
      </c>
      <c r="I7681" s="190"/>
    </row>
    <row r="7682" spans="1:10" ht="13.5" hidden="1" customHeight="1" thickBot="1">
      <c r="A7682" s="410"/>
      <c r="B7682" s="183">
        <v>8.1999999999999993</v>
      </c>
      <c r="C7682" s="184">
        <v>331.16</v>
      </c>
      <c r="D7682" s="346" t="s">
        <v>385</v>
      </c>
      <c r="E7682" s="346" t="s">
        <v>386</v>
      </c>
      <c r="F7682" s="346" t="s">
        <v>858</v>
      </c>
      <c r="G7682" s="342">
        <f t="shared" si="242"/>
        <v>18.418970209419665</v>
      </c>
      <c r="H7682" s="342">
        <f t="shared" si="241"/>
        <v>349.57897020941971</v>
      </c>
      <c r="I7682" s="190"/>
    </row>
    <row r="7683" spans="1:10" ht="13.5" hidden="1" customHeight="1" thickBot="1">
      <c r="A7683" s="411"/>
      <c r="B7683" s="183">
        <v>0</v>
      </c>
      <c r="C7683" s="184">
        <v>51.98</v>
      </c>
      <c r="D7683" s="346" t="s">
        <v>393</v>
      </c>
      <c r="E7683" s="346" t="s">
        <v>386</v>
      </c>
      <c r="F7683" s="346" t="s">
        <v>859</v>
      </c>
      <c r="G7683" s="342">
        <f t="shared" si="242"/>
        <v>2.8911042139317376</v>
      </c>
      <c r="H7683" s="342">
        <f t="shared" si="241"/>
        <v>54.871104213931737</v>
      </c>
      <c r="I7683" s="190"/>
    </row>
    <row r="7684" spans="1:10" ht="13.5" thickBot="1">
      <c r="A7684" s="185" t="s">
        <v>1103</v>
      </c>
      <c r="B7684" s="186">
        <v>404</v>
      </c>
      <c r="C7684" s="187">
        <v>10584.54</v>
      </c>
      <c r="D7684" s="412"/>
      <c r="E7684" s="413"/>
      <c r="F7684" s="414"/>
      <c r="G7684" s="342">
        <f t="shared" si="242"/>
        <v>588.70735276123582</v>
      </c>
      <c r="H7684" s="342">
        <f t="shared" si="241"/>
        <v>11173.247352761236</v>
      </c>
      <c r="I7684" s="190">
        <f>+H7684</f>
        <v>11173.247352761236</v>
      </c>
      <c r="J7684" s="347">
        <v>4</v>
      </c>
    </row>
    <row r="7685" spans="1:10" ht="13.5" hidden="1" customHeight="1" thickBot="1">
      <c r="A7685" s="409" t="s">
        <v>1104</v>
      </c>
      <c r="B7685" s="183">
        <v>2.4</v>
      </c>
      <c r="C7685" s="184">
        <v>118.8</v>
      </c>
      <c r="D7685" s="346" t="s">
        <v>391</v>
      </c>
      <c r="E7685" s="346" t="s">
        <v>386</v>
      </c>
      <c r="F7685" s="346" t="s">
        <v>919</v>
      </c>
      <c r="G7685" s="342">
        <f t="shared" si="242"/>
        <v>6.6076025512714587</v>
      </c>
      <c r="H7685" s="342">
        <f t="shared" si="241"/>
        <v>125.40760255127145</v>
      </c>
      <c r="I7685" s="190"/>
    </row>
    <row r="7686" spans="1:10" ht="13.5" hidden="1" customHeight="1" thickBot="1">
      <c r="A7686" s="410"/>
      <c r="B7686" s="183">
        <v>2.4</v>
      </c>
      <c r="C7686" s="184">
        <v>118.8</v>
      </c>
      <c r="D7686" s="346" t="s">
        <v>391</v>
      </c>
      <c r="E7686" s="346" t="s">
        <v>386</v>
      </c>
      <c r="F7686" s="346" t="s">
        <v>858</v>
      </c>
      <c r="G7686" s="342">
        <f t="shared" si="242"/>
        <v>6.6076025512714587</v>
      </c>
      <c r="H7686" s="342">
        <f t="shared" si="241"/>
        <v>125.40760255127145</v>
      </c>
      <c r="I7686" s="190"/>
    </row>
    <row r="7687" spans="1:10" ht="13.5" hidden="1" customHeight="1" thickBot="1">
      <c r="A7687" s="410"/>
      <c r="B7687" s="183">
        <v>6</v>
      </c>
      <c r="C7687" s="184">
        <v>241.97</v>
      </c>
      <c r="D7687" s="346" t="s">
        <v>387</v>
      </c>
      <c r="E7687" s="346" t="s">
        <v>386</v>
      </c>
      <c r="F7687" s="346" t="s">
        <v>867</v>
      </c>
      <c r="G7687" s="342">
        <f t="shared" si="242"/>
        <v>13.458262536457532</v>
      </c>
      <c r="H7687" s="342">
        <f t="shared" si="241"/>
        <v>255.42826253645754</v>
      </c>
      <c r="I7687" s="190"/>
    </row>
    <row r="7688" spans="1:10" ht="13.5" hidden="1" customHeight="1" thickBot="1">
      <c r="A7688" s="410"/>
      <c r="B7688" s="183">
        <v>35</v>
      </c>
      <c r="C7688" s="184">
        <v>1731.69</v>
      </c>
      <c r="D7688" s="346" t="s">
        <v>387</v>
      </c>
      <c r="E7688" s="346" t="s">
        <v>386</v>
      </c>
      <c r="F7688" s="346" t="s">
        <v>868</v>
      </c>
      <c r="G7688" s="342">
        <f t="shared" si="242"/>
        <v>96.315818703798598</v>
      </c>
      <c r="H7688" s="342">
        <f t="shared" si="241"/>
        <v>1828.0058187037987</v>
      </c>
      <c r="I7688" s="190"/>
    </row>
    <row r="7689" spans="1:10" ht="13.5" hidden="1" customHeight="1" thickBot="1">
      <c r="A7689" s="410"/>
      <c r="B7689" s="183">
        <v>19.25</v>
      </c>
      <c r="C7689" s="184">
        <v>1062.3499999999999</v>
      </c>
      <c r="D7689" s="346" t="s">
        <v>387</v>
      </c>
      <c r="E7689" s="346" t="s">
        <v>386</v>
      </c>
      <c r="F7689" s="346" t="s">
        <v>838</v>
      </c>
      <c r="G7689" s="342">
        <f t="shared" si="242"/>
        <v>59.087429043293213</v>
      </c>
      <c r="H7689" s="342">
        <f t="shared" si="241"/>
        <v>1121.4374290432932</v>
      </c>
      <c r="I7689" s="190"/>
    </row>
    <row r="7690" spans="1:10" ht="13.5" hidden="1" customHeight="1" thickBot="1">
      <c r="A7690" s="410"/>
      <c r="B7690" s="183">
        <v>27.75</v>
      </c>
      <c r="C7690" s="184">
        <v>1314.96</v>
      </c>
      <c r="D7690" s="346" t="s">
        <v>387</v>
      </c>
      <c r="E7690" s="346" t="s">
        <v>386</v>
      </c>
      <c r="F7690" s="346" t="s">
        <v>872</v>
      </c>
      <c r="G7690" s="342">
        <f t="shared" si="242"/>
        <v>73.137483592760248</v>
      </c>
      <c r="H7690" s="342">
        <f t="shared" si="241"/>
        <v>1388.0974835927602</v>
      </c>
      <c r="I7690" s="190"/>
    </row>
    <row r="7691" spans="1:10" ht="13.5" hidden="1" customHeight="1" thickBot="1">
      <c r="A7691" s="410"/>
      <c r="B7691" s="183">
        <v>15.5</v>
      </c>
      <c r="C7691" s="184">
        <v>696.81</v>
      </c>
      <c r="D7691" s="346" t="s">
        <v>387</v>
      </c>
      <c r="E7691" s="346" t="s">
        <v>386</v>
      </c>
      <c r="F7691" s="346" t="s">
        <v>858</v>
      </c>
      <c r="G7691" s="342">
        <f t="shared" si="242"/>
        <v>38.756258701611657</v>
      </c>
      <c r="H7691" s="342">
        <f t="shared" ref="H7691:H7754" si="243">+G7691+C7691</f>
        <v>735.56625870161156</v>
      </c>
      <c r="I7691" s="190"/>
    </row>
    <row r="7692" spans="1:10" ht="13.5" hidden="1" customHeight="1" thickBot="1">
      <c r="A7692" s="410"/>
      <c r="B7692" s="183">
        <v>163</v>
      </c>
      <c r="C7692" s="184">
        <v>5370.28</v>
      </c>
      <c r="D7692" s="346" t="s">
        <v>384</v>
      </c>
      <c r="E7692" s="346" t="s">
        <v>386</v>
      </c>
      <c r="F7692" s="346" t="s">
        <v>867</v>
      </c>
      <c r="G7692" s="342">
        <f t="shared" si="242"/>
        <v>298.69255748351924</v>
      </c>
      <c r="H7692" s="342">
        <f t="shared" si="243"/>
        <v>5668.9725574835193</v>
      </c>
      <c r="I7692" s="190"/>
    </row>
    <row r="7693" spans="1:10" ht="13.5" hidden="1" customHeight="1" thickBot="1">
      <c r="A7693" s="410"/>
      <c r="B7693" s="183">
        <v>137</v>
      </c>
      <c r="C7693" s="184">
        <v>4226.54</v>
      </c>
      <c r="D7693" s="346" t="s">
        <v>384</v>
      </c>
      <c r="E7693" s="346" t="s">
        <v>386</v>
      </c>
      <c r="F7693" s="346" t="s">
        <v>868</v>
      </c>
      <c r="G7693" s="342">
        <f t="shared" si="242"/>
        <v>235.07825325800397</v>
      </c>
      <c r="H7693" s="342">
        <f t="shared" si="243"/>
        <v>4461.6182532580042</v>
      </c>
      <c r="I7693" s="190"/>
    </row>
    <row r="7694" spans="1:10" ht="13.5" hidden="1" customHeight="1" thickBot="1">
      <c r="A7694" s="410"/>
      <c r="B7694" s="183">
        <v>145.25</v>
      </c>
      <c r="C7694" s="184">
        <v>4580.3100000000004</v>
      </c>
      <c r="D7694" s="346" t="s">
        <v>384</v>
      </c>
      <c r="E7694" s="346" t="s">
        <v>386</v>
      </c>
      <c r="F7694" s="346" t="s">
        <v>838</v>
      </c>
      <c r="G7694" s="342">
        <f t="shared" si="242"/>
        <v>254.75478149506884</v>
      </c>
      <c r="H7694" s="342">
        <f t="shared" si="243"/>
        <v>4835.0647814950689</v>
      </c>
      <c r="I7694" s="190"/>
    </row>
    <row r="7695" spans="1:10" ht="13.5" hidden="1" customHeight="1" thickBot="1">
      <c r="A7695" s="410"/>
      <c r="B7695" s="183">
        <v>168.5</v>
      </c>
      <c r="C7695" s="184">
        <v>5577.93</v>
      </c>
      <c r="D7695" s="346" t="s">
        <v>384</v>
      </c>
      <c r="E7695" s="346" t="s">
        <v>386</v>
      </c>
      <c r="F7695" s="346" t="s">
        <v>872</v>
      </c>
      <c r="G7695" s="342">
        <f t="shared" ref="G7695:G7758" si="244">+(C7695/$C$12584)*1312742.08</f>
        <v>310.24195706072061</v>
      </c>
      <c r="H7695" s="342">
        <f t="shared" si="243"/>
        <v>5888.1719570607211</v>
      </c>
      <c r="I7695" s="190"/>
    </row>
    <row r="7696" spans="1:10" ht="13.5" hidden="1" customHeight="1" thickBot="1">
      <c r="A7696" s="410"/>
      <c r="B7696" s="183">
        <v>125</v>
      </c>
      <c r="C7696" s="184">
        <v>3653.38</v>
      </c>
      <c r="D7696" s="346" t="s">
        <v>384</v>
      </c>
      <c r="E7696" s="346" t="s">
        <v>386</v>
      </c>
      <c r="F7696" s="346" t="s">
        <v>858</v>
      </c>
      <c r="G7696" s="342">
        <f t="shared" si="244"/>
        <v>203.19935192562392</v>
      </c>
      <c r="H7696" s="342">
        <f t="shared" si="243"/>
        <v>3856.579351925624</v>
      </c>
      <c r="I7696" s="190"/>
    </row>
    <row r="7697" spans="1:10" ht="13.5" hidden="1" customHeight="1" thickBot="1">
      <c r="A7697" s="410"/>
      <c r="B7697" s="183">
        <v>8.1999999999999993</v>
      </c>
      <c r="C7697" s="184">
        <v>405.91</v>
      </c>
      <c r="D7697" s="346" t="s">
        <v>385</v>
      </c>
      <c r="E7697" s="346" t="s">
        <v>386</v>
      </c>
      <c r="F7697" s="346" t="s">
        <v>918</v>
      </c>
      <c r="G7697" s="342">
        <f t="shared" si="244"/>
        <v>22.576531579011768</v>
      </c>
      <c r="H7697" s="342">
        <f t="shared" si="243"/>
        <v>428.4865315790118</v>
      </c>
      <c r="I7697" s="190"/>
    </row>
    <row r="7698" spans="1:10" ht="13.5" hidden="1" customHeight="1" thickBot="1">
      <c r="A7698" s="410"/>
      <c r="B7698" s="183">
        <v>10.6</v>
      </c>
      <c r="C7698" s="184">
        <v>524.70000000000005</v>
      </c>
      <c r="D7698" s="346" t="s">
        <v>385</v>
      </c>
      <c r="E7698" s="346" t="s">
        <v>386</v>
      </c>
      <c r="F7698" s="346" t="s">
        <v>919</v>
      </c>
      <c r="G7698" s="342">
        <f t="shared" si="244"/>
        <v>29.183577934782278</v>
      </c>
      <c r="H7698" s="342">
        <f t="shared" si="243"/>
        <v>553.88357793478235</v>
      </c>
      <c r="I7698" s="190"/>
    </row>
    <row r="7699" spans="1:10" ht="13.5" hidden="1" customHeight="1" thickBot="1">
      <c r="A7699" s="410"/>
      <c r="B7699" s="183">
        <v>9.4</v>
      </c>
      <c r="C7699" s="184">
        <v>465.31</v>
      </c>
      <c r="D7699" s="346" t="s">
        <v>385</v>
      </c>
      <c r="E7699" s="346" t="s">
        <v>386</v>
      </c>
      <c r="F7699" s="346" t="s">
        <v>920</v>
      </c>
      <c r="G7699" s="342">
        <f t="shared" si="244"/>
        <v>25.880332854647495</v>
      </c>
      <c r="H7699" s="342">
        <f t="shared" si="243"/>
        <v>491.19033285464752</v>
      </c>
      <c r="I7699" s="190"/>
    </row>
    <row r="7700" spans="1:10" ht="13.5" hidden="1" customHeight="1" thickBot="1">
      <c r="A7700" s="410"/>
      <c r="B7700" s="183">
        <v>10.6</v>
      </c>
      <c r="C7700" s="184">
        <v>524.70000000000005</v>
      </c>
      <c r="D7700" s="346" t="s">
        <v>385</v>
      </c>
      <c r="E7700" s="346" t="s">
        <v>386</v>
      </c>
      <c r="F7700" s="346" t="s">
        <v>858</v>
      </c>
      <c r="G7700" s="342">
        <f t="shared" si="244"/>
        <v>29.183577934782278</v>
      </c>
      <c r="H7700" s="342">
        <f t="shared" si="243"/>
        <v>553.88357793478235</v>
      </c>
      <c r="I7700" s="190"/>
    </row>
    <row r="7701" spans="1:10" ht="13.5" hidden="1" customHeight="1" thickBot="1">
      <c r="A7701" s="410"/>
      <c r="B7701" s="183">
        <v>1.2</v>
      </c>
      <c r="C7701" s="184">
        <v>59.4</v>
      </c>
      <c r="D7701" s="346" t="s">
        <v>834</v>
      </c>
      <c r="E7701" s="346" t="s">
        <v>386</v>
      </c>
      <c r="F7701" s="346" t="s">
        <v>918</v>
      </c>
      <c r="G7701" s="342">
        <f t="shared" si="244"/>
        <v>3.3038012756357293</v>
      </c>
      <c r="H7701" s="342">
        <f t="shared" si="243"/>
        <v>62.703801275635726</v>
      </c>
      <c r="I7701" s="190"/>
    </row>
    <row r="7702" spans="1:10" ht="13.5" hidden="1" customHeight="1" thickBot="1">
      <c r="A7702" s="411"/>
      <c r="B7702" s="183">
        <v>0</v>
      </c>
      <c r="C7702" s="184">
        <v>103.96</v>
      </c>
      <c r="D7702" s="346" t="s">
        <v>393</v>
      </c>
      <c r="E7702" s="346" t="s">
        <v>386</v>
      </c>
      <c r="F7702" s="346" t="s">
        <v>859</v>
      </c>
      <c r="G7702" s="342">
        <f t="shared" si="244"/>
        <v>5.7822084278634751</v>
      </c>
      <c r="H7702" s="342">
        <f t="shared" si="243"/>
        <v>109.74220842786347</v>
      </c>
      <c r="I7702" s="190"/>
    </row>
    <row r="7703" spans="1:10" ht="13.5" thickBot="1">
      <c r="A7703" s="185" t="s">
        <v>1104</v>
      </c>
      <c r="B7703" s="186">
        <v>887.05</v>
      </c>
      <c r="C7703" s="187">
        <v>30777.8</v>
      </c>
      <c r="D7703" s="412"/>
      <c r="E7703" s="413"/>
      <c r="F7703" s="414"/>
      <c r="G7703" s="342">
        <f t="shared" si="244"/>
        <v>1711.8473889101238</v>
      </c>
      <c r="H7703" s="342">
        <f t="shared" si="243"/>
        <v>32489.647388910122</v>
      </c>
      <c r="I7703" s="190">
        <f>+H7703</f>
        <v>32489.647388910122</v>
      </c>
      <c r="J7703" s="347">
        <v>4</v>
      </c>
    </row>
    <row r="7704" spans="1:10" ht="13.5" hidden="1" customHeight="1" thickBot="1">
      <c r="A7704" s="409" t="s">
        <v>1105</v>
      </c>
      <c r="B7704" s="183">
        <v>0.5</v>
      </c>
      <c r="C7704" s="184">
        <v>18.98</v>
      </c>
      <c r="D7704" s="346" t="s">
        <v>387</v>
      </c>
      <c r="E7704" s="346" t="s">
        <v>386</v>
      </c>
      <c r="F7704" s="346" t="s">
        <v>872</v>
      </c>
      <c r="G7704" s="342">
        <f t="shared" si="244"/>
        <v>1.0556590608007768</v>
      </c>
      <c r="H7704" s="342">
        <f t="shared" si="243"/>
        <v>20.035659060800779</v>
      </c>
      <c r="I7704" s="190"/>
    </row>
    <row r="7705" spans="1:10" ht="13.5" hidden="1" customHeight="1" thickBot="1">
      <c r="A7705" s="410"/>
      <c r="B7705" s="183">
        <v>37.25</v>
      </c>
      <c r="C7705" s="184">
        <v>942.71</v>
      </c>
      <c r="D7705" s="346" t="s">
        <v>384</v>
      </c>
      <c r="E7705" s="346" t="s">
        <v>386</v>
      </c>
      <c r="F7705" s="346" t="s">
        <v>867</v>
      </c>
      <c r="G7705" s="342">
        <f t="shared" si="244"/>
        <v>52.433106069942063</v>
      </c>
      <c r="H7705" s="342">
        <f t="shared" si="243"/>
        <v>995.14310606994206</v>
      </c>
      <c r="I7705" s="190"/>
    </row>
    <row r="7706" spans="1:10" ht="13.5" hidden="1" customHeight="1" thickBot="1">
      <c r="A7706" s="410"/>
      <c r="B7706" s="183">
        <v>30.5</v>
      </c>
      <c r="C7706" s="184">
        <v>771.88</v>
      </c>
      <c r="D7706" s="346" t="s">
        <v>384</v>
      </c>
      <c r="E7706" s="346" t="s">
        <v>386</v>
      </c>
      <c r="F7706" s="346" t="s">
        <v>868</v>
      </c>
      <c r="G7706" s="342">
        <f t="shared" si="244"/>
        <v>42.931618327234119</v>
      </c>
      <c r="H7706" s="342">
        <f t="shared" si="243"/>
        <v>814.8116183272341</v>
      </c>
      <c r="I7706" s="190"/>
    </row>
    <row r="7707" spans="1:10" ht="13.5" hidden="1" customHeight="1" thickBot="1">
      <c r="A7707" s="410"/>
      <c r="B7707" s="183">
        <v>30.25</v>
      </c>
      <c r="C7707" s="184">
        <v>765.56</v>
      </c>
      <c r="D7707" s="346" t="s">
        <v>384</v>
      </c>
      <c r="E7707" s="346" t="s">
        <v>386</v>
      </c>
      <c r="F7707" s="346" t="s">
        <v>838</v>
      </c>
      <c r="G7707" s="342">
        <f t="shared" si="244"/>
        <v>42.58010277063449</v>
      </c>
      <c r="H7707" s="342">
        <f t="shared" si="243"/>
        <v>808.14010277063448</v>
      </c>
      <c r="I7707" s="190"/>
    </row>
    <row r="7708" spans="1:10" ht="13.5" hidden="1" customHeight="1" thickBot="1">
      <c r="A7708" s="410"/>
      <c r="B7708" s="183">
        <v>33</v>
      </c>
      <c r="C7708" s="184">
        <v>835.15</v>
      </c>
      <c r="D7708" s="346" t="s">
        <v>384</v>
      </c>
      <c r="E7708" s="346" t="s">
        <v>386</v>
      </c>
      <c r="F7708" s="346" t="s">
        <v>872</v>
      </c>
      <c r="G7708" s="342">
        <f t="shared" si="244"/>
        <v>46.450667261737017</v>
      </c>
      <c r="H7708" s="342">
        <f t="shared" si="243"/>
        <v>881.60066726173704</v>
      </c>
      <c r="I7708" s="190"/>
    </row>
    <row r="7709" spans="1:10" ht="13.5" hidden="1" customHeight="1" thickBot="1">
      <c r="A7709" s="411"/>
      <c r="B7709" s="183">
        <v>42</v>
      </c>
      <c r="C7709" s="184">
        <v>1062.92</v>
      </c>
      <c r="D7709" s="346" t="s">
        <v>384</v>
      </c>
      <c r="E7709" s="346" t="s">
        <v>386</v>
      </c>
      <c r="F7709" s="346" t="s">
        <v>858</v>
      </c>
      <c r="G7709" s="342">
        <f t="shared" si="244"/>
        <v>59.119132186847303</v>
      </c>
      <c r="H7709" s="342">
        <f t="shared" si="243"/>
        <v>1122.0391321868474</v>
      </c>
      <c r="I7709" s="190"/>
    </row>
    <row r="7710" spans="1:10" ht="13.5" thickBot="1">
      <c r="A7710" s="185" t="s">
        <v>1105</v>
      </c>
      <c r="B7710" s="186">
        <v>173.5</v>
      </c>
      <c r="C7710" s="187">
        <v>4397.2</v>
      </c>
      <c r="D7710" s="412"/>
      <c r="E7710" s="413"/>
      <c r="F7710" s="414"/>
      <c r="G7710" s="342">
        <f t="shared" si="244"/>
        <v>244.57028567719578</v>
      </c>
      <c r="H7710" s="342">
        <f t="shared" si="243"/>
        <v>4641.7702856771957</v>
      </c>
      <c r="I7710" s="190">
        <f>+H7710</f>
        <v>4641.7702856771957</v>
      </c>
      <c r="J7710" s="347">
        <v>4</v>
      </c>
    </row>
    <row r="7711" spans="1:10" ht="13.5" hidden="1" customHeight="1" thickBot="1">
      <c r="A7711" s="409" t="s">
        <v>566</v>
      </c>
      <c r="B7711" s="183">
        <v>13</v>
      </c>
      <c r="C7711" s="184">
        <v>525</v>
      </c>
      <c r="D7711" s="346" t="s">
        <v>385</v>
      </c>
      <c r="E7711" s="346" t="s">
        <v>386</v>
      </c>
      <c r="F7711" s="346" t="s">
        <v>916</v>
      </c>
      <c r="G7711" s="342">
        <f t="shared" si="244"/>
        <v>29.200263799810742</v>
      </c>
      <c r="H7711" s="342">
        <f t="shared" si="243"/>
        <v>554.20026379981073</v>
      </c>
      <c r="I7711" s="190"/>
    </row>
    <row r="7712" spans="1:10" ht="13.5" hidden="1" customHeight="1" thickBot="1">
      <c r="A7712" s="411"/>
      <c r="B7712" s="183">
        <v>11.8</v>
      </c>
      <c r="C7712" s="184">
        <v>476.54</v>
      </c>
      <c r="D7712" s="346" t="s">
        <v>385</v>
      </c>
      <c r="E7712" s="346" t="s">
        <v>386</v>
      </c>
      <c r="F7712" s="346" t="s">
        <v>917</v>
      </c>
      <c r="G7712" s="342">
        <f t="shared" si="244"/>
        <v>26.50494040221297</v>
      </c>
      <c r="H7712" s="342">
        <f t="shared" si="243"/>
        <v>503.044940402213</v>
      </c>
      <c r="I7712" s="190"/>
    </row>
    <row r="7713" spans="1:10" ht="13.5" thickBot="1">
      <c r="A7713" s="185" t="s">
        <v>566</v>
      </c>
      <c r="B7713" s="186">
        <v>24.8</v>
      </c>
      <c r="C7713" s="187">
        <v>1001.54</v>
      </c>
      <c r="D7713" s="412"/>
      <c r="E7713" s="413"/>
      <c r="F7713" s="414"/>
      <c r="G7713" s="342">
        <f t="shared" si="244"/>
        <v>55.705204202023708</v>
      </c>
      <c r="H7713" s="342">
        <f t="shared" si="243"/>
        <v>1057.2452042020236</v>
      </c>
      <c r="I7713" s="190">
        <f>+H7713</f>
        <v>1057.2452042020236</v>
      </c>
      <c r="J7713" s="347">
        <v>4</v>
      </c>
    </row>
    <row r="7714" spans="1:10" ht="13.5" hidden="1" customHeight="1" thickBot="1">
      <c r="A7714" s="409" t="s">
        <v>567</v>
      </c>
      <c r="B7714" s="183">
        <v>2.4</v>
      </c>
      <c r="C7714" s="184">
        <v>118.8</v>
      </c>
      <c r="D7714" s="346" t="s">
        <v>389</v>
      </c>
      <c r="E7714" s="346" t="s">
        <v>386</v>
      </c>
      <c r="F7714" s="346" t="s">
        <v>917</v>
      </c>
      <c r="G7714" s="342">
        <f t="shared" si="244"/>
        <v>6.6076025512714587</v>
      </c>
      <c r="H7714" s="342">
        <f t="shared" si="243"/>
        <v>125.40760255127145</v>
      </c>
      <c r="I7714" s="190"/>
    </row>
    <row r="7715" spans="1:10" ht="13.5" hidden="1" customHeight="1" thickBot="1">
      <c r="A7715" s="410"/>
      <c r="B7715" s="183">
        <v>2.4</v>
      </c>
      <c r="C7715" s="184">
        <v>101.73</v>
      </c>
      <c r="D7715" s="346" t="s">
        <v>391</v>
      </c>
      <c r="E7715" s="346" t="s">
        <v>386</v>
      </c>
      <c r="F7715" s="346" t="s">
        <v>817</v>
      </c>
      <c r="G7715" s="342">
        <f t="shared" si="244"/>
        <v>5.6581768311518985</v>
      </c>
      <c r="H7715" s="342">
        <f t="shared" si="243"/>
        <v>107.3881768311519</v>
      </c>
      <c r="I7715" s="190"/>
    </row>
    <row r="7716" spans="1:10" ht="13.5" hidden="1" customHeight="1" thickBot="1">
      <c r="A7716" s="410"/>
      <c r="B7716" s="183">
        <v>2.4</v>
      </c>
      <c r="C7716" s="184">
        <v>101.73</v>
      </c>
      <c r="D7716" s="346" t="s">
        <v>391</v>
      </c>
      <c r="E7716" s="346" t="s">
        <v>386</v>
      </c>
      <c r="F7716" s="346" t="s">
        <v>818</v>
      </c>
      <c r="G7716" s="342">
        <f t="shared" si="244"/>
        <v>5.6581768311518985</v>
      </c>
      <c r="H7716" s="342">
        <f t="shared" si="243"/>
        <v>107.3881768311519</v>
      </c>
      <c r="I7716" s="190"/>
    </row>
    <row r="7717" spans="1:10" ht="13.5" hidden="1" customHeight="1" thickBot="1">
      <c r="A7717" s="410"/>
      <c r="B7717" s="183">
        <v>2.4</v>
      </c>
      <c r="C7717" s="184">
        <v>105.44</v>
      </c>
      <c r="D7717" s="346" t="s">
        <v>391</v>
      </c>
      <c r="E7717" s="346" t="s">
        <v>386</v>
      </c>
      <c r="F7717" s="346" t="s">
        <v>819</v>
      </c>
      <c r="G7717" s="342">
        <f t="shared" si="244"/>
        <v>5.8645253620038931</v>
      </c>
      <c r="H7717" s="342">
        <f t="shared" si="243"/>
        <v>111.30452536200389</v>
      </c>
      <c r="I7717" s="190"/>
    </row>
    <row r="7718" spans="1:10" ht="13.5" hidden="1" customHeight="1" thickBot="1">
      <c r="A7718" s="410"/>
      <c r="B7718" s="183">
        <v>2.4</v>
      </c>
      <c r="C7718" s="184">
        <v>105.44</v>
      </c>
      <c r="D7718" s="346" t="s">
        <v>391</v>
      </c>
      <c r="E7718" s="346" t="s">
        <v>386</v>
      </c>
      <c r="F7718" s="346" t="s">
        <v>820</v>
      </c>
      <c r="G7718" s="342">
        <f t="shared" si="244"/>
        <v>5.8645253620038931</v>
      </c>
      <c r="H7718" s="342">
        <f t="shared" si="243"/>
        <v>111.30452536200389</v>
      </c>
      <c r="I7718" s="190"/>
    </row>
    <row r="7719" spans="1:10" ht="13.5" hidden="1" customHeight="1" thickBot="1">
      <c r="A7719" s="410"/>
      <c r="B7719" s="183">
        <v>2.4</v>
      </c>
      <c r="C7719" s="184">
        <v>105.44</v>
      </c>
      <c r="D7719" s="346" t="s">
        <v>391</v>
      </c>
      <c r="E7719" s="346" t="s">
        <v>386</v>
      </c>
      <c r="F7719" s="346" t="s">
        <v>821</v>
      </c>
      <c r="G7719" s="342">
        <f t="shared" si="244"/>
        <v>5.8645253620038931</v>
      </c>
      <c r="H7719" s="342">
        <f t="shared" si="243"/>
        <v>111.30452536200389</v>
      </c>
      <c r="I7719" s="190"/>
    </row>
    <row r="7720" spans="1:10" ht="13.5" hidden="1" customHeight="1" thickBot="1">
      <c r="A7720" s="410"/>
      <c r="B7720" s="183">
        <v>2.5</v>
      </c>
      <c r="C7720" s="184">
        <v>85.02</v>
      </c>
      <c r="D7720" s="346" t="s">
        <v>524</v>
      </c>
      <c r="E7720" s="346" t="s">
        <v>386</v>
      </c>
      <c r="F7720" s="346" t="s">
        <v>894</v>
      </c>
      <c r="G7720" s="342">
        <f t="shared" si="244"/>
        <v>4.728774149066493</v>
      </c>
      <c r="H7720" s="342">
        <f t="shared" si="243"/>
        <v>89.748774149066492</v>
      </c>
      <c r="I7720" s="190"/>
    </row>
    <row r="7721" spans="1:10" ht="13.5" hidden="1" customHeight="1" thickBot="1">
      <c r="A7721" s="410"/>
      <c r="B7721" s="183">
        <v>1</v>
      </c>
      <c r="C7721" s="184">
        <v>31.66</v>
      </c>
      <c r="D7721" s="346" t="s">
        <v>387</v>
      </c>
      <c r="E7721" s="346" t="s">
        <v>386</v>
      </c>
      <c r="F7721" s="346" t="s">
        <v>807</v>
      </c>
      <c r="G7721" s="342">
        <f t="shared" si="244"/>
        <v>1.7609149560038246</v>
      </c>
      <c r="H7721" s="342">
        <f t="shared" si="243"/>
        <v>33.420914956003827</v>
      </c>
      <c r="I7721" s="190"/>
    </row>
    <row r="7722" spans="1:10" ht="13.5" hidden="1" customHeight="1" thickBot="1">
      <c r="A7722" s="410"/>
      <c r="B7722" s="183">
        <v>1</v>
      </c>
      <c r="C7722" s="184">
        <v>40.71</v>
      </c>
      <c r="D7722" s="346" t="s">
        <v>387</v>
      </c>
      <c r="E7722" s="346" t="s">
        <v>386</v>
      </c>
      <c r="F7722" s="346" t="s">
        <v>837</v>
      </c>
      <c r="G7722" s="342">
        <f t="shared" si="244"/>
        <v>2.2642718843624672</v>
      </c>
      <c r="H7722" s="342">
        <f t="shared" si="243"/>
        <v>42.974271884362466</v>
      </c>
      <c r="I7722" s="190"/>
    </row>
    <row r="7723" spans="1:10" ht="13.5" hidden="1" customHeight="1" thickBot="1">
      <c r="A7723" s="410"/>
      <c r="B7723" s="183">
        <v>1</v>
      </c>
      <c r="C7723" s="184">
        <v>31.66</v>
      </c>
      <c r="D7723" s="346" t="s">
        <v>387</v>
      </c>
      <c r="E7723" s="346" t="s">
        <v>386</v>
      </c>
      <c r="F7723" s="346" t="s">
        <v>811</v>
      </c>
      <c r="G7723" s="342">
        <f t="shared" si="244"/>
        <v>1.7609149560038246</v>
      </c>
      <c r="H7723" s="342">
        <f t="shared" si="243"/>
        <v>33.420914956003827</v>
      </c>
      <c r="I7723" s="190"/>
    </row>
    <row r="7724" spans="1:10" ht="13.5" hidden="1" customHeight="1" thickBot="1">
      <c r="A7724" s="410"/>
      <c r="B7724" s="183">
        <v>6.5</v>
      </c>
      <c r="C7724" s="184">
        <v>241.34</v>
      </c>
      <c r="D7724" s="346" t="s">
        <v>387</v>
      </c>
      <c r="E7724" s="346" t="s">
        <v>386</v>
      </c>
      <c r="F7724" s="346" t="s">
        <v>813</v>
      </c>
      <c r="G7724" s="342">
        <f t="shared" si="244"/>
        <v>13.42322221989776</v>
      </c>
      <c r="H7724" s="342">
        <f t="shared" si="243"/>
        <v>254.76322221989776</v>
      </c>
      <c r="I7724" s="190"/>
    </row>
    <row r="7725" spans="1:10" ht="13.5" hidden="1" customHeight="1" thickBot="1">
      <c r="A7725" s="410"/>
      <c r="B7725" s="183">
        <v>3.25</v>
      </c>
      <c r="C7725" s="184">
        <v>130.28</v>
      </c>
      <c r="D7725" s="346" t="s">
        <v>387</v>
      </c>
      <c r="E7725" s="346" t="s">
        <v>386</v>
      </c>
      <c r="F7725" s="346" t="s">
        <v>808</v>
      </c>
      <c r="G7725" s="342">
        <f t="shared" si="244"/>
        <v>7.246114986360654</v>
      </c>
      <c r="H7725" s="342">
        <f t="shared" si="243"/>
        <v>137.52611498636065</v>
      </c>
      <c r="I7725" s="190"/>
    </row>
    <row r="7726" spans="1:10" ht="13.5" hidden="1" customHeight="1" thickBot="1">
      <c r="A7726" s="410"/>
      <c r="B7726" s="183">
        <v>7</v>
      </c>
      <c r="C7726" s="184">
        <v>237.68</v>
      </c>
      <c r="D7726" s="346" t="s">
        <v>387</v>
      </c>
      <c r="E7726" s="346" t="s">
        <v>386</v>
      </c>
      <c r="F7726" s="346" t="s">
        <v>809</v>
      </c>
      <c r="G7726" s="342">
        <f t="shared" si="244"/>
        <v>13.219654666550507</v>
      </c>
      <c r="H7726" s="342">
        <f t="shared" si="243"/>
        <v>250.8996546665505</v>
      </c>
      <c r="I7726" s="190"/>
    </row>
    <row r="7727" spans="1:10" ht="13.5" hidden="1" customHeight="1" thickBot="1">
      <c r="A7727" s="410"/>
      <c r="B7727" s="183">
        <v>7.5</v>
      </c>
      <c r="C7727" s="184">
        <v>259.14999999999998</v>
      </c>
      <c r="D7727" s="346" t="s">
        <v>387</v>
      </c>
      <c r="E7727" s="346" t="s">
        <v>386</v>
      </c>
      <c r="F7727" s="346" t="s">
        <v>810</v>
      </c>
      <c r="G7727" s="342">
        <f t="shared" si="244"/>
        <v>14.413806407087529</v>
      </c>
      <c r="H7727" s="342">
        <f t="shared" si="243"/>
        <v>273.5638064070875</v>
      </c>
      <c r="I7727" s="190"/>
    </row>
    <row r="7728" spans="1:10" ht="13.5" hidden="1" customHeight="1" thickBot="1">
      <c r="A7728" s="410"/>
      <c r="B7728" s="183">
        <v>11.25</v>
      </c>
      <c r="C7728" s="184">
        <v>404.5</v>
      </c>
      <c r="D7728" s="346" t="s">
        <v>387</v>
      </c>
      <c r="E7728" s="346" t="s">
        <v>386</v>
      </c>
      <c r="F7728" s="346" t="s">
        <v>835</v>
      </c>
      <c r="G7728" s="342">
        <f t="shared" si="244"/>
        <v>22.498108013377987</v>
      </c>
      <c r="H7728" s="342">
        <f t="shared" si="243"/>
        <v>426.99810801337799</v>
      </c>
      <c r="I7728" s="190"/>
    </row>
    <row r="7729" spans="1:9" ht="13.5" hidden="1" customHeight="1" thickBot="1">
      <c r="A7729" s="410"/>
      <c r="B7729" s="183">
        <v>25.5</v>
      </c>
      <c r="C7729" s="184">
        <v>905.47</v>
      </c>
      <c r="D7729" s="346" t="s">
        <v>387</v>
      </c>
      <c r="E7729" s="346" t="s">
        <v>386</v>
      </c>
      <c r="F7729" s="346" t="s">
        <v>802</v>
      </c>
      <c r="G7729" s="342">
        <f t="shared" si="244"/>
        <v>50.361834024408822</v>
      </c>
      <c r="H7729" s="342">
        <f t="shared" si="243"/>
        <v>955.83183402440886</v>
      </c>
      <c r="I7729" s="190"/>
    </row>
    <row r="7730" spans="1:9" ht="13.5" hidden="1" customHeight="1" thickBot="1">
      <c r="A7730" s="410"/>
      <c r="B7730" s="183">
        <v>44.5</v>
      </c>
      <c r="C7730" s="184">
        <v>1978.58</v>
      </c>
      <c r="D7730" s="346" t="s">
        <v>387</v>
      </c>
      <c r="E7730" s="346" t="s">
        <v>386</v>
      </c>
      <c r="F7730" s="346" t="s">
        <v>803</v>
      </c>
      <c r="G7730" s="342">
        <f t="shared" si="244"/>
        <v>110.04772942672291</v>
      </c>
      <c r="H7730" s="342">
        <f t="shared" si="243"/>
        <v>2088.6277294267229</v>
      </c>
      <c r="I7730" s="190"/>
    </row>
    <row r="7731" spans="1:9" ht="13.5" hidden="1" customHeight="1" thickBot="1">
      <c r="A7731" s="410"/>
      <c r="B7731" s="183">
        <v>28.25</v>
      </c>
      <c r="C7731" s="184">
        <v>1154.1600000000001</v>
      </c>
      <c r="D7731" s="346" t="s">
        <v>387</v>
      </c>
      <c r="E7731" s="346" t="s">
        <v>386</v>
      </c>
      <c r="F7731" s="346" t="s">
        <v>804</v>
      </c>
      <c r="G7731" s="342">
        <f t="shared" si="244"/>
        <v>64.19385993750393</v>
      </c>
      <c r="H7731" s="342">
        <f t="shared" si="243"/>
        <v>1218.353859937504</v>
      </c>
      <c r="I7731" s="190"/>
    </row>
    <row r="7732" spans="1:9" ht="13.5" hidden="1" customHeight="1" thickBot="1">
      <c r="A7732" s="410"/>
      <c r="B7732" s="183">
        <v>1.75</v>
      </c>
      <c r="C7732" s="184">
        <v>84.42</v>
      </c>
      <c r="D7732" s="346" t="s">
        <v>387</v>
      </c>
      <c r="E7732" s="346" t="s">
        <v>386</v>
      </c>
      <c r="F7732" s="346" t="s">
        <v>845</v>
      </c>
      <c r="G7732" s="342">
        <f t="shared" si="244"/>
        <v>4.6954024190095671</v>
      </c>
      <c r="H7732" s="342">
        <f t="shared" si="243"/>
        <v>89.11540241900957</v>
      </c>
      <c r="I7732" s="190"/>
    </row>
    <row r="7733" spans="1:9" ht="13.5" hidden="1" customHeight="1" thickBot="1">
      <c r="A7733" s="410"/>
      <c r="B7733" s="183">
        <v>41.25</v>
      </c>
      <c r="C7733" s="184">
        <v>1831.51</v>
      </c>
      <c r="D7733" s="346" t="s">
        <v>387</v>
      </c>
      <c r="E7733" s="346" t="s">
        <v>386</v>
      </c>
      <c r="F7733" s="346" t="s">
        <v>843</v>
      </c>
      <c r="G7733" s="342">
        <f t="shared" si="244"/>
        <v>101.86776219426926</v>
      </c>
      <c r="H7733" s="342">
        <f t="shared" si="243"/>
        <v>1933.3777621942693</v>
      </c>
      <c r="I7733" s="190"/>
    </row>
    <row r="7734" spans="1:9" ht="13.5" hidden="1" customHeight="1" thickBot="1">
      <c r="A7734" s="410"/>
      <c r="B7734" s="183">
        <v>10.5</v>
      </c>
      <c r="C7734" s="184">
        <v>503.67</v>
      </c>
      <c r="D7734" s="346" t="s">
        <v>387</v>
      </c>
      <c r="E7734" s="346" t="s">
        <v>386</v>
      </c>
      <c r="F7734" s="346" t="s">
        <v>894</v>
      </c>
      <c r="G7734" s="342">
        <f t="shared" si="244"/>
        <v>28.013898796286998</v>
      </c>
      <c r="H7734" s="342">
        <f t="shared" si="243"/>
        <v>531.68389879628705</v>
      </c>
      <c r="I7734" s="190"/>
    </row>
    <row r="7735" spans="1:9" ht="13.5" hidden="1" customHeight="1" thickBot="1">
      <c r="A7735" s="410"/>
      <c r="B7735" s="183">
        <v>25.5</v>
      </c>
      <c r="C7735" s="184">
        <v>954.92</v>
      </c>
      <c r="D7735" s="346" t="s">
        <v>387</v>
      </c>
      <c r="E7735" s="346" t="s">
        <v>386</v>
      </c>
      <c r="F7735" s="346" t="s">
        <v>881</v>
      </c>
      <c r="G7735" s="342">
        <f t="shared" si="244"/>
        <v>53.112220776600509</v>
      </c>
      <c r="H7735" s="342">
        <f t="shared" si="243"/>
        <v>1008.0322207766005</v>
      </c>
      <c r="I7735" s="190"/>
    </row>
    <row r="7736" spans="1:9" ht="13.5" hidden="1" customHeight="1" thickBot="1">
      <c r="A7736" s="410"/>
      <c r="B7736" s="183">
        <v>1.5</v>
      </c>
      <c r="C7736" s="184">
        <v>51.69</v>
      </c>
      <c r="D7736" s="346" t="s">
        <v>387</v>
      </c>
      <c r="E7736" s="346" t="s">
        <v>386</v>
      </c>
      <c r="F7736" s="346" t="s">
        <v>805</v>
      </c>
      <c r="G7736" s="342">
        <f t="shared" si="244"/>
        <v>2.874974544404223</v>
      </c>
      <c r="H7736" s="342">
        <f t="shared" si="243"/>
        <v>54.564974544404222</v>
      </c>
      <c r="I7736" s="190"/>
    </row>
    <row r="7737" spans="1:9" ht="13.5" hidden="1" customHeight="1" thickBot="1">
      <c r="A7737" s="410"/>
      <c r="B7737" s="183">
        <v>14.5</v>
      </c>
      <c r="C7737" s="184">
        <v>514.37</v>
      </c>
      <c r="D7737" s="346" t="s">
        <v>387</v>
      </c>
      <c r="E7737" s="346" t="s">
        <v>386</v>
      </c>
      <c r="F7737" s="346" t="s">
        <v>862</v>
      </c>
      <c r="G7737" s="342">
        <f t="shared" si="244"/>
        <v>28.609027982302187</v>
      </c>
      <c r="H7737" s="342">
        <f t="shared" si="243"/>
        <v>542.97902798230223</v>
      </c>
      <c r="I7737" s="190"/>
    </row>
    <row r="7738" spans="1:9" ht="13.5" hidden="1" customHeight="1" thickBot="1">
      <c r="A7738" s="410"/>
      <c r="B7738" s="183">
        <v>3</v>
      </c>
      <c r="C7738" s="184">
        <v>143.68</v>
      </c>
      <c r="D7738" s="346" t="s">
        <v>387</v>
      </c>
      <c r="E7738" s="346" t="s">
        <v>386</v>
      </c>
      <c r="F7738" s="346" t="s">
        <v>816</v>
      </c>
      <c r="G7738" s="342">
        <f t="shared" si="244"/>
        <v>7.9914169576320129</v>
      </c>
      <c r="H7738" s="342">
        <f t="shared" si="243"/>
        <v>151.67141695763203</v>
      </c>
      <c r="I7738" s="190"/>
    </row>
    <row r="7739" spans="1:9" ht="13.5" hidden="1" customHeight="1" thickBot="1">
      <c r="A7739" s="410"/>
      <c r="B7739" s="183">
        <v>16</v>
      </c>
      <c r="C7739" s="184">
        <v>694.91</v>
      </c>
      <c r="D7739" s="346" t="s">
        <v>387</v>
      </c>
      <c r="E7739" s="346" t="s">
        <v>386</v>
      </c>
      <c r="F7739" s="346" t="s">
        <v>863</v>
      </c>
      <c r="G7739" s="342">
        <f t="shared" si="244"/>
        <v>38.650581556431391</v>
      </c>
      <c r="H7739" s="342">
        <f t="shared" si="243"/>
        <v>733.56058155643132</v>
      </c>
      <c r="I7739" s="190"/>
    </row>
    <row r="7740" spans="1:9" ht="13.5" hidden="1" customHeight="1" thickBot="1">
      <c r="A7740" s="410"/>
      <c r="B7740" s="183">
        <v>10</v>
      </c>
      <c r="C7740" s="184">
        <v>406.21</v>
      </c>
      <c r="D7740" s="346" t="s">
        <v>387</v>
      </c>
      <c r="E7740" s="346" t="s">
        <v>386</v>
      </c>
      <c r="F7740" s="346" t="s">
        <v>864</v>
      </c>
      <c r="G7740" s="342">
        <f t="shared" si="244"/>
        <v>22.593217444040228</v>
      </c>
      <c r="H7740" s="342">
        <f t="shared" si="243"/>
        <v>428.80321744404023</v>
      </c>
      <c r="I7740" s="190"/>
    </row>
    <row r="7741" spans="1:9" ht="13.5" hidden="1" customHeight="1" thickBot="1">
      <c r="A7741" s="410"/>
      <c r="B7741" s="183">
        <v>20.75</v>
      </c>
      <c r="C7741" s="184">
        <v>850.99</v>
      </c>
      <c r="D7741" s="346" t="s">
        <v>387</v>
      </c>
      <c r="E7741" s="346" t="s">
        <v>386</v>
      </c>
      <c r="F7741" s="346" t="s">
        <v>841</v>
      </c>
      <c r="G7741" s="342">
        <f t="shared" si="244"/>
        <v>47.331680935239888</v>
      </c>
      <c r="H7741" s="342">
        <f t="shared" si="243"/>
        <v>898.3216809352399</v>
      </c>
      <c r="I7741" s="190"/>
    </row>
    <row r="7742" spans="1:9" ht="13.5" hidden="1" customHeight="1" thickBot="1">
      <c r="A7742" s="410"/>
      <c r="B7742" s="183">
        <v>36.5</v>
      </c>
      <c r="C7742" s="184">
        <v>1360.91</v>
      </c>
      <c r="D7742" s="346" t="s">
        <v>387</v>
      </c>
      <c r="E7742" s="346" t="s">
        <v>386</v>
      </c>
      <c r="F7742" s="346" t="s">
        <v>856</v>
      </c>
      <c r="G7742" s="342">
        <f t="shared" si="244"/>
        <v>75.693201919619881</v>
      </c>
      <c r="H7742" s="342">
        <f t="shared" si="243"/>
        <v>1436.60320191962</v>
      </c>
      <c r="I7742" s="190"/>
    </row>
    <row r="7743" spans="1:9" ht="13.5" hidden="1" customHeight="1" thickBot="1">
      <c r="A7743" s="410"/>
      <c r="B7743" s="183">
        <v>172.75</v>
      </c>
      <c r="C7743" s="184">
        <v>4577.33</v>
      </c>
      <c r="D7743" s="346" t="s">
        <v>384</v>
      </c>
      <c r="E7743" s="346" t="s">
        <v>386</v>
      </c>
      <c r="F7743" s="346" t="s">
        <v>807</v>
      </c>
      <c r="G7743" s="342">
        <f t="shared" si="244"/>
        <v>254.58903523578607</v>
      </c>
      <c r="H7743" s="342">
        <f t="shared" si="243"/>
        <v>4831.9190352357864</v>
      </c>
      <c r="I7743" s="190"/>
    </row>
    <row r="7744" spans="1:9" ht="13.5" hidden="1" customHeight="1" thickBot="1">
      <c r="A7744" s="410"/>
      <c r="B7744" s="183">
        <v>148.25</v>
      </c>
      <c r="C7744" s="184">
        <v>4020.34</v>
      </c>
      <c r="D7744" s="346" t="s">
        <v>384</v>
      </c>
      <c r="E7744" s="346" t="s">
        <v>386</v>
      </c>
      <c r="F7744" s="346" t="s">
        <v>837</v>
      </c>
      <c r="G7744" s="342">
        <f t="shared" si="244"/>
        <v>223.60950202844023</v>
      </c>
      <c r="H7744" s="342">
        <f t="shared" si="243"/>
        <v>4243.9495020284403</v>
      </c>
      <c r="I7744" s="190"/>
    </row>
    <row r="7745" spans="1:9" ht="13.5" hidden="1" customHeight="1" thickBot="1">
      <c r="A7745" s="410"/>
      <c r="B7745" s="183">
        <v>161</v>
      </c>
      <c r="C7745" s="184">
        <v>4265.7700000000004</v>
      </c>
      <c r="D7745" s="346" t="s">
        <v>384</v>
      </c>
      <c r="E7745" s="346" t="s">
        <v>386</v>
      </c>
      <c r="F7745" s="346" t="s">
        <v>811</v>
      </c>
      <c r="G7745" s="342">
        <f t="shared" si="244"/>
        <v>237.26020820822606</v>
      </c>
      <c r="H7745" s="342">
        <f t="shared" si="243"/>
        <v>4503.0302082082262</v>
      </c>
      <c r="I7745" s="190"/>
    </row>
    <row r="7746" spans="1:9" ht="13.5" hidden="1" customHeight="1" thickBot="1">
      <c r="A7746" s="410"/>
      <c r="B7746" s="183">
        <v>145.5</v>
      </c>
      <c r="C7746" s="184">
        <v>3993.23</v>
      </c>
      <c r="D7746" s="346" t="s">
        <v>384</v>
      </c>
      <c r="E7746" s="346" t="s">
        <v>386</v>
      </c>
      <c r="F7746" s="346" t="s">
        <v>813</v>
      </c>
      <c r="G7746" s="342">
        <f t="shared" si="244"/>
        <v>222.10165602536807</v>
      </c>
      <c r="H7746" s="342">
        <f t="shared" si="243"/>
        <v>4215.3316560253679</v>
      </c>
      <c r="I7746" s="190"/>
    </row>
    <row r="7747" spans="1:9" ht="13.5" hidden="1" customHeight="1" thickBot="1">
      <c r="A7747" s="410"/>
      <c r="B7747" s="183">
        <v>201.75</v>
      </c>
      <c r="C7747" s="184">
        <v>5632.27</v>
      </c>
      <c r="D7747" s="346" t="s">
        <v>384</v>
      </c>
      <c r="E7747" s="346" t="s">
        <v>386</v>
      </c>
      <c r="F7747" s="346" t="s">
        <v>808</v>
      </c>
      <c r="G7747" s="342">
        <f t="shared" si="244"/>
        <v>313.26432341287631</v>
      </c>
      <c r="H7747" s="342">
        <f t="shared" si="243"/>
        <v>5945.5343234128768</v>
      </c>
      <c r="I7747" s="190"/>
    </row>
    <row r="7748" spans="1:9" ht="13.5" hidden="1" customHeight="1" thickBot="1">
      <c r="A7748" s="410"/>
      <c r="B7748" s="183">
        <v>150</v>
      </c>
      <c r="C7748" s="184">
        <v>4333.4399999999996</v>
      </c>
      <c r="D7748" s="346" t="s">
        <v>384</v>
      </c>
      <c r="E7748" s="346" t="s">
        <v>386</v>
      </c>
      <c r="F7748" s="346" t="s">
        <v>809</v>
      </c>
      <c r="G7748" s="342">
        <f t="shared" si="244"/>
        <v>241.02398316314637</v>
      </c>
      <c r="H7748" s="342">
        <f t="shared" si="243"/>
        <v>4574.4639831631457</v>
      </c>
      <c r="I7748" s="190"/>
    </row>
    <row r="7749" spans="1:9" ht="13.5" hidden="1" customHeight="1" thickBot="1">
      <c r="A7749" s="410"/>
      <c r="B7749" s="183">
        <v>177.5</v>
      </c>
      <c r="C7749" s="184">
        <v>4935.2</v>
      </c>
      <c r="D7749" s="346" t="s">
        <v>384</v>
      </c>
      <c r="E7749" s="346" t="s">
        <v>386</v>
      </c>
      <c r="F7749" s="346" t="s">
        <v>810</v>
      </c>
      <c r="G7749" s="342">
        <f t="shared" si="244"/>
        <v>274.4936036282399</v>
      </c>
      <c r="H7749" s="342">
        <f t="shared" si="243"/>
        <v>5209.6936036282395</v>
      </c>
      <c r="I7749" s="190"/>
    </row>
    <row r="7750" spans="1:9" ht="13.5" hidden="1" customHeight="1" thickBot="1">
      <c r="A7750" s="410"/>
      <c r="B7750" s="183">
        <v>176</v>
      </c>
      <c r="C7750" s="184">
        <v>4935.46</v>
      </c>
      <c r="D7750" s="346" t="s">
        <v>384</v>
      </c>
      <c r="E7750" s="346" t="s">
        <v>386</v>
      </c>
      <c r="F7750" s="346" t="s">
        <v>835</v>
      </c>
      <c r="G7750" s="342">
        <f t="shared" si="244"/>
        <v>274.50806471126458</v>
      </c>
      <c r="H7750" s="342">
        <f t="shared" si="243"/>
        <v>5209.9680647112646</v>
      </c>
      <c r="I7750" s="190"/>
    </row>
    <row r="7751" spans="1:9" ht="13.5" hidden="1" customHeight="1" thickBot="1">
      <c r="A7751" s="410"/>
      <c r="B7751" s="183">
        <v>152.75</v>
      </c>
      <c r="C7751" s="184">
        <v>4271.3599999999997</v>
      </c>
      <c r="D7751" s="346" t="s">
        <v>384</v>
      </c>
      <c r="E7751" s="346" t="s">
        <v>386</v>
      </c>
      <c r="F7751" s="346" t="s">
        <v>802</v>
      </c>
      <c r="G7751" s="342">
        <f t="shared" si="244"/>
        <v>237.57112149325636</v>
      </c>
      <c r="H7751" s="342">
        <f t="shared" si="243"/>
        <v>4508.9311214932559</v>
      </c>
      <c r="I7751" s="190"/>
    </row>
    <row r="7752" spans="1:9" ht="13.5" hidden="1" customHeight="1" thickBot="1">
      <c r="A7752" s="410"/>
      <c r="B7752" s="183">
        <v>159.25</v>
      </c>
      <c r="C7752" s="184">
        <v>4746.57</v>
      </c>
      <c r="D7752" s="346" t="s">
        <v>384</v>
      </c>
      <c r="E7752" s="346" t="s">
        <v>386</v>
      </c>
      <c r="F7752" s="346" t="s">
        <v>803</v>
      </c>
      <c r="G7752" s="342">
        <f t="shared" si="244"/>
        <v>264.00208789384317</v>
      </c>
      <c r="H7752" s="342">
        <f t="shared" si="243"/>
        <v>5010.5720878938428</v>
      </c>
      <c r="I7752" s="190"/>
    </row>
    <row r="7753" spans="1:9" ht="13.5" hidden="1" customHeight="1" thickBot="1">
      <c r="A7753" s="410"/>
      <c r="B7753" s="183">
        <v>181.75</v>
      </c>
      <c r="C7753" s="184">
        <v>5261.19</v>
      </c>
      <c r="D7753" s="346" t="s">
        <v>384</v>
      </c>
      <c r="E7753" s="346" t="s">
        <v>386</v>
      </c>
      <c r="F7753" s="346" t="s">
        <v>804</v>
      </c>
      <c r="G7753" s="342">
        <f t="shared" si="244"/>
        <v>292.62502076366906</v>
      </c>
      <c r="H7753" s="342">
        <f t="shared" si="243"/>
        <v>5553.8150207636691</v>
      </c>
      <c r="I7753" s="190"/>
    </row>
    <row r="7754" spans="1:9" ht="13.5" hidden="1" customHeight="1" thickBot="1">
      <c r="A7754" s="410"/>
      <c r="B7754" s="183">
        <v>146.25</v>
      </c>
      <c r="C7754" s="184">
        <v>4220.41</v>
      </c>
      <c r="D7754" s="346" t="s">
        <v>384</v>
      </c>
      <c r="E7754" s="346" t="s">
        <v>386</v>
      </c>
      <c r="F7754" s="346" t="s">
        <v>845</v>
      </c>
      <c r="G7754" s="342">
        <f t="shared" si="244"/>
        <v>234.73730541592235</v>
      </c>
      <c r="H7754" s="342">
        <f t="shared" si="243"/>
        <v>4455.1473054159223</v>
      </c>
      <c r="I7754" s="190"/>
    </row>
    <row r="7755" spans="1:9" ht="13.5" hidden="1" customHeight="1" thickBot="1">
      <c r="A7755" s="410"/>
      <c r="B7755" s="183">
        <v>127.75</v>
      </c>
      <c r="C7755" s="184">
        <v>3683.06</v>
      </c>
      <c r="D7755" s="346" t="s">
        <v>384</v>
      </c>
      <c r="E7755" s="346" t="s">
        <v>386</v>
      </c>
      <c r="F7755" s="346" t="s">
        <v>843</v>
      </c>
      <c r="G7755" s="342">
        <f t="shared" si="244"/>
        <v>204.85014017243986</v>
      </c>
      <c r="H7755" s="342">
        <f t="shared" ref="H7755:H7818" si="245">+G7755+C7755</f>
        <v>3887.9101401724397</v>
      </c>
      <c r="I7755" s="190"/>
    </row>
    <row r="7756" spans="1:9" ht="13.5" hidden="1" customHeight="1" thickBot="1">
      <c r="A7756" s="410"/>
      <c r="B7756" s="183">
        <v>158</v>
      </c>
      <c r="C7756" s="184">
        <v>4750.87</v>
      </c>
      <c r="D7756" s="346" t="s">
        <v>384</v>
      </c>
      <c r="E7756" s="346" t="s">
        <v>386</v>
      </c>
      <c r="F7756" s="346" t="s">
        <v>894</v>
      </c>
      <c r="G7756" s="342">
        <f t="shared" si="244"/>
        <v>264.24125195925114</v>
      </c>
      <c r="H7756" s="342">
        <f t="shared" si="245"/>
        <v>5015.1112519592507</v>
      </c>
      <c r="I7756" s="190"/>
    </row>
    <row r="7757" spans="1:9" ht="13.5" hidden="1" customHeight="1" thickBot="1">
      <c r="A7757" s="410"/>
      <c r="B7757" s="183">
        <v>173.75</v>
      </c>
      <c r="C7757" s="184">
        <v>4915.9399999999996</v>
      </c>
      <c r="D7757" s="346" t="s">
        <v>384</v>
      </c>
      <c r="E7757" s="346" t="s">
        <v>386</v>
      </c>
      <c r="F7757" s="346" t="s">
        <v>881</v>
      </c>
      <c r="G7757" s="342">
        <f t="shared" si="244"/>
        <v>273.42237109341255</v>
      </c>
      <c r="H7757" s="342">
        <f t="shared" si="245"/>
        <v>5189.3623710934125</v>
      </c>
      <c r="I7757" s="190"/>
    </row>
    <row r="7758" spans="1:9" ht="13.5" hidden="1" customHeight="1" thickBot="1">
      <c r="A7758" s="410"/>
      <c r="B7758" s="183">
        <v>202.75</v>
      </c>
      <c r="C7758" s="184">
        <v>5746.93</v>
      </c>
      <c r="D7758" s="346" t="s">
        <v>384</v>
      </c>
      <c r="E7758" s="346" t="s">
        <v>386</v>
      </c>
      <c r="F7758" s="346" t="s">
        <v>805</v>
      </c>
      <c r="G7758" s="342">
        <f t="shared" si="244"/>
        <v>319.64166102675495</v>
      </c>
      <c r="H7758" s="342">
        <f t="shared" si="245"/>
        <v>6066.5716610267555</v>
      </c>
      <c r="I7758" s="190"/>
    </row>
    <row r="7759" spans="1:9" ht="13.5" hidden="1" customHeight="1" thickBot="1">
      <c r="A7759" s="410"/>
      <c r="B7759" s="183">
        <v>182.25</v>
      </c>
      <c r="C7759" s="184">
        <v>5293.97</v>
      </c>
      <c r="D7759" s="346" t="s">
        <v>384</v>
      </c>
      <c r="E7759" s="346" t="s">
        <v>386</v>
      </c>
      <c r="F7759" s="346" t="s">
        <v>862</v>
      </c>
      <c r="G7759" s="342">
        <f t="shared" ref="G7759:G7822" si="246">+(C7759/$C$12584)*1312742.08</f>
        <v>294.44822961577916</v>
      </c>
      <c r="H7759" s="342">
        <f t="shared" si="245"/>
        <v>5588.4182296157796</v>
      </c>
      <c r="I7759" s="190"/>
    </row>
    <row r="7760" spans="1:9" ht="13.5" hidden="1" customHeight="1" thickBot="1">
      <c r="A7760" s="410"/>
      <c r="B7760" s="183">
        <v>175</v>
      </c>
      <c r="C7760" s="184">
        <v>5109.22</v>
      </c>
      <c r="D7760" s="346" t="s">
        <v>384</v>
      </c>
      <c r="E7760" s="346" t="s">
        <v>386</v>
      </c>
      <c r="F7760" s="346" t="s">
        <v>816</v>
      </c>
      <c r="G7760" s="342">
        <f t="shared" si="246"/>
        <v>284.17251773575055</v>
      </c>
      <c r="H7760" s="342">
        <f t="shared" si="245"/>
        <v>5393.3925177357505</v>
      </c>
      <c r="I7760" s="190"/>
    </row>
    <row r="7761" spans="1:9" ht="13.5" hidden="1" customHeight="1" thickBot="1">
      <c r="A7761" s="410"/>
      <c r="B7761" s="183">
        <v>168</v>
      </c>
      <c r="C7761" s="184">
        <v>4831.6400000000003</v>
      </c>
      <c r="D7761" s="346" t="s">
        <v>384</v>
      </c>
      <c r="E7761" s="346" t="s">
        <v>386</v>
      </c>
      <c r="F7761" s="346" t="s">
        <v>863</v>
      </c>
      <c r="G7761" s="342">
        <f t="shared" si="246"/>
        <v>268.73364302041443</v>
      </c>
      <c r="H7761" s="342">
        <f t="shared" si="245"/>
        <v>5100.3736430204144</v>
      </c>
      <c r="I7761" s="190"/>
    </row>
    <row r="7762" spans="1:9" ht="13.5" hidden="1" customHeight="1" thickBot="1">
      <c r="A7762" s="410"/>
      <c r="B7762" s="183">
        <v>219.5</v>
      </c>
      <c r="C7762" s="184">
        <v>6202.31</v>
      </c>
      <c r="D7762" s="346" t="s">
        <v>384</v>
      </c>
      <c r="E7762" s="346" t="s">
        <v>386</v>
      </c>
      <c r="F7762" s="346" t="s">
        <v>864</v>
      </c>
      <c r="G7762" s="342">
        <f t="shared" si="246"/>
        <v>344.96969174896026</v>
      </c>
      <c r="H7762" s="342">
        <f t="shared" si="245"/>
        <v>6547.2796917489604</v>
      </c>
      <c r="I7762" s="190"/>
    </row>
    <row r="7763" spans="1:9" ht="13.5" hidden="1" customHeight="1" thickBot="1">
      <c r="A7763" s="410"/>
      <c r="B7763" s="183">
        <v>177.25</v>
      </c>
      <c r="C7763" s="184">
        <v>5151.01</v>
      </c>
      <c r="D7763" s="346" t="s">
        <v>384</v>
      </c>
      <c r="E7763" s="346" t="s">
        <v>386</v>
      </c>
      <c r="F7763" s="346" t="s">
        <v>841</v>
      </c>
      <c r="G7763" s="342">
        <f t="shared" si="246"/>
        <v>286.49685873421544</v>
      </c>
      <c r="H7763" s="342">
        <f t="shared" si="245"/>
        <v>5437.5068587342157</v>
      </c>
      <c r="I7763" s="190"/>
    </row>
    <row r="7764" spans="1:9" ht="13.5" hidden="1" customHeight="1" thickBot="1">
      <c r="A7764" s="410"/>
      <c r="B7764" s="183">
        <v>268.5</v>
      </c>
      <c r="C7764" s="184">
        <v>7314.3</v>
      </c>
      <c r="D7764" s="346" t="s">
        <v>384</v>
      </c>
      <c r="E7764" s="346" t="s">
        <v>386</v>
      </c>
      <c r="F7764" s="346" t="s">
        <v>856</v>
      </c>
      <c r="G7764" s="342">
        <f t="shared" si="246"/>
        <v>406.81807525896323</v>
      </c>
      <c r="H7764" s="342">
        <f t="shared" si="245"/>
        <v>7721.1180752589635</v>
      </c>
      <c r="I7764" s="190"/>
    </row>
    <row r="7765" spans="1:9" ht="13.5" hidden="1" customHeight="1" thickBot="1">
      <c r="A7765" s="410"/>
      <c r="B7765" s="183">
        <v>22.4</v>
      </c>
      <c r="C7765" s="184">
        <v>955.25</v>
      </c>
      <c r="D7765" s="346" t="s">
        <v>385</v>
      </c>
      <c r="E7765" s="346" t="s">
        <v>386</v>
      </c>
      <c r="F7765" s="346" t="s">
        <v>817</v>
      </c>
      <c r="G7765" s="342">
        <f t="shared" si="246"/>
        <v>53.130575228131832</v>
      </c>
      <c r="H7765" s="342">
        <f t="shared" si="245"/>
        <v>1008.3805752281319</v>
      </c>
      <c r="I7765" s="190"/>
    </row>
    <row r="7766" spans="1:9" ht="13.5" hidden="1" customHeight="1" thickBot="1">
      <c r="A7766" s="410"/>
      <c r="B7766" s="183">
        <v>24.8</v>
      </c>
      <c r="C7766" s="184">
        <v>1056.98</v>
      </c>
      <c r="D7766" s="346" t="s">
        <v>385</v>
      </c>
      <c r="E7766" s="346" t="s">
        <v>386</v>
      </c>
      <c r="F7766" s="346" t="s">
        <v>822</v>
      </c>
      <c r="G7766" s="342">
        <f t="shared" si="246"/>
        <v>58.788752059283723</v>
      </c>
      <c r="H7766" s="342">
        <f t="shared" si="245"/>
        <v>1115.7687520592838</v>
      </c>
      <c r="I7766" s="190"/>
    </row>
    <row r="7767" spans="1:9" ht="13.5" hidden="1" customHeight="1" thickBot="1">
      <c r="A7767" s="410"/>
      <c r="B7767" s="183">
        <v>26</v>
      </c>
      <c r="C7767" s="184">
        <v>1102.1099999999999</v>
      </c>
      <c r="D7767" s="346" t="s">
        <v>385</v>
      </c>
      <c r="E7767" s="346" t="s">
        <v>386</v>
      </c>
      <c r="F7767" s="346" t="s">
        <v>823</v>
      </c>
      <c r="G7767" s="342">
        <f t="shared" si="246"/>
        <v>61.298862355065538</v>
      </c>
      <c r="H7767" s="342">
        <f t="shared" si="245"/>
        <v>1163.4088623550654</v>
      </c>
      <c r="I7767" s="190"/>
    </row>
    <row r="7768" spans="1:9" ht="13.5" hidden="1" customHeight="1" thickBot="1">
      <c r="A7768" s="410"/>
      <c r="B7768" s="183">
        <v>26</v>
      </c>
      <c r="C7768" s="184">
        <v>1102.1099999999999</v>
      </c>
      <c r="D7768" s="346" t="s">
        <v>385</v>
      </c>
      <c r="E7768" s="346" t="s">
        <v>386</v>
      </c>
      <c r="F7768" s="346" t="s">
        <v>824</v>
      </c>
      <c r="G7768" s="342">
        <f t="shared" si="246"/>
        <v>61.298862355065538</v>
      </c>
      <c r="H7768" s="342">
        <f t="shared" si="245"/>
        <v>1163.4088623550654</v>
      </c>
      <c r="I7768" s="190"/>
    </row>
    <row r="7769" spans="1:9" ht="13.5" hidden="1" customHeight="1" thickBot="1">
      <c r="A7769" s="410"/>
      <c r="B7769" s="183">
        <v>23.6</v>
      </c>
      <c r="C7769" s="184">
        <v>988.91</v>
      </c>
      <c r="D7769" s="346" t="s">
        <v>385</v>
      </c>
      <c r="E7769" s="346" t="s">
        <v>386</v>
      </c>
      <c r="F7769" s="346" t="s">
        <v>825</v>
      </c>
      <c r="G7769" s="342">
        <f t="shared" si="246"/>
        <v>55.002729284325405</v>
      </c>
      <c r="H7769" s="342">
        <f t="shared" si="245"/>
        <v>1043.9127292843255</v>
      </c>
      <c r="I7769" s="190"/>
    </row>
    <row r="7770" spans="1:9" ht="13.5" hidden="1" customHeight="1" thickBot="1">
      <c r="A7770" s="410"/>
      <c r="B7770" s="183">
        <v>23.6</v>
      </c>
      <c r="C7770" s="184">
        <v>1000.38</v>
      </c>
      <c r="D7770" s="346" t="s">
        <v>385</v>
      </c>
      <c r="E7770" s="346" t="s">
        <v>386</v>
      </c>
      <c r="F7770" s="346" t="s">
        <v>818</v>
      </c>
      <c r="G7770" s="342">
        <f t="shared" si="246"/>
        <v>55.640685523913653</v>
      </c>
      <c r="H7770" s="342">
        <f t="shared" si="245"/>
        <v>1056.0206855239137</v>
      </c>
      <c r="I7770" s="190"/>
    </row>
    <row r="7771" spans="1:9" ht="13.5" hidden="1" customHeight="1" thickBot="1">
      <c r="A7771" s="410"/>
      <c r="B7771" s="183">
        <v>26</v>
      </c>
      <c r="C7771" s="184">
        <v>1142.25</v>
      </c>
      <c r="D7771" s="346" t="s">
        <v>385</v>
      </c>
      <c r="E7771" s="346" t="s">
        <v>386</v>
      </c>
      <c r="F7771" s="346" t="s">
        <v>826</v>
      </c>
      <c r="G7771" s="342">
        <f t="shared" si="246"/>
        <v>63.531431095873941</v>
      </c>
      <c r="H7771" s="342">
        <f t="shared" si="245"/>
        <v>1205.781431095874</v>
      </c>
      <c r="I7771" s="190"/>
    </row>
    <row r="7772" spans="1:9" ht="13.5" hidden="1" customHeight="1" thickBot="1">
      <c r="A7772" s="410"/>
      <c r="B7772" s="183">
        <v>20</v>
      </c>
      <c r="C7772" s="184">
        <v>858.62</v>
      </c>
      <c r="D7772" s="346" t="s">
        <v>385</v>
      </c>
      <c r="E7772" s="346" t="s">
        <v>386</v>
      </c>
      <c r="F7772" s="346" t="s">
        <v>827</v>
      </c>
      <c r="G7772" s="342">
        <f t="shared" si="246"/>
        <v>47.756058102463797</v>
      </c>
      <c r="H7772" s="342">
        <f t="shared" si="245"/>
        <v>906.37605810246384</v>
      </c>
      <c r="I7772" s="190"/>
    </row>
    <row r="7773" spans="1:9" ht="13.5" hidden="1" customHeight="1" thickBot="1">
      <c r="A7773" s="410"/>
      <c r="B7773" s="183">
        <v>25.4</v>
      </c>
      <c r="C7773" s="184">
        <v>1119.23</v>
      </c>
      <c r="D7773" s="346" t="s">
        <v>385</v>
      </c>
      <c r="E7773" s="346" t="s">
        <v>386</v>
      </c>
      <c r="F7773" s="346" t="s">
        <v>828</v>
      </c>
      <c r="G7773" s="342">
        <f t="shared" si="246"/>
        <v>62.25106905268985</v>
      </c>
      <c r="H7773" s="342">
        <f t="shared" si="245"/>
        <v>1181.4810690526899</v>
      </c>
      <c r="I7773" s="190"/>
    </row>
    <row r="7774" spans="1:9" ht="13.5" hidden="1" customHeight="1" thickBot="1">
      <c r="A7774" s="410"/>
      <c r="B7774" s="183">
        <v>23.6</v>
      </c>
      <c r="C7774" s="184">
        <v>1036.81</v>
      </c>
      <c r="D7774" s="346" t="s">
        <v>385</v>
      </c>
      <c r="E7774" s="346" t="s">
        <v>386</v>
      </c>
      <c r="F7774" s="346" t="s">
        <v>819</v>
      </c>
      <c r="G7774" s="342">
        <f t="shared" si="246"/>
        <v>57.666905733870038</v>
      </c>
      <c r="H7774" s="342">
        <f t="shared" si="245"/>
        <v>1094.4769057338699</v>
      </c>
      <c r="I7774" s="190"/>
    </row>
    <row r="7775" spans="1:9" ht="13.5" hidden="1" customHeight="1" thickBot="1">
      <c r="A7775" s="410"/>
      <c r="B7775" s="183">
        <v>24.8</v>
      </c>
      <c r="C7775" s="184">
        <v>1096.21</v>
      </c>
      <c r="D7775" s="346" t="s">
        <v>385</v>
      </c>
      <c r="E7775" s="346" t="s">
        <v>386</v>
      </c>
      <c r="F7775" s="346" t="s">
        <v>829</v>
      </c>
      <c r="G7775" s="342">
        <f t="shared" si="246"/>
        <v>60.970707009505773</v>
      </c>
      <c r="H7775" s="342">
        <f t="shared" si="245"/>
        <v>1157.1807070095058</v>
      </c>
      <c r="I7775" s="190"/>
    </row>
    <row r="7776" spans="1:9" ht="13.5" hidden="1" customHeight="1" thickBot="1">
      <c r="A7776" s="410"/>
      <c r="B7776" s="183">
        <v>26</v>
      </c>
      <c r="C7776" s="184">
        <v>1142.25</v>
      </c>
      <c r="D7776" s="346" t="s">
        <v>385</v>
      </c>
      <c r="E7776" s="346" t="s">
        <v>386</v>
      </c>
      <c r="F7776" s="346" t="s">
        <v>830</v>
      </c>
      <c r="G7776" s="342">
        <f t="shared" si="246"/>
        <v>63.531431095873941</v>
      </c>
      <c r="H7776" s="342">
        <f t="shared" si="245"/>
        <v>1205.781431095874</v>
      </c>
      <c r="I7776" s="190"/>
    </row>
    <row r="7777" spans="1:10" ht="13.5" hidden="1" customHeight="1" thickBot="1">
      <c r="A7777" s="410"/>
      <c r="B7777" s="183">
        <v>23.6</v>
      </c>
      <c r="C7777" s="184">
        <v>1036.81</v>
      </c>
      <c r="D7777" s="346" t="s">
        <v>385</v>
      </c>
      <c r="E7777" s="346" t="s">
        <v>386</v>
      </c>
      <c r="F7777" s="346" t="s">
        <v>820</v>
      </c>
      <c r="G7777" s="342">
        <f t="shared" si="246"/>
        <v>57.666905733870038</v>
      </c>
      <c r="H7777" s="342">
        <f t="shared" si="245"/>
        <v>1094.4769057338699</v>
      </c>
      <c r="I7777" s="190"/>
    </row>
    <row r="7778" spans="1:10" ht="13.5" hidden="1" customHeight="1" thickBot="1">
      <c r="A7778" s="410"/>
      <c r="B7778" s="183">
        <v>26</v>
      </c>
      <c r="C7778" s="184">
        <v>1142.25</v>
      </c>
      <c r="D7778" s="346" t="s">
        <v>385</v>
      </c>
      <c r="E7778" s="346" t="s">
        <v>386</v>
      </c>
      <c r="F7778" s="346" t="s">
        <v>805</v>
      </c>
      <c r="G7778" s="342">
        <f t="shared" si="246"/>
        <v>63.531431095873941</v>
      </c>
      <c r="H7778" s="342">
        <f t="shared" si="245"/>
        <v>1205.781431095874</v>
      </c>
      <c r="I7778" s="190"/>
    </row>
    <row r="7779" spans="1:10" ht="13.5" hidden="1" customHeight="1" thickBot="1">
      <c r="A7779" s="410"/>
      <c r="B7779" s="183">
        <v>20</v>
      </c>
      <c r="C7779" s="184">
        <v>912.07</v>
      </c>
      <c r="D7779" s="346" t="s">
        <v>385</v>
      </c>
      <c r="E7779" s="346" t="s">
        <v>386</v>
      </c>
      <c r="F7779" s="346" t="s">
        <v>831</v>
      </c>
      <c r="G7779" s="342">
        <f t="shared" si="246"/>
        <v>50.728923055035011</v>
      </c>
      <c r="H7779" s="342">
        <f t="shared" si="245"/>
        <v>962.79892305503506</v>
      </c>
      <c r="I7779" s="190"/>
    </row>
    <row r="7780" spans="1:10" ht="13.5" hidden="1" customHeight="1" thickBot="1">
      <c r="A7780" s="410"/>
      <c r="B7780" s="183">
        <v>26</v>
      </c>
      <c r="C7780" s="184">
        <v>1142.25</v>
      </c>
      <c r="D7780" s="346" t="s">
        <v>385</v>
      </c>
      <c r="E7780" s="346" t="s">
        <v>386</v>
      </c>
      <c r="F7780" s="346" t="s">
        <v>832</v>
      </c>
      <c r="G7780" s="342">
        <f t="shared" si="246"/>
        <v>63.531431095873941</v>
      </c>
      <c r="H7780" s="342">
        <f t="shared" si="245"/>
        <v>1205.781431095874</v>
      </c>
      <c r="I7780" s="190"/>
    </row>
    <row r="7781" spans="1:10" ht="13.5" hidden="1" customHeight="1" thickBot="1">
      <c r="A7781" s="410"/>
      <c r="B7781" s="183">
        <v>23.6</v>
      </c>
      <c r="C7781" s="184">
        <v>1036.81</v>
      </c>
      <c r="D7781" s="346" t="s">
        <v>385</v>
      </c>
      <c r="E7781" s="346" t="s">
        <v>386</v>
      </c>
      <c r="F7781" s="346" t="s">
        <v>821</v>
      </c>
      <c r="G7781" s="342">
        <f t="shared" si="246"/>
        <v>57.666905733870038</v>
      </c>
      <c r="H7781" s="342">
        <f t="shared" si="245"/>
        <v>1094.4769057338699</v>
      </c>
      <c r="I7781" s="190"/>
    </row>
    <row r="7782" spans="1:10" ht="13.5" hidden="1" customHeight="1" thickBot="1">
      <c r="A7782" s="410"/>
      <c r="B7782" s="183">
        <v>24.8</v>
      </c>
      <c r="C7782" s="184">
        <v>1082.8499999999999</v>
      </c>
      <c r="D7782" s="346" t="s">
        <v>385</v>
      </c>
      <c r="E7782" s="346" t="s">
        <v>386</v>
      </c>
      <c r="F7782" s="346" t="s">
        <v>833</v>
      </c>
      <c r="G7782" s="342">
        <f t="shared" si="246"/>
        <v>60.227629820238207</v>
      </c>
      <c r="H7782" s="342">
        <f t="shared" si="245"/>
        <v>1143.0776298202381</v>
      </c>
      <c r="I7782" s="190"/>
    </row>
    <row r="7783" spans="1:10" ht="13.5" hidden="1" customHeight="1" thickBot="1">
      <c r="A7783" s="410"/>
      <c r="B7783" s="183">
        <v>24.8</v>
      </c>
      <c r="C7783" s="184">
        <v>1082.8499999999999</v>
      </c>
      <c r="D7783" s="346" t="s">
        <v>385</v>
      </c>
      <c r="E7783" s="346" t="s">
        <v>386</v>
      </c>
      <c r="F7783" s="346" t="s">
        <v>916</v>
      </c>
      <c r="G7783" s="342">
        <f t="shared" si="246"/>
        <v>60.227629820238207</v>
      </c>
      <c r="H7783" s="342">
        <f t="shared" si="245"/>
        <v>1143.0776298202381</v>
      </c>
      <c r="I7783" s="190"/>
    </row>
    <row r="7784" spans="1:10" ht="13.5" hidden="1" customHeight="1" thickBot="1">
      <c r="A7784" s="410"/>
      <c r="B7784" s="183">
        <v>1.3</v>
      </c>
      <c r="C7784" s="184">
        <v>64.37</v>
      </c>
      <c r="D7784" s="346" t="s">
        <v>385</v>
      </c>
      <c r="E7784" s="346" t="s">
        <v>386</v>
      </c>
      <c r="F7784" s="346" t="s">
        <v>917</v>
      </c>
      <c r="G7784" s="342">
        <f t="shared" si="246"/>
        <v>3.5802304396072713</v>
      </c>
      <c r="H7784" s="342">
        <f t="shared" si="245"/>
        <v>67.950230439607282</v>
      </c>
      <c r="I7784" s="190"/>
    </row>
    <row r="7785" spans="1:10" ht="13.5" hidden="1" customHeight="1" thickBot="1">
      <c r="A7785" s="410"/>
      <c r="B7785" s="183">
        <v>1.2</v>
      </c>
      <c r="C7785" s="184">
        <v>46.04</v>
      </c>
      <c r="D7785" s="346" t="s">
        <v>834</v>
      </c>
      <c r="E7785" s="346" t="s">
        <v>386</v>
      </c>
      <c r="F7785" s="346" t="s">
        <v>829</v>
      </c>
      <c r="G7785" s="342">
        <f t="shared" si="246"/>
        <v>2.5607240863681646</v>
      </c>
      <c r="H7785" s="342">
        <f t="shared" si="245"/>
        <v>48.60072408636816</v>
      </c>
      <c r="I7785" s="190"/>
    </row>
    <row r="7786" spans="1:10" ht="13.5" hidden="1" customHeight="1" thickBot="1">
      <c r="A7786" s="410"/>
      <c r="B7786" s="183">
        <v>1.2</v>
      </c>
      <c r="C7786" s="184">
        <v>59.4</v>
      </c>
      <c r="D7786" s="346" t="s">
        <v>834</v>
      </c>
      <c r="E7786" s="346" t="s">
        <v>386</v>
      </c>
      <c r="F7786" s="346" t="s">
        <v>916</v>
      </c>
      <c r="G7786" s="342">
        <f t="shared" si="246"/>
        <v>3.3038012756357293</v>
      </c>
      <c r="H7786" s="342">
        <f t="shared" si="245"/>
        <v>62.703801275635726</v>
      </c>
      <c r="I7786" s="190"/>
    </row>
    <row r="7787" spans="1:10" ht="13.5" hidden="1" customHeight="1" thickBot="1">
      <c r="A7787" s="410"/>
      <c r="B7787" s="183">
        <v>1.2</v>
      </c>
      <c r="C7787" s="184">
        <v>45.13</v>
      </c>
      <c r="D7787" s="346" t="s">
        <v>392</v>
      </c>
      <c r="E7787" s="346" t="s">
        <v>386</v>
      </c>
      <c r="F7787" s="346" t="s">
        <v>817</v>
      </c>
      <c r="G7787" s="342">
        <f t="shared" si="246"/>
        <v>2.5101102957818262</v>
      </c>
      <c r="H7787" s="342">
        <f t="shared" si="245"/>
        <v>47.640110295781831</v>
      </c>
      <c r="I7787" s="190"/>
    </row>
    <row r="7788" spans="1:10" ht="13.5" hidden="1" customHeight="1" thickBot="1">
      <c r="A7788" s="410"/>
      <c r="B7788" s="183">
        <v>1.2</v>
      </c>
      <c r="C7788" s="184">
        <v>45.13</v>
      </c>
      <c r="D7788" s="346" t="s">
        <v>392</v>
      </c>
      <c r="E7788" s="346" t="s">
        <v>386</v>
      </c>
      <c r="F7788" s="346" t="s">
        <v>822</v>
      </c>
      <c r="G7788" s="342">
        <f t="shared" si="246"/>
        <v>2.5101102957818262</v>
      </c>
      <c r="H7788" s="342">
        <f t="shared" si="245"/>
        <v>47.640110295781831</v>
      </c>
      <c r="I7788" s="190"/>
    </row>
    <row r="7789" spans="1:10" ht="13.5" hidden="1" customHeight="1" thickBot="1">
      <c r="A7789" s="411"/>
      <c r="B7789" s="183">
        <v>0.9</v>
      </c>
      <c r="C7789" s="184">
        <v>44.55</v>
      </c>
      <c r="D7789" s="346" t="s">
        <v>392</v>
      </c>
      <c r="E7789" s="346" t="s">
        <v>386</v>
      </c>
      <c r="F7789" s="346" t="s">
        <v>917</v>
      </c>
      <c r="G7789" s="342">
        <f t="shared" si="246"/>
        <v>2.4778509567267966</v>
      </c>
      <c r="H7789" s="342">
        <f t="shared" si="245"/>
        <v>47.027850956726795</v>
      </c>
      <c r="I7789" s="190"/>
    </row>
    <row r="7790" spans="1:10" ht="13.5" thickBot="1">
      <c r="A7790" s="185" t="s">
        <v>567</v>
      </c>
      <c r="B7790" s="186">
        <v>4628.3999999999996</v>
      </c>
      <c r="C7790" s="187">
        <v>142069.51</v>
      </c>
      <c r="D7790" s="412"/>
      <c r="E7790" s="413"/>
      <c r="F7790" s="414"/>
      <c r="G7790" s="342">
        <f t="shared" si="246"/>
        <v>7901.8422283997143</v>
      </c>
      <c r="H7790" s="342">
        <f t="shared" si="245"/>
        <v>149971.35222839972</v>
      </c>
      <c r="I7790" s="190">
        <f>+H7790</f>
        <v>149971.35222839972</v>
      </c>
      <c r="J7790" s="347">
        <v>4</v>
      </c>
    </row>
    <row r="7791" spans="1:10" ht="13.5" hidden="1" customHeight="1" thickBot="1">
      <c r="A7791" s="346" t="s">
        <v>1106</v>
      </c>
      <c r="B7791" s="183">
        <v>0</v>
      </c>
      <c r="C7791" s="184">
        <v>249.06</v>
      </c>
      <c r="D7791" s="346" t="s">
        <v>393</v>
      </c>
      <c r="E7791" s="346" t="s">
        <v>386</v>
      </c>
      <c r="F7791" s="346" t="s">
        <v>859</v>
      </c>
      <c r="G7791" s="342">
        <f t="shared" si="246"/>
        <v>13.852605146630216</v>
      </c>
      <c r="H7791" s="342">
        <f t="shared" si="245"/>
        <v>262.9126051466302</v>
      </c>
      <c r="I7791" s="190"/>
    </row>
    <row r="7792" spans="1:10" ht="13.5" thickBot="1">
      <c r="A7792" s="185" t="s">
        <v>1106</v>
      </c>
      <c r="B7792" s="186">
        <v>0</v>
      </c>
      <c r="C7792" s="187">
        <v>249.06</v>
      </c>
      <c r="D7792" s="412"/>
      <c r="E7792" s="413"/>
      <c r="F7792" s="414"/>
      <c r="G7792" s="342">
        <f t="shared" si="246"/>
        <v>13.852605146630216</v>
      </c>
      <c r="H7792" s="342">
        <f t="shared" si="245"/>
        <v>262.9126051466302</v>
      </c>
      <c r="I7792" s="190">
        <f>+H7792</f>
        <v>262.9126051466302</v>
      </c>
      <c r="J7792" s="347">
        <v>4</v>
      </c>
    </row>
    <row r="7793" spans="1:10" ht="13.5" hidden="1" customHeight="1" thickBot="1">
      <c r="A7793" s="409" t="s">
        <v>1107</v>
      </c>
      <c r="B7793" s="183">
        <v>8</v>
      </c>
      <c r="C7793" s="184">
        <v>519.23</v>
      </c>
      <c r="D7793" s="346" t="s">
        <v>387</v>
      </c>
      <c r="E7793" s="346" t="s">
        <v>386</v>
      </c>
      <c r="F7793" s="346" t="s">
        <v>867</v>
      </c>
      <c r="G7793" s="342">
        <f t="shared" si="246"/>
        <v>28.879338995763295</v>
      </c>
      <c r="H7793" s="342">
        <f t="shared" si="245"/>
        <v>548.10933899576332</v>
      </c>
      <c r="I7793" s="190"/>
    </row>
    <row r="7794" spans="1:10" ht="13.5" hidden="1" customHeight="1" thickBot="1">
      <c r="A7794" s="410"/>
      <c r="B7794" s="183">
        <v>73</v>
      </c>
      <c r="C7794" s="184">
        <v>3158.65</v>
      </c>
      <c r="D7794" s="346" t="s">
        <v>384</v>
      </c>
      <c r="E7794" s="346" t="s">
        <v>386</v>
      </c>
      <c r="F7794" s="346" t="s">
        <v>867</v>
      </c>
      <c r="G7794" s="342">
        <f t="shared" si="246"/>
        <v>175.68269190718513</v>
      </c>
      <c r="H7794" s="342">
        <f t="shared" si="245"/>
        <v>3334.3326919071851</v>
      </c>
      <c r="I7794" s="190"/>
    </row>
    <row r="7795" spans="1:10" ht="13.5" hidden="1" customHeight="1" thickBot="1">
      <c r="A7795" s="411"/>
      <c r="B7795" s="183">
        <v>0</v>
      </c>
      <c r="C7795" s="184">
        <v>102.33</v>
      </c>
      <c r="D7795" s="346" t="s">
        <v>393</v>
      </c>
      <c r="E7795" s="346" t="s">
        <v>386</v>
      </c>
      <c r="F7795" s="346" t="s">
        <v>859</v>
      </c>
      <c r="G7795" s="342">
        <f t="shared" si="246"/>
        <v>5.6915485612088252</v>
      </c>
      <c r="H7795" s="342">
        <f t="shared" si="245"/>
        <v>108.02154856120882</v>
      </c>
      <c r="I7795" s="190"/>
    </row>
    <row r="7796" spans="1:10" ht="13.5" thickBot="1">
      <c r="A7796" s="185" t="s">
        <v>1107</v>
      </c>
      <c r="B7796" s="186">
        <v>81</v>
      </c>
      <c r="C7796" s="187">
        <v>3780.21</v>
      </c>
      <c r="D7796" s="412"/>
      <c r="E7796" s="413"/>
      <c r="F7796" s="414"/>
      <c r="G7796" s="342">
        <f t="shared" si="246"/>
        <v>210.25357946415724</v>
      </c>
      <c r="H7796" s="342">
        <f t="shared" si="245"/>
        <v>3990.4635794641572</v>
      </c>
      <c r="I7796" s="190">
        <f>+H7796</f>
        <v>3990.4635794641572</v>
      </c>
      <c r="J7796" s="347">
        <v>4</v>
      </c>
    </row>
    <row r="7797" spans="1:10" ht="13.5" hidden="1" customHeight="1" thickBot="1">
      <c r="A7797" s="409" t="s">
        <v>1108</v>
      </c>
      <c r="B7797" s="183">
        <v>1.6</v>
      </c>
      <c r="C7797" s="184">
        <v>79.2</v>
      </c>
      <c r="D7797" s="346" t="s">
        <v>391</v>
      </c>
      <c r="E7797" s="346" t="s">
        <v>386</v>
      </c>
      <c r="F7797" s="346" t="s">
        <v>919</v>
      </c>
      <c r="G7797" s="342">
        <f t="shared" si="246"/>
        <v>4.4050683675143061</v>
      </c>
      <c r="H7797" s="342">
        <f t="shared" si="245"/>
        <v>83.605068367514306</v>
      </c>
      <c r="I7797" s="190"/>
    </row>
    <row r="7798" spans="1:10" ht="13.5" hidden="1" customHeight="1" thickBot="1">
      <c r="A7798" s="410"/>
      <c r="B7798" s="183">
        <v>1.6</v>
      </c>
      <c r="C7798" s="184">
        <v>79.2</v>
      </c>
      <c r="D7798" s="346" t="s">
        <v>391</v>
      </c>
      <c r="E7798" s="346" t="s">
        <v>386</v>
      </c>
      <c r="F7798" s="346" t="s">
        <v>858</v>
      </c>
      <c r="G7798" s="342">
        <f t="shared" si="246"/>
        <v>4.4050683675143061</v>
      </c>
      <c r="H7798" s="342">
        <f t="shared" si="245"/>
        <v>83.605068367514306</v>
      </c>
      <c r="I7798" s="190"/>
    </row>
    <row r="7799" spans="1:10" ht="13.5" hidden="1" customHeight="1" thickBot="1">
      <c r="A7799" s="410"/>
      <c r="B7799" s="183">
        <v>26.75</v>
      </c>
      <c r="C7799" s="184">
        <v>1141.8399999999999</v>
      </c>
      <c r="D7799" s="346" t="s">
        <v>387</v>
      </c>
      <c r="E7799" s="346" t="s">
        <v>386</v>
      </c>
      <c r="F7799" s="346" t="s">
        <v>867</v>
      </c>
      <c r="G7799" s="342">
        <f t="shared" si="246"/>
        <v>63.508627080335039</v>
      </c>
      <c r="H7799" s="342">
        <f t="shared" si="245"/>
        <v>1205.3486270803351</v>
      </c>
      <c r="I7799" s="190"/>
    </row>
    <row r="7800" spans="1:10" ht="13.5" hidden="1" customHeight="1" thickBot="1">
      <c r="A7800" s="410"/>
      <c r="B7800" s="183">
        <v>5.5</v>
      </c>
      <c r="C7800" s="184">
        <v>179.85</v>
      </c>
      <c r="D7800" s="346" t="s">
        <v>387</v>
      </c>
      <c r="E7800" s="346" t="s">
        <v>386</v>
      </c>
      <c r="F7800" s="346" t="s">
        <v>868</v>
      </c>
      <c r="G7800" s="342">
        <f t="shared" si="246"/>
        <v>10.003176084563735</v>
      </c>
      <c r="H7800" s="342">
        <f t="shared" si="245"/>
        <v>189.85317608456373</v>
      </c>
      <c r="I7800" s="190"/>
    </row>
    <row r="7801" spans="1:10" ht="13.5" hidden="1" customHeight="1" thickBot="1">
      <c r="A7801" s="410"/>
      <c r="B7801" s="183">
        <v>99</v>
      </c>
      <c r="C7801" s="184">
        <v>2576.48</v>
      </c>
      <c r="D7801" s="346" t="s">
        <v>384</v>
      </c>
      <c r="E7801" s="346" t="s">
        <v>386</v>
      </c>
      <c r="F7801" s="346" t="s">
        <v>867</v>
      </c>
      <c r="G7801" s="342">
        <f t="shared" si="246"/>
        <v>143.30265842845023</v>
      </c>
      <c r="H7801" s="342">
        <f t="shared" si="245"/>
        <v>2719.7826584284503</v>
      </c>
      <c r="I7801" s="190"/>
    </row>
    <row r="7802" spans="1:10" ht="13.5" hidden="1" customHeight="1" thickBot="1">
      <c r="A7802" s="410"/>
      <c r="B7802" s="183">
        <v>6.75</v>
      </c>
      <c r="C7802" s="184">
        <v>147.15</v>
      </c>
      <c r="D7802" s="346" t="s">
        <v>384</v>
      </c>
      <c r="E7802" s="346" t="s">
        <v>386</v>
      </c>
      <c r="F7802" s="346" t="s">
        <v>868</v>
      </c>
      <c r="G7802" s="342">
        <f t="shared" si="246"/>
        <v>8.1844167964612389</v>
      </c>
      <c r="H7802" s="342">
        <f t="shared" si="245"/>
        <v>155.33441679646126</v>
      </c>
      <c r="I7802" s="190"/>
    </row>
    <row r="7803" spans="1:10" ht="13.5" hidden="1" customHeight="1" thickBot="1">
      <c r="A7803" s="410"/>
      <c r="B7803" s="183">
        <v>30.75</v>
      </c>
      <c r="C7803" s="184">
        <v>670.35</v>
      </c>
      <c r="D7803" s="346" t="s">
        <v>384</v>
      </c>
      <c r="E7803" s="346" t="s">
        <v>386</v>
      </c>
      <c r="F7803" s="346" t="s">
        <v>838</v>
      </c>
      <c r="G7803" s="342">
        <f t="shared" si="246"/>
        <v>37.284565406101194</v>
      </c>
      <c r="H7803" s="342">
        <f t="shared" si="245"/>
        <v>707.63456540610127</v>
      </c>
      <c r="I7803" s="190"/>
    </row>
    <row r="7804" spans="1:10" ht="13.5" hidden="1" customHeight="1" thickBot="1">
      <c r="A7804" s="410"/>
      <c r="B7804" s="183">
        <v>14</v>
      </c>
      <c r="C7804" s="184">
        <v>305.2</v>
      </c>
      <c r="D7804" s="346" t="s">
        <v>384</v>
      </c>
      <c r="E7804" s="346" t="s">
        <v>386</v>
      </c>
      <c r="F7804" s="346" t="s">
        <v>872</v>
      </c>
      <c r="G7804" s="342">
        <f t="shared" si="246"/>
        <v>16.97508668895664</v>
      </c>
      <c r="H7804" s="342">
        <f t="shared" si="245"/>
        <v>322.17508668895664</v>
      </c>
      <c r="I7804" s="190"/>
    </row>
    <row r="7805" spans="1:10" ht="13.5" hidden="1" customHeight="1" thickBot="1">
      <c r="A7805" s="410"/>
      <c r="B7805" s="183">
        <v>24</v>
      </c>
      <c r="C7805" s="184">
        <v>523.20000000000005</v>
      </c>
      <c r="D7805" s="346" t="s">
        <v>384</v>
      </c>
      <c r="E7805" s="346" t="s">
        <v>386</v>
      </c>
      <c r="F7805" s="346" t="s">
        <v>858</v>
      </c>
      <c r="G7805" s="342">
        <f t="shared" si="246"/>
        <v>29.100148609639962</v>
      </c>
      <c r="H7805" s="342">
        <f t="shared" si="245"/>
        <v>552.30014860964002</v>
      </c>
      <c r="I7805" s="190"/>
    </row>
    <row r="7806" spans="1:10" ht="13.5" hidden="1" customHeight="1" thickBot="1">
      <c r="A7806" s="410"/>
      <c r="B7806" s="183">
        <v>5.47</v>
      </c>
      <c r="C7806" s="184">
        <v>270.61</v>
      </c>
      <c r="D7806" s="346" t="s">
        <v>385</v>
      </c>
      <c r="E7806" s="346" t="s">
        <v>386</v>
      </c>
      <c r="F7806" s="346" t="s">
        <v>918</v>
      </c>
      <c r="G7806" s="342">
        <f t="shared" si="246"/>
        <v>15.051206451174828</v>
      </c>
      <c r="H7806" s="342">
        <f t="shared" si="245"/>
        <v>285.66120645117485</v>
      </c>
      <c r="I7806" s="190"/>
    </row>
    <row r="7807" spans="1:10" ht="13.5" hidden="1" customHeight="1" thickBot="1">
      <c r="A7807" s="410"/>
      <c r="B7807" s="183">
        <v>7.07</v>
      </c>
      <c r="C7807" s="184">
        <v>349.8</v>
      </c>
      <c r="D7807" s="346" t="s">
        <v>385</v>
      </c>
      <c r="E7807" s="346" t="s">
        <v>386</v>
      </c>
      <c r="F7807" s="346" t="s">
        <v>919</v>
      </c>
      <c r="G7807" s="342">
        <f t="shared" si="246"/>
        <v>19.455718623188183</v>
      </c>
      <c r="H7807" s="342">
        <f t="shared" si="245"/>
        <v>369.25571862318822</v>
      </c>
      <c r="I7807" s="190"/>
    </row>
    <row r="7808" spans="1:10" ht="13.5" hidden="1" customHeight="1" thickBot="1">
      <c r="A7808" s="410"/>
      <c r="B7808" s="183">
        <v>6.27</v>
      </c>
      <c r="C7808" s="184">
        <v>310.20999999999998</v>
      </c>
      <c r="D7808" s="346" t="s">
        <v>385</v>
      </c>
      <c r="E7808" s="346" t="s">
        <v>386</v>
      </c>
      <c r="F7808" s="346" t="s">
        <v>920</v>
      </c>
      <c r="G7808" s="342">
        <f t="shared" si="246"/>
        <v>17.25374063493198</v>
      </c>
      <c r="H7808" s="342">
        <f t="shared" si="245"/>
        <v>327.46374063493198</v>
      </c>
      <c r="I7808" s="190"/>
    </row>
    <row r="7809" spans="1:10" ht="13.5" hidden="1" customHeight="1" thickBot="1">
      <c r="A7809" s="410"/>
      <c r="B7809" s="183">
        <v>7.07</v>
      </c>
      <c r="C7809" s="184">
        <v>349.8</v>
      </c>
      <c r="D7809" s="346" t="s">
        <v>385</v>
      </c>
      <c r="E7809" s="346" t="s">
        <v>386</v>
      </c>
      <c r="F7809" s="346" t="s">
        <v>858</v>
      </c>
      <c r="G7809" s="342">
        <f t="shared" si="246"/>
        <v>19.455718623188183</v>
      </c>
      <c r="H7809" s="342">
        <f t="shared" si="245"/>
        <v>369.25571862318822</v>
      </c>
      <c r="I7809" s="190"/>
    </row>
    <row r="7810" spans="1:10" ht="13.5" hidden="1" customHeight="1" thickBot="1">
      <c r="A7810" s="410"/>
      <c r="B7810" s="183">
        <v>0.8</v>
      </c>
      <c r="C7810" s="184">
        <v>39.6</v>
      </c>
      <c r="D7810" s="346" t="s">
        <v>834</v>
      </c>
      <c r="E7810" s="346" t="s">
        <v>386</v>
      </c>
      <c r="F7810" s="346" t="s">
        <v>918</v>
      </c>
      <c r="G7810" s="342">
        <f t="shared" si="246"/>
        <v>2.202534183757153</v>
      </c>
      <c r="H7810" s="342">
        <f t="shared" si="245"/>
        <v>41.802534183757153</v>
      </c>
      <c r="I7810" s="190"/>
    </row>
    <row r="7811" spans="1:10" ht="13.5" hidden="1" customHeight="1" thickBot="1">
      <c r="A7811" s="411"/>
      <c r="B7811" s="183">
        <v>0</v>
      </c>
      <c r="C7811" s="184">
        <v>623.71</v>
      </c>
      <c r="D7811" s="346" t="s">
        <v>393</v>
      </c>
      <c r="E7811" s="346" t="s">
        <v>386</v>
      </c>
      <c r="F7811" s="346" t="s">
        <v>859</v>
      </c>
      <c r="G7811" s="342">
        <f t="shared" si="246"/>
        <v>34.690469589676113</v>
      </c>
      <c r="H7811" s="342">
        <f t="shared" si="245"/>
        <v>658.40046958967616</v>
      </c>
      <c r="I7811" s="190"/>
    </row>
    <row r="7812" spans="1:10" ht="13.5" thickBot="1">
      <c r="A7812" s="185" t="s">
        <v>1108</v>
      </c>
      <c r="B7812" s="186">
        <v>236.63</v>
      </c>
      <c r="C7812" s="187">
        <v>7646.2</v>
      </c>
      <c r="D7812" s="412"/>
      <c r="E7812" s="413"/>
      <c r="F7812" s="414"/>
      <c r="G7812" s="342">
        <f t="shared" si="246"/>
        <v>425.27820393545306</v>
      </c>
      <c r="H7812" s="342">
        <f t="shared" si="245"/>
        <v>8071.4782039354532</v>
      </c>
      <c r="I7812" s="190">
        <f>+H7812</f>
        <v>8071.4782039354532</v>
      </c>
      <c r="J7812" s="347">
        <v>4</v>
      </c>
    </row>
    <row r="7813" spans="1:10" ht="13.5" hidden="1" customHeight="1" thickBot="1">
      <c r="A7813" s="409" t="s">
        <v>1109</v>
      </c>
      <c r="B7813" s="183">
        <v>5.6</v>
      </c>
      <c r="C7813" s="184">
        <v>246.5</v>
      </c>
      <c r="D7813" s="346" t="s">
        <v>391</v>
      </c>
      <c r="E7813" s="346" t="s">
        <v>386</v>
      </c>
      <c r="F7813" s="346" t="s">
        <v>919</v>
      </c>
      <c r="G7813" s="342">
        <f t="shared" si="246"/>
        <v>13.710219098387329</v>
      </c>
      <c r="H7813" s="342">
        <f t="shared" si="245"/>
        <v>260.21021909838731</v>
      </c>
      <c r="I7813" s="190"/>
    </row>
    <row r="7814" spans="1:10" ht="13.5" hidden="1" customHeight="1" thickBot="1">
      <c r="A7814" s="410"/>
      <c r="B7814" s="183">
        <v>5.6</v>
      </c>
      <c r="C7814" s="184">
        <v>246.5</v>
      </c>
      <c r="D7814" s="346" t="s">
        <v>391</v>
      </c>
      <c r="E7814" s="346" t="s">
        <v>386</v>
      </c>
      <c r="F7814" s="346" t="s">
        <v>858</v>
      </c>
      <c r="G7814" s="342">
        <f t="shared" si="246"/>
        <v>13.710219098387329</v>
      </c>
      <c r="H7814" s="342">
        <f t="shared" si="245"/>
        <v>260.21021909838731</v>
      </c>
      <c r="I7814" s="190"/>
    </row>
    <row r="7815" spans="1:10" ht="13.5" hidden="1" customHeight="1" thickBot="1">
      <c r="A7815" s="410"/>
      <c r="B7815" s="183">
        <v>22.5</v>
      </c>
      <c r="C7815" s="184">
        <v>854.13</v>
      </c>
      <c r="D7815" s="346" t="s">
        <v>387</v>
      </c>
      <c r="E7815" s="346" t="s">
        <v>386</v>
      </c>
      <c r="F7815" s="346" t="s">
        <v>868</v>
      </c>
      <c r="G7815" s="342">
        <f t="shared" si="246"/>
        <v>47.506326322537802</v>
      </c>
      <c r="H7815" s="342">
        <f t="shared" si="245"/>
        <v>901.6363263225378</v>
      </c>
      <c r="I7815" s="190"/>
    </row>
    <row r="7816" spans="1:10" ht="13.5" hidden="1" customHeight="1" thickBot="1">
      <c r="A7816" s="410"/>
      <c r="B7816" s="183">
        <v>8</v>
      </c>
      <c r="C7816" s="184">
        <v>303.69</v>
      </c>
      <c r="D7816" s="346" t="s">
        <v>387</v>
      </c>
      <c r="E7816" s="346" t="s">
        <v>386</v>
      </c>
      <c r="F7816" s="346" t="s">
        <v>872</v>
      </c>
      <c r="G7816" s="342">
        <f t="shared" si="246"/>
        <v>16.891101168313376</v>
      </c>
      <c r="H7816" s="342">
        <f t="shared" si="245"/>
        <v>320.58110116831335</v>
      </c>
      <c r="I7816" s="190"/>
    </row>
    <row r="7817" spans="1:10" ht="13.5" hidden="1" customHeight="1" thickBot="1">
      <c r="A7817" s="410"/>
      <c r="B7817" s="183">
        <v>12</v>
      </c>
      <c r="C7817" s="184">
        <v>455.54</v>
      </c>
      <c r="D7817" s="346" t="s">
        <v>387</v>
      </c>
      <c r="E7817" s="346" t="s">
        <v>386</v>
      </c>
      <c r="F7817" s="346" t="s">
        <v>858</v>
      </c>
      <c r="G7817" s="342">
        <f t="shared" si="246"/>
        <v>25.336929850220542</v>
      </c>
      <c r="H7817" s="342">
        <f t="shared" si="245"/>
        <v>480.87692985022056</v>
      </c>
      <c r="I7817" s="190"/>
    </row>
    <row r="7818" spans="1:10" ht="13.5" hidden="1" customHeight="1" thickBot="1">
      <c r="A7818" s="410"/>
      <c r="B7818" s="183">
        <v>33</v>
      </c>
      <c r="C7818" s="184">
        <v>835.15</v>
      </c>
      <c r="D7818" s="346" t="s">
        <v>384</v>
      </c>
      <c r="E7818" s="346" t="s">
        <v>386</v>
      </c>
      <c r="F7818" s="346" t="s">
        <v>867</v>
      </c>
      <c r="G7818" s="342">
        <f t="shared" si="246"/>
        <v>46.450667261737017</v>
      </c>
      <c r="H7818" s="342">
        <f t="shared" si="245"/>
        <v>881.60066726173704</v>
      </c>
      <c r="I7818" s="190"/>
    </row>
    <row r="7819" spans="1:10" ht="13.5" hidden="1" customHeight="1" thickBot="1">
      <c r="A7819" s="410"/>
      <c r="B7819" s="183">
        <v>37.5</v>
      </c>
      <c r="C7819" s="184">
        <v>949.04</v>
      </c>
      <c r="D7819" s="346" t="s">
        <v>384</v>
      </c>
      <c r="E7819" s="346" t="s">
        <v>386</v>
      </c>
      <c r="F7819" s="346" t="s">
        <v>868</v>
      </c>
      <c r="G7819" s="342">
        <f t="shared" si="246"/>
        <v>52.785177822042634</v>
      </c>
      <c r="H7819" s="342">
        <f t="shared" ref="H7819:H7882" si="247">+G7819+C7819</f>
        <v>1001.8251778220426</v>
      </c>
      <c r="I7819" s="190"/>
    </row>
    <row r="7820" spans="1:10" ht="13.5" hidden="1" customHeight="1" thickBot="1">
      <c r="A7820" s="410"/>
      <c r="B7820" s="183">
        <v>16</v>
      </c>
      <c r="C7820" s="184">
        <v>404.92</v>
      </c>
      <c r="D7820" s="346" t="s">
        <v>384</v>
      </c>
      <c r="E7820" s="346" t="s">
        <v>386</v>
      </c>
      <c r="F7820" s="346" t="s">
        <v>838</v>
      </c>
      <c r="G7820" s="342">
        <f t="shared" si="246"/>
        <v>22.521468224417834</v>
      </c>
      <c r="H7820" s="342">
        <f t="shared" si="247"/>
        <v>427.44146822441786</v>
      </c>
      <c r="I7820" s="190"/>
    </row>
    <row r="7821" spans="1:10" ht="13.5" hidden="1" customHeight="1" thickBot="1">
      <c r="A7821" s="410"/>
      <c r="B7821" s="183">
        <v>16</v>
      </c>
      <c r="C7821" s="184">
        <v>404.92</v>
      </c>
      <c r="D7821" s="346" t="s">
        <v>384</v>
      </c>
      <c r="E7821" s="346" t="s">
        <v>386</v>
      </c>
      <c r="F7821" s="346" t="s">
        <v>872</v>
      </c>
      <c r="G7821" s="342">
        <f t="shared" si="246"/>
        <v>22.521468224417834</v>
      </c>
      <c r="H7821" s="342">
        <f t="shared" si="247"/>
        <v>427.44146822441786</v>
      </c>
      <c r="I7821" s="190"/>
    </row>
    <row r="7822" spans="1:10" ht="13.5" hidden="1" customHeight="1" thickBot="1">
      <c r="A7822" s="410"/>
      <c r="B7822" s="183">
        <v>22</v>
      </c>
      <c r="C7822" s="184">
        <v>556.77</v>
      </c>
      <c r="D7822" s="346" t="s">
        <v>384</v>
      </c>
      <c r="E7822" s="346" t="s">
        <v>386</v>
      </c>
      <c r="F7822" s="346" t="s">
        <v>858</v>
      </c>
      <c r="G7822" s="342">
        <f t="shared" si="246"/>
        <v>30.967296906325</v>
      </c>
      <c r="H7822" s="342">
        <f t="shared" si="247"/>
        <v>587.73729690632501</v>
      </c>
      <c r="I7822" s="190"/>
    </row>
    <row r="7823" spans="1:10" ht="13.5" hidden="1" customHeight="1" thickBot="1">
      <c r="A7823" s="410"/>
      <c r="B7823" s="183">
        <v>30.35</v>
      </c>
      <c r="C7823" s="184">
        <v>1335.25</v>
      </c>
      <c r="D7823" s="346" t="s">
        <v>385</v>
      </c>
      <c r="E7823" s="346" t="s">
        <v>386</v>
      </c>
      <c r="F7823" s="346" t="s">
        <v>918</v>
      </c>
      <c r="G7823" s="342">
        <f t="shared" ref="G7823:G7886" si="248">+(C7823/$C$12584)*1312742.08</f>
        <v>74.266004264185312</v>
      </c>
      <c r="H7823" s="342">
        <f t="shared" si="247"/>
        <v>1409.5160042641853</v>
      </c>
      <c r="I7823" s="190"/>
    </row>
    <row r="7824" spans="1:10" ht="13.5" hidden="1" customHeight="1" thickBot="1">
      <c r="A7824" s="410"/>
      <c r="B7824" s="183">
        <v>24.75</v>
      </c>
      <c r="C7824" s="184">
        <v>1088.75</v>
      </c>
      <c r="D7824" s="346" t="s">
        <v>385</v>
      </c>
      <c r="E7824" s="346" t="s">
        <v>386</v>
      </c>
      <c r="F7824" s="346" t="s">
        <v>919</v>
      </c>
      <c r="G7824" s="342">
        <f t="shared" si="248"/>
        <v>60.555785165797985</v>
      </c>
      <c r="H7824" s="342">
        <f t="shared" si="247"/>
        <v>1149.3057851657979</v>
      </c>
      <c r="I7824" s="190"/>
    </row>
    <row r="7825" spans="1:10" ht="13.5" hidden="1" customHeight="1" thickBot="1">
      <c r="A7825" s="410"/>
      <c r="B7825" s="183">
        <v>5.15</v>
      </c>
      <c r="C7825" s="184">
        <v>226</v>
      </c>
      <c r="D7825" s="346" t="s">
        <v>385</v>
      </c>
      <c r="E7825" s="346" t="s">
        <v>386</v>
      </c>
      <c r="F7825" s="346" t="s">
        <v>920</v>
      </c>
      <c r="G7825" s="342">
        <f t="shared" si="248"/>
        <v>12.570018321442337</v>
      </c>
      <c r="H7825" s="342">
        <f t="shared" si="247"/>
        <v>238.57001832144235</v>
      </c>
      <c r="I7825" s="190"/>
    </row>
    <row r="7826" spans="1:10" ht="13.5" hidden="1" customHeight="1" thickBot="1">
      <c r="A7826" s="410"/>
      <c r="B7826" s="183">
        <v>10.75</v>
      </c>
      <c r="C7826" s="184">
        <v>472.51</v>
      </c>
      <c r="D7826" s="346" t="s">
        <v>385</v>
      </c>
      <c r="E7826" s="346" t="s">
        <v>386</v>
      </c>
      <c r="F7826" s="346" t="s">
        <v>858</v>
      </c>
      <c r="G7826" s="342">
        <f t="shared" si="248"/>
        <v>26.280793615330612</v>
      </c>
      <c r="H7826" s="342">
        <f t="shared" si="247"/>
        <v>498.79079361533059</v>
      </c>
      <c r="I7826" s="190"/>
    </row>
    <row r="7827" spans="1:10" ht="13.5" hidden="1" customHeight="1" thickBot="1">
      <c r="A7827" s="410"/>
      <c r="B7827" s="183">
        <v>14</v>
      </c>
      <c r="C7827" s="184">
        <v>616.23</v>
      </c>
      <c r="D7827" s="346" t="s">
        <v>834</v>
      </c>
      <c r="E7827" s="346" t="s">
        <v>386</v>
      </c>
      <c r="F7827" s="346" t="s">
        <v>858</v>
      </c>
      <c r="G7827" s="342">
        <f t="shared" si="248"/>
        <v>34.274435354966428</v>
      </c>
      <c r="H7827" s="342">
        <f t="shared" si="247"/>
        <v>650.5044353549664</v>
      </c>
      <c r="I7827" s="190"/>
    </row>
    <row r="7828" spans="1:10" ht="13.5" hidden="1" customHeight="1" thickBot="1">
      <c r="A7828" s="410"/>
      <c r="B7828" s="183">
        <v>3.75</v>
      </c>
      <c r="C7828" s="184">
        <v>94.9</v>
      </c>
      <c r="D7828" s="346" t="s">
        <v>392</v>
      </c>
      <c r="E7828" s="346" t="s">
        <v>386</v>
      </c>
      <c r="F7828" s="346" t="s">
        <v>867</v>
      </c>
      <c r="G7828" s="342">
        <f t="shared" si="248"/>
        <v>5.2782953040038842</v>
      </c>
      <c r="H7828" s="342">
        <f t="shared" si="247"/>
        <v>100.1782953040039</v>
      </c>
      <c r="I7828" s="190"/>
    </row>
    <row r="7829" spans="1:10" ht="13.5" hidden="1" customHeight="1" thickBot="1">
      <c r="A7829" s="410"/>
      <c r="B7829" s="183">
        <v>4.25</v>
      </c>
      <c r="C7829" s="184">
        <v>107.56</v>
      </c>
      <c r="D7829" s="346" t="s">
        <v>392</v>
      </c>
      <c r="E7829" s="346" t="s">
        <v>386</v>
      </c>
      <c r="F7829" s="346" t="s">
        <v>838</v>
      </c>
      <c r="G7829" s="342">
        <f t="shared" si="248"/>
        <v>5.9824388082050346</v>
      </c>
      <c r="H7829" s="342">
        <f t="shared" si="247"/>
        <v>113.54243880820503</v>
      </c>
      <c r="I7829" s="190"/>
    </row>
    <row r="7830" spans="1:10" ht="13.5" hidden="1" customHeight="1" thickBot="1">
      <c r="A7830" s="411"/>
      <c r="B7830" s="183">
        <v>0</v>
      </c>
      <c r="C7830" s="184">
        <v>573.36</v>
      </c>
      <c r="D7830" s="346" t="s">
        <v>393</v>
      </c>
      <c r="E7830" s="346" t="s">
        <v>386</v>
      </c>
      <c r="F7830" s="346" t="s">
        <v>859</v>
      </c>
      <c r="G7830" s="342">
        <f t="shared" si="248"/>
        <v>31.89002524239902</v>
      </c>
      <c r="H7830" s="342">
        <f t="shared" si="247"/>
        <v>605.25002524239903</v>
      </c>
      <c r="I7830" s="190"/>
    </row>
    <row r="7831" spans="1:10" ht="13.5" thickBot="1">
      <c r="A7831" s="185" t="s">
        <v>1109</v>
      </c>
      <c r="B7831" s="186">
        <v>271.2</v>
      </c>
      <c r="C7831" s="187">
        <v>9771.7199999999993</v>
      </c>
      <c r="D7831" s="412"/>
      <c r="E7831" s="413"/>
      <c r="F7831" s="414"/>
      <c r="G7831" s="342">
        <f t="shared" si="248"/>
        <v>543.49867005311728</v>
      </c>
      <c r="H7831" s="342">
        <f t="shared" si="247"/>
        <v>10315.218670053117</v>
      </c>
      <c r="I7831" s="190">
        <f>+H7831</f>
        <v>10315.218670053117</v>
      </c>
      <c r="J7831" s="347">
        <v>4</v>
      </c>
    </row>
    <row r="7832" spans="1:10" ht="13.5" hidden="1" customHeight="1" thickBot="1">
      <c r="A7832" s="409" t="s">
        <v>1110</v>
      </c>
      <c r="B7832" s="183">
        <v>2.4</v>
      </c>
      <c r="C7832" s="184">
        <v>118.02</v>
      </c>
      <c r="D7832" s="346" t="s">
        <v>391</v>
      </c>
      <c r="E7832" s="346" t="s">
        <v>386</v>
      </c>
      <c r="F7832" s="346" t="s">
        <v>817</v>
      </c>
      <c r="G7832" s="342">
        <f t="shared" si="248"/>
        <v>6.5642193021974533</v>
      </c>
      <c r="H7832" s="342">
        <f t="shared" si="247"/>
        <v>124.58421930219745</v>
      </c>
      <c r="I7832" s="190"/>
    </row>
    <row r="7833" spans="1:10" ht="13.5" hidden="1" customHeight="1" thickBot="1">
      <c r="A7833" s="410"/>
      <c r="B7833" s="183">
        <v>0</v>
      </c>
      <c r="C7833" s="184">
        <v>79.66</v>
      </c>
      <c r="D7833" s="346" t="s">
        <v>418</v>
      </c>
      <c r="E7833" s="346" t="s">
        <v>386</v>
      </c>
      <c r="F7833" s="346" t="s">
        <v>822</v>
      </c>
      <c r="G7833" s="342">
        <f t="shared" si="248"/>
        <v>4.4306533605579492</v>
      </c>
      <c r="H7833" s="342">
        <f t="shared" si="247"/>
        <v>84.090653360557951</v>
      </c>
      <c r="I7833" s="190"/>
    </row>
    <row r="7834" spans="1:10" ht="13.5" hidden="1" customHeight="1" thickBot="1">
      <c r="A7834" s="410"/>
      <c r="B7834" s="183">
        <v>7.7</v>
      </c>
      <c r="C7834" s="184">
        <v>378.71</v>
      </c>
      <c r="D7834" s="346" t="s">
        <v>385</v>
      </c>
      <c r="E7834" s="346" t="s">
        <v>386</v>
      </c>
      <c r="F7834" s="346" t="s">
        <v>817</v>
      </c>
      <c r="G7834" s="342">
        <f t="shared" si="248"/>
        <v>21.063679816431094</v>
      </c>
      <c r="H7834" s="342">
        <f t="shared" si="247"/>
        <v>399.77367981643107</v>
      </c>
      <c r="I7834" s="190"/>
    </row>
    <row r="7835" spans="1:10" ht="13.5" hidden="1" customHeight="1" thickBot="1">
      <c r="A7835" s="410"/>
      <c r="B7835" s="183">
        <v>-9.6</v>
      </c>
      <c r="C7835" s="184">
        <v>-472.1</v>
      </c>
      <c r="D7835" s="346" t="s">
        <v>385</v>
      </c>
      <c r="E7835" s="346" t="s">
        <v>386</v>
      </c>
      <c r="F7835" s="346" t="s">
        <v>822</v>
      </c>
      <c r="G7835" s="342">
        <f t="shared" si="248"/>
        <v>-26.257989599791713</v>
      </c>
      <c r="H7835" s="342">
        <f t="shared" si="247"/>
        <v>-498.35798959979172</v>
      </c>
      <c r="I7835" s="190"/>
    </row>
    <row r="7836" spans="1:10" ht="13.5" hidden="1" customHeight="1" thickBot="1">
      <c r="A7836" s="411"/>
      <c r="B7836" s="183">
        <v>2.4</v>
      </c>
      <c r="C7836" s="184">
        <v>118.03</v>
      </c>
      <c r="D7836" s="346" t="s">
        <v>392</v>
      </c>
      <c r="E7836" s="346" t="s">
        <v>386</v>
      </c>
      <c r="F7836" s="346" t="s">
        <v>822</v>
      </c>
      <c r="G7836" s="342">
        <f t="shared" si="248"/>
        <v>6.5647754976984034</v>
      </c>
      <c r="H7836" s="342">
        <f t="shared" si="247"/>
        <v>124.59477549769841</v>
      </c>
      <c r="I7836" s="190"/>
    </row>
    <row r="7837" spans="1:10" ht="13.5" thickBot="1">
      <c r="A7837" s="185" t="s">
        <v>1110</v>
      </c>
      <c r="B7837" s="186">
        <v>2.9</v>
      </c>
      <c r="C7837" s="187">
        <v>222.32</v>
      </c>
      <c r="D7837" s="412"/>
      <c r="E7837" s="413"/>
      <c r="F7837" s="414"/>
      <c r="G7837" s="342">
        <f t="shared" si="248"/>
        <v>12.365338377093186</v>
      </c>
      <c r="H7837" s="342">
        <f t="shared" si="247"/>
        <v>234.68533837709319</v>
      </c>
      <c r="I7837" s="190">
        <f>+H7837</f>
        <v>234.68533837709319</v>
      </c>
      <c r="J7837" s="347">
        <v>4</v>
      </c>
    </row>
    <row r="7838" spans="1:10" ht="13.5" hidden="1" customHeight="1" thickBot="1">
      <c r="A7838" s="409" t="s">
        <v>568</v>
      </c>
      <c r="B7838" s="183">
        <v>0</v>
      </c>
      <c r="C7838" s="184">
        <v>108.28</v>
      </c>
      <c r="D7838" s="346" t="s">
        <v>588</v>
      </c>
      <c r="E7838" s="346" t="s">
        <v>386</v>
      </c>
      <c r="F7838" s="346" t="s">
        <v>817</v>
      </c>
      <c r="G7838" s="342">
        <f t="shared" si="248"/>
        <v>6.0224848842733465</v>
      </c>
      <c r="H7838" s="342">
        <f t="shared" si="247"/>
        <v>114.30248488427335</v>
      </c>
      <c r="I7838" s="190"/>
    </row>
    <row r="7839" spans="1:10" ht="13.5" hidden="1" customHeight="1" thickBot="1">
      <c r="A7839" s="410"/>
      <c r="B7839" s="183">
        <v>8.8000000000000007</v>
      </c>
      <c r="C7839" s="184">
        <v>401.46</v>
      </c>
      <c r="D7839" s="346" t="s">
        <v>391</v>
      </c>
      <c r="E7839" s="346" t="s">
        <v>386</v>
      </c>
      <c r="F7839" s="346" t="s">
        <v>817</v>
      </c>
      <c r="G7839" s="342">
        <f t="shared" si="248"/>
        <v>22.329024581089559</v>
      </c>
      <c r="H7839" s="342">
        <f t="shared" si="247"/>
        <v>423.78902458108956</v>
      </c>
      <c r="I7839" s="190"/>
    </row>
    <row r="7840" spans="1:10" ht="13.5" hidden="1" customHeight="1" thickBot="1">
      <c r="A7840" s="410"/>
      <c r="B7840" s="183">
        <v>8.8000000000000007</v>
      </c>
      <c r="C7840" s="184">
        <v>401.46</v>
      </c>
      <c r="D7840" s="346" t="s">
        <v>391</v>
      </c>
      <c r="E7840" s="346" t="s">
        <v>386</v>
      </c>
      <c r="F7840" s="346" t="s">
        <v>818</v>
      </c>
      <c r="G7840" s="342">
        <f t="shared" si="248"/>
        <v>22.329024581089559</v>
      </c>
      <c r="H7840" s="342">
        <f t="shared" si="247"/>
        <v>423.78902458108956</v>
      </c>
      <c r="I7840" s="190"/>
    </row>
    <row r="7841" spans="1:9" ht="13.5" hidden="1" customHeight="1" thickBot="1">
      <c r="A7841" s="410"/>
      <c r="B7841" s="183">
        <v>8.8000000000000007</v>
      </c>
      <c r="C7841" s="184">
        <v>409.21</v>
      </c>
      <c r="D7841" s="346" t="s">
        <v>391</v>
      </c>
      <c r="E7841" s="346" t="s">
        <v>386</v>
      </c>
      <c r="F7841" s="346" t="s">
        <v>819</v>
      </c>
      <c r="G7841" s="342">
        <f t="shared" si="248"/>
        <v>22.760076094324862</v>
      </c>
      <c r="H7841" s="342">
        <f t="shared" si="247"/>
        <v>431.97007609432484</v>
      </c>
      <c r="I7841" s="190"/>
    </row>
    <row r="7842" spans="1:9" ht="13.5" hidden="1" customHeight="1" thickBot="1">
      <c r="A7842" s="410"/>
      <c r="B7842" s="183">
        <v>8.8000000000000007</v>
      </c>
      <c r="C7842" s="184">
        <v>409.21</v>
      </c>
      <c r="D7842" s="346" t="s">
        <v>391</v>
      </c>
      <c r="E7842" s="346" t="s">
        <v>386</v>
      </c>
      <c r="F7842" s="346" t="s">
        <v>820</v>
      </c>
      <c r="G7842" s="342">
        <f t="shared" si="248"/>
        <v>22.760076094324862</v>
      </c>
      <c r="H7842" s="342">
        <f t="shared" si="247"/>
        <v>431.97007609432484</v>
      </c>
      <c r="I7842" s="190"/>
    </row>
    <row r="7843" spans="1:9" ht="13.5" hidden="1" customHeight="1" thickBot="1">
      <c r="A7843" s="410"/>
      <c r="B7843" s="183">
        <v>5.6</v>
      </c>
      <c r="C7843" s="184">
        <v>244.39</v>
      </c>
      <c r="D7843" s="346" t="s">
        <v>391</v>
      </c>
      <c r="E7843" s="346" t="s">
        <v>386</v>
      </c>
      <c r="F7843" s="346" t="s">
        <v>821</v>
      </c>
      <c r="G7843" s="342">
        <f t="shared" si="248"/>
        <v>13.592861847687134</v>
      </c>
      <c r="H7843" s="342">
        <f t="shared" si="247"/>
        <v>257.9828618476871</v>
      </c>
      <c r="I7843" s="190"/>
    </row>
    <row r="7844" spans="1:9" ht="13.5" hidden="1" customHeight="1" thickBot="1">
      <c r="A7844" s="410"/>
      <c r="B7844" s="183">
        <v>14.5</v>
      </c>
      <c r="C7844" s="184">
        <v>496.65</v>
      </c>
      <c r="D7844" s="346" t="s">
        <v>387</v>
      </c>
      <c r="E7844" s="346" t="s">
        <v>386</v>
      </c>
      <c r="F7844" s="346" t="s">
        <v>811</v>
      </c>
      <c r="G7844" s="342">
        <f t="shared" si="248"/>
        <v>27.623449554620962</v>
      </c>
      <c r="H7844" s="342">
        <f t="shared" si="247"/>
        <v>524.27344955462092</v>
      </c>
      <c r="I7844" s="190"/>
    </row>
    <row r="7845" spans="1:9" ht="13.5" hidden="1" customHeight="1" thickBot="1">
      <c r="A7845" s="410"/>
      <c r="B7845" s="183">
        <v>20</v>
      </c>
      <c r="C7845" s="184">
        <v>627.63</v>
      </c>
      <c r="D7845" s="346" t="s">
        <v>387</v>
      </c>
      <c r="E7845" s="346" t="s">
        <v>386</v>
      </c>
      <c r="F7845" s="346" t="s">
        <v>813</v>
      </c>
      <c r="G7845" s="342">
        <f t="shared" si="248"/>
        <v>34.908498226048025</v>
      </c>
      <c r="H7845" s="342">
        <f t="shared" si="247"/>
        <v>662.53849822604798</v>
      </c>
      <c r="I7845" s="190"/>
    </row>
    <row r="7846" spans="1:9" ht="13.5" hidden="1" customHeight="1" thickBot="1">
      <c r="A7846" s="410"/>
      <c r="B7846" s="183">
        <v>3</v>
      </c>
      <c r="C7846" s="184">
        <v>72</v>
      </c>
      <c r="D7846" s="346" t="s">
        <v>387</v>
      </c>
      <c r="E7846" s="346" t="s">
        <v>386</v>
      </c>
      <c r="F7846" s="346" t="s">
        <v>808</v>
      </c>
      <c r="G7846" s="342">
        <f t="shared" si="248"/>
        <v>4.0046076068311871</v>
      </c>
      <c r="H7846" s="342">
        <f t="shared" si="247"/>
        <v>76.004607606831186</v>
      </c>
      <c r="I7846" s="190"/>
    </row>
    <row r="7847" spans="1:9" ht="13.5" hidden="1" customHeight="1" thickBot="1">
      <c r="A7847" s="410"/>
      <c r="B7847" s="183">
        <v>2</v>
      </c>
      <c r="C7847" s="184">
        <v>81</v>
      </c>
      <c r="D7847" s="346" t="s">
        <v>387</v>
      </c>
      <c r="E7847" s="346" t="s">
        <v>386</v>
      </c>
      <c r="F7847" s="346" t="s">
        <v>810</v>
      </c>
      <c r="G7847" s="342">
        <f t="shared" si="248"/>
        <v>4.5051835576850854</v>
      </c>
      <c r="H7847" s="342">
        <f t="shared" si="247"/>
        <v>85.505183557685086</v>
      </c>
      <c r="I7847" s="190"/>
    </row>
    <row r="7848" spans="1:9" ht="13.5" hidden="1" customHeight="1" thickBot="1">
      <c r="A7848" s="410"/>
      <c r="B7848" s="183">
        <v>6</v>
      </c>
      <c r="C7848" s="184">
        <v>182.93</v>
      </c>
      <c r="D7848" s="346" t="s">
        <v>387</v>
      </c>
      <c r="E7848" s="346" t="s">
        <v>386</v>
      </c>
      <c r="F7848" s="346" t="s">
        <v>845</v>
      </c>
      <c r="G7848" s="342">
        <f t="shared" si="248"/>
        <v>10.17448429885596</v>
      </c>
      <c r="H7848" s="342">
        <f t="shared" si="247"/>
        <v>193.10448429885597</v>
      </c>
      <c r="I7848" s="190"/>
    </row>
    <row r="7849" spans="1:9" ht="13.5" hidden="1" customHeight="1" thickBot="1">
      <c r="A7849" s="410"/>
      <c r="B7849" s="183">
        <v>62</v>
      </c>
      <c r="C7849" s="184">
        <v>1804.42</v>
      </c>
      <c r="D7849" s="346" t="s">
        <v>387</v>
      </c>
      <c r="E7849" s="346" t="s">
        <v>386</v>
      </c>
      <c r="F7849" s="346" t="s">
        <v>805</v>
      </c>
      <c r="G7849" s="342">
        <f t="shared" si="248"/>
        <v>100.36102858219904</v>
      </c>
      <c r="H7849" s="342">
        <f t="shared" si="247"/>
        <v>1904.781028582199</v>
      </c>
      <c r="I7849" s="190"/>
    </row>
    <row r="7850" spans="1:9" ht="13.5" hidden="1" customHeight="1" thickBot="1">
      <c r="A7850" s="410"/>
      <c r="B7850" s="183">
        <v>6</v>
      </c>
      <c r="C7850" s="184">
        <v>277.04000000000002</v>
      </c>
      <c r="D7850" s="346" t="s">
        <v>387</v>
      </c>
      <c r="E7850" s="346" t="s">
        <v>386</v>
      </c>
      <c r="F7850" s="346" t="s">
        <v>862</v>
      </c>
      <c r="G7850" s="342">
        <f t="shared" si="248"/>
        <v>15.408840158284891</v>
      </c>
      <c r="H7850" s="342">
        <f t="shared" si="247"/>
        <v>292.4488401582849</v>
      </c>
      <c r="I7850" s="190"/>
    </row>
    <row r="7851" spans="1:9" ht="13.5" hidden="1" customHeight="1" thickBot="1">
      <c r="A7851" s="410"/>
      <c r="B7851" s="183">
        <v>7</v>
      </c>
      <c r="C7851" s="184">
        <v>308.62</v>
      </c>
      <c r="D7851" s="346" t="s">
        <v>387</v>
      </c>
      <c r="E7851" s="346" t="s">
        <v>386</v>
      </c>
      <c r="F7851" s="346" t="s">
        <v>816</v>
      </c>
      <c r="G7851" s="342">
        <f t="shared" si="248"/>
        <v>17.165305550281126</v>
      </c>
      <c r="H7851" s="342">
        <f t="shared" si="247"/>
        <v>325.78530555028112</v>
      </c>
      <c r="I7851" s="190"/>
    </row>
    <row r="7852" spans="1:9" ht="13.5" hidden="1" customHeight="1" thickBot="1">
      <c r="A7852" s="410"/>
      <c r="B7852" s="183">
        <v>5</v>
      </c>
      <c r="C7852" s="184">
        <v>229.71</v>
      </c>
      <c r="D7852" s="346" t="s">
        <v>387</v>
      </c>
      <c r="E7852" s="346" t="s">
        <v>386</v>
      </c>
      <c r="F7852" s="346" t="s">
        <v>864</v>
      </c>
      <c r="G7852" s="342">
        <f t="shared" si="248"/>
        <v>12.776366852294334</v>
      </c>
      <c r="H7852" s="342">
        <f t="shared" si="247"/>
        <v>242.48636685229434</v>
      </c>
      <c r="I7852" s="190"/>
    </row>
    <row r="7853" spans="1:9" ht="13.5" hidden="1" customHeight="1" thickBot="1">
      <c r="A7853" s="410"/>
      <c r="B7853" s="183">
        <v>4.8600000000000003</v>
      </c>
      <c r="C7853" s="184">
        <v>182.16</v>
      </c>
      <c r="D7853" s="346" t="s">
        <v>387</v>
      </c>
      <c r="E7853" s="346" t="s">
        <v>386</v>
      </c>
      <c r="F7853" s="346" t="s">
        <v>841</v>
      </c>
      <c r="G7853" s="342">
        <f t="shared" si="248"/>
        <v>10.131657245282904</v>
      </c>
      <c r="H7853" s="342">
        <f t="shared" si="247"/>
        <v>192.29165724528289</v>
      </c>
      <c r="I7853" s="190"/>
    </row>
    <row r="7854" spans="1:9" ht="13.5" hidden="1" customHeight="1" thickBot="1">
      <c r="A7854" s="410"/>
      <c r="B7854" s="183">
        <v>37.86</v>
      </c>
      <c r="C7854" s="184">
        <v>1805.87</v>
      </c>
      <c r="D7854" s="346" t="s">
        <v>387</v>
      </c>
      <c r="E7854" s="346" t="s">
        <v>386</v>
      </c>
      <c r="F7854" s="346" t="s">
        <v>856</v>
      </c>
      <c r="G7854" s="342">
        <f t="shared" si="248"/>
        <v>100.4416769298366</v>
      </c>
      <c r="H7854" s="342">
        <f t="shared" si="247"/>
        <v>1906.3116769298365</v>
      </c>
      <c r="I7854" s="190"/>
    </row>
    <row r="7855" spans="1:9" ht="13.5" hidden="1" customHeight="1" thickBot="1">
      <c r="A7855" s="410"/>
      <c r="B7855" s="183">
        <v>108</v>
      </c>
      <c r="C7855" s="184">
        <v>2187.17</v>
      </c>
      <c r="D7855" s="346" t="s">
        <v>384</v>
      </c>
      <c r="E7855" s="346" t="s">
        <v>386</v>
      </c>
      <c r="F7855" s="346" t="s">
        <v>811</v>
      </c>
      <c r="G7855" s="342">
        <f t="shared" si="248"/>
        <v>121.64941138101344</v>
      </c>
      <c r="H7855" s="342">
        <f t="shared" si="247"/>
        <v>2308.8194113810137</v>
      </c>
      <c r="I7855" s="190"/>
    </row>
    <row r="7856" spans="1:9" ht="13.5" hidden="1" customHeight="1" thickBot="1">
      <c r="A7856" s="410"/>
      <c r="B7856" s="183">
        <v>208</v>
      </c>
      <c r="C7856" s="184">
        <v>5161.3599999999997</v>
      </c>
      <c r="D7856" s="346" t="s">
        <v>384</v>
      </c>
      <c r="E7856" s="346" t="s">
        <v>386</v>
      </c>
      <c r="F7856" s="346" t="s">
        <v>813</v>
      </c>
      <c r="G7856" s="342">
        <f t="shared" si="248"/>
        <v>287.07252107769744</v>
      </c>
      <c r="H7856" s="342">
        <f t="shared" si="247"/>
        <v>5448.4325210776969</v>
      </c>
      <c r="I7856" s="190"/>
    </row>
    <row r="7857" spans="1:9" ht="13.5" hidden="1" customHeight="1" thickBot="1">
      <c r="A7857" s="410"/>
      <c r="B7857" s="183">
        <v>135</v>
      </c>
      <c r="C7857" s="184">
        <v>2935.65</v>
      </c>
      <c r="D7857" s="346" t="s">
        <v>384</v>
      </c>
      <c r="E7857" s="346" t="s">
        <v>386</v>
      </c>
      <c r="F7857" s="346" t="s">
        <v>808</v>
      </c>
      <c r="G7857" s="342">
        <f t="shared" si="248"/>
        <v>163.27953223602745</v>
      </c>
      <c r="H7857" s="342">
        <f t="shared" si="247"/>
        <v>3098.9295322360276</v>
      </c>
      <c r="I7857" s="190"/>
    </row>
    <row r="7858" spans="1:9" ht="13.5" hidden="1" customHeight="1" thickBot="1">
      <c r="A7858" s="410"/>
      <c r="B7858" s="183">
        <v>36</v>
      </c>
      <c r="C7858" s="184">
        <v>718.56</v>
      </c>
      <c r="D7858" s="346" t="s">
        <v>384</v>
      </c>
      <c r="E7858" s="346" t="s">
        <v>386</v>
      </c>
      <c r="F7858" s="346" t="s">
        <v>809</v>
      </c>
      <c r="G7858" s="342">
        <f t="shared" si="248"/>
        <v>39.965983916175247</v>
      </c>
      <c r="H7858" s="342">
        <f t="shared" si="247"/>
        <v>758.52598391617516</v>
      </c>
      <c r="I7858" s="190"/>
    </row>
    <row r="7859" spans="1:9" ht="13.5" hidden="1" customHeight="1" thickBot="1">
      <c r="A7859" s="410"/>
      <c r="B7859" s="183">
        <v>13.5</v>
      </c>
      <c r="C7859" s="184">
        <v>364.5</v>
      </c>
      <c r="D7859" s="346" t="s">
        <v>384</v>
      </c>
      <c r="E7859" s="346" t="s">
        <v>386</v>
      </c>
      <c r="F7859" s="346" t="s">
        <v>810</v>
      </c>
      <c r="G7859" s="342">
        <f t="shared" si="248"/>
        <v>20.273326009582885</v>
      </c>
      <c r="H7859" s="342">
        <f t="shared" si="247"/>
        <v>384.77332600958289</v>
      </c>
      <c r="I7859" s="190"/>
    </row>
    <row r="7860" spans="1:9" ht="13.5" hidden="1" customHeight="1" thickBot="1">
      <c r="A7860" s="410"/>
      <c r="B7860" s="183">
        <v>24</v>
      </c>
      <c r="C7860" s="184">
        <v>435.48</v>
      </c>
      <c r="D7860" s="346" t="s">
        <v>384</v>
      </c>
      <c r="E7860" s="346" t="s">
        <v>386</v>
      </c>
      <c r="F7860" s="346" t="s">
        <v>835</v>
      </c>
      <c r="G7860" s="342">
        <f t="shared" si="248"/>
        <v>24.221201675317296</v>
      </c>
      <c r="H7860" s="342">
        <f t="shared" si="247"/>
        <v>459.70120167531729</v>
      </c>
      <c r="I7860" s="190"/>
    </row>
    <row r="7861" spans="1:9" ht="13.5" hidden="1" customHeight="1" thickBot="1">
      <c r="A7861" s="410"/>
      <c r="B7861" s="183">
        <v>26</v>
      </c>
      <c r="C7861" s="184">
        <v>488.47</v>
      </c>
      <c r="D7861" s="346" t="s">
        <v>384</v>
      </c>
      <c r="E7861" s="346" t="s">
        <v>386</v>
      </c>
      <c r="F7861" s="346" t="s">
        <v>803</v>
      </c>
      <c r="G7861" s="342">
        <f t="shared" si="248"/>
        <v>27.168481634844863</v>
      </c>
      <c r="H7861" s="342">
        <f t="shared" si="247"/>
        <v>515.63848163484488</v>
      </c>
      <c r="I7861" s="190"/>
    </row>
    <row r="7862" spans="1:9" ht="13.5" hidden="1" customHeight="1" thickBot="1">
      <c r="A7862" s="410"/>
      <c r="B7862" s="183">
        <v>17</v>
      </c>
      <c r="C7862" s="184">
        <v>335.54</v>
      </c>
      <c r="D7862" s="346" t="s">
        <v>384</v>
      </c>
      <c r="E7862" s="346" t="s">
        <v>386</v>
      </c>
      <c r="F7862" s="346" t="s">
        <v>845</v>
      </c>
      <c r="G7862" s="342">
        <f t="shared" si="248"/>
        <v>18.662583838835229</v>
      </c>
      <c r="H7862" s="342">
        <f t="shared" si="247"/>
        <v>354.20258383883527</v>
      </c>
      <c r="I7862" s="190"/>
    </row>
    <row r="7863" spans="1:9" ht="13.5" hidden="1" customHeight="1" thickBot="1">
      <c r="A7863" s="410"/>
      <c r="B7863" s="183">
        <v>20</v>
      </c>
      <c r="C7863" s="184">
        <v>568.87</v>
      </c>
      <c r="D7863" s="346" t="s">
        <v>384</v>
      </c>
      <c r="E7863" s="346" t="s">
        <v>386</v>
      </c>
      <c r="F7863" s="346" t="s">
        <v>894</v>
      </c>
      <c r="G7863" s="342">
        <f t="shared" si="248"/>
        <v>31.640293462473021</v>
      </c>
      <c r="H7863" s="342">
        <f t="shared" si="247"/>
        <v>600.51029346247299</v>
      </c>
      <c r="I7863" s="190"/>
    </row>
    <row r="7864" spans="1:9" ht="13.5" hidden="1" customHeight="1" thickBot="1">
      <c r="A7864" s="410"/>
      <c r="B7864" s="183">
        <v>153</v>
      </c>
      <c r="C7864" s="184">
        <v>3356.69</v>
      </c>
      <c r="D7864" s="346" t="s">
        <v>384</v>
      </c>
      <c r="E7864" s="346" t="s">
        <v>386</v>
      </c>
      <c r="F7864" s="346" t="s">
        <v>805</v>
      </c>
      <c r="G7864" s="342">
        <f t="shared" si="248"/>
        <v>186.6975876079747</v>
      </c>
      <c r="H7864" s="342">
        <f t="shared" si="247"/>
        <v>3543.3875876079746</v>
      </c>
      <c r="I7864" s="190"/>
    </row>
    <row r="7865" spans="1:9" ht="13.5" hidden="1" customHeight="1" thickBot="1">
      <c r="A7865" s="410"/>
      <c r="B7865" s="183">
        <v>189</v>
      </c>
      <c r="C7865" s="184">
        <v>5069.4399999999996</v>
      </c>
      <c r="D7865" s="346" t="s">
        <v>384</v>
      </c>
      <c r="E7865" s="346" t="s">
        <v>386</v>
      </c>
      <c r="F7865" s="346" t="s">
        <v>862</v>
      </c>
      <c r="G7865" s="342">
        <f t="shared" si="248"/>
        <v>281.95997203297628</v>
      </c>
      <c r="H7865" s="342">
        <f t="shared" si="247"/>
        <v>5351.3999720329757</v>
      </c>
      <c r="I7865" s="190"/>
    </row>
    <row r="7866" spans="1:9" ht="13.5" hidden="1" customHeight="1" thickBot="1">
      <c r="A7866" s="410"/>
      <c r="B7866" s="183">
        <v>198</v>
      </c>
      <c r="C7866" s="184">
        <v>5091.29</v>
      </c>
      <c r="D7866" s="346" t="s">
        <v>384</v>
      </c>
      <c r="E7866" s="346" t="s">
        <v>386</v>
      </c>
      <c r="F7866" s="346" t="s">
        <v>816</v>
      </c>
      <c r="G7866" s="342">
        <f t="shared" si="248"/>
        <v>283.1752592025494</v>
      </c>
      <c r="H7866" s="342">
        <f t="shared" si="247"/>
        <v>5374.4652592025495</v>
      </c>
      <c r="I7866" s="190"/>
    </row>
    <row r="7867" spans="1:9" ht="13.5" hidden="1" customHeight="1" thickBot="1">
      <c r="A7867" s="410"/>
      <c r="B7867" s="183">
        <v>83</v>
      </c>
      <c r="C7867" s="184">
        <v>2368.12</v>
      </c>
      <c r="D7867" s="346" t="s">
        <v>384</v>
      </c>
      <c r="E7867" s="346" t="s">
        <v>386</v>
      </c>
      <c r="F7867" s="346" t="s">
        <v>863</v>
      </c>
      <c r="G7867" s="342">
        <f t="shared" si="248"/>
        <v>131.71376897068151</v>
      </c>
      <c r="H7867" s="342">
        <f t="shared" si="247"/>
        <v>2499.8337689706814</v>
      </c>
      <c r="I7867" s="190"/>
    </row>
    <row r="7868" spans="1:9" ht="13.5" hidden="1" customHeight="1" thickBot="1">
      <c r="A7868" s="410"/>
      <c r="B7868" s="183">
        <v>107.43</v>
      </c>
      <c r="C7868" s="184">
        <v>3157.67</v>
      </c>
      <c r="D7868" s="346" t="s">
        <v>384</v>
      </c>
      <c r="E7868" s="346" t="s">
        <v>386</v>
      </c>
      <c r="F7868" s="346" t="s">
        <v>864</v>
      </c>
      <c r="G7868" s="342">
        <f t="shared" si="248"/>
        <v>175.62818474809217</v>
      </c>
      <c r="H7868" s="342">
        <f t="shared" si="247"/>
        <v>3333.2981847480924</v>
      </c>
      <c r="I7868" s="190"/>
    </row>
    <row r="7869" spans="1:9" ht="13.5" hidden="1" customHeight="1" thickBot="1">
      <c r="A7869" s="410"/>
      <c r="B7869" s="183">
        <v>98</v>
      </c>
      <c r="C7869" s="184">
        <v>2525.44</v>
      </c>
      <c r="D7869" s="346" t="s">
        <v>384</v>
      </c>
      <c r="E7869" s="346" t="s">
        <v>386</v>
      </c>
      <c r="F7869" s="346" t="s">
        <v>841</v>
      </c>
      <c r="G7869" s="342">
        <f t="shared" si="248"/>
        <v>140.4638365916077</v>
      </c>
      <c r="H7869" s="342">
        <f t="shared" si="247"/>
        <v>2665.9038365916076</v>
      </c>
      <c r="I7869" s="190"/>
    </row>
    <row r="7870" spans="1:9" ht="13.5" hidden="1" customHeight="1" thickBot="1">
      <c r="A7870" s="410"/>
      <c r="B7870" s="183">
        <v>189</v>
      </c>
      <c r="C7870" s="184">
        <v>5799.73</v>
      </c>
      <c r="D7870" s="346" t="s">
        <v>384</v>
      </c>
      <c r="E7870" s="346" t="s">
        <v>386</v>
      </c>
      <c r="F7870" s="346" t="s">
        <v>856</v>
      </c>
      <c r="G7870" s="342">
        <f t="shared" si="248"/>
        <v>322.57837327176441</v>
      </c>
      <c r="H7870" s="342">
        <f t="shared" si="247"/>
        <v>6122.3083732717641</v>
      </c>
      <c r="I7870" s="190"/>
    </row>
    <row r="7871" spans="1:9" ht="13.5" hidden="1" customHeight="1" thickBot="1">
      <c r="A7871" s="410"/>
      <c r="B7871" s="183">
        <v>78.150000000000006</v>
      </c>
      <c r="C7871" s="184">
        <v>3591.05</v>
      </c>
      <c r="D7871" s="346" t="s">
        <v>385</v>
      </c>
      <c r="E7871" s="346" t="s">
        <v>386</v>
      </c>
      <c r="F7871" s="346" t="s">
        <v>817</v>
      </c>
      <c r="G7871" s="342">
        <f t="shared" si="248"/>
        <v>199.73258536821021</v>
      </c>
      <c r="H7871" s="342">
        <f t="shared" si="247"/>
        <v>3790.7825853682102</v>
      </c>
      <c r="I7871" s="190"/>
    </row>
    <row r="7872" spans="1:9" ht="13.5" hidden="1" customHeight="1" thickBot="1">
      <c r="A7872" s="410"/>
      <c r="B7872" s="183">
        <v>81.349999999999994</v>
      </c>
      <c r="C7872" s="184">
        <v>3754.61</v>
      </c>
      <c r="D7872" s="346" t="s">
        <v>385</v>
      </c>
      <c r="E7872" s="346" t="s">
        <v>386</v>
      </c>
      <c r="F7872" s="346" t="s">
        <v>822</v>
      </c>
      <c r="G7872" s="342">
        <f t="shared" si="248"/>
        <v>208.82971898172838</v>
      </c>
      <c r="H7872" s="342">
        <f t="shared" si="247"/>
        <v>3963.4397189817287</v>
      </c>
      <c r="I7872" s="190"/>
    </row>
    <row r="7873" spans="1:9" ht="13.5" hidden="1" customHeight="1" thickBot="1">
      <c r="A7873" s="410"/>
      <c r="B7873" s="183">
        <v>84.15</v>
      </c>
      <c r="C7873" s="184">
        <v>3878.56</v>
      </c>
      <c r="D7873" s="346" t="s">
        <v>385</v>
      </c>
      <c r="E7873" s="346" t="s">
        <v>386</v>
      </c>
      <c r="F7873" s="346" t="s">
        <v>823</v>
      </c>
      <c r="G7873" s="342">
        <f t="shared" si="248"/>
        <v>215.72376221598844</v>
      </c>
      <c r="H7873" s="342">
        <f t="shared" si="247"/>
        <v>4094.2837622159882</v>
      </c>
      <c r="I7873" s="190"/>
    </row>
    <row r="7874" spans="1:9" ht="13.5" hidden="1" customHeight="1" thickBot="1">
      <c r="A7874" s="410"/>
      <c r="B7874" s="183">
        <v>95.35</v>
      </c>
      <c r="C7874" s="184">
        <v>4349.34</v>
      </c>
      <c r="D7874" s="346" t="s">
        <v>385</v>
      </c>
      <c r="E7874" s="346" t="s">
        <v>386</v>
      </c>
      <c r="F7874" s="346" t="s">
        <v>824</v>
      </c>
      <c r="G7874" s="342">
        <f t="shared" si="248"/>
        <v>241.90833400965494</v>
      </c>
      <c r="H7874" s="342">
        <f t="shared" si="247"/>
        <v>4591.2483340096551</v>
      </c>
      <c r="I7874" s="190"/>
    </row>
    <row r="7875" spans="1:9" ht="13.5" hidden="1" customHeight="1" thickBot="1">
      <c r="A7875" s="410"/>
      <c r="B7875" s="183">
        <v>92.15</v>
      </c>
      <c r="C7875" s="184">
        <v>4184.5200000000004</v>
      </c>
      <c r="D7875" s="346" t="s">
        <v>385</v>
      </c>
      <c r="E7875" s="346" t="s">
        <v>386</v>
      </c>
      <c r="F7875" s="346" t="s">
        <v>825</v>
      </c>
      <c r="G7875" s="342">
        <f t="shared" si="248"/>
        <v>232.74111976301725</v>
      </c>
      <c r="H7875" s="342">
        <f t="shared" si="247"/>
        <v>4417.2611197630176</v>
      </c>
      <c r="I7875" s="190"/>
    </row>
    <row r="7876" spans="1:9" ht="13.5" hidden="1" customHeight="1" thickBot="1">
      <c r="A7876" s="410"/>
      <c r="B7876" s="183">
        <v>86.55</v>
      </c>
      <c r="C7876" s="184">
        <v>3947.88</v>
      </c>
      <c r="D7876" s="346" t="s">
        <v>385</v>
      </c>
      <c r="E7876" s="346" t="s">
        <v>386</v>
      </c>
      <c r="F7876" s="346" t="s">
        <v>818</v>
      </c>
      <c r="G7876" s="342">
        <f t="shared" si="248"/>
        <v>219.57930942856538</v>
      </c>
      <c r="H7876" s="342">
        <f t="shared" si="247"/>
        <v>4167.4593094285656</v>
      </c>
      <c r="I7876" s="190"/>
    </row>
    <row r="7877" spans="1:9" ht="13.5" hidden="1" customHeight="1" thickBot="1">
      <c r="A7877" s="410"/>
      <c r="B7877" s="183">
        <v>95.35</v>
      </c>
      <c r="C7877" s="184">
        <v>4433.41</v>
      </c>
      <c r="D7877" s="346" t="s">
        <v>385</v>
      </c>
      <c r="E7877" s="346" t="s">
        <v>386</v>
      </c>
      <c r="F7877" s="346" t="s">
        <v>826</v>
      </c>
      <c r="G7877" s="342">
        <f t="shared" si="248"/>
        <v>246.58426958613128</v>
      </c>
      <c r="H7877" s="342">
        <f t="shared" si="247"/>
        <v>4679.9942695861309</v>
      </c>
      <c r="I7877" s="190"/>
    </row>
    <row r="7878" spans="1:9" ht="13.5" hidden="1" customHeight="1" thickBot="1">
      <c r="A7878" s="410"/>
      <c r="B7878" s="183">
        <v>95.35</v>
      </c>
      <c r="C7878" s="184">
        <v>4433.41</v>
      </c>
      <c r="D7878" s="346" t="s">
        <v>385</v>
      </c>
      <c r="E7878" s="346" t="s">
        <v>386</v>
      </c>
      <c r="F7878" s="346" t="s">
        <v>827</v>
      </c>
      <c r="G7878" s="342">
        <f t="shared" si="248"/>
        <v>246.58426958613128</v>
      </c>
      <c r="H7878" s="342">
        <f t="shared" si="247"/>
        <v>4679.9942695861309</v>
      </c>
      <c r="I7878" s="190"/>
    </row>
    <row r="7879" spans="1:9" ht="13.5" hidden="1" customHeight="1" thickBot="1">
      <c r="A7879" s="410"/>
      <c r="B7879" s="183">
        <v>95.35</v>
      </c>
      <c r="C7879" s="184">
        <v>4433.41</v>
      </c>
      <c r="D7879" s="346" t="s">
        <v>385</v>
      </c>
      <c r="E7879" s="346" t="s">
        <v>386</v>
      </c>
      <c r="F7879" s="346" t="s">
        <v>828</v>
      </c>
      <c r="G7879" s="342">
        <f t="shared" si="248"/>
        <v>246.58426958613128</v>
      </c>
      <c r="H7879" s="342">
        <f t="shared" si="247"/>
        <v>4679.9942695861309</v>
      </c>
      <c r="I7879" s="190"/>
    </row>
    <row r="7880" spans="1:9" ht="13.5" hidden="1" customHeight="1" thickBot="1">
      <c r="A7880" s="410"/>
      <c r="B7880" s="183">
        <v>86.55</v>
      </c>
      <c r="C7880" s="184">
        <v>4024.2</v>
      </c>
      <c r="D7880" s="346" t="s">
        <v>385</v>
      </c>
      <c r="E7880" s="346" t="s">
        <v>386</v>
      </c>
      <c r="F7880" s="346" t="s">
        <v>819</v>
      </c>
      <c r="G7880" s="342">
        <f t="shared" si="248"/>
        <v>223.82419349180643</v>
      </c>
      <c r="H7880" s="342">
        <f t="shared" si="247"/>
        <v>4248.0241934918058</v>
      </c>
      <c r="I7880" s="190"/>
    </row>
    <row r="7881" spans="1:9" ht="13.5" hidden="1" customHeight="1" thickBot="1">
      <c r="A7881" s="410"/>
      <c r="B7881" s="183">
        <v>78.150000000000006</v>
      </c>
      <c r="C7881" s="184">
        <v>3662.85</v>
      </c>
      <c r="D7881" s="346" t="s">
        <v>385</v>
      </c>
      <c r="E7881" s="346" t="s">
        <v>386</v>
      </c>
      <c r="F7881" s="346" t="s">
        <v>829</v>
      </c>
      <c r="G7881" s="342">
        <f t="shared" si="248"/>
        <v>203.72606906502241</v>
      </c>
      <c r="H7881" s="342">
        <f t="shared" si="247"/>
        <v>3866.5760690650222</v>
      </c>
      <c r="I7881" s="190"/>
    </row>
    <row r="7882" spans="1:9" ht="13.5" hidden="1" customHeight="1" thickBot="1">
      <c r="A7882" s="410"/>
      <c r="B7882" s="183">
        <v>95.35</v>
      </c>
      <c r="C7882" s="184">
        <v>4433.41</v>
      </c>
      <c r="D7882" s="346" t="s">
        <v>385</v>
      </c>
      <c r="E7882" s="346" t="s">
        <v>386</v>
      </c>
      <c r="F7882" s="346" t="s">
        <v>830</v>
      </c>
      <c r="G7882" s="342">
        <f t="shared" si="248"/>
        <v>246.58426958613128</v>
      </c>
      <c r="H7882" s="342">
        <f t="shared" si="247"/>
        <v>4679.9942695861309</v>
      </c>
      <c r="I7882" s="190"/>
    </row>
    <row r="7883" spans="1:9" ht="13.5" hidden="1" customHeight="1" thickBot="1">
      <c r="A7883" s="410"/>
      <c r="B7883" s="183">
        <v>86.55</v>
      </c>
      <c r="C7883" s="184">
        <v>4024.2</v>
      </c>
      <c r="D7883" s="346" t="s">
        <v>385</v>
      </c>
      <c r="E7883" s="346" t="s">
        <v>386</v>
      </c>
      <c r="F7883" s="346" t="s">
        <v>820</v>
      </c>
      <c r="G7883" s="342">
        <f t="shared" si="248"/>
        <v>223.82419349180643</v>
      </c>
      <c r="H7883" s="342">
        <f t="shared" ref="H7883:H7946" si="249">+G7883+C7883</f>
        <v>4248.0241934918058</v>
      </c>
      <c r="I7883" s="190"/>
    </row>
    <row r="7884" spans="1:9" ht="13.5" hidden="1" customHeight="1" thickBot="1">
      <c r="A7884" s="410"/>
      <c r="B7884" s="183">
        <v>67.349999999999994</v>
      </c>
      <c r="C7884" s="184">
        <v>3221.93</v>
      </c>
      <c r="D7884" s="346" t="s">
        <v>385</v>
      </c>
      <c r="E7884" s="346" t="s">
        <v>386</v>
      </c>
      <c r="F7884" s="346" t="s">
        <v>805</v>
      </c>
      <c r="G7884" s="342">
        <f t="shared" si="248"/>
        <v>179.20229703718897</v>
      </c>
      <c r="H7884" s="342">
        <f t="shared" si="249"/>
        <v>3401.1322970371889</v>
      </c>
      <c r="I7884" s="190"/>
    </row>
    <row r="7885" spans="1:9" ht="13.5" hidden="1" customHeight="1" thickBot="1">
      <c r="A7885" s="410"/>
      <c r="B7885" s="183">
        <v>91.85</v>
      </c>
      <c r="C7885" s="184">
        <v>4281.9799999999996</v>
      </c>
      <c r="D7885" s="346" t="s">
        <v>385</v>
      </c>
      <c r="E7885" s="346" t="s">
        <v>386</v>
      </c>
      <c r="F7885" s="346" t="s">
        <v>831</v>
      </c>
      <c r="G7885" s="342">
        <f t="shared" si="248"/>
        <v>238.16180111526396</v>
      </c>
      <c r="H7885" s="342">
        <f t="shared" si="249"/>
        <v>4520.1418011152637</v>
      </c>
      <c r="I7885" s="190"/>
    </row>
    <row r="7886" spans="1:9" ht="13.5" hidden="1" customHeight="1" thickBot="1">
      <c r="A7886" s="410"/>
      <c r="B7886" s="183">
        <v>95.35</v>
      </c>
      <c r="C7886" s="184">
        <v>4433.41</v>
      </c>
      <c r="D7886" s="346" t="s">
        <v>385</v>
      </c>
      <c r="E7886" s="346" t="s">
        <v>386</v>
      </c>
      <c r="F7886" s="346" t="s">
        <v>832</v>
      </c>
      <c r="G7886" s="342">
        <f t="shared" si="248"/>
        <v>246.58426958613128</v>
      </c>
      <c r="H7886" s="342">
        <f t="shared" si="249"/>
        <v>4679.9942695861309</v>
      </c>
      <c r="I7886" s="190"/>
    </row>
    <row r="7887" spans="1:9" ht="13.5" hidden="1" customHeight="1" thickBot="1">
      <c r="A7887" s="410"/>
      <c r="B7887" s="183">
        <v>78.319999999999993</v>
      </c>
      <c r="C7887" s="184">
        <v>3694.29</v>
      </c>
      <c r="D7887" s="346" t="s">
        <v>385</v>
      </c>
      <c r="E7887" s="346" t="s">
        <v>386</v>
      </c>
      <c r="F7887" s="346" t="s">
        <v>821</v>
      </c>
      <c r="G7887" s="342">
        <f t="shared" ref="G7887:G7950" si="250">+(C7887/$C$12584)*1312742.08</f>
        <v>205.47474772000535</v>
      </c>
      <c r="H7887" s="342">
        <f t="shared" si="249"/>
        <v>3899.7647477200053</v>
      </c>
      <c r="I7887" s="190"/>
    </row>
    <row r="7888" spans="1:9" ht="13.5" hidden="1" customHeight="1" thickBot="1">
      <c r="A7888" s="410"/>
      <c r="B7888" s="183">
        <v>16.48</v>
      </c>
      <c r="C7888" s="184">
        <v>620.94000000000005</v>
      </c>
      <c r="D7888" s="346" t="s">
        <v>385</v>
      </c>
      <c r="E7888" s="346" t="s">
        <v>386</v>
      </c>
      <c r="F7888" s="346" t="s">
        <v>833</v>
      </c>
      <c r="G7888" s="342">
        <f t="shared" si="250"/>
        <v>34.5364034359133</v>
      </c>
      <c r="H7888" s="342">
        <f t="shared" si="249"/>
        <v>655.47640343591331</v>
      </c>
      <c r="I7888" s="190"/>
    </row>
    <row r="7889" spans="1:10" ht="13.5" hidden="1" customHeight="1" thickBot="1">
      <c r="A7889" s="410"/>
      <c r="B7889" s="183">
        <v>16.350000000000001</v>
      </c>
      <c r="C7889" s="184">
        <v>718.99</v>
      </c>
      <c r="D7889" s="346" t="s">
        <v>385</v>
      </c>
      <c r="E7889" s="346" t="s">
        <v>386</v>
      </c>
      <c r="F7889" s="346" t="s">
        <v>916</v>
      </c>
      <c r="G7889" s="342">
        <f t="shared" si="250"/>
        <v>39.989900322716046</v>
      </c>
      <c r="H7889" s="342">
        <f t="shared" si="249"/>
        <v>758.97990032271605</v>
      </c>
      <c r="I7889" s="190"/>
    </row>
    <row r="7890" spans="1:10" ht="13.5" hidden="1" customHeight="1" thickBot="1">
      <c r="A7890" s="410"/>
      <c r="B7890" s="183">
        <v>30.35</v>
      </c>
      <c r="C7890" s="184">
        <v>1335.25</v>
      </c>
      <c r="D7890" s="346" t="s">
        <v>385</v>
      </c>
      <c r="E7890" s="346" t="s">
        <v>386</v>
      </c>
      <c r="F7890" s="346" t="s">
        <v>917</v>
      </c>
      <c r="G7890" s="342">
        <f t="shared" si="250"/>
        <v>74.266004264185312</v>
      </c>
      <c r="H7890" s="342">
        <f t="shared" si="249"/>
        <v>1409.5160042641853</v>
      </c>
      <c r="I7890" s="190"/>
    </row>
    <row r="7891" spans="1:10" ht="13.5" hidden="1" customHeight="1" thickBot="1">
      <c r="A7891" s="410"/>
      <c r="B7891" s="183">
        <v>3.2</v>
      </c>
      <c r="C7891" s="184">
        <v>164.82</v>
      </c>
      <c r="D7891" s="346" t="s">
        <v>834</v>
      </c>
      <c r="E7891" s="346" t="s">
        <v>386</v>
      </c>
      <c r="F7891" s="346" t="s">
        <v>825</v>
      </c>
      <c r="G7891" s="342">
        <f t="shared" si="250"/>
        <v>9.1672142466377249</v>
      </c>
      <c r="H7891" s="342">
        <f t="shared" si="249"/>
        <v>173.98721424663771</v>
      </c>
      <c r="I7891" s="190"/>
    </row>
    <row r="7892" spans="1:10" ht="13.5" hidden="1" customHeight="1" thickBot="1">
      <c r="A7892" s="410"/>
      <c r="B7892" s="183">
        <v>7.7</v>
      </c>
      <c r="C7892" s="184">
        <v>333.16</v>
      </c>
      <c r="D7892" s="346" t="s">
        <v>834</v>
      </c>
      <c r="E7892" s="346" t="s">
        <v>386</v>
      </c>
      <c r="F7892" s="346" t="s">
        <v>829</v>
      </c>
      <c r="G7892" s="342">
        <f t="shared" si="250"/>
        <v>18.530209309609422</v>
      </c>
      <c r="H7892" s="342">
        <f t="shared" si="249"/>
        <v>351.69020930960943</v>
      </c>
      <c r="I7892" s="190"/>
    </row>
    <row r="7893" spans="1:10" ht="13.5" hidden="1" customHeight="1" thickBot="1">
      <c r="A7893" s="410"/>
      <c r="B7893" s="183">
        <v>2.1</v>
      </c>
      <c r="C7893" s="184">
        <v>90.86</v>
      </c>
      <c r="D7893" s="346" t="s">
        <v>834</v>
      </c>
      <c r="E7893" s="346" t="s">
        <v>386</v>
      </c>
      <c r="F7893" s="346" t="s">
        <v>805</v>
      </c>
      <c r="G7893" s="342">
        <f t="shared" si="250"/>
        <v>5.0535923216205791</v>
      </c>
      <c r="H7893" s="342">
        <f t="shared" si="249"/>
        <v>95.913592321620584</v>
      </c>
      <c r="I7893" s="190"/>
    </row>
    <row r="7894" spans="1:10" ht="13.5" hidden="1" customHeight="1" thickBot="1">
      <c r="A7894" s="410"/>
      <c r="B7894" s="183">
        <v>11.2</v>
      </c>
      <c r="C7894" s="184">
        <v>470.78</v>
      </c>
      <c r="D7894" s="346" t="s">
        <v>392</v>
      </c>
      <c r="E7894" s="346" t="s">
        <v>386</v>
      </c>
      <c r="F7894" s="346" t="s">
        <v>823</v>
      </c>
      <c r="G7894" s="342">
        <f t="shared" si="250"/>
        <v>26.184571793666475</v>
      </c>
      <c r="H7894" s="342">
        <f t="shared" si="249"/>
        <v>496.96457179366644</v>
      </c>
      <c r="I7894" s="190"/>
    </row>
    <row r="7895" spans="1:10" ht="13.5" hidden="1" customHeight="1" thickBot="1">
      <c r="A7895" s="410"/>
      <c r="B7895" s="183">
        <v>6.3</v>
      </c>
      <c r="C7895" s="184">
        <v>272.58999999999997</v>
      </c>
      <c r="D7895" s="346" t="s">
        <v>392</v>
      </c>
      <c r="E7895" s="346" t="s">
        <v>386</v>
      </c>
      <c r="F7895" s="346" t="s">
        <v>829</v>
      </c>
      <c r="G7895" s="342">
        <f t="shared" si="250"/>
        <v>15.161333160362684</v>
      </c>
      <c r="H7895" s="342">
        <f t="shared" si="249"/>
        <v>287.75133316036266</v>
      </c>
      <c r="I7895" s="190"/>
    </row>
    <row r="7896" spans="1:10" ht="13.5" hidden="1" customHeight="1" thickBot="1">
      <c r="A7896" s="410"/>
      <c r="B7896" s="183">
        <v>25.9</v>
      </c>
      <c r="C7896" s="184">
        <v>1120.6300000000001</v>
      </c>
      <c r="D7896" s="346" t="s">
        <v>392</v>
      </c>
      <c r="E7896" s="346" t="s">
        <v>386</v>
      </c>
      <c r="F7896" s="346" t="s">
        <v>805</v>
      </c>
      <c r="G7896" s="342">
        <f t="shared" si="250"/>
        <v>62.328936422822693</v>
      </c>
      <c r="H7896" s="342">
        <f t="shared" si="249"/>
        <v>1182.9589364228227</v>
      </c>
      <c r="I7896" s="190"/>
    </row>
    <row r="7897" spans="1:10" ht="13.5" hidden="1" customHeight="1" thickBot="1">
      <c r="A7897" s="410"/>
      <c r="B7897" s="183">
        <v>11.43</v>
      </c>
      <c r="C7897" s="184">
        <v>494.74</v>
      </c>
      <c r="D7897" s="346" t="s">
        <v>1089</v>
      </c>
      <c r="E7897" s="346" t="s">
        <v>386</v>
      </c>
      <c r="F7897" s="346" t="s">
        <v>821</v>
      </c>
      <c r="G7897" s="342">
        <f t="shared" si="250"/>
        <v>27.517216213939744</v>
      </c>
      <c r="H7897" s="342">
        <f t="shared" si="249"/>
        <v>522.25721621393973</v>
      </c>
      <c r="I7897" s="190"/>
    </row>
    <row r="7898" spans="1:10" ht="13.5" hidden="1" customHeight="1" thickBot="1">
      <c r="A7898" s="411"/>
      <c r="B7898" s="183">
        <v>-11.43</v>
      </c>
      <c r="C7898" s="184">
        <v>-494.76</v>
      </c>
      <c r="D7898" s="346" t="s">
        <v>1089</v>
      </c>
      <c r="E7898" s="346" t="s">
        <v>386</v>
      </c>
      <c r="F7898" s="346" t="s">
        <v>864</v>
      </c>
      <c r="G7898" s="342">
        <f t="shared" si="250"/>
        <v>-27.51832860494164</v>
      </c>
      <c r="H7898" s="342">
        <f t="shared" si="249"/>
        <v>-522.27832860494163</v>
      </c>
      <c r="I7898" s="190"/>
    </row>
    <row r="7899" spans="1:10" ht="13.5" thickBot="1">
      <c r="A7899" s="185" t="s">
        <v>568</v>
      </c>
      <c r="B7899" s="186">
        <v>3416.75</v>
      </c>
      <c r="C7899" s="187">
        <v>122516.48</v>
      </c>
      <c r="D7899" s="412"/>
      <c r="E7899" s="413"/>
      <c r="F7899" s="414"/>
      <c r="G7899" s="342">
        <f t="shared" si="250"/>
        <v>6814.311496808069</v>
      </c>
      <c r="H7899" s="342">
        <f t="shared" si="249"/>
        <v>129330.79149680806</v>
      </c>
      <c r="I7899" s="190">
        <f>+H7899</f>
        <v>129330.79149680806</v>
      </c>
      <c r="J7899" s="347">
        <v>4</v>
      </c>
    </row>
    <row r="7900" spans="1:10" ht="13.5" hidden="1" customHeight="1" thickBot="1">
      <c r="A7900" s="409" t="s">
        <v>569</v>
      </c>
      <c r="B7900" s="183">
        <v>1.6</v>
      </c>
      <c r="C7900" s="184">
        <v>79.2</v>
      </c>
      <c r="D7900" s="346" t="s">
        <v>389</v>
      </c>
      <c r="E7900" s="346" t="s">
        <v>386</v>
      </c>
      <c r="F7900" s="346" t="s">
        <v>917</v>
      </c>
      <c r="G7900" s="342">
        <f t="shared" si="250"/>
        <v>4.4050683675143061</v>
      </c>
      <c r="H7900" s="342">
        <f t="shared" si="249"/>
        <v>83.605068367514306</v>
      </c>
      <c r="I7900" s="190"/>
    </row>
    <row r="7901" spans="1:10" ht="13.5" hidden="1" customHeight="1" thickBot="1">
      <c r="A7901" s="410"/>
      <c r="B7901" s="183">
        <v>2.4</v>
      </c>
      <c r="C7901" s="184">
        <v>97.92</v>
      </c>
      <c r="D7901" s="346" t="s">
        <v>391</v>
      </c>
      <c r="E7901" s="346" t="s">
        <v>386</v>
      </c>
      <c r="F7901" s="346" t="s">
        <v>817</v>
      </c>
      <c r="G7901" s="342">
        <f t="shared" si="250"/>
        <v>5.4462663452904145</v>
      </c>
      <c r="H7901" s="342">
        <f t="shared" si="249"/>
        <v>103.36626634529041</v>
      </c>
      <c r="I7901" s="190"/>
    </row>
    <row r="7902" spans="1:10" ht="13.5" hidden="1" customHeight="1" thickBot="1">
      <c r="A7902" s="410"/>
      <c r="B7902" s="183">
        <v>2.4</v>
      </c>
      <c r="C7902" s="184">
        <v>97.92</v>
      </c>
      <c r="D7902" s="346" t="s">
        <v>391</v>
      </c>
      <c r="E7902" s="346" t="s">
        <v>386</v>
      </c>
      <c r="F7902" s="346" t="s">
        <v>818</v>
      </c>
      <c r="G7902" s="342">
        <f t="shared" si="250"/>
        <v>5.4462663452904145</v>
      </c>
      <c r="H7902" s="342">
        <f t="shared" si="249"/>
        <v>103.36626634529041</v>
      </c>
      <c r="I7902" s="190"/>
    </row>
    <row r="7903" spans="1:10" ht="13.5" hidden="1" customHeight="1" thickBot="1">
      <c r="A7903" s="410"/>
      <c r="B7903" s="183">
        <v>2.4</v>
      </c>
      <c r="C7903" s="184">
        <v>100.98</v>
      </c>
      <c r="D7903" s="346" t="s">
        <v>391</v>
      </c>
      <c r="E7903" s="346" t="s">
        <v>386</v>
      </c>
      <c r="F7903" s="346" t="s">
        <v>819</v>
      </c>
      <c r="G7903" s="342">
        <f t="shared" si="250"/>
        <v>5.6164621685807399</v>
      </c>
      <c r="H7903" s="342">
        <f t="shared" si="249"/>
        <v>106.59646216858074</v>
      </c>
      <c r="I7903" s="190"/>
    </row>
    <row r="7904" spans="1:10" ht="13.5" hidden="1" customHeight="1" thickBot="1">
      <c r="A7904" s="410"/>
      <c r="B7904" s="183">
        <v>2.4</v>
      </c>
      <c r="C7904" s="184">
        <v>100.98</v>
      </c>
      <c r="D7904" s="346" t="s">
        <v>391</v>
      </c>
      <c r="E7904" s="346" t="s">
        <v>386</v>
      </c>
      <c r="F7904" s="346" t="s">
        <v>820</v>
      </c>
      <c r="G7904" s="342">
        <f t="shared" si="250"/>
        <v>5.6164621685807399</v>
      </c>
      <c r="H7904" s="342">
        <f t="shared" si="249"/>
        <v>106.59646216858074</v>
      </c>
      <c r="I7904" s="190"/>
    </row>
    <row r="7905" spans="1:9" ht="13.5" hidden="1" customHeight="1" thickBot="1">
      <c r="A7905" s="410"/>
      <c r="B7905" s="183">
        <v>2.4</v>
      </c>
      <c r="C7905" s="184">
        <v>100.98</v>
      </c>
      <c r="D7905" s="346" t="s">
        <v>391</v>
      </c>
      <c r="E7905" s="346" t="s">
        <v>386</v>
      </c>
      <c r="F7905" s="346" t="s">
        <v>821</v>
      </c>
      <c r="G7905" s="342">
        <f t="shared" si="250"/>
        <v>5.6164621685807399</v>
      </c>
      <c r="H7905" s="342">
        <f t="shared" si="249"/>
        <v>106.59646216858074</v>
      </c>
      <c r="I7905" s="190"/>
    </row>
    <row r="7906" spans="1:9" ht="13.5" hidden="1" customHeight="1" thickBot="1">
      <c r="A7906" s="410"/>
      <c r="B7906" s="183">
        <v>10</v>
      </c>
      <c r="C7906" s="184">
        <v>360.86</v>
      </c>
      <c r="D7906" s="346" t="s">
        <v>387</v>
      </c>
      <c r="E7906" s="346" t="s">
        <v>386</v>
      </c>
      <c r="F7906" s="346" t="s">
        <v>807</v>
      </c>
      <c r="G7906" s="342">
        <f t="shared" si="250"/>
        <v>20.070870847237529</v>
      </c>
      <c r="H7906" s="342">
        <f t="shared" si="249"/>
        <v>380.93087084723754</v>
      </c>
      <c r="I7906" s="190"/>
    </row>
    <row r="7907" spans="1:9" ht="13.5" hidden="1" customHeight="1" thickBot="1">
      <c r="A7907" s="410"/>
      <c r="B7907" s="183">
        <v>0.25</v>
      </c>
      <c r="C7907" s="184">
        <v>7.29</v>
      </c>
      <c r="D7907" s="346" t="s">
        <v>387</v>
      </c>
      <c r="E7907" s="346" t="s">
        <v>386</v>
      </c>
      <c r="F7907" s="346" t="s">
        <v>837</v>
      </c>
      <c r="G7907" s="342">
        <f t="shared" si="250"/>
        <v>0.40546652019165769</v>
      </c>
      <c r="H7907" s="342">
        <f t="shared" si="249"/>
        <v>7.6954665201916574</v>
      </c>
      <c r="I7907" s="190"/>
    </row>
    <row r="7908" spans="1:9" ht="13.5" hidden="1" customHeight="1" thickBot="1">
      <c r="A7908" s="410"/>
      <c r="B7908" s="183">
        <v>6.25</v>
      </c>
      <c r="C7908" s="184">
        <v>226.5</v>
      </c>
      <c r="D7908" s="346" t="s">
        <v>387</v>
      </c>
      <c r="E7908" s="346" t="s">
        <v>386</v>
      </c>
      <c r="F7908" s="346" t="s">
        <v>811</v>
      </c>
      <c r="G7908" s="342">
        <f t="shared" si="250"/>
        <v>12.597828096489774</v>
      </c>
      <c r="H7908" s="342">
        <f t="shared" si="249"/>
        <v>239.09782809648976</v>
      </c>
      <c r="I7908" s="190"/>
    </row>
    <row r="7909" spans="1:9" ht="13.5" hidden="1" customHeight="1" thickBot="1">
      <c r="A7909" s="410"/>
      <c r="B7909" s="183">
        <v>0.5</v>
      </c>
      <c r="C7909" s="184">
        <v>21.92</v>
      </c>
      <c r="D7909" s="346" t="s">
        <v>387</v>
      </c>
      <c r="E7909" s="346" t="s">
        <v>386</v>
      </c>
      <c r="F7909" s="346" t="s">
        <v>813</v>
      </c>
      <c r="G7909" s="342">
        <f t="shared" si="250"/>
        <v>1.2191805380797172</v>
      </c>
      <c r="H7909" s="342">
        <f t="shared" si="249"/>
        <v>23.139180538079717</v>
      </c>
      <c r="I7909" s="190"/>
    </row>
    <row r="7910" spans="1:9" ht="13.5" hidden="1" customHeight="1" thickBot="1">
      <c r="A7910" s="410"/>
      <c r="B7910" s="183">
        <v>8</v>
      </c>
      <c r="C7910" s="184">
        <v>233.4</v>
      </c>
      <c r="D7910" s="346" t="s">
        <v>387</v>
      </c>
      <c r="E7910" s="346" t="s">
        <v>386</v>
      </c>
      <c r="F7910" s="346" t="s">
        <v>835</v>
      </c>
      <c r="G7910" s="342">
        <f t="shared" si="250"/>
        <v>12.981602992144431</v>
      </c>
      <c r="H7910" s="342">
        <f t="shared" si="249"/>
        <v>246.38160299214445</v>
      </c>
      <c r="I7910" s="190"/>
    </row>
    <row r="7911" spans="1:9" ht="13.5" hidden="1" customHeight="1" thickBot="1">
      <c r="A7911" s="410"/>
      <c r="B7911" s="183">
        <v>14.25</v>
      </c>
      <c r="C7911" s="184">
        <v>540.95000000000005</v>
      </c>
      <c r="D7911" s="346" t="s">
        <v>387</v>
      </c>
      <c r="E7911" s="346" t="s">
        <v>386</v>
      </c>
      <c r="F7911" s="346" t="s">
        <v>802</v>
      </c>
      <c r="G7911" s="342">
        <f t="shared" si="250"/>
        <v>30.087395623824037</v>
      </c>
      <c r="H7911" s="342">
        <f t="shared" si="249"/>
        <v>571.03739562382407</v>
      </c>
      <c r="I7911" s="190"/>
    </row>
    <row r="7912" spans="1:9" ht="13.5" hidden="1" customHeight="1" thickBot="1">
      <c r="A7912" s="410"/>
      <c r="B7912" s="183">
        <v>12.5</v>
      </c>
      <c r="C7912" s="184">
        <v>435.02</v>
      </c>
      <c r="D7912" s="346" t="s">
        <v>387</v>
      </c>
      <c r="E7912" s="346" t="s">
        <v>386</v>
      </c>
      <c r="F7912" s="346" t="s">
        <v>803</v>
      </c>
      <c r="G7912" s="342">
        <f t="shared" si="250"/>
        <v>24.195616682273648</v>
      </c>
      <c r="H7912" s="342">
        <f t="shared" si="249"/>
        <v>459.21561668227361</v>
      </c>
      <c r="I7912" s="190"/>
    </row>
    <row r="7913" spans="1:9" ht="13.5" hidden="1" customHeight="1" thickBot="1">
      <c r="A7913" s="410"/>
      <c r="B7913" s="183">
        <v>1.5</v>
      </c>
      <c r="C7913" s="184">
        <v>54.32</v>
      </c>
      <c r="D7913" s="346" t="s">
        <v>387</v>
      </c>
      <c r="E7913" s="346" t="s">
        <v>386</v>
      </c>
      <c r="F7913" s="346" t="s">
        <v>845</v>
      </c>
      <c r="G7913" s="342">
        <f t="shared" si="250"/>
        <v>3.021253961153751</v>
      </c>
      <c r="H7913" s="342">
        <f t="shared" si="249"/>
        <v>57.341253961153754</v>
      </c>
      <c r="I7913" s="190"/>
    </row>
    <row r="7914" spans="1:9" ht="13.5" hidden="1" customHeight="1" thickBot="1">
      <c r="A7914" s="410"/>
      <c r="B7914" s="183">
        <v>21.75</v>
      </c>
      <c r="C7914" s="184">
        <v>775.6</v>
      </c>
      <c r="D7914" s="346" t="s">
        <v>387</v>
      </c>
      <c r="E7914" s="346" t="s">
        <v>386</v>
      </c>
      <c r="F7914" s="346" t="s">
        <v>843</v>
      </c>
      <c r="G7914" s="342">
        <f t="shared" si="250"/>
        <v>43.138523053587065</v>
      </c>
      <c r="H7914" s="342">
        <f t="shared" si="249"/>
        <v>818.73852305358707</v>
      </c>
      <c r="I7914" s="190"/>
    </row>
    <row r="7915" spans="1:9" ht="13.5" hidden="1" customHeight="1" thickBot="1">
      <c r="A7915" s="410"/>
      <c r="B7915" s="183">
        <v>6.25</v>
      </c>
      <c r="C7915" s="184">
        <v>216.91</v>
      </c>
      <c r="D7915" s="346" t="s">
        <v>387</v>
      </c>
      <c r="E7915" s="346" t="s">
        <v>386</v>
      </c>
      <c r="F7915" s="346" t="s">
        <v>894</v>
      </c>
      <c r="G7915" s="342">
        <f t="shared" si="250"/>
        <v>12.0644366110799</v>
      </c>
      <c r="H7915" s="342">
        <f t="shared" si="249"/>
        <v>228.97443661107991</v>
      </c>
      <c r="I7915" s="190"/>
    </row>
    <row r="7916" spans="1:9" ht="13.5" hidden="1" customHeight="1" thickBot="1">
      <c r="A7916" s="410"/>
      <c r="B7916" s="183">
        <v>2</v>
      </c>
      <c r="C7916" s="184">
        <v>75.92</v>
      </c>
      <c r="D7916" s="346" t="s">
        <v>387</v>
      </c>
      <c r="E7916" s="346" t="s">
        <v>386</v>
      </c>
      <c r="F7916" s="346" t="s">
        <v>881</v>
      </c>
      <c r="G7916" s="342">
        <f t="shared" si="250"/>
        <v>4.222636243203107</v>
      </c>
      <c r="H7916" s="342">
        <f t="shared" si="249"/>
        <v>80.142636243203114</v>
      </c>
      <c r="I7916" s="190"/>
    </row>
    <row r="7917" spans="1:9" ht="13.5" hidden="1" customHeight="1" thickBot="1">
      <c r="A7917" s="410"/>
      <c r="B7917" s="183">
        <v>0.5</v>
      </c>
      <c r="C7917" s="184">
        <v>18.98</v>
      </c>
      <c r="D7917" s="346" t="s">
        <v>387</v>
      </c>
      <c r="E7917" s="346" t="s">
        <v>386</v>
      </c>
      <c r="F7917" s="346" t="s">
        <v>805</v>
      </c>
      <c r="G7917" s="342">
        <f t="shared" si="250"/>
        <v>1.0556590608007768</v>
      </c>
      <c r="H7917" s="342">
        <f t="shared" si="249"/>
        <v>20.035659060800779</v>
      </c>
      <c r="I7917" s="190"/>
    </row>
    <row r="7918" spans="1:9" ht="13.5" hidden="1" customHeight="1" thickBot="1">
      <c r="A7918" s="410"/>
      <c r="B7918" s="183">
        <v>4.5</v>
      </c>
      <c r="C7918" s="184">
        <v>170.83</v>
      </c>
      <c r="D7918" s="346" t="s">
        <v>387</v>
      </c>
      <c r="E7918" s="346" t="s">
        <v>386</v>
      </c>
      <c r="F7918" s="346" t="s">
        <v>862</v>
      </c>
      <c r="G7918" s="342">
        <f t="shared" si="250"/>
        <v>9.5014877427079405</v>
      </c>
      <c r="H7918" s="342">
        <f t="shared" si="249"/>
        <v>180.33148774270796</v>
      </c>
      <c r="I7918" s="190"/>
    </row>
    <row r="7919" spans="1:9" ht="13.5" hidden="1" customHeight="1" thickBot="1">
      <c r="A7919" s="410"/>
      <c r="B7919" s="183">
        <v>6.75</v>
      </c>
      <c r="C7919" s="184">
        <v>213.58</v>
      </c>
      <c r="D7919" s="346" t="s">
        <v>387</v>
      </c>
      <c r="E7919" s="346" t="s">
        <v>386</v>
      </c>
      <c r="F7919" s="346" t="s">
        <v>816</v>
      </c>
      <c r="G7919" s="342">
        <f t="shared" si="250"/>
        <v>11.879223509263959</v>
      </c>
      <c r="H7919" s="342">
        <f t="shared" si="249"/>
        <v>225.45922350926398</v>
      </c>
      <c r="I7919" s="190"/>
    </row>
    <row r="7920" spans="1:9" ht="13.5" hidden="1" customHeight="1" thickBot="1">
      <c r="A7920" s="410"/>
      <c r="B7920" s="183">
        <v>6.5</v>
      </c>
      <c r="C7920" s="184">
        <v>226.41</v>
      </c>
      <c r="D7920" s="346" t="s">
        <v>387</v>
      </c>
      <c r="E7920" s="346" t="s">
        <v>386</v>
      </c>
      <c r="F7920" s="346" t="s">
        <v>863</v>
      </c>
      <c r="G7920" s="342">
        <f t="shared" si="250"/>
        <v>12.592822336981238</v>
      </c>
      <c r="H7920" s="342">
        <f t="shared" si="249"/>
        <v>239.00282233698124</v>
      </c>
      <c r="I7920" s="190"/>
    </row>
    <row r="7921" spans="1:9" ht="13.5" hidden="1" customHeight="1" thickBot="1">
      <c r="A7921" s="410"/>
      <c r="B7921" s="183">
        <v>0.5</v>
      </c>
      <c r="C7921" s="184">
        <v>18.98</v>
      </c>
      <c r="D7921" s="346" t="s">
        <v>387</v>
      </c>
      <c r="E7921" s="346" t="s">
        <v>386</v>
      </c>
      <c r="F7921" s="346" t="s">
        <v>864</v>
      </c>
      <c r="G7921" s="342">
        <f t="shared" si="250"/>
        <v>1.0556590608007768</v>
      </c>
      <c r="H7921" s="342">
        <f t="shared" si="249"/>
        <v>20.035659060800779</v>
      </c>
      <c r="I7921" s="190"/>
    </row>
    <row r="7922" spans="1:9" ht="13.5" hidden="1" customHeight="1" thickBot="1">
      <c r="A7922" s="410"/>
      <c r="B7922" s="183">
        <v>4.75</v>
      </c>
      <c r="C7922" s="184">
        <v>179.01</v>
      </c>
      <c r="D7922" s="346" t="s">
        <v>387</v>
      </c>
      <c r="E7922" s="346" t="s">
        <v>386</v>
      </c>
      <c r="F7922" s="346" t="s">
        <v>856</v>
      </c>
      <c r="G7922" s="342">
        <f t="shared" si="250"/>
        <v>9.9564556624840392</v>
      </c>
      <c r="H7922" s="342">
        <f t="shared" si="249"/>
        <v>188.96645566248404</v>
      </c>
      <c r="I7922" s="190"/>
    </row>
    <row r="7923" spans="1:9" ht="13.5" hidden="1" customHeight="1" thickBot="1">
      <c r="A7923" s="410"/>
      <c r="B7923" s="183">
        <v>45.25</v>
      </c>
      <c r="C7923" s="184">
        <v>1050.4100000000001</v>
      </c>
      <c r="D7923" s="346" t="s">
        <v>384</v>
      </c>
      <c r="E7923" s="346" t="s">
        <v>386</v>
      </c>
      <c r="F7923" s="346" t="s">
        <v>807</v>
      </c>
      <c r="G7923" s="342">
        <f t="shared" si="250"/>
        <v>58.423331615160386</v>
      </c>
      <c r="H7923" s="342">
        <f t="shared" si="249"/>
        <v>1108.8333316151604</v>
      </c>
      <c r="I7923" s="190"/>
    </row>
    <row r="7924" spans="1:9" ht="13.5" hidden="1" customHeight="1" thickBot="1">
      <c r="A7924" s="410"/>
      <c r="B7924" s="183">
        <v>60</v>
      </c>
      <c r="C7924" s="184">
        <v>1441.14</v>
      </c>
      <c r="D7924" s="346" t="s">
        <v>384</v>
      </c>
      <c r="E7924" s="346" t="s">
        <v>386</v>
      </c>
      <c r="F7924" s="346" t="s">
        <v>837</v>
      </c>
      <c r="G7924" s="342">
        <f t="shared" si="250"/>
        <v>80.155558423731904</v>
      </c>
      <c r="H7924" s="342">
        <f t="shared" si="249"/>
        <v>1521.295558423732</v>
      </c>
      <c r="I7924" s="190"/>
    </row>
    <row r="7925" spans="1:9" ht="13.5" hidden="1" customHeight="1" thickBot="1">
      <c r="A7925" s="410"/>
      <c r="B7925" s="183">
        <v>62.25</v>
      </c>
      <c r="C7925" s="184">
        <v>1322.5</v>
      </c>
      <c r="D7925" s="346" t="s">
        <v>384</v>
      </c>
      <c r="E7925" s="346" t="s">
        <v>386</v>
      </c>
      <c r="F7925" s="346" t="s">
        <v>811</v>
      </c>
      <c r="G7925" s="342">
        <f t="shared" si="250"/>
        <v>73.556855000475622</v>
      </c>
      <c r="H7925" s="342">
        <f t="shared" si="249"/>
        <v>1396.0568550004757</v>
      </c>
      <c r="I7925" s="190"/>
    </row>
    <row r="7926" spans="1:9" ht="13.5" hidden="1" customHeight="1" thickBot="1">
      <c r="A7926" s="410"/>
      <c r="B7926" s="183">
        <v>79.5</v>
      </c>
      <c r="C7926" s="184">
        <v>2024.2</v>
      </c>
      <c r="D7926" s="346" t="s">
        <v>384</v>
      </c>
      <c r="E7926" s="346" t="s">
        <v>386</v>
      </c>
      <c r="F7926" s="346" t="s">
        <v>813</v>
      </c>
      <c r="G7926" s="342">
        <f t="shared" si="250"/>
        <v>112.58509330205123</v>
      </c>
      <c r="H7926" s="342">
        <f t="shared" si="249"/>
        <v>2136.7850933020513</v>
      </c>
      <c r="I7926" s="190"/>
    </row>
    <row r="7927" spans="1:9" ht="13.5" hidden="1" customHeight="1" thickBot="1">
      <c r="A7927" s="410"/>
      <c r="B7927" s="183">
        <v>56.5</v>
      </c>
      <c r="C7927" s="184">
        <v>1294.54</v>
      </c>
      <c r="D7927" s="346" t="s">
        <v>384</v>
      </c>
      <c r="E7927" s="346" t="s">
        <v>386</v>
      </c>
      <c r="F7927" s="346" t="s">
        <v>808</v>
      </c>
      <c r="G7927" s="342">
        <f t="shared" si="250"/>
        <v>72.00173237982284</v>
      </c>
      <c r="H7927" s="342">
        <f t="shared" si="249"/>
        <v>1366.5417323798229</v>
      </c>
      <c r="I7927" s="190"/>
    </row>
    <row r="7928" spans="1:9" ht="13.5" hidden="1" customHeight="1" thickBot="1">
      <c r="A7928" s="410"/>
      <c r="B7928" s="183">
        <v>60</v>
      </c>
      <c r="C7928" s="184">
        <v>1427.88</v>
      </c>
      <c r="D7928" s="346" t="s">
        <v>384</v>
      </c>
      <c r="E7928" s="346" t="s">
        <v>386</v>
      </c>
      <c r="F7928" s="346" t="s">
        <v>809</v>
      </c>
      <c r="G7928" s="342">
        <f t="shared" si="250"/>
        <v>79.418043189473835</v>
      </c>
      <c r="H7928" s="342">
        <f t="shared" si="249"/>
        <v>1507.2980431894739</v>
      </c>
      <c r="I7928" s="190"/>
    </row>
    <row r="7929" spans="1:9" ht="13.5" hidden="1" customHeight="1" thickBot="1">
      <c r="A7929" s="410"/>
      <c r="B7929" s="183">
        <v>44.25</v>
      </c>
      <c r="C7929" s="184">
        <v>947.36</v>
      </c>
      <c r="D7929" s="346" t="s">
        <v>384</v>
      </c>
      <c r="E7929" s="346" t="s">
        <v>386</v>
      </c>
      <c r="F7929" s="346" t="s">
        <v>810</v>
      </c>
      <c r="G7929" s="342">
        <f t="shared" si="250"/>
        <v>52.691736977883238</v>
      </c>
      <c r="H7929" s="342">
        <f t="shared" si="249"/>
        <v>1000.0517369778833</v>
      </c>
      <c r="I7929" s="190"/>
    </row>
    <row r="7930" spans="1:9" ht="13.5" hidden="1" customHeight="1" thickBot="1">
      <c r="A7930" s="410"/>
      <c r="B7930" s="183">
        <v>39</v>
      </c>
      <c r="C7930" s="184">
        <v>1019.56</v>
      </c>
      <c r="D7930" s="346" t="s">
        <v>384</v>
      </c>
      <c r="E7930" s="346" t="s">
        <v>386</v>
      </c>
      <c r="F7930" s="346" t="s">
        <v>835</v>
      </c>
      <c r="G7930" s="342">
        <f t="shared" si="250"/>
        <v>56.707468494733398</v>
      </c>
      <c r="H7930" s="342">
        <f t="shared" si="249"/>
        <v>1076.2674684947333</v>
      </c>
      <c r="I7930" s="190"/>
    </row>
    <row r="7931" spans="1:9" ht="13.5" hidden="1" customHeight="1" thickBot="1">
      <c r="A7931" s="410"/>
      <c r="B7931" s="183">
        <v>68.25</v>
      </c>
      <c r="C7931" s="184">
        <v>1537.05</v>
      </c>
      <c r="D7931" s="346" t="s">
        <v>384</v>
      </c>
      <c r="E7931" s="346" t="s">
        <v>386</v>
      </c>
      <c r="F7931" s="346" t="s">
        <v>802</v>
      </c>
      <c r="G7931" s="342">
        <f t="shared" si="250"/>
        <v>85.490029473331617</v>
      </c>
      <c r="H7931" s="342">
        <f t="shared" si="249"/>
        <v>1622.5400294733315</v>
      </c>
      <c r="I7931" s="190"/>
    </row>
    <row r="7932" spans="1:9" ht="13.5" hidden="1" customHeight="1" thickBot="1">
      <c r="A7932" s="410"/>
      <c r="B7932" s="183">
        <v>45.75</v>
      </c>
      <c r="C7932" s="184">
        <v>1259.57</v>
      </c>
      <c r="D7932" s="346" t="s">
        <v>384</v>
      </c>
      <c r="E7932" s="346" t="s">
        <v>386</v>
      </c>
      <c r="F7932" s="346" t="s">
        <v>803</v>
      </c>
      <c r="G7932" s="342">
        <f t="shared" si="250"/>
        <v>70.056716713004974</v>
      </c>
      <c r="H7932" s="342">
        <f t="shared" si="249"/>
        <v>1329.626716713005</v>
      </c>
      <c r="I7932" s="190"/>
    </row>
    <row r="7933" spans="1:9" ht="13.5" hidden="1" customHeight="1" thickBot="1">
      <c r="A7933" s="410"/>
      <c r="B7933" s="183">
        <v>44.5</v>
      </c>
      <c r="C7933" s="184">
        <v>999.07</v>
      </c>
      <c r="D7933" s="346" t="s">
        <v>384</v>
      </c>
      <c r="E7933" s="346" t="s">
        <v>386</v>
      </c>
      <c r="F7933" s="346" t="s">
        <v>804</v>
      </c>
      <c r="G7933" s="342">
        <f t="shared" si="250"/>
        <v>55.567823913289367</v>
      </c>
      <c r="H7933" s="342">
        <f t="shared" si="249"/>
        <v>1054.6378239132894</v>
      </c>
      <c r="I7933" s="190"/>
    </row>
    <row r="7934" spans="1:9" ht="13.5" hidden="1" customHeight="1" thickBot="1">
      <c r="A7934" s="410"/>
      <c r="B7934" s="183">
        <v>148.5</v>
      </c>
      <c r="C7934" s="184">
        <v>2891.56</v>
      </c>
      <c r="D7934" s="346" t="s">
        <v>384</v>
      </c>
      <c r="E7934" s="346" t="s">
        <v>386</v>
      </c>
      <c r="F7934" s="346" t="s">
        <v>845</v>
      </c>
      <c r="G7934" s="342">
        <f t="shared" si="250"/>
        <v>160.82726627234427</v>
      </c>
      <c r="H7934" s="342">
        <f t="shared" si="249"/>
        <v>3052.3872662723443</v>
      </c>
      <c r="I7934" s="190"/>
    </row>
    <row r="7935" spans="1:9" ht="13.5" hidden="1" customHeight="1" thickBot="1">
      <c r="A7935" s="410"/>
      <c r="B7935" s="183">
        <v>113.75</v>
      </c>
      <c r="C7935" s="184">
        <v>1881.04</v>
      </c>
      <c r="D7935" s="346" t="s">
        <v>384</v>
      </c>
      <c r="E7935" s="346" t="s">
        <v>386</v>
      </c>
      <c r="F7935" s="346" t="s">
        <v>843</v>
      </c>
      <c r="G7935" s="342">
        <f t="shared" si="250"/>
        <v>104.62259851046856</v>
      </c>
      <c r="H7935" s="342">
        <f t="shared" si="249"/>
        <v>1985.6625985104686</v>
      </c>
      <c r="I7935" s="190"/>
    </row>
    <row r="7936" spans="1:9" ht="13.5" hidden="1" customHeight="1" thickBot="1">
      <c r="A7936" s="410"/>
      <c r="B7936" s="183">
        <v>122</v>
      </c>
      <c r="C7936" s="184">
        <v>2083.9299999999998</v>
      </c>
      <c r="D7936" s="346" t="s">
        <v>384</v>
      </c>
      <c r="E7936" s="346" t="s">
        <v>386</v>
      </c>
      <c r="F7936" s="346" t="s">
        <v>894</v>
      </c>
      <c r="G7936" s="342">
        <f t="shared" si="250"/>
        <v>115.90724902921826</v>
      </c>
      <c r="H7936" s="342">
        <f t="shared" si="249"/>
        <v>2199.8372490292181</v>
      </c>
      <c r="I7936" s="190"/>
    </row>
    <row r="7937" spans="1:9" ht="13.5" hidden="1" customHeight="1" thickBot="1">
      <c r="A7937" s="410"/>
      <c r="B7937" s="183">
        <v>124.5</v>
      </c>
      <c r="C7937" s="184">
        <v>2219.16</v>
      </c>
      <c r="D7937" s="346" t="s">
        <v>384</v>
      </c>
      <c r="E7937" s="346" t="s">
        <v>386</v>
      </c>
      <c r="F7937" s="346" t="s">
        <v>881</v>
      </c>
      <c r="G7937" s="342">
        <f t="shared" si="250"/>
        <v>123.42868078854856</v>
      </c>
      <c r="H7937" s="342">
        <f t="shared" si="249"/>
        <v>2342.5886807885486</v>
      </c>
      <c r="I7937" s="190"/>
    </row>
    <row r="7938" spans="1:9" ht="13.5" hidden="1" customHeight="1" thickBot="1">
      <c r="A7938" s="410"/>
      <c r="B7938" s="183">
        <v>159.5</v>
      </c>
      <c r="C7938" s="184">
        <v>3163.45</v>
      </c>
      <c r="D7938" s="346" t="s">
        <v>384</v>
      </c>
      <c r="E7938" s="346" t="s">
        <v>386</v>
      </c>
      <c r="F7938" s="346" t="s">
        <v>805</v>
      </c>
      <c r="G7938" s="342">
        <f t="shared" si="250"/>
        <v>175.94966574764055</v>
      </c>
      <c r="H7938" s="342">
        <f t="shared" si="249"/>
        <v>3339.3996657476405</v>
      </c>
      <c r="I7938" s="190"/>
    </row>
    <row r="7939" spans="1:9" ht="13.5" hidden="1" customHeight="1" thickBot="1">
      <c r="A7939" s="410"/>
      <c r="B7939" s="183">
        <v>142.75</v>
      </c>
      <c r="C7939" s="184">
        <v>2703.35</v>
      </c>
      <c r="D7939" s="346" t="s">
        <v>384</v>
      </c>
      <c r="E7939" s="346" t="s">
        <v>386</v>
      </c>
      <c r="F7939" s="346" t="s">
        <v>862</v>
      </c>
      <c r="G7939" s="342">
        <f t="shared" si="250"/>
        <v>150.35911074898735</v>
      </c>
      <c r="H7939" s="342">
        <f t="shared" si="249"/>
        <v>2853.7091107489873</v>
      </c>
      <c r="I7939" s="190"/>
    </row>
    <row r="7940" spans="1:9" ht="13.5" hidden="1" customHeight="1" thickBot="1">
      <c r="A7940" s="410"/>
      <c r="B7940" s="183">
        <v>123.5</v>
      </c>
      <c r="C7940" s="184">
        <v>2651.91</v>
      </c>
      <c r="D7940" s="346" t="s">
        <v>384</v>
      </c>
      <c r="E7940" s="346" t="s">
        <v>386</v>
      </c>
      <c r="F7940" s="346" t="s">
        <v>816</v>
      </c>
      <c r="G7940" s="342">
        <f t="shared" si="250"/>
        <v>147.49804109210686</v>
      </c>
      <c r="H7940" s="342">
        <f t="shared" si="249"/>
        <v>2799.4080410921069</v>
      </c>
      <c r="I7940" s="190"/>
    </row>
    <row r="7941" spans="1:9" ht="13.5" hidden="1" customHeight="1" thickBot="1">
      <c r="A7941" s="410"/>
      <c r="B7941" s="183">
        <v>52</v>
      </c>
      <c r="C7941" s="184">
        <v>1294.45</v>
      </c>
      <c r="D7941" s="346" t="s">
        <v>384</v>
      </c>
      <c r="E7941" s="346" t="s">
        <v>386</v>
      </c>
      <c r="F7941" s="346" t="s">
        <v>863</v>
      </c>
      <c r="G7941" s="342">
        <f t="shared" si="250"/>
        <v>71.99672662031432</v>
      </c>
      <c r="H7941" s="342">
        <f t="shared" si="249"/>
        <v>1366.4467266203144</v>
      </c>
      <c r="I7941" s="190"/>
    </row>
    <row r="7942" spans="1:9" ht="13.5" hidden="1" customHeight="1" thickBot="1">
      <c r="A7942" s="410"/>
      <c r="B7942" s="183">
        <v>93.5</v>
      </c>
      <c r="C7942" s="184">
        <v>2152.27</v>
      </c>
      <c r="D7942" s="346" t="s">
        <v>384</v>
      </c>
      <c r="E7942" s="346" t="s">
        <v>386</v>
      </c>
      <c r="F7942" s="346" t="s">
        <v>864</v>
      </c>
      <c r="G7942" s="342">
        <f t="shared" si="250"/>
        <v>119.70828908270221</v>
      </c>
      <c r="H7942" s="342">
        <f t="shared" si="249"/>
        <v>2271.9782890827023</v>
      </c>
      <c r="I7942" s="190"/>
    </row>
    <row r="7943" spans="1:9" ht="13.5" hidden="1" customHeight="1" thickBot="1">
      <c r="A7943" s="410"/>
      <c r="B7943" s="183">
        <v>74.25</v>
      </c>
      <c r="C7943" s="184">
        <v>1749.73</v>
      </c>
      <c r="D7943" s="346" t="s">
        <v>384</v>
      </c>
      <c r="E7943" s="346" t="s">
        <v>386</v>
      </c>
      <c r="F7943" s="346" t="s">
        <v>841</v>
      </c>
      <c r="G7943" s="342">
        <f t="shared" si="250"/>
        <v>97.319195387510192</v>
      </c>
      <c r="H7943" s="342">
        <f t="shared" si="249"/>
        <v>1847.0491953875103</v>
      </c>
      <c r="I7943" s="190"/>
    </row>
    <row r="7944" spans="1:9" ht="13.5" hidden="1" customHeight="1" thickBot="1">
      <c r="A7944" s="410"/>
      <c r="B7944" s="183">
        <v>67.5</v>
      </c>
      <c r="C7944" s="184">
        <v>1603.04</v>
      </c>
      <c r="D7944" s="346" t="s">
        <v>384</v>
      </c>
      <c r="E7944" s="346" t="s">
        <v>386</v>
      </c>
      <c r="F7944" s="346" t="s">
        <v>856</v>
      </c>
      <c r="G7944" s="342">
        <f t="shared" si="250"/>
        <v>89.160363584092579</v>
      </c>
      <c r="H7944" s="342">
        <f t="shared" si="249"/>
        <v>1692.2003635840924</v>
      </c>
      <c r="I7944" s="190"/>
    </row>
    <row r="7945" spans="1:9" ht="13.5" hidden="1" customHeight="1" thickBot="1">
      <c r="A7945" s="410"/>
      <c r="B7945" s="183">
        <v>22.02</v>
      </c>
      <c r="C7945" s="184">
        <v>902.62</v>
      </c>
      <c r="D7945" s="346" t="s">
        <v>385</v>
      </c>
      <c r="E7945" s="346" t="s">
        <v>386</v>
      </c>
      <c r="F7945" s="346" t="s">
        <v>817</v>
      </c>
      <c r="G7945" s="342">
        <f t="shared" si="250"/>
        <v>50.203318306638415</v>
      </c>
      <c r="H7945" s="342">
        <f t="shared" si="249"/>
        <v>952.82331830663838</v>
      </c>
      <c r="I7945" s="190"/>
    </row>
    <row r="7946" spans="1:9" ht="13.5" hidden="1" customHeight="1" thickBot="1">
      <c r="A7946" s="410"/>
      <c r="B7946" s="183">
        <v>24.42</v>
      </c>
      <c r="C7946" s="184">
        <v>1000.52</v>
      </c>
      <c r="D7946" s="346" t="s">
        <v>385</v>
      </c>
      <c r="E7946" s="346" t="s">
        <v>386</v>
      </c>
      <c r="F7946" s="346" t="s">
        <v>822</v>
      </c>
      <c r="G7946" s="342">
        <f t="shared" si="250"/>
        <v>55.64847226092693</v>
      </c>
      <c r="H7946" s="342">
        <f t="shared" si="249"/>
        <v>1056.1684722609268</v>
      </c>
      <c r="I7946" s="190"/>
    </row>
    <row r="7947" spans="1:9" ht="13.5" hidden="1" customHeight="1" thickBot="1">
      <c r="A7947" s="410"/>
      <c r="B7947" s="183">
        <v>26.02</v>
      </c>
      <c r="C7947" s="184">
        <v>1060.7</v>
      </c>
      <c r="D7947" s="346" t="s">
        <v>385</v>
      </c>
      <c r="E7947" s="346" t="s">
        <v>386</v>
      </c>
      <c r="F7947" s="346" t="s">
        <v>823</v>
      </c>
      <c r="G7947" s="342">
        <f t="shared" si="250"/>
        <v>58.995656785636669</v>
      </c>
      <c r="H7947" s="342">
        <f t="shared" ref="H7947:H8010" si="251">+G7947+C7947</f>
        <v>1119.6956567856366</v>
      </c>
      <c r="I7947" s="190"/>
    </row>
    <row r="7948" spans="1:9" ht="13.5" hidden="1" customHeight="1" thickBot="1">
      <c r="A7948" s="410"/>
      <c r="B7948" s="183">
        <v>26.02</v>
      </c>
      <c r="C7948" s="184">
        <v>1060.7</v>
      </c>
      <c r="D7948" s="346" t="s">
        <v>385</v>
      </c>
      <c r="E7948" s="346" t="s">
        <v>386</v>
      </c>
      <c r="F7948" s="346" t="s">
        <v>824</v>
      </c>
      <c r="G7948" s="342">
        <f t="shared" si="250"/>
        <v>58.995656785636669</v>
      </c>
      <c r="H7948" s="342">
        <f t="shared" si="251"/>
        <v>1119.6956567856366</v>
      </c>
      <c r="I7948" s="190"/>
    </row>
    <row r="7949" spans="1:9" ht="13.5" hidden="1" customHeight="1" thickBot="1">
      <c r="A7949" s="410"/>
      <c r="B7949" s="183">
        <v>24.42</v>
      </c>
      <c r="C7949" s="184">
        <v>985.23</v>
      </c>
      <c r="D7949" s="346" t="s">
        <v>385</v>
      </c>
      <c r="E7949" s="346" t="s">
        <v>386</v>
      </c>
      <c r="F7949" s="346" t="s">
        <v>825</v>
      </c>
      <c r="G7949" s="342">
        <f t="shared" si="250"/>
        <v>54.798049339976259</v>
      </c>
      <c r="H7949" s="342">
        <f t="shared" si="251"/>
        <v>1040.0280493399762</v>
      </c>
      <c r="I7949" s="190"/>
    </row>
    <row r="7950" spans="1:9" ht="13.5" hidden="1" customHeight="1" thickBot="1">
      <c r="A7950" s="410"/>
      <c r="B7950" s="183">
        <v>23.62</v>
      </c>
      <c r="C7950" s="184">
        <v>962.78</v>
      </c>
      <c r="D7950" s="346" t="s">
        <v>385</v>
      </c>
      <c r="E7950" s="346" t="s">
        <v>386</v>
      </c>
      <c r="F7950" s="346" t="s">
        <v>818</v>
      </c>
      <c r="G7950" s="342">
        <f t="shared" si="250"/>
        <v>53.549390440346251</v>
      </c>
      <c r="H7950" s="342">
        <f t="shared" si="251"/>
        <v>1016.3293904403462</v>
      </c>
      <c r="I7950" s="190"/>
    </row>
    <row r="7951" spans="1:9" ht="13.5" hidden="1" customHeight="1" thickBot="1">
      <c r="A7951" s="410"/>
      <c r="B7951" s="183">
        <v>26.02</v>
      </c>
      <c r="C7951" s="184">
        <v>1094</v>
      </c>
      <c r="D7951" s="346" t="s">
        <v>385</v>
      </c>
      <c r="E7951" s="346" t="s">
        <v>386</v>
      </c>
      <c r="F7951" s="346" t="s">
        <v>826</v>
      </c>
      <c r="G7951" s="342">
        <f t="shared" ref="G7951:G8014" si="252">+(C7951/$C$12584)*1312742.08</f>
        <v>60.847787803796088</v>
      </c>
      <c r="H7951" s="342">
        <f t="shared" si="251"/>
        <v>1154.8477878037961</v>
      </c>
      <c r="I7951" s="190"/>
    </row>
    <row r="7952" spans="1:9" ht="13.5" hidden="1" customHeight="1" thickBot="1">
      <c r="A7952" s="410"/>
      <c r="B7952" s="183">
        <v>21.22</v>
      </c>
      <c r="C7952" s="184">
        <v>874.23</v>
      </c>
      <c r="D7952" s="346" t="s">
        <v>385</v>
      </c>
      <c r="E7952" s="346" t="s">
        <v>386</v>
      </c>
      <c r="F7952" s="346" t="s">
        <v>827</v>
      </c>
      <c r="G7952" s="342">
        <f t="shared" si="252"/>
        <v>48.624279279444842</v>
      </c>
      <c r="H7952" s="342">
        <f t="shared" si="251"/>
        <v>922.85427927944488</v>
      </c>
      <c r="I7952" s="190"/>
    </row>
    <row r="7953" spans="1:9" ht="13.5" hidden="1" customHeight="1" thickBot="1">
      <c r="A7953" s="410"/>
      <c r="B7953" s="183">
        <v>25.22</v>
      </c>
      <c r="C7953" s="184">
        <v>1063.3</v>
      </c>
      <c r="D7953" s="346" t="s">
        <v>385</v>
      </c>
      <c r="E7953" s="346" t="s">
        <v>386</v>
      </c>
      <c r="F7953" s="346" t="s">
        <v>828</v>
      </c>
      <c r="G7953" s="342">
        <f t="shared" si="252"/>
        <v>59.140267615883346</v>
      </c>
      <c r="H7953" s="342">
        <f t="shared" si="251"/>
        <v>1122.4402676158834</v>
      </c>
      <c r="I7953" s="190"/>
    </row>
    <row r="7954" spans="1:9" ht="13.5" hidden="1" customHeight="1" thickBot="1">
      <c r="A7954" s="410"/>
      <c r="B7954" s="183">
        <v>23.62</v>
      </c>
      <c r="C7954" s="184">
        <v>993.02</v>
      </c>
      <c r="D7954" s="346" t="s">
        <v>385</v>
      </c>
      <c r="E7954" s="346" t="s">
        <v>386</v>
      </c>
      <c r="F7954" s="346" t="s">
        <v>819</v>
      </c>
      <c r="G7954" s="342">
        <f t="shared" si="252"/>
        <v>55.231325635215356</v>
      </c>
      <c r="H7954" s="342">
        <f t="shared" si="251"/>
        <v>1048.2513256352154</v>
      </c>
      <c r="I7954" s="190"/>
    </row>
    <row r="7955" spans="1:9" ht="13.5" hidden="1" customHeight="1" thickBot="1">
      <c r="A7955" s="410"/>
      <c r="B7955" s="183">
        <v>24.4</v>
      </c>
      <c r="C7955" s="184">
        <v>1032.6199999999999</v>
      </c>
      <c r="D7955" s="346" t="s">
        <v>385</v>
      </c>
      <c r="E7955" s="346" t="s">
        <v>386</v>
      </c>
      <c r="F7955" s="346" t="s">
        <v>829</v>
      </c>
      <c r="G7955" s="342">
        <f t="shared" si="252"/>
        <v>57.4338598189725</v>
      </c>
      <c r="H7955" s="342">
        <f t="shared" si="251"/>
        <v>1090.0538598189723</v>
      </c>
      <c r="I7955" s="190"/>
    </row>
    <row r="7956" spans="1:9" ht="13.5" hidden="1" customHeight="1" thickBot="1">
      <c r="A7956" s="410"/>
      <c r="B7956" s="183">
        <v>26.02</v>
      </c>
      <c r="C7956" s="184">
        <v>1094</v>
      </c>
      <c r="D7956" s="346" t="s">
        <v>385</v>
      </c>
      <c r="E7956" s="346" t="s">
        <v>386</v>
      </c>
      <c r="F7956" s="346" t="s">
        <v>830</v>
      </c>
      <c r="G7956" s="342">
        <f t="shared" si="252"/>
        <v>60.847787803796088</v>
      </c>
      <c r="H7956" s="342">
        <f t="shared" si="251"/>
        <v>1154.8477878037961</v>
      </c>
      <c r="I7956" s="190"/>
    </row>
    <row r="7957" spans="1:9" ht="13.5" hidden="1" customHeight="1" thickBot="1">
      <c r="A7957" s="410"/>
      <c r="B7957" s="183">
        <v>23.62</v>
      </c>
      <c r="C7957" s="184">
        <v>993.02</v>
      </c>
      <c r="D7957" s="346" t="s">
        <v>385</v>
      </c>
      <c r="E7957" s="346" t="s">
        <v>386</v>
      </c>
      <c r="F7957" s="346" t="s">
        <v>820</v>
      </c>
      <c r="G7957" s="342">
        <f t="shared" si="252"/>
        <v>55.231325635215356</v>
      </c>
      <c r="H7957" s="342">
        <f t="shared" si="251"/>
        <v>1048.2513256352154</v>
      </c>
      <c r="I7957" s="190"/>
    </row>
    <row r="7958" spans="1:9" ht="13.5" hidden="1" customHeight="1" thickBot="1">
      <c r="A7958" s="410"/>
      <c r="B7958" s="183">
        <v>26.02</v>
      </c>
      <c r="C7958" s="184">
        <v>1094</v>
      </c>
      <c r="D7958" s="346" t="s">
        <v>385</v>
      </c>
      <c r="E7958" s="346" t="s">
        <v>386</v>
      </c>
      <c r="F7958" s="346" t="s">
        <v>805</v>
      </c>
      <c r="G7958" s="342">
        <f t="shared" si="252"/>
        <v>60.847787803796088</v>
      </c>
      <c r="H7958" s="342">
        <f t="shared" si="251"/>
        <v>1154.8477878037961</v>
      </c>
      <c r="I7958" s="190"/>
    </row>
    <row r="7959" spans="1:9" ht="13.5" hidden="1" customHeight="1" thickBot="1">
      <c r="A7959" s="410"/>
      <c r="B7959" s="183">
        <v>18.02</v>
      </c>
      <c r="C7959" s="184">
        <v>787.08</v>
      </c>
      <c r="D7959" s="346" t="s">
        <v>385</v>
      </c>
      <c r="E7959" s="346" t="s">
        <v>386</v>
      </c>
      <c r="F7959" s="346" t="s">
        <v>831</v>
      </c>
      <c r="G7959" s="342">
        <f t="shared" si="252"/>
        <v>43.777035488676262</v>
      </c>
      <c r="H7959" s="342">
        <f t="shared" si="251"/>
        <v>830.85703548867627</v>
      </c>
      <c r="I7959" s="190"/>
    </row>
    <row r="7960" spans="1:9" ht="13.5" hidden="1" customHeight="1" thickBot="1">
      <c r="A7960" s="410"/>
      <c r="B7960" s="183">
        <v>26.02</v>
      </c>
      <c r="C7960" s="184">
        <v>1094</v>
      </c>
      <c r="D7960" s="346" t="s">
        <v>385</v>
      </c>
      <c r="E7960" s="346" t="s">
        <v>386</v>
      </c>
      <c r="F7960" s="346" t="s">
        <v>832</v>
      </c>
      <c r="G7960" s="342">
        <f t="shared" si="252"/>
        <v>60.847787803796088</v>
      </c>
      <c r="H7960" s="342">
        <f t="shared" si="251"/>
        <v>1154.8477878037961</v>
      </c>
      <c r="I7960" s="190"/>
    </row>
    <row r="7961" spans="1:9" ht="13.5" hidden="1" customHeight="1" thickBot="1">
      <c r="A7961" s="410"/>
      <c r="B7961" s="183">
        <v>23.62</v>
      </c>
      <c r="C7961" s="184">
        <v>993.02</v>
      </c>
      <c r="D7961" s="346" t="s">
        <v>385</v>
      </c>
      <c r="E7961" s="346" t="s">
        <v>386</v>
      </c>
      <c r="F7961" s="346" t="s">
        <v>821</v>
      </c>
      <c r="G7961" s="342">
        <f t="shared" si="252"/>
        <v>55.231325635215356</v>
      </c>
      <c r="H7961" s="342">
        <f t="shared" si="251"/>
        <v>1048.2513256352154</v>
      </c>
      <c r="I7961" s="190"/>
    </row>
    <row r="7962" spans="1:9" ht="13.5" hidden="1" customHeight="1" thickBot="1">
      <c r="A7962" s="410"/>
      <c r="B7962" s="183">
        <v>25.22</v>
      </c>
      <c r="C7962" s="184">
        <v>1054.4000000000001</v>
      </c>
      <c r="D7962" s="346" t="s">
        <v>385</v>
      </c>
      <c r="E7962" s="346" t="s">
        <v>386</v>
      </c>
      <c r="F7962" s="346" t="s">
        <v>833</v>
      </c>
      <c r="G7962" s="342">
        <f t="shared" si="252"/>
        <v>58.645253620038943</v>
      </c>
      <c r="H7962" s="342">
        <f t="shared" si="251"/>
        <v>1113.0452536200391</v>
      </c>
      <c r="I7962" s="190"/>
    </row>
    <row r="7963" spans="1:9" ht="13.5" hidden="1" customHeight="1" thickBot="1">
      <c r="A7963" s="410"/>
      <c r="B7963" s="183">
        <v>25.22</v>
      </c>
      <c r="C7963" s="184">
        <v>1054.4000000000001</v>
      </c>
      <c r="D7963" s="346" t="s">
        <v>385</v>
      </c>
      <c r="E7963" s="346" t="s">
        <v>386</v>
      </c>
      <c r="F7963" s="346" t="s">
        <v>916</v>
      </c>
      <c r="G7963" s="342">
        <f t="shared" si="252"/>
        <v>58.645253620038943</v>
      </c>
      <c r="H7963" s="342">
        <f t="shared" si="251"/>
        <v>1113.0452536200391</v>
      </c>
      <c r="I7963" s="190"/>
    </row>
    <row r="7964" spans="1:9" ht="13.5" hidden="1" customHeight="1" thickBot="1">
      <c r="A7964" s="410"/>
      <c r="B7964" s="183">
        <v>0.87</v>
      </c>
      <c r="C7964" s="184">
        <v>42.92</v>
      </c>
      <c r="D7964" s="346" t="s">
        <v>385</v>
      </c>
      <c r="E7964" s="346" t="s">
        <v>386</v>
      </c>
      <c r="F7964" s="346" t="s">
        <v>917</v>
      </c>
      <c r="G7964" s="342">
        <f t="shared" si="252"/>
        <v>2.3871910900721467</v>
      </c>
      <c r="H7964" s="342">
        <f t="shared" si="251"/>
        <v>45.307191090072152</v>
      </c>
      <c r="I7964" s="190"/>
    </row>
    <row r="7965" spans="1:9" ht="13.5" hidden="1" customHeight="1" thickBot="1">
      <c r="A7965" s="410"/>
      <c r="B7965" s="183">
        <v>1.6</v>
      </c>
      <c r="C7965" s="184">
        <v>61.38</v>
      </c>
      <c r="D7965" s="346" t="s">
        <v>834</v>
      </c>
      <c r="E7965" s="346" t="s">
        <v>386</v>
      </c>
      <c r="F7965" s="346" t="s">
        <v>829</v>
      </c>
      <c r="G7965" s="342">
        <f t="shared" si="252"/>
        <v>3.4139279848235868</v>
      </c>
      <c r="H7965" s="342">
        <f t="shared" si="251"/>
        <v>64.793927984823583</v>
      </c>
      <c r="I7965" s="190"/>
    </row>
    <row r="7966" spans="1:9" ht="13.5" hidden="1" customHeight="1" thickBot="1">
      <c r="A7966" s="410"/>
      <c r="B7966" s="183">
        <v>0.8</v>
      </c>
      <c r="C7966" s="184">
        <v>39.6</v>
      </c>
      <c r="D7966" s="346" t="s">
        <v>834</v>
      </c>
      <c r="E7966" s="346" t="s">
        <v>386</v>
      </c>
      <c r="F7966" s="346" t="s">
        <v>916</v>
      </c>
      <c r="G7966" s="342">
        <f t="shared" si="252"/>
        <v>2.202534183757153</v>
      </c>
      <c r="H7966" s="342">
        <f t="shared" si="251"/>
        <v>41.802534183757153</v>
      </c>
      <c r="I7966" s="190"/>
    </row>
    <row r="7967" spans="1:9" ht="13.5" hidden="1" customHeight="1" thickBot="1">
      <c r="A7967" s="410"/>
      <c r="B7967" s="183">
        <v>1.6</v>
      </c>
      <c r="C7967" s="184">
        <v>60.19</v>
      </c>
      <c r="D7967" s="346" t="s">
        <v>392</v>
      </c>
      <c r="E7967" s="346" t="s">
        <v>386</v>
      </c>
      <c r="F7967" s="346" t="s">
        <v>817</v>
      </c>
      <c r="G7967" s="342">
        <f t="shared" si="252"/>
        <v>3.3477407202106826</v>
      </c>
      <c r="H7967" s="342">
        <f t="shared" si="251"/>
        <v>63.537740720210678</v>
      </c>
      <c r="I7967" s="190"/>
    </row>
    <row r="7968" spans="1:9" ht="13.5" hidden="1" customHeight="1" thickBot="1">
      <c r="A7968" s="410"/>
      <c r="B7968" s="183">
        <v>1.6</v>
      </c>
      <c r="C7968" s="184">
        <v>60.19</v>
      </c>
      <c r="D7968" s="346" t="s">
        <v>392</v>
      </c>
      <c r="E7968" s="346" t="s">
        <v>386</v>
      </c>
      <c r="F7968" s="346" t="s">
        <v>822</v>
      </c>
      <c r="G7968" s="342">
        <f t="shared" si="252"/>
        <v>3.3477407202106826</v>
      </c>
      <c r="H7968" s="342">
        <f t="shared" si="251"/>
        <v>63.537740720210678</v>
      </c>
      <c r="I7968" s="190"/>
    </row>
    <row r="7969" spans="1:10" ht="13.5" hidden="1" customHeight="1" thickBot="1">
      <c r="A7969" s="410"/>
      <c r="B7969" s="183">
        <v>1.25</v>
      </c>
      <c r="C7969" s="184">
        <v>36.520000000000003</v>
      </c>
      <c r="D7969" s="346" t="s">
        <v>392</v>
      </c>
      <c r="E7969" s="346" t="s">
        <v>386</v>
      </c>
      <c r="F7969" s="346" t="s">
        <v>835</v>
      </c>
      <c r="G7969" s="342">
        <f t="shared" si="252"/>
        <v>2.0312259694649302</v>
      </c>
      <c r="H7969" s="342">
        <f t="shared" si="251"/>
        <v>38.55122596946493</v>
      </c>
      <c r="I7969" s="190"/>
    </row>
    <row r="7970" spans="1:10" ht="13.5" hidden="1" customHeight="1" thickBot="1">
      <c r="A7970" s="410"/>
      <c r="B7970" s="183">
        <v>4.25</v>
      </c>
      <c r="C7970" s="184">
        <v>128.53</v>
      </c>
      <c r="D7970" s="346" t="s">
        <v>392</v>
      </c>
      <c r="E7970" s="346" t="s">
        <v>386</v>
      </c>
      <c r="F7970" s="346" t="s">
        <v>803</v>
      </c>
      <c r="G7970" s="342">
        <f t="shared" si="252"/>
        <v>7.1487807736946181</v>
      </c>
      <c r="H7970" s="342">
        <f t="shared" si="251"/>
        <v>135.67878077369463</v>
      </c>
      <c r="I7970" s="190"/>
    </row>
    <row r="7971" spans="1:10" ht="13.5" hidden="1" customHeight="1" thickBot="1">
      <c r="A7971" s="410"/>
      <c r="B7971" s="183">
        <v>6.25</v>
      </c>
      <c r="C7971" s="184">
        <v>189.02</v>
      </c>
      <c r="D7971" s="346" t="s">
        <v>392</v>
      </c>
      <c r="E7971" s="346" t="s">
        <v>386</v>
      </c>
      <c r="F7971" s="346" t="s">
        <v>804</v>
      </c>
      <c r="G7971" s="342">
        <f t="shared" si="252"/>
        <v>10.513207358933766</v>
      </c>
      <c r="H7971" s="342">
        <f t="shared" si="251"/>
        <v>199.53320735893377</v>
      </c>
      <c r="I7971" s="190"/>
    </row>
    <row r="7972" spans="1:10" ht="13.5" hidden="1" customHeight="1" thickBot="1">
      <c r="A7972" s="410"/>
      <c r="B7972" s="183">
        <v>0.5</v>
      </c>
      <c r="C7972" s="184">
        <v>15.12</v>
      </c>
      <c r="D7972" s="346" t="s">
        <v>392</v>
      </c>
      <c r="E7972" s="346" t="s">
        <v>386</v>
      </c>
      <c r="F7972" s="346" t="s">
        <v>881</v>
      </c>
      <c r="G7972" s="342">
        <f t="shared" si="252"/>
        <v>0.8409675974345493</v>
      </c>
      <c r="H7972" s="342">
        <f t="shared" si="251"/>
        <v>15.960967597434548</v>
      </c>
      <c r="I7972" s="190"/>
    </row>
    <row r="7973" spans="1:10" ht="13.5" hidden="1" customHeight="1" thickBot="1">
      <c r="A7973" s="410"/>
      <c r="B7973" s="183">
        <v>2.75</v>
      </c>
      <c r="C7973" s="184">
        <v>69.599999999999994</v>
      </c>
      <c r="D7973" s="346" t="s">
        <v>392</v>
      </c>
      <c r="E7973" s="346" t="s">
        <v>386</v>
      </c>
      <c r="F7973" s="346" t="s">
        <v>816</v>
      </c>
      <c r="G7973" s="342">
        <f t="shared" si="252"/>
        <v>3.8711206866034806</v>
      </c>
      <c r="H7973" s="342">
        <f t="shared" si="251"/>
        <v>73.47112068660347</v>
      </c>
      <c r="I7973" s="190"/>
    </row>
    <row r="7974" spans="1:10" ht="13.5" hidden="1" customHeight="1" thickBot="1">
      <c r="A7974" s="411"/>
      <c r="B7974" s="183">
        <v>0.6</v>
      </c>
      <c r="C7974" s="184">
        <v>29.7</v>
      </c>
      <c r="D7974" s="346" t="s">
        <v>392</v>
      </c>
      <c r="E7974" s="346" t="s">
        <v>386</v>
      </c>
      <c r="F7974" s="346" t="s">
        <v>917</v>
      </c>
      <c r="G7974" s="342">
        <f t="shared" si="252"/>
        <v>1.6519006378178647</v>
      </c>
      <c r="H7974" s="342">
        <f t="shared" si="251"/>
        <v>31.351900637817863</v>
      </c>
      <c r="I7974" s="190"/>
    </row>
    <row r="7975" spans="1:10" ht="13.5" thickBot="1">
      <c r="A7975" s="185" t="s">
        <v>569</v>
      </c>
      <c r="B7975" s="186">
        <v>2430.1799999999998</v>
      </c>
      <c r="C7975" s="187">
        <v>62998.04</v>
      </c>
      <c r="D7975" s="412"/>
      <c r="E7975" s="413"/>
      <c r="F7975" s="414"/>
      <c r="G7975" s="342">
        <f t="shared" si="252"/>
        <v>3503.9226416591032</v>
      </c>
      <c r="H7975" s="342">
        <f t="shared" si="251"/>
        <v>66501.962641659105</v>
      </c>
      <c r="I7975" s="190">
        <f>+H7975</f>
        <v>66501.962641659105</v>
      </c>
      <c r="J7975" s="347">
        <v>4</v>
      </c>
    </row>
    <row r="7976" spans="1:10" ht="13.5" hidden="1" customHeight="1" thickBot="1">
      <c r="A7976" s="409" t="s">
        <v>1111</v>
      </c>
      <c r="B7976" s="183">
        <v>2.4</v>
      </c>
      <c r="C7976" s="184">
        <v>118.8</v>
      </c>
      <c r="D7976" s="346" t="s">
        <v>391</v>
      </c>
      <c r="E7976" s="346" t="s">
        <v>386</v>
      </c>
      <c r="F7976" s="346" t="s">
        <v>919</v>
      </c>
      <c r="G7976" s="342">
        <f t="shared" si="252"/>
        <v>6.6076025512714587</v>
      </c>
      <c r="H7976" s="342">
        <f t="shared" si="251"/>
        <v>125.40760255127145</v>
      </c>
      <c r="I7976" s="190"/>
    </row>
    <row r="7977" spans="1:10" ht="13.5" hidden="1" customHeight="1" thickBot="1">
      <c r="A7977" s="410"/>
      <c r="B7977" s="183">
        <v>2.4</v>
      </c>
      <c r="C7977" s="184">
        <v>118.8</v>
      </c>
      <c r="D7977" s="346" t="s">
        <v>391</v>
      </c>
      <c r="E7977" s="346" t="s">
        <v>386</v>
      </c>
      <c r="F7977" s="346" t="s">
        <v>858</v>
      </c>
      <c r="G7977" s="342">
        <f t="shared" si="252"/>
        <v>6.6076025512714587</v>
      </c>
      <c r="H7977" s="342">
        <f t="shared" si="251"/>
        <v>125.40760255127145</v>
      </c>
      <c r="I7977" s="190"/>
    </row>
    <row r="7978" spans="1:10" ht="13.5" hidden="1" customHeight="1" thickBot="1">
      <c r="A7978" s="410"/>
      <c r="B7978" s="183">
        <v>8</v>
      </c>
      <c r="C7978" s="184">
        <v>241.94</v>
      </c>
      <c r="D7978" s="346" t="s">
        <v>384</v>
      </c>
      <c r="E7978" s="346" t="s">
        <v>386</v>
      </c>
      <c r="F7978" s="346" t="s">
        <v>867</v>
      </c>
      <c r="G7978" s="342">
        <f t="shared" si="252"/>
        <v>13.456593949954687</v>
      </c>
      <c r="H7978" s="342">
        <f t="shared" si="251"/>
        <v>255.39659394995468</v>
      </c>
      <c r="I7978" s="190"/>
    </row>
    <row r="7979" spans="1:10" ht="13.5" hidden="1" customHeight="1" thickBot="1">
      <c r="A7979" s="410"/>
      <c r="B7979" s="183">
        <v>8.1999999999999993</v>
      </c>
      <c r="C7979" s="184">
        <v>405.91</v>
      </c>
      <c r="D7979" s="346" t="s">
        <v>385</v>
      </c>
      <c r="E7979" s="346" t="s">
        <v>386</v>
      </c>
      <c r="F7979" s="346" t="s">
        <v>918</v>
      </c>
      <c r="G7979" s="342">
        <f t="shared" si="252"/>
        <v>22.576531579011768</v>
      </c>
      <c r="H7979" s="342">
        <f t="shared" si="251"/>
        <v>428.4865315790118</v>
      </c>
      <c r="I7979" s="190"/>
    </row>
    <row r="7980" spans="1:10" ht="13.5" hidden="1" customHeight="1" thickBot="1">
      <c r="A7980" s="410"/>
      <c r="B7980" s="183">
        <v>10.6</v>
      </c>
      <c r="C7980" s="184">
        <v>524.70000000000005</v>
      </c>
      <c r="D7980" s="346" t="s">
        <v>385</v>
      </c>
      <c r="E7980" s="346" t="s">
        <v>386</v>
      </c>
      <c r="F7980" s="346" t="s">
        <v>919</v>
      </c>
      <c r="G7980" s="342">
        <f t="shared" si="252"/>
        <v>29.183577934782278</v>
      </c>
      <c r="H7980" s="342">
        <f t="shared" si="251"/>
        <v>553.88357793478235</v>
      </c>
      <c r="I7980" s="190"/>
    </row>
    <row r="7981" spans="1:10" ht="13.5" hidden="1" customHeight="1" thickBot="1">
      <c r="A7981" s="410"/>
      <c r="B7981" s="183">
        <v>9.4</v>
      </c>
      <c r="C7981" s="184">
        <v>465.31</v>
      </c>
      <c r="D7981" s="346" t="s">
        <v>385</v>
      </c>
      <c r="E7981" s="346" t="s">
        <v>386</v>
      </c>
      <c r="F7981" s="346" t="s">
        <v>920</v>
      </c>
      <c r="G7981" s="342">
        <f t="shared" si="252"/>
        <v>25.880332854647495</v>
      </c>
      <c r="H7981" s="342">
        <f t="shared" si="251"/>
        <v>491.19033285464752</v>
      </c>
      <c r="I7981" s="190"/>
    </row>
    <row r="7982" spans="1:10" ht="13.5" hidden="1" customHeight="1" thickBot="1">
      <c r="A7982" s="410"/>
      <c r="B7982" s="183">
        <v>10.6</v>
      </c>
      <c r="C7982" s="184">
        <v>524.70000000000005</v>
      </c>
      <c r="D7982" s="346" t="s">
        <v>385</v>
      </c>
      <c r="E7982" s="346" t="s">
        <v>386</v>
      </c>
      <c r="F7982" s="346" t="s">
        <v>858</v>
      </c>
      <c r="G7982" s="342">
        <f t="shared" si="252"/>
        <v>29.183577934782278</v>
      </c>
      <c r="H7982" s="342">
        <f t="shared" si="251"/>
        <v>553.88357793478235</v>
      </c>
      <c r="I7982" s="190"/>
    </row>
    <row r="7983" spans="1:10" ht="13.5" hidden="1" customHeight="1" thickBot="1">
      <c r="A7983" s="410"/>
      <c r="B7983" s="183">
        <v>1.2</v>
      </c>
      <c r="C7983" s="184">
        <v>59.4</v>
      </c>
      <c r="D7983" s="346" t="s">
        <v>834</v>
      </c>
      <c r="E7983" s="346" t="s">
        <v>386</v>
      </c>
      <c r="F7983" s="346" t="s">
        <v>918</v>
      </c>
      <c r="G7983" s="342">
        <f t="shared" si="252"/>
        <v>3.3038012756357293</v>
      </c>
      <c r="H7983" s="342">
        <f t="shared" si="251"/>
        <v>62.703801275635726</v>
      </c>
      <c r="I7983" s="190"/>
    </row>
    <row r="7984" spans="1:10" ht="13.5" hidden="1" customHeight="1" thickBot="1">
      <c r="A7984" s="411"/>
      <c r="B7984" s="183">
        <v>0</v>
      </c>
      <c r="C7984" s="184">
        <v>121.28</v>
      </c>
      <c r="D7984" s="346" t="s">
        <v>393</v>
      </c>
      <c r="E7984" s="346" t="s">
        <v>386</v>
      </c>
      <c r="F7984" s="346" t="s">
        <v>859</v>
      </c>
      <c r="G7984" s="342">
        <f t="shared" si="252"/>
        <v>6.7455390355067557</v>
      </c>
      <c r="H7984" s="342">
        <f t="shared" si="251"/>
        <v>128.02553903550677</v>
      </c>
      <c r="I7984" s="190"/>
    </row>
    <row r="7985" spans="1:10" ht="13.5" thickBot="1">
      <c r="A7985" s="185" t="s">
        <v>1111</v>
      </c>
      <c r="B7985" s="186">
        <v>52.8</v>
      </c>
      <c r="C7985" s="187">
        <v>2580.84</v>
      </c>
      <c r="D7985" s="412"/>
      <c r="E7985" s="413"/>
      <c r="F7985" s="414"/>
      <c r="G7985" s="342">
        <f t="shared" si="252"/>
        <v>143.5451596668639</v>
      </c>
      <c r="H7985" s="342">
        <f t="shared" si="251"/>
        <v>2724.3851596668642</v>
      </c>
      <c r="I7985" s="190">
        <f>+H7985</f>
        <v>2724.3851596668642</v>
      </c>
      <c r="J7985" s="347">
        <v>4</v>
      </c>
    </row>
    <row r="7986" spans="1:10" ht="13.5" hidden="1" customHeight="1" thickBot="1">
      <c r="A7986" s="409" t="s">
        <v>570</v>
      </c>
      <c r="B7986" s="183">
        <v>4</v>
      </c>
      <c r="C7986" s="184">
        <v>130.80000000000001</v>
      </c>
      <c r="D7986" s="346" t="s">
        <v>387</v>
      </c>
      <c r="E7986" s="346" t="s">
        <v>386</v>
      </c>
      <c r="F7986" s="346" t="s">
        <v>856</v>
      </c>
      <c r="G7986" s="342">
        <f t="shared" si="252"/>
        <v>7.2750371524099906</v>
      </c>
      <c r="H7986" s="342">
        <f t="shared" si="251"/>
        <v>138.07503715241</v>
      </c>
      <c r="I7986" s="190"/>
    </row>
    <row r="7987" spans="1:10" ht="13.5" hidden="1" customHeight="1" thickBot="1">
      <c r="A7987" s="411"/>
      <c r="B7987" s="183">
        <v>56</v>
      </c>
      <c r="C7987" s="184">
        <v>1220.8</v>
      </c>
      <c r="D7987" s="346" t="s">
        <v>384</v>
      </c>
      <c r="E7987" s="346" t="s">
        <v>386</v>
      </c>
      <c r="F7987" s="346" t="s">
        <v>856</v>
      </c>
      <c r="G7987" s="342">
        <f t="shared" si="252"/>
        <v>67.900346755826561</v>
      </c>
      <c r="H7987" s="342">
        <f t="shared" si="251"/>
        <v>1288.7003467558266</v>
      </c>
      <c r="I7987" s="190"/>
    </row>
    <row r="7988" spans="1:10" ht="13.5" thickBot="1">
      <c r="A7988" s="185" t="s">
        <v>570</v>
      </c>
      <c r="B7988" s="186">
        <v>60</v>
      </c>
      <c r="C7988" s="187">
        <v>1351.6</v>
      </c>
      <c r="D7988" s="412"/>
      <c r="E7988" s="413"/>
      <c r="F7988" s="414"/>
      <c r="G7988" s="342">
        <f t="shared" si="252"/>
        <v>75.175383908236554</v>
      </c>
      <c r="H7988" s="342">
        <f t="shared" si="251"/>
        <v>1426.7753839082366</v>
      </c>
      <c r="I7988" s="190">
        <f>+H7988</f>
        <v>1426.7753839082366</v>
      </c>
      <c r="J7988" s="347">
        <v>4</v>
      </c>
    </row>
    <row r="7989" spans="1:10" ht="13.5" hidden="1" customHeight="1" thickBot="1">
      <c r="A7989" s="409" t="s">
        <v>571</v>
      </c>
      <c r="B7989" s="183">
        <v>2.4</v>
      </c>
      <c r="C7989" s="184">
        <v>118.8</v>
      </c>
      <c r="D7989" s="346" t="s">
        <v>389</v>
      </c>
      <c r="E7989" s="346" t="s">
        <v>386</v>
      </c>
      <c r="F7989" s="346" t="s">
        <v>917</v>
      </c>
      <c r="G7989" s="342">
        <f t="shared" si="252"/>
        <v>6.6076025512714587</v>
      </c>
      <c r="H7989" s="342">
        <f t="shared" si="251"/>
        <v>125.40760255127145</v>
      </c>
      <c r="I7989" s="190"/>
    </row>
    <row r="7990" spans="1:10" ht="13.5" hidden="1" customHeight="1" thickBot="1">
      <c r="A7990" s="410"/>
      <c r="B7990" s="183">
        <v>2.8</v>
      </c>
      <c r="C7990" s="184">
        <v>116.77</v>
      </c>
      <c r="D7990" s="346" t="s">
        <v>391</v>
      </c>
      <c r="E7990" s="346" t="s">
        <v>386</v>
      </c>
      <c r="F7990" s="346" t="s">
        <v>817</v>
      </c>
      <c r="G7990" s="342">
        <f t="shared" si="252"/>
        <v>6.4946948645788574</v>
      </c>
      <c r="H7990" s="342">
        <f t="shared" si="251"/>
        <v>123.26469486457886</v>
      </c>
      <c r="I7990" s="190"/>
    </row>
    <row r="7991" spans="1:10" ht="13.5" hidden="1" customHeight="1" thickBot="1">
      <c r="A7991" s="410"/>
      <c r="B7991" s="183">
        <v>2.8</v>
      </c>
      <c r="C7991" s="184">
        <v>116.77</v>
      </c>
      <c r="D7991" s="346" t="s">
        <v>391</v>
      </c>
      <c r="E7991" s="346" t="s">
        <v>386</v>
      </c>
      <c r="F7991" s="346" t="s">
        <v>818</v>
      </c>
      <c r="G7991" s="342">
        <f t="shared" si="252"/>
        <v>6.4946948645788574</v>
      </c>
      <c r="H7991" s="342">
        <f t="shared" si="251"/>
        <v>123.26469486457886</v>
      </c>
      <c r="I7991" s="190"/>
    </row>
    <row r="7992" spans="1:10" ht="13.5" hidden="1" customHeight="1" thickBot="1">
      <c r="A7992" s="410"/>
      <c r="B7992" s="183">
        <v>2.8</v>
      </c>
      <c r="C7992" s="184">
        <v>120.78</v>
      </c>
      <c r="D7992" s="346" t="s">
        <v>391</v>
      </c>
      <c r="E7992" s="346" t="s">
        <v>386</v>
      </c>
      <c r="F7992" s="346" t="s">
        <v>819</v>
      </c>
      <c r="G7992" s="342">
        <f t="shared" si="252"/>
        <v>6.7177292604593166</v>
      </c>
      <c r="H7992" s="342">
        <f t="shared" si="251"/>
        <v>127.49772926045932</v>
      </c>
      <c r="I7992" s="190"/>
    </row>
    <row r="7993" spans="1:10" ht="13.5" hidden="1" customHeight="1" thickBot="1">
      <c r="A7993" s="410"/>
      <c r="B7993" s="183">
        <v>2.8</v>
      </c>
      <c r="C7993" s="184">
        <v>120.78</v>
      </c>
      <c r="D7993" s="346" t="s">
        <v>391</v>
      </c>
      <c r="E7993" s="346" t="s">
        <v>386</v>
      </c>
      <c r="F7993" s="346" t="s">
        <v>820</v>
      </c>
      <c r="G7993" s="342">
        <f t="shared" si="252"/>
        <v>6.7177292604593166</v>
      </c>
      <c r="H7993" s="342">
        <f t="shared" si="251"/>
        <v>127.49772926045932</v>
      </c>
      <c r="I7993" s="190"/>
    </row>
    <row r="7994" spans="1:10" ht="13.5" hidden="1" customHeight="1" thickBot="1">
      <c r="A7994" s="410"/>
      <c r="B7994" s="183">
        <v>2.8</v>
      </c>
      <c r="C7994" s="184">
        <v>120.78</v>
      </c>
      <c r="D7994" s="346" t="s">
        <v>391</v>
      </c>
      <c r="E7994" s="346" t="s">
        <v>386</v>
      </c>
      <c r="F7994" s="346" t="s">
        <v>821</v>
      </c>
      <c r="G7994" s="342">
        <f t="shared" si="252"/>
        <v>6.7177292604593166</v>
      </c>
      <c r="H7994" s="342">
        <f t="shared" si="251"/>
        <v>127.49772926045932</v>
      </c>
      <c r="I7994" s="190"/>
    </row>
    <row r="7995" spans="1:10" ht="13.5" hidden="1" customHeight="1" thickBot="1">
      <c r="A7995" s="410"/>
      <c r="B7995" s="183">
        <v>8</v>
      </c>
      <c r="C7995" s="184">
        <v>350.64</v>
      </c>
      <c r="D7995" s="346" t="s">
        <v>387</v>
      </c>
      <c r="E7995" s="346" t="s">
        <v>386</v>
      </c>
      <c r="F7995" s="346" t="s">
        <v>811</v>
      </c>
      <c r="G7995" s="342">
        <f t="shared" si="252"/>
        <v>19.502439045267881</v>
      </c>
      <c r="H7995" s="342">
        <f t="shared" si="251"/>
        <v>370.14243904526785</v>
      </c>
      <c r="I7995" s="190"/>
    </row>
    <row r="7996" spans="1:10" ht="13.5" hidden="1" customHeight="1" thickBot="1">
      <c r="A7996" s="410"/>
      <c r="B7996" s="183">
        <v>3</v>
      </c>
      <c r="C7996" s="184">
        <v>112.76</v>
      </c>
      <c r="D7996" s="346" t="s">
        <v>387</v>
      </c>
      <c r="E7996" s="346" t="s">
        <v>386</v>
      </c>
      <c r="F7996" s="346" t="s">
        <v>813</v>
      </c>
      <c r="G7996" s="342">
        <f t="shared" si="252"/>
        <v>6.2716604686983981</v>
      </c>
      <c r="H7996" s="342">
        <f t="shared" si="251"/>
        <v>119.0316604686984</v>
      </c>
      <c r="I7996" s="190"/>
    </row>
    <row r="7997" spans="1:10" ht="13.5" hidden="1" customHeight="1" thickBot="1">
      <c r="A7997" s="410"/>
      <c r="B7997" s="183">
        <v>8</v>
      </c>
      <c r="C7997" s="184">
        <v>350.64</v>
      </c>
      <c r="D7997" s="346" t="s">
        <v>387</v>
      </c>
      <c r="E7997" s="346" t="s">
        <v>386</v>
      </c>
      <c r="F7997" s="346" t="s">
        <v>810</v>
      </c>
      <c r="G7997" s="342">
        <f t="shared" si="252"/>
        <v>19.502439045267881</v>
      </c>
      <c r="H7997" s="342">
        <f t="shared" si="251"/>
        <v>370.14243904526785</v>
      </c>
      <c r="I7997" s="190"/>
    </row>
    <row r="7998" spans="1:10" ht="13.5" hidden="1" customHeight="1" thickBot="1">
      <c r="A7998" s="410"/>
      <c r="B7998" s="183">
        <v>4</v>
      </c>
      <c r="C7998" s="184">
        <v>145.52000000000001</v>
      </c>
      <c r="D7998" s="346" t="s">
        <v>387</v>
      </c>
      <c r="E7998" s="346" t="s">
        <v>386</v>
      </c>
      <c r="F7998" s="346" t="s">
        <v>843</v>
      </c>
      <c r="G7998" s="342">
        <f t="shared" si="252"/>
        <v>8.0937569298065881</v>
      </c>
      <c r="H7998" s="342">
        <f t="shared" si="251"/>
        <v>153.61375692980658</v>
      </c>
      <c r="I7998" s="190"/>
    </row>
    <row r="7999" spans="1:10" ht="13.5" hidden="1" customHeight="1" thickBot="1">
      <c r="A7999" s="410"/>
      <c r="B7999" s="183">
        <v>12</v>
      </c>
      <c r="C7999" s="184">
        <v>417.62</v>
      </c>
      <c r="D7999" s="346" t="s">
        <v>387</v>
      </c>
      <c r="E7999" s="346" t="s">
        <v>386</v>
      </c>
      <c r="F7999" s="346" t="s">
        <v>894</v>
      </c>
      <c r="G7999" s="342">
        <f t="shared" si="252"/>
        <v>23.227836510622783</v>
      </c>
      <c r="H7999" s="342">
        <f t="shared" si="251"/>
        <v>440.84783651062281</v>
      </c>
      <c r="I7999" s="190"/>
    </row>
    <row r="8000" spans="1:10" ht="13.5" hidden="1" customHeight="1" thickBot="1">
      <c r="A8000" s="410"/>
      <c r="B8000" s="183">
        <v>8</v>
      </c>
      <c r="C8000" s="184">
        <v>182.13</v>
      </c>
      <c r="D8000" s="346" t="s">
        <v>384</v>
      </c>
      <c r="E8000" s="346" t="s">
        <v>386</v>
      </c>
      <c r="F8000" s="346" t="s">
        <v>811</v>
      </c>
      <c r="G8000" s="342">
        <f t="shared" si="252"/>
        <v>10.129988658780057</v>
      </c>
      <c r="H8000" s="342">
        <f t="shared" si="251"/>
        <v>192.25998865878006</v>
      </c>
      <c r="I8000" s="190"/>
    </row>
    <row r="8001" spans="1:9" ht="13.5" hidden="1" customHeight="1" thickBot="1">
      <c r="A8001" s="410"/>
      <c r="B8001" s="183">
        <v>53.5</v>
      </c>
      <c r="C8001" s="184">
        <v>1220.96</v>
      </c>
      <c r="D8001" s="346" t="s">
        <v>384</v>
      </c>
      <c r="E8001" s="346" t="s">
        <v>386</v>
      </c>
      <c r="F8001" s="346" t="s">
        <v>813</v>
      </c>
      <c r="G8001" s="342">
        <f t="shared" si="252"/>
        <v>67.909245883841763</v>
      </c>
      <c r="H8001" s="342">
        <f t="shared" si="251"/>
        <v>1288.8692458838418</v>
      </c>
      <c r="I8001" s="190"/>
    </row>
    <row r="8002" spans="1:9" ht="13.5" hidden="1" customHeight="1" thickBot="1">
      <c r="A8002" s="410"/>
      <c r="B8002" s="183">
        <v>60</v>
      </c>
      <c r="C8002" s="184">
        <v>1350.53</v>
      </c>
      <c r="D8002" s="346" t="s">
        <v>384</v>
      </c>
      <c r="E8002" s="346" t="s">
        <v>386</v>
      </c>
      <c r="F8002" s="346" t="s">
        <v>808</v>
      </c>
      <c r="G8002" s="342">
        <f t="shared" si="252"/>
        <v>75.115870989635042</v>
      </c>
      <c r="H8002" s="342">
        <f t="shared" si="251"/>
        <v>1425.6458709896351</v>
      </c>
      <c r="I8002" s="190"/>
    </row>
    <row r="8003" spans="1:9" ht="13.5" hidden="1" customHeight="1" thickBot="1">
      <c r="A8003" s="410"/>
      <c r="B8003" s="183">
        <v>50</v>
      </c>
      <c r="C8003" s="184">
        <v>1181.8800000000001</v>
      </c>
      <c r="D8003" s="346" t="s">
        <v>384</v>
      </c>
      <c r="E8003" s="346" t="s">
        <v>386</v>
      </c>
      <c r="F8003" s="346" t="s">
        <v>810</v>
      </c>
      <c r="G8003" s="342">
        <f t="shared" si="252"/>
        <v>65.735633866133938</v>
      </c>
      <c r="H8003" s="342">
        <f t="shared" si="251"/>
        <v>1247.615633866134</v>
      </c>
      <c r="I8003" s="190"/>
    </row>
    <row r="8004" spans="1:9" ht="13.5" hidden="1" customHeight="1" thickBot="1">
      <c r="A8004" s="410"/>
      <c r="B8004" s="183">
        <v>30</v>
      </c>
      <c r="C8004" s="184">
        <v>760.91</v>
      </c>
      <c r="D8004" s="346" t="s">
        <v>384</v>
      </c>
      <c r="E8004" s="346" t="s">
        <v>386</v>
      </c>
      <c r="F8004" s="346" t="s">
        <v>804</v>
      </c>
      <c r="G8004" s="342">
        <f t="shared" si="252"/>
        <v>42.321471862693315</v>
      </c>
      <c r="H8004" s="342">
        <f t="shared" si="251"/>
        <v>803.2314718626933</v>
      </c>
      <c r="I8004" s="190"/>
    </row>
    <row r="8005" spans="1:9" ht="13.5" hidden="1" customHeight="1" thickBot="1">
      <c r="A8005" s="410"/>
      <c r="B8005" s="183">
        <v>16</v>
      </c>
      <c r="C8005" s="184">
        <v>354.52</v>
      </c>
      <c r="D8005" s="346" t="s">
        <v>384</v>
      </c>
      <c r="E8005" s="346" t="s">
        <v>386</v>
      </c>
      <c r="F8005" s="346" t="s">
        <v>845</v>
      </c>
      <c r="G8005" s="342">
        <f t="shared" si="252"/>
        <v>19.718242899636007</v>
      </c>
      <c r="H8005" s="342">
        <f t="shared" si="251"/>
        <v>374.23824289963596</v>
      </c>
      <c r="I8005" s="190"/>
    </row>
    <row r="8006" spans="1:9" ht="13.5" hidden="1" customHeight="1" thickBot="1">
      <c r="A8006" s="410"/>
      <c r="B8006" s="183">
        <v>60</v>
      </c>
      <c r="C8006" s="184">
        <v>1387.84</v>
      </c>
      <c r="D8006" s="346" t="s">
        <v>384</v>
      </c>
      <c r="E8006" s="346" t="s">
        <v>386</v>
      </c>
      <c r="F8006" s="346" t="s">
        <v>843</v>
      </c>
      <c r="G8006" s="342">
        <f t="shared" si="252"/>
        <v>77.191036403674929</v>
      </c>
      <c r="H8006" s="342">
        <f t="shared" si="251"/>
        <v>1465.0310364036748</v>
      </c>
      <c r="I8006" s="190"/>
    </row>
    <row r="8007" spans="1:9" ht="13.5" hidden="1" customHeight="1" thickBot="1">
      <c r="A8007" s="410"/>
      <c r="B8007" s="183">
        <v>72</v>
      </c>
      <c r="C8007" s="184">
        <v>1670.47</v>
      </c>
      <c r="D8007" s="346" t="s">
        <v>384</v>
      </c>
      <c r="E8007" s="346" t="s">
        <v>386</v>
      </c>
      <c r="F8007" s="346" t="s">
        <v>894</v>
      </c>
      <c r="G8007" s="342">
        <f t="shared" si="252"/>
        <v>92.910789846990184</v>
      </c>
      <c r="H8007" s="342">
        <f t="shared" si="251"/>
        <v>1763.3807898469902</v>
      </c>
      <c r="I8007" s="190"/>
    </row>
    <row r="8008" spans="1:9" ht="13.5" hidden="1" customHeight="1" thickBot="1">
      <c r="A8008" s="410"/>
      <c r="B8008" s="183">
        <v>44</v>
      </c>
      <c r="C8008" s="184">
        <v>1176.22</v>
      </c>
      <c r="D8008" s="346" t="s">
        <v>384</v>
      </c>
      <c r="E8008" s="346" t="s">
        <v>386</v>
      </c>
      <c r="F8008" s="346" t="s">
        <v>863</v>
      </c>
      <c r="G8008" s="342">
        <f t="shared" si="252"/>
        <v>65.420827212596933</v>
      </c>
      <c r="H8008" s="342">
        <f t="shared" si="251"/>
        <v>1241.6408272125971</v>
      </c>
      <c r="I8008" s="190"/>
    </row>
    <row r="8009" spans="1:9" ht="13.5" hidden="1" customHeight="1" thickBot="1">
      <c r="A8009" s="410"/>
      <c r="B8009" s="183">
        <v>24</v>
      </c>
      <c r="C8009" s="184">
        <v>607.38</v>
      </c>
      <c r="D8009" s="346" t="s">
        <v>384</v>
      </c>
      <c r="E8009" s="346" t="s">
        <v>386</v>
      </c>
      <c r="F8009" s="346" t="s">
        <v>864</v>
      </c>
      <c r="G8009" s="342">
        <f t="shared" si="252"/>
        <v>33.782202336626753</v>
      </c>
      <c r="H8009" s="342">
        <f t="shared" si="251"/>
        <v>641.16220233662671</v>
      </c>
      <c r="I8009" s="190"/>
    </row>
    <row r="8010" spans="1:9" ht="13.5" hidden="1" customHeight="1" thickBot="1">
      <c r="A8010" s="410"/>
      <c r="B8010" s="183">
        <v>3</v>
      </c>
      <c r="C8010" s="184">
        <v>63.28</v>
      </c>
      <c r="D8010" s="346" t="s">
        <v>384</v>
      </c>
      <c r="E8010" s="346" t="s">
        <v>386</v>
      </c>
      <c r="F8010" s="346" t="s">
        <v>841</v>
      </c>
      <c r="G8010" s="342">
        <f t="shared" si="252"/>
        <v>3.5196051300038542</v>
      </c>
      <c r="H8010" s="342">
        <f t="shared" si="251"/>
        <v>66.799605130003854</v>
      </c>
      <c r="I8010" s="190"/>
    </row>
    <row r="8011" spans="1:9" ht="13.5" hidden="1" customHeight="1" thickBot="1">
      <c r="A8011" s="410"/>
      <c r="B8011" s="183">
        <v>25.93</v>
      </c>
      <c r="C8011" s="184">
        <v>1088.1400000000001</v>
      </c>
      <c r="D8011" s="346" t="s">
        <v>385</v>
      </c>
      <c r="E8011" s="346" t="s">
        <v>386</v>
      </c>
      <c r="F8011" s="346" t="s">
        <v>817</v>
      </c>
      <c r="G8011" s="342">
        <f t="shared" si="252"/>
        <v>60.521857240240116</v>
      </c>
      <c r="H8011" s="342">
        <f t="shared" ref="H8011:H8074" si="253">+G8011+C8011</f>
        <v>1148.6618572402401</v>
      </c>
      <c r="I8011" s="190"/>
    </row>
    <row r="8012" spans="1:9" ht="13.5" hidden="1" customHeight="1" thickBot="1">
      <c r="A8012" s="410"/>
      <c r="B8012" s="183">
        <v>28.73</v>
      </c>
      <c r="C8012" s="184">
        <v>1204.92</v>
      </c>
      <c r="D8012" s="346" t="s">
        <v>385</v>
      </c>
      <c r="E8012" s="346" t="s">
        <v>386</v>
      </c>
      <c r="F8012" s="346" t="s">
        <v>822</v>
      </c>
      <c r="G8012" s="342">
        <f t="shared" si="252"/>
        <v>67.017108300319919</v>
      </c>
      <c r="H8012" s="342">
        <f t="shared" si="253"/>
        <v>1271.93710830032</v>
      </c>
      <c r="I8012" s="190"/>
    </row>
    <row r="8013" spans="1:9" ht="13.5" hidden="1" customHeight="1" thickBot="1">
      <c r="A8013" s="410"/>
      <c r="B8013" s="183">
        <v>30.33</v>
      </c>
      <c r="C8013" s="184">
        <v>1265.0899999999999</v>
      </c>
      <c r="D8013" s="346" t="s">
        <v>385</v>
      </c>
      <c r="E8013" s="346" t="s">
        <v>386</v>
      </c>
      <c r="F8013" s="346" t="s">
        <v>823</v>
      </c>
      <c r="G8013" s="342">
        <f t="shared" si="252"/>
        <v>70.363736629528688</v>
      </c>
      <c r="H8013" s="342">
        <f t="shared" si="253"/>
        <v>1335.4537366295285</v>
      </c>
      <c r="I8013" s="190"/>
    </row>
    <row r="8014" spans="1:9" ht="13.5" hidden="1" customHeight="1" thickBot="1">
      <c r="A8014" s="410"/>
      <c r="B8014" s="183">
        <v>30.33</v>
      </c>
      <c r="C8014" s="184">
        <v>1265.0899999999999</v>
      </c>
      <c r="D8014" s="346" t="s">
        <v>385</v>
      </c>
      <c r="E8014" s="346" t="s">
        <v>386</v>
      </c>
      <c r="F8014" s="346" t="s">
        <v>824</v>
      </c>
      <c r="G8014" s="342">
        <f t="shared" si="252"/>
        <v>70.363736629528688</v>
      </c>
      <c r="H8014" s="342">
        <f t="shared" si="253"/>
        <v>1335.4537366295285</v>
      </c>
      <c r="I8014" s="190"/>
    </row>
    <row r="8015" spans="1:9" ht="13.5" hidden="1" customHeight="1" thickBot="1">
      <c r="A8015" s="410"/>
      <c r="B8015" s="183">
        <v>27.93</v>
      </c>
      <c r="C8015" s="184">
        <v>1151.8900000000001</v>
      </c>
      <c r="D8015" s="346" t="s">
        <v>385</v>
      </c>
      <c r="E8015" s="346" t="s">
        <v>386</v>
      </c>
      <c r="F8015" s="346" t="s">
        <v>825</v>
      </c>
      <c r="G8015" s="342">
        <f t="shared" ref="G8015:G8078" si="254">+(C8015/$C$12584)*1312742.08</f>
        <v>64.067603558788562</v>
      </c>
      <c r="H8015" s="342">
        <f t="shared" si="253"/>
        <v>1215.9576035587886</v>
      </c>
      <c r="I8015" s="190"/>
    </row>
    <row r="8016" spans="1:9" ht="13.5" hidden="1" customHeight="1" thickBot="1">
      <c r="A8016" s="410"/>
      <c r="B8016" s="183">
        <v>27.53</v>
      </c>
      <c r="C8016" s="184">
        <v>1148.32</v>
      </c>
      <c r="D8016" s="346" t="s">
        <v>385</v>
      </c>
      <c r="E8016" s="346" t="s">
        <v>386</v>
      </c>
      <c r="F8016" s="346" t="s">
        <v>818</v>
      </c>
      <c r="G8016" s="342">
        <f t="shared" si="254"/>
        <v>63.869041764949841</v>
      </c>
      <c r="H8016" s="342">
        <f t="shared" si="253"/>
        <v>1212.1890417649497</v>
      </c>
      <c r="I8016" s="190"/>
    </row>
    <row r="8017" spans="1:9" ht="13.5" hidden="1" customHeight="1" thickBot="1">
      <c r="A8017" s="410"/>
      <c r="B8017" s="183">
        <v>30.33</v>
      </c>
      <c r="C8017" s="184">
        <v>1308.5</v>
      </c>
      <c r="D8017" s="346" t="s">
        <v>385</v>
      </c>
      <c r="E8017" s="346" t="s">
        <v>386</v>
      </c>
      <c r="F8017" s="346" t="s">
        <v>826</v>
      </c>
      <c r="G8017" s="342">
        <f t="shared" si="254"/>
        <v>72.778181299147334</v>
      </c>
      <c r="H8017" s="342">
        <f t="shared" si="253"/>
        <v>1381.2781812991473</v>
      </c>
      <c r="I8017" s="190"/>
    </row>
    <row r="8018" spans="1:9" ht="13.5" hidden="1" customHeight="1" thickBot="1">
      <c r="A8018" s="410"/>
      <c r="B8018" s="183">
        <v>23.93</v>
      </c>
      <c r="C8018" s="184">
        <v>1009.53</v>
      </c>
      <c r="D8018" s="346" t="s">
        <v>385</v>
      </c>
      <c r="E8018" s="346" t="s">
        <v>386</v>
      </c>
      <c r="F8018" s="346" t="s">
        <v>827</v>
      </c>
      <c r="G8018" s="342">
        <f t="shared" si="254"/>
        <v>56.149604407281785</v>
      </c>
      <c r="H8018" s="342">
        <f t="shared" si="253"/>
        <v>1065.6796044072817</v>
      </c>
      <c r="I8018" s="190"/>
    </row>
    <row r="8019" spans="1:9" ht="13.5" hidden="1" customHeight="1" thickBot="1">
      <c r="A8019" s="410"/>
      <c r="B8019" s="183">
        <v>29.53</v>
      </c>
      <c r="C8019" s="184">
        <v>1277.81</v>
      </c>
      <c r="D8019" s="346" t="s">
        <v>385</v>
      </c>
      <c r="E8019" s="346" t="s">
        <v>386</v>
      </c>
      <c r="F8019" s="346" t="s">
        <v>828</v>
      </c>
      <c r="G8019" s="342">
        <f t="shared" si="254"/>
        <v>71.071217306735534</v>
      </c>
      <c r="H8019" s="342">
        <f t="shared" si="253"/>
        <v>1348.8812173067354</v>
      </c>
      <c r="I8019" s="190"/>
    </row>
    <row r="8020" spans="1:9" ht="13.5" hidden="1" customHeight="1" thickBot="1">
      <c r="A8020" s="410"/>
      <c r="B8020" s="183">
        <v>27.53</v>
      </c>
      <c r="C8020" s="184">
        <v>1187.72</v>
      </c>
      <c r="D8020" s="346" t="s">
        <v>385</v>
      </c>
      <c r="E8020" s="346" t="s">
        <v>386</v>
      </c>
      <c r="F8020" s="346" t="s">
        <v>819</v>
      </c>
      <c r="G8020" s="342">
        <f t="shared" si="254"/>
        <v>66.060452038688027</v>
      </c>
      <c r="H8020" s="342">
        <f t="shared" si="253"/>
        <v>1253.7804520386881</v>
      </c>
      <c r="I8020" s="190"/>
    </row>
    <row r="8021" spans="1:9" ht="13.5" hidden="1" customHeight="1" thickBot="1">
      <c r="A8021" s="410"/>
      <c r="B8021" s="183">
        <v>28.73</v>
      </c>
      <c r="C8021" s="184">
        <v>1247.1199999999999</v>
      </c>
      <c r="D8021" s="346" t="s">
        <v>385</v>
      </c>
      <c r="E8021" s="346" t="s">
        <v>386</v>
      </c>
      <c r="F8021" s="346" t="s">
        <v>829</v>
      </c>
      <c r="G8021" s="342">
        <f t="shared" si="254"/>
        <v>69.364253314323747</v>
      </c>
      <c r="H8021" s="342">
        <f t="shared" si="253"/>
        <v>1316.4842533143237</v>
      </c>
      <c r="I8021" s="190"/>
    </row>
    <row r="8022" spans="1:9" ht="13.5" hidden="1" customHeight="1" thickBot="1">
      <c r="A8022" s="410"/>
      <c r="B8022" s="183">
        <v>30.33</v>
      </c>
      <c r="C8022" s="184">
        <v>1308.5</v>
      </c>
      <c r="D8022" s="346" t="s">
        <v>385</v>
      </c>
      <c r="E8022" s="346" t="s">
        <v>386</v>
      </c>
      <c r="F8022" s="346" t="s">
        <v>830</v>
      </c>
      <c r="G8022" s="342">
        <f t="shared" si="254"/>
        <v>72.778181299147334</v>
      </c>
      <c r="H8022" s="342">
        <f t="shared" si="253"/>
        <v>1381.2781812991473</v>
      </c>
      <c r="I8022" s="190"/>
    </row>
    <row r="8023" spans="1:9" ht="13.5" hidden="1" customHeight="1" thickBot="1">
      <c r="A8023" s="410"/>
      <c r="B8023" s="183">
        <v>27.53</v>
      </c>
      <c r="C8023" s="184">
        <v>1187.72</v>
      </c>
      <c r="D8023" s="346" t="s">
        <v>385</v>
      </c>
      <c r="E8023" s="346" t="s">
        <v>386</v>
      </c>
      <c r="F8023" s="346" t="s">
        <v>820</v>
      </c>
      <c r="G8023" s="342">
        <f t="shared" si="254"/>
        <v>66.060452038688027</v>
      </c>
      <c r="H8023" s="342">
        <f t="shared" si="253"/>
        <v>1253.7804520386881</v>
      </c>
      <c r="I8023" s="190"/>
    </row>
    <row r="8024" spans="1:9" ht="13.5" hidden="1" customHeight="1" thickBot="1">
      <c r="A8024" s="410"/>
      <c r="B8024" s="183">
        <v>30.33</v>
      </c>
      <c r="C8024" s="184">
        <v>1308.5</v>
      </c>
      <c r="D8024" s="346" t="s">
        <v>385</v>
      </c>
      <c r="E8024" s="346" t="s">
        <v>386</v>
      </c>
      <c r="F8024" s="346" t="s">
        <v>805</v>
      </c>
      <c r="G8024" s="342">
        <f t="shared" si="254"/>
        <v>72.778181299147334</v>
      </c>
      <c r="H8024" s="342">
        <f t="shared" si="253"/>
        <v>1381.2781812991473</v>
      </c>
      <c r="I8024" s="190"/>
    </row>
    <row r="8025" spans="1:9" ht="13.5" hidden="1" customHeight="1" thickBot="1">
      <c r="A8025" s="410"/>
      <c r="B8025" s="183">
        <v>22.33</v>
      </c>
      <c r="C8025" s="184">
        <v>1001.59</v>
      </c>
      <c r="D8025" s="346" t="s">
        <v>385</v>
      </c>
      <c r="E8025" s="346" t="s">
        <v>386</v>
      </c>
      <c r="F8025" s="346" t="s">
        <v>831</v>
      </c>
      <c r="G8025" s="342">
        <f t="shared" si="254"/>
        <v>55.707985179528457</v>
      </c>
      <c r="H8025" s="342">
        <f t="shared" si="253"/>
        <v>1057.2979851795285</v>
      </c>
      <c r="I8025" s="190"/>
    </row>
    <row r="8026" spans="1:9" ht="13.5" hidden="1" customHeight="1" thickBot="1">
      <c r="A8026" s="410"/>
      <c r="B8026" s="183">
        <v>30.33</v>
      </c>
      <c r="C8026" s="184">
        <v>1308.5</v>
      </c>
      <c r="D8026" s="346" t="s">
        <v>385</v>
      </c>
      <c r="E8026" s="346" t="s">
        <v>386</v>
      </c>
      <c r="F8026" s="346" t="s">
        <v>832</v>
      </c>
      <c r="G8026" s="342">
        <f t="shared" si="254"/>
        <v>72.778181299147334</v>
      </c>
      <c r="H8026" s="342">
        <f t="shared" si="253"/>
        <v>1381.2781812991473</v>
      </c>
      <c r="I8026" s="190"/>
    </row>
    <row r="8027" spans="1:9" ht="13.5" hidden="1" customHeight="1" thickBot="1">
      <c r="A8027" s="410"/>
      <c r="B8027" s="183">
        <v>27.53</v>
      </c>
      <c r="C8027" s="184">
        <v>1187.72</v>
      </c>
      <c r="D8027" s="346" t="s">
        <v>385</v>
      </c>
      <c r="E8027" s="346" t="s">
        <v>386</v>
      </c>
      <c r="F8027" s="346" t="s">
        <v>821</v>
      </c>
      <c r="G8027" s="342">
        <f t="shared" si="254"/>
        <v>66.060452038688027</v>
      </c>
      <c r="H8027" s="342">
        <f t="shared" si="253"/>
        <v>1253.7804520386881</v>
      </c>
      <c r="I8027" s="190"/>
    </row>
    <row r="8028" spans="1:9" ht="13.5" hidden="1" customHeight="1" thickBot="1">
      <c r="A8028" s="410"/>
      <c r="B8028" s="183">
        <v>29.13</v>
      </c>
      <c r="C8028" s="184">
        <v>1249.0999999999999</v>
      </c>
      <c r="D8028" s="346" t="s">
        <v>385</v>
      </c>
      <c r="E8028" s="346" t="s">
        <v>386</v>
      </c>
      <c r="F8028" s="346" t="s">
        <v>833</v>
      </c>
      <c r="G8028" s="342">
        <f t="shared" si="254"/>
        <v>69.4743800235116</v>
      </c>
      <c r="H8028" s="342">
        <f t="shared" si="253"/>
        <v>1318.5743800235116</v>
      </c>
      <c r="I8028" s="190"/>
    </row>
    <row r="8029" spans="1:9" ht="13.5" hidden="1" customHeight="1" thickBot="1">
      <c r="A8029" s="410"/>
      <c r="B8029" s="183">
        <v>29.13</v>
      </c>
      <c r="C8029" s="184">
        <v>1249.0999999999999</v>
      </c>
      <c r="D8029" s="346" t="s">
        <v>385</v>
      </c>
      <c r="E8029" s="346" t="s">
        <v>386</v>
      </c>
      <c r="F8029" s="346" t="s">
        <v>916</v>
      </c>
      <c r="G8029" s="342">
        <f t="shared" si="254"/>
        <v>69.4743800235116</v>
      </c>
      <c r="H8029" s="342">
        <f t="shared" si="253"/>
        <v>1318.5743800235116</v>
      </c>
      <c r="I8029" s="190"/>
    </row>
    <row r="8030" spans="1:9" ht="13.5" hidden="1" customHeight="1" thickBot="1">
      <c r="A8030" s="410"/>
      <c r="B8030" s="183">
        <v>1.3</v>
      </c>
      <c r="C8030" s="184">
        <v>64.37</v>
      </c>
      <c r="D8030" s="346" t="s">
        <v>385</v>
      </c>
      <c r="E8030" s="346" t="s">
        <v>386</v>
      </c>
      <c r="F8030" s="346" t="s">
        <v>917</v>
      </c>
      <c r="G8030" s="342">
        <f t="shared" si="254"/>
        <v>3.5802304396072713</v>
      </c>
      <c r="H8030" s="342">
        <f t="shared" si="253"/>
        <v>67.950230439607282</v>
      </c>
      <c r="I8030" s="190"/>
    </row>
    <row r="8031" spans="1:9" ht="13.5" hidden="1" customHeight="1" thickBot="1">
      <c r="A8031" s="410"/>
      <c r="B8031" s="183">
        <v>1.6</v>
      </c>
      <c r="C8031" s="184">
        <v>61.38</v>
      </c>
      <c r="D8031" s="346" t="s">
        <v>834</v>
      </c>
      <c r="E8031" s="346" t="s">
        <v>386</v>
      </c>
      <c r="F8031" s="346" t="s">
        <v>829</v>
      </c>
      <c r="G8031" s="342">
        <f t="shared" si="254"/>
        <v>3.4139279848235868</v>
      </c>
      <c r="H8031" s="342">
        <f t="shared" si="253"/>
        <v>64.793927984823583</v>
      </c>
      <c r="I8031" s="190"/>
    </row>
    <row r="8032" spans="1:9" ht="13.5" hidden="1" customHeight="1" thickBot="1">
      <c r="A8032" s="410"/>
      <c r="B8032" s="183">
        <v>1.2</v>
      </c>
      <c r="C8032" s="184">
        <v>59.4</v>
      </c>
      <c r="D8032" s="346" t="s">
        <v>834</v>
      </c>
      <c r="E8032" s="346" t="s">
        <v>386</v>
      </c>
      <c r="F8032" s="346" t="s">
        <v>916</v>
      </c>
      <c r="G8032" s="342">
        <f t="shared" si="254"/>
        <v>3.3038012756357293</v>
      </c>
      <c r="H8032" s="342">
        <f t="shared" si="253"/>
        <v>62.703801275635726</v>
      </c>
      <c r="I8032" s="190"/>
    </row>
    <row r="8033" spans="1:10" ht="13.5" hidden="1" customHeight="1" thickBot="1">
      <c r="A8033" s="410"/>
      <c r="B8033" s="183">
        <v>1.6</v>
      </c>
      <c r="C8033" s="184">
        <v>60.17</v>
      </c>
      <c r="D8033" s="346" t="s">
        <v>392</v>
      </c>
      <c r="E8033" s="346" t="s">
        <v>386</v>
      </c>
      <c r="F8033" s="346" t="s">
        <v>817</v>
      </c>
      <c r="G8033" s="342">
        <f t="shared" si="254"/>
        <v>3.3466283292087851</v>
      </c>
      <c r="H8033" s="342">
        <f t="shared" si="253"/>
        <v>63.516628329208785</v>
      </c>
      <c r="I8033" s="190"/>
    </row>
    <row r="8034" spans="1:10" ht="13.5" hidden="1" customHeight="1" thickBot="1">
      <c r="A8034" s="410"/>
      <c r="B8034" s="183">
        <v>1.6</v>
      </c>
      <c r="C8034" s="184">
        <v>60.17</v>
      </c>
      <c r="D8034" s="346" t="s">
        <v>392</v>
      </c>
      <c r="E8034" s="346" t="s">
        <v>386</v>
      </c>
      <c r="F8034" s="346" t="s">
        <v>822</v>
      </c>
      <c r="G8034" s="342">
        <f t="shared" si="254"/>
        <v>3.3466283292087851</v>
      </c>
      <c r="H8034" s="342">
        <f t="shared" si="253"/>
        <v>63.516628329208785</v>
      </c>
      <c r="I8034" s="190"/>
    </row>
    <row r="8035" spans="1:10" ht="13.5" hidden="1" customHeight="1" thickBot="1">
      <c r="A8035" s="411"/>
      <c r="B8035" s="183">
        <v>0.9</v>
      </c>
      <c r="C8035" s="184">
        <v>44.55</v>
      </c>
      <c r="D8035" s="346" t="s">
        <v>392</v>
      </c>
      <c r="E8035" s="346" t="s">
        <v>386</v>
      </c>
      <c r="F8035" s="346" t="s">
        <v>917</v>
      </c>
      <c r="G8035" s="342">
        <f t="shared" si="254"/>
        <v>2.4778509567267966</v>
      </c>
      <c r="H8035" s="342">
        <f t="shared" si="253"/>
        <v>47.027850956726795</v>
      </c>
      <c r="I8035" s="190"/>
    </row>
    <row r="8036" spans="1:10" ht="13.5" thickBot="1">
      <c r="A8036" s="185" t="s">
        <v>571</v>
      </c>
      <c r="B8036" s="186">
        <v>1017.57</v>
      </c>
      <c r="C8036" s="187">
        <v>35352.879999999997</v>
      </c>
      <c r="D8036" s="412"/>
      <c r="E8036" s="413"/>
      <c r="F8036" s="414"/>
      <c r="G8036" s="342">
        <f t="shared" si="254"/>
        <v>1966.311280158196</v>
      </c>
      <c r="H8036" s="342">
        <f t="shared" si="253"/>
        <v>37319.191280158193</v>
      </c>
      <c r="I8036" s="190">
        <f>+H8036</f>
        <v>37319.191280158193</v>
      </c>
      <c r="J8036" s="347">
        <v>4</v>
      </c>
    </row>
    <row r="8037" spans="1:10" ht="13.5" hidden="1" customHeight="1" thickBot="1">
      <c r="A8037" s="409" t="s">
        <v>1112</v>
      </c>
      <c r="B8037" s="183">
        <v>0</v>
      </c>
      <c r="C8037" s="184">
        <v>60</v>
      </c>
      <c r="D8037" s="346" t="s">
        <v>441</v>
      </c>
      <c r="E8037" s="346" t="s">
        <v>386</v>
      </c>
      <c r="F8037" s="346" t="s">
        <v>918</v>
      </c>
      <c r="G8037" s="342">
        <f t="shared" si="254"/>
        <v>3.3371730056926561</v>
      </c>
      <c r="H8037" s="342">
        <f t="shared" si="253"/>
        <v>63.337173005692655</v>
      </c>
      <c r="I8037" s="190"/>
    </row>
    <row r="8038" spans="1:10" ht="13.5" hidden="1" customHeight="1" thickBot="1">
      <c r="A8038" s="410"/>
      <c r="B8038" s="183">
        <v>0</v>
      </c>
      <c r="C8038" s="184">
        <v>60</v>
      </c>
      <c r="D8038" s="346" t="s">
        <v>441</v>
      </c>
      <c r="E8038" s="346" t="s">
        <v>386</v>
      </c>
      <c r="F8038" s="346" t="s">
        <v>920</v>
      </c>
      <c r="G8038" s="342">
        <f t="shared" si="254"/>
        <v>3.3371730056926561</v>
      </c>
      <c r="H8038" s="342">
        <f t="shared" si="253"/>
        <v>63.337173005692655</v>
      </c>
      <c r="I8038" s="190"/>
    </row>
    <row r="8039" spans="1:10" ht="13.5" hidden="1" customHeight="1" thickBot="1">
      <c r="A8039" s="410"/>
      <c r="B8039" s="183">
        <v>5.6</v>
      </c>
      <c r="C8039" s="184">
        <v>263.52999999999997</v>
      </c>
      <c r="D8039" s="346" t="s">
        <v>391</v>
      </c>
      <c r="E8039" s="346" t="s">
        <v>386</v>
      </c>
      <c r="F8039" s="346" t="s">
        <v>919</v>
      </c>
      <c r="G8039" s="342">
        <f t="shared" si="254"/>
        <v>14.657420036503092</v>
      </c>
      <c r="H8039" s="342">
        <f t="shared" si="253"/>
        <v>278.18742003650306</v>
      </c>
      <c r="I8039" s="190"/>
    </row>
    <row r="8040" spans="1:10" ht="13.5" hidden="1" customHeight="1" thickBot="1">
      <c r="A8040" s="410"/>
      <c r="B8040" s="183">
        <v>5.6</v>
      </c>
      <c r="C8040" s="184">
        <v>263.52999999999997</v>
      </c>
      <c r="D8040" s="346" t="s">
        <v>391</v>
      </c>
      <c r="E8040" s="346" t="s">
        <v>386</v>
      </c>
      <c r="F8040" s="346" t="s">
        <v>858</v>
      </c>
      <c r="G8040" s="342">
        <f t="shared" si="254"/>
        <v>14.657420036503092</v>
      </c>
      <c r="H8040" s="342">
        <f t="shared" si="253"/>
        <v>278.18742003650306</v>
      </c>
      <c r="I8040" s="190"/>
    </row>
    <row r="8041" spans="1:10" ht="13.5" hidden="1" customHeight="1" thickBot="1">
      <c r="A8041" s="410"/>
      <c r="B8041" s="183">
        <v>30.34</v>
      </c>
      <c r="C8041" s="184">
        <v>1427.5</v>
      </c>
      <c r="D8041" s="346" t="s">
        <v>385</v>
      </c>
      <c r="E8041" s="346" t="s">
        <v>386</v>
      </c>
      <c r="F8041" s="346" t="s">
        <v>918</v>
      </c>
      <c r="G8041" s="342">
        <f t="shared" si="254"/>
        <v>79.39690776043777</v>
      </c>
      <c r="H8041" s="342">
        <f t="shared" si="253"/>
        <v>1506.8969077604377</v>
      </c>
      <c r="I8041" s="190"/>
    </row>
    <row r="8042" spans="1:10" ht="13.5" hidden="1" customHeight="1" thickBot="1">
      <c r="A8042" s="410"/>
      <c r="B8042" s="183">
        <v>14.74</v>
      </c>
      <c r="C8042" s="184">
        <v>760.14</v>
      </c>
      <c r="D8042" s="346" t="s">
        <v>385</v>
      </c>
      <c r="E8042" s="346" t="s">
        <v>386</v>
      </c>
      <c r="F8042" s="346" t="s">
        <v>919</v>
      </c>
      <c r="G8042" s="342">
        <f t="shared" si="254"/>
        <v>42.278644809120259</v>
      </c>
      <c r="H8042" s="342">
        <f t="shared" si="253"/>
        <v>802.41864480912022</v>
      </c>
      <c r="I8042" s="190"/>
    </row>
    <row r="8043" spans="1:10" ht="13.5" hidden="1" customHeight="1" thickBot="1">
      <c r="A8043" s="410"/>
      <c r="B8043" s="183">
        <v>24.34</v>
      </c>
      <c r="C8043" s="184">
        <v>1185.2</v>
      </c>
      <c r="D8043" s="346" t="s">
        <v>385</v>
      </c>
      <c r="E8043" s="346" t="s">
        <v>386</v>
      </c>
      <c r="F8043" s="346" t="s">
        <v>920</v>
      </c>
      <c r="G8043" s="342">
        <f t="shared" si="254"/>
        <v>65.920290772448936</v>
      </c>
      <c r="H8043" s="342">
        <f t="shared" si="253"/>
        <v>1251.1202907724489</v>
      </c>
      <c r="I8043" s="190"/>
    </row>
    <row r="8044" spans="1:10" ht="13.5" hidden="1" customHeight="1" thickBot="1">
      <c r="A8044" s="410"/>
      <c r="B8044" s="183">
        <v>19.14</v>
      </c>
      <c r="C8044" s="184">
        <v>900.45</v>
      </c>
      <c r="D8044" s="346" t="s">
        <v>385</v>
      </c>
      <c r="E8044" s="346" t="s">
        <v>386</v>
      </c>
      <c r="F8044" s="346" t="s">
        <v>858</v>
      </c>
      <c r="G8044" s="342">
        <f t="shared" si="254"/>
        <v>50.082623882932531</v>
      </c>
      <c r="H8044" s="342">
        <f t="shared" si="253"/>
        <v>950.53262388293263</v>
      </c>
      <c r="I8044" s="190"/>
    </row>
    <row r="8045" spans="1:10" ht="13.5" hidden="1" customHeight="1" thickBot="1">
      <c r="A8045" s="411"/>
      <c r="B8045" s="183">
        <v>0</v>
      </c>
      <c r="C8045" s="184">
        <v>104.9</v>
      </c>
      <c r="D8045" s="346" t="s">
        <v>393</v>
      </c>
      <c r="E8045" s="346" t="s">
        <v>386</v>
      </c>
      <c r="F8045" s="346" t="s">
        <v>859</v>
      </c>
      <c r="G8045" s="342">
        <f t="shared" si="254"/>
        <v>5.8344908049526598</v>
      </c>
      <c r="H8045" s="342">
        <f t="shared" si="253"/>
        <v>110.73449080495267</v>
      </c>
      <c r="I8045" s="190"/>
    </row>
    <row r="8046" spans="1:10" ht="13.5" thickBot="1">
      <c r="A8046" s="185" t="s">
        <v>1112</v>
      </c>
      <c r="B8046" s="186">
        <v>99.76</v>
      </c>
      <c r="C8046" s="187">
        <v>5025.25</v>
      </c>
      <c r="D8046" s="412"/>
      <c r="E8046" s="413"/>
      <c r="F8046" s="414"/>
      <c r="G8046" s="342">
        <f t="shared" si="254"/>
        <v>279.50214411428368</v>
      </c>
      <c r="H8046" s="342">
        <f t="shared" si="253"/>
        <v>5304.7521441142835</v>
      </c>
      <c r="I8046" s="190">
        <f>+H8046</f>
        <v>5304.7521441142835</v>
      </c>
      <c r="J8046" s="347">
        <v>4</v>
      </c>
    </row>
    <row r="8047" spans="1:10" ht="13.5" hidden="1" customHeight="1" thickBot="1">
      <c r="A8047" s="409" t="s">
        <v>1113</v>
      </c>
      <c r="B8047" s="183">
        <v>0</v>
      </c>
      <c r="C8047" s="184">
        <v>35</v>
      </c>
      <c r="D8047" s="346" t="s">
        <v>441</v>
      </c>
      <c r="E8047" s="346" t="s">
        <v>386</v>
      </c>
      <c r="F8047" s="346" t="s">
        <v>867</v>
      </c>
      <c r="G8047" s="342">
        <f t="shared" si="254"/>
        <v>1.9466842533207158</v>
      </c>
      <c r="H8047" s="342">
        <f t="shared" si="253"/>
        <v>36.946684253320718</v>
      </c>
      <c r="I8047" s="190"/>
    </row>
    <row r="8048" spans="1:10" ht="13.5" hidden="1" customHeight="1" thickBot="1">
      <c r="A8048" s="410"/>
      <c r="B8048" s="183">
        <v>0</v>
      </c>
      <c r="C8048" s="184">
        <v>35</v>
      </c>
      <c r="D8048" s="346" t="s">
        <v>441</v>
      </c>
      <c r="E8048" s="346" t="s">
        <v>386</v>
      </c>
      <c r="F8048" s="346" t="s">
        <v>838</v>
      </c>
      <c r="G8048" s="342">
        <f t="shared" si="254"/>
        <v>1.9466842533207158</v>
      </c>
      <c r="H8048" s="342">
        <f t="shared" si="253"/>
        <v>36.946684253320718</v>
      </c>
      <c r="I8048" s="190"/>
    </row>
    <row r="8049" spans="1:10" ht="13.5" hidden="1" customHeight="1" thickBot="1">
      <c r="A8049" s="411"/>
      <c r="B8049" s="183">
        <v>0</v>
      </c>
      <c r="C8049" s="184">
        <v>35</v>
      </c>
      <c r="D8049" s="346" t="s">
        <v>441</v>
      </c>
      <c r="E8049" s="346" t="s">
        <v>386</v>
      </c>
      <c r="F8049" s="346" t="s">
        <v>858</v>
      </c>
      <c r="G8049" s="342">
        <f t="shared" si="254"/>
        <v>1.9466842533207158</v>
      </c>
      <c r="H8049" s="342">
        <f t="shared" si="253"/>
        <v>36.946684253320718</v>
      </c>
      <c r="I8049" s="190"/>
    </row>
    <row r="8050" spans="1:10" ht="13.5" thickBot="1">
      <c r="A8050" s="185" t="s">
        <v>1113</v>
      </c>
      <c r="B8050" s="186">
        <v>0</v>
      </c>
      <c r="C8050" s="187">
        <v>105</v>
      </c>
      <c r="D8050" s="412"/>
      <c r="E8050" s="413"/>
      <c r="F8050" s="414"/>
      <c r="G8050" s="342">
        <f t="shared" si="254"/>
        <v>5.8400527599621475</v>
      </c>
      <c r="H8050" s="342">
        <f t="shared" si="253"/>
        <v>110.84005275996215</v>
      </c>
      <c r="I8050" s="190">
        <f>+H8050</f>
        <v>110.84005275996215</v>
      </c>
      <c r="J8050" s="347">
        <v>4</v>
      </c>
    </row>
    <row r="8051" spans="1:10" ht="12" hidden="1" customHeight="1" thickBot="1">
      <c r="A8051" s="409" t="s">
        <v>572</v>
      </c>
      <c r="B8051" s="183">
        <v>14</v>
      </c>
      <c r="C8051" s="184">
        <v>598.59</v>
      </c>
      <c r="D8051" s="346" t="s">
        <v>387</v>
      </c>
      <c r="E8051" s="346" t="s">
        <v>386</v>
      </c>
      <c r="F8051" s="346" t="s">
        <v>894</v>
      </c>
      <c r="G8051" s="342">
        <f t="shared" si="254"/>
        <v>33.293306491292782</v>
      </c>
      <c r="H8051" s="342">
        <f t="shared" si="253"/>
        <v>631.88330649129284</v>
      </c>
      <c r="I8051" s="190"/>
    </row>
    <row r="8052" spans="1:10" ht="13.5" hidden="1" customHeight="1" thickBot="1">
      <c r="A8052" s="410"/>
      <c r="B8052" s="183">
        <v>154</v>
      </c>
      <c r="C8052" s="184">
        <v>4129.05</v>
      </c>
      <c r="D8052" s="346" t="s">
        <v>384</v>
      </c>
      <c r="E8052" s="346" t="s">
        <v>386</v>
      </c>
      <c r="F8052" s="346" t="s">
        <v>894</v>
      </c>
      <c r="G8052" s="342">
        <f t="shared" si="254"/>
        <v>229.65590331925438</v>
      </c>
      <c r="H8052" s="342">
        <f t="shared" si="253"/>
        <v>4358.7059033192545</v>
      </c>
      <c r="I8052" s="190"/>
    </row>
    <row r="8053" spans="1:10" ht="13.5" hidden="1" customHeight="1" thickBot="1">
      <c r="A8053" s="410"/>
      <c r="B8053" s="183">
        <v>102</v>
      </c>
      <c r="C8053" s="184">
        <v>2820.95</v>
      </c>
      <c r="D8053" s="346" t="s">
        <v>384</v>
      </c>
      <c r="E8053" s="346" t="s">
        <v>386</v>
      </c>
      <c r="F8053" s="346" t="s">
        <v>856</v>
      </c>
      <c r="G8053" s="342">
        <f t="shared" si="254"/>
        <v>156.89996984014496</v>
      </c>
      <c r="H8053" s="342">
        <f t="shared" si="253"/>
        <v>2977.8499698401447</v>
      </c>
      <c r="I8053" s="190"/>
    </row>
    <row r="8054" spans="1:10" ht="13.5" hidden="1" customHeight="1" thickBot="1">
      <c r="A8054" s="410"/>
      <c r="B8054" s="183">
        <v>29.54</v>
      </c>
      <c r="C8054" s="184">
        <v>1376.5</v>
      </c>
      <c r="D8054" s="346" t="s">
        <v>385</v>
      </c>
      <c r="E8054" s="346" t="s">
        <v>386</v>
      </c>
      <c r="F8054" s="346" t="s">
        <v>916</v>
      </c>
      <c r="G8054" s="342">
        <f t="shared" si="254"/>
        <v>76.560310705599008</v>
      </c>
      <c r="H8054" s="342">
        <f t="shared" si="253"/>
        <v>1453.060310705599</v>
      </c>
      <c r="I8054" s="190"/>
    </row>
    <row r="8055" spans="1:10" ht="13.5" hidden="1" customHeight="1" thickBot="1">
      <c r="A8055" s="411"/>
      <c r="B8055" s="183">
        <v>28.34</v>
      </c>
      <c r="C8055" s="184">
        <v>1346.74</v>
      </c>
      <c r="D8055" s="346" t="s">
        <v>385</v>
      </c>
      <c r="E8055" s="346" t="s">
        <v>386</v>
      </c>
      <c r="F8055" s="346" t="s">
        <v>917</v>
      </c>
      <c r="G8055" s="342">
        <f t="shared" si="254"/>
        <v>74.905072894775458</v>
      </c>
      <c r="H8055" s="342">
        <f t="shared" si="253"/>
        <v>1421.6450728947755</v>
      </c>
      <c r="I8055" s="190"/>
    </row>
    <row r="8056" spans="1:10" ht="13.5" thickBot="1">
      <c r="A8056" s="185" t="s">
        <v>572</v>
      </c>
      <c r="B8056" s="186">
        <v>327.88</v>
      </c>
      <c r="C8056" s="187">
        <v>10271.83</v>
      </c>
      <c r="D8056" s="412"/>
      <c r="E8056" s="413"/>
      <c r="F8056" s="414"/>
      <c r="G8056" s="342">
        <f t="shared" si="254"/>
        <v>571.3145632510666</v>
      </c>
      <c r="H8056" s="342">
        <f t="shared" si="253"/>
        <v>10843.144563251066</v>
      </c>
      <c r="I8056" s="190">
        <f>+H8056</f>
        <v>10843.144563251066</v>
      </c>
      <c r="J8056" s="347">
        <v>4</v>
      </c>
    </row>
    <row r="8057" spans="1:10" ht="13.5" hidden="1" customHeight="1" thickBot="1">
      <c r="A8057" s="409" t="s">
        <v>1114</v>
      </c>
      <c r="B8057" s="183">
        <v>0.32</v>
      </c>
      <c r="C8057" s="184">
        <v>23.14</v>
      </c>
      <c r="D8057" s="346" t="s">
        <v>391</v>
      </c>
      <c r="E8057" s="346" t="s">
        <v>386</v>
      </c>
      <c r="F8057" s="346" t="s">
        <v>919</v>
      </c>
      <c r="G8057" s="342">
        <f t="shared" si="254"/>
        <v>1.2870363891954675</v>
      </c>
      <c r="H8057" s="342">
        <f t="shared" si="253"/>
        <v>24.427036389195468</v>
      </c>
      <c r="I8057" s="190"/>
    </row>
    <row r="8058" spans="1:10" ht="13.5" hidden="1" customHeight="1" thickBot="1">
      <c r="A8058" s="410"/>
      <c r="B8058" s="183">
        <v>0.32</v>
      </c>
      <c r="C8058" s="184">
        <v>23.14</v>
      </c>
      <c r="D8058" s="346" t="s">
        <v>391</v>
      </c>
      <c r="E8058" s="346" t="s">
        <v>386</v>
      </c>
      <c r="F8058" s="346" t="s">
        <v>858</v>
      </c>
      <c r="G8058" s="342">
        <f t="shared" si="254"/>
        <v>1.2870363891954675</v>
      </c>
      <c r="H8058" s="342">
        <f t="shared" si="253"/>
        <v>24.427036389195468</v>
      </c>
      <c r="I8058" s="190"/>
    </row>
    <row r="8059" spans="1:10" ht="13.5" hidden="1" customHeight="1" thickBot="1">
      <c r="A8059" s="410"/>
      <c r="B8059" s="183">
        <v>0.93</v>
      </c>
      <c r="C8059" s="184">
        <v>67.5</v>
      </c>
      <c r="D8059" s="346" t="s">
        <v>385</v>
      </c>
      <c r="E8059" s="346" t="s">
        <v>386</v>
      </c>
      <c r="F8059" s="346" t="s">
        <v>918</v>
      </c>
      <c r="G8059" s="342">
        <f t="shared" si="254"/>
        <v>3.7543196314042375</v>
      </c>
      <c r="H8059" s="342">
        <f t="shared" si="253"/>
        <v>71.254319631404243</v>
      </c>
      <c r="I8059" s="190"/>
    </row>
    <row r="8060" spans="1:10" ht="13.5" hidden="1" customHeight="1" thickBot="1">
      <c r="A8060" s="410"/>
      <c r="B8060" s="183">
        <v>1.41</v>
      </c>
      <c r="C8060" s="184">
        <v>102.22</v>
      </c>
      <c r="D8060" s="346" t="s">
        <v>385</v>
      </c>
      <c r="E8060" s="346" t="s">
        <v>386</v>
      </c>
      <c r="F8060" s="346" t="s">
        <v>919</v>
      </c>
      <c r="G8060" s="342">
        <f t="shared" si="254"/>
        <v>5.6854304106983884</v>
      </c>
      <c r="H8060" s="342">
        <f t="shared" si="253"/>
        <v>107.90543041069839</v>
      </c>
      <c r="I8060" s="190"/>
    </row>
    <row r="8061" spans="1:10" ht="13.5" hidden="1" customHeight="1" thickBot="1">
      <c r="A8061" s="410"/>
      <c r="B8061" s="183">
        <v>-0.96</v>
      </c>
      <c r="C8061" s="184">
        <v>-69.430000000000007</v>
      </c>
      <c r="D8061" s="346" t="s">
        <v>385</v>
      </c>
      <c r="E8061" s="346" t="s">
        <v>386</v>
      </c>
      <c r="F8061" s="346" t="s">
        <v>920</v>
      </c>
      <c r="G8061" s="342">
        <f t="shared" si="254"/>
        <v>-3.8616653630873521</v>
      </c>
      <c r="H8061" s="342">
        <f t="shared" si="253"/>
        <v>-73.291665363087361</v>
      </c>
      <c r="I8061" s="190"/>
    </row>
    <row r="8062" spans="1:10" ht="13.5" hidden="1" customHeight="1" thickBot="1">
      <c r="A8062" s="410"/>
      <c r="B8062" s="183">
        <v>0.68</v>
      </c>
      <c r="C8062" s="184">
        <v>49.18</v>
      </c>
      <c r="D8062" s="346" t="s">
        <v>834</v>
      </c>
      <c r="E8062" s="346" t="s">
        <v>386</v>
      </c>
      <c r="F8062" s="346" t="s">
        <v>920</v>
      </c>
      <c r="G8062" s="342">
        <f t="shared" si="254"/>
        <v>2.7353694736660801</v>
      </c>
      <c r="H8062" s="342">
        <f t="shared" si="253"/>
        <v>51.915369473666082</v>
      </c>
      <c r="I8062" s="190"/>
    </row>
    <row r="8063" spans="1:10" ht="13.5" hidden="1" customHeight="1" thickBot="1">
      <c r="A8063" s="410"/>
      <c r="B8063" s="183">
        <v>0.03</v>
      </c>
      <c r="C8063" s="184">
        <v>1.92</v>
      </c>
      <c r="D8063" s="346" t="s">
        <v>834</v>
      </c>
      <c r="E8063" s="346" t="s">
        <v>386</v>
      </c>
      <c r="F8063" s="346" t="s">
        <v>858</v>
      </c>
      <c r="G8063" s="342">
        <f t="shared" si="254"/>
        <v>0.10678953618216498</v>
      </c>
      <c r="H8063" s="342">
        <f t="shared" si="253"/>
        <v>2.0267895361821648</v>
      </c>
      <c r="I8063" s="190"/>
    </row>
    <row r="8064" spans="1:10" ht="13.5" hidden="1" customHeight="1" thickBot="1">
      <c r="A8064" s="410"/>
      <c r="B8064" s="183">
        <v>1.41</v>
      </c>
      <c r="C8064" s="184">
        <v>102.22</v>
      </c>
      <c r="D8064" s="346" t="s">
        <v>1089</v>
      </c>
      <c r="E8064" s="346" t="s">
        <v>386</v>
      </c>
      <c r="F8064" s="346" t="s">
        <v>920</v>
      </c>
      <c r="G8064" s="342">
        <f t="shared" si="254"/>
        <v>5.6854304106983884</v>
      </c>
      <c r="H8064" s="342">
        <f t="shared" si="253"/>
        <v>107.90543041069839</v>
      </c>
      <c r="I8064" s="190"/>
    </row>
    <row r="8065" spans="1:10" ht="13.5" hidden="1" customHeight="1" thickBot="1">
      <c r="A8065" s="410"/>
      <c r="B8065" s="183">
        <v>1.39</v>
      </c>
      <c r="C8065" s="184">
        <v>100.29</v>
      </c>
      <c r="D8065" s="346" t="s">
        <v>1089</v>
      </c>
      <c r="E8065" s="346" t="s">
        <v>386</v>
      </c>
      <c r="F8065" s="346" t="s">
        <v>858</v>
      </c>
      <c r="G8065" s="342">
        <f t="shared" si="254"/>
        <v>5.5780846790152747</v>
      </c>
      <c r="H8065" s="342">
        <f t="shared" si="253"/>
        <v>105.86808467901528</v>
      </c>
      <c r="I8065" s="190"/>
    </row>
    <row r="8066" spans="1:10" ht="13.5" hidden="1" customHeight="1" thickBot="1">
      <c r="A8066" s="411"/>
      <c r="B8066" s="183">
        <v>0</v>
      </c>
      <c r="C8066" s="184">
        <v>1.22</v>
      </c>
      <c r="D8066" s="346" t="s">
        <v>393</v>
      </c>
      <c r="E8066" s="346" t="s">
        <v>386</v>
      </c>
      <c r="F8066" s="346" t="s">
        <v>859</v>
      </c>
      <c r="G8066" s="342">
        <f t="shared" si="254"/>
        <v>6.7855851115750668E-2</v>
      </c>
      <c r="H8066" s="342">
        <f t="shared" si="253"/>
        <v>1.2878558511157507</v>
      </c>
      <c r="I8066" s="190"/>
    </row>
    <row r="8067" spans="1:10" ht="13.5" thickBot="1">
      <c r="A8067" s="185" t="s">
        <v>1114</v>
      </c>
      <c r="B8067" s="186">
        <v>5.53</v>
      </c>
      <c r="C8067" s="187">
        <v>401.4</v>
      </c>
      <c r="D8067" s="412"/>
      <c r="E8067" s="413"/>
      <c r="F8067" s="414"/>
      <c r="G8067" s="342">
        <f t="shared" si="254"/>
        <v>22.325687408083866</v>
      </c>
      <c r="H8067" s="342">
        <f t="shared" si="253"/>
        <v>423.72568740808384</v>
      </c>
      <c r="I8067" s="190">
        <f>+H8067</f>
        <v>423.72568740808384</v>
      </c>
      <c r="J8067" s="347">
        <v>5</v>
      </c>
    </row>
    <row r="8068" spans="1:10" ht="13.5" hidden="1" customHeight="1" thickBot="1">
      <c r="A8068" s="409" t="s">
        <v>1115</v>
      </c>
      <c r="B8068" s="183">
        <v>10.08</v>
      </c>
      <c r="C8068" s="184">
        <v>500.66</v>
      </c>
      <c r="D8068" s="346" t="s">
        <v>391</v>
      </c>
      <c r="E8068" s="346" t="s">
        <v>386</v>
      </c>
      <c r="F8068" s="346" t="s">
        <v>919</v>
      </c>
      <c r="G8068" s="342">
        <f t="shared" si="254"/>
        <v>27.846483950501419</v>
      </c>
      <c r="H8068" s="342">
        <f t="shared" si="253"/>
        <v>528.50648395050143</v>
      </c>
      <c r="I8068" s="190"/>
    </row>
    <row r="8069" spans="1:10" ht="13.5" hidden="1" customHeight="1" thickBot="1">
      <c r="A8069" s="410"/>
      <c r="B8069" s="183">
        <v>10.08</v>
      </c>
      <c r="C8069" s="184">
        <v>500.66</v>
      </c>
      <c r="D8069" s="346" t="s">
        <v>391</v>
      </c>
      <c r="E8069" s="346" t="s">
        <v>386</v>
      </c>
      <c r="F8069" s="346" t="s">
        <v>858</v>
      </c>
      <c r="G8069" s="342">
        <f t="shared" si="254"/>
        <v>27.846483950501419</v>
      </c>
      <c r="H8069" s="342">
        <f t="shared" si="253"/>
        <v>528.50648395050143</v>
      </c>
      <c r="I8069" s="190"/>
    </row>
    <row r="8070" spans="1:10" ht="13.5" hidden="1" customHeight="1" thickBot="1">
      <c r="A8070" s="410"/>
      <c r="B8070" s="183">
        <v>52.6</v>
      </c>
      <c r="C8070" s="184">
        <v>2646.59</v>
      </c>
      <c r="D8070" s="346" t="s">
        <v>385</v>
      </c>
      <c r="E8070" s="346" t="s">
        <v>386</v>
      </c>
      <c r="F8070" s="346" t="s">
        <v>918</v>
      </c>
      <c r="G8070" s="342">
        <f t="shared" si="254"/>
        <v>147.20214508560213</v>
      </c>
      <c r="H8070" s="342">
        <f t="shared" si="253"/>
        <v>2793.7921450856024</v>
      </c>
      <c r="I8070" s="190"/>
    </row>
    <row r="8071" spans="1:10" ht="13.5" hidden="1" customHeight="1" thickBot="1">
      <c r="A8071" s="410"/>
      <c r="B8071" s="183">
        <v>44.53</v>
      </c>
      <c r="C8071" s="184">
        <v>2211.38</v>
      </c>
      <c r="D8071" s="346" t="s">
        <v>385</v>
      </c>
      <c r="E8071" s="346" t="s">
        <v>386</v>
      </c>
      <c r="F8071" s="346" t="s">
        <v>919</v>
      </c>
      <c r="G8071" s="342">
        <f t="shared" si="254"/>
        <v>122.99596068881043</v>
      </c>
      <c r="H8071" s="342">
        <f t="shared" si="253"/>
        <v>2334.3759606888107</v>
      </c>
      <c r="I8071" s="190"/>
    </row>
    <row r="8072" spans="1:10" ht="13.5" hidden="1" customHeight="1" thickBot="1">
      <c r="A8072" s="410"/>
      <c r="B8072" s="183">
        <v>45.56</v>
      </c>
      <c r="C8072" s="184">
        <v>2330.8200000000002</v>
      </c>
      <c r="D8072" s="346" t="s">
        <v>385</v>
      </c>
      <c r="E8072" s="346" t="s">
        <v>386</v>
      </c>
      <c r="F8072" s="346" t="s">
        <v>920</v>
      </c>
      <c r="G8072" s="342">
        <f t="shared" si="254"/>
        <v>129.63915975214263</v>
      </c>
      <c r="H8072" s="342">
        <f t="shared" si="253"/>
        <v>2460.459159752143</v>
      </c>
      <c r="I8072" s="190"/>
    </row>
    <row r="8073" spans="1:10" ht="13.5" hidden="1" customHeight="1" thickBot="1">
      <c r="A8073" s="410"/>
      <c r="B8073" s="183">
        <v>44.53</v>
      </c>
      <c r="C8073" s="184">
        <v>2211.38</v>
      </c>
      <c r="D8073" s="346" t="s">
        <v>385</v>
      </c>
      <c r="E8073" s="346" t="s">
        <v>386</v>
      </c>
      <c r="F8073" s="346" t="s">
        <v>858</v>
      </c>
      <c r="G8073" s="342">
        <f t="shared" si="254"/>
        <v>122.99596068881043</v>
      </c>
      <c r="H8073" s="342">
        <f t="shared" si="253"/>
        <v>2334.3759606888107</v>
      </c>
      <c r="I8073" s="190"/>
    </row>
    <row r="8074" spans="1:10" ht="13.5" hidden="1" customHeight="1" thickBot="1">
      <c r="A8074" s="410"/>
      <c r="B8074" s="183">
        <v>2</v>
      </c>
      <c r="C8074" s="184">
        <v>65.45</v>
      </c>
      <c r="D8074" s="346" t="s">
        <v>834</v>
      </c>
      <c r="E8074" s="346" t="s">
        <v>386</v>
      </c>
      <c r="F8074" s="346" t="s">
        <v>920</v>
      </c>
      <c r="G8074" s="342">
        <f t="shared" si="254"/>
        <v>3.6402995537097387</v>
      </c>
      <c r="H8074" s="342">
        <f t="shared" si="253"/>
        <v>69.090299553709741</v>
      </c>
      <c r="I8074" s="190"/>
    </row>
    <row r="8075" spans="1:10" ht="13.5" hidden="1" customHeight="1" thickBot="1">
      <c r="A8075" s="411"/>
      <c r="B8075" s="183">
        <v>0</v>
      </c>
      <c r="C8075" s="184">
        <v>51.87</v>
      </c>
      <c r="D8075" s="346" t="s">
        <v>393</v>
      </c>
      <c r="E8075" s="346" t="s">
        <v>386</v>
      </c>
      <c r="F8075" s="346" t="s">
        <v>859</v>
      </c>
      <c r="G8075" s="342">
        <f t="shared" si="254"/>
        <v>2.8849860634213012</v>
      </c>
      <c r="H8075" s="342">
        <f t="shared" ref="H8075:H8138" si="255">+G8075+C8075</f>
        <v>54.754986063421299</v>
      </c>
      <c r="I8075" s="190"/>
    </row>
    <row r="8076" spans="1:10" ht="13.5" thickBot="1">
      <c r="A8076" s="185" t="s">
        <v>1115</v>
      </c>
      <c r="B8076" s="186">
        <v>209.38</v>
      </c>
      <c r="C8076" s="187">
        <v>10518.81</v>
      </c>
      <c r="D8076" s="412"/>
      <c r="E8076" s="413"/>
      <c r="F8076" s="414"/>
      <c r="G8076" s="342">
        <f t="shared" si="254"/>
        <v>585.05147973349938</v>
      </c>
      <c r="H8076" s="342">
        <f t="shared" si="255"/>
        <v>11103.861479733499</v>
      </c>
      <c r="I8076" s="190">
        <f>+H8076</f>
        <v>11103.861479733499</v>
      </c>
      <c r="J8076" s="347">
        <v>5</v>
      </c>
    </row>
    <row r="8077" spans="1:10" ht="13.5" hidden="1" customHeight="1" thickBot="1">
      <c r="A8077" s="409" t="s">
        <v>573</v>
      </c>
      <c r="B8077" s="183">
        <v>0</v>
      </c>
      <c r="C8077" s="184">
        <v>102.87</v>
      </c>
      <c r="D8077" s="346" t="s">
        <v>588</v>
      </c>
      <c r="E8077" s="346" t="s">
        <v>386</v>
      </c>
      <c r="F8077" s="346" t="s">
        <v>817</v>
      </c>
      <c r="G8077" s="342">
        <f t="shared" si="254"/>
        <v>5.7215831182600594</v>
      </c>
      <c r="H8077" s="342">
        <f t="shared" si="255"/>
        <v>108.59158311826006</v>
      </c>
      <c r="I8077" s="190"/>
    </row>
    <row r="8078" spans="1:10" ht="13.5" hidden="1" customHeight="1" thickBot="1">
      <c r="A8078" s="410"/>
      <c r="B8078" s="183">
        <v>3.2</v>
      </c>
      <c r="C8078" s="184">
        <v>194.57</v>
      </c>
      <c r="D8078" s="346" t="s">
        <v>391</v>
      </c>
      <c r="E8078" s="346" t="s">
        <v>386</v>
      </c>
      <c r="F8078" s="346" t="s">
        <v>817</v>
      </c>
      <c r="G8078" s="342">
        <f t="shared" si="254"/>
        <v>10.821895861960332</v>
      </c>
      <c r="H8078" s="342">
        <f t="shared" si="255"/>
        <v>205.39189586196034</v>
      </c>
      <c r="I8078" s="190"/>
    </row>
    <row r="8079" spans="1:10" ht="13.5" hidden="1" customHeight="1" thickBot="1">
      <c r="A8079" s="410"/>
      <c r="B8079" s="183">
        <v>3.2</v>
      </c>
      <c r="C8079" s="184">
        <v>194.56</v>
      </c>
      <c r="D8079" s="346" t="s">
        <v>391</v>
      </c>
      <c r="E8079" s="346" t="s">
        <v>386</v>
      </c>
      <c r="F8079" s="346" t="s">
        <v>818</v>
      </c>
      <c r="G8079" s="342">
        <f t="shared" ref="G8079:G8142" si="256">+(C8079/$C$12584)*1312742.08</f>
        <v>10.821339666459385</v>
      </c>
      <c r="H8079" s="342">
        <f t="shared" si="255"/>
        <v>205.38133966645938</v>
      </c>
      <c r="I8079" s="190"/>
    </row>
    <row r="8080" spans="1:10" ht="13.5" hidden="1" customHeight="1" thickBot="1">
      <c r="A8080" s="410"/>
      <c r="B8080" s="183">
        <v>3.2</v>
      </c>
      <c r="C8080" s="184">
        <v>196.45</v>
      </c>
      <c r="D8080" s="346" t="s">
        <v>391</v>
      </c>
      <c r="E8080" s="346" t="s">
        <v>386</v>
      </c>
      <c r="F8080" s="346" t="s">
        <v>819</v>
      </c>
      <c r="G8080" s="342">
        <f t="shared" si="256"/>
        <v>10.926460616138703</v>
      </c>
      <c r="H8080" s="342">
        <f t="shared" si="255"/>
        <v>207.3764606161387</v>
      </c>
      <c r="I8080" s="190"/>
    </row>
    <row r="8081" spans="1:9" ht="13.5" hidden="1" customHeight="1" thickBot="1">
      <c r="A8081" s="410"/>
      <c r="B8081" s="183">
        <v>3.2</v>
      </c>
      <c r="C8081" s="184">
        <v>196.46</v>
      </c>
      <c r="D8081" s="346" t="s">
        <v>391</v>
      </c>
      <c r="E8081" s="346" t="s">
        <v>386</v>
      </c>
      <c r="F8081" s="346" t="s">
        <v>820</v>
      </c>
      <c r="G8081" s="342">
        <f t="shared" si="256"/>
        <v>10.927016811639653</v>
      </c>
      <c r="H8081" s="342">
        <f t="shared" si="255"/>
        <v>207.38701681163965</v>
      </c>
      <c r="I8081" s="190"/>
    </row>
    <row r="8082" spans="1:9" ht="13.5" hidden="1" customHeight="1" thickBot="1">
      <c r="A8082" s="410"/>
      <c r="B8082" s="183">
        <v>3.2</v>
      </c>
      <c r="C8082" s="184">
        <v>196.45</v>
      </c>
      <c r="D8082" s="346" t="s">
        <v>391</v>
      </c>
      <c r="E8082" s="346" t="s">
        <v>386</v>
      </c>
      <c r="F8082" s="346" t="s">
        <v>821</v>
      </c>
      <c r="G8082" s="342">
        <f t="shared" si="256"/>
        <v>10.926460616138703</v>
      </c>
      <c r="H8082" s="342">
        <f t="shared" si="255"/>
        <v>207.3764606161387</v>
      </c>
      <c r="I8082" s="190"/>
    </row>
    <row r="8083" spans="1:9" ht="13.5" hidden="1" customHeight="1" thickBot="1">
      <c r="A8083" s="410"/>
      <c r="B8083" s="183">
        <v>31.46</v>
      </c>
      <c r="C8083" s="184">
        <v>1913.32</v>
      </c>
      <c r="D8083" s="346" t="s">
        <v>385</v>
      </c>
      <c r="E8083" s="346" t="s">
        <v>386</v>
      </c>
      <c r="F8083" s="346" t="s">
        <v>817</v>
      </c>
      <c r="G8083" s="342">
        <f t="shared" si="256"/>
        <v>106.4179975875312</v>
      </c>
      <c r="H8083" s="342">
        <f t="shared" si="255"/>
        <v>2019.737997587531</v>
      </c>
      <c r="I8083" s="190"/>
    </row>
    <row r="8084" spans="1:9" ht="13.5" hidden="1" customHeight="1" thickBot="1">
      <c r="A8084" s="410"/>
      <c r="B8084" s="183">
        <v>34.659999999999997</v>
      </c>
      <c r="C8084" s="184">
        <v>2107.89</v>
      </c>
      <c r="D8084" s="346" t="s">
        <v>385</v>
      </c>
      <c r="E8084" s="346" t="s">
        <v>386</v>
      </c>
      <c r="F8084" s="346" t="s">
        <v>822</v>
      </c>
      <c r="G8084" s="342">
        <f t="shared" si="256"/>
        <v>117.23989344949153</v>
      </c>
      <c r="H8084" s="342">
        <f t="shared" si="255"/>
        <v>2225.1298934494912</v>
      </c>
      <c r="I8084" s="190"/>
    </row>
    <row r="8085" spans="1:9" ht="13.5" hidden="1" customHeight="1" thickBot="1">
      <c r="A8085" s="410"/>
      <c r="B8085" s="183">
        <v>34.659999999999997</v>
      </c>
      <c r="C8085" s="184">
        <v>2107.89</v>
      </c>
      <c r="D8085" s="346" t="s">
        <v>385</v>
      </c>
      <c r="E8085" s="346" t="s">
        <v>386</v>
      </c>
      <c r="F8085" s="346" t="s">
        <v>823</v>
      </c>
      <c r="G8085" s="342">
        <f t="shared" si="256"/>
        <v>117.23989344949153</v>
      </c>
      <c r="H8085" s="342">
        <f t="shared" si="255"/>
        <v>2225.1298934494912</v>
      </c>
      <c r="I8085" s="190"/>
    </row>
    <row r="8086" spans="1:9" ht="13.5" hidden="1" customHeight="1" thickBot="1">
      <c r="A8086" s="410"/>
      <c r="B8086" s="183">
        <v>34.659999999999997</v>
      </c>
      <c r="C8086" s="184">
        <v>2107.89</v>
      </c>
      <c r="D8086" s="346" t="s">
        <v>385</v>
      </c>
      <c r="E8086" s="346" t="s">
        <v>386</v>
      </c>
      <c r="F8086" s="346" t="s">
        <v>824</v>
      </c>
      <c r="G8086" s="342">
        <f t="shared" si="256"/>
        <v>117.23989344949153</v>
      </c>
      <c r="H8086" s="342">
        <f t="shared" si="255"/>
        <v>2225.1298934494912</v>
      </c>
      <c r="I8086" s="190"/>
    </row>
    <row r="8087" spans="1:9" ht="13.5" hidden="1" customHeight="1" thickBot="1">
      <c r="A8087" s="410"/>
      <c r="B8087" s="183">
        <v>34.659999999999997</v>
      </c>
      <c r="C8087" s="184">
        <v>2107.89</v>
      </c>
      <c r="D8087" s="346" t="s">
        <v>385</v>
      </c>
      <c r="E8087" s="346" t="s">
        <v>386</v>
      </c>
      <c r="F8087" s="346" t="s">
        <v>825</v>
      </c>
      <c r="G8087" s="342">
        <f t="shared" si="256"/>
        <v>117.23989344949153</v>
      </c>
      <c r="H8087" s="342">
        <f t="shared" si="255"/>
        <v>2225.1298934494912</v>
      </c>
      <c r="I8087" s="190"/>
    </row>
    <row r="8088" spans="1:9" ht="13.5" hidden="1" customHeight="1" thickBot="1">
      <c r="A8088" s="410"/>
      <c r="B8088" s="183">
        <v>31.15</v>
      </c>
      <c r="C8088" s="184">
        <v>1890.25</v>
      </c>
      <c r="D8088" s="346" t="s">
        <v>385</v>
      </c>
      <c r="E8088" s="346" t="s">
        <v>386</v>
      </c>
      <c r="F8088" s="346" t="s">
        <v>818</v>
      </c>
      <c r="G8088" s="342">
        <f t="shared" si="256"/>
        <v>105.13485456684238</v>
      </c>
      <c r="H8088" s="342">
        <f t="shared" si="255"/>
        <v>1995.3848545668425</v>
      </c>
      <c r="I8088" s="190"/>
    </row>
    <row r="8089" spans="1:9" ht="13.5" hidden="1" customHeight="1" thickBot="1">
      <c r="A8089" s="410"/>
      <c r="B8089" s="183">
        <v>34.659999999999997</v>
      </c>
      <c r="C8089" s="184">
        <v>2128.34</v>
      </c>
      <c r="D8089" s="346" t="s">
        <v>385</v>
      </c>
      <c r="E8089" s="346" t="s">
        <v>386</v>
      </c>
      <c r="F8089" s="346" t="s">
        <v>826</v>
      </c>
      <c r="G8089" s="342">
        <f t="shared" si="256"/>
        <v>118.3773132489318</v>
      </c>
      <c r="H8089" s="342">
        <f t="shared" si="255"/>
        <v>2246.717313248932</v>
      </c>
      <c r="I8089" s="190"/>
    </row>
    <row r="8090" spans="1:9" ht="13.5" hidden="1" customHeight="1" thickBot="1">
      <c r="A8090" s="410"/>
      <c r="B8090" s="183">
        <v>34.659999999999997</v>
      </c>
      <c r="C8090" s="184">
        <v>2128.34</v>
      </c>
      <c r="D8090" s="346" t="s">
        <v>385</v>
      </c>
      <c r="E8090" s="346" t="s">
        <v>386</v>
      </c>
      <c r="F8090" s="346" t="s">
        <v>827</v>
      </c>
      <c r="G8090" s="342">
        <f t="shared" si="256"/>
        <v>118.3773132489318</v>
      </c>
      <c r="H8090" s="342">
        <f t="shared" si="255"/>
        <v>2246.717313248932</v>
      </c>
      <c r="I8090" s="190"/>
    </row>
    <row r="8091" spans="1:9" ht="13.5" hidden="1" customHeight="1" thickBot="1">
      <c r="A8091" s="410"/>
      <c r="B8091" s="183">
        <v>34.659999999999997</v>
      </c>
      <c r="C8091" s="184">
        <v>2128.34</v>
      </c>
      <c r="D8091" s="346" t="s">
        <v>385</v>
      </c>
      <c r="E8091" s="346" t="s">
        <v>386</v>
      </c>
      <c r="F8091" s="346" t="s">
        <v>828</v>
      </c>
      <c r="G8091" s="342">
        <f t="shared" si="256"/>
        <v>118.3773132489318</v>
      </c>
      <c r="H8091" s="342">
        <f t="shared" si="255"/>
        <v>2246.717313248932</v>
      </c>
      <c r="I8091" s="190"/>
    </row>
    <row r="8092" spans="1:9" ht="13.5" hidden="1" customHeight="1" thickBot="1">
      <c r="A8092" s="410"/>
      <c r="B8092" s="183">
        <v>31.47</v>
      </c>
      <c r="C8092" s="184">
        <v>1931.89</v>
      </c>
      <c r="D8092" s="346" t="s">
        <v>385</v>
      </c>
      <c r="E8092" s="346" t="s">
        <v>386</v>
      </c>
      <c r="F8092" s="346" t="s">
        <v>819</v>
      </c>
      <c r="G8092" s="342">
        <f t="shared" si="256"/>
        <v>107.45085263279309</v>
      </c>
      <c r="H8092" s="342">
        <f t="shared" si="255"/>
        <v>2039.3408526327933</v>
      </c>
      <c r="I8092" s="190"/>
    </row>
    <row r="8093" spans="1:9" ht="13.5" hidden="1" customHeight="1" thickBot="1">
      <c r="A8093" s="410"/>
      <c r="B8093" s="183">
        <v>34.659999999999997</v>
      </c>
      <c r="C8093" s="184">
        <v>2128.34</v>
      </c>
      <c r="D8093" s="346" t="s">
        <v>385</v>
      </c>
      <c r="E8093" s="346" t="s">
        <v>386</v>
      </c>
      <c r="F8093" s="346" t="s">
        <v>829</v>
      </c>
      <c r="G8093" s="342">
        <f t="shared" si="256"/>
        <v>118.3773132489318</v>
      </c>
      <c r="H8093" s="342">
        <f t="shared" si="255"/>
        <v>2246.717313248932</v>
      </c>
      <c r="I8093" s="190"/>
    </row>
    <row r="8094" spans="1:9" ht="13.5" hidden="1" customHeight="1" thickBot="1">
      <c r="A8094" s="410"/>
      <c r="B8094" s="183">
        <v>34.659999999999997</v>
      </c>
      <c r="C8094" s="184">
        <v>2128.34</v>
      </c>
      <c r="D8094" s="346" t="s">
        <v>385</v>
      </c>
      <c r="E8094" s="346" t="s">
        <v>386</v>
      </c>
      <c r="F8094" s="346" t="s">
        <v>830</v>
      </c>
      <c r="G8094" s="342">
        <f t="shared" si="256"/>
        <v>118.3773132489318</v>
      </c>
      <c r="H8094" s="342">
        <f t="shared" si="255"/>
        <v>2246.717313248932</v>
      </c>
      <c r="I8094" s="190"/>
    </row>
    <row r="8095" spans="1:9" ht="13.5" hidden="1" customHeight="1" thickBot="1">
      <c r="A8095" s="410"/>
      <c r="B8095" s="183">
        <v>16.260000000000002</v>
      </c>
      <c r="C8095" s="184">
        <v>1007.47</v>
      </c>
      <c r="D8095" s="346" t="s">
        <v>385</v>
      </c>
      <c r="E8095" s="346" t="s">
        <v>386</v>
      </c>
      <c r="F8095" s="346" t="s">
        <v>820</v>
      </c>
      <c r="G8095" s="342">
        <f t="shared" si="256"/>
        <v>56.035028134086339</v>
      </c>
      <c r="H8095" s="342">
        <f t="shared" si="255"/>
        <v>1063.5050281340864</v>
      </c>
      <c r="I8095" s="190"/>
    </row>
    <row r="8096" spans="1:9" ht="13.5" hidden="1" customHeight="1" thickBot="1">
      <c r="A8096" s="410"/>
      <c r="B8096" s="183">
        <v>34.659999999999997</v>
      </c>
      <c r="C8096" s="184">
        <v>2128.34</v>
      </c>
      <c r="D8096" s="346" t="s">
        <v>385</v>
      </c>
      <c r="E8096" s="346" t="s">
        <v>386</v>
      </c>
      <c r="F8096" s="346" t="s">
        <v>805</v>
      </c>
      <c r="G8096" s="342">
        <f t="shared" si="256"/>
        <v>118.3773132489318</v>
      </c>
      <c r="H8096" s="342">
        <f t="shared" si="255"/>
        <v>2246.717313248932</v>
      </c>
      <c r="I8096" s="190"/>
    </row>
    <row r="8097" spans="1:10" ht="13.5" hidden="1" customHeight="1" thickBot="1">
      <c r="A8097" s="410"/>
      <c r="B8097" s="183">
        <v>13.38</v>
      </c>
      <c r="C8097" s="184">
        <v>834.16</v>
      </c>
      <c r="D8097" s="346" t="s">
        <v>385</v>
      </c>
      <c r="E8097" s="346" t="s">
        <v>386</v>
      </c>
      <c r="F8097" s="346" t="s">
        <v>831</v>
      </c>
      <c r="G8097" s="342">
        <f t="shared" si="256"/>
        <v>46.395603907143098</v>
      </c>
      <c r="H8097" s="342">
        <f t="shared" si="255"/>
        <v>880.55560390714311</v>
      </c>
      <c r="I8097" s="190"/>
    </row>
    <row r="8098" spans="1:10" ht="13.5" hidden="1" customHeight="1" thickBot="1">
      <c r="A8098" s="410"/>
      <c r="B8098" s="183">
        <v>34.659999999999997</v>
      </c>
      <c r="C8098" s="184">
        <v>2128.34</v>
      </c>
      <c r="D8098" s="346" t="s">
        <v>385</v>
      </c>
      <c r="E8098" s="346" t="s">
        <v>386</v>
      </c>
      <c r="F8098" s="346" t="s">
        <v>832</v>
      </c>
      <c r="G8098" s="342">
        <f t="shared" si="256"/>
        <v>118.3773132489318</v>
      </c>
      <c r="H8098" s="342">
        <f t="shared" si="255"/>
        <v>2246.717313248932</v>
      </c>
      <c r="I8098" s="190"/>
    </row>
    <row r="8099" spans="1:10" ht="13.5" hidden="1" customHeight="1" thickBot="1">
      <c r="A8099" s="410"/>
      <c r="B8099" s="183">
        <v>31.47</v>
      </c>
      <c r="C8099" s="184">
        <v>1931.89</v>
      </c>
      <c r="D8099" s="346" t="s">
        <v>385</v>
      </c>
      <c r="E8099" s="346" t="s">
        <v>386</v>
      </c>
      <c r="F8099" s="346" t="s">
        <v>821</v>
      </c>
      <c r="G8099" s="342">
        <f t="shared" si="256"/>
        <v>107.45085263279309</v>
      </c>
      <c r="H8099" s="342">
        <f t="shared" si="255"/>
        <v>2039.3408526327933</v>
      </c>
      <c r="I8099" s="190"/>
    </row>
    <row r="8100" spans="1:10" ht="13.5" hidden="1" customHeight="1" thickBot="1">
      <c r="A8100" s="410"/>
      <c r="B8100" s="183">
        <v>56.33</v>
      </c>
      <c r="C8100" s="184">
        <v>2837.4</v>
      </c>
      <c r="D8100" s="346" t="s">
        <v>385</v>
      </c>
      <c r="E8100" s="346" t="s">
        <v>386</v>
      </c>
      <c r="F8100" s="346" t="s">
        <v>833</v>
      </c>
      <c r="G8100" s="342">
        <f t="shared" si="256"/>
        <v>157.8149114392057</v>
      </c>
      <c r="H8100" s="342">
        <f t="shared" si="255"/>
        <v>2995.2149114392059</v>
      </c>
      <c r="I8100" s="190"/>
    </row>
    <row r="8101" spans="1:10" ht="13.5" hidden="1" customHeight="1" thickBot="1">
      <c r="A8101" s="410"/>
      <c r="B8101" s="183">
        <v>44.33</v>
      </c>
      <c r="C8101" s="184">
        <v>2444.71</v>
      </c>
      <c r="D8101" s="346" t="s">
        <v>385</v>
      </c>
      <c r="E8101" s="346" t="s">
        <v>386</v>
      </c>
      <c r="F8101" s="346" t="s">
        <v>916</v>
      </c>
      <c r="G8101" s="342">
        <f t="shared" si="256"/>
        <v>135.97367031244821</v>
      </c>
      <c r="H8101" s="342">
        <f t="shared" si="255"/>
        <v>2580.6836703124482</v>
      </c>
      <c r="I8101" s="190"/>
    </row>
    <row r="8102" spans="1:10" ht="13.5" hidden="1" customHeight="1" thickBot="1">
      <c r="A8102" s="410"/>
      <c r="B8102" s="183">
        <v>56.33</v>
      </c>
      <c r="C8102" s="184">
        <v>2837.4</v>
      </c>
      <c r="D8102" s="346" t="s">
        <v>385</v>
      </c>
      <c r="E8102" s="346" t="s">
        <v>386</v>
      </c>
      <c r="F8102" s="346" t="s">
        <v>917</v>
      </c>
      <c r="G8102" s="342">
        <f t="shared" si="256"/>
        <v>157.8149114392057</v>
      </c>
      <c r="H8102" s="342">
        <f t="shared" si="255"/>
        <v>2995.2149114392059</v>
      </c>
      <c r="I8102" s="190"/>
    </row>
    <row r="8103" spans="1:10" ht="13.5" hidden="1" customHeight="1" thickBot="1">
      <c r="A8103" s="410"/>
      <c r="B8103" s="183">
        <v>0.24</v>
      </c>
      <c r="C8103" s="184">
        <v>17.309999999999999</v>
      </c>
      <c r="D8103" s="346" t="s">
        <v>834</v>
      </c>
      <c r="E8103" s="346" t="s">
        <v>386</v>
      </c>
      <c r="F8103" s="346" t="s">
        <v>818</v>
      </c>
      <c r="G8103" s="342">
        <f t="shared" si="256"/>
        <v>0.96277441214233117</v>
      </c>
      <c r="H8103" s="342">
        <f t="shared" si="255"/>
        <v>18.272774412142329</v>
      </c>
      <c r="I8103" s="190"/>
    </row>
    <row r="8104" spans="1:10" ht="13.5" hidden="1" customHeight="1" thickBot="1">
      <c r="A8104" s="410"/>
      <c r="B8104" s="183">
        <v>9.5</v>
      </c>
      <c r="C8104" s="184">
        <v>310.89</v>
      </c>
      <c r="D8104" s="346" t="s">
        <v>834</v>
      </c>
      <c r="E8104" s="346" t="s">
        <v>386</v>
      </c>
      <c r="F8104" s="346" t="s">
        <v>916</v>
      </c>
      <c r="G8104" s="342">
        <f t="shared" si="256"/>
        <v>17.291561928996497</v>
      </c>
      <c r="H8104" s="342">
        <f t="shared" si="255"/>
        <v>328.18156192899647</v>
      </c>
      <c r="I8104" s="190"/>
    </row>
    <row r="8105" spans="1:10" ht="13.5" hidden="1" customHeight="1" thickBot="1">
      <c r="A8105" s="410"/>
      <c r="B8105" s="183">
        <v>0.08</v>
      </c>
      <c r="C8105" s="184">
        <v>5.77</v>
      </c>
      <c r="D8105" s="346" t="s">
        <v>392</v>
      </c>
      <c r="E8105" s="346" t="s">
        <v>386</v>
      </c>
      <c r="F8105" s="346" t="s">
        <v>818</v>
      </c>
      <c r="G8105" s="342">
        <f t="shared" si="256"/>
        <v>0.32092480404744372</v>
      </c>
      <c r="H8105" s="342">
        <f t="shared" si="255"/>
        <v>6.0909248040474431</v>
      </c>
      <c r="I8105" s="190"/>
    </row>
    <row r="8106" spans="1:10" ht="13.5" hidden="1" customHeight="1" thickBot="1">
      <c r="A8106" s="411"/>
      <c r="B8106" s="183">
        <v>0.5</v>
      </c>
      <c r="C8106" s="184">
        <v>16.36</v>
      </c>
      <c r="D8106" s="346" t="s">
        <v>392</v>
      </c>
      <c r="E8106" s="346" t="s">
        <v>386</v>
      </c>
      <c r="F8106" s="346" t="s">
        <v>916</v>
      </c>
      <c r="G8106" s="342">
        <f t="shared" si="256"/>
        <v>0.90993583955219748</v>
      </c>
      <c r="H8106" s="342">
        <f t="shared" si="255"/>
        <v>17.269935839552197</v>
      </c>
      <c r="I8106" s="190"/>
    </row>
    <row r="8107" spans="1:10" ht="13.5" thickBot="1">
      <c r="A8107" s="185" t="s">
        <v>573</v>
      </c>
      <c r="B8107" s="186">
        <v>719.76</v>
      </c>
      <c r="C8107" s="187">
        <v>42390.12</v>
      </c>
      <c r="D8107" s="412"/>
      <c r="E8107" s="413"/>
      <c r="F8107" s="414"/>
      <c r="G8107" s="342">
        <f t="shared" si="256"/>
        <v>2357.7194028678732</v>
      </c>
      <c r="H8107" s="342">
        <f t="shared" si="255"/>
        <v>44747.839402867874</v>
      </c>
      <c r="I8107" s="190">
        <f>+H8107</f>
        <v>44747.839402867874</v>
      </c>
      <c r="J8107" s="347">
        <v>5</v>
      </c>
    </row>
    <row r="8108" spans="1:10" ht="13.5" hidden="1" customHeight="1" thickBot="1">
      <c r="A8108" s="409" t="s">
        <v>1116</v>
      </c>
      <c r="B8108" s="183">
        <v>0.8</v>
      </c>
      <c r="C8108" s="184">
        <v>41.43</v>
      </c>
      <c r="D8108" s="346" t="s">
        <v>391</v>
      </c>
      <c r="E8108" s="346" t="s">
        <v>386</v>
      </c>
      <c r="F8108" s="346" t="s">
        <v>818</v>
      </c>
      <c r="G8108" s="342">
        <f t="shared" si="256"/>
        <v>2.3043179604307786</v>
      </c>
      <c r="H8108" s="342">
        <f t="shared" si="255"/>
        <v>43.734317960430779</v>
      </c>
      <c r="I8108" s="190"/>
    </row>
    <row r="8109" spans="1:10" ht="13.5" hidden="1" customHeight="1" thickBot="1">
      <c r="A8109" s="410"/>
      <c r="B8109" s="183">
        <v>0.8</v>
      </c>
      <c r="C8109" s="184">
        <v>42.26</v>
      </c>
      <c r="D8109" s="346" t="s">
        <v>391</v>
      </c>
      <c r="E8109" s="346" t="s">
        <v>386</v>
      </c>
      <c r="F8109" s="346" t="s">
        <v>819</v>
      </c>
      <c r="G8109" s="342">
        <f t="shared" si="256"/>
        <v>2.3504821870095274</v>
      </c>
      <c r="H8109" s="342">
        <f t="shared" si="255"/>
        <v>44.610482187009524</v>
      </c>
      <c r="I8109" s="190"/>
    </row>
    <row r="8110" spans="1:10" ht="13.5" hidden="1" customHeight="1" thickBot="1">
      <c r="A8110" s="410"/>
      <c r="B8110" s="183">
        <v>0.8</v>
      </c>
      <c r="C8110" s="184">
        <v>42.26</v>
      </c>
      <c r="D8110" s="346" t="s">
        <v>391</v>
      </c>
      <c r="E8110" s="346" t="s">
        <v>386</v>
      </c>
      <c r="F8110" s="346" t="s">
        <v>820</v>
      </c>
      <c r="G8110" s="342">
        <f t="shared" si="256"/>
        <v>2.3504821870095274</v>
      </c>
      <c r="H8110" s="342">
        <f t="shared" si="255"/>
        <v>44.610482187009524</v>
      </c>
      <c r="I8110" s="190"/>
    </row>
    <row r="8111" spans="1:10" ht="13.5" hidden="1" customHeight="1" thickBot="1">
      <c r="A8111" s="410"/>
      <c r="B8111" s="183">
        <v>0.8</v>
      </c>
      <c r="C8111" s="184">
        <v>42.26</v>
      </c>
      <c r="D8111" s="346" t="s">
        <v>391</v>
      </c>
      <c r="E8111" s="346" t="s">
        <v>386</v>
      </c>
      <c r="F8111" s="346" t="s">
        <v>821</v>
      </c>
      <c r="G8111" s="342">
        <f t="shared" si="256"/>
        <v>2.3504821870095274</v>
      </c>
      <c r="H8111" s="342">
        <f t="shared" si="255"/>
        <v>44.610482187009524</v>
      </c>
      <c r="I8111" s="190"/>
    </row>
    <row r="8112" spans="1:10" ht="13.5" hidden="1" customHeight="1" thickBot="1">
      <c r="A8112" s="410"/>
      <c r="B8112" s="183">
        <v>8.67</v>
      </c>
      <c r="C8112" s="184">
        <v>448.84</v>
      </c>
      <c r="D8112" s="346" t="s">
        <v>385</v>
      </c>
      <c r="E8112" s="346" t="s">
        <v>386</v>
      </c>
      <c r="F8112" s="346" t="s">
        <v>825</v>
      </c>
      <c r="G8112" s="342">
        <f t="shared" si="256"/>
        <v>24.964278864584859</v>
      </c>
      <c r="H8112" s="342">
        <f t="shared" si="255"/>
        <v>473.80427886458483</v>
      </c>
      <c r="I8112" s="190"/>
    </row>
    <row r="8113" spans="1:10" ht="13.5" hidden="1" customHeight="1" thickBot="1">
      <c r="A8113" s="410"/>
      <c r="B8113" s="183">
        <v>7.87</v>
      </c>
      <c r="C8113" s="184">
        <v>407.41</v>
      </c>
      <c r="D8113" s="346" t="s">
        <v>385</v>
      </c>
      <c r="E8113" s="346" t="s">
        <v>386</v>
      </c>
      <c r="F8113" s="346" t="s">
        <v>818</v>
      </c>
      <c r="G8113" s="342">
        <f t="shared" si="256"/>
        <v>22.659960904154087</v>
      </c>
      <c r="H8113" s="342">
        <f t="shared" si="255"/>
        <v>430.06996090415413</v>
      </c>
      <c r="I8113" s="190"/>
    </row>
    <row r="8114" spans="1:10" ht="13.5" hidden="1" customHeight="1" thickBot="1">
      <c r="A8114" s="410"/>
      <c r="B8114" s="183">
        <v>8.67</v>
      </c>
      <c r="C8114" s="184">
        <v>457.8</v>
      </c>
      <c r="D8114" s="346" t="s">
        <v>385</v>
      </c>
      <c r="E8114" s="346" t="s">
        <v>386</v>
      </c>
      <c r="F8114" s="346" t="s">
        <v>826</v>
      </c>
      <c r="G8114" s="342">
        <f t="shared" si="256"/>
        <v>25.462630033434966</v>
      </c>
      <c r="H8114" s="342">
        <f t="shared" si="255"/>
        <v>483.26263003343496</v>
      </c>
      <c r="I8114" s="190"/>
    </row>
    <row r="8115" spans="1:10" ht="13.5" hidden="1" customHeight="1" thickBot="1">
      <c r="A8115" s="410"/>
      <c r="B8115" s="183">
        <v>8.67</v>
      </c>
      <c r="C8115" s="184">
        <v>457.8</v>
      </c>
      <c r="D8115" s="346" t="s">
        <v>385</v>
      </c>
      <c r="E8115" s="346" t="s">
        <v>386</v>
      </c>
      <c r="F8115" s="346" t="s">
        <v>827</v>
      </c>
      <c r="G8115" s="342">
        <f t="shared" si="256"/>
        <v>25.462630033434966</v>
      </c>
      <c r="H8115" s="342">
        <f t="shared" si="255"/>
        <v>483.26263003343496</v>
      </c>
      <c r="I8115" s="190"/>
    </row>
    <row r="8116" spans="1:10" ht="13.5" hidden="1" customHeight="1" thickBot="1">
      <c r="A8116" s="410"/>
      <c r="B8116" s="183">
        <v>8.67</v>
      </c>
      <c r="C8116" s="184">
        <v>457.8</v>
      </c>
      <c r="D8116" s="346" t="s">
        <v>385</v>
      </c>
      <c r="E8116" s="346" t="s">
        <v>386</v>
      </c>
      <c r="F8116" s="346" t="s">
        <v>828</v>
      </c>
      <c r="G8116" s="342">
        <f t="shared" si="256"/>
        <v>25.462630033434966</v>
      </c>
      <c r="H8116" s="342">
        <f t="shared" si="255"/>
        <v>483.26263003343496</v>
      </c>
      <c r="I8116" s="190"/>
    </row>
    <row r="8117" spans="1:10" ht="13.5" hidden="1" customHeight="1" thickBot="1">
      <c r="A8117" s="410"/>
      <c r="B8117" s="183">
        <v>7.87</v>
      </c>
      <c r="C8117" s="184">
        <v>415.54</v>
      </c>
      <c r="D8117" s="346" t="s">
        <v>385</v>
      </c>
      <c r="E8117" s="346" t="s">
        <v>386</v>
      </c>
      <c r="F8117" s="346" t="s">
        <v>819</v>
      </c>
      <c r="G8117" s="342">
        <f t="shared" si="256"/>
        <v>23.11214784642544</v>
      </c>
      <c r="H8117" s="342">
        <f t="shared" si="255"/>
        <v>438.65214784642546</v>
      </c>
      <c r="I8117" s="190"/>
    </row>
    <row r="8118" spans="1:10" ht="13.5" hidden="1" customHeight="1" thickBot="1">
      <c r="A8118" s="410"/>
      <c r="B8118" s="183">
        <v>8.67</v>
      </c>
      <c r="C8118" s="184">
        <v>457.8</v>
      </c>
      <c r="D8118" s="346" t="s">
        <v>385</v>
      </c>
      <c r="E8118" s="346" t="s">
        <v>386</v>
      </c>
      <c r="F8118" s="346" t="s">
        <v>829</v>
      </c>
      <c r="G8118" s="342">
        <f t="shared" si="256"/>
        <v>25.462630033434966</v>
      </c>
      <c r="H8118" s="342">
        <f t="shared" si="255"/>
        <v>483.26263003343496</v>
      </c>
      <c r="I8118" s="190"/>
    </row>
    <row r="8119" spans="1:10" ht="13.5" hidden="1" customHeight="1" thickBot="1">
      <c r="A8119" s="410"/>
      <c r="B8119" s="183">
        <v>8.67</v>
      </c>
      <c r="C8119" s="184">
        <v>457.8</v>
      </c>
      <c r="D8119" s="346" t="s">
        <v>385</v>
      </c>
      <c r="E8119" s="346" t="s">
        <v>386</v>
      </c>
      <c r="F8119" s="346" t="s">
        <v>830</v>
      </c>
      <c r="G8119" s="342">
        <f t="shared" si="256"/>
        <v>25.462630033434966</v>
      </c>
      <c r="H8119" s="342">
        <f t="shared" si="255"/>
        <v>483.26263003343496</v>
      </c>
      <c r="I8119" s="190"/>
    </row>
    <row r="8120" spans="1:10" ht="13.5" hidden="1" customHeight="1" thickBot="1">
      <c r="A8120" s="410"/>
      <c r="B8120" s="183">
        <v>7.87</v>
      </c>
      <c r="C8120" s="184">
        <v>415.54</v>
      </c>
      <c r="D8120" s="346" t="s">
        <v>385</v>
      </c>
      <c r="E8120" s="346" t="s">
        <v>386</v>
      </c>
      <c r="F8120" s="346" t="s">
        <v>820</v>
      </c>
      <c r="G8120" s="342">
        <f t="shared" si="256"/>
        <v>23.11214784642544</v>
      </c>
      <c r="H8120" s="342">
        <f t="shared" si="255"/>
        <v>438.65214784642546</v>
      </c>
      <c r="I8120" s="190"/>
    </row>
    <row r="8121" spans="1:10" ht="13.5" hidden="1" customHeight="1" thickBot="1">
      <c r="A8121" s="410"/>
      <c r="B8121" s="183">
        <v>7.87</v>
      </c>
      <c r="C8121" s="184">
        <v>415.54</v>
      </c>
      <c r="D8121" s="346" t="s">
        <v>385</v>
      </c>
      <c r="E8121" s="346" t="s">
        <v>386</v>
      </c>
      <c r="F8121" s="346" t="s">
        <v>805</v>
      </c>
      <c r="G8121" s="342">
        <f t="shared" si="256"/>
        <v>23.11214784642544</v>
      </c>
      <c r="H8121" s="342">
        <f t="shared" si="255"/>
        <v>438.65214784642546</v>
      </c>
      <c r="I8121" s="190"/>
    </row>
    <row r="8122" spans="1:10" ht="13.5" hidden="1" customHeight="1" thickBot="1">
      <c r="A8122" s="410"/>
      <c r="B8122" s="183">
        <v>6.27</v>
      </c>
      <c r="C8122" s="184">
        <v>331.03</v>
      </c>
      <c r="D8122" s="346" t="s">
        <v>385</v>
      </c>
      <c r="E8122" s="346" t="s">
        <v>386</v>
      </c>
      <c r="F8122" s="346" t="s">
        <v>831</v>
      </c>
      <c r="G8122" s="342">
        <f t="shared" si="256"/>
        <v>18.41173966790733</v>
      </c>
      <c r="H8122" s="342">
        <f t="shared" si="255"/>
        <v>349.44173966790731</v>
      </c>
      <c r="I8122" s="190"/>
    </row>
    <row r="8123" spans="1:10" ht="13.5" hidden="1" customHeight="1" thickBot="1">
      <c r="A8123" s="410"/>
      <c r="B8123" s="183">
        <v>8.67</v>
      </c>
      <c r="C8123" s="184">
        <v>457.8</v>
      </c>
      <c r="D8123" s="346" t="s">
        <v>385</v>
      </c>
      <c r="E8123" s="346" t="s">
        <v>386</v>
      </c>
      <c r="F8123" s="346" t="s">
        <v>832</v>
      </c>
      <c r="G8123" s="342">
        <f t="shared" si="256"/>
        <v>25.462630033434966</v>
      </c>
      <c r="H8123" s="342">
        <f t="shared" si="255"/>
        <v>483.26263003343496</v>
      </c>
      <c r="I8123" s="190"/>
    </row>
    <row r="8124" spans="1:10" ht="13.5" hidden="1" customHeight="1" thickBot="1">
      <c r="A8124" s="410"/>
      <c r="B8124" s="183">
        <v>7.87</v>
      </c>
      <c r="C8124" s="184">
        <v>415.54</v>
      </c>
      <c r="D8124" s="346" t="s">
        <v>385</v>
      </c>
      <c r="E8124" s="346" t="s">
        <v>386</v>
      </c>
      <c r="F8124" s="346" t="s">
        <v>821</v>
      </c>
      <c r="G8124" s="342">
        <f t="shared" si="256"/>
        <v>23.11214784642544</v>
      </c>
      <c r="H8124" s="342">
        <f t="shared" si="255"/>
        <v>438.65214784642546</v>
      </c>
      <c r="I8124" s="190"/>
    </row>
    <row r="8125" spans="1:10" ht="13.5" hidden="1" customHeight="1" thickBot="1">
      <c r="A8125" s="410"/>
      <c r="B8125" s="183">
        <v>8.67</v>
      </c>
      <c r="C8125" s="184">
        <v>457.8</v>
      </c>
      <c r="D8125" s="346" t="s">
        <v>385</v>
      </c>
      <c r="E8125" s="346" t="s">
        <v>386</v>
      </c>
      <c r="F8125" s="346" t="s">
        <v>833</v>
      </c>
      <c r="G8125" s="342">
        <f t="shared" si="256"/>
        <v>25.462630033434966</v>
      </c>
      <c r="H8125" s="342">
        <f t="shared" si="255"/>
        <v>483.26263003343496</v>
      </c>
      <c r="I8125" s="190"/>
    </row>
    <row r="8126" spans="1:10" ht="13.5" hidden="1" customHeight="1" thickBot="1">
      <c r="A8126" s="410"/>
      <c r="B8126" s="183">
        <v>8.67</v>
      </c>
      <c r="C8126" s="184">
        <v>457.8</v>
      </c>
      <c r="D8126" s="346" t="s">
        <v>385</v>
      </c>
      <c r="E8126" s="346" t="s">
        <v>386</v>
      </c>
      <c r="F8126" s="346" t="s">
        <v>916</v>
      </c>
      <c r="G8126" s="342">
        <f t="shared" si="256"/>
        <v>25.462630033434966</v>
      </c>
      <c r="H8126" s="342">
        <f t="shared" si="255"/>
        <v>483.26263003343496</v>
      </c>
      <c r="I8126" s="190"/>
    </row>
    <row r="8127" spans="1:10" ht="13.5" hidden="1" customHeight="1" thickBot="1">
      <c r="A8127" s="411"/>
      <c r="B8127" s="183">
        <v>8.67</v>
      </c>
      <c r="C8127" s="184">
        <v>457.8</v>
      </c>
      <c r="D8127" s="346" t="s">
        <v>385</v>
      </c>
      <c r="E8127" s="346" t="s">
        <v>386</v>
      </c>
      <c r="F8127" s="346" t="s">
        <v>917</v>
      </c>
      <c r="G8127" s="342">
        <f t="shared" si="256"/>
        <v>25.462630033434966</v>
      </c>
      <c r="H8127" s="342">
        <f t="shared" si="255"/>
        <v>483.26263003343496</v>
      </c>
      <c r="I8127" s="190"/>
    </row>
    <row r="8128" spans="1:10" ht="13.5" thickBot="1">
      <c r="A8128" s="185" t="s">
        <v>1116</v>
      </c>
      <c r="B8128" s="186">
        <v>135.52000000000001</v>
      </c>
      <c r="C8128" s="187">
        <v>7137.85</v>
      </c>
      <c r="D8128" s="412"/>
      <c r="E8128" s="413"/>
      <c r="F8128" s="414"/>
      <c r="G8128" s="342">
        <f t="shared" si="256"/>
        <v>397.0040056447221</v>
      </c>
      <c r="H8128" s="342">
        <f t="shared" si="255"/>
        <v>7534.8540056447227</v>
      </c>
      <c r="I8128" s="190">
        <f>+H8128</f>
        <v>7534.8540056447227</v>
      </c>
      <c r="J8128" s="347">
        <v>5</v>
      </c>
    </row>
    <row r="8129" spans="1:10" ht="13.5" hidden="1" customHeight="1" thickBot="1">
      <c r="A8129" s="409" t="s">
        <v>1117</v>
      </c>
      <c r="B8129" s="183">
        <v>1.6</v>
      </c>
      <c r="C8129" s="184">
        <v>84.51</v>
      </c>
      <c r="D8129" s="346" t="s">
        <v>391</v>
      </c>
      <c r="E8129" s="346" t="s">
        <v>386</v>
      </c>
      <c r="F8129" s="346" t="s">
        <v>919</v>
      </c>
      <c r="G8129" s="342">
        <f t="shared" si="256"/>
        <v>4.7004081785181064</v>
      </c>
      <c r="H8129" s="342">
        <f t="shared" si="255"/>
        <v>89.210408178518108</v>
      </c>
      <c r="I8129" s="190"/>
    </row>
    <row r="8130" spans="1:10" ht="13.5" hidden="1" customHeight="1" thickBot="1">
      <c r="A8130" s="410"/>
      <c r="B8130" s="183">
        <v>1.6</v>
      </c>
      <c r="C8130" s="184">
        <v>84.51</v>
      </c>
      <c r="D8130" s="346" t="s">
        <v>391</v>
      </c>
      <c r="E8130" s="346" t="s">
        <v>386</v>
      </c>
      <c r="F8130" s="346" t="s">
        <v>858</v>
      </c>
      <c r="G8130" s="342">
        <f t="shared" si="256"/>
        <v>4.7004081785181064</v>
      </c>
      <c r="H8130" s="342">
        <f t="shared" si="255"/>
        <v>89.210408178518108</v>
      </c>
      <c r="I8130" s="190"/>
    </row>
    <row r="8131" spans="1:10" ht="13.5" hidden="1" customHeight="1" thickBot="1">
      <c r="A8131" s="410"/>
      <c r="B8131" s="183">
        <v>8.67</v>
      </c>
      <c r="C8131" s="184">
        <v>457.8</v>
      </c>
      <c r="D8131" s="346" t="s">
        <v>385</v>
      </c>
      <c r="E8131" s="346" t="s">
        <v>386</v>
      </c>
      <c r="F8131" s="346" t="s">
        <v>918</v>
      </c>
      <c r="G8131" s="342">
        <f t="shared" si="256"/>
        <v>25.462630033434966</v>
      </c>
      <c r="H8131" s="342">
        <f t="shared" si="255"/>
        <v>483.26263003343496</v>
      </c>
      <c r="I8131" s="190"/>
    </row>
    <row r="8132" spans="1:10" ht="13.5" hidden="1" customHeight="1" thickBot="1">
      <c r="A8132" s="410"/>
      <c r="B8132" s="183">
        <v>7.07</v>
      </c>
      <c r="C8132" s="184">
        <v>373.29</v>
      </c>
      <c r="D8132" s="346" t="s">
        <v>385</v>
      </c>
      <c r="E8132" s="346" t="s">
        <v>386</v>
      </c>
      <c r="F8132" s="346" t="s">
        <v>919</v>
      </c>
      <c r="G8132" s="342">
        <f t="shared" si="256"/>
        <v>20.762221854916859</v>
      </c>
      <c r="H8132" s="342">
        <f t="shared" si="255"/>
        <v>394.05222185491687</v>
      </c>
      <c r="I8132" s="190"/>
    </row>
    <row r="8133" spans="1:10" ht="13.5" hidden="1" customHeight="1" thickBot="1">
      <c r="A8133" s="410"/>
      <c r="B8133" s="183">
        <v>3.87</v>
      </c>
      <c r="C8133" s="184">
        <v>204.26</v>
      </c>
      <c r="D8133" s="346" t="s">
        <v>385</v>
      </c>
      <c r="E8133" s="346" t="s">
        <v>386</v>
      </c>
      <c r="F8133" s="346" t="s">
        <v>920</v>
      </c>
      <c r="G8133" s="342">
        <f t="shared" si="256"/>
        <v>11.360849302379698</v>
      </c>
      <c r="H8133" s="342">
        <f t="shared" si="255"/>
        <v>215.6208493023797</v>
      </c>
      <c r="I8133" s="190"/>
    </row>
    <row r="8134" spans="1:10" ht="13.5" hidden="1" customHeight="1" thickBot="1">
      <c r="A8134" s="410"/>
      <c r="B8134" s="183">
        <v>0.67</v>
      </c>
      <c r="C8134" s="184">
        <v>35.229999999999997</v>
      </c>
      <c r="D8134" s="346" t="s">
        <v>385</v>
      </c>
      <c r="E8134" s="346" t="s">
        <v>386</v>
      </c>
      <c r="F8134" s="346" t="s">
        <v>858</v>
      </c>
      <c r="G8134" s="342">
        <f t="shared" si="256"/>
        <v>1.9594767498425376</v>
      </c>
      <c r="H8134" s="342">
        <f t="shared" si="255"/>
        <v>37.189476749842534</v>
      </c>
      <c r="I8134" s="190"/>
    </row>
    <row r="8135" spans="1:10" ht="13.5" hidden="1" customHeight="1" thickBot="1">
      <c r="A8135" s="410"/>
      <c r="B8135" s="183">
        <v>1.6</v>
      </c>
      <c r="C8135" s="184">
        <v>84.51</v>
      </c>
      <c r="D8135" s="346" t="s">
        <v>834</v>
      </c>
      <c r="E8135" s="346" t="s">
        <v>386</v>
      </c>
      <c r="F8135" s="346" t="s">
        <v>920</v>
      </c>
      <c r="G8135" s="342">
        <f t="shared" si="256"/>
        <v>4.7004081785181064</v>
      </c>
      <c r="H8135" s="342">
        <f t="shared" si="255"/>
        <v>89.210408178518108</v>
      </c>
      <c r="I8135" s="190"/>
    </row>
    <row r="8136" spans="1:10" ht="13.5" hidden="1" customHeight="1" thickBot="1">
      <c r="A8136" s="411"/>
      <c r="B8136" s="183">
        <v>0</v>
      </c>
      <c r="C8136" s="184">
        <v>20.57</v>
      </c>
      <c r="D8136" s="346" t="s">
        <v>393</v>
      </c>
      <c r="E8136" s="346" t="s">
        <v>386</v>
      </c>
      <c r="F8136" s="346" t="s">
        <v>859</v>
      </c>
      <c r="G8136" s="342">
        <f t="shared" si="256"/>
        <v>1.1440941454516322</v>
      </c>
      <c r="H8136" s="342">
        <f t="shared" si="255"/>
        <v>21.714094145451632</v>
      </c>
      <c r="I8136" s="190"/>
    </row>
    <row r="8137" spans="1:10" ht="13.5" thickBot="1">
      <c r="A8137" s="185" t="s">
        <v>1117</v>
      </c>
      <c r="B8137" s="186">
        <v>25.08</v>
      </c>
      <c r="C8137" s="187">
        <v>1344.68</v>
      </c>
      <c r="D8137" s="412"/>
      <c r="E8137" s="413"/>
      <c r="F8137" s="414"/>
      <c r="G8137" s="342">
        <f t="shared" si="256"/>
        <v>74.790496621580019</v>
      </c>
      <c r="H8137" s="342">
        <f t="shared" si="255"/>
        <v>1419.47049662158</v>
      </c>
      <c r="I8137" s="190">
        <f>+H8137</f>
        <v>1419.47049662158</v>
      </c>
      <c r="J8137" s="347">
        <v>5</v>
      </c>
    </row>
    <row r="8138" spans="1:10" ht="13.5" hidden="1" customHeight="1" thickBot="1">
      <c r="A8138" s="409" t="s">
        <v>1118</v>
      </c>
      <c r="B8138" s="183">
        <v>0.32</v>
      </c>
      <c r="C8138" s="184">
        <v>23.14</v>
      </c>
      <c r="D8138" s="346" t="s">
        <v>391</v>
      </c>
      <c r="E8138" s="346" t="s">
        <v>386</v>
      </c>
      <c r="F8138" s="346" t="s">
        <v>919</v>
      </c>
      <c r="G8138" s="342">
        <f t="shared" si="256"/>
        <v>1.2870363891954675</v>
      </c>
      <c r="H8138" s="342">
        <f t="shared" si="255"/>
        <v>24.427036389195468</v>
      </c>
      <c r="I8138" s="190"/>
    </row>
    <row r="8139" spans="1:10" ht="13.5" hidden="1" customHeight="1" thickBot="1">
      <c r="A8139" s="410"/>
      <c r="B8139" s="183">
        <v>0.32</v>
      </c>
      <c r="C8139" s="184">
        <v>23.14</v>
      </c>
      <c r="D8139" s="346" t="s">
        <v>391</v>
      </c>
      <c r="E8139" s="346" t="s">
        <v>386</v>
      </c>
      <c r="F8139" s="346" t="s">
        <v>858</v>
      </c>
      <c r="G8139" s="342">
        <f t="shared" si="256"/>
        <v>1.2870363891954675</v>
      </c>
      <c r="H8139" s="342">
        <f t="shared" ref="H8139:H8202" si="257">+G8139+C8139</f>
        <v>24.427036389195468</v>
      </c>
      <c r="I8139" s="190"/>
    </row>
    <row r="8140" spans="1:10" ht="13.5" hidden="1" customHeight="1" thickBot="1">
      <c r="A8140" s="410"/>
      <c r="B8140" s="183">
        <v>0.93</v>
      </c>
      <c r="C8140" s="184">
        <v>67.5</v>
      </c>
      <c r="D8140" s="346" t="s">
        <v>385</v>
      </c>
      <c r="E8140" s="346" t="s">
        <v>386</v>
      </c>
      <c r="F8140" s="346" t="s">
        <v>918</v>
      </c>
      <c r="G8140" s="342">
        <f t="shared" si="256"/>
        <v>3.7543196314042375</v>
      </c>
      <c r="H8140" s="342">
        <f t="shared" si="257"/>
        <v>71.254319631404243</v>
      </c>
      <c r="I8140" s="190"/>
    </row>
    <row r="8141" spans="1:10" ht="13.5" hidden="1" customHeight="1" thickBot="1">
      <c r="A8141" s="410"/>
      <c r="B8141" s="183">
        <v>1.41</v>
      </c>
      <c r="C8141" s="184">
        <v>102.22</v>
      </c>
      <c r="D8141" s="346" t="s">
        <v>385</v>
      </c>
      <c r="E8141" s="346" t="s">
        <v>386</v>
      </c>
      <c r="F8141" s="346" t="s">
        <v>919</v>
      </c>
      <c r="G8141" s="342">
        <f t="shared" si="256"/>
        <v>5.6854304106983884</v>
      </c>
      <c r="H8141" s="342">
        <f t="shared" si="257"/>
        <v>107.90543041069839</v>
      </c>
      <c r="I8141" s="190"/>
    </row>
    <row r="8142" spans="1:10" ht="13.5" hidden="1" customHeight="1" thickBot="1">
      <c r="A8142" s="410"/>
      <c r="B8142" s="183">
        <v>-0.96</v>
      </c>
      <c r="C8142" s="184">
        <v>-69.42</v>
      </c>
      <c r="D8142" s="346" t="s">
        <v>385</v>
      </c>
      <c r="E8142" s="346" t="s">
        <v>386</v>
      </c>
      <c r="F8142" s="346" t="s">
        <v>920</v>
      </c>
      <c r="G8142" s="342">
        <f t="shared" si="256"/>
        <v>-3.8611091675864029</v>
      </c>
      <c r="H8142" s="342">
        <f t="shared" si="257"/>
        <v>-73.281109167586408</v>
      </c>
      <c r="I8142" s="190"/>
    </row>
    <row r="8143" spans="1:10" ht="13.5" hidden="1" customHeight="1" thickBot="1">
      <c r="A8143" s="410"/>
      <c r="B8143" s="183">
        <v>0.68</v>
      </c>
      <c r="C8143" s="184">
        <v>49.18</v>
      </c>
      <c r="D8143" s="346" t="s">
        <v>834</v>
      </c>
      <c r="E8143" s="346" t="s">
        <v>386</v>
      </c>
      <c r="F8143" s="346" t="s">
        <v>920</v>
      </c>
      <c r="G8143" s="342">
        <f t="shared" ref="G8143:G8206" si="258">+(C8143/$C$12584)*1312742.08</f>
        <v>2.7353694736660801</v>
      </c>
      <c r="H8143" s="342">
        <f t="shared" si="257"/>
        <v>51.915369473666082</v>
      </c>
      <c r="I8143" s="190"/>
    </row>
    <row r="8144" spans="1:10" ht="13.5" hidden="1" customHeight="1" thickBot="1">
      <c r="A8144" s="410"/>
      <c r="B8144" s="183">
        <v>0.03</v>
      </c>
      <c r="C8144" s="184">
        <v>1.92</v>
      </c>
      <c r="D8144" s="346" t="s">
        <v>834</v>
      </c>
      <c r="E8144" s="346" t="s">
        <v>386</v>
      </c>
      <c r="F8144" s="346" t="s">
        <v>858</v>
      </c>
      <c r="G8144" s="342">
        <f t="shared" si="258"/>
        <v>0.10678953618216498</v>
      </c>
      <c r="H8144" s="342">
        <f t="shared" si="257"/>
        <v>2.0267895361821648</v>
      </c>
      <c r="I8144" s="190"/>
    </row>
    <row r="8145" spans="1:10" ht="13.5" hidden="1" customHeight="1" thickBot="1">
      <c r="A8145" s="410"/>
      <c r="B8145" s="183">
        <v>1.41</v>
      </c>
      <c r="C8145" s="184">
        <v>102.22</v>
      </c>
      <c r="D8145" s="346" t="s">
        <v>1089</v>
      </c>
      <c r="E8145" s="346" t="s">
        <v>386</v>
      </c>
      <c r="F8145" s="346" t="s">
        <v>920</v>
      </c>
      <c r="G8145" s="342">
        <f t="shared" si="258"/>
        <v>5.6854304106983884</v>
      </c>
      <c r="H8145" s="342">
        <f t="shared" si="257"/>
        <v>107.90543041069839</v>
      </c>
      <c r="I8145" s="190"/>
    </row>
    <row r="8146" spans="1:10" ht="13.5" hidden="1" customHeight="1" thickBot="1">
      <c r="A8146" s="410"/>
      <c r="B8146" s="183">
        <v>1.39</v>
      </c>
      <c r="C8146" s="184">
        <v>100.29</v>
      </c>
      <c r="D8146" s="346" t="s">
        <v>1089</v>
      </c>
      <c r="E8146" s="346" t="s">
        <v>386</v>
      </c>
      <c r="F8146" s="346" t="s">
        <v>858</v>
      </c>
      <c r="G8146" s="342">
        <f t="shared" si="258"/>
        <v>5.5780846790152747</v>
      </c>
      <c r="H8146" s="342">
        <f t="shared" si="257"/>
        <v>105.86808467901528</v>
      </c>
      <c r="I8146" s="190"/>
    </row>
    <row r="8147" spans="1:10" ht="13.5" hidden="1" customHeight="1" thickBot="1">
      <c r="A8147" s="411"/>
      <c r="B8147" s="183">
        <v>0</v>
      </c>
      <c r="C8147" s="184">
        <v>1.22</v>
      </c>
      <c r="D8147" s="346" t="s">
        <v>393</v>
      </c>
      <c r="E8147" s="346" t="s">
        <v>386</v>
      </c>
      <c r="F8147" s="346" t="s">
        <v>859</v>
      </c>
      <c r="G8147" s="342">
        <f t="shared" si="258"/>
        <v>6.7855851115750668E-2</v>
      </c>
      <c r="H8147" s="342">
        <f t="shared" si="257"/>
        <v>1.2878558511157507</v>
      </c>
      <c r="I8147" s="190"/>
    </row>
    <row r="8148" spans="1:10" ht="13.5" thickBot="1">
      <c r="A8148" s="185" t="s">
        <v>1118</v>
      </c>
      <c r="B8148" s="186">
        <v>5.53</v>
      </c>
      <c r="C8148" s="187">
        <v>401.41</v>
      </c>
      <c r="D8148" s="412"/>
      <c r="E8148" s="413"/>
      <c r="F8148" s="414"/>
      <c r="G8148" s="342">
        <f t="shared" si="258"/>
        <v>22.326243603584818</v>
      </c>
      <c r="H8148" s="342">
        <f t="shared" si="257"/>
        <v>423.73624360358485</v>
      </c>
      <c r="I8148" s="190">
        <f>+H8148</f>
        <v>423.73624360358485</v>
      </c>
      <c r="J8148" s="347">
        <v>5</v>
      </c>
    </row>
    <row r="8149" spans="1:10" ht="13.5" hidden="1" customHeight="1" thickBot="1">
      <c r="A8149" s="409" t="s">
        <v>1119</v>
      </c>
      <c r="B8149" s="183">
        <v>1.44</v>
      </c>
      <c r="C8149" s="184">
        <v>87.58</v>
      </c>
      <c r="D8149" s="346" t="s">
        <v>391</v>
      </c>
      <c r="E8149" s="346" t="s">
        <v>386</v>
      </c>
      <c r="F8149" s="346" t="s">
        <v>919</v>
      </c>
      <c r="G8149" s="342">
        <f t="shared" si="258"/>
        <v>4.8711601973093801</v>
      </c>
      <c r="H8149" s="342">
        <f t="shared" si="257"/>
        <v>92.451160197309378</v>
      </c>
      <c r="I8149" s="190"/>
    </row>
    <row r="8150" spans="1:10" ht="13.5" hidden="1" customHeight="1" thickBot="1">
      <c r="A8150" s="410"/>
      <c r="B8150" s="183">
        <v>1.44</v>
      </c>
      <c r="C8150" s="184">
        <v>87.58</v>
      </c>
      <c r="D8150" s="346" t="s">
        <v>391</v>
      </c>
      <c r="E8150" s="346" t="s">
        <v>386</v>
      </c>
      <c r="F8150" s="346" t="s">
        <v>858</v>
      </c>
      <c r="G8150" s="342">
        <f t="shared" si="258"/>
        <v>4.8711601973093801</v>
      </c>
      <c r="H8150" s="342">
        <f t="shared" si="257"/>
        <v>92.451160197309378</v>
      </c>
      <c r="I8150" s="190"/>
    </row>
    <row r="8151" spans="1:10" ht="13.5" hidden="1" customHeight="1" thickBot="1">
      <c r="A8151" s="410"/>
      <c r="B8151" s="183">
        <v>7.8</v>
      </c>
      <c r="C8151" s="184">
        <v>474.39</v>
      </c>
      <c r="D8151" s="346" t="s">
        <v>385</v>
      </c>
      <c r="E8151" s="346" t="s">
        <v>386</v>
      </c>
      <c r="F8151" s="346" t="s">
        <v>918</v>
      </c>
      <c r="G8151" s="342">
        <f t="shared" si="258"/>
        <v>26.385358369508985</v>
      </c>
      <c r="H8151" s="342">
        <f t="shared" si="257"/>
        <v>500.77535836950898</v>
      </c>
      <c r="I8151" s="190"/>
    </row>
    <row r="8152" spans="1:10" ht="13.5" hidden="1" customHeight="1" thickBot="1">
      <c r="A8152" s="410"/>
      <c r="B8152" s="183">
        <v>6.36</v>
      </c>
      <c r="C8152" s="184">
        <v>386.81</v>
      </c>
      <c r="D8152" s="346" t="s">
        <v>385</v>
      </c>
      <c r="E8152" s="346" t="s">
        <v>386</v>
      </c>
      <c r="F8152" s="346" t="s">
        <v>919</v>
      </c>
      <c r="G8152" s="342">
        <f t="shared" si="258"/>
        <v>21.514198172199603</v>
      </c>
      <c r="H8152" s="342">
        <f t="shared" si="257"/>
        <v>408.3241981721996</v>
      </c>
      <c r="I8152" s="190"/>
    </row>
    <row r="8153" spans="1:10" ht="13.5" hidden="1" customHeight="1" thickBot="1">
      <c r="A8153" s="410"/>
      <c r="B8153" s="183">
        <v>7.08</v>
      </c>
      <c r="C8153" s="184">
        <v>430.6</v>
      </c>
      <c r="D8153" s="346" t="s">
        <v>385</v>
      </c>
      <c r="E8153" s="346" t="s">
        <v>386</v>
      </c>
      <c r="F8153" s="346" t="s">
        <v>920</v>
      </c>
      <c r="G8153" s="342">
        <f t="shared" si="258"/>
        <v>23.949778270854296</v>
      </c>
      <c r="H8153" s="342">
        <f t="shared" si="257"/>
        <v>454.54977827085429</v>
      </c>
      <c r="I8153" s="190"/>
    </row>
    <row r="8154" spans="1:10" ht="13.5" hidden="1" customHeight="1" thickBot="1">
      <c r="A8154" s="410"/>
      <c r="B8154" s="183">
        <v>6.36</v>
      </c>
      <c r="C8154" s="184">
        <v>386.81</v>
      </c>
      <c r="D8154" s="346" t="s">
        <v>385</v>
      </c>
      <c r="E8154" s="346" t="s">
        <v>386</v>
      </c>
      <c r="F8154" s="346" t="s">
        <v>858</v>
      </c>
      <c r="G8154" s="342">
        <f t="shared" si="258"/>
        <v>21.514198172199603</v>
      </c>
      <c r="H8154" s="342">
        <f t="shared" si="257"/>
        <v>408.3241981721996</v>
      </c>
      <c r="I8154" s="190"/>
    </row>
    <row r="8155" spans="1:10" ht="13.5" hidden="1" customHeight="1" thickBot="1">
      <c r="A8155" s="411"/>
      <c r="B8155" s="183">
        <v>0</v>
      </c>
      <c r="C8155" s="184">
        <v>7.8</v>
      </c>
      <c r="D8155" s="346" t="s">
        <v>393</v>
      </c>
      <c r="E8155" s="346" t="s">
        <v>386</v>
      </c>
      <c r="F8155" s="346" t="s">
        <v>859</v>
      </c>
      <c r="G8155" s="342">
        <f t="shared" si="258"/>
        <v>0.43383249074004526</v>
      </c>
      <c r="H8155" s="342">
        <f t="shared" si="257"/>
        <v>8.2338324907400455</v>
      </c>
      <c r="I8155" s="190"/>
    </row>
    <row r="8156" spans="1:10" ht="13.5" thickBot="1">
      <c r="A8156" s="185" t="s">
        <v>1119</v>
      </c>
      <c r="B8156" s="186">
        <v>30.48</v>
      </c>
      <c r="C8156" s="187">
        <v>1861.57</v>
      </c>
      <c r="D8156" s="412"/>
      <c r="E8156" s="413"/>
      <c r="F8156" s="414"/>
      <c r="G8156" s="342">
        <f t="shared" si="258"/>
        <v>103.53968587012129</v>
      </c>
      <c r="H8156" s="342">
        <f t="shared" si="257"/>
        <v>1965.1096858701212</v>
      </c>
      <c r="I8156" s="190">
        <f>+H8156</f>
        <v>1965.1096858701212</v>
      </c>
      <c r="J8156" s="347">
        <v>5</v>
      </c>
    </row>
    <row r="8157" spans="1:10" ht="13.5" hidden="1" customHeight="1" thickBot="1">
      <c r="A8157" s="409" t="s">
        <v>574</v>
      </c>
      <c r="B8157" s="183">
        <v>0</v>
      </c>
      <c r="C8157" s="184">
        <v>24.36</v>
      </c>
      <c r="D8157" s="346" t="s">
        <v>588</v>
      </c>
      <c r="E8157" s="346" t="s">
        <v>386</v>
      </c>
      <c r="F8157" s="346" t="s">
        <v>817</v>
      </c>
      <c r="G8157" s="342">
        <f t="shared" si="258"/>
        <v>1.3548922403112185</v>
      </c>
      <c r="H8157" s="342">
        <f t="shared" si="257"/>
        <v>25.714892240311219</v>
      </c>
      <c r="I8157" s="190"/>
    </row>
    <row r="8158" spans="1:10" ht="13.5" hidden="1" customHeight="1" thickBot="1">
      <c r="A8158" s="410"/>
      <c r="B8158" s="183">
        <v>0.88</v>
      </c>
      <c r="C8158" s="184">
        <v>54.89</v>
      </c>
      <c r="D8158" s="346" t="s">
        <v>391</v>
      </c>
      <c r="E8158" s="346" t="s">
        <v>386</v>
      </c>
      <c r="F8158" s="346" t="s">
        <v>817</v>
      </c>
      <c r="G8158" s="342">
        <f t="shared" si="258"/>
        <v>3.052957104707831</v>
      </c>
      <c r="H8158" s="342">
        <f t="shared" si="257"/>
        <v>57.94295710470783</v>
      </c>
      <c r="I8158" s="190"/>
    </row>
    <row r="8159" spans="1:10" ht="13.5" hidden="1" customHeight="1" thickBot="1">
      <c r="A8159" s="410"/>
      <c r="B8159" s="183">
        <v>0.88</v>
      </c>
      <c r="C8159" s="184">
        <v>54.89</v>
      </c>
      <c r="D8159" s="346" t="s">
        <v>391</v>
      </c>
      <c r="E8159" s="346" t="s">
        <v>386</v>
      </c>
      <c r="F8159" s="346" t="s">
        <v>818</v>
      </c>
      <c r="G8159" s="342">
        <f t="shared" si="258"/>
        <v>3.052957104707831</v>
      </c>
      <c r="H8159" s="342">
        <f t="shared" si="257"/>
        <v>57.94295710470783</v>
      </c>
      <c r="I8159" s="190"/>
    </row>
    <row r="8160" spans="1:10" ht="13.5" hidden="1" customHeight="1" thickBot="1">
      <c r="A8160" s="410"/>
      <c r="B8160" s="183">
        <v>0.88</v>
      </c>
      <c r="C8160" s="184">
        <v>55.36</v>
      </c>
      <c r="D8160" s="346" t="s">
        <v>391</v>
      </c>
      <c r="E8160" s="346" t="s">
        <v>386</v>
      </c>
      <c r="F8160" s="346" t="s">
        <v>819</v>
      </c>
      <c r="G8160" s="342">
        <f t="shared" si="258"/>
        <v>3.0790982932524238</v>
      </c>
      <c r="H8160" s="342">
        <f t="shared" si="257"/>
        <v>58.439098293252421</v>
      </c>
      <c r="I8160" s="190"/>
    </row>
    <row r="8161" spans="1:9" ht="13.5" hidden="1" customHeight="1" thickBot="1">
      <c r="A8161" s="410"/>
      <c r="B8161" s="183">
        <v>0.88</v>
      </c>
      <c r="C8161" s="184">
        <v>55.36</v>
      </c>
      <c r="D8161" s="346" t="s">
        <v>391</v>
      </c>
      <c r="E8161" s="346" t="s">
        <v>386</v>
      </c>
      <c r="F8161" s="346" t="s">
        <v>820</v>
      </c>
      <c r="G8161" s="342">
        <f t="shared" si="258"/>
        <v>3.0790982932524238</v>
      </c>
      <c r="H8161" s="342">
        <f t="shared" si="257"/>
        <v>58.439098293252421</v>
      </c>
      <c r="I8161" s="190"/>
    </row>
    <row r="8162" spans="1:9" ht="13.5" hidden="1" customHeight="1" thickBot="1">
      <c r="A8162" s="410"/>
      <c r="B8162" s="183">
        <v>0.88</v>
      </c>
      <c r="C8162" s="184">
        <v>55.36</v>
      </c>
      <c r="D8162" s="346" t="s">
        <v>391</v>
      </c>
      <c r="E8162" s="346" t="s">
        <v>386</v>
      </c>
      <c r="F8162" s="346" t="s">
        <v>821</v>
      </c>
      <c r="G8162" s="342">
        <f t="shared" si="258"/>
        <v>3.0790982932524238</v>
      </c>
      <c r="H8162" s="342">
        <f t="shared" si="257"/>
        <v>58.439098293252421</v>
      </c>
      <c r="I8162" s="190"/>
    </row>
    <row r="8163" spans="1:9" ht="13.5" hidden="1" customHeight="1" thickBot="1">
      <c r="A8163" s="410"/>
      <c r="B8163" s="183">
        <v>8.65</v>
      </c>
      <c r="C8163" s="184">
        <v>539.74</v>
      </c>
      <c r="D8163" s="346" t="s">
        <v>385</v>
      </c>
      <c r="E8163" s="346" t="s">
        <v>386</v>
      </c>
      <c r="F8163" s="346" t="s">
        <v>817</v>
      </c>
      <c r="G8163" s="342">
        <f t="shared" si="258"/>
        <v>30.020095968209233</v>
      </c>
      <c r="H8163" s="342">
        <f t="shared" si="257"/>
        <v>569.76009596820927</v>
      </c>
      <c r="I8163" s="190"/>
    </row>
    <row r="8164" spans="1:9" ht="13.5" hidden="1" customHeight="1" thickBot="1">
      <c r="A8164" s="410"/>
      <c r="B8164" s="183">
        <v>9.5299999999999994</v>
      </c>
      <c r="C8164" s="184">
        <v>594.63</v>
      </c>
      <c r="D8164" s="346" t="s">
        <v>385</v>
      </c>
      <c r="E8164" s="346" t="s">
        <v>386</v>
      </c>
      <c r="F8164" s="346" t="s">
        <v>822</v>
      </c>
      <c r="G8164" s="342">
        <f t="shared" si="258"/>
        <v>33.07305307291707</v>
      </c>
      <c r="H8164" s="342">
        <f t="shared" si="257"/>
        <v>627.7030530729171</v>
      </c>
      <c r="I8164" s="190"/>
    </row>
    <row r="8165" spans="1:9" ht="13.5" hidden="1" customHeight="1" thickBot="1">
      <c r="A8165" s="410"/>
      <c r="B8165" s="183">
        <v>9.5299999999999994</v>
      </c>
      <c r="C8165" s="184">
        <v>594.63</v>
      </c>
      <c r="D8165" s="346" t="s">
        <v>385</v>
      </c>
      <c r="E8165" s="346" t="s">
        <v>386</v>
      </c>
      <c r="F8165" s="346" t="s">
        <v>823</v>
      </c>
      <c r="G8165" s="342">
        <f t="shared" si="258"/>
        <v>33.07305307291707</v>
      </c>
      <c r="H8165" s="342">
        <f t="shared" si="257"/>
        <v>627.7030530729171</v>
      </c>
      <c r="I8165" s="190"/>
    </row>
    <row r="8166" spans="1:9" ht="13.5" hidden="1" customHeight="1" thickBot="1">
      <c r="A8166" s="410"/>
      <c r="B8166" s="183">
        <v>9.5299999999999994</v>
      </c>
      <c r="C8166" s="184">
        <v>594.63</v>
      </c>
      <c r="D8166" s="346" t="s">
        <v>385</v>
      </c>
      <c r="E8166" s="346" t="s">
        <v>386</v>
      </c>
      <c r="F8166" s="346" t="s">
        <v>824</v>
      </c>
      <c r="G8166" s="342">
        <f t="shared" si="258"/>
        <v>33.07305307291707</v>
      </c>
      <c r="H8166" s="342">
        <f t="shared" si="257"/>
        <v>627.7030530729171</v>
      </c>
      <c r="I8166" s="190"/>
    </row>
    <row r="8167" spans="1:9" ht="13.5" hidden="1" customHeight="1" thickBot="1">
      <c r="A8167" s="410"/>
      <c r="B8167" s="183">
        <v>9.5299999999999994</v>
      </c>
      <c r="C8167" s="184">
        <v>594.63</v>
      </c>
      <c r="D8167" s="346" t="s">
        <v>385</v>
      </c>
      <c r="E8167" s="346" t="s">
        <v>386</v>
      </c>
      <c r="F8167" s="346" t="s">
        <v>825</v>
      </c>
      <c r="G8167" s="342">
        <f t="shared" si="258"/>
        <v>33.07305307291707</v>
      </c>
      <c r="H8167" s="342">
        <f t="shared" si="257"/>
        <v>627.7030530729171</v>
      </c>
      <c r="I8167" s="190"/>
    </row>
    <row r="8168" spans="1:9" ht="13.5" hidden="1" customHeight="1" thickBot="1">
      <c r="A8168" s="410"/>
      <c r="B8168" s="183">
        <v>8.33</v>
      </c>
      <c r="C8168" s="184">
        <v>516.66999999999996</v>
      </c>
      <c r="D8168" s="346" t="s">
        <v>385</v>
      </c>
      <c r="E8168" s="346" t="s">
        <v>386</v>
      </c>
      <c r="F8168" s="346" t="s">
        <v>818</v>
      </c>
      <c r="G8168" s="342">
        <f t="shared" si="258"/>
        <v>28.736952947520408</v>
      </c>
      <c r="H8168" s="342">
        <f t="shared" si="257"/>
        <v>545.40695294752038</v>
      </c>
      <c r="I8168" s="190"/>
    </row>
    <row r="8169" spans="1:9" ht="13.5" hidden="1" customHeight="1" thickBot="1">
      <c r="A8169" s="410"/>
      <c r="B8169" s="183">
        <v>9.5299999999999994</v>
      </c>
      <c r="C8169" s="184">
        <v>599.75</v>
      </c>
      <c r="D8169" s="346" t="s">
        <v>385</v>
      </c>
      <c r="E8169" s="346" t="s">
        <v>386</v>
      </c>
      <c r="F8169" s="346" t="s">
        <v>826</v>
      </c>
      <c r="G8169" s="342">
        <f t="shared" si="258"/>
        <v>33.357825169402837</v>
      </c>
      <c r="H8169" s="342">
        <f t="shared" si="257"/>
        <v>633.10782516940287</v>
      </c>
      <c r="I8169" s="190"/>
    </row>
    <row r="8170" spans="1:9" ht="13.5" hidden="1" customHeight="1" thickBot="1">
      <c r="A8170" s="410"/>
      <c r="B8170" s="183">
        <v>9.5299999999999994</v>
      </c>
      <c r="C8170" s="184">
        <v>599.75</v>
      </c>
      <c r="D8170" s="346" t="s">
        <v>385</v>
      </c>
      <c r="E8170" s="346" t="s">
        <v>386</v>
      </c>
      <c r="F8170" s="346" t="s">
        <v>827</v>
      </c>
      <c r="G8170" s="342">
        <f t="shared" si="258"/>
        <v>33.357825169402837</v>
      </c>
      <c r="H8170" s="342">
        <f t="shared" si="257"/>
        <v>633.10782516940287</v>
      </c>
      <c r="I8170" s="190"/>
    </row>
    <row r="8171" spans="1:9" ht="13.5" hidden="1" customHeight="1" thickBot="1">
      <c r="A8171" s="410"/>
      <c r="B8171" s="183">
        <v>9.5299999999999994</v>
      </c>
      <c r="C8171" s="184">
        <v>599.75</v>
      </c>
      <c r="D8171" s="346" t="s">
        <v>385</v>
      </c>
      <c r="E8171" s="346" t="s">
        <v>386</v>
      </c>
      <c r="F8171" s="346" t="s">
        <v>828</v>
      </c>
      <c r="G8171" s="342">
        <f t="shared" si="258"/>
        <v>33.357825169402837</v>
      </c>
      <c r="H8171" s="342">
        <f t="shared" si="257"/>
        <v>633.10782516940287</v>
      </c>
      <c r="I8171" s="190"/>
    </row>
    <row r="8172" spans="1:9" ht="13.5" hidden="1" customHeight="1" thickBot="1">
      <c r="A8172" s="410"/>
      <c r="B8172" s="183">
        <v>8.65</v>
      </c>
      <c r="C8172" s="184">
        <v>544.39</v>
      </c>
      <c r="D8172" s="346" t="s">
        <v>385</v>
      </c>
      <c r="E8172" s="346" t="s">
        <v>386</v>
      </c>
      <c r="F8172" s="346" t="s">
        <v>819</v>
      </c>
      <c r="G8172" s="342">
        <f t="shared" si="258"/>
        <v>30.278726876150415</v>
      </c>
      <c r="H8172" s="342">
        <f t="shared" si="257"/>
        <v>574.66872687615046</v>
      </c>
      <c r="I8172" s="190"/>
    </row>
    <row r="8173" spans="1:9" ht="13.5" hidden="1" customHeight="1" thickBot="1">
      <c r="A8173" s="410"/>
      <c r="B8173" s="183">
        <v>9.5299999999999994</v>
      </c>
      <c r="C8173" s="184">
        <v>599.75</v>
      </c>
      <c r="D8173" s="346" t="s">
        <v>385</v>
      </c>
      <c r="E8173" s="346" t="s">
        <v>386</v>
      </c>
      <c r="F8173" s="346" t="s">
        <v>829</v>
      </c>
      <c r="G8173" s="342">
        <f t="shared" si="258"/>
        <v>33.357825169402837</v>
      </c>
      <c r="H8173" s="342">
        <f t="shared" si="257"/>
        <v>633.10782516940287</v>
      </c>
      <c r="I8173" s="190"/>
    </row>
    <row r="8174" spans="1:9" ht="13.5" hidden="1" customHeight="1" thickBot="1">
      <c r="A8174" s="410"/>
      <c r="B8174" s="183">
        <v>9.5299999999999994</v>
      </c>
      <c r="C8174" s="184">
        <v>599.75</v>
      </c>
      <c r="D8174" s="346" t="s">
        <v>385</v>
      </c>
      <c r="E8174" s="346" t="s">
        <v>386</v>
      </c>
      <c r="F8174" s="346" t="s">
        <v>830</v>
      </c>
      <c r="G8174" s="342">
        <f t="shared" si="258"/>
        <v>33.357825169402837</v>
      </c>
      <c r="H8174" s="342">
        <f t="shared" si="257"/>
        <v>633.10782516940287</v>
      </c>
      <c r="I8174" s="190"/>
    </row>
    <row r="8175" spans="1:9" ht="13.5" hidden="1" customHeight="1" thickBot="1">
      <c r="A8175" s="410"/>
      <c r="B8175" s="183">
        <v>5.05</v>
      </c>
      <c r="C8175" s="184">
        <v>325.45</v>
      </c>
      <c r="D8175" s="346" t="s">
        <v>385</v>
      </c>
      <c r="E8175" s="346" t="s">
        <v>386</v>
      </c>
      <c r="F8175" s="346" t="s">
        <v>820</v>
      </c>
      <c r="G8175" s="342">
        <f t="shared" si="258"/>
        <v>18.101382578377912</v>
      </c>
      <c r="H8175" s="342">
        <f t="shared" si="257"/>
        <v>343.55138257837791</v>
      </c>
      <c r="I8175" s="190"/>
    </row>
    <row r="8176" spans="1:9" ht="13.5" hidden="1" customHeight="1" thickBot="1">
      <c r="A8176" s="410"/>
      <c r="B8176" s="183">
        <v>9.5299999999999994</v>
      </c>
      <c r="C8176" s="184">
        <v>599.75</v>
      </c>
      <c r="D8176" s="346" t="s">
        <v>385</v>
      </c>
      <c r="E8176" s="346" t="s">
        <v>386</v>
      </c>
      <c r="F8176" s="346" t="s">
        <v>805</v>
      </c>
      <c r="G8176" s="342">
        <f t="shared" si="258"/>
        <v>33.357825169402837</v>
      </c>
      <c r="H8176" s="342">
        <f t="shared" si="257"/>
        <v>633.10782516940287</v>
      </c>
      <c r="I8176" s="190"/>
    </row>
    <row r="8177" spans="1:10" ht="13.5" hidden="1" customHeight="1" thickBot="1">
      <c r="A8177" s="410"/>
      <c r="B8177" s="183">
        <v>4.49</v>
      </c>
      <c r="C8177" s="184">
        <v>293.23</v>
      </c>
      <c r="D8177" s="346" t="s">
        <v>385</v>
      </c>
      <c r="E8177" s="346" t="s">
        <v>386</v>
      </c>
      <c r="F8177" s="346" t="s">
        <v>831</v>
      </c>
      <c r="G8177" s="342">
        <f t="shared" si="258"/>
        <v>16.309320674320961</v>
      </c>
      <c r="H8177" s="342">
        <f t="shared" si="257"/>
        <v>309.539320674321</v>
      </c>
      <c r="I8177" s="190"/>
    </row>
    <row r="8178" spans="1:10" ht="13.5" hidden="1" customHeight="1" thickBot="1">
      <c r="A8178" s="410"/>
      <c r="B8178" s="183">
        <v>9.5299999999999994</v>
      </c>
      <c r="C8178" s="184">
        <v>599.75</v>
      </c>
      <c r="D8178" s="346" t="s">
        <v>385</v>
      </c>
      <c r="E8178" s="346" t="s">
        <v>386</v>
      </c>
      <c r="F8178" s="346" t="s">
        <v>832</v>
      </c>
      <c r="G8178" s="342">
        <f t="shared" si="258"/>
        <v>33.357825169402837</v>
      </c>
      <c r="H8178" s="342">
        <f t="shared" si="257"/>
        <v>633.10782516940287</v>
      </c>
      <c r="I8178" s="190"/>
    </row>
    <row r="8179" spans="1:10" ht="13.5" hidden="1" customHeight="1" thickBot="1">
      <c r="A8179" s="410"/>
      <c r="B8179" s="183">
        <v>8.65</v>
      </c>
      <c r="C8179" s="184">
        <v>544.39</v>
      </c>
      <c r="D8179" s="346" t="s">
        <v>385</v>
      </c>
      <c r="E8179" s="346" t="s">
        <v>386</v>
      </c>
      <c r="F8179" s="346" t="s">
        <v>821</v>
      </c>
      <c r="G8179" s="342">
        <f t="shared" si="258"/>
        <v>30.278726876150415</v>
      </c>
      <c r="H8179" s="342">
        <f t="shared" si="257"/>
        <v>574.66872687615046</v>
      </c>
      <c r="I8179" s="190"/>
    </row>
    <row r="8180" spans="1:10" ht="13.5" hidden="1" customHeight="1" thickBot="1">
      <c r="A8180" s="410"/>
      <c r="B8180" s="183">
        <v>9.5299999999999994</v>
      </c>
      <c r="C8180" s="184">
        <v>599.75</v>
      </c>
      <c r="D8180" s="346" t="s">
        <v>385</v>
      </c>
      <c r="E8180" s="346" t="s">
        <v>386</v>
      </c>
      <c r="F8180" s="346" t="s">
        <v>833</v>
      </c>
      <c r="G8180" s="342">
        <f t="shared" si="258"/>
        <v>33.357825169402837</v>
      </c>
      <c r="H8180" s="342">
        <f t="shared" si="257"/>
        <v>633.10782516940287</v>
      </c>
      <c r="I8180" s="190"/>
    </row>
    <row r="8181" spans="1:10" ht="13.5" hidden="1" customHeight="1" thickBot="1">
      <c r="A8181" s="410"/>
      <c r="B8181" s="183">
        <v>9.5299999999999994</v>
      </c>
      <c r="C8181" s="184">
        <v>599.75</v>
      </c>
      <c r="D8181" s="346" t="s">
        <v>385</v>
      </c>
      <c r="E8181" s="346" t="s">
        <v>386</v>
      </c>
      <c r="F8181" s="346" t="s">
        <v>916</v>
      </c>
      <c r="G8181" s="342">
        <f t="shared" si="258"/>
        <v>33.357825169402837</v>
      </c>
      <c r="H8181" s="342">
        <f t="shared" si="257"/>
        <v>633.10782516940287</v>
      </c>
      <c r="I8181" s="190"/>
    </row>
    <row r="8182" spans="1:10" ht="13.5" hidden="1" customHeight="1" thickBot="1">
      <c r="A8182" s="410"/>
      <c r="B8182" s="183">
        <v>9.5299999999999994</v>
      </c>
      <c r="C8182" s="184">
        <v>599.75</v>
      </c>
      <c r="D8182" s="346" t="s">
        <v>385</v>
      </c>
      <c r="E8182" s="346" t="s">
        <v>386</v>
      </c>
      <c r="F8182" s="346" t="s">
        <v>917</v>
      </c>
      <c r="G8182" s="342">
        <f t="shared" si="258"/>
        <v>33.357825169402837</v>
      </c>
      <c r="H8182" s="342">
        <f t="shared" si="257"/>
        <v>633.10782516940287</v>
      </c>
      <c r="I8182" s="190"/>
    </row>
    <row r="8183" spans="1:10" ht="13.5" hidden="1" customHeight="1" thickBot="1">
      <c r="A8183" s="410"/>
      <c r="B8183" s="183">
        <v>0.24</v>
      </c>
      <c r="C8183" s="184">
        <v>17.309999999999999</v>
      </c>
      <c r="D8183" s="346" t="s">
        <v>834</v>
      </c>
      <c r="E8183" s="346" t="s">
        <v>386</v>
      </c>
      <c r="F8183" s="346" t="s">
        <v>818</v>
      </c>
      <c r="G8183" s="342">
        <f t="shared" si="258"/>
        <v>0.96277441214233117</v>
      </c>
      <c r="H8183" s="342">
        <f t="shared" si="257"/>
        <v>18.272774412142329</v>
      </c>
      <c r="I8183" s="190"/>
    </row>
    <row r="8184" spans="1:10" ht="13.5" hidden="1" customHeight="1" thickBot="1">
      <c r="A8184" s="411"/>
      <c r="B8184" s="183">
        <v>0.08</v>
      </c>
      <c r="C8184" s="184">
        <v>5.77</v>
      </c>
      <c r="D8184" s="346" t="s">
        <v>392</v>
      </c>
      <c r="E8184" s="346" t="s">
        <v>386</v>
      </c>
      <c r="F8184" s="346" t="s">
        <v>818</v>
      </c>
      <c r="G8184" s="342">
        <f t="shared" si="258"/>
        <v>0.32092480404744372</v>
      </c>
      <c r="H8184" s="342">
        <f t="shared" si="257"/>
        <v>6.0909248040474431</v>
      </c>
      <c r="I8184" s="190"/>
    </row>
    <row r="8185" spans="1:10" ht="13.5" thickBot="1">
      <c r="A8185" s="185" t="s">
        <v>574</v>
      </c>
      <c r="B8185" s="186">
        <v>181.96</v>
      </c>
      <c r="C8185" s="187">
        <v>11463.19</v>
      </c>
      <c r="D8185" s="412"/>
      <c r="E8185" s="413"/>
      <c r="F8185" s="414"/>
      <c r="G8185" s="342">
        <f t="shared" si="258"/>
        <v>637.57747045209999</v>
      </c>
      <c r="H8185" s="342">
        <f t="shared" si="257"/>
        <v>12100.767470452101</v>
      </c>
      <c r="I8185" s="190">
        <f>+H8185</f>
        <v>12100.767470452101</v>
      </c>
      <c r="J8185" s="347">
        <v>5</v>
      </c>
    </row>
    <row r="8186" spans="1:10" ht="13.5" hidden="1" customHeight="1" thickBot="1">
      <c r="A8186" s="409" t="s">
        <v>1120</v>
      </c>
      <c r="B8186" s="183">
        <v>1.76</v>
      </c>
      <c r="C8186" s="184">
        <v>129.03</v>
      </c>
      <c r="D8186" s="346" t="s">
        <v>391</v>
      </c>
      <c r="E8186" s="346" t="s">
        <v>386</v>
      </c>
      <c r="F8186" s="346" t="s">
        <v>817</v>
      </c>
      <c r="G8186" s="342">
        <f t="shared" si="258"/>
        <v>7.1765905487420563</v>
      </c>
      <c r="H8186" s="342">
        <f t="shared" si="257"/>
        <v>136.20659054874207</v>
      </c>
      <c r="I8186" s="190"/>
    </row>
    <row r="8187" spans="1:10" ht="13.5" hidden="1" customHeight="1" thickBot="1">
      <c r="A8187" s="410"/>
      <c r="B8187" s="183">
        <v>1.76</v>
      </c>
      <c r="C8187" s="184">
        <v>129.03</v>
      </c>
      <c r="D8187" s="346" t="s">
        <v>391</v>
      </c>
      <c r="E8187" s="346" t="s">
        <v>386</v>
      </c>
      <c r="F8187" s="346" t="s">
        <v>818</v>
      </c>
      <c r="G8187" s="342">
        <f t="shared" si="258"/>
        <v>7.1765905487420563</v>
      </c>
      <c r="H8187" s="342">
        <f t="shared" si="257"/>
        <v>136.20659054874207</v>
      </c>
      <c r="I8187" s="190"/>
    </row>
    <row r="8188" spans="1:10" ht="13.5" hidden="1" customHeight="1" thickBot="1">
      <c r="A8188" s="410"/>
      <c r="B8188" s="183">
        <v>1.76</v>
      </c>
      <c r="C8188" s="184">
        <v>133.01</v>
      </c>
      <c r="D8188" s="346" t="s">
        <v>391</v>
      </c>
      <c r="E8188" s="346" t="s">
        <v>386</v>
      </c>
      <c r="F8188" s="346" t="s">
        <v>819</v>
      </c>
      <c r="G8188" s="342">
        <f t="shared" si="258"/>
        <v>7.3979563581196688</v>
      </c>
      <c r="H8188" s="342">
        <f t="shared" si="257"/>
        <v>140.40795635811966</v>
      </c>
      <c r="I8188" s="190"/>
    </row>
    <row r="8189" spans="1:10" ht="13.5" hidden="1" customHeight="1" thickBot="1">
      <c r="A8189" s="410"/>
      <c r="B8189" s="183">
        <v>1.76</v>
      </c>
      <c r="C8189" s="184">
        <v>133.01</v>
      </c>
      <c r="D8189" s="346" t="s">
        <v>391</v>
      </c>
      <c r="E8189" s="346" t="s">
        <v>386</v>
      </c>
      <c r="F8189" s="346" t="s">
        <v>820</v>
      </c>
      <c r="G8189" s="342">
        <f t="shared" si="258"/>
        <v>7.3979563581196688</v>
      </c>
      <c r="H8189" s="342">
        <f t="shared" si="257"/>
        <v>140.40795635811966</v>
      </c>
      <c r="I8189" s="190"/>
    </row>
    <row r="8190" spans="1:10" ht="13.5" hidden="1" customHeight="1" thickBot="1">
      <c r="A8190" s="410"/>
      <c r="B8190" s="183">
        <v>1.76</v>
      </c>
      <c r="C8190" s="184">
        <v>133.01</v>
      </c>
      <c r="D8190" s="346" t="s">
        <v>391</v>
      </c>
      <c r="E8190" s="346" t="s">
        <v>386</v>
      </c>
      <c r="F8190" s="346" t="s">
        <v>821</v>
      </c>
      <c r="G8190" s="342">
        <f t="shared" si="258"/>
        <v>7.3979563581196688</v>
      </c>
      <c r="H8190" s="342">
        <f t="shared" si="257"/>
        <v>140.40795635811966</v>
      </c>
      <c r="I8190" s="190"/>
    </row>
    <row r="8191" spans="1:10" ht="13.5" hidden="1" customHeight="1" thickBot="1">
      <c r="A8191" s="410"/>
      <c r="B8191" s="183">
        <v>17.309999999999999</v>
      </c>
      <c r="C8191" s="184">
        <v>1268.8800000000001</v>
      </c>
      <c r="D8191" s="346" t="s">
        <v>385</v>
      </c>
      <c r="E8191" s="346" t="s">
        <v>386</v>
      </c>
      <c r="F8191" s="346" t="s">
        <v>817</v>
      </c>
      <c r="G8191" s="342">
        <f t="shared" si="258"/>
        <v>70.574534724388286</v>
      </c>
      <c r="H8191" s="342">
        <f t="shared" si="257"/>
        <v>1339.4545347243884</v>
      </c>
      <c r="I8191" s="190"/>
    </row>
    <row r="8192" spans="1:10" ht="13.5" hidden="1" customHeight="1" thickBot="1">
      <c r="A8192" s="410"/>
      <c r="B8192" s="183">
        <v>19.07</v>
      </c>
      <c r="C8192" s="184">
        <v>1397.92</v>
      </c>
      <c r="D8192" s="346" t="s">
        <v>385</v>
      </c>
      <c r="E8192" s="346" t="s">
        <v>386</v>
      </c>
      <c r="F8192" s="346" t="s">
        <v>822</v>
      </c>
      <c r="G8192" s="342">
        <f t="shared" si="258"/>
        <v>77.751681468631304</v>
      </c>
      <c r="H8192" s="342">
        <f t="shared" si="257"/>
        <v>1475.6716814686313</v>
      </c>
      <c r="I8192" s="190"/>
    </row>
    <row r="8193" spans="1:9" ht="13.5" hidden="1" customHeight="1" thickBot="1">
      <c r="A8193" s="410"/>
      <c r="B8193" s="183">
        <v>19.07</v>
      </c>
      <c r="C8193" s="184">
        <v>1397.92</v>
      </c>
      <c r="D8193" s="346" t="s">
        <v>385</v>
      </c>
      <c r="E8193" s="346" t="s">
        <v>386</v>
      </c>
      <c r="F8193" s="346" t="s">
        <v>823</v>
      </c>
      <c r="G8193" s="342">
        <f t="shared" si="258"/>
        <v>77.751681468631304</v>
      </c>
      <c r="H8193" s="342">
        <f t="shared" si="257"/>
        <v>1475.6716814686313</v>
      </c>
      <c r="I8193" s="190"/>
    </row>
    <row r="8194" spans="1:9" ht="13.5" hidden="1" customHeight="1" thickBot="1">
      <c r="A8194" s="410"/>
      <c r="B8194" s="183">
        <v>19.07</v>
      </c>
      <c r="C8194" s="184">
        <v>1397.92</v>
      </c>
      <c r="D8194" s="346" t="s">
        <v>385</v>
      </c>
      <c r="E8194" s="346" t="s">
        <v>386</v>
      </c>
      <c r="F8194" s="346" t="s">
        <v>824</v>
      </c>
      <c r="G8194" s="342">
        <f t="shared" si="258"/>
        <v>77.751681468631304</v>
      </c>
      <c r="H8194" s="342">
        <f t="shared" si="257"/>
        <v>1475.6716814686313</v>
      </c>
      <c r="I8194" s="190"/>
    </row>
    <row r="8195" spans="1:9" ht="13.5" hidden="1" customHeight="1" thickBot="1">
      <c r="A8195" s="410"/>
      <c r="B8195" s="183">
        <v>19.07</v>
      </c>
      <c r="C8195" s="184">
        <v>1397.92</v>
      </c>
      <c r="D8195" s="346" t="s">
        <v>385</v>
      </c>
      <c r="E8195" s="346" t="s">
        <v>386</v>
      </c>
      <c r="F8195" s="346" t="s">
        <v>825</v>
      </c>
      <c r="G8195" s="342">
        <f t="shared" si="258"/>
        <v>77.751681468631304</v>
      </c>
      <c r="H8195" s="342">
        <f t="shared" si="257"/>
        <v>1475.6716814686313</v>
      </c>
      <c r="I8195" s="190"/>
    </row>
    <row r="8196" spans="1:9" ht="13.5" hidden="1" customHeight="1" thickBot="1">
      <c r="A8196" s="410"/>
      <c r="B8196" s="183">
        <v>17.309999999999999</v>
      </c>
      <c r="C8196" s="184">
        <v>1268.8800000000001</v>
      </c>
      <c r="D8196" s="346" t="s">
        <v>385</v>
      </c>
      <c r="E8196" s="346" t="s">
        <v>386</v>
      </c>
      <c r="F8196" s="346" t="s">
        <v>818</v>
      </c>
      <c r="G8196" s="342">
        <f t="shared" si="258"/>
        <v>70.574534724388286</v>
      </c>
      <c r="H8196" s="342">
        <f t="shared" si="257"/>
        <v>1339.4545347243884</v>
      </c>
      <c r="I8196" s="190"/>
    </row>
    <row r="8197" spans="1:9" ht="13.5" hidden="1" customHeight="1" thickBot="1">
      <c r="A8197" s="410"/>
      <c r="B8197" s="183">
        <v>19.07</v>
      </c>
      <c r="C8197" s="184">
        <v>1441</v>
      </c>
      <c r="D8197" s="346" t="s">
        <v>385</v>
      </c>
      <c r="E8197" s="346" t="s">
        <v>386</v>
      </c>
      <c r="F8197" s="346" t="s">
        <v>826</v>
      </c>
      <c r="G8197" s="342">
        <f t="shared" si="258"/>
        <v>80.147771686718627</v>
      </c>
      <c r="H8197" s="342">
        <f t="shared" si="257"/>
        <v>1521.1477716867187</v>
      </c>
      <c r="I8197" s="190"/>
    </row>
    <row r="8198" spans="1:9" ht="13.5" hidden="1" customHeight="1" thickBot="1">
      <c r="A8198" s="410"/>
      <c r="B8198" s="183">
        <v>19.07</v>
      </c>
      <c r="C8198" s="184">
        <v>1441</v>
      </c>
      <c r="D8198" s="346" t="s">
        <v>385</v>
      </c>
      <c r="E8198" s="346" t="s">
        <v>386</v>
      </c>
      <c r="F8198" s="346" t="s">
        <v>827</v>
      </c>
      <c r="G8198" s="342">
        <f t="shared" si="258"/>
        <v>80.147771686718627</v>
      </c>
      <c r="H8198" s="342">
        <f t="shared" si="257"/>
        <v>1521.1477716867187</v>
      </c>
      <c r="I8198" s="190"/>
    </row>
    <row r="8199" spans="1:9" ht="13.5" hidden="1" customHeight="1" thickBot="1">
      <c r="A8199" s="410"/>
      <c r="B8199" s="183">
        <v>19.07</v>
      </c>
      <c r="C8199" s="184">
        <v>1441</v>
      </c>
      <c r="D8199" s="346" t="s">
        <v>385</v>
      </c>
      <c r="E8199" s="346" t="s">
        <v>386</v>
      </c>
      <c r="F8199" s="346" t="s">
        <v>828</v>
      </c>
      <c r="G8199" s="342">
        <f t="shared" si="258"/>
        <v>80.147771686718627</v>
      </c>
      <c r="H8199" s="342">
        <f t="shared" si="257"/>
        <v>1521.1477716867187</v>
      </c>
      <c r="I8199" s="190"/>
    </row>
    <row r="8200" spans="1:9" ht="13.5" hidden="1" customHeight="1" thickBot="1">
      <c r="A8200" s="410"/>
      <c r="B8200" s="183">
        <v>15.55</v>
      </c>
      <c r="C8200" s="184">
        <v>1174.98</v>
      </c>
      <c r="D8200" s="346" t="s">
        <v>385</v>
      </c>
      <c r="E8200" s="346" t="s">
        <v>386</v>
      </c>
      <c r="F8200" s="346" t="s">
        <v>819</v>
      </c>
      <c r="G8200" s="342">
        <f t="shared" si="258"/>
        <v>65.351858970479284</v>
      </c>
      <c r="H8200" s="342">
        <f t="shared" si="257"/>
        <v>1240.3318589704793</v>
      </c>
      <c r="I8200" s="190"/>
    </row>
    <row r="8201" spans="1:9" ht="13.5" hidden="1" customHeight="1" thickBot="1">
      <c r="A8201" s="410"/>
      <c r="B8201" s="183">
        <v>19.07</v>
      </c>
      <c r="C8201" s="184">
        <v>1441</v>
      </c>
      <c r="D8201" s="346" t="s">
        <v>385</v>
      </c>
      <c r="E8201" s="346" t="s">
        <v>386</v>
      </c>
      <c r="F8201" s="346" t="s">
        <v>829</v>
      </c>
      <c r="G8201" s="342">
        <f t="shared" si="258"/>
        <v>80.147771686718627</v>
      </c>
      <c r="H8201" s="342">
        <f t="shared" si="257"/>
        <v>1521.1477716867187</v>
      </c>
      <c r="I8201" s="190"/>
    </row>
    <row r="8202" spans="1:9" ht="13.5" hidden="1" customHeight="1" thickBot="1">
      <c r="A8202" s="410"/>
      <c r="B8202" s="183">
        <v>19.07</v>
      </c>
      <c r="C8202" s="184">
        <v>1441</v>
      </c>
      <c r="D8202" s="346" t="s">
        <v>385</v>
      </c>
      <c r="E8202" s="346" t="s">
        <v>386</v>
      </c>
      <c r="F8202" s="346" t="s">
        <v>830</v>
      </c>
      <c r="G8202" s="342">
        <f t="shared" si="258"/>
        <v>80.147771686718627</v>
      </c>
      <c r="H8202" s="342">
        <f t="shared" si="257"/>
        <v>1521.1477716867187</v>
      </c>
      <c r="I8202" s="190"/>
    </row>
    <row r="8203" spans="1:9" ht="13.5" hidden="1" customHeight="1" thickBot="1">
      <c r="A8203" s="410"/>
      <c r="B8203" s="183">
        <v>15.55</v>
      </c>
      <c r="C8203" s="184">
        <v>1174.98</v>
      </c>
      <c r="D8203" s="346" t="s">
        <v>385</v>
      </c>
      <c r="E8203" s="346" t="s">
        <v>386</v>
      </c>
      <c r="F8203" s="346" t="s">
        <v>820</v>
      </c>
      <c r="G8203" s="342">
        <f t="shared" si="258"/>
        <v>65.351858970479284</v>
      </c>
      <c r="H8203" s="342">
        <f t="shared" ref="H8203:H8266" si="259">+G8203+C8203</f>
        <v>1240.3318589704793</v>
      </c>
      <c r="I8203" s="190"/>
    </row>
    <row r="8204" spans="1:9" ht="13.5" hidden="1" customHeight="1" thickBot="1">
      <c r="A8204" s="410"/>
      <c r="B8204" s="183">
        <v>19.07</v>
      </c>
      <c r="C8204" s="184">
        <v>1441</v>
      </c>
      <c r="D8204" s="346" t="s">
        <v>385</v>
      </c>
      <c r="E8204" s="346" t="s">
        <v>386</v>
      </c>
      <c r="F8204" s="346" t="s">
        <v>805</v>
      </c>
      <c r="G8204" s="342">
        <f t="shared" si="258"/>
        <v>80.147771686718627</v>
      </c>
      <c r="H8204" s="342">
        <f t="shared" si="259"/>
        <v>1521.1477716867187</v>
      </c>
      <c r="I8204" s="190"/>
    </row>
    <row r="8205" spans="1:9" ht="13.5" hidden="1" customHeight="1" thickBot="1">
      <c r="A8205" s="410"/>
      <c r="B8205" s="183">
        <v>4.99</v>
      </c>
      <c r="C8205" s="184">
        <v>376.92</v>
      </c>
      <c r="D8205" s="346" t="s">
        <v>385</v>
      </c>
      <c r="E8205" s="346" t="s">
        <v>386</v>
      </c>
      <c r="F8205" s="346" t="s">
        <v>831</v>
      </c>
      <c r="G8205" s="342">
        <f t="shared" si="258"/>
        <v>20.964120821761266</v>
      </c>
      <c r="H8205" s="342">
        <f t="shared" si="259"/>
        <v>397.88412082176126</v>
      </c>
      <c r="I8205" s="190"/>
    </row>
    <row r="8206" spans="1:9" ht="13.5" hidden="1" customHeight="1" thickBot="1">
      <c r="A8206" s="410"/>
      <c r="B8206" s="183">
        <v>19.07</v>
      </c>
      <c r="C8206" s="184">
        <v>1441</v>
      </c>
      <c r="D8206" s="346" t="s">
        <v>385</v>
      </c>
      <c r="E8206" s="346" t="s">
        <v>386</v>
      </c>
      <c r="F8206" s="346" t="s">
        <v>832</v>
      </c>
      <c r="G8206" s="342">
        <f t="shared" si="258"/>
        <v>80.147771686718627</v>
      </c>
      <c r="H8206" s="342">
        <f t="shared" si="259"/>
        <v>1521.1477716867187</v>
      </c>
      <c r="I8206" s="190"/>
    </row>
    <row r="8207" spans="1:9" ht="13.5" hidden="1" customHeight="1" thickBot="1">
      <c r="A8207" s="410"/>
      <c r="B8207" s="183">
        <v>17.309999999999999</v>
      </c>
      <c r="C8207" s="184">
        <v>1307.99</v>
      </c>
      <c r="D8207" s="346" t="s">
        <v>385</v>
      </c>
      <c r="E8207" s="346" t="s">
        <v>386</v>
      </c>
      <c r="F8207" s="346" t="s">
        <v>821</v>
      </c>
      <c r="G8207" s="342">
        <f t="shared" ref="G8207:G8270" si="260">+(C8207/$C$12584)*1312742.08</f>
        <v>72.749815328598942</v>
      </c>
      <c r="H8207" s="342">
        <f t="shared" si="259"/>
        <v>1380.739815328599</v>
      </c>
      <c r="I8207" s="190"/>
    </row>
    <row r="8208" spans="1:9" ht="13.5" hidden="1" customHeight="1" thickBot="1">
      <c r="A8208" s="410"/>
      <c r="B8208" s="183">
        <v>19.07</v>
      </c>
      <c r="C8208" s="184">
        <v>1441</v>
      </c>
      <c r="D8208" s="346" t="s">
        <v>385</v>
      </c>
      <c r="E8208" s="346" t="s">
        <v>386</v>
      </c>
      <c r="F8208" s="346" t="s">
        <v>833</v>
      </c>
      <c r="G8208" s="342">
        <f t="shared" si="260"/>
        <v>80.147771686718627</v>
      </c>
      <c r="H8208" s="342">
        <f t="shared" si="259"/>
        <v>1521.1477716867187</v>
      </c>
      <c r="I8208" s="190"/>
    </row>
    <row r="8209" spans="1:10" ht="13.5" hidden="1" customHeight="1" thickBot="1">
      <c r="A8209" s="410"/>
      <c r="B8209" s="183">
        <v>19.07</v>
      </c>
      <c r="C8209" s="184">
        <v>1441</v>
      </c>
      <c r="D8209" s="346" t="s">
        <v>385</v>
      </c>
      <c r="E8209" s="346" t="s">
        <v>386</v>
      </c>
      <c r="F8209" s="346" t="s">
        <v>916</v>
      </c>
      <c r="G8209" s="342">
        <f t="shared" si="260"/>
        <v>80.147771686718627</v>
      </c>
      <c r="H8209" s="342">
        <f t="shared" si="259"/>
        <v>1521.1477716867187</v>
      </c>
      <c r="I8209" s="190"/>
    </row>
    <row r="8210" spans="1:10" ht="13.5" hidden="1" customHeight="1" thickBot="1">
      <c r="A8210" s="411"/>
      <c r="B8210" s="183">
        <v>17.309999999999999</v>
      </c>
      <c r="C8210" s="184">
        <v>1307.99</v>
      </c>
      <c r="D8210" s="346" t="s">
        <v>385</v>
      </c>
      <c r="E8210" s="346" t="s">
        <v>386</v>
      </c>
      <c r="F8210" s="346" t="s">
        <v>917</v>
      </c>
      <c r="G8210" s="342">
        <f t="shared" si="260"/>
        <v>72.749815328598942</v>
      </c>
      <c r="H8210" s="342">
        <f t="shared" si="259"/>
        <v>1380.739815328599</v>
      </c>
      <c r="I8210" s="190"/>
    </row>
    <row r="8211" spans="1:10" ht="13.5" thickBot="1">
      <c r="A8211" s="185" t="s">
        <v>1120</v>
      </c>
      <c r="B8211" s="186">
        <v>362.04</v>
      </c>
      <c r="C8211" s="187">
        <v>27098.39</v>
      </c>
      <c r="D8211" s="412"/>
      <c r="E8211" s="413"/>
      <c r="F8211" s="414"/>
      <c r="G8211" s="342">
        <f t="shared" si="260"/>
        <v>1507.2002600955302</v>
      </c>
      <c r="H8211" s="342">
        <f t="shared" si="259"/>
        <v>28605.590260095531</v>
      </c>
      <c r="I8211" s="190">
        <f>+H8211</f>
        <v>28605.590260095531</v>
      </c>
      <c r="J8211" s="347">
        <v>5</v>
      </c>
    </row>
    <row r="8212" spans="1:10" ht="13.5" hidden="1" customHeight="1" thickBot="1">
      <c r="A8212" s="409" t="s">
        <v>1121</v>
      </c>
      <c r="B8212" s="183">
        <v>3.52</v>
      </c>
      <c r="C8212" s="184">
        <v>266.02</v>
      </c>
      <c r="D8212" s="346" t="s">
        <v>391</v>
      </c>
      <c r="E8212" s="346" t="s">
        <v>386</v>
      </c>
      <c r="F8212" s="346" t="s">
        <v>919</v>
      </c>
      <c r="G8212" s="342">
        <f t="shared" si="260"/>
        <v>14.795912716239338</v>
      </c>
      <c r="H8212" s="342">
        <f t="shared" si="259"/>
        <v>280.81591271623932</v>
      </c>
      <c r="I8212" s="190"/>
    </row>
    <row r="8213" spans="1:10" ht="13.5" hidden="1" customHeight="1" thickBot="1">
      <c r="A8213" s="410"/>
      <c r="B8213" s="183">
        <v>3.52</v>
      </c>
      <c r="C8213" s="184">
        <v>266.02</v>
      </c>
      <c r="D8213" s="346" t="s">
        <v>391</v>
      </c>
      <c r="E8213" s="346" t="s">
        <v>386</v>
      </c>
      <c r="F8213" s="346" t="s">
        <v>858</v>
      </c>
      <c r="G8213" s="342">
        <f t="shared" si="260"/>
        <v>14.795912716239338</v>
      </c>
      <c r="H8213" s="342">
        <f t="shared" si="259"/>
        <v>280.81591271623932</v>
      </c>
      <c r="I8213" s="190"/>
    </row>
    <row r="8214" spans="1:10" ht="13.5" hidden="1" customHeight="1" thickBot="1">
      <c r="A8214" s="410"/>
      <c r="B8214" s="183">
        <v>19.07</v>
      </c>
      <c r="C8214" s="184">
        <v>1441</v>
      </c>
      <c r="D8214" s="346" t="s">
        <v>385</v>
      </c>
      <c r="E8214" s="346" t="s">
        <v>386</v>
      </c>
      <c r="F8214" s="346" t="s">
        <v>918</v>
      </c>
      <c r="G8214" s="342">
        <f t="shared" si="260"/>
        <v>80.147771686718627</v>
      </c>
      <c r="H8214" s="342">
        <f t="shared" si="259"/>
        <v>1521.1477716867187</v>
      </c>
      <c r="I8214" s="190"/>
    </row>
    <row r="8215" spans="1:10" ht="13.5" hidden="1" customHeight="1" thickBot="1">
      <c r="A8215" s="410"/>
      <c r="B8215" s="183">
        <v>15.55</v>
      </c>
      <c r="C8215" s="184">
        <v>1174.98</v>
      </c>
      <c r="D8215" s="346" t="s">
        <v>385</v>
      </c>
      <c r="E8215" s="346" t="s">
        <v>386</v>
      </c>
      <c r="F8215" s="346" t="s">
        <v>919</v>
      </c>
      <c r="G8215" s="342">
        <f t="shared" si="260"/>
        <v>65.351858970479284</v>
      </c>
      <c r="H8215" s="342">
        <f t="shared" si="259"/>
        <v>1240.3318589704793</v>
      </c>
      <c r="I8215" s="190"/>
    </row>
    <row r="8216" spans="1:10" ht="13.5" hidden="1" customHeight="1" thickBot="1">
      <c r="A8216" s="410"/>
      <c r="B8216" s="183">
        <v>19.07</v>
      </c>
      <c r="C8216" s="184">
        <v>1441</v>
      </c>
      <c r="D8216" s="346" t="s">
        <v>385</v>
      </c>
      <c r="E8216" s="346" t="s">
        <v>386</v>
      </c>
      <c r="F8216" s="346" t="s">
        <v>920</v>
      </c>
      <c r="G8216" s="342">
        <f t="shared" si="260"/>
        <v>80.147771686718627</v>
      </c>
      <c r="H8216" s="342">
        <f t="shared" si="259"/>
        <v>1521.1477716867187</v>
      </c>
      <c r="I8216" s="190"/>
    </row>
    <row r="8217" spans="1:10" ht="13.5" hidden="1" customHeight="1" thickBot="1">
      <c r="A8217" s="410"/>
      <c r="B8217" s="183">
        <v>13.79</v>
      </c>
      <c r="C8217" s="184">
        <v>1041.97</v>
      </c>
      <c r="D8217" s="346" t="s">
        <v>385</v>
      </c>
      <c r="E8217" s="346" t="s">
        <v>386</v>
      </c>
      <c r="F8217" s="346" t="s">
        <v>858</v>
      </c>
      <c r="G8217" s="342">
        <f t="shared" si="260"/>
        <v>57.953902612359606</v>
      </c>
      <c r="H8217" s="342">
        <f t="shared" si="259"/>
        <v>1099.9239026123596</v>
      </c>
      <c r="I8217" s="190"/>
    </row>
    <row r="8218" spans="1:10" ht="13.5" hidden="1" customHeight="1" thickBot="1">
      <c r="A8218" s="411"/>
      <c r="B8218" s="183">
        <v>0</v>
      </c>
      <c r="C8218" s="184">
        <v>87.06</v>
      </c>
      <c r="D8218" s="346" t="s">
        <v>393</v>
      </c>
      <c r="E8218" s="346" t="s">
        <v>386</v>
      </c>
      <c r="F8218" s="346" t="s">
        <v>859</v>
      </c>
      <c r="G8218" s="342">
        <f t="shared" si="260"/>
        <v>4.8422380312600435</v>
      </c>
      <c r="H8218" s="342">
        <f t="shared" si="259"/>
        <v>91.90223803126004</v>
      </c>
      <c r="I8218" s="190"/>
    </row>
    <row r="8219" spans="1:10" ht="13.5" thickBot="1">
      <c r="A8219" s="185" t="s">
        <v>1121</v>
      </c>
      <c r="B8219" s="186">
        <v>74.52</v>
      </c>
      <c r="C8219" s="187">
        <v>5718.05</v>
      </c>
      <c r="D8219" s="412"/>
      <c r="E8219" s="413"/>
      <c r="F8219" s="414"/>
      <c r="G8219" s="342">
        <f t="shared" si="260"/>
        <v>318.03536842001489</v>
      </c>
      <c r="H8219" s="342">
        <f t="shared" si="259"/>
        <v>6036.0853684200147</v>
      </c>
      <c r="I8219" s="190">
        <f>+H8219</f>
        <v>6036.0853684200147</v>
      </c>
      <c r="J8219" s="347">
        <v>5</v>
      </c>
    </row>
    <row r="8220" spans="1:10" ht="13.5" hidden="1" customHeight="1" thickBot="1">
      <c r="A8220" s="346" t="s">
        <v>1122</v>
      </c>
      <c r="B8220" s="183">
        <v>16</v>
      </c>
      <c r="C8220" s="184">
        <v>348.8</v>
      </c>
      <c r="D8220" s="346" t="s">
        <v>384</v>
      </c>
      <c r="E8220" s="346" t="s">
        <v>386</v>
      </c>
      <c r="F8220" s="346" t="s">
        <v>872</v>
      </c>
      <c r="G8220" s="342">
        <f t="shared" si="260"/>
        <v>19.400099073093308</v>
      </c>
      <c r="H8220" s="342">
        <f t="shared" si="259"/>
        <v>368.20009907309333</v>
      </c>
      <c r="I8220" s="190"/>
    </row>
    <row r="8221" spans="1:10" ht="13.5" thickBot="1">
      <c r="A8221" s="185" t="s">
        <v>1122</v>
      </c>
      <c r="B8221" s="186">
        <v>16</v>
      </c>
      <c r="C8221" s="187">
        <v>348.8</v>
      </c>
      <c r="D8221" s="412"/>
      <c r="E8221" s="413"/>
      <c r="F8221" s="414"/>
      <c r="G8221" s="342">
        <f t="shared" si="260"/>
        <v>19.400099073093308</v>
      </c>
      <c r="H8221" s="342">
        <f t="shared" si="259"/>
        <v>368.20009907309333</v>
      </c>
      <c r="I8221" s="190">
        <f>+H8221</f>
        <v>368.20009907309333</v>
      </c>
      <c r="J8221" s="347">
        <v>5</v>
      </c>
    </row>
    <row r="8222" spans="1:10" ht="13.5" hidden="1" customHeight="1" thickBot="1">
      <c r="A8222" s="409" t="s">
        <v>1123</v>
      </c>
      <c r="B8222" s="183">
        <v>7</v>
      </c>
      <c r="C8222" s="184">
        <v>215.23</v>
      </c>
      <c r="D8222" s="346" t="s">
        <v>387</v>
      </c>
      <c r="E8222" s="346" t="s">
        <v>386</v>
      </c>
      <c r="F8222" s="346" t="s">
        <v>867</v>
      </c>
      <c r="G8222" s="342">
        <f t="shared" si="260"/>
        <v>11.970995766920504</v>
      </c>
      <c r="H8222" s="342">
        <f t="shared" si="259"/>
        <v>227.2009957669205</v>
      </c>
      <c r="I8222" s="190"/>
    </row>
    <row r="8223" spans="1:10" ht="13.5" hidden="1" customHeight="1" thickBot="1">
      <c r="A8223" s="410"/>
      <c r="B8223" s="183">
        <v>5</v>
      </c>
      <c r="C8223" s="184">
        <v>153.74</v>
      </c>
      <c r="D8223" s="346" t="s">
        <v>387</v>
      </c>
      <c r="E8223" s="346" t="s">
        <v>386</v>
      </c>
      <c r="F8223" s="346" t="s">
        <v>868</v>
      </c>
      <c r="G8223" s="342">
        <f t="shared" si="260"/>
        <v>8.5509496315864819</v>
      </c>
      <c r="H8223" s="342">
        <f t="shared" si="259"/>
        <v>162.2909496315865</v>
      </c>
      <c r="I8223" s="190"/>
    </row>
    <row r="8224" spans="1:10" ht="13.5" hidden="1" customHeight="1" thickBot="1">
      <c r="A8224" s="410"/>
      <c r="B8224" s="183">
        <v>4</v>
      </c>
      <c r="C8224" s="184">
        <v>122.99</v>
      </c>
      <c r="D8224" s="346" t="s">
        <v>387</v>
      </c>
      <c r="E8224" s="346" t="s">
        <v>386</v>
      </c>
      <c r="F8224" s="346" t="s">
        <v>858</v>
      </c>
      <c r="G8224" s="342">
        <f t="shared" si="260"/>
        <v>6.8406484661689948</v>
      </c>
      <c r="H8224" s="342">
        <f t="shared" si="259"/>
        <v>129.83064846616898</v>
      </c>
      <c r="I8224" s="190"/>
    </row>
    <row r="8225" spans="1:10" ht="13.5" hidden="1" customHeight="1" thickBot="1">
      <c r="A8225" s="410"/>
      <c r="B8225" s="183">
        <v>80</v>
      </c>
      <c r="C8225" s="184">
        <v>1639.87</v>
      </c>
      <c r="D8225" s="346" t="s">
        <v>384</v>
      </c>
      <c r="E8225" s="346" t="s">
        <v>386</v>
      </c>
      <c r="F8225" s="346" t="s">
        <v>867</v>
      </c>
      <c r="G8225" s="342">
        <f t="shared" si="260"/>
        <v>91.208831614086918</v>
      </c>
      <c r="H8225" s="342">
        <f t="shared" si="259"/>
        <v>1731.0788316140868</v>
      </c>
      <c r="I8225" s="190"/>
    </row>
    <row r="8226" spans="1:10" ht="13.5" hidden="1" customHeight="1" thickBot="1">
      <c r="A8226" s="410"/>
      <c r="B8226" s="183">
        <v>90.5</v>
      </c>
      <c r="C8226" s="184">
        <v>1868.77</v>
      </c>
      <c r="D8226" s="346" t="s">
        <v>384</v>
      </c>
      <c r="E8226" s="346" t="s">
        <v>386</v>
      </c>
      <c r="F8226" s="346" t="s">
        <v>868</v>
      </c>
      <c r="G8226" s="342">
        <f t="shared" si="260"/>
        <v>103.94014663080441</v>
      </c>
      <c r="H8226" s="342">
        <f t="shared" si="259"/>
        <v>1972.7101466308045</v>
      </c>
      <c r="I8226" s="190"/>
    </row>
    <row r="8227" spans="1:10" ht="13.5" hidden="1" customHeight="1" thickBot="1">
      <c r="A8227" s="410"/>
      <c r="B8227" s="183">
        <v>55</v>
      </c>
      <c r="C8227" s="184">
        <v>1127.4100000000001</v>
      </c>
      <c r="D8227" s="346" t="s">
        <v>384</v>
      </c>
      <c r="E8227" s="346" t="s">
        <v>386</v>
      </c>
      <c r="F8227" s="346" t="s">
        <v>838</v>
      </c>
      <c r="G8227" s="342">
        <f t="shared" si="260"/>
        <v>62.706036972465952</v>
      </c>
      <c r="H8227" s="342">
        <f t="shared" si="259"/>
        <v>1190.116036972466</v>
      </c>
      <c r="I8227" s="190"/>
    </row>
    <row r="8228" spans="1:10" ht="13.5" hidden="1" customHeight="1" thickBot="1">
      <c r="A8228" s="410"/>
      <c r="B8228" s="183">
        <v>68</v>
      </c>
      <c r="C8228" s="184">
        <v>1393.89</v>
      </c>
      <c r="D8228" s="346" t="s">
        <v>384</v>
      </c>
      <c r="E8228" s="346" t="s">
        <v>386</v>
      </c>
      <c r="F8228" s="346" t="s">
        <v>872</v>
      </c>
      <c r="G8228" s="342">
        <f t="shared" si="260"/>
        <v>77.527534681748932</v>
      </c>
      <c r="H8228" s="342">
        <f t="shared" si="259"/>
        <v>1471.417534681749</v>
      </c>
      <c r="I8228" s="190"/>
    </row>
    <row r="8229" spans="1:10" ht="13.5" hidden="1" customHeight="1" thickBot="1">
      <c r="A8229" s="411"/>
      <c r="B8229" s="183">
        <v>82</v>
      </c>
      <c r="C8229" s="184">
        <v>1680.87</v>
      </c>
      <c r="D8229" s="346" t="s">
        <v>384</v>
      </c>
      <c r="E8229" s="346" t="s">
        <v>386</v>
      </c>
      <c r="F8229" s="346" t="s">
        <v>858</v>
      </c>
      <c r="G8229" s="342">
        <f t="shared" si="260"/>
        <v>93.489233167976906</v>
      </c>
      <c r="H8229" s="342">
        <f t="shared" si="259"/>
        <v>1774.3592331679768</v>
      </c>
      <c r="I8229" s="190"/>
    </row>
    <row r="8230" spans="1:10" ht="13.5" thickBot="1">
      <c r="A8230" s="185" t="s">
        <v>1123</v>
      </c>
      <c r="B8230" s="186">
        <v>391.5</v>
      </c>
      <c r="C8230" s="187">
        <v>8202.77</v>
      </c>
      <c r="D8230" s="412"/>
      <c r="E8230" s="413"/>
      <c r="F8230" s="414"/>
      <c r="G8230" s="342">
        <f t="shared" si="260"/>
        <v>456.23437693175919</v>
      </c>
      <c r="H8230" s="342">
        <f t="shared" si="259"/>
        <v>8659.0043769317599</v>
      </c>
      <c r="I8230" s="190">
        <f>+H8230</f>
        <v>8659.0043769317599</v>
      </c>
      <c r="J8230" s="347">
        <v>5</v>
      </c>
    </row>
    <row r="8231" spans="1:10" ht="13.5" hidden="1" customHeight="1" thickBot="1">
      <c r="A8231" s="409" t="s">
        <v>1124</v>
      </c>
      <c r="B8231" s="183">
        <v>11</v>
      </c>
      <c r="C8231" s="184">
        <v>713.94</v>
      </c>
      <c r="D8231" s="346" t="s">
        <v>387</v>
      </c>
      <c r="E8231" s="346" t="s">
        <v>386</v>
      </c>
      <c r="F8231" s="346" t="s">
        <v>867</v>
      </c>
      <c r="G8231" s="342">
        <f t="shared" si="260"/>
        <v>39.709021594736917</v>
      </c>
      <c r="H8231" s="342">
        <f t="shared" si="259"/>
        <v>753.64902159473695</v>
      </c>
      <c r="I8231" s="190"/>
    </row>
    <row r="8232" spans="1:10" ht="13.5" hidden="1" customHeight="1" thickBot="1">
      <c r="A8232" s="410"/>
      <c r="B8232" s="183">
        <v>13.5</v>
      </c>
      <c r="C8232" s="184">
        <v>876.2</v>
      </c>
      <c r="D8232" s="346" t="s">
        <v>387</v>
      </c>
      <c r="E8232" s="346" t="s">
        <v>386</v>
      </c>
      <c r="F8232" s="346" t="s">
        <v>838</v>
      </c>
      <c r="G8232" s="342">
        <f t="shared" si="260"/>
        <v>48.733849793131753</v>
      </c>
      <c r="H8232" s="342">
        <f t="shared" si="259"/>
        <v>924.9338497931318</v>
      </c>
      <c r="I8232" s="190"/>
    </row>
    <row r="8233" spans="1:10" ht="13.5" hidden="1" customHeight="1" thickBot="1">
      <c r="A8233" s="410"/>
      <c r="B8233" s="183">
        <v>17</v>
      </c>
      <c r="C8233" s="184">
        <v>705.3</v>
      </c>
      <c r="D8233" s="346" t="s">
        <v>387</v>
      </c>
      <c r="E8233" s="346" t="s">
        <v>386</v>
      </c>
      <c r="F8233" s="346" t="s">
        <v>872</v>
      </c>
      <c r="G8233" s="342">
        <f t="shared" si="260"/>
        <v>39.228468681917171</v>
      </c>
      <c r="H8233" s="342">
        <f t="shared" si="259"/>
        <v>744.52846868191716</v>
      </c>
      <c r="I8233" s="190"/>
    </row>
    <row r="8234" spans="1:10" ht="13.5" hidden="1" customHeight="1" thickBot="1">
      <c r="A8234" s="410"/>
      <c r="B8234" s="183">
        <v>12.5</v>
      </c>
      <c r="C8234" s="184">
        <v>566.98</v>
      </c>
      <c r="D8234" s="346" t="s">
        <v>387</v>
      </c>
      <c r="E8234" s="346" t="s">
        <v>386</v>
      </c>
      <c r="F8234" s="346" t="s">
        <v>858</v>
      </c>
      <c r="G8234" s="342">
        <f t="shared" si="260"/>
        <v>31.5351725127937</v>
      </c>
      <c r="H8234" s="342">
        <f t="shared" si="259"/>
        <v>598.5151725127937</v>
      </c>
      <c r="I8234" s="190"/>
    </row>
    <row r="8235" spans="1:10" ht="13.5" hidden="1" customHeight="1" thickBot="1">
      <c r="A8235" s="410"/>
      <c r="B8235" s="183">
        <v>39</v>
      </c>
      <c r="C8235" s="184">
        <v>1252.97</v>
      </c>
      <c r="D8235" s="346" t="s">
        <v>384</v>
      </c>
      <c r="E8235" s="346" t="s">
        <v>386</v>
      </c>
      <c r="F8235" s="346" t="s">
        <v>867</v>
      </c>
      <c r="G8235" s="342">
        <f t="shared" si="260"/>
        <v>69.689627682378784</v>
      </c>
      <c r="H8235" s="342">
        <f t="shared" si="259"/>
        <v>1322.6596276823789</v>
      </c>
      <c r="I8235" s="190"/>
    </row>
    <row r="8236" spans="1:10" ht="13.5" hidden="1" customHeight="1" thickBot="1">
      <c r="A8236" s="410"/>
      <c r="B8236" s="183">
        <v>36.5</v>
      </c>
      <c r="C8236" s="184">
        <v>1038.2</v>
      </c>
      <c r="D8236" s="346" t="s">
        <v>384</v>
      </c>
      <c r="E8236" s="346" t="s">
        <v>386</v>
      </c>
      <c r="F8236" s="346" t="s">
        <v>868</v>
      </c>
      <c r="G8236" s="342">
        <f t="shared" si="260"/>
        <v>57.744216908501926</v>
      </c>
      <c r="H8236" s="342">
        <f t="shared" si="259"/>
        <v>1095.9442169085019</v>
      </c>
      <c r="I8236" s="190"/>
    </row>
    <row r="8237" spans="1:10" ht="13.5" hidden="1" customHeight="1" thickBot="1">
      <c r="A8237" s="410"/>
      <c r="B8237" s="183">
        <v>98</v>
      </c>
      <c r="C8237" s="184">
        <v>3341.69</v>
      </c>
      <c r="D8237" s="346" t="s">
        <v>384</v>
      </c>
      <c r="E8237" s="346" t="s">
        <v>386</v>
      </c>
      <c r="F8237" s="346" t="s">
        <v>838</v>
      </c>
      <c r="G8237" s="342">
        <f t="shared" si="260"/>
        <v>185.86329435655153</v>
      </c>
      <c r="H8237" s="342">
        <f t="shared" si="259"/>
        <v>3527.5532943565518</v>
      </c>
      <c r="I8237" s="190"/>
    </row>
    <row r="8238" spans="1:10" ht="13.5" hidden="1" customHeight="1" thickBot="1">
      <c r="A8238" s="410"/>
      <c r="B8238" s="183">
        <v>55</v>
      </c>
      <c r="C8238" s="184">
        <v>2094.37</v>
      </c>
      <c r="D8238" s="346" t="s">
        <v>384</v>
      </c>
      <c r="E8238" s="346" t="s">
        <v>386</v>
      </c>
      <c r="F8238" s="346" t="s">
        <v>872</v>
      </c>
      <c r="G8238" s="342">
        <f t="shared" si="260"/>
        <v>116.48791713220878</v>
      </c>
      <c r="H8238" s="342">
        <f t="shared" si="259"/>
        <v>2210.8579171322085</v>
      </c>
      <c r="I8238" s="190"/>
    </row>
    <row r="8239" spans="1:10" ht="13.5" hidden="1" customHeight="1" thickBot="1">
      <c r="A8239" s="410"/>
      <c r="B8239" s="183">
        <v>45</v>
      </c>
      <c r="C8239" s="184">
        <v>1241.5999999999999</v>
      </c>
      <c r="D8239" s="346" t="s">
        <v>384</v>
      </c>
      <c r="E8239" s="346" t="s">
        <v>386</v>
      </c>
      <c r="F8239" s="346" t="s">
        <v>858</v>
      </c>
      <c r="G8239" s="342">
        <f t="shared" si="260"/>
        <v>69.057233397800019</v>
      </c>
      <c r="H8239" s="342">
        <f t="shared" si="259"/>
        <v>1310.6572333977999</v>
      </c>
      <c r="I8239" s="190"/>
    </row>
    <row r="8240" spans="1:10" ht="13.5" hidden="1" customHeight="1" thickBot="1">
      <c r="A8240" s="411"/>
      <c r="B8240" s="183">
        <v>0</v>
      </c>
      <c r="C8240" s="184">
        <v>116.95</v>
      </c>
      <c r="D8240" s="346" t="s">
        <v>393</v>
      </c>
      <c r="E8240" s="346" t="s">
        <v>386</v>
      </c>
      <c r="F8240" s="346" t="s">
        <v>859</v>
      </c>
      <c r="G8240" s="342">
        <f t="shared" si="260"/>
        <v>6.5047063835959351</v>
      </c>
      <c r="H8240" s="342">
        <f t="shared" si="259"/>
        <v>123.45470638359593</v>
      </c>
      <c r="I8240" s="190"/>
    </row>
    <row r="8241" spans="1:10" ht="13.5" thickBot="1">
      <c r="A8241" s="185" t="s">
        <v>1124</v>
      </c>
      <c r="B8241" s="186">
        <v>327.5</v>
      </c>
      <c r="C8241" s="187">
        <v>11948.2</v>
      </c>
      <c r="D8241" s="412"/>
      <c r="E8241" s="413"/>
      <c r="F8241" s="414"/>
      <c r="G8241" s="342">
        <f t="shared" si="260"/>
        <v>664.55350844361647</v>
      </c>
      <c r="H8241" s="342">
        <f t="shared" si="259"/>
        <v>12612.753508443617</v>
      </c>
      <c r="I8241" s="190">
        <f t="shared" ref="I8241:I8260" si="261">+H8241</f>
        <v>12612.753508443617</v>
      </c>
      <c r="J8241" s="347">
        <v>5</v>
      </c>
    </row>
    <row r="8242" spans="1:10" ht="13.5" hidden="1" customHeight="1" thickBot="1">
      <c r="A8242" s="409" t="s">
        <v>1125</v>
      </c>
      <c r="B8242" s="183">
        <v>2.4</v>
      </c>
      <c r="C8242" s="184">
        <v>118.8</v>
      </c>
      <c r="D8242" s="346" t="s">
        <v>391</v>
      </c>
      <c r="E8242" s="346" t="s">
        <v>386</v>
      </c>
      <c r="F8242" s="346" t="s">
        <v>919</v>
      </c>
      <c r="G8242" s="342">
        <f t="shared" si="260"/>
        <v>6.6076025512714587</v>
      </c>
      <c r="H8242" s="342">
        <f t="shared" si="259"/>
        <v>125.40760255127145</v>
      </c>
      <c r="I8242" s="190"/>
    </row>
    <row r="8243" spans="1:10" ht="13.5" hidden="1" customHeight="1" thickBot="1">
      <c r="A8243" s="410"/>
      <c r="B8243" s="183">
        <v>2.4</v>
      </c>
      <c r="C8243" s="184">
        <v>118.8</v>
      </c>
      <c r="D8243" s="346" t="s">
        <v>391</v>
      </c>
      <c r="E8243" s="346" t="s">
        <v>386</v>
      </c>
      <c r="F8243" s="346" t="s">
        <v>858</v>
      </c>
      <c r="G8243" s="342">
        <f t="shared" si="260"/>
        <v>6.6076025512714587</v>
      </c>
      <c r="H8243" s="342">
        <f t="shared" si="259"/>
        <v>125.40760255127145</v>
      </c>
      <c r="I8243" s="190"/>
    </row>
    <row r="8244" spans="1:10" ht="13.5" hidden="1" customHeight="1" thickBot="1">
      <c r="A8244" s="410"/>
      <c r="B8244" s="183">
        <v>16</v>
      </c>
      <c r="C8244" s="184">
        <v>565.65</v>
      </c>
      <c r="D8244" s="346" t="s">
        <v>387</v>
      </c>
      <c r="E8244" s="346" t="s">
        <v>386</v>
      </c>
      <c r="F8244" s="346" t="s">
        <v>867</v>
      </c>
      <c r="G8244" s="342">
        <f t="shared" si="260"/>
        <v>31.461198511167513</v>
      </c>
      <c r="H8244" s="342">
        <f t="shared" si="259"/>
        <v>597.11119851116746</v>
      </c>
      <c r="I8244" s="190"/>
    </row>
    <row r="8245" spans="1:10" ht="13.5" hidden="1" customHeight="1" thickBot="1">
      <c r="A8245" s="410"/>
      <c r="B8245" s="183">
        <v>11</v>
      </c>
      <c r="C8245" s="184">
        <v>444.6</v>
      </c>
      <c r="D8245" s="346" t="s">
        <v>387</v>
      </c>
      <c r="E8245" s="346" t="s">
        <v>386</v>
      </c>
      <c r="F8245" s="346" t="s">
        <v>868</v>
      </c>
      <c r="G8245" s="342">
        <f t="shared" si="260"/>
        <v>24.72845197218258</v>
      </c>
      <c r="H8245" s="342">
        <f t="shared" si="259"/>
        <v>469.32845197218262</v>
      </c>
      <c r="I8245" s="190"/>
    </row>
    <row r="8246" spans="1:10" ht="13.5" hidden="1" customHeight="1" thickBot="1">
      <c r="A8246" s="410"/>
      <c r="B8246" s="183">
        <v>21</v>
      </c>
      <c r="C8246" s="184">
        <v>729.15</v>
      </c>
      <c r="D8246" s="346" t="s">
        <v>387</v>
      </c>
      <c r="E8246" s="346" t="s">
        <v>386</v>
      </c>
      <c r="F8246" s="346" t="s">
        <v>838</v>
      </c>
      <c r="G8246" s="342">
        <f t="shared" si="260"/>
        <v>40.554994951679994</v>
      </c>
      <c r="H8246" s="342">
        <f t="shared" si="259"/>
        <v>769.70499495167996</v>
      </c>
      <c r="I8246" s="190"/>
    </row>
    <row r="8247" spans="1:10" ht="13.5" hidden="1" customHeight="1" thickBot="1">
      <c r="A8247" s="410"/>
      <c r="B8247" s="183">
        <v>25</v>
      </c>
      <c r="C8247" s="184">
        <v>817.5</v>
      </c>
      <c r="D8247" s="346" t="s">
        <v>387</v>
      </c>
      <c r="E8247" s="346" t="s">
        <v>386</v>
      </c>
      <c r="F8247" s="346" t="s">
        <v>872</v>
      </c>
      <c r="G8247" s="342">
        <f t="shared" si="260"/>
        <v>45.468982202562437</v>
      </c>
      <c r="H8247" s="342">
        <f t="shared" si="259"/>
        <v>862.96898220256242</v>
      </c>
      <c r="I8247" s="190"/>
    </row>
    <row r="8248" spans="1:10" ht="13.5" hidden="1" customHeight="1" thickBot="1">
      <c r="A8248" s="410"/>
      <c r="B8248" s="183">
        <v>19</v>
      </c>
      <c r="C8248" s="184">
        <v>621.29999999999995</v>
      </c>
      <c r="D8248" s="346" t="s">
        <v>387</v>
      </c>
      <c r="E8248" s="346" t="s">
        <v>386</v>
      </c>
      <c r="F8248" s="346" t="s">
        <v>858</v>
      </c>
      <c r="G8248" s="342">
        <f t="shared" si="260"/>
        <v>34.556426473947447</v>
      </c>
      <c r="H8248" s="342">
        <f t="shared" si="259"/>
        <v>655.85642647394741</v>
      </c>
      <c r="I8248" s="190"/>
    </row>
    <row r="8249" spans="1:10" ht="13.5" hidden="1" customHeight="1" thickBot="1">
      <c r="A8249" s="410"/>
      <c r="B8249" s="183">
        <v>62</v>
      </c>
      <c r="C8249" s="184">
        <v>1673.33</v>
      </c>
      <c r="D8249" s="346" t="s">
        <v>384</v>
      </c>
      <c r="E8249" s="346" t="s">
        <v>386</v>
      </c>
      <c r="F8249" s="346" t="s">
        <v>867</v>
      </c>
      <c r="G8249" s="342">
        <f t="shared" si="260"/>
        <v>93.069861760261531</v>
      </c>
      <c r="H8249" s="342">
        <f t="shared" si="259"/>
        <v>1766.3998617602615</v>
      </c>
      <c r="I8249" s="190"/>
    </row>
    <row r="8250" spans="1:10" ht="13.5" hidden="1" customHeight="1" thickBot="1">
      <c r="A8250" s="410"/>
      <c r="B8250" s="183">
        <v>63</v>
      </c>
      <c r="C8250" s="184">
        <v>1599.42</v>
      </c>
      <c r="D8250" s="346" t="s">
        <v>384</v>
      </c>
      <c r="E8250" s="346" t="s">
        <v>386</v>
      </c>
      <c r="F8250" s="346" t="s">
        <v>868</v>
      </c>
      <c r="G8250" s="342">
        <f t="shared" si="260"/>
        <v>88.959020812749131</v>
      </c>
      <c r="H8250" s="342">
        <f t="shared" si="259"/>
        <v>1688.3790208127491</v>
      </c>
      <c r="I8250" s="190"/>
    </row>
    <row r="8251" spans="1:10" ht="13.5" hidden="1" customHeight="1" thickBot="1">
      <c r="A8251" s="410"/>
      <c r="B8251" s="183">
        <v>24</v>
      </c>
      <c r="C8251" s="184">
        <v>523.20000000000005</v>
      </c>
      <c r="D8251" s="346" t="s">
        <v>384</v>
      </c>
      <c r="E8251" s="346" t="s">
        <v>386</v>
      </c>
      <c r="F8251" s="346" t="s">
        <v>838</v>
      </c>
      <c r="G8251" s="342">
        <f t="shared" si="260"/>
        <v>29.100148609639962</v>
      </c>
      <c r="H8251" s="342">
        <f t="shared" si="259"/>
        <v>552.30014860964002</v>
      </c>
      <c r="I8251" s="190"/>
    </row>
    <row r="8252" spans="1:10" ht="13.5" hidden="1" customHeight="1" thickBot="1">
      <c r="A8252" s="410"/>
      <c r="B8252" s="183">
        <v>69</v>
      </c>
      <c r="C8252" s="184">
        <v>1606.08</v>
      </c>
      <c r="D8252" s="346" t="s">
        <v>384</v>
      </c>
      <c r="E8252" s="346" t="s">
        <v>386</v>
      </c>
      <c r="F8252" s="346" t="s">
        <v>872</v>
      </c>
      <c r="G8252" s="342">
        <f t="shared" si="260"/>
        <v>89.32944701638101</v>
      </c>
      <c r="H8252" s="342">
        <f t="shared" si="259"/>
        <v>1695.4094470163809</v>
      </c>
      <c r="I8252" s="190"/>
    </row>
    <row r="8253" spans="1:10" ht="13.5" hidden="1" customHeight="1" thickBot="1">
      <c r="A8253" s="410"/>
      <c r="B8253" s="183">
        <v>40.5</v>
      </c>
      <c r="C8253" s="184">
        <v>970.86</v>
      </c>
      <c r="D8253" s="346" t="s">
        <v>384</v>
      </c>
      <c r="E8253" s="346" t="s">
        <v>386</v>
      </c>
      <c r="F8253" s="346" t="s">
        <v>858</v>
      </c>
      <c r="G8253" s="342">
        <f t="shared" si="260"/>
        <v>53.998796405112863</v>
      </c>
      <c r="H8253" s="342">
        <f t="shared" si="259"/>
        <v>1024.8587964051128</v>
      </c>
      <c r="I8253" s="190"/>
    </row>
    <row r="8254" spans="1:10" ht="13.5" hidden="1" customHeight="1" thickBot="1">
      <c r="A8254" s="410"/>
      <c r="B8254" s="183">
        <v>8.1999999999999993</v>
      </c>
      <c r="C8254" s="184">
        <v>405.91</v>
      </c>
      <c r="D8254" s="346" t="s">
        <v>385</v>
      </c>
      <c r="E8254" s="346" t="s">
        <v>386</v>
      </c>
      <c r="F8254" s="346" t="s">
        <v>918</v>
      </c>
      <c r="G8254" s="342">
        <f t="shared" si="260"/>
        <v>22.576531579011768</v>
      </c>
      <c r="H8254" s="342">
        <f t="shared" si="259"/>
        <v>428.4865315790118</v>
      </c>
      <c r="I8254" s="190"/>
    </row>
    <row r="8255" spans="1:10" ht="13.5" hidden="1" customHeight="1" thickBot="1">
      <c r="A8255" s="410"/>
      <c r="B8255" s="183">
        <v>10.6</v>
      </c>
      <c r="C8255" s="184">
        <v>524.70000000000005</v>
      </c>
      <c r="D8255" s="346" t="s">
        <v>385</v>
      </c>
      <c r="E8255" s="346" t="s">
        <v>386</v>
      </c>
      <c r="F8255" s="346" t="s">
        <v>919</v>
      </c>
      <c r="G8255" s="342">
        <f t="shared" si="260"/>
        <v>29.183577934782278</v>
      </c>
      <c r="H8255" s="342">
        <f t="shared" si="259"/>
        <v>553.88357793478235</v>
      </c>
      <c r="I8255" s="190"/>
    </row>
    <row r="8256" spans="1:10" ht="13.5" hidden="1" customHeight="1" thickBot="1">
      <c r="A8256" s="410"/>
      <c r="B8256" s="183">
        <v>9.4</v>
      </c>
      <c r="C8256" s="184">
        <v>465.31</v>
      </c>
      <c r="D8256" s="346" t="s">
        <v>385</v>
      </c>
      <c r="E8256" s="346" t="s">
        <v>386</v>
      </c>
      <c r="F8256" s="346" t="s">
        <v>920</v>
      </c>
      <c r="G8256" s="342">
        <f t="shared" si="260"/>
        <v>25.880332854647495</v>
      </c>
      <c r="H8256" s="342">
        <f t="shared" si="259"/>
        <v>491.19033285464752</v>
      </c>
      <c r="I8256" s="190"/>
    </row>
    <row r="8257" spans="1:10" ht="13.5" hidden="1" customHeight="1" thickBot="1">
      <c r="A8257" s="410"/>
      <c r="B8257" s="183">
        <v>10.6</v>
      </c>
      <c r="C8257" s="184">
        <v>524.70000000000005</v>
      </c>
      <c r="D8257" s="346" t="s">
        <v>385</v>
      </c>
      <c r="E8257" s="346" t="s">
        <v>386</v>
      </c>
      <c r="F8257" s="346" t="s">
        <v>858</v>
      </c>
      <c r="G8257" s="342">
        <f t="shared" si="260"/>
        <v>29.183577934782278</v>
      </c>
      <c r="H8257" s="342">
        <f t="shared" si="259"/>
        <v>553.88357793478235</v>
      </c>
      <c r="I8257" s="190"/>
    </row>
    <row r="8258" spans="1:10" ht="13.5" hidden="1" customHeight="1" thickBot="1">
      <c r="A8258" s="410"/>
      <c r="B8258" s="183">
        <v>1.2</v>
      </c>
      <c r="C8258" s="184">
        <v>59.4</v>
      </c>
      <c r="D8258" s="346" t="s">
        <v>834</v>
      </c>
      <c r="E8258" s="346" t="s">
        <v>386</v>
      </c>
      <c r="F8258" s="346" t="s">
        <v>918</v>
      </c>
      <c r="G8258" s="342">
        <f t="shared" si="260"/>
        <v>3.3038012756357293</v>
      </c>
      <c r="H8258" s="342">
        <f t="shared" si="259"/>
        <v>62.703801275635726</v>
      </c>
      <c r="I8258" s="190"/>
    </row>
    <row r="8259" spans="1:10" ht="13.5" hidden="1" customHeight="1" thickBot="1">
      <c r="A8259" s="411"/>
      <c r="B8259" s="183">
        <v>0</v>
      </c>
      <c r="C8259" s="184">
        <v>121.28</v>
      </c>
      <c r="D8259" s="346" t="s">
        <v>393</v>
      </c>
      <c r="E8259" s="346" t="s">
        <v>386</v>
      </c>
      <c r="F8259" s="346" t="s">
        <v>859</v>
      </c>
      <c r="G8259" s="342">
        <f t="shared" si="260"/>
        <v>6.7455390355067557</v>
      </c>
      <c r="H8259" s="342">
        <f t="shared" si="259"/>
        <v>128.02553903550677</v>
      </c>
      <c r="I8259" s="190"/>
    </row>
    <row r="8260" spans="1:10" ht="13.5" thickBot="1">
      <c r="A8260" s="185" t="s">
        <v>1125</v>
      </c>
      <c r="B8260" s="186">
        <v>395.3</v>
      </c>
      <c r="C8260" s="187">
        <v>11889.99</v>
      </c>
      <c r="D8260" s="412"/>
      <c r="E8260" s="413"/>
      <c r="F8260" s="414"/>
      <c r="G8260" s="342">
        <f t="shared" si="260"/>
        <v>661.31589443259372</v>
      </c>
      <c r="H8260" s="342">
        <f t="shared" si="259"/>
        <v>12551.305894432593</v>
      </c>
      <c r="I8260" s="190">
        <f t="shared" si="261"/>
        <v>12551.305894432593</v>
      </c>
      <c r="J8260" s="347">
        <v>5</v>
      </c>
    </row>
    <row r="8261" spans="1:10" ht="13.5" hidden="1" customHeight="1" thickBot="1">
      <c r="A8261" s="409" t="s">
        <v>1126</v>
      </c>
      <c r="B8261" s="183">
        <v>5.6</v>
      </c>
      <c r="C8261" s="184">
        <v>246.5</v>
      </c>
      <c r="D8261" s="346" t="s">
        <v>391</v>
      </c>
      <c r="E8261" s="346" t="s">
        <v>386</v>
      </c>
      <c r="F8261" s="346" t="s">
        <v>919</v>
      </c>
      <c r="G8261" s="342">
        <f t="shared" si="260"/>
        <v>13.710219098387329</v>
      </c>
      <c r="H8261" s="342">
        <f t="shared" si="259"/>
        <v>260.21021909838731</v>
      </c>
      <c r="I8261" s="190"/>
    </row>
    <row r="8262" spans="1:10" ht="13.5" hidden="1" customHeight="1" thickBot="1">
      <c r="A8262" s="410"/>
      <c r="B8262" s="183">
        <v>5.6</v>
      </c>
      <c r="C8262" s="184">
        <v>246.5</v>
      </c>
      <c r="D8262" s="346" t="s">
        <v>391</v>
      </c>
      <c r="E8262" s="346" t="s">
        <v>386</v>
      </c>
      <c r="F8262" s="346" t="s">
        <v>858</v>
      </c>
      <c r="G8262" s="342">
        <f t="shared" si="260"/>
        <v>13.710219098387329</v>
      </c>
      <c r="H8262" s="342">
        <f t="shared" si="259"/>
        <v>260.21021909838731</v>
      </c>
      <c r="I8262" s="190"/>
    </row>
    <row r="8263" spans="1:10" ht="13.5" hidden="1" customHeight="1" thickBot="1">
      <c r="A8263" s="410"/>
      <c r="B8263" s="183">
        <v>30</v>
      </c>
      <c r="C8263" s="184">
        <v>1129.29</v>
      </c>
      <c r="D8263" s="346" t="s">
        <v>387</v>
      </c>
      <c r="E8263" s="346" t="s">
        <v>386</v>
      </c>
      <c r="F8263" s="346" t="s">
        <v>867</v>
      </c>
      <c r="G8263" s="342">
        <f t="shared" si="260"/>
        <v>62.810601726644322</v>
      </c>
      <c r="H8263" s="342">
        <f t="shared" si="259"/>
        <v>1192.1006017266443</v>
      </c>
      <c r="I8263" s="190"/>
    </row>
    <row r="8264" spans="1:10" ht="13.5" hidden="1" customHeight="1" thickBot="1">
      <c r="A8264" s="410"/>
      <c r="B8264" s="183">
        <v>30</v>
      </c>
      <c r="C8264" s="184">
        <v>1284.53</v>
      </c>
      <c r="D8264" s="346" t="s">
        <v>387</v>
      </c>
      <c r="E8264" s="346" t="s">
        <v>386</v>
      </c>
      <c r="F8264" s="346" t="s">
        <v>868</v>
      </c>
      <c r="G8264" s="342">
        <f t="shared" si="260"/>
        <v>71.444980683373117</v>
      </c>
      <c r="H8264" s="342">
        <f t="shared" si="259"/>
        <v>1355.9749806833731</v>
      </c>
      <c r="I8264" s="190"/>
    </row>
    <row r="8265" spans="1:10" ht="13.5" hidden="1" customHeight="1" thickBot="1">
      <c r="A8265" s="410"/>
      <c r="B8265" s="183">
        <v>5.5</v>
      </c>
      <c r="C8265" s="184">
        <v>235.87</v>
      </c>
      <c r="D8265" s="346" t="s">
        <v>387</v>
      </c>
      <c r="E8265" s="346" t="s">
        <v>386</v>
      </c>
      <c r="F8265" s="346" t="s">
        <v>838</v>
      </c>
      <c r="G8265" s="342">
        <f t="shared" si="260"/>
        <v>13.118983280878778</v>
      </c>
      <c r="H8265" s="342">
        <f t="shared" si="259"/>
        <v>248.98898328087878</v>
      </c>
      <c r="I8265" s="190"/>
    </row>
    <row r="8266" spans="1:10" ht="13.5" hidden="1" customHeight="1" thickBot="1">
      <c r="A8266" s="410"/>
      <c r="B8266" s="183">
        <v>27</v>
      </c>
      <c r="C8266" s="184">
        <v>1147.19</v>
      </c>
      <c r="D8266" s="346" t="s">
        <v>387</v>
      </c>
      <c r="E8266" s="346" t="s">
        <v>386</v>
      </c>
      <c r="F8266" s="346" t="s">
        <v>872</v>
      </c>
      <c r="G8266" s="342">
        <f t="shared" si="260"/>
        <v>63.806191673342632</v>
      </c>
      <c r="H8266" s="342">
        <f t="shared" si="259"/>
        <v>1210.9961916733428</v>
      </c>
      <c r="I8266" s="190"/>
    </row>
    <row r="8267" spans="1:10" ht="13.5" hidden="1" customHeight="1" thickBot="1">
      <c r="A8267" s="410"/>
      <c r="B8267" s="183">
        <v>37</v>
      </c>
      <c r="C8267" s="184">
        <v>1478.77</v>
      </c>
      <c r="D8267" s="346" t="s">
        <v>387</v>
      </c>
      <c r="E8267" s="346" t="s">
        <v>386</v>
      </c>
      <c r="F8267" s="346" t="s">
        <v>858</v>
      </c>
      <c r="G8267" s="342">
        <f t="shared" si="260"/>
        <v>82.248522093802151</v>
      </c>
      <c r="H8267" s="342">
        <f t="shared" ref="H8267:H8330" si="262">+G8267+C8267</f>
        <v>1561.0185220938022</v>
      </c>
      <c r="I8267" s="190"/>
    </row>
    <row r="8268" spans="1:10" ht="13.5" hidden="1" customHeight="1" thickBot="1">
      <c r="A8268" s="410"/>
      <c r="B8268" s="183">
        <v>232.5</v>
      </c>
      <c r="C8268" s="184">
        <v>6154.2</v>
      </c>
      <c r="D8268" s="346" t="s">
        <v>384</v>
      </c>
      <c r="E8268" s="346" t="s">
        <v>386</v>
      </c>
      <c r="F8268" s="346" t="s">
        <v>867</v>
      </c>
      <c r="G8268" s="342">
        <f t="shared" si="260"/>
        <v>342.29383519389569</v>
      </c>
      <c r="H8268" s="342">
        <f t="shared" si="262"/>
        <v>6496.4938351938954</v>
      </c>
      <c r="I8268" s="190"/>
    </row>
    <row r="8269" spans="1:10" ht="13.5" hidden="1" customHeight="1" thickBot="1">
      <c r="A8269" s="410"/>
      <c r="B8269" s="183">
        <v>56.5</v>
      </c>
      <c r="C8269" s="184">
        <v>1610.5</v>
      </c>
      <c r="D8269" s="346" t="s">
        <v>384</v>
      </c>
      <c r="E8269" s="346" t="s">
        <v>386</v>
      </c>
      <c r="F8269" s="346" t="s">
        <v>868</v>
      </c>
      <c r="G8269" s="342">
        <f t="shared" si="260"/>
        <v>89.575285427800367</v>
      </c>
      <c r="H8269" s="342">
        <f t="shared" si="262"/>
        <v>1700.0752854278003</v>
      </c>
      <c r="I8269" s="190"/>
    </row>
    <row r="8270" spans="1:10" ht="13.5" hidden="1" customHeight="1" thickBot="1">
      <c r="A8270" s="410"/>
      <c r="B8270" s="183">
        <v>57</v>
      </c>
      <c r="C8270" s="184">
        <v>1654.92</v>
      </c>
      <c r="D8270" s="346" t="s">
        <v>384</v>
      </c>
      <c r="E8270" s="346" t="s">
        <v>386</v>
      </c>
      <c r="F8270" s="346" t="s">
        <v>838</v>
      </c>
      <c r="G8270" s="342">
        <f t="shared" si="260"/>
        <v>92.045905843014836</v>
      </c>
      <c r="H8270" s="342">
        <f t="shared" si="262"/>
        <v>1746.965905843015</v>
      </c>
      <c r="I8270" s="190"/>
    </row>
    <row r="8271" spans="1:10" ht="13.5" hidden="1" customHeight="1" thickBot="1">
      <c r="A8271" s="410"/>
      <c r="B8271" s="183">
        <v>72.5</v>
      </c>
      <c r="C8271" s="184">
        <v>2112.58</v>
      </c>
      <c r="D8271" s="346" t="s">
        <v>384</v>
      </c>
      <c r="E8271" s="346" t="s">
        <v>386</v>
      </c>
      <c r="F8271" s="346" t="s">
        <v>872</v>
      </c>
      <c r="G8271" s="342">
        <f t="shared" ref="G8271:G8334" si="263">+(C8271/$C$12584)*1312742.08</f>
        <v>117.50074913943651</v>
      </c>
      <c r="H8271" s="342">
        <f t="shared" si="262"/>
        <v>2230.0807491394366</v>
      </c>
      <c r="I8271" s="190"/>
    </row>
    <row r="8272" spans="1:10" ht="13.5" hidden="1" customHeight="1" thickBot="1">
      <c r="A8272" s="410"/>
      <c r="B8272" s="183">
        <v>147.5</v>
      </c>
      <c r="C8272" s="184">
        <v>4067.84</v>
      </c>
      <c r="D8272" s="346" t="s">
        <v>384</v>
      </c>
      <c r="E8272" s="346" t="s">
        <v>386</v>
      </c>
      <c r="F8272" s="346" t="s">
        <v>858</v>
      </c>
      <c r="G8272" s="342">
        <f t="shared" si="263"/>
        <v>226.25143065794691</v>
      </c>
      <c r="H8272" s="342">
        <f t="shared" si="262"/>
        <v>4294.0914306579471</v>
      </c>
      <c r="I8272" s="190"/>
    </row>
    <row r="8273" spans="1:10" ht="13.5" hidden="1" customHeight="1" thickBot="1">
      <c r="A8273" s="410"/>
      <c r="B8273" s="183">
        <v>30.33</v>
      </c>
      <c r="C8273" s="184">
        <v>1335.25</v>
      </c>
      <c r="D8273" s="346" t="s">
        <v>385</v>
      </c>
      <c r="E8273" s="346" t="s">
        <v>386</v>
      </c>
      <c r="F8273" s="346" t="s">
        <v>918</v>
      </c>
      <c r="G8273" s="342">
        <f t="shared" si="263"/>
        <v>74.266004264185312</v>
      </c>
      <c r="H8273" s="342">
        <f t="shared" si="262"/>
        <v>1409.5160042641853</v>
      </c>
      <c r="I8273" s="190"/>
    </row>
    <row r="8274" spans="1:10" ht="13.5" hidden="1" customHeight="1" thickBot="1">
      <c r="A8274" s="410"/>
      <c r="B8274" s="183">
        <v>24.73</v>
      </c>
      <c r="C8274" s="184">
        <v>1088.75</v>
      </c>
      <c r="D8274" s="346" t="s">
        <v>385</v>
      </c>
      <c r="E8274" s="346" t="s">
        <v>386</v>
      </c>
      <c r="F8274" s="346" t="s">
        <v>919</v>
      </c>
      <c r="G8274" s="342">
        <f t="shared" si="263"/>
        <v>60.555785165797985</v>
      </c>
      <c r="H8274" s="342">
        <f t="shared" si="262"/>
        <v>1149.3057851657979</v>
      </c>
      <c r="I8274" s="190"/>
    </row>
    <row r="8275" spans="1:10" ht="13.5" hidden="1" customHeight="1" thickBot="1">
      <c r="A8275" s="410"/>
      <c r="B8275" s="183">
        <v>5.13</v>
      </c>
      <c r="C8275" s="184">
        <v>226.01</v>
      </c>
      <c r="D8275" s="346" t="s">
        <v>385</v>
      </c>
      <c r="E8275" s="346" t="s">
        <v>386</v>
      </c>
      <c r="F8275" s="346" t="s">
        <v>920</v>
      </c>
      <c r="G8275" s="342">
        <f t="shared" si="263"/>
        <v>12.570574516943285</v>
      </c>
      <c r="H8275" s="342">
        <f t="shared" si="262"/>
        <v>238.58057451694327</v>
      </c>
      <c r="I8275" s="190"/>
    </row>
    <row r="8276" spans="1:10" ht="13.5" hidden="1" customHeight="1" thickBot="1">
      <c r="A8276" s="410"/>
      <c r="B8276" s="183">
        <v>10.73</v>
      </c>
      <c r="C8276" s="184">
        <v>472.51</v>
      </c>
      <c r="D8276" s="346" t="s">
        <v>385</v>
      </c>
      <c r="E8276" s="346" t="s">
        <v>386</v>
      </c>
      <c r="F8276" s="346" t="s">
        <v>858</v>
      </c>
      <c r="G8276" s="342">
        <f t="shared" si="263"/>
        <v>26.280793615330612</v>
      </c>
      <c r="H8276" s="342">
        <f t="shared" si="262"/>
        <v>498.79079361533059</v>
      </c>
      <c r="I8276" s="190"/>
    </row>
    <row r="8277" spans="1:10" ht="13.5" hidden="1" customHeight="1" thickBot="1">
      <c r="A8277" s="410"/>
      <c r="B8277" s="183">
        <v>14</v>
      </c>
      <c r="C8277" s="184">
        <v>616.25</v>
      </c>
      <c r="D8277" s="346" t="s">
        <v>834</v>
      </c>
      <c r="E8277" s="346" t="s">
        <v>386</v>
      </c>
      <c r="F8277" s="346" t="s">
        <v>858</v>
      </c>
      <c r="G8277" s="342">
        <f t="shared" si="263"/>
        <v>34.275547745968318</v>
      </c>
      <c r="H8277" s="342">
        <f t="shared" si="262"/>
        <v>650.52554774596831</v>
      </c>
      <c r="I8277" s="190"/>
    </row>
    <row r="8278" spans="1:10" ht="13.5" hidden="1" customHeight="1" thickBot="1">
      <c r="A8278" s="411"/>
      <c r="B8278" s="183">
        <v>0</v>
      </c>
      <c r="C8278" s="184">
        <v>140.22999999999999</v>
      </c>
      <c r="D8278" s="346" t="s">
        <v>393</v>
      </c>
      <c r="E8278" s="346" t="s">
        <v>386</v>
      </c>
      <c r="F8278" s="346" t="s">
        <v>859</v>
      </c>
      <c r="G8278" s="342">
        <f t="shared" si="263"/>
        <v>7.7995295098046844</v>
      </c>
      <c r="H8278" s="342">
        <f t="shared" si="262"/>
        <v>148.02952950980466</v>
      </c>
      <c r="I8278" s="190"/>
    </row>
    <row r="8279" spans="1:10" ht="13.5" thickBot="1">
      <c r="A8279" s="185" t="s">
        <v>1126</v>
      </c>
      <c r="B8279" s="186">
        <v>791.62</v>
      </c>
      <c r="C8279" s="187">
        <v>25247.69</v>
      </c>
      <c r="D8279" s="412"/>
      <c r="E8279" s="413"/>
      <c r="F8279" s="414"/>
      <c r="G8279" s="342">
        <f t="shared" si="263"/>
        <v>1404.2651587349401</v>
      </c>
      <c r="H8279" s="342">
        <f t="shared" si="262"/>
        <v>26651.955158734938</v>
      </c>
      <c r="I8279" s="190">
        <f>+H8279</f>
        <v>26651.955158734938</v>
      </c>
      <c r="J8279" s="347">
        <v>5</v>
      </c>
    </row>
    <row r="8280" spans="1:10" ht="13.5" hidden="1" customHeight="1" thickBot="1">
      <c r="A8280" s="409" t="s">
        <v>1127</v>
      </c>
      <c r="B8280" s="183">
        <v>2.4</v>
      </c>
      <c r="C8280" s="184">
        <v>118.03</v>
      </c>
      <c r="D8280" s="346" t="s">
        <v>391</v>
      </c>
      <c r="E8280" s="346" t="s">
        <v>386</v>
      </c>
      <c r="F8280" s="346" t="s">
        <v>817</v>
      </c>
      <c r="G8280" s="342">
        <f t="shared" si="263"/>
        <v>6.5647754976984034</v>
      </c>
      <c r="H8280" s="342">
        <f t="shared" si="262"/>
        <v>124.59477549769841</v>
      </c>
      <c r="I8280" s="190"/>
    </row>
    <row r="8281" spans="1:10" ht="13.5" hidden="1" customHeight="1" thickBot="1">
      <c r="A8281" s="410"/>
      <c r="B8281" s="183">
        <v>0</v>
      </c>
      <c r="C8281" s="184">
        <v>79.67</v>
      </c>
      <c r="D8281" s="346" t="s">
        <v>418</v>
      </c>
      <c r="E8281" s="346" t="s">
        <v>386</v>
      </c>
      <c r="F8281" s="346" t="s">
        <v>822</v>
      </c>
      <c r="G8281" s="342">
        <f t="shared" si="263"/>
        <v>4.4312095560588984</v>
      </c>
      <c r="H8281" s="342">
        <f t="shared" si="262"/>
        <v>84.101209556058905</v>
      </c>
      <c r="I8281" s="190"/>
    </row>
    <row r="8282" spans="1:10" ht="13.5" hidden="1" customHeight="1" thickBot="1">
      <c r="A8282" s="410"/>
      <c r="B8282" s="183">
        <v>7.71</v>
      </c>
      <c r="C8282" s="184">
        <v>378.71</v>
      </c>
      <c r="D8282" s="346" t="s">
        <v>385</v>
      </c>
      <c r="E8282" s="346" t="s">
        <v>386</v>
      </c>
      <c r="F8282" s="346" t="s">
        <v>817</v>
      </c>
      <c r="G8282" s="342">
        <f t="shared" si="263"/>
        <v>21.063679816431094</v>
      </c>
      <c r="H8282" s="342">
        <f t="shared" si="262"/>
        <v>399.77367981643107</v>
      </c>
      <c r="I8282" s="190"/>
    </row>
    <row r="8283" spans="1:10" ht="13.5" hidden="1" customHeight="1" thickBot="1">
      <c r="A8283" s="410"/>
      <c r="B8283" s="183">
        <v>-9.6</v>
      </c>
      <c r="C8283" s="184">
        <v>-472.1</v>
      </c>
      <c r="D8283" s="346" t="s">
        <v>385</v>
      </c>
      <c r="E8283" s="346" t="s">
        <v>386</v>
      </c>
      <c r="F8283" s="346" t="s">
        <v>822</v>
      </c>
      <c r="G8283" s="342">
        <f t="shared" si="263"/>
        <v>-26.257989599791713</v>
      </c>
      <c r="H8283" s="342">
        <f t="shared" si="262"/>
        <v>-498.35798959979172</v>
      </c>
      <c r="I8283" s="190"/>
    </row>
    <row r="8284" spans="1:10" ht="13.5" hidden="1" customHeight="1" thickBot="1">
      <c r="A8284" s="411"/>
      <c r="B8284" s="183">
        <v>2.4</v>
      </c>
      <c r="C8284" s="184">
        <v>118.02</v>
      </c>
      <c r="D8284" s="346" t="s">
        <v>392</v>
      </c>
      <c r="E8284" s="346" t="s">
        <v>386</v>
      </c>
      <c r="F8284" s="346" t="s">
        <v>822</v>
      </c>
      <c r="G8284" s="342">
        <f t="shared" si="263"/>
        <v>6.5642193021974533</v>
      </c>
      <c r="H8284" s="342">
        <f t="shared" si="262"/>
        <v>124.58421930219745</v>
      </c>
      <c r="I8284" s="190"/>
    </row>
    <row r="8285" spans="1:10" ht="13.5" thickBot="1">
      <c r="A8285" s="185" t="s">
        <v>1127</v>
      </c>
      <c r="B8285" s="186">
        <v>2.91</v>
      </c>
      <c r="C8285" s="187">
        <v>222.33</v>
      </c>
      <c r="D8285" s="412"/>
      <c r="E8285" s="413"/>
      <c r="F8285" s="414"/>
      <c r="G8285" s="342">
        <f t="shared" si="263"/>
        <v>12.365894572594136</v>
      </c>
      <c r="H8285" s="342">
        <f t="shared" si="262"/>
        <v>234.69589457259414</v>
      </c>
      <c r="I8285" s="190">
        <f>+H8285</f>
        <v>234.69589457259414</v>
      </c>
      <c r="J8285" s="347">
        <v>5</v>
      </c>
    </row>
    <row r="8286" spans="1:10" ht="13.5" hidden="1" customHeight="1" thickBot="1">
      <c r="A8286" s="409" t="s">
        <v>575</v>
      </c>
      <c r="B8286" s="183">
        <v>0</v>
      </c>
      <c r="C8286" s="184">
        <v>108.28</v>
      </c>
      <c r="D8286" s="346" t="s">
        <v>588</v>
      </c>
      <c r="E8286" s="346" t="s">
        <v>386</v>
      </c>
      <c r="F8286" s="346" t="s">
        <v>817</v>
      </c>
      <c r="G8286" s="342">
        <f t="shared" si="263"/>
        <v>6.0224848842733465</v>
      </c>
      <c r="H8286" s="342">
        <f t="shared" si="262"/>
        <v>114.30248488427335</v>
      </c>
      <c r="I8286" s="190"/>
    </row>
    <row r="8287" spans="1:10" ht="13.5" hidden="1" customHeight="1" thickBot="1">
      <c r="A8287" s="410"/>
      <c r="B8287" s="183">
        <v>9.1999999999999993</v>
      </c>
      <c r="C8287" s="184">
        <v>418.29</v>
      </c>
      <c r="D8287" s="346" t="s">
        <v>391</v>
      </c>
      <c r="E8287" s="346" t="s">
        <v>386</v>
      </c>
      <c r="F8287" s="346" t="s">
        <v>817</v>
      </c>
      <c r="G8287" s="342">
        <f t="shared" si="263"/>
        <v>23.265101609186353</v>
      </c>
      <c r="H8287" s="342">
        <f t="shared" si="262"/>
        <v>441.55510160918635</v>
      </c>
      <c r="I8287" s="190"/>
    </row>
    <row r="8288" spans="1:10" ht="13.5" hidden="1" customHeight="1" thickBot="1">
      <c r="A8288" s="410"/>
      <c r="B8288" s="183">
        <v>9.1999999999999993</v>
      </c>
      <c r="C8288" s="184">
        <v>418.29</v>
      </c>
      <c r="D8288" s="346" t="s">
        <v>391</v>
      </c>
      <c r="E8288" s="346" t="s">
        <v>386</v>
      </c>
      <c r="F8288" s="346" t="s">
        <v>818</v>
      </c>
      <c r="G8288" s="342">
        <f t="shared" si="263"/>
        <v>23.265101609186353</v>
      </c>
      <c r="H8288" s="342">
        <f t="shared" si="262"/>
        <v>441.55510160918635</v>
      </c>
      <c r="I8288" s="190"/>
    </row>
    <row r="8289" spans="1:9" ht="13.5" hidden="1" customHeight="1" thickBot="1">
      <c r="A8289" s="410"/>
      <c r="B8289" s="183">
        <v>9.1999999999999993</v>
      </c>
      <c r="C8289" s="184">
        <v>426.53</v>
      </c>
      <c r="D8289" s="346" t="s">
        <v>391</v>
      </c>
      <c r="E8289" s="346" t="s">
        <v>386</v>
      </c>
      <c r="F8289" s="346" t="s">
        <v>819</v>
      </c>
      <c r="G8289" s="342">
        <f t="shared" si="263"/>
        <v>23.723406701968141</v>
      </c>
      <c r="H8289" s="342">
        <f t="shared" si="262"/>
        <v>450.25340670196812</v>
      </c>
      <c r="I8289" s="190"/>
    </row>
    <row r="8290" spans="1:9" ht="13.5" hidden="1" customHeight="1" thickBot="1">
      <c r="A8290" s="410"/>
      <c r="B8290" s="183">
        <v>9.1999999999999993</v>
      </c>
      <c r="C8290" s="184">
        <v>426.53</v>
      </c>
      <c r="D8290" s="346" t="s">
        <v>391</v>
      </c>
      <c r="E8290" s="346" t="s">
        <v>386</v>
      </c>
      <c r="F8290" s="346" t="s">
        <v>820</v>
      </c>
      <c r="G8290" s="342">
        <f t="shared" si="263"/>
        <v>23.723406701968141</v>
      </c>
      <c r="H8290" s="342">
        <f t="shared" si="262"/>
        <v>450.25340670196812</v>
      </c>
      <c r="I8290" s="190"/>
    </row>
    <row r="8291" spans="1:9" ht="13.5" hidden="1" customHeight="1" thickBot="1">
      <c r="A8291" s="410"/>
      <c r="B8291" s="183">
        <v>6</v>
      </c>
      <c r="C8291" s="184">
        <v>261.7</v>
      </c>
      <c r="D8291" s="346" t="s">
        <v>391</v>
      </c>
      <c r="E8291" s="346" t="s">
        <v>386</v>
      </c>
      <c r="F8291" s="346" t="s">
        <v>821</v>
      </c>
      <c r="G8291" s="342">
        <f t="shared" si="263"/>
        <v>14.555636259829466</v>
      </c>
      <c r="H8291" s="342">
        <f t="shared" si="262"/>
        <v>276.25563625982943</v>
      </c>
      <c r="I8291" s="190"/>
    </row>
    <row r="8292" spans="1:9" ht="13.5" hidden="1" customHeight="1" thickBot="1">
      <c r="A8292" s="410"/>
      <c r="B8292" s="183">
        <v>69</v>
      </c>
      <c r="C8292" s="184">
        <v>2836.96</v>
      </c>
      <c r="D8292" s="346" t="s">
        <v>387</v>
      </c>
      <c r="E8292" s="346" t="s">
        <v>386</v>
      </c>
      <c r="F8292" s="346" t="s">
        <v>807</v>
      </c>
      <c r="G8292" s="342">
        <f t="shared" si="263"/>
        <v>157.79043883716395</v>
      </c>
      <c r="H8292" s="342">
        <f t="shared" si="262"/>
        <v>2994.750438837164</v>
      </c>
      <c r="I8292" s="190"/>
    </row>
    <row r="8293" spans="1:9" ht="13.5" hidden="1" customHeight="1" thickBot="1">
      <c r="A8293" s="410"/>
      <c r="B8293" s="183">
        <v>42</v>
      </c>
      <c r="C8293" s="184">
        <v>1534.08</v>
      </c>
      <c r="D8293" s="346" t="s">
        <v>387</v>
      </c>
      <c r="E8293" s="346" t="s">
        <v>386</v>
      </c>
      <c r="F8293" s="346" t="s">
        <v>837</v>
      </c>
      <c r="G8293" s="342">
        <f t="shared" si="263"/>
        <v>85.324839409549824</v>
      </c>
      <c r="H8293" s="342">
        <f t="shared" si="262"/>
        <v>1619.4048394095498</v>
      </c>
      <c r="I8293" s="190"/>
    </row>
    <row r="8294" spans="1:9" ht="13.5" hidden="1" customHeight="1" thickBot="1">
      <c r="A8294" s="410"/>
      <c r="B8294" s="183">
        <v>41.5</v>
      </c>
      <c r="C8294" s="184">
        <v>1475.75</v>
      </c>
      <c r="D8294" s="346" t="s">
        <v>387</v>
      </c>
      <c r="E8294" s="346" t="s">
        <v>386</v>
      </c>
      <c r="F8294" s="346" t="s">
        <v>811</v>
      </c>
      <c r="G8294" s="342">
        <f t="shared" si="263"/>
        <v>82.080551052515617</v>
      </c>
      <c r="H8294" s="342">
        <f t="shared" si="262"/>
        <v>1557.8305510525156</v>
      </c>
      <c r="I8294" s="190"/>
    </row>
    <row r="8295" spans="1:9" ht="13.5" hidden="1" customHeight="1" thickBot="1">
      <c r="A8295" s="410"/>
      <c r="B8295" s="183">
        <v>59</v>
      </c>
      <c r="C8295" s="184">
        <v>2083.42</v>
      </c>
      <c r="D8295" s="346" t="s">
        <v>387</v>
      </c>
      <c r="E8295" s="346" t="s">
        <v>386</v>
      </c>
      <c r="F8295" s="346" t="s">
        <v>813</v>
      </c>
      <c r="G8295" s="342">
        <f t="shared" si="263"/>
        <v>115.87888305866989</v>
      </c>
      <c r="H8295" s="342">
        <f t="shared" si="262"/>
        <v>2199.2988830586701</v>
      </c>
      <c r="I8295" s="190"/>
    </row>
    <row r="8296" spans="1:9" ht="13.5" hidden="1" customHeight="1" thickBot="1">
      <c r="A8296" s="410"/>
      <c r="B8296" s="183">
        <v>41</v>
      </c>
      <c r="C8296" s="184">
        <v>1392.66</v>
      </c>
      <c r="D8296" s="346" t="s">
        <v>387</v>
      </c>
      <c r="E8296" s="346" t="s">
        <v>386</v>
      </c>
      <c r="F8296" s="346" t="s">
        <v>808</v>
      </c>
      <c r="G8296" s="342">
        <f t="shared" si="263"/>
        <v>77.459122635132246</v>
      </c>
      <c r="H8296" s="342">
        <f t="shared" si="262"/>
        <v>1470.1191226351323</v>
      </c>
      <c r="I8296" s="190"/>
    </row>
    <row r="8297" spans="1:9" ht="13.5" hidden="1" customHeight="1" thickBot="1">
      <c r="A8297" s="410"/>
      <c r="B8297" s="183">
        <v>54</v>
      </c>
      <c r="C8297" s="184">
        <v>1734.62</v>
      </c>
      <c r="D8297" s="346" t="s">
        <v>387</v>
      </c>
      <c r="E8297" s="346" t="s">
        <v>386</v>
      </c>
      <c r="F8297" s="346" t="s">
        <v>809</v>
      </c>
      <c r="G8297" s="342">
        <f t="shared" si="263"/>
        <v>96.478783985576584</v>
      </c>
      <c r="H8297" s="342">
        <f t="shared" si="262"/>
        <v>1831.0987839855766</v>
      </c>
      <c r="I8297" s="190"/>
    </row>
    <row r="8298" spans="1:9" ht="13.5" hidden="1" customHeight="1" thickBot="1">
      <c r="A8298" s="410"/>
      <c r="B8298" s="183">
        <v>75</v>
      </c>
      <c r="C8298" s="184">
        <v>2545.9</v>
      </c>
      <c r="D8298" s="346" t="s">
        <v>387</v>
      </c>
      <c r="E8298" s="346" t="s">
        <v>386</v>
      </c>
      <c r="F8298" s="346" t="s">
        <v>810</v>
      </c>
      <c r="G8298" s="342">
        <f t="shared" si="263"/>
        <v>141.60181258654887</v>
      </c>
      <c r="H8298" s="342">
        <f t="shared" si="262"/>
        <v>2687.501812586549</v>
      </c>
      <c r="I8298" s="190"/>
    </row>
    <row r="8299" spans="1:9" ht="13.5" hidden="1" customHeight="1" thickBot="1">
      <c r="A8299" s="410"/>
      <c r="B8299" s="183">
        <v>90</v>
      </c>
      <c r="C8299" s="184">
        <v>2899.82</v>
      </c>
      <c r="D8299" s="346" t="s">
        <v>387</v>
      </c>
      <c r="E8299" s="346" t="s">
        <v>386</v>
      </c>
      <c r="F8299" s="346" t="s">
        <v>835</v>
      </c>
      <c r="G8299" s="342">
        <f t="shared" si="263"/>
        <v>161.28668375612796</v>
      </c>
      <c r="H8299" s="342">
        <f t="shared" si="262"/>
        <v>3061.1066837561279</v>
      </c>
      <c r="I8299" s="190"/>
    </row>
    <row r="8300" spans="1:9" ht="13.5" hidden="1" customHeight="1" thickBot="1">
      <c r="A8300" s="410"/>
      <c r="B8300" s="183">
        <v>41</v>
      </c>
      <c r="C8300" s="184">
        <v>1365.02</v>
      </c>
      <c r="D8300" s="346" t="s">
        <v>387</v>
      </c>
      <c r="E8300" s="346" t="s">
        <v>386</v>
      </c>
      <c r="F8300" s="346" t="s">
        <v>802</v>
      </c>
      <c r="G8300" s="342">
        <f t="shared" si="263"/>
        <v>75.921798270509811</v>
      </c>
      <c r="H8300" s="342">
        <f t="shared" si="262"/>
        <v>1440.9417982705097</v>
      </c>
      <c r="I8300" s="190"/>
    </row>
    <row r="8301" spans="1:9" ht="13.5" hidden="1" customHeight="1" thickBot="1">
      <c r="A8301" s="410"/>
      <c r="B8301" s="183">
        <v>90.5</v>
      </c>
      <c r="C8301" s="184">
        <v>3098.08</v>
      </c>
      <c r="D8301" s="346" t="s">
        <v>387</v>
      </c>
      <c r="E8301" s="346" t="s">
        <v>386</v>
      </c>
      <c r="F8301" s="346" t="s">
        <v>803</v>
      </c>
      <c r="G8301" s="342">
        <f t="shared" si="263"/>
        <v>172.31381575793839</v>
      </c>
      <c r="H8301" s="342">
        <f t="shared" si="262"/>
        <v>3270.3938157579382</v>
      </c>
      <c r="I8301" s="190"/>
    </row>
    <row r="8302" spans="1:9" ht="13.5" hidden="1" customHeight="1" thickBot="1">
      <c r="A8302" s="410"/>
      <c r="B8302" s="183">
        <v>61</v>
      </c>
      <c r="C8302" s="184">
        <v>2441.61</v>
      </c>
      <c r="D8302" s="346" t="s">
        <v>387</v>
      </c>
      <c r="E8302" s="346" t="s">
        <v>386</v>
      </c>
      <c r="F8302" s="346" t="s">
        <v>804</v>
      </c>
      <c r="G8302" s="342">
        <f t="shared" si="263"/>
        <v>135.80124970715411</v>
      </c>
      <c r="H8302" s="342">
        <f t="shared" si="262"/>
        <v>2577.4112497071542</v>
      </c>
      <c r="I8302" s="190"/>
    </row>
    <row r="8303" spans="1:9" ht="13.5" hidden="1" customHeight="1" thickBot="1">
      <c r="A8303" s="410"/>
      <c r="B8303" s="183">
        <v>85.5</v>
      </c>
      <c r="C8303" s="184">
        <v>3051.63</v>
      </c>
      <c r="D8303" s="346" t="s">
        <v>387</v>
      </c>
      <c r="E8303" s="346" t="s">
        <v>386</v>
      </c>
      <c r="F8303" s="346" t="s">
        <v>845</v>
      </c>
      <c r="G8303" s="342">
        <f t="shared" si="263"/>
        <v>169.73028765603132</v>
      </c>
      <c r="H8303" s="342">
        <f t="shared" si="262"/>
        <v>3221.3602876560312</v>
      </c>
      <c r="I8303" s="190"/>
    </row>
    <row r="8304" spans="1:9" ht="13.5" hidden="1" customHeight="1" thickBot="1">
      <c r="A8304" s="410"/>
      <c r="B8304" s="183">
        <v>120.5</v>
      </c>
      <c r="C8304" s="184">
        <v>5035.71</v>
      </c>
      <c r="D8304" s="346" t="s">
        <v>387</v>
      </c>
      <c r="E8304" s="346" t="s">
        <v>386</v>
      </c>
      <c r="F8304" s="346" t="s">
        <v>843</v>
      </c>
      <c r="G8304" s="342">
        <f t="shared" si="263"/>
        <v>280.08392460827605</v>
      </c>
      <c r="H8304" s="342">
        <f t="shared" si="262"/>
        <v>5315.793924608276</v>
      </c>
      <c r="I8304" s="190"/>
    </row>
    <row r="8305" spans="1:9" ht="13.5" hidden="1" customHeight="1" thickBot="1">
      <c r="A8305" s="410"/>
      <c r="B8305" s="183">
        <v>129</v>
      </c>
      <c r="C8305" s="184">
        <v>4519.28</v>
      </c>
      <c r="D8305" s="346" t="s">
        <v>387</v>
      </c>
      <c r="E8305" s="346" t="s">
        <v>386</v>
      </c>
      <c r="F8305" s="346" t="s">
        <v>894</v>
      </c>
      <c r="G8305" s="342">
        <f t="shared" si="263"/>
        <v>251.36032035277844</v>
      </c>
      <c r="H8305" s="342">
        <f t="shared" si="262"/>
        <v>4770.640320352778</v>
      </c>
      <c r="I8305" s="190"/>
    </row>
    <row r="8306" spans="1:9" ht="13.5" hidden="1" customHeight="1" thickBot="1">
      <c r="A8306" s="410"/>
      <c r="B8306" s="183">
        <v>67</v>
      </c>
      <c r="C8306" s="184">
        <v>2639.35</v>
      </c>
      <c r="D8306" s="346" t="s">
        <v>387</v>
      </c>
      <c r="E8306" s="346" t="s">
        <v>386</v>
      </c>
      <c r="F8306" s="346" t="s">
        <v>881</v>
      </c>
      <c r="G8306" s="342">
        <f t="shared" si="263"/>
        <v>146.79945954291517</v>
      </c>
      <c r="H8306" s="342">
        <f t="shared" si="262"/>
        <v>2786.1494595429149</v>
      </c>
      <c r="I8306" s="190"/>
    </row>
    <row r="8307" spans="1:9" ht="13.5" hidden="1" customHeight="1" thickBot="1">
      <c r="A8307" s="410"/>
      <c r="B8307" s="183">
        <v>113.5</v>
      </c>
      <c r="C8307" s="184">
        <v>4178.32</v>
      </c>
      <c r="D8307" s="346" t="s">
        <v>387</v>
      </c>
      <c r="E8307" s="346" t="s">
        <v>386</v>
      </c>
      <c r="F8307" s="346" t="s">
        <v>805</v>
      </c>
      <c r="G8307" s="342">
        <f t="shared" si="263"/>
        <v>232.39627855242892</v>
      </c>
      <c r="H8307" s="342">
        <f t="shared" si="262"/>
        <v>4410.7162785524288</v>
      </c>
      <c r="I8307" s="190"/>
    </row>
    <row r="8308" spans="1:9" ht="13.5" hidden="1" customHeight="1" thickBot="1">
      <c r="A8308" s="410"/>
      <c r="B8308" s="183">
        <v>49</v>
      </c>
      <c r="C8308" s="184">
        <v>1810.13</v>
      </c>
      <c r="D8308" s="346" t="s">
        <v>387</v>
      </c>
      <c r="E8308" s="346" t="s">
        <v>386</v>
      </c>
      <c r="F8308" s="346" t="s">
        <v>862</v>
      </c>
      <c r="G8308" s="342">
        <f t="shared" si="263"/>
        <v>100.67861621324079</v>
      </c>
      <c r="H8308" s="342">
        <f t="shared" si="262"/>
        <v>1910.8086162132408</v>
      </c>
      <c r="I8308" s="190"/>
    </row>
    <row r="8309" spans="1:9" ht="13.5" hidden="1" customHeight="1" thickBot="1">
      <c r="A8309" s="410"/>
      <c r="B8309" s="183">
        <v>69</v>
      </c>
      <c r="C8309" s="184">
        <v>2559.96</v>
      </c>
      <c r="D8309" s="346" t="s">
        <v>387</v>
      </c>
      <c r="E8309" s="346" t="s">
        <v>386</v>
      </c>
      <c r="F8309" s="346" t="s">
        <v>816</v>
      </c>
      <c r="G8309" s="342">
        <f t="shared" si="263"/>
        <v>142.38382346088287</v>
      </c>
      <c r="H8309" s="342">
        <f t="shared" si="262"/>
        <v>2702.343823460883</v>
      </c>
      <c r="I8309" s="190"/>
    </row>
    <row r="8310" spans="1:9" ht="13.5" hidden="1" customHeight="1" thickBot="1">
      <c r="A8310" s="410"/>
      <c r="B8310" s="183">
        <v>29</v>
      </c>
      <c r="C8310" s="184">
        <v>1182.5999999999999</v>
      </c>
      <c r="D8310" s="346" t="s">
        <v>387</v>
      </c>
      <c r="E8310" s="346" t="s">
        <v>386</v>
      </c>
      <c r="F8310" s="346" t="s">
        <v>863</v>
      </c>
      <c r="G8310" s="342">
        <f t="shared" si="263"/>
        <v>65.775679942202245</v>
      </c>
      <c r="H8310" s="342">
        <f t="shared" si="262"/>
        <v>1248.3756799422022</v>
      </c>
      <c r="I8310" s="190"/>
    </row>
    <row r="8311" spans="1:9" ht="13.5" hidden="1" customHeight="1" thickBot="1">
      <c r="A8311" s="410"/>
      <c r="B8311" s="183">
        <v>52</v>
      </c>
      <c r="C8311" s="184">
        <v>2074.9499999999998</v>
      </c>
      <c r="D8311" s="346" t="s">
        <v>387</v>
      </c>
      <c r="E8311" s="346" t="s">
        <v>386</v>
      </c>
      <c r="F8311" s="346" t="s">
        <v>864</v>
      </c>
      <c r="G8311" s="342">
        <f t="shared" si="263"/>
        <v>115.40778546936626</v>
      </c>
      <c r="H8311" s="342">
        <f t="shared" si="262"/>
        <v>2190.3577854693663</v>
      </c>
      <c r="I8311" s="190"/>
    </row>
    <row r="8312" spans="1:9" ht="13.5" hidden="1" customHeight="1" thickBot="1">
      <c r="A8312" s="410"/>
      <c r="B8312" s="183">
        <v>127.7</v>
      </c>
      <c r="C8312" s="184">
        <v>4652.1400000000003</v>
      </c>
      <c r="D8312" s="346" t="s">
        <v>387</v>
      </c>
      <c r="E8312" s="346" t="s">
        <v>386</v>
      </c>
      <c r="F8312" s="346" t="s">
        <v>841</v>
      </c>
      <c r="G8312" s="342">
        <f t="shared" si="263"/>
        <v>258.74993377838388</v>
      </c>
      <c r="H8312" s="342">
        <f t="shared" si="262"/>
        <v>4910.8899337783841</v>
      </c>
      <c r="I8312" s="190"/>
    </row>
    <row r="8313" spans="1:9" ht="13.5" hidden="1" customHeight="1" thickBot="1">
      <c r="A8313" s="410"/>
      <c r="B8313" s="183">
        <v>133.69999999999999</v>
      </c>
      <c r="C8313" s="184">
        <v>5578.45</v>
      </c>
      <c r="D8313" s="346" t="s">
        <v>387</v>
      </c>
      <c r="E8313" s="346" t="s">
        <v>386</v>
      </c>
      <c r="F8313" s="346" t="s">
        <v>856</v>
      </c>
      <c r="G8313" s="342">
        <f t="shared" si="263"/>
        <v>310.27087922676992</v>
      </c>
      <c r="H8313" s="342">
        <f t="shared" si="262"/>
        <v>5888.7208792267702</v>
      </c>
      <c r="I8313" s="190"/>
    </row>
    <row r="8314" spans="1:9" ht="13.5" hidden="1" customHeight="1" thickBot="1">
      <c r="A8314" s="410"/>
      <c r="B8314" s="183">
        <v>391</v>
      </c>
      <c r="C8314" s="184">
        <v>10111.4</v>
      </c>
      <c r="D8314" s="346" t="s">
        <v>384</v>
      </c>
      <c r="E8314" s="346" t="s">
        <v>386</v>
      </c>
      <c r="F8314" s="346" t="s">
        <v>807</v>
      </c>
      <c r="G8314" s="342">
        <f t="shared" si="263"/>
        <v>562.39151882934527</v>
      </c>
      <c r="H8314" s="342">
        <f t="shared" si="262"/>
        <v>10673.791518829345</v>
      </c>
      <c r="I8314" s="190"/>
    </row>
    <row r="8315" spans="1:9" ht="13.5" hidden="1" customHeight="1" thickBot="1">
      <c r="A8315" s="410"/>
      <c r="B8315" s="183">
        <v>323</v>
      </c>
      <c r="C8315" s="184">
        <v>8314.83</v>
      </c>
      <c r="D8315" s="346" t="s">
        <v>384</v>
      </c>
      <c r="E8315" s="346" t="s">
        <v>386</v>
      </c>
      <c r="F8315" s="346" t="s">
        <v>837</v>
      </c>
      <c r="G8315" s="342">
        <f t="shared" si="263"/>
        <v>462.46710371539109</v>
      </c>
      <c r="H8315" s="342">
        <f t="shared" si="262"/>
        <v>8777.2971037153911</v>
      </c>
      <c r="I8315" s="190"/>
    </row>
    <row r="8316" spans="1:9" ht="13.5" hidden="1" customHeight="1" thickBot="1">
      <c r="A8316" s="410"/>
      <c r="B8316" s="183">
        <v>459</v>
      </c>
      <c r="C8316" s="184">
        <v>11529.04</v>
      </c>
      <c r="D8316" s="346" t="s">
        <v>384</v>
      </c>
      <c r="E8316" s="346" t="s">
        <v>386</v>
      </c>
      <c r="F8316" s="346" t="s">
        <v>811</v>
      </c>
      <c r="G8316" s="342">
        <f t="shared" si="263"/>
        <v>641.24001782584764</v>
      </c>
      <c r="H8316" s="342">
        <f t="shared" si="262"/>
        <v>12170.280017825848</v>
      </c>
      <c r="I8316" s="190"/>
    </row>
    <row r="8317" spans="1:9" ht="13.5" hidden="1" customHeight="1" thickBot="1">
      <c r="A8317" s="410"/>
      <c r="B8317" s="183">
        <v>459</v>
      </c>
      <c r="C8317" s="184">
        <v>11561.73</v>
      </c>
      <c r="D8317" s="346" t="s">
        <v>384</v>
      </c>
      <c r="E8317" s="346" t="s">
        <v>386</v>
      </c>
      <c r="F8317" s="346" t="s">
        <v>813</v>
      </c>
      <c r="G8317" s="342">
        <f t="shared" si="263"/>
        <v>643.05822091844914</v>
      </c>
      <c r="H8317" s="342">
        <f t="shared" si="262"/>
        <v>12204.788220918448</v>
      </c>
      <c r="I8317" s="190"/>
    </row>
    <row r="8318" spans="1:9" ht="13.5" hidden="1" customHeight="1" thickBot="1">
      <c r="A8318" s="410"/>
      <c r="B8318" s="183">
        <v>412</v>
      </c>
      <c r="C8318" s="184">
        <v>10161.14</v>
      </c>
      <c r="D8318" s="346" t="s">
        <v>384</v>
      </c>
      <c r="E8318" s="346" t="s">
        <v>386</v>
      </c>
      <c r="F8318" s="346" t="s">
        <v>808</v>
      </c>
      <c r="G8318" s="342">
        <f t="shared" si="263"/>
        <v>565.15803525106458</v>
      </c>
      <c r="H8318" s="342">
        <f t="shared" si="262"/>
        <v>10726.298035251064</v>
      </c>
      <c r="I8318" s="190"/>
    </row>
    <row r="8319" spans="1:9" ht="13.5" hidden="1" customHeight="1" thickBot="1">
      <c r="A8319" s="410"/>
      <c r="B8319" s="183">
        <v>292</v>
      </c>
      <c r="C8319" s="184">
        <v>7188.82</v>
      </c>
      <c r="D8319" s="346" t="s">
        <v>384</v>
      </c>
      <c r="E8319" s="346" t="s">
        <v>386</v>
      </c>
      <c r="F8319" s="346" t="s">
        <v>809</v>
      </c>
      <c r="G8319" s="342">
        <f t="shared" si="263"/>
        <v>399.83893411305797</v>
      </c>
      <c r="H8319" s="342">
        <f t="shared" si="262"/>
        <v>7588.6589341130575</v>
      </c>
      <c r="I8319" s="190"/>
    </row>
    <row r="8320" spans="1:9" ht="13.5" hidden="1" customHeight="1" thickBot="1">
      <c r="A8320" s="410"/>
      <c r="B8320" s="183">
        <v>463</v>
      </c>
      <c r="C8320" s="184">
        <v>11032.68</v>
      </c>
      <c r="D8320" s="346" t="s">
        <v>384</v>
      </c>
      <c r="E8320" s="346" t="s">
        <v>386</v>
      </c>
      <c r="F8320" s="346" t="s">
        <v>810</v>
      </c>
      <c r="G8320" s="342">
        <f t="shared" si="263"/>
        <v>613.63269794075416</v>
      </c>
      <c r="H8320" s="342">
        <f t="shared" si="262"/>
        <v>11646.312697940755</v>
      </c>
      <c r="I8320" s="190"/>
    </row>
    <row r="8321" spans="1:9" ht="13.5" hidden="1" customHeight="1" thickBot="1">
      <c r="A8321" s="410"/>
      <c r="B8321" s="183">
        <v>478</v>
      </c>
      <c r="C8321" s="184">
        <v>12515.57</v>
      </c>
      <c r="D8321" s="346" t="s">
        <v>384</v>
      </c>
      <c r="E8321" s="346" t="s">
        <v>386</v>
      </c>
      <c r="F8321" s="346" t="s">
        <v>835</v>
      </c>
      <c r="G8321" s="342">
        <f t="shared" si="263"/>
        <v>696.11037258094723</v>
      </c>
      <c r="H8321" s="342">
        <f t="shared" si="262"/>
        <v>13211.680372580948</v>
      </c>
      <c r="I8321" s="190"/>
    </row>
    <row r="8322" spans="1:9" ht="13.5" hidden="1" customHeight="1" thickBot="1">
      <c r="A8322" s="410"/>
      <c r="B8322" s="183">
        <v>130</v>
      </c>
      <c r="C8322" s="184">
        <v>3109.19</v>
      </c>
      <c r="D8322" s="346" t="s">
        <v>384</v>
      </c>
      <c r="E8322" s="346" t="s">
        <v>386</v>
      </c>
      <c r="F8322" s="346" t="s">
        <v>802</v>
      </c>
      <c r="G8322" s="342">
        <f t="shared" si="263"/>
        <v>172.93174895949247</v>
      </c>
      <c r="H8322" s="342">
        <f t="shared" si="262"/>
        <v>3282.1217489594924</v>
      </c>
      <c r="I8322" s="190"/>
    </row>
    <row r="8323" spans="1:9" ht="13.5" hidden="1" customHeight="1" thickBot="1">
      <c r="A8323" s="410"/>
      <c r="B8323" s="183">
        <v>354</v>
      </c>
      <c r="C8323" s="184">
        <v>9705.51</v>
      </c>
      <c r="D8323" s="346" t="s">
        <v>384</v>
      </c>
      <c r="E8323" s="346" t="s">
        <v>386</v>
      </c>
      <c r="F8323" s="346" t="s">
        <v>803</v>
      </c>
      <c r="G8323" s="342">
        <f t="shared" si="263"/>
        <v>539.81609964133554</v>
      </c>
      <c r="H8323" s="342">
        <f t="shared" si="262"/>
        <v>10245.326099641336</v>
      </c>
      <c r="I8323" s="190"/>
    </row>
    <row r="8324" spans="1:9" ht="13.5" hidden="1" customHeight="1" thickBot="1">
      <c r="A8324" s="410"/>
      <c r="B8324" s="183">
        <v>578</v>
      </c>
      <c r="C8324" s="184">
        <v>15038.13</v>
      </c>
      <c r="D8324" s="346" t="s">
        <v>384</v>
      </c>
      <c r="E8324" s="346" t="s">
        <v>386</v>
      </c>
      <c r="F8324" s="346" t="s">
        <v>804</v>
      </c>
      <c r="G8324" s="342">
        <f t="shared" si="263"/>
        <v>836.41402486828156</v>
      </c>
      <c r="H8324" s="342">
        <f t="shared" si="262"/>
        <v>15874.544024868281</v>
      </c>
      <c r="I8324" s="190"/>
    </row>
    <row r="8325" spans="1:9" ht="13.5" hidden="1" customHeight="1" thickBot="1">
      <c r="A8325" s="410"/>
      <c r="B8325" s="183">
        <v>328</v>
      </c>
      <c r="C8325" s="184">
        <v>8306.65</v>
      </c>
      <c r="D8325" s="346" t="s">
        <v>384</v>
      </c>
      <c r="E8325" s="346" t="s">
        <v>386</v>
      </c>
      <c r="F8325" s="346" t="s">
        <v>845</v>
      </c>
      <c r="G8325" s="342">
        <f t="shared" si="263"/>
        <v>462.012135795615</v>
      </c>
      <c r="H8325" s="342">
        <f t="shared" si="262"/>
        <v>8768.6621357956137</v>
      </c>
      <c r="I8325" s="190"/>
    </row>
    <row r="8326" spans="1:9" ht="13.5" hidden="1" customHeight="1" thickBot="1">
      <c r="A8326" s="410"/>
      <c r="B8326" s="183">
        <v>500.5</v>
      </c>
      <c r="C8326" s="184">
        <v>13704.9</v>
      </c>
      <c r="D8326" s="346" t="s">
        <v>384</v>
      </c>
      <c r="E8326" s="346" t="s">
        <v>386</v>
      </c>
      <c r="F8326" s="346" t="s">
        <v>843</v>
      </c>
      <c r="G8326" s="342">
        <f t="shared" si="263"/>
        <v>762.26037209528795</v>
      </c>
      <c r="H8326" s="342">
        <f t="shared" si="262"/>
        <v>14467.160372095288</v>
      </c>
      <c r="I8326" s="190"/>
    </row>
    <row r="8327" spans="1:9" ht="13.5" hidden="1" customHeight="1" thickBot="1">
      <c r="A8327" s="410"/>
      <c r="B8327" s="183">
        <v>582.5</v>
      </c>
      <c r="C8327" s="184">
        <v>14457.37</v>
      </c>
      <c r="D8327" s="346" t="s">
        <v>384</v>
      </c>
      <c r="E8327" s="346" t="s">
        <v>386</v>
      </c>
      <c r="F8327" s="346" t="s">
        <v>894</v>
      </c>
      <c r="G8327" s="342">
        <f t="shared" si="263"/>
        <v>804.11241495518061</v>
      </c>
      <c r="H8327" s="342">
        <f t="shared" si="262"/>
        <v>15261.482414955182</v>
      </c>
      <c r="I8327" s="190"/>
    </row>
    <row r="8328" spans="1:9" ht="13.5" hidden="1" customHeight="1" thickBot="1">
      <c r="A8328" s="410"/>
      <c r="B8328" s="183">
        <v>429</v>
      </c>
      <c r="C8328" s="184">
        <v>11419.35</v>
      </c>
      <c r="D8328" s="346" t="s">
        <v>384</v>
      </c>
      <c r="E8328" s="346" t="s">
        <v>386</v>
      </c>
      <c r="F8328" s="346" t="s">
        <v>881</v>
      </c>
      <c r="G8328" s="342">
        <f t="shared" si="263"/>
        <v>635.13910937594051</v>
      </c>
      <c r="H8328" s="342">
        <f t="shared" si="262"/>
        <v>12054.489109375942</v>
      </c>
      <c r="I8328" s="190"/>
    </row>
    <row r="8329" spans="1:9" ht="13.5" hidden="1" customHeight="1" thickBot="1">
      <c r="A8329" s="410"/>
      <c r="B8329" s="183">
        <v>652</v>
      </c>
      <c r="C8329" s="184">
        <v>17693.11</v>
      </c>
      <c r="D8329" s="346" t="s">
        <v>384</v>
      </c>
      <c r="E8329" s="346" t="s">
        <v>386</v>
      </c>
      <c r="F8329" s="346" t="s">
        <v>805</v>
      </c>
      <c r="G8329" s="342">
        <f t="shared" si="263"/>
        <v>984.08281797917982</v>
      </c>
      <c r="H8329" s="342">
        <f t="shared" si="262"/>
        <v>18677.192817979179</v>
      </c>
      <c r="I8329" s="190"/>
    </row>
    <row r="8330" spans="1:9" ht="13.5" hidden="1" customHeight="1" thickBot="1">
      <c r="A8330" s="410"/>
      <c r="B8330" s="183">
        <v>254</v>
      </c>
      <c r="C8330" s="184">
        <v>6202.36</v>
      </c>
      <c r="D8330" s="346" t="s">
        <v>384</v>
      </c>
      <c r="E8330" s="346" t="s">
        <v>386</v>
      </c>
      <c r="F8330" s="346" t="s">
        <v>862</v>
      </c>
      <c r="G8330" s="342">
        <f t="shared" si="263"/>
        <v>344.97247272646496</v>
      </c>
      <c r="H8330" s="342">
        <f t="shared" si="262"/>
        <v>6547.3324727264644</v>
      </c>
      <c r="I8330" s="190"/>
    </row>
    <row r="8331" spans="1:9" ht="13.5" hidden="1" customHeight="1" thickBot="1">
      <c r="A8331" s="410"/>
      <c r="B8331" s="183">
        <v>414.5</v>
      </c>
      <c r="C8331" s="184">
        <v>10887.11</v>
      </c>
      <c r="D8331" s="346" t="s">
        <v>384</v>
      </c>
      <c r="E8331" s="346" t="s">
        <v>386</v>
      </c>
      <c r="F8331" s="346" t="s">
        <v>816</v>
      </c>
      <c r="G8331" s="342">
        <f t="shared" si="263"/>
        <v>605.53616003344291</v>
      </c>
      <c r="H8331" s="342">
        <f t="shared" ref="H8331:H8394" si="264">+G8331+C8331</f>
        <v>11492.646160033444</v>
      </c>
      <c r="I8331" s="190"/>
    </row>
    <row r="8332" spans="1:9" ht="13.5" hidden="1" customHeight="1" thickBot="1">
      <c r="A8332" s="410"/>
      <c r="B8332" s="183">
        <v>352</v>
      </c>
      <c r="C8332" s="184">
        <v>9073.2800000000007</v>
      </c>
      <c r="D8332" s="346" t="s">
        <v>384</v>
      </c>
      <c r="E8332" s="346" t="s">
        <v>386</v>
      </c>
      <c r="F8332" s="346" t="s">
        <v>863</v>
      </c>
      <c r="G8332" s="342">
        <f t="shared" si="263"/>
        <v>504.65175148485105</v>
      </c>
      <c r="H8332" s="342">
        <f t="shared" si="264"/>
        <v>9577.9317514848517</v>
      </c>
      <c r="I8332" s="190"/>
    </row>
    <row r="8333" spans="1:9" ht="13.5" hidden="1" customHeight="1" thickBot="1">
      <c r="A8333" s="410"/>
      <c r="B8333" s="183">
        <v>395.08</v>
      </c>
      <c r="C8333" s="184">
        <v>10734.71</v>
      </c>
      <c r="D8333" s="346" t="s">
        <v>384</v>
      </c>
      <c r="E8333" s="346" t="s">
        <v>386</v>
      </c>
      <c r="F8333" s="346" t="s">
        <v>864</v>
      </c>
      <c r="G8333" s="342">
        <f t="shared" si="263"/>
        <v>597.05974059898347</v>
      </c>
      <c r="H8333" s="342">
        <f t="shared" si="264"/>
        <v>11331.769740598982</v>
      </c>
      <c r="I8333" s="190"/>
    </row>
    <row r="8334" spans="1:9" ht="13.5" hidden="1" customHeight="1" thickBot="1">
      <c r="A8334" s="410"/>
      <c r="B8334" s="183">
        <v>587.5</v>
      </c>
      <c r="C8334" s="184">
        <v>14829.67</v>
      </c>
      <c r="D8334" s="346" t="s">
        <v>384</v>
      </c>
      <c r="E8334" s="346" t="s">
        <v>386</v>
      </c>
      <c r="F8334" s="346" t="s">
        <v>841</v>
      </c>
      <c r="G8334" s="342">
        <f t="shared" si="263"/>
        <v>824.81957345550347</v>
      </c>
      <c r="H8334" s="342">
        <f t="shared" si="264"/>
        <v>15654.489573455503</v>
      </c>
      <c r="I8334" s="190"/>
    </row>
    <row r="8335" spans="1:9" ht="13.5" hidden="1" customHeight="1" thickBot="1">
      <c r="A8335" s="410"/>
      <c r="B8335" s="183">
        <v>356</v>
      </c>
      <c r="C8335" s="184">
        <v>9276.51</v>
      </c>
      <c r="D8335" s="346" t="s">
        <v>384</v>
      </c>
      <c r="E8335" s="346" t="s">
        <v>386</v>
      </c>
      <c r="F8335" s="346" t="s">
        <v>856</v>
      </c>
      <c r="G8335" s="342">
        <f t="shared" ref="G8335:G8398" si="265">+(C8335/$C$12584)*1312742.08</f>
        <v>515.955312650633</v>
      </c>
      <c r="H8335" s="342">
        <f t="shared" si="264"/>
        <v>9792.4653126506328</v>
      </c>
      <c r="I8335" s="190"/>
    </row>
    <row r="8336" spans="1:9" ht="13.5" hidden="1" customHeight="1" thickBot="1">
      <c r="A8336" s="410"/>
      <c r="B8336" s="183">
        <v>82.08</v>
      </c>
      <c r="C8336" s="184">
        <v>3756.39</v>
      </c>
      <c r="D8336" s="346" t="s">
        <v>385</v>
      </c>
      <c r="E8336" s="346" t="s">
        <v>386</v>
      </c>
      <c r="F8336" s="346" t="s">
        <v>817</v>
      </c>
      <c r="G8336" s="342">
        <f t="shared" si="265"/>
        <v>208.92872178089723</v>
      </c>
      <c r="H8336" s="342">
        <f t="shared" si="264"/>
        <v>3965.3187217808972</v>
      </c>
      <c r="I8336" s="190"/>
    </row>
    <row r="8337" spans="1:9" ht="13.5" hidden="1" customHeight="1" thickBot="1">
      <c r="A8337" s="410"/>
      <c r="B8337" s="183">
        <v>85.68</v>
      </c>
      <c r="C8337" s="184">
        <v>3936.8</v>
      </c>
      <c r="D8337" s="346" t="s">
        <v>385</v>
      </c>
      <c r="E8337" s="346" t="s">
        <v>386</v>
      </c>
      <c r="F8337" s="346" t="s">
        <v>822</v>
      </c>
      <c r="G8337" s="342">
        <f t="shared" si="265"/>
        <v>218.96304481351413</v>
      </c>
      <c r="H8337" s="342">
        <f t="shared" si="264"/>
        <v>4155.7630448135142</v>
      </c>
      <c r="I8337" s="190"/>
    </row>
    <row r="8338" spans="1:9" ht="13.5" hidden="1" customHeight="1" thickBot="1">
      <c r="A8338" s="410"/>
      <c r="B8338" s="183">
        <v>86.88</v>
      </c>
      <c r="C8338" s="184">
        <v>3993.47</v>
      </c>
      <c r="D8338" s="346" t="s">
        <v>385</v>
      </c>
      <c r="E8338" s="346" t="s">
        <v>386</v>
      </c>
      <c r="F8338" s="346" t="s">
        <v>823</v>
      </c>
      <c r="G8338" s="342">
        <f t="shared" si="265"/>
        <v>222.11500471739083</v>
      </c>
      <c r="H8338" s="342">
        <f t="shared" si="264"/>
        <v>4215.5850047173908</v>
      </c>
      <c r="I8338" s="190"/>
    </row>
    <row r="8339" spans="1:9" ht="13.5" hidden="1" customHeight="1" thickBot="1">
      <c r="A8339" s="410"/>
      <c r="B8339" s="183">
        <v>99.68</v>
      </c>
      <c r="C8339" s="184">
        <v>4531.51</v>
      </c>
      <c r="D8339" s="346" t="s">
        <v>385</v>
      </c>
      <c r="E8339" s="346" t="s">
        <v>386</v>
      </c>
      <c r="F8339" s="346" t="s">
        <v>824</v>
      </c>
      <c r="G8339" s="342">
        <f t="shared" si="265"/>
        <v>252.04054745043879</v>
      </c>
      <c r="H8339" s="342">
        <f t="shared" si="264"/>
        <v>4783.5505474504389</v>
      </c>
      <c r="I8339" s="190"/>
    </row>
    <row r="8340" spans="1:9" ht="13.5" hidden="1" customHeight="1" thickBot="1">
      <c r="A8340" s="410"/>
      <c r="B8340" s="183">
        <v>96.48</v>
      </c>
      <c r="C8340" s="184">
        <v>4366.67</v>
      </c>
      <c r="D8340" s="346" t="s">
        <v>385</v>
      </c>
      <c r="E8340" s="346" t="s">
        <v>386</v>
      </c>
      <c r="F8340" s="346" t="s">
        <v>825</v>
      </c>
      <c r="G8340" s="342">
        <f t="shared" si="265"/>
        <v>242.87222081279916</v>
      </c>
      <c r="H8340" s="342">
        <f t="shared" si="264"/>
        <v>4609.5422208127993</v>
      </c>
      <c r="I8340" s="190"/>
    </row>
    <row r="8341" spans="1:9" ht="13.5" hidden="1" customHeight="1" thickBot="1">
      <c r="A8341" s="410"/>
      <c r="B8341" s="183">
        <v>90.48</v>
      </c>
      <c r="C8341" s="184">
        <v>4113.2299999999996</v>
      </c>
      <c r="D8341" s="346" t="s">
        <v>385</v>
      </c>
      <c r="E8341" s="346" t="s">
        <v>386</v>
      </c>
      <c r="F8341" s="346" t="s">
        <v>818</v>
      </c>
      <c r="G8341" s="342">
        <f t="shared" si="265"/>
        <v>228.77600203675337</v>
      </c>
      <c r="H8341" s="342">
        <f t="shared" si="264"/>
        <v>4342.0060020367528</v>
      </c>
      <c r="I8341" s="190"/>
    </row>
    <row r="8342" spans="1:9" ht="13.5" hidden="1" customHeight="1" thickBot="1">
      <c r="A8342" s="410"/>
      <c r="B8342" s="183">
        <v>99.68</v>
      </c>
      <c r="C8342" s="184">
        <v>4620.92</v>
      </c>
      <c r="D8342" s="346" t="s">
        <v>385</v>
      </c>
      <c r="E8342" s="346" t="s">
        <v>386</v>
      </c>
      <c r="F8342" s="346" t="s">
        <v>826</v>
      </c>
      <c r="G8342" s="342">
        <f t="shared" si="265"/>
        <v>257.01349142442183</v>
      </c>
      <c r="H8342" s="342">
        <f t="shared" si="264"/>
        <v>4877.9334914244218</v>
      </c>
      <c r="I8342" s="190"/>
    </row>
    <row r="8343" spans="1:9" ht="13.5" hidden="1" customHeight="1" thickBot="1">
      <c r="A8343" s="410"/>
      <c r="B8343" s="183">
        <v>99.68</v>
      </c>
      <c r="C8343" s="184">
        <v>4620.92</v>
      </c>
      <c r="D8343" s="346" t="s">
        <v>385</v>
      </c>
      <c r="E8343" s="346" t="s">
        <v>386</v>
      </c>
      <c r="F8343" s="346" t="s">
        <v>827</v>
      </c>
      <c r="G8343" s="342">
        <f t="shared" si="265"/>
        <v>257.01349142442183</v>
      </c>
      <c r="H8343" s="342">
        <f t="shared" si="264"/>
        <v>4877.9334914244218</v>
      </c>
      <c r="I8343" s="190"/>
    </row>
    <row r="8344" spans="1:9" ht="13.5" hidden="1" customHeight="1" thickBot="1">
      <c r="A8344" s="410"/>
      <c r="B8344" s="183">
        <v>99.68</v>
      </c>
      <c r="C8344" s="184">
        <v>4620.92</v>
      </c>
      <c r="D8344" s="346" t="s">
        <v>385</v>
      </c>
      <c r="E8344" s="346" t="s">
        <v>386</v>
      </c>
      <c r="F8344" s="346" t="s">
        <v>828</v>
      </c>
      <c r="G8344" s="342">
        <f t="shared" si="265"/>
        <v>257.01349142442183</v>
      </c>
      <c r="H8344" s="342">
        <f t="shared" si="264"/>
        <v>4877.9334914244218</v>
      </c>
      <c r="I8344" s="190"/>
    </row>
    <row r="8345" spans="1:9" ht="13.5" hidden="1" customHeight="1" thickBot="1">
      <c r="A8345" s="410"/>
      <c r="B8345" s="183">
        <v>90.48</v>
      </c>
      <c r="C8345" s="184">
        <v>4194.38</v>
      </c>
      <c r="D8345" s="346" t="s">
        <v>385</v>
      </c>
      <c r="E8345" s="346" t="s">
        <v>386</v>
      </c>
      <c r="F8345" s="346" t="s">
        <v>819</v>
      </c>
      <c r="G8345" s="342">
        <f t="shared" si="265"/>
        <v>233.28952852695269</v>
      </c>
      <c r="H8345" s="342">
        <f t="shared" si="264"/>
        <v>4427.6695285269525</v>
      </c>
      <c r="I8345" s="190"/>
    </row>
    <row r="8346" spans="1:9" ht="13.5" hidden="1" customHeight="1" thickBot="1">
      <c r="A8346" s="410"/>
      <c r="B8346" s="183">
        <v>80.48</v>
      </c>
      <c r="C8346" s="184">
        <v>3763.79</v>
      </c>
      <c r="D8346" s="346" t="s">
        <v>385</v>
      </c>
      <c r="E8346" s="346" t="s">
        <v>386</v>
      </c>
      <c r="F8346" s="346" t="s">
        <v>829</v>
      </c>
      <c r="G8346" s="342">
        <f t="shared" si="265"/>
        <v>209.34030645159936</v>
      </c>
      <c r="H8346" s="342">
        <f t="shared" si="264"/>
        <v>3973.1303064515992</v>
      </c>
      <c r="I8346" s="190"/>
    </row>
    <row r="8347" spans="1:9" ht="13.5" hidden="1" customHeight="1" thickBot="1">
      <c r="A8347" s="410"/>
      <c r="B8347" s="183">
        <v>99.68</v>
      </c>
      <c r="C8347" s="184">
        <v>4620.92</v>
      </c>
      <c r="D8347" s="346" t="s">
        <v>385</v>
      </c>
      <c r="E8347" s="346" t="s">
        <v>386</v>
      </c>
      <c r="F8347" s="346" t="s">
        <v>830</v>
      </c>
      <c r="G8347" s="342">
        <f t="shared" si="265"/>
        <v>257.01349142442183</v>
      </c>
      <c r="H8347" s="342">
        <f t="shared" si="264"/>
        <v>4877.9334914244218</v>
      </c>
      <c r="I8347" s="190"/>
    </row>
    <row r="8348" spans="1:9" ht="13.5" hidden="1" customHeight="1" thickBot="1">
      <c r="A8348" s="410"/>
      <c r="B8348" s="183">
        <v>90.48</v>
      </c>
      <c r="C8348" s="184">
        <v>4194.38</v>
      </c>
      <c r="D8348" s="346" t="s">
        <v>385</v>
      </c>
      <c r="E8348" s="346" t="s">
        <v>386</v>
      </c>
      <c r="F8348" s="346" t="s">
        <v>820</v>
      </c>
      <c r="G8348" s="342">
        <f t="shared" si="265"/>
        <v>233.28952852695269</v>
      </c>
      <c r="H8348" s="342">
        <f t="shared" si="264"/>
        <v>4427.6695285269525</v>
      </c>
      <c r="I8348" s="190"/>
    </row>
    <row r="8349" spans="1:9" ht="13.5" hidden="1" customHeight="1" thickBot="1">
      <c r="A8349" s="410"/>
      <c r="B8349" s="183">
        <v>67.680000000000007</v>
      </c>
      <c r="C8349" s="184">
        <v>3236.34</v>
      </c>
      <c r="D8349" s="346" t="s">
        <v>385</v>
      </c>
      <c r="E8349" s="346" t="s">
        <v>386</v>
      </c>
      <c r="F8349" s="346" t="s">
        <v>805</v>
      </c>
      <c r="G8349" s="342">
        <f t="shared" si="265"/>
        <v>180.0037747540562</v>
      </c>
      <c r="H8349" s="342">
        <f t="shared" si="264"/>
        <v>3416.3437747540565</v>
      </c>
      <c r="I8349" s="190"/>
    </row>
    <row r="8350" spans="1:9" ht="13.5" hidden="1" customHeight="1" thickBot="1">
      <c r="A8350" s="410"/>
      <c r="B8350" s="183">
        <v>95.68</v>
      </c>
      <c r="C8350" s="184">
        <v>4447.84</v>
      </c>
      <c r="D8350" s="346" t="s">
        <v>385</v>
      </c>
      <c r="E8350" s="346" t="s">
        <v>386</v>
      </c>
      <c r="F8350" s="346" t="s">
        <v>831</v>
      </c>
      <c r="G8350" s="342">
        <f t="shared" si="265"/>
        <v>247.38685969400038</v>
      </c>
      <c r="H8350" s="342">
        <f t="shared" si="264"/>
        <v>4695.2268596940003</v>
      </c>
      <c r="I8350" s="190"/>
    </row>
    <row r="8351" spans="1:9" ht="13.5" hidden="1" customHeight="1" thickBot="1">
      <c r="A8351" s="410"/>
      <c r="B8351" s="183">
        <v>99.68</v>
      </c>
      <c r="C8351" s="184">
        <v>4620.92</v>
      </c>
      <c r="D8351" s="346" t="s">
        <v>385</v>
      </c>
      <c r="E8351" s="346" t="s">
        <v>386</v>
      </c>
      <c r="F8351" s="346" t="s">
        <v>832</v>
      </c>
      <c r="G8351" s="342">
        <f t="shared" si="265"/>
        <v>257.01349142442183</v>
      </c>
      <c r="H8351" s="342">
        <f t="shared" si="264"/>
        <v>4877.9334914244218</v>
      </c>
      <c r="I8351" s="190"/>
    </row>
    <row r="8352" spans="1:9" ht="13.5" hidden="1" customHeight="1" thickBot="1">
      <c r="A8352" s="410"/>
      <c r="B8352" s="183">
        <v>80.599999999999994</v>
      </c>
      <c r="C8352" s="184">
        <v>3793.78</v>
      </c>
      <c r="D8352" s="346" t="s">
        <v>385</v>
      </c>
      <c r="E8352" s="346" t="s">
        <v>386</v>
      </c>
      <c r="F8352" s="346" t="s">
        <v>821</v>
      </c>
      <c r="G8352" s="342">
        <f t="shared" si="265"/>
        <v>211.00833675894472</v>
      </c>
      <c r="H8352" s="342">
        <f t="shared" si="264"/>
        <v>4004.7883367589448</v>
      </c>
      <c r="I8352" s="190"/>
    </row>
    <row r="8353" spans="1:10" ht="13.5" hidden="1" customHeight="1" thickBot="1">
      <c r="A8353" s="410"/>
      <c r="B8353" s="183">
        <v>16.46</v>
      </c>
      <c r="C8353" s="184">
        <v>620.94000000000005</v>
      </c>
      <c r="D8353" s="346" t="s">
        <v>385</v>
      </c>
      <c r="E8353" s="346" t="s">
        <v>386</v>
      </c>
      <c r="F8353" s="346" t="s">
        <v>833</v>
      </c>
      <c r="G8353" s="342">
        <f t="shared" si="265"/>
        <v>34.5364034359133</v>
      </c>
      <c r="H8353" s="342">
        <f t="shared" si="264"/>
        <v>655.47640343591331</v>
      </c>
      <c r="I8353" s="190"/>
    </row>
    <row r="8354" spans="1:10" ht="13.5" hidden="1" customHeight="1" thickBot="1">
      <c r="A8354" s="410"/>
      <c r="B8354" s="183">
        <v>16.329999999999998</v>
      </c>
      <c r="C8354" s="184">
        <v>719.01</v>
      </c>
      <c r="D8354" s="346" t="s">
        <v>385</v>
      </c>
      <c r="E8354" s="346" t="s">
        <v>386</v>
      </c>
      <c r="F8354" s="346" t="s">
        <v>916</v>
      </c>
      <c r="G8354" s="342">
        <f t="shared" si="265"/>
        <v>39.991012713717943</v>
      </c>
      <c r="H8354" s="342">
        <f t="shared" si="264"/>
        <v>759.00101271371796</v>
      </c>
      <c r="I8354" s="190"/>
    </row>
    <row r="8355" spans="1:10" ht="13.5" hidden="1" customHeight="1" thickBot="1">
      <c r="A8355" s="410"/>
      <c r="B8355" s="183">
        <v>30.33</v>
      </c>
      <c r="C8355" s="184">
        <v>1335.25</v>
      </c>
      <c r="D8355" s="346" t="s">
        <v>385</v>
      </c>
      <c r="E8355" s="346" t="s">
        <v>386</v>
      </c>
      <c r="F8355" s="346" t="s">
        <v>917</v>
      </c>
      <c r="G8355" s="342">
        <f t="shared" si="265"/>
        <v>74.266004264185312</v>
      </c>
      <c r="H8355" s="342">
        <f t="shared" si="264"/>
        <v>1409.5160042641853</v>
      </c>
      <c r="I8355" s="190"/>
    </row>
    <row r="8356" spans="1:10" ht="13.5" hidden="1" customHeight="1" thickBot="1">
      <c r="A8356" s="410"/>
      <c r="B8356" s="183">
        <v>3.2</v>
      </c>
      <c r="C8356" s="184">
        <v>164.83</v>
      </c>
      <c r="D8356" s="346" t="s">
        <v>834</v>
      </c>
      <c r="E8356" s="346" t="s">
        <v>386</v>
      </c>
      <c r="F8356" s="346" t="s">
        <v>825</v>
      </c>
      <c r="G8356" s="342">
        <f t="shared" si="265"/>
        <v>9.167770442138675</v>
      </c>
      <c r="H8356" s="342">
        <f t="shared" si="264"/>
        <v>173.99777044213869</v>
      </c>
      <c r="I8356" s="190"/>
    </row>
    <row r="8357" spans="1:10" ht="13.5" hidden="1" customHeight="1" thickBot="1">
      <c r="A8357" s="410"/>
      <c r="B8357" s="183">
        <v>8.8000000000000007</v>
      </c>
      <c r="C8357" s="184">
        <v>380.76</v>
      </c>
      <c r="D8357" s="346" t="s">
        <v>834</v>
      </c>
      <c r="E8357" s="346" t="s">
        <v>386</v>
      </c>
      <c r="F8357" s="346" t="s">
        <v>829</v>
      </c>
      <c r="G8357" s="342">
        <f t="shared" si="265"/>
        <v>21.177699894125595</v>
      </c>
      <c r="H8357" s="342">
        <f t="shared" si="264"/>
        <v>401.93769989412556</v>
      </c>
      <c r="I8357" s="190"/>
    </row>
    <row r="8358" spans="1:10" ht="13.5" hidden="1" customHeight="1" thickBot="1">
      <c r="A8358" s="410"/>
      <c r="B8358" s="183">
        <v>2.4</v>
      </c>
      <c r="C8358" s="184">
        <v>103.85</v>
      </c>
      <c r="D8358" s="346" t="s">
        <v>834</v>
      </c>
      <c r="E8358" s="346" t="s">
        <v>386</v>
      </c>
      <c r="F8358" s="346" t="s">
        <v>805</v>
      </c>
      <c r="G8358" s="342">
        <f t="shared" si="265"/>
        <v>5.7760902773530383</v>
      </c>
      <c r="H8358" s="342">
        <f t="shared" si="264"/>
        <v>109.62609027735303</v>
      </c>
      <c r="I8358" s="190"/>
    </row>
    <row r="8359" spans="1:10" ht="13.5" hidden="1" customHeight="1" thickBot="1">
      <c r="A8359" s="410"/>
      <c r="B8359" s="183">
        <v>12.8</v>
      </c>
      <c r="C8359" s="184">
        <v>538.04</v>
      </c>
      <c r="D8359" s="346" t="s">
        <v>392</v>
      </c>
      <c r="E8359" s="346" t="s">
        <v>386</v>
      </c>
      <c r="F8359" s="346" t="s">
        <v>823</v>
      </c>
      <c r="G8359" s="342">
        <f t="shared" si="265"/>
        <v>29.925542733047941</v>
      </c>
      <c r="H8359" s="342">
        <f t="shared" si="264"/>
        <v>567.96554273304787</v>
      </c>
      <c r="I8359" s="190"/>
    </row>
    <row r="8360" spans="1:10" ht="13.5" hidden="1" customHeight="1" thickBot="1">
      <c r="A8360" s="410"/>
      <c r="B8360" s="183">
        <v>7.2</v>
      </c>
      <c r="C8360" s="184">
        <v>311.52999999999997</v>
      </c>
      <c r="D8360" s="346" t="s">
        <v>392</v>
      </c>
      <c r="E8360" s="346" t="s">
        <v>386</v>
      </c>
      <c r="F8360" s="346" t="s">
        <v>829</v>
      </c>
      <c r="G8360" s="342">
        <f t="shared" si="265"/>
        <v>17.327158441057218</v>
      </c>
      <c r="H8360" s="342">
        <f t="shared" si="264"/>
        <v>328.85715844105721</v>
      </c>
      <c r="I8360" s="190"/>
    </row>
    <row r="8361" spans="1:10" ht="13.5" hidden="1" customHeight="1" thickBot="1">
      <c r="A8361" s="410"/>
      <c r="B8361" s="183">
        <v>29.6</v>
      </c>
      <c r="C8361" s="184">
        <v>1280.72</v>
      </c>
      <c r="D8361" s="346" t="s">
        <v>392</v>
      </c>
      <c r="E8361" s="346" t="s">
        <v>386</v>
      </c>
      <c r="F8361" s="346" t="s">
        <v>805</v>
      </c>
      <c r="G8361" s="342">
        <f t="shared" si="265"/>
        <v>71.233070197511637</v>
      </c>
      <c r="H8361" s="342">
        <f t="shared" si="264"/>
        <v>1351.9530701975116</v>
      </c>
      <c r="I8361" s="190"/>
    </row>
    <row r="8362" spans="1:10" ht="13.5" hidden="1" customHeight="1" thickBot="1">
      <c r="A8362" s="410"/>
      <c r="B8362" s="183">
        <v>13.08</v>
      </c>
      <c r="C8362" s="184">
        <v>565.41999999999996</v>
      </c>
      <c r="D8362" s="346" t="s">
        <v>1089</v>
      </c>
      <c r="E8362" s="346" t="s">
        <v>386</v>
      </c>
      <c r="F8362" s="346" t="s">
        <v>821</v>
      </c>
      <c r="G8362" s="342">
        <f t="shared" si="265"/>
        <v>31.448406014645688</v>
      </c>
      <c r="H8362" s="342">
        <f t="shared" si="264"/>
        <v>596.86840601464564</v>
      </c>
      <c r="I8362" s="190"/>
    </row>
    <row r="8363" spans="1:10" ht="13.5" hidden="1" customHeight="1" thickBot="1">
      <c r="A8363" s="411"/>
      <c r="B8363" s="183">
        <v>-13.07</v>
      </c>
      <c r="C8363" s="184">
        <v>-565.44000000000005</v>
      </c>
      <c r="D8363" s="346" t="s">
        <v>1089</v>
      </c>
      <c r="E8363" s="346" t="s">
        <v>386</v>
      </c>
      <c r="F8363" s="346" t="s">
        <v>864</v>
      </c>
      <c r="G8363" s="342">
        <f t="shared" si="265"/>
        <v>-31.449518405647591</v>
      </c>
      <c r="H8363" s="342">
        <f t="shared" si="264"/>
        <v>-596.88951840564766</v>
      </c>
      <c r="I8363" s="190"/>
    </row>
    <row r="8364" spans="1:10" ht="13.5" thickBot="1">
      <c r="A8364" s="185" t="s">
        <v>575</v>
      </c>
      <c r="B8364" s="186">
        <v>12544.99</v>
      </c>
      <c r="C8364" s="187">
        <v>376491.21</v>
      </c>
      <c r="D8364" s="412"/>
      <c r="E8364" s="413"/>
      <c r="F8364" s="414"/>
      <c r="G8364" s="342">
        <f t="shared" si="265"/>
        <v>20940.271714876082</v>
      </c>
      <c r="H8364" s="342">
        <f t="shared" si="264"/>
        <v>397431.48171487608</v>
      </c>
      <c r="I8364" s="190">
        <f>+H8364</f>
        <v>397431.48171487608</v>
      </c>
      <c r="J8364" s="347">
        <v>5</v>
      </c>
    </row>
    <row r="8365" spans="1:10" ht="13.5" hidden="1" customHeight="1" thickBot="1">
      <c r="A8365" s="409" t="s">
        <v>576</v>
      </c>
      <c r="B8365" s="183">
        <v>0.8</v>
      </c>
      <c r="C8365" s="184">
        <v>31.53</v>
      </c>
      <c r="D8365" s="346" t="s">
        <v>391</v>
      </c>
      <c r="E8365" s="346" t="s">
        <v>386</v>
      </c>
      <c r="F8365" s="346" t="s">
        <v>817</v>
      </c>
      <c r="G8365" s="342">
        <f t="shared" si="265"/>
        <v>1.7536844144914907</v>
      </c>
      <c r="H8365" s="342">
        <f t="shared" si="264"/>
        <v>33.283684414491489</v>
      </c>
      <c r="I8365" s="190"/>
    </row>
    <row r="8366" spans="1:10" ht="13.5" hidden="1" customHeight="1" thickBot="1">
      <c r="A8366" s="410"/>
      <c r="B8366" s="183">
        <v>0.8</v>
      </c>
      <c r="C8366" s="184">
        <v>31.53</v>
      </c>
      <c r="D8366" s="346" t="s">
        <v>391</v>
      </c>
      <c r="E8366" s="346" t="s">
        <v>386</v>
      </c>
      <c r="F8366" s="346" t="s">
        <v>818</v>
      </c>
      <c r="G8366" s="342">
        <f t="shared" si="265"/>
        <v>1.7536844144914907</v>
      </c>
      <c r="H8366" s="342">
        <f t="shared" si="264"/>
        <v>33.283684414491489</v>
      </c>
      <c r="I8366" s="190"/>
    </row>
    <row r="8367" spans="1:10" ht="13.5" hidden="1" customHeight="1" thickBot="1">
      <c r="A8367" s="410"/>
      <c r="B8367" s="183">
        <v>0.8</v>
      </c>
      <c r="C8367" s="184">
        <v>33.729999999999997</v>
      </c>
      <c r="D8367" s="346" t="s">
        <v>391</v>
      </c>
      <c r="E8367" s="346" t="s">
        <v>386</v>
      </c>
      <c r="F8367" s="346" t="s">
        <v>819</v>
      </c>
      <c r="G8367" s="342">
        <f t="shared" si="265"/>
        <v>1.876047424700221</v>
      </c>
      <c r="H8367" s="342">
        <f t="shared" si="264"/>
        <v>35.606047424700215</v>
      </c>
      <c r="I8367" s="190"/>
    </row>
    <row r="8368" spans="1:10" ht="13.5" hidden="1" customHeight="1" thickBot="1">
      <c r="A8368" s="410"/>
      <c r="B8368" s="183">
        <v>0.8</v>
      </c>
      <c r="C8368" s="184">
        <v>33.729999999999997</v>
      </c>
      <c r="D8368" s="346" t="s">
        <v>391</v>
      </c>
      <c r="E8368" s="346" t="s">
        <v>386</v>
      </c>
      <c r="F8368" s="346" t="s">
        <v>820</v>
      </c>
      <c r="G8368" s="342">
        <f t="shared" si="265"/>
        <v>1.876047424700221</v>
      </c>
      <c r="H8368" s="342">
        <f t="shared" si="264"/>
        <v>35.606047424700215</v>
      </c>
      <c r="I8368" s="190"/>
    </row>
    <row r="8369" spans="1:9" ht="13.5" hidden="1" customHeight="1" thickBot="1">
      <c r="A8369" s="410"/>
      <c r="B8369" s="183">
        <v>0.8</v>
      </c>
      <c r="C8369" s="184">
        <v>33.729999999999997</v>
      </c>
      <c r="D8369" s="346" t="s">
        <v>391</v>
      </c>
      <c r="E8369" s="346" t="s">
        <v>386</v>
      </c>
      <c r="F8369" s="346" t="s">
        <v>821</v>
      </c>
      <c r="G8369" s="342">
        <f t="shared" si="265"/>
        <v>1.876047424700221</v>
      </c>
      <c r="H8369" s="342">
        <f t="shared" si="264"/>
        <v>35.606047424700215</v>
      </c>
      <c r="I8369" s="190"/>
    </row>
    <row r="8370" spans="1:9" ht="13.5" hidden="1" customHeight="1" thickBot="1">
      <c r="A8370" s="410"/>
      <c r="B8370" s="183">
        <v>7.86</v>
      </c>
      <c r="C8370" s="184">
        <v>310.02999999999997</v>
      </c>
      <c r="D8370" s="346" t="s">
        <v>385</v>
      </c>
      <c r="E8370" s="346" t="s">
        <v>386</v>
      </c>
      <c r="F8370" s="346" t="s">
        <v>817</v>
      </c>
      <c r="G8370" s="342">
        <f t="shared" si="265"/>
        <v>17.243729115914899</v>
      </c>
      <c r="H8370" s="342">
        <f t="shared" si="264"/>
        <v>327.27372911591488</v>
      </c>
      <c r="I8370" s="190"/>
    </row>
    <row r="8371" spans="1:9" ht="13.5" hidden="1" customHeight="1" thickBot="1">
      <c r="A8371" s="410"/>
      <c r="B8371" s="183">
        <v>6.66</v>
      </c>
      <c r="C8371" s="184">
        <v>275.42</v>
      </c>
      <c r="D8371" s="346" t="s">
        <v>385</v>
      </c>
      <c r="E8371" s="346" t="s">
        <v>386</v>
      </c>
      <c r="F8371" s="346" t="s">
        <v>822</v>
      </c>
      <c r="G8371" s="342">
        <f t="shared" si="265"/>
        <v>15.318736487131188</v>
      </c>
      <c r="H8371" s="342">
        <f t="shared" si="264"/>
        <v>290.73873648713118</v>
      </c>
      <c r="I8371" s="190"/>
    </row>
    <row r="8372" spans="1:9" ht="13.5" hidden="1" customHeight="1" thickBot="1">
      <c r="A8372" s="410"/>
      <c r="B8372" s="183">
        <v>8.66</v>
      </c>
      <c r="C8372" s="184">
        <v>341.56</v>
      </c>
      <c r="D8372" s="346" t="s">
        <v>385</v>
      </c>
      <c r="E8372" s="346" t="s">
        <v>386</v>
      </c>
      <c r="F8372" s="346" t="s">
        <v>823</v>
      </c>
      <c r="G8372" s="342">
        <f t="shared" si="265"/>
        <v>18.997413530406391</v>
      </c>
      <c r="H8372" s="342">
        <f t="shared" si="264"/>
        <v>360.55741353040639</v>
      </c>
      <c r="I8372" s="190"/>
    </row>
    <row r="8373" spans="1:9" ht="13.5" hidden="1" customHeight="1" thickBot="1">
      <c r="A8373" s="410"/>
      <c r="B8373" s="183">
        <v>8.66</v>
      </c>
      <c r="C8373" s="184">
        <v>341.56</v>
      </c>
      <c r="D8373" s="346" t="s">
        <v>385</v>
      </c>
      <c r="E8373" s="346" t="s">
        <v>386</v>
      </c>
      <c r="F8373" s="346" t="s">
        <v>824</v>
      </c>
      <c r="G8373" s="342">
        <f t="shared" si="265"/>
        <v>18.997413530406391</v>
      </c>
      <c r="H8373" s="342">
        <f t="shared" si="264"/>
        <v>360.55741353040639</v>
      </c>
      <c r="I8373" s="190"/>
    </row>
    <row r="8374" spans="1:9" ht="13.5" hidden="1" customHeight="1" thickBot="1">
      <c r="A8374" s="410"/>
      <c r="B8374" s="183">
        <v>8.66</v>
      </c>
      <c r="C8374" s="184">
        <v>341.56</v>
      </c>
      <c r="D8374" s="346" t="s">
        <v>385</v>
      </c>
      <c r="E8374" s="346" t="s">
        <v>386</v>
      </c>
      <c r="F8374" s="346" t="s">
        <v>825</v>
      </c>
      <c r="G8374" s="342">
        <f t="shared" si="265"/>
        <v>18.997413530406391</v>
      </c>
      <c r="H8374" s="342">
        <f t="shared" si="264"/>
        <v>360.55741353040639</v>
      </c>
      <c r="I8374" s="190"/>
    </row>
    <row r="8375" spans="1:9" ht="13.5" hidden="1" customHeight="1" thickBot="1">
      <c r="A8375" s="410"/>
      <c r="B8375" s="183">
        <v>7.06</v>
      </c>
      <c r="C8375" s="184">
        <v>270.05</v>
      </c>
      <c r="D8375" s="346" t="s">
        <v>385</v>
      </c>
      <c r="E8375" s="346" t="s">
        <v>386</v>
      </c>
      <c r="F8375" s="346" t="s">
        <v>818</v>
      </c>
      <c r="G8375" s="342">
        <f t="shared" si="265"/>
        <v>15.020059503121695</v>
      </c>
      <c r="H8375" s="342">
        <f t="shared" si="264"/>
        <v>285.07005950312168</v>
      </c>
      <c r="I8375" s="190"/>
    </row>
    <row r="8376" spans="1:9" ht="13.5" hidden="1" customHeight="1" thickBot="1">
      <c r="A8376" s="410"/>
      <c r="B8376" s="183">
        <v>8.66</v>
      </c>
      <c r="C8376" s="184">
        <v>365.44</v>
      </c>
      <c r="D8376" s="346" t="s">
        <v>385</v>
      </c>
      <c r="E8376" s="346" t="s">
        <v>386</v>
      </c>
      <c r="F8376" s="346" t="s">
        <v>826</v>
      </c>
      <c r="G8376" s="342">
        <f t="shared" si="265"/>
        <v>20.325608386672073</v>
      </c>
      <c r="H8376" s="342">
        <f t="shared" si="264"/>
        <v>385.76560838667206</v>
      </c>
      <c r="I8376" s="190"/>
    </row>
    <row r="8377" spans="1:9" ht="13.5" hidden="1" customHeight="1" thickBot="1">
      <c r="A8377" s="410"/>
      <c r="B8377" s="183">
        <v>8.26</v>
      </c>
      <c r="C8377" s="184">
        <v>353.46</v>
      </c>
      <c r="D8377" s="346" t="s">
        <v>385</v>
      </c>
      <c r="E8377" s="346" t="s">
        <v>386</v>
      </c>
      <c r="F8377" s="346" t="s">
        <v>827</v>
      </c>
      <c r="G8377" s="342">
        <f t="shared" si="265"/>
        <v>19.659286176535435</v>
      </c>
      <c r="H8377" s="342">
        <f t="shared" si="264"/>
        <v>373.11928617653541</v>
      </c>
      <c r="I8377" s="190"/>
    </row>
    <row r="8378" spans="1:9" ht="13.5" hidden="1" customHeight="1" thickBot="1">
      <c r="A8378" s="410"/>
      <c r="B8378" s="183">
        <v>7.86</v>
      </c>
      <c r="C8378" s="184">
        <v>321.93</v>
      </c>
      <c r="D8378" s="346" t="s">
        <v>385</v>
      </c>
      <c r="E8378" s="346" t="s">
        <v>386</v>
      </c>
      <c r="F8378" s="346" t="s">
        <v>828</v>
      </c>
      <c r="G8378" s="342">
        <f t="shared" si="265"/>
        <v>17.905601762043947</v>
      </c>
      <c r="H8378" s="342">
        <f t="shared" si="264"/>
        <v>339.83560176204395</v>
      </c>
      <c r="I8378" s="190"/>
    </row>
    <row r="8379" spans="1:9" ht="13.5" hidden="1" customHeight="1" thickBot="1">
      <c r="A8379" s="410"/>
      <c r="B8379" s="183">
        <v>7.06</v>
      </c>
      <c r="C8379" s="184">
        <v>307.75</v>
      </c>
      <c r="D8379" s="346" t="s">
        <v>385</v>
      </c>
      <c r="E8379" s="346" t="s">
        <v>386</v>
      </c>
      <c r="F8379" s="346" t="s">
        <v>819</v>
      </c>
      <c r="G8379" s="342">
        <f t="shared" si="265"/>
        <v>17.116916541698583</v>
      </c>
      <c r="H8379" s="342">
        <f t="shared" si="264"/>
        <v>324.86691654169857</v>
      </c>
      <c r="I8379" s="190"/>
    </row>
    <row r="8380" spans="1:9" ht="13.5" hidden="1" customHeight="1" thickBot="1">
      <c r="A8380" s="410"/>
      <c r="B8380" s="183">
        <v>8.26</v>
      </c>
      <c r="C8380" s="184">
        <v>343.68</v>
      </c>
      <c r="D8380" s="346" t="s">
        <v>385</v>
      </c>
      <c r="E8380" s="346" t="s">
        <v>386</v>
      </c>
      <c r="F8380" s="346" t="s">
        <v>829</v>
      </c>
      <c r="G8380" s="342">
        <f t="shared" si="265"/>
        <v>19.115326976607534</v>
      </c>
      <c r="H8380" s="342">
        <f t="shared" si="264"/>
        <v>362.79532697660756</v>
      </c>
      <c r="I8380" s="190"/>
    </row>
    <row r="8381" spans="1:9" ht="13.5" hidden="1" customHeight="1" thickBot="1">
      <c r="A8381" s="410"/>
      <c r="B8381" s="183">
        <v>7.46</v>
      </c>
      <c r="C8381" s="184">
        <v>300.18</v>
      </c>
      <c r="D8381" s="346" t="s">
        <v>385</v>
      </c>
      <c r="E8381" s="346" t="s">
        <v>386</v>
      </c>
      <c r="F8381" s="346" t="s">
        <v>830</v>
      </c>
      <c r="G8381" s="342">
        <f t="shared" si="265"/>
        <v>16.695876547480356</v>
      </c>
      <c r="H8381" s="342">
        <f t="shared" si="264"/>
        <v>316.87587654748035</v>
      </c>
      <c r="I8381" s="190"/>
    </row>
    <row r="8382" spans="1:9" ht="13.5" hidden="1" customHeight="1" thickBot="1">
      <c r="A8382" s="410"/>
      <c r="B8382" s="183">
        <v>7.06</v>
      </c>
      <c r="C8382" s="184">
        <v>297.97000000000003</v>
      </c>
      <c r="D8382" s="346" t="s">
        <v>385</v>
      </c>
      <c r="E8382" s="346" t="s">
        <v>386</v>
      </c>
      <c r="F8382" s="346" t="s">
        <v>820</v>
      </c>
      <c r="G8382" s="342">
        <f t="shared" si="265"/>
        <v>16.572957341770682</v>
      </c>
      <c r="H8382" s="342">
        <f t="shared" si="264"/>
        <v>314.54295734177072</v>
      </c>
      <c r="I8382" s="190"/>
    </row>
    <row r="8383" spans="1:9" ht="13.5" hidden="1" customHeight="1" thickBot="1">
      <c r="A8383" s="410"/>
      <c r="B8383" s="183">
        <v>8.66</v>
      </c>
      <c r="C8383" s="184">
        <v>365.44</v>
      </c>
      <c r="D8383" s="346" t="s">
        <v>385</v>
      </c>
      <c r="E8383" s="346" t="s">
        <v>386</v>
      </c>
      <c r="F8383" s="346" t="s">
        <v>805</v>
      </c>
      <c r="G8383" s="342">
        <f t="shared" si="265"/>
        <v>20.325608386672073</v>
      </c>
      <c r="H8383" s="342">
        <f t="shared" si="264"/>
        <v>385.76560838667206</v>
      </c>
      <c r="I8383" s="190"/>
    </row>
    <row r="8384" spans="1:9" ht="13.5" hidden="1" customHeight="1" thickBot="1">
      <c r="A8384" s="410"/>
      <c r="B8384" s="183">
        <v>8.26</v>
      </c>
      <c r="C8384" s="184">
        <v>343.68</v>
      </c>
      <c r="D8384" s="346" t="s">
        <v>385</v>
      </c>
      <c r="E8384" s="346" t="s">
        <v>386</v>
      </c>
      <c r="F8384" s="346" t="s">
        <v>831</v>
      </c>
      <c r="G8384" s="342">
        <f t="shared" si="265"/>
        <v>19.115326976607534</v>
      </c>
      <c r="H8384" s="342">
        <f t="shared" si="264"/>
        <v>362.79532697660756</v>
      </c>
      <c r="I8384" s="190"/>
    </row>
    <row r="8385" spans="1:10" ht="13.5" hidden="1" customHeight="1" thickBot="1">
      <c r="A8385" s="410"/>
      <c r="B8385" s="183">
        <v>8.66</v>
      </c>
      <c r="C8385" s="184">
        <v>365.44</v>
      </c>
      <c r="D8385" s="346" t="s">
        <v>385</v>
      </c>
      <c r="E8385" s="346" t="s">
        <v>386</v>
      </c>
      <c r="F8385" s="346" t="s">
        <v>832</v>
      </c>
      <c r="G8385" s="342">
        <f t="shared" si="265"/>
        <v>20.325608386672073</v>
      </c>
      <c r="H8385" s="342">
        <f t="shared" si="264"/>
        <v>385.76560838667206</v>
      </c>
      <c r="I8385" s="190"/>
    </row>
    <row r="8386" spans="1:10" ht="13.5" hidden="1" customHeight="1" thickBot="1">
      <c r="A8386" s="410"/>
      <c r="B8386" s="183">
        <v>7.86</v>
      </c>
      <c r="C8386" s="184">
        <v>331.7</v>
      </c>
      <c r="D8386" s="346" t="s">
        <v>385</v>
      </c>
      <c r="E8386" s="346" t="s">
        <v>386</v>
      </c>
      <c r="F8386" s="346" t="s">
        <v>821</v>
      </c>
      <c r="G8386" s="342">
        <f t="shared" si="265"/>
        <v>18.449004766470896</v>
      </c>
      <c r="H8386" s="342">
        <f t="shared" si="264"/>
        <v>350.14900476647091</v>
      </c>
      <c r="I8386" s="190"/>
    </row>
    <row r="8387" spans="1:10" ht="13.5" hidden="1" customHeight="1" thickBot="1">
      <c r="A8387" s="410"/>
      <c r="B8387" s="183">
        <v>8.66</v>
      </c>
      <c r="C8387" s="184">
        <v>365.44</v>
      </c>
      <c r="D8387" s="346" t="s">
        <v>385</v>
      </c>
      <c r="E8387" s="346" t="s">
        <v>386</v>
      </c>
      <c r="F8387" s="346" t="s">
        <v>833</v>
      </c>
      <c r="G8387" s="342">
        <f t="shared" si="265"/>
        <v>20.325608386672073</v>
      </c>
      <c r="H8387" s="342">
        <f t="shared" si="264"/>
        <v>385.76560838667206</v>
      </c>
      <c r="I8387" s="190"/>
    </row>
    <row r="8388" spans="1:10" ht="13.5" hidden="1" customHeight="1" thickBot="1">
      <c r="A8388" s="410"/>
      <c r="B8388" s="183">
        <v>7.46</v>
      </c>
      <c r="C8388" s="184">
        <v>329.51</v>
      </c>
      <c r="D8388" s="346" t="s">
        <v>385</v>
      </c>
      <c r="E8388" s="346" t="s">
        <v>386</v>
      </c>
      <c r="F8388" s="346" t="s">
        <v>916</v>
      </c>
      <c r="G8388" s="342">
        <f t="shared" si="265"/>
        <v>18.327197951763118</v>
      </c>
      <c r="H8388" s="342">
        <f t="shared" si="264"/>
        <v>347.83719795176313</v>
      </c>
      <c r="I8388" s="190"/>
    </row>
    <row r="8389" spans="1:10" ht="13.5" hidden="1" customHeight="1" thickBot="1">
      <c r="A8389" s="410"/>
      <c r="B8389" s="183">
        <v>8.66</v>
      </c>
      <c r="C8389" s="184">
        <v>365.44</v>
      </c>
      <c r="D8389" s="346" t="s">
        <v>385</v>
      </c>
      <c r="E8389" s="346" t="s">
        <v>386</v>
      </c>
      <c r="F8389" s="346" t="s">
        <v>917</v>
      </c>
      <c r="G8389" s="342">
        <f t="shared" si="265"/>
        <v>20.325608386672073</v>
      </c>
      <c r="H8389" s="342">
        <f t="shared" si="264"/>
        <v>385.76560838667206</v>
      </c>
      <c r="I8389" s="190"/>
    </row>
    <row r="8390" spans="1:10" ht="13.5" hidden="1" customHeight="1" thickBot="1">
      <c r="A8390" s="411"/>
      <c r="B8390" s="183">
        <v>0.4</v>
      </c>
      <c r="C8390" s="184">
        <v>21.75</v>
      </c>
      <c r="D8390" s="346" t="s">
        <v>834</v>
      </c>
      <c r="E8390" s="346" t="s">
        <v>386</v>
      </c>
      <c r="F8390" s="346" t="s">
        <v>831</v>
      </c>
      <c r="G8390" s="342">
        <f t="shared" si="265"/>
        <v>1.2097252145635877</v>
      </c>
      <c r="H8390" s="342">
        <f t="shared" si="264"/>
        <v>22.959725214563587</v>
      </c>
      <c r="I8390" s="190"/>
    </row>
    <row r="8391" spans="1:10" ht="13.5" thickBot="1">
      <c r="A8391" s="185" t="s">
        <v>576</v>
      </c>
      <c r="B8391" s="186">
        <v>164.8</v>
      </c>
      <c r="C8391" s="187">
        <v>6823.24</v>
      </c>
      <c r="D8391" s="412"/>
      <c r="E8391" s="413"/>
      <c r="F8391" s="414"/>
      <c r="G8391" s="342">
        <f t="shared" si="265"/>
        <v>379.50553898937261</v>
      </c>
      <c r="H8391" s="342">
        <f t="shared" si="264"/>
        <v>7202.7455389893721</v>
      </c>
      <c r="I8391" s="190">
        <f>+H8391</f>
        <v>7202.7455389893721</v>
      </c>
      <c r="J8391" s="347">
        <v>5</v>
      </c>
    </row>
    <row r="8392" spans="1:10" ht="13.5" hidden="1" customHeight="1" thickBot="1">
      <c r="A8392" s="409" t="s">
        <v>577</v>
      </c>
      <c r="B8392" s="183">
        <v>2.4</v>
      </c>
      <c r="C8392" s="184">
        <v>118.8</v>
      </c>
      <c r="D8392" s="346" t="s">
        <v>389</v>
      </c>
      <c r="E8392" s="346" t="s">
        <v>386</v>
      </c>
      <c r="F8392" s="346" t="s">
        <v>917</v>
      </c>
      <c r="G8392" s="342">
        <f t="shared" si="265"/>
        <v>6.6076025512714587</v>
      </c>
      <c r="H8392" s="342">
        <f t="shared" si="264"/>
        <v>125.40760255127145</v>
      </c>
      <c r="I8392" s="190"/>
    </row>
    <row r="8393" spans="1:10" ht="13.5" hidden="1" customHeight="1" thickBot="1">
      <c r="A8393" s="410"/>
      <c r="B8393" s="183">
        <v>2.8</v>
      </c>
      <c r="C8393" s="184">
        <v>116.77</v>
      </c>
      <c r="D8393" s="346" t="s">
        <v>391</v>
      </c>
      <c r="E8393" s="346" t="s">
        <v>386</v>
      </c>
      <c r="F8393" s="346" t="s">
        <v>817</v>
      </c>
      <c r="G8393" s="342">
        <f t="shared" si="265"/>
        <v>6.4946948645788574</v>
      </c>
      <c r="H8393" s="342">
        <f t="shared" si="264"/>
        <v>123.26469486457886</v>
      </c>
      <c r="I8393" s="190"/>
    </row>
    <row r="8394" spans="1:10" ht="13.5" hidden="1" customHeight="1" thickBot="1">
      <c r="A8394" s="410"/>
      <c r="B8394" s="183">
        <v>2.8</v>
      </c>
      <c r="C8394" s="184">
        <v>116.77</v>
      </c>
      <c r="D8394" s="346" t="s">
        <v>391</v>
      </c>
      <c r="E8394" s="346" t="s">
        <v>386</v>
      </c>
      <c r="F8394" s="346" t="s">
        <v>818</v>
      </c>
      <c r="G8394" s="342">
        <f t="shared" si="265"/>
        <v>6.4946948645788574</v>
      </c>
      <c r="H8394" s="342">
        <f t="shared" si="264"/>
        <v>123.26469486457886</v>
      </c>
      <c r="I8394" s="190"/>
    </row>
    <row r="8395" spans="1:10" ht="13.5" hidden="1" customHeight="1" thickBot="1">
      <c r="A8395" s="410"/>
      <c r="B8395" s="183">
        <v>2.8</v>
      </c>
      <c r="C8395" s="184">
        <v>120.78</v>
      </c>
      <c r="D8395" s="346" t="s">
        <v>391</v>
      </c>
      <c r="E8395" s="346" t="s">
        <v>386</v>
      </c>
      <c r="F8395" s="346" t="s">
        <v>819</v>
      </c>
      <c r="G8395" s="342">
        <f t="shared" si="265"/>
        <v>6.7177292604593166</v>
      </c>
      <c r="H8395" s="342">
        <f t="shared" ref="H8395:H8458" si="266">+G8395+C8395</f>
        <v>127.49772926045932</v>
      </c>
      <c r="I8395" s="190"/>
    </row>
    <row r="8396" spans="1:10" ht="13.5" hidden="1" customHeight="1" thickBot="1">
      <c r="A8396" s="410"/>
      <c r="B8396" s="183">
        <v>2.8</v>
      </c>
      <c r="C8396" s="184">
        <v>120.78</v>
      </c>
      <c r="D8396" s="346" t="s">
        <v>391</v>
      </c>
      <c r="E8396" s="346" t="s">
        <v>386</v>
      </c>
      <c r="F8396" s="346" t="s">
        <v>820</v>
      </c>
      <c r="G8396" s="342">
        <f t="shared" si="265"/>
        <v>6.7177292604593166</v>
      </c>
      <c r="H8396" s="342">
        <f t="shared" si="266"/>
        <v>127.49772926045932</v>
      </c>
      <c r="I8396" s="190"/>
    </row>
    <row r="8397" spans="1:10" ht="13.5" hidden="1" customHeight="1" thickBot="1">
      <c r="A8397" s="410"/>
      <c r="B8397" s="183">
        <v>2.8</v>
      </c>
      <c r="C8397" s="184">
        <v>120.78</v>
      </c>
      <c r="D8397" s="346" t="s">
        <v>391</v>
      </c>
      <c r="E8397" s="346" t="s">
        <v>386</v>
      </c>
      <c r="F8397" s="346" t="s">
        <v>821</v>
      </c>
      <c r="G8397" s="342">
        <f t="shared" si="265"/>
        <v>6.7177292604593166</v>
      </c>
      <c r="H8397" s="342">
        <f t="shared" si="266"/>
        <v>127.49772926045932</v>
      </c>
      <c r="I8397" s="190"/>
    </row>
    <row r="8398" spans="1:10" ht="13.5" hidden="1" customHeight="1" thickBot="1">
      <c r="A8398" s="410"/>
      <c r="B8398" s="183">
        <v>2</v>
      </c>
      <c r="C8398" s="184">
        <v>58.35</v>
      </c>
      <c r="D8398" s="346" t="s">
        <v>387</v>
      </c>
      <c r="E8398" s="346" t="s">
        <v>386</v>
      </c>
      <c r="F8398" s="346" t="s">
        <v>809</v>
      </c>
      <c r="G8398" s="342">
        <f t="shared" si="265"/>
        <v>3.2454007480361078</v>
      </c>
      <c r="H8398" s="342">
        <f t="shared" si="266"/>
        <v>61.595400748036113</v>
      </c>
      <c r="I8398" s="190"/>
    </row>
    <row r="8399" spans="1:10" ht="13.5" hidden="1" customHeight="1" thickBot="1">
      <c r="A8399" s="410"/>
      <c r="B8399" s="183">
        <v>9</v>
      </c>
      <c r="C8399" s="184">
        <v>307.35000000000002</v>
      </c>
      <c r="D8399" s="346" t="s">
        <v>387</v>
      </c>
      <c r="E8399" s="346" t="s">
        <v>386</v>
      </c>
      <c r="F8399" s="346" t="s">
        <v>835</v>
      </c>
      <c r="G8399" s="342">
        <f t="shared" ref="G8399:G8462" si="267">+(C8399/$C$12584)*1312742.08</f>
        <v>17.094668721660632</v>
      </c>
      <c r="H8399" s="342">
        <f t="shared" si="266"/>
        <v>324.44466872166066</v>
      </c>
      <c r="I8399" s="190"/>
    </row>
    <row r="8400" spans="1:10" ht="13.5" hidden="1" customHeight="1" thickBot="1">
      <c r="A8400" s="410"/>
      <c r="B8400" s="183">
        <v>4</v>
      </c>
      <c r="C8400" s="184">
        <v>139.33000000000001</v>
      </c>
      <c r="D8400" s="346" t="s">
        <v>387</v>
      </c>
      <c r="E8400" s="346" t="s">
        <v>386</v>
      </c>
      <c r="F8400" s="346" t="s">
        <v>802</v>
      </c>
      <c r="G8400" s="342">
        <f t="shared" si="267"/>
        <v>7.7494719147192956</v>
      </c>
      <c r="H8400" s="342">
        <f t="shared" si="266"/>
        <v>147.07947191471931</v>
      </c>
      <c r="I8400" s="190"/>
    </row>
    <row r="8401" spans="1:9" ht="13.5" hidden="1" customHeight="1" thickBot="1">
      <c r="A8401" s="410"/>
      <c r="B8401" s="183">
        <v>8.5</v>
      </c>
      <c r="C8401" s="184">
        <v>322.67</v>
      </c>
      <c r="D8401" s="346" t="s">
        <v>387</v>
      </c>
      <c r="E8401" s="346" t="s">
        <v>386</v>
      </c>
      <c r="F8401" s="346" t="s">
        <v>803</v>
      </c>
      <c r="G8401" s="342">
        <f t="shared" si="267"/>
        <v>17.946760229114155</v>
      </c>
      <c r="H8401" s="342">
        <f t="shared" si="266"/>
        <v>340.61676022911416</v>
      </c>
      <c r="I8401" s="190"/>
    </row>
    <row r="8402" spans="1:9" ht="13.5" hidden="1" customHeight="1" thickBot="1">
      <c r="A8402" s="410"/>
      <c r="B8402" s="183">
        <v>6</v>
      </c>
      <c r="C8402" s="184">
        <v>272.18</v>
      </c>
      <c r="D8402" s="346" t="s">
        <v>387</v>
      </c>
      <c r="E8402" s="346" t="s">
        <v>386</v>
      </c>
      <c r="F8402" s="346" t="s">
        <v>804</v>
      </c>
      <c r="G8402" s="342">
        <f t="shared" si="267"/>
        <v>15.138529144823787</v>
      </c>
      <c r="H8402" s="342">
        <f t="shared" si="266"/>
        <v>287.3185291448238</v>
      </c>
      <c r="I8402" s="190"/>
    </row>
    <row r="8403" spans="1:9" ht="13.5" hidden="1" customHeight="1" thickBot="1">
      <c r="A8403" s="410"/>
      <c r="B8403" s="183">
        <v>3</v>
      </c>
      <c r="C8403" s="184">
        <v>136.09</v>
      </c>
      <c r="D8403" s="346" t="s">
        <v>387</v>
      </c>
      <c r="E8403" s="346" t="s">
        <v>386</v>
      </c>
      <c r="F8403" s="346" t="s">
        <v>845</v>
      </c>
      <c r="G8403" s="342">
        <f t="shared" si="267"/>
        <v>7.5692645724118934</v>
      </c>
      <c r="H8403" s="342">
        <f t="shared" si="266"/>
        <v>143.6592645724119</v>
      </c>
      <c r="I8403" s="190"/>
    </row>
    <row r="8404" spans="1:9" ht="13.5" hidden="1" customHeight="1" thickBot="1">
      <c r="A8404" s="410"/>
      <c r="B8404" s="183">
        <v>19</v>
      </c>
      <c r="C8404" s="184">
        <v>804.6</v>
      </c>
      <c r="D8404" s="346" t="s">
        <v>387</v>
      </c>
      <c r="E8404" s="346" t="s">
        <v>386</v>
      </c>
      <c r="F8404" s="346" t="s">
        <v>843</v>
      </c>
      <c r="G8404" s="342">
        <f t="shared" si="267"/>
        <v>44.751490006338514</v>
      </c>
      <c r="H8404" s="342">
        <f t="shared" si="266"/>
        <v>849.35149000633851</v>
      </c>
      <c r="I8404" s="190"/>
    </row>
    <row r="8405" spans="1:9" ht="13.5" hidden="1" customHeight="1" thickBot="1">
      <c r="A8405" s="410"/>
      <c r="B8405" s="183">
        <v>5.25</v>
      </c>
      <c r="C8405" s="184">
        <v>182.87</v>
      </c>
      <c r="D8405" s="346" t="s">
        <v>387</v>
      </c>
      <c r="E8405" s="346" t="s">
        <v>386</v>
      </c>
      <c r="F8405" s="346" t="s">
        <v>894</v>
      </c>
      <c r="G8405" s="342">
        <f t="shared" si="267"/>
        <v>10.171147125850267</v>
      </c>
      <c r="H8405" s="342">
        <f t="shared" si="266"/>
        <v>193.04114712585027</v>
      </c>
      <c r="I8405" s="190"/>
    </row>
    <row r="8406" spans="1:9" ht="13.5" hidden="1" customHeight="1" thickBot="1">
      <c r="A8406" s="410"/>
      <c r="B8406" s="183">
        <v>5</v>
      </c>
      <c r="C8406" s="184">
        <v>189.81</v>
      </c>
      <c r="D8406" s="346" t="s">
        <v>387</v>
      </c>
      <c r="E8406" s="346" t="s">
        <v>386</v>
      </c>
      <c r="F8406" s="346" t="s">
        <v>881</v>
      </c>
      <c r="G8406" s="342">
        <f t="shared" si="267"/>
        <v>10.557146803508717</v>
      </c>
      <c r="H8406" s="342">
        <f t="shared" si="266"/>
        <v>200.36714680350872</v>
      </c>
      <c r="I8406" s="190"/>
    </row>
    <row r="8407" spans="1:9" ht="13.5" hidden="1" customHeight="1" thickBot="1">
      <c r="A8407" s="410"/>
      <c r="B8407" s="183">
        <v>8</v>
      </c>
      <c r="C8407" s="184">
        <v>362.91</v>
      </c>
      <c r="D8407" s="346" t="s">
        <v>387</v>
      </c>
      <c r="E8407" s="346" t="s">
        <v>386</v>
      </c>
      <c r="F8407" s="346" t="s">
        <v>805</v>
      </c>
      <c r="G8407" s="342">
        <f t="shared" si="267"/>
        <v>20.184890924932034</v>
      </c>
      <c r="H8407" s="342">
        <f t="shared" si="266"/>
        <v>383.09489092493209</v>
      </c>
      <c r="I8407" s="190"/>
    </row>
    <row r="8408" spans="1:9" ht="13.5" hidden="1" customHeight="1" thickBot="1">
      <c r="A8408" s="410"/>
      <c r="B8408" s="183">
        <v>2.25</v>
      </c>
      <c r="C8408" s="184">
        <v>78.37</v>
      </c>
      <c r="D8408" s="346" t="s">
        <v>387</v>
      </c>
      <c r="E8408" s="346" t="s">
        <v>386</v>
      </c>
      <c r="F8408" s="346" t="s">
        <v>816</v>
      </c>
      <c r="G8408" s="342">
        <f t="shared" si="267"/>
        <v>4.3589041409355582</v>
      </c>
      <c r="H8408" s="342">
        <f t="shared" si="266"/>
        <v>82.728904140935569</v>
      </c>
      <c r="I8408" s="190"/>
    </row>
    <row r="8409" spans="1:9" ht="13.5" hidden="1" customHeight="1" thickBot="1">
      <c r="A8409" s="410"/>
      <c r="B8409" s="183">
        <v>10</v>
      </c>
      <c r="C8409" s="184">
        <v>292.2</v>
      </c>
      <c r="D8409" s="346" t="s">
        <v>384</v>
      </c>
      <c r="E8409" s="346" t="s">
        <v>386</v>
      </c>
      <c r="F8409" s="346" t="s">
        <v>807</v>
      </c>
      <c r="G8409" s="342">
        <f t="shared" si="267"/>
        <v>16.252032537723235</v>
      </c>
      <c r="H8409" s="342">
        <f t="shared" si="266"/>
        <v>308.4520325377232</v>
      </c>
      <c r="I8409" s="190"/>
    </row>
    <row r="8410" spans="1:9" ht="13.5" hidden="1" customHeight="1" thickBot="1">
      <c r="A8410" s="410"/>
      <c r="B8410" s="183">
        <v>8</v>
      </c>
      <c r="C8410" s="184">
        <v>200.46</v>
      </c>
      <c r="D8410" s="346" t="s">
        <v>384</v>
      </c>
      <c r="E8410" s="346" t="s">
        <v>386</v>
      </c>
      <c r="F8410" s="346" t="s">
        <v>837</v>
      </c>
      <c r="G8410" s="342">
        <f t="shared" si="267"/>
        <v>11.149495012019162</v>
      </c>
      <c r="H8410" s="342">
        <f t="shared" si="266"/>
        <v>211.60949501201918</v>
      </c>
      <c r="I8410" s="190"/>
    </row>
    <row r="8411" spans="1:9" ht="13.5" hidden="1" customHeight="1" thickBot="1">
      <c r="A8411" s="410"/>
      <c r="B8411" s="183">
        <v>7</v>
      </c>
      <c r="C8411" s="184">
        <v>159.37</v>
      </c>
      <c r="D8411" s="346" t="s">
        <v>384</v>
      </c>
      <c r="E8411" s="346" t="s">
        <v>386</v>
      </c>
      <c r="F8411" s="346" t="s">
        <v>813</v>
      </c>
      <c r="G8411" s="342">
        <f t="shared" si="267"/>
        <v>8.8640876986206436</v>
      </c>
      <c r="H8411" s="342">
        <f t="shared" si="266"/>
        <v>168.23408769862064</v>
      </c>
      <c r="I8411" s="190"/>
    </row>
    <row r="8412" spans="1:9" ht="13.5" hidden="1" customHeight="1" thickBot="1">
      <c r="A8412" s="410"/>
      <c r="B8412" s="183">
        <v>6</v>
      </c>
      <c r="C8412" s="184">
        <v>175.32</v>
      </c>
      <c r="D8412" s="346" t="s">
        <v>384</v>
      </c>
      <c r="E8412" s="346" t="s">
        <v>386</v>
      </c>
      <c r="F8412" s="346" t="s">
        <v>808</v>
      </c>
      <c r="G8412" s="342">
        <f t="shared" si="267"/>
        <v>9.7512195226339404</v>
      </c>
      <c r="H8412" s="342">
        <f t="shared" si="266"/>
        <v>185.07121952263392</v>
      </c>
      <c r="I8412" s="190"/>
    </row>
    <row r="8413" spans="1:9" ht="13.5" hidden="1" customHeight="1" thickBot="1">
      <c r="A8413" s="410"/>
      <c r="B8413" s="183">
        <v>64</v>
      </c>
      <c r="C8413" s="184">
        <v>1350.93</v>
      </c>
      <c r="D8413" s="346" t="s">
        <v>384</v>
      </c>
      <c r="E8413" s="346" t="s">
        <v>386</v>
      </c>
      <c r="F8413" s="346" t="s">
        <v>809</v>
      </c>
      <c r="G8413" s="342">
        <f t="shared" si="267"/>
        <v>75.138118809673003</v>
      </c>
      <c r="H8413" s="342">
        <f t="shared" si="266"/>
        <v>1426.068118809673</v>
      </c>
      <c r="I8413" s="190"/>
    </row>
    <row r="8414" spans="1:9" ht="13.5" hidden="1" customHeight="1" thickBot="1">
      <c r="A8414" s="410"/>
      <c r="B8414" s="183">
        <v>13</v>
      </c>
      <c r="C8414" s="184">
        <v>280.89</v>
      </c>
      <c r="D8414" s="346" t="s">
        <v>384</v>
      </c>
      <c r="E8414" s="346" t="s">
        <v>386</v>
      </c>
      <c r="F8414" s="346" t="s">
        <v>810</v>
      </c>
      <c r="G8414" s="342">
        <f t="shared" si="267"/>
        <v>15.622975426150168</v>
      </c>
      <c r="H8414" s="342">
        <f t="shared" si="266"/>
        <v>296.51297542615015</v>
      </c>
      <c r="I8414" s="190"/>
    </row>
    <row r="8415" spans="1:9" ht="13.5" hidden="1" customHeight="1" thickBot="1">
      <c r="A8415" s="410"/>
      <c r="B8415" s="183">
        <v>17</v>
      </c>
      <c r="C8415" s="184">
        <v>387.03</v>
      </c>
      <c r="D8415" s="346" t="s">
        <v>384</v>
      </c>
      <c r="E8415" s="346" t="s">
        <v>386</v>
      </c>
      <c r="F8415" s="346" t="s">
        <v>835</v>
      </c>
      <c r="G8415" s="342">
        <f t="shared" si="267"/>
        <v>21.526434473220476</v>
      </c>
      <c r="H8415" s="342">
        <f t="shared" si="266"/>
        <v>408.55643447322046</v>
      </c>
      <c r="I8415" s="190"/>
    </row>
    <row r="8416" spans="1:9" ht="13.5" hidden="1" customHeight="1" thickBot="1">
      <c r="A8416" s="410"/>
      <c r="B8416" s="183">
        <v>24</v>
      </c>
      <c r="C8416" s="184">
        <v>556.98</v>
      </c>
      <c r="D8416" s="346" t="s">
        <v>384</v>
      </c>
      <c r="E8416" s="346" t="s">
        <v>386</v>
      </c>
      <c r="F8416" s="346" t="s">
        <v>802</v>
      </c>
      <c r="G8416" s="342">
        <f t="shared" si="267"/>
        <v>30.978977011844925</v>
      </c>
      <c r="H8416" s="342">
        <f t="shared" si="266"/>
        <v>587.95897701184492</v>
      </c>
      <c r="I8416" s="190"/>
    </row>
    <row r="8417" spans="1:9" ht="13.5" hidden="1" customHeight="1" thickBot="1">
      <c r="A8417" s="410"/>
      <c r="B8417" s="183">
        <v>28.5</v>
      </c>
      <c r="C8417" s="184">
        <v>780.49</v>
      </c>
      <c r="D8417" s="346" t="s">
        <v>384</v>
      </c>
      <c r="E8417" s="346" t="s">
        <v>386</v>
      </c>
      <c r="F8417" s="346" t="s">
        <v>803</v>
      </c>
      <c r="G8417" s="342">
        <f t="shared" si="267"/>
        <v>43.410502653551013</v>
      </c>
      <c r="H8417" s="342">
        <f t="shared" si="266"/>
        <v>823.90050265355103</v>
      </c>
      <c r="I8417" s="190"/>
    </row>
    <row r="8418" spans="1:9" ht="13.5" hidden="1" customHeight="1" thickBot="1">
      <c r="A8418" s="410"/>
      <c r="B8418" s="183">
        <v>18</v>
      </c>
      <c r="C8418" s="184">
        <v>428.29</v>
      </c>
      <c r="D8418" s="346" t="s">
        <v>384</v>
      </c>
      <c r="E8418" s="346" t="s">
        <v>386</v>
      </c>
      <c r="F8418" s="346" t="s">
        <v>804</v>
      </c>
      <c r="G8418" s="342">
        <f t="shared" si="267"/>
        <v>23.821297110135127</v>
      </c>
      <c r="H8418" s="342">
        <f t="shared" si="266"/>
        <v>452.11129711013513</v>
      </c>
      <c r="I8418" s="190"/>
    </row>
    <row r="8419" spans="1:9" ht="13.5" hidden="1" customHeight="1" thickBot="1">
      <c r="A8419" s="410"/>
      <c r="B8419" s="183">
        <v>50</v>
      </c>
      <c r="C8419" s="184">
        <v>1255.3499999999999</v>
      </c>
      <c r="D8419" s="346" t="s">
        <v>384</v>
      </c>
      <c r="E8419" s="346" t="s">
        <v>386</v>
      </c>
      <c r="F8419" s="346" t="s">
        <v>845</v>
      </c>
      <c r="G8419" s="342">
        <f t="shared" si="267"/>
        <v>69.822002211604584</v>
      </c>
      <c r="H8419" s="342">
        <f t="shared" si="266"/>
        <v>1325.1720022116044</v>
      </c>
      <c r="I8419" s="190"/>
    </row>
    <row r="8420" spans="1:9" ht="13.5" hidden="1" customHeight="1" thickBot="1">
      <c r="A8420" s="410"/>
      <c r="B8420" s="183">
        <v>113</v>
      </c>
      <c r="C8420" s="184">
        <v>3288.54</v>
      </c>
      <c r="D8420" s="346" t="s">
        <v>384</v>
      </c>
      <c r="E8420" s="346" t="s">
        <v>386</v>
      </c>
      <c r="F8420" s="346" t="s">
        <v>843</v>
      </c>
      <c r="G8420" s="342">
        <f t="shared" si="267"/>
        <v>182.90711526900878</v>
      </c>
      <c r="H8420" s="342">
        <f t="shared" si="266"/>
        <v>3471.4471152690089</v>
      </c>
      <c r="I8420" s="190"/>
    </row>
    <row r="8421" spans="1:9" ht="13.5" hidden="1" customHeight="1" thickBot="1">
      <c r="A8421" s="410"/>
      <c r="B8421" s="183">
        <v>74.5</v>
      </c>
      <c r="C8421" s="184">
        <v>1734.49</v>
      </c>
      <c r="D8421" s="346" t="s">
        <v>384</v>
      </c>
      <c r="E8421" s="346" t="s">
        <v>386</v>
      </c>
      <c r="F8421" s="346" t="s">
        <v>894</v>
      </c>
      <c r="G8421" s="342">
        <f t="shared" si="267"/>
        <v>96.471553444064256</v>
      </c>
      <c r="H8421" s="342">
        <f t="shared" si="266"/>
        <v>1830.9615534440643</v>
      </c>
      <c r="I8421" s="190"/>
    </row>
    <row r="8422" spans="1:9" ht="13.5" hidden="1" customHeight="1" thickBot="1">
      <c r="A8422" s="410"/>
      <c r="B8422" s="183">
        <v>46</v>
      </c>
      <c r="C8422" s="184">
        <v>1286.28</v>
      </c>
      <c r="D8422" s="346" t="s">
        <v>384</v>
      </c>
      <c r="E8422" s="346" t="s">
        <v>386</v>
      </c>
      <c r="F8422" s="346" t="s">
        <v>881</v>
      </c>
      <c r="G8422" s="342">
        <f t="shared" si="267"/>
        <v>71.542314896039159</v>
      </c>
      <c r="H8422" s="342">
        <f t="shared" si="266"/>
        <v>1357.8223148960392</v>
      </c>
      <c r="I8422" s="190"/>
    </row>
    <row r="8423" spans="1:9" ht="13.5" hidden="1" customHeight="1" thickBot="1">
      <c r="A8423" s="410"/>
      <c r="B8423" s="183">
        <v>25</v>
      </c>
      <c r="C8423" s="184">
        <v>561.4</v>
      </c>
      <c r="D8423" s="346" t="s">
        <v>384</v>
      </c>
      <c r="E8423" s="346" t="s">
        <v>386</v>
      </c>
      <c r="F8423" s="346" t="s">
        <v>805</v>
      </c>
      <c r="G8423" s="342">
        <f t="shared" si="267"/>
        <v>31.224815423264285</v>
      </c>
      <c r="H8423" s="342">
        <f t="shared" si="266"/>
        <v>592.62481542326429</v>
      </c>
      <c r="I8423" s="190"/>
    </row>
    <row r="8424" spans="1:9" ht="13.5" hidden="1" customHeight="1" thickBot="1">
      <c r="A8424" s="410"/>
      <c r="B8424" s="183">
        <v>17.5</v>
      </c>
      <c r="C8424" s="184">
        <v>426.19</v>
      </c>
      <c r="D8424" s="346" t="s">
        <v>384</v>
      </c>
      <c r="E8424" s="346" t="s">
        <v>386</v>
      </c>
      <c r="F8424" s="346" t="s">
        <v>862</v>
      </c>
      <c r="G8424" s="342">
        <f t="shared" si="267"/>
        <v>23.704496054935881</v>
      </c>
      <c r="H8424" s="342">
        <f t="shared" si="266"/>
        <v>449.89449605493587</v>
      </c>
      <c r="I8424" s="190"/>
    </row>
    <row r="8425" spans="1:9" ht="13.5" hidden="1" customHeight="1" thickBot="1">
      <c r="A8425" s="410"/>
      <c r="B8425" s="183">
        <v>94</v>
      </c>
      <c r="C8425" s="184">
        <v>2372.19</v>
      </c>
      <c r="D8425" s="346" t="s">
        <v>384</v>
      </c>
      <c r="E8425" s="346" t="s">
        <v>386</v>
      </c>
      <c r="F8425" s="346" t="s">
        <v>816</v>
      </c>
      <c r="G8425" s="342">
        <f t="shared" si="267"/>
        <v>131.94014053956769</v>
      </c>
      <c r="H8425" s="342">
        <f t="shared" si="266"/>
        <v>2504.1301405395679</v>
      </c>
      <c r="I8425" s="190"/>
    </row>
    <row r="8426" spans="1:9" ht="13.5" hidden="1" customHeight="1" thickBot="1">
      <c r="A8426" s="410"/>
      <c r="B8426" s="183">
        <v>22</v>
      </c>
      <c r="C8426" s="184">
        <v>556.77</v>
      </c>
      <c r="D8426" s="346" t="s">
        <v>384</v>
      </c>
      <c r="E8426" s="346" t="s">
        <v>386</v>
      </c>
      <c r="F8426" s="346" t="s">
        <v>863</v>
      </c>
      <c r="G8426" s="342">
        <f t="shared" si="267"/>
        <v>30.967296906325</v>
      </c>
      <c r="H8426" s="342">
        <f t="shared" si="266"/>
        <v>587.73729690632501</v>
      </c>
      <c r="I8426" s="190"/>
    </row>
    <row r="8427" spans="1:9" ht="13.5" hidden="1" customHeight="1" thickBot="1">
      <c r="A8427" s="410"/>
      <c r="B8427" s="183">
        <v>24</v>
      </c>
      <c r="C8427" s="184">
        <v>596.46</v>
      </c>
      <c r="D8427" s="346" t="s">
        <v>384</v>
      </c>
      <c r="E8427" s="346" t="s">
        <v>386</v>
      </c>
      <c r="F8427" s="346" t="s">
        <v>864</v>
      </c>
      <c r="G8427" s="342">
        <f t="shared" si="267"/>
        <v>33.174836849590697</v>
      </c>
      <c r="H8427" s="342">
        <f t="shared" si="266"/>
        <v>629.63483684959078</v>
      </c>
      <c r="I8427" s="190"/>
    </row>
    <row r="8428" spans="1:9" ht="13.5" hidden="1" customHeight="1" thickBot="1">
      <c r="A8428" s="410"/>
      <c r="B8428" s="183">
        <v>24</v>
      </c>
      <c r="C8428" s="184">
        <v>596.46</v>
      </c>
      <c r="D8428" s="346" t="s">
        <v>384</v>
      </c>
      <c r="E8428" s="346" t="s">
        <v>386</v>
      </c>
      <c r="F8428" s="346" t="s">
        <v>841</v>
      </c>
      <c r="G8428" s="342">
        <f t="shared" si="267"/>
        <v>33.174836849590697</v>
      </c>
      <c r="H8428" s="342">
        <f t="shared" si="266"/>
        <v>629.63483684959078</v>
      </c>
      <c r="I8428" s="190"/>
    </row>
    <row r="8429" spans="1:9" ht="13.5" hidden="1" customHeight="1" thickBot="1">
      <c r="A8429" s="410"/>
      <c r="B8429" s="183">
        <v>16</v>
      </c>
      <c r="C8429" s="184">
        <v>481.32</v>
      </c>
      <c r="D8429" s="346" t="s">
        <v>384</v>
      </c>
      <c r="E8429" s="346" t="s">
        <v>386</v>
      </c>
      <c r="F8429" s="346" t="s">
        <v>856</v>
      </c>
      <c r="G8429" s="342">
        <f t="shared" si="267"/>
        <v>26.770801851666487</v>
      </c>
      <c r="H8429" s="342">
        <f t="shared" si="266"/>
        <v>508.09080185166647</v>
      </c>
      <c r="I8429" s="190"/>
    </row>
    <row r="8430" spans="1:9" ht="13.5" hidden="1" customHeight="1" thickBot="1">
      <c r="A8430" s="410"/>
      <c r="B8430" s="183">
        <v>25.93</v>
      </c>
      <c r="C8430" s="184">
        <v>1088.1400000000001</v>
      </c>
      <c r="D8430" s="346" t="s">
        <v>385</v>
      </c>
      <c r="E8430" s="346" t="s">
        <v>386</v>
      </c>
      <c r="F8430" s="346" t="s">
        <v>817</v>
      </c>
      <c r="G8430" s="342">
        <f t="shared" si="267"/>
        <v>60.521857240240116</v>
      </c>
      <c r="H8430" s="342">
        <f t="shared" si="266"/>
        <v>1148.6618572402401</v>
      </c>
      <c r="I8430" s="190"/>
    </row>
    <row r="8431" spans="1:9" ht="13.5" hidden="1" customHeight="1" thickBot="1">
      <c r="A8431" s="410"/>
      <c r="B8431" s="183">
        <v>28.73</v>
      </c>
      <c r="C8431" s="184">
        <v>1204.92</v>
      </c>
      <c r="D8431" s="346" t="s">
        <v>385</v>
      </c>
      <c r="E8431" s="346" t="s">
        <v>386</v>
      </c>
      <c r="F8431" s="346" t="s">
        <v>822</v>
      </c>
      <c r="G8431" s="342">
        <f t="shared" si="267"/>
        <v>67.017108300319919</v>
      </c>
      <c r="H8431" s="342">
        <f t="shared" si="266"/>
        <v>1271.93710830032</v>
      </c>
      <c r="I8431" s="190"/>
    </row>
    <row r="8432" spans="1:9" ht="13.5" hidden="1" customHeight="1" thickBot="1">
      <c r="A8432" s="410"/>
      <c r="B8432" s="183">
        <v>30.33</v>
      </c>
      <c r="C8432" s="184">
        <v>1265.0899999999999</v>
      </c>
      <c r="D8432" s="346" t="s">
        <v>385</v>
      </c>
      <c r="E8432" s="346" t="s">
        <v>386</v>
      </c>
      <c r="F8432" s="346" t="s">
        <v>823</v>
      </c>
      <c r="G8432" s="342">
        <f t="shared" si="267"/>
        <v>70.363736629528688</v>
      </c>
      <c r="H8432" s="342">
        <f t="shared" si="266"/>
        <v>1335.4537366295285</v>
      </c>
      <c r="I8432" s="190"/>
    </row>
    <row r="8433" spans="1:9" ht="13.5" hidden="1" customHeight="1" thickBot="1">
      <c r="A8433" s="410"/>
      <c r="B8433" s="183">
        <v>30.33</v>
      </c>
      <c r="C8433" s="184">
        <v>1265.0899999999999</v>
      </c>
      <c r="D8433" s="346" t="s">
        <v>385</v>
      </c>
      <c r="E8433" s="346" t="s">
        <v>386</v>
      </c>
      <c r="F8433" s="346" t="s">
        <v>824</v>
      </c>
      <c r="G8433" s="342">
        <f t="shared" si="267"/>
        <v>70.363736629528688</v>
      </c>
      <c r="H8433" s="342">
        <f t="shared" si="266"/>
        <v>1335.4537366295285</v>
      </c>
      <c r="I8433" s="190"/>
    </row>
    <row r="8434" spans="1:9" ht="13.5" hidden="1" customHeight="1" thickBot="1">
      <c r="A8434" s="410"/>
      <c r="B8434" s="183">
        <v>27.93</v>
      </c>
      <c r="C8434" s="184">
        <v>1151.8900000000001</v>
      </c>
      <c r="D8434" s="346" t="s">
        <v>385</v>
      </c>
      <c r="E8434" s="346" t="s">
        <v>386</v>
      </c>
      <c r="F8434" s="346" t="s">
        <v>825</v>
      </c>
      <c r="G8434" s="342">
        <f t="shared" si="267"/>
        <v>64.067603558788562</v>
      </c>
      <c r="H8434" s="342">
        <f t="shared" si="266"/>
        <v>1215.9576035587886</v>
      </c>
      <c r="I8434" s="190"/>
    </row>
    <row r="8435" spans="1:9" ht="13.5" hidden="1" customHeight="1" thickBot="1">
      <c r="A8435" s="410"/>
      <c r="B8435" s="183">
        <v>27.53</v>
      </c>
      <c r="C8435" s="184">
        <v>1148.32</v>
      </c>
      <c r="D8435" s="346" t="s">
        <v>385</v>
      </c>
      <c r="E8435" s="346" t="s">
        <v>386</v>
      </c>
      <c r="F8435" s="346" t="s">
        <v>818</v>
      </c>
      <c r="G8435" s="342">
        <f t="shared" si="267"/>
        <v>63.869041764949841</v>
      </c>
      <c r="H8435" s="342">
        <f t="shared" si="266"/>
        <v>1212.1890417649497</v>
      </c>
      <c r="I8435" s="190"/>
    </row>
    <row r="8436" spans="1:9" ht="13.5" hidden="1" customHeight="1" thickBot="1">
      <c r="A8436" s="410"/>
      <c r="B8436" s="183">
        <v>30.33</v>
      </c>
      <c r="C8436" s="184">
        <v>1308.5</v>
      </c>
      <c r="D8436" s="346" t="s">
        <v>385</v>
      </c>
      <c r="E8436" s="346" t="s">
        <v>386</v>
      </c>
      <c r="F8436" s="346" t="s">
        <v>826</v>
      </c>
      <c r="G8436" s="342">
        <f t="shared" si="267"/>
        <v>72.778181299147334</v>
      </c>
      <c r="H8436" s="342">
        <f t="shared" si="266"/>
        <v>1381.2781812991473</v>
      </c>
      <c r="I8436" s="190"/>
    </row>
    <row r="8437" spans="1:9" ht="13.5" hidden="1" customHeight="1" thickBot="1">
      <c r="A8437" s="410"/>
      <c r="B8437" s="183">
        <v>23.93</v>
      </c>
      <c r="C8437" s="184">
        <v>1009.53</v>
      </c>
      <c r="D8437" s="346" t="s">
        <v>385</v>
      </c>
      <c r="E8437" s="346" t="s">
        <v>386</v>
      </c>
      <c r="F8437" s="346" t="s">
        <v>827</v>
      </c>
      <c r="G8437" s="342">
        <f t="shared" si="267"/>
        <v>56.149604407281785</v>
      </c>
      <c r="H8437" s="342">
        <f t="shared" si="266"/>
        <v>1065.6796044072817</v>
      </c>
      <c r="I8437" s="190"/>
    </row>
    <row r="8438" spans="1:9" ht="13.5" hidden="1" customHeight="1" thickBot="1">
      <c r="A8438" s="410"/>
      <c r="B8438" s="183">
        <v>29.53</v>
      </c>
      <c r="C8438" s="184">
        <v>1277.81</v>
      </c>
      <c r="D8438" s="346" t="s">
        <v>385</v>
      </c>
      <c r="E8438" s="346" t="s">
        <v>386</v>
      </c>
      <c r="F8438" s="346" t="s">
        <v>828</v>
      </c>
      <c r="G8438" s="342">
        <f t="shared" si="267"/>
        <v>71.071217306735534</v>
      </c>
      <c r="H8438" s="342">
        <f t="shared" si="266"/>
        <v>1348.8812173067354</v>
      </c>
      <c r="I8438" s="190"/>
    </row>
    <row r="8439" spans="1:9" ht="13.5" hidden="1" customHeight="1" thickBot="1">
      <c r="A8439" s="410"/>
      <c r="B8439" s="183">
        <v>27.53</v>
      </c>
      <c r="C8439" s="184">
        <v>1187.72</v>
      </c>
      <c r="D8439" s="346" t="s">
        <v>385</v>
      </c>
      <c r="E8439" s="346" t="s">
        <v>386</v>
      </c>
      <c r="F8439" s="346" t="s">
        <v>819</v>
      </c>
      <c r="G8439" s="342">
        <f t="shared" si="267"/>
        <v>66.060452038688027</v>
      </c>
      <c r="H8439" s="342">
        <f t="shared" si="266"/>
        <v>1253.7804520386881</v>
      </c>
      <c r="I8439" s="190"/>
    </row>
    <row r="8440" spans="1:9" ht="13.5" hidden="1" customHeight="1" thickBot="1">
      <c r="A8440" s="410"/>
      <c r="B8440" s="183">
        <v>28.73</v>
      </c>
      <c r="C8440" s="184">
        <v>1247.1199999999999</v>
      </c>
      <c r="D8440" s="346" t="s">
        <v>385</v>
      </c>
      <c r="E8440" s="346" t="s">
        <v>386</v>
      </c>
      <c r="F8440" s="346" t="s">
        <v>829</v>
      </c>
      <c r="G8440" s="342">
        <f t="shared" si="267"/>
        <v>69.364253314323747</v>
      </c>
      <c r="H8440" s="342">
        <f t="shared" si="266"/>
        <v>1316.4842533143237</v>
      </c>
      <c r="I8440" s="190"/>
    </row>
    <row r="8441" spans="1:9" ht="13.5" hidden="1" customHeight="1" thickBot="1">
      <c r="A8441" s="410"/>
      <c r="B8441" s="183">
        <v>30.33</v>
      </c>
      <c r="C8441" s="184">
        <v>1308.5</v>
      </c>
      <c r="D8441" s="346" t="s">
        <v>385</v>
      </c>
      <c r="E8441" s="346" t="s">
        <v>386</v>
      </c>
      <c r="F8441" s="346" t="s">
        <v>830</v>
      </c>
      <c r="G8441" s="342">
        <f t="shared" si="267"/>
        <v>72.778181299147334</v>
      </c>
      <c r="H8441" s="342">
        <f t="shared" si="266"/>
        <v>1381.2781812991473</v>
      </c>
      <c r="I8441" s="190"/>
    </row>
    <row r="8442" spans="1:9" ht="13.5" hidden="1" customHeight="1" thickBot="1">
      <c r="A8442" s="410"/>
      <c r="B8442" s="183">
        <v>27.53</v>
      </c>
      <c r="C8442" s="184">
        <v>1187.72</v>
      </c>
      <c r="D8442" s="346" t="s">
        <v>385</v>
      </c>
      <c r="E8442" s="346" t="s">
        <v>386</v>
      </c>
      <c r="F8442" s="346" t="s">
        <v>820</v>
      </c>
      <c r="G8442" s="342">
        <f t="shared" si="267"/>
        <v>66.060452038688027</v>
      </c>
      <c r="H8442" s="342">
        <f t="shared" si="266"/>
        <v>1253.7804520386881</v>
      </c>
      <c r="I8442" s="190"/>
    </row>
    <row r="8443" spans="1:9" ht="13.5" hidden="1" customHeight="1" thickBot="1">
      <c r="A8443" s="410"/>
      <c r="B8443" s="183">
        <v>30.33</v>
      </c>
      <c r="C8443" s="184">
        <v>1308.5</v>
      </c>
      <c r="D8443" s="346" t="s">
        <v>385</v>
      </c>
      <c r="E8443" s="346" t="s">
        <v>386</v>
      </c>
      <c r="F8443" s="346" t="s">
        <v>805</v>
      </c>
      <c r="G8443" s="342">
        <f t="shared" si="267"/>
        <v>72.778181299147334</v>
      </c>
      <c r="H8443" s="342">
        <f t="shared" si="266"/>
        <v>1381.2781812991473</v>
      </c>
      <c r="I8443" s="190"/>
    </row>
    <row r="8444" spans="1:9" ht="13.5" hidden="1" customHeight="1" thickBot="1">
      <c r="A8444" s="410"/>
      <c r="B8444" s="183">
        <v>22.33</v>
      </c>
      <c r="C8444" s="184">
        <v>1001.59</v>
      </c>
      <c r="D8444" s="346" t="s">
        <v>385</v>
      </c>
      <c r="E8444" s="346" t="s">
        <v>386</v>
      </c>
      <c r="F8444" s="346" t="s">
        <v>831</v>
      </c>
      <c r="G8444" s="342">
        <f t="shared" si="267"/>
        <v>55.707985179528457</v>
      </c>
      <c r="H8444" s="342">
        <f t="shared" si="266"/>
        <v>1057.2979851795285</v>
      </c>
      <c r="I8444" s="190"/>
    </row>
    <row r="8445" spans="1:9" ht="13.5" hidden="1" customHeight="1" thickBot="1">
      <c r="A8445" s="410"/>
      <c r="B8445" s="183">
        <v>30.33</v>
      </c>
      <c r="C8445" s="184">
        <v>1308.5</v>
      </c>
      <c r="D8445" s="346" t="s">
        <v>385</v>
      </c>
      <c r="E8445" s="346" t="s">
        <v>386</v>
      </c>
      <c r="F8445" s="346" t="s">
        <v>832</v>
      </c>
      <c r="G8445" s="342">
        <f t="shared" si="267"/>
        <v>72.778181299147334</v>
      </c>
      <c r="H8445" s="342">
        <f t="shared" si="266"/>
        <v>1381.2781812991473</v>
      </c>
      <c r="I8445" s="190"/>
    </row>
    <row r="8446" spans="1:9" ht="13.5" hidden="1" customHeight="1" thickBot="1">
      <c r="A8446" s="410"/>
      <c r="B8446" s="183">
        <v>27.53</v>
      </c>
      <c r="C8446" s="184">
        <v>1187.72</v>
      </c>
      <c r="D8446" s="346" t="s">
        <v>385</v>
      </c>
      <c r="E8446" s="346" t="s">
        <v>386</v>
      </c>
      <c r="F8446" s="346" t="s">
        <v>821</v>
      </c>
      <c r="G8446" s="342">
        <f t="shared" si="267"/>
        <v>66.060452038688027</v>
      </c>
      <c r="H8446" s="342">
        <f t="shared" si="266"/>
        <v>1253.7804520386881</v>
      </c>
      <c r="I8446" s="190"/>
    </row>
    <row r="8447" spans="1:9" ht="13.5" hidden="1" customHeight="1" thickBot="1">
      <c r="A8447" s="410"/>
      <c r="B8447" s="183">
        <v>29.13</v>
      </c>
      <c r="C8447" s="184">
        <v>1249.0999999999999</v>
      </c>
      <c r="D8447" s="346" t="s">
        <v>385</v>
      </c>
      <c r="E8447" s="346" t="s">
        <v>386</v>
      </c>
      <c r="F8447" s="346" t="s">
        <v>833</v>
      </c>
      <c r="G8447" s="342">
        <f t="shared" si="267"/>
        <v>69.4743800235116</v>
      </c>
      <c r="H8447" s="342">
        <f t="shared" si="266"/>
        <v>1318.5743800235116</v>
      </c>
      <c r="I8447" s="190"/>
    </row>
    <row r="8448" spans="1:9" ht="13.5" hidden="1" customHeight="1" thickBot="1">
      <c r="A8448" s="410"/>
      <c r="B8448" s="183">
        <v>29.13</v>
      </c>
      <c r="C8448" s="184">
        <v>1249.0999999999999</v>
      </c>
      <c r="D8448" s="346" t="s">
        <v>385</v>
      </c>
      <c r="E8448" s="346" t="s">
        <v>386</v>
      </c>
      <c r="F8448" s="346" t="s">
        <v>916</v>
      </c>
      <c r="G8448" s="342">
        <f t="shared" si="267"/>
        <v>69.4743800235116</v>
      </c>
      <c r="H8448" s="342">
        <f t="shared" si="266"/>
        <v>1318.5743800235116</v>
      </c>
      <c r="I8448" s="190"/>
    </row>
    <row r="8449" spans="1:10" ht="13.5" hidden="1" customHeight="1" thickBot="1">
      <c r="A8449" s="410"/>
      <c r="B8449" s="183">
        <v>1.3</v>
      </c>
      <c r="C8449" s="184">
        <v>64.37</v>
      </c>
      <c r="D8449" s="346" t="s">
        <v>385</v>
      </c>
      <c r="E8449" s="346" t="s">
        <v>386</v>
      </c>
      <c r="F8449" s="346" t="s">
        <v>917</v>
      </c>
      <c r="G8449" s="342">
        <f t="shared" si="267"/>
        <v>3.5802304396072713</v>
      </c>
      <c r="H8449" s="342">
        <f t="shared" si="266"/>
        <v>67.950230439607282</v>
      </c>
      <c r="I8449" s="190"/>
    </row>
    <row r="8450" spans="1:10" ht="13.5" hidden="1" customHeight="1" thickBot="1">
      <c r="A8450" s="410"/>
      <c r="B8450" s="183">
        <v>1.6</v>
      </c>
      <c r="C8450" s="184">
        <v>61.38</v>
      </c>
      <c r="D8450" s="346" t="s">
        <v>834</v>
      </c>
      <c r="E8450" s="346" t="s">
        <v>386</v>
      </c>
      <c r="F8450" s="346" t="s">
        <v>829</v>
      </c>
      <c r="G8450" s="342">
        <f t="shared" si="267"/>
        <v>3.4139279848235868</v>
      </c>
      <c r="H8450" s="342">
        <f t="shared" si="266"/>
        <v>64.793927984823583</v>
      </c>
      <c r="I8450" s="190"/>
    </row>
    <row r="8451" spans="1:10" ht="13.5" hidden="1" customHeight="1" thickBot="1">
      <c r="A8451" s="410"/>
      <c r="B8451" s="183">
        <v>1.2</v>
      </c>
      <c r="C8451" s="184">
        <v>59.4</v>
      </c>
      <c r="D8451" s="346" t="s">
        <v>834</v>
      </c>
      <c r="E8451" s="346" t="s">
        <v>386</v>
      </c>
      <c r="F8451" s="346" t="s">
        <v>916</v>
      </c>
      <c r="G8451" s="342">
        <f t="shared" si="267"/>
        <v>3.3038012756357293</v>
      </c>
      <c r="H8451" s="342">
        <f t="shared" si="266"/>
        <v>62.703801275635726</v>
      </c>
      <c r="I8451" s="190"/>
    </row>
    <row r="8452" spans="1:10" ht="13.5" hidden="1" customHeight="1" thickBot="1">
      <c r="A8452" s="410"/>
      <c r="B8452" s="183">
        <v>1.6</v>
      </c>
      <c r="C8452" s="184">
        <v>60.17</v>
      </c>
      <c r="D8452" s="346" t="s">
        <v>392</v>
      </c>
      <c r="E8452" s="346" t="s">
        <v>386</v>
      </c>
      <c r="F8452" s="346" t="s">
        <v>817</v>
      </c>
      <c r="G8452" s="342">
        <f t="shared" si="267"/>
        <v>3.3466283292087851</v>
      </c>
      <c r="H8452" s="342">
        <f t="shared" si="266"/>
        <v>63.516628329208785</v>
      </c>
      <c r="I8452" s="190"/>
    </row>
    <row r="8453" spans="1:10" ht="13.5" hidden="1" customHeight="1" thickBot="1">
      <c r="A8453" s="410"/>
      <c r="B8453" s="183">
        <v>1.6</v>
      </c>
      <c r="C8453" s="184">
        <v>60.17</v>
      </c>
      <c r="D8453" s="346" t="s">
        <v>392</v>
      </c>
      <c r="E8453" s="346" t="s">
        <v>386</v>
      </c>
      <c r="F8453" s="346" t="s">
        <v>822</v>
      </c>
      <c r="G8453" s="342">
        <f t="shared" si="267"/>
        <v>3.3466283292087851</v>
      </c>
      <c r="H8453" s="342">
        <f t="shared" si="266"/>
        <v>63.516628329208785</v>
      </c>
      <c r="I8453" s="190"/>
    </row>
    <row r="8454" spans="1:10" ht="13.5" hidden="1" customHeight="1" thickBot="1">
      <c r="A8454" s="411"/>
      <c r="B8454" s="183">
        <v>0.9</v>
      </c>
      <c r="C8454" s="184">
        <v>44.55</v>
      </c>
      <c r="D8454" s="346" t="s">
        <v>392</v>
      </c>
      <c r="E8454" s="346" t="s">
        <v>386</v>
      </c>
      <c r="F8454" s="346" t="s">
        <v>917</v>
      </c>
      <c r="G8454" s="342">
        <f t="shared" si="267"/>
        <v>2.4778509567267966</v>
      </c>
      <c r="H8454" s="342">
        <f t="shared" si="266"/>
        <v>47.027850956726795</v>
      </c>
      <c r="I8454" s="190"/>
    </row>
    <row r="8455" spans="1:10" ht="13.5" thickBot="1">
      <c r="A8455" s="185" t="s">
        <v>577</v>
      </c>
      <c r="B8455" s="186">
        <v>1335.57</v>
      </c>
      <c r="C8455" s="187">
        <v>44641.52</v>
      </c>
      <c r="D8455" s="412"/>
      <c r="E8455" s="413"/>
      <c r="F8455" s="414"/>
      <c r="G8455" s="342">
        <f t="shared" si="267"/>
        <v>2482.9412579514801</v>
      </c>
      <c r="H8455" s="342">
        <f t="shared" si="266"/>
        <v>47124.46125795148</v>
      </c>
      <c r="I8455" s="190">
        <f>+H8455</f>
        <v>47124.46125795148</v>
      </c>
      <c r="J8455" s="347">
        <v>5</v>
      </c>
    </row>
    <row r="8456" spans="1:10" ht="13.5" hidden="1" customHeight="1" thickBot="1">
      <c r="A8456" s="409" t="s">
        <v>1128</v>
      </c>
      <c r="B8456" s="183">
        <v>1.6</v>
      </c>
      <c r="C8456" s="184">
        <v>67.47</v>
      </c>
      <c r="D8456" s="346" t="s">
        <v>391</v>
      </c>
      <c r="E8456" s="346" t="s">
        <v>386</v>
      </c>
      <c r="F8456" s="346" t="s">
        <v>919</v>
      </c>
      <c r="G8456" s="342">
        <f t="shared" si="267"/>
        <v>3.7526510449013917</v>
      </c>
      <c r="H8456" s="342">
        <f t="shared" si="266"/>
        <v>71.222651044901397</v>
      </c>
      <c r="I8456" s="190"/>
    </row>
    <row r="8457" spans="1:10" ht="13.5" hidden="1" customHeight="1" thickBot="1">
      <c r="A8457" s="410"/>
      <c r="B8457" s="183">
        <v>1.6</v>
      </c>
      <c r="C8457" s="184">
        <v>67.47</v>
      </c>
      <c r="D8457" s="346" t="s">
        <v>391</v>
      </c>
      <c r="E8457" s="346" t="s">
        <v>386</v>
      </c>
      <c r="F8457" s="346" t="s">
        <v>858</v>
      </c>
      <c r="G8457" s="342">
        <f t="shared" si="267"/>
        <v>3.7526510449013917</v>
      </c>
      <c r="H8457" s="342">
        <f t="shared" si="266"/>
        <v>71.222651044901397</v>
      </c>
      <c r="I8457" s="190"/>
    </row>
    <row r="8458" spans="1:10" ht="13.5" hidden="1" customHeight="1" thickBot="1">
      <c r="A8458" s="410"/>
      <c r="B8458" s="183">
        <v>8.66</v>
      </c>
      <c r="C8458" s="184">
        <v>365.44</v>
      </c>
      <c r="D8458" s="346" t="s">
        <v>385</v>
      </c>
      <c r="E8458" s="346" t="s">
        <v>386</v>
      </c>
      <c r="F8458" s="346" t="s">
        <v>918</v>
      </c>
      <c r="G8458" s="342">
        <f t="shared" si="267"/>
        <v>20.325608386672073</v>
      </c>
      <c r="H8458" s="342">
        <f t="shared" si="266"/>
        <v>385.76560838667206</v>
      </c>
      <c r="I8458" s="190"/>
    </row>
    <row r="8459" spans="1:10" ht="13.5" hidden="1" customHeight="1" thickBot="1">
      <c r="A8459" s="410"/>
      <c r="B8459" s="183">
        <v>6.66</v>
      </c>
      <c r="C8459" s="184">
        <v>286</v>
      </c>
      <c r="D8459" s="346" t="s">
        <v>385</v>
      </c>
      <c r="E8459" s="346" t="s">
        <v>386</v>
      </c>
      <c r="F8459" s="346" t="s">
        <v>919</v>
      </c>
      <c r="G8459" s="342">
        <f t="shared" si="267"/>
        <v>15.907191327134992</v>
      </c>
      <c r="H8459" s="342">
        <f t="shared" ref="H8459:H8522" si="268">+G8459+C8459</f>
        <v>301.90719132713497</v>
      </c>
      <c r="I8459" s="190"/>
    </row>
    <row r="8460" spans="1:10" ht="13.5" hidden="1" customHeight="1" thickBot="1">
      <c r="A8460" s="410"/>
      <c r="B8460" s="183">
        <v>8.26</v>
      </c>
      <c r="C8460" s="184">
        <v>343.68</v>
      </c>
      <c r="D8460" s="346" t="s">
        <v>385</v>
      </c>
      <c r="E8460" s="346" t="s">
        <v>386</v>
      </c>
      <c r="F8460" s="346" t="s">
        <v>920</v>
      </c>
      <c r="G8460" s="342">
        <f t="shared" si="267"/>
        <v>19.115326976607534</v>
      </c>
      <c r="H8460" s="342">
        <f t="shared" si="268"/>
        <v>362.79532697660756</v>
      </c>
      <c r="I8460" s="190"/>
    </row>
    <row r="8461" spans="1:10" ht="13.5" hidden="1" customHeight="1" thickBot="1">
      <c r="A8461" s="410"/>
      <c r="B8461" s="183">
        <v>5.0599999999999996</v>
      </c>
      <c r="C8461" s="184">
        <v>218.53</v>
      </c>
      <c r="D8461" s="346" t="s">
        <v>385</v>
      </c>
      <c r="E8461" s="346" t="s">
        <v>386</v>
      </c>
      <c r="F8461" s="346" t="s">
        <v>858</v>
      </c>
      <c r="G8461" s="342">
        <f t="shared" si="267"/>
        <v>12.154540282233601</v>
      </c>
      <c r="H8461" s="342">
        <f t="shared" si="268"/>
        <v>230.6845402822336</v>
      </c>
      <c r="I8461" s="190"/>
    </row>
    <row r="8462" spans="1:10" ht="13.5" hidden="1" customHeight="1" thickBot="1">
      <c r="A8462" s="410"/>
      <c r="B8462" s="183">
        <v>1.2</v>
      </c>
      <c r="C8462" s="184">
        <v>45.71</v>
      </c>
      <c r="D8462" s="346" t="s">
        <v>834</v>
      </c>
      <c r="E8462" s="346" t="s">
        <v>386</v>
      </c>
      <c r="F8462" s="346" t="s">
        <v>858</v>
      </c>
      <c r="G8462" s="342">
        <f t="shared" si="267"/>
        <v>2.542369634836855</v>
      </c>
      <c r="H8462" s="342">
        <f t="shared" si="268"/>
        <v>48.252369634836853</v>
      </c>
      <c r="I8462" s="190"/>
    </row>
    <row r="8463" spans="1:10" ht="13.5" hidden="1" customHeight="1" thickBot="1">
      <c r="A8463" s="411"/>
      <c r="B8463" s="183">
        <v>0</v>
      </c>
      <c r="C8463" s="184">
        <v>19.489999999999998</v>
      </c>
      <c r="D8463" s="346" t="s">
        <v>393</v>
      </c>
      <c r="E8463" s="346" t="s">
        <v>386</v>
      </c>
      <c r="F8463" s="346" t="s">
        <v>859</v>
      </c>
      <c r="G8463" s="342">
        <f t="shared" ref="G8463:G8526" si="269">+(C8463/$C$12584)*1312742.08</f>
        <v>1.0840250313491644</v>
      </c>
      <c r="H8463" s="342">
        <f t="shared" si="268"/>
        <v>20.574025031349162</v>
      </c>
      <c r="I8463" s="190"/>
    </row>
    <row r="8464" spans="1:10" ht="13.5" thickBot="1">
      <c r="A8464" s="185" t="s">
        <v>1128</v>
      </c>
      <c r="B8464" s="186">
        <v>33.04</v>
      </c>
      <c r="C8464" s="187">
        <v>1413.79</v>
      </c>
      <c r="D8464" s="412"/>
      <c r="E8464" s="413"/>
      <c r="F8464" s="414"/>
      <c r="G8464" s="342">
        <f t="shared" si="269"/>
        <v>78.634363728636998</v>
      </c>
      <c r="H8464" s="342">
        <f t="shared" si="268"/>
        <v>1492.424363728637</v>
      </c>
      <c r="I8464" s="190">
        <f>+H8464</f>
        <v>1492.424363728637</v>
      </c>
      <c r="J8464" s="347">
        <v>5</v>
      </c>
    </row>
    <row r="8465" spans="1:10" ht="13.5" hidden="1" customHeight="1" thickBot="1">
      <c r="A8465" s="409" t="s">
        <v>1129</v>
      </c>
      <c r="B8465" s="183">
        <v>2.4</v>
      </c>
      <c r="C8465" s="184">
        <v>118.8</v>
      </c>
      <c r="D8465" s="346" t="s">
        <v>391</v>
      </c>
      <c r="E8465" s="346" t="s">
        <v>386</v>
      </c>
      <c r="F8465" s="346" t="s">
        <v>919</v>
      </c>
      <c r="G8465" s="342">
        <f t="shared" si="269"/>
        <v>6.6076025512714587</v>
      </c>
      <c r="H8465" s="342">
        <f t="shared" si="268"/>
        <v>125.40760255127145</v>
      </c>
      <c r="I8465" s="190"/>
    </row>
    <row r="8466" spans="1:10" ht="13.5" hidden="1" customHeight="1" thickBot="1">
      <c r="A8466" s="410"/>
      <c r="B8466" s="183">
        <v>2.4</v>
      </c>
      <c r="C8466" s="184">
        <v>118.8</v>
      </c>
      <c r="D8466" s="346" t="s">
        <v>391</v>
      </c>
      <c r="E8466" s="346" t="s">
        <v>386</v>
      </c>
      <c r="F8466" s="346" t="s">
        <v>858</v>
      </c>
      <c r="G8466" s="342">
        <f t="shared" si="269"/>
        <v>6.6076025512714587</v>
      </c>
      <c r="H8466" s="342">
        <f t="shared" si="268"/>
        <v>125.40760255127145</v>
      </c>
      <c r="I8466" s="190"/>
    </row>
    <row r="8467" spans="1:10" ht="13.5" hidden="1" customHeight="1" thickBot="1">
      <c r="A8467" s="410"/>
      <c r="B8467" s="183">
        <v>25</v>
      </c>
      <c r="C8467" s="184">
        <v>1196.2</v>
      </c>
      <c r="D8467" s="346" t="s">
        <v>387</v>
      </c>
      <c r="E8467" s="346" t="s">
        <v>386</v>
      </c>
      <c r="F8467" s="346" t="s">
        <v>872</v>
      </c>
      <c r="G8467" s="342">
        <f t="shared" si="269"/>
        <v>66.532105823492586</v>
      </c>
      <c r="H8467" s="342">
        <f t="shared" si="268"/>
        <v>1262.7321058234927</v>
      </c>
      <c r="I8467" s="190"/>
    </row>
    <row r="8468" spans="1:10" ht="13.5" hidden="1" customHeight="1" thickBot="1">
      <c r="A8468" s="410"/>
      <c r="B8468" s="183">
        <v>13.5</v>
      </c>
      <c r="C8468" s="184">
        <v>432.74</v>
      </c>
      <c r="D8468" s="346" t="s">
        <v>384</v>
      </c>
      <c r="E8468" s="346" t="s">
        <v>386</v>
      </c>
      <c r="F8468" s="346" t="s">
        <v>872</v>
      </c>
      <c r="G8468" s="342">
        <f t="shared" si="269"/>
        <v>24.068804108057332</v>
      </c>
      <c r="H8468" s="342">
        <f t="shared" si="268"/>
        <v>456.80880410805736</v>
      </c>
      <c r="I8468" s="190"/>
    </row>
    <row r="8469" spans="1:10" ht="13.5" hidden="1" customHeight="1" thickBot="1">
      <c r="A8469" s="410"/>
      <c r="B8469" s="183">
        <v>8.1999999999999993</v>
      </c>
      <c r="C8469" s="184">
        <v>405.91</v>
      </c>
      <c r="D8469" s="346" t="s">
        <v>385</v>
      </c>
      <c r="E8469" s="346" t="s">
        <v>386</v>
      </c>
      <c r="F8469" s="346" t="s">
        <v>918</v>
      </c>
      <c r="G8469" s="342">
        <f t="shared" si="269"/>
        <v>22.576531579011768</v>
      </c>
      <c r="H8469" s="342">
        <f t="shared" si="268"/>
        <v>428.4865315790118</v>
      </c>
      <c r="I8469" s="190"/>
    </row>
    <row r="8470" spans="1:10" ht="13.5" hidden="1" customHeight="1" thickBot="1">
      <c r="A8470" s="410"/>
      <c r="B8470" s="183">
        <v>10.6</v>
      </c>
      <c r="C8470" s="184">
        <v>524.70000000000005</v>
      </c>
      <c r="D8470" s="346" t="s">
        <v>385</v>
      </c>
      <c r="E8470" s="346" t="s">
        <v>386</v>
      </c>
      <c r="F8470" s="346" t="s">
        <v>919</v>
      </c>
      <c r="G8470" s="342">
        <f t="shared" si="269"/>
        <v>29.183577934782278</v>
      </c>
      <c r="H8470" s="342">
        <f t="shared" si="268"/>
        <v>553.88357793478235</v>
      </c>
      <c r="I8470" s="190"/>
    </row>
    <row r="8471" spans="1:10" ht="13.5" hidden="1" customHeight="1" thickBot="1">
      <c r="A8471" s="410"/>
      <c r="B8471" s="183">
        <v>9.4</v>
      </c>
      <c r="C8471" s="184">
        <v>465.31</v>
      </c>
      <c r="D8471" s="346" t="s">
        <v>385</v>
      </c>
      <c r="E8471" s="346" t="s">
        <v>386</v>
      </c>
      <c r="F8471" s="346" t="s">
        <v>920</v>
      </c>
      <c r="G8471" s="342">
        <f t="shared" si="269"/>
        <v>25.880332854647495</v>
      </c>
      <c r="H8471" s="342">
        <f t="shared" si="268"/>
        <v>491.19033285464752</v>
      </c>
      <c r="I8471" s="190"/>
    </row>
    <row r="8472" spans="1:10" ht="13.5" hidden="1" customHeight="1" thickBot="1">
      <c r="A8472" s="410"/>
      <c r="B8472" s="183">
        <v>10.6</v>
      </c>
      <c r="C8472" s="184">
        <v>524.70000000000005</v>
      </c>
      <c r="D8472" s="346" t="s">
        <v>385</v>
      </c>
      <c r="E8472" s="346" t="s">
        <v>386</v>
      </c>
      <c r="F8472" s="346" t="s">
        <v>858</v>
      </c>
      <c r="G8472" s="342">
        <f t="shared" si="269"/>
        <v>29.183577934782278</v>
      </c>
      <c r="H8472" s="342">
        <f t="shared" si="268"/>
        <v>553.88357793478235</v>
      </c>
      <c r="I8472" s="190"/>
    </row>
    <row r="8473" spans="1:10" ht="13.5" hidden="1" customHeight="1" thickBot="1">
      <c r="A8473" s="410"/>
      <c r="B8473" s="183">
        <v>1.2</v>
      </c>
      <c r="C8473" s="184">
        <v>59.4</v>
      </c>
      <c r="D8473" s="346" t="s">
        <v>834</v>
      </c>
      <c r="E8473" s="346" t="s">
        <v>386</v>
      </c>
      <c r="F8473" s="346" t="s">
        <v>918</v>
      </c>
      <c r="G8473" s="342">
        <f t="shared" si="269"/>
        <v>3.3038012756357293</v>
      </c>
      <c r="H8473" s="342">
        <f t="shared" si="268"/>
        <v>62.703801275635726</v>
      </c>
      <c r="I8473" s="190"/>
    </row>
    <row r="8474" spans="1:10" ht="13.5" hidden="1" customHeight="1" thickBot="1">
      <c r="A8474" s="411"/>
      <c r="B8474" s="183">
        <v>0</v>
      </c>
      <c r="C8474" s="184">
        <v>121.28</v>
      </c>
      <c r="D8474" s="346" t="s">
        <v>393</v>
      </c>
      <c r="E8474" s="346" t="s">
        <v>386</v>
      </c>
      <c r="F8474" s="346" t="s">
        <v>859</v>
      </c>
      <c r="G8474" s="342">
        <f t="shared" si="269"/>
        <v>6.7455390355067557</v>
      </c>
      <c r="H8474" s="342">
        <f t="shared" si="268"/>
        <v>128.02553903550677</v>
      </c>
      <c r="I8474" s="190"/>
    </row>
    <row r="8475" spans="1:10" ht="13.5" thickBot="1">
      <c r="A8475" s="185" t="s">
        <v>1129</v>
      </c>
      <c r="B8475" s="186">
        <v>83.3</v>
      </c>
      <c r="C8475" s="187">
        <v>3967.84</v>
      </c>
      <c r="D8475" s="412"/>
      <c r="E8475" s="413"/>
      <c r="F8475" s="414"/>
      <c r="G8475" s="342">
        <f t="shared" si="269"/>
        <v>220.68947564845914</v>
      </c>
      <c r="H8475" s="342">
        <f t="shared" si="268"/>
        <v>4188.5294756484591</v>
      </c>
      <c r="I8475" s="190">
        <f>+H8475</f>
        <v>4188.5294756484591</v>
      </c>
      <c r="J8475" s="347">
        <v>5</v>
      </c>
    </row>
    <row r="8476" spans="1:10" ht="13.5" hidden="1" customHeight="1" thickBot="1">
      <c r="A8476" s="409" t="s">
        <v>578</v>
      </c>
      <c r="B8476" s="183">
        <v>2.4</v>
      </c>
      <c r="C8476" s="184">
        <v>118.8</v>
      </c>
      <c r="D8476" s="346" t="s">
        <v>389</v>
      </c>
      <c r="E8476" s="346" t="s">
        <v>386</v>
      </c>
      <c r="F8476" s="346" t="s">
        <v>917</v>
      </c>
      <c r="G8476" s="342">
        <f t="shared" si="269"/>
        <v>6.6076025512714587</v>
      </c>
      <c r="H8476" s="342">
        <f t="shared" si="268"/>
        <v>125.40760255127145</v>
      </c>
      <c r="I8476" s="190"/>
    </row>
    <row r="8477" spans="1:10" ht="13.5" hidden="1" customHeight="1" thickBot="1">
      <c r="A8477" s="410"/>
      <c r="B8477" s="183">
        <v>2.8</v>
      </c>
      <c r="C8477" s="184">
        <v>116.77</v>
      </c>
      <c r="D8477" s="346" t="s">
        <v>391</v>
      </c>
      <c r="E8477" s="346" t="s">
        <v>386</v>
      </c>
      <c r="F8477" s="346" t="s">
        <v>817</v>
      </c>
      <c r="G8477" s="342">
        <f t="shared" si="269"/>
        <v>6.4946948645788574</v>
      </c>
      <c r="H8477" s="342">
        <f t="shared" si="268"/>
        <v>123.26469486457886</v>
      </c>
      <c r="I8477" s="190"/>
    </row>
    <row r="8478" spans="1:10" ht="13.5" hidden="1" customHeight="1" thickBot="1">
      <c r="A8478" s="410"/>
      <c r="B8478" s="183">
        <v>2.8</v>
      </c>
      <c r="C8478" s="184">
        <v>116.77</v>
      </c>
      <c r="D8478" s="346" t="s">
        <v>391</v>
      </c>
      <c r="E8478" s="346" t="s">
        <v>386</v>
      </c>
      <c r="F8478" s="346" t="s">
        <v>818</v>
      </c>
      <c r="G8478" s="342">
        <f t="shared" si="269"/>
        <v>6.4946948645788574</v>
      </c>
      <c r="H8478" s="342">
        <f t="shared" si="268"/>
        <v>123.26469486457886</v>
      </c>
      <c r="I8478" s="190"/>
    </row>
    <row r="8479" spans="1:10" ht="13.5" hidden="1" customHeight="1" thickBot="1">
      <c r="A8479" s="410"/>
      <c r="B8479" s="183">
        <v>2.8</v>
      </c>
      <c r="C8479" s="184">
        <v>120.78</v>
      </c>
      <c r="D8479" s="346" t="s">
        <v>391</v>
      </c>
      <c r="E8479" s="346" t="s">
        <v>386</v>
      </c>
      <c r="F8479" s="346" t="s">
        <v>819</v>
      </c>
      <c r="G8479" s="342">
        <f t="shared" si="269"/>
        <v>6.7177292604593166</v>
      </c>
      <c r="H8479" s="342">
        <f t="shared" si="268"/>
        <v>127.49772926045932</v>
      </c>
      <c r="I8479" s="190"/>
    </row>
    <row r="8480" spans="1:10" ht="13.5" hidden="1" customHeight="1" thickBot="1">
      <c r="A8480" s="410"/>
      <c r="B8480" s="183">
        <v>2.8</v>
      </c>
      <c r="C8480" s="184">
        <v>120.78</v>
      </c>
      <c r="D8480" s="346" t="s">
        <v>391</v>
      </c>
      <c r="E8480" s="346" t="s">
        <v>386</v>
      </c>
      <c r="F8480" s="346" t="s">
        <v>820</v>
      </c>
      <c r="G8480" s="342">
        <f t="shared" si="269"/>
        <v>6.7177292604593166</v>
      </c>
      <c r="H8480" s="342">
        <f t="shared" si="268"/>
        <v>127.49772926045932</v>
      </c>
      <c r="I8480" s="190"/>
    </row>
    <row r="8481" spans="1:9" ht="13.5" hidden="1" customHeight="1" thickBot="1">
      <c r="A8481" s="410"/>
      <c r="B8481" s="183">
        <v>2.8</v>
      </c>
      <c r="C8481" s="184">
        <v>120.78</v>
      </c>
      <c r="D8481" s="346" t="s">
        <v>391</v>
      </c>
      <c r="E8481" s="346" t="s">
        <v>386</v>
      </c>
      <c r="F8481" s="346" t="s">
        <v>821</v>
      </c>
      <c r="G8481" s="342">
        <f t="shared" si="269"/>
        <v>6.7177292604593166</v>
      </c>
      <c r="H8481" s="342">
        <f t="shared" si="268"/>
        <v>127.49772926045932</v>
      </c>
      <c r="I8481" s="190"/>
    </row>
    <row r="8482" spans="1:9" ht="13.5" hidden="1" customHeight="1" thickBot="1">
      <c r="A8482" s="410"/>
      <c r="B8482" s="183">
        <v>22</v>
      </c>
      <c r="C8482" s="184">
        <v>765.7</v>
      </c>
      <c r="D8482" s="346" t="s">
        <v>387</v>
      </c>
      <c r="E8482" s="346" t="s">
        <v>386</v>
      </c>
      <c r="F8482" s="346" t="s">
        <v>894</v>
      </c>
      <c r="G8482" s="342">
        <f t="shared" si="269"/>
        <v>42.58788950764778</v>
      </c>
      <c r="H8482" s="342">
        <f t="shared" si="268"/>
        <v>808.28788950764783</v>
      </c>
      <c r="I8482" s="190"/>
    </row>
    <row r="8483" spans="1:9" ht="13.5" hidden="1" customHeight="1" thickBot="1">
      <c r="A8483" s="410"/>
      <c r="B8483" s="183">
        <v>1</v>
      </c>
      <c r="C8483" s="184">
        <v>34.83</v>
      </c>
      <c r="D8483" s="346" t="s">
        <v>387</v>
      </c>
      <c r="E8483" s="346" t="s">
        <v>386</v>
      </c>
      <c r="F8483" s="346" t="s">
        <v>881</v>
      </c>
      <c r="G8483" s="342">
        <f t="shared" si="269"/>
        <v>1.9372289298045866</v>
      </c>
      <c r="H8483" s="342">
        <f t="shared" si="268"/>
        <v>36.767228929804588</v>
      </c>
      <c r="I8483" s="190"/>
    </row>
    <row r="8484" spans="1:9" ht="13.5" hidden="1" customHeight="1" thickBot="1">
      <c r="A8484" s="410"/>
      <c r="B8484" s="183">
        <v>13.5</v>
      </c>
      <c r="C8484" s="184">
        <v>512.48</v>
      </c>
      <c r="D8484" s="346" t="s">
        <v>387</v>
      </c>
      <c r="E8484" s="346" t="s">
        <v>386</v>
      </c>
      <c r="F8484" s="346" t="s">
        <v>862</v>
      </c>
      <c r="G8484" s="342">
        <f t="shared" si="269"/>
        <v>28.503907032622873</v>
      </c>
      <c r="H8484" s="342">
        <f t="shared" si="268"/>
        <v>540.98390703262294</v>
      </c>
      <c r="I8484" s="190"/>
    </row>
    <row r="8485" spans="1:9" ht="13.5" hidden="1" customHeight="1" thickBot="1">
      <c r="A8485" s="410"/>
      <c r="B8485" s="183">
        <v>11</v>
      </c>
      <c r="C8485" s="184">
        <v>250.43</v>
      </c>
      <c r="D8485" s="346" t="s">
        <v>384</v>
      </c>
      <c r="E8485" s="346" t="s">
        <v>386</v>
      </c>
      <c r="F8485" s="346" t="s">
        <v>807</v>
      </c>
      <c r="G8485" s="342">
        <f t="shared" si="269"/>
        <v>13.928803930260196</v>
      </c>
      <c r="H8485" s="342">
        <f t="shared" si="268"/>
        <v>264.35880393026019</v>
      </c>
      <c r="I8485" s="190"/>
    </row>
    <row r="8486" spans="1:9" ht="13.5" hidden="1" customHeight="1" thickBot="1">
      <c r="A8486" s="410"/>
      <c r="B8486" s="183">
        <v>9</v>
      </c>
      <c r="C8486" s="184">
        <v>204.9</v>
      </c>
      <c r="D8486" s="346" t="s">
        <v>384</v>
      </c>
      <c r="E8486" s="346" t="s">
        <v>386</v>
      </c>
      <c r="F8486" s="346" t="s">
        <v>835</v>
      </c>
      <c r="G8486" s="342">
        <f t="shared" si="269"/>
        <v>11.396445814440421</v>
      </c>
      <c r="H8486" s="342">
        <f t="shared" si="268"/>
        <v>216.29644581444043</v>
      </c>
      <c r="I8486" s="190"/>
    </row>
    <row r="8487" spans="1:9" ht="13.5" hidden="1" customHeight="1" thickBot="1">
      <c r="A8487" s="410"/>
      <c r="B8487" s="183">
        <v>11</v>
      </c>
      <c r="C8487" s="184">
        <v>255.44</v>
      </c>
      <c r="D8487" s="346" t="s">
        <v>384</v>
      </c>
      <c r="E8487" s="346" t="s">
        <v>386</v>
      </c>
      <c r="F8487" s="346" t="s">
        <v>802</v>
      </c>
      <c r="G8487" s="342">
        <f t="shared" si="269"/>
        <v>14.207457876235534</v>
      </c>
      <c r="H8487" s="342">
        <f t="shared" si="268"/>
        <v>269.64745787623553</v>
      </c>
      <c r="I8487" s="190"/>
    </row>
    <row r="8488" spans="1:9" ht="13.5" hidden="1" customHeight="1" thickBot="1">
      <c r="A8488" s="410"/>
      <c r="B8488" s="183">
        <v>10</v>
      </c>
      <c r="C8488" s="184">
        <v>302.43</v>
      </c>
      <c r="D8488" s="346" t="s">
        <v>384</v>
      </c>
      <c r="E8488" s="346" t="s">
        <v>386</v>
      </c>
      <c r="F8488" s="346" t="s">
        <v>803</v>
      </c>
      <c r="G8488" s="342">
        <f t="shared" si="269"/>
        <v>16.821020535193831</v>
      </c>
      <c r="H8488" s="342">
        <f t="shared" si="268"/>
        <v>319.25102053519385</v>
      </c>
      <c r="I8488" s="190"/>
    </row>
    <row r="8489" spans="1:9" ht="13.5" hidden="1" customHeight="1" thickBot="1">
      <c r="A8489" s="410"/>
      <c r="B8489" s="183">
        <v>11</v>
      </c>
      <c r="C8489" s="184">
        <v>332.67</v>
      </c>
      <c r="D8489" s="346" t="s">
        <v>384</v>
      </c>
      <c r="E8489" s="346" t="s">
        <v>386</v>
      </c>
      <c r="F8489" s="346" t="s">
        <v>804</v>
      </c>
      <c r="G8489" s="342">
        <f t="shared" si="269"/>
        <v>18.502955730062933</v>
      </c>
      <c r="H8489" s="342">
        <f t="shared" si="268"/>
        <v>351.17295573006294</v>
      </c>
      <c r="I8489" s="190"/>
    </row>
    <row r="8490" spans="1:9" ht="13.5" hidden="1" customHeight="1" thickBot="1">
      <c r="A8490" s="410"/>
      <c r="B8490" s="183">
        <v>12</v>
      </c>
      <c r="C8490" s="184">
        <v>278.5</v>
      </c>
      <c r="D8490" s="346" t="s">
        <v>384</v>
      </c>
      <c r="E8490" s="346" t="s">
        <v>386</v>
      </c>
      <c r="F8490" s="346" t="s">
        <v>894</v>
      </c>
      <c r="G8490" s="342">
        <f t="shared" si="269"/>
        <v>15.490044701423409</v>
      </c>
      <c r="H8490" s="342">
        <f t="shared" si="268"/>
        <v>293.99004470142341</v>
      </c>
      <c r="I8490" s="190"/>
    </row>
    <row r="8491" spans="1:9" ht="13.5" hidden="1" customHeight="1" thickBot="1">
      <c r="A8491" s="410"/>
      <c r="B8491" s="183">
        <v>7</v>
      </c>
      <c r="C8491" s="184">
        <v>162.55000000000001</v>
      </c>
      <c r="D8491" s="346" t="s">
        <v>384</v>
      </c>
      <c r="E8491" s="346" t="s">
        <v>386</v>
      </c>
      <c r="F8491" s="346" t="s">
        <v>881</v>
      </c>
      <c r="G8491" s="342">
        <f t="shared" si="269"/>
        <v>9.0409578679223532</v>
      </c>
      <c r="H8491" s="342">
        <f t="shared" si="268"/>
        <v>171.59095786792236</v>
      </c>
      <c r="I8491" s="190"/>
    </row>
    <row r="8492" spans="1:9" ht="13.5" hidden="1" customHeight="1" thickBot="1">
      <c r="A8492" s="410"/>
      <c r="B8492" s="183">
        <v>8</v>
      </c>
      <c r="C8492" s="184">
        <v>168.75</v>
      </c>
      <c r="D8492" s="346" t="s">
        <v>384</v>
      </c>
      <c r="E8492" s="346" t="s">
        <v>386</v>
      </c>
      <c r="F8492" s="346" t="s">
        <v>862</v>
      </c>
      <c r="G8492" s="342">
        <f t="shared" si="269"/>
        <v>9.385799078510594</v>
      </c>
      <c r="H8492" s="342">
        <f t="shared" si="268"/>
        <v>178.13579907851059</v>
      </c>
      <c r="I8492" s="190"/>
    </row>
    <row r="8493" spans="1:9" ht="13.5" hidden="1" customHeight="1" thickBot="1">
      <c r="A8493" s="410"/>
      <c r="B8493" s="183">
        <v>31.5</v>
      </c>
      <c r="C8493" s="184">
        <v>715.53</v>
      </c>
      <c r="D8493" s="346" t="s">
        <v>384</v>
      </c>
      <c r="E8493" s="346" t="s">
        <v>386</v>
      </c>
      <c r="F8493" s="346" t="s">
        <v>816</v>
      </c>
      <c r="G8493" s="342">
        <f t="shared" si="269"/>
        <v>39.797456679387764</v>
      </c>
      <c r="H8493" s="342">
        <f t="shared" si="268"/>
        <v>755.32745667938775</v>
      </c>
      <c r="I8493" s="190"/>
    </row>
    <row r="8494" spans="1:9" ht="13.5" hidden="1" customHeight="1" thickBot="1">
      <c r="A8494" s="410"/>
      <c r="B8494" s="183">
        <v>32</v>
      </c>
      <c r="C8494" s="184">
        <v>793.15</v>
      </c>
      <c r="D8494" s="346" t="s">
        <v>384</v>
      </c>
      <c r="E8494" s="346" t="s">
        <v>386</v>
      </c>
      <c r="F8494" s="346" t="s">
        <v>863</v>
      </c>
      <c r="G8494" s="342">
        <f t="shared" si="269"/>
        <v>44.114646157752162</v>
      </c>
      <c r="H8494" s="342">
        <f t="shared" si="268"/>
        <v>837.26464615775217</v>
      </c>
      <c r="I8494" s="190"/>
    </row>
    <row r="8495" spans="1:9" ht="13.5" hidden="1" customHeight="1" thickBot="1">
      <c r="A8495" s="410"/>
      <c r="B8495" s="183">
        <v>27</v>
      </c>
      <c r="C8495" s="184">
        <v>795.49</v>
      </c>
      <c r="D8495" s="346" t="s">
        <v>384</v>
      </c>
      <c r="E8495" s="346" t="s">
        <v>386</v>
      </c>
      <c r="F8495" s="346" t="s">
        <v>864</v>
      </c>
      <c r="G8495" s="342">
        <f t="shared" si="269"/>
        <v>44.244795904974183</v>
      </c>
      <c r="H8495" s="342">
        <f t="shared" si="268"/>
        <v>839.73479590497413</v>
      </c>
      <c r="I8495" s="190"/>
    </row>
    <row r="8496" spans="1:9" ht="13.5" hidden="1" customHeight="1" thickBot="1">
      <c r="A8496" s="410"/>
      <c r="B8496" s="183">
        <v>32</v>
      </c>
      <c r="C8496" s="184">
        <v>888.8</v>
      </c>
      <c r="D8496" s="346" t="s">
        <v>384</v>
      </c>
      <c r="E8496" s="346" t="s">
        <v>386</v>
      </c>
      <c r="F8496" s="346" t="s">
        <v>841</v>
      </c>
      <c r="G8496" s="342">
        <f t="shared" si="269"/>
        <v>49.434656124327212</v>
      </c>
      <c r="H8496" s="342">
        <f t="shared" si="268"/>
        <v>938.23465612432722</v>
      </c>
      <c r="I8496" s="190"/>
    </row>
    <row r="8497" spans="1:9" ht="13.5" hidden="1" customHeight="1" thickBot="1">
      <c r="A8497" s="410"/>
      <c r="B8497" s="183">
        <v>25.93</v>
      </c>
      <c r="C8497" s="184">
        <v>1088.1400000000001</v>
      </c>
      <c r="D8497" s="346" t="s">
        <v>385</v>
      </c>
      <c r="E8497" s="346" t="s">
        <v>386</v>
      </c>
      <c r="F8497" s="346" t="s">
        <v>817</v>
      </c>
      <c r="G8497" s="342">
        <f t="shared" si="269"/>
        <v>60.521857240240116</v>
      </c>
      <c r="H8497" s="342">
        <f t="shared" si="268"/>
        <v>1148.6618572402401</v>
      </c>
      <c r="I8497" s="190"/>
    </row>
    <row r="8498" spans="1:9" ht="13.5" hidden="1" customHeight="1" thickBot="1">
      <c r="A8498" s="410"/>
      <c r="B8498" s="183">
        <v>28.73</v>
      </c>
      <c r="C8498" s="184">
        <v>1204.92</v>
      </c>
      <c r="D8498" s="346" t="s">
        <v>385</v>
      </c>
      <c r="E8498" s="346" t="s">
        <v>386</v>
      </c>
      <c r="F8498" s="346" t="s">
        <v>822</v>
      </c>
      <c r="G8498" s="342">
        <f t="shared" si="269"/>
        <v>67.017108300319919</v>
      </c>
      <c r="H8498" s="342">
        <f t="shared" si="268"/>
        <v>1271.93710830032</v>
      </c>
      <c r="I8498" s="190"/>
    </row>
    <row r="8499" spans="1:9" ht="13.5" hidden="1" customHeight="1" thickBot="1">
      <c r="A8499" s="410"/>
      <c r="B8499" s="183">
        <v>30.33</v>
      </c>
      <c r="C8499" s="184">
        <v>1265.0899999999999</v>
      </c>
      <c r="D8499" s="346" t="s">
        <v>385</v>
      </c>
      <c r="E8499" s="346" t="s">
        <v>386</v>
      </c>
      <c r="F8499" s="346" t="s">
        <v>823</v>
      </c>
      <c r="G8499" s="342">
        <f t="shared" si="269"/>
        <v>70.363736629528688</v>
      </c>
      <c r="H8499" s="342">
        <f t="shared" si="268"/>
        <v>1335.4537366295285</v>
      </c>
      <c r="I8499" s="190"/>
    </row>
    <row r="8500" spans="1:9" ht="13.5" hidden="1" customHeight="1" thickBot="1">
      <c r="A8500" s="410"/>
      <c r="B8500" s="183">
        <v>30.33</v>
      </c>
      <c r="C8500" s="184">
        <v>1265.0899999999999</v>
      </c>
      <c r="D8500" s="346" t="s">
        <v>385</v>
      </c>
      <c r="E8500" s="346" t="s">
        <v>386</v>
      </c>
      <c r="F8500" s="346" t="s">
        <v>824</v>
      </c>
      <c r="G8500" s="342">
        <f t="shared" si="269"/>
        <v>70.363736629528688</v>
      </c>
      <c r="H8500" s="342">
        <f t="shared" si="268"/>
        <v>1335.4537366295285</v>
      </c>
      <c r="I8500" s="190"/>
    </row>
    <row r="8501" spans="1:9" ht="13.5" hidden="1" customHeight="1" thickBot="1">
      <c r="A8501" s="410"/>
      <c r="B8501" s="183">
        <v>27.93</v>
      </c>
      <c r="C8501" s="184">
        <v>1151.8900000000001</v>
      </c>
      <c r="D8501" s="346" t="s">
        <v>385</v>
      </c>
      <c r="E8501" s="346" t="s">
        <v>386</v>
      </c>
      <c r="F8501" s="346" t="s">
        <v>825</v>
      </c>
      <c r="G8501" s="342">
        <f t="shared" si="269"/>
        <v>64.067603558788562</v>
      </c>
      <c r="H8501" s="342">
        <f t="shared" si="268"/>
        <v>1215.9576035587886</v>
      </c>
      <c r="I8501" s="190"/>
    </row>
    <row r="8502" spans="1:9" ht="13.5" hidden="1" customHeight="1" thickBot="1">
      <c r="A8502" s="410"/>
      <c r="B8502" s="183">
        <v>27.53</v>
      </c>
      <c r="C8502" s="184">
        <v>1148.32</v>
      </c>
      <c r="D8502" s="346" t="s">
        <v>385</v>
      </c>
      <c r="E8502" s="346" t="s">
        <v>386</v>
      </c>
      <c r="F8502" s="346" t="s">
        <v>818</v>
      </c>
      <c r="G8502" s="342">
        <f t="shared" si="269"/>
        <v>63.869041764949841</v>
      </c>
      <c r="H8502" s="342">
        <f t="shared" si="268"/>
        <v>1212.1890417649497</v>
      </c>
      <c r="I8502" s="190"/>
    </row>
    <row r="8503" spans="1:9" ht="13.5" hidden="1" customHeight="1" thickBot="1">
      <c r="A8503" s="410"/>
      <c r="B8503" s="183">
        <v>30.33</v>
      </c>
      <c r="C8503" s="184">
        <v>1308.5</v>
      </c>
      <c r="D8503" s="346" t="s">
        <v>385</v>
      </c>
      <c r="E8503" s="346" t="s">
        <v>386</v>
      </c>
      <c r="F8503" s="346" t="s">
        <v>826</v>
      </c>
      <c r="G8503" s="342">
        <f t="shared" si="269"/>
        <v>72.778181299147334</v>
      </c>
      <c r="H8503" s="342">
        <f t="shared" si="268"/>
        <v>1381.2781812991473</v>
      </c>
      <c r="I8503" s="190"/>
    </row>
    <row r="8504" spans="1:9" ht="13.5" hidden="1" customHeight="1" thickBot="1">
      <c r="A8504" s="410"/>
      <c r="B8504" s="183">
        <v>23.93</v>
      </c>
      <c r="C8504" s="184">
        <v>1009.53</v>
      </c>
      <c r="D8504" s="346" t="s">
        <v>385</v>
      </c>
      <c r="E8504" s="346" t="s">
        <v>386</v>
      </c>
      <c r="F8504" s="346" t="s">
        <v>827</v>
      </c>
      <c r="G8504" s="342">
        <f t="shared" si="269"/>
        <v>56.149604407281785</v>
      </c>
      <c r="H8504" s="342">
        <f t="shared" si="268"/>
        <v>1065.6796044072817</v>
      </c>
      <c r="I8504" s="190"/>
    </row>
    <row r="8505" spans="1:9" ht="13.5" hidden="1" customHeight="1" thickBot="1">
      <c r="A8505" s="410"/>
      <c r="B8505" s="183">
        <v>29.53</v>
      </c>
      <c r="C8505" s="184">
        <v>1277.81</v>
      </c>
      <c r="D8505" s="346" t="s">
        <v>385</v>
      </c>
      <c r="E8505" s="346" t="s">
        <v>386</v>
      </c>
      <c r="F8505" s="346" t="s">
        <v>828</v>
      </c>
      <c r="G8505" s="342">
        <f t="shared" si="269"/>
        <v>71.071217306735534</v>
      </c>
      <c r="H8505" s="342">
        <f t="shared" si="268"/>
        <v>1348.8812173067354</v>
      </c>
      <c r="I8505" s="190"/>
    </row>
    <row r="8506" spans="1:9" ht="13.5" hidden="1" customHeight="1" thickBot="1">
      <c r="A8506" s="410"/>
      <c r="B8506" s="183">
        <v>27.53</v>
      </c>
      <c r="C8506" s="184">
        <v>1187.72</v>
      </c>
      <c r="D8506" s="346" t="s">
        <v>385</v>
      </c>
      <c r="E8506" s="346" t="s">
        <v>386</v>
      </c>
      <c r="F8506" s="346" t="s">
        <v>819</v>
      </c>
      <c r="G8506" s="342">
        <f t="shared" si="269"/>
        <v>66.060452038688027</v>
      </c>
      <c r="H8506" s="342">
        <f t="shared" si="268"/>
        <v>1253.7804520386881</v>
      </c>
      <c r="I8506" s="190"/>
    </row>
    <row r="8507" spans="1:9" ht="13.5" hidden="1" customHeight="1" thickBot="1">
      <c r="A8507" s="410"/>
      <c r="B8507" s="183">
        <v>28.75</v>
      </c>
      <c r="C8507" s="184">
        <v>1247.1199999999999</v>
      </c>
      <c r="D8507" s="346" t="s">
        <v>385</v>
      </c>
      <c r="E8507" s="346" t="s">
        <v>386</v>
      </c>
      <c r="F8507" s="346" t="s">
        <v>829</v>
      </c>
      <c r="G8507" s="342">
        <f t="shared" si="269"/>
        <v>69.364253314323747</v>
      </c>
      <c r="H8507" s="342">
        <f t="shared" si="268"/>
        <v>1316.4842533143237</v>
      </c>
      <c r="I8507" s="190"/>
    </row>
    <row r="8508" spans="1:9" ht="13.5" hidden="1" customHeight="1" thickBot="1">
      <c r="A8508" s="410"/>
      <c r="B8508" s="183">
        <v>30.33</v>
      </c>
      <c r="C8508" s="184">
        <v>1308.5</v>
      </c>
      <c r="D8508" s="346" t="s">
        <v>385</v>
      </c>
      <c r="E8508" s="346" t="s">
        <v>386</v>
      </c>
      <c r="F8508" s="346" t="s">
        <v>830</v>
      </c>
      <c r="G8508" s="342">
        <f t="shared" si="269"/>
        <v>72.778181299147334</v>
      </c>
      <c r="H8508" s="342">
        <f t="shared" si="268"/>
        <v>1381.2781812991473</v>
      </c>
      <c r="I8508" s="190"/>
    </row>
    <row r="8509" spans="1:9" ht="13.5" hidden="1" customHeight="1" thickBot="1">
      <c r="A8509" s="410"/>
      <c r="B8509" s="183">
        <v>27.53</v>
      </c>
      <c r="C8509" s="184">
        <v>1187.72</v>
      </c>
      <c r="D8509" s="346" t="s">
        <v>385</v>
      </c>
      <c r="E8509" s="346" t="s">
        <v>386</v>
      </c>
      <c r="F8509" s="346" t="s">
        <v>820</v>
      </c>
      <c r="G8509" s="342">
        <f t="shared" si="269"/>
        <v>66.060452038688027</v>
      </c>
      <c r="H8509" s="342">
        <f t="shared" si="268"/>
        <v>1253.7804520386881</v>
      </c>
      <c r="I8509" s="190"/>
    </row>
    <row r="8510" spans="1:9" ht="13.5" hidden="1" customHeight="1" thickBot="1">
      <c r="A8510" s="410"/>
      <c r="B8510" s="183">
        <v>30.33</v>
      </c>
      <c r="C8510" s="184">
        <v>1308.5</v>
      </c>
      <c r="D8510" s="346" t="s">
        <v>385</v>
      </c>
      <c r="E8510" s="346" t="s">
        <v>386</v>
      </c>
      <c r="F8510" s="346" t="s">
        <v>805</v>
      </c>
      <c r="G8510" s="342">
        <f t="shared" si="269"/>
        <v>72.778181299147334</v>
      </c>
      <c r="H8510" s="342">
        <f t="shared" si="268"/>
        <v>1381.2781812991473</v>
      </c>
      <c r="I8510" s="190"/>
    </row>
    <row r="8511" spans="1:9" ht="13.5" hidden="1" customHeight="1" thickBot="1">
      <c r="A8511" s="410"/>
      <c r="B8511" s="183">
        <v>22.33</v>
      </c>
      <c r="C8511" s="184">
        <v>1001.59</v>
      </c>
      <c r="D8511" s="346" t="s">
        <v>385</v>
      </c>
      <c r="E8511" s="346" t="s">
        <v>386</v>
      </c>
      <c r="F8511" s="346" t="s">
        <v>831</v>
      </c>
      <c r="G8511" s="342">
        <f t="shared" si="269"/>
        <v>55.707985179528457</v>
      </c>
      <c r="H8511" s="342">
        <f t="shared" si="268"/>
        <v>1057.2979851795285</v>
      </c>
      <c r="I8511" s="190"/>
    </row>
    <row r="8512" spans="1:9" ht="13.5" hidden="1" customHeight="1" thickBot="1">
      <c r="A8512" s="410"/>
      <c r="B8512" s="183">
        <v>30.33</v>
      </c>
      <c r="C8512" s="184">
        <v>1308.5</v>
      </c>
      <c r="D8512" s="346" t="s">
        <v>385</v>
      </c>
      <c r="E8512" s="346" t="s">
        <v>386</v>
      </c>
      <c r="F8512" s="346" t="s">
        <v>832</v>
      </c>
      <c r="G8512" s="342">
        <f t="shared" si="269"/>
        <v>72.778181299147334</v>
      </c>
      <c r="H8512" s="342">
        <f t="shared" si="268"/>
        <v>1381.2781812991473</v>
      </c>
      <c r="I8512" s="190"/>
    </row>
    <row r="8513" spans="1:10" ht="13.5" hidden="1" customHeight="1" thickBot="1">
      <c r="A8513" s="410"/>
      <c r="B8513" s="183">
        <v>27.53</v>
      </c>
      <c r="C8513" s="184">
        <v>1187.72</v>
      </c>
      <c r="D8513" s="346" t="s">
        <v>385</v>
      </c>
      <c r="E8513" s="346" t="s">
        <v>386</v>
      </c>
      <c r="F8513" s="346" t="s">
        <v>821</v>
      </c>
      <c r="G8513" s="342">
        <f t="shared" si="269"/>
        <v>66.060452038688027</v>
      </c>
      <c r="H8513" s="342">
        <f t="shared" si="268"/>
        <v>1253.7804520386881</v>
      </c>
      <c r="I8513" s="190"/>
    </row>
    <row r="8514" spans="1:10" ht="13.5" hidden="1" customHeight="1" thickBot="1">
      <c r="A8514" s="410"/>
      <c r="B8514" s="183">
        <v>29.13</v>
      </c>
      <c r="C8514" s="184">
        <v>1249.0999999999999</v>
      </c>
      <c r="D8514" s="346" t="s">
        <v>385</v>
      </c>
      <c r="E8514" s="346" t="s">
        <v>386</v>
      </c>
      <c r="F8514" s="346" t="s">
        <v>833</v>
      </c>
      <c r="G8514" s="342">
        <f t="shared" si="269"/>
        <v>69.4743800235116</v>
      </c>
      <c r="H8514" s="342">
        <f t="shared" si="268"/>
        <v>1318.5743800235116</v>
      </c>
      <c r="I8514" s="190"/>
    </row>
    <row r="8515" spans="1:10" ht="13.5" hidden="1" customHeight="1" thickBot="1">
      <c r="A8515" s="410"/>
      <c r="B8515" s="183">
        <v>29.13</v>
      </c>
      <c r="C8515" s="184">
        <v>1249.0999999999999</v>
      </c>
      <c r="D8515" s="346" t="s">
        <v>385</v>
      </c>
      <c r="E8515" s="346" t="s">
        <v>386</v>
      </c>
      <c r="F8515" s="346" t="s">
        <v>916</v>
      </c>
      <c r="G8515" s="342">
        <f t="shared" si="269"/>
        <v>69.4743800235116</v>
      </c>
      <c r="H8515" s="342">
        <f t="shared" si="268"/>
        <v>1318.5743800235116</v>
      </c>
      <c r="I8515" s="190"/>
    </row>
    <row r="8516" spans="1:10" ht="13.5" hidden="1" customHeight="1" thickBot="1">
      <c r="A8516" s="410"/>
      <c r="B8516" s="183">
        <v>1.3</v>
      </c>
      <c r="C8516" s="184">
        <v>64.37</v>
      </c>
      <c r="D8516" s="346" t="s">
        <v>385</v>
      </c>
      <c r="E8516" s="346" t="s">
        <v>386</v>
      </c>
      <c r="F8516" s="346" t="s">
        <v>917</v>
      </c>
      <c r="G8516" s="342">
        <f t="shared" si="269"/>
        <v>3.5802304396072713</v>
      </c>
      <c r="H8516" s="342">
        <f t="shared" si="268"/>
        <v>67.950230439607282</v>
      </c>
      <c r="I8516" s="190"/>
    </row>
    <row r="8517" spans="1:10" ht="13.5" hidden="1" customHeight="1" thickBot="1">
      <c r="A8517" s="410"/>
      <c r="B8517" s="183">
        <v>1.6</v>
      </c>
      <c r="C8517" s="184">
        <v>61.38</v>
      </c>
      <c r="D8517" s="346" t="s">
        <v>834</v>
      </c>
      <c r="E8517" s="346" t="s">
        <v>386</v>
      </c>
      <c r="F8517" s="346" t="s">
        <v>829</v>
      </c>
      <c r="G8517" s="342">
        <f t="shared" si="269"/>
        <v>3.4139279848235868</v>
      </c>
      <c r="H8517" s="342">
        <f t="shared" si="268"/>
        <v>64.793927984823583</v>
      </c>
      <c r="I8517" s="190"/>
    </row>
    <row r="8518" spans="1:10" ht="13.5" hidden="1" customHeight="1" thickBot="1">
      <c r="A8518" s="410"/>
      <c r="B8518" s="183">
        <v>1.2</v>
      </c>
      <c r="C8518" s="184">
        <v>59.4</v>
      </c>
      <c r="D8518" s="346" t="s">
        <v>834</v>
      </c>
      <c r="E8518" s="346" t="s">
        <v>386</v>
      </c>
      <c r="F8518" s="346" t="s">
        <v>916</v>
      </c>
      <c r="G8518" s="342">
        <f t="shared" si="269"/>
        <v>3.3038012756357293</v>
      </c>
      <c r="H8518" s="342">
        <f t="shared" si="268"/>
        <v>62.703801275635726</v>
      </c>
      <c r="I8518" s="190"/>
    </row>
    <row r="8519" spans="1:10" ht="13.5" hidden="1" customHeight="1" thickBot="1">
      <c r="A8519" s="410"/>
      <c r="B8519" s="183">
        <v>1.6</v>
      </c>
      <c r="C8519" s="184">
        <v>60.17</v>
      </c>
      <c r="D8519" s="346" t="s">
        <v>392</v>
      </c>
      <c r="E8519" s="346" t="s">
        <v>386</v>
      </c>
      <c r="F8519" s="346" t="s">
        <v>817</v>
      </c>
      <c r="G8519" s="342">
        <f t="shared" si="269"/>
        <v>3.3466283292087851</v>
      </c>
      <c r="H8519" s="342">
        <f t="shared" si="268"/>
        <v>63.516628329208785</v>
      </c>
      <c r="I8519" s="190"/>
    </row>
    <row r="8520" spans="1:10" ht="13.5" hidden="1" customHeight="1" thickBot="1">
      <c r="A8520" s="410"/>
      <c r="B8520" s="183">
        <v>1.6</v>
      </c>
      <c r="C8520" s="184">
        <v>60.17</v>
      </c>
      <c r="D8520" s="346" t="s">
        <v>392</v>
      </c>
      <c r="E8520" s="346" t="s">
        <v>386</v>
      </c>
      <c r="F8520" s="346" t="s">
        <v>822</v>
      </c>
      <c r="G8520" s="342">
        <f t="shared" si="269"/>
        <v>3.3466283292087851</v>
      </c>
      <c r="H8520" s="342">
        <f t="shared" si="268"/>
        <v>63.516628329208785</v>
      </c>
      <c r="I8520" s="190"/>
    </row>
    <row r="8521" spans="1:10" ht="13.5" hidden="1" customHeight="1" thickBot="1">
      <c r="A8521" s="411"/>
      <c r="B8521" s="183">
        <v>0.9</v>
      </c>
      <c r="C8521" s="184">
        <v>44.55</v>
      </c>
      <c r="D8521" s="346" t="s">
        <v>392</v>
      </c>
      <c r="E8521" s="346" t="s">
        <v>386</v>
      </c>
      <c r="F8521" s="346" t="s">
        <v>917</v>
      </c>
      <c r="G8521" s="342">
        <f t="shared" si="269"/>
        <v>2.4778509567267966</v>
      </c>
      <c r="H8521" s="342">
        <f t="shared" si="268"/>
        <v>47.027850956726795</v>
      </c>
      <c r="I8521" s="190"/>
    </row>
    <row r="8522" spans="1:10" ht="13.5" thickBot="1">
      <c r="A8522" s="185" t="s">
        <v>578</v>
      </c>
      <c r="B8522" s="186">
        <v>800.09</v>
      </c>
      <c r="C8522" s="187">
        <v>30481.23</v>
      </c>
      <c r="D8522" s="412"/>
      <c r="E8522" s="413"/>
      <c r="F8522" s="414"/>
      <c r="G8522" s="342">
        <f t="shared" si="269"/>
        <v>1695.352298938486</v>
      </c>
      <c r="H8522" s="342">
        <f t="shared" si="268"/>
        <v>32176.582298938487</v>
      </c>
      <c r="I8522" s="190">
        <f>+H8522</f>
        <v>32176.582298938487</v>
      </c>
      <c r="J8522" s="347">
        <v>5</v>
      </c>
    </row>
    <row r="8523" spans="1:10" ht="13.5" hidden="1" customHeight="1" thickBot="1">
      <c r="A8523" s="409" t="s">
        <v>1130</v>
      </c>
      <c r="B8523" s="183">
        <v>1.6</v>
      </c>
      <c r="C8523" s="184">
        <v>64.61</v>
      </c>
      <c r="D8523" s="346" t="s">
        <v>391</v>
      </c>
      <c r="E8523" s="346" t="s">
        <v>386</v>
      </c>
      <c r="F8523" s="346" t="s">
        <v>919</v>
      </c>
      <c r="G8523" s="342">
        <f t="shared" si="269"/>
        <v>3.5935791316300416</v>
      </c>
      <c r="H8523" s="342">
        <f t="shared" ref="H8523:H8586" si="270">+G8523+C8523</f>
        <v>68.203579131630036</v>
      </c>
      <c r="I8523" s="190"/>
    </row>
    <row r="8524" spans="1:10" ht="13.5" hidden="1" customHeight="1" thickBot="1">
      <c r="A8524" s="410"/>
      <c r="B8524" s="183">
        <v>64</v>
      </c>
      <c r="C8524" s="184">
        <v>1457.95</v>
      </c>
      <c r="D8524" s="346" t="s">
        <v>391</v>
      </c>
      <c r="E8524" s="346" t="s">
        <v>386</v>
      </c>
      <c r="F8524" s="346" t="s">
        <v>838</v>
      </c>
      <c r="G8524" s="342">
        <f t="shared" si="269"/>
        <v>81.090523060826797</v>
      </c>
      <c r="H8524" s="342">
        <f t="shared" si="270"/>
        <v>1539.0405230608269</v>
      </c>
      <c r="I8524" s="190"/>
    </row>
    <row r="8525" spans="1:10" ht="13.5" hidden="1" customHeight="1" thickBot="1">
      <c r="A8525" s="410"/>
      <c r="B8525" s="183">
        <v>65.599999999999994</v>
      </c>
      <c r="C8525" s="184">
        <v>1522.56</v>
      </c>
      <c r="D8525" s="346" t="s">
        <v>391</v>
      </c>
      <c r="E8525" s="346" t="s">
        <v>386</v>
      </c>
      <c r="F8525" s="346" t="s">
        <v>858</v>
      </c>
      <c r="G8525" s="342">
        <f t="shared" si="269"/>
        <v>84.68410219245682</v>
      </c>
      <c r="H8525" s="342">
        <f t="shared" si="270"/>
        <v>1607.2441021924567</v>
      </c>
      <c r="I8525" s="190"/>
    </row>
    <row r="8526" spans="1:10" ht="13.5" hidden="1" customHeight="1" thickBot="1">
      <c r="A8526" s="410"/>
      <c r="B8526" s="183">
        <v>2</v>
      </c>
      <c r="C8526" s="184">
        <v>76.81</v>
      </c>
      <c r="D8526" s="346" t="s">
        <v>387</v>
      </c>
      <c r="E8526" s="346" t="s">
        <v>386</v>
      </c>
      <c r="F8526" s="346" t="s">
        <v>867</v>
      </c>
      <c r="G8526" s="342">
        <f t="shared" si="269"/>
        <v>4.2721376427875484</v>
      </c>
      <c r="H8526" s="342">
        <f t="shared" si="270"/>
        <v>81.082137642787558</v>
      </c>
      <c r="I8526" s="190"/>
    </row>
    <row r="8527" spans="1:10" ht="13.5" hidden="1" customHeight="1" thickBot="1">
      <c r="A8527" s="410"/>
      <c r="B8527" s="183">
        <v>7</v>
      </c>
      <c r="C8527" s="184">
        <v>240.31</v>
      </c>
      <c r="D8527" s="346" t="s">
        <v>387</v>
      </c>
      <c r="E8527" s="346" t="s">
        <v>386</v>
      </c>
      <c r="F8527" s="346" t="s">
        <v>868</v>
      </c>
      <c r="G8527" s="342">
        <f t="shared" ref="G8527:G8590" si="271">+(C8527/$C$12584)*1312742.08</f>
        <v>13.365934083300036</v>
      </c>
      <c r="H8527" s="342">
        <f t="shared" si="270"/>
        <v>253.67593408330004</v>
      </c>
      <c r="I8527" s="190"/>
    </row>
    <row r="8528" spans="1:10" ht="13.5" hidden="1" customHeight="1" thickBot="1">
      <c r="A8528" s="410"/>
      <c r="B8528" s="183">
        <v>3</v>
      </c>
      <c r="C8528" s="184">
        <v>98.1</v>
      </c>
      <c r="D8528" s="346" t="s">
        <v>387</v>
      </c>
      <c r="E8528" s="346" t="s">
        <v>386</v>
      </c>
      <c r="F8528" s="346" t="s">
        <v>838</v>
      </c>
      <c r="G8528" s="342">
        <f t="shared" si="271"/>
        <v>5.4562778643074923</v>
      </c>
      <c r="H8528" s="342">
        <f t="shared" si="270"/>
        <v>103.55627786430749</v>
      </c>
      <c r="I8528" s="190"/>
    </row>
    <row r="8529" spans="1:10" ht="13.5" hidden="1" customHeight="1" thickBot="1">
      <c r="A8529" s="410"/>
      <c r="B8529" s="183">
        <v>3</v>
      </c>
      <c r="C8529" s="184">
        <v>115.21</v>
      </c>
      <c r="D8529" s="346" t="s">
        <v>387</v>
      </c>
      <c r="E8529" s="346" t="s">
        <v>386</v>
      </c>
      <c r="F8529" s="346" t="s">
        <v>858</v>
      </c>
      <c r="G8529" s="342">
        <f t="shared" si="271"/>
        <v>6.4079283664308484</v>
      </c>
      <c r="H8529" s="342">
        <f t="shared" si="270"/>
        <v>121.61792836643085</v>
      </c>
      <c r="I8529" s="190"/>
    </row>
    <row r="8530" spans="1:10" ht="13.5" hidden="1" customHeight="1" thickBot="1">
      <c r="A8530" s="410"/>
      <c r="B8530" s="183">
        <v>160</v>
      </c>
      <c r="C8530" s="184">
        <v>3792.16</v>
      </c>
      <c r="D8530" s="346" t="s">
        <v>384</v>
      </c>
      <c r="E8530" s="346" t="s">
        <v>386</v>
      </c>
      <c r="F8530" s="346" t="s">
        <v>867</v>
      </c>
      <c r="G8530" s="342">
        <f t="shared" si="271"/>
        <v>210.91823308779101</v>
      </c>
      <c r="H8530" s="342">
        <f t="shared" si="270"/>
        <v>4003.078233087791</v>
      </c>
      <c r="I8530" s="190"/>
    </row>
    <row r="8531" spans="1:10" ht="13.5" hidden="1" customHeight="1" thickBot="1">
      <c r="A8531" s="410"/>
      <c r="B8531" s="183">
        <v>103</v>
      </c>
      <c r="C8531" s="184">
        <v>2446.91</v>
      </c>
      <c r="D8531" s="346" t="s">
        <v>384</v>
      </c>
      <c r="E8531" s="346" t="s">
        <v>386</v>
      </c>
      <c r="F8531" s="346" t="s">
        <v>868</v>
      </c>
      <c r="G8531" s="342">
        <f t="shared" si="271"/>
        <v>136.09603332265692</v>
      </c>
      <c r="H8531" s="342">
        <f t="shared" si="270"/>
        <v>2583.0060333226565</v>
      </c>
      <c r="I8531" s="190"/>
    </row>
    <row r="8532" spans="1:10" ht="13.5" hidden="1" customHeight="1" thickBot="1">
      <c r="A8532" s="410"/>
      <c r="B8532" s="183">
        <v>98</v>
      </c>
      <c r="C8532" s="184">
        <v>2265.67</v>
      </c>
      <c r="D8532" s="346" t="s">
        <v>384</v>
      </c>
      <c r="E8532" s="346" t="s">
        <v>386</v>
      </c>
      <c r="F8532" s="346" t="s">
        <v>838</v>
      </c>
      <c r="G8532" s="342">
        <f t="shared" si="271"/>
        <v>126.01554606346134</v>
      </c>
      <c r="H8532" s="342">
        <f t="shared" si="270"/>
        <v>2391.6855460634615</v>
      </c>
      <c r="I8532" s="190"/>
    </row>
    <row r="8533" spans="1:10" ht="13.5" hidden="1" customHeight="1" thickBot="1">
      <c r="A8533" s="410"/>
      <c r="B8533" s="183">
        <v>106</v>
      </c>
      <c r="C8533" s="184">
        <v>2409.65</v>
      </c>
      <c r="D8533" s="346" t="s">
        <v>384</v>
      </c>
      <c r="E8533" s="346" t="s">
        <v>386</v>
      </c>
      <c r="F8533" s="346" t="s">
        <v>872</v>
      </c>
      <c r="G8533" s="342">
        <f t="shared" si="271"/>
        <v>134.0236488861218</v>
      </c>
      <c r="H8533" s="342">
        <f t="shared" si="270"/>
        <v>2543.673648886122</v>
      </c>
      <c r="I8533" s="190"/>
    </row>
    <row r="8534" spans="1:10" ht="13.5" hidden="1" customHeight="1" thickBot="1">
      <c r="A8534" s="410"/>
      <c r="B8534" s="183">
        <v>104</v>
      </c>
      <c r="C8534" s="184">
        <v>2510.5300000000002</v>
      </c>
      <c r="D8534" s="346" t="s">
        <v>384</v>
      </c>
      <c r="E8534" s="346" t="s">
        <v>386</v>
      </c>
      <c r="F8534" s="346" t="s">
        <v>858</v>
      </c>
      <c r="G8534" s="342">
        <f t="shared" si="271"/>
        <v>139.63454909969306</v>
      </c>
      <c r="H8534" s="342">
        <f t="shared" si="270"/>
        <v>2650.1645490996934</v>
      </c>
      <c r="I8534" s="190"/>
    </row>
    <row r="8535" spans="1:10" ht="13.5" hidden="1" customHeight="1" thickBot="1">
      <c r="A8535" s="410"/>
      <c r="B8535" s="183">
        <v>8.67</v>
      </c>
      <c r="C8535" s="184">
        <v>350</v>
      </c>
      <c r="D8535" s="346" t="s">
        <v>385</v>
      </c>
      <c r="E8535" s="346" t="s">
        <v>386</v>
      </c>
      <c r="F8535" s="346" t="s">
        <v>918</v>
      </c>
      <c r="G8535" s="342">
        <f t="shared" si="271"/>
        <v>19.46684253320716</v>
      </c>
      <c r="H8535" s="342">
        <f t="shared" si="270"/>
        <v>369.46684253320717</v>
      </c>
      <c r="I8535" s="190"/>
    </row>
    <row r="8536" spans="1:10" ht="13.5" hidden="1" customHeight="1" thickBot="1">
      <c r="A8536" s="410"/>
      <c r="B8536" s="183">
        <v>3.07</v>
      </c>
      <c r="C8536" s="184">
        <v>123.86</v>
      </c>
      <c r="D8536" s="346" t="s">
        <v>385</v>
      </c>
      <c r="E8536" s="346" t="s">
        <v>386</v>
      </c>
      <c r="F8536" s="346" t="s">
        <v>919</v>
      </c>
      <c r="G8536" s="342">
        <f t="shared" si="271"/>
        <v>6.8890374747515386</v>
      </c>
      <c r="H8536" s="342">
        <f t="shared" si="270"/>
        <v>130.74903747475153</v>
      </c>
      <c r="I8536" s="190"/>
    </row>
    <row r="8537" spans="1:10" ht="13.5" hidden="1" customHeight="1" thickBot="1">
      <c r="A8537" s="410"/>
      <c r="B8537" s="183">
        <v>6.27</v>
      </c>
      <c r="C8537" s="184">
        <v>253.08</v>
      </c>
      <c r="D8537" s="346" t="s">
        <v>385</v>
      </c>
      <c r="E8537" s="346" t="s">
        <v>386</v>
      </c>
      <c r="F8537" s="346" t="s">
        <v>920</v>
      </c>
      <c r="G8537" s="342">
        <f t="shared" si="271"/>
        <v>14.076195738011624</v>
      </c>
      <c r="H8537" s="342">
        <f t="shared" si="270"/>
        <v>267.15619573801166</v>
      </c>
      <c r="I8537" s="190"/>
    </row>
    <row r="8538" spans="1:10" ht="13.5" hidden="1" customHeight="1" thickBot="1">
      <c r="A8538" s="410"/>
      <c r="B8538" s="183">
        <v>5.47</v>
      </c>
      <c r="C8538" s="184">
        <v>220.77</v>
      </c>
      <c r="D8538" s="346" t="s">
        <v>385</v>
      </c>
      <c r="E8538" s="346" t="s">
        <v>386</v>
      </c>
      <c r="F8538" s="346" t="s">
        <v>858</v>
      </c>
      <c r="G8538" s="342">
        <f t="shared" si="271"/>
        <v>12.279128074446129</v>
      </c>
      <c r="H8538" s="342">
        <f t="shared" si="270"/>
        <v>233.04912807444614</v>
      </c>
      <c r="I8538" s="190"/>
    </row>
    <row r="8539" spans="1:10" ht="13.5" hidden="1" customHeight="1" thickBot="1">
      <c r="A8539" s="410"/>
      <c r="B8539" s="183">
        <v>15</v>
      </c>
      <c r="C8539" s="184">
        <v>343.2</v>
      </c>
      <c r="D8539" s="346" t="s">
        <v>834</v>
      </c>
      <c r="E8539" s="346" t="s">
        <v>386</v>
      </c>
      <c r="F8539" s="346" t="s">
        <v>838</v>
      </c>
      <c r="G8539" s="342">
        <f t="shared" si="271"/>
        <v>19.088629592561993</v>
      </c>
      <c r="H8539" s="342">
        <f t="shared" si="270"/>
        <v>362.28862959256196</v>
      </c>
      <c r="I8539" s="190"/>
    </row>
    <row r="8540" spans="1:10" ht="13.5" hidden="1" customHeight="1" thickBot="1">
      <c r="A8540" s="410"/>
      <c r="B8540" s="183">
        <v>4</v>
      </c>
      <c r="C8540" s="184">
        <v>102.41</v>
      </c>
      <c r="D8540" s="346" t="s">
        <v>834</v>
      </c>
      <c r="E8540" s="346" t="s">
        <v>386</v>
      </c>
      <c r="F8540" s="346" t="s">
        <v>872</v>
      </c>
      <c r="G8540" s="342">
        <f t="shared" si="271"/>
        <v>5.6959981252164145</v>
      </c>
      <c r="H8540" s="342">
        <f t="shared" si="270"/>
        <v>108.10599812521642</v>
      </c>
      <c r="I8540" s="190"/>
    </row>
    <row r="8541" spans="1:10" ht="13.5" hidden="1" customHeight="1" thickBot="1">
      <c r="A8541" s="411"/>
      <c r="B8541" s="183">
        <v>0</v>
      </c>
      <c r="C8541" s="184">
        <v>370.33</v>
      </c>
      <c r="D8541" s="346" t="s">
        <v>393</v>
      </c>
      <c r="E8541" s="346" t="s">
        <v>386</v>
      </c>
      <c r="F8541" s="346" t="s">
        <v>859</v>
      </c>
      <c r="G8541" s="342">
        <f t="shared" si="271"/>
        <v>20.597587986636022</v>
      </c>
      <c r="H8541" s="342">
        <f t="shared" si="270"/>
        <v>390.92758798663601</v>
      </c>
      <c r="I8541" s="190"/>
    </row>
    <row r="8542" spans="1:10" ht="13.5" thickBot="1">
      <c r="A8542" s="185" t="s">
        <v>1130</v>
      </c>
      <c r="B8542" s="186">
        <v>759.68</v>
      </c>
      <c r="C8542" s="187">
        <v>18764.12</v>
      </c>
      <c r="D8542" s="412"/>
      <c r="E8542" s="413"/>
      <c r="F8542" s="414"/>
      <c r="G8542" s="342">
        <f t="shared" si="271"/>
        <v>1043.6519123262947</v>
      </c>
      <c r="H8542" s="342">
        <f t="shared" si="270"/>
        <v>19807.771912326294</v>
      </c>
      <c r="I8542" s="190">
        <f>+H8542</f>
        <v>19807.771912326294</v>
      </c>
      <c r="J8542" s="347">
        <v>5</v>
      </c>
    </row>
    <row r="8543" spans="1:10" ht="13.5" hidden="1" customHeight="1" thickBot="1">
      <c r="A8543" s="409" t="s">
        <v>1131</v>
      </c>
      <c r="B8543" s="183">
        <v>16</v>
      </c>
      <c r="C8543" s="184">
        <v>371.36</v>
      </c>
      <c r="D8543" s="346" t="s">
        <v>389</v>
      </c>
      <c r="E8543" s="346" t="s">
        <v>386</v>
      </c>
      <c r="F8543" s="346" t="s">
        <v>858</v>
      </c>
      <c r="G8543" s="342">
        <f t="shared" si="271"/>
        <v>20.654876123233745</v>
      </c>
      <c r="H8543" s="342">
        <f t="shared" si="270"/>
        <v>392.01487612323376</v>
      </c>
      <c r="I8543" s="190"/>
    </row>
    <row r="8544" spans="1:10" ht="13.5" hidden="1" customHeight="1" thickBot="1">
      <c r="A8544" s="410"/>
      <c r="B8544" s="183">
        <v>16</v>
      </c>
      <c r="C8544" s="184">
        <v>646.13</v>
      </c>
      <c r="D8544" s="346" t="s">
        <v>391</v>
      </c>
      <c r="E8544" s="346" t="s">
        <v>386</v>
      </c>
      <c r="F8544" s="346" t="s">
        <v>919</v>
      </c>
      <c r="G8544" s="342">
        <f t="shared" si="271"/>
        <v>35.937459902803262</v>
      </c>
      <c r="H8544" s="342">
        <f t="shared" si="270"/>
        <v>682.06745990280331</v>
      </c>
      <c r="I8544" s="190"/>
    </row>
    <row r="8545" spans="1:10" ht="13.5" hidden="1" customHeight="1" thickBot="1">
      <c r="A8545" s="410"/>
      <c r="B8545" s="183">
        <v>80</v>
      </c>
      <c r="C8545" s="184">
        <v>2552.84</v>
      </c>
      <c r="D8545" s="346" t="s">
        <v>391</v>
      </c>
      <c r="E8545" s="346" t="s">
        <v>386</v>
      </c>
      <c r="F8545" s="346" t="s">
        <v>838</v>
      </c>
      <c r="G8545" s="342">
        <f t="shared" si="271"/>
        <v>141.98781226420735</v>
      </c>
      <c r="H8545" s="342">
        <f t="shared" si="270"/>
        <v>2694.8278122642073</v>
      </c>
      <c r="I8545" s="190"/>
    </row>
    <row r="8546" spans="1:10" ht="13.5" hidden="1" customHeight="1" thickBot="1">
      <c r="A8546" s="410"/>
      <c r="B8546" s="183">
        <v>96</v>
      </c>
      <c r="C8546" s="184">
        <v>3198.97</v>
      </c>
      <c r="D8546" s="346" t="s">
        <v>391</v>
      </c>
      <c r="E8546" s="346" t="s">
        <v>386</v>
      </c>
      <c r="F8546" s="346" t="s">
        <v>858</v>
      </c>
      <c r="G8546" s="342">
        <f t="shared" si="271"/>
        <v>177.92527216701058</v>
      </c>
      <c r="H8546" s="342">
        <f t="shared" si="270"/>
        <v>3376.8952721670103</v>
      </c>
      <c r="I8546" s="190"/>
    </row>
    <row r="8547" spans="1:10" ht="13.5" hidden="1" customHeight="1" thickBot="1">
      <c r="A8547" s="410"/>
      <c r="B8547" s="183">
        <v>9</v>
      </c>
      <c r="C8547" s="184">
        <v>454.85</v>
      </c>
      <c r="D8547" s="346" t="s">
        <v>387</v>
      </c>
      <c r="E8547" s="346" t="s">
        <v>386</v>
      </c>
      <c r="F8547" s="346" t="s">
        <v>838</v>
      </c>
      <c r="G8547" s="342">
        <f t="shared" si="271"/>
        <v>25.298552360655076</v>
      </c>
      <c r="H8547" s="342">
        <f t="shared" si="270"/>
        <v>480.14855236065512</v>
      </c>
      <c r="I8547" s="190"/>
    </row>
    <row r="8548" spans="1:10" ht="13.5" hidden="1" customHeight="1" thickBot="1">
      <c r="A8548" s="410"/>
      <c r="B8548" s="183">
        <v>20</v>
      </c>
      <c r="C8548" s="184">
        <v>673.85</v>
      </c>
      <c r="D8548" s="346" t="s">
        <v>384</v>
      </c>
      <c r="E8548" s="346" t="s">
        <v>386</v>
      </c>
      <c r="F8548" s="346" t="s">
        <v>867</v>
      </c>
      <c r="G8548" s="342">
        <f t="shared" si="271"/>
        <v>37.47923383143327</v>
      </c>
      <c r="H8548" s="342">
        <f t="shared" si="270"/>
        <v>711.32923383143327</v>
      </c>
      <c r="I8548" s="190"/>
    </row>
    <row r="8549" spans="1:10" ht="13.5" hidden="1" customHeight="1" thickBot="1">
      <c r="A8549" s="410"/>
      <c r="B8549" s="183">
        <v>12</v>
      </c>
      <c r="C8549" s="184">
        <v>356.28</v>
      </c>
      <c r="D8549" s="346" t="s">
        <v>384</v>
      </c>
      <c r="E8549" s="346" t="s">
        <v>386</v>
      </c>
      <c r="F8549" s="346" t="s">
        <v>868</v>
      </c>
      <c r="G8549" s="342">
        <f t="shared" si="271"/>
        <v>19.816133307802989</v>
      </c>
      <c r="H8549" s="342">
        <f t="shared" si="270"/>
        <v>376.09613330780297</v>
      </c>
      <c r="I8549" s="190"/>
    </row>
    <row r="8550" spans="1:10" ht="13.5" hidden="1" customHeight="1" thickBot="1">
      <c r="A8550" s="410"/>
      <c r="B8550" s="183">
        <v>65</v>
      </c>
      <c r="C8550" s="184">
        <v>2162.56</v>
      </c>
      <c r="D8550" s="346" t="s">
        <v>384</v>
      </c>
      <c r="E8550" s="346" t="s">
        <v>386</v>
      </c>
      <c r="F8550" s="346" t="s">
        <v>838</v>
      </c>
      <c r="G8550" s="342">
        <f t="shared" si="271"/>
        <v>120.2806142531785</v>
      </c>
      <c r="H8550" s="342">
        <f t="shared" si="270"/>
        <v>2282.8406142531785</v>
      </c>
      <c r="I8550" s="190"/>
    </row>
    <row r="8551" spans="1:10" ht="13.5" hidden="1" customHeight="1" thickBot="1">
      <c r="A8551" s="410"/>
      <c r="B8551" s="183">
        <v>86.67</v>
      </c>
      <c r="C8551" s="184">
        <v>3500</v>
      </c>
      <c r="D8551" s="346" t="s">
        <v>385</v>
      </c>
      <c r="E8551" s="346" t="s">
        <v>386</v>
      </c>
      <c r="F8551" s="346" t="s">
        <v>918</v>
      </c>
      <c r="G8551" s="342">
        <f t="shared" si="271"/>
        <v>194.66842533207159</v>
      </c>
      <c r="H8551" s="342">
        <f t="shared" si="270"/>
        <v>3694.6684253320718</v>
      </c>
      <c r="I8551" s="190"/>
    </row>
    <row r="8552" spans="1:10" ht="13.5" hidden="1" customHeight="1" thickBot="1">
      <c r="A8552" s="410"/>
      <c r="B8552" s="183">
        <v>70.67</v>
      </c>
      <c r="C8552" s="184">
        <v>2853.87</v>
      </c>
      <c r="D8552" s="346" t="s">
        <v>385</v>
      </c>
      <c r="E8552" s="346" t="s">
        <v>386</v>
      </c>
      <c r="F8552" s="346" t="s">
        <v>919</v>
      </c>
      <c r="G8552" s="342">
        <f t="shared" si="271"/>
        <v>158.73096542926831</v>
      </c>
      <c r="H8552" s="342">
        <f t="shared" si="270"/>
        <v>3012.6009654292684</v>
      </c>
      <c r="I8552" s="190"/>
    </row>
    <row r="8553" spans="1:10" ht="13.5" hidden="1" customHeight="1" thickBot="1">
      <c r="A8553" s="410"/>
      <c r="B8553" s="183">
        <v>86.67</v>
      </c>
      <c r="C8553" s="184">
        <v>3500</v>
      </c>
      <c r="D8553" s="346" t="s">
        <v>385</v>
      </c>
      <c r="E8553" s="346" t="s">
        <v>386</v>
      </c>
      <c r="F8553" s="346" t="s">
        <v>920</v>
      </c>
      <c r="G8553" s="342">
        <f t="shared" si="271"/>
        <v>194.66842533207159</v>
      </c>
      <c r="H8553" s="342">
        <f t="shared" si="270"/>
        <v>3694.6684253320718</v>
      </c>
      <c r="I8553" s="190"/>
    </row>
    <row r="8554" spans="1:10" ht="13.5" hidden="1" customHeight="1" thickBot="1">
      <c r="A8554" s="410"/>
      <c r="B8554" s="183">
        <v>38.67</v>
      </c>
      <c r="C8554" s="184">
        <v>1561.61</v>
      </c>
      <c r="D8554" s="346" t="s">
        <v>385</v>
      </c>
      <c r="E8554" s="346" t="s">
        <v>386</v>
      </c>
      <c r="F8554" s="346" t="s">
        <v>858</v>
      </c>
      <c r="G8554" s="342">
        <f t="shared" si="271"/>
        <v>86.856045623661799</v>
      </c>
      <c r="H8554" s="342">
        <f t="shared" si="270"/>
        <v>1648.4660456236618</v>
      </c>
      <c r="I8554" s="190"/>
    </row>
    <row r="8555" spans="1:10" ht="13.5" hidden="1" customHeight="1" thickBot="1">
      <c r="A8555" s="410"/>
      <c r="B8555" s="183">
        <v>22</v>
      </c>
      <c r="C8555" s="184">
        <v>730.74</v>
      </c>
      <c r="D8555" s="346" t="s">
        <v>834</v>
      </c>
      <c r="E8555" s="346" t="s">
        <v>386</v>
      </c>
      <c r="F8555" s="346" t="s">
        <v>868</v>
      </c>
      <c r="G8555" s="342">
        <f t="shared" si="271"/>
        <v>40.643430036330862</v>
      </c>
      <c r="H8555" s="342">
        <f t="shared" si="270"/>
        <v>771.38343003633088</v>
      </c>
      <c r="I8555" s="190"/>
    </row>
    <row r="8556" spans="1:10" ht="13.5" hidden="1" customHeight="1" thickBot="1">
      <c r="A8556" s="410"/>
      <c r="B8556" s="183">
        <v>10</v>
      </c>
      <c r="C8556" s="184">
        <v>232.1</v>
      </c>
      <c r="D8556" s="346" t="s">
        <v>834</v>
      </c>
      <c r="E8556" s="346" t="s">
        <v>386</v>
      </c>
      <c r="F8556" s="346" t="s">
        <v>858</v>
      </c>
      <c r="G8556" s="342">
        <f t="shared" si="271"/>
        <v>12.909297577021089</v>
      </c>
      <c r="H8556" s="342">
        <f t="shared" si="270"/>
        <v>245.00929757702107</v>
      </c>
      <c r="I8556" s="190"/>
    </row>
    <row r="8557" spans="1:10" ht="13.5" hidden="1" customHeight="1" thickBot="1">
      <c r="A8557" s="411"/>
      <c r="B8557" s="183">
        <v>0</v>
      </c>
      <c r="C8557" s="184">
        <v>1331.89</v>
      </c>
      <c r="D8557" s="346" t="s">
        <v>393</v>
      </c>
      <c r="E8557" s="346" t="s">
        <v>386</v>
      </c>
      <c r="F8557" s="346" t="s">
        <v>859</v>
      </c>
      <c r="G8557" s="342">
        <f t="shared" si="271"/>
        <v>74.079122575866535</v>
      </c>
      <c r="H8557" s="342">
        <f t="shared" si="270"/>
        <v>1405.9691225758665</v>
      </c>
      <c r="I8557" s="190"/>
    </row>
    <row r="8558" spans="1:10" ht="13.5" thickBot="1">
      <c r="A8558" s="185" t="s">
        <v>1131</v>
      </c>
      <c r="B8558" s="186">
        <v>628.67999999999995</v>
      </c>
      <c r="C8558" s="187">
        <v>24127.05</v>
      </c>
      <c r="D8558" s="412"/>
      <c r="E8558" s="413"/>
      <c r="F8558" s="414"/>
      <c r="G8558" s="342">
        <f t="shared" si="271"/>
        <v>1341.9356661166164</v>
      </c>
      <c r="H8558" s="342">
        <f t="shared" si="270"/>
        <v>25468.985666116616</v>
      </c>
      <c r="I8558" s="190">
        <f>+H8558</f>
        <v>25468.985666116616</v>
      </c>
      <c r="J8558" s="347">
        <v>5</v>
      </c>
    </row>
    <row r="8559" spans="1:10" ht="13.5" hidden="1" customHeight="1" thickBot="1">
      <c r="A8559" s="409" t="s">
        <v>1132</v>
      </c>
      <c r="B8559" s="183">
        <v>112</v>
      </c>
      <c r="C8559" s="184">
        <v>3150.15</v>
      </c>
      <c r="D8559" s="346" t="s">
        <v>391</v>
      </c>
      <c r="E8559" s="346" t="s">
        <v>386</v>
      </c>
      <c r="F8559" s="346" t="s">
        <v>838</v>
      </c>
      <c r="G8559" s="342">
        <f t="shared" si="271"/>
        <v>175.20992573137866</v>
      </c>
      <c r="H8559" s="342">
        <f t="shared" si="270"/>
        <v>3325.3599257313786</v>
      </c>
      <c r="I8559" s="190"/>
    </row>
    <row r="8560" spans="1:10" ht="13.5" hidden="1" customHeight="1" thickBot="1">
      <c r="A8560" s="410"/>
      <c r="B8560" s="183">
        <v>112</v>
      </c>
      <c r="C8560" s="184">
        <v>3150.15</v>
      </c>
      <c r="D8560" s="346" t="s">
        <v>391</v>
      </c>
      <c r="E8560" s="346" t="s">
        <v>386</v>
      </c>
      <c r="F8560" s="346" t="s">
        <v>858</v>
      </c>
      <c r="G8560" s="342">
        <f t="shared" si="271"/>
        <v>175.20992573137866</v>
      </c>
      <c r="H8560" s="342">
        <f t="shared" si="270"/>
        <v>3325.3599257313786</v>
      </c>
      <c r="I8560" s="190"/>
    </row>
    <row r="8561" spans="1:10" ht="13.5" hidden="1" customHeight="1" thickBot="1">
      <c r="A8561" s="410"/>
      <c r="B8561" s="183">
        <v>4</v>
      </c>
      <c r="C8561" s="184">
        <v>164.76</v>
      </c>
      <c r="D8561" s="346" t="s">
        <v>387</v>
      </c>
      <c r="E8561" s="346" t="s">
        <v>386</v>
      </c>
      <c r="F8561" s="346" t="s">
        <v>872</v>
      </c>
      <c r="G8561" s="342">
        <f t="shared" si="271"/>
        <v>9.1638770736320314</v>
      </c>
      <c r="H8561" s="342">
        <f t="shared" si="270"/>
        <v>173.92387707363201</v>
      </c>
      <c r="I8561" s="190"/>
    </row>
    <row r="8562" spans="1:10" ht="13.5" hidden="1" customHeight="1" thickBot="1">
      <c r="A8562" s="410"/>
      <c r="B8562" s="183">
        <v>4</v>
      </c>
      <c r="C8562" s="184">
        <v>164.76</v>
      </c>
      <c r="D8562" s="346" t="s">
        <v>387</v>
      </c>
      <c r="E8562" s="346" t="s">
        <v>386</v>
      </c>
      <c r="F8562" s="346" t="s">
        <v>858</v>
      </c>
      <c r="G8562" s="342">
        <f t="shared" si="271"/>
        <v>9.1638770736320314</v>
      </c>
      <c r="H8562" s="342">
        <f t="shared" si="270"/>
        <v>173.92387707363201</v>
      </c>
      <c r="I8562" s="190"/>
    </row>
    <row r="8563" spans="1:10" ht="13.5" hidden="1" customHeight="1" thickBot="1">
      <c r="A8563" s="410"/>
      <c r="B8563" s="183">
        <v>2</v>
      </c>
      <c r="C8563" s="184">
        <v>43.6</v>
      </c>
      <c r="D8563" s="346" t="s">
        <v>384</v>
      </c>
      <c r="E8563" s="346" t="s">
        <v>386</v>
      </c>
      <c r="F8563" s="346" t="s">
        <v>867</v>
      </c>
      <c r="G8563" s="342">
        <f t="shared" si="271"/>
        <v>2.4250123841366635</v>
      </c>
      <c r="H8563" s="342">
        <f t="shared" si="270"/>
        <v>46.025012384136666</v>
      </c>
      <c r="I8563" s="190"/>
    </row>
    <row r="8564" spans="1:10" ht="13.5" hidden="1" customHeight="1" thickBot="1">
      <c r="A8564" s="410"/>
      <c r="B8564" s="183">
        <v>28.5</v>
      </c>
      <c r="C8564" s="184">
        <v>650.20000000000005</v>
      </c>
      <c r="D8564" s="346" t="s">
        <v>384</v>
      </c>
      <c r="E8564" s="346" t="s">
        <v>386</v>
      </c>
      <c r="F8564" s="346" t="s">
        <v>868</v>
      </c>
      <c r="G8564" s="342">
        <f t="shared" si="271"/>
        <v>36.163831471689413</v>
      </c>
      <c r="H8564" s="342">
        <f t="shared" si="270"/>
        <v>686.36383147168942</v>
      </c>
      <c r="I8564" s="190"/>
    </row>
    <row r="8565" spans="1:10" ht="13.5" hidden="1" customHeight="1" thickBot="1">
      <c r="A8565" s="410"/>
      <c r="B8565" s="183">
        <v>14</v>
      </c>
      <c r="C8565" s="184">
        <v>305.2</v>
      </c>
      <c r="D8565" s="346" t="s">
        <v>384</v>
      </c>
      <c r="E8565" s="346" t="s">
        <v>386</v>
      </c>
      <c r="F8565" s="346" t="s">
        <v>838</v>
      </c>
      <c r="G8565" s="342">
        <f t="shared" si="271"/>
        <v>16.97508668895664</v>
      </c>
      <c r="H8565" s="342">
        <f t="shared" si="270"/>
        <v>322.17508668895664</v>
      </c>
      <c r="I8565" s="190"/>
    </row>
    <row r="8566" spans="1:10" ht="13.5" hidden="1" customHeight="1" thickBot="1">
      <c r="A8566" s="410"/>
      <c r="B8566" s="183">
        <v>62</v>
      </c>
      <c r="C8566" s="184">
        <v>1702.52</v>
      </c>
      <c r="D8566" s="346" t="s">
        <v>384</v>
      </c>
      <c r="E8566" s="346" t="s">
        <v>386</v>
      </c>
      <c r="F8566" s="346" t="s">
        <v>872</v>
      </c>
      <c r="G8566" s="342">
        <f t="shared" si="271"/>
        <v>94.693396427531013</v>
      </c>
      <c r="H8566" s="342">
        <f t="shared" si="270"/>
        <v>1797.2133964275311</v>
      </c>
      <c r="I8566" s="190"/>
    </row>
    <row r="8567" spans="1:10" ht="13.5" hidden="1" customHeight="1" thickBot="1">
      <c r="A8567" s="410"/>
      <c r="B8567" s="183">
        <v>40</v>
      </c>
      <c r="C8567" s="184">
        <v>1098.4000000000001</v>
      </c>
      <c r="D8567" s="346" t="s">
        <v>384</v>
      </c>
      <c r="E8567" s="346" t="s">
        <v>386</v>
      </c>
      <c r="F8567" s="346" t="s">
        <v>858</v>
      </c>
      <c r="G8567" s="342">
        <f t="shared" si="271"/>
        <v>61.092513824213562</v>
      </c>
      <c r="H8567" s="342">
        <f t="shared" si="270"/>
        <v>1159.4925138242136</v>
      </c>
      <c r="I8567" s="190"/>
    </row>
    <row r="8568" spans="1:10" ht="13.5" hidden="1" customHeight="1" thickBot="1">
      <c r="A8568" s="410"/>
      <c r="B8568" s="183">
        <v>8</v>
      </c>
      <c r="C8568" s="184">
        <v>241.94</v>
      </c>
      <c r="D8568" s="346" t="s">
        <v>834</v>
      </c>
      <c r="E8568" s="346" t="s">
        <v>386</v>
      </c>
      <c r="F8568" s="346" t="s">
        <v>867</v>
      </c>
      <c r="G8568" s="342">
        <f t="shared" si="271"/>
        <v>13.456593949954687</v>
      </c>
      <c r="H8568" s="342">
        <f t="shared" si="270"/>
        <v>255.39659394995468</v>
      </c>
      <c r="I8568" s="190"/>
    </row>
    <row r="8569" spans="1:10" ht="13.5" hidden="1" customHeight="1" thickBot="1">
      <c r="A8569" s="410"/>
      <c r="B8569" s="183">
        <v>27</v>
      </c>
      <c r="C8569" s="184">
        <v>595.65</v>
      </c>
      <c r="D8569" s="346" t="s">
        <v>834</v>
      </c>
      <c r="E8569" s="346" t="s">
        <v>386</v>
      </c>
      <c r="F8569" s="346" t="s">
        <v>868</v>
      </c>
      <c r="G8569" s="342">
        <f t="shared" si="271"/>
        <v>33.129785014013841</v>
      </c>
      <c r="H8569" s="342">
        <f t="shared" si="270"/>
        <v>628.77978501401378</v>
      </c>
      <c r="I8569" s="190"/>
    </row>
    <row r="8570" spans="1:10" ht="13.5" hidden="1" customHeight="1" thickBot="1">
      <c r="A8570" s="410"/>
      <c r="B8570" s="183">
        <v>11.5</v>
      </c>
      <c r="C8570" s="184">
        <v>266.92</v>
      </c>
      <c r="D8570" s="346" t="s">
        <v>834</v>
      </c>
      <c r="E8570" s="346" t="s">
        <v>386</v>
      </c>
      <c r="F8570" s="346" t="s">
        <v>858</v>
      </c>
      <c r="G8570" s="342">
        <f t="shared" si="271"/>
        <v>14.845970311324729</v>
      </c>
      <c r="H8570" s="342">
        <f t="shared" si="270"/>
        <v>281.76597031132474</v>
      </c>
      <c r="I8570" s="190"/>
    </row>
    <row r="8571" spans="1:10" ht="13.5" hidden="1" customHeight="1" thickBot="1">
      <c r="A8571" s="411"/>
      <c r="B8571" s="183">
        <v>0</v>
      </c>
      <c r="C8571" s="184">
        <v>346.5</v>
      </c>
      <c r="D8571" s="346" t="s">
        <v>393</v>
      </c>
      <c r="E8571" s="346" t="s">
        <v>386</v>
      </c>
      <c r="F8571" s="346" t="s">
        <v>859</v>
      </c>
      <c r="G8571" s="342">
        <f t="shared" si="271"/>
        <v>19.272174107875088</v>
      </c>
      <c r="H8571" s="342">
        <f t="shared" si="270"/>
        <v>365.77217410787512</v>
      </c>
      <c r="I8571" s="190"/>
    </row>
    <row r="8572" spans="1:10" ht="13.5" thickBot="1">
      <c r="A8572" s="185" t="s">
        <v>1132</v>
      </c>
      <c r="B8572" s="186">
        <v>425</v>
      </c>
      <c r="C8572" s="187">
        <v>11880.75</v>
      </c>
      <c r="D8572" s="412"/>
      <c r="E8572" s="413"/>
      <c r="F8572" s="414"/>
      <c r="G8572" s="342">
        <f t="shared" si="271"/>
        <v>660.80196978971696</v>
      </c>
      <c r="H8572" s="342">
        <f t="shared" si="270"/>
        <v>12541.551969789716</v>
      </c>
      <c r="I8572" s="190">
        <f>+H8572</f>
        <v>12541.551969789716</v>
      </c>
      <c r="J8572" s="347">
        <v>5</v>
      </c>
    </row>
    <row r="8573" spans="1:10" ht="13.5" hidden="1" customHeight="1" thickBot="1">
      <c r="A8573" s="409" t="s">
        <v>1133</v>
      </c>
      <c r="B8573" s="183">
        <v>144</v>
      </c>
      <c r="C8573" s="184">
        <v>3908.35</v>
      </c>
      <c r="D8573" s="346" t="s">
        <v>391</v>
      </c>
      <c r="E8573" s="346" t="s">
        <v>386</v>
      </c>
      <c r="F8573" s="346" t="s">
        <v>838</v>
      </c>
      <c r="G8573" s="342">
        <f t="shared" si="271"/>
        <v>217.38066861331484</v>
      </c>
      <c r="H8573" s="342">
        <f t="shared" si="270"/>
        <v>4125.7306686133152</v>
      </c>
      <c r="I8573" s="190"/>
    </row>
    <row r="8574" spans="1:10" ht="13.5" hidden="1" customHeight="1" thickBot="1">
      <c r="A8574" s="410"/>
      <c r="B8574" s="183">
        <v>144</v>
      </c>
      <c r="C8574" s="184">
        <v>3908.35</v>
      </c>
      <c r="D8574" s="346" t="s">
        <v>391</v>
      </c>
      <c r="E8574" s="346" t="s">
        <v>386</v>
      </c>
      <c r="F8574" s="346" t="s">
        <v>858</v>
      </c>
      <c r="G8574" s="342">
        <f t="shared" si="271"/>
        <v>217.38066861331484</v>
      </c>
      <c r="H8574" s="342">
        <f t="shared" si="270"/>
        <v>4125.7306686133152</v>
      </c>
      <c r="I8574" s="190"/>
    </row>
    <row r="8575" spans="1:10" ht="13.5" hidden="1" customHeight="1" thickBot="1">
      <c r="A8575" s="410"/>
      <c r="B8575" s="183">
        <v>11</v>
      </c>
      <c r="C8575" s="184">
        <v>673.09</v>
      </c>
      <c r="D8575" s="346" t="s">
        <v>387</v>
      </c>
      <c r="E8575" s="346" t="s">
        <v>386</v>
      </c>
      <c r="F8575" s="346" t="s">
        <v>867</v>
      </c>
      <c r="G8575" s="342">
        <f t="shared" si="271"/>
        <v>37.436962973361162</v>
      </c>
      <c r="H8575" s="342">
        <f t="shared" si="270"/>
        <v>710.52696297336115</v>
      </c>
      <c r="I8575" s="190"/>
    </row>
    <row r="8576" spans="1:10" ht="13.5" hidden="1" customHeight="1" thickBot="1">
      <c r="A8576" s="410"/>
      <c r="B8576" s="183">
        <v>51</v>
      </c>
      <c r="C8576" s="184">
        <v>2080.4699999999998</v>
      </c>
      <c r="D8576" s="346" t="s">
        <v>384</v>
      </c>
      <c r="E8576" s="346" t="s">
        <v>386</v>
      </c>
      <c r="F8576" s="346" t="s">
        <v>867</v>
      </c>
      <c r="G8576" s="342">
        <f t="shared" si="271"/>
        <v>115.71480538588999</v>
      </c>
      <c r="H8576" s="342">
        <f t="shared" si="270"/>
        <v>2196.1848053858898</v>
      </c>
      <c r="I8576" s="190"/>
    </row>
    <row r="8577" spans="1:10" ht="13.5" hidden="1" customHeight="1" thickBot="1">
      <c r="A8577" s="410"/>
      <c r="B8577" s="183">
        <v>11</v>
      </c>
      <c r="C8577" s="184">
        <v>181.5</v>
      </c>
      <c r="D8577" s="346" t="s">
        <v>384</v>
      </c>
      <c r="E8577" s="346" t="s">
        <v>386</v>
      </c>
      <c r="F8577" s="346" t="s">
        <v>838</v>
      </c>
      <c r="G8577" s="342">
        <f t="shared" si="271"/>
        <v>10.094948342220285</v>
      </c>
      <c r="H8577" s="342">
        <f t="shared" si="270"/>
        <v>191.59494834222028</v>
      </c>
      <c r="I8577" s="190"/>
    </row>
    <row r="8578" spans="1:10" ht="13.5" hidden="1" customHeight="1" thickBot="1">
      <c r="A8578" s="410"/>
      <c r="B8578" s="183">
        <v>11.25</v>
      </c>
      <c r="C8578" s="184">
        <v>315.69</v>
      </c>
      <c r="D8578" s="346" t="s">
        <v>834</v>
      </c>
      <c r="E8578" s="346" t="s">
        <v>386</v>
      </c>
      <c r="F8578" s="346" t="s">
        <v>867</v>
      </c>
      <c r="G8578" s="342">
        <f t="shared" si="271"/>
        <v>17.558535769451908</v>
      </c>
      <c r="H8578" s="342">
        <f t="shared" si="270"/>
        <v>333.24853576945191</v>
      </c>
      <c r="I8578" s="190"/>
    </row>
    <row r="8579" spans="1:10" ht="13.5" hidden="1" customHeight="1" thickBot="1">
      <c r="A8579" s="410"/>
      <c r="B8579" s="183">
        <v>10</v>
      </c>
      <c r="C8579" s="184">
        <v>232.1</v>
      </c>
      <c r="D8579" s="346" t="s">
        <v>834</v>
      </c>
      <c r="E8579" s="346" t="s">
        <v>386</v>
      </c>
      <c r="F8579" s="346" t="s">
        <v>868</v>
      </c>
      <c r="G8579" s="342">
        <f t="shared" si="271"/>
        <v>12.909297577021089</v>
      </c>
      <c r="H8579" s="342">
        <f t="shared" si="270"/>
        <v>245.00929757702107</v>
      </c>
      <c r="I8579" s="190"/>
    </row>
    <row r="8580" spans="1:10" ht="13.5" hidden="1" customHeight="1" thickBot="1">
      <c r="A8580" s="410"/>
      <c r="B8580" s="183">
        <v>3.75</v>
      </c>
      <c r="C8580" s="184">
        <v>94.9</v>
      </c>
      <c r="D8580" s="346" t="s">
        <v>834</v>
      </c>
      <c r="E8580" s="346" t="s">
        <v>386</v>
      </c>
      <c r="F8580" s="346" t="s">
        <v>838</v>
      </c>
      <c r="G8580" s="342">
        <f t="shared" si="271"/>
        <v>5.2782953040038842</v>
      </c>
      <c r="H8580" s="342">
        <f t="shared" si="270"/>
        <v>100.1782953040039</v>
      </c>
      <c r="I8580" s="190"/>
    </row>
    <row r="8581" spans="1:10" ht="13.5" hidden="1" customHeight="1" thickBot="1">
      <c r="A8581" s="410"/>
      <c r="B8581" s="183">
        <v>16</v>
      </c>
      <c r="C8581" s="184">
        <v>457.44</v>
      </c>
      <c r="D8581" s="346" t="s">
        <v>834</v>
      </c>
      <c r="E8581" s="346" t="s">
        <v>386</v>
      </c>
      <c r="F8581" s="346" t="s">
        <v>872</v>
      </c>
      <c r="G8581" s="342">
        <f t="shared" si="271"/>
        <v>25.442606995400809</v>
      </c>
      <c r="H8581" s="342">
        <f t="shared" si="270"/>
        <v>482.88260699540081</v>
      </c>
      <c r="I8581" s="190"/>
    </row>
    <row r="8582" spans="1:10" ht="13.5" hidden="1" customHeight="1" thickBot="1">
      <c r="A8582" s="410"/>
      <c r="B8582" s="183">
        <v>8</v>
      </c>
      <c r="C8582" s="184">
        <v>245.02</v>
      </c>
      <c r="D8582" s="346" t="s">
        <v>834</v>
      </c>
      <c r="E8582" s="346" t="s">
        <v>386</v>
      </c>
      <c r="F8582" s="346" t="s">
        <v>858</v>
      </c>
      <c r="G8582" s="342">
        <f t="shared" si="271"/>
        <v>13.62790216424691</v>
      </c>
      <c r="H8582" s="342">
        <f t="shared" si="270"/>
        <v>258.64790216424694</v>
      </c>
      <c r="I8582" s="190"/>
    </row>
    <row r="8583" spans="1:10" ht="13.5" hidden="1" customHeight="1" thickBot="1">
      <c r="A8583" s="411"/>
      <c r="B8583" s="183">
        <v>0</v>
      </c>
      <c r="C8583" s="184">
        <v>1429.35</v>
      </c>
      <c r="D8583" s="346" t="s">
        <v>393</v>
      </c>
      <c r="E8583" s="346" t="s">
        <v>386</v>
      </c>
      <c r="F8583" s="346" t="s">
        <v>859</v>
      </c>
      <c r="G8583" s="342">
        <f t="shared" si="271"/>
        <v>79.499803928113295</v>
      </c>
      <c r="H8583" s="342">
        <f t="shared" si="270"/>
        <v>1508.8498039281133</v>
      </c>
      <c r="I8583" s="190"/>
    </row>
    <row r="8584" spans="1:10" ht="13.5" thickBot="1">
      <c r="A8584" s="185" t="s">
        <v>1133</v>
      </c>
      <c r="B8584" s="186">
        <v>410</v>
      </c>
      <c r="C8584" s="187">
        <v>13526.26</v>
      </c>
      <c r="D8584" s="412"/>
      <c r="E8584" s="413"/>
      <c r="F8584" s="414"/>
      <c r="G8584" s="342">
        <f t="shared" si="271"/>
        <v>752.32449566633898</v>
      </c>
      <c r="H8584" s="342">
        <f t="shared" si="270"/>
        <v>14278.584495666339</v>
      </c>
      <c r="I8584" s="190">
        <f>+H8584</f>
        <v>14278.584495666339</v>
      </c>
      <c r="J8584" s="347">
        <v>5</v>
      </c>
    </row>
    <row r="8585" spans="1:10" ht="13.5" hidden="1" customHeight="1" thickBot="1">
      <c r="A8585" s="409" t="s">
        <v>579</v>
      </c>
      <c r="B8585" s="183">
        <v>16</v>
      </c>
      <c r="C8585" s="184">
        <v>313.51</v>
      </c>
      <c r="D8585" s="346" t="s">
        <v>391</v>
      </c>
      <c r="E8585" s="346" t="s">
        <v>386</v>
      </c>
      <c r="F8585" s="346" t="s">
        <v>807</v>
      </c>
      <c r="G8585" s="342">
        <f t="shared" si="271"/>
        <v>17.437285150245074</v>
      </c>
      <c r="H8585" s="342">
        <f t="shared" si="270"/>
        <v>330.94728515024508</v>
      </c>
      <c r="I8585" s="190"/>
    </row>
    <row r="8586" spans="1:10" ht="13.5" hidden="1" customHeight="1" thickBot="1">
      <c r="A8586" s="410"/>
      <c r="B8586" s="183">
        <v>8</v>
      </c>
      <c r="C8586" s="184">
        <v>156.76</v>
      </c>
      <c r="D8586" s="346" t="s">
        <v>391</v>
      </c>
      <c r="E8586" s="346" t="s">
        <v>386</v>
      </c>
      <c r="F8586" s="346" t="s">
        <v>837</v>
      </c>
      <c r="G8586" s="342">
        <f t="shared" si="271"/>
        <v>8.7189206728730113</v>
      </c>
      <c r="H8586" s="342">
        <f t="shared" si="270"/>
        <v>165.47892067287302</v>
      </c>
      <c r="I8586" s="190"/>
    </row>
    <row r="8587" spans="1:10" ht="13.5" hidden="1" customHeight="1" thickBot="1">
      <c r="A8587" s="410"/>
      <c r="B8587" s="183">
        <v>8</v>
      </c>
      <c r="C8587" s="184">
        <v>156.76</v>
      </c>
      <c r="D8587" s="346" t="s">
        <v>391</v>
      </c>
      <c r="E8587" s="346" t="s">
        <v>386</v>
      </c>
      <c r="F8587" s="346" t="s">
        <v>835</v>
      </c>
      <c r="G8587" s="342">
        <f t="shared" si="271"/>
        <v>8.7189206728730113</v>
      </c>
      <c r="H8587" s="342">
        <f t="shared" ref="H8587:H8650" si="272">+G8587+C8587</f>
        <v>165.47892067287302</v>
      </c>
      <c r="I8587" s="190"/>
    </row>
    <row r="8588" spans="1:10" ht="13.5" hidden="1" customHeight="1" thickBot="1">
      <c r="A8588" s="410"/>
      <c r="B8588" s="183">
        <v>8</v>
      </c>
      <c r="C8588" s="184">
        <v>163.03</v>
      </c>
      <c r="D8588" s="346" t="s">
        <v>391</v>
      </c>
      <c r="E8588" s="346" t="s">
        <v>386</v>
      </c>
      <c r="F8588" s="346" t="s">
        <v>845</v>
      </c>
      <c r="G8588" s="342">
        <f t="shared" si="271"/>
        <v>9.0676552519678957</v>
      </c>
      <c r="H8588" s="342">
        <f t="shared" si="272"/>
        <v>172.09765525196789</v>
      </c>
      <c r="I8588" s="190"/>
    </row>
    <row r="8589" spans="1:10" ht="13.5" hidden="1" customHeight="1" thickBot="1">
      <c r="A8589" s="410"/>
      <c r="B8589" s="183">
        <v>8</v>
      </c>
      <c r="C8589" s="184">
        <v>163.03</v>
      </c>
      <c r="D8589" s="346" t="s">
        <v>391</v>
      </c>
      <c r="E8589" s="346" t="s">
        <v>386</v>
      </c>
      <c r="F8589" s="346" t="s">
        <v>881</v>
      </c>
      <c r="G8589" s="342">
        <f t="shared" si="271"/>
        <v>9.0676552519678957</v>
      </c>
      <c r="H8589" s="342">
        <f t="shared" si="272"/>
        <v>172.09765525196789</v>
      </c>
      <c r="I8589" s="190"/>
    </row>
    <row r="8590" spans="1:10" ht="13.5" hidden="1" customHeight="1" thickBot="1">
      <c r="A8590" s="410"/>
      <c r="B8590" s="183">
        <v>0.25</v>
      </c>
      <c r="C8590" s="184">
        <v>7.35</v>
      </c>
      <c r="D8590" s="346" t="s">
        <v>387</v>
      </c>
      <c r="E8590" s="346" t="s">
        <v>386</v>
      </c>
      <c r="F8590" s="346" t="s">
        <v>807</v>
      </c>
      <c r="G8590" s="342">
        <f t="shared" si="271"/>
        <v>0.40880369319735027</v>
      </c>
      <c r="H8590" s="342">
        <f t="shared" si="272"/>
        <v>7.7588036931973496</v>
      </c>
      <c r="I8590" s="190"/>
    </row>
    <row r="8591" spans="1:10" ht="13.5" hidden="1" customHeight="1" thickBot="1">
      <c r="A8591" s="410"/>
      <c r="B8591" s="183">
        <v>7.75</v>
      </c>
      <c r="C8591" s="184">
        <v>227.78</v>
      </c>
      <c r="D8591" s="346" t="s">
        <v>387</v>
      </c>
      <c r="E8591" s="346" t="s">
        <v>386</v>
      </c>
      <c r="F8591" s="346" t="s">
        <v>837</v>
      </c>
      <c r="G8591" s="342">
        <f t="shared" ref="G8591:G8654" si="273">+(C8591/$C$12584)*1312742.08</f>
        <v>12.669021120611218</v>
      </c>
      <c r="H8591" s="342">
        <f t="shared" si="272"/>
        <v>240.44902112061121</v>
      </c>
      <c r="I8591" s="190"/>
    </row>
    <row r="8592" spans="1:10" ht="13.5" hidden="1" customHeight="1" thickBot="1">
      <c r="A8592" s="410"/>
      <c r="B8592" s="183">
        <v>4.5</v>
      </c>
      <c r="C8592" s="184">
        <v>132.26</v>
      </c>
      <c r="D8592" s="346" t="s">
        <v>387</v>
      </c>
      <c r="E8592" s="346" t="s">
        <v>386</v>
      </c>
      <c r="F8592" s="346" t="s">
        <v>811</v>
      </c>
      <c r="G8592" s="342">
        <f t="shared" si="273"/>
        <v>7.356241695548511</v>
      </c>
      <c r="H8592" s="342">
        <f t="shared" si="272"/>
        <v>139.6162416955485</v>
      </c>
      <c r="I8592" s="190"/>
    </row>
    <row r="8593" spans="1:9" ht="13.5" hidden="1" customHeight="1" thickBot="1">
      <c r="A8593" s="410"/>
      <c r="B8593" s="183">
        <v>2.5</v>
      </c>
      <c r="C8593" s="184">
        <v>73.48</v>
      </c>
      <c r="D8593" s="346" t="s">
        <v>387</v>
      </c>
      <c r="E8593" s="346" t="s">
        <v>386</v>
      </c>
      <c r="F8593" s="346" t="s">
        <v>813</v>
      </c>
      <c r="G8593" s="342">
        <f t="shared" si="273"/>
        <v>4.086924540971606</v>
      </c>
      <c r="H8593" s="342">
        <f t="shared" si="272"/>
        <v>77.566924540971613</v>
      </c>
      <c r="I8593" s="190"/>
    </row>
    <row r="8594" spans="1:9" ht="13.5" hidden="1" customHeight="1" thickBot="1">
      <c r="A8594" s="410"/>
      <c r="B8594" s="183">
        <v>2</v>
      </c>
      <c r="C8594" s="184">
        <v>58.78</v>
      </c>
      <c r="D8594" s="346" t="s">
        <v>387</v>
      </c>
      <c r="E8594" s="346" t="s">
        <v>386</v>
      </c>
      <c r="F8594" s="346" t="s">
        <v>809</v>
      </c>
      <c r="G8594" s="342">
        <f t="shared" si="273"/>
        <v>3.2693171545769051</v>
      </c>
      <c r="H8594" s="342">
        <f t="shared" si="272"/>
        <v>62.049317154576904</v>
      </c>
      <c r="I8594" s="190"/>
    </row>
    <row r="8595" spans="1:9" ht="13.5" hidden="1" customHeight="1" thickBot="1">
      <c r="A8595" s="410"/>
      <c r="B8595" s="183">
        <v>1.75</v>
      </c>
      <c r="C8595" s="184">
        <v>51.44</v>
      </c>
      <c r="D8595" s="346" t="s">
        <v>387</v>
      </c>
      <c r="E8595" s="346" t="s">
        <v>386</v>
      </c>
      <c r="F8595" s="346" t="s">
        <v>810</v>
      </c>
      <c r="G8595" s="342">
        <f t="shared" si="273"/>
        <v>2.8610696568805039</v>
      </c>
      <c r="H8595" s="342">
        <f t="shared" si="272"/>
        <v>54.3010696568805</v>
      </c>
      <c r="I8595" s="190"/>
    </row>
    <row r="8596" spans="1:9" ht="13.5" hidden="1" customHeight="1" thickBot="1">
      <c r="A8596" s="410"/>
      <c r="B8596" s="183">
        <v>2.25</v>
      </c>
      <c r="C8596" s="184">
        <v>66.13</v>
      </c>
      <c r="D8596" s="346" t="s">
        <v>387</v>
      </c>
      <c r="E8596" s="346" t="s">
        <v>386</v>
      </c>
      <c r="F8596" s="346" t="s">
        <v>835</v>
      </c>
      <c r="G8596" s="342">
        <f t="shared" si="273"/>
        <v>3.6781208477742555</v>
      </c>
      <c r="H8596" s="342">
        <f t="shared" si="272"/>
        <v>69.808120847774248</v>
      </c>
      <c r="I8596" s="190"/>
    </row>
    <row r="8597" spans="1:9" ht="13.5" hidden="1" customHeight="1" thickBot="1">
      <c r="A8597" s="410"/>
      <c r="B8597" s="183">
        <v>1</v>
      </c>
      <c r="C8597" s="184">
        <v>30.57</v>
      </c>
      <c r="D8597" s="346" t="s">
        <v>387</v>
      </c>
      <c r="E8597" s="346" t="s">
        <v>386</v>
      </c>
      <c r="F8597" s="346" t="s">
        <v>802</v>
      </c>
      <c r="G8597" s="342">
        <f t="shared" si="273"/>
        <v>1.7002896464004082</v>
      </c>
      <c r="H8597" s="342">
        <f t="shared" si="272"/>
        <v>32.270289646400407</v>
      </c>
      <c r="I8597" s="190"/>
    </row>
    <row r="8598" spans="1:9" ht="13.5" hidden="1" customHeight="1" thickBot="1">
      <c r="A8598" s="410"/>
      <c r="B8598" s="183">
        <v>1.5</v>
      </c>
      <c r="C8598" s="184">
        <v>45.85</v>
      </c>
      <c r="D8598" s="346" t="s">
        <v>387</v>
      </c>
      <c r="E8598" s="346" t="s">
        <v>386</v>
      </c>
      <c r="F8598" s="346" t="s">
        <v>803</v>
      </c>
      <c r="G8598" s="342">
        <f t="shared" si="273"/>
        <v>2.5501563718501381</v>
      </c>
      <c r="H8598" s="342">
        <f t="shared" si="272"/>
        <v>48.400156371850137</v>
      </c>
      <c r="I8598" s="190"/>
    </row>
    <row r="8599" spans="1:9" ht="13.5" hidden="1" customHeight="1" thickBot="1">
      <c r="A8599" s="410"/>
      <c r="B8599" s="183">
        <v>3.75</v>
      </c>
      <c r="C8599" s="184">
        <v>114.63</v>
      </c>
      <c r="D8599" s="346" t="s">
        <v>387</v>
      </c>
      <c r="E8599" s="346" t="s">
        <v>386</v>
      </c>
      <c r="F8599" s="346" t="s">
        <v>804</v>
      </c>
      <c r="G8599" s="342">
        <f t="shared" si="273"/>
        <v>6.3756690273758183</v>
      </c>
      <c r="H8599" s="342">
        <f t="shared" si="272"/>
        <v>121.00566902737582</v>
      </c>
      <c r="I8599" s="190"/>
    </row>
    <row r="8600" spans="1:9" ht="13.5" hidden="1" customHeight="1" thickBot="1">
      <c r="A8600" s="410"/>
      <c r="B8600" s="183">
        <v>1.5</v>
      </c>
      <c r="C8600" s="184">
        <v>45.85</v>
      </c>
      <c r="D8600" s="346" t="s">
        <v>387</v>
      </c>
      <c r="E8600" s="346" t="s">
        <v>386</v>
      </c>
      <c r="F8600" s="346" t="s">
        <v>845</v>
      </c>
      <c r="G8600" s="342">
        <f t="shared" si="273"/>
        <v>2.5501563718501381</v>
      </c>
      <c r="H8600" s="342">
        <f t="shared" si="272"/>
        <v>48.400156371850137</v>
      </c>
      <c r="I8600" s="190"/>
    </row>
    <row r="8601" spans="1:9" ht="13.5" hidden="1" customHeight="1" thickBot="1">
      <c r="A8601" s="410"/>
      <c r="B8601" s="183">
        <v>2</v>
      </c>
      <c r="C8601" s="184">
        <v>61.13</v>
      </c>
      <c r="D8601" s="346" t="s">
        <v>387</v>
      </c>
      <c r="E8601" s="346" t="s">
        <v>386</v>
      </c>
      <c r="F8601" s="346" t="s">
        <v>843</v>
      </c>
      <c r="G8601" s="342">
        <f t="shared" si="273"/>
        <v>3.4000230972998677</v>
      </c>
      <c r="H8601" s="342">
        <f t="shared" si="272"/>
        <v>64.530023097299875</v>
      </c>
      <c r="I8601" s="190"/>
    </row>
    <row r="8602" spans="1:9" ht="13.5" hidden="1" customHeight="1" thickBot="1">
      <c r="A8602" s="410"/>
      <c r="B8602" s="183">
        <v>50.5</v>
      </c>
      <c r="C8602" s="184">
        <v>989.52</v>
      </c>
      <c r="D8602" s="346" t="s">
        <v>384</v>
      </c>
      <c r="E8602" s="346" t="s">
        <v>386</v>
      </c>
      <c r="F8602" s="346" t="s">
        <v>807</v>
      </c>
      <c r="G8602" s="342">
        <f t="shared" si="273"/>
        <v>55.03665720988328</v>
      </c>
      <c r="H8602" s="342">
        <f t="shared" si="272"/>
        <v>1044.5566572098833</v>
      </c>
      <c r="I8602" s="190"/>
    </row>
    <row r="8603" spans="1:9" ht="13.5" hidden="1" customHeight="1" thickBot="1">
      <c r="A8603" s="410"/>
      <c r="B8603" s="183">
        <v>72</v>
      </c>
      <c r="C8603" s="184">
        <v>1410.8</v>
      </c>
      <c r="D8603" s="346" t="s">
        <v>384</v>
      </c>
      <c r="E8603" s="346" t="s">
        <v>386</v>
      </c>
      <c r="F8603" s="346" t="s">
        <v>837</v>
      </c>
      <c r="G8603" s="342">
        <f t="shared" si="273"/>
        <v>78.468061273853323</v>
      </c>
      <c r="H8603" s="342">
        <f t="shared" si="272"/>
        <v>1489.2680612738532</v>
      </c>
      <c r="I8603" s="190"/>
    </row>
    <row r="8604" spans="1:9" ht="13.5" hidden="1" customHeight="1" thickBot="1">
      <c r="A8604" s="410"/>
      <c r="B8604" s="183">
        <v>78</v>
      </c>
      <c r="C8604" s="184">
        <v>1528.36</v>
      </c>
      <c r="D8604" s="346" t="s">
        <v>384</v>
      </c>
      <c r="E8604" s="346" t="s">
        <v>386</v>
      </c>
      <c r="F8604" s="346" t="s">
        <v>811</v>
      </c>
      <c r="G8604" s="342">
        <f t="shared" si="273"/>
        <v>85.006695583007115</v>
      </c>
      <c r="H8604" s="342">
        <f t="shared" si="272"/>
        <v>1613.366695583007</v>
      </c>
      <c r="I8604" s="190"/>
    </row>
    <row r="8605" spans="1:9" ht="13.5" hidden="1" customHeight="1" thickBot="1">
      <c r="A8605" s="410"/>
      <c r="B8605" s="183">
        <v>80</v>
      </c>
      <c r="C8605" s="184">
        <v>1567.55</v>
      </c>
      <c r="D8605" s="346" t="s">
        <v>384</v>
      </c>
      <c r="E8605" s="346" t="s">
        <v>386</v>
      </c>
      <c r="F8605" s="346" t="s">
        <v>813</v>
      </c>
      <c r="G8605" s="342">
        <f t="shared" si="273"/>
        <v>87.186425751225372</v>
      </c>
      <c r="H8605" s="342">
        <f t="shared" si="272"/>
        <v>1654.7364257512254</v>
      </c>
      <c r="I8605" s="190"/>
    </row>
    <row r="8606" spans="1:9" ht="13.5" hidden="1" customHeight="1" thickBot="1">
      <c r="A8606" s="410"/>
      <c r="B8606" s="183">
        <v>74.25</v>
      </c>
      <c r="C8606" s="184">
        <v>1454.88</v>
      </c>
      <c r="D8606" s="346" t="s">
        <v>384</v>
      </c>
      <c r="E8606" s="346" t="s">
        <v>386</v>
      </c>
      <c r="F8606" s="346" t="s">
        <v>808</v>
      </c>
      <c r="G8606" s="342">
        <f t="shared" si="273"/>
        <v>80.919771042035535</v>
      </c>
      <c r="H8606" s="342">
        <f t="shared" si="272"/>
        <v>1535.7997710420357</v>
      </c>
      <c r="I8606" s="190"/>
    </row>
    <row r="8607" spans="1:9" ht="13.5" hidden="1" customHeight="1" thickBot="1">
      <c r="A8607" s="410"/>
      <c r="B8607" s="183">
        <v>74.5</v>
      </c>
      <c r="C8607" s="184">
        <v>1459.78</v>
      </c>
      <c r="D8607" s="346" t="s">
        <v>384</v>
      </c>
      <c r="E8607" s="346" t="s">
        <v>386</v>
      </c>
      <c r="F8607" s="346" t="s">
        <v>809</v>
      </c>
      <c r="G8607" s="342">
        <f t="shared" si="273"/>
        <v>81.192306837500411</v>
      </c>
      <c r="H8607" s="342">
        <f t="shared" si="272"/>
        <v>1540.9723068375004</v>
      </c>
      <c r="I8607" s="190"/>
    </row>
    <row r="8608" spans="1:9" ht="13.5" hidden="1" customHeight="1" thickBot="1">
      <c r="A8608" s="410"/>
      <c r="B8608" s="183">
        <v>80</v>
      </c>
      <c r="C8608" s="184">
        <v>1567.55</v>
      </c>
      <c r="D8608" s="346" t="s">
        <v>384</v>
      </c>
      <c r="E8608" s="346" t="s">
        <v>386</v>
      </c>
      <c r="F8608" s="346" t="s">
        <v>810</v>
      </c>
      <c r="G8608" s="342">
        <f t="shared" si="273"/>
        <v>87.186425751225372</v>
      </c>
      <c r="H8608" s="342">
        <f t="shared" si="272"/>
        <v>1654.7364257512254</v>
      </c>
      <c r="I8608" s="190"/>
    </row>
    <row r="8609" spans="1:9" ht="13.5" hidden="1" customHeight="1" thickBot="1">
      <c r="A8609" s="410"/>
      <c r="B8609" s="183">
        <v>72</v>
      </c>
      <c r="C8609" s="184">
        <v>1410.8</v>
      </c>
      <c r="D8609" s="346" t="s">
        <v>384</v>
      </c>
      <c r="E8609" s="346" t="s">
        <v>386</v>
      </c>
      <c r="F8609" s="346" t="s">
        <v>835</v>
      </c>
      <c r="G8609" s="342">
        <f t="shared" si="273"/>
        <v>78.468061273853323</v>
      </c>
      <c r="H8609" s="342">
        <f t="shared" si="272"/>
        <v>1489.2680612738532</v>
      </c>
      <c r="I8609" s="190"/>
    </row>
    <row r="8610" spans="1:9" ht="13.5" hidden="1" customHeight="1" thickBot="1">
      <c r="A8610" s="410"/>
      <c r="B8610" s="183">
        <v>63.5</v>
      </c>
      <c r="C8610" s="184">
        <v>1294.02</v>
      </c>
      <c r="D8610" s="346" t="s">
        <v>384</v>
      </c>
      <c r="E8610" s="346" t="s">
        <v>386</v>
      </c>
      <c r="F8610" s="346" t="s">
        <v>802</v>
      </c>
      <c r="G8610" s="342">
        <f t="shared" si="273"/>
        <v>71.972810213773514</v>
      </c>
      <c r="H8610" s="342">
        <f t="shared" si="272"/>
        <v>1365.9928102137735</v>
      </c>
      <c r="I8610" s="190"/>
    </row>
    <row r="8611" spans="1:9" ht="13.5" hidden="1" customHeight="1" thickBot="1">
      <c r="A8611" s="410"/>
      <c r="B8611" s="183">
        <v>79.5</v>
      </c>
      <c r="C8611" s="184">
        <v>1620.07</v>
      </c>
      <c r="D8611" s="346" t="s">
        <v>384</v>
      </c>
      <c r="E8611" s="346" t="s">
        <v>386</v>
      </c>
      <c r="F8611" s="346" t="s">
        <v>803</v>
      </c>
      <c r="G8611" s="342">
        <f t="shared" si="273"/>
        <v>90.107564522208349</v>
      </c>
      <c r="H8611" s="342">
        <f t="shared" si="272"/>
        <v>1710.1775645222083</v>
      </c>
      <c r="I8611" s="190"/>
    </row>
    <row r="8612" spans="1:9" ht="13.5" hidden="1" customHeight="1" thickBot="1">
      <c r="A8612" s="410"/>
      <c r="B8612" s="183">
        <v>79.75</v>
      </c>
      <c r="C8612" s="184">
        <v>1625.16</v>
      </c>
      <c r="D8612" s="346" t="s">
        <v>384</v>
      </c>
      <c r="E8612" s="346" t="s">
        <v>386</v>
      </c>
      <c r="F8612" s="346" t="s">
        <v>804</v>
      </c>
      <c r="G8612" s="342">
        <f t="shared" si="273"/>
        <v>90.390668032191286</v>
      </c>
      <c r="H8612" s="342">
        <f t="shared" si="272"/>
        <v>1715.5506680321914</v>
      </c>
      <c r="I8612" s="190"/>
    </row>
    <row r="8613" spans="1:9" ht="13.5" hidden="1" customHeight="1" thickBot="1">
      <c r="A8613" s="410"/>
      <c r="B8613" s="183">
        <v>65.5</v>
      </c>
      <c r="C8613" s="184">
        <v>1334.77</v>
      </c>
      <c r="D8613" s="346" t="s">
        <v>384</v>
      </c>
      <c r="E8613" s="346" t="s">
        <v>386</v>
      </c>
      <c r="F8613" s="346" t="s">
        <v>845</v>
      </c>
      <c r="G8613" s="342">
        <f t="shared" si="273"/>
        <v>74.239306880139765</v>
      </c>
      <c r="H8613" s="342">
        <f t="shared" si="272"/>
        <v>1409.0093068801398</v>
      </c>
      <c r="I8613" s="190"/>
    </row>
    <row r="8614" spans="1:9" ht="13.5" hidden="1" customHeight="1" thickBot="1">
      <c r="A8614" s="410"/>
      <c r="B8614" s="183">
        <v>80</v>
      </c>
      <c r="C8614" s="184">
        <v>1630.26</v>
      </c>
      <c r="D8614" s="346" t="s">
        <v>384</v>
      </c>
      <c r="E8614" s="346" t="s">
        <v>386</v>
      </c>
      <c r="F8614" s="346" t="s">
        <v>843</v>
      </c>
      <c r="G8614" s="342">
        <f t="shared" si="273"/>
        <v>90.674327737675142</v>
      </c>
      <c r="H8614" s="342">
        <f t="shared" si="272"/>
        <v>1720.9343277376752</v>
      </c>
      <c r="I8614" s="190"/>
    </row>
    <row r="8615" spans="1:9" ht="13.5" hidden="1" customHeight="1" thickBot="1">
      <c r="A8615" s="410"/>
      <c r="B8615" s="183">
        <v>69.25</v>
      </c>
      <c r="C8615" s="184">
        <v>1411.19</v>
      </c>
      <c r="D8615" s="346" t="s">
        <v>384</v>
      </c>
      <c r="E8615" s="346" t="s">
        <v>386</v>
      </c>
      <c r="F8615" s="346" t="s">
        <v>894</v>
      </c>
      <c r="G8615" s="342">
        <f t="shared" si="273"/>
        <v>78.489752898390321</v>
      </c>
      <c r="H8615" s="342">
        <f t="shared" si="272"/>
        <v>1489.6797528983905</v>
      </c>
      <c r="I8615" s="190"/>
    </row>
    <row r="8616" spans="1:9" ht="13.5" hidden="1" customHeight="1" thickBot="1">
      <c r="A8616" s="410"/>
      <c r="B8616" s="183">
        <v>65.75</v>
      </c>
      <c r="C8616" s="184">
        <v>1339.87</v>
      </c>
      <c r="D8616" s="346" t="s">
        <v>384</v>
      </c>
      <c r="E8616" s="346" t="s">
        <v>386</v>
      </c>
      <c r="F8616" s="346" t="s">
        <v>881</v>
      </c>
      <c r="G8616" s="342">
        <f t="shared" si="273"/>
        <v>74.522966585623635</v>
      </c>
      <c r="H8616" s="342">
        <f t="shared" si="272"/>
        <v>1414.3929665856235</v>
      </c>
      <c r="I8616" s="190"/>
    </row>
    <row r="8617" spans="1:9" ht="13.5" hidden="1" customHeight="1" thickBot="1">
      <c r="A8617" s="410"/>
      <c r="B8617" s="183">
        <v>1.5</v>
      </c>
      <c r="C8617" s="184">
        <v>29.39</v>
      </c>
      <c r="D8617" s="346" t="s">
        <v>834</v>
      </c>
      <c r="E8617" s="346" t="s">
        <v>386</v>
      </c>
      <c r="F8617" s="346" t="s">
        <v>835</v>
      </c>
      <c r="G8617" s="342">
        <f t="shared" si="273"/>
        <v>1.6346585772884525</v>
      </c>
      <c r="H8617" s="342">
        <f t="shared" si="272"/>
        <v>31.024658577288452</v>
      </c>
      <c r="I8617" s="190"/>
    </row>
    <row r="8618" spans="1:9" ht="13.5" hidden="1" customHeight="1" thickBot="1">
      <c r="A8618" s="410"/>
      <c r="B8618" s="183">
        <v>15</v>
      </c>
      <c r="C8618" s="184">
        <v>305.67</v>
      </c>
      <c r="D8618" s="346" t="s">
        <v>834</v>
      </c>
      <c r="E8618" s="346" t="s">
        <v>386</v>
      </c>
      <c r="F8618" s="346" t="s">
        <v>802</v>
      </c>
      <c r="G8618" s="342">
        <f t="shared" si="273"/>
        <v>17.001227877501236</v>
      </c>
      <c r="H8618" s="342">
        <f t="shared" si="272"/>
        <v>322.67122787750122</v>
      </c>
      <c r="I8618" s="190"/>
    </row>
    <row r="8619" spans="1:9" ht="13.5" hidden="1" customHeight="1" thickBot="1">
      <c r="A8619" s="410"/>
      <c r="B8619" s="183">
        <v>2</v>
      </c>
      <c r="C8619" s="184">
        <v>40.76</v>
      </c>
      <c r="D8619" s="346" t="s">
        <v>834</v>
      </c>
      <c r="E8619" s="346" t="s">
        <v>386</v>
      </c>
      <c r="F8619" s="346" t="s">
        <v>803</v>
      </c>
      <c r="G8619" s="342">
        <f t="shared" si="273"/>
        <v>2.267052861867211</v>
      </c>
      <c r="H8619" s="342">
        <f t="shared" si="272"/>
        <v>43.027052861867212</v>
      </c>
      <c r="I8619" s="190"/>
    </row>
    <row r="8620" spans="1:9" ht="13.5" hidden="1" customHeight="1" thickBot="1">
      <c r="A8620" s="410"/>
      <c r="B8620" s="183">
        <v>1.25</v>
      </c>
      <c r="C8620" s="184">
        <v>25.47</v>
      </c>
      <c r="D8620" s="346" t="s">
        <v>834</v>
      </c>
      <c r="E8620" s="346" t="s">
        <v>386</v>
      </c>
      <c r="F8620" s="346" t="s">
        <v>804</v>
      </c>
      <c r="G8620" s="342">
        <f t="shared" si="273"/>
        <v>1.4166299409165322</v>
      </c>
      <c r="H8620" s="342">
        <f t="shared" si="272"/>
        <v>26.886629940916531</v>
      </c>
      <c r="I8620" s="190"/>
    </row>
    <row r="8621" spans="1:9" ht="13.5" hidden="1" customHeight="1" thickBot="1">
      <c r="A8621" s="410"/>
      <c r="B8621" s="183">
        <v>2.25</v>
      </c>
      <c r="C8621" s="184">
        <v>45.85</v>
      </c>
      <c r="D8621" s="346" t="s">
        <v>834</v>
      </c>
      <c r="E8621" s="346" t="s">
        <v>386</v>
      </c>
      <c r="F8621" s="346" t="s">
        <v>845</v>
      </c>
      <c r="G8621" s="342">
        <f t="shared" si="273"/>
        <v>2.5501563718501381</v>
      </c>
      <c r="H8621" s="342">
        <f t="shared" si="272"/>
        <v>48.400156371850137</v>
      </c>
      <c r="I8621" s="190"/>
    </row>
    <row r="8622" spans="1:9" ht="13.5" hidden="1" customHeight="1" thickBot="1">
      <c r="A8622" s="410"/>
      <c r="B8622" s="183">
        <v>3.75</v>
      </c>
      <c r="C8622" s="184">
        <v>76.42</v>
      </c>
      <c r="D8622" s="346" t="s">
        <v>834</v>
      </c>
      <c r="E8622" s="346" t="s">
        <v>386</v>
      </c>
      <c r="F8622" s="346" t="s">
        <v>894</v>
      </c>
      <c r="G8622" s="342">
        <f t="shared" si="273"/>
        <v>4.2504460182505461</v>
      </c>
      <c r="H8622" s="342">
        <f t="shared" si="272"/>
        <v>80.670446018250544</v>
      </c>
      <c r="I8622" s="190"/>
    </row>
    <row r="8623" spans="1:9" ht="13.5" hidden="1" customHeight="1" thickBot="1">
      <c r="A8623" s="410"/>
      <c r="B8623" s="183">
        <v>16</v>
      </c>
      <c r="C8623" s="184">
        <v>313.51</v>
      </c>
      <c r="D8623" s="346" t="s">
        <v>392</v>
      </c>
      <c r="E8623" s="346" t="s">
        <v>386</v>
      </c>
      <c r="F8623" s="346" t="s">
        <v>807</v>
      </c>
      <c r="G8623" s="342">
        <f t="shared" si="273"/>
        <v>17.437285150245074</v>
      </c>
      <c r="H8623" s="342">
        <f t="shared" si="272"/>
        <v>330.94728515024508</v>
      </c>
      <c r="I8623" s="190"/>
    </row>
    <row r="8624" spans="1:9" ht="13.5" hidden="1" customHeight="1" thickBot="1">
      <c r="A8624" s="411"/>
      <c r="B8624" s="183">
        <v>5.75</v>
      </c>
      <c r="C8624" s="184">
        <v>112.67</v>
      </c>
      <c r="D8624" s="346" t="s">
        <v>392</v>
      </c>
      <c r="E8624" s="346" t="s">
        <v>386</v>
      </c>
      <c r="F8624" s="346" t="s">
        <v>808</v>
      </c>
      <c r="G8624" s="342">
        <f t="shared" si="273"/>
        <v>6.2666547091898588</v>
      </c>
      <c r="H8624" s="342">
        <f t="shared" si="272"/>
        <v>118.93665470918987</v>
      </c>
      <c r="I8624" s="190"/>
    </row>
    <row r="8625" spans="1:10" ht="13.5" thickBot="1">
      <c r="A8625" s="185" t="s">
        <v>579</v>
      </c>
      <c r="B8625" s="186">
        <v>1210.75</v>
      </c>
      <c r="C8625" s="187">
        <v>24462.66</v>
      </c>
      <c r="D8625" s="412"/>
      <c r="E8625" s="413"/>
      <c r="F8625" s="414"/>
      <c r="G8625" s="342">
        <f t="shared" si="273"/>
        <v>1360.6021433239584</v>
      </c>
      <c r="H8625" s="342">
        <f t="shared" si="272"/>
        <v>25823.262143323958</v>
      </c>
      <c r="I8625" s="190">
        <f>+H8625</f>
        <v>25823.262143323958</v>
      </c>
      <c r="J8625" s="347">
        <v>5</v>
      </c>
    </row>
    <row r="8626" spans="1:10" ht="13.5" hidden="1" customHeight="1" thickBot="1">
      <c r="A8626" s="409" t="s">
        <v>580</v>
      </c>
      <c r="B8626" s="183">
        <v>16</v>
      </c>
      <c r="C8626" s="184">
        <v>311.2</v>
      </c>
      <c r="D8626" s="346" t="s">
        <v>389</v>
      </c>
      <c r="E8626" s="346" t="s">
        <v>386</v>
      </c>
      <c r="F8626" s="346" t="s">
        <v>808</v>
      </c>
      <c r="G8626" s="342">
        <f t="shared" si="273"/>
        <v>17.308803989525909</v>
      </c>
      <c r="H8626" s="342">
        <f t="shared" si="272"/>
        <v>328.50880398952592</v>
      </c>
      <c r="I8626" s="190"/>
    </row>
    <row r="8627" spans="1:10" ht="13.5" hidden="1" customHeight="1" thickBot="1">
      <c r="A8627" s="410"/>
      <c r="B8627" s="183">
        <v>10</v>
      </c>
      <c r="C8627" s="184">
        <v>164.8</v>
      </c>
      <c r="D8627" s="346" t="s">
        <v>389</v>
      </c>
      <c r="E8627" s="346" t="s">
        <v>386</v>
      </c>
      <c r="F8627" s="346" t="s">
        <v>804</v>
      </c>
      <c r="G8627" s="342">
        <f t="shared" si="273"/>
        <v>9.1661018556358282</v>
      </c>
      <c r="H8627" s="342">
        <f t="shared" si="272"/>
        <v>173.96610185563583</v>
      </c>
      <c r="I8627" s="190"/>
    </row>
    <row r="8628" spans="1:10" ht="13.5" hidden="1" customHeight="1" thickBot="1">
      <c r="A8628" s="410"/>
      <c r="B8628" s="183">
        <v>16</v>
      </c>
      <c r="C8628" s="184">
        <v>337.51</v>
      </c>
      <c r="D8628" s="346" t="s">
        <v>389</v>
      </c>
      <c r="E8628" s="346" t="s">
        <v>386</v>
      </c>
      <c r="F8628" s="346" t="s">
        <v>805</v>
      </c>
      <c r="G8628" s="342">
        <f t="shared" si="273"/>
        <v>18.772154352522136</v>
      </c>
      <c r="H8628" s="342">
        <f t="shared" si="272"/>
        <v>356.28215435252213</v>
      </c>
      <c r="I8628" s="190"/>
    </row>
    <row r="8629" spans="1:10" ht="13.5" hidden="1" customHeight="1" thickBot="1">
      <c r="A8629" s="410"/>
      <c r="B8629" s="183">
        <v>304</v>
      </c>
      <c r="C8629" s="184">
        <v>7910.75</v>
      </c>
      <c r="D8629" s="346" t="s">
        <v>391</v>
      </c>
      <c r="E8629" s="346" t="s">
        <v>386</v>
      </c>
      <c r="F8629" s="346" t="s">
        <v>807</v>
      </c>
      <c r="G8629" s="342">
        <f t="shared" si="273"/>
        <v>439.99235591305296</v>
      </c>
      <c r="H8629" s="342">
        <f t="shared" si="272"/>
        <v>8350.742355913053</v>
      </c>
      <c r="I8629" s="190"/>
    </row>
    <row r="8630" spans="1:10" ht="13.5" hidden="1" customHeight="1" thickBot="1">
      <c r="A8630" s="410"/>
      <c r="B8630" s="183">
        <v>144</v>
      </c>
      <c r="C8630" s="184">
        <v>3754.58</v>
      </c>
      <c r="D8630" s="346" t="s">
        <v>391</v>
      </c>
      <c r="E8630" s="346" t="s">
        <v>386</v>
      </c>
      <c r="F8630" s="346" t="s">
        <v>837</v>
      </c>
      <c r="G8630" s="342">
        <f t="shared" si="273"/>
        <v>208.82805039522552</v>
      </c>
      <c r="H8630" s="342">
        <f t="shared" si="272"/>
        <v>3963.4080503952255</v>
      </c>
      <c r="I8630" s="190"/>
    </row>
    <row r="8631" spans="1:10" ht="13.5" hidden="1" customHeight="1" thickBot="1">
      <c r="A8631" s="410"/>
      <c r="B8631" s="183">
        <v>144</v>
      </c>
      <c r="C8631" s="184">
        <v>3709.7</v>
      </c>
      <c r="D8631" s="346" t="s">
        <v>391</v>
      </c>
      <c r="E8631" s="346" t="s">
        <v>386</v>
      </c>
      <c r="F8631" s="346" t="s">
        <v>835</v>
      </c>
      <c r="G8631" s="342">
        <f t="shared" si="273"/>
        <v>206.33184498696741</v>
      </c>
      <c r="H8631" s="342">
        <f t="shared" si="272"/>
        <v>3916.0318449869674</v>
      </c>
      <c r="I8631" s="190"/>
    </row>
    <row r="8632" spans="1:10" ht="13.5" hidden="1" customHeight="1" thickBot="1">
      <c r="A8632" s="410"/>
      <c r="B8632" s="183">
        <v>176</v>
      </c>
      <c r="C8632" s="184">
        <v>4501.88</v>
      </c>
      <c r="D8632" s="346" t="s">
        <v>391</v>
      </c>
      <c r="E8632" s="346" t="s">
        <v>386</v>
      </c>
      <c r="F8632" s="346" t="s">
        <v>845</v>
      </c>
      <c r="G8632" s="342">
        <f t="shared" si="273"/>
        <v>250.39254018112757</v>
      </c>
      <c r="H8632" s="342">
        <f t="shared" si="272"/>
        <v>4752.2725401811276</v>
      </c>
      <c r="I8632" s="190"/>
    </row>
    <row r="8633" spans="1:10" ht="13.5" hidden="1" customHeight="1" thickBot="1">
      <c r="A8633" s="410"/>
      <c r="B8633" s="183">
        <v>176</v>
      </c>
      <c r="C8633" s="184">
        <v>4517.17</v>
      </c>
      <c r="D8633" s="346" t="s">
        <v>391</v>
      </c>
      <c r="E8633" s="346" t="s">
        <v>386</v>
      </c>
      <c r="F8633" s="346" t="s">
        <v>881</v>
      </c>
      <c r="G8633" s="342">
        <f t="shared" si="273"/>
        <v>251.24296310207825</v>
      </c>
      <c r="H8633" s="342">
        <f t="shared" si="272"/>
        <v>4768.4129631020787</v>
      </c>
      <c r="I8633" s="190"/>
    </row>
    <row r="8634" spans="1:10" ht="13.5" hidden="1" customHeight="1" thickBot="1">
      <c r="A8634" s="410"/>
      <c r="B8634" s="183">
        <v>168</v>
      </c>
      <c r="C8634" s="184">
        <v>4389.88</v>
      </c>
      <c r="D8634" s="346" t="s">
        <v>391</v>
      </c>
      <c r="E8634" s="346" t="s">
        <v>386</v>
      </c>
      <c r="F8634" s="346" t="s">
        <v>863</v>
      </c>
      <c r="G8634" s="342">
        <f t="shared" si="273"/>
        <v>244.16315057050127</v>
      </c>
      <c r="H8634" s="342">
        <f t="shared" si="272"/>
        <v>4634.043150570501</v>
      </c>
      <c r="I8634" s="190"/>
    </row>
    <row r="8635" spans="1:10" ht="13.5" hidden="1" customHeight="1" thickBot="1">
      <c r="A8635" s="410"/>
      <c r="B8635" s="183">
        <v>1</v>
      </c>
      <c r="C8635" s="184">
        <v>54.11</v>
      </c>
      <c r="D8635" s="346" t="s">
        <v>387</v>
      </c>
      <c r="E8635" s="346" t="s">
        <v>386</v>
      </c>
      <c r="F8635" s="346" t="s">
        <v>811</v>
      </c>
      <c r="G8635" s="342">
        <f t="shared" si="273"/>
        <v>3.009573855633827</v>
      </c>
      <c r="H8635" s="342">
        <f t="shared" si="272"/>
        <v>57.119573855633824</v>
      </c>
      <c r="I8635" s="190"/>
    </row>
    <row r="8636" spans="1:10" ht="13.5" hidden="1" customHeight="1" thickBot="1">
      <c r="A8636" s="410"/>
      <c r="B8636" s="183">
        <v>2.5</v>
      </c>
      <c r="C8636" s="184">
        <v>83.48</v>
      </c>
      <c r="D8636" s="346" t="s">
        <v>387</v>
      </c>
      <c r="E8636" s="346" t="s">
        <v>386</v>
      </c>
      <c r="F8636" s="346" t="s">
        <v>813</v>
      </c>
      <c r="G8636" s="342">
        <f t="shared" si="273"/>
        <v>4.6431200419203824</v>
      </c>
      <c r="H8636" s="342">
        <f t="shared" si="272"/>
        <v>88.123120041920387</v>
      </c>
      <c r="I8636" s="190"/>
    </row>
    <row r="8637" spans="1:10" ht="13.5" hidden="1" customHeight="1" thickBot="1">
      <c r="A8637" s="410"/>
      <c r="B8637" s="183">
        <v>6.5</v>
      </c>
      <c r="C8637" s="184">
        <v>351.72</v>
      </c>
      <c r="D8637" s="346" t="s">
        <v>387</v>
      </c>
      <c r="E8637" s="346" t="s">
        <v>386</v>
      </c>
      <c r="F8637" s="346" t="s">
        <v>808</v>
      </c>
      <c r="G8637" s="342">
        <f t="shared" si="273"/>
        <v>19.562508159370349</v>
      </c>
      <c r="H8637" s="342">
        <f t="shared" si="272"/>
        <v>371.28250815937037</v>
      </c>
      <c r="I8637" s="190"/>
    </row>
    <row r="8638" spans="1:10" ht="13.5" hidden="1" customHeight="1" thickBot="1">
      <c r="A8638" s="410"/>
      <c r="B8638" s="183">
        <v>17.5</v>
      </c>
      <c r="C8638" s="184">
        <v>615.20000000000005</v>
      </c>
      <c r="D8638" s="346" t="s">
        <v>387</v>
      </c>
      <c r="E8638" s="346" t="s">
        <v>386</v>
      </c>
      <c r="F8638" s="346" t="s">
        <v>803</v>
      </c>
      <c r="G8638" s="342">
        <f t="shared" si="273"/>
        <v>34.217147218368702</v>
      </c>
      <c r="H8638" s="342">
        <f t="shared" si="272"/>
        <v>649.41714721836877</v>
      </c>
      <c r="I8638" s="190"/>
    </row>
    <row r="8639" spans="1:10" ht="13.5" hidden="1" customHeight="1" thickBot="1">
      <c r="A8639" s="410"/>
      <c r="B8639" s="183">
        <v>15.5</v>
      </c>
      <c r="C8639" s="184">
        <v>742.96</v>
      </c>
      <c r="D8639" s="346" t="s">
        <v>387</v>
      </c>
      <c r="E8639" s="346" t="s">
        <v>386</v>
      </c>
      <c r="F8639" s="346" t="s">
        <v>804</v>
      </c>
      <c r="G8639" s="342">
        <f t="shared" si="273"/>
        <v>41.323100938490256</v>
      </c>
      <c r="H8639" s="342">
        <f t="shared" si="272"/>
        <v>784.28310093849029</v>
      </c>
      <c r="I8639" s="190"/>
    </row>
    <row r="8640" spans="1:10" ht="13.5" hidden="1" customHeight="1" thickBot="1">
      <c r="A8640" s="410"/>
      <c r="B8640" s="183">
        <v>9</v>
      </c>
      <c r="C8640" s="184">
        <v>311.02999999999997</v>
      </c>
      <c r="D8640" s="346" t="s">
        <v>387</v>
      </c>
      <c r="E8640" s="346" t="s">
        <v>386</v>
      </c>
      <c r="F8640" s="346" t="s">
        <v>845</v>
      </c>
      <c r="G8640" s="342">
        <f t="shared" si="273"/>
        <v>17.299348666009777</v>
      </c>
      <c r="H8640" s="342">
        <f t="shared" si="272"/>
        <v>328.32934866600976</v>
      </c>
      <c r="I8640" s="190"/>
    </row>
    <row r="8641" spans="1:9" ht="13.5" hidden="1" customHeight="1" thickBot="1">
      <c r="A8641" s="410"/>
      <c r="B8641" s="183">
        <v>17</v>
      </c>
      <c r="C8641" s="184">
        <v>431.46</v>
      </c>
      <c r="D8641" s="346" t="s">
        <v>387</v>
      </c>
      <c r="E8641" s="346" t="s">
        <v>386</v>
      </c>
      <c r="F8641" s="346" t="s">
        <v>843</v>
      </c>
      <c r="G8641" s="342">
        <f t="shared" si="273"/>
        <v>23.997611083935887</v>
      </c>
      <c r="H8641" s="342">
        <f t="shared" si="272"/>
        <v>455.45761108393589</v>
      </c>
      <c r="I8641" s="190"/>
    </row>
    <row r="8642" spans="1:9" ht="13.5" hidden="1" customHeight="1" thickBot="1">
      <c r="A8642" s="410"/>
      <c r="B8642" s="183">
        <v>4</v>
      </c>
      <c r="C8642" s="184">
        <v>185.62</v>
      </c>
      <c r="D8642" s="346" t="s">
        <v>387</v>
      </c>
      <c r="E8642" s="346" t="s">
        <v>386</v>
      </c>
      <c r="F8642" s="346" t="s">
        <v>894</v>
      </c>
      <c r="G8642" s="342">
        <f t="shared" si="273"/>
        <v>10.324100888611181</v>
      </c>
      <c r="H8642" s="342">
        <f t="shared" si="272"/>
        <v>195.94410088861119</v>
      </c>
      <c r="I8642" s="190"/>
    </row>
    <row r="8643" spans="1:9" ht="13.5" hidden="1" customHeight="1" thickBot="1">
      <c r="A8643" s="410"/>
      <c r="B8643" s="183">
        <v>5</v>
      </c>
      <c r="C8643" s="184">
        <v>215.61</v>
      </c>
      <c r="D8643" s="346" t="s">
        <v>387</v>
      </c>
      <c r="E8643" s="346" t="s">
        <v>386</v>
      </c>
      <c r="F8643" s="346" t="s">
        <v>862</v>
      </c>
      <c r="G8643" s="342">
        <f t="shared" si="273"/>
        <v>11.99213119595656</v>
      </c>
      <c r="H8643" s="342">
        <f t="shared" si="272"/>
        <v>227.60213119595659</v>
      </c>
      <c r="I8643" s="190"/>
    </row>
    <row r="8644" spans="1:9" ht="13.5" hidden="1" customHeight="1" thickBot="1">
      <c r="A8644" s="410"/>
      <c r="B8644" s="183">
        <v>2</v>
      </c>
      <c r="C8644" s="184">
        <v>92.81</v>
      </c>
      <c r="D8644" s="346" t="s">
        <v>387</v>
      </c>
      <c r="E8644" s="346" t="s">
        <v>386</v>
      </c>
      <c r="F8644" s="346" t="s">
        <v>816</v>
      </c>
      <c r="G8644" s="342">
        <f t="shared" si="273"/>
        <v>5.1620504443055903</v>
      </c>
      <c r="H8644" s="342">
        <f t="shared" si="272"/>
        <v>97.972050444305594</v>
      </c>
      <c r="I8644" s="190"/>
    </row>
    <row r="8645" spans="1:9" ht="13.5" hidden="1" customHeight="1" thickBot="1">
      <c r="A8645" s="410"/>
      <c r="B8645" s="183">
        <v>2</v>
      </c>
      <c r="C8645" s="184">
        <v>91.88</v>
      </c>
      <c r="D8645" s="346" t="s">
        <v>387</v>
      </c>
      <c r="E8645" s="346" t="s">
        <v>386</v>
      </c>
      <c r="F8645" s="346" t="s">
        <v>863</v>
      </c>
      <c r="G8645" s="342">
        <f t="shared" si="273"/>
        <v>5.1103242627173531</v>
      </c>
      <c r="H8645" s="342">
        <f t="shared" si="272"/>
        <v>96.990324262717351</v>
      </c>
      <c r="I8645" s="190"/>
    </row>
    <row r="8646" spans="1:9" ht="13.5" hidden="1" customHeight="1" thickBot="1">
      <c r="A8646" s="410"/>
      <c r="B8646" s="183">
        <v>4</v>
      </c>
      <c r="C8646" s="184">
        <v>244.76</v>
      </c>
      <c r="D8646" s="346" t="s">
        <v>387</v>
      </c>
      <c r="E8646" s="346" t="s">
        <v>386</v>
      </c>
      <c r="F8646" s="346" t="s">
        <v>864</v>
      </c>
      <c r="G8646" s="342">
        <f t="shared" si="273"/>
        <v>13.613441081222241</v>
      </c>
      <c r="H8646" s="342">
        <f t="shared" si="272"/>
        <v>258.37344108122221</v>
      </c>
      <c r="I8646" s="190"/>
    </row>
    <row r="8647" spans="1:9" ht="13.5" hidden="1" customHeight="1" thickBot="1">
      <c r="A8647" s="410"/>
      <c r="B8647" s="183">
        <v>-9</v>
      </c>
      <c r="C8647" s="184">
        <v>-817.7</v>
      </c>
      <c r="D8647" s="346" t="s">
        <v>387</v>
      </c>
      <c r="E8647" s="346" t="s">
        <v>386</v>
      </c>
      <c r="F8647" s="346" t="s">
        <v>916</v>
      </c>
      <c r="G8647" s="342">
        <f t="shared" si="273"/>
        <v>-45.480106112581417</v>
      </c>
      <c r="H8647" s="342">
        <f t="shared" si="272"/>
        <v>-863.18010611258148</v>
      </c>
      <c r="I8647" s="190"/>
    </row>
    <row r="8648" spans="1:9" ht="13.5" hidden="1" customHeight="1" thickBot="1">
      <c r="A8648" s="410"/>
      <c r="B8648" s="183">
        <v>38</v>
      </c>
      <c r="C8648" s="184">
        <v>1918.11</v>
      </c>
      <c r="D8648" s="346" t="s">
        <v>387</v>
      </c>
      <c r="E8648" s="346" t="s">
        <v>386</v>
      </c>
      <c r="F8648" s="346" t="s">
        <v>856</v>
      </c>
      <c r="G8648" s="342">
        <f t="shared" si="273"/>
        <v>106.68441523248568</v>
      </c>
      <c r="H8648" s="342">
        <f t="shared" si="272"/>
        <v>2024.7944152324856</v>
      </c>
      <c r="I8648" s="190"/>
    </row>
    <row r="8649" spans="1:9" ht="13.5" hidden="1" customHeight="1" thickBot="1">
      <c r="A8649" s="410"/>
      <c r="B8649" s="183">
        <v>-9</v>
      </c>
      <c r="C8649" s="184">
        <v>-545.16999999999996</v>
      </c>
      <c r="D8649" s="346" t="s">
        <v>387</v>
      </c>
      <c r="E8649" s="346" t="s">
        <v>386</v>
      </c>
      <c r="F8649" s="346" t="s">
        <v>917</v>
      </c>
      <c r="G8649" s="342">
        <f t="shared" si="273"/>
        <v>-30.322110125224416</v>
      </c>
      <c r="H8649" s="342">
        <f t="shared" si="272"/>
        <v>-575.49211012522437</v>
      </c>
      <c r="I8649" s="190"/>
    </row>
    <row r="8650" spans="1:9" ht="13.5" hidden="1" customHeight="1" thickBot="1">
      <c r="A8650" s="410"/>
      <c r="B8650" s="183">
        <v>0</v>
      </c>
      <c r="C8650" s="184">
        <v>0</v>
      </c>
      <c r="D8650" s="346" t="s">
        <v>426</v>
      </c>
      <c r="E8650" s="346" t="s">
        <v>386</v>
      </c>
      <c r="F8650" s="346" t="s">
        <v>811</v>
      </c>
      <c r="G8650" s="342">
        <f t="shared" si="273"/>
        <v>0</v>
      </c>
      <c r="H8650" s="342">
        <f t="shared" si="272"/>
        <v>0</v>
      </c>
      <c r="I8650" s="190"/>
    </row>
    <row r="8651" spans="1:9" ht="13.5" hidden="1" customHeight="1" thickBot="1">
      <c r="A8651" s="410"/>
      <c r="B8651" s="183">
        <v>314</v>
      </c>
      <c r="C8651" s="184">
        <v>8467.9500000000007</v>
      </c>
      <c r="D8651" s="346" t="s">
        <v>384</v>
      </c>
      <c r="E8651" s="346" t="s">
        <v>386</v>
      </c>
      <c r="F8651" s="346" t="s">
        <v>807</v>
      </c>
      <c r="G8651" s="342">
        <f t="shared" si="273"/>
        <v>470.98356922591876</v>
      </c>
      <c r="H8651" s="342">
        <f t="shared" ref="H8651:H8714" si="274">+G8651+C8651</f>
        <v>8938.9335692259192</v>
      </c>
      <c r="I8651" s="190"/>
    </row>
    <row r="8652" spans="1:9" ht="13.5" hidden="1" customHeight="1" thickBot="1">
      <c r="A8652" s="410"/>
      <c r="B8652" s="183">
        <v>86</v>
      </c>
      <c r="C8652" s="184">
        <v>2785.06</v>
      </c>
      <c r="D8652" s="346" t="s">
        <v>384</v>
      </c>
      <c r="E8652" s="346" t="s">
        <v>386</v>
      </c>
      <c r="F8652" s="346" t="s">
        <v>837</v>
      </c>
      <c r="G8652" s="342">
        <f t="shared" si="273"/>
        <v>154.90378418723978</v>
      </c>
      <c r="H8652" s="342">
        <f t="shared" si="274"/>
        <v>2939.9637841872395</v>
      </c>
      <c r="I8652" s="190"/>
    </row>
    <row r="8653" spans="1:9" ht="13.5" hidden="1" customHeight="1" thickBot="1">
      <c r="A8653" s="410"/>
      <c r="B8653" s="183">
        <v>147</v>
      </c>
      <c r="C8653" s="184">
        <v>4490.0200000000004</v>
      </c>
      <c r="D8653" s="346" t="s">
        <v>384</v>
      </c>
      <c r="E8653" s="346" t="s">
        <v>386</v>
      </c>
      <c r="F8653" s="346" t="s">
        <v>811</v>
      </c>
      <c r="G8653" s="342">
        <f t="shared" si="273"/>
        <v>249.73289231700232</v>
      </c>
      <c r="H8653" s="342">
        <f t="shared" si="274"/>
        <v>4739.752892317003</v>
      </c>
      <c r="I8653" s="190"/>
    </row>
    <row r="8654" spans="1:9" ht="13.5" hidden="1" customHeight="1" thickBot="1">
      <c r="A8654" s="410"/>
      <c r="B8654" s="183">
        <v>115</v>
      </c>
      <c r="C8654" s="184">
        <v>2993.02</v>
      </c>
      <c r="D8654" s="346" t="s">
        <v>384</v>
      </c>
      <c r="E8654" s="346" t="s">
        <v>386</v>
      </c>
      <c r="F8654" s="346" t="s">
        <v>813</v>
      </c>
      <c r="G8654" s="342">
        <f t="shared" si="273"/>
        <v>166.47042582497053</v>
      </c>
      <c r="H8654" s="342">
        <f t="shared" si="274"/>
        <v>3159.4904258249703</v>
      </c>
      <c r="I8654" s="190"/>
    </row>
    <row r="8655" spans="1:9" ht="13.5" hidden="1" customHeight="1" thickBot="1">
      <c r="A8655" s="410"/>
      <c r="B8655" s="183">
        <v>21.5</v>
      </c>
      <c r="C8655" s="184">
        <v>764.09</v>
      </c>
      <c r="D8655" s="346" t="s">
        <v>384</v>
      </c>
      <c r="E8655" s="346" t="s">
        <v>386</v>
      </c>
      <c r="F8655" s="346" t="s">
        <v>808</v>
      </c>
      <c r="G8655" s="342">
        <f t="shared" ref="G8655:G8718" si="275">+(C8655/$C$12584)*1312742.08</f>
        <v>42.498342031995023</v>
      </c>
      <c r="H8655" s="342">
        <f t="shared" si="274"/>
        <v>806.58834203199501</v>
      </c>
      <c r="I8655" s="190"/>
    </row>
    <row r="8656" spans="1:9" ht="13.5" hidden="1" customHeight="1" thickBot="1">
      <c r="A8656" s="410"/>
      <c r="B8656" s="183">
        <v>84.5</v>
      </c>
      <c r="C8656" s="184">
        <v>2420.3200000000002</v>
      </c>
      <c r="D8656" s="346" t="s">
        <v>384</v>
      </c>
      <c r="E8656" s="346" t="s">
        <v>386</v>
      </c>
      <c r="F8656" s="346" t="s">
        <v>809</v>
      </c>
      <c r="G8656" s="342">
        <f t="shared" si="275"/>
        <v>134.61710948563416</v>
      </c>
      <c r="H8656" s="342">
        <f t="shared" si="274"/>
        <v>2554.9371094856342</v>
      </c>
      <c r="I8656" s="190"/>
    </row>
    <row r="8657" spans="1:9" ht="13.5" hidden="1" customHeight="1" thickBot="1">
      <c r="A8657" s="410"/>
      <c r="B8657" s="183">
        <v>106.5</v>
      </c>
      <c r="C8657" s="184">
        <v>3538.09</v>
      </c>
      <c r="D8657" s="346" t="s">
        <v>384</v>
      </c>
      <c r="E8657" s="346" t="s">
        <v>386</v>
      </c>
      <c r="F8657" s="346" t="s">
        <v>810</v>
      </c>
      <c r="G8657" s="342">
        <f t="shared" si="275"/>
        <v>196.78697399518546</v>
      </c>
      <c r="H8657" s="342">
        <f t="shared" si="274"/>
        <v>3734.8769739951858</v>
      </c>
      <c r="I8657" s="190"/>
    </row>
    <row r="8658" spans="1:9" ht="13.5" hidden="1" customHeight="1" thickBot="1">
      <c r="A8658" s="410"/>
      <c r="B8658" s="183">
        <v>98</v>
      </c>
      <c r="C8658" s="184">
        <v>2769.01</v>
      </c>
      <c r="D8658" s="346" t="s">
        <v>384</v>
      </c>
      <c r="E8658" s="346" t="s">
        <v>386</v>
      </c>
      <c r="F8658" s="346" t="s">
        <v>835</v>
      </c>
      <c r="G8658" s="342">
        <f t="shared" si="275"/>
        <v>154.01109040821703</v>
      </c>
      <c r="H8658" s="342">
        <f t="shared" si="274"/>
        <v>2923.0210904082173</v>
      </c>
      <c r="I8658" s="190"/>
    </row>
    <row r="8659" spans="1:9" ht="13.5" hidden="1" customHeight="1" thickBot="1">
      <c r="A8659" s="410"/>
      <c r="B8659" s="183">
        <v>67</v>
      </c>
      <c r="C8659" s="184">
        <v>2508.4699999999998</v>
      </c>
      <c r="D8659" s="346" t="s">
        <v>384</v>
      </c>
      <c r="E8659" s="346" t="s">
        <v>386</v>
      </c>
      <c r="F8659" s="346" t="s">
        <v>802</v>
      </c>
      <c r="G8659" s="342">
        <f t="shared" si="275"/>
        <v>139.51997282649759</v>
      </c>
      <c r="H8659" s="342">
        <f t="shared" si="274"/>
        <v>2647.9899728264973</v>
      </c>
      <c r="I8659" s="190"/>
    </row>
    <row r="8660" spans="1:9" ht="13.5" hidden="1" customHeight="1" thickBot="1">
      <c r="A8660" s="410"/>
      <c r="B8660" s="183">
        <v>146</v>
      </c>
      <c r="C8660" s="184">
        <v>4610.68</v>
      </c>
      <c r="D8660" s="346" t="s">
        <v>384</v>
      </c>
      <c r="E8660" s="346" t="s">
        <v>386</v>
      </c>
      <c r="F8660" s="346" t="s">
        <v>803</v>
      </c>
      <c r="G8660" s="342">
        <f t="shared" si="275"/>
        <v>256.4439472314503</v>
      </c>
      <c r="H8660" s="342">
        <f t="shared" si="274"/>
        <v>4867.123947231451</v>
      </c>
      <c r="I8660" s="190"/>
    </row>
    <row r="8661" spans="1:9" ht="13.5" hidden="1" customHeight="1" thickBot="1">
      <c r="A8661" s="410"/>
      <c r="B8661" s="183">
        <v>147</v>
      </c>
      <c r="C8661" s="184">
        <v>4252.41</v>
      </c>
      <c r="D8661" s="346" t="s">
        <v>384</v>
      </c>
      <c r="E8661" s="346" t="s">
        <v>386</v>
      </c>
      <c r="F8661" s="346" t="s">
        <v>804</v>
      </c>
      <c r="G8661" s="342">
        <f t="shared" si="275"/>
        <v>236.51713101895845</v>
      </c>
      <c r="H8661" s="342">
        <f t="shared" si="274"/>
        <v>4488.9271310189579</v>
      </c>
      <c r="I8661" s="190"/>
    </row>
    <row r="8662" spans="1:9" ht="13.5" hidden="1" customHeight="1" thickBot="1">
      <c r="A8662" s="410"/>
      <c r="B8662" s="183">
        <v>261</v>
      </c>
      <c r="C8662" s="184">
        <v>5836.93</v>
      </c>
      <c r="D8662" s="346" t="s">
        <v>384</v>
      </c>
      <c r="E8662" s="346" t="s">
        <v>386</v>
      </c>
      <c r="F8662" s="346" t="s">
        <v>845</v>
      </c>
      <c r="G8662" s="342">
        <f t="shared" si="275"/>
        <v>324.64742053529392</v>
      </c>
      <c r="H8662" s="342">
        <f t="shared" si="274"/>
        <v>6161.5774205352946</v>
      </c>
      <c r="I8662" s="190"/>
    </row>
    <row r="8663" spans="1:9" ht="13.5" hidden="1" customHeight="1" thickBot="1">
      <c r="A8663" s="410"/>
      <c r="B8663" s="183">
        <v>277</v>
      </c>
      <c r="C8663" s="184">
        <v>6071.15</v>
      </c>
      <c r="D8663" s="346" t="s">
        <v>384</v>
      </c>
      <c r="E8663" s="346" t="s">
        <v>386</v>
      </c>
      <c r="F8663" s="346" t="s">
        <v>843</v>
      </c>
      <c r="G8663" s="342">
        <f t="shared" si="275"/>
        <v>337.67463155851607</v>
      </c>
      <c r="H8663" s="342">
        <f t="shared" si="274"/>
        <v>6408.8246315585156</v>
      </c>
      <c r="I8663" s="190"/>
    </row>
    <row r="8664" spans="1:9" ht="13.5" hidden="1" customHeight="1" thickBot="1">
      <c r="A8664" s="410"/>
      <c r="B8664" s="183">
        <v>310</v>
      </c>
      <c r="C8664" s="184">
        <v>7383.01</v>
      </c>
      <c r="D8664" s="346" t="s">
        <v>384</v>
      </c>
      <c r="E8664" s="346" t="s">
        <v>386</v>
      </c>
      <c r="F8664" s="346" t="s">
        <v>894</v>
      </c>
      <c r="G8664" s="342">
        <f t="shared" si="275"/>
        <v>410.63969454598225</v>
      </c>
      <c r="H8664" s="342">
        <f t="shared" si="274"/>
        <v>7793.6496945459821</v>
      </c>
      <c r="I8664" s="190"/>
    </row>
    <row r="8665" spans="1:9" ht="13.5" hidden="1" customHeight="1" thickBot="1">
      <c r="A8665" s="410"/>
      <c r="B8665" s="183">
        <v>185</v>
      </c>
      <c r="C8665" s="184">
        <v>3472.65</v>
      </c>
      <c r="D8665" s="346" t="s">
        <v>384</v>
      </c>
      <c r="E8665" s="346" t="s">
        <v>386</v>
      </c>
      <c r="F8665" s="346" t="s">
        <v>881</v>
      </c>
      <c r="G8665" s="342">
        <f t="shared" si="275"/>
        <v>193.1472306369767</v>
      </c>
      <c r="H8665" s="342">
        <f t="shared" si="274"/>
        <v>3665.7972306369766</v>
      </c>
      <c r="I8665" s="190"/>
    </row>
    <row r="8666" spans="1:9" ht="13.5" hidden="1" customHeight="1" thickBot="1">
      <c r="A8666" s="410"/>
      <c r="B8666" s="183">
        <v>195</v>
      </c>
      <c r="C8666" s="184">
        <v>3682.34</v>
      </c>
      <c r="D8666" s="346" t="s">
        <v>384</v>
      </c>
      <c r="E8666" s="346" t="s">
        <v>386</v>
      </c>
      <c r="F8666" s="346" t="s">
        <v>805</v>
      </c>
      <c r="G8666" s="342">
        <f t="shared" si="275"/>
        <v>204.81009409637159</v>
      </c>
      <c r="H8666" s="342">
        <f t="shared" si="274"/>
        <v>3887.1500940963715</v>
      </c>
      <c r="I8666" s="190"/>
    </row>
    <row r="8667" spans="1:9" ht="13.5" hidden="1" customHeight="1" thickBot="1">
      <c r="A8667" s="410"/>
      <c r="B8667" s="183">
        <v>446</v>
      </c>
      <c r="C8667" s="184">
        <v>10858.2</v>
      </c>
      <c r="D8667" s="346" t="s">
        <v>384</v>
      </c>
      <c r="E8667" s="346" t="s">
        <v>386</v>
      </c>
      <c r="F8667" s="346" t="s">
        <v>862</v>
      </c>
      <c r="G8667" s="342">
        <f t="shared" si="275"/>
        <v>603.92819884020003</v>
      </c>
      <c r="H8667" s="342">
        <f t="shared" si="274"/>
        <v>11462.128198840201</v>
      </c>
      <c r="I8667" s="190"/>
    </row>
    <row r="8668" spans="1:9" ht="13.5" hidden="1" customHeight="1" thickBot="1">
      <c r="A8668" s="410"/>
      <c r="B8668" s="183">
        <v>193</v>
      </c>
      <c r="C8668" s="184">
        <v>5761.51</v>
      </c>
      <c r="D8668" s="346" t="s">
        <v>384</v>
      </c>
      <c r="E8668" s="346" t="s">
        <v>386</v>
      </c>
      <c r="F8668" s="346" t="s">
        <v>816</v>
      </c>
      <c r="G8668" s="342">
        <f t="shared" si="275"/>
        <v>320.45259406713825</v>
      </c>
      <c r="H8668" s="342">
        <f t="shared" si="274"/>
        <v>6081.9625940671385</v>
      </c>
      <c r="I8668" s="190"/>
    </row>
    <row r="8669" spans="1:9" ht="13.5" hidden="1" customHeight="1" thickBot="1">
      <c r="A8669" s="410"/>
      <c r="B8669" s="183">
        <v>85</v>
      </c>
      <c r="C8669" s="184">
        <v>2452.5100000000002</v>
      </c>
      <c r="D8669" s="346" t="s">
        <v>384</v>
      </c>
      <c r="E8669" s="346" t="s">
        <v>386</v>
      </c>
      <c r="F8669" s="346" t="s">
        <v>863</v>
      </c>
      <c r="G8669" s="342">
        <f t="shared" si="275"/>
        <v>136.40750280318827</v>
      </c>
      <c r="H8669" s="342">
        <f t="shared" si="274"/>
        <v>2588.9175028031887</v>
      </c>
      <c r="I8669" s="190"/>
    </row>
    <row r="8670" spans="1:9" ht="13.5" hidden="1" customHeight="1" thickBot="1">
      <c r="A8670" s="410"/>
      <c r="B8670" s="183">
        <v>46.5</v>
      </c>
      <c r="C8670" s="184">
        <v>1778.08</v>
      </c>
      <c r="D8670" s="346" t="s">
        <v>384</v>
      </c>
      <c r="E8670" s="346" t="s">
        <v>386</v>
      </c>
      <c r="F8670" s="346" t="s">
        <v>864</v>
      </c>
      <c r="G8670" s="342">
        <f t="shared" si="275"/>
        <v>98.896009632699958</v>
      </c>
      <c r="H8670" s="342">
        <f t="shared" si="274"/>
        <v>1876.9760096327</v>
      </c>
      <c r="I8670" s="190"/>
    </row>
    <row r="8671" spans="1:9" ht="13.5" hidden="1" customHeight="1" thickBot="1">
      <c r="A8671" s="410"/>
      <c r="B8671" s="183">
        <v>38</v>
      </c>
      <c r="C8671" s="184">
        <v>1212.58</v>
      </c>
      <c r="D8671" s="346" t="s">
        <v>384</v>
      </c>
      <c r="E8671" s="346" t="s">
        <v>386</v>
      </c>
      <c r="F8671" s="346" t="s">
        <v>841</v>
      </c>
      <c r="G8671" s="342">
        <f t="shared" si="275"/>
        <v>67.443154054046673</v>
      </c>
      <c r="H8671" s="342">
        <f t="shared" si="274"/>
        <v>1280.0231540540467</v>
      </c>
      <c r="I8671" s="190"/>
    </row>
    <row r="8672" spans="1:9" ht="13.5" hidden="1" customHeight="1" thickBot="1">
      <c r="A8672" s="410"/>
      <c r="B8672" s="183">
        <v>88</v>
      </c>
      <c r="C8672" s="184">
        <v>2959.67</v>
      </c>
      <c r="D8672" s="346" t="s">
        <v>384</v>
      </c>
      <c r="E8672" s="346" t="s">
        <v>386</v>
      </c>
      <c r="F8672" s="346" t="s">
        <v>856</v>
      </c>
      <c r="G8672" s="342">
        <f t="shared" si="275"/>
        <v>164.61551382930639</v>
      </c>
      <c r="H8672" s="342">
        <f t="shared" si="274"/>
        <v>3124.2855138293066</v>
      </c>
      <c r="I8672" s="190"/>
    </row>
    <row r="8673" spans="1:9" ht="13.5" hidden="1" customHeight="1" thickBot="1">
      <c r="A8673" s="410"/>
      <c r="B8673" s="183">
        <v>173.34</v>
      </c>
      <c r="C8673" s="184">
        <v>7000</v>
      </c>
      <c r="D8673" s="346" t="s">
        <v>385</v>
      </c>
      <c r="E8673" s="346" t="s">
        <v>386</v>
      </c>
      <c r="F8673" s="346" t="s">
        <v>833</v>
      </c>
      <c r="G8673" s="342">
        <f t="shared" si="275"/>
        <v>389.33685066414318</v>
      </c>
      <c r="H8673" s="342">
        <f t="shared" si="274"/>
        <v>7389.3368506641436</v>
      </c>
      <c r="I8673" s="190"/>
    </row>
    <row r="8674" spans="1:9" ht="13.5" hidden="1" customHeight="1" thickBot="1">
      <c r="A8674" s="410"/>
      <c r="B8674" s="183">
        <v>75.34</v>
      </c>
      <c r="C8674" s="184">
        <v>3042.34</v>
      </c>
      <c r="D8674" s="346" t="s">
        <v>385</v>
      </c>
      <c r="E8674" s="346" t="s">
        <v>386</v>
      </c>
      <c r="F8674" s="346" t="s">
        <v>916</v>
      </c>
      <c r="G8674" s="342">
        <f t="shared" si="275"/>
        <v>169.21358203564992</v>
      </c>
      <c r="H8674" s="342">
        <f t="shared" si="274"/>
        <v>3211.5535820356499</v>
      </c>
      <c r="I8674" s="190"/>
    </row>
    <row r="8675" spans="1:9" ht="13.5" hidden="1" customHeight="1" thickBot="1">
      <c r="A8675" s="410"/>
      <c r="B8675" s="183">
        <v>74.540000000000006</v>
      </c>
      <c r="C8675" s="184">
        <v>3010.03</v>
      </c>
      <c r="D8675" s="346" t="s">
        <v>385</v>
      </c>
      <c r="E8675" s="346" t="s">
        <v>386</v>
      </c>
      <c r="F8675" s="346" t="s">
        <v>917</v>
      </c>
      <c r="G8675" s="342">
        <f t="shared" si="275"/>
        <v>167.41651437208444</v>
      </c>
      <c r="H8675" s="342">
        <f t="shared" si="274"/>
        <v>3177.4465143720845</v>
      </c>
      <c r="I8675" s="190"/>
    </row>
    <row r="8676" spans="1:9" ht="13.5" hidden="1" customHeight="1" thickBot="1">
      <c r="A8676" s="410"/>
      <c r="B8676" s="183">
        <v>2</v>
      </c>
      <c r="C8676" s="184">
        <v>50.2</v>
      </c>
      <c r="D8676" s="346" t="s">
        <v>834</v>
      </c>
      <c r="E8676" s="346" t="s">
        <v>386</v>
      </c>
      <c r="F8676" s="346" t="s">
        <v>837</v>
      </c>
      <c r="G8676" s="342">
        <f t="shared" si="275"/>
        <v>2.7921014147628558</v>
      </c>
      <c r="H8676" s="342">
        <f t="shared" si="274"/>
        <v>52.992101414762857</v>
      </c>
      <c r="I8676" s="190"/>
    </row>
    <row r="8677" spans="1:9" ht="13.5" hidden="1" customHeight="1" thickBot="1">
      <c r="A8677" s="410"/>
      <c r="B8677" s="183">
        <v>39.5</v>
      </c>
      <c r="C8677" s="184">
        <v>1180.46</v>
      </c>
      <c r="D8677" s="346" t="s">
        <v>834</v>
      </c>
      <c r="E8677" s="346" t="s">
        <v>386</v>
      </c>
      <c r="F8677" s="346" t="s">
        <v>809</v>
      </c>
      <c r="G8677" s="342">
        <f t="shared" si="275"/>
        <v>65.65665410499922</v>
      </c>
      <c r="H8677" s="342">
        <f t="shared" si="274"/>
        <v>1246.1166541049993</v>
      </c>
      <c r="I8677" s="190"/>
    </row>
    <row r="8678" spans="1:9" ht="13.5" hidden="1" customHeight="1" thickBot="1">
      <c r="A8678" s="410"/>
      <c r="B8678" s="183">
        <v>25.5</v>
      </c>
      <c r="C8678" s="184">
        <v>701.91</v>
      </c>
      <c r="D8678" s="346" t="s">
        <v>834</v>
      </c>
      <c r="E8678" s="346" t="s">
        <v>386</v>
      </c>
      <c r="F8678" s="346" t="s">
        <v>810</v>
      </c>
      <c r="G8678" s="342">
        <f t="shared" si="275"/>
        <v>39.039918407095534</v>
      </c>
      <c r="H8678" s="342">
        <f t="shared" si="274"/>
        <v>740.94991840709554</v>
      </c>
      <c r="I8678" s="190"/>
    </row>
    <row r="8679" spans="1:9" ht="13.5" hidden="1" customHeight="1" thickBot="1">
      <c r="A8679" s="410"/>
      <c r="B8679" s="183">
        <v>19.75</v>
      </c>
      <c r="C8679" s="184">
        <v>654.96</v>
      </c>
      <c r="D8679" s="346" t="s">
        <v>834</v>
      </c>
      <c r="E8679" s="346" t="s">
        <v>386</v>
      </c>
      <c r="F8679" s="346" t="s">
        <v>835</v>
      </c>
      <c r="G8679" s="342">
        <f t="shared" si="275"/>
        <v>36.428580530141033</v>
      </c>
      <c r="H8679" s="342">
        <f t="shared" si="274"/>
        <v>691.3885805301411</v>
      </c>
      <c r="I8679" s="190"/>
    </row>
    <row r="8680" spans="1:9" ht="13.5" hidden="1" customHeight="1" thickBot="1">
      <c r="A8680" s="410"/>
      <c r="B8680" s="183">
        <v>37.5</v>
      </c>
      <c r="C8680" s="184">
        <v>1208.83</v>
      </c>
      <c r="D8680" s="346" t="s">
        <v>834</v>
      </c>
      <c r="E8680" s="346" t="s">
        <v>386</v>
      </c>
      <c r="F8680" s="346" t="s">
        <v>802</v>
      </c>
      <c r="G8680" s="342">
        <f t="shared" si="275"/>
        <v>67.234580741190882</v>
      </c>
      <c r="H8680" s="342">
        <f t="shared" si="274"/>
        <v>1276.0645807411909</v>
      </c>
      <c r="I8680" s="190"/>
    </row>
    <row r="8681" spans="1:9" ht="13.5" hidden="1" customHeight="1" thickBot="1">
      <c r="A8681" s="410"/>
      <c r="B8681" s="183">
        <v>8.75</v>
      </c>
      <c r="C8681" s="184">
        <v>327.17</v>
      </c>
      <c r="D8681" s="346" t="s">
        <v>834</v>
      </c>
      <c r="E8681" s="346" t="s">
        <v>386</v>
      </c>
      <c r="F8681" s="346" t="s">
        <v>803</v>
      </c>
      <c r="G8681" s="342">
        <f t="shared" si="275"/>
        <v>18.197048204541105</v>
      </c>
      <c r="H8681" s="342">
        <f t="shared" si="274"/>
        <v>345.36704820454111</v>
      </c>
      <c r="I8681" s="190"/>
    </row>
    <row r="8682" spans="1:9" ht="13.5" hidden="1" customHeight="1" thickBot="1">
      <c r="A8682" s="410"/>
      <c r="B8682" s="183">
        <v>48</v>
      </c>
      <c r="C8682" s="184">
        <v>1065.58</v>
      </c>
      <c r="D8682" s="346" t="s">
        <v>834</v>
      </c>
      <c r="E8682" s="346" t="s">
        <v>386</v>
      </c>
      <c r="F8682" s="346" t="s">
        <v>804</v>
      </c>
      <c r="G8682" s="342">
        <f t="shared" si="275"/>
        <v>59.267080190099662</v>
      </c>
      <c r="H8682" s="342">
        <f t="shared" si="274"/>
        <v>1124.8470801900996</v>
      </c>
      <c r="I8682" s="190"/>
    </row>
    <row r="8683" spans="1:9" ht="13.5" hidden="1" customHeight="1" thickBot="1">
      <c r="A8683" s="410"/>
      <c r="B8683" s="183">
        <v>7.5</v>
      </c>
      <c r="C8683" s="184">
        <v>305.95</v>
      </c>
      <c r="D8683" s="346" t="s">
        <v>834</v>
      </c>
      <c r="E8683" s="346" t="s">
        <v>386</v>
      </c>
      <c r="F8683" s="346" t="s">
        <v>843</v>
      </c>
      <c r="G8683" s="342">
        <f t="shared" si="275"/>
        <v>17.0168013515278</v>
      </c>
      <c r="H8683" s="342">
        <f t="shared" si="274"/>
        <v>322.96680135152781</v>
      </c>
      <c r="I8683" s="190"/>
    </row>
    <row r="8684" spans="1:9" ht="13.5" hidden="1" customHeight="1" thickBot="1">
      <c r="A8684" s="410"/>
      <c r="B8684" s="183">
        <v>6</v>
      </c>
      <c r="C8684" s="184">
        <v>98.88</v>
      </c>
      <c r="D8684" s="346" t="s">
        <v>834</v>
      </c>
      <c r="E8684" s="346" t="s">
        <v>386</v>
      </c>
      <c r="F8684" s="346" t="s">
        <v>894</v>
      </c>
      <c r="G8684" s="342">
        <f t="shared" si="275"/>
        <v>5.4996611133814968</v>
      </c>
      <c r="H8684" s="342">
        <f t="shared" si="274"/>
        <v>104.37966111338149</v>
      </c>
      <c r="I8684" s="190"/>
    </row>
    <row r="8685" spans="1:9" ht="13.5" hidden="1" customHeight="1" thickBot="1">
      <c r="A8685" s="410"/>
      <c r="B8685" s="183">
        <v>13</v>
      </c>
      <c r="C8685" s="184">
        <v>333.33</v>
      </c>
      <c r="D8685" s="346" t="s">
        <v>834</v>
      </c>
      <c r="E8685" s="346" t="s">
        <v>386</v>
      </c>
      <c r="F8685" s="346" t="s">
        <v>881</v>
      </c>
      <c r="G8685" s="342">
        <f t="shared" si="275"/>
        <v>18.539664633125547</v>
      </c>
      <c r="H8685" s="342">
        <f t="shared" si="274"/>
        <v>351.86966463312552</v>
      </c>
      <c r="I8685" s="190"/>
    </row>
    <row r="8686" spans="1:9" ht="13.5" hidden="1" customHeight="1" thickBot="1">
      <c r="A8686" s="410"/>
      <c r="B8686" s="183">
        <v>17.5</v>
      </c>
      <c r="C8686" s="184">
        <v>630.09</v>
      </c>
      <c r="D8686" s="346" t="s">
        <v>834</v>
      </c>
      <c r="E8686" s="346" t="s">
        <v>386</v>
      </c>
      <c r="F8686" s="346" t="s">
        <v>805</v>
      </c>
      <c r="G8686" s="342">
        <f t="shared" si="275"/>
        <v>35.045322319281425</v>
      </c>
      <c r="H8686" s="342">
        <f t="shared" si="274"/>
        <v>665.1353223192815</v>
      </c>
      <c r="I8686" s="190"/>
    </row>
    <row r="8687" spans="1:9" ht="13.5" hidden="1" customHeight="1" thickBot="1">
      <c r="A8687" s="410"/>
      <c r="B8687" s="183">
        <v>38.5</v>
      </c>
      <c r="C8687" s="184">
        <v>1070.68</v>
      </c>
      <c r="D8687" s="346" t="s">
        <v>834</v>
      </c>
      <c r="E8687" s="346" t="s">
        <v>386</v>
      </c>
      <c r="F8687" s="346" t="s">
        <v>862</v>
      </c>
      <c r="G8687" s="342">
        <f t="shared" si="275"/>
        <v>59.550739895583547</v>
      </c>
      <c r="H8687" s="342">
        <f t="shared" si="274"/>
        <v>1130.2307398955836</v>
      </c>
      <c r="I8687" s="190"/>
    </row>
    <row r="8688" spans="1:9" ht="13.5" hidden="1" customHeight="1" thickBot="1">
      <c r="A8688" s="410"/>
      <c r="B8688" s="183">
        <v>14.75</v>
      </c>
      <c r="C8688" s="184">
        <v>479.77</v>
      </c>
      <c r="D8688" s="346" t="s">
        <v>834</v>
      </c>
      <c r="E8688" s="346" t="s">
        <v>386</v>
      </c>
      <c r="F8688" s="346" t="s">
        <v>816</v>
      </c>
      <c r="G8688" s="342">
        <f t="shared" si="275"/>
        <v>26.684591549019427</v>
      </c>
      <c r="H8688" s="342">
        <f t="shared" si="274"/>
        <v>506.45459154901943</v>
      </c>
      <c r="I8688" s="190"/>
    </row>
    <row r="8689" spans="1:9" ht="13.5" hidden="1" customHeight="1" thickBot="1">
      <c r="A8689" s="410"/>
      <c r="B8689" s="183">
        <v>23.5</v>
      </c>
      <c r="C8689" s="184">
        <v>504.42</v>
      </c>
      <c r="D8689" s="346" t="s">
        <v>834</v>
      </c>
      <c r="E8689" s="346" t="s">
        <v>386</v>
      </c>
      <c r="F8689" s="346" t="s">
        <v>863</v>
      </c>
      <c r="G8689" s="342">
        <f t="shared" si="275"/>
        <v>28.055613458858161</v>
      </c>
      <c r="H8689" s="342">
        <f t="shared" si="274"/>
        <v>532.47561345885822</v>
      </c>
      <c r="I8689" s="190"/>
    </row>
    <row r="8690" spans="1:9" ht="13.5" hidden="1" customHeight="1" thickBot="1">
      <c r="A8690" s="410"/>
      <c r="B8690" s="183">
        <v>11.75</v>
      </c>
      <c r="C8690" s="184">
        <v>260</v>
      </c>
      <c r="D8690" s="346" t="s">
        <v>834</v>
      </c>
      <c r="E8690" s="346" t="s">
        <v>386</v>
      </c>
      <c r="F8690" s="346" t="s">
        <v>841</v>
      </c>
      <c r="G8690" s="342">
        <f t="shared" si="275"/>
        <v>14.461083024668175</v>
      </c>
      <c r="H8690" s="342">
        <f t="shared" si="274"/>
        <v>274.4610830246682</v>
      </c>
      <c r="I8690" s="190"/>
    </row>
    <row r="8691" spans="1:9" ht="13.5" hidden="1" customHeight="1" thickBot="1">
      <c r="A8691" s="410"/>
      <c r="B8691" s="183">
        <v>4</v>
      </c>
      <c r="C8691" s="184">
        <v>163.16999999999999</v>
      </c>
      <c r="D8691" s="346" t="s">
        <v>834</v>
      </c>
      <c r="E8691" s="346" t="s">
        <v>386</v>
      </c>
      <c r="F8691" s="346" t="s">
        <v>856</v>
      </c>
      <c r="G8691" s="342">
        <f t="shared" si="275"/>
        <v>9.0754419889811775</v>
      </c>
      <c r="H8691" s="342">
        <f t="shared" si="274"/>
        <v>172.24544198898116</v>
      </c>
      <c r="I8691" s="190"/>
    </row>
    <row r="8692" spans="1:9" ht="13.5" hidden="1" customHeight="1" thickBot="1">
      <c r="A8692" s="410"/>
      <c r="B8692" s="183">
        <v>4</v>
      </c>
      <c r="C8692" s="184">
        <v>100.4</v>
      </c>
      <c r="D8692" s="346" t="s">
        <v>392</v>
      </c>
      <c r="E8692" s="346" t="s">
        <v>386</v>
      </c>
      <c r="F8692" s="346" t="s">
        <v>807</v>
      </c>
      <c r="G8692" s="342">
        <f t="shared" si="275"/>
        <v>5.5842028295257116</v>
      </c>
      <c r="H8692" s="342">
        <f t="shared" si="274"/>
        <v>105.98420282952571</v>
      </c>
      <c r="I8692" s="190"/>
    </row>
    <row r="8693" spans="1:9" ht="13.5" hidden="1" customHeight="1" thickBot="1">
      <c r="A8693" s="410"/>
      <c r="B8693" s="183">
        <v>101.5</v>
      </c>
      <c r="C8693" s="184">
        <v>2449.4499999999998</v>
      </c>
      <c r="D8693" s="346" t="s">
        <v>392</v>
      </c>
      <c r="E8693" s="346" t="s">
        <v>386</v>
      </c>
      <c r="F8693" s="346" t="s">
        <v>837</v>
      </c>
      <c r="G8693" s="342">
        <f t="shared" si="275"/>
        <v>136.23730697989791</v>
      </c>
      <c r="H8693" s="342">
        <f t="shared" si="274"/>
        <v>2585.6873069798976</v>
      </c>
      <c r="I8693" s="190"/>
    </row>
    <row r="8694" spans="1:9" ht="13.5" hidden="1" customHeight="1" thickBot="1">
      <c r="A8694" s="410"/>
      <c r="B8694" s="183">
        <v>77</v>
      </c>
      <c r="C8694" s="184">
        <v>2148.8200000000002</v>
      </c>
      <c r="D8694" s="346" t="s">
        <v>392</v>
      </c>
      <c r="E8694" s="346" t="s">
        <v>386</v>
      </c>
      <c r="F8694" s="346" t="s">
        <v>811</v>
      </c>
      <c r="G8694" s="342">
        <f t="shared" si="275"/>
        <v>119.5164016348749</v>
      </c>
      <c r="H8694" s="342">
        <f t="shared" si="274"/>
        <v>2268.3364016348751</v>
      </c>
      <c r="I8694" s="190"/>
    </row>
    <row r="8695" spans="1:9" ht="13.5" hidden="1" customHeight="1" thickBot="1">
      <c r="A8695" s="410"/>
      <c r="B8695" s="183">
        <v>25.5</v>
      </c>
      <c r="C8695" s="184">
        <v>806.57</v>
      </c>
      <c r="D8695" s="346" t="s">
        <v>392</v>
      </c>
      <c r="E8695" s="346" t="s">
        <v>386</v>
      </c>
      <c r="F8695" s="346" t="s">
        <v>813</v>
      </c>
      <c r="G8695" s="342">
        <f t="shared" si="275"/>
        <v>44.861060520025433</v>
      </c>
      <c r="H8695" s="342">
        <f t="shared" si="274"/>
        <v>851.43106052002554</v>
      </c>
      <c r="I8695" s="190"/>
    </row>
    <row r="8696" spans="1:9" ht="13.5" hidden="1" customHeight="1" thickBot="1">
      <c r="A8696" s="410"/>
      <c r="B8696" s="183">
        <v>28</v>
      </c>
      <c r="C8696" s="184">
        <v>765.15</v>
      </c>
      <c r="D8696" s="346" t="s">
        <v>392</v>
      </c>
      <c r="E8696" s="346" t="s">
        <v>386</v>
      </c>
      <c r="F8696" s="346" t="s">
        <v>808</v>
      </c>
      <c r="G8696" s="342">
        <f t="shared" si="275"/>
        <v>42.557298755095594</v>
      </c>
      <c r="H8696" s="342">
        <f t="shared" si="274"/>
        <v>807.70729875509562</v>
      </c>
      <c r="I8696" s="190"/>
    </row>
    <row r="8697" spans="1:9" ht="13.5" hidden="1" customHeight="1" thickBot="1">
      <c r="A8697" s="410"/>
      <c r="B8697" s="183">
        <v>58</v>
      </c>
      <c r="C8697" s="184">
        <v>1826.12</v>
      </c>
      <c r="D8697" s="346" t="s">
        <v>392</v>
      </c>
      <c r="E8697" s="346" t="s">
        <v>386</v>
      </c>
      <c r="F8697" s="346" t="s">
        <v>809</v>
      </c>
      <c r="G8697" s="342">
        <f t="shared" si="275"/>
        <v>101.56797281925788</v>
      </c>
      <c r="H8697" s="342">
        <f t="shared" si="274"/>
        <v>1927.6879728192578</v>
      </c>
      <c r="I8697" s="190"/>
    </row>
    <row r="8698" spans="1:9" ht="13.5" hidden="1" customHeight="1" thickBot="1">
      <c r="A8698" s="410"/>
      <c r="B8698" s="183">
        <v>45.5</v>
      </c>
      <c r="C8698" s="184">
        <v>1569.69</v>
      </c>
      <c r="D8698" s="346" t="s">
        <v>392</v>
      </c>
      <c r="E8698" s="346" t="s">
        <v>386</v>
      </c>
      <c r="F8698" s="346" t="s">
        <v>810</v>
      </c>
      <c r="G8698" s="342">
        <f t="shared" si="275"/>
        <v>87.305451588428426</v>
      </c>
      <c r="H8698" s="342">
        <f t="shared" si="274"/>
        <v>1656.9954515884285</v>
      </c>
      <c r="I8698" s="190"/>
    </row>
    <row r="8699" spans="1:9" ht="13.5" hidden="1" customHeight="1" thickBot="1">
      <c r="A8699" s="410"/>
      <c r="B8699" s="183">
        <v>22.25</v>
      </c>
      <c r="C8699" s="184">
        <v>802.64</v>
      </c>
      <c r="D8699" s="346" t="s">
        <v>392</v>
      </c>
      <c r="E8699" s="346" t="s">
        <v>386</v>
      </c>
      <c r="F8699" s="346" t="s">
        <v>835</v>
      </c>
      <c r="G8699" s="342">
        <f t="shared" si="275"/>
        <v>44.642475688152551</v>
      </c>
      <c r="H8699" s="342">
        <f t="shared" si="274"/>
        <v>847.28247568815254</v>
      </c>
      <c r="I8699" s="190"/>
    </row>
    <row r="8700" spans="1:9" ht="13.5" hidden="1" customHeight="1" thickBot="1">
      <c r="A8700" s="410"/>
      <c r="B8700" s="183">
        <v>14</v>
      </c>
      <c r="C8700" s="184">
        <v>396.37</v>
      </c>
      <c r="D8700" s="346" t="s">
        <v>392</v>
      </c>
      <c r="E8700" s="346" t="s">
        <v>386</v>
      </c>
      <c r="F8700" s="346" t="s">
        <v>802</v>
      </c>
      <c r="G8700" s="342">
        <f t="shared" si="275"/>
        <v>22.045921071106633</v>
      </c>
      <c r="H8700" s="342">
        <f t="shared" si="274"/>
        <v>418.41592107110665</v>
      </c>
      <c r="I8700" s="190"/>
    </row>
    <row r="8701" spans="1:9" ht="13.5" hidden="1" customHeight="1" thickBot="1">
      <c r="A8701" s="410"/>
      <c r="B8701" s="183">
        <v>-5.25</v>
      </c>
      <c r="C8701" s="184">
        <v>-131.25</v>
      </c>
      <c r="D8701" s="346" t="s">
        <v>392</v>
      </c>
      <c r="E8701" s="346" t="s">
        <v>386</v>
      </c>
      <c r="F8701" s="346" t="s">
        <v>803</v>
      </c>
      <c r="G8701" s="342">
        <f t="shared" si="275"/>
        <v>-7.3000659499526854</v>
      </c>
      <c r="H8701" s="342">
        <f t="shared" si="274"/>
        <v>-138.55006594995268</v>
      </c>
      <c r="I8701" s="190"/>
    </row>
    <row r="8702" spans="1:9" ht="13.5" hidden="1" customHeight="1" thickBot="1">
      <c r="A8702" s="410"/>
      <c r="B8702" s="183">
        <v>1</v>
      </c>
      <c r="C8702" s="184">
        <v>40.79</v>
      </c>
      <c r="D8702" s="346" t="s">
        <v>392</v>
      </c>
      <c r="E8702" s="346" t="s">
        <v>386</v>
      </c>
      <c r="F8702" s="346" t="s">
        <v>843</v>
      </c>
      <c r="G8702" s="342">
        <f t="shared" si="275"/>
        <v>2.2687214483700573</v>
      </c>
      <c r="H8702" s="342">
        <f t="shared" si="274"/>
        <v>43.058721448370058</v>
      </c>
      <c r="I8702" s="190"/>
    </row>
    <row r="8703" spans="1:9" ht="13.5" hidden="1" customHeight="1" thickBot="1">
      <c r="A8703" s="410"/>
      <c r="B8703" s="183">
        <v>0.5</v>
      </c>
      <c r="C8703" s="184">
        <v>20.399999999999999</v>
      </c>
      <c r="D8703" s="346" t="s">
        <v>392</v>
      </c>
      <c r="E8703" s="346" t="s">
        <v>386</v>
      </c>
      <c r="F8703" s="346" t="s">
        <v>805</v>
      </c>
      <c r="G8703" s="342">
        <f t="shared" si="275"/>
        <v>1.134638821935503</v>
      </c>
      <c r="H8703" s="342">
        <f t="shared" si="274"/>
        <v>21.534638821935502</v>
      </c>
      <c r="I8703" s="190"/>
    </row>
    <row r="8704" spans="1:9" ht="13.5" hidden="1" customHeight="1" thickBot="1">
      <c r="A8704" s="410"/>
      <c r="B8704" s="183">
        <v>12</v>
      </c>
      <c r="C8704" s="184">
        <v>411.48</v>
      </c>
      <c r="D8704" s="346" t="s">
        <v>392</v>
      </c>
      <c r="E8704" s="346" t="s">
        <v>386</v>
      </c>
      <c r="F8704" s="346" t="s">
        <v>862</v>
      </c>
      <c r="G8704" s="342">
        <f t="shared" si="275"/>
        <v>22.886332473040238</v>
      </c>
      <c r="H8704" s="342">
        <f t="shared" si="274"/>
        <v>434.36633247304025</v>
      </c>
      <c r="I8704" s="190"/>
    </row>
    <row r="8705" spans="1:10" ht="13.5" hidden="1" customHeight="1" thickBot="1">
      <c r="A8705" s="410"/>
      <c r="B8705" s="183">
        <v>16</v>
      </c>
      <c r="C8705" s="184">
        <v>590.33000000000004</v>
      </c>
      <c r="D8705" s="346" t="s">
        <v>392</v>
      </c>
      <c r="E8705" s="346" t="s">
        <v>386</v>
      </c>
      <c r="F8705" s="346" t="s">
        <v>816</v>
      </c>
      <c r="G8705" s="342">
        <f t="shared" si="275"/>
        <v>32.833889007509093</v>
      </c>
      <c r="H8705" s="342">
        <f t="shared" si="274"/>
        <v>623.16388900750917</v>
      </c>
      <c r="I8705" s="190"/>
    </row>
    <row r="8706" spans="1:10" ht="13.5" hidden="1" customHeight="1" thickBot="1">
      <c r="A8706" s="410"/>
      <c r="B8706" s="183">
        <v>17.25</v>
      </c>
      <c r="C8706" s="184">
        <v>670.47</v>
      </c>
      <c r="D8706" s="346" t="s">
        <v>392</v>
      </c>
      <c r="E8706" s="346" t="s">
        <v>386</v>
      </c>
      <c r="F8706" s="346" t="s">
        <v>863</v>
      </c>
      <c r="G8706" s="342">
        <f t="shared" si="275"/>
        <v>37.291239752112588</v>
      </c>
      <c r="H8706" s="342">
        <f t="shared" si="274"/>
        <v>707.7612397521126</v>
      </c>
      <c r="I8706" s="190"/>
    </row>
    <row r="8707" spans="1:10" ht="13.5" hidden="1" customHeight="1" thickBot="1">
      <c r="A8707" s="410"/>
      <c r="B8707" s="183">
        <v>120</v>
      </c>
      <c r="C8707" s="184">
        <v>3012</v>
      </c>
      <c r="D8707" s="346" t="s">
        <v>974</v>
      </c>
      <c r="E8707" s="346" t="s">
        <v>386</v>
      </c>
      <c r="F8707" s="346" t="s">
        <v>811</v>
      </c>
      <c r="G8707" s="342">
        <f t="shared" si="275"/>
        <v>167.52608488577135</v>
      </c>
      <c r="H8707" s="342">
        <f t="shared" si="274"/>
        <v>3179.5260848857715</v>
      </c>
      <c r="I8707" s="190"/>
    </row>
    <row r="8708" spans="1:10" ht="13.5" hidden="1" customHeight="1" thickBot="1">
      <c r="A8708" s="410"/>
      <c r="B8708" s="183">
        <v>64</v>
      </c>
      <c r="C8708" s="184">
        <v>1606.4</v>
      </c>
      <c r="D8708" s="346" t="s">
        <v>974</v>
      </c>
      <c r="E8708" s="346" t="s">
        <v>386</v>
      </c>
      <c r="F8708" s="346" t="s">
        <v>813</v>
      </c>
      <c r="G8708" s="342">
        <f t="shared" si="275"/>
        <v>89.347245272411385</v>
      </c>
      <c r="H8708" s="342">
        <f t="shared" si="274"/>
        <v>1695.7472452724114</v>
      </c>
      <c r="I8708" s="190"/>
    </row>
    <row r="8709" spans="1:10" ht="13.5" hidden="1" customHeight="1" thickBot="1">
      <c r="A8709" s="410"/>
      <c r="B8709" s="183">
        <v>64</v>
      </c>
      <c r="C8709" s="184">
        <v>1606.4</v>
      </c>
      <c r="D8709" s="346" t="s">
        <v>974</v>
      </c>
      <c r="E8709" s="346" t="s">
        <v>386</v>
      </c>
      <c r="F8709" s="346" t="s">
        <v>808</v>
      </c>
      <c r="G8709" s="342">
        <f t="shared" si="275"/>
        <v>89.347245272411385</v>
      </c>
      <c r="H8709" s="342">
        <f t="shared" si="274"/>
        <v>1695.7472452724114</v>
      </c>
      <c r="I8709" s="190"/>
    </row>
    <row r="8710" spans="1:10" ht="13.5" hidden="1" customHeight="1" thickBot="1">
      <c r="A8710" s="410"/>
      <c r="B8710" s="183">
        <v>64</v>
      </c>
      <c r="C8710" s="184">
        <v>1606.4</v>
      </c>
      <c r="D8710" s="346" t="s">
        <v>974</v>
      </c>
      <c r="E8710" s="346" t="s">
        <v>386</v>
      </c>
      <c r="F8710" s="346" t="s">
        <v>809</v>
      </c>
      <c r="G8710" s="342">
        <f t="shared" si="275"/>
        <v>89.347245272411385</v>
      </c>
      <c r="H8710" s="342">
        <f t="shared" si="274"/>
        <v>1695.7472452724114</v>
      </c>
      <c r="I8710" s="190"/>
    </row>
    <row r="8711" spans="1:10" ht="13.5" hidden="1" customHeight="1" thickBot="1">
      <c r="A8711" s="410"/>
      <c r="B8711" s="183">
        <v>32</v>
      </c>
      <c r="C8711" s="184">
        <v>803.2</v>
      </c>
      <c r="D8711" s="346" t="s">
        <v>974</v>
      </c>
      <c r="E8711" s="346" t="s">
        <v>386</v>
      </c>
      <c r="F8711" s="346" t="s">
        <v>835</v>
      </c>
      <c r="G8711" s="342">
        <f t="shared" si="275"/>
        <v>44.673622636205693</v>
      </c>
      <c r="H8711" s="342">
        <f t="shared" si="274"/>
        <v>847.87362263620571</v>
      </c>
      <c r="I8711" s="190"/>
    </row>
    <row r="8712" spans="1:10" ht="13.5" hidden="1" customHeight="1" thickBot="1">
      <c r="A8712" s="411"/>
      <c r="B8712" s="183">
        <v>32</v>
      </c>
      <c r="C8712" s="184">
        <v>819.26</v>
      </c>
      <c r="D8712" s="346" t="s">
        <v>974</v>
      </c>
      <c r="E8712" s="346" t="s">
        <v>386</v>
      </c>
      <c r="F8712" s="346" t="s">
        <v>816</v>
      </c>
      <c r="G8712" s="342">
        <f t="shared" si="275"/>
        <v>45.566872610729419</v>
      </c>
      <c r="H8712" s="342">
        <f t="shared" si="274"/>
        <v>864.82687261072942</v>
      </c>
      <c r="I8712" s="190"/>
    </row>
    <row r="8713" spans="1:10" ht="13.5" thickBot="1">
      <c r="A8713" s="185" t="s">
        <v>580</v>
      </c>
      <c r="B8713" s="186">
        <v>6150.97</v>
      </c>
      <c r="C8713" s="187">
        <v>168649.96</v>
      </c>
      <c r="D8713" s="412"/>
      <c r="E8713" s="413"/>
      <c r="F8713" s="414"/>
      <c r="G8713" s="342">
        <f t="shared" si="275"/>
        <v>9380.2348987191017</v>
      </c>
      <c r="H8713" s="342">
        <f t="shared" si="274"/>
        <v>178030.19489871908</v>
      </c>
      <c r="I8713" s="190">
        <f>+H8713</f>
        <v>178030.19489871908</v>
      </c>
      <c r="J8713" s="347">
        <v>5</v>
      </c>
    </row>
    <row r="8714" spans="1:10" ht="13.5" hidden="1" customHeight="1" thickBot="1">
      <c r="A8714" s="409" t="s">
        <v>581</v>
      </c>
      <c r="B8714" s="183">
        <v>80</v>
      </c>
      <c r="C8714" s="184">
        <v>2067.06</v>
      </c>
      <c r="D8714" s="346" t="s">
        <v>391</v>
      </c>
      <c r="E8714" s="346" t="s">
        <v>386</v>
      </c>
      <c r="F8714" s="346" t="s">
        <v>807</v>
      </c>
      <c r="G8714" s="342">
        <f t="shared" si="275"/>
        <v>114.96894721911768</v>
      </c>
      <c r="H8714" s="342">
        <f t="shared" si="274"/>
        <v>2182.0289472191175</v>
      </c>
      <c r="I8714" s="190"/>
    </row>
    <row r="8715" spans="1:10" ht="13.5" hidden="1" customHeight="1" thickBot="1">
      <c r="A8715" s="410"/>
      <c r="B8715" s="183">
        <v>40</v>
      </c>
      <c r="C8715" s="184">
        <v>1033.53</v>
      </c>
      <c r="D8715" s="346" t="s">
        <v>391</v>
      </c>
      <c r="E8715" s="346" t="s">
        <v>386</v>
      </c>
      <c r="F8715" s="346" t="s">
        <v>837</v>
      </c>
      <c r="G8715" s="342">
        <f t="shared" si="275"/>
        <v>57.48447360955884</v>
      </c>
      <c r="H8715" s="342">
        <f t="shared" ref="H8715:H8778" si="276">+G8715+C8715</f>
        <v>1091.0144736095588</v>
      </c>
      <c r="I8715" s="190"/>
    </row>
    <row r="8716" spans="1:10" ht="13.5" hidden="1" customHeight="1" thickBot="1">
      <c r="A8716" s="410"/>
      <c r="B8716" s="183">
        <v>40</v>
      </c>
      <c r="C8716" s="184">
        <v>1033.53</v>
      </c>
      <c r="D8716" s="346" t="s">
        <v>391</v>
      </c>
      <c r="E8716" s="346" t="s">
        <v>386</v>
      </c>
      <c r="F8716" s="346" t="s">
        <v>835</v>
      </c>
      <c r="G8716" s="342">
        <f t="shared" si="275"/>
        <v>57.48447360955884</v>
      </c>
      <c r="H8716" s="342">
        <f t="shared" si="276"/>
        <v>1091.0144736095588</v>
      </c>
      <c r="I8716" s="190"/>
    </row>
    <row r="8717" spans="1:10" ht="13.5" hidden="1" customHeight="1" thickBot="1">
      <c r="A8717" s="410"/>
      <c r="B8717" s="183">
        <v>40</v>
      </c>
      <c r="C8717" s="184">
        <v>1070.97</v>
      </c>
      <c r="D8717" s="346" t="s">
        <v>391</v>
      </c>
      <c r="E8717" s="346" t="s">
        <v>386</v>
      </c>
      <c r="F8717" s="346" t="s">
        <v>845</v>
      </c>
      <c r="G8717" s="342">
        <f t="shared" si="275"/>
        <v>59.566869565111055</v>
      </c>
      <c r="H8717" s="342">
        <f t="shared" si="276"/>
        <v>1130.5368695651111</v>
      </c>
      <c r="I8717" s="190"/>
    </row>
    <row r="8718" spans="1:10" ht="13.5" hidden="1" customHeight="1" thickBot="1">
      <c r="A8718" s="410"/>
      <c r="B8718" s="183">
        <v>40</v>
      </c>
      <c r="C8718" s="184">
        <v>1070.97</v>
      </c>
      <c r="D8718" s="346" t="s">
        <v>391</v>
      </c>
      <c r="E8718" s="346" t="s">
        <v>386</v>
      </c>
      <c r="F8718" s="346" t="s">
        <v>881</v>
      </c>
      <c r="G8718" s="342">
        <f t="shared" si="275"/>
        <v>59.566869565111055</v>
      </c>
      <c r="H8718" s="342">
        <f t="shared" si="276"/>
        <v>1130.5368695651111</v>
      </c>
      <c r="I8718" s="190"/>
    </row>
    <row r="8719" spans="1:10" ht="13.5" hidden="1" customHeight="1" thickBot="1">
      <c r="A8719" s="410"/>
      <c r="B8719" s="183">
        <v>40</v>
      </c>
      <c r="C8719" s="184">
        <v>1070.97</v>
      </c>
      <c r="D8719" s="346" t="s">
        <v>391</v>
      </c>
      <c r="E8719" s="346" t="s">
        <v>386</v>
      </c>
      <c r="F8719" s="346" t="s">
        <v>863</v>
      </c>
      <c r="G8719" s="342">
        <f t="shared" ref="G8719:G8782" si="277">+(C8719/$C$12584)*1312742.08</f>
        <v>59.566869565111055</v>
      </c>
      <c r="H8719" s="342">
        <f t="shared" si="276"/>
        <v>1130.5368695651111</v>
      </c>
      <c r="I8719" s="190"/>
    </row>
    <row r="8720" spans="1:10" ht="13.5" hidden="1" customHeight="1" thickBot="1">
      <c r="A8720" s="410"/>
      <c r="B8720" s="183">
        <v>16</v>
      </c>
      <c r="C8720" s="184">
        <v>495.34</v>
      </c>
      <c r="D8720" s="346" t="s">
        <v>834</v>
      </c>
      <c r="E8720" s="346" t="s">
        <v>386</v>
      </c>
      <c r="F8720" s="346" t="s">
        <v>809</v>
      </c>
      <c r="G8720" s="342">
        <f t="shared" si="277"/>
        <v>27.550587943996668</v>
      </c>
      <c r="H8720" s="342">
        <f t="shared" si="276"/>
        <v>522.89058794399659</v>
      </c>
      <c r="I8720" s="190"/>
    </row>
    <row r="8721" spans="1:10" ht="13.5" hidden="1" customHeight="1" thickBot="1">
      <c r="A8721" s="410"/>
      <c r="B8721" s="183">
        <v>6.75</v>
      </c>
      <c r="C8721" s="184">
        <v>197.24</v>
      </c>
      <c r="D8721" s="346" t="s">
        <v>834</v>
      </c>
      <c r="E8721" s="346" t="s">
        <v>386</v>
      </c>
      <c r="F8721" s="346" t="s">
        <v>835</v>
      </c>
      <c r="G8721" s="342">
        <f t="shared" si="277"/>
        <v>10.97040006071366</v>
      </c>
      <c r="H8721" s="342">
        <f t="shared" si="276"/>
        <v>208.21040006071368</v>
      </c>
      <c r="I8721" s="190"/>
    </row>
    <row r="8722" spans="1:10" ht="13.5" hidden="1" customHeight="1" thickBot="1">
      <c r="A8722" s="410"/>
      <c r="B8722" s="183">
        <v>8</v>
      </c>
      <c r="C8722" s="184">
        <v>272.05</v>
      </c>
      <c r="D8722" s="346" t="s">
        <v>834</v>
      </c>
      <c r="E8722" s="346" t="s">
        <v>386</v>
      </c>
      <c r="F8722" s="346" t="s">
        <v>802</v>
      </c>
      <c r="G8722" s="342">
        <f t="shared" si="277"/>
        <v>15.13129860331145</v>
      </c>
      <c r="H8722" s="342">
        <f t="shared" si="276"/>
        <v>287.18129860331146</v>
      </c>
      <c r="I8722" s="190"/>
    </row>
    <row r="8723" spans="1:10" ht="13.5" hidden="1" customHeight="1" thickBot="1">
      <c r="A8723" s="410"/>
      <c r="B8723" s="183">
        <v>3.75</v>
      </c>
      <c r="C8723" s="184">
        <v>113.41</v>
      </c>
      <c r="D8723" s="346" t="s">
        <v>834</v>
      </c>
      <c r="E8723" s="346" t="s">
        <v>386</v>
      </c>
      <c r="F8723" s="346" t="s">
        <v>803</v>
      </c>
      <c r="G8723" s="342">
        <f t="shared" si="277"/>
        <v>6.3078131762600682</v>
      </c>
      <c r="H8723" s="342">
        <f t="shared" si="276"/>
        <v>119.71781317626007</v>
      </c>
      <c r="I8723" s="190"/>
    </row>
    <row r="8724" spans="1:10" ht="13.5" hidden="1" customHeight="1" thickBot="1">
      <c r="A8724" s="410"/>
      <c r="B8724" s="183">
        <v>1.75</v>
      </c>
      <c r="C8724" s="184">
        <v>52.92</v>
      </c>
      <c r="D8724" s="346" t="s">
        <v>834</v>
      </c>
      <c r="E8724" s="346" t="s">
        <v>386</v>
      </c>
      <c r="F8724" s="346" t="s">
        <v>804</v>
      </c>
      <c r="G8724" s="342">
        <f t="shared" si="277"/>
        <v>2.9433865910209227</v>
      </c>
      <c r="H8724" s="342">
        <f t="shared" si="276"/>
        <v>55.863386591020927</v>
      </c>
      <c r="I8724" s="190"/>
    </row>
    <row r="8725" spans="1:10" ht="13.5" hidden="1" customHeight="1" thickBot="1">
      <c r="A8725" s="410"/>
      <c r="B8725" s="183">
        <v>20</v>
      </c>
      <c r="C8725" s="184">
        <v>506.15</v>
      </c>
      <c r="D8725" s="346" t="s">
        <v>834</v>
      </c>
      <c r="E8725" s="346" t="s">
        <v>386</v>
      </c>
      <c r="F8725" s="346" t="s">
        <v>845</v>
      </c>
      <c r="G8725" s="342">
        <f t="shared" si="277"/>
        <v>28.151835280522295</v>
      </c>
      <c r="H8725" s="342">
        <f t="shared" si="276"/>
        <v>534.30183528052225</v>
      </c>
      <c r="I8725" s="190"/>
    </row>
    <row r="8726" spans="1:10" ht="13.5" hidden="1" customHeight="1" thickBot="1">
      <c r="A8726" s="410"/>
      <c r="B8726" s="183">
        <v>7.5</v>
      </c>
      <c r="C8726" s="184">
        <v>226.82</v>
      </c>
      <c r="D8726" s="346" t="s">
        <v>834</v>
      </c>
      <c r="E8726" s="346" t="s">
        <v>386</v>
      </c>
      <c r="F8726" s="346" t="s">
        <v>881</v>
      </c>
      <c r="G8726" s="342">
        <f t="shared" si="277"/>
        <v>12.615626352520136</v>
      </c>
      <c r="H8726" s="342">
        <f t="shared" si="276"/>
        <v>239.43562635252013</v>
      </c>
      <c r="I8726" s="190"/>
    </row>
    <row r="8727" spans="1:10" ht="13.5" hidden="1" customHeight="1" thickBot="1">
      <c r="A8727" s="410"/>
      <c r="B8727" s="183">
        <v>13.25</v>
      </c>
      <c r="C8727" s="184">
        <v>335.33</v>
      </c>
      <c r="D8727" s="346" t="s">
        <v>834</v>
      </c>
      <c r="E8727" s="346" t="s">
        <v>386</v>
      </c>
      <c r="F8727" s="346" t="s">
        <v>816</v>
      </c>
      <c r="G8727" s="342">
        <f t="shared" si="277"/>
        <v>18.650903733315303</v>
      </c>
      <c r="H8727" s="342">
        <f t="shared" si="276"/>
        <v>353.9809037333153</v>
      </c>
      <c r="I8727" s="190"/>
    </row>
    <row r="8728" spans="1:10" ht="13.5" hidden="1" customHeight="1" thickBot="1">
      <c r="A8728" s="410"/>
      <c r="B8728" s="183">
        <v>21</v>
      </c>
      <c r="C8728" s="184">
        <v>442.98</v>
      </c>
      <c r="D8728" s="346" t="s">
        <v>834</v>
      </c>
      <c r="E8728" s="346" t="s">
        <v>386</v>
      </c>
      <c r="F8728" s="346" t="s">
        <v>863</v>
      </c>
      <c r="G8728" s="342">
        <f t="shared" si="277"/>
        <v>24.638348301028881</v>
      </c>
      <c r="H8728" s="342">
        <f t="shared" si="276"/>
        <v>467.6183483010289</v>
      </c>
      <c r="I8728" s="190"/>
    </row>
    <row r="8729" spans="1:10" ht="13.5" hidden="1" customHeight="1" thickBot="1">
      <c r="A8729" s="410"/>
      <c r="B8729" s="183">
        <v>16</v>
      </c>
      <c r="C8729" s="184">
        <v>311.2</v>
      </c>
      <c r="D8729" s="346" t="s">
        <v>392</v>
      </c>
      <c r="E8729" s="346" t="s">
        <v>386</v>
      </c>
      <c r="F8729" s="346" t="s">
        <v>807</v>
      </c>
      <c r="G8729" s="342">
        <f t="shared" si="277"/>
        <v>17.308803989525909</v>
      </c>
      <c r="H8729" s="342">
        <f t="shared" si="276"/>
        <v>328.50880398952592</v>
      </c>
      <c r="I8729" s="190"/>
    </row>
    <row r="8730" spans="1:10" ht="13.5" hidden="1" customHeight="1" thickBot="1">
      <c r="A8730" s="410"/>
      <c r="B8730" s="183">
        <v>32</v>
      </c>
      <c r="C8730" s="184">
        <v>1018.51</v>
      </c>
      <c r="D8730" s="346" t="s">
        <v>392</v>
      </c>
      <c r="E8730" s="346" t="s">
        <v>386</v>
      </c>
      <c r="F8730" s="346" t="s">
        <v>837</v>
      </c>
      <c r="G8730" s="342">
        <f t="shared" si="277"/>
        <v>56.649067967133782</v>
      </c>
      <c r="H8730" s="342">
        <f t="shared" si="276"/>
        <v>1075.1590679671338</v>
      </c>
      <c r="I8730" s="190"/>
    </row>
    <row r="8731" spans="1:10" ht="13.5" hidden="1" customHeight="1" thickBot="1">
      <c r="A8731" s="410"/>
      <c r="B8731" s="183">
        <v>50</v>
      </c>
      <c r="C8731" s="184">
        <v>1478.93</v>
      </c>
      <c r="D8731" s="346" t="s">
        <v>392</v>
      </c>
      <c r="E8731" s="346" t="s">
        <v>386</v>
      </c>
      <c r="F8731" s="346" t="s">
        <v>811</v>
      </c>
      <c r="G8731" s="342">
        <f t="shared" si="277"/>
        <v>82.257421221817324</v>
      </c>
      <c r="H8731" s="342">
        <f t="shared" si="276"/>
        <v>1561.1874212218174</v>
      </c>
      <c r="I8731" s="190"/>
    </row>
    <row r="8732" spans="1:10" ht="13.5" hidden="1" customHeight="1" thickBot="1">
      <c r="A8732" s="411"/>
      <c r="B8732" s="183">
        <v>32</v>
      </c>
      <c r="C8732" s="184">
        <v>1046.3399999999999</v>
      </c>
      <c r="D8732" s="346" t="s">
        <v>392</v>
      </c>
      <c r="E8732" s="346" t="s">
        <v>386</v>
      </c>
      <c r="F8732" s="346" t="s">
        <v>813</v>
      </c>
      <c r="G8732" s="342">
        <f t="shared" si="277"/>
        <v>58.196960046274228</v>
      </c>
      <c r="H8732" s="342">
        <f t="shared" si="276"/>
        <v>1104.5369600462741</v>
      </c>
      <c r="I8732" s="190"/>
    </row>
    <row r="8733" spans="1:10" ht="13.5" thickBot="1">
      <c r="A8733" s="185" t="s">
        <v>581</v>
      </c>
      <c r="B8733" s="186">
        <v>508</v>
      </c>
      <c r="C8733" s="187">
        <v>13844.25</v>
      </c>
      <c r="D8733" s="412"/>
      <c r="E8733" s="413"/>
      <c r="F8733" s="414"/>
      <c r="G8733" s="342">
        <f t="shared" si="277"/>
        <v>770.01095640100925</v>
      </c>
      <c r="H8733" s="342">
        <f t="shared" si="276"/>
        <v>14614.260956401009</v>
      </c>
      <c r="I8733" s="190">
        <f>+H8733</f>
        <v>14614.260956401009</v>
      </c>
      <c r="J8733" s="347">
        <v>5</v>
      </c>
    </row>
    <row r="8734" spans="1:10" ht="13.5" hidden="1" customHeight="1" thickBot="1">
      <c r="A8734" s="409" t="s">
        <v>1134</v>
      </c>
      <c r="B8734" s="183">
        <v>20.25</v>
      </c>
      <c r="C8734" s="184">
        <v>705</v>
      </c>
      <c r="D8734" s="346" t="s">
        <v>387</v>
      </c>
      <c r="E8734" s="346" t="s">
        <v>386</v>
      </c>
      <c r="F8734" s="346" t="s">
        <v>867</v>
      </c>
      <c r="G8734" s="342">
        <f t="shared" si="277"/>
        <v>39.211782816888707</v>
      </c>
      <c r="H8734" s="342">
        <f t="shared" si="276"/>
        <v>744.21178281688867</v>
      </c>
      <c r="I8734" s="190"/>
    </row>
    <row r="8735" spans="1:10" ht="13.5" hidden="1" customHeight="1" thickBot="1">
      <c r="A8735" s="410"/>
      <c r="B8735" s="183">
        <v>8.5</v>
      </c>
      <c r="C8735" s="184">
        <v>295.93</v>
      </c>
      <c r="D8735" s="346" t="s">
        <v>387</v>
      </c>
      <c r="E8735" s="346" t="s">
        <v>386</v>
      </c>
      <c r="F8735" s="346" t="s">
        <v>868</v>
      </c>
      <c r="G8735" s="342">
        <f t="shared" si="277"/>
        <v>16.459493459577129</v>
      </c>
      <c r="H8735" s="342">
        <f t="shared" si="276"/>
        <v>312.38949345957712</v>
      </c>
      <c r="I8735" s="190"/>
    </row>
    <row r="8736" spans="1:10" ht="13.5" hidden="1" customHeight="1" thickBot="1">
      <c r="A8736" s="410"/>
      <c r="B8736" s="183">
        <v>8.25</v>
      </c>
      <c r="C8736" s="184">
        <v>287.22000000000003</v>
      </c>
      <c r="D8736" s="346" t="s">
        <v>387</v>
      </c>
      <c r="E8736" s="346" t="s">
        <v>386</v>
      </c>
      <c r="F8736" s="346" t="s">
        <v>838</v>
      </c>
      <c r="G8736" s="342">
        <f t="shared" si="277"/>
        <v>15.975047178250746</v>
      </c>
      <c r="H8736" s="342">
        <f t="shared" si="276"/>
        <v>303.19504717825077</v>
      </c>
      <c r="I8736" s="190"/>
    </row>
    <row r="8737" spans="1:10" ht="13.5" hidden="1" customHeight="1" thickBot="1">
      <c r="A8737" s="410"/>
      <c r="B8737" s="183">
        <v>24.5</v>
      </c>
      <c r="C8737" s="184">
        <v>852.97</v>
      </c>
      <c r="D8737" s="346" t="s">
        <v>387</v>
      </c>
      <c r="E8737" s="346" t="s">
        <v>386</v>
      </c>
      <c r="F8737" s="346" t="s">
        <v>872</v>
      </c>
      <c r="G8737" s="342">
        <f t="shared" si="277"/>
        <v>47.441807644427747</v>
      </c>
      <c r="H8737" s="342">
        <f t="shared" si="276"/>
        <v>900.41180764442777</v>
      </c>
      <c r="I8737" s="190"/>
    </row>
    <row r="8738" spans="1:10" ht="13.5" hidden="1" customHeight="1" thickBot="1">
      <c r="A8738" s="410"/>
      <c r="B8738" s="183">
        <v>6.5</v>
      </c>
      <c r="C8738" s="184">
        <v>226.3</v>
      </c>
      <c r="D8738" s="346" t="s">
        <v>387</v>
      </c>
      <c r="E8738" s="346" t="s">
        <v>386</v>
      </c>
      <c r="F8738" s="346" t="s">
        <v>858</v>
      </c>
      <c r="G8738" s="342">
        <f t="shared" si="277"/>
        <v>12.586704186470802</v>
      </c>
      <c r="H8738" s="342">
        <f t="shared" si="276"/>
        <v>238.88670418647081</v>
      </c>
      <c r="I8738" s="190"/>
    </row>
    <row r="8739" spans="1:10" ht="13.5" hidden="1" customHeight="1" thickBot="1">
      <c r="A8739" s="410"/>
      <c r="B8739" s="183">
        <v>47.5</v>
      </c>
      <c r="C8739" s="184">
        <v>1102.48</v>
      </c>
      <c r="D8739" s="346" t="s">
        <v>384</v>
      </c>
      <c r="E8739" s="346" t="s">
        <v>386</v>
      </c>
      <c r="F8739" s="346" t="s">
        <v>867</v>
      </c>
      <c r="G8739" s="342">
        <f t="shared" si="277"/>
        <v>61.319441588600654</v>
      </c>
      <c r="H8739" s="342">
        <f t="shared" si="276"/>
        <v>1163.7994415886008</v>
      </c>
      <c r="I8739" s="190"/>
    </row>
    <row r="8740" spans="1:10" ht="13.5" hidden="1" customHeight="1" thickBot="1">
      <c r="A8740" s="410"/>
      <c r="B8740" s="183">
        <v>45.25</v>
      </c>
      <c r="C8740" s="184">
        <v>1050.25</v>
      </c>
      <c r="D8740" s="346" t="s">
        <v>384</v>
      </c>
      <c r="E8740" s="346" t="s">
        <v>386</v>
      </c>
      <c r="F8740" s="346" t="s">
        <v>868</v>
      </c>
      <c r="G8740" s="342">
        <f t="shared" si="277"/>
        <v>58.414432487145199</v>
      </c>
      <c r="H8740" s="342">
        <f t="shared" si="276"/>
        <v>1108.6644324871452</v>
      </c>
      <c r="I8740" s="190"/>
    </row>
    <row r="8741" spans="1:10" ht="13.5" hidden="1" customHeight="1" thickBot="1">
      <c r="A8741" s="410"/>
      <c r="B8741" s="183">
        <v>25.75</v>
      </c>
      <c r="C8741" s="184">
        <v>597.66</v>
      </c>
      <c r="D8741" s="346" t="s">
        <v>384</v>
      </c>
      <c r="E8741" s="346" t="s">
        <v>386</v>
      </c>
      <c r="F8741" s="346" t="s">
        <v>838</v>
      </c>
      <c r="G8741" s="342">
        <f t="shared" si="277"/>
        <v>33.241580309704545</v>
      </c>
      <c r="H8741" s="342">
        <f t="shared" si="276"/>
        <v>630.90158030970451</v>
      </c>
      <c r="I8741" s="190"/>
    </row>
    <row r="8742" spans="1:10" ht="13.5" hidden="1" customHeight="1" thickBot="1">
      <c r="A8742" s="410"/>
      <c r="B8742" s="183">
        <v>51.5</v>
      </c>
      <c r="C8742" s="184">
        <v>1195.32</v>
      </c>
      <c r="D8742" s="346" t="s">
        <v>384</v>
      </c>
      <c r="E8742" s="346" t="s">
        <v>386</v>
      </c>
      <c r="F8742" s="346" t="s">
        <v>872</v>
      </c>
      <c r="G8742" s="342">
        <f t="shared" si="277"/>
        <v>66.483160619409091</v>
      </c>
      <c r="H8742" s="342">
        <f t="shared" si="276"/>
        <v>1261.803160619409</v>
      </c>
      <c r="I8742" s="190"/>
    </row>
    <row r="8743" spans="1:10" ht="13.5" hidden="1" customHeight="1" thickBot="1">
      <c r="A8743" s="411"/>
      <c r="B8743" s="183">
        <v>35</v>
      </c>
      <c r="C8743" s="184">
        <v>812.35</v>
      </c>
      <c r="D8743" s="346" t="s">
        <v>384</v>
      </c>
      <c r="E8743" s="346" t="s">
        <v>386</v>
      </c>
      <c r="F8743" s="346" t="s">
        <v>858</v>
      </c>
      <c r="G8743" s="342">
        <f t="shared" si="277"/>
        <v>45.182541519573817</v>
      </c>
      <c r="H8743" s="342">
        <f t="shared" si="276"/>
        <v>857.5325415195739</v>
      </c>
      <c r="I8743" s="190"/>
    </row>
    <row r="8744" spans="1:10" ht="13.5" thickBot="1">
      <c r="A8744" s="185" t="s">
        <v>1134</v>
      </c>
      <c r="B8744" s="186">
        <v>273</v>
      </c>
      <c r="C8744" s="187">
        <v>7125.48</v>
      </c>
      <c r="D8744" s="412"/>
      <c r="E8744" s="413"/>
      <c r="F8744" s="414"/>
      <c r="G8744" s="342">
        <f t="shared" si="277"/>
        <v>396.31599181004844</v>
      </c>
      <c r="H8744" s="342">
        <f t="shared" si="276"/>
        <v>7521.7959918100478</v>
      </c>
      <c r="I8744" s="190">
        <f>+H8744</f>
        <v>7521.7959918100478</v>
      </c>
      <c r="J8744" s="347">
        <v>5</v>
      </c>
    </row>
    <row r="8745" spans="1:10" ht="13.5" hidden="1" customHeight="1" thickBot="1">
      <c r="A8745" s="409" t="s">
        <v>1135</v>
      </c>
      <c r="B8745" s="183">
        <v>12.5</v>
      </c>
      <c r="C8745" s="184">
        <v>637.33000000000004</v>
      </c>
      <c r="D8745" s="346" t="s">
        <v>387</v>
      </c>
      <c r="E8745" s="346" t="s">
        <v>386</v>
      </c>
      <c r="F8745" s="346" t="s">
        <v>868</v>
      </c>
      <c r="G8745" s="342">
        <f t="shared" si="277"/>
        <v>35.448007861968343</v>
      </c>
      <c r="H8745" s="342">
        <f t="shared" si="276"/>
        <v>672.77800786196838</v>
      </c>
      <c r="I8745" s="190"/>
    </row>
    <row r="8746" spans="1:10" ht="13.5" hidden="1" customHeight="1" thickBot="1">
      <c r="A8746" s="410"/>
      <c r="B8746" s="183">
        <v>40.5</v>
      </c>
      <c r="C8746" s="184">
        <v>1567.2</v>
      </c>
      <c r="D8746" s="346" t="s">
        <v>387</v>
      </c>
      <c r="E8746" s="346" t="s">
        <v>386</v>
      </c>
      <c r="F8746" s="346" t="s">
        <v>838</v>
      </c>
      <c r="G8746" s="342">
        <f t="shared" si="277"/>
        <v>87.166958908692166</v>
      </c>
      <c r="H8746" s="342">
        <f t="shared" si="276"/>
        <v>1654.3669589086921</v>
      </c>
      <c r="I8746" s="190"/>
    </row>
    <row r="8747" spans="1:10" ht="13.5" hidden="1" customHeight="1" thickBot="1">
      <c r="A8747" s="410"/>
      <c r="B8747" s="183">
        <v>11.5</v>
      </c>
      <c r="C8747" s="184">
        <v>284.62</v>
      </c>
      <c r="D8747" s="346" t="s">
        <v>387</v>
      </c>
      <c r="E8747" s="346" t="s">
        <v>386</v>
      </c>
      <c r="F8747" s="346" t="s">
        <v>872</v>
      </c>
      <c r="G8747" s="342">
        <f t="shared" si="277"/>
        <v>15.830436348004062</v>
      </c>
      <c r="H8747" s="342">
        <f t="shared" si="276"/>
        <v>300.45043634800408</v>
      </c>
      <c r="I8747" s="190"/>
    </row>
    <row r="8748" spans="1:10" ht="13.5" hidden="1" customHeight="1" thickBot="1">
      <c r="A8748" s="410"/>
      <c r="B8748" s="183">
        <v>38.5</v>
      </c>
      <c r="C8748" s="184">
        <v>1084.68</v>
      </c>
      <c r="D8748" s="346" t="s">
        <v>384</v>
      </c>
      <c r="E8748" s="346" t="s">
        <v>386</v>
      </c>
      <c r="F8748" s="346" t="s">
        <v>867</v>
      </c>
      <c r="G8748" s="342">
        <f t="shared" si="277"/>
        <v>60.329413596911834</v>
      </c>
      <c r="H8748" s="342">
        <f t="shared" si="276"/>
        <v>1145.0094135969118</v>
      </c>
      <c r="I8748" s="190"/>
    </row>
    <row r="8749" spans="1:10" ht="13.5" hidden="1" customHeight="1" thickBot="1">
      <c r="A8749" s="410"/>
      <c r="B8749" s="183">
        <v>69</v>
      </c>
      <c r="C8749" s="184">
        <v>2170.98</v>
      </c>
      <c r="D8749" s="346" t="s">
        <v>384</v>
      </c>
      <c r="E8749" s="346" t="s">
        <v>386</v>
      </c>
      <c r="F8749" s="346" t="s">
        <v>868</v>
      </c>
      <c r="G8749" s="342">
        <f t="shared" si="277"/>
        <v>120.74893086497737</v>
      </c>
      <c r="H8749" s="342">
        <f t="shared" si="276"/>
        <v>2291.7289308649774</v>
      </c>
      <c r="I8749" s="190"/>
    </row>
    <row r="8750" spans="1:10" ht="13.5" hidden="1" customHeight="1" thickBot="1">
      <c r="A8750" s="410"/>
      <c r="B8750" s="183">
        <v>63</v>
      </c>
      <c r="C8750" s="184">
        <v>1938.36</v>
      </c>
      <c r="D8750" s="346" t="s">
        <v>384</v>
      </c>
      <c r="E8750" s="346" t="s">
        <v>386</v>
      </c>
      <c r="F8750" s="346" t="s">
        <v>838</v>
      </c>
      <c r="G8750" s="342">
        <f t="shared" si="277"/>
        <v>107.81071112190693</v>
      </c>
      <c r="H8750" s="342">
        <f t="shared" si="276"/>
        <v>2046.1707111219068</v>
      </c>
      <c r="I8750" s="190"/>
    </row>
    <row r="8751" spans="1:10" ht="13.5" hidden="1" customHeight="1" thickBot="1">
      <c r="A8751" s="410"/>
      <c r="B8751" s="183">
        <v>96.5</v>
      </c>
      <c r="C8751" s="184">
        <v>2163.15</v>
      </c>
      <c r="D8751" s="346" t="s">
        <v>384</v>
      </c>
      <c r="E8751" s="346" t="s">
        <v>386</v>
      </c>
      <c r="F8751" s="346" t="s">
        <v>872</v>
      </c>
      <c r="G8751" s="342">
        <f t="shared" si="277"/>
        <v>120.31342978773449</v>
      </c>
      <c r="H8751" s="342">
        <f t="shared" si="276"/>
        <v>2283.4634297877346</v>
      </c>
      <c r="I8751" s="190"/>
    </row>
    <row r="8752" spans="1:10" ht="13.5" hidden="1" customHeight="1" thickBot="1">
      <c r="A8752" s="411"/>
      <c r="B8752" s="183">
        <v>45.5</v>
      </c>
      <c r="C8752" s="184">
        <v>750.75</v>
      </c>
      <c r="D8752" s="346" t="s">
        <v>384</v>
      </c>
      <c r="E8752" s="346" t="s">
        <v>386</v>
      </c>
      <c r="F8752" s="346" t="s">
        <v>858</v>
      </c>
      <c r="G8752" s="342">
        <f t="shared" si="277"/>
        <v>41.756377233729353</v>
      </c>
      <c r="H8752" s="342">
        <f t="shared" si="276"/>
        <v>792.50637723372938</v>
      </c>
      <c r="I8752" s="190"/>
    </row>
    <row r="8753" spans="1:10" ht="13.5" thickBot="1">
      <c r="A8753" s="185" t="s">
        <v>1135</v>
      </c>
      <c r="B8753" s="186">
        <v>377</v>
      </c>
      <c r="C8753" s="187">
        <v>10597.07</v>
      </c>
      <c r="D8753" s="412"/>
      <c r="E8753" s="413"/>
      <c r="F8753" s="414"/>
      <c r="G8753" s="342">
        <f t="shared" si="277"/>
        <v>589.4042657239246</v>
      </c>
      <c r="H8753" s="342">
        <f t="shared" si="276"/>
        <v>11186.474265723924</v>
      </c>
      <c r="I8753" s="190">
        <f>+H8753</f>
        <v>11186.474265723924</v>
      </c>
      <c r="J8753" s="347">
        <v>5</v>
      </c>
    </row>
    <row r="8754" spans="1:10" ht="13.5" hidden="1" customHeight="1" thickBot="1">
      <c r="A8754" s="409" t="s">
        <v>582</v>
      </c>
      <c r="B8754" s="183">
        <v>18.5</v>
      </c>
      <c r="C8754" s="184">
        <v>546.67999999999995</v>
      </c>
      <c r="D8754" s="346" t="s">
        <v>387</v>
      </c>
      <c r="E8754" s="346" t="s">
        <v>386</v>
      </c>
      <c r="F8754" s="346" t="s">
        <v>807</v>
      </c>
      <c r="G8754" s="342">
        <f t="shared" si="277"/>
        <v>30.40609564586768</v>
      </c>
      <c r="H8754" s="342">
        <f t="shared" si="276"/>
        <v>577.08609564586766</v>
      </c>
      <c r="I8754" s="190"/>
    </row>
    <row r="8755" spans="1:10" ht="13.5" hidden="1" customHeight="1" thickBot="1">
      <c r="A8755" s="410"/>
      <c r="B8755" s="183">
        <v>2</v>
      </c>
      <c r="C8755" s="184">
        <v>59.1</v>
      </c>
      <c r="D8755" s="346" t="s">
        <v>387</v>
      </c>
      <c r="E8755" s="346" t="s">
        <v>386</v>
      </c>
      <c r="F8755" s="346" t="s">
        <v>837</v>
      </c>
      <c r="G8755" s="342">
        <f t="shared" si="277"/>
        <v>3.287115410607266</v>
      </c>
      <c r="H8755" s="342">
        <f t="shared" si="276"/>
        <v>62.387115410607265</v>
      </c>
      <c r="I8755" s="190"/>
    </row>
    <row r="8756" spans="1:10" ht="13.5" hidden="1" customHeight="1" thickBot="1">
      <c r="A8756" s="410"/>
      <c r="B8756" s="183">
        <v>31</v>
      </c>
      <c r="C8756" s="184">
        <v>1098.69</v>
      </c>
      <c r="D8756" s="346" t="s">
        <v>387</v>
      </c>
      <c r="E8756" s="346" t="s">
        <v>386</v>
      </c>
      <c r="F8756" s="346" t="s">
        <v>811</v>
      </c>
      <c r="G8756" s="342">
        <f t="shared" si="277"/>
        <v>61.10864349374107</v>
      </c>
      <c r="H8756" s="342">
        <f t="shared" si="276"/>
        <v>1159.7986434937411</v>
      </c>
      <c r="I8756" s="190"/>
    </row>
    <row r="8757" spans="1:10" ht="13.5" hidden="1" customHeight="1" thickBot="1">
      <c r="A8757" s="410"/>
      <c r="B8757" s="183">
        <v>6</v>
      </c>
      <c r="C8757" s="184">
        <v>177.3</v>
      </c>
      <c r="D8757" s="346" t="s">
        <v>387</v>
      </c>
      <c r="E8757" s="346" t="s">
        <v>386</v>
      </c>
      <c r="F8757" s="346" t="s">
        <v>813</v>
      </c>
      <c r="G8757" s="342">
        <f t="shared" si="277"/>
        <v>9.8613462318218001</v>
      </c>
      <c r="H8757" s="342">
        <f t="shared" si="276"/>
        <v>187.16134623182182</v>
      </c>
      <c r="I8757" s="190"/>
    </row>
    <row r="8758" spans="1:10" ht="13.5" hidden="1" customHeight="1" thickBot="1">
      <c r="A8758" s="410"/>
      <c r="B8758" s="183">
        <v>20</v>
      </c>
      <c r="C8758" s="184">
        <v>591</v>
      </c>
      <c r="D8758" s="346" t="s">
        <v>387</v>
      </c>
      <c r="E8758" s="346" t="s">
        <v>386</v>
      </c>
      <c r="F8758" s="346" t="s">
        <v>808</v>
      </c>
      <c r="G8758" s="342">
        <f t="shared" si="277"/>
        <v>32.871154106072659</v>
      </c>
      <c r="H8758" s="342">
        <f t="shared" si="276"/>
        <v>623.87115410607271</v>
      </c>
      <c r="I8758" s="190"/>
    </row>
    <row r="8759" spans="1:10" ht="13.5" hidden="1" customHeight="1" thickBot="1">
      <c r="A8759" s="410"/>
      <c r="B8759" s="183">
        <v>21</v>
      </c>
      <c r="C8759" s="184">
        <v>762.9</v>
      </c>
      <c r="D8759" s="346" t="s">
        <v>387</v>
      </c>
      <c r="E8759" s="346" t="s">
        <v>386</v>
      </c>
      <c r="F8759" s="346" t="s">
        <v>809</v>
      </c>
      <c r="G8759" s="342">
        <f t="shared" si="277"/>
        <v>42.432154767382123</v>
      </c>
      <c r="H8759" s="342">
        <f t="shared" si="276"/>
        <v>805.33215476738212</v>
      </c>
      <c r="I8759" s="190"/>
    </row>
    <row r="8760" spans="1:10" ht="13.5" hidden="1" customHeight="1" thickBot="1">
      <c r="A8760" s="410"/>
      <c r="B8760" s="183">
        <v>27.5</v>
      </c>
      <c r="C8760" s="184">
        <v>1074.1600000000001</v>
      </c>
      <c r="D8760" s="346" t="s">
        <v>387</v>
      </c>
      <c r="E8760" s="346" t="s">
        <v>386</v>
      </c>
      <c r="F8760" s="346" t="s">
        <v>810</v>
      </c>
      <c r="G8760" s="342">
        <f t="shared" si="277"/>
        <v>59.744295929913726</v>
      </c>
      <c r="H8760" s="342">
        <f t="shared" si="276"/>
        <v>1133.9042959299138</v>
      </c>
      <c r="I8760" s="190"/>
    </row>
    <row r="8761" spans="1:10" ht="13.5" hidden="1" customHeight="1" thickBot="1">
      <c r="A8761" s="410"/>
      <c r="B8761" s="183">
        <v>19.5</v>
      </c>
      <c r="C8761" s="184">
        <v>547.87</v>
      </c>
      <c r="D8761" s="346" t="s">
        <v>387</v>
      </c>
      <c r="E8761" s="346" t="s">
        <v>386</v>
      </c>
      <c r="F8761" s="346" t="s">
        <v>835</v>
      </c>
      <c r="G8761" s="342">
        <f t="shared" si="277"/>
        <v>30.47228291048059</v>
      </c>
      <c r="H8761" s="342">
        <f t="shared" si="276"/>
        <v>578.34228291048055</v>
      </c>
      <c r="I8761" s="190"/>
    </row>
    <row r="8762" spans="1:10" ht="13.5" hidden="1" customHeight="1" thickBot="1">
      <c r="A8762" s="410"/>
      <c r="B8762" s="183">
        <v>14.25</v>
      </c>
      <c r="C8762" s="184">
        <v>434.11</v>
      </c>
      <c r="D8762" s="346" t="s">
        <v>387</v>
      </c>
      <c r="E8762" s="346" t="s">
        <v>386</v>
      </c>
      <c r="F8762" s="346" t="s">
        <v>802</v>
      </c>
      <c r="G8762" s="342">
        <f t="shared" si="277"/>
        <v>24.145002891687316</v>
      </c>
      <c r="H8762" s="342">
        <f t="shared" si="276"/>
        <v>458.25500289168735</v>
      </c>
      <c r="I8762" s="190"/>
    </row>
    <row r="8763" spans="1:10" ht="13.5" hidden="1" customHeight="1" thickBot="1">
      <c r="A8763" s="410"/>
      <c r="B8763" s="183">
        <v>25.5</v>
      </c>
      <c r="C8763" s="184">
        <v>842.79</v>
      </c>
      <c r="D8763" s="346" t="s">
        <v>387</v>
      </c>
      <c r="E8763" s="346" t="s">
        <v>386</v>
      </c>
      <c r="F8763" s="346" t="s">
        <v>803</v>
      </c>
      <c r="G8763" s="342">
        <f t="shared" si="277"/>
        <v>46.875600624461889</v>
      </c>
      <c r="H8763" s="342">
        <f t="shared" si="276"/>
        <v>889.66560062446183</v>
      </c>
      <c r="I8763" s="190"/>
    </row>
    <row r="8764" spans="1:10" ht="13.5" hidden="1" customHeight="1" thickBot="1">
      <c r="A8764" s="410"/>
      <c r="B8764" s="183">
        <v>22.5</v>
      </c>
      <c r="C8764" s="184">
        <v>849.45</v>
      </c>
      <c r="D8764" s="346" t="s">
        <v>387</v>
      </c>
      <c r="E8764" s="346" t="s">
        <v>386</v>
      </c>
      <c r="F8764" s="346" t="s">
        <v>804</v>
      </c>
      <c r="G8764" s="342">
        <f t="shared" si="277"/>
        <v>47.246026828093775</v>
      </c>
      <c r="H8764" s="342">
        <f t="shared" si="276"/>
        <v>896.69602682809386</v>
      </c>
      <c r="I8764" s="190"/>
    </row>
    <row r="8765" spans="1:10" ht="13.5" hidden="1" customHeight="1" thickBot="1">
      <c r="A8765" s="410"/>
      <c r="B8765" s="183">
        <v>109</v>
      </c>
      <c r="C8765" s="184">
        <v>3400.35</v>
      </c>
      <c r="D8765" s="346" t="s">
        <v>387</v>
      </c>
      <c r="E8765" s="346" t="s">
        <v>386</v>
      </c>
      <c r="F8765" s="346" t="s">
        <v>845</v>
      </c>
      <c r="G8765" s="342">
        <f t="shared" si="277"/>
        <v>189.12593716511702</v>
      </c>
      <c r="H8765" s="342">
        <f t="shared" si="276"/>
        <v>3589.4759371651171</v>
      </c>
      <c r="I8765" s="190"/>
    </row>
    <row r="8766" spans="1:10" ht="13.5" hidden="1" customHeight="1" thickBot="1">
      <c r="A8766" s="410"/>
      <c r="B8766" s="183">
        <v>19.5</v>
      </c>
      <c r="C8766" s="184">
        <v>596.02</v>
      </c>
      <c r="D8766" s="346" t="s">
        <v>387</v>
      </c>
      <c r="E8766" s="346" t="s">
        <v>386</v>
      </c>
      <c r="F8766" s="346" t="s">
        <v>843</v>
      </c>
      <c r="G8766" s="342">
        <f t="shared" si="277"/>
        <v>33.15036424754895</v>
      </c>
      <c r="H8766" s="342">
        <f t="shared" si="276"/>
        <v>629.17036424754895</v>
      </c>
      <c r="I8766" s="190"/>
    </row>
    <row r="8767" spans="1:10" ht="13.5" hidden="1" customHeight="1" thickBot="1">
      <c r="A8767" s="410"/>
      <c r="B8767" s="183">
        <v>25</v>
      </c>
      <c r="C8767" s="184">
        <v>886.24</v>
      </c>
      <c r="D8767" s="346" t="s">
        <v>387</v>
      </c>
      <c r="E8767" s="346" t="s">
        <v>386</v>
      </c>
      <c r="F8767" s="346" t="s">
        <v>894</v>
      </c>
      <c r="G8767" s="342">
        <f t="shared" si="277"/>
        <v>49.292270076084328</v>
      </c>
      <c r="H8767" s="342">
        <f t="shared" si="276"/>
        <v>935.53227007608439</v>
      </c>
      <c r="I8767" s="190"/>
    </row>
    <row r="8768" spans="1:10" ht="13.5" hidden="1" customHeight="1" thickBot="1">
      <c r="A8768" s="410"/>
      <c r="B8768" s="183">
        <v>4.5</v>
      </c>
      <c r="C8768" s="184">
        <v>133.99</v>
      </c>
      <c r="D8768" s="346" t="s">
        <v>387</v>
      </c>
      <c r="E8768" s="346" t="s">
        <v>386</v>
      </c>
      <c r="F8768" s="346" t="s">
        <v>881</v>
      </c>
      <c r="G8768" s="342">
        <f t="shared" si="277"/>
        <v>7.4524635172126494</v>
      </c>
      <c r="H8768" s="342">
        <f t="shared" si="276"/>
        <v>141.44246351721267</v>
      </c>
      <c r="I8768" s="190"/>
    </row>
    <row r="8769" spans="1:9" ht="13.5" hidden="1" customHeight="1" thickBot="1">
      <c r="A8769" s="410"/>
      <c r="B8769" s="183">
        <v>27</v>
      </c>
      <c r="C8769" s="184">
        <v>799.77</v>
      </c>
      <c r="D8769" s="346" t="s">
        <v>387</v>
      </c>
      <c r="E8769" s="346" t="s">
        <v>386</v>
      </c>
      <c r="F8769" s="346" t="s">
        <v>805</v>
      </c>
      <c r="G8769" s="342">
        <f t="shared" si="277"/>
        <v>44.482847579380262</v>
      </c>
      <c r="H8769" s="342">
        <f t="shared" si="276"/>
        <v>844.25284757938027</v>
      </c>
      <c r="I8769" s="190"/>
    </row>
    <row r="8770" spans="1:9" ht="13.5" hidden="1" customHeight="1" thickBot="1">
      <c r="A8770" s="410"/>
      <c r="B8770" s="183">
        <v>34.5</v>
      </c>
      <c r="C8770" s="184">
        <v>1389.66</v>
      </c>
      <c r="D8770" s="346" t="s">
        <v>387</v>
      </c>
      <c r="E8770" s="346" t="s">
        <v>386</v>
      </c>
      <c r="F8770" s="346" t="s">
        <v>862</v>
      </c>
      <c r="G8770" s="342">
        <f t="shared" si="277"/>
        <v>77.292263984847608</v>
      </c>
      <c r="H8770" s="342">
        <f t="shared" si="276"/>
        <v>1466.9522639848476</v>
      </c>
      <c r="I8770" s="190"/>
    </row>
    <row r="8771" spans="1:9" ht="13.5" hidden="1" customHeight="1" thickBot="1">
      <c r="A8771" s="410"/>
      <c r="B8771" s="183">
        <v>31.25</v>
      </c>
      <c r="C8771" s="184">
        <v>936.62</v>
      </c>
      <c r="D8771" s="346" t="s">
        <v>387</v>
      </c>
      <c r="E8771" s="346" t="s">
        <v>386</v>
      </c>
      <c r="F8771" s="346" t="s">
        <v>816</v>
      </c>
      <c r="G8771" s="342">
        <f t="shared" si="277"/>
        <v>52.094383009864259</v>
      </c>
      <c r="H8771" s="342">
        <f t="shared" si="276"/>
        <v>988.71438300986426</v>
      </c>
      <c r="I8771" s="190"/>
    </row>
    <row r="8772" spans="1:9" ht="13.5" hidden="1" customHeight="1" thickBot="1">
      <c r="A8772" s="410"/>
      <c r="B8772" s="183">
        <v>22.25</v>
      </c>
      <c r="C8772" s="184">
        <v>699.82</v>
      </c>
      <c r="D8772" s="346" t="s">
        <v>387</v>
      </c>
      <c r="E8772" s="346" t="s">
        <v>386</v>
      </c>
      <c r="F8772" s="346" t="s">
        <v>863</v>
      </c>
      <c r="G8772" s="342">
        <f t="shared" si="277"/>
        <v>38.923673547397243</v>
      </c>
      <c r="H8772" s="342">
        <f t="shared" si="276"/>
        <v>738.74367354739729</v>
      </c>
      <c r="I8772" s="190"/>
    </row>
    <row r="8773" spans="1:9" ht="13.5" hidden="1" customHeight="1" thickBot="1">
      <c r="A8773" s="410"/>
      <c r="B8773" s="183">
        <v>31.5</v>
      </c>
      <c r="C8773" s="184">
        <v>1100.31</v>
      </c>
      <c r="D8773" s="346" t="s">
        <v>387</v>
      </c>
      <c r="E8773" s="346" t="s">
        <v>386</v>
      </c>
      <c r="F8773" s="346" t="s">
        <v>864</v>
      </c>
      <c r="G8773" s="342">
        <f t="shared" si="277"/>
        <v>61.198747164894769</v>
      </c>
      <c r="H8773" s="342">
        <f t="shared" si="276"/>
        <v>1161.5087471648947</v>
      </c>
      <c r="I8773" s="190"/>
    </row>
    <row r="8774" spans="1:9" ht="13.5" hidden="1" customHeight="1" thickBot="1">
      <c r="A8774" s="410"/>
      <c r="B8774" s="183">
        <v>33.75</v>
      </c>
      <c r="C8774" s="184">
        <v>1142.49</v>
      </c>
      <c r="D8774" s="346" t="s">
        <v>387</v>
      </c>
      <c r="E8774" s="346" t="s">
        <v>386</v>
      </c>
      <c r="F8774" s="346" t="s">
        <v>841</v>
      </c>
      <c r="G8774" s="342">
        <f t="shared" si="277"/>
        <v>63.544779787896708</v>
      </c>
      <c r="H8774" s="342">
        <f t="shared" si="276"/>
        <v>1206.0347797878967</v>
      </c>
      <c r="I8774" s="190"/>
    </row>
    <row r="8775" spans="1:9" ht="13.5" hidden="1" customHeight="1" thickBot="1">
      <c r="A8775" s="410"/>
      <c r="B8775" s="183">
        <v>20</v>
      </c>
      <c r="C8775" s="184">
        <v>696.3</v>
      </c>
      <c r="D8775" s="346" t="s">
        <v>387</v>
      </c>
      <c r="E8775" s="346" t="s">
        <v>386</v>
      </c>
      <c r="F8775" s="346" t="s">
        <v>856</v>
      </c>
      <c r="G8775" s="342">
        <f t="shared" si="277"/>
        <v>38.727892731063271</v>
      </c>
      <c r="H8775" s="342">
        <f t="shared" si="276"/>
        <v>735.02789273106328</v>
      </c>
      <c r="I8775" s="190"/>
    </row>
    <row r="8776" spans="1:9" ht="13.5" hidden="1" customHeight="1" thickBot="1">
      <c r="A8776" s="410"/>
      <c r="B8776" s="183">
        <v>107</v>
      </c>
      <c r="C8776" s="184">
        <v>3224.06</v>
      </c>
      <c r="D8776" s="346" t="s">
        <v>384</v>
      </c>
      <c r="E8776" s="346" t="s">
        <v>386</v>
      </c>
      <c r="F8776" s="346" t="s">
        <v>837</v>
      </c>
      <c r="G8776" s="342">
        <f t="shared" si="277"/>
        <v>179.32076667889106</v>
      </c>
      <c r="H8776" s="342">
        <f t="shared" si="276"/>
        <v>3403.3807666788912</v>
      </c>
      <c r="I8776" s="190"/>
    </row>
    <row r="8777" spans="1:9" ht="13.5" hidden="1" customHeight="1" thickBot="1">
      <c r="A8777" s="410"/>
      <c r="B8777" s="183">
        <v>119.5</v>
      </c>
      <c r="C8777" s="184">
        <v>3358.69</v>
      </c>
      <c r="D8777" s="346" t="s">
        <v>384</v>
      </c>
      <c r="E8777" s="346" t="s">
        <v>386</v>
      </c>
      <c r="F8777" s="346" t="s">
        <v>811</v>
      </c>
      <c r="G8777" s="342">
        <f t="shared" si="277"/>
        <v>186.80882670816442</v>
      </c>
      <c r="H8777" s="342">
        <f t="shared" si="276"/>
        <v>3545.4988267081644</v>
      </c>
      <c r="I8777" s="190"/>
    </row>
    <row r="8778" spans="1:9" ht="13.5" hidden="1" customHeight="1" thickBot="1">
      <c r="A8778" s="410"/>
      <c r="B8778" s="183">
        <v>115.5</v>
      </c>
      <c r="C8778" s="184">
        <v>3807.53</v>
      </c>
      <c r="D8778" s="346" t="s">
        <v>384</v>
      </c>
      <c r="E8778" s="346" t="s">
        <v>386</v>
      </c>
      <c r="F8778" s="346" t="s">
        <v>813</v>
      </c>
      <c r="G8778" s="342">
        <f t="shared" si="277"/>
        <v>211.7731055727493</v>
      </c>
      <c r="H8778" s="342">
        <f t="shared" si="276"/>
        <v>4019.3031055727497</v>
      </c>
      <c r="I8778" s="190"/>
    </row>
    <row r="8779" spans="1:9" ht="13.5" hidden="1" customHeight="1" thickBot="1">
      <c r="A8779" s="410"/>
      <c r="B8779" s="183">
        <v>140.5</v>
      </c>
      <c r="C8779" s="184">
        <v>4303.75</v>
      </c>
      <c r="D8779" s="346" t="s">
        <v>384</v>
      </c>
      <c r="E8779" s="346" t="s">
        <v>386</v>
      </c>
      <c r="F8779" s="346" t="s">
        <v>808</v>
      </c>
      <c r="G8779" s="342">
        <f t="shared" si="277"/>
        <v>239.37263872082949</v>
      </c>
      <c r="H8779" s="342">
        <f t="shared" ref="H8779:H8842" si="278">+G8779+C8779</f>
        <v>4543.1226387208299</v>
      </c>
      <c r="I8779" s="190"/>
    </row>
    <row r="8780" spans="1:9" ht="13.5" hidden="1" customHeight="1" thickBot="1">
      <c r="A8780" s="410"/>
      <c r="B8780" s="183">
        <v>136.5</v>
      </c>
      <c r="C8780" s="184">
        <v>3835.65</v>
      </c>
      <c r="D8780" s="346" t="s">
        <v>384</v>
      </c>
      <c r="E8780" s="346" t="s">
        <v>386</v>
      </c>
      <c r="F8780" s="346" t="s">
        <v>809</v>
      </c>
      <c r="G8780" s="342">
        <f t="shared" si="277"/>
        <v>213.33712732141728</v>
      </c>
      <c r="H8780" s="342">
        <f t="shared" si="278"/>
        <v>4048.9871273214176</v>
      </c>
      <c r="I8780" s="190"/>
    </row>
    <row r="8781" spans="1:9" ht="13.5" hidden="1" customHeight="1" thickBot="1">
      <c r="A8781" s="410"/>
      <c r="B8781" s="183">
        <v>133.5</v>
      </c>
      <c r="C8781" s="184">
        <v>3930.61</v>
      </c>
      <c r="D8781" s="346" t="s">
        <v>384</v>
      </c>
      <c r="E8781" s="346" t="s">
        <v>386</v>
      </c>
      <c r="F8781" s="346" t="s">
        <v>810</v>
      </c>
      <c r="G8781" s="342">
        <f t="shared" si="277"/>
        <v>218.61875979842685</v>
      </c>
      <c r="H8781" s="342">
        <f t="shared" si="278"/>
        <v>4149.2287597984268</v>
      </c>
      <c r="I8781" s="190"/>
    </row>
    <row r="8782" spans="1:9" ht="13.5" hidden="1" customHeight="1" thickBot="1">
      <c r="A8782" s="410"/>
      <c r="B8782" s="183">
        <v>177.5</v>
      </c>
      <c r="C8782" s="184">
        <v>4657.99</v>
      </c>
      <c r="D8782" s="346" t="s">
        <v>384</v>
      </c>
      <c r="E8782" s="346" t="s">
        <v>386</v>
      </c>
      <c r="F8782" s="346" t="s">
        <v>835</v>
      </c>
      <c r="G8782" s="342">
        <f t="shared" si="277"/>
        <v>259.07530814643889</v>
      </c>
      <c r="H8782" s="342">
        <f t="shared" si="278"/>
        <v>4917.0653081464388</v>
      </c>
      <c r="I8782" s="190"/>
    </row>
    <row r="8783" spans="1:9" ht="13.5" hidden="1" customHeight="1" thickBot="1">
      <c r="A8783" s="410"/>
      <c r="B8783" s="183">
        <v>160.5</v>
      </c>
      <c r="C8783" s="184">
        <v>4012.32</v>
      </c>
      <c r="D8783" s="346" t="s">
        <v>384</v>
      </c>
      <c r="E8783" s="346" t="s">
        <v>386</v>
      </c>
      <c r="F8783" s="346" t="s">
        <v>802</v>
      </c>
      <c r="G8783" s="342">
        <f t="shared" ref="G8783:G8846" si="279">+(C8783/$C$12584)*1312742.08</f>
        <v>223.16343323667928</v>
      </c>
      <c r="H8783" s="342">
        <f t="shared" si="278"/>
        <v>4235.483433236679</v>
      </c>
      <c r="I8783" s="190"/>
    </row>
    <row r="8784" spans="1:9" ht="13.5" hidden="1" customHeight="1" thickBot="1">
      <c r="A8784" s="410"/>
      <c r="B8784" s="183">
        <v>204.5</v>
      </c>
      <c r="C8784" s="184">
        <v>5046.38</v>
      </c>
      <c r="D8784" s="346" t="s">
        <v>384</v>
      </c>
      <c r="E8784" s="346" t="s">
        <v>386</v>
      </c>
      <c r="F8784" s="346" t="s">
        <v>803</v>
      </c>
      <c r="G8784" s="342">
        <f t="shared" si="279"/>
        <v>280.6773852077884</v>
      </c>
      <c r="H8784" s="342">
        <f t="shared" si="278"/>
        <v>5327.0573852077887</v>
      </c>
      <c r="I8784" s="190"/>
    </row>
    <row r="8785" spans="1:10" ht="13.5" hidden="1" customHeight="1" thickBot="1">
      <c r="A8785" s="410"/>
      <c r="B8785" s="183">
        <v>182.5</v>
      </c>
      <c r="C8785" s="184">
        <v>4767.43</v>
      </c>
      <c r="D8785" s="346" t="s">
        <v>384</v>
      </c>
      <c r="E8785" s="346" t="s">
        <v>386</v>
      </c>
      <c r="F8785" s="346" t="s">
        <v>804</v>
      </c>
      <c r="G8785" s="342">
        <f t="shared" si="279"/>
        <v>265.1623117088223</v>
      </c>
      <c r="H8785" s="342">
        <f t="shared" si="278"/>
        <v>5032.5923117088223</v>
      </c>
      <c r="I8785" s="190"/>
    </row>
    <row r="8786" spans="1:10" ht="13.5" hidden="1" customHeight="1" thickBot="1">
      <c r="A8786" s="410"/>
      <c r="B8786" s="183">
        <v>210</v>
      </c>
      <c r="C8786" s="184">
        <v>5447.18</v>
      </c>
      <c r="D8786" s="346" t="s">
        <v>384</v>
      </c>
      <c r="E8786" s="346" t="s">
        <v>386</v>
      </c>
      <c r="F8786" s="346" t="s">
        <v>845</v>
      </c>
      <c r="G8786" s="342">
        <f t="shared" si="279"/>
        <v>302.96970088581537</v>
      </c>
      <c r="H8786" s="342">
        <f t="shared" si="278"/>
        <v>5750.1497008858159</v>
      </c>
      <c r="I8786" s="190"/>
    </row>
    <row r="8787" spans="1:10" ht="13.5" hidden="1" customHeight="1" thickBot="1">
      <c r="A8787" s="410"/>
      <c r="B8787" s="183">
        <v>165.5</v>
      </c>
      <c r="C8787" s="184">
        <v>4560.79</v>
      </c>
      <c r="D8787" s="346" t="s">
        <v>384</v>
      </c>
      <c r="E8787" s="346" t="s">
        <v>386</v>
      </c>
      <c r="F8787" s="346" t="s">
        <v>843</v>
      </c>
      <c r="G8787" s="342">
        <f t="shared" si="279"/>
        <v>253.66908787721678</v>
      </c>
      <c r="H8787" s="342">
        <f t="shared" si="278"/>
        <v>4814.4590878772169</v>
      </c>
      <c r="I8787" s="190"/>
    </row>
    <row r="8788" spans="1:10" ht="13.5" hidden="1" customHeight="1" thickBot="1">
      <c r="A8788" s="410"/>
      <c r="B8788" s="183">
        <v>240</v>
      </c>
      <c r="C8788" s="184">
        <v>6191.03</v>
      </c>
      <c r="D8788" s="346" t="s">
        <v>384</v>
      </c>
      <c r="E8788" s="346" t="s">
        <v>386</v>
      </c>
      <c r="F8788" s="346" t="s">
        <v>894</v>
      </c>
      <c r="G8788" s="342">
        <f t="shared" si="279"/>
        <v>344.3423032238901</v>
      </c>
      <c r="H8788" s="342">
        <f t="shared" si="278"/>
        <v>6535.3723032238895</v>
      </c>
      <c r="I8788" s="190"/>
    </row>
    <row r="8789" spans="1:10" ht="13.5" hidden="1" customHeight="1" thickBot="1">
      <c r="A8789" s="410"/>
      <c r="B8789" s="183">
        <v>159</v>
      </c>
      <c r="C8789" s="184">
        <v>4433.53</v>
      </c>
      <c r="D8789" s="346" t="s">
        <v>384</v>
      </c>
      <c r="E8789" s="346" t="s">
        <v>386</v>
      </c>
      <c r="F8789" s="346" t="s">
        <v>881</v>
      </c>
      <c r="G8789" s="342">
        <f t="shared" si="279"/>
        <v>246.59094393214266</v>
      </c>
      <c r="H8789" s="342">
        <f t="shared" si="278"/>
        <v>4680.1209439321428</v>
      </c>
      <c r="I8789" s="190"/>
    </row>
    <row r="8790" spans="1:10" ht="13.5" hidden="1" customHeight="1" thickBot="1">
      <c r="A8790" s="410"/>
      <c r="B8790" s="183">
        <v>187</v>
      </c>
      <c r="C8790" s="184">
        <v>4625.54</v>
      </c>
      <c r="D8790" s="346" t="s">
        <v>384</v>
      </c>
      <c r="E8790" s="346" t="s">
        <v>386</v>
      </c>
      <c r="F8790" s="346" t="s">
        <v>805</v>
      </c>
      <c r="G8790" s="342">
        <f t="shared" si="279"/>
        <v>257.2704537458601</v>
      </c>
      <c r="H8790" s="342">
        <f t="shared" si="278"/>
        <v>4882.8104537458603</v>
      </c>
      <c r="I8790" s="190"/>
    </row>
    <row r="8791" spans="1:10" ht="13.5" hidden="1" customHeight="1" thickBot="1">
      <c r="A8791" s="410"/>
      <c r="B8791" s="183">
        <v>179</v>
      </c>
      <c r="C8791" s="184">
        <v>4321.33</v>
      </c>
      <c r="D8791" s="346" t="s">
        <v>384</v>
      </c>
      <c r="E8791" s="346" t="s">
        <v>386</v>
      </c>
      <c r="F8791" s="346" t="s">
        <v>862</v>
      </c>
      <c r="G8791" s="342">
        <f t="shared" si="279"/>
        <v>240.3504304114974</v>
      </c>
      <c r="H8791" s="342">
        <f t="shared" si="278"/>
        <v>4561.6804304114976</v>
      </c>
      <c r="I8791" s="190"/>
    </row>
    <row r="8792" spans="1:10" ht="13.5" hidden="1" customHeight="1" thickBot="1">
      <c r="A8792" s="410"/>
      <c r="B8792" s="183">
        <v>231</v>
      </c>
      <c r="C8792" s="184">
        <v>6001.18</v>
      </c>
      <c r="D8792" s="346" t="s">
        <v>384</v>
      </c>
      <c r="E8792" s="346" t="s">
        <v>386</v>
      </c>
      <c r="F8792" s="346" t="s">
        <v>816</v>
      </c>
      <c r="G8792" s="342">
        <f t="shared" si="279"/>
        <v>333.78293163837759</v>
      </c>
      <c r="H8792" s="342">
        <f t="shared" si="278"/>
        <v>6334.962931638378</v>
      </c>
      <c r="I8792" s="190"/>
    </row>
    <row r="8793" spans="1:10" ht="13.5" hidden="1" customHeight="1" thickBot="1">
      <c r="A8793" s="410"/>
      <c r="B8793" s="183">
        <v>198.5</v>
      </c>
      <c r="C8793" s="184">
        <v>5148.91</v>
      </c>
      <c r="D8793" s="346" t="s">
        <v>384</v>
      </c>
      <c r="E8793" s="346" t="s">
        <v>386</v>
      </c>
      <c r="F8793" s="346" t="s">
        <v>863</v>
      </c>
      <c r="G8793" s="342">
        <f t="shared" si="279"/>
        <v>286.3800576790162</v>
      </c>
      <c r="H8793" s="342">
        <f t="shared" si="278"/>
        <v>5435.2900576790162</v>
      </c>
      <c r="I8793" s="190"/>
    </row>
    <row r="8794" spans="1:10" ht="13.5" hidden="1" customHeight="1" thickBot="1">
      <c r="A8794" s="410"/>
      <c r="B8794" s="183">
        <v>202.5</v>
      </c>
      <c r="C8794" s="184">
        <v>5331.79</v>
      </c>
      <c r="D8794" s="346" t="s">
        <v>384</v>
      </c>
      <c r="E8794" s="346" t="s">
        <v>386</v>
      </c>
      <c r="F8794" s="346" t="s">
        <v>864</v>
      </c>
      <c r="G8794" s="342">
        <f t="shared" si="279"/>
        <v>296.55176100036743</v>
      </c>
      <c r="H8794" s="342">
        <f t="shared" si="278"/>
        <v>5628.3417610003671</v>
      </c>
      <c r="I8794" s="190"/>
    </row>
    <row r="8795" spans="1:10" ht="13.5" hidden="1" customHeight="1" thickBot="1">
      <c r="A8795" s="410"/>
      <c r="B8795" s="183">
        <v>215.5</v>
      </c>
      <c r="C8795" s="184">
        <v>5811.28</v>
      </c>
      <c r="D8795" s="346" t="s">
        <v>384</v>
      </c>
      <c r="E8795" s="346" t="s">
        <v>386</v>
      </c>
      <c r="F8795" s="346" t="s">
        <v>841</v>
      </c>
      <c r="G8795" s="342">
        <f t="shared" si="279"/>
        <v>323.22077907536027</v>
      </c>
      <c r="H8795" s="342">
        <f t="shared" si="278"/>
        <v>6134.5007790753598</v>
      </c>
      <c r="I8795" s="190"/>
    </row>
    <row r="8796" spans="1:10" ht="13.5" hidden="1" customHeight="1" thickBot="1">
      <c r="A8796" s="411"/>
      <c r="B8796" s="183">
        <v>56.75</v>
      </c>
      <c r="C8796" s="184">
        <v>1543.43</v>
      </c>
      <c r="D8796" s="346" t="s">
        <v>384</v>
      </c>
      <c r="E8796" s="346" t="s">
        <v>386</v>
      </c>
      <c r="F8796" s="346" t="s">
        <v>856</v>
      </c>
      <c r="G8796" s="342">
        <f t="shared" si="279"/>
        <v>85.844882202936944</v>
      </c>
      <c r="H8796" s="342">
        <f t="shared" si="278"/>
        <v>1629.2748822029371</v>
      </c>
      <c r="I8796" s="190"/>
    </row>
    <row r="8797" spans="1:10" ht="13.5" thickBot="1">
      <c r="A8797" s="185" t="s">
        <v>582</v>
      </c>
      <c r="B8797" s="186">
        <v>4088.25</v>
      </c>
      <c r="C8797" s="187">
        <v>113126.02</v>
      </c>
      <c r="D8797" s="412"/>
      <c r="E8797" s="413"/>
      <c r="F8797" s="414"/>
      <c r="G8797" s="342">
        <f t="shared" si="279"/>
        <v>6292.0183364241248</v>
      </c>
      <c r="H8797" s="342">
        <f t="shared" si="278"/>
        <v>119418.03833642413</v>
      </c>
      <c r="I8797" s="190">
        <f>+H8797</f>
        <v>119418.03833642413</v>
      </c>
      <c r="J8797" s="347">
        <v>5</v>
      </c>
    </row>
    <row r="8798" spans="1:10" ht="13.5" hidden="1" customHeight="1" thickBot="1">
      <c r="A8798" s="409" t="s">
        <v>1136</v>
      </c>
      <c r="B8798" s="183">
        <v>16</v>
      </c>
      <c r="C8798" s="184">
        <v>547.36</v>
      </c>
      <c r="D8798" s="346" t="s">
        <v>391</v>
      </c>
      <c r="E8798" s="346" t="s">
        <v>386</v>
      </c>
      <c r="F8798" s="346" t="s">
        <v>858</v>
      </c>
      <c r="G8798" s="342">
        <f t="shared" si="279"/>
        <v>30.443916939932201</v>
      </c>
      <c r="H8798" s="342">
        <f t="shared" si="278"/>
        <v>577.80391693993226</v>
      </c>
      <c r="I8798" s="190"/>
    </row>
    <row r="8799" spans="1:10" ht="13.5" hidden="1" customHeight="1" thickBot="1">
      <c r="A8799" s="410"/>
      <c r="B8799" s="183">
        <v>40</v>
      </c>
      <c r="C8799" s="184">
        <v>1368.4</v>
      </c>
      <c r="D8799" s="346" t="s">
        <v>384</v>
      </c>
      <c r="E8799" s="346" t="s">
        <v>386</v>
      </c>
      <c r="F8799" s="346" t="s">
        <v>872</v>
      </c>
      <c r="G8799" s="342">
        <f t="shared" si="279"/>
        <v>76.109792349830514</v>
      </c>
      <c r="H8799" s="342">
        <f t="shared" si="278"/>
        <v>1444.5097923498306</v>
      </c>
      <c r="I8799" s="190"/>
    </row>
    <row r="8800" spans="1:10" ht="13.5" hidden="1" customHeight="1" thickBot="1">
      <c r="A8800" s="410"/>
      <c r="B8800" s="183">
        <v>40</v>
      </c>
      <c r="C8800" s="184">
        <v>1368.4</v>
      </c>
      <c r="D8800" s="346" t="s">
        <v>384</v>
      </c>
      <c r="E8800" s="346" t="s">
        <v>386</v>
      </c>
      <c r="F8800" s="346" t="s">
        <v>858</v>
      </c>
      <c r="G8800" s="342">
        <f t="shared" si="279"/>
        <v>76.109792349830514</v>
      </c>
      <c r="H8800" s="342">
        <f t="shared" si="278"/>
        <v>1444.5097923498306</v>
      </c>
      <c r="I8800" s="190"/>
    </row>
    <row r="8801" spans="1:10" ht="13.5" hidden="1" customHeight="1" thickBot="1">
      <c r="A8801" s="411"/>
      <c r="B8801" s="183">
        <v>12</v>
      </c>
      <c r="C8801" s="184">
        <v>410.52</v>
      </c>
      <c r="D8801" s="346" t="s">
        <v>834</v>
      </c>
      <c r="E8801" s="346" t="s">
        <v>386</v>
      </c>
      <c r="F8801" s="346" t="s">
        <v>858</v>
      </c>
      <c r="G8801" s="342">
        <f t="shared" si="279"/>
        <v>22.832937704949149</v>
      </c>
      <c r="H8801" s="342">
        <f t="shared" si="278"/>
        <v>433.35293770494911</v>
      </c>
      <c r="I8801" s="190"/>
    </row>
    <row r="8802" spans="1:10" ht="13.5" thickBot="1">
      <c r="A8802" s="185" t="s">
        <v>1136</v>
      </c>
      <c r="B8802" s="186">
        <v>108</v>
      </c>
      <c r="C8802" s="187">
        <v>3694.68</v>
      </c>
      <c r="D8802" s="412"/>
      <c r="E8802" s="413"/>
      <c r="F8802" s="414"/>
      <c r="G8802" s="342">
        <f t="shared" si="279"/>
        <v>205.49643934454235</v>
      </c>
      <c r="H8802" s="342">
        <f t="shared" si="278"/>
        <v>3900.1764393445424</v>
      </c>
      <c r="I8802" s="190">
        <f>+H8802</f>
        <v>3900.1764393445424</v>
      </c>
      <c r="J8802" s="347">
        <v>5</v>
      </c>
    </row>
    <row r="8803" spans="1:10" ht="13.5" hidden="1" customHeight="1" thickBot="1">
      <c r="A8803" s="409" t="s">
        <v>1137</v>
      </c>
      <c r="B8803" s="183">
        <v>35</v>
      </c>
      <c r="C8803" s="184">
        <v>1768.85</v>
      </c>
      <c r="D8803" s="346" t="s">
        <v>387</v>
      </c>
      <c r="E8803" s="346" t="s">
        <v>386</v>
      </c>
      <c r="F8803" s="346" t="s">
        <v>868</v>
      </c>
      <c r="G8803" s="342">
        <f t="shared" si="279"/>
        <v>98.382641185324232</v>
      </c>
      <c r="H8803" s="342">
        <f t="shared" si="278"/>
        <v>1867.2326411853242</v>
      </c>
      <c r="I8803" s="190"/>
    </row>
    <row r="8804" spans="1:10" ht="13.5" hidden="1" customHeight="1" thickBot="1">
      <c r="A8804" s="410"/>
      <c r="B8804" s="183">
        <v>-30</v>
      </c>
      <c r="C8804" s="184">
        <v>-1516.16</v>
      </c>
      <c r="D8804" s="346" t="s">
        <v>387</v>
      </c>
      <c r="E8804" s="346" t="s">
        <v>386</v>
      </c>
      <c r="F8804" s="346" t="s">
        <v>872</v>
      </c>
      <c r="G8804" s="342">
        <f t="shared" si="279"/>
        <v>-84.328137071849625</v>
      </c>
      <c r="H8804" s="342">
        <f t="shared" si="278"/>
        <v>-1600.4881370718497</v>
      </c>
      <c r="I8804" s="190"/>
    </row>
    <row r="8805" spans="1:10" ht="13.5" hidden="1" customHeight="1" thickBot="1">
      <c r="A8805" s="410"/>
      <c r="B8805" s="183">
        <v>4</v>
      </c>
      <c r="C8805" s="184">
        <v>202.15</v>
      </c>
      <c r="D8805" s="346" t="s">
        <v>387</v>
      </c>
      <c r="E8805" s="346" t="s">
        <v>386</v>
      </c>
      <c r="F8805" s="346" t="s">
        <v>858</v>
      </c>
      <c r="G8805" s="342">
        <f t="shared" si="279"/>
        <v>11.243492051679507</v>
      </c>
      <c r="H8805" s="342">
        <f t="shared" si="278"/>
        <v>213.39349205167952</v>
      </c>
      <c r="I8805" s="190"/>
    </row>
    <row r="8806" spans="1:10" ht="13.5" hidden="1" customHeight="1" thickBot="1">
      <c r="A8806" s="410"/>
      <c r="B8806" s="183">
        <v>13</v>
      </c>
      <c r="C8806" s="184">
        <v>438</v>
      </c>
      <c r="D8806" s="346" t="s">
        <v>384</v>
      </c>
      <c r="E8806" s="346" t="s">
        <v>386</v>
      </c>
      <c r="F8806" s="346" t="s">
        <v>867</v>
      </c>
      <c r="G8806" s="342">
        <f t="shared" si="279"/>
        <v>24.36136294155639</v>
      </c>
      <c r="H8806" s="342">
        <f t="shared" si="278"/>
        <v>462.36136294155637</v>
      </c>
      <c r="I8806" s="190"/>
    </row>
    <row r="8807" spans="1:10" ht="13.5" hidden="1" customHeight="1" thickBot="1">
      <c r="A8807" s="410"/>
      <c r="B8807" s="183">
        <v>46</v>
      </c>
      <c r="C8807" s="184">
        <v>1549.85</v>
      </c>
      <c r="D8807" s="346" t="s">
        <v>384</v>
      </c>
      <c r="E8807" s="346" t="s">
        <v>386</v>
      </c>
      <c r="F8807" s="346" t="s">
        <v>868</v>
      </c>
      <c r="G8807" s="342">
        <f t="shared" si="279"/>
        <v>86.201959714546035</v>
      </c>
      <c r="H8807" s="342">
        <f t="shared" si="278"/>
        <v>1636.051959714546</v>
      </c>
      <c r="I8807" s="190"/>
    </row>
    <row r="8808" spans="1:10" ht="13.5" hidden="1" customHeight="1" thickBot="1">
      <c r="A8808" s="410"/>
      <c r="B8808" s="183">
        <v>54</v>
      </c>
      <c r="C8808" s="184">
        <v>1819.39</v>
      </c>
      <c r="D8808" s="346" t="s">
        <v>384</v>
      </c>
      <c r="E8808" s="346" t="s">
        <v>386</v>
      </c>
      <c r="F8808" s="346" t="s">
        <v>872</v>
      </c>
      <c r="G8808" s="342">
        <f t="shared" si="279"/>
        <v>101.19365324711936</v>
      </c>
      <c r="H8808" s="342">
        <f t="shared" si="278"/>
        <v>1920.5836532471194</v>
      </c>
      <c r="I8808" s="190"/>
    </row>
    <row r="8809" spans="1:10" ht="13.5" hidden="1" customHeight="1" thickBot="1">
      <c r="A8809" s="411"/>
      <c r="B8809" s="183">
        <v>70</v>
      </c>
      <c r="C8809" s="184">
        <v>2232.67</v>
      </c>
      <c r="D8809" s="346" t="s">
        <v>384</v>
      </c>
      <c r="E8809" s="346" t="s">
        <v>386</v>
      </c>
      <c r="F8809" s="346" t="s">
        <v>858</v>
      </c>
      <c r="G8809" s="342">
        <f t="shared" si="279"/>
        <v>124.18010091033037</v>
      </c>
      <c r="H8809" s="342">
        <f t="shared" si="278"/>
        <v>2356.8501009103306</v>
      </c>
      <c r="I8809" s="190"/>
    </row>
    <row r="8810" spans="1:10" ht="13.5" thickBot="1">
      <c r="A8810" s="185" t="s">
        <v>1137</v>
      </c>
      <c r="B8810" s="186">
        <v>192</v>
      </c>
      <c r="C8810" s="187">
        <v>6494.75</v>
      </c>
      <c r="D8810" s="412"/>
      <c r="E8810" s="413"/>
      <c r="F8810" s="414"/>
      <c r="G8810" s="342">
        <f t="shared" si="279"/>
        <v>361.23507297870628</v>
      </c>
      <c r="H8810" s="342">
        <f t="shared" si="278"/>
        <v>6855.9850729787067</v>
      </c>
      <c r="I8810" s="190">
        <f>+H8810</f>
        <v>6855.9850729787067</v>
      </c>
      <c r="J8810" s="347">
        <v>5</v>
      </c>
    </row>
    <row r="8811" spans="1:10" ht="13.5" hidden="1" customHeight="1" thickBot="1">
      <c r="A8811" s="346" t="s">
        <v>1138</v>
      </c>
      <c r="B8811" s="183">
        <v>4</v>
      </c>
      <c r="C8811" s="184">
        <v>92.84</v>
      </c>
      <c r="D8811" s="346" t="s">
        <v>384</v>
      </c>
      <c r="E8811" s="346" t="s">
        <v>386</v>
      </c>
      <c r="F8811" s="346" t="s">
        <v>872</v>
      </c>
      <c r="G8811" s="342">
        <f t="shared" si="279"/>
        <v>5.1637190308084362</v>
      </c>
      <c r="H8811" s="342">
        <f t="shared" si="278"/>
        <v>98.00371903080844</v>
      </c>
      <c r="I8811" s="190"/>
    </row>
    <row r="8812" spans="1:10" ht="13.5" thickBot="1">
      <c r="A8812" s="185" t="s">
        <v>1138</v>
      </c>
      <c r="B8812" s="186">
        <v>4</v>
      </c>
      <c r="C8812" s="187">
        <v>92.84</v>
      </c>
      <c r="D8812" s="412"/>
      <c r="E8812" s="413"/>
      <c r="F8812" s="414"/>
      <c r="G8812" s="342">
        <f t="shared" si="279"/>
        <v>5.1637190308084362</v>
      </c>
      <c r="H8812" s="342">
        <f t="shared" si="278"/>
        <v>98.00371903080844</v>
      </c>
      <c r="I8812" s="190">
        <f>+H8812</f>
        <v>98.00371903080844</v>
      </c>
      <c r="J8812" s="347">
        <v>5</v>
      </c>
    </row>
    <row r="8813" spans="1:10" ht="13.5" hidden="1" customHeight="1" thickBot="1">
      <c r="A8813" s="409" t="s">
        <v>1139</v>
      </c>
      <c r="B8813" s="183">
        <v>6</v>
      </c>
      <c r="C8813" s="184">
        <v>148.5</v>
      </c>
      <c r="D8813" s="346" t="s">
        <v>387</v>
      </c>
      <c r="E8813" s="346" t="s">
        <v>386</v>
      </c>
      <c r="F8813" s="346" t="s">
        <v>867</v>
      </c>
      <c r="G8813" s="342">
        <f t="shared" si="279"/>
        <v>8.2595031890893225</v>
      </c>
      <c r="H8813" s="342">
        <f t="shared" si="278"/>
        <v>156.75950318908932</v>
      </c>
      <c r="I8813" s="190"/>
    </row>
    <row r="8814" spans="1:10" ht="13.5" hidden="1" customHeight="1" thickBot="1">
      <c r="A8814" s="410"/>
      <c r="B8814" s="183">
        <v>7</v>
      </c>
      <c r="C8814" s="184">
        <v>227.22</v>
      </c>
      <c r="D8814" s="346" t="s">
        <v>387</v>
      </c>
      <c r="E8814" s="346" t="s">
        <v>386</v>
      </c>
      <c r="F8814" s="346" t="s">
        <v>868</v>
      </c>
      <c r="G8814" s="342">
        <f t="shared" si="279"/>
        <v>12.637874172558089</v>
      </c>
      <c r="H8814" s="342">
        <f t="shared" si="278"/>
        <v>239.8578741725581</v>
      </c>
      <c r="I8814" s="190"/>
    </row>
    <row r="8815" spans="1:10" ht="13.5" hidden="1" customHeight="1" thickBot="1">
      <c r="A8815" s="410"/>
      <c r="B8815" s="183">
        <v>20</v>
      </c>
      <c r="C8815" s="184">
        <v>330</v>
      </c>
      <c r="D8815" s="346" t="s">
        <v>384</v>
      </c>
      <c r="E8815" s="346" t="s">
        <v>386</v>
      </c>
      <c r="F8815" s="346" t="s">
        <v>867</v>
      </c>
      <c r="G8815" s="342">
        <f t="shared" si="279"/>
        <v>18.354451531309607</v>
      </c>
      <c r="H8815" s="342">
        <f t="shared" si="278"/>
        <v>348.35445153130962</v>
      </c>
      <c r="I8815" s="190"/>
    </row>
    <row r="8816" spans="1:10" ht="13.5" hidden="1" customHeight="1" thickBot="1">
      <c r="A8816" s="410"/>
      <c r="B8816" s="183">
        <v>60.5</v>
      </c>
      <c r="C8816" s="184">
        <v>1346.93</v>
      </c>
      <c r="D8816" s="346" t="s">
        <v>384</v>
      </c>
      <c r="E8816" s="346" t="s">
        <v>386</v>
      </c>
      <c r="F8816" s="346" t="s">
        <v>868</v>
      </c>
      <c r="G8816" s="342">
        <f t="shared" si="279"/>
        <v>74.91564060929349</v>
      </c>
      <c r="H8816" s="342">
        <f t="shared" si="278"/>
        <v>1421.8456406092935</v>
      </c>
      <c r="I8816" s="190"/>
    </row>
    <row r="8817" spans="1:10" ht="13.5" hidden="1" customHeight="1" thickBot="1">
      <c r="A8817" s="411"/>
      <c r="B8817" s="183">
        <v>40</v>
      </c>
      <c r="C8817" s="184">
        <v>1091.5899999999999</v>
      </c>
      <c r="D8817" s="346" t="s">
        <v>384</v>
      </c>
      <c r="E8817" s="346" t="s">
        <v>386</v>
      </c>
      <c r="F8817" s="346" t="s">
        <v>858</v>
      </c>
      <c r="G8817" s="342">
        <f t="shared" si="279"/>
        <v>60.713744688067436</v>
      </c>
      <c r="H8817" s="342">
        <f t="shared" si="278"/>
        <v>1152.3037446880674</v>
      </c>
      <c r="I8817" s="190"/>
    </row>
    <row r="8818" spans="1:10" ht="13.5" thickBot="1">
      <c r="A8818" s="185" t="s">
        <v>1139</v>
      </c>
      <c r="B8818" s="186">
        <v>133.5</v>
      </c>
      <c r="C8818" s="187">
        <v>3144.24</v>
      </c>
      <c r="D8818" s="412"/>
      <c r="E8818" s="413"/>
      <c r="F8818" s="414"/>
      <c r="G8818" s="342">
        <f t="shared" si="279"/>
        <v>174.88121419031793</v>
      </c>
      <c r="H8818" s="342">
        <f t="shared" si="278"/>
        <v>3319.1212141903179</v>
      </c>
      <c r="I8818" s="190">
        <f>+H8818</f>
        <v>3319.1212141903179</v>
      </c>
      <c r="J8818" s="347">
        <v>5</v>
      </c>
    </row>
    <row r="8819" spans="1:10" ht="13.5" hidden="1" customHeight="1" thickBot="1">
      <c r="A8819" s="409" t="s">
        <v>583</v>
      </c>
      <c r="B8819" s="183">
        <v>17.5</v>
      </c>
      <c r="C8819" s="184">
        <v>850.92</v>
      </c>
      <c r="D8819" s="346" t="s">
        <v>387</v>
      </c>
      <c r="E8819" s="346" t="s">
        <v>386</v>
      </c>
      <c r="F8819" s="346" t="s">
        <v>807</v>
      </c>
      <c r="G8819" s="342">
        <f t="shared" si="279"/>
        <v>47.327787566733242</v>
      </c>
      <c r="H8819" s="342">
        <f t="shared" si="278"/>
        <v>898.24778756673322</v>
      </c>
      <c r="I8819" s="190"/>
    </row>
    <row r="8820" spans="1:10" ht="13.5" hidden="1" customHeight="1" thickBot="1">
      <c r="A8820" s="410"/>
      <c r="B8820" s="183">
        <v>4</v>
      </c>
      <c r="C8820" s="184">
        <v>120.43</v>
      </c>
      <c r="D8820" s="346" t="s">
        <v>387</v>
      </c>
      <c r="E8820" s="346" t="s">
        <v>386</v>
      </c>
      <c r="F8820" s="346" t="s">
        <v>837</v>
      </c>
      <c r="G8820" s="342">
        <f t="shared" si="279"/>
        <v>6.6982624179261094</v>
      </c>
      <c r="H8820" s="342">
        <f t="shared" si="278"/>
        <v>127.12826241792612</v>
      </c>
      <c r="I8820" s="190"/>
    </row>
    <row r="8821" spans="1:10" ht="13.5" hidden="1" customHeight="1" thickBot="1">
      <c r="A8821" s="410"/>
      <c r="B8821" s="183">
        <v>16.5</v>
      </c>
      <c r="C8821" s="184">
        <v>647.99</v>
      </c>
      <c r="D8821" s="346" t="s">
        <v>387</v>
      </c>
      <c r="E8821" s="346" t="s">
        <v>386</v>
      </c>
      <c r="F8821" s="346" t="s">
        <v>811</v>
      </c>
      <c r="G8821" s="342">
        <f t="shared" si="279"/>
        <v>36.040912265979735</v>
      </c>
      <c r="H8821" s="342">
        <f t="shared" si="278"/>
        <v>684.03091226597974</v>
      </c>
      <c r="I8821" s="190"/>
    </row>
    <row r="8822" spans="1:10" ht="13.5" hidden="1" customHeight="1" thickBot="1">
      <c r="A8822" s="410"/>
      <c r="B8822" s="183">
        <v>14.5</v>
      </c>
      <c r="C8822" s="184">
        <v>688.59</v>
      </c>
      <c r="D8822" s="346" t="s">
        <v>387</v>
      </c>
      <c r="E8822" s="346" t="s">
        <v>386</v>
      </c>
      <c r="F8822" s="346" t="s">
        <v>813</v>
      </c>
      <c r="G8822" s="342">
        <f t="shared" si="279"/>
        <v>38.299065999831768</v>
      </c>
      <c r="H8822" s="342">
        <f t="shared" si="278"/>
        <v>726.88906599983181</v>
      </c>
      <c r="I8822" s="190"/>
    </row>
    <row r="8823" spans="1:10" ht="13.5" hidden="1" customHeight="1" thickBot="1">
      <c r="A8823" s="410"/>
      <c r="B8823" s="183">
        <v>7</v>
      </c>
      <c r="C8823" s="184">
        <v>354.77</v>
      </c>
      <c r="D8823" s="346" t="s">
        <v>387</v>
      </c>
      <c r="E8823" s="346" t="s">
        <v>386</v>
      </c>
      <c r="F8823" s="346" t="s">
        <v>808</v>
      </c>
      <c r="G8823" s="342">
        <f t="shared" si="279"/>
        <v>19.732147787159725</v>
      </c>
      <c r="H8823" s="342">
        <f t="shared" si="278"/>
        <v>374.50214778715969</v>
      </c>
      <c r="I8823" s="190"/>
    </row>
    <row r="8824" spans="1:10" ht="13.5" hidden="1" customHeight="1" thickBot="1">
      <c r="A8824" s="410"/>
      <c r="B8824" s="183">
        <v>6</v>
      </c>
      <c r="C8824" s="184">
        <v>199.57</v>
      </c>
      <c r="D8824" s="346" t="s">
        <v>387</v>
      </c>
      <c r="E8824" s="346" t="s">
        <v>386</v>
      </c>
      <c r="F8824" s="346" t="s">
        <v>809</v>
      </c>
      <c r="G8824" s="342">
        <f t="shared" si="279"/>
        <v>11.099993612434723</v>
      </c>
      <c r="H8824" s="342">
        <f t="shared" si="278"/>
        <v>210.66999361243472</v>
      </c>
      <c r="I8824" s="190"/>
    </row>
    <row r="8825" spans="1:10" ht="13.5" hidden="1" customHeight="1" thickBot="1">
      <c r="A8825" s="410"/>
      <c r="B8825" s="183">
        <v>1</v>
      </c>
      <c r="C8825" s="184">
        <v>30.11</v>
      </c>
      <c r="D8825" s="346" t="s">
        <v>387</v>
      </c>
      <c r="E8825" s="346" t="s">
        <v>386</v>
      </c>
      <c r="F8825" s="346" t="s">
        <v>810</v>
      </c>
      <c r="G8825" s="342">
        <f t="shared" si="279"/>
        <v>1.6747046533567644</v>
      </c>
      <c r="H8825" s="342">
        <f t="shared" si="278"/>
        <v>31.784704653356762</v>
      </c>
      <c r="I8825" s="190"/>
    </row>
    <row r="8826" spans="1:10" ht="13.5" hidden="1" customHeight="1" thickBot="1">
      <c r="A8826" s="410"/>
      <c r="B8826" s="183">
        <v>9</v>
      </c>
      <c r="C8826" s="184">
        <v>324.45999999999998</v>
      </c>
      <c r="D8826" s="346" t="s">
        <v>387</v>
      </c>
      <c r="E8826" s="346" t="s">
        <v>386</v>
      </c>
      <c r="F8826" s="346" t="s">
        <v>835</v>
      </c>
      <c r="G8826" s="342">
        <f t="shared" si="279"/>
        <v>18.046319223783986</v>
      </c>
      <c r="H8826" s="342">
        <f t="shared" si="278"/>
        <v>342.50631922378398</v>
      </c>
      <c r="I8826" s="190"/>
    </row>
    <row r="8827" spans="1:10" ht="13.5" hidden="1" customHeight="1" thickBot="1">
      <c r="A8827" s="410"/>
      <c r="B8827" s="183">
        <v>19</v>
      </c>
      <c r="C8827" s="184">
        <v>960.23</v>
      </c>
      <c r="D8827" s="346" t="s">
        <v>387</v>
      </c>
      <c r="E8827" s="346" t="s">
        <v>386</v>
      </c>
      <c r="F8827" s="346" t="s">
        <v>802</v>
      </c>
      <c r="G8827" s="342">
        <f t="shared" si="279"/>
        <v>53.407560587604323</v>
      </c>
      <c r="H8827" s="342">
        <f t="shared" si="278"/>
        <v>1013.6375605876043</v>
      </c>
      <c r="I8827" s="190"/>
    </row>
    <row r="8828" spans="1:10" ht="13.5" hidden="1" customHeight="1" thickBot="1">
      <c r="A8828" s="410"/>
      <c r="B8828" s="183">
        <v>7</v>
      </c>
      <c r="C8828" s="184">
        <v>236.38</v>
      </c>
      <c r="D8828" s="346" t="s">
        <v>387</v>
      </c>
      <c r="E8828" s="346" t="s">
        <v>386</v>
      </c>
      <c r="F8828" s="346" t="s">
        <v>803</v>
      </c>
      <c r="G8828" s="342">
        <f t="shared" si="279"/>
        <v>13.147349251427165</v>
      </c>
      <c r="H8828" s="342">
        <f t="shared" si="278"/>
        <v>249.52734925142715</v>
      </c>
      <c r="I8828" s="190"/>
    </row>
    <row r="8829" spans="1:10" ht="13.5" hidden="1" customHeight="1" thickBot="1">
      <c r="A8829" s="410"/>
      <c r="B8829" s="183">
        <v>1</v>
      </c>
      <c r="C8829" s="184">
        <v>50.54</v>
      </c>
      <c r="D8829" s="346" t="s">
        <v>387</v>
      </c>
      <c r="E8829" s="346" t="s">
        <v>386</v>
      </c>
      <c r="F8829" s="346" t="s">
        <v>845</v>
      </c>
      <c r="G8829" s="342">
        <f t="shared" si="279"/>
        <v>2.8110120617951138</v>
      </c>
      <c r="H8829" s="342">
        <f t="shared" si="278"/>
        <v>53.35101206179511</v>
      </c>
      <c r="I8829" s="190"/>
    </row>
    <row r="8830" spans="1:10" ht="13.5" hidden="1" customHeight="1" thickBot="1">
      <c r="A8830" s="410"/>
      <c r="B8830" s="183">
        <v>15</v>
      </c>
      <c r="C8830" s="184">
        <v>598.63</v>
      </c>
      <c r="D8830" s="346" t="s">
        <v>387</v>
      </c>
      <c r="E8830" s="346" t="s">
        <v>386</v>
      </c>
      <c r="F8830" s="346" t="s">
        <v>843</v>
      </c>
      <c r="G8830" s="342">
        <f t="shared" si="279"/>
        <v>33.295531273296575</v>
      </c>
      <c r="H8830" s="342">
        <f t="shared" si="278"/>
        <v>631.92553127329654</v>
      </c>
      <c r="I8830" s="190"/>
    </row>
    <row r="8831" spans="1:10" ht="13.5" hidden="1" customHeight="1" thickBot="1">
      <c r="A8831" s="410"/>
      <c r="B8831" s="183">
        <v>14</v>
      </c>
      <c r="C8831" s="184">
        <v>540.76</v>
      </c>
      <c r="D8831" s="346" t="s">
        <v>387</v>
      </c>
      <c r="E8831" s="346" t="s">
        <v>386</v>
      </c>
      <c r="F8831" s="346" t="s">
        <v>894</v>
      </c>
      <c r="G8831" s="342">
        <f t="shared" si="279"/>
        <v>30.076827909306008</v>
      </c>
      <c r="H8831" s="342">
        <f t="shared" si="278"/>
        <v>570.83682790930595</v>
      </c>
      <c r="I8831" s="190"/>
    </row>
    <row r="8832" spans="1:10" ht="13.5" hidden="1" customHeight="1" thickBot="1">
      <c r="A8832" s="410"/>
      <c r="B8832" s="183">
        <v>20</v>
      </c>
      <c r="C8832" s="184">
        <v>919.47</v>
      </c>
      <c r="D8832" s="346" t="s">
        <v>387</v>
      </c>
      <c r="E8832" s="346" t="s">
        <v>386</v>
      </c>
      <c r="F8832" s="346" t="s">
        <v>881</v>
      </c>
      <c r="G8832" s="342">
        <f t="shared" si="279"/>
        <v>51.140507725737109</v>
      </c>
      <c r="H8832" s="342">
        <f t="shared" si="278"/>
        <v>970.61050772573708</v>
      </c>
      <c r="I8832" s="190"/>
    </row>
    <row r="8833" spans="1:9" ht="13.5" hidden="1" customHeight="1" thickBot="1">
      <c r="A8833" s="410"/>
      <c r="B8833" s="183">
        <v>19</v>
      </c>
      <c r="C8833" s="184">
        <v>756.21</v>
      </c>
      <c r="D8833" s="346" t="s">
        <v>387</v>
      </c>
      <c r="E8833" s="346" t="s">
        <v>386</v>
      </c>
      <c r="F8833" s="346" t="s">
        <v>805</v>
      </c>
      <c r="G8833" s="342">
        <f t="shared" si="279"/>
        <v>42.060059977247391</v>
      </c>
      <c r="H8833" s="342">
        <f t="shared" si="278"/>
        <v>798.27005997724746</v>
      </c>
      <c r="I8833" s="190"/>
    </row>
    <row r="8834" spans="1:9" ht="13.5" hidden="1" customHeight="1" thickBot="1">
      <c r="A8834" s="410"/>
      <c r="B8834" s="183">
        <v>13</v>
      </c>
      <c r="C8834" s="184">
        <v>483.74</v>
      </c>
      <c r="D8834" s="346" t="s">
        <v>387</v>
      </c>
      <c r="E8834" s="346" t="s">
        <v>386</v>
      </c>
      <c r="F8834" s="346" t="s">
        <v>862</v>
      </c>
      <c r="G8834" s="342">
        <f t="shared" si="279"/>
        <v>26.905401162896091</v>
      </c>
      <c r="H8834" s="342">
        <f t="shared" si="278"/>
        <v>510.64540116289612</v>
      </c>
      <c r="I8834" s="190"/>
    </row>
    <row r="8835" spans="1:9" ht="13.5" hidden="1" customHeight="1" thickBot="1">
      <c r="A8835" s="410"/>
      <c r="B8835" s="183">
        <v>2</v>
      </c>
      <c r="C8835" s="184">
        <v>101.08</v>
      </c>
      <c r="D8835" s="346" t="s">
        <v>387</v>
      </c>
      <c r="E8835" s="346" t="s">
        <v>386</v>
      </c>
      <c r="F8835" s="346" t="s">
        <v>816</v>
      </c>
      <c r="G8835" s="342">
        <f t="shared" si="279"/>
        <v>5.6220241235902275</v>
      </c>
      <c r="H8835" s="342">
        <f t="shared" si="278"/>
        <v>106.70202412359022</v>
      </c>
      <c r="I8835" s="190"/>
    </row>
    <row r="8836" spans="1:9" ht="13.5" hidden="1" customHeight="1" thickBot="1">
      <c r="A8836" s="410"/>
      <c r="B8836" s="183">
        <v>8</v>
      </c>
      <c r="C8836" s="184">
        <v>380.04</v>
      </c>
      <c r="D8836" s="346" t="s">
        <v>387</v>
      </c>
      <c r="E8836" s="346" t="s">
        <v>386</v>
      </c>
      <c r="F8836" s="346" t="s">
        <v>863</v>
      </c>
      <c r="G8836" s="342">
        <f t="shared" si="279"/>
        <v>21.137653818057284</v>
      </c>
      <c r="H8836" s="342">
        <f t="shared" si="278"/>
        <v>401.17765381805731</v>
      </c>
      <c r="I8836" s="190"/>
    </row>
    <row r="8837" spans="1:9" ht="13.5" hidden="1" customHeight="1" thickBot="1">
      <c r="A8837" s="410"/>
      <c r="B8837" s="183">
        <v>22</v>
      </c>
      <c r="C8837" s="184">
        <v>1000.1</v>
      </c>
      <c r="D8837" s="346" t="s">
        <v>387</v>
      </c>
      <c r="E8837" s="346" t="s">
        <v>386</v>
      </c>
      <c r="F8837" s="346" t="s">
        <v>864</v>
      </c>
      <c r="G8837" s="342">
        <f t="shared" si="279"/>
        <v>55.625112049887086</v>
      </c>
      <c r="H8837" s="342">
        <f t="shared" si="278"/>
        <v>1055.725112049887</v>
      </c>
      <c r="I8837" s="190"/>
    </row>
    <row r="8838" spans="1:9" ht="13.5" hidden="1" customHeight="1" thickBot="1">
      <c r="A8838" s="410"/>
      <c r="B8838" s="183">
        <v>5</v>
      </c>
      <c r="C8838" s="184">
        <v>159.57</v>
      </c>
      <c r="D8838" s="346" t="s">
        <v>387</v>
      </c>
      <c r="E8838" s="346" t="s">
        <v>386</v>
      </c>
      <c r="F8838" s="346" t="s">
        <v>841</v>
      </c>
      <c r="G8838" s="342">
        <f t="shared" si="279"/>
        <v>8.8752116086396189</v>
      </c>
      <c r="H8838" s="342">
        <f t="shared" si="278"/>
        <v>168.44521160863962</v>
      </c>
      <c r="I8838" s="190"/>
    </row>
    <row r="8839" spans="1:9" ht="13.5" hidden="1" customHeight="1" thickBot="1">
      <c r="A8839" s="410"/>
      <c r="B8839" s="183">
        <v>85</v>
      </c>
      <c r="C8839" s="184">
        <v>2586.1799999999998</v>
      </c>
      <c r="D8839" s="346" t="s">
        <v>384</v>
      </c>
      <c r="E8839" s="346" t="s">
        <v>386</v>
      </c>
      <c r="F8839" s="346" t="s">
        <v>807</v>
      </c>
      <c r="G8839" s="342">
        <f t="shared" si="279"/>
        <v>143.84216806437055</v>
      </c>
      <c r="H8839" s="342">
        <f t="shared" si="278"/>
        <v>2730.0221680643704</v>
      </c>
      <c r="I8839" s="190"/>
    </row>
    <row r="8840" spans="1:9" ht="13.5" hidden="1" customHeight="1" thickBot="1">
      <c r="A8840" s="410"/>
      <c r="B8840" s="183">
        <v>64</v>
      </c>
      <c r="C8840" s="184">
        <v>1860.66</v>
      </c>
      <c r="D8840" s="346" t="s">
        <v>384</v>
      </c>
      <c r="E8840" s="346" t="s">
        <v>386</v>
      </c>
      <c r="F8840" s="346" t="s">
        <v>837</v>
      </c>
      <c r="G8840" s="342">
        <f t="shared" si="279"/>
        <v>103.48907207953495</v>
      </c>
      <c r="H8840" s="342">
        <f t="shared" si="278"/>
        <v>1964.149072079535</v>
      </c>
      <c r="I8840" s="190"/>
    </row>
    <row r="8841" spans="1:9" ht="13.5" hidden="1" customHeight="1" thickBot="1">
      <c r="A8841" s="410"/>
      <c r="B8841" s="183">
        <v>70</v>
      </c>
      <c r="C8841" s="184">
        <v>1795.46</v>
      </c>
      <c r="D8841" s="346" t="s">
        <v>384</v>
      </c>
      <c r="E8841" s="346" t="s">
        <v>386</v>
      </c>
      <c r="F8841" s="346" t="s">
        <v>811</v>
      </c>
      <c r="G8841" s="342">
        <f t="shared" si="279"/>
        <v>99.862677413348933</v>
      </c>
      <c r="H8841" s="342">
        <f t="shared" si="278"/>
        <v>1895.3226774133491</v>
      </c>
      <c r="I8841" s="190"/>
    </row>
    <row r="8842" spans="1:9" ht="13.5" hidden="1" customHeight="1" thickBot="1">
      <c r="A8842" s="410"/>
      <c r="B8842" s="183">
        <v>94</v>
      </c>
      <c r="C8842" s="184">
        <v>3243.68</v>
      </c>
      <c r="D8842" s="346" t="s">
        <v>384</v>
      </c>
      <c r="E8842" s="346" t="s">
        <v>386</v>
      </c>
      <c r="F8842" s="346" t="s">
        <v>813</v>
      </c>
      <c r="G8842" s="342">
        <f t="shared" si="279"/>
        <v>180.41202225175255</v>
      </c>
      <c r="H8842" s="342">
        <f t="shared" si="278"/>
        <v>3424.0920222517525</v>
      </c>
      <c r="I8842" s="190"/>
    </row>
    <row r="8843" spans="1:9" ht="13.5" hidden="1" customHeight="1" thickBot="1">
      <c r="A8843" s="410"/>
      <c r="B8843" s="183">
        <v>172.5</v>
      </c>
      <c r="C8843" s="184">
        <v>5057.7299999999996</v>
      </c>
      <c r="D8843" s="346" t="s">
        <v>384</v>
      </c>
      <c r="E8843" s="346" t="s">
        <v>386</v>
      </c>
      <c r="F8843" s="346" t="s">
        <v>808</v>
      </c>
      <c r="G8843" s="342">
        <f t="shared" si="279"/>
        <v>281.30866710136524</v>
      </c>
      <c r="H8843" s="342">
        <f t="shared" ref="H8843:H8906" si="280">+G8843+C8843</f>
        <v>5339.0386671013648</v>
      </c>
      <c r="I8843" s="190"/>
    </row>
    <row r="8844" spans="1:9" ht="13.5" hidden="1" customHeight="1" thickBot="1">
      <c r="A8844" s="410"/>
      <c r="B8844" s="183">
        <v>150.5</v>
      </c>
      <c r="C8844" s="184">
        <v>4468.91</v>
      </c>
      <c r="D8844" s="346" t="s">
        <v>384</v>
      </c>
      <c r="E8844" s="346" t="s">
        <v>386</v>
      </c>
      <c r="F8844" s="346" t="s">
        <v>809</v>
      </c>
      <c r="G8844" s="342">
        <f t="shared" si="279"/>
        <v>248.55876361449944</v>
      </c>
      <c r="H8844" s="342">
        <f t="shared" si="280"/>
        <v>4717.468763614499</v>
      </c>
      <c r="I8844" s="190"/>
    </row>
    <row r="8845" spans="1:9" ht="13.5" hidden="1" customHeight="1" thickBot="1">
      <c r="A8845" s="410"/>
      <c r="B8845" s="183">
        <v>183</v>
      </c>
      <c r="C8845" s="184">
        <v>4837.9799999999996</v>
      </c>
      <c r="D8845" s="346" t="s">
        <v>384</v>
      </c>
      <c r="E8845" s="346" t="s">
        <v>386</v>
      </c>
      <c r="F8845" s="346" t="s">
        <v>810</v>
      </c>
      <c r="G8845" s="342">
        <f t="shared" si="279"/>
        <v>269.08627096801587</v>
      </c>
      <c r="H8845" s="342">
        <f t="shared" si="280"/>
        <v>5107.0662709680155</v>
      </c>
      <c r="I8845" s="190"/>
    </row>
    <row r="8846" spans="1:9" ht="13.5" hidden="1" customHeight="1" thickBot="1">
      <c r="A8846" s="410"/>
      <c r="B8846" s="183">
        <v>196</v>
      </c>
      <c r="C8846" s="184">
        <v>5117.18</v>
      </c>
      <c r="D8846" s="346" t="s">
        <v>384</v>
      </c>
      <c r="E8846" s="346" t="s">
        <v>386</v>
      </c>
      <c r="F8846" s="346" t="s">
        <v>835</v>
      </c>
      <c r="G8846" s="342">
        <f t="shared" si="279"/>
        <v>284.61524935450575</v>
      </c>
      <c r="H8846" s="342">
        <f t="shared" si="280"/>
        <v>5401.7952493545063</v>
      </c>
      <c r="I8846" s="190"/>
    </row>
    <row r="8847" spans="1:9" ht="13.5" hidden="1" customHeight="1" thickBot="1">
      <c r="A8847" s="410"/>
      <c r="B8847" s="183">
        <v>116</v>
      </c>
      <c r="C8847" s="184">
        <v>3473.93</v>
      </c>
      <c r="D8847" s="346" t="s">
        <v>384</v>
      </c>
      <c r="E8847" s="346" t="s">
        <v>386</v>
      </c>
      <c r="F8847" s="346" t="s">
        <v>802</v>
      </c>
      <c r="G8847" s="342">
        <f t="shared" ref="G8847:G8910" si="281">+(C8847/$C$12584)*1312742.08</f>
        <v>193.21842366109811</v>
      </c>
      <c r="H8847" s="342">
        <f t="shared" si="280"/>
        <v>3667.1484236610981</v>
      </c>
      <c r="I8847" s="190"/>
    </row>
    <row r="8848" spans="1:9" ht="13.5" hidden="1" customHeight="1" thickBot="1">
      <c r="A8848" s="410"/>
      <c r="B8848" s="183">
        <v>68</v>
      </c>
      <c r="C8848" s="184">
        <v>1731.82</v>
      </c>
      <c r="D8848" s="346" t="s">
        <v>384</v>
      </c>
      <c r="E8848" s="346" t="s">
        <v>386</v>
      </c>
      <c r="F8848" s="346" t="s">
        <v>803</v>
      </c>
      <c r="G8848" s="342">
        <f t="shared" si="281"/>
        <v>96.323049245310926</v>
      </c>
      <c r="H8848" s="342">
        <f t="shared" si="280"/>
        <v>1828.143049245311</v>
      </c>
      <c r="I8848" s="190"/>
    </row>
    <row r="8849" spans="1:10" ht="13.5" hidden="1" customHeight="1" thickBot="1">
      <c r="A8849" s="410"/>
      <c r="B8849" s="183">
        <v>77</v>
      </c>
      <c r="C8849" s="184">
        <v>1707.58</v>
      </c>
      <c r="D8849" s="346" t="s">
        <v>384</v>
      </c>
      <c r="E8849" s="346" t="s">
        <v>386</v>
      </c>
      <c r="F8849" s="346" t="s">
        <v>804</v>
      </c>
      <c r="G8849" s="342">
        <f t="shared" si="281"/>
        <v>94.97483135101109</v>
      </c>
      <c r="H8849" s="342">
        <f t="shared" si="280"/>
        <v>1802.554831351011</v>
      </c>
      <c r="I8849" s="190"/>
    </row>
    <row r="8850" spans="1:10" ht="13.5" hidden="1" customHeight="1" thickBot="1">
      <c r="A8850" s="410"/>
      <c r="B8850" s="183">
        <v>134</v>
      </c>
      <c r="C8850" s="184">
        <v>3651.24</v>
      </c>
      <c r="D8850" s="346" t="s">
        <v>384</v>
      </c>
      <c r="E8850" s="346" t="s">
        <v>386</v>
      </c>
      <c r="F8850" s="346" t="s">
        <v>845</v>
      </c>
      <c r="G8850" s="342">
        <f t="shared" si="281"/>
        <v>203.08032608842086</v>
      </c>
      <c r="H8850" s="342">
        <f t="shared" si="280"/>
        <v>3854.3203260884206</v>
      </c>
      <c r="I8850" s="190"/>
    </row>
    <row r="8851" spans="1:10" ht="13.5" hidden="1" customHeight="1" thickBot="1">
      <c r="A8851" s="410"/>
      <c r="B8851" s="183">
        <v>164</v>
      </c>
      <c r="C8851" s="184">
        <v>4733.4799999999996</v>
      </c>
      <c r="D8851" s="346" t="s">
        <v>384</v>
      </c>
      <c r="E8851" s="346" t="s">
        <v>386</v>
      </c>
      <c r="F8851" s="346" t="s">
        <v>843</v>
      </c>
      <c r="G8851" s="342">
        <f t="shared" si="281"/>
        <v>263.27402798310118</v>
      </c>
      <c r="H8851" s="342">
        <f t="shared" si="280"/>
        <v>4996.754027983101</v>
      </c>
      <c r="I8851" s="190"/>
    </row>
    <row r="8852" spans="1:10" ht="13.5" hidden="1" customHeight="1" thickBot="1">
      <c r="A8852" s="410"/>
      <c r="B8852" s="183">
        <v>240</v>
      </c>
      <c r="C8852" s="184">
        <v>6445.62</v>
      </c>
      <c r="D8852" s="346" t="s">
        <v>384</v>
      </c>
      <c r="E8852" s="346" t="s">
        <v>386</v>
      </c>
      <c r="F8852" s="346" t="s">
        <v>894</v>
      </c>
      <c r="G8852" s="342">
        <f t="shared" si="281"/>
        <v>358.5024844825449</v>
      </c>
      <c r="H8852" s="342">
        <f t="shared" si="280"/>
        <v>6804.1224844825447</v>
      </c>
      <c r="I8852" s="190"/>
    </row>
    <row r="8853" spans="1:10" ht="13.5" hidden="1" customHeight="1" thickBot="1">
      <c r="A8853" s="410"/>
      <c r="B8853" s="183">
        <v>74.5</v>
      </c>
      <c r="C8853" s="184">
        <v>1974.79</v>
      </c>
      <c r="D8853" s="346" t="s">
        <v>384</v>
      </c>
      <c r="E8853" s="346" t="s">
        <v>386</v>
      </c>
      <c r="F8853" s="346" t="s">
        <v>881</v>
      </c>
      <c r="G8853" s="342">
        <f t="shared" si="281"/>
        <v>109.83693133186334</v>
      </c>
      <c r="H8853" s="342">
        <f t="shared" si="280"/>
        <v>2084.6269313318635</v>
      </c>
      <c r="I8853" s="190"/>
    </row>
    <row r="8854" spans="1:10" ht="13.5" hidden="1" customHeight="1" thickBot="1">
      <c r="A8854" s="410"/>
      <c r="B8854" s="183">
        <v>197.5</v>
      </c>
      <c r="C8854" s="184">
        <v>5732.84</v>
      </c>
      <c r="D8854" s="346" t="s">
        <v>384</v>
      </c>
      <c r="E8854" s="346" t="s">
        <v>386</v>
      </c>
      <c r="F8854" s="346" t="s">
        <v>805</v>
      </c>
      <c r="G8854" s="342">
        <f t="shared" si="281"/>
        <v>318.85798156591812</v>
      </c>
      <c r="H8854" s="342">
        <f t="shared" si="280"/>
        <v>6051.6979815659179</v>
      </c>
      <c r="I8854" s="190"/>
    </row>
    <row r="8855" spans="1:10" ht="13.5" hidden="1" customHeight="1" thickBot="1">
      <c r="A8855" s="410"/>
      <c r="B8855" s="183">
        <v>149</v>
      </c>
      <c r="C8855" s="184">
        <v>4284.16</v>
      </c>
      <c r="D8855" s="346" t="s">
        <v>384</v>
      </c>
      <c r="E8855" s="346" t="s">
        <v>386</v>
      </c>
      <c r="F8855" s="346" t="s">
        <v>862</v>
      </c>
      <c r="G8855" s="342">
        <f t="shared" si="281"/>
        <v>238.2830517344708</v>
      </c>
      <c r="H8855" s="342">
        <f t="shared" si="280"/>
        <v>4522.4430517344708</v>
      </c>
      <c r="I8855" s="190"/>
    </row>
    <row r="8856" spans="1:10" ht="13.5" hidden="1" customHeight="1" thickBot="1">
      <c r="A8856" s="410"/>
      <c r="B8856" s="183">
        <v>165</v>
      </c>
      <c r="C8856" s="184">
        <v>4540.41</v>
      </c>
      <c r="D8856" s="346" t="s">
        <v>384</v>
      </c>
      <c r="E8856" s="346" t="s">
        <v>386</v>
      </c>
      <c r="F8856" s="346" t="s">
        <v>816</v>
      </c>
      <c r="G8856" s="342">
        <f t="shared" si="281"/>
        <v>252.5355614462832</v>
      </c>
      <c r="H8856" s="342">
        <f t="shared" si="280"/>
        <v>4792.9455614462831</v>
      </c>
      <c r="I8856" s="190"/>
    </row>
    <row r="8857" spans="1:10" ht="13.5" hidden="1" customHeight="1" thickBot="1">
      <c r="A8857" s="410"/>
      <c r="B8857" s="183">
        <v>155</v>
      </c>
      <c r="C8857" s="184">
        <v>4377.78</v>
      </c>
      <c r="D8857" s="346" t="s">
        <v>384</v>
      </c>
      <c r="E8857" s="346" t="s">
        <v>386</v>
      </c>
      <c r="F8857" s="346" t="s">
        <v>863</v>
      </c>
      <c r="G8857" s="342">
        <f t="shared" si="281"/>
        <v>243.49015401435324</v>
      </c>
      <c r="H8857" s="342">
        <f t="shared" si="280"/>
        <v>4621.2701540143526</v>
      </c>
      <c r="I8857" s="190"/>
    </row>
    <row r="8858" spans="1:10" ht="13.5" hidden="1" customHeight="1" thickBot="1">
      <c r="A8858" s="410"/>
      <c r="B8858" s="183">
        <v>140</v>
      </c>
      <c r="C8858" s="184">
        <v>4058.46</v>
      </c>
      <c r="D8858" s="346" t="s">
        <v>384</v>
      </c>
      <c r="E8858" s="346" t="s">
        <v>386</v>
      </c>
      <c r="F8858" s="346" t="s">
        <v>864</v>
      </c>
      <c r="G8858" s="342">
        <f t="shared" si="281"/>
        <v>225.72971927805693</v>
      </c>
      <c r="H8858" s="342">
        <f t="shared" si="280"/>
        <v>4284.1897192780571</v>
      </c>
      <c r="I8858" s="190"/>
    </row>
    <row r="8859" spans="1:10" ht="13.5" hidden="1" customHeight="1" thickBot="1">
      <c r="A8859" s="411"/>
      <c r="B8859" s="183">
        <v>150</v>
      </c>
      <c r="C8859" s="184">
        <v>4046.77</v>
      </c>
      <c r="D8859" s="346" t="s">
        <v>384</v>
      </c>
      <c r="E8859" s="346" t="s">
        <v>386</v>
      </c>
      <c r="F8859" s="346" t="s">
        <v>841</v>
      </c>
      <c r="G8859" s="342">
        <f t="shared" si="281"/>
        <v>225.07952673744782</v>
      </c>
      <c r="H8859" s="342">
        <f t="shared" si="280"/>
        <v>4271.8495267374474</v>
      </c>
      <c r="I8859" s="190"/>
    </row>
    <row r="8860" spans="1:10" ht="13.5" thickBot="1">
      <c r="A8860" s="185" t="s">
        <v>583</v>
      </c>
      <c r="B8860" s="186">
        <v>3065.5</v>
      </c>
      <c r="C8860" s="187">
        <v>89130.25</v>
      </c>
      <c r="D8860" s="412"/>
      <c r="E8860" s="413"/>
      <c r="F8860" s="414"/>
      <c r="G8860" s="342">
        <f t="shared" si="281"/>
        <v>4957.3844048439641</v>
      </c>
      <c r="H8860" s="342">
        <f t="shared" si="280"/>
        <v>94087.634404843964</v>
      </c>
      <c r="I8860" s="190">
        <f>+H8860</f>
        <v>94087.634404843964</v>
      </c>
      <c r="J8860" s="347">
        <v>5</v>
      </c>
    </row>
    <row r="8861" spans="1:10" ht="13.5" hidden="1" customHeight="1" thickBot="1">
      <c r="A8861" s="409" t="s">
        <v>1140</v>
      </c>
      <c r="B8861" s="183">
        <v>27</v>
      </c>
      <c r="C8861" s="184">
        <v>626.66999999999996</v>
      </c>
      <c r="D8861" s="346" t="s">
        <v>384</v>
      </c>
      <c r="E8861" s="346" t="s">
        <v>386</v>
      </c>
      <c r="F8861" s="346" t="s">
        <v>838</v>
      </c>
      <c r="G8861" s="342">
        <f t="shared" si="281"/>
        <v>34.855103457956943</v>
      </c>
      <c r="H8861" s="342">
        <f t="shared" si="280"/>
        <v>661.5251034579569</v>
      </c>
      <c r="I8861" s="190"/>
    </row>
    <row r="8862" spans="1:10" ht="13.5" hidden="1" customHeight="1" thickBot="1">
      <c r="A8862" s="411"/>
      <c r="B8862" s="183">
        <v>14</v>
      </c>
      <c r="C8862" s="184">
        <v>324.94</v>
      </c>
      <c r="D8862" s="346" t="s">
        <v>384</v>
      </c>
      <c r="E8862" s="346" t="s">
        <v>386</v>
      </c>
      <c r="F8862" s="346" t="s">
        <v>858</v>
      </c>
      <c r="G8862" s="342">
        <f t="shared" si="281"/>
        <v>18.073016607829526</v>
      </c>
      <c r="H8862" s="342">
        <f t="shared" si="280"/>
        <v>343.01301660782951</v>
      </c>
      <c r="I8862" s="190"/>
    </row>
    <row r="8863" spans="1:10" ht="13.5" thickBot="1">
      <c r="A8863" s="185" t="s">
        <v>1140</v>
      </c>
      <c r="B8863" s="186">
        <v>41</v>
      </c>
      <c r="C8863" s="187">
        <v>951.61</v>
      </c>
      <c r="D8863" s="412"/>
      <c r="E8863" s="413"/>
      <c r="F8863" s="414"/>
      <c r="G8863" s="342">
        <f t="shared" si="281"/>
        <v>52.928120065786473</v>
      </c>
      <c r="H8863" s="342">
        <f t="shared" si="280"/>
        <v>1004.5381200657865</v>
      </c>
      <c r="I8863" s="190">
        <f>+H8863</f>
        <v>1004.5381200657865</v>
      </c>
      <c r="J8863" s="347">
        <v>5</v>
      </c>
    </row>
    <row r="8864" spans="1:10" ht="13.5" hidden="1" customHeight="1" thickBot="1">
      <c r="A8864" s="409" t="s">
        <v>1141</v>
      </c>
      <c r="B8864" s="183">
        <v>24</v>
      </c>
      <c r="C8864" s="184">
        <v>659.04</v>
      </c>
      <c r="D8864" s="346" t="s">
        <v>384</v>
      </c>
      <c r="E8864" s="346" t="s">
        <v>386</v>
      </c>
      <c r="F8864" s="346" t="s">
        <v>867</v>
      </c>
      <c r="G8864" s="342">
        <f t="shared" si="281"/>
        <v>36.655508294528126</v>
      </c>
      <c r="H8864" s="342">
        <f t="shared" si="280"/>
        <v>695.69550829452805</v>
      </c>
      <c r="I8864" s="190"/>
    </row>
    <row r="8865" spans="1:10" ht="13.5" hidden="1" customHeight="1" thickBot="1">
      <c r="A8865" s="410"/>
      <c r="B8865" s="183">
        <v>23</v>
      </c>
      <c r="C8865" s="184">
        <v>631.58000000000004</v>
      </c>
      <c r="D8865" s="346" t="s">
        <v>384</v>
      </c>
      <c r="E8865" s="346" t="s">
        <v>386</v>
      </c>
      <c r="F8865" s="346" t="s">
        <v>868</v>
      </c>
      <c r="G8865" s="342">
        <f t="shared" si="281"/>
        <v>35.128195448922796</v>
      </c>
      <c r="H8865" s="342">
        <f t="shared" si="280"/>
        <v>666.70819544892288</v>
      </c>
      <c r="I8865" s="190"/>
    </row>
    <row r="8866" spans="1:10" ht="13.5" hidden="1" customHeight="1" thickBot="1">
      <c r="A8866" s="411"/>
      <c r="B8866" s="183">
        <v>40</v>
      </c>
      <c r="C8866" s="184">
        <v>1098.4000000000001</v>
      </c>
      <c r="D8866" s="346" t="s">
        <v>384</v>
      </c>
      <c r="E8866" s="346" t="s">
        <v>386</v>
      </c>
      <c r="F8866" s="346" t="s">
        <v>838</v>
      </c>
      <c r="G8866" s="342">
        <f t="shared" si="281"/>
        <v>61.092513824213562</v>
      </c>
      <c r="H8866" s="342">
        <f t="shared" si="280"/>
        <v>1159.4925138242136</v>
      </c>
      <c r="I8866" s="190"/>
    </row>
    <row r="8867" spans="1:10" ht="13.5" thickBot="1">
      <c r="A8867" s="185" t="s">
        <v>1141</v>
      </c>
      <c r="B8867" s="186">
        <v>87</v>
      </c>
      <c r="C8867" s="187">
        <v>2389.02</v>
      </c>
      <c r="D8867" s="412"/>
      <c r="E8867" s="413"/>
      <c r="F8867" s="414"/>
      <c r="G8867" s="342">
        <f t="shared" si="281"/>
        <v>132.87621756766447</v>
      </c>
      <c r="H8867" s="342">
        <f t="shared" si="280"/>
        <v>2521.8962175676643</v>
      </c>
      <c r="I8867" s="190">
        <f>+H8867</f>
        <v>2521.8962175676643</v>
      </c>
      <c r="J8867" s="347">
        <v>5</v>
      </c>
    </row>
    <row r="8868" spans="1:10" ht="13.5" hidden="1" customHeight="1" thickBot="1">
      <c r="A8868" s="409" t="s">
        <v>1142</v>
      </c>
      <c r="B8868" s="183">
        <v>7</v>
      </c>
      <c r="C8868" s="184">
        <v>299.18</v>
      </c>
      <c r="D8868" s="346" t="s">
        <v>387</v>
      </c>
      <c r="E8868" s="346" t="s">
        <v>386</v>
      </c>
      <c r="F8868" s="346" t="s">
        <v>867</v>
      </c>
      <c r="G8868" s="342">
        <f t="shared" si="281"/>
        <v>16.640256997385478</v>
      </c>
      <c r="H8868" s="342">
        <f t="shared" si="280"/>
        <v>315.82025699738551</v>
      </c>
      <c r="I8868" s="190"/>
    </row>
    <row r="8869" spans="1:10" ht="13.5" hidden="1" customHeight="1" thickBot="1">
      <c r="A8869" s="410"/>
      <c r="B8869" s="183">
        <v>16</v>
      </c>
      <c r="C8869" s="184">
        <v>685.44</v>
      </c>
      <c r="D8869" s="346" t="s">
        <v>387</v>
      </c>
      <c r="E8869" s="346" t="s">
        <v>386</v>
      </c>
      <c r="F8869" s="346" t="s">
        <v>868</v>
      </c>
      <c r="G8869" s="342">
        <f t="shared" si="281"/>
        <v>38.123864417032905</v>
      </c>
      <c r="H8869" s="342">
        <f t="shared" si="280"/>
        <v>723.56386441703296</v>
      </c>
      <c r="I8869" s="190"/>
    </row>
    <row r="8870" spans="1:10" ht="13.5" hidden="1" customHeight="1" thickBot="1">
      <c r="A8870" s="410"/>
      <c r="B8870" s="183">
        <v>19</v>
      </c>
      <c r="C8870" s="184">
        <v>812.06</v>
      </c>
      <c r="D8870" s="346" t="s">
        <v>387</v>
      </c>
      <c r="E8870" s="346" t="s">
        <v>386</v>
      </c>
      <c r="F8870" s="346" t="s">
        <v>838</v>
      </c>
      <c r="G8870" s="342">
        <f t="shared" si="281"/>
        <v>45.166411850046302</v>
      </c>
      <c r="H8870" s="342">
        <f t="shared" si="280"/>
        <v>857.22641185004625</v>
      </c>
      <c r="I8870" s="190"/>
    </row>
    <row r="8871" spans="1:10" ht="13.5" hidden="1" customHeight="1" thickBot="1">
      <c r="A8871" s="410"/>
      <c r="B8871" s="183">
        <v>8</v>
      </c>
      <c r="C8871" s="184">
        <v>341.92</v>
      </c>
      <c r="D8871" s="346" t="s">
        <v>387</v>
      </c>
      <c r="E8871" s="346" t="s">
        <v>386</v>
      </c>
      <c r="F8871" s="346" t="s">
        <v>872</v>
      </c>
      <c r="G8871" s="342">
        <f t="shared" si="281"/>
        <v>19.017436568440548</v>
      </c>
      <c r="H8871" s="342">
        <f t="shared" si="280"/>
        <v>360.93743656844055</v>
      </c>
      <c r="I8871" s="190"/>
    </row>
    <row r="8872" spans="1:10" ht="13.5" hidden="1" customHeight="1" thickBot="1">
      <c r="A8872" s="410"/>
      <c r="B8872" s="183">
        <v>18.5</v>
      </c>
      <c r="C8872" s="184">
        <v>731.25</v>
      </c>
      <c r="D8872" s="346" t="s">
        <v>387</v>
      </c>
      <c r="E8872" s="346" t="s">
        <v>386</v>
      </c>
      <c r="F8872" s="346" t="s">
        <v>858</v>
      </c>
      <c r="G8872" s="342">
        <f t="shared" si="281"/>
        <v>40.671796006879241</v>
      </c>
      <c r="H8872" s="342">
        <f t="shared" si="280"/>
        <v>771.92179600687928</v>
      </c>
      <c r="I8872" s="190"/>
    </row>
    <row r="8873" spans="1:10" ht="13.5" hidden="1" customHeight="1" thickBot="1">
      <c r="A8873" s="410"/>
      <c r="B8873" s="183">
        <v>18</v>
      </c>
      <c r="C8873" s="184">
        <v>513.75</v>
      </c>
      <c r="D8873" s="346" t="s">
        <v>384</v>
      </c>
      <c r="E8873" s="346" t="s">
        <v>386</v>
      </c>
      <c r="F8873" s="346" t="s">
        <v>867</v>
      </c>
      <c r="G8873" s="342">
        <f t="shared" si="281"/>
        <v>28.574543861243363</v>
      </c>
      <c r="H8873" s="342">
        <f t="shared" si="280"/>
        <v>542.32454386124334</v>
      </c>
      <c r="I8873" s="190"/>
    </row>
    <row r="8874" spans="1:10" ht="13.5" hidden="1" customHeight="1" thickBot="1">
      <c r="A8874" s="410"/>
      <c r="B8874" s="183">
        <v>61</v>
      </c>
      <c r="C8874" s="184">
        <v>1710.75</v>
      </c>
      <c r="D8874" s="346" t="s">
        <v>384</v>
      </c>
      <c r="E8874" s="346" t="s">
        <v>386</v>
      </c>
      <c r="F8874" s="346" t="s">
        <v>868</v>
      </c>
      <c r="G8874" s="342">
        <f t="shared" si="281"/>
        <v>95.15114532481185</v>
      </c>
      <c r="H8874" s="342">
        <f t="shared" si="280"/>
        <v>1805.9011453248118</v>
      </c>
      <c r="I8874" s="190"/>
    </row>
    <row r="8875" spans="1:10" ht="13.5" hidden="1" customHeight="1" thickBot="1">
      <c r="A8875" s="410"/>
      <c r="B8875" s="183">
        <v>41</v>
      </c>
      <c r="C8875" s="184">
        <v>1170.6500000000001</v>
      </c>
      <c r="D8875" s="346" t="s">
        <v>384</v>
      </c>
      <c r="E8875" s="346" t="s">
        <v>386</v>
      </c>
      <c r="F8875" s="346" t="s">
        <v>838</v>
      </c>
      <c r="G8875" s="342">
        <f t="shared" si="281"/>
        <v>65.111026318568463</v>
      </c>
      <c r="H8875" s="342">
        <f t="shared" si="280"/>
        <v>1235.7610263185686</v>
      </c>
      <c r="I8875" s="190"/>
    </row>
    <row r="8876" spans="1:10" ht="13.5" hidden="1" customHeight="1" thickBot="1">
      <c r="A8876" s="410"/>
      <c r="B8876" s="183">
        <v>6</v>
      </c>
      <c r="C8876" s="184">
        <v>170.96</v>
      </c>
      <c r="D8876" s="346" t="s">
        <v>384</v>
      </c>
      <c r="E8876" s="346" t="s">
        <v>386</v>
      </c>
      <c r="F8876" s="346" t="s">
        <v>872</v>
      </c>
      <c r="G8876" s="342">
        <f t="shared" si="281"/>
        <v>9.508718284220274</v>
      </c>
      <c r="H8876" s="342">
        <f t="shared" si="280"/>
        <v>180.46871828422027</v>
      </c>
      <c r="I8876" s="190"/>
    </row>
    <row r="8877" spans="1:10" ht="13.5" hidden="1" customHeight="1" thickBot="1">
      <c r="A8877" s="411"/>
      <c r="B8877" s="183">
        <v>80.5</v>
      </c>
      <c r="C8877" s="184">
        <v>1973.39</v>
      </c>
      <c r="D8877" s="346" t="s">
        <v>384</v>
      </c>
      <c r="E8877" s="346" t="s">
        <v>386</v>
      </c>
      <c r="F8877" s="346" t="s">
        <v>858</v>
      </c>
      <c r="G8877" s="342">
        <f t="shared" si="281"/>
        <v>109.7590639617305</v>
      </c>
      <c r="H8877" s="342">
        <f t="shared" si="280"/>
        <v>2083.1490639617305</v>
      </c>
      <c r="I8877" s="190"/>
    </row>
    <row r="8878" spans="1:10" ht="13.5" thickBot="1">
      <c r="A8878" s="185" t="s">
        <v>1142</v>
      </c>
      <c r="B8878" s="186">
        <v>275</v>
      </c>
      <c r="C8878" s="187">
        <v>8409.35</v>
      </c>
      <c r="D8878" s="412"/>
      <c r="E8878" s="413"/>
      <c r="F8878" s="414"/>
      <c r="G8878" s="342">
        <f t="shared" si="281"/>
        <v>467.72426359035893</v>
      </c>
      <c r="H8878" s="342">
        <f t="shared" si="280"/>
        <v>8877.0742635903589</v>
      </c>
      <c r="I8878" s="190">
        <f>+H8878</f>
        <v>8877.0742635903589</v>
      </c>
      <c r="J8878" s="347">
        <v>5</v>
      </c>
    </row>
    <row r="8879" spans="1:10" ht="13.5" hidden="1" customHeight="1" thickBot="1">
      <c r="A8879" s="409" t="s">
        <v>584</v>
      </c>
      <c r="B8879" s="183">
        <v>24</v>
      </c>
      <c r="C8879" s="184">
        <v>820.57</v>
      </c>
      <c r="D8879" s="346" t="s">
        <v>387</v>
      </c>
      <c r="E8879" s="346" t="s">
        <v>386</v>
      </c>
      <c r="F8879" s="346" t="s">
        <v>807</v>
      </c>
      <c r="G8879" s="342">
        <f t="shared" si="281"/>
        <v>45.639734221353713</v>
      </c>
      <c r="H8879" s="342">
        <f t="shared" si="280"/>
        <v>866.20973422135376</v>
      </c>
      <c r="I8879" s="190"/>
    </row>
    <row r="8880" spans="1:10" ht="13.5" hidden="1" customHeight="1" thickBot="1">
      <c r="A8880" s="410"/>
      <c r="B8880" s="183">
        <v>4</v>
      </c>
      <c r="C8880" s="184">
        <v>136.46</v>
      </c>
      <c r="D8880" s="346" t="s">
        <v>387</v>
      </c>
      <c r="E8880" s="346" t="s">
        <v>386</v>
      </c>
      <c r="F8880" s="346" t="s">
        <v>837</v>
      </c>
      <c r="G8880" s="342">
        <f t="shared" si="281"/>
        <v>7.5898438059469973</v>
      </c>
      <c r="H8880" s="342">
        <f t="shared" si="280"/>
        <v>144.04984380594701</v>
      </c>
      <c r="I8880" s="190"/>
    </row>
    <row r="8881" spans="1:9" ht="13.5" hidden="1" customHeight="1" thickBot="1">
      <c r="A8881" s="410"/>
      <c r="B8881" s="183">
        <v>14</v>
      </c>
      <c r="C8881" s="184">
        <v>402.33</v>
      </c>
      <c r="D8881" s="346" t="s">
        <v>387</v>
      </c>
      <c r="E8881" s="346" t="s">
        <v>386</v>
      </c>
      <c r="F8881" s="346" t="s">
        <v>811</v>
      </c>
      <c r="G8881" s="342">
        <f t="shared" si="281"/>
        <v>22.377413589672106</v>
      </c>
      <c r="H8881" s="342">
        <f t="shared" si="280"/>
        <v>424.70741358967211</v>
      </c>
      <c r="I8881" s="190"/>
    </row>
    <row r="8882" spans="1:9" ht="13.5" hidden="1" customHeight="1" thickBot="1">
      <c r="A8882" s="410"/>
      <c r="B8882" s="183">
        <v>18</v>
      </c>
      <c r="C8882" s="184">
        <v>622.88</v>
      </c>
      <c r="D8882" s="346" t="s">
        <v>387</v>
      </c>
      <c r="E8882" s="346" t="s">
        <v>386</v>
      </c>
      <c r="F8882" s="346" t="s">
        <v>813</v>
      </c>
      <c r="G8882" s="342">
        <f t="shared" si="281"/>
        <v>34.644305363097359</v>
      </c>
      <c r="H8882" s="342">
        <f t="shared" si="280"/>
        <v>657.52430536309737</v>
      </c>
      <c r="I8882" s="190"/>
    </row>
    <row r="8883" spans="1:9" ht="13.5" hidden="1" customHeight="1" thickBot="1">
      <c r="A8883" s="410"/>
      <c r="B8883" s="183">
        <v>8</v>
      </c>
      <c r="C8883" s="184">
        <v>291.35000000000002</v>
      </c>
      <c r="D8883" s="346" t="s">
        <v>387</v>
      </c>
      <c r="E8883" s="346" t="s">
        <v>386</v>
      </c>
      <c r="F8883" s="346" t="s">
        <v>808</v>
      </c>
      <c r="G8883" s="342">
        <f t="shared" si="281"/>
        <v>16.204755920142588</v>
      </c>
      <c r="H8883" s="342">
        <f t="shared" si="280"/>
        <v>307.55475592014261</v>
      </c>
      <c r="I8883" s="190"/>
    </row>
    <row r="8884" spans="1:9" ht="13.5" hidden="1" customHeight="1" thickBot="1">
      <c r="A8884" s="410"/>
      <c r="B8884" s="183">
        <v>19</v>
      </c>
      <c r="C8884" s="184">
        <v>681.54</v>
      </c>
      <c r="D8884" s="346" t="s">
        <v>387</v>
      </c>
      <c r="E8884" s="346" t="s">
        <v>386</v>
      </c>
      <c r="F8884" s="346" t="s">
        <v>809</v>
      </c>
      <c r="G8884" s="342">
        <f t="shared" si="281"/>
        <v>37.906948171662876</v>
      </c>
      <c r="H8884" s="342">
        <f t="shared" si="280"/>
        <v>719.44694817166283</v>
      </c>
      <c r="I8884" s="190"/>
    </row>
    <row r="8885" spans="1:9" ht="13.5" hidden="1" customHeight="1" thickBot="1">
      <c r="A8885" s="410"/>
      <c r="B8885" s="183">
        <v>42</v>
      </c>
      <c r="C8885" s="184">
        <v>1169.76</v>
      </c>
      <c r="D8885" s="346" t="s">
        <v>387</v>
      </c>
      <c r="E8885" s="346" t="s">
        <v>386</v>
      </c>
      <c r="F8885" s="346" t="s">
        <v>810</v>
      </c>
      <c r="G8885" s="342">
        <f t="shared" si="281"/>
        <v>65.06152491898402</v>
      </c>
      <c r="H8885" s="342">
        <f t="shared" si="280"/>
        <v>1234.8215249189841</v>
      </c>
      <c r="I8885" s="190"/>
    </row>
    <row r="8886" spans="1:9" ht="13.5" hidden="1" customHeight="1" thickBot="1">
      <c r="A8886" s="410"/>
      <c r="B8886" s="183">
        <v>50</v>
      </c>
      <c r="C8886" s="184">
        <v>1503.76</v>
      </c>
      <c r="D8886" s="346" t="s">
        <v>387</v>
      </c>
      <c r="E8886" s="346" t="s">
        <v>386</v>
      </c>
      <c r="F8886" s="346" t="s">
        <v>835</v>
      </c>
      <c r="G8886" s="342">
        <f t="shared" si="281"/>
        <v>83.63845465067314</v>
      </c>
      <c r="H8886" s="342">
        <f t="shared" si="280"/>
        <v>1587.3984546506731</v>
      </c>
      <c r="I8886" s="190"/>
    </row>
    <row r="8887" spans="1:9" ht="13.5" hidden="1" customHeight="1" thickBot="1">
      <c r="A8887" s="410"/>
      <c r="B8887" s="183">
        <v>15</v>
      </c>
      <c r="C8887" s="184">
        <v>641.1</v>
      </c>
      <c r="D8887" s="346" t="s">
        <v>387</v>
      </c>
      <c r="E8887" s="346" t="s">
        <v>386</v>
      </c>
      <c r="F8887" s="346" t="s">
        <v>802</v>
      </c>
      <c r="G8887" s="342">
        <f t="shared" si="281"/>
        <v>35.65769356582603</v>
      </c>
      <c r="H8887" s="342">
        <f t="shared" si="280"/>
        <v>676.757693565826</v>
      </c>
      <c r="I8887" s="190"/>
    </row>
    <row r="8888" spans="1:9" ht="13.5" hidden="1" customHeight="1" thickBot="1">
      <c r="A8888" s="410"/>
      <c r="B8888" s="183">
        <v>34</v>
      </c>
      <c r="C8888" s="184">
        <v>1167.26</v>
      </c>
      <c r="D8888" s="346" t="s">
        <v>387</v>
      </c>
      <c r="E8888" s="346" t="s">
        <v>386</v>
      </c>
      <c r="F8888" s="346" t="s">
        <v>803</v>
      </c>
      <c r="G8888" s="342">
        <f t="shared" si="281"/>
        <v>64.922476043746826</v>
      </c>
      <c r="H8888" s="342">
        <f t="shared" si="280"/>
        <v>1232.1824760437469</v>
      </c>
      <c r="I8888" s="190"/>
    </row>
    <row r="8889" spans="1:9" ht="13.5" hidden="1" customHeight="1" thickBot="1">
      <c r="A8889" s="410"/>
      <c r="B8889" s="183">
        <v>3</v>
      </c>
      <c r="C8889" s="184">
        <v>103.68</v>
      </c>
      <c r="D8889" s="346" t="s">
        <v>387</v>
      </c>
      <c r="E8889" s="346" t="s">
        <v>386</v>
      </c>
      <c r="F8889" s="346" t="s">
        <v>804</v>
      </c>
      <c r="G8889" s="342">
        <f t="shared" si="281"/>
        <v>5.7666349538369097</v>
      </c>
      <c r="H8889" s="342">
        <f t="shared" si="280"/>
        <v>109.44663495383692</v>
      </c>
      <c r="I8889" s="190"/>
    </row>
    <row r="8890" spans="1:9" ht="13.5" hidden="1" customHeight="1" thickBot="1">
      <c r="A8890" s="410"/>
      <c r="B8890" s="183">
        <v>12</v>
      </c>
      <c r="C8890" s="184">
        <v>467.87</v>
      </c>
      <c r="D8890" s="346" t="s">
        <v>387</v>
      </c>
      <c r="E8890" s="346" t="s">
        <v>386</v>
      </c>
      <c r="F8890" s="346" t="s">
        <v>845</v>
      </c>
      <c r="G8890" s="342">
        <f t="shared" si="281"/>
        <v>26.022718902890379</v>
      </c>
      <c r="H8890" s="342">
        <f t="shared" si="280"/>
        <v>493.89271890289041</v>
      </c>
      <c r="I8890" s="190"/>
    </row>
    <row r="8891" spans="1:9" ht="13.5" hidden="1" customHeight="1" thickBot="1">
      <c r="A8891" s="410"/>
      <c r="B8891" s="183">
        <v>75</v>
      </c>
      <c r="C8891" s="184">
        <v>2479.27</v>
      </c>
      <c r="D8891" s="346" t="s">
        <v>387</v>
      </c>
      <c r="E8891" s="346" t="s">
        <v>386</v>
      </c>
      <c r="F8891" s="346" t="s">
        <v>843</v>
      </c>
      <c r="G8891" s="342">
        <f t="shared" si="281"/>
        <v>137.89588196372719</v>
      </c>
      <c r="H8891" s="342">
        <f t="shared" si="280"/>
        <v>2617.1658819637273</v>
      </c>
      <c r="I8891" s="190"/>
    </row>
    <row r="8892" spans="1:9" ht="13.5" hidden="1" customHeight="1" thickBot="1">
      <c r="A8892" s="410"/>
      <c r="B8892" s="183">
        <v>45.5</v>
      </c>
      <c r="C8892" s="184">
        <v>1477.96</v>
      </c>
      <c r="D8892" s="346" t="s">
        <v>387</v>
      </c>
      <c r="E8892" s="346" t="s">
        <v>386</v>
      </c>
      <c r="F8892" s="346" t="s">
        <v>894</v>
      </c>
      <c r="G8892" s="342">
        <f t="shared" si="281"/>
        <v>82.203470258225295</v>
      </c>
      <c r="H8892" s="342">
        <f t="shared" si="280"/>
        <v>1560.1634702582253</v>
      </c>
      <c r="I8892" s="190"/>
    </row>
    <row r="8893" spans="1:9" ht="13.5" hidden="1" customHeight="1" thickBot="1">
      <c r="A8893" s="410"/>
      <c r="B8893" s="183">
        <v>34.5</v>
      </c>
      <c r="C8893" s="184">
        <v>923.74</v>
      </c>
      <c r="D8893" s="346" t="s">
        <v>387</v>
      </c>
      <c r="E8893" s="346" t="s">
        <v>386</v>
      </c>
      <c r="F8893" s="346" t="s">
        <v>881</v>
      </c>
      <c r="G8893" s="342">
        <f t="shared" si="281"/>
        <v>51.378003204642233</v>
      </c>
      <c r="H8893" s="342">
        <f t="shared" si="280"/>
        <v>975.11800320464226</v>
      </c>
      <c r="I8893" s="190"/>
    </row>
    <row r="8894" spans="1:9" ht="13.5" hidden="1" customHeight="1" thickBot="1">
      <c r="A8894" s="410"/>
      <c r="B8894" s="183">
        <v>35.5</v>
      </c>
      <c r="C8894" s="184">
        <v>1180.0899999999999</v>
      </c>
      <c r="D8894" s="346" t="s">
        <v>387</v>
      </c>
      <c r="E8894" s="346" t="s">
        <v>386</v>
      </c>
      <c r="F8894" s="346" t="s">
        <v>805</v>
      </c>
      <c r="G8894" s="342">
        <f t="shared" si="281"/>
        <v>65.636074871464103</v>
      </c>
      <c r="H8894" s="342">
        <f t="shared" si="280"/>
        <v>1245.7260748714641</v>
      </c>
      <c r="I8894" s="190"/>
    </row>
    <row r="8895" spans="1:9" ht="13.5" hidden="1" customHeight="1" thickBot="1">
      <c r="A8895" s="410"/>
      <c r="B8895" s="183">
        <v>42</v>
      </c>
      <c r="C8895" s="184">
        <v>1478.49</v>
      </c>
      <c r="D8895" s="346" t="s">
        <v>387</v>
      </c>
      <c r="E8895" s="346" t="s">
        <v>386</v>
      </c>
      <c r="F8895" s="346" t="s">
        <v>862</v>
      </c>
      <c r="G8895" s="342">
        <f t="shared" si="281"/>
        <v>82.232948619775584</v>
      </c>
      <c r="H8895" s="342">
        <f t="shared" si="280"/>
        <v>1560.7229486197757</v>
      </c>
      <c r="I8895" s="190"/>
    </row>
    <row r="8896" spans="1:9" ht="13.5" hidden="1" customHeight="1" thickBot="1">
      <c r="A8896" s="410"/>
      <c r="B8896" s="183">
        <v>53.5</v>
      </c>
      <c r="C8896" s="184">
        <v>1784.87</v>
      </c>
      <c r="D8896" s="346" t="s">
        <v>387</v>
      </c>
      <c r="E8896" s="346" t="s">
        <v>386</v>
      </c>
      <c r="F8896" s="346" t="s">
        <v>816</v>
      </c>
      <c r="G8896" s="342">
        <f t="shared" si="281"/>
        <v>99.273666377844179</v>
      </c>
      <c r="H8896" s="342">
        <f t="shared" si="280"/>
        <v>1884.1436663778441</v>
      </c>
      <c r="I8896" s="190"/>
    </row>
    <row r="8897" spans="1:9" ht="13.5" hidden="1" customHeight="1" thickBot="1">
      <c r="A8897" s="410"/>
      <c r="B8897" s="183">
        <v>17</v>
      </c>
      <c r="C8897" s="184">
        <v>598.73</v>
      </c>
      <c r="D8897" s="346" t="s">
        <v>387</v>
      </c>
      <c r="E8897" s="346" t="s">
        <v>386</v>
      </c>
      <c r="F8897" s="346" t="s">
        <v>863</v>
      </c>
      <c r="G8897" s="342">
        <f t="shared" si="281"/>
        <v>33.301093228306065</v>
      </c>
      <c r="H8897" s="342">
        <f t="shared" si="280"/>
        <v>632.03109322830608</v>
      </c>
      <c r="I8897" s="190"/>
    </row>
    <row r="8898" spans="1:9" ht="13.5" hidden="1" customHeight="1" thickBot="1">
      <c r="A8898" s="410"/>
      <c r="B8898" s="183">
        <v>18</v>
      </c>
      <c r="C8898" s="184">
        <v>752.96</v>
      </c>
      <c r="D8898" s="346" t="s">
        <v>387</v>
      </c>
      <c r="E8898" s="346" t="s">
        <v>386</v>
      </c>
      <c r="F8898" s="346" t="s">
        <v>864</v>
      </c>
      <c r="G8898" s="342">
        <f t="shared" si="281"/>
        <v>41.879296439439038</v>
      </c>
      <c r="H8898" s="342">
        <f t="shared" si="280"/>
        <v>794.83929643943907</v>
      </c>
      <c r="I8898" s="190"/>
    </row>
    <row r="8899" spans="1:9" ht="13.5" hidden="1" customHeight="1" thickBot="1">
      <c r="A8899" s="410"/>
      <c r="B8899" s="183">
        <v>42.5</v>
      </c>
      <c r="C8899" s="184">
        <v>1459.95</v>
      </c>
      <c r="D8899" s="346" t="s">
        <v>387</v>
      </c>
      <c r="E8899" s="346" t="s">
        <v>386</v>
      </c>
      <c r="F8899" s="346" t="s">
        <v>841</v>
      </c>
      <c r="G8899" s="342">
        <f t="shared" si="281"/>
        <v>81.201762161016561</v>
      </c>
      <c r="H8899" s="342">
        <f t="shared" si="280"/>
        <v>1541.1517621610167</v>
      </c>
      <c r="I8899" s="190"/>
    </row>
    <row r="8900" spans="1:9" ht="13.5" hidden="1" customHeight="1" thickBot="1">
      <c r="A8900" s="410"/>
      <c r="B8900" s="183">
        <v>7</v>
      </c>
      <c r="C8900" s="184">
        <v>299.18</v>
      </c>
      <c r="D8900" s="346" t="s">
        <v>387</v>
      </c>
      <c r="E8900" s="346" t="s">
        <v>386</v>
      </c>
      <c r="F8900" s="346" t="s">
        <v>856</v>
      </c>
      <c r="G8900" s="342">
        <f t="shared" si="281"/>
        <v>16.640256997385478</v>
      </c>
      <c r="H8900" s="342">
        <f t="shared" si="280"/>
        <v>315.82025699738551</v>
      </c>
      <c r="I8900" s="190"/>
    </row>
    <row r="8901" spans="1:9" ht="13.5" hidden="1" customHeight="1" thickBot="1">
      <c r="A8901" s="410"/>
      <c r="B8901" s="183">
        <v>135</v>
      </c>
      <c r="C8901" s="184">
        <v>3200</v>
      </c>
      <c r="D8901" s="346" t="s">
        <v>384</v>
      </c>
      <c r="E8901" s="346" t="s">
        <v>386</v>
      </c>
      <c r="F8901" s="346" t="s">
        <v>807</v>
      </c>
      <c r="G8901" s="342">
        <f t="shared" si="281"/>
        <v>177.9825603036083</v>
      </c>
      <c r="H8901" s="342">
        <f t="shared" si="280"/>
        <v>3377.9825603036084</v>
      </c>
      <c r="I8901" s="190"/>
    </row>
    <row r="8902" spans="1:9" ht="13.5" hidden="1" customHeight="1" thickBot="1">
      <c r="A8902" s="410"/>
      <c r="B8902" s="183">
        <v>137</v>
      </c>
      <c r="C8902" s="184">
        <v>3085.88</v>
      </c>
      <c r="D8902" s="346" t="s">
        <v>384</v>
      </c>
      <c r="E8902" s="346" t="s">
        <v>386</v>
      </c>
      <c r="F8902" s="346" t="s">
        <v>837</v>
      </c>
      <c r="G8902" s="342">
        <f t="shared" si="281"/>
        <v>171.6352572467809</v>
      </c>
      <c r="H8902" s="342">
        <f t="shared" si="280"/>
        <v>3257.5152572467809</v>
      </c>
      <c r="I8902" s="190"/>
    </row>
    <row r="8903" spans="1:9" ht="13.5" hidden="1" customHeight="1" thickBot="1">
      <c r="A8903" s="410"/>
      <c r="B8903" s="183">
        <v>191</v>
      </c>
      <c r="C8903" s="184">
        <v>4218.6099999999997</v>
      </c>
      <c r="D8903" s="346" t="s">
        <v>384</v>
      </c>
      <c r="E8903" s="346" t="s">
        <v>386</v>
      </c>
      <c r="F8903" s="346" t="s">
        <v>811</v>
      </c>
      <c r="G8903" s="342">
        <f t="shared" si="281"/>
        <v>234.63719022575157</v>
      </c>
      <c r="H8903" s="342">
        <f t="shared" si="280"/>
        <v>4453.2471902257512</v>
      </c>
      <c r="I8903" s="190"/>
    </row>
    <row r="8904" spans="1:9" ht="13.5" hidden="1" customHeight="1" thickBot="1">
      <c r="A8904" s="410"/>
      <c r="B8904" s="183">
        <v>214</v>
      </c>
      <c r="C8904" s="184">
        <v>4193.32</v>
      </c>
      <c r="D8904" s="346" t="s">
        <v>384</v>
      </c>
      <c r="E8904" s="346" t="s">
        <v>386</v>
      </c>
      <c r="F8904" s="346" t="s">
        <v>813</v>
      </c>
      <c r="G8904" s="342">
        <f t="shared" si="281"/>
        <v>233.23057180385211</v>
      </c>
      <c r="H8904" s="342">
        <f t="shared" si="280"/>
        <v>4426.5505718038521</v>
      </c>
      <c r="I8904" s="190"/>
    </row>
    <row r="8905" spans="1:9" ht="13.5" hidden="1" customHeight="1" thickBot="1">
      <c r="A8905" s="410"/>
      <c r="B8905" s="183">
        <v>217</v>
      </c>
      <c r="C8905" s="184">
        <v>4646.8</v>
      </c>
      <c r="D8905" s="346" t="s">
        <v>384</v>
      </c>
      <c r="E8905" s="346" t="s">
        <v>386</v>
      </c>
      <c r="F8905" s="346" t="s">
        <v>808</v>
      </c>
      <c r="G8905" s="342">
        <f t="shared" si="281"/>
        <v>258.45292538087722</v>
      </c>
      <c r="H8905" s="342">
        <f t="shared" si="280"/>
        <v>4905.2529253808771</v>
      </c>
      <c r="I8905" s="190"/>
    </row>
    <row r="8906" spans="1:9" ht="13.5" hidden="1" customHeight="1" thickBot="1">
      <c r="A8906" s="410"/>
      <c r="B8906" s="183">
        <v>152</v>
      </c>
      <c r="C8906" s="184">
        <v>3115.46</v>
      </c>
      <c r="D8906" s="346" t="s">
        <v>384</v>
      </c>
      <c r="E8906" s="346" t="s">
        <v>386</v>
      </c>
      <c r="F8906" s="346" t="s">
        <v>809</v>
      </c>
      <c r="G8906" s="342">
        <f t="shared" si="281"/>
        <v>173.28048353858736</v>
      </c>
      <c r="H8906" s="342">
        <f t="shared" si="280"/>
        <v>3288.7404835385873</v>
      </c>
      <c r="I8906" s="190"/>
    </row>
    <row r="8907" spans="1:9" ht="13.5" hidden="1" customHeight="1" thickBot="1">
      <c r="A8907" s="410"/>
      <c r="B8907" s="183">
        <v>189</v>
      </c>
      <c r="C8907" s="184">
        <v>4312.38</v>
      </c>
      <c r="D8907" s="346" t="s">
        <v>384</v>
      </c>
      <c r="E8907" s="346" t="s">
        <v>386</v>
      </c>
      <c r="F8907" s="346" t="s">
        <v>810</v>
      </c>
      <c r="G8907" s="342">
        <f t="shared" si="281"/>
        <v>239.85263543814827</v>
      </c>
      <c r="H8907" s="342">
        <f t="shared" ref="H8907:H8970" si="282">+G8907+C8907</f>
        <v>4552.2326354381485</v>
      </c>
      <c r="I8907" s="190"/>
    </row>
    <row r="8908" spans="1:9" ht="13.5" hidden="1" customHeight="1" thickBot="1">
      <c r="A8908" s="410"/>
      <c r="B8908" s="183">
        <v>192</v>
      </c>
      <c r="C8908" s="184">
        <v>3912.01</v>
      </c>
      <c r="D8908" s="346" t="s">
        <v>384</v>
      </c>
      <c r="E8908" s="346" t="s">
        <v>386</v>
      </c>
      <c r="F8908" s="346" t="s">
        <v>835</v>
      </c>
      <c r="G8908" s="342">
        <f t="shared" si="281"/>
        <v>217.58423616666212</v>
      </c>
      <c r="H8908" s="342">
        <f t="shared" si="282"/>
        <v>4129.5942361666621</v>
      </c>
      <c r="I8908" s="190"/>
    </row>
    <row r="8909" spans="1:9" ht="13.5" hidden="1" customHeight="1" thickBot="1">
      <c r="A8909" s="410"/>
      <c r="B8909" s="183">
        <v>45</v>
      </c>
      <c r="C8909" s="184">
        <v>1113.79</v>
      </c>
      <c r="D8909" s="346" t="s">
        <v>384</v>
      </c>
      <c r="E8909" s="346" t="s">
        <v>386</v>
      </c>
      <c r="F8909" s="346" t="s">
        <v>802</v>
      </c>
      <c r="G8909" s="342">
        <f t="shared" si="281"/>
        <v>61.948498700173715</v>
      </c>
      <c r="H8909" s="342">
        <f t="shared" si="282"/>
        <v>1175.7384987001737</v>
      </c>
      <c r="I8909" s="190"/>
    </row>
    <row r="8910" spans="1:9" ht="13.5" hidden="1" customHeight="1" thickBot="1">
      <c r="A8910" s="410"/>
      <c r="B8910" s="183">
        <v>122.5</v>
      </c>
      <c r="C8910" s="184">
        <v>2949.33</v>
      </c>
      <c r="D8910" s="346" t="s">
        <v>384</v>
      </c>
      <c r="E8910" s="346" t="s">
        <v>386</v>
      </c>
      <c r="F8910" s="346" t="s">
        <v>803</v>
      </c>
      <c r="G8910" s="342">
        <f t="shared" si="281"/>
        <v>164.04040768132535</v>
      </c>
      <c r="H8910" s="342">
        <f t="shared" si="282"/>
        <v>3113.3704076813251</v>
      </c>
      <c r="I8910" s="190"/>
    </row>
    <row r="8911" spans="1:9" ht="13.5" hidden="1" customHeight="1" thickBot="1">
      <c r="A8911" s="410"/>
      <c r="B8911" s="183">
        <v>171.5</v>
      </c>
      <c r="C8911" s="184">
        <v>3944.88</v>
      </c>
      <c r="D8911" s="346" t="s">
        <v>384</v>
      </c>
      <c r="E8911" s="346" t="s">
        <v>386</v>
      </c>
      <c r="F8911" s="346" t="s">
        <v>804</v>
      </c>
      <c r="G8911" s="342">
        <f t="shared" ref="G8911:G8974" si="283">+(C8911/$C$12584)*1312742.08</f>
        <v>219.41245077828074</v>
      </c>
      <c r="H8911" s="342">
        <f t="shared" si="282"/>
        <v>4164.2924507782809</v>
      </c>
      <c r="I8911" s="190"/>
    </row>
    <row r="8912" spans="1:9" ht="13.5" hidden="1" customHeight="1" thickBot="1">
      <c r="A8912" s="410"/>
      <c r="B8912" s="183">
        <v>115</v>
      </c>
      <c r="C8912" s="184">
        <v>2557.6799999999998</v>
      </c>
      <c r="D8912" s="346" t="s">
        <v>384</v>
      </c>
      <c r="E8912" s="346" t="s">
        <v>386</v>
      </c>
      <c r="F8912" s="346" t="s">
        <v>845</v>
      </c>
      <c r="G8912" s="342">
        <f t="shared" si="283"/>
        <v>142.25701088666654</v>
      </c>
      <c r="H8912" s="342">
        <f t="shared" si="282"/>
        <v>2699.9370108866665</v>
      </c>
      <c r="I8912" s="190"/>
    </row>
    <row r="8913" spans="1:10" ht="13.5" hidden="1" customHeight="1" thickBot="1">
      <c r="A8913" s="410"/>
      <c r="B8913" s="183">
        <v>303</v>
      </c>
      <c r="C8913" s="184">
        <v>5913.17</v>
      </c>
      <c r="D8913" s="346" t="s">
        <v>384</v>
      </c>
      <c r="E8913" s="346" t="s">
        <v>386</v>
      </c>
      <c r="F8913" s="346" t="s">
        <v>843</v>
      </c>
      <c r="G8913" s="342">
        <f t="shared" si="283"/>
        <v>328.88785503452738</v>
      </c>
      <c r="H8913" s="342">
        <f t="shared" si="282"/>
        <v>6242.0578550345272</v>
      </c>
      <c r="I8913" s="190"/>
    </row>
    <row r="8914" spans="1:10" ht="13.5" hidden="1" customHeight="1" thickBot="1">
      <c r="A8914" s="410"/>
      <c r="B8914" s="183">
        <v>320</v>
      </c>
      <c r="C8914" s="184">
        <v>6537</v>
      </c>
      <c r="D8914" s="346" t="s">
        <v>384</v>
      </c>
      <c r="E8914" s="346" t="s">
        <v>386</v>
      </c>
      <c r="F8914" s="346" t="s">
        <v>894</v>
      </c>
      <c r="G8914" s="342">
        <f t="shared" si="283"/>
        <v>363.58499897021483</v>
      </c>
      <c r="H8914" s="342">
        <f t="shared" si="282"/>
        <v>6900.5849989702147</v>
      </c>
      <c r="I8914" s="190"/>
    </row>
    <row r="8915" spans="1:10" ht="13.5" hidden="1" customHeight="1" thickBot="1">
      <c r="A8915" s="410"/>
      <c r="B8915" s="183">
        <v>282</v>
      </c>
      <c r="C8915" s="184">
        <v>5691.57</v>
      </c>
      <c r="D8915" s="346" t="s">
        <v>384</v>
      </c>
      <c r="E8915" s="346" t="s">
        <v>386</v>
      </c>
      <c r="F8915" s="346" t="s">
        <v>881</v>
      </c>
      <c r="G8915" s="342">
        <f t="shared" si="283"/>
        <v>316.56256273350249</v>
      </c>
      <c r="H8915" s="342">
        <f t="shared" si="282"/>
        <v>6008.1325627335018</v>
      </c>
      <c r="I8915" s="190"/>
    </row>
    <row r="8916" spans="1:10" ht="13.5" hidden="1" customHeight="1" thickBot="1">
      <c r="A8916" s="410"/>
      <c r="B8916" s="183">
        <v>224</v>
      </c>
      <c r="C8916" s="184">
        <v>4836</v>
      </c>
      <c r="D8916" s="346" t="s">
        <v>384</v>
      </c>
      <c r="E8916" s="346" t="s">
        <v>386</v>
      </c>
      <c r="F8916" s="346" t="s">
        <v>805</v>
      </c>
      <c r="G8916" s="342">
        <f t="shared" si="283"/>
        <v>268.97614425882807</v>
      </c>
      <c r="H8916" s="342">
        <f t="shared" si="282"/>
        <v>5104.9761442588278</v>
      </c>
      <c r="I8916" s="190"/>
    </row>
    <row r="8917" spans="1:10" ht="13.5" hidden="1" customHeight="1" thickBot="1">
      <c r="A8917" s="410"/>
      <c r="B8917" s="183">
        <v>206.5</v>
      </c>
      <c r="C8917" s="184">
        <v>4657.88</v>
      </c>
      <c r="D8917" s="346" t="s">
        <v>384</v>
      </c>
      <c r="E8917" s="346" t="s">
        <v>386</v>
      </c>
      <c r="F8917" s="346" t="s">
        <v>862</v>
      </c>
      <c r="G8917" s="342">
        <f t="shared" si="283"/>
        <v>259.06918999592847</v>
      </c>
      <c r="H8917" s="342">
        <f t="shared" si="282"/>
        <v>4916.9491899959285</v>
      </c>
      <c r="I8917" s="190"/>
    </row>
    <row r="8918" spans="1:10" ht="13.5" hidden="1" customHeight="1" thickBot="1">
      <c r="A8918" s="410"/>
      <c r="B8918" s="183">
        <v>216.5</v>
      </c>
      <c r="C8918" s="184">
        <v>4631.33</v>
      </c>
      <c r="D8918" s="346" t="s">
        <v>384</v>
      </c>
      <c r="E8918" s="346" t="s">
        <v>386</v>
      </c>
      <c r="F8918" s="346" t="s">
        <v>816</v>
      </c>
      <c r="G8918" s="342">
        <f t="shared" si="283"/>
        <v>257.59249094090944</v>
      </c>
      <c r="H8918" s="342">
        <f t="shared" si="282"/>
        <v>4888.9224909409095</v>
      </c>
      <c r="I8918" s="190"/>
    </row>
    <row r="8919" spans="1:10" ht="13.5" hidden="1" customHeight="1" thickBot="1">
      <c r="A8919" s="410"/>
      <c r="B8919" s="183">
        <v>144</v>
      </c>
      <c r="C8919" s="184">
        <v>3417.26</v>
      </c>
      <c r="D8919" s="346" t="s">
        <v>384</v>
      </c>
      <c r="E8919" s="346" t="s">
        <v>386</v>
      </c>
      <c r="F8919" s="346" t="s">
        <v>863</v>
      </c>
      <c r="G8919" s="342">
        <f t="shared" si="283"/>
        <v>190.06646375722144</v>
      </c>
      <c r="H8919" s="342">
        <f t="shared" si="282"/>
        <v>3607.3264637572215</v>
      </c>
      <c r="I8919" s="190"/>
    </row>
    <row r="8920" spans="1:10" ht="13.5" hidden="1" customHeight="1" thickBot="1">
      <c r="A8920" s="410"/>
      <c r="B8920" s="183">
        <v>63.5</v>
      </c>
      <c r="C8920" s="184">
        <v>1514.72</v>
      </c>
      <c r="D8920" s="346" t="s">
        <v>384</v>
      </c>
      <c r="E8920" s="346" t="s">
        <v>386</v>
      </c>
      <c r="F8920" s="346" t="s">
        <v>864</v>
      </c>
      <c r="G8920" s="342">
        <f t="shared" si="283"/>
        <v>84.248044919712996</v>
      </c>
      <c r="H8920" s="342">
        <f t="shared" si="282"/>
        <v>1598.9680449197131</v>
      </c>
      <c r="I8920" s="190"/>
    </row>
    <row r="8921" spans="1:10" ht="13.5" hidden="1" customHeight="1" thickBot="1">
      <c r="A8921" s="410"/>
      <c r="B8921" s="183">
        <v>141.5</v>
      </c>
      <c r="C8921" s="184">
        <v>3213.06</v>
      </c>
      <c r="D8921" s="346" t="s">
        <v>384</v>
      </c>
      <c r="E8921" s="346" t="s">
        <v>386</v>
      </c>
      <c r="F8921" s="346" t="s">
        <v>841</v>
      </c>
      <c r="G8921" s="342">
        <f t="shared" si="283"/>
        <v>178.70895162784743</v>
      </c>
      <c r="H8921" s="342">
        <f t="shared" si="282"/>
        <v>3391.7689516278474</v>
      </c>
      <c r="I8921" s="190"/>
    </row>
    <row r="8922" spans="1:10" ht="13.5" hidden="1" customHeight="1" thickBot="1">
      <c r="A8922" s="411"/>
      <c r="B8922" s="183">
        <v>34</v>
      </c>
      <c r="C8922" s="184">
        <v>957.99</v>
      </c>
      <c r="D8922" s="346" t="s">
        <v>384</v>
      </c>
      <c r="E8922" s="346" t="s">
        <v>386</v>
      </c>
      <c r="F8922" s="346" t="s">
        <v>856</v>
      </c>
      <c r="G8922" s="342">
        <f t="shared" si="283"/>
        <v>53.282972795391792</v>
      </c>
      <c r="H8922" s="342">
        <f t="shared" si="282"/>
        <v>1011.2729727953918</v>
      </c>
      <c r="I8922" s="190"/>
    </row>
    <row r="8923" spans="1:10" ht="13.5" thickBot="1">
      <c r="A8923" s="185" t="s">
        <v>584</v>
      </c>
      <c r="B8923" s="186">
        <v>4429.5</v>
      </c>
      <c r="C8923" s="187">
        <v>103063.92</v>
      </c>
      <c r="D8923" s="412"/>
      <c r="E8923" s="413"/>
      <c r="F8923" s="414"/>
      <c r="G8923" s="342">
        <f t="shared" si="283"/>
        <v>5732.3688614144567</v>
      </c>
      <c r="H8923" s="342">
        <f t="shared" si="282"/>
        <v>108796.28886141446</v>
      </c>
      <c r="I8923" s="190">
        <f>+H8923</f>
        <v>108796.28886141446</v>
      </c>
      <c r="J8923" s="347">
        <v>5</v>
      </c>
    </row>
    <row r="8924" spans="1:10" ht="13.5" hidden="1" customHeight="1" thickBot="1">
      <c r="A8924" s="409" t="s">
        <v>1143</v>
      </c>
      <c r="B8924" s="183">
        <v>8</v>
      </c>
      <c r="C8924" s="184">
        <v>213.05</v>
      </c>
      <c r="D8924" s="346" t="s">
        <v>391</v>
      </c>
      <c r="E8924" s="346" t="s">
        <v>386</v>
      </c>
      <c r="F8924" s="346" t="s">
        <v>858</v>
      </c>
      <c r="G8924" s="342">
        <f t="shared" si="283"/>
        <v>11.849745147713673</v>
      </c>
      <c r="H8924" s="342">
        <f t="shared" si="282"/>
        <v>224.89974514771367</v>
      </c>
      <c r="I8924" s="190"/>
    </row>
    <row r="8925" spans="1:10" ht="13.5" hidden="1" customHeight="1" thickBot="1">
      <c r="A8925" s="410"/>
      <c r="B8925" s="183">
        <v>0.45</v>
      </c>
      <c r="C8925" s="184">
        <v>17.850000000000001</v>
      </c>
      <c r="D8925" s="346" t="s">
        <v>387</v>
      </c>
      <c r="E8925" s="346" t="s">
        <v>386</v>
      </c>
      <c r="F8925" s="346" t="s">
        <v>858</v>
      </c>
      <c r="G8925" s="342">
        <f t="shared" si="283"/>
        <v>0.99280896919356532</v>
      </c>
      <c r="H8925" s="342">
        <f t="shared" si="282"/>
        <v>18.842808969193566</v>
      </c>
      <c r="I8925" s="190"/>
    </row>
    <row r="8926" spans="1:10" ht="13.5" hidden="1" customHeight="1" thickBot="1">
      <c r="A8926" s="410"/>
      <c r="B8926" s="183">
        <v>25.2</v>
      </c>
      <c r="C8926" s="184">
        <v>664.95</v>
      </c>
      <c r="D8926" s="346" t="s">
        <v>384</v>
      </c>
      <c r="E8926" s="346" t="s">
        <v>386</v>
      </c>
      <c r="F8926" s="346" t="s">
        <v>858</v>
      </c>
      <c r="G8926" s="342">
        <f t="shared" si="283"/>
        <v>36.98421983558886</v>
      </c>
      <c r="H8926" s="342">
        <f t="shared" si="282"/>
        <v>701.93421983558892</v>
      </c>
      <c r="I8926" s="190"/>
    </row>
    <row r="8927" spans="1:10" ht="13.5" hidden="1" customHeight="1" thickBot="1">
      <c r="A8927" s="410"/>
      <c r="B8927" s="183">
        <v>1.6</v>
      </c>
      <c r="C8927" s="184">
        <v>52.88</v>
      </c>
      <c r="D8927" s="346" t="s">
        <v>834</v>
      </c>
      <c r="E8927" s="346" t="s">
        <v>386</v>
      </c>
      <c r="F8927" s="346" t="s">
        <v>858</v>
      </c>
      <c r="G8927" s="342">
        <f t="shared" si="283"/>
        <v>2.9411618090171272</v>
      </c>
      <c r="H8927" s="342">
        <f t="shared" si="282"/>
        <v>55.821161809017127</v>
      </c>
      <c r="I8927" s="190"/>
    </row>
    <row r="8928" spans="1:10" ht="13.5" hidden="1" customHeight="1" thickBot="1">
      <c r="A8928" s="411"/>
      <c r="B8928" s="183">
        <v>0.8</v>
      </c>
      <c r="C8928" s="184">
        <v>26.44</v>
      </c>
      <c r="D8928" s="346" t="s">
        <v>392</v>
      </c>
      <c r="E8928" s="346" t="s">
        <v>386</v>
      </c>
      <c r="F8928" s="346" t="s">
        <v>858</v>
      </c>
      <c r="G8928" s="342">
        <f t="shared" si="283"/>
        <v>1.4705809045085636</v>
      </c>
      <c r="H8928" s="342">
        <f t="shared" si="282"/>
        <v>27.910580904508564</v>
      </c>
      <c r="I8928" s="190"/>
    </row>
    <row r="8929" spans="1:10" ht="13.5" thickBot="1">
      <c r="A8929" s="185" t="s">
        <v>1143</v>
      </c>
      <c r="B8929" s="186">
        <v>36.049999999999997</v>
      </c>
      <c r="C8929" s="187">
        <v>975.17</v>
      </c>
      <c r="D8929" s="412"/>
      <c r="E8929" s="413"/>
      <c r="F8929" s="414"/>
      <c r="G8929" s="342">
        <f t="shared" si="283"/>
        <v>54.238516666021781</v>
      </c>
      <c r="H8929" s="342">
        <f t="shared" si="282"/>
        <v>1029.4085166660218</v>
      </c>
      <c r="I8929" s="190">
        <f>+H8929</f>
        <v>1029.4085166660218</v>
      </c>
      <c r="J8929" s="347">
        <v>3</v>
      </c>
    </row>
    <row r="8930" spans="1:10" ht="13.5" hidden="1" customHeight="1" thickBot="1">
      <c r="A8930" s="409" t="s">
        <v>1144</v>
      </c>
      <c r="B8930" s="183">
        <v>0.8</v>
      </c>
      <c r="C8930" s="184">
        <v>12.54</v>
      </c>
      <c r="D8930" s="346" t="s">
        <v>391</v>
      </c>
      <c r="E8930" s="346" t="s">
        <v>386</v>
      </c>
      <c r="F8930" s="346" t="s">
        <v>858</v>
      </c>
      <c r="G8930" s="342">
        <f t="shared" si="283"/>
        <v>0.69746915818976507</v>
      </c>
      <c r="H8930" s="342">
        <f t="shared" si="282"/>
        <v>13.237469158189764</v>
      </c>
      <c r="I8930" s="190"/>
    </row>
    <row r="8931" spans="1:10" ht="13.5" hidden="1" customHeight="1" thickBot="1">
      <c r="A8931" s="410"/>
      <c r="B8931" s="183">
        <v>2.6</v>
      </c>
      <c r="C8931" s="184">
        <v>40.75</v>
      </c>
      <c r="D8931" s="346" t="s">
        <v>384</v>
      </c>
      <c r="E8931" s="346" t="s">
        <v>386</v>
      </c>
      <c r="F8931" s="346" t="s">
        <v>858</v>
      </c>
      <c r="G8931" s="342">
        <f t="shared" si="283"/>
        <v>2.2664966663662622</v>
      </c>
      <c r="H8931" s="342">
        <f t="shared" si="282"/>
        <v>43.016496666366265</v>
      </c>
      <c r="I8931" s="190"/>
    </row>
    <row r="8932" spans="1:10" ht="13.5" hidden="1" customHeight="1" thickBot="1">
      <c r="A8932" s="411"/>
      <c r="B8932" s="183">
        <v>0.2</v>
      </c>
      <c r="C8932" s="184">
        <v>3.13</v>
      </c>
      <c r="D8932" s="346" t="s">
        <v>834</v>
      </c>
      <c r="E8932" s="346" t="s">
        <v>386</v>
      </c>
      <c r="F8932" s="346" t="s">
        <v>858</v>
      </c>
      <c r="G8932" s="342">
        <f t="shared" si="283"/>
        <v>0.17408919179696689</v>
      </c>
      <c r="H8932" s="342">
        <f t="shared" si="282"/>
        <v>3.3040891917969666</v>
      </c>
      <c r="I8932" s="190"/>
    </row>
    <row r="8933" spans="1:10" ht="13.5" thickBot="1">
      <c r="A8933" s="185" t="s">
        <v>1144</v>
      </c>
      <c r="B8933" s="186">
        <v>3.6</v>
      </c>
      <c r="C8933" s="187">
        <v>56.42</v>
      </c>
      <c r="D8933" s="412"/>
      <c r="E8933" s="413"/>
      <c r="F8933" s="414"/>
      <c r="G8933" s="342">
        <f t="shared" si="283"/>
        <v>3.1380550163529941</v>
      </c>
      <c r="H8933" s="342">
        <f t="shared" si="282"/>
        <v>59.558055016352995</v>
      </c>
      <c r="I8933" s="190">
        <f>+H8933</f>
        <v>59.558055016352995</v>
      </c>
      <c r="J8933" s="347">
        <v>3</v>
      </c>
    </row>
    <row r="8934" spans="1:10" ht="13.5" hidden="1" customHeight="1" thickBot="1">
      <c r="A8934" s="409" t="s">
        <v>1145</v>
      </c>
      <c r="B8934" s="183">
        <v>3</v>
      </c>
      <c r="C8934" s="184">
        <v>98.1</v>
      </c>
      <c r="D8934" s="346" t="s">
        <v>387</v>
      </c>
      <c r="E8934" s="346" t="s">
        <v>386</v>
      </c>
      <c r="F8934" s="346" t="s">
        <v>868</v>
      </c>
      <c r="G8934" s="342">
        <f t="shared" si="283"/>
        <v>5.4562778643074923</v>
      </c>
      <c r="H8934" s="342">
        <f t="shared" si="282"/>
        <v>103.55627786430749</v>
      </c>
      <c r="I8934" s="190"/>
    </row>
    <row r="8935" spans="1:10" ht="13.5" hidden="1" customHeight="1" thickBot="1">
      <c r="A8935" s="411"/>
      <c r="B8935" s="183">
        <v>46.5</v>
      </c>
      <c r="C8935" s="184">
        <v>1116.3499999999999</v>
      </c>
      <c r="D8935" s="346" t="s">
        <v>384</v>
      </c>
      <c r="E8935" s="346" t="s">
        <v>386</v>
      </c>
      <c r="F8935" s="346" t="s">
        <v>868</v>
      </c>
      <c r="G8935" s="342">
        <f t="shared" si="283"/>
        <v>62.090884748416599</v>
      </c>
      <c r="H8935" s="342">
        <f t="shared" si="282"/>
        <v>1178.4408847484165</v>
      </c>
      <c r="I8935" s="190"/>
    </row>
    <row r="8936" spans="1:10" ht="13.5" thickBot="1">
      <c r="A8936" s="185" t="s">
        <v>1145</v>
      </c>
      <c r="B8936" s="186">
        <v>49.5</v>
      </c>
      <c r="C8936" s="187">
        <v>1214.45</v>
      </c>
      <c r="D8936" s="412"/>
      <c r="E8936" s="413"/>
      <c r="F8936" s="414"/>
      <c r="G8936" s="342">
        <f t="shared" si="283"/>
        <v>67.547162612724094</v>
      </c>
      <c r="H8936" s="342">
        <f t="shared" si="282"/>
        <v>1281.9971626127242</v>
      </c>
      <c r="I8936" s="190">
        <f>+H8936</f>
        <v>1281.9971626127242</v>
      </c>
      <c r="J8936" s="347">
        <v>6</v>
      </c>
    </row>
    <row r="8937" spans="1:10" ht="13.5" hidden="1" customHeight="1" thickBot="1">
      <c r="A8937" s="409" t="s">
        <v>1146</v>
      </c>
      <c r="B8937" s="183">
        <v>5</v>
      </c>
      <c r="C8937" s="184">
        <v>232.03</v>
      </c>
      <c r="D8937" s="346" t="s">
        <v>387</v>
      </c>
      <c r="E8937" s="346" t="s">
        <v>386</v>
      </c>
      <c r="F8937" s="346" t="s">
        <v>838</v>
      </c>
      <c r="G8937" s="342">
        <f t="shared" si="283"/>
        <v>12.905404208514447</v>
      </c>
      <c r="H8937" s="342">
        <f t="shared" si="282"/>
        <v>244.93540420851446</v>
      </c>
      <c r="I8937" s="190"/>
    </row>
    <row r="8938" spans="1:10" ht="13.5" hidden="1" customHeight="1" thickBot="1">
      <c r="A8938" s="410"/>
      <c r="B8938" s="183">
        <v>9.5</v>
      </c>
      <c r="C8938" s="184">
        <v>330.74</v>
      </c>
      <c r="D8938" s="346" t="s">
        <v>387</v>
      </c>
      <c r="E8938" s="346" t="s">
        <v>386</v>
      </c>
      <c r="F8938" s="346" t="s">
        <v>872</v>
      </c>
      <c r="G8938" s="342">
        <f t="shared" si="283"/>
        <v>18.395609998379818</v>
      </c>
      <c r="H8938" s="342">
        <f t="shared" si="282"/>
        <v>349.13560999837983</v>
      </c>
      <c r="I8938" s="190"/>
    </row>
    <row r="8939" spans="1:10" ht="13.5" hidden="1" customHeight="1" thickBot="1">
      <c r="A8939" s="410"/>
      <c r="B8939" s="183">
        <v>19</v>
      </c>
      <c r="C8939" s="184">
        <v>587.79999999999995</v>
      </c>
      <c r="D8939" s="346" t="s">
        <v>384</v>
      </c>
      <c r="E8939" s="346" t="s">
        <v>386</v>
      </c>
      <c r="F8939" s="346" t="s">
        <v>838</v>
      </c>
      <c r="G8939" s="342">
        <f t="shared" si="283"/>
        <v>32.693171545769047</v>
      </c>
      <c r="H8939" s="342">
        <f t="shared" si="282"/>
        <v>620.49317154576897</v>
      </c>
      <c r="I8939" s="190"/>
    </row>
    <row r="8940" spans="1:10" ht="13.5" hidden="1" customHeight="1" thickBot="1">
      <c r="A8940" s="410"/>
      <c r="B8940" s="183">
        <v>110</v>
      </c>
      <c r="C8940" s="184">
        <v>3277.93</v>
      </c>
      <c r="D8940" s="346" t="s">
        <v>384</v>
      </c>
      <c r="E8940" s="346" t="s">
        <v>386</v>
      </c>
      <c r="F8940" s="346" t="s">
        <v>872</v>
      </c>
      <c r="G8940" s="342">
        <f t="shared" si="283"/>
        <v>182.31699184250212</v>
      </c>
      <c r="H8940" s="342">
        <f t="shared" si="282"/>
        <v>3460.2469918425018</v>
      </c>
      <c r="I8940" s="190"/>
    </row>
    <row r="8941" spans="1:10" ht="13.5" hidden="1" customHeight="1" thickBot="1">
      <c r="A8941" s="411"/>
      <c r="B8941" s="183">
        <v>11</v>
      </c>
      <c r="C8941" s="184">
        <v>330.33</v>
      </c>
      <c r="D8941" s="346" t="s">
        <v>384</v>
      </c>
      <c r="E8941" s="346" t="s">
        <v>386</v>
      </c>
      <c r="F8941" s="346" t="s">
        <v>858</v>
      </c>
      <c r="G8941" s="342">
        <f t="shared" si="283"/>
        <v>18.372805982840916</v>
      </c>
      <c r="H8941" s="342">
        <f t="shared" si="282"/>
        <v>348.70280598284091</v>
      </c>
      <c r="I8941" s="190"/>
    </row>
    <row r="8942" spans="1:10" ht="13.5" thickBot="1">
      <c r="A8942" s="185" t="s">
        <v>1146</v>
      </c>
      <c r="B8942" s="186">
        <v>154.5</v>
      </c>
      <c r="C8942" s="187">
        <v>4758.83</v>
      </c>
      <c r="D8942" s="412"/>
      <c r="E8942" s="413"/>
      <c r="F8942" s="414"/>
      <c r="G8942" s="342">
        <f t="shared" si="283"/>
        <v>264.68398357800635</v>
      </c>
      <c r="H8942" s="342">
        <f t="shared" si="282"/>
        <v>5023.5139835780064</v>
      </c>
      <c r="I8942" s="190">
        <f>+H8942</f>
        <v>5023.5139835780064</v>
      </c>
      <c r="J8942" s="347">
        <v>6</v>
      </c>
    </row>
    <row r="8943" spans="1:10" ht="13.5" hidden="1" customHeight="1" thickBot="1">
      <c r="A8943" s="409" t="s">
        <v>1147</v>
      </c>
      <c r="B8943" s="183">
        <v>0.8</v>
      </c>
      <c r="C8943" s="184">
        <v>39.6</v>
      </c>
      <c r="D8943" s="346" t="s">
        <v>391</v>
      </c>
      <c r="E8943" s="346" t="s">
        <v>386</v>
      </c>
      <c r="F8943" s="346" t="s">
        <v>919</v>
      </c>
      <c r="G8943" s="342">
        <f t="shared" si="283"/>
        <v>2.202534183757153</v>
      </c>
      <c r="H8943" s="342">
        <f t="shared" si="282"/>
        <v>41.802534183757153</v>
      </c>
      <c r="I8943" s="190"/>
      <c r="J8943" s="347">
        <v>6</v>
      </c>
    </row>
    <row r="8944" spans="1:10" ht="13.5" hidden="1" customHeight="1" thickBot="1">
      <c r="A8944" s="410"/>
      <c r="B8944" s="183">
        <v>0.8</v>
      </c>
      <c r="C8944" s="184">
        <v>39.6</v>
      </c>
      <c r="D8944" s="346" t="s">
        <v>391</v>
      </c>
      <c r="E8944" s="346" t="s">
        <v>386</v>
      </c>
      <c r="F8944" s="346" t="s">
        <v>858</v>
      </c>
      <c r="G8944" s="342">
        <f t="shared" si="283"/>
        <v>2.202534183757153</v>
      </c>
      <c r="H8944" s="342">
        <f t="shared" si="282"/>
        <v>41.802534183757153</v>
      </c>
      <c r="I8944" s="190"/>
      <c r="J8944" s="347">
        <v>6</v>
      </c>
    </row>
    <row r="8945" spans="1:10" ht="13.5" hidden="1" customHeight="1" thickBot="1">
      <c r="A8945" s="410"/>
      <c r="B8945" s="183">
        <v>22.5</v>
      </c>
      <c r="C8945" s="184">
        <v>490.5</v>
      </c>
      <c r="D8945" s="346" t="s">
        <v>384</v>
      </c>
      <c r="E8945" s="346" t="s">
        <v>386</v>
      </c>
      <c r="F8945" s="346" t="s">
        <v>868</v>
      </c>
      <c r="G8945" s="342">
        <f t="shared" si="283"/>
        <v>27.281389321537464</v>
      </c>
      <c r="H8945" s="342">
        <f t="shared" si="282"/>
        <v>517.78138932153752</v>
      </c>
      <c r="I8945" s="190"/>
      <c r="J8945" s="347">
        <v>6</v>
      </c>
    </row>
    <row r="8946" spans="1:10" ht="13.5" hidden="1" customHeight="1" thickBot="1">
      <c r="A8946" s="410"/>
      <c r="B8946" s="183">
        <v>20</v>
      </c>
      <c r="C8946" s="184">
        <v>436</v>
      </c>
      <c r="D8946" s="346" t="s">
        <v>384</v>
      </c>
      <c r="E8946" s="346" t="s">
        <v>386</v>
      </c>
      <c r="F8946" s="346" t="s">
        <v>872</v>
      </c>
      <c r="G8946" s="342">
        <f t="shared" si="283"/>
        <v>24.250123841366634</v>
      </c>
      <c r="H8946" s="342">
        <f t="shared" si="282"/>
        <v>460.25012384136664</v>
      </c>
      <c r="I8946" s="190"/>
      <c r="J8946" s="347">
        <v>6</v>
      </c>
    </row>
    <row r="8947" spans="1:10" ht="13.5" hidden="1" customHeight="1" thickBot="1">
      <c r="A8947" s="410"/>
      <c r="B8947" s="183">
        <v>2.5</v>
      </c>
      <c r="C8947" s="184">
        <v>58.02</v>
      </c>
      <c r="D8947" s="346" t="s">
        <v>384</v>
      </c>
      <c r="E8947" s="346" t="s">
        <v>386</v>
      </c>
      <c r="F8947" s="346" t="s">
        <v>858</v>
      </c>
      <c r="G8947" s="342">
        <f t="shared" si="283"/>
        <v>3.2270462965047981</v>
      </c>
      <c r="H8947" s="342">
        <f t="shared" si="282"/>
        <v>61.247046296504799</v>
      </c>
      <c r="I8947" s="190"/>
      <c r="J8947" s="347">
        <v>6</v>
      </c>
    </row>
    <row r="8948" spans="1:10" ht="13.5" hidden="1" customHeight="1" thickBot="1">
      <c r="A8948" s="410"/>
      <c r="B8948" s="183">
        <v>2.73</v>
      </c>
      <c r="C8948" s="184">
        <v>135.30000000000001</v>
      </c>
      <c r="D8948" s="346" t="s">
        <v>385</v>
      </c>
      <c r="E8948" s="346" t="s">
        <v>386</v>
      </c>
      <c r="F8948" s="346" t="s">
        <v>918</v>
      </c>
      <c r="G8948" s="342">
        <f t="shared" si="283"/>
        <v>7.5253251278369397</v>
      </c>
      <c r="H8948" s="342">
        <f t="shared" si="282"/>
        <v>142.82532512783695</v>
      </c>
      <c r="I8948" s="190"/>
      <c r="J8948" s="347">
        <v>6</v>
      </c>
    </row>
    <row r="8949" spans="1:10" ht="13.5" hidden="1" customHeight="1" thickBot="1">
      <c r="A8949" s="410"/>
      <c r="B8949" s="183">
        <v>3.53</v>
      </c>
      <c r="C8949" s="184">
        <v>174.9</v>
      </c>
      <c r="D8949" s="346" t="s">
        <v>385</v>
      </c>
      <c r="E8949" s="346" t="s">
        <v>386</v>
      </c>
      <c r="F8949" s="346" t="s">
        <v>919</v>
      </c>
      <c r="G8949" s="342">
        <f t="shared" si="283"/>
        <v>9.7278593115940915</v>
      </c>
      <c r="H8949" s="342">
        <f t="shared" si="282"/>
        <v>184.62785931159411</v>
      </c>
      <c r="I8949" s="190"/>
      <c r="J8949" s="347">
        <v>6</v>
      </c>
    </row>
    <row r="8950" spans="1:10" ht="13.5" hidden="1" customHeight="1" thickBot="1">
      <c r="A8950" s="410"/>
      <c r="B8950" s="183">
        <v>3.13</v>
      </c>
      <c r="C8950" s="184">
        <v>155.1</v>
      </c>
      <c r="D8950" s="346" t="s">
        <v>385</v>
      </c>
      <c r="E8950" s="346" t="s">
        <v>386</v>
      </c>
      <c r="F8950" s="346" t="s">
        <v>920</v>
      </c>
      <c r="G8950" s="342">
        <f t="shared" si="283"/>
        <v>8.6265922197155156</v>
      </c>
      <c r="H8950" s="342">
        <f t="shared" si="282"/>
        <v>163.72659221971551</v>
      </c>
      <c r="I8950" s="190"/>
      <c r="J8950" s="347">
        <v>6</v>
      </c>
    </row>
    <row r="8951" spans="1:10" ht="13.5" hidden="1" customHeight="1" thickBot="1">
      <c r="A8951" s="410"/>
      <c r="B8951" s="183">
        <v>3.53</v>
      </c>
      <c r="C8951" s="184">
        <v>174.9</v>
      </c>
      <c r="D8951" s="346" t="s">
        <v>385</v>
      </c>
      <c r="E8951" s="346" t="s">
        <v>386</v>
      </c>
      <c r="F8951" s="346" t="s">
        <v>858</v>
      </c>
      <c r="G8951" s="342">
        <f t="shared" si="283"/>
        <v>9.7278593115940915</v>
      </c>
      <c r="H8951" s="342">
        <f t="shared" si="282"/>
        <v>184.62785931159411</v>
      </c>
      <c r="I8951" s="190"/>
      <c r="J8951" s="347">
        <v>6</v>
      </c>
    </row>
    <row r="8952" spans="1:10" ht="13.5" hidden="1" customHeight="1" thickBot="1">
      <c r="A8952" s="410"/>
      <c r="B8952" s="183">
        <v>0.4</v>
      </c>
      <c r="C8952" s="184">
        <v>19.8</v>
      </c>
      <c r="D8952" s="346" t="s">
        <v>834</v>
      </c>
      <c r="E8952" s="346" t="s">
        <v>386</v>
      </c>
      <c r="F8952" s="346" t="s">
        <v>918</v>
      </c>
      <c r="G8952" s="342">
        <f t="shared" si="283"/>
        <v>1.1012670918785765</v>
      </c>
      <c r="H8952" s="342">
        <f t="shared" si="282"/>
        <v>20.901267091878577</v>
      </c>
      <c r="I8952" s="190"/>
      <c r="J8952" s="347">
        <v>6</v>
      </c>
    </row>
    <row r="8953" spans="1:10" ht="13.5" hidden="1" customHeight="1" thickBot="1">
      <c r="A8953" s="411"/>
      <c r="B8953" s="183">
        <v>0</v>
      </c>
      <c r="C8953" s="184">
        <v>34.659999999999997</v>
      </c>
      <c r="D8953" s="346" t="s">
        <v>393</v>
      </c>
      <c r="E8953" s="346" t="s">
        <v>386</v>
      </c>
      <c r="F8953" s="346" t="s">
        <v>859</v>
      </c>
      <c r="G8953" s="342">
        <f t="shared" si="283"/>
        <v>1.9277736062884574</v>
      </c>
      <c r="H8953" s="342">
        <f t="shared" si="282"/>
        <v>36.587773606288451</v>
      </c>
      <c r="I8953" s="190"/>
      <c r="J8953" s="347">
        <v>6</v>
      </c>
    </row>
    <row r="8954" spans="1:10" ht="13.5" thickBot="1">
      <c r="A8954" s="185" t="s">
        <v>1147</v>
      </c>
      <c r="B8954" s="186">
        <v>59.92</v>
      </c>
      <c r="C8954" s="187">
        <v>1758.38</v>
      </c>
      <c r="D8954" s="412"/>
      <c r="E8954" s="413"/>
      <c r="F8954" s="414"/>
      <c r="G8954" s="342">
        <f t="shared" si="283"/>
        <v>97.800304495830872</v>
      </c>
      <c r="H8954" s="342">
        <f t="shared" si="282"/>
        <v>1856.180304495831</v>
      </c>
      <c r="I8954" s="190">
        <f>+H8954</f>
        <v>1856.180304495831</v>
      </c>
      <c r="J8954" s="347">
        <v>6</v>
      </c>
    </row>
    <row r="8955" spans="1:10" ht="13.5" hidden="1" customHeight="1" thickBot="1">
      <c r="A8955" s="409" t="s">
        <v>1148</v>
      </c>
      <c r="B8955" s="183">
        <v>11.5</v>
      </c>
      <c r="C8955" s="184">
        <v>436.56</v>
      </c>
      <c r="D8955" s="346" t="s">
        <v>387</v>
      </c>
      <c r="E8955" s="346" t="s">
        <v>386</v>
      </c>
      <c r="F8955" s="346" t="s">
        <v>868</v>
      </c>
      <c r="G8955" s="342">
        <f t="shared" si="283"/>
        <v>24.281270789419761</v>
      </c>
      <c r="H8955" s="342">
        <f t="shared" si="282"/>
        <v>460.84127078941975</v>
      </c>
      <c r="I8955" s="190"/>
      <c r="J8955" s="347">
        <v>6</v>
      </c>
    </row>
    <row r="8956" spans="1:10" ht="13.5" hidden="1" customHeight="1" thickBot="1">
      <c r="A8956" s="410"/>
      <c r="B8956" s="183">
        <v>12.5</v>
      </c>
      <c r="C8956" s="184">
        <v>549.51</v>
      </c>
      <c r="D8956" s="346" t="s">
        <v>387</v>
      </c>
      <c r="E8956" s="346" t="s">
        <v>386</v>
      </c>
      <c r="F8956" s="346" t="s">
        <v>838</v>
      </c>
      <c r="G8956" s="342">
        <f t="shared" si="283"/>
        <v>30.563498972636189</v>
      </c>
      <c r="H8956" s="342">
        <f t="shared" si="282"/>
        <v>580.07349897263623</v>
      </c>
      <c r="I8956" s="190"/>
      <c r="J8956" s="347">
        <v>6</v>
      </c>
    </row>
    <row r="8957" spans="1:10" ht="13.5" hidden="1" customHeight="1" thickBot="1">
      <c r="A8957" s="410"/>
      <c r="B8957" s="183">
        <v>5</v>
      </c>
      <c r="C8957" s="184">
        <v>215.81</v>
      </c>
      <c r="D8957" s="346" t="s">
        <v>387</v>
      </c>
      <c r="E8957" s="346" t="s">
        <v>386</v>
      </c>
      <c r="F8957" s="346" t="s">
        <v>872</v>
      </c>
      <c r="G8957" s="342">
        <f t="shared" si="283"/>
        <v>12.003255105975535</v>
      </c>
      <c r="H8957" s="342">
        <f t="shared" si="282"/>
        <v>227.81325510597554</v>
      </c>
      <c r="I8957" s="190"/>
      <c r="J8957" s="347">
        <v>6</v>
      </c>
    </row>
    <row r="8958" spans="1:10" ht="13.5" hidden="1" customHeight="1" thickBot="1">
      <c r="A8958" s="410"/>
      <c r="B8958" s="183">
        <v>45</v>
      </c>
      <c r="C8958" s="184">
        <v>1115.42</v>
      </c>
      <c r="D8958" s="346" t="s">
        <v>384</v>
      </c>
      <c r="E8958" s="346" t="s">
        <v>386</v>
      </c>
      <c r="F8958" s="346" t="s">
        <v>868</v>
      </c>
      <c r="G8958" s="342">
        <f t="shared" si="283"/>
        <v>62.039158566828377</v>
      </c>
      <c r="H8958" s="342">
        <f t="shared" si="282"/>
        <v>1177.4591585668284</v>
      </c>
      <c r="I8958" s="190"/>
      <c r="J8958" s="347">
        <v>6</v>
      </c>
    </row>
    <row r="8959" spans="1:10" ht="13.5" hidden="1" customHeight="1" thickBot="1">
      <c r="A8959" s="410"/>
      <c r="B8959" s="183">
        <v>105</v>
      </c>
      <c r="C8959" s="184">
        <v>3030.09</v>
      </c>
      <c r="D8959" s="346" t="s">
        <v>384</v>
      </c>
      <c r="E8959" s="346" t="s">
        <v>386</v>
      </c>
      <c r="F8959" s="346" t="s">
        <v>838</v>
      </c>
      <c r="G8959" s="342">
        <f t="shared" si="283"/>
        <v>168.53224254698765</v>
      </c>
      <c r="H8959" s="342">
        <f t="shared" si="282"/>
        <v>3198.6222425469878</v>
      </c>
      <c r="I8959" s="190"/>
      <c r="J8959" s="347">
        <v>6</v>
      </c>
    </row>
    <row r="8960" spans="1:10" ht="13.5" hidden="1" customHeight="1" thickBot="1">
      <c r="A8960" s="410"/>
      <c r="B8960" s="183">
        <v>142</v>
      </c>
      <c r="C8960" s="184">
        <v>4027.31</v>
      </c>
      <c r="D8960" s="346" t="s">
        <v>384</v>
      </c>
      <c r="E8960" s="346" t="s">
        <v>386</v>
      </c>
      <c r="F8960" s="346" t="s">
        <v>872</v>
      </c>
      <c r="G8960" s="342">
        <f t="shared" si="283"/>
        <v>223.99717029260151</v>
      </c>
      <c r="H8960" s="342">
        <f t="shared" si="282"/>
        <v>4251.3071702926018</v>
      </c>
      <c r="I8960" s="190"/>
      <c r="J8960" s="347">
        <v>6</v>
      </c>
    </row>
    <row r="8961" spans="1:10" ht="13.5" hidden="1" customHeight="1" thickBot="1">
      <c r="A8961" s="411"/>
      <c r="B8961" s="183">
        <v>10</v>
      </c>
      <c r="C8961" s="184">
        <v>232.1</v>
      </c>
      <c r="D8961" s="346" t="s">
        <v>384</v>
      </c>
      <c r="E8961" s="346" t="s">
        <v>386</v>
      </c>
      <c r="F8961" s="346" t="s">
        <v>858</v>
      </c>
      <c r="G8961" s="342">
        <f t="shared" si="283"/>
        <v>12.909297577021089</v>
      </c>
      <c r="H8961" s="342">
        <f t="shared" si="282"/>
        <v>245.00929757702107</v>
      </c>
      <c r="I8961" s="190"/>
      <c r="J8961" s="347">
        <v>6</v>
      </c>
    </row>
    <row r="8962" spans="1:10" ht="13.5" thickBot="1">
      <c r="A8962" s="185" t="s">
        <v>1148</v>
      </c>
      <c r="B8962" s="186">
        <v>331</v>
      </c>
      <c r="C8962" s="187">
        <v>9606.7999999999993</v>
      </c>
      <c r="D8962" s="412"/>
      <c r="E8962" s="413"/>
      <c r="F8962" s="414"/>
      <c r="G8962" s="342">
        <f t="shared" si="283"/>
        <v>534.32589385147003</v>
      </c>
      <c r="H8962" s="342">
        <f t="shared" si="282"/>
        <v>10141.125893851469</v>
      </c>
      <c r="I8962" s="190">
        <f>+H8962</f>
        <v>10141.125893851469</v>
      </c>
      <c r="J8962" s="347">
        <v>6</v>
      </c>
    </row>
    <row r="8963" spans="1:10" ht="13.5" hidden="1" customHeight="1" thickBot="1">
      <c r="A8963" s="409" t="s">
        <v>585</v>
      </c>
      <c r="B8963" s="183">
        <v>12.5</v>
      </c>
      <c r="C8963" s="184">
        <v>403.9</v>
      </c>
      <c r="D8963" s="346" t="s">
        <v>387</v>
      </c>
      <c r="E8963" s="346" t="s">
        <v>386</v>
      </c>
      <c r="F8963" s="346" t="s">
        <v>837</v>
      </c>
      <c r="G8963" s="342">
        <f t="shared" si="283"/>
        <v>22.464736283321063</v>
      </c>
      <c r="H8963" s="342">
        <f t="shared" si="282"/>
        <v>426.36473628332107</v>
      </c>
      <c r="I8963" s="190"/>
      <c r="J8963" s="347">
        <v>6</v>
      </c>
    </row>
    <row r="8964" spans="1:10" ht="13.5" hidden="1" customHeight="1" thickBot="1">
      <c r="A8964" s="410"/>
      <c r="B8964" s="183">
        <v>6</v>
      </c>
      <c r="C8964" s="184">
        <v>269.43</v>
      </c>
      <c r="D8964" s="346" t="s">
        <v>387</v>
      </c>
      <c r="E8964" s="346" t="s">
        <v>386</v>
      </c>
      <c r="F8964" s="346" t="s">
        <v>813</v>
      </c>
      <c r="G8964" s="342">
        <f t="shared" si="283"/>
        <v>14.985575382062871</v>
      </c>
      <c r="H8964" s="342">
        <f t="shared" si="282"/>
        <v>284.41557538206285</v>
      </c>
      <c r="I8964" s="190"/>
      <c r="J8964" s="347">
        <v>6</v>
      </c>
    </row>
    <row r="8965" spans="1:10" ht="13.5" hidden="1" customHeight="1" thickBot="1">
      <c r="A8965" s="410"/>
      <c r="B8965" s="183">
        <v>17</v>
      </c>
      <c r="C8965" s="184">
        <v>699.6</v>
      </c>
      <c r="D8965" s="346" t="s">
        <v>387</v>
      </c>
      <c r="E8965" s="346" t="s">
        <v>386</v>
      </c>
      <c r="F8965" s="346" t="s">
        <v>809</v>
      </c>
      <c r="G8965" s="342">
        <f t="shared" si="283"/>
        <v>38.911437246376366</v>
      </c>
      <c r="H8965" s="342">
        <f t="shared" si="282"/>
        <v>738.51143724637643</v>
      </c>
      <c r="I8965" s="190"/>
      <c r="J8965" s="347">
        <v>6</v>
      </c>
    </row>
    <row r="8966" spans="1:10" ht="13.5" hidden="1" customHeight="1" thickBot="1">
      <c r="A8966" s="410"/>
      <c r="B8966" s="183">
        <v>25</v>
      </c>
      <c r="C8966" s="184">
        <v>1002.72</v>
      </c>
      <c r="D8966" s="346" t="s">
        <v>387</v>
      </c>
      <c r="E8966" s="346" t="s">
        <v>386</v>
      </c>
      <c r="F8966" s="346" t="s">
        <v>802</v>
      </c>
      <c r="G8966" s="342">
        <f t="shared" si="283"/>
        <v>55.770835271135667</v>
      </c>
      <c r="H8966" s="342">
        <f t="shared" si="282"/>
        <v>1058.4908352711357</v>
      </c>
      <c r="I8966" s="190"/>
      <c r="J8966" s="347">
        <v>6</v>
      </c>
    </row>
    <row r="8967" spans="1:10" ht="13.5" hidden="1" customHeight="1" thickBot="1">
      <c r="A8967" s="410"/>
      <c r="B8967" s="183">
        <v>32</v>
      </c>
      <c r="C8967" s="184">
        <v>1059.28</v>
      </c>
      <c r="D8967" s="346" t="s">
        <v>387</v>
      </c>
      <c r="E8967" s="346" t="s">
        <v>386</v>
      </c>
      <c r="F8967" s="346" t="s">
        <v>803</v>
      </c>
      <c r="G8967" s="342">
        <f t="shared" si="283"/>
        <v>58.916677024501936</v>
      </c>
      <c r="H8967" s="342">
        <f t="shared" si="282"/>
        <v>1118.1966770245019</v>
      </c>
      <c r="I8967" s="190"/>
      <c r="J8967" s="347">
        <v>6</v>
      </c>
    </row>
    <row r="8968" spans="1:10" ht="13.5" hidden="1" customHeight="1" thickBot="1">
      <c r="A8968" s="410"/>
      <c r="B8968" s="183">
        <v>2</v>
      </c>
      <c r="C8968" s="184">
        <v>76.81</v>
      </c>
      <c r="D8968" s="346" t="s">
        <v>387</v>
      </c>
      <c r="E8968" s="346" t="s">
        <v>386</v>
      </c>
      <c r="F8968" s="346" t="s">
        <v>804</v>
      </c>
      <c r="G8968" s="342">
        <f t="shared" si="283"/>
        <v>4.2721376427875484</v>
      </c>
      <c r="H8968" s="342">
        <f t="shared" si="282"/>
        <v>81.082137642787558</v>
      </c>
      <c r="I8968" s="190"/>
      <c r="J8968" s="347">
        <v>6</v>
      </c>
    </row>
    <row r="8969" spans="1:10" ht="13.5" hidden="1" customHeight="1" thickBot="1">
      <c r="A8969" s="410"/>
      <c r="B8969" s="183">
        <v>18</v>
      </c>
      <c r="C8969" s="184">
        <v>648.30999999999995</v>
      </c>
      <c r="D8969" s="346" t="s">
        <v>387</v>
      </c>
      <c r="E8969" s="346" t="s">
        <v>386</v>
      </c>
      <c r="F8969" s="346" t="s">
        <v>843</v>
      </c>
      <c r="G8969" s="342">
        <f t="shared" si="283"/>
        <v>36.058710522010088</v>
      </c>
      <c r="H8969" s="342">
        <f t="shared" si="282"/>
        <v>684.36871052201002</v>
      </c>
      <c r="I8969" s="190"/>
      <c r="J8969" s="347">
        <v>6</v>
      </c>
    </row>
    <row r="8970" spans="1:10" ht="13.5" hidden="1" customHeight="1" thickBot="1">
      <c r="A8970" s="410"/>
      <c r="B8970" s="183">
        <v>11.5</v>
      </c>
      <c r="C8970" s="184">
        <v>454.38</v>
      </c>
      <c r="D8970" s="346" t="s">
        <v>387</v>
      </c>
      <c r="E8970" s="346" t="s">
        <v>386</v>
      </c>
      <c r="F8970" s="346" t="s">
        <v>881</v>
      </c>
      <c r="G8970" s="342">
        <f t="shared" si="283"/>
        <v>25.27241117211048</v>
      </c>
      <c r="H8970" s="342">
        <f t="shared" si="282"/>
        <v>479.65241117211048</v>
      </c>
      <c r="I8970" s="190"/>
      <c r="J8970" s="347">
        <v>6</v>
      </c>
    </row>
    <row r="8971" spans="1:10" ht="13.5" hidden="1" customHeight="1" thickBot="1">
      <c r="A8971" s="410"/>
      <c r="B8971" s="183">
        <v>14</v>
      </c>
      <c r="C8971" s="184">
        <v>707.54</v>
      </c>
      <c r="D8971" s="346" t="s">
        <v>387</v>
      </c>
      <c r="E8971" s="346" t="s">
        <v>386</v>
      </c>
      <c r="F8971" s="346" t="s">
        <v>862</v>
      </c>
      <c r="G8971" s="342">
        <f t="shared" si="283"/>
        <v>39.353056474129694</v>
      </c>
      <c r="H8971" s="342">
        <f t="shared" ref="H8971:H9034" si="284">+G8971+C8971</f>
        <v>746.89305647412971</v>
      </c>
      <c r="I8971" s="190"/>
      <c r="J8971" s="347">
        <v>6</v>
      </c>
    </row>
    <row r="8972" spans="1:10" ht="13.5" hidden="1" customHeight="1" thickBot="1">
      <c r="A8972" s="410"/>
      <c r="B8972" s="183">
        <v>2</v>
      </c>
      <c r="C8972" s="184">
        <v>49.44</v>
      </c>
      <c r="D8972" s="346" t="s">
        <v>387</v>
      </c>
      <c r="E8972" s="346" t="s">
        <v>386</v>
      </c>
      <c r="F8972" s="346" t="s">
        <v>863</v>
      </c>
      <c r="G8972" s="342">
        <f t="shared" si="283"/>
        <v>2.7498305566907484</v>
      </c>
      <c r="H8972" s="342">
        <f t="shared" si="284"/>
        <v>52.189830556690744</v>
      </c>
      <c r="I8972" s="190"/>
      <c r="J8972" s="347">
        <v>6</v>
      </c>
    </row>
    <row r="8973" spans="1:10" ht="13.5" hidden="1" customHeight="1" thickBot="1">
      <c r="A8973" s="410"/>
      <c r="B8973" s="183">
        <v>9</v>
      </c>
      <c r="C8973" s="184">
        <v>341.78</v>
      </c>
      <c r="D8973" s="346" t="s">
        <v>387</v>
      </c>
      <c r="E8973" s="346" t="s">
        <v>386</v>
      </c>
      <c r="F8973" s="346" t="s">
        <v>864</v>
      </c>
      <c r="G8973" s="342">
        <f t="shared" si="283"/>
        <v>19.009649831427264</v>
      </c>
      <c r="H8973" s="342">
        <f t="shared" si="284"/>
        <v>360.78964983142725</v>
      </c>
      <c r="I8973" s="190"/>
      <c r="J8973" s="347">
        <v>6</v>
      </c>
    </row>
    <row r="8974" spans="1:10" ht="13.5" hidden="1" customHeight="1" thickBot="1">
      <c r="A8974" s="410"/>
      <c r="B8974" s="183">
        <v>5</v>
      </c>
      <c r="C8974" s="184">
        <v>228.43</v>
      </c>
      <c r="D8974" s="346" t="s">
        <v>387</v>
      </c>
      <c r="E8974" s="346" t="s">
        <v>386</v>
      </c>
      <c r="F8974" s="346" t="s">
        <v>841</v>
      </c>
      <c r="G8974" s="342">
        <f t="shared" si="283"/>
        <v>12.705173828172891</v>
      </c>
      <c r="H8974" s="342">
        <f t="shared" si="284"/>
        <v>241.1351738281729</v>
      </c>
      <c r="I8974" s="190"/>
      <c r="J8974" s="347">
        <v>6</v>
      </c>
    </row>
    <row r="8975" spans="1:10" ht="13.5" hidden="1" customHeight="1" thickBot="1">
      <c r="A8975" s="410"/>
      <c r="B8975" s="183">
        <v>19.25</v>
      </c>
      <c r="C8975" s="184">
        <v>670.19</v>
      </c>
      <c r="D8975" s="346" t="s">
        <v>387</v>
      </c>
      <c r="E8975" s="346" t="s">
        <v>386</v>
      </c>
      <c r="F8975" s="346" t="s">
        <v>856</v>
      </c>
      <c r="G8975" s="342">
        <f t="shared" ref="G8975:G9038" si="285">+(C8975/$C$12584)*1312742.08</f>
        <v>37.275666278086021</v>
      </c>
      <c r="H8975" s="342">
        <f t="shared" si="284"/>
        <v>707.46566627808602</v>
      </c>
      <c r="I8975" s="190"/>
      <c r="J8975" s="347">
        <v>6</v>
      </c>
    </row>
    <row r="8976" spans="1:10" ht="13.5" hidden="1" customHeight="1" thickBot="1">
      <c r="A8976" s="410"/>
      <c r="B8976" s="183">
        <v>180</v>
      </c>
      <c r="C8976" s="184">
        <v>4427.57</v>
      </c>
      <c r="D8976" s="346" t="s">
        <v>384</v>
      </c>
      <c r="E8976" s="346" t="s">
        <v>386</v>
      </c>
      <c r="F8976" s="346" t="s">
        <v>837</v>
      </c>
      <c r="G8976" s="342">
        <f t="shared" si="285"/>
        <v>246.25945141357718</v>
      </c>
      <c r="H8976" s="342">
        <f t="shared" si="284"/>
        <v>4673.8294514135769</v>
      </c>
      <c r="I8976" s="190"/>
      <c r="J8976" s="347">
        <v>6</v>
      </c>
    </row>
    <row r="8977" spans="1:10" ht="13.5" hidden="1" customHeight="1" thickBot="1">
      <c r="A8977" s="410"/>
      <c r="B8977" s="183">
        <v>25</v>
      </c>
      <c r="C8977" s="184">
        <v>757.25</v>
      </c>
      <c r="D8977" s="346" t="s">
        <v>384</v>
      </c>
      <c r="E8977" s="346" t="s">
        <v>386</v>
      </c>
      <c r="F8977" s="346" t="s">
        <v>811</v>
      </c>
      <c r="G8977" s="342">
        <f t="shared" si="285"/>
        <v>42.117904309346059</v>
      </c>
      <c r="H8977" s="342">
        <f t="shared" si="284"/>
        <v>799.36790430934605</v>
      </c>
      <c r="I8977" s="190"/>
      <c r="J8977" s="347">
        <v>6</v>
      </c>
    </row>
    <row r="8978" spans="1:10" ht="13.5" hidden="1" customHeight="1" thickBot="1">
      <c r="A8978" s="410"/>
      <c r="B8978" s="183">
        <v>193.5</v>
      </c>
      <c r="C8978" s="184">
        <v>4991.3</v>
      </c>
      <c r="D8978" s="346" t="s">
        <v>384</v>
      </c>
      <c r="E8978" s="346" t="s">
        <v>386</v>
      </c>
      <c r="F8978" s="346" t="s">
        <v>813</v>
      </c>
      <c r="G8978" s="342">
        <f t="shared" si="285"/>
        <v>277.61386038856256</v>
      </c>
      <c r="H8978" s="342">
        <f t="shared" si="284"/>
        <v>5268.9138603885631</v>
      </c>
      <c r="I8978" s="190"/>
      <c r="J8978" s="347">
        <v>6</v>
      </c>
    </row>
    <row r="8979" spans="1:10" ht="13.5" hidden="1" customHeight="1" thickBot="1">
      <c r="A8979" s="410"/>
      <c r="B8979" s="183">
        <v>8</v>
      </c>
      <c r="C8979" s="184">
        <v>262.98</v>
      </c>
      <c r="D8979" s="346" t="s">
        <v>384</v>
      </c>
      <c r="E8979" s="346" t="s">
        <v>386</v>
      </c>
      <c r="F8979" s="346" t="s">
        <v>808</v>
      </c>
      <c r="G8979" s="342">
        <f t="shared" si="285"/>
        <v>14.626829283950912</v>
      </c>
      <c r="H8979" s="342">
        <f t="shared" si="284"/>
        <v>277.6068292839509</v>
      </c>
      <c r="I8979" s="190"/>
      <c r="J8979" s="347">
        <v>6</v>
      </c>
    </row>
    <row r="8980" spans="1:10" ht="13.5" hidden="1" customHeight="1" thickBot="1">
      <c r="A8980" s="410"/>
      <c r="B8980" s="183">
        <v>210</v>
      </c>
      <c r="C8980" s="184">
        <v>4969.43</v>
      </c>
      <c r="D8980" s="346" t="s">
        <v>384</v>
      </c>
      <c r="E8980" s="346" t="s">
        <v>386</v>
      </c>
      <c r="F8980" s="346" t="s">
        <v>809</v>
      </c>
      <c r="G8980" s="342">
        <f t="shared" si="285"/>
        <v>276.39746082798763</v>
      </c>
      <c r="H8980" s="342">
        <f t="shared" si="284"/>
        <v>5245.827460827988</v>
      </c>
      <c r="I8980" s="190"/>
      <c r="J8980" s="347">
        <v>6</v>
      </c>
    </row>
    <row r="8981" spans="1:10" ht="13.5" hidden="1" customHeight="1" thickBot="1">
      <c r="A8981" s="410"/>
      <c r="B8981" s="183">
        <v>31</v>
      </c>
      <c r="C8981" s="184">
        <v>940.06</v>
      </c>
      <c r="D8981" s="346" t="s">
        <v>384</v>
      </c>
      <c r="E8981" s="346" t="s">
        <v>386</v>
      </c>
      <c r="F8981" s="346" t="s">
        <v>810</v>
      </c>
      <c r="G8981" s="342">
        <f t="shared" si="285"/>
        <v>52.285714262190638</v>
      </c>
      <c r="H8981" s="342">
        <f t="shared" si="284"/>
        <v>992.34571426219054</v>
      </c>
      <c r="I8981" s="190"/>
      <c r="J8981" s="347">
        <v>6</v>
      </c>
    </row>
    <row r="8982" spans="1:10" ht="13.5" hidden="1" customHeight="1" thickBot="1">
      <c r="A8982" s="410"/>
      <c r="B8982" s="183">
        <v>128</v>
      </c>
      <c r="C8982" s="184">
        <v>3297.39</v>
      </c>
      <c r="D8982" s="346" t="s">
        <v>384</v>
      </c>
      <c r="E8982" s="346" t="s">
        <v>386</v>
      </c>
      <c r="F8982" s="346" t="s">
        <v>835</v>
      </c>
      <c r="G8982" s="342">
        <f t="shared" si="285"/>
        <v>183.39934828734843</v>
      </c>
      <c r="H8982" s="342">
        <f t="shared" si="284"/>
        <v>3480.7893482873483</v>
      </c>
      <c r="I8982" s="190"/>
      <c r="J8982" s="347">
        <v>6</v>
      </c>
    </row>
    <row r="8983" spans="1:10" ht="13.5" hidden="1" customHeight="1" thickBot="1">
      <c r="A8983" s="410"/>
      <c r="B8983" s="183">
        <v>64</v>
      </c>
      <c r="C8983" s="184">
        <v>1799.34</v>
      </c>
      <c r="D8983" s="346" t="s">
        <v>384</v>
      </c>
      <c r="E8983" s="346" t="s">
        <v>386</v>
      </c>
      <c r="F8983" s="346" t="s">
        <v>802</v>
      </c>
      <c r="G8983" s="342">
        <f t="shared" si="285"/>
        <v>100.07848126771707</v>
      </c>
      <c r="H8983" s="342">
        <f t="shared" si="284"/>
        <v>1899.418481267717</v>
      </c>
      <c r="I8983" s="190"/>
      <c r="J8983" s="347">
        <v>6</v>
      </c>
    </row>
    <row r="8984" spans="1:10" ht="13.5" hidden="1" customHeight="1" thickBot="1">
      <c r="A8984" s="410"/>
      <c r="B8984" s="183">
        <v>218</v>
      </c>
      <c r="C8984" s="184">
        <v>4852.34</v>
      </c>
      <c r="D8984" s="346" t="s">
        <v>384</v>
      </c>
      <c r="E8984" s="346" t="s">
        <v>386</v>
      </c>
      <c r="F8984" s="346" t="s">
        <v>803</v>
      </c>
      <c r="G8984" s="342">
        <f t="shared" si="285"/>
        <v>269.88496770737839</v>
      </c>
      <c r="H8984" s="342">
        <f t="shared" si="284"/>
        <v>5122.2249677073787</v>
      </c>
      <c r="I8984" s="190"/>
      <c r="J8984" s="347">
        <v>6</v>
      </c>
    </row>
    <row r="8985" spans="1:10" ht="13.5" hidden="1" customHeight="1" thickBot="1">
      <c r="A8985" s="410"/>
      <c r="B8985" s="183">
        <v>34</v>
      </c>
      <c r="C8985" s="184">
        <v>790.06</v>
      </c>
      <c r="D8985" s="346" t="s">
        <v>384</v>
      </c>
      <c r="E8985" s="346" t="s">
        <v>386</v>
      </c>
      <c r="F8985" s="346" t="s">
        <v>804</v>
      </c>
      <c r="G8985" s="342">
        <f t="shared" si="285"/>
        <v>43.942781747958989</v>
      </c>
      <c r="H8985" s="342">
        <f t="shared" si="284"/>
        <v>834.00278174795892</v>
      </c>
      <c r="I8985" s="190"/>
      <c r="J8985" s="347">
        <v>6</v>
      </c>
    </row>
    <row r="8986" spans="1:10" ht="13.5" hidden="1" customHeight="1" thickBot="1">
      <c r="A8986" s="410"/>
      <c r="B8986" s="183">
        <v>52</v>
      </c>
      <c r="C8986" s="184">
        <v>1425.01</v>
      </c>
      <c r="D8986" s="346" t="s">
        <v>384</v>
      </c>
      <c r="E8986" s="346" t="s">
        <v>386</v>
      </c>
      <c r="F8986" s="346" t="s">
        <v>845</v>
      </c>
      <c r="G8986" s="342">
        <f t="shared" si="285"/>
        <v>79.258415080701525</v>
      </c>
      <c r="H8986" s="342">
        <f t="shared" si="284"/>
        <v>1504.2684150807015</v>
      </c>
      <c r="I8986" s="190"/>
      <c r="J8986" s="347">
        <v>6</v>
      </c>
    </row>
    <row r="8987" spans="1:10" ht="13.5" hidden="1" customHeight="1" thickBot="1">
      <c r="A8987" s="410"/>
      <c r="B8987" s="183">
        <v>273</v>
      </c>
      <c r="C8987" s="184">
        <v>6405.85</v>
      </c>
      <c r="D8987" s="346" t="s">
        <v>384</v>
      </c>
      <c r="E8987" s="346" t="s">
        <v>386</v>
      </c>
      <c r="F8987" s="346" t="s">
        <v>843</v>
      </c>
      <c r="G8987" s="342">
        <f t="shared" si="285"/>
        <v>356.29049497527171</v>
      </c>
      <c r="H8987" s="342">
        <f t="shared" si="284"/>
        <v>6762.1404949752723</v>
      </c>
      <c r="I8987" s="190"/>
      <c r="J8987" s="347">
        <v>6</v>
      </c>
    </row>
    <row r="8988" spans="1:10" ht="13.5" hidden="1" customHeight="1" thickBot="1">
      <c r="A8988" s="410"/>
      <c r="B8988" s="183">
        <v>341</v>
      </c>
      <c r="C8988" s="184">
        <v>8393.25</v>
      </c>
      <c r="D8988" s="346" t="s">
        <v>384</v>
      </c>
      <c r="E8988" s="346" t="s">
        <v>386</v>
      </c>
      <c r="F8988" s="346" t="s">
        <v>881</v>
      </c>
      <c r="G8988" s="342">
        <f t="shared" si="285"/>
        <v>466.82878883383142</v>
      </c>
      <c r="H8988" s="342">
        <f t="shared" si="284"/>
        <v>8860.0787888338309</v>
      </c>
      <c r="I8988" s="190"/>
      <c r="J8988" s="347">
        <v>6</v>
      </c>
    </row>
    <row r="8989" spans="1:10" ht="13.5" hidden="1" customHeight="1" thickBot="1">
      <c r="A8989" s="410"/>
      <c r="B8989" s="183">
        <v>189.5</v>
      </c>
      <c r="C8989" s="184">
        <v>4540.76</v>
      </c>
      <c r="D8989" s="346" t="s">
        <v>384</v>
      </c>
      <c r="E8989" s="346" t="s">
        <v>386</v>
      </c>
      <c r="F8989" s="346" t="s">
        <v>862</v>
      </c>
      <c r="G8989" s="342">
        <f t="shared" si="285"/>
        <v>252.5550282888164</v>
      </c>
      <c r="H8989" s="342">
        <f t="shared" si="284"/>
        <v>4793.3150282888164</v>
      </c>
      <c r="I8989" s="190"/>
      <c r="J8989" s="347">
        <v>6</v>
      </c>
    </row>
    <row r="8990" spans="1:10" ht="13.5" hidden="1" customHeight="1" thickBot="1">
      <c r="A8990" s="410"/>
      <c r="B8990" s="183">
        <v>195</v>
      </c>
      <c r="C8990" s="184">
        <v>4822.34</v>
      </c>
      <c r="D8990" s="346" t="s">
        <v>384</v>
      </c>
      <c r="E8990" s="346" t="s">
        <v>386</v>
      </c>
      <c r="F8990" s="346" t="s">
        <v>863</v>
      </c>
      <c r="G8990" s="342">
        <f t="shared" si="285"/>
        <v>268.21638120453207</v>
      </c>
      <c r="H8990" s="342">
        <f t="shared" si="284"/>
        <v>5090.556381204532</v>
      </c>
      <c r="I8990" s="190"/>
      <c r="J8990" s="347">
        <v>6</v>
      </c>
    </row>
    <row r="8991" spans="1:10" ht="13.5" hidden="1" customHeight="1" thickBot="1">
      <c r="A8991" s="410"/>
      <c r="B8991" s="183">
        <v>100</v>
      </c>
      <c r="C8991" s="184">
        <v>2457.6799999999998</v>
      </c>
      <c r="D8991" s="346" t="s">
        <v>384</v>
      </c>
      <c r="E8991" s="346" t="s">
        <v>386</v>
      </c>
      <c r="F8991" s="346" t="s">
        <v>864</v>
      </c>
      <c r="G8991" s="342">
        <f t="shared" si="285"/>
        <v>136.69505587717876</v>
      </c>
      <c r="H8991" s="342">
        <f t="shared" si="284"/>
        <v>2594.3750558771785</v>
      </c>
      <c r="I8991" s="190"/>
      <c r="J8991" s="347">
        <v>6</v>
      </c>
    </row>
    <row r="8992" spans="1:10" ht="13.5" hidden="1" customHeight="1" thickBot="1">
      <c r="A8992" s="410"/>
      <c r="B8992" s="183">
        <v>212.5</v>
      </c>
      <c r="C8992" s="184">
        <v>5529.64</v>
      </c>
      <c r="D8992" s="346" t="s">
        <v>384</v>
      </c>
      <c r="E8992" s="346" t="s">
        <v>386</v>
      </c>
      <c r="F8992" s="346" t="s">
        <v>841</v>
      </c>
      <c r="G8992" s="342">
        <f t="shared" si="285"/>
        <v>307.55608898663894</v>
      </c>
      <c r="H8992" s="342">
        <f t="shared" si="284"/>
        <v>5837.1960889866396</v>
      </c>
      <c r="I8992" s="190"/>
      <c r="J8992" s="347">
        <v>6</v>
      </c>
    </row>
    <row r="8993" spans="1:10" ht="13.5" hidden="1" customHeight="1" thickBot="1">
      <c r="A8993" s="411"/>
      <c r="B8993" s="183">
        <v>55.5</v>
      </c>
      <c r="C8993" s="184">
        <v>1444.04</v>
      </c>
      <c r="D8993" s="346" t="s">
        <v>384</v>
      </c>
      <c r="E8993" s="346" t="s">
        <v>386</v>
      </c>
      <c r="F8993" s="346" t="s">
        <v>856</v>
      </c>
      <c r="G8993" s="342">
        <f t="shared" si="285"/>
        <v>80.316855119007059</v>
      </c>
      <c r="H8993" s="342">
        <f t="shared" si="284"/>
        <v>1524.3568551190069</v>
      </c>
      <c r="I8993" s="190"/>
      <c r="J8993" s="347">
        <v>6</v>
      </c>
    </row>
    <row r="8994" spans="1:10" ht="13.5" thickBot="1">
      <c r="A8994" s="185" t="s">
        <v>585</v>
      </c>
      <c r="B8994" s="186">
        <v>2683.25</v>
      </c>
      <c r="C8994" s="187">
        <v>68718.100000000006</v>
      </c>
      <c r="D8994" s="412"/>
      <c r="E8994" s="413"/>
      <c r="F8994" s="414"/>
      <c r="G8994" s="342">
        <f t="shared" si="285"/>
        <v>3822.0698053748088</v>
      </c>
      <c r="H8994" s="342">
        <f t="shared" si="284"/>
        <v>72540.169805374811</v>
      </c>
      <c r="I8994" s="190">
        <f>+H8994</f>
        <v>72540.169805374811</v>
      </c>
      <c r="J8994" s="347">
        <v>6</v>
      </c>
    </row>
    <row r="8995" spans="1:10" ht="13.5" hidden="1" customHeight="1" thickBot="1">
      <c r="A8995" s="409" t="s">
        <v>586</v>
      </c>
      <c r="B8995" s="183">
        <v>0.8</v>
      </c>
      <c r="C8995" s="184">
        <v>39.6</v>
      </c>
      <c r="D8995" s="346" t="s">
        <v>389</v>
      </c>
      <c r="E8995" s="346" t="s">
        <v>386</v>
      </c>
      <c r="F8995" s="346" t="s">
        <v>917</v>
      </c>
      <c r="G8995" s="342">
        <f t="shared" si="285"/>
        <v>2.202534183757153</v>
      </c>
      <c r="H8995" s="342">
        <f t="shared" si="284"/>
        <v>41.802534183757153</v>
      </c>
      <c r="I8995" s="190"/>
      <c r="J8995" s="347">
        <v>6</v>
      </c>
    </row>
    <row r="8996" spans="1:10" ht="13.5" hidden="1" customHeight="1" thickBot="1">
      <c r="A8996" s="410"/>
      <c r="B8996" s="183">
        <v>0.8</v>
      </c>
      <c r="C8996" s="184">
        <v>33.909999999999997</v>
      </c>
      <c r="D8996" s="346" t="s">
        <v>391</v>
      </c>
      <c r="E8996" s="346" t="s">
        <v>386</v>
      </c>
      <c r="F8996" s="346" t="s">
        <v>817</v>
      </c>
      <c r="G8996" s="342">
        <f t="shared" si="285"/>
        <v>1.8860589437172992</v>
      </c>
      <c r="H8996" s="342">
        <f t="shared" si="284"/>
        <v>35.796058943717298</v>
      </c>
      <c r="I8996" s="190"/>
      <c r="J8996" s="347">
        <v>6</v>
      </c>
    </row>
    <row r="8997" spans="1:10" ht="13.5" hidden="1" customHeight="1" thickBot="1">
      <c r="A8997" s="410"/>
      <c r="B8997" s="183">
        <v>0.8</v>
      </c>
      <c r="C8997" s="184">
        <v>33.909999999999997</v>
      </c>
      <c r="D8997" s="346" t="s">
        <v>391</v>
      </c>
      <c r="E8997" s="346" t="s">
        <v>386</v>
      </c>
      <c r="F8997" s="346" t="s">
        <v>818</v>
      </c>
      <c r="G8997" s="342">
        <f t="shared" si="285"/>
        <v>1.8860589437172992</v>
      </c>
      <c r="H8997" s="342">
        <f t="shared" si="284"/>
        <v>35.796058943717298</v>
      </c>
      <c r="I8997" s="190"/>
      <c r="J8997" s="347">
        <v>6</v>
      </c>
    </row>
    <row r="8998" spans="1:10" ht="13.5" hidden="1" customHeight="1" thickBot="1">
      <c r="A8998" s="410"/>
      <c r="B8998" s="183">
        <v>0.8</v>
      </c>
      <c r="C8998" s="184">
        <v>35.15</v>
      </c>
      <c r="D8998" s="346" t="s">
        <v>391</v>
      </c>
      <c r="E8998" s="346" t="s">
        <v>386</v>
      </c>
      <c r="F8998" s="346" t="s">
        <v>819</v>
      </c>
      <c r="G8998" s="342">
        <f t="shared" si="285"/>
        <v>1.9550271858349475</v>
      </c>
      <c r="H8998" s="342">
        <f t="shared" si="284"/>
        <v>37.105027185834949</v>
      </c>
      <c r="I8998" s="190"/>
      <c r="J8998" s="347">
        <v>6</v>
      </c>
    </row>
    <row r="8999" spans="1:10" ht="13.5" hidden="1" customHeight="1" thickBot="1">
      <c r="A8999" s="410"/>
      <c r="B8999" s="183">
        <v>0.8</v>
      </c>
      <c r="C8999" s="184">
        <v>35.15</v>
      </c>
      <c r="D8999" s="346" t="s">
        <v>391</v>
      </c>
      <c r="E8999" s="346" t="s">
        <v>386</v>
      </c>
      <c r="F8999" s="346" t="s">
        <v>820</v>
      </c>
      <c r="G8999" s="342">
        <f t="shared" si="285"/>
        <v>1.9550271858349475</v>
      </c>
      <c r="H8999" s="342">
        <f t="shared" si="284"/>
        <v>37.105027185834949</v>
      </c>
      <c r="I8999" s="190"/>
      <c r="J8999" s="347">
        <v>6</v>
      </c>
    </row>
    <row r="9000" spans="1:10" ht="13.5" hidden="1" customHeight="1" thickBot="1">
      <c r="A9000" s="410"/>
      <c r="B9000" s="183">
        <v>0.8</v>
      </c>
      <c r="C9000" s="184">
        <v>35.15</v>
      </c>
      <c r="D9000" s="346" t="s">
        <v>391</v>
      </c>
      <c r="E9000" s="346" t="s">
        <v>386</v>
      </c>
      <c r="F9000" s="346" t="s">
        <v>821</v>
      </c>
      <c r="G9000" s="342">
        <f t="shared" si="285"/>
        <v>1.9550271858349475</v>
      </c>
      <c r="H9000" s="342">
        <f t="shared" si="284"/>
        <v>37.105027185834949</v>
      </c>
      <c r="I9000" s="190"/>
      <c r="J9000" s="347">
        <v>6</v>
      </c>
    </row>
    <row r="9001" spans="1:10" ht="13.5" hidden="1" customHeight="1" thickBot="1">
      <c r="A9001" s="410"/>
      <c r="B9001" s="183">
        <v>8</v>
      </c>
      <c r="C9001" s="184">
        <v>300.69</v>
      </c>
      <c r="D9001" s="346" t="s">
        <v>387</v>
      </c>
      <c r="E9001" s="346" t="s">
        <v>386</v>
      </c>
      <c r="F9001" s="346" t="s">
        <v>837</v>
      </c>
      <c r="G9001" s="342">
        <f t="shared" si="285"/>
        <v>16.724242518028746</v>
      </c>
      <c r="H9001" s="342">
        <f t="shared" si="284"/>
        <v>317.41424251802874</v>
      </c>
      <c r="I9001" s="190"/>
      <c r="J9001" s="347">
        <v>6</v>
      </c>
    </row>
    <row r="9002" spans="1:10" ht="13.5" hidden="1" customHeight="1" thickBot="1">
      <c r="A9002" s="410"/>
      <c r="B9002" s="183">
        <v>6</v>
      </c>
      <c r="C9002" s="184">
        <v>233.94</v>
      </c>
      <c r="D9002" s="346" t="s">
        <v>387</v>
      </c>
      <c r="E9002" s="346" t="s">
        <v>386</v>
      </c>
      <c r="F9002" s="346" t="s">
        <v>813</v>
      </c>
      <c r="G9002" s="342">
        <f t="shared" si="285"/>
        <v>13.011637549195665</v>
      </c>
      <c r="H9002" s="342">
        <f t="shared" si="284"/>
        <v>246.95163754919565</v>
      </c>
      <c r="I9002" s="190"/>
      <c r="J9002" s="347">
        <v>6</v>
      </c>
    </row>
    <row r="9003" spans="1:10" ht="13.5" hidden="1" customHeight="1" thickBot="1">
      <c r="A9003" s="410"/>
      <c r="B9003" s="183">
        <v>10</v>
      </c>
      <c r="C9003" s="184">
        <v>399.58</v>
      </c>
      <c r="D9003" s="346" t="s">
        <v>387</v>
      </c>
      <c r="E9003" s="346" t="s">
        <v>386</v>
      </c>
      <c r="F9003" s="346" t="s">
        <v>808</v>
      </c>
      <c r="G9003" s="342">
        <f t="shared" si="285"/>
        <v>22.22445982691119</v>
      </c>
      <c r="H9003" s="342">
        <f t="shared" si="284"/>
        <v>421.80445982691117</v>
      </c>
      <c r="I9003" s="190"/>
      <c r="J9003" s="347">
        <v>6</v>
      </c>
    </row>
    <row r="9004" spans="1:10" ht="13.5" hidden="1" customHeight="1" thickBot="1">
      <c r="A9004" s="410"/>
      <c r="B9004" s="183">
        <v>3</v>
      </c>
      <c r="C9004" s="184">
        <v>102.45</v>
      </c>
      <c r="D9004" s="346" t="s">
        <v>387</v>
      </c>
      <c r="E9004" s="346" t="s">
        <v>386</v>
      </c>
      <c r="F9004" s="346" t="s">
        <v>809</v>
      </c>
      <c r="G9004" s="342">
        <f t="shared" si="285"/>
        <v>5.6982229072202104</v>
      </c>
      <c r="H9004" s="342">
        <f t="shared" si="284"/>
        <v>108.14822290722022</v>
      </c>
      <c r="I9004" s="190"/>
      <c r="J9004" s="347">
        <v>6</v>
      </c>
    </row>
    <row r="9005" spans="1:10" ht="13.5" hidden="1" customHeight="1" thickBot="1">
      <c r="A9005" s="410"/>
      <c r="B9005" s="183">
        <v>7</v>
      </c>
      <c r="C9005" s="184">
        <v>263.10000000000002</v>
      </c>
      <c r="D9005" s="346" t="s">
        <v>387</v>
      </c>
      <c r="E9005" s="346" t="s">
        <v>386</v>
      </c>
      <c r="F9005" s="346" t="s">
        <v>835</v>
      </c>
      <c r="G9005" s="342">
        <f t="shared" si="285"/>
        <v>14.633503629962298</v>
      </c>
      <c r="H9005" s="342">
        <f t="shared" si="284"/>
        <v>277.73350362996234</v>
      </c>
      <c r="I9005" s="190"/>
      <c r="J9005" s="347">
        <v>6</v>
      </c>
    </row>
    <row r="9006" spans="1:10" ht="13.5" hidden="1" customHeight="1" thickBot="1">
      <c r="A9006" s="410"/>
      <c r="B9006" s="183">
        <v>1</v>
      </c>
      <c r="C9006" s="184">
        <v>34.83</v>
      </c>
      <c r="D9006" s="346" t="s">
        <v>387</v>
      </c>
      <c r="E9006" s="346" t="s">
        <v>386</v>
      </c>
      <c r="F9006" s="346" t="s">
        <v>803</v>
      </c>
      <c r="G9006" s="342">
        <f t="shared" si="285"/>
        <v>1.9372289298045866</v>
      </c>
      <c r="H9006" s="342">
        <f t="shared" si="284"/>
        <v>36.767228929804588</v>
      </c>
      <c r="I9006" s="190"/>
      <c r="J9006" s="347">
        <v>6</v>
      </c>
    </row>
    <row r="9007" spans="1:10" ht="13.5" hidden="1" customHeight="1" thickBot="1">
      <c r="A9007" s="410"/>
      <c r="B9007" s="183">
        <v>3</v>
      </c>
      <c r="C9007" s="184">
        <v>104.5</v>
      </c>
      <c r="D9007" s="346" t="s">
        <v>387</v>
      </c>
      <c r="E9007" s="346" t="s">
        <v>386</v>
      </c>
      <c r="F9007" s="346" t="s">
        <v>843</v>
      </c>
      <c r="G9007" s="342">
        <f t="shared" si="285"/>
        <v>5.8122429849147093</v>
      </c>
      <c r="H9007" s="342">
        <f t="shared" si="284"/>
        <v>110.3122429849147</v>
      </c>
      <c r="I9007" s="190"/>
      <c r="J9007" s="347">
        <v>6</v>
      </c>
    </row>
    <row r="9008" spans="1:10" ht="13.5" hidden="1" customHeight="1" thickBot="1">
      <c r="A9008" s="410"/>
      <c r="B9008" s="183">
        <v>1</v>
      </c>
      <c r="C9008" s="184">
        <v>37.96</v>
      </c>
      <c r="D9008" s="346" t="s">
        <v>387</v>
      </c>
      <c r="E9008" s="346" t="s">
        <v>386</v>
      </c>
      <c r="F9008" s="346" t="s">
        <v>881</v>
      </c>
      <c r="G9008" s="342">
        <f t="shared" si="285"/>
        <v>2.1113181216015535</v>
      </c>
      <c r="H9008" s="342">
        <f t="shared" si="284"/>
        <v>40.071318121601557</v>
      </c>
      <c r="I9008" s="190"/>
      <c r="J9008" s="347">
        <v>6</v>
      </c>
    </row>
    <row r="9009" spans="1:10" ht="13.5" hidden="1" customHeight="1" thickBot="1">
      <c r="A9009" s="410"/>
      <c r="B9009" s="183">
        <v>12</v>
      </c>
      <c r="C9009" s="184">
        <v>300.69</v>
      </c>
      <c r="D9009" s="346" t="s">
        <v>384</v>
      </c>
      <c r="E9009" s="346" t="s">
        <v>386</v>
      </c>
      <c r="F9009" s="346" t="s">
        <v>837</v>
      </c>
      <c r="G9009" s="342">
        <f t="shared" si="285"/>
        <v>16.724242518028746</v>
      </c>
      <c r="H9009" s="342">
        <f t="shared" si="284"/>
        <v>317.41424251802874</v>
      </c>
      <c r="I9009" s="190"/>
      <c r="J9009" s="347">
        <v>6</v>
      </c>
    </row>
    <row r="9010" spans="1:10" ht="13.5" hidden="1" customHeight="1" thickBot="1">
      <c r="A9010" s="410"/>
      <c r="B9010" s="183">
        <v>27</v>
      </c>
      <c r="C9010" s="184">
        <v>676.54</v>
      </c>
      <c r="D9010" s="346" t="s">
        <v>384</v>
      </c>
      <c r="E9010" s="346" t="s">
        <v>386</v>
      </c>
      <c r="F9010" s="346" t="s">
        <v>811</v>
      </c>
      <c r="G9010" s="342">
        <f t="shared" si="285"/>
        <v>37.628850421188488</v>
      </c>
      <c r="H9010" s="342">
        <f t="shared" si="284"/>
        <v>714.16885042118849</v>
      </c>
      <c r="I9010" s="190"/>
      <c r="J9010" s="347">
        <v>6</v>
      </c>
    </row>
    <row r="9011" spans="1:10" ht="13.5" hidden="1" customHeight="1" thickBot="1">
      <c r="A9011" s="410"/>
      <c r="B9011" s="183">
        <v>16</v>
      </c>
      <c r="C9011" s="184">
        <v>396.17</v>
      </c>
      <c r="D9011" s="346" t="s">
        <v>384</v>
      </c>
      <c r="E9011" s="346" t="s">
        <v>386</v>
      </c>
      <c r="F9011" s="346" t="s">
        <v>813</v>
      </c>
      <c r="G9011" s="342">
        <f t="shared" si="285"/>
        <v>22.03479716108766</v>
      </c>
      <c r="H9011" s="342">
        <f t="shared" si="284"/>
        <v>418.2047971610877</v>
      </c>
      <c r="I9011" s="190"/>
      <c r="J9011" s="347">
        <v>6</v>
      </c>
    </row>
    <row r="9012" spans="1:10" ht="13.5" hidden="1" customHeight="1" thickBot="1">
      <c r="A9012" s="410"/>
      <c r="B9012" s="183">
        <v>18</v>
      </c>
      <c r="C9012" s="184">
        <v>474.33</v>
      </c>
      <c r="D9012" s="346" t="s">
        <v>384</v>
      </c>
      <c r="E9012" s="346" t="s">
        <v>386</v>
      </c>
      <c r="F9012" s="346" t="s">
        <v>808</v>
      </c>
      <c r="G9012" s="342">
        <f t="shared" si="285"/>
        <v>26.382021196503292</v>
      </c>
      <c r="H9012" s="342">
        <f t="shared" si="284"/>
        <v>500.71202119650326</v>
      </c>
      <c r="I9012" s="190"/>
      <c r="J9012" s="347">
        <v>6</v>
      </c>
    </row>
    <row r="9013" spans="1:10" ht="13.5" hidden="1" customHeight="1" thickBot="1">
      <c r="A9013" s="410"/>
      <c r="B9013" s="183">
        <v>54</v>
      </c>
      <c r="C9013" s="184">
        <v>1224.6400000000001</v>
      </c>
      <c r="D9013" s="346" t="s">
        <v>384</v>
      </c>
      <c r="E9013" s="346" t="s">
        <v>386</v>
      </c>
      <c r="F9013" s="346" t="s">
        <v>809</v>
      </c>
      <c r="G9013" s="342">
        <f t="shared" si="285"/>
        <v>68.113925828190915</v>
      </c>
      <c r="H9013" s="342">
        <f t="shared" si="284"/>
        <v>1292.7539258281911</v>
      </c>
      <c r="I9013" s="190"/>
      <c r="J9013" s="347">
        <v>6</v>
      </c>
    </row>
    <row r="9014" spans="1:10" ht="13.5" hidden="1" customHeight="1" thickBot="1">
      <c r="A9014" s="410"/>
      <c r="B9014" s="183">
        <v>72</v>
      </c>
      <c r="C9014" s="184">
        <v>1624.68</v>
      </c>
      <c r="D9014" s="346" t="s">
        <v>384</v>
      </c>
      <c r="E9014" s="346" t="s">
        <v>386</v>
      </c>
      <c r="F9014" s="346" t="s">
        <v>835</v>
      </c>
      <c r="G9014" s="342">
        <f t="shared" si="285"/>
        <v>90.363970648145738</v>
      </c>
      <c r="H9014" s="342">
        <f t="shared" si="284"/>
        <v>1715.0439706481459</v>
      </c>
      <c r="I9014" s="190"/>
      <c r="J9014" s="347">
        <v>6</v>
      </c>
    </row>
    <row r="9015" spans="1:10" ht="13.5" hidden="1" customHeight="1" thickBot="1">
      <c r="A9015" s="410"/>
      <c r="B9015" s="183">
        <v>20</v>
      </c>
      <c r="C9015" s="184">
        <v>464.44</v>
      </c>
      <c r="D9015" s="346" t="s">
        <v>384</v>
      </c>
      <c r="E9015" s="346" t="s">
        <v>386</v>
      </c>
      <c r="F9015" s="346" t="s">
        <v>803</v>
      </c>
      <c r="G9015" s="342">
        <f t="shared" si="285"/>
        <v>25.831943846064952</v>
      </c>
      <c r="H9015" s="342">
        <f t="shared" si="284"/>
        <v>490.27194384606497</v>
      </c>
      <c r="I9015" s="190"/>
      <c r="J9015" s="347">
        <v>6</v>
      </c>
    </row>
    <row r="9016" spans="1:10" ht="13.5" hidden="1" customHeight="1" thickBot="1">
      <c r="A9016" s="410"/>
      <c r="B9016" s="183">
        <v>16</v>
      </c>
      <c r="C9016" s="184">
        <v>404.92</v>
      </c>
      <c r="D9016" s="346" t="s">
        <v>384</v>
      </c>
      <c r="E9016" s="346" t="s">
        <v>386</v>
      </c>
      <c r="F9016" s="346" t="s">
        <v>804</v>
      </c>
      <c r="G9016" s="342">
        <f t="shared" si="285"/>
        <v>22.521468224417834</v>
      </c>
      <c r="H9016" s="342">
        <f t="shared" si="284"/>
        <v>427.44146822441786</v>
      </c>
      <c r="I9016" s="190"/>
      <c r="J9016" s="347">
        <v>6</v>
      </c>
    </row>
    <row r="9017" spans="1:10" ht="13.5" hidden="1" customHeight="1" thickBot="1">
      <c r="A9017" s="410"/>
      <c r="B9017" s="183">
        <v>52.5</v>
      </c>
      <c r="C9017" s="184">
        <v>1264</v>
      </c>
      <c r="D9017" s="346" t="s">
        <v>384</v>
      </c>
      <c r="E9017" s="346" t="s">
        <v>386</v>
      </c>
      <c r="F9017" s="346" t="s">
        <v>843</v>
      </c>
      <c r="G9017" s="342">
        <f t="shared" si="285"/>
        <v>70.303111319925279</v>
      </c>
      <c r="H9017" s="342">
        <f t="shared" si="284"/>
        <v>1334.3031113199254</v>
      </c>
      <c r="I9017" s="190"/>
      <c r="J9017" s="347">
        <v>6</v>
      </c>
    </row>
    <row r="9018" spans="1:10" ht="13.5" hidden="1" customHeight="1" thickBot="1">
      <c r="A9018" s="410"/>
      <c r="B9018" s="183">
        <v>39</v>
      </c>
      <c r="C9018" s="184">
        <v>936.94</v>
      </c>
      <c r="D9018" s="346" t="s">
        <v>384</v>
      </c>
      <c r="E9018" s="346" t="s">
        <v>386</v>
      </c>
      <c r="F9018" s="346" t="s">
        <v>881</v>
      </c>
      <c r="G9018" s="342">
        <f t="shared" si="285"/>
        <v>52.11218126589462</v>
      </c>
      <c r="H9018" s="342">
        <f t="shared" si="284"/>
        <v>989.05218126589466</v>
      </c>
      <c r="I9018" s="190"/>
      <c r="J9018" s="347">
        <v>6</v>
      </c>
    </row>
    <row r="9019" spans="1:10" ht="13.5" hidden="1" customHeight="1" thickBot="1">
      <c r="A9019" s="410"/>
      <c r="B9019" s="183">
        <v>47.5</v>
      </c>
      <c r="C9019" s="184">
        <v>1111.53</v>
      </c>
      <c r="D9019" s="346" t="s">
        <v>384</v>
      </c>
      <c r="E9019" s="346" t="s">
        <v>386</v>
      </c>
      <c r="F9019" s="346" t="s">
        <v>862</v>
      </c>
      <c r="G9019" s="342">
        <f t="shared" si="285"/>
        <v>61.822798516959296</v>
      </c>
      <c r="H9019" s="342">
        <f t="shared" si="284"/>
        <v>1173.3527985169592</v>
      </c>
      <c r="I9019" s="190"/>
      <c r="J9019" s="347">
        <v>6</v>
      </c>
    </row>
    <row r="9020" spans="1:10" ht="13.5" hidden="1" customHeight="1" thickBot="1">
      <c r="A9020" s="410"/>
      <c r="B9020" s="183">
        <v>21</v>
      </c>
      <c r="C9020" s="184">
        <v>543.61</v>
      </c>
      <c r="D9020" s="346" t="s">
        <v>384</v>
      </c>
      <c r="E9020" s="346" t="s">
        <v>386</v>
      </c>
      <c r="F9020" s="346" t="s">
        <v>863</v>
      </c>
      <c r="G9020" s="342">
        <f t="shared" si="285"/>
        <v>30.235343627076411</v>
      </c>
      <c r="H9020" s="342">
        <f t="shared" si="284"/>
        <v>573.84534362707643</v>
      </c>
      <c r="I9020" s="190"/>
      <c r="J9020" s="347">
        <v>6</v>
      </c>
    </row>
    <row r="9021" spans="1:10" ht="13.5" hidden="1" customHeight="1" thickBot="1">
      <c r="A9021" s="410"/>
      <c r="B9021" s="183">
        <v>22.5</v>
      </c>
      <c r="C9021" s="184">
        <v>523.08000000000004</v>
      </c>
      <c r="D9021" s="346" t="s">
        <v>384</v>
      </c>
      <c r="E9021" s="346" t="s">
        <v>386</v>
      </c>
      <c r="F9021" s="346" t="s">
        <v>841</v>
      </c>
      <c r="G9021" s="342">
        <f t="shared" si="285"/>
        <v>29.093474263628575</v>
      </c>
      <c r="H9021" s="342">
        <f t="shared" si="284"/>
        <v>552.17347426362858</v>
      </c>
      <c r="I9021" s="190"/>
      <c r="J9021" s="347">
        <v>6</v>
      </c>
    </row>
    <row r="9022" spans="1:10" ht="13.5" hidden="1" customHeight="1" thickBot="1">
      <c r="A9022" s="410"/>
      <c r="B9022" s="183">
        <v>7.46</v>
      </c>
      <c r="C9022" s="184">
        <v>318.42</v>
      </c>
      <c r="D9022" s="346" t="s">
        <v>385</v>
      </c>
      <c r="E9022" s="346" t="s">
        <v>386</v>
      </c>
      <c r="F9022" s="346" t="s">
        <v>817</v>
      </c>
      <c r="G9022" s="342">
        <f t="shared" si="285"/>
        <v>17.710377141210923</v>
      </c>
      <c r="H9022" s="342">
        <f t="shared" si="284"/>
        <v>336.13037714121094</v>
      </c>
      <c r="I9022" s="190"/>
      <c r="J9022" s="347">
        <v>6</v>
      </c>
    </row>
    <row r="9023" spans="1:10" ht="13.5" hidden="1" customHeight="1" thickBot="1">
      <c r="A9023" s="410"/>
      <c r="B9023" s="183">
        <v>8.26</v>
      </c>
      <c r="C9023" s="184">
        <v>352.32</v>
      </c>
      <c r="D9023" s="346" t="s">
        <v>385</v>
      </c>
      <c r="E9023" s="346" t="s">
        <v>386</v>
      </c>
      <c r="F9023" s="346" t="s">
        <v>822</v>
      </c>
      <c r="G9023" s="342">
        <f t="shared" si="285"/>
        <v>19.595879889427277</v>
      </c>
      <c r="H9023" s="342">
        <f t="shared" si="284"/>
        <v>371.91587988942729</v>
      </c>
      <c r="I9023" s="190"/>
      <c r="J9023" s="347">
        <v>6</v>
      </c>
    </row>
    <row r="9024" spans="1:10" ht="13.5" hidden="1" customHeight="1" thickBot="1">
      <c r="A9024" s="410"/>
      <c r="B9024" s="183">
        <v>8.66</v>
      </c>
      <c r="C9024" s="184">
        <v>367.37</v>
      </c>
      <c r="D9024" s="346" t="s">
        <v>385</v>
      </c>
      <c r="E9024" s="346" t="s">
        <v>386</v>
      </c>
      <c r="F9024" s="346" t="s">
        <v>823</v>
      </c>
      <c r="G9024" s="342">
        <f t="shared" si="285"/>
        <v>20.432954118355184</v>
      </c>
      <c r="H9024" s="342">
        <f t="shared" si="284"/>
        <v>387.80295411835516</v>
      </c>
      <c r="I9024" s="190"/>
      <c r="J9024" s="347">
        <v>6</v>
      </c>
    </row>
    <row r="9025" spans="1:10" ht="13.5" hidden="1" customHeight="1" thickBot="1">
      <c r="A9025" s="410"/>
      <c r="B9025" s="183">
        <v>8.66</v>
      </c>
      <c r="C9025" s="184">
        <v>367.37</v>
      </c>
      <c r="D9025" s="346" t="s">
        <v>385</v>
      </c>
      <c r="E9025" s="346" t="s">
        <v>386</v>
      </c>
      <c r="F9025" s="346" t="s">
        <v>824</v>
      </c>
      <c r="G9025" s="342">
        <f t="shared" si="285"/>
        <v>20.432954118355184</v>
      </c>
      <c r="H9025" s="342">
        <f t="shared" si="284"/>
        <v>387.80295411835516</v>
      </c>
      <c r="I9025" s="190"/>
      <c r="J9025" s="347">
        <v>6</v>
      </c>
    </row>
    <row r="9026" spans="1:10" ht="13.5" hidden="1" customHeight="1" thickBot="1">
      <c r="A9026" s="410"/>
      <c r="B9026" s="183">
        <v>7.86</v>
      </c>
      <c r="C9026" s="184">
        <v>329.64</v>
      </c>
      <c r="D9026" s="346" t="s">
        <v>385</v>
      </c>
      <c r="E9026" s="346" t="s">
        <v>386</v>
      </c>
      <c r="F9026" s="346" t="s">
        <v>825</v>
      </c>
      <c r="G9026" s="342">
        <f t="shared" si="285"/>
        <v>18.33442849327545</v>
      </c>
      <c r="H9026" s="342">
        <f t="shared" si="284"/>
        <v>347.97442849327541</v>
      </c>
      <c r="I9026" s="190"/>
      <c r="J9026" s="347">
        <v>6</v>
      </c>
    </row>
    <row r="9027" spans="1:10" ht="13.5" hidden="1" customHeight="1" thickBot="1">
      <c r="A9027" s="410"/>
      <c r="B9027" s="183">
        <v>7.86</v>
      </c>
      <c r="C9027" s="184">
        <v>333.46</v>
      </c>
      <c r="D9027" s="346" t="s">
        <v>385</v>
      </c>
      <c r="E9027" s="346" t="s">
        <v>386</v>
      </c>
      <c r="F9027" s="346" t="s">
        <v>818</v>
      </c>
      <c r="G9027" s="342">
        <f t="shared" si="285"/>
        <v>18.546895174637882</v>
      </c>
      <c r="H9027" s="342">
        <f t="shared" si="284"/>
        <v>352.00689517463786</v>
      </c>
      <c r="I9027" s="190"/>
      <c r="J9027" s="347">
        <v>6</v>
      </c>
    </row>
    <row r="9028" spans="1:10" ht="13.5" hidden="1" customHeight="1" thickBot="1">
      <c r="A9028" s="410"/>
      <c r="B9028" s="183">
        <v>8.66</v>
      </c>
      <c r="C9028" s="184">
        <v>380.75</v>
      </c>
      <c r="D9028" s="346" t="s">
        <v>385</v>
      </c>
      <c r="E9028" s="346" t="s">
        <v>386</v>
      </c>
      <c r="F9028" s="346" t="s">
        <v>826</v>
      </c>
      <c r="G9028" s="342">
        <f t="shared" si="285"/>
        <v>21.177143698624644</v>
      </c>
      <c r="H9028" s="342">
        <f t="shared" si="284"/>
        <v>401.92714369862466</v>
      </c>
      <c r="I9028" s="190"/>
      <c r="J9028" s="347">
        <v>6</v>
      </c>
    </row>
    <row r="9029" spans="1:10" ht="13.5" hidden="1" customHeight="1" thickBot="1">
      <c r="A9029" s="410"/>
      <c r="B9029" s="183">
        <v>6.66</v>
      </c>
      <c r="C9029" s="184">
        <v>286.2</v>
      </c>
      <c r="D9029" s="346" t="s">
        <v>385</v>
      </c>
      <c r="E9029" s="346" t="s">
        <v>386</v>
      </c>
      <c r="F9029" s="346" t="s">
        <v>827</v>
      </c>
      <c r="G9029" s="342">
        <f t="shared" si="285"/>
        <v>15.918315237153967</v>
      </c>
      <c r="H9029" s="342">
        <f t="shared" si="284"/>
        <v>302.11831523715398</v>
      </c>
      <c r="I9029" s="190"/>
      <c r="J9029" s="347">
        <v>6</v>
      </c>
    </row>
    <row r="9030" spans="1:10" ht="13.5" hidden="1" customHeight="1" thickBot="1">
      <c r="A9030" s="410"/>
      <c r="B9030" s="183">
        <v>8.4600000000000009</v>
      </c>
      <c r="C9030" s="184">
        <v>373.08</v>
      </c>
      <c r="D9030" s="346" t="s">
        <v>385</v>
      </c>
      <c r="E9030" s="346" t="s">
        <v>386</v>
      </c>
      <c r="F9030" s="346" t="s">
        <v>828</v>
      </c>
      <c r="G9030" s="342">
        <f t="shared" si="285"/>
        <v>20.750541749396934</v>
      </c>
      <c r="H9030" s="342">
        <f t="shared" si="284"/>
        <v>393.8305417493969</v>
      </c>
      <c r="I9030" s="190"/>
      <c r="J9030" s="347">
        <v>6</v>
      </c>
    </row>
    <row r="9031" spans="1:10" ht="13.5" hidden="1" customHeight="1" thickBot="1">
      <c r="A9031" s="410"/>
      <c r="B9031" s="183">
        <v>7.86</v>
      </c>
      <c r="C9031" s="184">
        <v>345.6</v>
      </c>
      <c r="D9031" s="346" t="s">
        <v>385</v>
      </c>
      <c r="E9031" s="346" t="s">
        <v>386</v>
      </c>
      <c r="F9031" s="346" t="s">
        <v>819</v>
      </c>
      <c r="G9031" s="342">
        <f t="shared" si="285"/>
        <v>19.2221165127897</v>
      </c>
      <c r="H9031" s="342">
        <f t="shared" si="284"/>
        <v>364.82211651278971</v>
      </c>
      <c r="I9031" s="190"/>
      <c r="J9031" s="347">
        <v>6</v>
      </c>
    </row>
    <row r="9032" spans="1:10" ht="13.5" hidden="1" customHeight="1" thickBot="1">
      <c r="A9032" s="410"/>
      <c r="B9032" s="183">
        <v>8.26</v>
      </c>
      <c r="C9032" s="184">
        <v>365.4</v>
      </c>
      <c r="D9032" s="346" t="s">
        <v>385</v>
      </c>
      <c r="E9032" s="346" t="s">
        <v>386</v>
      </c>
      <c r="F9032" s="346" t="s">
        <v>829</v>
      </c>
      <c r="G9032" s="342">
        <f t="shared" si="285"/>
        <v>20.323383604668273</v>
      </c>
      <c r="H9032" s="342">
        <f t="shared" si="284"/>
        <v>385.72338360466824</v>
      </c>
      <c r="I9032" s="190"/>
      <c r="J9032" s="347">
        <v>6</v>
      </c>
    </row>
    <row r="9033" spans="1:10" ht="13.5" hidden="1" customHeight="1" thickBot="1">
      <c r="A9033" s="410"/>
      <c r="B9033" s="183">
        <v>8.66</v>
      </c>
      <c r="C9033" s="184">
        <v>380.75</v>
      </c>
      <c r="D9033" s="346" t="s">
        <v>385</v>
      </c>
      <c r="E9033" s="346" t="s">
        <v>386</v>
      </c>
      <c r="F9033" s="346" t="s">
        <v>830</v>
      </c>
      <c r="G9033" s="342">
        <f t="shared" si="285"/>
        <v>21.177143698624644</v>
      </c>
      <c r="H9033" s="342">
        <f t="shared" si="284"/>
        <v>401.92714369862466</v>
      </c>
      <c r="I9033" s="190"/>
      <c r="J9033" s="347">
        <v>6</v>
      </c>
    </row>
    <row r="9034" spans="1:10" ht="13.5" hidden="1" customHeight="1" thickBot="1">
      <c r="A9034" s="410"/>
      <c r="B9034" s="183">
        <v>7.86</v>
      </c>
      <c r="C9034" s="184">
        <v>345.6</v>
      </c>
      <c r="D9034" s="346" t="s">
        <v>385</v>
      </c>
      <c r="E9034" s="346" t="s">
        <v>386</v>
      </c>
      <c r="F9034" s="346" t="s">
        <v>820</v>
      </c>
      <c r="G9034" s="342">
        <f t="shared" si="285"/>
        <v>19.2221165127897</v>
      </c>
      <c r="H9034" s="342">
        <f t="shared" si="284"/>
        <v>364.82211651278971</v>
      </c>
      <c r="I9034" s="190"/>
      <c r="J9034" s="347">
        <v>6</v>
      </c>
    </row>
    <row r="9035" spans="1:10" ht="13.5" hidden="1" customHeight="1" thickBot="1">
      <c r="A9035" s="410"/>
      <c r="B9035" s="183">
        <v>8.66</v>
      </c>
      <c r="C9035" s="184">
        <v>380.75</v>
      </c>
      <c r="D9035" s="346" t="s">
        <v>385</v>
      </c>
      <c r="E9035" s="346" t="s">
        <v>386</v>
      </c>
      <c r="F9035" s="346" t="s">
        <v>805</v>
      </c>
      <c r="G9035" s="342">
        <f t="shared" si="285"/>
        <v>21.177143698624644</v>
      </c>
      <c r="H9035" s="342">
        <f t="shared" ref="H9035:H9098" si="286">+G9035+C9035</f>
        <v>401.92714369862466</v>
      </c>
      <c r="I9035" s="190"/>
      <c r="J9035" s="347">
        <v>6</v>
      </c>
    </row>
    <row r="9036" spans="1:10" ht="13.5" hidden="1" customHeight="1" thickBot="1">
      <c r="A9036" s="410"/>
      <c r="B9036" s="183">
        <v>6.66</v>
      </c>
      <c r="C9036" s="184">
        <v>304.02</v>
      </c>
      <c r="D9036" s="346" t="s">
        <v>385</v>
      </c>
      <c r="E9036" s="346" t="s">
        <v>386</v>
      </c>
      <c r="F9036" s="346" t="s">
        <v>831</v>
      </c>
      <c r="G9036" s="342">
        <f t="shared" si="285"/>
        <v>16.909455619844685</v>
      </c>
      <c r="H9036" s="342">
        <f t="shared" si="286"/>
        <v>320.92945561984465</v>
      </c>
      <c r="I9036" s="190"/>
      <c r="J9036" s="347">
        <v>6</v>
      </c>
    </row>
    <row r="9037" spans="1:10" ht="13.5" hidden="1" customHeight="1" thickBot="1">
      <c r="A9037" s="410"/>
      <c r="B9037" s="183">
        <v>8.66</v>
      </c>
      <c r="C9037" s="184">
        <v>380.75</v>
      </c>
      <c r="D9037" s="346" t="s">
        <v>385</v>
      </c>
      <c r="E9037" s="346" t="s">
        <v>386</v>
      </c>
      <c r="F9037" s="346" t="s">
        <v>832</v>
      </c>
      <c r="G9037" s="342">
        <f t="shared" si="285"/>
        <v>21.177143698624644</v>
      </c>
      <c r="H9037" s="342">
        <f t="shared" si="286"/>
        <v>401.92714369862466</v>
      </c>
      <c r="I9037" s="190"/>
      <c r="J9037" s="347">
        <v>6</v>
      </c>
    </row>
    <row r="9038" spans="1:10" ht="13.5" hidden="1" customHeight="1" thickBot="1">
      <c r="A9038" s="410"/>
      <c r="B9038" s="183">
        <v>7.86</v>
      </c>
      <c r="C9038" s="184">
        <v>345.6</v>
      </c>
      <c r="D9038" s="346" t="s">
        <v>385</v>
      </c>
      <c r="E9038" s="346" t="s">
        <v>386</v>
      </c>
      <c r="F9038" s="346" t="s">
        <v>821</v>
      </c>
      <c r="G9038" s="342">
        <f t="shared" si="285"/>
        <v>19.2221165127897</v>
      </c>
      <c r="H9038" s="342">
        <f t="shared" si="286"/>
        <v>364.82211651278971</v>
      </c>
      <c r="I9038" s="190"/>
      <c r="J9038" s="347">
        <v>6</v>
      </c>
    </row>
    <row r="9039" spans="1:10" ht="13.5" hidden="1" customHeight="1" thickBot="1">
      <c r="A9039" s="410"/>
      <c r="B9039" s="183">
        <v>8.26</v>
      </c>
      <c r="C9039" s="184">
        <v>360.95</v>
      </c>
      <c r="D9039" s="346" t="s">
        <v>385</v>
      </c>
      <c r="E9039" s="346" t="s">
        <v>386</v>
      </c>
      <c r="F9039" s="346" t="s">
        <v>833</v>
      </c>
      <c r="G9039" s="342">
        <f t="shared" ref="G9039:G9102" si="287">+(C9039/$C$12584)*1312742.08</f>
        <v>20.075876606746068</v>
      </c>
      <c r="H9039" s="342">
        <f t="shared" si="286"/>
        <v>381.02587660674607</v>
      </c>
      <c r="I9039" s="190"/>
      <c r="J9039" s="347">
        <v>6</v>
      </c>
    </row>
    <row r="9040" spans="1:10" ht="13.5" hidden="1" customHeight="1" thickBot="1">
      <c r="A9040" s="410"/>
      <c r="B9040" s="183">
        <v>8.26</v>
      </c>
      <c r="C9040" s="184">
        <v>360.95</v>
      </c>
      <c r="D9040" s="346" t="s">
        <v>385</v>
      </c>
      <c r="E9040" s="346" t="s">
        <v>386</v>
      </c>
      <c r="F9040" s="346" t="s">
        <v>916</v>
      </c>
      <c r="G9040" s="342">
        <f t="shared" si="287"/>
        <v>20.075876606746068</v>
      </c>
      <c r="H9040" s="342">
        <f t="shared" si="286"/>
        <v>381.02587660674607</v>
      </c>
      <c r="I9040" s="190"/>
      <c r="J9040" s="347">
        <v>6</v>
      </c>
    </row>
    <row r="9041" spans="1:10" ht="13.5" hidden="1" customHeight="1" thickBot="1">
      <c r="A9041" s="410"/>
      <c r="B9041" s="183">
        <v>0.43</v>
      </c>
      <c r="C9041" s="184">
        <v>21.46</v>
      </c>
      <c r="D9041" s="346" t="s">
        <v>385</v>
      </c>
      <c r="E9041" s="346" t="s">
        <v>386</v>
      </c>
      <c r="F9041" s="346" t="s">
        <v>917</v>
      </c>
      <c r="G9041" s="342">
        <f t="shared" si="287"/>
        <v>1.1935955450360733</v>
      </c>
      <c r="H9041" s="342">
        <f t="shared" si="286"/>
        <v>22.653595545036076</v>
      </c>
      <c r="I9041" s="190"/>
      <c r="J9041" s="347">
        <v>6</v>
      </c>
    </row>
    <row r="9042" spans="1:10" ht="13.5" hidden="1" customHeight="1" thickBot="1">
      <c r="A9042" s="410"/>
      <c r="B9042" s="183">
        <v>0.4</v>
      </c>
      <c r="C9042" s="184">
        <v>15.35</v>
      </c>
      <c r="D9042" s="346" t="s">
        <v>834</v>
      </c>
      <c r="E9042" s="346" t="s">
        <v>386</v>
      </c>
      <c r="F9042" s="346" t="s">
        <v>829</v>
      </c>
      <c r="G9042" s="342">
        <f t="shared" si="287"/>
        <v>0.8537600939563712</v>
      </c>
      <c r="H9042" s="342">
        <f t="shared" si="286"/>
        <v>16.203760093956372</v>
      </c>
      <c r="I9042" s="190"/>
      <c r="J9042" s="347">
        <v>6</v>
      </c>
    </row>
    <row r="9043" spans="1:10" ht="13.5" hidden="1" customHeight="1" thickBot="1">
      <c r="A9043" s="410"/>
      <c r="B9043" s="183">
        <v>0.4</v>
      </c>
      <c r="C9043" s="184">
        <v>19.8</v>
      </c>
      <c r="D9043" s="346" t="s">
        <v>834</v>
      </c>
      <c r="E9043" s="346" t="s">
        <v>386</v>
      </c>
      <c r="F9043" s="346" t="s">
        <v>916</v>
      </c>
      <c r="G9043" s="342">
        <f t="shared" si="287"/>
        <v>1.1012670918785765</v>
      </c>
      <c r="H9043" s="342">
        <f t="shared" si="286"/>
        <v>20.901267091878577</v>
      </c>
      <c r="I9043" s="190"/>
      <c r="J9043" s="347">
        <v>6</v>
      </c>
    </row>
    <row r="9044" spans="1:10" ht="13.5" hidden="1" customHeight="1" thickBot="1">
      <c r="A9044" s="410"/>
      <c r="B9044" s="183">
        <v>0.4</v>
      </c>
      <c r="C9044" s="184">
        <v>15.04</v>
      </c>
      <c r="D9044" s="346" t="s">
        <v>392</v>
      </c>
      <c r="E9044" s="346" t="s">
        <v>386</v>
      </c>
      <c r="F9044" s="346" t="s">
        <v>817</v>
      </c>
      <c r="G9044" s="342">
        <f t="shared" si="287"/>
        <v>0.83651803342695907</v>
      </c>
      <c r="H9044" s="342">
        <f t="shared" si="286"/>
        <v>15.876518033426958</v>
      </c>
      <c r="I9044" s="190"/>
      <c r="J9044" s="347">
        <v>6</v>
      </c>
    </row>
    <row r="9045" spans="1:10" ht="13.5" hidden="1" customHeight="1" thickBot="1">
      <c r="A9045" s="410"/>
      <c r="B9045" s="183">
        <v>0.4</v>
      </c>
      <c r="C9045" s="184">
        <v>15.04</v>
      </c>
      <c r="D9045" s="346" t="s">
        <v>392</v>
      </c>
      <c r="E9045" s="346" t="s">
        <v>386</v>
      </c>
      <c r="F9045" s="346" t="s">
        <v>822</v>
      </c>
      <c r="G9045" s="342">
        <f t="shared" si="287"/>
        <v>0.83651803342695907</v>
      </c>
      <c r="H9045" s="342">
        <f t="shared" si="286"/>
        <v>15.876518033426958</v>
      </c>
      <c r="I9045" s="190"/>
      <c r="J9045" s="347">
        <v>6</v>
      </c>
    </row>
    <row r="9046" spans="1:10" ht="13.5" hidden="1" customHeight="1" thickBot="1">
      <c r="A9046" s="411"/>
      <c r="B9046" s="183">
        <v>0.3</v>
      </c>
      <c r="C9046" s="184">
        <v>14.85</v>
      </c>
      <c r="D9046" s="346" t="s">
        <v>392</v>
      </c>
      <c r="E9046" s="346" t="s">
        <v>386</v>
      </c>
      <c r="F9046" s="346" t="s">
        <v>917</v>
      </c>
      <c r="G9046" s="342">
        <f t="shared" si="287"/>
        <v>0.82595031890893233</v>
      </c>
      <c r="H9046" s="342">
        <f t="shared" si="286"/>
        <v>15.675950318908932</v>
      </c>
      <c r="I9046" s="190"/>
      <c r="J9046" s="347">
        <v>6</v>
      </c>
    </row>
    <row r="9047" spans="1:10" ht="13.5" thickBot="1">
      <c r="A9047" s="185" t="s">
        <v>586</v>
      </c>
      <c r="B9047" s="186">
        <v>617.16999999999996</v>
      </c>
      <c r="C9047" s="187">
        <v>18416.009999999998</v>
      </c>
      <c r="D9047" s="412"/>
      <c r="E9047" s="413"/>
      <c r="F9047" s="414"/>
      <c r="G9047" s="342">
        <f t="shared" si="287"/>
        <v>1024.2901907427668</v>
      </c>
      <c r="H9047" s="342">
        <f t="shared" si="286"/>
        <v>19440.300190742764</v>
      </c>
      <c r="I9047" s="190">
        <f>+H9047</f>
        <v>19440.300190742764</v>
      </c>
      <c r="J9047" s="347">
        <v>6</v>
      </c>
    </row>
    <row r="9048" spans="1:10" ht="13.5" hidden="1" customHeight="1" thickBot="1">
      <c r="A9048" s="409" t="s">
        <v>587</v>
      </c>
      <c r="B9048" s="183">
        <v>0</v>
      </c>
      <c r="C9048" s="184">
        <v>15393.76</v>
      </c>
      <c r="D9048" s="346" t="s">
        <v>588</v>
      </c>
      <c r="E9048" s="346" t="s">
        <v>386</v>
      </c>
      <c r="F9048" s="346" t="s">
        <v>817</v>
      </c>
      <c r="G9048" s="342">
        <f t="shared" si="287"/>
        <v>856.19400546852296</v>
      </c>
      <c r="H9048" s="342">
        <f t="shared" si="286"/>
        <v>16249.954005468524</v>
      </c>
      <c r="I9048" s="190"/>
      <c r="J9048" s="347">
        <v>6</v>
      </c>
    </row>
    <row r="9049" spans="1:10" ht="13.5" hidden="1" customHeight="1" thickBot="1">
      <c r="A9049" s="410"/>
      <c r="B9049" s="183">
        <v>0</v>
      </c>
      <c r="C9049" s="184">
        <v>15393.76</v>
      </c>
      <c r="D9049" s="346" t="s">
        <v>588</v>
      </c>
      <c r="E9049" s="346" t="s">
        <v>386</v>
      </c>
      <c r="F9049" s="346" t="s">
        <v>823</v>
      </c>
      <c r="G9049" s="342">
        <f t="shared" si="287"/>
        <v>856.19400546852296</v>
      </c>
      <c r="H9049" s="342">
        <f t="shared" si="286"/>
        <v>16249.954005468524</v>
      </c>
      <c r="I9049" s="190"/>
      <c r="J9049" s="347">
        <v>6</v>
      </c>
    </row>
    <row r="9050" spans="1:10" ht="13.5" hidden="1" customHeight="1" thickBot="1">
      <c r="A9050" s="410"/>
      <c r="B9050" s="183">
        <v>0</v>
      </c>
      <c r="C9050" s="184">
        <v>15393.76</v>
      </c>
      <c r="D9050" s="346" t="s">
        <v>588</v>
      </c>
      <c r="E9050" s="346" t="s">
        <v>386</v>
      </c>
      <c r="F9050" s="346" t="s">
        <v>825</v>
      </c>
      <c r="G9050" s="342">
        <f t="shared" si="287"/>
        <v>856.19400546852296</v>
      </c>
      <c r="H9050" s="342">
        <f t="shared" si="286"/>
        <v>16249.954005468524</v>
      </c>
      <c r="I9050" s="190"/>
      <c r="J9050" s="347">
        <v>6</v>
      </c>
    </row>
    <row r="9051" spans="1:10" ht="13.5" hidden="1" customHeight="1" thickBot="1">
      <c r="A9051" s="410"/>
      <c r="B9051" s="183">
        <v>0</v>
      </c>
      <c r="C9051" s="184">
        <v>15393.76</v>
      </c>
      <c r="D9051" s="346" t="s">
        <v>588</v>
      </c>
      <c r="E9051" s="346" t="s">
        <v>386</v>
      </c>
      <c r="F9051" s="346" t="s">
        <v>826</v>
      </c>
      <c r="G9051" s="342">
        <f t="shared" si="287"/>
        <v>856.19400546852296</v>
      </c>
      <c r="H9051" s="342">
        <f t="shared" si="286"/>
        <v>16249.954005468524</v>
      </c>
      <c r="I9051" s="190"/>
      <c r="J9051" s="347">
        <v>6</v>
      </c>
    </row>
    <row r="9052" spans="1:10" ht="13.5" hidden="1" customHeight="1" thickBot="1">
      <c r="A9052" s="410"/>
      <c r="B9052" s="183">
        <v>0</v>
      </c>
      <c r="C9052" s="184">
        <v>15393.76</v>
      </c>
      <c r="D9052" s="346" t="s">
        <v>588</v>
      </c>
      <c r="E9052" s="346" t="s">
        <v>386</v>
      </c>
      <c r="F9052" s="346" t="s">
        <v>828</v>
      </c>
      <c r="G9052" s="342">
        <f t="shared" si="287"/>
        <v>856.19400546852296</v>
      </c>
      <c r="H9052" s="342">
        <f t="shared" si="286"/>
        <v>16249.954005468524</v>
      </c>
      <c r="I9052" s="190"/>
      <c r="J9052" s="347">
        <v>6</v>
      </c>
    </row>
    <row r="9053" spans="1:10" ht="13.5" hidden="1" customHeight="1" thickBot="1">
      <c r="A9053" s="410"/>
      <c r="B9053" s="183">
        <v>0</v>
      </c>
      <c r="C9053" s="184">
        <v>11244</v>
      </c>
      <c r="D9053" s="346" t="s">
        <v>588</v>
      </c>
      <c r="E9053" s="346" t="s">
        <v>386</v>
      </c>
      <c r="F9053" s="346" t="s">
        <v>830</v>
      </c>
      <c r="G9053" s="342">
        <f t="shared" si="287"/>
        <v>625.38622126680366</v>
      </c>
      <c r="H9053" s="342">
        <f t="shared" si="286"/>
        <v>11869.386221266803</v>
      </c>
      <c r="I9053" s="190"/>
      <c r="J9053" s="347">
        <v>6</v>
      </c>
    </row>
    <row r="9054" spans="1:10" ht="13.5" hidden="1" customHeight="1" thickBot="1">
      <c r="A9054" s="410"/>
      <c r="B9054" s="183">
        <v>0</v>
      </c>
      <c r="C9054" s="184">
        <v>916.67</v>
      </c>
      <c r="D9054" s="346" t="s">
        <v>390</v>
      </c>
      <c r="E9054" s="346" t="s">
        <v>386</v>
      </c>
      <c r="F9054" s="346" t="s">
        <v>817</v>
      </c>
      <c r="G9054" s="342">
        <f t="shared" si="287"/>
        <v>50.984772985471452</v>
      </c>
      <c r="H9054" s="342">
        <f t="shared" si="286"/>
        <v>967.65477298547137</v>
      </c>
      <c r="I9054" s="190"/>
      <c r="J9054" s="347">
        <v>6</v>
      </c>
    </row>
    <row r="9055" spans="1:10" ht="13.5" hidden="1" customHeight="1" thickBot="1">
      <c r="A9055" s="410"/>
      <c r="B9055" s="183">
        <v>0</v>
      </c>
      <c r="C9055" s="184">
        <v>-916.67</v>
      </c>
      <c r="D9055" s="346" t="s">
        <v>390</v>
      </c>
      <c r="E9055" s="346" t="s">
        <v>386</v>
      </c>
      <c r="F9055" s="346" t="s">
        <v>823</v>
      </c>
      <c r="G9055" s="342">
        <f t="shared" si="287"/>
        <v>-50.984772985471452</v>
      </c>
      <c r="H9055" s="342">
        <f t="shared" si="286"/>
        <v>-967.65477298547137</v>
      </c>
      <c r="I9055" s="190"/>
      <c r="J9055" s="347">
        <v>6</v>
      </c>
    </row>
    <row r="9056" spans="1:10" ht="13.5" hidden="1" customHeight="1" thickBot="1">
      <c r="A9056" s="410"/>
      <c r="B9056" s="183">
        <v>16</v>
      </c>
      <c r="C9056" s="184">
        <v>356.77</v>
      </c>
      <c r="D9056" s="346" t="s">
        <v>391</v>
      </c>
      <c r="E9056" s="346" t="s">
        <v>386</v>
      </c>
      <c r="F9056" s="346" t="s">
        <v>807</v>
      </c>
      <c r="G9056" s="342">
        <f t="shared" si="287"/>
        <v>19.843386887349482</v>
      </c>
      <c r="H9056" s="342">
        <f t="shared" si="286"/>
        <v>376.61338688734946</v>
      </c>
      <c r="I9056" s="190"/>
      <c r="J9056" s="347">
        <v>6</v>
      </c>
    </row>
    <row r="9057" spans="1:10" ht="13.5" hidden="1" customHeight="1" thickBot="1">
      <c r="A9057" s="410"/>
      <c r="B9057" s="183">
        <v>40</v>
      </c>
      <c r="C9057" s="184">
        <v>2132.86</v>
      </c>
      <c r="D9057" s="346" t="s">
        <v>391</v>
      </c>
      <c r="E9057" s="346" t="s">
        <v>386</v>
      </c>
      <c r="F9057" s="346" t="s">
        <v>817</v>
      </c>
      <c r="G9057" s="342">
        <f t="shared" si="287"/>
        <v>118.62871361536065</v>
      </c>
      <c r="H9057" s="342">
        <f t="shared" si="286"/>
        <v>2251.4887136153607</v>
      </c>
      <c r="I9057" s="190"/>
      <c r="J9057" s="347">
        <v>6</v>
      </c>
    </row>
    <row r="9058" spans="1:10" ht="13.5" hidden="1" customHeight="1" thickBot="1">
      <c r="A9058" s="410"/>
      <c r="B9058" s="183">
        <v>8</v>
      </c>
      <c r="C9058" s="184">
        <v>178.38</v>
      </c>
      <c r="D9058" s="346" t="s">
        <v>391</v>
      </c>
      <c r="E9058" s="346" t="s">
        <v>386</v>
      </c>
      <c r="F9058" s="346" t="s">
        <v>837</v>
      </c>
      <c r="G9058" s="342">
        <f t="shared" si="287"/>
        <v>9.9214153459242649</v>
      </c>
      <c r="H9058" s="342">
        <f t="shared" si="286"/>
        <v>188.30141534592426</v>
      </c>
      <c r="I9058" s="190"/>
      <c r="J9058" s="347">
        <v>6</v>
      </c>
    </row>
    <row r="9059" spans="1:10" ht="13.5" hidden="1" customHeight="1" thickBot="1">
      <c r="A9059" s="410"/>
      <c r="B9059" s="183">
        <v>40</v>
      </c>
      <c r="C9059" s="184">
        <v>2132.86</v>
      </c>
      <c r="D9059" s="346" t="s">
        <v>391</v>
      </c>
      <c r="E9059" s="346" t="s">
        <v>386</v>
      </c>
      <c r="F9059" s="346" t="s">
        <v>818</v>
      </c>
      <c r="G9059" s="342">
        <f t="shared" si="287"/>
        <v>118.62871361536065</v>
      </c>
      <c r="H9059" s="342">
        <f t="shared" si="286"/>
        <v>2251.4887136153607</v>
      </c>
      <c r="I9059" s="190"/>
      <c r="J9059" s="347">
        <v>6</v>
      </c>
    </row>
    <row r="9060" spans="1:10" ht="13.5" hidden="1" customHeight="1" thickBot="1">
      <c r="A9060" s="410"/>
      <c r="B9060" s="183">
        <v>8</v>
      </c>
      <c r="C9060" s="184">
        <v>178.38</v>
      </c>
      <c r="D9060" s="346" t="s">
        <v>391</v>
      </c>
      <c r="E9060" s="346" t="s">
        <v>386</v>
      </c>
      <c r="F9060" s="346" t="s">
        <v>835</v>
      </c>
      <c r="G9060" s="342">
        <f t="shared" si="287"/>
        <v>9.9214153459242649</v>
      </c>
      <c r="H9060" s="342">
        <f t="shared" si="286"/>
        <v>188.30141534592426</v>
      </c>
      <c r="I9060" s="190"/>
      <c r="J9060" s="347">
        <v>6</v>
      </c>
    </row>
    <row r="9061" spans="1:10" ht="13.5" hidden="1" customHeight="1" thickBot="1">
      <c r="A9061" s="410"/>
      <c r="B9061" s="183">
        <v>40</v>
      </c>
      <c r="C9061" s="184">
        <v>2223.23</v>
      </c>
      <c r="D9061" s="346" t="s">
        <v>391</v>
      </c>
      <c r="E9061" s="346" t="s">
        <v>386</v>
      </c>
      <c r="F9061" s="346" t="s">
        <v>819</v>
      </c>
      <c r="G9061" s="342">
        <f t="shared" si="287"/>
        <v>123.65505235743473</v>
      </c>
      <c r="H9061" s="342">
        <f t="shared" si="286"/>
        <v>2346.8850523574347</v>
      </c>
      <c r="I9061" s="190"/>
      <c r="J9061" s="347">
        <v>6</v>
      </c>
    </row>
    <row r="9062" spans="1:10" ht="13.5" hidden="1" customHeight="1" thickBot="1">
      <c r="A9062" s="410"/>
      <c r="B9062" s="183">
        <v>8</v>
      </c>
      <c r="C9062" s="184">
        <v>184.63</v>
      </c>
      <c r="D9062" s="346" t="s">
        <v>391</v>
      </c>
      <c r="E9062" s="346" t="s">
        <v>386</v>
      </c>
      <c r="F9062" s="346" t="s">
        <v>845</v>
      </c>
      <c r="G9062" s="342">
        <f t="shared" si="287"/>
        <v>10.269037534017251</v>
      </c>
      <c r="H9062" s="342">
        <f t="shared" si="286"/>
        <v>194.89903753401725</v>
      </c>
      <c r="I9062" s="190"/>
      <c r="J9062" s="347">
        <v>6</v>
      </c>
    </row>
    <row r="9063" spans="1:10" ht="13.5" hidden="1" customHeight="1" thickBot="1">
      <c r="A9063" s="410"/>
      <c r="B9063" s="183">
        <v>40</v>
      </c>
      <c r="C9063" s="184">
        <v>2223.23</v>
      </c>
      <c r="D9063" s="346" t="s">
        <v>391</v>
      </c>
      <c r="E9063" s="346" t="s">
        <v>386</v>
      </c>
      <c r="F9063" s="346" t="s">
        <v>820</v>
      </c>
      <c r="G9063" s="342">
        <f t="shared" si="287"/>
        <v>123.65505235743473</v>
      </c>
      <c r="H9063" s="342">
        <f t="shared" si="286"/>
        <v>2346.8850523574347</v>
      </c>
      <c r="I9063" s="190"/>
      <c r="J9063" s="347">
        <v>6</v>
      </c>
    </row>
    <row r="9064" spans="1:10" ht="13.5" hidden="1" customHeight="1" thickBot="1">
      <c r="A9064" s="410"/>
      <c r="B9064" s="183">
        <v>8</v>
      </c>
      <c r="C9064" s="184">
        <v>184.63</v>
      </c>
      <c r="D9064" s="346" t="s">
        <v>391</v>
      </c>
      <c r="E9064" s="346" t="s">
        <v>386</v>
      </c>
      <c r="F9064" s="346" t="s">
        <v>881</v>
      </c>
      <c r="G9064" s="342">
        <f t="shared" si="287"/>
        <v>10.269037534017251</v>
      </c>
      <c r="H9064" s="342">
        <f t="shared" si="286"/>
        <v>194.89903753401725</v>
      </c>
      <c r="I9064" s="190"/>
      <c r="J9064" s="347">
        <v>6</v>
      </c>
    </row>
    <row r="9065" spans="1:10" ht="13.5" hidden="1" customHeight="1" thickBot="1">
      <c r="A9065" s="410"/>
      <c r="B9065" s="183">
        <v>8</v>
      </c>
      <c r="C9065" s="184">
        <v>148.08000000000001</v>
      </c>
      <c r="D9065" s="346" t="s">
        <v>391</v>
      </c>
      <c r="E9065" s="346" t="s">
        <v>386</v>
      </c>
      <c r="F9065" s="346" t="s">
        <v>863</v>
      </c>
      <c r="G9065" s="342">
        <f t="shared" si="287"/>
        <v>8.2361429780494753</v>
      </c>
      <c r="H9065" s="342">
        <f t="shared" si="286"/>
        <v>156.3161429780495</v>
      </c>
      <c r="I9065" s="190"/>
      <c r="J9065" s="347">
        <v>6</v>
      </c>
    </row>
    <row r="9066" spans="1:10" ht="13.5" hidden="1" customHeight="1" thickBot="1">
      <c r="A9066" s="410"/>
      <c r="B9066" s="183">
        <v>48</v>
      </c>
      <c r="C9066" s="184">
        <v>2554.1799999999998</v>
      </c>
      <c r="D9066" s="346" t="s">
        <v>391</v>
      </c>
      <c r="E9066" s="346" t="s">
        <v>386</v>
      </c>
      <c r="F9066" s="346" t="s">
        <v>821</v>
      </c>
      <c r="G9066" s="342">
        <f t="shared" si="287"/>
        <v>142.06234246133445</v>
      </c>
      <c r="H9066" s="342">
        <f t="shared" si="286"/>
        <v>2696.2423424613344</v>
      </c>
      <c r="I9066" s="190"/>
      <c r="J9066" s="347">
        <v>6</v>
      </c>
    </row>
    <row r="9067" spans="1:10" ht="13.5" hidden="1" customHeight="1" thickBot="1">
      <c r="A9067" s="410"/>
      <c r="B9067" s="183">
        <v>80</v>
      </c>
      <c r="C9067" s="184">
        <v>4228.9799999999996</v>
      </c>
      <c r="D9067" s="346" t="s">
        <v>391</v>
      </c>
      <c r="E9067" s="346" t="s">
        <v>386</v>
      </c>
      <c r="F9067" s="346" t="s">
        <v>919</v>
      </c>
      <c r="G9067" s="342">
        <f t="shared" si="287"/>
        <v>235.21396496023544</v>
      </c>
      <c r="H9067" s="342">
        <f t="shared" si="286"/>
        <v>4464.1939649602355</v>
      </c>
      <c r="I9067" s="190"/>
      <c r="J9067" s="347">
        <v>6</v>
      </c>
    </row>
    <row r="9068" spans="1:10" ht="13.5" hidden="1" customHeight="1" thickBot="1">
      <c r="A9068" s="410"/>
      <c r="B9068" s="183">
        <v>16</v>
      </c>
      <c r="C9068" s="184">
        <v>304.95999999999998</v>
      </c>
      <c r="D9068" s="346" t="s">
        <v>391</v>
      </c>
      <c r="E9068" s="346" t="s">
        <v>386</v>
      </c>
      <c r="F9068" s="346" t="s">
        <v>838</v>
      </c>
      <c r="G9068" s="342">
        <f t="shared" si="287"/>
        <v>16.96173799693387</v>
      </c>
      <c r="H9068" s="342">
        <f t="shared" si="286"/>
        <v>321.92173799693387</v>
      </c>
      <c r="I9068" s="190"/>
      <c r="J9068" s="347">
        <v>6</v>
      </c>
    </row>
    <row r="9069" spans="1:10" ht="13.5" hidden="1" customHeight="1" thickBot="1">
      <c r="A9069" s="410"/>
      <c r="B9069" s="183">
        <v>96</v>
      </c>
      <c r="C9069" s="184">
        <v>4533.9399999999996</v>
      </c>
      <c r="D9069" s="346" t="s">
        <v>391</v>
      </c>
      <c r="E9069" s="346" t="s">
        <v>386</v>
      </c>
      <c r="F9069" s="346" t="s">
        <v>858</v>
      </c>
      <c r="G9069" s="342">
        <f t="shared" si="287"/>
        <v>252.17570295716934</v>
      </c>
      <c r="H9069" s="342">
        <f t="shared" si="286"/>
        <v>4786.1157029571687</v>
      </c>
      <c r="I9069" s="190"/>
      <c r="J9069" s="347">
        <v>6</v>
      </c>
    </row>
    <row r="9070" spans="1:10" ht="13.5" hidden="1" customHeight="1" thickBot="1">
      <c r="A9070" s="410"/>
      <c r="B9070" s="183">
        <v>4</v>
      </c>
      <c r="C9070" s="184">
        <v>138.47</v>
      </c>
      <c r="D9070" s="346" t="s">
        <v>387</v>
      </c>
      <c r="E9070" s="346" t="s">
        <v>386</v>
      </c>
      <c r="F9070" s="346" t="s">
        <v>802</v>
      </c>
      <c r="G9070" s="342">
        <f t="shared" si="287"/>
        <v>7.701639101637701</v>
      </c>
      <c r="H9070" s="342">
        <f t="shared" si="286"/>
        <v>146.17163910163771</v>
      </c>
      <c r="I9070" s="190"/>
      <c r="J9070" s="347">
        <v>6</v>
      </c>
    </row>
    <row r="9071" spans="1:10" ht="13.5" hidden="1" customHeight="1" thickBot="1">
      <c r="A9071" s="410"/>
      <c r="B9071" s="183">
        <v>17</v>
      </c>
      <c r="C9071" s="184">
        <v>588.5</v>
      </c>
      <c r="D9071" s="346" t="s">
        <v>387</v>
      </c>
      <c r="E9071" s="346" t="s">
        <v>386</v>
      </c>
      <c r="F9071" s="346" t="s">
        <v>843</v>
      </c>
      <c r="G9071" s="342">
        <f t="shared" si="287"/>
        <v>32.732105230835465</v>
      </c>
      <c r="H9071" s="342">
        <f t="shared" si="286"/>
        <v>621.23210523083549</v>
      </c>
      <c r="I9071" s="190"/>
      <c r="J9071" s="347">
        <v>6</v>
      </c>
    </row>
    <row r="9072" spans="1:10" ht="13.5" hidden="1" customHeight="1" thickBot="1">
      <c r="A9072" s="410"/>
      <c r="B9072" s="183">
        <v>44.5</v>
      </c>
      <c r="C9072" s="184">
        <v>1706.76</v>
      </c>
      <c r="D9072" s="346" t="s">
        <v>387</v>
      </c>
      <c r="E9072" s="346" t="s">
        <v>386</v>
      </c>
      <c r="F9072" s="346" t="s">
        <v>830</v>
      </c>
      <c r="G9072" s="342">
        <f t="shared" si="287"/>
        <v>94.929223319933286</v>
      </c>
      <c r="H9072" s="342">
        <f t="shared" si="286"/>
        <v>1801.6892233199333</v>
      </c>
      <c r="I9072" s="190"/>
      <c r="J9072" s="347">
        <v>6</v>
      </c>
    </row>
    <row r="9073" spans="1:10" ht="13.5" hidden="1" customHeight="1" thickBot="1">
      <c r="A9073" s="410"/>
      <c r="B9073" s="183">
        <v>5</v>
      </c>
      <c r="C9073" s="184">
        <v>173.09</v>
      </c>
      <c r="D9073" s="346" t="s">
        <v>387</v>
      </c>
      <c r="E9073" s="346" t="s">
        <v>386</v>
      </c>
      <c r="F9073" s="346" t="s">
        <v>894</v>
      </c>
      <c r="G9073" s="342">
        <f t="shared" si="287"/>
        <v>9.6271879259223638</v>
      </c>
      <c r="H9073" s="342">
        <f t="shared" si="286"/>
        <v>182.71718792592236</v>
      </c>
      <c r="I9073" s="190"/>
      <c r="J9073" s="347">
        <v>6</v>
      </c>
    </row>
    <row r="9074" spans="1:10" ht="13.5" hidden="1" customHeight="1" thickBot="1">
      <c r="A9074" s="410"/>
      <c r="B9074" s="183">
        <v>18</v>
      </c>
      <c r="C9074" s="184">
        <v>623.12</v>
      </c>
      <c r="D9074" s="346" t="s">
        <v>387</v>
      </c>
      <c r="E9074" s="346" t="s">
        <v>386</v>
      </c>
      <c r="F9074" s="346" t="s">
        <v>881</v>
      </c>
      <c r="G9074" s="342">
        <f t="shared" si="287"/>
        <v>34.657654055120133</v>
      </c>
      <c r="H9074" s="342">
        <f t="shared" si="286"/>
        <v>657.77765405512014</v>
      </c>
      <c r="I9074" s="190"/>
      <c r="J9074" s="347">
        <v>6</v>
      </c>
    </row>
    <row r="9075" spans="1:10" ht="13.5" hidden="1" customHeight="1" thickBot="1">
      <c r="A9075" s="410"/>
      <c r="B9075" s="183">
        <v>18.5</v>
      </c>
      <c r="C9075" s="184">
        <v>1064.49</v>
      </c>
      <c r="D9075" s="346" t="s">
        <v>387</v>
      </c>
      <c r="E9075" s="346" t="s">
        <v>386</v>
      </c>
      <c r="F9075" s="346" t="s">
        <v>805</v>
      </c>
      <c r="G9075" s="342">
        <f t="shared" si="287"/>
        <v>59.206454880496253</v>
      </c>
      <c r="H9075" s="342">
        <f t="shared" si="286"/>
        <v>1123.6964548804963</v>
      </c>
      <c r="I9075" s="190"/>
      <c r="J9075" s="347">
        <v>6</v>
      </c>
    </row>
    <row r="9076" spans="1:10" ht="13.5" hidden="1" customHeight="1" thickBot="1">
      <c r="A9076" s="410"/>
      <c r="B9076" s="183">
        <v>6</v>
      </c>
      <c r="C9076" s="184">
        <v>207.71</v>
      </c>
      <c r="D9076" s="346" t="s">
        <v>387</v>
      </c>
      <c r="E9076" s="346" t="s">
        <v>386</v>
      </c>
      <c r="F9076" s="346" t="s">
        <v>862</v>
      </c>
      <c r="G9076" s="342">
        <f t="shared" si="287"/>
        <v>11.552736750207027</v>
      </c>
      <c r="H9076" s="342">
        <f t="shared" si="286"/>
        <v>219.26273675020704</v>
      </c>
      <c r="I9076" s="190"/>
      <c r="J9076" s="347">
        <v>6</v>
      </c>
    </row>
    <row r="9077" spans="1:10" ht="13.5" hidden="1" customHeight="1" thickBot="1">
      <c r="A9077" s="410"/>
      <c r="B9077" s="183">
        <v>97.5</v>
      </c>
      <c r="C9077" s="184">
        <v>4242.93</v>
      </c>
      <c r="D9077" s="346" t="s">
        <v>387</v>
      </c>
      <c r="E9077" s="346" t="s">
        <v>386</v>
      </c>
      <c r="F9077" s="346" t="s">
        <v>831</v>
      </c>
      <c r="G9077" s="342">
        <f t="shared" si="287"/>
        <v>235.98985768405902</v>
      </c>
      <c r="H9077" s="342">
        <f t="shared" si="286"/>
        <v>4478.919857684059</v>
      </c>
      <c r="I9077" s="190"/>
      <c r="J9077" s="347">
        <v>6</v>
      </c>
    </row>
    <row r="9078" spans="1:10" ht="13.5" hidden="1" customHeight="1" thickBot="1">
      <c r="A9078" s="410"/>
      <c r="B9078" s="183">
        <v>3.75</v>
      </c>
      <c r="C9078" s="184">
        <v>104.12</v>
      </c>
      <c r="D9078" s="346" t="s">
        <v>387</v>
      </c>
      <c r="E9078" s="346" t="s">
        <v>386</v>
      </c>
      <c r="F9078" s="346" t="s">
        <v>864</v>
      </c>
      <c r="G9078" s="342">
        <f t="shared" si="287"/>
        <v>5.7911075558786553</v>
      </c>
      <c r="H9078" s="342">
        <f t="shared" si="286"/>
        <v>109.91110755587866</v>
      </c>
      <c r="I9078" s="190"/>
      <c r="J9078" s="347">
        <v>6</v>
      </c>
    </row>
    <row r="9079" spans="1:10" ht="13.5" hidden="1" customHeight="1" thickBot="1">
      <c r="A9079" s="410"/>
      <c r="B9079" s="183">
        <v>19.5</v>
      </c>
      <c r="C9079" s="184">
        <v>708.77</v>
      </c>
      <c r="D9079" s="346" t="s">
        <v>387</v>
      </c>
      <c r="E9079" s="346" t="s">
        <v>386</v>
      </c>
      <c r="F9079" s="346" t="s">
        <v>858</v>
      </c>
      <c r="G9079" s="342">
        <f t="shared" si="287"/>
        <v>39.421468520746394</v>
      </c>
      <c r="H9079" s="342">
        <f t="shared" si="286"/>
        <v>748.19146852074641</v>
      </c>
      <c r="I9079" s="190"/>
      <c r="J9079" s="347">
        <v>6</v>
      </c>
    </row>
    <row r="9080" spans="1:10" ht="13.5" hidden="1" customHeight="1" thickBot="1">
      <c r="A9080" s="410"/>
      <c r="B9080" s="183">
        <v>56</v>
      </c>
      <c r="C9080" s="184">
        <v>1248.69</v>
      </c>
      <c r="D9080" s="346" t="s">
        <v>384</v>
      </c>
      <c r="E9080" s="346" t="s">
        <v>386</v>
      </c>
      <c r="F9080" s="346" t="s">
        <v>807</v>
      </c>
      <c r="G9080" s="342">
        <f t="shared" si="287"/>
        <v>69.451576007972719</v>
      </c>
      <c r="H9080" s="342">
        <f t="shared" si="286"/>
        <v>1318.1415760079728</v>
      </c>
      <c r="I9080" s="190"/>
      <c r="J9080" s="347">
        <v>6</v>
      </c>
    </row>
    <row r="9081" spans="1:10" ht="13.5" hidden="1" customHeight="1" thickBot="1">
      <c r="A9081" s="410"/>
      <c r="B9081" s="183">
        <v>72</v>
      </c>
      <c r="C9081" s="184">
        <v>1605.46</v>
      </c>
      <c r="D9081" s="346" t="s">
        <v>384</v>
      </c>
      <c r="E9081" s="346" t="s">
        <v>386</v>
      </c>
      <c r="F9081" s="346" t="s">
        <v>837</v>
      </c>
      <c r="G9081" s="342">
        <f t="shared" si="287"/>
        <v>89.294962895322186</v>
      </c>
      <c r="H9081" s="342">
        <f t="shared" si="286"/>
        <v>1694.7549628953223</v>
      </c>
      <c r="I9081" s="190"/>
      <c r="J9081" s="347">
        <v>6</v>
      </c>
    </row>
    <row r="9082" spans="1:10" ht="13.5" hidden="1" customHeight="1" thickBot="1">
      <c r="A9082" s="410"/>
      <c r="B9082" s="183">
        <v>68.5</v>
      </c>
      <c r="C9082" s="184">
        <v>1527.41</v>
      </c>
      <c r="D9082" s="346" t="s">
        <v>384</v>
      </c>
      <c r="E9082" s="346" t="s">
        <v>386</v>
      </c>
      <c r="F9082" s="346" t="s">
        <v>811</v>
      </c>
      <c r="G9082" s="342">
        <f t="shared" si="287"/>
        <v>84.953857010416996</v>
      </c>
      <c r="H9082" s="342">
        <f t="shared" si="286"/>
        <v>1612.3638570104172</v>
      </c>
      <c r="I9082" s="190"/>
      <c r="J9082" s="347">
        <v>6</v>
      </c>
    </row>
    <row r="9083" spans="1:10" ht="13.5" hidden="1" customHeight="1" thickBot="1">
      <c r="A9083" s="410"/>
      <c r="B9083" s="183">
        <v>78</v>
      </c>
      <c r="C9083" s="184">
        <v>1739.24</v>
      </c>
      <c r="D9083" s="346" t="s">
        <v>384</v>
      </c>
      <c r="E9083" s="346" t="s">
        <v>386</v>
      </c>
      <c r="F9083" s="346" t="s">
        <v>813</v>
      </c>
      <c r="G9083" s="342">
        <f t="shared" si="287"/>
        <v>96.735746307014921</v>
      </c>
      <c r="H9083" s="342">
        <f t="shared" si="286"/>
        <v>1835.975746307015</v>
      </c>
      <c r="I9083" s="190"/>
      <c r="J9083" s="347">
        <v>6</v>
      </c>
    </row>
    <row r="9084" spans="1:10" ht="13.5" hidden="1" customHeight="1" thickBot="1">
      <c r="A9084" s="410"/>
      <c r="B9084" s="183">
        <v>80</v>
      </c>
      <c r="C9084" s="184">
        <v>1783.84</v>
      </c>
      <c r="D9084" s="346" t="s">
        <v>384</v>
      </c>
      <c r="E9084" s="346" t="s">
        <v>386</v>
      </c>
      <c r="F9084" s="346" t="s">
        <v>808</v>
      </c>
      <c r="G9084" s="342">
        <f t="shared" si="287"/>
        <v>99.216378241246446</v>
      </c>
      <c r="H9084" s="342">
        <f t="shared" si="286"/>
        <v>1883.0563782412464</v>
      </c>
      <c r="I9084" s="190"/>
      <c r="J9084" s="347">
        <v>6</v>
      </c>
    </row>
    <row r="9085" spans="1:10" ht="13.5" hidden="1" customHeight="1" thickBot="1">
      <c r="A9085" s="410"/>
      <c r="B9085" s="183">
        <v>76</v>
      </c>
      <c r="C9085" s="184">
        <v>1694.65</v>
      </c>
      <c r="D9085" s="346" t="s">
        <v>384</v>
      </c>
      <c r="E9085" s="346" t="s">
        <v>386</v>
      </c>
      <c r="F9085" s="346" t="s">
        <v>809</v>
      </c>
      <c r="G9085" s="342">
        <f t="shared" si="287"/>
        <v>94.25567056828433</v>
      </c>
      <c r="H9085" s="342">
        <f t="shared" si="286"/>
        <v>1788.9056705682844</v>
      </c>
      <c r="I9085" s="190"/>
      <c r="J9085" s="347">
        <v>6</v>
      </c>
    </row>
    <row r="9086" spans="1:10" ht="13.5" hidden="1" customHeight="1" thickBot="1">
      <c r="A9086" s="410"/>
      <c r="B9086" s="183">
        <v>64</v>
      </c>
      <c r="C9086" s="184">
        <v>1427.07</v>
      </c>
      <c r="D9086" s="346" t="s">
        <v>384</v>
      </c>
      <c r="E9086" s="346" t="s">
        <v>386</v>
      </c>
      <c r="F9086" s="346" t="s">
        <v>810</v>
      </c>
      <c r="G9086" s="342">
        <f t="shared" si="287"/>
        <v>79.372991353896964</v>
      </c>
      <c r="H9086" s="342">
        <f t="shared" si="286"/>
        <v>1506.442991353897</v>
      </c>
      <c r="I9086" s="190"/>
      <c r="J9086" s="347">
        <v>6</v>
      </c>
    </row>
    <row r="9087" spans="1:10" ht="13.5" hidden="1" customHeight="1" thickBot="1">
      <c r="A9087" s="410"/>
      <c r="B9087" s="183">
        <v>69</v>
      </c>
      <c r="C9087" s="184">
        <v>1538.56</v>
      </c>
      <c r="D9087" s="346" t="s">
        <v>384</v>
      </c>
      <c r="E9087" s="346" t="s">
        <v>386</v>
      </c>
      <c r="F9087" s="346" t="s">
        <v>835</v>
      </c>
      <c r="G9087" s="342">
        <f t="shared" si="287"/>
        <v>85.574014993974885</v>
      </c>
      <c r="H9087" s="342">
        <f t="shared" si="286"/>
        <v>1624.1340149939749</v>
      </c>
      <c r="I9087" s="190"/>
      <c r="J9087" s="347">
        <v>6</v>
      </c>
    </row>
    <row r="9088" spans="1:10" ht="13.5" hidden="1" customHeight="1" thickBot="1">
      <c r="A9088" s="410"/>
      <c r="B9088" s="183">
        <v>72</v>
      </c>
      <c r="C9088" s="184">
        <v>1661.64</v>
      </c>
      <c r="D9088" s="346" t="s">
        <v>384</v>
      </c>
      <c r="E9088" s="346" t="s">
        <v>386</v>
      </c>
      <c r="F9088" s="346" t="s">
        <v>802</v>
      </c>
      <c r="G9088" s="342">
        <f t="shared" si="287"/>
        <v>92.41966921965242</v>
      </c>
      <c r="H9088" s="342">
        <f t="shared" si="286"/>
        <v>1754.0596692196525</v>
      </c>
      <c r="I9088" s="190"/>
      <c r="J9088" s="347">
        <v>6</v>
      </c>
    </row>
    <row r="9089" spans="1:10" ht="13.5" hidden="1" customHeight="1" thickBot="1">
      <c r="A9089" s="410"/>
      <c r="B9089" s="183">
        <v>80</v>
      </c>
      <c r="C9089" s="184">
        <v>1846.27</v>
      </c>
      <c r="D9089" s="346" t="s">
        <v>384</v>
      </c>
      <c r="E9089" s="346" t="s">
        <v>386</v>
      </c>
      <c r="F9089" s="346" t="s">
        <v>803</v>
      </c>
      <c r="G9089" s="342">
        <f t="shared" si="287"/>
        <v>102.68870675366966</v>
      </c>
      <c r="H9089" s="342">
        <f t="shared" si="286"/>
        <v>1948.9587067536697</v>
      </c>
      <c r="I9089" s="190"/>
      <c r="J9089" s="347">
        <v>6</v>
      </c>
    </row>
    <row r="9090" spans="1:10" ht="13.5" hidden="1" customHeight="1" thickBot="1">
      <c r="A9090" s="410"/>
      <c r="B9090" s="183">
        <v>77</v>
      </c>
      <c r="C9090" s="184">
        <v>1777.04</v>
      </c>
      <c r="D9090" s="346" t="s">
        <v>384</v>
      </c>
      <c r="E9090" s="346" t="s">
        <v>386</v>
      </c>
      <c r="F9090" s="346" t="s">
        <v>804</v>
      </c>
      <c r="G9090" s="342">
        <f t="shared" si="287"/>
        <v>98.83816530060129</v>
      </c>
      <c r="H9090" s="342">
        <f t="shared" si="286"/>
        <v>1875.8781653006013</v>
      </c>
      <c r="I9090" s="190"/>
      <c r="J9090" s="347">
        <v>6</v>
      </c>
    </row>
    <row r="9091" spans="1:10" ht="13.5" hidden="1" customHeight="1" thickBot="1">
      <c r="A9091" s="410"/>
      <c r="B9091" s="183">
        <v>72</v>
      </c>
      <c r="C9091" s="184">
        <v>1544.62</v>
      </c>
      <c r="D9091" s="346" t="s">
        <v>384</v>
      </c>
      <c r="E9091" s="346" t="s">
        <v>386</v>
      </c>
      <c r="F9091" s="346" t="s">
        <v>845</v>
      </c>
      <c r="G9091" s="342">
        <f t="shared" si="287"/>
        <v>85.911069467549837</v>
      </c>
      <c r="H9091" s="342">
        <f t="shared" si="286"/>
        <v>1630.5310694675497</v>
      </c>
      <c r="I9091" s="190"/>
      <c r="J9091" s="347">
        <v>6</v>
      </c>
    </row>
    <row r="9092" spans="1:10" ht="13.5" hidden="1" customHeight="1" thickBot="1">
      <c r="A9092" s="410"/>
      <c r="B9092" s="183">
        <v>144</v>
      </c>
      <c r="C9092" s="184">
        <v>2387.0700000000002</v>
      </c>
      <c r="D9092" s="346" t="s">
        <v>384</v>
      </c>
      <c r="E9092" s="346" t="s">
        <v>386</v>
      </c>
      <c r="F9092" s="346" t="s">
        <v>843</v>
      </c>
      <c r="G9092" s="342">
        <f t="shared" si="287"/>
        <v>132.76775944497948</v>
      </c>
      <c r="H9092" s="342">
        <f t="shared" si="286"/>
        <v>2519.8377594449798</v>
      </c>
      <c r="I9092" s="190"/>
      <c r="J9092" s="347">
        <v>6</v>
      </c>
    </row>
    <row r="9093" spans="1:10" ht="13.5" hidden="1" customHeight="1" thickBot="1">
      <c r="A9093" s="410"/>
      <c r="B9093" s="183">
        <v>126</v>
      </c>
      <c r="C9093" s="184">
        <v>2205.7199999999998</v>
      </c>
      <c r="D9093" s="346" t="s">
        <v>384</v>
      </c>
      <c r="E9093" s="346" t="s">
        <v>386</v>
      </c>
      <c r="F9093" s="346" t="s">
        <v>894</v>
      </c>
      <c r="G9093" s="342">
        <f t="shared" si="287"/>
        <v>122.68115403527339</v>
      </c>
      <c r="H9093" s="342">
        <f t="shared" si="286"/>
        <v>2328.4011540352731</v>
      </c>
      <c r="I9093" s="190"/>
      <c r="J9093" s="347">
        <v>6</v>
      </c>
    </row>
    <row r="9094" spans="1:10" ht="13.5" hidden="1" customHeight="1" thickBot="1">
      <c r="A9094" s="410"/>
      <c r="B9094" s="183">
        <v>127</v>
      </c>
      <c r="C9094" s="184">
        <v>2126.39</v>
      </c>
      <c r="D9094" s="346" t="s">
        <v>384</v>
      </c>
      <c r="E9094" s="346" t="s">
        <v>386</v>
      </c>
      <c r="F9094" s="346" t="s">
        <v>881</v>
      </c>
      <c r="G9094" s="342">
        <f t="shared" si="287"/>
        <v>118.26885512624676</v>
      </c>
      <c r="H9094" s="342">
        <f t="shared" si="286"/>
        <v>2244.6588551262466</v>
      </c>
      <c r="I9094" s="190"/>
      <c r="J9094" s="347">
        <v>6</v>
      </c>
    </row>
    <row r="9095" spans="1:10" ht="13.5" hidden="1" customHeight="1" thickBot="1">
      <c r="A9095" s="410"/>
      <c r="B9095" s="183">
        <v>78</v>
      </c>
      <c r="C9095" s="184">
        <v>1800.12</v>
      </c>
      <c r="D9095" s="346" t="s">
        <v>384</v>
      </c>
      <c r="E9095" s="346" t="s">
        <v>386</v>
      </c>
      <c r="F9095" s="346" t="s">
        <v>805</v>
      </c>
      <c r="G9095" s="342">
        <f t="shared" si="287"/>
        <v>100.12186451679105</v>
      </c>
      <c r="H9095" s="342">
        <f t="shared" si="286"/>
        <v>1900.2418645167909</v>
      </c>
      <c r="I9095" s="190"/>
      <c r="J9095" s="347">
        <v>6</v>
      </c>
    </row>
    <row r="9096" spans="1:10" ht="13.5" hidden="1" customHeight="1" thickBot="1">
      <c r="A9096" s="410"/>
      <c r="B9096" s="183">
        <v>83</v>
      </c>
      <c r="C9096" s="184">
        <v>1052.43</v>
      </c>
      <c r="D9096" s="346" t="s">
        <v>384</v>
      </c>
      <c r="E9096" s="346" t="s">
        <v>386</v>
      </c>
      <c r="F9096" s="346" t="s">
        <v>862</v>
      </c>
      <c r="G9096" s="342">
        <f t="shared" si="287"/>
        <v>58.535683106352032</v>
      </c>
      <c r="H9096" s="342">
        <f t="shared" si="286"/>
        <v>1110.9656831063521</v>
      </c>
      <c r="I9096" s="190"/>
      <c r="J9096" s="347">
        <v>6</v>
      </c>
    </row>
    <row r="9097" spans="1:10" ht="13.5" hidden="1" customHeight="1" thickBot="1">
      <c r="A9097" s="410"/>
      <c r="B9097" s="183">
        <v>110</v>
      </c>
      <c r="C9097" s="184">
        <v>1734.3</v>
      </c>
      <c r="D9097" s="346" t="s">
        <v>384</v>
      </c>
      <c r="E9097" s="346" t="s">
        <v>386</v>
      </c>
      <c r="F9097" s="346" t="s">
        <v>816</v>
      </c>
      <c r="G9097" s="342">
        <f t="shared" si="287"/>
        <v>96.460985729546223</v>
      </c>
      <c r="H9097" s="342">
        <f t="shared" si="286"/>
        <v>1830.7609857295461</v>
      </c>
      <c r="I9097" s="190"/>
      <c r="J9097" s="347">
        <v>6</v>
      </c>
    </row>
    <row r="9098" spans="1:10" ht="13.5" hidden="1" customHeight="1" thickBot="1">
      <c r="A9098" s="410"/>
      <c r="B9098" s="183">
        <v>72</v>
      </c>
      <c r="C9098" s="184">
        <v>1332.72</v>
      </c>
      <c r="D9098" s="346" t="s">
        <v>384</v>
      </c>
      <c r="E9098" s="346" t="s">
        <v>386</v>
      </c>
      <c r="F9098" s="346" t="s">
        <v>863</v>
      </c>
      <c r="G9098" s="342">
        <f t="shared" si="287"/>
        <v>74.125286802445274</v>
      </c>
      <c r="H9098" s="342">
        <f t="shared" si="286"/>
        <v>1406.8452868024453</v>
      </c>
      <c r="I9098" s="190"/>
      <c r="J9098" s="347">
        <v>6</v>
      </c>
    </row>
    <row r="9099" spans="1:10" ht="13.5" hidden="1" customHeight="1" thickBot="1">
      <c r="A9099" s="410"/>
      <c r="B9099" s="183">
        <v>80</v>
      </c>
      <c r="C9099" s="184">
        <v>1480.8</v>
      </c>
      <c r="D9099" s="346" t="s">
        <v>384</v>
      </c>
      <c r="E9099" s="346" t="s">
        <v>386</v>
      </c>
      <c r="F9099" s="346" t="s">
        <v>864</v>
      </c>
      <c r="G9099" s="342">
        <f t="shared" si="287"/>
        <v>82.361429780494746</v>
      </c>
      <c r="H9099" s="342">
        <f t="shared" ref="H9099:H9162" si="288">+G9099+C9099</f>
        <v>1563.1614297804947</v>
      </c>
      <c r="I9099" s="190"/>
      <c r="J9099" s="347">
        <v>6</v>
      </c>
    </row>
    <row r="9100" spans="1:10" ht="13.5" hidden="1" customHeight="1" thickBot="1">
      <c r="A9100" s="410"/>
      <c r="B9100" s="183">
        <v>80</v>
      </c>
      <c r="C9100" s="184">
        <v>1480.8</v>
      </c>
      <c r="D9100" s="346" t="s">
        <v>384</v>
      </c>
      <c r="E9100" s="346" t="s">
        <v>386</v>
      </c>
      <c r="F9100" s="346" t="s">
        <v>841</v>
      </c>
      <c r="G9100" s="342">
        <f t="shared" si="287"/>
        <v>82.361429780494746</v>
      </c>
      <c r="H9100" s="342">
        <f t="shared" si="288"/>
        <v>1563.1614297804947</v>
      </c>
      <c r="I9100" s="190"/>
      <c r="J9100" s="347">
        <v>6</v>
      </c>
    </row>
    <row r="9101" spans="1:10" ht="13.5" hidden="1" customHeight="1" thickBot="1">
      <c r="A9101" s="410"/>
      <c r="B9101" s="183">
        <v>80</v>
      </c>
      <c r="C9101" s="184">
        <v>1480.8</v>
      </c>
      <c r="D9101" s="346" t="s">
        <v>384</v>
      </c>
      <c r="E9101" s="346" t="s">
        <v>386</v>
      </c>
      <c r="F9101" s="346" t="s">
        <v>856</v>
      </c>
      <c r="G9101" s="342">
        <f t="shared" si="287"/>
        <v>82.361429780494746</v>
      </c>
      <c r="H9101" s="342">
        <f t="shared" si="288"/>
        <v>1563.1614297804947</v>
      </c>
      <c r="I9101" s="190"/>
      <c r="J9101" s="347">
        <v>6</v>
      </c>
    </row>
    <row r="9102" spans="1:10" ht="13.5" hidden="1" customHeight="1" thickBot="1">
      <c r="A9102" s="410"/>
      <c r="B9102" s="183">
        <v>80</v>
      </c>
      <c r="C9102" s="184">
        <v>1480.8</v>
      </c>
      <c r="D9102" s="346" t="s">
        <v>384</v>
      </c>
      <c r="E9102" s="346" t="s">
        <v>386</v>
      </c>
      <c r="F9102" s="346" t="s">
        <v>867</v>
      </c>
      <c r="G9102" s="342">
        <f t="shared" si="287"/>
        <v>82.361429780494746</v>
      </c>
      <c r="H9102" s="342">
        <f t="shared" si="288"/>
        <v>1563.1614297804947</v>
      </c>
      <c r="I9102" s="190"/>
      <c r="J9102" s="347">
        <v>6</v>
      </c>
    </row>
    <row r="9103" spans="1:10" ht="13.5" hidden="1" customHeight="1" thickBot="1">
      <c r="A9103" s="410"/>
      <c r="B9103" s="183">
        <v>80</v>
      </c>
      <c r="C9103" s="184">
        <v>1480.8</v>
      </c>
      <c r="D9103" s="346" t="s">
        <v>384</v>
      </c>
      <c r="E9103" s="346" t="s">
        <v>386</v>
      </c>
      <c r="F9103" s="346" t="s">
        <v>868</v>
      </c>
      <c r="G9103" s="342">
        <f t="shared" ref="G9103:G9166" si="289">+(C9103/$C$12584)*1312742.08</f>
        <v>82.361429780494746</v>
      </c>
      <c r="H9103" s="342">
        <f t="shared" si="288"/>
        <v>1563.1614297804947</v>
      </c>
      <c r="I9103" s="190"/>
      <c r="J9103" s="347">
        <v>6</v>
      </c>
    </row>
    <row r="9104" spans="1:10" ht="13.5" hidden="1" customHeight="1" thickBot="1">
      <c r="A9104" s="410"/>
      <c r="B9104" s="183">
        <v>56</v>
      </c>
      <c r="C9104" s="184">
        <v>1067.3599999999999</v>
      </c>
      <c r="D9104" s="346" t="s">
        <v>384</v>
      </c>
      <c r="E9104" s="346" t="s">
        <v>386</v>
      </c>
      <c r="F9104" s="346" t="s">
        <v>838</v>
      </c>
      <c r="G9104" s="342">
        <f t="shared" si="289"/>
        <v>59.366082989268541</v>
      </c>
      <c r="H9104" s="342">
        <f t="shared" si="288"/>
        <v>1126.7260829892684</v>
      </c>
      <c r="I9104" s="190"/>
      <c r="J9104" s="347">
        <v>6</v>
      </c>
    </row>
    <row r="9105" spans="1:10" ht="13.5" hidden="1" customHeight="1" thickBot="1">
      <c r="A9105" s="410"/>
      <c r="B9105" s="183">
        <v>80</v>
      </c>
      <c r="C9105" s="184">
        <v>1524.8</v>
      </c>
      <c r="D9105" s="346" t="s">
        <v>384</v>
      </c>
      <c r="E9105" s="346" t="s">
        <v>386</v>
      </c>
      <c r="F9105" s="346" t="s">
        <v>872</v>
      </c>
      <c r="G9105" s="342">
        <f t="shared" si="289"/>
        <v>84.808689984669357</v>
      </c>
      <c r="H9105" s="342">
        <f t="shared" si="288"/>
        <v>1609.6086899846694</v>
      </c>
      <c r="I9105" s="190"/>
      <c r="J9105" s="347">
        <v>6</v>
      </c>
    </row>
    <row r="9106" spans="1:10" ht="13.5" hidden="1" customHeight="1" thickBot="1">
      <c r="A9106" s="410"/>
      <c r="B9106" s="183">
        <v>64</v>
      </c>
      <c r="C9106" s="184">
        <v>1219.8399999999999</v>
      </c>
      <c r="D9106" s="346" t="s">
        <v>384</v>
      </c>
      <c r="E9106" s="346" t="s">
        <v>386</v>
      </c>
      <c r="F9106" s="346" t="s">
        <v>858</v>
      </c>
      <c r="G9106" s="342">
        <f t="shared" si="289"/>
        <v>67.84695198773548</v>
      </c>
      <c r="H9106" s="342">
        <f t="shared" si="288"/>
        <v>1287.6869519877355</v>
      </c>
      <c r="I9106" s="190"/>
      <c r="J9106" s="347">
        <v>6</v>
      </c>
    </row>
    <row r="9107" spans="1:10" ht="13.5" hidden="1" customHeight="1" thickBot="1">
      <c r="A9107" s="410"/>
      <c r="B9107" s="183">
        <v>393.35</v>
      </c>
      <c r="C9107" s="184">
        <v>20974</v>
      </c>
      <c r="D9107" s="346" t="s">
        <v>385</v>
      </c>
      <c r="E9107" s="346" t="s">
        <v>386</v>
      </c>
      <c r="F9107" s="346" t="s">
        <v>817</v>
      </c>
      <c r="G9107" s="342">
        <f t="shared" si="289"/>
        <v>1166.5644436899627</v>
      </c>
      <c r="H9107" s="342">
        <f t="shared" si="288"/>
        <v>22140.564443689964</v>
      </c>
      <c r="I9107" s="190"/>
      <c r="J9107" s="347">
        <v>6</v>
      </c>
    </row>
    <row r="9108" spans="1:10" ht="13.5" hidden="1" customHeight="1" thickBot="1">
      <c r="A9108" s="410"/>
      <c r="B9108" s="183">
        <v>433.35</v>
      </c>
      <c r="C9108" s="184">
        <v>23106.86</v>
      </c>
      <c r="D9108" s="346" t="s">
        <v>385</v>
      </c>
      <c r="E9108" s="346" t="s">
        <v>386</v>
      </c>
      <c r="F9108" s="346" t="s">
        <v>822</v>
      </c>
      <c r="G9108" s="342">
        <f t="shared" si="289"/>
        <v>1285.1931573053234</v>
      </c>
      <c r="H9108" s="342">
        <f t="shared" si="288"/>
        <v>24392.053157305323</v>
      </c>
      <c r="I9108" s="190"/>
      <c r="J9108" s="347">
        <v>6</v>
      </c>
    </row>
    <row r="9109" spans="1:10" ht="13.5" hidden="1" customHeight="1" thickBot="1">
      <c r="A9109" s="410"/>
      <c r="B9109" s="183">
        <v>425.35</v>
      </c>
      <c r="C9109" s="184">
        <v>22841.16</v>
      </c>
      <c r="D9109" s="346" t="s">
        <v>385</v>
      </c>
      <c r="E9109" s="346" t="s">
        <v>386</v>
      </c>
      <c r="F9109" s="346" t="s">
        <v>823</v>
      </c>
      <c r="G9109" s="342">
        <f t="shared" si="289"/>
        <v>1270.4150428451144</v>
      </c>
      <c r="H9109" s="342">
        <f t="shared" si="288"/>
        <v>24111.575042845114</v>
      </c>
      <c r="I9109" s="190"/>
      <c r="J9109" s="347">
        <v>6</v>
      </c>
    </row>
    <row r="9110" spans="1:10" ht="13.5" hidden="1" customHeight="1" thickBot="1">
      <c r="A9110" s="410"/>
      <c r="B9110" s="183">
        <v>433.35</v>
      </c>
      <c r="C9110" s="184">
        <v>23106.86</v>
      </c>
      <c r="D9110" s="346" t="s">
        <v>385</v>
      </c>
      <c r="E9110" s="346" t="s">
        <v>386</v>
      </c>
      <c r="F9110" s="346" t="s">
        <v>824</v>
      </c>
      <c r="G9110" s="342">
        <f t="shared" si="289"/>
        <v>1285.1931573053234</v>
      </c>
      <c r="H9110" s="342">
        <f t="shared" si="288"/>
        <v>24392.053157305323</v>
      </c>
      <c r="I9110" s="190"/>
      <c r="J9110" s="347">
        <v>6</v>
      </c>
    </row>
    <row r="9111" spans="1:10" ht="13.5" hidden="1" customHeight="1" thickBot="1">
      <c r="A9111" s="410"/>
      <c r="B9111" s="183">
        <v>433.35</v>
      </c>
      <c r="C9111" s="184">
        <v>23106.86</v>
      </c>
      <c r="D9111" s="346" t="s">
        <v>385</v>
      </c>
      <c r="E9111" s="346" t="s">
        <v>386</v>
      </c>
      <c r="F9111" s="346" t="s">
        <v>825</v>
      </c>
      <c r="G9111" s="342">
        <f t="shared" si="289"/>
        <v>1285.1931573053234</v>
      </c>
      <c r="H9111" s="342">
        <f t="shared" si="288"/>
        <v>24392.053157305323</v>
      </c>
      <c r="I9111" s="190"/>
      <c r="J9111" s="347">
        <v>6</v>
      </c>
    </row>
    <row r="9112" spans="1:10" ht="13.5" hidden="1" customHeight="1" thickBot="1">
      <c r="A9112" s="410"/>
      <c r="B9112" s="183">
        <v>393.35</v>
      </c>
      <c r="C9112" s="184">
        <v>20974</v>
      </c>
      <c r="D9112" s="346" t="s">
        <v>385</v>
      </c>
      <c r="E9112" s="346" t="s">
        <v>386</v>
      </c>
      <c r="F9112" s="346" t="s">
        <v>818</v>
      </c>
      <c r="G9112" s="342">
        <f t="shared" si="289"/>
        <v>1166.5644436899627</v>
      </c>
      <c r="H9112" s="342">
        <f t="shared" si="288"/>
        <v>22140.564443689964</v>
      </c>
      <c r="I9112" s="190"/>
      <c r="J9112" s="347">
        <v>6</v>
      </c>
    </row>
    <row r="9113" spans="1:10" ht="13.5" hidden="1" customHeight="1" thickBot="1">
      <c r="A9113" s="410"/>
      <c r="B9113" s="183">
        <v>433.35</v>
      </c>
      <c r="C9113" s="184">
        <v>24085.9</v>
      </c>
      <c r="D9113" s="346" t="s">
        <v>385</v>
      </c>
      <c r="E9113" s="346" t="s">
        <v>386</v>
      </c>
      <c r="F9113" s="346" t="s">
        <v>826</v>
      </c>
      <c r="G9113" s="342">
        <f t="shared" si="289"/>
        <v>1339.6469216302123</v>
      </c>
      <c r="H9113" s="342">
        <f t="shared" si="288"/>
        <v>25425.546921630215</v>
      </c>
      <c r="I9113" s="190"/>
      <c r="J9113" s="347">
        <v>6</v>
      </c>
    </row>
    <row r="9114" spans="1:10" ht="13.5" hidden="1" customHeight="1" thickBot="1">
      <c r="A9114" s="410"/>
      <c r="B9114" s="183">
        <v>409.35</v>
      </c>
      <c r="C9114" s="184">
        <v>22515.08</v>
      </c>
      <c r="D9114" s="346" t="s">
        <v>385</v>
      </c>
      <c r="E9114" s="346" t="s">
        <v>386</v>
      </c>
      <c r="F9114" s="346" t="s">
        <v>827</v>
      </c>
      <c r="G9114" s="342">
        <f t="shared" si="289"/>
        <v>1252.2786199501768</v>
      </c>
      <c r="H9114" s="342">
        <f t="shared" si="288"/>
        <v>23767.358619950177</v>
      </c>
      <c r="I9114" s="190"/>
      <c r="J9114" s="347">
        <v>6</v>
      </c>
    </row>
    <row r="9115" spans="1:10" ht="13.5" hidden="1" customHeight="1" thickBot="1">
      <c r="A9115" s="410"/>
      <c r="B9115" s="183">
        <v>433.35</v>
      </c>
      <c r="C9115" s="184">
        <v>24085.9</v>
      </c>
      <c r="D9115" s="346" t="s">
        <v>385</v>
      </c>
      <c r="E9115" s="346" t="s">
        <v>386</v>
      </c>
      <c r="F9115" s="346" t="s">
        <v>828</v>
      </c>
      <c r="G9115" s="342">
        <f t="shared" si="289"/>
        <v>1339.6469216302123</v>
      </c>
      <c r="H9115" s="342">
        <f t="shared" si="288"/>
        <v>25425.546921630215</v>
      </c>
      <c r="I9115" s="190"/>
      <c r="J9115" s="347">
        <v>6</v>
      </c>
    </row>
    <row r="9116" spans="1:10" ht="13.5" hidden="1" customHeight="1" thickBot="1">
      <c r="A9116" s="410"/>
      <c r="B9116" s="183">
        <v>377.35</v>
      </c>
      <c r="C9116" s="184">
        <v>21312.67</v>
      </c>
      <c r="D9116" s="346" t="s">
        <v>385</v>
      </c>
      <c r="E9116" s="346" t="s">
        <v>386</v>
      </c>
      <c r="F9116" s="346" t="s">
        <v>819</v>
      </c>
      <c r="G9116" s="342">
        <f t="shared" si="289"/>
        <v>1185.4011167205949</v>
      </c>
      <c r="H9116" s="342">
        <f t="shared" si="288"/>
        <v>22498.071116720592</v>
      </c>
      <c r="I9116" s="190"/>
      <c r="J9116" s="347">
        <v>6</v>
      </c>
    </row>
    <row r="9117" spans="1:10" ht="13.5" hidden="1" customHeight="1" thickBot="1">
      <c r="A9117" s="410"/>
      <c r="B9117" s="183">
        <v>369.35</v>
      </c>
      <c r="C9117" s="184">
        <v>18980.28</v>
      </c>
      <c r="D9117" s="346" t="s">
        <v>385</v>
      </c>
      <c r="E9117" s="346" t="s">
        <v>386</v>
      </c>
      <c r="F9117" s="346" t="s">
        <v>829</v>
      </c>
      <c r="G9117" s="342">
        <f t="shared" si="289"/>
        <v>1055.6746342748033</v>
      </c>
      <c r="H9117" s="342">
        <f t="shared" si="288"/>
        <v>20035.954634274804</v>
      </c>
      <c r="I9117" s="190"/>
      <c r="J9117" s="347">
        <v>6</v>
      </c>
    </row>
    <row r="9118" spans="1:10" ht="13.5" hidden="1" customHeight="1" thickBot="1">
      <c r="A9118" s="410"/>
      <c r="B9118" s="183">
        <v>433.35</v>
      </c>
      <c r="C9118" s="184">
        <v>24085.9</v>
      </c>
      <c r="D9118" s="346" t="s">
        <v>385</v>
      </c>
      <c r="E9118" s="346" t="s">
        <v>386</v>
      </c>
      <c r="F9118" s="346" t="s">
        <v>830</v>
      </c>
      <c r="G9118" s="342">
        <f t="shared" si="289"/>
        <v>1339.6469216302123</v>
      </c>
      <c r="H9118" s="342">
        <f t="shared" si="288"/>
        <v>25425.546921630215</v>
      </c>
      <c r="I9118" s="190"/>
      <c r="J9118" s="347">
        <v>6</v>
      </c>
    </row>
    <row r="9119" spans="1:10" ht="13.5" hidden="1" customHeight="1" thickBot="1">
      <c r="A9119" s="410"/>
      <c r="B9119" s="183">
        <v>369.35</v>
      </c>
      <c r="C9119" s="184">
        <v>20864.810000000001</v>
      </c>
      <c r="D9119" s="346" t="s">
        <v>385</v>
      </c>
      <c r="E9119" s="346" t="s">
        <v>386</v>
      </c>
      <c r="F9119" s="346" t="s">
        <v>820</v>
      </c>
      <c r="G9119" s="342">
        <f t="shared" si="289"/>
        <v>1160.4913450151032</v>
      </c>
      <c r="H9119" s="342">
        <f t="shared" si="288"/>
        <v>22025.301345015105</v>
      </c>
      <c r="I9119" s="190"/>
      <c r="J9119" s="347">
        <v>6</v>
      </c>
    </row>
    <row r="9120" spans="1:10" ht="13.5" hidden="1" customHeight="1" thickBot="1">
      <c r="A9120" s="410"/>
      <c r="B9120" s="183">
        <v>417.35</v>
      </c>
      <c r="C9120" s="184">
        <v>23676.79</v>
      </c>
      <c r="D9120" s="346" t="s">
        <v>385</v>
      </c>
      <c r="E9120" s="346" t="s">
        <v>386</v>
      </c>
      <c r="F9120" s="346" t="s">
        <v>805</v>
      </c>
      <c r="G9120" s="342">
        <f t="shared" si="289"/>
        <v>1316.8924074908971</v>
      </c>
      <c r="H9120" s="342">
        <f t="shared" si="288"/>
        <v>24993.682407490898</v>
      </c>
      <c r="I9120" s="190"/>
      <c r="J9120" s="347">
        <v>6</v>
      </c>
    </row>
    <row r="9121" spans="1:10" ht="13.5" hidden="1" customHeight="1" thickBot="1">
      <c r="A9121" s="410"/>
      <c r="B9121" s="183">
        <v>433.35</v>
      </c>
      <c r="C9121" s="184">
        <v>23072.57</v>
      </c>
      <c r="D9121" s="346" t="s">
        <v>385</v>
      </c>
      <c r="E9121" s="346" t="s">
        <v>386</v>
      </c>
      <c r="F9121" s="346" t="s">
        <v>831</v>
      </c>
      <c r="G9121" s="342">
        <f t="shared" si="289"/>
        <v>1283.2859629325701</v>
      </c>
      <c r="H9121" s="342">
        <f t="shared" si="288"/>
        <v>24355.855962932568</v>
      </c>
      <c r="I9121" s="190"/>
      <c r="J9121" s="347">
        <v>6</v>
      </c>
    </row>
    <row r="9122" spans="1:10" ht="13.5" hidden="1" customHeight="1" thickBot="1">
      <c r="A9122" s="410"/>
      <c r="B9122" s="183">
        <v>385.35</v>
      </c>
      <c r="C9122" s="184">
        <v>18995.96</v>
      </c>
      <c r="D9122" s="346" t="s">
        <v>385</v>
      </c>
      <c r="E9122" s="346" t="s">
        <v>386</v>
      </c>
      <c r="F9122" s="346" t="s">
        <v>832</v>
      </c>
      <c r="G9122" s="342">
        <f t="shared" si="289"/>
        <v>1056.546748820291</v>
      </c>
      <c r="H9122" s="342">
        <f t="shared" si="288"/>
        <v>20052.506748820291</v>
      </c>
      <c r="I9122" s="190"/>
      <c r="J9122" s="347">
        <v>6</v>
      </c>
    </row>
    <row r="9123" spans="1:10" ht="13.5" hidden="1" customHeight="1" thickBot="1">
      <c r="A9123" s="410"/>
      <c r="B9123" s="183">
        <v>385.35</v>
      </c>
      <c r="C9123" s="184">
        <v>20599.55</v>
      </c>
      <c r="D9123" s="346" t="s">
        <v>385</v>
      </c>
      <c r="E9123" s="346" t="s">
        <v>386</v>
      </c>
      <c r="F9123" s="346" t="s">
        <v>821</v>
      </c>
      <c r="G9123" s="342">
        <f t="shared" si="289"/>
        <v>1145.7377031569358</v>
      </c>
      <c r="H9123" s="342">
        <f t="shared" si="288"/>
        <v>21745.287703156937</v>
      </c>
      <c r="I9123" s="190"/>
      <c r="J9123" s="347">
        <v>6</v>
      </c>
    </row>
    <row r="9124" spans="1:10" ht="13.5" hidden="1" customHeight="1" thickBot="1">
      <c r="A9124" s="410"/>
      <c r="B9124" s="183">
        <v>409.35</v>
      </c>
      <c r="C9124" s="184">
        <v>21156.06</v>
      </c>
      <c r="D9124" s="346" t="s">
        <v>385</v>
      </c>
      <c r="E9124" s="346" t="s">
        <v>386</v>
      </c>
      <c r="F9124" s="346" t="s">
        <v>833</v>
      </c>
      <c r="G9124" s="342">
        <f t="shared" si="289"/>
        <v>1176.6905389802362</v>
      </c>
      <c r="H9124" s="342">
        <f t="shared" si="288"/>
        <v>22332.750538980239</v>
      </c>
      <c r="I9124" s="190"/>
      <c r="J9124" s="347">
        <v>6</v>
      </c>
    </row>
    <row r="9125" spans="1:10" ht="13.5" hidden="1" customHeight="1" thickBot="1">
      <c r="A9125" s="410"/>
      <c r="B9125" s="183">
        <v>433.35</v>
      </c>
      <c r="C9125" s="184">
        <v>23153.73</v>
      </c>
      <c r="D9125" s="346" t="s">
        <v>385</v>
      </c>
      <c r="E9125" s="346" t="s">
        <v>386</v>
      </c>
      <c r="F9125" s="346" t="s">
        <v>916</v>
      </c>
      <c r="G9125" s="342">
        <f t="shared" si="289"/>
        <v>1287.8000456182704</v>
      </c>
      <c r="H9125" s="342">
        <f t="shared" si="288"/>
        <v>24441.53004561827</v>
      </c>
      <c r="I9125" s="190"/>
      <c r="J9125" s="347">
        <v>6</v>
      </c>
    </row>
    <row r="9126" spans="1:10" ht="13.5" hidden="1" customHeight="1" thickBot="1">
      <c r="A9126" s="410"/>
      <c r="B9126" s="183">
        <v>393.35</v>
      </c>
      <c r="C9126" s="184">
        <v>21532.880000000001</v>
      </c>
      <c r="D9126" s="346" t="s">
        <v>385</v>
      </c>
      <c r="E9126" s="346" t="s">
        <v>386</v>
      </c>
      <c r="F9126" s="346" t="s">
        <v>917</v>
      </c>
      <c r="G9126" s="342">
        <f t="shared" si="289"/>
        <v>1197.6490978469878</v>
      </c>
      <c r="H9126" s="342">
        <f t="shared" si="288"/>
        <v>22730.529097846989</v>
      </c>
      <c r="I9126" s="190"/>
      <c r="J9126" s="347">
        <v>6</v>
      </c>
    </row>
    <row r="9127" spans="1:10" ht="13.5" hidden="1" customHeight="1" thickBot="1">
      <c r="A9127" s="410"/>
      <c r="B9127" s="183">
        <v>417.35</v>
      </c>
      <c r="C9127" s="184">
        <v>22266.19</v>
      </c>
      <c r="D9127" s="346" t="s">
        <v>385</v>
      </c>
      <c r="E9127" s="346" t="s">
        <v>386</v>
      </c>
      <c r="F9127" s="346" t="s">
        <v>918</v>
      </c>
      <c r="G9127" s="342">
        <f t="shared" si="289"/>
        <v>1238.4354701270627</v>
      </c>
      <c r="H9127" s="342">
        <f t="shared" si="288"/>
        <v>23504.625470127063</v>
      </c>
      <c r="I9127" s="190"/>
      <c r="J9127" s="347">
        <v>6</v>
      </c>
    </row>
    <row r="9128" spans="1:10" ht="13.5" hidden="1" customHeight="1" thickBot="1">
      <c r="A9128" s="410"/>
      <c r="B9128" s="183">
        <v>321.35000000000002</v>
      </c>
      <c r="C9128" s="184">
        <v>15254.42</v>
      </c>
      <c r="D9128" s="346" t="s">
        <v>385</v>
      </c>
      <c r="E9128" s="346" t="s">
        <v>386</v>
      </c>
      <c r="F9128" s="346" t="s">
        <v>919</v>
      </c>
      <c r="G9128" s="342">
        <f t="shared" si="289"/>
        <v>848.44397735830273</v>
      </c>
      <c r="H9128" s="342">
        <f t="shared" si="288"/>
        <v>16102.863977358304</v>
      </c>
      <c r="I9128" s="190"/>
      <c r="J9128" s="347">
        <v>6</v>
      </c>
    </row>
    <row r="9129" spans="1:10" ht="13.5" hidden="1" customHeight="1" thickBot="1">
      <c r="A9129" s="410"/>
      <c r="B9129" s="183">
        <v>417.35</v>
      </c>
      <c r="C9129" s="184">
        <v>22520.19</v>
      </c>
      <c r="D9129" s="346" t="s">
        <v>385</v>
      </c>
      <c r="E9129" s="346" t="s">
        <v>386</v>
      </c>
      <c r="F9129" s="346" t="s">
        <v>920</v>
      </c>
      <c r="G9129" s="342">
        <f t="shared" si="289"/>
        <v>1252.5628358511615</v>
      </c>
      <c r="H9129" s="342">
        <f t="shared" si="288"/>
        <v>23772.752835851159</v>
      </c>
      <c r="I9129" s="190"/>
      <c r="J9129" s="347">
        <v>6</v>
      </c>
    </row>
    <row r="9130" spans="1:10" ht="13.5" hidden="1" customHeight="1" thickBot="1">
      <c r="A9130" s="410"/>
      <c r="B9130" s="183">
        <v>337.35</v>
      </c>
      <c r="C9130" s="184">
        <v>16966.669999999998</v>
      </c>
      <c r="D9130" s="346" t="s">
        <v>385</v>
      </c>
      <c r="E9130" s="346" t="s">
        <v>386</v>
      </c>
      <c r="F9130" s="346" t="s">
        <v>858</v>
      </c>
      <c r="G9130" s="342">
        <f t="shared" si="289"/>
        <v>943.67855200825682</v>
      </c>
      <c r="H9130" s="342">
        <f t="shared" si="288"/>
        <v>17910.348552008254</v>
      </c>
      <c r="I9130" s="190"/>
      <c r="J9130" s="347">
        <v>6</v>
      </c>
    </row>
    <row r="9131" spans="1:10" ht="13.5" hidden="1" customHeight="1" thickBot="1">
      <c r="A9131" s="410"/>
      <c r="B9131" s="183">
        <v>8</v>
      </c>
      <c r="C9131" s="184">
        <v>856.12</v>
      </c>
      <c r="D9131" s="346" t="s">
        <v>834</v>
      </c>
      <c r="E9131" s="346" t="s">
        <v>386</v>
      </c>
      <c r="F9131" s="346" t="s">
        <v>827</v>
      </c>
      <c r="G9131" s="342">
        <f t="shared" si="289"/>
        <v>47.617009227226603</v>
      </c>
      <c r="H9131" s="342">
        <f t="shared" si="288"/>
        <v>903.73700922722662</v>
      </c>
      <c r="I9131" s="190"/>
      <c r="J9131" s="347">
        <v>6</v>
      </c>
    </row>
    <row r="9132" spans="1:10" ht="13.5" hidden="1" customHeight="1" thickBot="1">
      <c r="A9132" s="410"/>
      <c r="B9132" s="183">
        <v>16</v>
      </c>
      <c r="C9132" s="184">
        <v>550</v>
      </c>
      <c r="D9132" s="346" t="s">
        <v>834</v>
      </c>
      <c r="E9132" s="346" t="s">
        <v>386</v>
      </c>
      <c r="F9132" s="346" t="s">
        <v>829</v>
      </c>
      <c r="G9132" s="342">
        <f t="shared" si="289"/>
        <v>30.590752552182678</v>
      </c>
      <c r="H9132" s="342">
        <f t="shared" si="288"/>
        <v>580.59075255218272</v>
      </c>
      <c r="I9132" s="190"/>
      <c r="J9132" s="347">
        <v>6</v>
      </c>
    </row>
    <row r="9133" spans="1:10" ht="13.5" hidden="1" customHeight="1" thickBot="1">
      <c r="A9133" s="410"/>
      <c r="B9133" s="183">
        <v>2</v>
      </c>
      <c r="C9133" s="184">
        <v>46.16</v>
      </c>
      <c r="D9133" s="346" t="s">
        <v>834</v>
      </c>
      <c r="E9133" s="346" t="s">
        <v>386</v>
      </c>
      <c r="F9133" s="346" t="s">
        <v>894</v>
      </c>
      <c r="G9133" s="342">
        <f t="shared" si="289"/>
        <v>2.5673984323795498</v>
      </c>
      <c r="H9133" s="342">
        <f t="shared" si="288"/>
        <v>48.727398432379545</v>
      </c>
      <c r="I9133" s="190"/>
      <c r="J9133" s="347">
        <v>6</v>
      </c>
    </row>
    <row r="9134" spans="1:10" ht="13.5" hidden="1" customHeight="1" thickBot="1">
      <c r="A9134" s="411"/>
      <c r="B9134" s="183">
        <v>0</v>
      </c>
      <c r="C9134" s="184">
        <v>1096.99</v>
      </c>
      <c r="D9134" s="346" t="s">
        <v>393</v>
      </c>
      <c r="E9134" s="346" t="s">
        <v>386</v>
      </c>
      <c r="F9134" s="346" t="s">
        <v>859</v>
      </c>
      <c r="G9134" s="342">
        <f t="shared" si="289"/>
        <v>61.014090258579778</v>
      </c>
      <c r="H9134" s="342">
        <f t="shared" si="288"/>
        <v>1158.0040902585797</v>
      </c>
      <c r="I9134" s="190"/>
      <c r="J9134" s="347">
        <v>6</v>
      </c>
    </row>
    <row r="9135" spans="1:10" ht="13.5" thickBot="1">
      <c r="A9135" s="185" t="s">
        <v>587</v>
      </c>
      <c r="B9135" s="186">
        <v>12608.65</v>
      </c>
      <c r="C9135" s="187">
        <v>684369.67</v>
      </c>
      <c r="D9135" s="412"/>
      <c r="E9135" s="413"/>
      <c r="F9135" s="414"/>
      <c r="G9135" s="342">
        <f t="shared" si="289"/>
        <v>38064.333143979849</v>
      </c>
      <c r="H9135" s="342">
        <f t="shared" si="288"/>
        <v>722434.00314397993</v>
      </c>
      <c r="I9135" s="190">
        <f>+H9135</f>
        <v>722434.00314397993</v>
      </c>
      <c r="J9135" s="347">
        <v>6</v>
      </c>
    </row>
    <row r="9136" spans="1:10" ht="13.5" hidden="1" customHeight="1" thickBot="1">
      <c r="A9136" s="409" t="s">
        <v>589</v>
      </c>
      <c r="B9136" s="183">
        <v>8</v>
      </c>
      <c r="C9136" s="184">
        <v>396.08</v>
      </c>
      <c r="D9136" s="346" t="s">
        <v>391</v>
      </c>
      <c r="E9136" s="346" t="s">
        <v>386</v>
      </c>
      <c r="F9136" s="346" t="s">
        <v>817</v>
      </c>
      <c r="G9136" s="342">
        <f t="shared" si="289"/>
        <v>22.029791401579118</v>
      </c>
      <c r="H9136" s="342">
        <f t="shared" si="288"/>
        <v>418.10979140157912</v>
      </c>
      <c r="I9136" s="190"/>
      <c r="J9136" s="347">
        <v>6</v>
      </c>
    </row>
    <row r="9137" spans="1:10" ht="13.5" hidden="1" customHeight="1" thickBot="1">
      <c r="A9137" s="410"/>
      <c r="B9137" s="183">
        <v>8</v>
      </c>
      <c r="C9137" s="184">
        <v>396.08</v>
      </c>
      <c r="D9137" s="346" t="s">
        <v>391</v>
      </c>
      <c r="E9137" s="346" t="s">
        <v>386</v>
      </c>
      <c r="F9137" s="346" t="s">
        <v>818</v>
      </c>
      <c r="G9137" s="342">
        <f t="shared" si="289"/>
        <v>22.029791401579118</v>
      </c>
      <c r="H9137" s="342">
        <f t="shared" si="288"/>
        <v>418.10979140157912</v>
      </c>
      <c r="I9137" s="190"/>
      <c r="J9137" s="347">
        <v>6</v>
      </c>
    </row>
    <row r="9138" spans="1:10" ht="13.5" hidden="1" customHeight="1" thickBot="1">
      <c r="A9138" s="410"/>
      <c r="B9138" s="183">
        <v>8</v>
      </c>
      <c r="C9138" s="184">
        <v>423.8</v>
      </c>
      <c r="D9138" s="346" t="s">
        <v>391</v>
      </c>
      <c r="E9138" s="346" t="s">
        <v>386</v>
      </c>
      <c r="F9138" s="346" t="s">
        <v>819</v>
      </c>
      <c r="G9138" s="342">
        <f t="shared" si="289"/>
        <v>23.571565330209125</v>
      </c>
      <c r="H9138" s="342">
        <f t="shared" si="288"/>
        <v>447.37156533020914</v>
      </c>
      <c r="I9138" s="190"/>
      <c r="J9138" s="347">
        <v>6</v>
      </c>
    </row>
    <row r="9139" spans="1:10" ht="13.5" hidden="1" customHeight="1" thickBot="1">
      <c r="A9139" s="410"/>
      <c r="B9139" s="183">
        <v>8</v>
      </c>
      <c r="C9139" s="184">
        <v>423.8</v>
      </c>
      <c r="D9139" s="346" t="s">
        <v>391</v>
      </c>
      <c r="E9139" s="346" t="s">
        <v>386</v>
      </c>
      <c r="F9139" s="346" t="s">
        <v>820</v>
      </c>
      <c r="G9139" s="342">
        <f t="shared" si="289"/>
        <v>23.571565330209125</v>
      </c>
      <c r="H9139" s="342">
        <f t="shared" si="288"/>
        <v>447.37156533020914</v>
      </c>
      <c r="I9139" s="190"/>
      <c r="J9139" s="347">
        <v>6</v>
      </c>
    </row>
    <row r="9140" spans="1:10" ht="13.5" hidden="1" customHeight="1" thickBot="1">
      <c r="A9140" s="410"/>
      <c r="B9140" s="183">
        <v>8</v>
      </c>
      <c r="C9140" s="184">
        <v>423.8</v>
      </c>
      <c r="D9140" s="346" t="s">
        <v>391</v>
      </c>
      <c r="E9140" s="346" t="s">
        <v>386</v>
      </c>
      <c r="F9140" s="346" t="s">
        <v>821</v>
      </c>
      <c r="G9140" s="342">
        <f t="shared" si="289"/>
        <v>23.571565330209125</v>
      </c>
      <c r="H9140" s="342">
        <f t="shared" si="288"/>
        <v>447.37156533020914</v>
      </c>
      <c r="I9140" s="190"/>
      <c r="J9140" s="347">
        <v>6</v>
      </c>
    </row>
    <row r="9141" spans="1:10" ht="13.5" hidden="1" customHeight="1" thickBot="1">
      <c r="A9141" s="410"/>
      <c r="B9141" s="183">
        <v>16</v>
      </c>
      <c r="C9141" s="184">
        <v>847.61</v>
      </c>
      <c r="D9141" s="346" t="s">
        <v>391</v>
      </c>
      <c r="E9141" s="346" t="s">
        <v>386</v>
      </c>
      <c r="F9141" s="346" t="s">
        <v>919</v>
      </c>
      <c r="G9141" s="342">
        <f t="shared" si="289"/>
        <v>47.143686855919206</v>
      </c>
      <c r="H9141" s="342">
        <f t="shared" si="288"/>
        <v>894.75368685591923</v>
      </c>
      <c r="I9141" s="190"/>
      <c r="J9141" s="347">
        <v>6</v>
      </c>
    </row>
    <row r="9142" spans="1:10" ht="13.5" hidden="1" customHeight="1" thickBot="1">
      <c r="A9142" s="410"/>
      <c r="B9142" s="183">
        <v>16</v>
      </c>
      <c r="C9142" s="184">
        <v>847.61</v>
      </c>
      <c r="D9142" s="346" t="s">
        <v>391</v>
      </c>
      <c r="E9142" s="346" t="s">
        <v>386</v>
      </c>
      <c r="F9142" s="346" t="s">
        <v>858</v>
      </c>
      <c r="G9142" s="342">
        <f t="shared" si="289"/>
        <v>47.143686855919206</v>
      </c>
      <c r="H9142" s="342">
        <f t="shared" si="288"/>
        <v>894.75368685591923</v>
      </c>
      <c r="I9142" s="190"/>
      <c r="J9142" s="347">
        <v>6</v>
      </c>
    </row>
    <row r="9143" spans="1:10" ht="13.5" hidden="1" customHeight="1" thickBot="1">
      <c r="A9143" s="410"/>
      <c r="B9143" s="183">
        <v>78.67</v>
      </c>
      <c r="C9143" s="184">
        <v>3894.94</v>
      </c>
      <c r="D9143" s="346" t="s">
        <v>385</v>
      </c>
      <c r="E9143" s="346" t="s">
        <v>386</v>
      </c>
      <c r="F9143" s="346" t="s">
        <v>817</v>
      </c>
      <c r="G9143" s="342">
        <f t="shared" si="289"/>
        <v>216.63481044654256</v>
      </c>
      <c r="H9143" s="342">
        <f t="shared" si="288"/>
        <v>4111.5748104465429</v>
      </c>
      <c r="I9143" s="190"/>
      <c r="J9143" s="347">
        <v>6</v>
      </c>
    </row>
    <row r="9144" spans="1:10" ht="13.5" hidden="1" customHeight="1" thickBot="1">
      <c r="A9144" s="410"/>
      <c r="B9144" s="183">
        <v>86.67</v>
      </c>
      <c r="C9144" s="184">
        <v>4291.01</v>
      </c>
      <c r="D9144" s="346" t="s">
        <v>385</v>
      </c>
      <c r="E9144" s="346" t="s">
        <v>386</v>
      </c>
      <c r="F9144" s="346" t="s">
        <v>822</v>
      </c>
      <c r="G9144" s="342">
        <f t="shared" si="289"/>
        <v>238.66404565262073</v>
      </c>
      <c r="H9144" s="342">
        <f t="shared" si="288"/>
        <v>4529.6740456526213</v>
      </c>
      <c r="I9144" s="190"/>
      <c r="J9144" s="347">
        <v>6</v>
      </c>
    </row>
    <row r="9145" spans="1:10" ht="13.5" hidden="1" customHeight="1" thickBot="1">
      <c r="A9145" s="410"/>
      <c r="B9145" s="183">
        <v>86.67</v>
      </c>
      <c r="C9145" s="184">
        <v>4291.01</v>
      </c>
      <c r="D9145" s="346" t="s">
        <v>385</v>
      </c>
      <c r="E9145" s="346" t="s">
        <v>386</v>
      </c>
      <c r="F9145" s="346" t="s">
        <v>823</v>
      </c>
      <c r="G9145" s="342">
        <f t="shared" si="289"/>
        <v>238.66404565262073</v>
      </c>
      <c r="H9145" s="342">
        <f t="shared" si="288"/>
        <v>4529.6740456526213</v>
      </c>
      <c r="I9145" s="190"/>
      <c r="J9145" s="347">
        <v>6</v>
      </c>
    </row>
    <row r="9146" spans="1:10" ht="13.5" hidden="1" customHeight="1" thickBot="1">
      <c r="A9146" s="410"/>
      <c r="B9146" s="183">
        <v>78.67</v>
      </c>
      <c r="C9146" s="184">
        <v>3894.94</v>
      </c>
      <c r="D9146" s="346" t="s">
        <v>385</v>
      </c>
      <c r="E9146" s="346" t="s">
        <v>386</v>
      </c>
      <c r="F9146" s="346" t="s">
        <v>824</v>
      </c>
      <c r="G9146" s="342">
        <f t="shared" si="289"/>
        <v>216.63481044654256</v>
      </c>
      <c r="H9146" s="342">
        <f t="shared" si="288"/>
        <v>4111.5748104465429</v>
      </c>
      <c r="I9146" s="190"/>
      <c r="J9146" s="347">
        <v>6</v>
      </c>
    </row>
    <row r="9147" spans="1:10" ht="13.5" hidden="1" customHeight="1" thickBot="1">
      <c r="A9147" s="410"/>
      <c r="B9147" s="183">
        <v>86.67</v>
      </c>
      <c r="C9147" s="184">
        <v>4291.01</v>
      </c>
      <c r="D9147" s="346" t="s">
        <v>385</v>
      </c>
      <c r="E9147" s="346" t="s">
        <v>386</v>
      </c>
      <c r="F9147" s="346" t="s">
        <v>825</v>
      </c>
      <c r="G9147" s="342">
        <f t="shared" si="289"/>
        <v>238.66404565262073</v>
      </c>
      <c r="H9147" s="342">
        <f t="shared" si="288"/>
        <v>4529.6740456526213</v>
      </c>
      <c r="I9147" s="190"/>
      <c r="J9147" s="347">
        <v>6</v>
      </c>
    </row>
    <row r="9148" spans="1:10" ht="13.5" hidden="1" customHeight="1" thickBot="1">
      <c r="A9148" s="410"/>
      <c r="B9148" s="183">
        <v>78.67</v>
      </c>
      <c r="C9148" s="184">
        <v>3894.94</v>
      </c>
      <c r="D9148" s="346" t="s">
        <v>385</v>
      </c>
      <c r="E9148" s="346" t="s">
        <v>386</v>
      </c>
      <c r="F9148" s="346" t="s">
        <v>818</v>
      </c>
      <c r="G9148" s="342">
        <f t="shared" si="289"/>
        <v>216.63481044654256</v>
      </c>
      <c r="H9148" s="342">
        <f t="shared" si="288"/>
        <v>4111.5748104465429</v>
      </c>
      <c r="I9148" s="190"/>
      <c r="J9148" s="347">
        <v>6</v>
      </c>
    </row>
    <row r="9149" spans="1:10" ht="13.5" hidden="1" customHeight="1" thickBot="1">
      <c r="A9149" s="410"/>
      <c r="B9149" s="183">
        <v>86.67</v>
      </c>
      <c r="C9149" s="184">
        <v>4591.3900000000003</v>
      </c>
      <c r="D9149" s="346" t="s">
        <v>385</v>
      </c>
      <c r="E9149" s="346" t="s">
        <v>386</v>
      </c>
      <c r="F9149" s="346" t="s">
        <v>826</v>
      </c>
      <c r="G9149" s="342">
        <f t="shared" si="289"/>
        <v>255.37104611012006</v>
      </c>
      <c r="H9149" s="342">
        <f t="shared" si="288"/>
        <v>4846.7610461101203</v>
      </c>
      <c r="I9149" s="190"/>
      <c r="J9149" s="347">
        <v>6</v>
      </c>
    </row>
    <row r="9150" spans="1:10" ht="13.5" hidden="1" customHeight="1" thickBot="1">
      <c r="A9150" s="410"/>
      <c r="B9150" s="183">
        <v>86.67</v>
      </c>
      <c r="C9150" s="184">
        <v>4591.3900000000003</v>
      </c>
      <c r="D9150" s="346" t="s">
        <v>385</v>
      </c>
      <c r="E9150" s="346" t="s">
        <v>386</v>
      </c>
      <c r="F9150" s="346" t="s">
        <v>827</v>
      </c>
      <c r="G9150" s="342">
        <f t="shared" si="289"/>
        <v>255.37104611012006</v>
      </c>
      <c r="H9150" s="342">
        <f t="shared" si="288"/>
        <v>4846.7610461101203</v>
      </c>
      <c r="I9150" s="190"/>
      <c r="J9150" s="347">
        <v>6</v>
      </c>
    </row>
    <row r="9151" spans="1:10" ht="13.5" hidden="1" customHeight="1" thickBot="1">
      <c r="A9151" s="410"/>
      <c r="B9151" s="183">
        <v>86.67</v>
      </c>
      <c r="C9151" s="184">
        <v>4591.3900000000003</v>
      </c>
      <c r="D9151" s="346" t="s">
        <v>385</v>
      </c>
      <c r="E9151" s="346" t="s">
        <v>386</v>
      </c>
      <c r="F9151" s="346" t="s">
        <v>828</v>
      </c>
      <c r="G9151" s="342">
        <f t="shared" si="289"/>
        <v>255.37104611012006</v>
      </c>
      <c r="H9151" s="342">
        <f t="shared" si="288"/>
        <v>4846.7610461101203</v>
      </c>
      <c r="I9151" s="190"/>
      <c r="J9151" s="347">
        <v>6</v>
      </c>
    </row>
    <row r="9152" spans="1:10" ht="13.5" hidden="1" customHeight="1" thickBot="1">
      <c r="A9152" s="410"/>
      <c r="B9152" s="183">
        <v>78.67</v>
      </c>
      <c r="C9152" s="184">
        <v>4167.58</v>
      </c>
      <c r="D9152" s="346" t="s">
        <v>385</v>
      </c>
      <c r="E9152" s="346" t="s">
        <v>386</v>
      </c>
      <c r="F9152" s="346" t="s">
        <v>819</v>
      </c>
      <c r="G9152" s="342">
        <f t="shared" si="289"/>
        <v>231.79892458440997</v>
      </c>
      <c r="H9152" s="342">
        <f t="shared" si="288"/>
        <v>4399.37892458441</v>
      </c>
      <c r="I9152" s="190"/>
      <c r="J9152" s="347">
        <v>6</v>
      </c>
    </row>
    <row r="9153" spans="1:10" ht="13.5" hidden="1" customHeight="1" thickBot="1">
      <c r="A9153" s="410"/>
      <c r="B9153" s="183">
        <v>86.67</v>
      </c>
      <c r="C9153" s="184">
        <v>4591.3900000000003</v>
      </c>
      <c r="D9153" s="346" t="s">
        <v>385</v>
      </c>
      <c r="E9153" s="346" t="s">
        <v>386</v>
      </c>
      <c r="F9153" s="346" t="s">
        <v>829</v>
      </c>
      <c r="G9153" s="342">
        <f t="shared" si="289"/>
        <v>255.37104611012006</v>
      </c>
      <c r="H9153" s="342">
        <f t="shared" si="288"/>
        <v>4846.7610461101203</v>
      </c>
      <c r="I9153" s="190"/>
      <c r="J9153" s="347">
        <v>6</v>
      </c>
    </row>
    <row r="9154" spans="1:10" ht="13.5" hidden="1" customHeight="1" thickBot="1">
      <c r="A9154" s="410"/>
      <c r="B9154" s="183">
        <v>14.67</v>
      </c>
      <c r="C9154" s="184">
        <v>777.15</v>
      </c>
      <c r="D9154" s="346" t="s">
        <v>385</v>
      </c>
      <c r="E9154" s="346" t="s">
        <v>386</v>
      </c>
      <c r="F9154" s="346" t="s">
        <v>830</v>
      </c>
      <c r="G9154" s="342">
        <f t="shared" si="289"/>
        <v>43.224733356234125</v>
      </c>
      <c r="H9154" s="342">
        <f t="shared" si="288"/>
        <v>820.37473335623406</v>
      </c>
      <c r="I9154" s="190"/>
      <c r="J9154" s="347">
        <v>6</v>
      </c>
    </row>
    <row r="9155" spans="1:10" ht="13.5" hidden="1" customHeight="1" thickBot="1">
      <c r="A9155" s="410"/>
      <c r="B9155" s="183">
        <v>78.67</v>
      </c>
      <c r="C9155" s="184">
        <v>4167.58</v>
      </c>
      <c r="D9155" s="346" t="s">
        <v>385</v>
      </c>
      <c r="E9155" s="346" t="s">
        <v>386</v>
      </c>
      <c r="F9155" s="346" t="s">
        <v>820</v>
      </c>
      <c r="G9155" s="342">
        <f t="shared" si="289"/>
        <v>231.79892458440997</v>
      </c>
      <c r="H9155" s="342">
        <f t="shared" si="288"/>
        <v>4399.37892458441</v>
      </c>
      <c r="I9155" s="190"/>
      <c r="J9155" s="347">
        <v>6</v>
      </c>
    </row>
    <row r="9156" spans="1:10" ht="13.5" hidden="1" customHeight="1" thickBot="1">
      <c r="A9156" s="410"/>
      <c r="B9156" s="183">
        <v>86.67</v>
      </c>
      <c r="C9156" s="184">
        <v>4591.3900000000003</v>
      </c>
      <c r="D9156" s="346" t="s">
        <v>385</v>
      </c>
      <c r="E9156" s="346" t="s">
        <v>386</v>
      </c>
      <c r="F9156" s="346" t="s">
        <v>805</v>
      </c>
      <c r="G9156" s="342">
        <f t="shared" si="289"/>
        <v>255.37104611012006</v>
      </c>
      <c r="H9156" s="342">
        <f t="shared" si="288"/>
        <v>4846.7610461101203</v>
      </c>
      <c r="I9156" s="190"/>
      <c r="J9156" s="347">
        <v>6</v>
      </c>
    </row>
    <row r="9157" spans="1:10" ht="13.5" hidden="1" customHeight="1" thickBot="1">
      <c r="A9157" s="410"/>
      <c r="B9157" s="183">
        <v>86.67</v>
      </c>
      <c r="C9157" s="184">
        <v>4591.3900000000003</v>
      </c>
      <c r="D9157" s="346" t="s">
        <v>385</v>
      </c>
      <c r="E9157" s="346" t="s">
        <v>386</v>
      </c>
      <c r="F9157" s="346" t="s">
        <v>831</v>
      </c>
      <c r="G9157" s="342">
        <f t="shared" si="289"/>
        <v>255.37104611012006</v>
      </c>
      <c r="H9157" s="342">
        <f t="shared" si="288"/>
        <v>4846.7610461101203</v>
      </c>
      <c r="I9157" s="190"/>
      <c r="J9157" s="347">
        <v>6</v>
      </c>
    </row>
    <row r="9158" spans="1:10" ht="13.5" hidden="1" customHeight="1" thickBot="1">
      <c r="A9158" s="410"/>
      <c r="B9158" s="183">
        <v>86.67</v>
      </c>
      <c r="C9158" s="184">
        <v>4591.3900000000003</v>
      </c>
      <c r="D9158" s="346" t="s">
        <v>385</v>
      </c>
      <c r="E9158" s="346" t="s">
        <v>386</v>
      </c>
      <c r="F9158" s="346" t="s">
        <v>832</v>
      </c>
      <c r="G9158" s="342">
        <f t="shared" si="289"/>
        <v>255.37104611012006</v>
      </c>
      <c r="H9158" s="342">
        <f t="shared" si="288"/>
        <v>4846.7610461101203</v>
      </c>
      <c r="I9158" s="190"/>
      <c r="J9158" s="347">
        <v>6</v>
      </c>
    </row>
    <row r="9159" spans="1:10" ht="13.5" hidden="1" customHeight="1" thickBot="1">
      <c r="A9159" s="410"/>
      <c r="B9159" s="183">
        <v>78.67</v>
      </c>
      <c r="C9159" s="184">
        <v>4167.58</v>
      </c>
      <c r="D9159" s="346" t="s">
        <v>385</v>
      </c>
      <c r="E9159" s="346" t="s">
        <v>386</v>
      </c>
      <c r="F9159" s="346" t="s">
        <v>821</v>
      </c>
      <c r="G9159" s="342">
        <f t="shared" si="289"/>
        <v>231.79892458440997</v>
      </c>
      <c r="H9159" s="342">
        <f t="shared" si="288"/>
        <v>4399.37892458441</v>
      </c>
      <c r="I9159" s="190"/>
      <c r="J9159" s="347">
        <v>6</v>
      </c>
    </row>
    <row r="9160" spans="1:10" ht="13.5" hidden="1" customHeight="1" thickBot="1">
      <c r="A9160" s="410"/>
      <c r="B9160" s="183">
        <v>86.67</v>
      </c>
      <c r="C9160" s="184">
        <v>4591.3900000000003</v>
      </c>
      <c r="D9160" s="346" t="s">
        <v>385</v>
      </c>
      <c r="E9160" s="346" t="s">
        <v>386</v>
      </c>
      <c r="F9160" s="346" t="s">
        <v>833</v>
      </c>
      <c r="G9160" s="342">
        <f t="shared" si="289"/>
        <v>255.37104611012006</v>
      </c>
      <c r="H9160" s="342">
        <f t="shared" si="288"/>
        <v>4846.7610461101203</v>
      </c>
      <c r="I9160" s="190"/>
      <c r="J9160" s="347">
        <v>6</v>
      </c>
    </row>
    <row r="9161" spans="1:10" ht="13.5" hidden="1" customHeight="1" thickBot="1">
      <c r="A9161" s="410"/>
      <c r="B9161" s="183">
        <v>86.67</v>
      </c>
      <c r="C9161" s="184">
        <v>4591.3900000000003</v>
      </c>
      <c r="D9161" s="346" t="s">
        <v>385</v>
      </c>
      <c r="E9161" s="346" t="s">
        <v>386</v>
      </c>
      <c r="F9161" s="346" t="s">
        <v>916</v>
      </c>
      <c r="G9161" s="342">
        <f t="shared" si="289"/>
        <v>255.37104611012006</v>
      </c>
      <c r="H9161" s="342">
        <f t="shared" si="288"/>
        <v>4846.7610461101203</v>
      </c>
      <c r="I9161" s="190"/>
      <c r="J9161" s="347">
        <v>6</v>
      </c>
    </row>
    <row r="9162" spans="1:10" ht="13.5" hidden="1" customHeight="1" thickBot="1">
      <c r="A9162" s="410"/>
      <c r="B9162" s="183">
        <v>86.67</v>
      </c>
      <c r="C9162" s="184">
        <v>4591.3900000000003</v>
      </c>
      <c r="D9162" s="346" t="s">
        <v>385</v>
      </c>
      <c r="E9162" s="346" t="s">
        <v>386</v>
      </c>
      <c r="F9162" s="346" t="s">
        <v>917</v>
      </c>
      <c r="G9162" s="342">
        <f t="shared" si="289"/>
        <v>255.37104611012006</v>
      </c>
      <c r="H9162" s="342">
        <f t="shared" si="288"/>
        <v>4846.7610461101203</v>
      </c>
      <c r="I9162" s="190"/>
      <c r="J9162" s="347">
        <v>6</v>
      </c>
    </row>
    <row r="9163" spans="1:10" ht="13.5" hidden="1" customHeight="1" thickBot="1">
      <c r="A9163" s="410"/>
      <c r="B9163" s="183">
        <v>78.67</v>
      </c>
      <c r="C9163" s="184">
        <v>4167.58</v>
      </c>
      <c r="D9163" s="346" t="s">
        <v>385</v>
      </c>
      <c r="E9163" s="346" t="s">
        <v>386</v>
      </c>
      <c r="F9163" s="346" t="s">
        <v>918</v>
      </c>
      <c r="G9163" s="342">
        <f t="shared" si="289"/>
        <v>231.79892458440997</v>
      </c>
      <c r="H9163" s="342">
        <f t="shared" ref="H9163:H9226" si="290">+G9163+C9163</f>
        <v>4399.37892458441</v>
      </c>
      <c r="I9163" s="190"/>
      <c r="J9163" s="347">
        <v>6</v>
      </c>
    </row>
    <row r="9164" spans="1:10" ht="13.5" hidden="1" customHeight="1" thickBot="1">
      <c r="A9164" s="410"/>
      <c r="B9164" s="183">
        <v>70.67</v>
      </c>
      <c r="C9164" s="184">
        <v>3743.78</v>
      </c>
      <c r="D9164" s="346" t="s">
        <v>385</v>
      </c>
      <c r="E9164" s="346" t="s">
        <v>386</v>
      </c>
      <c r="F9164" s="346" t="s">
        <v>919</v>
      </c>
      <c r="G9164" s="342">
        <f t="shared" si="289"/>
        <v>208.22735925420088</v>
      </c>
      <c r="H9164" s="342">
        <f t="shared" si="290"/>
        <v>3952.0073592542012</v>
      </c>
      <c r="I9164" s="190"/>
      <c r="J9164" s="347">
        <v>6</v>
      </c>
    </row>
    <row r="9165" spans="1:10" ht="13.5" hidden="1" customHeight="1" thickBot="1">
      <c r="A9165" s="410"/>
      <c r="B9165" s="183">
        <v>46.67</v>
      </c>
      <c r="C9165" s="184">
        <v>2472.37</v>
      </c>
      <c r="D9165" s="346" t="s">
        <v>385</v>
      </c>
      <c r="E9165" s="346" t="s">
        <v>386</v>
      </c>
      <c r="F9165" s="346" t="s">
        <v>920</v>
      </c>
      <c r="G9165" s="342">
        <f t="shared" si="289"/>
        <v>137.51210706807254</v>
      </c>
      <c r="H9165" s="342">
        <f t="shared" si="290"/>
        <v>2609.8821070680724</v>
      </c>
      <c r="I9165" s="190"/>
      <c r="J9165" s="347">
        <v>6</v>
      </c>
    </row>
    <row r="9166" spans="1:10" ht="13.5" hidden="1" customHeight="1" thickBot="1">
      <c r="A9166" s="410"/>
      <c r="B9166" s="183">
        <v>70.67</v>
      </c>
      <c r="C9166" s="184">
        <v>3743.78</v>
      </c>
      <c r="D9166" s="346" t="s">
        <v>385</v>
      </c>
      <c r="E9166" s="346" t="s">
        <v>386</v>
      </c>
      <c r="F9166" s="346" t="s">
        <v>858</v>
      </c>
      <c r="G9166" s="342">
        <f t="shared" si="289"/>
        <v>208.22735925420088</v>
      </c>
      <c r="H9166" s="342">
        <f t="shared" si="290"/>
        <v>3952.0073592542012</v>
      </c>
      <c r="I9166" s="190"/>
      <c r="J9166" s="347">
        <v>6</v>
      </c>
    </row>
    <row r="9167" spans="1:10" ht="13.5" hidden="1" customHeight="1" thickBot="1">
      <c r="A9167" s="411"/>
      <c r="B9167" s="183">
        <v>0</v>
      </c>
      <c r="C9167" s="184">
        <v>335.68</v>
      </c>
      <c r="D9167" s="346" t="s">
        <v>393</v>
      </c>
      <c r="E9167" s="346" t="s">
        <v>386</v>
      </c>
      <c r="F9167" s="346" t="s">
        <v>859</v>
      </c>
      <c r="G9167" s="342">
        <f t="shared" ref="G9167:G9230" si="291">+(C9167/$C$12584)*1312742.08</f>
        <v>18.670370575848512</v>
      </c>
      <c r="H9167" s="342">
        <f t="shared" si="290"/>
        <v>354.3503705758485</v>
      </c>
      <c r="I9167" s="190"/>
      <c r="J9167" s="347">
        <v>6</v>
      </c>
    </row>
    <row r="9168" spans="1:10" ht="13.5" thickBot="1">
      <c r="A9168" s="185" t="s">
        <v>589</v>
      </c>
      <c r="B9168" s="186">
        <v>1952.08</v>
      </c>
      <c r="C9168" s="187">
        <v>101973.61</v>
      </c>
      <c r="D9168" s="412"/>
      <c r="E9168" s="413"/>
      <c r="F9168" s="414"/>
      <c r="G9168" s="342">
        <f t="shared" si="291"/>
        <v>5671.7263097505111</v>
      </c>
      <c r="H9168" s="342">
        <f t="shared" si="290"/>
        <v>107645.33630975051</v>
      </c>
      <c r="I9168" s="190">
        <f>+H9168</f>
        <v>107645.33630975051</v>
      </c>
      <c r="J9168" s="347">
        <v>6</v>
      </c>
    </row>
    <row r="9169" spans="1:10" ht="13.5" hidden="1" customHeight="1" thickBot="1">
      <c r="A9169" s="409" t="s">
        <v>590</v>
      </c>
      <c r="B9169" s="183">
        <v>8</v>
      </c>
      <c r="C9169" s="184">
        <v>387.5</v>
      </c>
      <c r="D9169" s="346" t="s">
        <v>391</v>
      </c>
      <c r="E9169" s="346" t="s">
        <v>386</v>
      </c>
      <c r="F9169" s="346" t="s">
        <v>817</v>
      </c>
      <c r="G9169" s="342">
        <f t="shared" si="291"/>
        <v>21.552575661765069</v>
      </c>
      <c r="H9169" s="342">
        <f t="shared" si="290"/>
        <v>409.05257566176505</v>
      </c>
      <c r="I9169" s="190"/>
      <c r="J9169" s="347">
        <v>6</v>
      </c>
    </row>
    <row r="9170" spans="1:10" ht="13.5" hidden="1" customHeight="1" thickBot="1">
      <c r="A9170" s="410"/>
      <c r="B9170" s="183">
        <v>8</v>
      </c>
      <c r="C9170" s="184">
        <v>387.5</v>
      </c>
      <c r="D9170" s="346" t="s">
        <v>391</v>
      </c>
      <c r="E9170" s="346" t="s">
        <v>386</v>
      </c>
      <c r="F9170" s="346" t="s">
        <v>818</v>
      </c>
      <c r="G9170" s="342">
        <f t="shared" si="291"/>
        <v>21.552575661765069</v>
      </c>
      <c r="H9170" s="342">
        <f t="shared" si="290"/>
        <v>409.05257566176505</v>
      </c>
      <c r="I9170" s="190"/>
      <c r="J9170" s="347">
        <v>6</v>
      </c>
    </row>
    <row r="9171" spans="1:10" ht="13.5" hidden="1" customHeight="1" thickBot="1">
      <c r="A9171" s="410"/>
      <c r="B9171" s="183">
        <v>8</v>
      </c>
      <c r="C9171" s="184">
        <v>403.77</v>
      </c>
      <c r="D9171" s="346" t="s">
        <v>391</v>
      </c>
      <c r="E9171" s="346" t="s">
        <v>386</v>
      </c>
      <c r="F9171" s="346" t="s">
        <v>819</v>
      </c>
      <c r="G9171" s="342">
        <f t="shared" si="291"/>
        <v>22.457505741808728</v>
      </c>
      <c r="H9171" s="342">
        <f t="shared" si="290"/>
        <v>426.22750574180873</v>
      </c>
      <c r="I9171" s="190"/>
      <c r="J9171" s="347">
        <v>6</v>
      </c>
    </row>
    <row r="9172" spans="1:10" ht="13.5" hidden="1" customHeight="1" thickBot="1">
      <c r="A9172" s="410"/>
      <c r="B9172" s="183">
        <v>8</v>
      </c>
      <c r="C9172" s="184">
        <v>403.77</v>
      </c>
      <c r="D9172" s="346" t="s">
        <v>391</v>
      </c>
      <c r="E9172" s="346" t="s">
        <v>386</v>
      </c>
      <c r="F9172" s="346" t="s">
        <v>820</v>
      </c>
      <c r="G9172" s="342">
        <f t="shared" si="291"/>
        <v>22.457505741808728</v>
      </c>
      <c r="H9172" s="342">
        <f t="shared" si="290"/>
        <v>426.22750574180873</v>
      </c>
      <c r="I9172" s="190"/>
      <c r="J9172" s="347">
        <v>6</v>
      </c>
    </row>
    <row r="9173" spans="1:10" ht="13.5" hidden="1" customHeight="1" thickBot="1">
      <c r="A9173" s="410"/>
      <c r="B9173" s="183">
        <v>8</v>
      </c>
      <c r="C9173" s="184">
        <v>403.77</v>
      </c>
      <c r="D9173" s="346" t="s">
        <v>391</v>
      </c>
      <c r="E9173" s="346" t="s">
        <v>386</v>
      </c>
      <c r="F9173" s="346" t="s">
        <v>821</v>
      </c>
      <c r="G9173" s="342">
        <f t="shared" si="291"/>
        <v>22.457505741808728</v>
      </c>
      <c r="H9173" s="342">
        <f t="shared" si="290"/>
        <v>426.22750574180873</v>
      </c>
      <c r="I9173" s="190"/>
      <c r="J9173" s="347">
        <v>6</v>
      </c>
    </row>
    <row r="9174" spans="1:10" ht="13.5" hidden="1" customHeight="1" thickBot="1">
      <c r="A9174" s="410"/>
      <c r="B9174" s="183">
        <v>16</v>
      </c>
      <c r="C9174" s="184">
        <v>807.54</v>
      </c>
      <c r="D9174" s="346" t="s">
        <v>391</v>
      </c>
      <c r="E9174" s="346" t="s">
        <v>386</v>
      </c>
      <c r="F9174" s="346" t="s">
        <v>919</v>
      </c>
      <c r="G9174" s="342">
        <f t="shared" si="291"/>
        <v>44.915011483617455</v>
      </c>
      <c r="H9174" s="342">
        <f t="shared" si="290"/>
        <v>852.45501148361745</v>
      </c>
      <c r="I9174" s="190"/>
      <c r="J9174" s="347">
        <v>6</v>
      </c>
    </row>
    <row r="9175" spans="1:10" ht="13.5" hidden="1" customHeight="1" thickBot="1">
      <c r="A9175" s="410"/>
      <c r="B9175" s="183">
        <v>16</v>
      </c>
      <c r="C9175" s="184">
        <v>807.54</v>
      </c>
      <c r="D9175" s="346" t="s">
        <v>391</v>
      </c>
      <c r="E9175" s="346" t="s">
        <v>386</v>
      </c>
      <c r="F9175" s="346" t="s">
        <v>858</v>
      </c>
      <c r="G9175" s="342">
        <f t="shared" si="291"/>
        <v>44.915011483617455</v>
      </c>
      <c r="H9175" s="342">
        <f t="shared" si="290"/>
        <v>852.45501148361745</v>
      </c>
      <c r="I9175" s="190"/>
      <c r="J9175" s="347">
        <v>6</v>
      </c>
    </row>
    <row r="9176" spans="1:10" ht="13.5" hidden="1" customHeight="1" thickBot="1">
      <c r="A9176" s="410"/>
      <c r="B9176" s="183">
        <v>46.67</v>
      </c>
      <c r="C9176" s="184">
        <v>2260.59</v>
      </c>
      <c r="D9176" s="346" t="s">
        <v>385</v>
      </c>
      <c r="E9176" s="346" t="s">
        <v>386</v>
      </c>
      <c r="F9176" s="346" t="s">
        <v>817</v>
      </c>
      <c r="G9176" s="342">
        <f t="shared" si="291"/>
        <v>125.73299874897936</v>
      </c>
      <c r="H9176" s="342">
        <f t="shared" si="290"/>
        <v>2386.3229987489794</v>
      </c>
      <c r="I9176" s="190"/>
      <c r="J9176" s="347">
        <v>6</v>
      </c>
    </row>
    <row r="9177" spans="1:10" ht="13.5" hidden="1" customHeight="1" thickBot="1">
      <c r="A9177" s="410"/>
      <c r="B9177" s="183">
        <v>86.67</v>
      </c>
      <c r="C9177" s="184">
        <v>4198.1000000000004</v>
      </c>
      <c r="D9177" s="346" t="s">
        <v>385</v>
      </c>
      <c r="E9177" s="346" t="s">
        <v>386</v>
      </c>
      <c r="F9177" s="346" t="s">
        <v>822</v>
      </c>
      <c r="G9177" s="342">
        <f t="shared" si="291"/>
        <v>233.49643325330564</v>
      </c>
      <c r="H9177" s="342">
        <f t="shared" si="290"/>
        <v>4431.5964332533058</v>
      </c>
      <c r="I9177" s="190"/>
      <c r="J9177" s="347">
        <v>6</v>
      </c>
    </row>
    <row r="9178" spans="1:10" ht="13.5" hidden="1" customHeight="1" thickBot="1">
      <c r="A9178" s="410"/>
      <c r="B9178" s="183">
        <v>86.67</v>
      </c>
      <c r="C9178" s="184">
        <v>4198.1000000000004</v>
      </c>
      <c r="D9178" s="346" t="s">
        <v>385</v>
      </c>
      <c r="E9178" s="346" t="s">
        <v>386</v>
      </c>
      <c r="F9178" s="346" t="s">
        <v>823</v>
      </c>
      <c r="G9178" s="342">
        <f t="shared" si="291"/>
        <v>233.49643325330564</v>
      </c>
      <c r="H9178" s="342">
        <f t="shared" si="290"/>
        <v>4431.5964332533058</v>
      </c>
      <c r="I9178" s="190"/>
      <c r="J9178" s="347">
        <v>6</v>
      </c>
    </row>
    <row r="9179" spans="1:10" ht="13.5" hidden="1" customHeight="1" thickBot="1">
      <c r="A9179" s="410"/>
      <c r="B9179" s="183">
        <v>86.67</v>
      </c>
      <c r="C9179" s="184">
        <v>4198.1000000000004</v>
      </c>
      <c r="D9179" s="346" t="s">
        <v>385</v>
      </c>
      <c r="E9179" s="346" t="s">
        <v>386</v>
      </c>
      <c r="F9179" s="346" t="s">
        <v>824</v>
      </c>
      <c r="G9179" s="342">
        <f t="shared" si="291"/>
        <v>233.49643325330564</v>
      </c>
      <c r="H9179" s="342">
        <f t="shared" si="290"/>
        <v>4431.5964332533058</v>
      </c>
      <c r="I9179" s="190"/>
      <c r="J9179" s="347">
        <v>6</v>
      </c>
    </row>
    <row r="9180" spans="1:10" ht="13.5" hidden="1" customHeight="1" thickBot="1">
      <c r="A9180" s="410"/>
      <c r="B9180" s="183">
        <v>86.67</v>
      </c>
      <c r="C9180" s="184">
        <v>4198.1000000000004</v>
      </c>
      <c r="D9180" s="346" t="s">
        <v>385</v>
      </c>
      <c r="E9180" s="346" t="s">
        <v>386</v>
      </c>
      <c r="F9180" s="346" t="s">
        <v>825</v>
      </c>
      <c r="G9180" s="342">
        <f t="shared" si="291"/>
        <v>233.49643325330564</v>
      </c>
      <c r="H9180" s="342">
        <f t="shared" si="290"/>
        <v>4431.5964332533058</v>
      </c>
      <c r="I9180" s="190"/>
      <c r="J9180" s="347">
        <v>6</v>
      </c>
    </row>
    <row r="9181" spans="1:10" ht="13.5" hidden="1" customHeight="1" thickBot="1">
      <c r="A9181" s="410"/>
      <c r="B9181" s="183">
        <v>78.67</v>
      </c>
      <c r="C9181" s="184">
        <v>3810.6</v>
      </c>
      <c r="D9181" s="346" t="s">
        <v>385</v>
      </c>
      <c r="E9181" s="346" t="s">
        <v>386</v>
      </c>
      <c r="F9181" s="346" t="s">
        <v>818</v>
      </c>
      <c r="G9181" s="342">
        <f t="shared" si="291"/>
        <v>211.94385759154056</v>
      </c>
      <c r="H9181" s="342">
        <f t="shared" si="290"/>
        <v>4022.5438575915405</v>
      </c>
      <c r="I9181" s="190"/>
      <c r="J9181" s="347">
        <v>6</v>
      </c>
    </row>
    <row r="9182" spans="1:10" ht="13.5" hidden="1" customHeight="1" thickBot="1">
      <c r="A9182" s="410"/>
      <c r="B9182" s="183">
        <v>86.67</v>
      </c>
      <c r="C9182" s="184">
        <v>4374.3599999999997</v>
      </c>
      <c r="D9182" s="346" t="s">
        <v>385</v>
      </c>
      <c r="E9182" s="346" t="s">
        <v>386</v>
      </c>
      <c r="F9182" s="346" t="s">
        <v>826</v>
      </c>
      <c r="G9182" s="342">
        <f t="shared" si="291"/>
        <v>243.29993515302874</v>
      </c>
      <c r="H9182" s="342">
        <f t="shared" si="290"/>
        <v>4617.6599351530285</v>
      </c>
      <c r="I9182" s="190"/>
      <c r="J9182" s="347">
        <v>6</v>
      </c>
    </row>
    <row r="9183" spans="1:10" ht="13.5" hidden="1" customHeight="1" thickBot="1">
      <c r="A9183" s="410"/>
      <c r="B9183" s="183">
        <v>86.67</v>
      </c>
      <c r="C9183" s="184">
        <v>4374.3599999999997</v>
      </c>
      <c r="D9183" s="346" t="s">
        <v>385</v>
      </c>
      <c r="E9183" s="346" t="s">
        <v>386</v>
      </c>
      <c r="F9183" s="346" t="s">
        <v>827</v>
      </c>
      <c r="G9183" s="342">
        <f t="shared" si="291"/>
        <v>243.29993515302874</v>
      </c>
      <c r="H9183" s="342">
        <f t="shared" si="290"/>
        <v>4617.6599351530285</v>
      </c>
      <c r="I9183" s="190"/>
      <c r="J9183" s="347">
        <v>6</v>
      </c>
    </row>
    <row r="9184" spans="1:10" ht="13.5" hidden="1" customHeight="1" thickBot="1">
      <c r="A9184" s="410"/>
      <c r="B9184" s="183">
        <v>78.67</v>
      </c>
      <c r="C9184" s="184">
        <v>3970.59</v>
      </c>
      <c r="D9184" s="346" t="s">
        <v>385</v>
      </c>
      <c r="E9184" s="346" t="s">
        <v>386</v>
      </c>
      <c r="F9184" s="346" t="s">
        <v>828</v>
      </c>
      <c r="G9184" s="342">
        <f t="shared" si="291"/>
        <v>220.84242941122005</v>
      </c>
      <c r="H9184" s="342">
        <f t="shared" si="290"/>
        <v>4191.4324294112203</v>
      </c>
      <c r="I9184" s="190"/>
      <c r="J9184" s="347">
        <v>6</v>
      </c>
    </row>
    <row r="9185" spans="1:10" ht="13.5" hidden="1" customHeight="1" thickBot="1">
      <c r="A9185" s="410"/>
      <c r="B9185" s="183">
        <v>78.67</v>
      </c>
      <c r="C9185" s="184">
        <v>3970.59</v>
      </c>
      <c r="D9185" s="346" t="s">
        <v>385</v>
      </c>
      <c r="E9185" s="346" t="s">
        <v>386</v>
      </c>
      <c r="F9185" s="346" t="s">
        <v>819</v>
      </c>
      <c r="G9185" s="342">
        <f t="shared" si="291"/>
        <v>220.84242941122005</v>
      </c>
      <c r="H9185" s="342">
        <f t="shared" si="290"/>
        <v>4191.4324294112203</v>
      </c>
      <c r="I9185" s="190"/>
      <c r="J9185" s="347">
        <v>6</v>
      </c>
    </row>
    <row r="9186" spans="1:10" ht="13.5" hidden="1" customHeight="1" thickBot="1">
      <c r="A9186" s="410"/>
      <c r="B9186" s="183">
        <v>86.67</v>
      </c>
      <c r="C9186" s="184">
        <v>4374.3599999999997</v>
      </c>
      <c r="D9186" s="346" t="s">
        <v>385</v>
      </c>
      <c r="E9186" s="346" t="s">
        <v>386</v>
      </c>
      <c r="F9186" s="346" t="s">
        <v>829</v>
      </c>
      <c r="G9186" s="342">
        <f t="shared" si="291"/>
        <v>243.29993515302874</v>
      </c>
      <c r="H9186" s="342">
        <f t="shared" si="290"/>
        <v>4617.6599351530285</v>
      </c>
      <c r="I9186" s="190"/>
      <c r="J9186" s="347">
        <v>6</v>
      </c>
    </row>
    <row r="9187" spans="1:10" ht="13.5" hidden="1" customHeight="1" thickBot="1">
      <c r="A9187" s="410"/>
      <c r="B9187" s="183">
        <v>86.67</v>
      </c>
      <c r="C9187" s="184">
        <v>4374.3599999999997</v>
      </c>
      <c r="D9187" s="346" t="s">
        <v>385</v>
      </c>
      <c r="E9187" s="346" t="s">
        <v>386</v>
      </c>
      <c r="F9187" s="346" t="s">
        <v>830</v>
      </c>
      <c r="G9187" s="342">
        <f t="shared" si="291"/>
        <v>243.29993515302874</v>
      </c>
      <c r="H9187" s="342">
        <f t="shared" si="290"/>
        <v>4617.6599351530285</v>
      </c>
      <c r="I9187" s="190"/>
      <c r="J9187" s="347">
        <v>6</v>
      </c>
    </row>
    <row r="9188" spans="1:10" ht="13.5" hidden="1" customHeight="1" thickBot="1">
      <c r="A9188" s="410"/>
      <c r="B9188" s="183">
        <v>78.67</v>
      </c>
      <c r="C9188" s="184">
        <v>3970.59</v>
      </c>
      <c r="D9188" s="346" t="s">
        <v>385</v>
      </c>
      <c r="E9188" s="346" t="s">
        <v>386</v>
      </c>
      <c r="F9188" s="346" t="s">
        <v>820</v>
      </c>
      <c r="G9188" s="342">
        <f t="shared" si="291"/>
        <v>220.84242941122005</v>
      </c>
      <c r="H9188" s="342">
        <f t="shared" si="290"/>
        <v>4191.4324294112203</v>
      </c>
      <c r="I9188" s="190"/>
      <c r="J9188" s="347">
        <v>6</v>
      </c>
    </row>
    <row r="9189" spans="1:10" ht="13.5" hidden="1" customHeight="1" thickBot="1">
      <c r="A9189" s="410"/>
      <c r="B9189" s="183">
        <v>86.67</v>
      </c>
      <c r="C9189" s="184">
        <v>4374.3599999999997</v>
      </c>
      <c r="D9189" s="346" t="s">
        <v>385</v>
      </c>
      <c r="E9189" s="346" t="s">
        <v>386</v>
      </c>
      <c r="F9189" s="346" t="s">
        <v>805</v>
      </c>
      <c r="G9189" s="342">
        <f t="shared" si="291"/>
        <v>243.29993515302874</v>
      </c>
      <c r="H9189" s="342">
        <f t="shared" si="290"/>
        <v>4617.6599351530285</v>
      </c>
      <c r="I9189" s="190"/>
      <c r="J9189" s="347">
        <v>6</v>
      </c>
    </row>
    <row r="9190" spans="1:10" ht="13.5" hidden="1" customHeight="1" thickBot="1">
      <c r="A9190" s="410"/>
      <c r="B9190" s="183">
        <v>86.67</v>
      </c>
      <c r="C9190" s="184">
        <v>4374.3599999999997</v>
      </c>
      <c r="D9190" s="346" t="s">
        <v>385</v>
      </c>
      <c r="E9190" s="346" t="s">
        <v>386</v>
      </c>
      <c r="F9190" s="346" t="s">
        <v>831</v>
      </c>
      <c r="G9190" s="342">
        <f t="shared" si="291"/>
        <v>243.29993515302874</v>
      </c>
      <c r="H9190" s="342">
        <f t="shared" si="290"/>
        <v>4617.6599351530285</v>
      </c>
      <c r="I9190" s="190"/>
      <c r="J9190" s="347">
        <v>6</v>
      </c>
    </row>
    <row r="9191" spans="1:10" ht="13.5" hidden="1" customHeight="1" thickBot="1">
      <c r="A9191" s="410"/>
      <c r="B9191" s="183">
        <v>86.67</v>
      </c>
      <c r="C9191" s="184">
        <v>4374.3599999999997</v>
      </c>
      <c r="D9191" s="346" t="s">
        <v>385</v>
      </c>
      <c r="E9191" s="346" t="s">
        <v>386</v>
      </c>
      <c r="F9191" s="346" t="s">
        <v>832</v>
      </c>
      <c r="G9191" s="342">
        <f t="shared" si="291"/>
        <v>243.29993515302874</v>
      </c>
      <c r="H9191" s="342">
        <f t="shared" si="290"/>
        <v>4617.6599351530285</v>
      </c>
      <c r="I9191" s="190"/>
      <c r="J9191" s="347">
        <v>6</v>
      </c>
    </row>
    <row r="9192" spans="1:10" ht="13.5" hidden="1" customHeight="1" thickBot="1">
      <c r="A9192" s="410"/>
      <c r="B9192" s="183">
        <v>70.67</v>
      </c>
      <c r="C9192" s="184">
        <v>3566.81</v>
      </c>
      <c r="D9192" s="346" t="s">
        <v>385</v>
      </c>
      <c r="E9192" s="346" t="s">
        <v>386</v>
      </c>
      <c r="F9192" s="346" t="s">
        <v>821</v>
      </c>
      <c r="G9192" s="342">
        <f t="shared" si="291"/>
        <v>198.38436747391034</v>
      </c>
      <c r="H9192" s="342">
        <f t="shared" si="290"/>
        <v>3765.1943674739105</v>
      </c>
      <c r="I9192" s="190"/>
      <c r="J9192" s="347">
        <v>6</v>
      </c>
    </row>
    <row r="9193" spans="1:10" ht="13.5" hidden="1" customHeight="1" thickBot="1">
      <c r="A9193" s="410"/>
      <c r="B9193" s="183">
        <v>86.67</v>
      </c>
      <c r="C9193" s="184">
        <v>4374.3599999999997</v>
      </c>
      <c r="D9193" s="346" t="s">
        <v>385</v>
      </c>
      <c r="E9193" s="346" t="s">
        <v>386</v>
      </c>
      <c r="F9193" s="346" t="s">
        <v>833</v>
      </c>
      <c r="G9193" s="342">
        <f t="shared" si="291"/>
        <v>243.29993515302874</v>
      </c>
      <c r="H9193" s="342">
        <f t="shared" si="290"/>
        <v>4617.6599351530285</v>
      </c>
      <c r="I9193" s="190"/>
      <c r="J9193" s="347">
        <v>6</v>
      </c>
    </row>
    <row r="9194" spans="1:10" ht="13.5" hidden="1" customHeight="1" thickBot="1">
      <c r="A9194" s="410"/>
      <c r="B9194" s="183">
        <v>86.67</v>
      </c>
      <c r="C9194" s="184">
        <v>4374.3599999999997</v>
      </c>
      <c r="D9194" s="346" t="s">
        <v>385</v>
      </c>
      <c r="E9194" s="346" t="s">
        <v>386</v>
      </c>
      <c r="F9194" s="346" t="s">
        <v>916</v>
      </c>
      <c r="G9194" s="342">
        <f t="shared" si="291"/>
        <v>243.29993515302874</v>
      </c>
      <c r="H9194" s="342">
        <f t="shared" si="290"/>
        <v>4617.6599351530285</v>
      </c>
      <c r="I9194" s="190"/>
      <c r="J9194" s="347">
        <v>6</v>
      </c>
    </row>
    <row r="9195" spans="1:10" ht="13.5" hidden="1" customHeight="1" thickBot="1">
      <c r="A9195" s="410"/>
      <c r="B9195" s="183">
        <v>86.67</v>
      </c>
      <c r="C9195" s="184">
        <v>4374.3599999999997</v>
      </c>
      <c r="D9195" s="346" t="s">
        <v>385</v>
      </c>
      <c r="E9195" s="346" t="s">
        <v>386</v>
      </c>
      <c r="F9195" s="346" t="s">
        <v>917</v>
      </c>
      <c r="G9195" s="342">
        <f t="shared" si="291"/>
        <v>243.29993515302874</v>
      </c>
      <c r="H9195" s="342">
        <f t="shared" si="290"/>
        <v>4617.6599351530285</v>
      </c>
      <c r="I9195" s="190"/>
      <c r="J9195" s="347">
        <v>6</v>
      </c>
    </row>
    <row r="9196" spans="1:10" ht="13.5" hidden="1" customHeight="1" thickBot="1">
      <c r="A9196" s="410"/>
      <c r="B9196" s="183">
        <v>86.67</v>
      </c>
      <c r="C9196" s="184">
        <v>4374.3599999999997</v>
      </c>
      <c r="D9196" s="346" t="s">
        <v>385</v>
      </c>
      <c r="E9196" s="346" t="s">
        <v>386</v>
      </c>
      <c r="F9196" s="346" t="s">
        <v>918</v>
      </c>
      <c r="G9196" s="342">
        <f t="shared" si="291"/>
        <v>243.29993515302874</v>
      </c>
      <c r="H9196" s="342">
        <f t="shared" si="290"/>
        <v>4617.6599351530285</v>
      </c>
      <c r="I9196" s="190"/>
      <c r="J9196" s="347">
        <v>6</v>
      </c>
    </row>
    <row r="9197" spans="1:10" ht="13.5" hidden="1" customHeight="1" thickBot="1">
      <c r="A9197" s="410"/>
      <c r="B9197" s="183">
        <v>70.67</v>
      </c>
      <c r="C9197" s="184">
        <v>3566.81</v>
      </c>
      <c r="D9197" s="346" t="s">
        <v>385</v>
      </c>
      <c r="E9197" s="346" t="s">
        <v>386</v>
      </c>
      <c r="F9197" s="346" t="s">
        <v>919</v>
      </c>
      <c r="G9197" s="342">
        <f t="shared" si="291"/>
        <v>198.38436747391034</v>
      </c>
      <c r="H9197" s="342">
        <f t="shared" si="290"/>
        <v>3765.1943674739105</v>
      </c>
      <c r="I9197" s="190"/>
      <c r="J9197" s="347">
        <v>6</v>
      </c>
    </row>
    <row r="9198" spans="1:10" ht="13.5" hidden="1" customHeight="1" thickBot="1">
      <c r="A9198" s="410"/>
      <c r="B9198" s="183">
        <v>62.67</v>
      </c>
      <c r="C9198" s="184">
        <v>3163.04</v>
      </c>
      <c r="D9198" s="346" t="s">
        <v>385</v>
      </c>
      <c r="E9198" s="346" t="s">
        <v>386</v>
      </c>
      <c r="F9198" s="346" t="s">
        <v>920</v>
      </c>
      <c r="G9198" s="342">
        <f t="shared" si="291"/>
        <v>175.92686173210163</v>
      </c>
      <c r="H9198" s="342">
        <f t="shared" si="290"/>
        <v>3338.9668617321017</v>
      </c>
      <c r="I9198" s="190"/>
      <c r="J9198" s="347">
        <v>6</v>
      </c>
    </row>
    <row r="9199" spans="1:10" ht="13.5" hidden="1" customHeight="1" thickBot="1">
      <c r="A9199" s="410"/>
      <c r="B9199" s="183">
        <v>70.67</v>
      </c>
      <c r="C9199" s="184">
        <v>3566.81</v>
      </c>
      <c r="D9199" s="346" t="s">
        <v>385</v>
      </c>
      <c r="E9199" s="346" t="s">
        <v>386</v>
      </c>
      <c r="F9199" s="346" t="s">
        <v>858</v>
      </c>
      <c r="G9199" s="342">
        <f t="shared" si="291"/>
        <v>198.38436747391034</v>
      </c>
      <c r="H9199" s="342">
        <f t="shared" si="290"/>
        <v>3765.1943674739105</v>
      </c>
      <c r="I9199" s="190"/>
      <c r="J9199" s="347">
        <v>6</v>
      </c>
    </row>
    <row r="9200" spans="1:10" ht="13.5" hidden="1" customHeight="1" thickBot="1">
      <c r="A9200" s="411"/>
      <c r="B9200" s="183">
        <v>0</v>
      </c>
      <c r="C9200" s="184">
        <v>227.4</v>
      </c>
      <c r="D9200" s="346" t="s">
        <v>393</v>
      </c>
      <c r="E9200" s="346" t="s">
        <v>386</v>
      </c>
      <c r="F9200" s="346" t="s">
        <v>859</v>
      </c>
      <c r="G9200" s="342">
        <f t="shared" si="291"/>
        <v>12.647885691575167</v>
      </c>
      <c r="H9200" s="342">
        <f t="shared" si="290"/>
        <v>240.04788569157517</v>
      </c>
      <c r="I9200" s="190"/>
      <c r="J9200" s="347">
        <v>6</v>
      </c>
    </row>
    <row r="9201" spans="1:10" ht="13.5" thickBot="1">
      <c r="A9201" s="185" t="s">
        <v>590</v>
      </c>
      <c r="B9201" s="186">
        <v>2008.08</v>
      </c>
      <c r="C9201" s="187">
        <v>100585.58</v>
      </c>
      <c r="D9201" s="412"/>
      <c r="E9201" s="413"/>
      <c r="F9201" s="414"/>
      <c r="G9201" s="342">
        <f t="shared" si="291"/>
        <v>5594.5247056323187</v>
      </c>
      <c r="H9201" s="342">
        <f t="shared" si="290"/>
        <v>106180.10470563232</v>
      </c>
      <c r="I9201" s="190">
        <f>+H9201</f>
        <v>106180.10470563232</v>
      </c>
      <c r="J9201" s="347">
        <v>6</v>
      </c>
    </row>
    <row r="9202" spans="1:10" ht="13.5" hidden="1" customHeight="1" thickBot="1">
      <c r="A9202" s="409" t="s">
        <v>591</v>
      </c>
      <c r="B9202" s="183">
        <v>0</v>
      </c>
      <c r="C9202" s="184">
        <v>120000</v>
      </c>
      <c r="D9202" s="346" t="s">
        <v>588</v>
      </c>
      <c r="E9202" s="346" t="s">
        <v>386</v>
      </c>
      <c r="F9202" s="346" t="s">
        <v>917</v>
      </c>
      <c r="G9202" s="342">
        <f t="shared" si="291"/>
        <v>6674.3460113853125</v>
      </c>
      <c r="H9202" s="342">
        <f t="shared" si="290"/>
        <v>126674.34601138531</v>
      </c>
      <c r="I9202" s="190"/>
      <c r="J9202" s="347">
        <v>6</v>
      </c>
    </row>
    <row r="9203" spans="1:10" ht="13.5" hidden="1" customHeight="1" thickBot="1">
      <c r="A9203" s="410"/>
      <c r="B9203" s="183">
        <v>0</v>
      </c>
      <c r="C9203" s="184">
        <v>1796.88</v>
      </c>
      <c r="D9203" s="346" t="s">
        <v>390</v>
      </c>
      <c r="E9203" s="346" t="s">
        <v>386</v>
      </c>
      <c r="F9203" s="346" t="s">
        <v>817</v>
      </c>
      <c r="G9203" s="342">
        <f t="shared" si="291"/>
        <v>99.941657174483666</v>
      </c>
      <c r="H9203" s="342">
        <f t="shared" si="290"/>
        <v>1896.8216571744838</v>
      </c>
      <c r="I9203" s="190"/>
      <c r="J9203" s="347">
        <v>6</v>
      </c>
    </row>
    <row r="9204" spans="1:10" ht="13.5" hidden="1" customHeight="1" thickBot="1">
      <c r="A9204" s="410"/>
      <c r="B9204" s="183">
        <v>0</v>
      </c>
      <c r="C9204" s="184">
        <v>1796.88</v>
      </c>
      <c r="D9204" s="346" t="s">
        <v>390</v>
      </c>
      <c r="E9204" s="346" t="s">
        <v>386</v>
      </c>
      <c r="F9204" s="346" t="s">
        <v>822</v>
      </c>
      <c r="G9204" s="342">
        <f t="shared" si="291"/>
        <v>99.941657174483666</v>
      </c>
      <c r="H9204" s="342">
        <f t="shared" si="290"/>
        <v>1896.8216571744838</v>
      </c>
      <c r="I9204" s="190"/>
      <c r="J9204" s="347">
        <v>6</v>
      </c>
    </row>
    <row r="9205" spans="1:10" ht="13.5" hidden="1" customHeight="1" thickBot="1">
      <c r="A9205" s="410"/>
      <c r="B9205" s="183">
        <v>0</v>
      </c>
      <c r="C9205" s="184">
        <v>1796.88</v>
      </c>
      <c r="D9205" s="346" t="s">
        <v>390</v>
      </c>
      <c r="E9205" s="346" t="s">
        <v>386</v>
      </c>
      <c r="F9205" s="346" t="s">
        <v>823</v>
      </c>
      <c r="G9205" s="342">
        <f t="shared" si="291"/>
        <v>99.941657174483666</v>
      </c>
      <c r="H9205" s="342">
        <f t="shared" si="290"/>
        <v>1896.8216571744838</v>
      </c>
      <c r="I9205" s="190"/>
      <c r="J9205" s="347">
        <v>6</v>
      </c>
    </row>
    <row r="9206" spans="1:10" ht="13.5" hidden="1" customHeight="1" thickBot="1">
      <c r="A9206" s="410"/>
      <c r="B9206" s="183">
        <v>0</v>
      </c>
      <c r="C9206" s="184">
        <v>1796.88</v>
      </c>
      <c r="D9206" s="346" t="s">
        <v>390</v>
      </c>
      <c r="E9206" s="346" t="s">
        <v>386</v>
      </c>
      <c r="F9206" s="346" t="s">
        <v>824</v>
      </c>
      <c r="G9206" s="342">
        <f t="shared" si="291"/>
        <v>99.941657174483666</v>
      </c>
      <c r="H9206" s="342">
        <f t="shared" si="290"/>
        <v>1896.8216571744838</v>
      </c>
      <c r="I9206" s="190"/>
      <c r="J9206" s="347">
        <v>6</v>
      </c>
    </row>
    <row r="9207" spans="1:10" ht="13.5" hidden="1" customHeight="1" thickBot="1">
      <c r="A9207" s="410"/>
      <c r="B9207" s="183">
        <v>0</v>
      </c>
      <c r="C9207" s="184">
        <v>1796.88</v>
      </c>
      <c r="D9207" s="346" t="s">
        <v>390</v>
      </c>
      <c r="E9207" s="346" t="s">
        <v>386</v>
      </c>
      <c r="F9207" s="346" t="s">
        <v>825</v>
      </c>
      <c r="G9207" s="342">
        <f t="shared" si="291"/>
        <v>99.941657174483666</v>
      </c>
      <c r="H9207" s="342">
        <f t="shared" si="290"/>
        <v>1896.8216571744838</v>
      </c>
      <c r="I9207" s="190"/>
      <c r="J9207" s="347">
        <v>6</v>
      </c>
    </row>
    <row r="9208" spans="1:10" ht="13.5" hidden="1" customHeight="1" thickBot="1">
      <c r="A9208" s="410"/>
      <c r="B9208" s="183">
        <v>0</v>
      </c>
      <c r="C9208" s="184">
        <v>1796.88</v>
      </c>
      <c r="D9208" s="346" t="s">
        <v>390</v>
      </c>
      <c r="E9208" s="346" t="s">
        <v>386</v>
      </c>
      <c r="F9208" s="346" t="s">
        <v>818</v>
      </c>
      <c r="G9208" s="342">
        <f t="shared" si="291"/>
        <v>99.941657174483666</v>
      </c>
      <c r="H9208" s="342">
        <f t="shared" si="290"/>
        <v>1896.8216571744838</v>
      </c>
      <c r="I9208" s="190"/>
      <c r="J9208" s="347">
        <v>6</v>
      </c>
    </row>
    <row r="9209" spans="1:10" ht="13.5" hidden="1" customHeight="1" thickBot="1">
      <c r="A9209" s="410"/>
      <c r="B9209" s="183">
        <v>0</v>
      </c>
      <c r="C9209" s="184">
        <v>1796.88</v>
      </c>
      <c r="D9209" s="346" t="s">
        <v>390</v>
      </c>
      <c r="E9209" s="346" t="s">
        <v>386</v>
      </c>
      <c r="F9209" s="346" t="s">
        <v>826</v>
      </c>
      <c r="G9209" s="342">
        <f t="shared" si="291"/>
        <v>99.941657174483666</v>
      </c>
      <c r="H9209" s="342">
        <f t="shared" si="290"/>
        <v>1896.8216571744838</v>
      </c>
      <c r="I9209" s="190"/>
      <c r="J9209" s="347">
        <v>6</v>
      </c>
    </row>
    <row r="9210" spans="1:10" ht="13.5" hidden="1" customHeight="1" thickBot="1">
      <c r="A9210" s="410"/>
      <c r="B9210" s="183">
        <v>0</v>
      </c>
      <c r="C9210" s="184">
        <v>1796.88</v>
      </c>
      <c r="D9210" s="346" t="s">
        <v>390</v>
      </c>
      <c r="E9210" s="346" t="s">
        <v>386</v>
      </c>
      <c r="F9210" s="346" t="s">
        <v>827</v>
      </c>
      <c r="G9210" s="342">
        <f t="shared" si="291"/>
        <v>99.941657174483666</v>
      </c>
      <c r="H9210" s="342">
        <f t="shared" si="290"/>
        <v>1896.8216571744838</v>
      </c>
      <c r="I9210" s="190"/>
      <c r="J9210" s="347">
        <v>6</v>
      </c>
    </row>
    <row r="9211" spans="1:10" ht="13.5" hidden="1" customHeight="1" thickBot="1">
      <c r="A9211" s="410"/>
      <c r="B9211" s="183">
        <v>0</v>
      </c>
      <c r="C9211" s="184">
        <v>1796.88</v>
      </c>
      <c r="D9211" s="346" t="s">
        <v>390</v>
      </c>
      <c r="E9211" s="346" t="s">
        <v>386</v>
      </c>
      <c r="F9211" s="346" t="s">
        <v>828</v>
      </c>
      <c r="G9211" s="342">
        <f t="shared" si="291"/>
        <v>99.941657174483666</v>
      </c>
      <c r="H9211" s="342">
        <f t="shared" si="290"/>
        <v>1896.8216571744838</v>
      </c>
      <c r="I9211" s="190"/>
      <c r="J9211" s="347">
        <v>6</v>
      </c>
    </row>
    <row r="9212" spans="1:10" ht="13.5" hidden="1" customHeight="1" thickBot="1">
      <c r="A9212" s="410"/>
      <c r="B9212" s="183">
        <v>0</v>
      </c>
      <c r="C9212" s="184">
        <v>1796.88</v>
      </c>
      <c r="D9212" s="346" t="s">
        <v>390</v>
      </c>
      <c r="E9212" s="346" t="s">
        <v>386</v>
      </c>
      <c r="F9212" s="346" t="s">
        <v>819</v>
      </c>
      <c r="G9212" s="342">
        <f t="shared" si="291"/>
        <v>99.941657174483666</v>
      </c>
      <c r="H9212" s="342">
        <f t="shared" si="290"/>
        <v>1896.8216571744838</v>
      </c>
      <c r="I9212" s="190"/>
      <c r="J9212" s="347">
        <v>6</v>
      </c>
    </row>
    <row r="9213" spans="1:10" ht="13.5" hidden="1" customHeight="1" thickBot="1">
      <c r="A9213" s="410"/>
      <c r="B9213" s="183">
        <v>0</v>
      </c>
      <c r="C9213" s="184">
        <v>1796.88</v>
      </c>
      <c r="D9213" s="346" t="s">
        <v>390</v>
      </c>
      <c r="E9213" s="346" t="s">
        <v>386</v>
      </c>
      <c r="F9213" s="346" t="s">
        <v>829</v>
      </c>
      <c r="G9213" s="342">
        <f t="shared" si="291"/>
        <v>99.941657174483666</v>
      </c>
      <c r="H9213" s="342">
        <f t="shared" si="290"/>
        <v>1896.8216571744838</v>
      </c>
      <c r="I9213" s="190"/>
      <c r="J9213" s="347">
        <v>6</v>
      </c>
    </row>
    <row r="9214" spans="1:10" ht="13.5" hidden="1" customHeight="1" thickBot="1">
      <c r="A9214" s="410"/>
      <c r="B9214" s="183">
        <v>0</v>
      </c>
      <c r="C9214" s="184">
        <v>1796.88</v>
      </c>
      <c r="D9214" s="346" t="s">
        <v>390</v>
      </c>
      <c r="E9214" s="346" t="s">
        <v>386</v>
      </c>
      <c r="F9214" s="346" t="s">
        <v>830</v>
      </c>
      <c r="G9214" s="342">
        <f t="shared" si="291"/>
        <v>99.941657174483666</v>
      </c>
      <c r="H9214" s="342">
        <f t="shared" si="290"/>
        <v>1896.8216571744838</v>
      </c>
      <c r="I9214" s="190"/>
      <c r="J9214" s="347">
        <v>6</v>
      </c>
    </row>
    <row r="9215" spans="1:10" ht="13.5" hidden="1" customHeight="1" thickBot="1">
      <c r="A9215" s="410"/>
      <c r="B9215" s="183">
        <v>0</v>
      </c>
      <c r="C9215" s="184">
        <v>1796.88</v>
      </c>
      <c r="D9215" s="346" t="s">
        <v>390</v>
      </c>
      <c r="E9215" s="346" t="s">
        <v>386</v>
      </c>
      <c r="F9215" s="346" t="s">
        <v>820</v>
      </c>
      <c r="G9215" s="342">
        <f t="shared" si="291"/>
        <v>99.941657174483666</v>
      </c>
      <c r="H9215" s="342">
        <f t="shared" si="290"/>
        <v>1896.8216571744838</v>
      </c>
      <c r="I9215" s="190"/>
      <c r="J9215" s="347">
        <v>6</v>
      </c>
    </row>
    <row r="9216" spans="1:10" ht="13.5" hidden="1" customHeight="1" thickBot="1">
      <c r="A9216" s="410"/>
      <c r="B9216" s="183">
        <v>0</v>
      </c>
      <c r="C9216" s="184">
        <v>1796.88</v>
      </c>
      <c r="D9216" s="346" t="s">
        <v>390</v>
      </c>
      <c r="E9216" s="346" t="s">
        <v>386</v>
      </c>
      <c r="F9216" s="346" t="s">
        <v>805</v>
      </c>
      <c r="G9216" s="342">
        <f t="shared" si="291"/>
        <v>99.941657174483666</v>
      </c>
      <c r="H9216" s="342">
        <f t="shared" si="290"/>
        <v>1896.8216571744838</v>
      </c>
      <c r="I9216" s="190"/>
      <c r="J9216" s="347">
        <v>6</v>
      </c>
    </row>
    <row r="9217" spans="1:10" ht="13.5" hidden="1" customHeight="1" thickBot="1">
      <c r="A9217" s="410"/>
      <c r="B9217" s="183">
        <v>0</v>
      </c>
      <c r="C9217" s="184">
        <v>1796.88</v>
      </c>
      <c r="D9217" s="346" t="s">
        <v>390</v>
      </c>
      <c r="E9217" s="346" t="s">
        <v>386</v>
      </c>
      <c r="F9217" s="346" t="s">
        <v>831</v>
      </c>
      <c r="G9217" s="342">
        <f t="shared" si="291"/>
        <v>99.941657174483666</v>
      </c>
      <c r="H9217" s="342">
        <f t="shared" si="290"/>
        <v>1896.8216571744838</v>
      </c>
      <c r="I9217" s="190"/>
      <c r="J9217" s="347">
        <v>6</v>
      </c>
    </row>
    <row r="9218" spans="1:10" ht="13.5" hidden="1" customHeight="1" thickBot="1">
      <c r="A9218" s="410"/>
      <c r="B9218" s="183">
        <v>0</v>
      </c>
      <c r="C9218" s="184">
        <v>1796.88</v>
      </c>
      <c r="D9218" s="346" t="s">
        <v>390</v>
      </c>
      <c r="E9218" s="346" t="s">
        <v>386</v>
      </c>
      <c r="F9218" s="346" t="s">
        <v>832</v>
      </c>
      <c r="G9218" s="342">
        <f t="shared" si="291"/>
        <v>99.941657174483666</v>
      </c>
      <c r="H9218" s="342">
        <f t="shared" si="290"/>
        <v>1896.8216571744838</v>
      </c>
      <c r="I9218" s="190"/>
      <c r="J9218" s="347">
        <v>6</v>
      </c>
    </row>
    <row r="9219" spans="1:10" ht="13.5" hidden="1" customHeight="1" thickBot="1">
      <c r="A9219" s="410"/>
      <c r="B9219" s="183">
        <v>0</v>
      </c>
      <c r="C9219" s="184">
        <v>1796.88</v>
      </c>
      <c r="D9219" s="346" t="s">
        <v>390</v>
      </c>
      <c r="E9219" s="346" t="s">
        <v>386</v>
      </c>
      <c r="F9219" s="346" t="s">
        <v>821</v>
      </c>
      <c r="G9219" s="342">
        <f t="shared" si="291"/>
        <v>99.941657174483666</v>
      </c>
      <c r="H9219" s="342">
        <f t="shared" si="290"/>
        <v>1896.8216571744838</v>
      </c>
      <c r="I9219" s="190"/>
      <c r="J9219" s="347">
        <v>6</v>
      </c>
    </row>
    <row r="9220" spans="1:10" ht="13.5" hidden="1" customHeight="1" thickBot="1">
      <c r="A9220" s="410"/>
      <c r="B9220" s="183">
        <v>0</v>
      </c>
      <c r="C9220" s="184">
        <v>1796.88</v>
      </c>
      <c r="D9220" s="346" t="s">
        <v>390</v>
      </c>
      <c r="E9220" s="346" t="s">
        <v>386</v>
      </c>
      <c r="F9220" s="346" t="s">
        <v>833</v>
      </c>
      <c r="G9220" s="342">
        <f t="shared" si="291"/>
        <v>99.941657174483666</v>
      </c>
      <c r="H9220" s="342">
        <f t="shared" si="290"/>
        <v>1896.8216571744838</v>
      </c>
      <c r="I9220" s="190"/>
      <c r="J9220" s="347">
        <v>6</v>
      </c>
    </row>
    <row r="9221" spans="1:10" ht="13.5" hidden="1" customHeight="1" thickBot="1">
      <c r="A9221" s="410"/>
      <c r="B9221" s="183">
        <v>0</v>
      </c>
      <c r="C9221" s="184">
        <v>1796.88</v>
      </c>
      <c r="D9221" s="346" t="s">
        <v>390</v>
      </c>
      <c r="E9221" s="346" t="s">
        <v>386</v>
      </c>
      <c r="F9221" s="346" t="s">
        <v>916</v>
      </c>
      <c r="G9221" s="342">
        <f t="shared" si="291"/>
        <v>99.941657174483666</v>
      </c>
      <c r="H9221" s="342">
        <f t="shared" si="290"/>
        <v>1896.8216571744838</v>
      </c>
      <c r="I9221" s="190"/>
      <c r="J9221" s="347">
        <v>6</v>
      </c>
    </row>
    <row r="9222" spans="1:10" ht="13.5" hidden="1" customHeight="1" thickBot="1">
      <c r="A9222" s="410"/>
      <c r="B9222" s="183">
        <v>0</v>
      </c>
      <c r="C9222" s="184">
        <v>1796.88</v>
      </c>
      <c r="D9222" s="346" t="s">
        <v>390</v>
      </c>
      <c r="E9222" s="346" t="s">
        <v>386</v>
      </c>
      <c r="F9222" s="346" t="s">
        <v>917</v>
      </c>
      <c r="G9222" s="342">
        <f t="shared" si="291"/>
        <v>99.941657174483666</v>
      </c>
      <c r="H9222" s="342">
        <f t="shared" si="290"/>
        <v>1896.8216571744838</v>
      </c>
      <c r="I9222" s="190"/>
      <c r="J9222" s="347">
        <v>6</v>
      </c>
    </row>
    <row r="9223" spans="1:10" ht="13.5" hidden="1" customHeight="1" thickBot="1">
      <c r="A9223" s="410"/>
      <c r="B9223" s="183">
        <v>0</v>
      </c>
      <c r="C9223" s="184">
        <v>1796.88</v>
      </c>
      <c r="D9223" s="346" t="s">
        <v>390</v>
      </c>
      <c r="E9223" s="346" t="s">
        <v>386</v>
      </c>
      <c r="F9223" s="346" t="s">
        <v>918</v>
      </c>
      <c r="G9223" s="342">
        <f t="shared" si="291"/>
        <v>99.941657174483666</v>
      </c>
      <c r="H9223" s="342">
        <f t="shared" si="290"/>
        <v>1896.8216571744838</v>
      </c>
      <c r="I9223" s="190"/>
      <c r="J9223" s="347">
        <v>6</v>
      </c>
    </row>
    <row r="9224" spans="1:10" ht="13.5" hidden="1" customHeight="1" thickBot="1">
      <c r="A9224" s="410"/>
      <c r="B9224" s="183">
        <v>0</v>
      </c>
      <c r="C9224" s="184">
        <v>1796.88</v>
      </c>
      <c r="D9224" s="346" t="s">
        <v>390</v>
      </c>
      <c r="E9224" s="346" t="s">
        <v>386</v>
      </c>
      <c r="F9224" s="346" t="s">
        <v>919</v>
      </c>
      <c r="G9224" s="342">
        <f t="shared" si="291"/>
        <v>99.941657174483666</v>
      </c>
      <c r="H9224" s="342">
        <f t="shared" si="290"/>
        <v>1896.8216571744838</v>
      </c>
      <c r="I9224" s="190"/>
      <c r="J9224" s="347">
        <v>6</v>
      </c>
    </row>
    <row r="9225" spans="1:10" ht="13.5" hidden="1" customHeight="1" thickBot="1">
      <c r="A9225" s="410"/>
      <c r="B9225" s="183">
        <v>0</v>
      </c>
      <c r="C9225" s="184">
        <v>1796.88</v>
      </c>
      <c r="D9225" s="346" t="s">
        <v>390</v>
      </c>
      <c r="E9225" s="346" t="s">
        <v>386</v>
      </c>
      <c r="F9225" s="346" t="s">
        <v>920</v>
      </c>
      <c r="G9225" s="342">
        <f t="shared" si="291"/>
        <v>99.941657174483666</v>
      </c>
      <c r="H9225" s="342">
        <f t="shared" si="290"/>
        <v>1896.8216571744838</v>
      </c>
      <c r="I9225" s="190"/>
      <c r="J9225" s="347">
        <v>6</v>
      </c>
    </row>
    <row r="9226" spans="1:10" ht="13.5" hidden="1" customHeight="1" thickBot="1">
      <c r="A9226" s="410"/>
      <c r="B9226" s="183">
        <v>0</v>
      </c>
      <c r="C9226" s="184">
        <v>1796.76</v>
      </c>
      <c r="D9226" s="346" t="s">
        <v>390</v>
      </c>
      <c r="E9226" s="346" t="s">
        <v>386</v>
      </c>
      <c r="F9226" s="346" t="s">
        <v>858</v>
      </c>
      <c r="G9226" s="342">
        <f t="shared" si="291"/>
        <v>99.934982828472286</v>
      </c>
      <c r="H9226" s="342">
        <f t="shared" si="290"/>
        <v>1896.6949828284723</v>
      </c>
      <c r="I9226" s="190"/>
      <c r="J9226" s="347">
        <v>6</v>
      </c>
    </row>
    <row r="9227" spans="1:10" ht="13.5" hidden="1" customHeight="1" thickBot="1">
      <c r="A9227" s="410"/>
      <c r="B9227" s="183">
        <v>16</v>
      </c>
      <c r="C9227" s="184">
        <v>2891.66</v>
      </c>
      <c r="D9227" s="346" t="s">
        <v>391</v>
      </c>
      <c r="E9227" s="346" t="s">
        <v>386</v>
      </c>
      <c r="F9227" s="346" t="s">
        <v>817</v>
      </c>
      <c r="G9227" s="342">
        <f t="shared" si="291"/>
        <v>160.83282822735373</v>
      </c>
      <c r="H9227" s="342">
        <f t="shared" ref="H9227:H9290" si="292">+G9227+C9227</f>
        <v>3052.4928282273536</v>
      </c>
      <c r="I9227" s="190"/>
      <c r="J9227" s="347">
        <v>6</v>
      </c>
    </row>
    <row r="9228" spans="1:10" ht="13.5" hidden="1" customHeight="1" thickBot="1">
      <c r="A9228" s="410"/>
      <c r="B9228" s="183">
        <v>16</v>
      </c>
      <c r="C9228" s="184">
        <v>2891.66</v>
      </c>
      <c r="D9228" s="346" t="s">
        <v>391</v>
      </c>
      <c r="E9228" s="346" t="s">
        <v>386</v>
      </c>
      <c r="F9228" s="346" t="s">
        <v>818</v>
      </c>
      <c r="G9228" s="342">
        <f t="shared" si="291"/>
        <v>160.83282822735373</v>
      </c>
      <c r="H9228" s="342">
        <f t="shared" si="292"/>
        <v>3052.4928282273536</v>
      </c>
      <c r="I9228" s="190"/>
      <c r="J9228" s="347">
        <v>6</v>
      </c>
    </row>
    <row r="9229" spans="1:10" ht="13.5" hidden="1" customHeight="1" thickBot="1">
      <c r="A9229" s="410"/>
      <c r="B9229" s="183">
        <v>16</v>
      </c>
      <c r="C9229" s="184">
        <v>2902.36</v>
      </c>
      <c r="D9229" s="346" t="s">
        <v>391</v>
      </c>
      <c r="E9229" s="346" t="s">
        <v>386</v>
      </c>
      <c r="F9229" s="346" t="s">
        <v>819</v>
      </c>
      <c r="G9229" s="342">
        <f t="shared" si="291"/>
        <v>161.42795741336897</v>
      </c>
      <c r="H9229" s="342">
        <f t="shared" si="292"/>
        <v>3063.787957413369</v>
      </c>
      <c r="I9229" s="190"/>
      <c r="J9229" s="347">
        <v>6</v>
      </c>
    </row>
    <row r="9230" spans="1:10" ht="13.5" hidden="1" customHeight="1" thickBot="1">
      <c r="A9230" s="410"/>
      <c r="B9230" s="183">
        <v>16</v>
      </c>
      <c r="C9230" s="184">
        <v>2902.36</v>
      </c>
      <c r="D9230" s="346" t="s">
        <v>391</v>
      </c>
      <c r="E9230" s="346" t="s">
        <v>386</v>
      </c>
      <c r="F9230" s="346" t="s">
        <v>820</v>
      </c>
      <c r="G9230" s="342">
        <f t="shared" si="291"/>
        <v>161.42795741336897</v>
      </c>
      <c r="H9230" s="342">
        <f t="shared" si="292"/>
        <v>3063.787957413369</v>
      </c>
      <c r="I9230" s="190"/>
      <c r="J9230" s="347">
        <v>6</v>
      </c>
    </row>
    <row r="9231" spans="1:10" ht="13.5" hidden="1" customHeight="1" thickBot="1">
      <c r="A9231" s="410"/>
      <c r="B9231" s="183">
        <v>16</v>
      </c>
      <c r="C9231" s="184">
        <v>2902.36</v>
      </c>
      <c r="D9231" s="346" t="s">
        <v>391</v>
      </c>
      <c r="E9231" s="346" t="s">
        <v>386</v>
      </c>
      <c r="F9231" s="346" t="s">
        <v>821</v>
      </c>
      <c r="G9231" s="342">
        <f t="shared" ref="G9231:G9294" si="293">+(C9231/$C$12584)*1312742.08</f>
        <v>161.42795741336897</v>
      </c>
      <c r="H9231" s="342">
        <f t="shared" si="292"/>
        <v>3063.787957413369</v>
      </c>
      <c r="I9231" s="190"/>
      <c r="J9231" s="347">
        <v>6</v>
      </c>
    </row>
    <row r="9232" spans="1:10" ht="13.5" hidden="1" customHeight="1" thickBot="1">
      <c r="A9232" s="410"/>
      <c r="B9232" s="183">
        <v>32</v>
      </c>
      <c r="C9232" s="184">
        <v>6650.86</v>
      </c>
      <c r="D9232" s="346" t="s">
        <v>391</v>
      </c>
      <c r="E9232" s="346" t="s">
        <v>386</v>
      </c>
      <c r="F9232" s="346" t="s">
        <v>919</v>
      </c>
      <c r="G9232" s="342">
        <f t="shared" si="293"/>
        <v>369.9178409440176</v>
      </c>
      <c r="H9232" s="342">
        <f t="shared" si="292"/>
        <v>7020.777840944017</v>
      </c>
      <c r="I9232" s="190"/>
      <c r="J9232" s="347">
        <v>6</v>
      </c>
    </row>
    <row r="9233" spans="1:10" ht="13.5" hidden="1" customHeight="1" thickBot="1">
      <c r="A9233" s="410"/>
      <c r="B9233" s="183">
        <v>32</v>
      </c>
      <c r="C9233" s="184">
        <v>6650.86</v>
      </c>
      <c r="D9233" s="346" t="s">
        <v>391</v>
      </c>
      <c r="E9233" s="346" t="s">
        <v>386</v>
      </c>
      <c r="F9233" s="346" t="s">
        <v>858</v>
      </c>
      <c r="G9233" s="342">
        <f t="shared" si="293"/>
        <v>369.9178409440176</v>
      </c>
      <c r="H9233" s="342">
        <f t="shared" si="292"/>
        <v>7020.777840944017</v>
      </c>
      <c r="I9233" s="190"/>
      <c r="J9233" s="347">
        <v>6</v>
      </c>
    </row>
    <row r="9234" spans="1:10" ht="13.5" hidden="1" customHeight="1" thickBot="1">
      <c r="A9234" s="410"/>
      <c r="B9234" s="183">
        <v>7.75</v>
      </c>
      <c r="C9234" s="184">
        <v>361.28</v>
      </c>
      <c r="D9234" s="346" t="s">
        <v>387</v>
      </c>
      <c r="E9234" s="346" t="s">
        <v>386</v>
      </c>
      <c r="F9234" s="346" t="s">
        <v>831</v>
      </c>
      <c r="G9234" s="342">
        <f t="shared" si="293"/>
        <v>20.094231058277376</v>
      </c>
      <c r="H9234" s="342">
        <f t="shared" si="292"/>
        <v>381.37423105827736</v>
      </c>
      <c r="I9234" s="190"/>
      <c r="J9234" s="347">
        <v>6</v>
      </c>
    </row>
    <row r="9235" spans="1:10" ht="13.5" hidden="1" customHeight="1" thickBot="1">
      <c r="A9235" s="410"/>
      <c r="B9235" s="183">
        <v>90</v>
      </c>
      <c r="C9235" s="184">
        <v>5995.26</v>
      </c>
      <c r="D9235" s="346" t="s">
        <v>387</v>
      </c>
      <c r="E9235" s="346" t="s">
        <v>386</v>
      </c>
      <c r="F9235" s="346" t="s">
        <v>832</v>
      </c>
      <c r="G9235" s="342">
        <f t="shared" si="293"/>
        <v>333.4536639018159</v>
      </c>
      <c r="H9235" s="342">
        <f t="shared" si="292"/>
        <v>6328.7136639018163</v>
      </c>
      <c r="I9235" s="190"/>
      <c r="J9235" s="347">
        <v>6</v>
      </c>
    </row>
    <row r="9236" spans="1:10" ht="13.5" hidden="1" customHeight="1" thickBot="1">
      <c r="A9236" s="410"/>
      <c r="B9236" s="183">
        <v>0</v>
      </c>
      <c r="C9236" s="184">
        <v>59.35</v>
      </c>
      <c r="D9236" s="346" t="s">
        <v>426</v>
      </c>
      <c r="E9236" s="346" t="s">
        <v>386</v>
      </c>
      <c r="F9236" s="346" t="s">
        <v>921</v>
      </c>
      <c r="G9236" s="342">
        <f t="shared" si="293"/>
        <v>3.3010202981309855</v>
      </c>
      <c r="H9236" s="342">
        <f t="shared" si="292"/>
        <v>62.651020298130987</v>
      </c>
      <c r="I9236" s="190"/>
      <c r="J9236" s="347">
        <v>6</v>
      </c>
    </row>
    <row r="9237" spans="1:10" ht="13.5" hidden="1" customHeight="1" thickBot="1">
      <c r="A9237" s="410"/>
      <c r="B9237" s="183">
        <v>133.34</v>
      </c>
      <c r="C9237" s="184">
        <v>20474.650000000001</v>
      </c>
      <c r="D9237" s="346" t="s">
        <v>385</v>
      </c>
      <c r="E9237" s="346" t="s">
        <v>386</v>
      </c>
      <c r="F9237" s="346" t="s">
        <v>817</v>
      </c>
      <c r="G9237" s="342">
        <f t="shared" si="293"/>
        <v>1138.7908213500857</v>
      </c>
      <c r="H9237" s="342">
        <f t="shared" si="292"/>
        <v>21613.440821350086</v>
      </c>
      <c r="I9237" s="190"/>
      <c r="J9237" s="347">
        <v>6</v>
      </c>
    </row>
    <row r="9238" spans="1:10" ht="13.5" hidden="1" customHeight="1" thickBot="1">
      <c r="A9238" s="410"/>
      <c r="B9238" s="183">
        <v>173.34</v>
      </c>
      <c r="C9238" s="184">
        <v>31327.55</v>
      </c>
      <c r="D9238" s="346" t="s">
        <v>385</v>
      </c>
      <c r="E9238" s="346" t="s">
        <v>386</v>
      </c>
      <c r="F9238" s="346" t="s">
        <v>822</v>
      </c>
      <c r="G9238" s="342">
        <f t="shared" si="293"/>
        <v>1742.4242365747825</v>
      </c>
      <c r="H9238" s="342">
        <f t="shared" si="292"/>
        <v>33069.974236574781</v>
      </c>
      <c r="I9238" s="190"/>
      <c r="J9238" s="347">
        <v>6</v>
      </c>
    </row>
    <row r="9239" spans="1:10" ht="13.5" hidden="1" customHeight="1" thickBot="1">
      <c r="A9239" s="410"/>
      <c r="B9239" s="183">
        <v>157.34</v>
      </c>
      <c r="C9239" s="184">
        <v>26020.06</v>
      </c>
      <c r="D9239" s="346" t="s">
        <v>385</v>
      </c>
      <c r="E9239" s="346" t="s">
        <v>386</v>
      </c>
      <c r="F9239" s="346" t="s">
        <v>823</v>
      </c>
      <c r="G9239" s="342">
        <f t="shared" si="293"/>
        <v>1447.2240306417209</v>
      </c>
      <c r="H9239" s="342">
        <f t="shared" si="292"/>
        <v>27467.284030641724</v>
      </c>
      <c r="I9239" s="190"/>
      <c r="J9239" s="347">
        <v>6</v>
      </c>
    </row>
    <row r="9240" spans="1:10" ht="13.5" hidden="1" customHeight="1" thickBot="1">
      <c r="A9240" s="410"/>
      <c r="B9240" s="183">
        <v>173.34</v>
      </c>
      <c r="C9240" s="184">
        <v>31327.55</v>
      </c>
      <c r="D9240" s="346" t="s">
        <v>385</v>
      </c>
      <c r="E9240" s="346" t="s">
        <v>386</v>
      </c>
      <c r="F9240" s="346" t="s">
        <v>824</v>
      </c>
      <c r="G9240" s="342">
        <f t="shared" si="293"/>
        <v>1742.4242365747825</v>
      </c>
      <c r="H9240" s="342">
        <f t="shared" si="292"/>
        <v>33069.974236574781</v>
      </c>
      <c r="I9240" s="190"/>
      <c r="J9240" s="347">
        <v>6</v>
      </c>
    </row>
    <row r="9241" spans="1:10" ht="13.5" hidden="1" customHeight="1" thickBot="1">
      <c r="A9241" s="410"/>
      <c r="B9241" s="183">
        <v>173.34</v>
      </c>
      <c r="C9241" s="184">
        <v>31327.55</v>
      </c>
      <c r="D9241" s="346" t="s">
        <v>385</v>
      </c>
      <c r="E9241" s="346" t="s">
        <v>386</v>
      </c>
      <c r="F9241" s="346" t="s">
        <v>825</v>
      </c>
      <c r="G9241" s="342">
        <f t="shared" si="293"/>
        <v>1742.4242365747825</v>
      </c>
      <c r="H9241" s="342">
        <f t="shared" si="292"/>
        <v>33069.974236574781</v>
      </c>
      <c r="I9241" s="190"/>
      <c r="J9241" s="347">
        <v>6</v>
      </c>
    </row>
    <row r="9242" spans="1:10" ht="13.5" hidden="1" customHeight="1" thickBot="1">
      <c r="A9242" s="410"/>
      <c r="B9242" s="183">
        <v>157.34</v>
      </c>
      <c r="C9242" s="184">
        <v>28435.89</v>
      </c>
      <c r="D9242" s="346" t="s">
        <v>385</v>
      </c>
      <c r="E9242" s="346" t="s">
        <v>386</v>
      </c>
      <c r="F9242" s="346" t="s">
        <v>818</v>
      </c>
      <c r="G9242" s="342">
        <f t="shared" si="293"/>
        <v>1581.5914083474288</v>
      </c>
      <c r="H9242" s="342">
        <f t="shared" si="292"/>
        <v>30017.481408347427</v>
      </c>
      <c r="I9242" s="190"/>
      <c r="J9242" s="347">
        <v>6</v>
      </c>
    </row>
    <row r="9243" spans="1:10" ht="13.5" hidden="1" customHeight="1" thickBot="1">
      <c r="A9243" s="410"/>
      <c r="B9243" s="183">
        <v>149.34</v>
      </c>
      <c r="C9243" s="184">
        <v>25887.42</v>
      </c>
      <c r="D9243" s="346" t="s">
        <v>385</v>
      </c>
      <c r="E9243" s="346" t="s">
        <v>386</v>
      </c>
      <c r="F9243" s="346" t="s">
        <v>826</v>
      </c>
      <c r="G9243" s="342">
        <f t="shared" si="293"/>
        <v>1439.8466535171362</v>
      </c>
      <c r="H9243" s="342">
        <f t="shared" si="292"/>
        <v>27327.266653517134</v>
      </c>
      <c r="I9243" s="190"/>
      <c r="J9243" s="347">
        <v>6</v>
      </c>
    </row>
    <row r="9244" spans="1:10" ht="13.5" hidden="1" customHeight="1" thickBot="1">
      <c r="A9244" s="410"/>
      <c r="B9244" s="183">
        <v>125.34</v>
      </c>
      <c r="C9244" s="184">
        <v>29951.79</v>
      </c>
      <c r="D9244" s="346" t="s">
        <v>385</v>
      </c>
      <c r="E9244" s="346" t="s">
        <v>386</v>
      </c>
      <c r="F9244" s="346" t="s">
        <v>827</v>
      </c>
      <c r="G9244" s="342">
        <f t="shared" si="293"/>
        <v>1665.905084336254</v>
      </c>
      <c r="H9244" s="342">
        <f t="shared" si="292"/>
        <v>31617.695084336254</v>
      </c>
      <c r="I9244" s="190"/>
      <c r="J9244" s="347">
        <v>6</v>
      </c>
    </row>
    <row r="9245" spans="1:10" ht="13.5" hidden="1" customHeight="1" thickBot="1">
      <c r="A9245" s="410"/>
      <c r="B9245" s="183">
        <v>173.34</v>
      </c>
      <c r="C9245" s="184">
        <v>31443.54</v>
      </c>
      <c r="D9245" s="346" t="s">
        <v>385</v>
      </c>
      <c r="E9245" s="346" t="s">
        <v>386</v>
      </c>
      <c r="F9245" s="346" t="s">
        <v>828</v>
      </c>
      <c r="G9245" s="342">
        <f t="shared" si="293"/>
        <v>1748.8755481902876</v>
      </c>
      <c r="H9245" s="342">
        <f t="shared" si="292"/>
        <v>33192.415548190285</v>
      </c>
      <c r="I9245" s="190"/>
      <c r="J9245" s="347">
        <v>6</v>
      </c>
    </row>
    <row r="9246" spans="1:10" ht="13.5" hidden="1" customHeight="1" thickBot="1">
      <c r="A9246" s="410"/>
      <c r="B9246" s="183">
        <v>157.34</v>
      </c>
      <c r="C9246" s="184">
        <v>28541.17</v>
      </c>
      <c r="D9246" s="346" t="s">
        <v>385</v>
      </c>
      <c r="E9246" s="346" t="s">
        <v>386</v>
      </c>
      <c r="F9246" s="346" t="s">
        <v>819</v>
      </c>
      <c r="G9246" s="342">
        <f t="shared" si="293"/>
        <v>1587.4470345814177</v>
      </c>
      <c r="H9246" s="342">
        <f t="shared" si="292"/>
        <v>30128.617034581417</v>
      </c>
      <c r="I9246" s="190"/>
      <c r="J9246" s="347">
        <v>6</v>
      </c>
    </row>
    <row r="9247" spans="1:10" ht="13.5" hidden="1" customHeight="1" thickBot="1">
      <c r="A9247" s="410"/>
      <c r="B9247" s="183">
        <v>173.34</v>
      </c>
      <c r="C9247" s="184">
        <v>31443.54</v>
      </c>
      <c r="D9247" s="346" t="s">
        <v>385</v>
      </c>
      <c r="E9247" s="346" t="s">
        <v>386</v>
      </c>
      <c r="F9247" s="346" t="s">
        <v>829</v>
      </c>
      <c r="G9247" s="342">
        <f t="shared" si="293"/>
        <v>1748.8755481902876</v>
      </c>
      <c r="H9247" s="342">
        <f t="shared" si="292"/>
        <v>33192.415548190285</v>
      </c>
      <c r="I9247" s="190"/>
      <c r="J9247" s="347">
        <v>6</v>
      </c>
    </row>
    <row r="9248" spans="1:10" ht="13.5" hidden="1" customHeight="1" thickBot="1">
      <c r="A9248" s="410"/>
      <c r="B9248" s="183">
        <v>173.34</v>
      </c>
      <c r="C9248" s="184">
        <v>31443.54</v>
      </c>
      <c r="D9248" s="346" t="s">
        <v>385</v>
      </c>
      <c r="E9248" s="346" t="s">
        <v>386</v>
      </c>
      <c r="F9248" s="346" t="s">
        <v>830</v>
      </c>
      <c r="G9248" s="342">
        <f t="shared" si="293"/>
        <v>1748.8755481902876</v>
      </c>
      <c r="H9248" s="342">
        <f t="shared" si="292"/>
        <v>33192.415548190285</v>
      </c>
      <c r="I9248" s="190"/>
      <c r="J9248" s="347">
        <v>6</v>
      </c>
    </row>
    <row r="9249" spans="1:10" ht="13.5" hidden="1" customHeight="1" thickBot="1">
      <c r="A9249" s="410"/>
      <c r="B9249" s="183">
        <v>85.34</v>
      </c>
      <c r="C9249" s="184">
        <v>4657.47</v>
      </c>
      <c r="D9249" s="346" t="s">
        <v>385</v>
      </c>
      <c r="E9249" s="346" t="s">
        <v>386</v>
      </c>
      <c r="F9249" s="346" t="s">
        <v>820</v>
      </c>
      <c r="G9249" s="342">
        <f t="shared" si="293"/>
        <v>259.04638598038957</v>
      </c>
      <c r="H9249" s="342">
        <f t="shared" si="292"/>
        <v>4916.5163859803897</v>
      </c>
      <c r="I9249" s="190"/>
      <c r="J9249" s="347">
        <v>6</v>
      </c>
    </row>
    <row r="9250" spans="1:10" ht="13.5" hidden="1" customHeight="1" thickBot="1">
      <c r="A9250" s="410"/>
      <c r="B9250" s="183">
        <v>173.34</v>
      </c>
      <c r="C9250" s="184">
        <v>31443.54</v>
      </c>
      <c r="D9250" s="346" t="s">
        <v>385</v>
      </c>
      <c r="E9250" s="346" t="s">
        <v>386</v>
      </c>
      <c r="F9250" s="346" t="s">
        <v>805</v>
      </c>
      <c r="G9250" s="342">
        <f t="shared" si="293"/>
        <v>1748.8755481902876</v>
      </c>
      <c r="H9250" s="342">
        <f t="shared" si="292"/>
        <v>33192.415548190285</v>
      </c>
      <c r="I9250" s="190"/>
      <c r="J9250" s="347">
        <v>6</v>
      </c>
    </row>
    <row r="9251" spans="1:10" ht="13.5" hidden="1" customHeight="1" thickBot="1">
      <c r="A9251" s="410"/>
      <c r="B9251" s="183">
        <v>173.34</v>
      </c>
      <c r="C9251" s="184">
        <v>31443.54</v>
      </c>
      <c r="D9251" s="346" t="s">
        <v>385</v>
      </c>
      <c r="E9251" s="346" t="s">
        <v>386</v>
      </c>
      <c r="F9251" s="346" t="s">
        <v>831</v>
      </c>
      <c r="G9251" s="342">
        <f t="shared" si="293"/>
        <v>1748.8755481902876</v>
      </c>
      <c r="H9251" s="342">
        <f t="shared" si="292"/>
        <v>33192.415548190285</v>
      </c>
      <c r="I9251" s="190"/>
      <c r="J9251" s="347">
        <v>6</v>
      </c>
    </row>
    <row r="9252" spans="1:10" ht="13.5" hidden="1" customHeight="1" thickBot="1">
      <c r="A9252" s="410"/>
      <c r="B9252" s="183">
        <v>173.34</v>
      </c>
      <c r="C9252" s="184">
        <v>31443.54</v>
      </c>
      <c r="D9252" s="346" t="s">
        <v>385</v>
      </c>
      <c r="E9252" s="346" t="s">
        <v>386</v>
      </c>
      <c r="F9252" s="346" t="s">
        <v>832</v>
      </c>
      <c r="G9252" s="342">
        <f t="shared" si="293"/>
        <v>1748.8755481902876</v>
      </c>
      <c r="H9252" s="342">
        <f t="shared" si="292"/>
        <v>33192.415548190285</v>
      </c>
      <c r="I9252" s="190"/>
      <c r="J9252" s="347">
        <v>6</v>
      </c>
    </row>
    <row r="9253" spans="1:10" ht="13.5" hidden="1" customHeight="1" thickBot="1">
      <c r="A9253" s="410"/>
      <c r="B9253" s="183">
        <v>157.34</v>
      </c>
      <c r="C9253" s="184">
        <v>28541.17</v>
      </c>
      <c r="D9253" s="346" t="s">
        <v>385</v>
      </c>
      <c r="E9253" s="346" t="s">
        <v>386</v>
      </c>
      <c r="F9253" s="346" t="s">
        <v>821</v>
      </c>
      <c r="G9253" s="342">
        <f t="shared" si="293"/>
        <v>1587.4470345814177</v>
      </c>
      <c r="H9253" s="342">
        <f t="shared" si="292"/>
        <v>30128.617034581417</v>
      </c>
      <c r="I9253" s="190"/>
      <c r="J9253" s="347">
        <v>6</v>
      </c>
    </row>
    <row r="9254" spans="1:10" ht="13.5" hidden="1" customHeight="1" thickBot="1">
      <c r="A9254" s="410"/>
      <c r="B9254" s="183">
        <v>173.34</v>
      </c>
      <c r="C9254" s="184">
        <v>31443.54</v>
      </c>
      <c r="D9254" s="346" t="s">
        <v>385</v>
      </c>
      <c r="E9254" s="346" t="s">
        <v>386</v>
      </c>
      <c r="F9254" s="346" t="s">
        <v>833</v>
      </c>
      <c r="G9254" s="342">
        <f t="shared" si="293"/>
        <v>1748.8755481902876</v>
      </c>
      <c r="H9254" s="342">
        <f t="shared" si="292"/>
        <v>33192.415548190285</v>
      </c>
      <c r="I9254" s="190"/>
      <c r="J9254" s="347">
        <v>6</v>
      </c>
    </row>
    <row r="9255" spans="1:10" ht="13.5" hidden="1" customHeight="1" thickBot="1">
      <c r="A9255" s="410"/>
      <c r="B9255" s="183">
        <v>173.34</v>
      </c>
      <c r="C9255" s="184">
        <v>36026.870000000003</v>
      </c>
      <c r="D9255" s="346" t="s">
        <v>385</v>
      </c>
      <c r="E9255" s="346" t="s">
        <v>386</v>
      </c>
      <c r="F9255" s="346" t="s">
        <v>916</v>
      </c>
      <c r="G9255" s="342">
        <f t="shared" si="293"/>
        <v>2003.798300726643</v>
      </c>
      <c r="H9255" s="342">
        <f t="shared" si="292"/>
        <v>38030.668300726647</v>
      </c>
      <c r="I9255" s="190"/>
      <c r="J9255" s="347">
        <v>6</v>
      </c>
    </row>
    <row r="9256" spans="1:10" ht="13.5" hidden="1" customHeight="1" thickBot="1">
      <c r="A9256" s="410"/>
      <c r="B9256" s="183">
        <v>173.34</v>
      </c>
      <c r="C9256" s="184">
        <v>36026.870000000003</v>
      </c>
      <c r="D9256" s="346" t="s">
        <v>385</v>
      </c>
      <c r="E9256" s="346" t="s">
        <v>386</v>
      </c>
      <c r="F9256" s="346" t="s">
        <v>917</v>
      </c>
      <c r="G9256" s="342">
        <f t="shared" si="293"/>
        <v>2003.798300726643</v>
      </c>
      <c r="H9256" s="342">
        <f t="shared" si="292"/>
        <v>38030.668300726647</v>
      </c>
      <c r="I9256" s="190"/>
      <c r="J9256" s="347">
        <v>6</v>
      </c>
    </row>
    <row r="9257" spans="1:10" ht="13.5" hidden="1" customHeight="1" thickBot="1">
      <c r="A9257" s="410"/>
      <c r="B9257" s="183">
        <v>165.34</v>
      </c>
      <c r="C9257" s="184">
        <v>32950.07</v>
      </c>
      <c r="D9257" s="346" t="s">
        <v>385</v>
      </c>
      <c r="E9257" s="346" t="s">
        <v>386</v>
      </c>
      <c r="F9257" s="346" t="s">
        <v>918</v>
      </c>
      <c r="G9257" s="342">
        <f t="shared" si="293"/>
        <v>1832.6680689947236</v>
      </c>
      <c r="H9257" s="342">
        <f t="shared" si="292"/>
        <v>34782.738068994724</v>
      </c>
      <c r="I9257" s="190"/>
      <c r="J9257" s="347">
        <v>6</v>
      </c>
    </row>
    <row r="9258" spans="1:10" ht="13.5" hidden="1" customHeight="1" thickBot="1">
      <c r="A9258" s="410"/>
      <c r="B9258" s="183">
        <v>141.34</v>
      </c>
      <c r="C9258" s="184">
        <v>29376.01</v>
      </c>
      <c r="D9258" s="346" t="s">
        <v>385</v>
      </c>
      <c r="E9258" s="346" t="s">
        <v>386</v>
      </c>
      <c r="F9258" s="346" t="s">
        <v>919</v>
      </c>
      <c r="G9258" s="342">
        <f t="shared" si="293"/>
        <v>1633.8804597826252</v>
      </c>
      <c r="H9258" s="342">
        <f t="shared" si="292"/>
        <v>31009.890459782622</v>
      </c>
      <c r="I9258" s="190"/>
      <c r="J9258" s="347">
        <v>6</v>
      </c>
    </row>
    <row r="9259" spans="1:10" ht="13.5" hidden="1" customHeight="1" thickBot="1">
      <c r="A9259" s="410"/>
      <c r="B9259" s="183">
        <v>149.34</v>
      </c>
      <c r="C9259" s="184">
        <v>26796.46</v>
      </c>
      <c r="D9259" s="346" t="s">
        <v>385</v>
      </c>
      <c r="E9259" s="346" t="s">
        <v>386</v>
      </c>
      <c r="F9259" s="346" t="s">
        <v>920</v>
      </c>
      <c r="G9259" s="342">
        <f t="shared" si="293"/>
        <v>1490.4070493353836</v>
      </c>
      <c r="H9259" s="342">
        <f t="shared" si="292"/>
        <v>28286.867049335382</v>
      </c>
      <c r="I9259" s="190"/>
      <c r="J9259" s="347">
        <v>6</v>
      </c>
    </row>
    <row r="9260" spans="1:10" ht="13.5" hidden="1" customHeight="1" thickBot="1">
      <c r="A9260" s="410"/>
      <c r="B9260" s="183">
        <v>133.34</v>
      </c>
      <c r="C9260" s="184">
        <v>26299.21</v>
      </c>
      <c r="D9260" s="346" t="s">
        <v>385</v>
      </c>
      <c r="E9260" s="346" t="s">
        <v>386</v>
      </c>
      <c r="F9260" s="346" t="s">
        <v>858</v>
      </c>
      <c r="G9260" s="342">
        <f t="shared" si="293"/>
        <v>1462.7502280507058</v>
      </c>
      <c r="H9260" s="342">
        <f t="shared" si="292"/>
        <v>27761.960228050706</v>
      </c>
      <c r="I9260" s="190"/>
      <c r="J9260" s="347">
        <v>6</v>
      </c>
    </row>
    <row r="9261" spans="1:10" ht="13.5" hidden="1" customHeight="1" thickBot="1">
      <c r="A9261" s="411"/>
      <c r="B9261" s="183">
        <v>0</v>
      </c>
      <c r="C9261" s="184">
        <v>579.67999999999995</v>
      </c>
      <c r="D9261" s="346" t="s">
        <v>393</v>
      </c>
      <c r="E9261" s="346" t="s">
        <v>386</v>
      </c>
      <c r="F9261" s="346" t="s">
        <v>859</v>
      </c>
      <c r="G9261" s="342">
        <f t="shared" si="293"/>
        <v>32.241540798998642</v>
      </c>
      <c r="H9261" s="342">
        <f t="shared" si="292"/>
        <v>611.92154079899865</v>
      </c>
      <c r="I9261" s="190"/>
      <c r="J9261" s="347">
        <v>6</v>
      </c>
    </row>
    <row r="9262" spans="1:10" ht="13.5" thickBot="1">
      <c r="A9262" s="185" t="s">
        <v>591</v>
      </c>
      <c r="B9262" s="186">
        <v>4033.91</v>
      </c>
      <c r="C9262" s="187">
        <v>891985.23</v>
      </c>
      <c r="D9262" s="412"/>
      <c r="E9262" s="413"/>
      <c r="F9262" s="414"/>
      <c r="G9262" s="342">
        <f t="shared" si="293"/>
        <v>49611.817183875915</v>
      </c>
      <c r="H9262" s="342">
        <f t="shared" si="292"/>
        <v>941597.04718387593</v>
      </c>
      <c r="I9262" s="190">
        <f>+H9262</f>
        <v>941597.04718387593</v>
      </c>
      <c r="J9262" s="347">
        <v>6</v>
      </c>
    </row>
    <row r="9263" spans="1:10" ht="13.5" hidden="1" customHeight="1" thickBot="1">
      <c r="A9263" s="409" t="s">
        <v>592</v>
      </c>
      <c r="B9263" s="183">
        <v>0</v>
      </c>
      <c r="C9263" s="184">
        <v>792.12</v>
      </c>
      <c r="D9263" s="346" t="s">
        <v>390</v>
      </c>
      <c r="E9263" s="346" t="s">
        <v>386</v>
      </c>
      <c r="F9263" s="346" t="s">
        <v>817</v>
      </c>
      <c r="G9263" s="342">
        <f t="shared" si="293"/>
        <v>44.05735802115445</v>
      </c>
      <c r="H9263" s="342">
        <f t="shared" si="292"/>
        <v>836.17735802115442</v>
      </c>
      <c r="I9263" s="190"/>
      <c r="J9263" s="347">
        <v>6</v>
      </c>
    </row>
    <row r="9264" spans="1:10" ht="13.5" hidden="1" customHeight="1" thickBot="1">
      <c r="A9264" s="410"/>
      <c r="B9264" s="183">
        <v>0</v>
      </c>
      <c r="C9264" s="184">
        <v>792.12</v>
      </c>
      <c r="D9264" s="346" t="s">
        <v>390</v>
      </c>
      <c r="E9264" s="346" t="s">
        <v>386</v>
      </c>
      <c r="F9264" s="346" t="s">
        <v>822</v>
      </c>
      <c r="G9264" s="342">
        <f t="shared" si="293"/>
        <v>44.05735802115445</v>
      </c>
      <c r="H9264" s="342">
        <f t="shared" si="292"/>
        <v>836.17735802115442</v>
      </c>
      <c r="I9264" s="190"/>
      <c r="J9264" s="347">
        <v>6</v>
      </c>
    </row>
    <row r="9265" spans="1:10" ht="13.5" hidden="1" customHeight="1" thickBot="1">
      <c r="A9265" s="410"/>
      <c r="B9265" s="183">
        <v>0</v>
      </c>
      <c r="C9265" s="184">
        <v>792.12</v>
      </c>
      <c r="D9265" s="346" t="s">
        <v>390</v>
      </c>
      <c r="E9265" s="346" t="s">
        <v>386</v>
      </c>
      <c r="F9265" s="346" t="s">
        <v>823</v>
      </c>
      <c r="G9265" s="342">
        <f t="shared" si="293"/>
        <v>44.05735802115445</v>
      </c>
      <c r="H9265" s="342">
        <f t="shared" si="292"/>
        <v>836.17735802115442</v>
      </c>
      <c r="I9265" s="190"/>
      <c r="J9265" s="347">
        <v>6</v>
      </c>
    </row>
    <row r="9266" spans="1:10" ht="13.5" hidden="1" customHeight="1" thickBot="1">
      <c r="A9266" s="410"/>
      <c r="B9266" s="183">
        <v>0</v>
      </c>
      <c r="C9266" s="184">
        <v>792.12</v>
      </c>
      <c r="D9266" s="346" t="s">
        <v>390</v>
      </c>
      <c r="E9266" s="346" t="s">
        <v>386</v>
      </c>
      <c r="F9266" s="346" t="s">
        <v>824</v>
      </c>
      <c r="G9266" s="342">
        <f t="shared" si="293"/>
        <v>44.05735802115445</v>
      </c>
      <c r="H9266" s="342">
        <f t="shared" si="292"/>
        <v>836.17735802115442</v>
      </c>
      <c r="I9266" s="190"/>
      <c r="J9266" s="347">
        <v>6</v>
      </c>
    </row>
    <row r="9267" spans="1:10" ht="13.5" hidden="1" customHeight="1" thickBot="1">
      <c r="A9267" s="410"/>
      <c r="B9267" s="183">
        <v>0</v>
      </c>
      <c r="C9267" s="184">
        <v>792.12</v>
      </c>
      <c r="D9267" s="346" t="s">
        <v>390</v>
      </c>
      <c r="E9267" s="346" t="s">
        <v>386</v>
      </c>
      <c r="F9267" s="346" t="s">
        <v>825</v>
      </c>
      <c r="G9267" s="342">
        <f t="shared" si="293"/>
        <v>44.05735802115445</v>
      </c>
      <c r="H9267" s="342">
        <f t="shared" si="292"/>
        <v>836.17735802115442</v>
      </c>
      <c r="I9267" s="190"/>
      <c r="J9267" s="347">
        <v>6</v>
      </c>
    </row>
    <row r="9268" spans="1:10" ht="13.5" hidden="1" customHeight="1" thickBot="1">
      <c r="A9268" s="410"/>
      <c r="B9268" s="183">
        <v>0</v>
      </c>
      <c r="C9268" s="184">
        <v>792.12</v>
      </c>
      <c r="D9268" s="346" t="s">
        <v>390</v>
      </c>
      <c r="E9268" s="346" t="s">
        <v>386</v>
      </c>
      <c r="F9268" s="346" t="s">
        <v>818</v>
      </c>
      <c r="G9268" s="342">
        <f t="shared" si="293"/>
        <v>44.05735802115445</v>
      </c>
      <c r="H9268" s="342">
        <f t="shared" si="292"/>
        <v>836.17735802115442</v>
      </c>
      <c r="I9268" s="190"/>
      <c r="J9268" s="347">
        <v>6</v>
      </c>
    </row>
    <row r="9269" spans="1:10" ht="13.5" hidden="1" customHeight="1" thickBot="1">
      <c r="A9269" s="410"/>
      <c r="B9269" s="183">
        <v>0</v>
      </c>
      <c r="C9269" s="184">
        <v>792.12</v>
      </c>
      <c r="D9269" s="346" t="s">
        <v>390</v>
      </c>
      <c r="E9269" s="346" t="s">
        <v>386</v>
      </c>
      <c r="F9269" s="346" t="s">
        <v>826</v>
      </c>
      <c r="G9269" s="342">
        <f t="shared" si="293"/>
        <v>44.05735802115445</v>
      </c>
      <c r="H9269" s="342">
        <f t="shared" si="292"/>
        <v>836.17735802115442</v>
      </c>
      <c r="I9269" s="190"/>
      <c r="J9269" s="347">
        <v>6</v>
      </c>
    </row>
    <row r="9270" spans="1:10" ht="13.5" hidden="1" customHeight="1" thickBot="1">
      <c r="A9270" s="410"/>
      <c r="B9270" s="183">
        <v>0</v>
      </c>
      <c r="C9270" s="184">
        <v>792.12</v>
      </c>
      <c r="D9270" s="346" t="s">
        <v>390</v>
      </c>
      <c r="E9270" s="346" t="s">
        <v>386</v>
      </c>
      <c r="F9270" s="346" t="s">
        <v>827</v>
      </c>
      <c r="G9270" s="342">
        <f t="shared" si="293"/>
        <v>44.05735802115445</v>
      </c>
      <c r="H9270" s="342">
        <f t="shared" si="292"/>
        <v>836.17735802115442</v>
      </c>
      <c r="I9270" s="190"/>
      <c r="J9270" s="347">
        <v>6</v>
      </c>
    </row>
    <row r="9271" spans="1:10" ht="13.5" hidden="1" customHeight="1" thickBot="1">
      <c r="A9271" s="410"/>
      <c r="B9271" s="183">
        <v>0</v>
      </c>
      <c r="C9271" s="184">
        <v>792.12</v>
      </c>
      <c r="D9271" s="346" t="s">
        <v>390</v>
      </c>
      <c r="E9271" s="346" t="s">
        <v>386</v>
      </c>
      <c r="F9271" s="346" t="s">
        <v>828</v>
      </c>
      <c r="G9271" s="342">
        <f t="shared" si="293"/>
        <v>44.05735802115445</v>
      </c>
      <c r="H9271" s="342">
        <f t="shared" si="292"/>
        <v>836.17735802115442</v>
      </c>
      <c r="I9271" s="190"/>
      <c r="J9271" s="347">
        <v>6</v>
      </c>
    </row>
    <row r="9272" spans="1:10" ht="13.5" hidden="1" customHeight="1" thickBot="1">
      <c r="A9272" s="410"/>
      <c r="B9272" s="183">
        <v>0</v>
      </c>
      <c r="C9272" s="184">
        <v>792.12</v>
      </c>
      <c r="D9272" s="346" t="s">
        <v>390</v>
      </c>
      <c r="E9272" s="346" t="s">
        <v>386</v>
      </c>
      <c r="F9272" s="346" t="s">
        <v>819</v>
      </c>
      <c r="G9272" s="342">
        <f t="shared" si="293"/>
        <v>44.05735802115445</v>
      </c>
      <c r="H9272" s="342">
        <f t="shared" si="292"/>
        <v>836.17735802115442</v>
      </c>
      <c r="I9272" s="190"/>
      <c r="J9272" s="347">
        <v>6</v>
      </c>
    </row>
    <row r="9273" spans="1:10" ht="13.5" hidden="1" customHeight="1" thickBot="1">
      <c r="A9273" s="410"/>
      <c r="B9273" s="183">
        <v>0</v>
      </c>
      <c r="C9273" s="184">
        <v>792.12</v>
      </c>
      <c r="D9273" s="346" t="s">
        <v>390</v>
      </c>
      <c r="E9273" s="346" t="s">
        <v>386</v>
      </c>
      <c r="F9273" s="346" t="s">
        <v>829</v>
      </c>
      <c r="G9273" s="342">
        <f t="shared" si="293"/>
        <v>44.05735802115445</v>
      </c>
      <c r="H9273" s="342">
        <f t="shared" si="292"/>
        <v>836.17735802115442</v>
      </c>
      <c r="I9273" s="190"/>
      <c r="J9273" s="347">
        <v>6</v>
      </c>
    </row>
    <row r="9274" spans="1:10" ht="13.5" hidden="1" customHeight="1" thickBot="1">
      <c r="A9274" s="410"/>
      <c r="B9274" s="183">
        <v>0</v>
      </c>
      <c r="C9274" s="184">
        <v>792.12</v>
      </c>
      <c r="D9274" s="346" t="s">
        <v>390</v>
      </c>
      <c r="E9274" s="346" t="s">
        <v>386</v>
      </c>
      <c r="F9274" s="346" t="s">
        <v>830</v>
      </c>
      <c r="G9274" s="342">
        <f t="shared" si="293"/>
        <v>44.05735802115445</v>
      </c>
      <c r="H9274" s="342">
        <f t="shared" si="292"/>
        <v>836.17735802115442</v>
      </c>
      <c r="I9274" s="190"/>
      <c r="J9274" s="347">
        <v>6</v>
      </c>
    </row>
    <row r="9275" spans="1:10" ht="13.5" hidden="1" customHeight="1" thickBot="1">
      <c r="A9275" s="410"/>
      <c r="B9275" s="183">
        <v>0</v>
      </c>
      <c r="C9275" s="184">
        <v>792.12</v>
      </c>
      <c r="D9275" s="346" t="s">
        <v>390</v>
      </c>
      <c r="E9275" s="346" t="s">
        <v>386</v>
      </c>
      <c r="F9275" s="346" t="s">
        <v>820</v>
      </c>
      <c r="G9275" s="342">
        <f t="shared" si="293"/>
        <v>44.05735802115445</v>
      </c>
      <c r="H9275" s="342">
        <f t="shared" si="292"/>
        <v>836.17735802115442</v>
      </c>
      <c r="I9275" s="190"/>
      <c r="J9275" s="347">
        <v>6</v>
      </c>
    </row>
    <row r="9276" spans="1:10" ht="13.5" hidden="1" customHeight="1" thickBot="1">
      <c r="A9276" s="410"/>
      <c r="B9276" s="183">
        <v>0</v>
      </c>
      <c r="C9276" s="184">
        <v>792.12</v>
      </c>
      <c r="D9276" s="346" t="s">
        <v>390</v>
      </c>
      <c r="E9276" s="346" t="s">
        <v>386</v>
      </c>
      <c r="F9276" s="346" t="s">
        <v>805</v>
      </c>
      <c r="G9276" s="342">
        <f t="shared" si="293"/>
        <v>44.05735802115445</v>
      </c>
      <c r="H9276" s="342">
        <f t="shared" si="292"/>
        <v>836.17735802115442</v>
      </c>
      <c r="I9276" s="190"/>
      <c r="J9276" s="347">
        <v>6</v>
      </c>
    </row>
    <row r="9277" spans="1:10" ht="13.5" hidden="1" customHeight="1" thickBot="1">
      <c r="A9277" s="410"/>
      <c r="B9277" s="183">
        <v>0</v>
      </c>
      <c r="C9277" s="184">
        <v>792.12</v>
      </c>
      <c r="D9277" s="346" t="s">
        <v>390</v>
      </c>
      <c r="E9277" s="346" t="s">
        <v>386</v>
      </c>
      <c r="F9277" s="346" t="s">
        <v>831</v>
      </c>
      <c r="G9277" s="342">
        <f t="shared" si="293"/>
        <v>44.05735802115445</v>
      </c>
      <c r="H9277" s="342">
        <f t="shared" si="292"/>
        <v>836.17735802115442</v>
      </c>
      <c r="I9277" s="190"/>
      <c r="J9277" s="347">
        <v>6</v>
      </c>
    </row>
    <row r="9278" spans="1:10" ht="13.5" hidden="1" customHeight="1" thickBot="1">
      <c r="A9278" s="410"/>
      <c r="B9278" s="183">
        <v>0</v>
      </c>
      <c r="C9278" s="184">
        <v>792.12</v>
      </c>
      <c r="D9278" s="346" t="s">
        <v>390</v>
      </c>
      <c r="E9278" s="346" t="s">
        <v>386</v>
      </c>
      <c r="F9278" s="346" t="s">
        <v>832</v>
      </c>
      <c r="G9278" s="342">
        <f t="shared" si="293"/>
        <v>44.05735802115445</v>
      </c>
      <c r="H9278" s="342">
        <f t="shared" si="292"/>
        <v>836.17735802115442</v>
      </c>
      <c r="I9278" s="190"/>
      <c r="J9278" s="347">
        <v>6</v>
      </c>
    </row>
    <row r="9279" spans="1:10" ht="13.5" hidden="1" customHeight="1" thickBot="1">
      <c r="A9279" s="410"/>
      <c r="B9279" s="183">
        <v>0</v>
      </c>
      <c r="C9279" s="184">
        <v>792.12</v>
      </c>
      <c r="D9279" s="346" t="s">
        <v>390</v>
      </c>
      <c r="E9279" s="346" t="s">
        <v>386</v>
      </c>
      <c r="F9279" s="346" t="s">
        <v>821</v>
      </c>
      <c r="G9279" s="342">
        <f t="shared" si="293"/>
        <v>44.05735802115445</v>
      </c>
      <c r="H9279" s="342">
        <f t="shared" si="292"/>
        <v>836.17735802115442</v>
      </c>
      <c r="I9279" s="190"/>
      <c r="J9279" s="347">
        <v>6</v>
      </c>
    </row>
    <row r="9280" spans="1:10" ht="13.5" hidden="1" customHeight="1" thickBot="1">
      <c r="A9280" s="410"/>
      <c r="B9280" s="183">
        <v>0</v>
      </c>
      <c r="C9280" s="184">
        <v>792.12</v>
      </c>
      <c r="D9280" s="346" t="s">
        <v>390</v>
      </c>
      <c r="E9280" s="346" t="s">
        <v>386</v>
      </c>
      <c r="F9280" s="346" t="s">
        <v>833</v>
      </c>
      <c r="G9280" s="342">
        <f t="shared" si="293"/>
        <v>44.05735802115445</v>
      </c>
      <c r="H9280" s="342">
        <f t="shared" si="292"/>
        <v>836.17735802115442</v>
      </c>
      <c r="I9280" s="190"/>
      <c r="J9280" s="347">
        <v>6</v>
      </c>
    </row>
    <row r="9281" spans="1:10" ht="13.5" hidden="1" customHeight="1" thickBot="1">
      <c r="A9281" s="410"/>
      <c r="B9281" s="183">
        <v>0</v>
      </c>
      <c r="C9281" s="184">
        <v>792.12</v>
      </c>
      <c r="D9281" s="346" t="s">
        <v>390</v>
      </c>
      <c r="E9281" s="346" t="s">
        <v>386</v>
      </c>
      <c r="F9281" s="346" t="s">
        <v>916</v>
      </c>
      <c r="G9281" s="342">
        <f t="shared" si="293"/>
        <v>44.05735802115445</v>
      </c>
      <c r="H9281" s="342">
        <f t="shared" si="292"/>
        <v>836.17735802115442</v>
      </c>
      <c r="I9281" s="190"/>
      <c r="J9281" s="347">
        <v>6</v>
      </c>
    </row>
    <row r="9282" spans="1:10" ht="13.5" hidden="1" customHeight="1" thickBot="1">
      <c r="A9282" s="410"/>
      <c r="B9282" s="183">
        <v>0</v>
      </c>
      <c r="C9282" s="184">
        <v>792.12</v>
      </c>
      <c r="D9282" s="346" t="s">
        <v>390</v>
      </c>
      <c r="E9282" s="346" t="s">
        <v>386</v>
      </c>
      <c r="F9282" s="346" t="s">
        <v>917</v>
      </c>
      <c r="G9282" s="342">
        <f t="shared" si="293"/>
        <v>44.05735802115445</v>
      </c>
      <c r="H9282" s="342">
        <f t="shared" si="292"/>
        <v>836.17735802115442</v>
      </c>
      <c r="I9282" s="190"/>
      <c r="J9282" s="347">
        <v>6</v>
      </c>
    </row>
    <row r="9283" spans="1:10" ht="13.5" hidden="1" customHeight="1" thickBot="1">
      <c r="A9283" s="410"/>
      <c r="B9283" s="183">
        <v>0</v>
      </c>
      <c r="C9283" s="184">
        <v>792.12</v>
      </c>
      <c r="D9283" s="346" t="s">
        <v>390</v>
      </c>
      <c r="E9283" s="346" t="s">
        <v>386</v>
      </c>
      <c r="F9283" s="346" t="s">
        <v>918</v>
      </c>
      <c r="G9283" s="342">
        <f t="shared" si="293"/>
        <v>44.05735802115445</v>
      </c>
      <c r="H9283" s="342">
        <f t="shared" si="292"/>
        <v>836.17735802115442</v>
      </c>
      <c r="I9283" s="190"/>
      <c r="J9283" s="347">
        <v>6</v>
      </c>
    </row>
    <row r="9284" spans="1:10" ht="13.5" hidden="1" customHeight="1" thickBot="1">
      <c r="A9284" s="410"/>
      <c r="B9284" s="183">
        <v>0</v>
      </c>
      <c r="C9284" s="184">
        <v>792.12</v>
      </c>
      <c r="D9284" s="346" t="s">
        <v>390</v>
      </c>
      <c r="E9284" s="346" t="s">
        <v>386</v>
      </c>
      <c r="F9284" s="346" t="s">
        <v>919</v>
      </c>
      <c r="G9284" s="342">
        <f t="shared" si="293"/>
        <v>44.05735802115445</v>
      </c>
      <c r="H9284" s="342">
        <f t="shared" si="292"/>
        <v>836.17735802115442</v>
      </c>
      <c r="I9284" s="190"/>
      <c r="J9284" s="347">
        <v>6</v>
      </c>
    </row>
    <row r="9285" spans="1:10" ht="13.5" hidden="1" customHeight="1" thickBot="1">
      <c r="A9285" s="410"/>
      <c r="B9285" s="183">
        <v>0</v>
      </c>
      <c r="C9285" s="184">
        <v>792.12</v>
      </c>
      <c r="D9285" s="346" t="s">
        <v>390</v>
      </c>
      <c r="E9285" s="346" t="s">
        <v>386</v>
      </c>
      <c r="F9285" s="346" t="s">
        <v>920</v>
      </c>
      <c r="G9285" s="342">
        <f t="shared" si="293"/>
        <v>44.05735802115445</v>
      </c>
      <c r="H9285" s="342">
        <f t="shared" si="292"/>
        <v>836.17735802115442</v>
      </c>
      <c r="I9285" s="190"/>
      <c r="J9285" s="347">
        <v>6</v>
      </c>
    </row>
    <row r="9286" spans="1:10" ht="13.5" hidden="1" customHeight="1" thickBot="1">
      <c r="A9286" s="410"/>
      <c r="B9286" s="183">
        <v>0</v>
      </c>
      <c r="C9286" s="184">
        <v>792.05</v>
      </c>
      <c r="D9286" s="346" t="s">
        <v>390</v>
      </c>
      <c r="E9286" s="346" t="s">
        <v>386</v>
      </c>
      <c r="F9286" s="346" t="s">
        <v>858</v>
      </c>
      <c r="G9286" s="342">
        <f t="shared" si="293"/>
        <v>44.053464652647797</v>
      </c>
      <c r="H9286" s="342">
        <f t="shared" si="292"/>
        <v>836.10346465264774</v>
      </c>
      <c r="I9286" s="190"/>
      <c r="J9286" s="347">
        <v>6</v>
      </c>
    </row>
    <row r="9287" spans="1:10" ht="13.5" hidden="1" customHeight="1" thickBot="1">
      <c r="A9287" s="410"/>
      <c r="B9287" s="183">
        <v>16</v>
      </c>
      <c r="C9287" s="184">
        <v>1342.92</v>
      </c>
      <c r="D9287" s="346" t="s">
        <v>391</v>
      </c>
      <c r="E9287" s="346" t="s">
        <v>386</v>
      </c>
      <c r="F9287" s="346" t="s">
        <v>817</v>
      </c>
      <c r="G9287" s="342">
        <f t="shared" si="293"/>
        <v>74.692606213413029</v>
      </c>
      <c r="H9287" s="342">
        <f t="shared" si="292"/>
        <v>1417.6126062134131</v>
      </c>
      <c r="I9287" s="190"/>
      <c r="J9287" s="347">
        <v>6</v>
      </c>
    </row>
    <row r="9288" spans="1:10" ht="13.5" hidden="1" customHeight="1" thickBot="1">
      <c r="A9288" s="410"/>
      <c r="B9288" s="183">
        <v>16</v>
      </c>
      <c r="C9288" s="184">
        <v>1342.92</v>
      </c>
      <c r="D9288" s="346" t="s">
        <v>391</v>
      </c>
      <c r="E9288" s="346" t="s">
        <v>386</v>
      </c>
      <c r="F9288" s="346" t="s">
        <v>818</v>
      </c>
      <c r="G9288" s="342">
        <f t="shared" si="293"/>
        <v>74.692606213413029</v>
      </c>
      <c r="H9288" s="342">
        <f t="shared" si="292"/>
        <v>1417.6126062134131</v>
      </c>
      <c r="I9288" s="190"/>
      <c r="J9288" s="347">
        <v>6</v>
      </c>
    </row>
    <row r="9289" spans="1:10" ht="13.5" hidden="1" customHeight="1" thickBot="1">
      <c r="A9289" s="410"/>
      <c r="B9289" s="183">
        <v>16</v>
      </c>
      <c r="C9289" s="184">
        <v>1400.75</v>
      </c>
      <c r="D9289" s="346" t="s">
        <v>391</v>
      </c>
      <c r="E9289" s="346" t="s">
        <v>386</v>
      </c>
      <c r="F9289" s="346" t="s">
        <v>819</v>
      </c>
      <c r="G9289" s="342">
        <f t="shared" si="293"/>
        <v>77.909084795399792</v>
      </c>
      <c r="H9289" s="342">
        <f t="shared" si="292"/>
        <v>1478.6590847953998</v>
      </c>
      <c r="I9289" s="190"/>
      <c r="J9289" s="347">
        <v>6</v>
      </c>
    </row>
    <row r="9290" spans="1:10" ht="13.5" hidden="1" customHeight="1" thickBot="1">
      <c r="A9290" s="410"/>
      <c r="B9290" s="183">
        <v>16</v>
      </c>
      <c r="C9290" s="184">
        <v>1400.75</v>
      </c>
      <c r="D9290" s="346" t="s">
        <v>391</v>
      </c>
      <c r="E9290" s="346" t="s">
        <v>386</v>
      </c>
      <c r="F9290" s="346" t="s">
        <v>820</v>
      </c>
      <c r="G9290" s="342">
        <f t="shared" si="293"/>
        <v>77.909084795399792</v>
      </c>
      <c r="H9290" s="342">
        <f t="shared" si="292"/>
        <v>1478.6590847953998</v>
      </c>
      <c r="I9290" s="190"/>
      <c r="J9290" s="347">
        <v>6</v>
      </c>
    </row>
    <row r="9291" spans="1:10" ht="13.5" hidden="1" customHeight="1" thickBot="1">
      <c r="A9291" s="410"/>
      <c r="B9291" s="183">
        <v>16</v>
      </c>
      <c r="C9291" s="184">
        <v>1400.75</v>
      </c>
      <c r="D9291" s="346" t="s">
        <v>391</v>
      </c>
      <c r="E9291" s="346" t="s">
        <v>386</v>
      </c>
      <c r="F9291" s="346" t="s">
        <v>821</v>
      </c>
      <c r="G9291" s="342">
        <f t="shared" si="293"/>
        <v>77.909084795399792</v>
      </c>
      <c r="H9291" s="342">
        <f t="shared" ref="H9291:H9354" si="294">+G9291+C9291</f>
        <v>1478.6590847953998</v>
      </c>
      <c r="I9291" s="190"/>
      <c r="J9291" s="347">
        <v>6</v>
      </c>
    </row>
    <row r="9292" spans="1:10" ht="13.5" hidden="1" customHeight="1" thickBot="1">
      <c r="A9292" s="410"/>
      <c r="B9292" s="183">
        <v>32</v>
      </c>
      <c r="C9292" s="184">
        <v>3290.5</v>
      </c>
      <c r="D9292" s="346" t="s">
        <v>391</v>
      </c>
      <c r="E9292" s="346" t="s">
        <v>386</v>
      </c>
      <c r="F9292" s="346" t="s">
        <v>919</v>
      </c>
      <c r="G9292" s="342">
        <f t="shared" si="293"/>
        <v>183.01612958719474</v>
      </c>
      <c r="H9292" s="342">
        <f t="shared" si="294"/>
        <v>3473.5161295871949</v>
      </c>
      <c r="I9292" s="190"/>
      <c r="J9292" s="347">
        <v>6</v>
      </c>
    </row>
    <row r="9293" spans="1:10" ht="13.5" hidden="1" customHeight="1" thickBot="1">
      <c r="A9293" s="410"/>
      <c r="B9293" s="183">
        <v>32</v>
      </c>
      <c r="C9293" s="184">
        <v>3290.5</v>
      </c>
      <c r="D9293" s="346" t="s">
        <v>391</v>
      </c>
      <c r="E9293" s="346" t="s">
        <v>386</v>
      </c>
      <c r="F9293" s="346" t="s">
        <v>858</v>
      </c>
      <c r="G9293" s="342">
        <f t="shared" si="293"/>
        <v>183.01612958719474</v>
      </c>
      <c r="H9293" s="342">
        <f t="shared" si="294"/>
        <v>3473.5161295871949</v>
      </c>
      <c r="I9293" s="190"/>
      <c r="J9293" s="347">
        <v>6</v>
      </c>
    </row>
    <row r="9294" spans="1:10" ht="13.5" hidden="1" customHeight="1" thickBot="1">
      <c r="A9294" s="410"/>
      <c r="B9294" s="183">
        <v>149.34</v>
      </c>
      <c r="C9294" s="184">
        <v>13032.87</v>
      </c>
      <c r="D9294" s="346" t="s">
        <v>385</v>
      </c>
      <c r="E9294" s="346" t="s">
        <v>386</v>
      </c>
      <c r="F9294" s="346" t="s">
        <v>817</v>
      </c>
      <c r="G9294" s="342">
        <f t="shared" si="293"/>
        <v>724.88236584502749</v>
      </c>
      <c r="H9294" s="342">
        <f t="shared" si="294"/>
        <v>13757.752365845028</v>
      </c>
      <c r="I9294" s="190"/>
      <c r="J9294" s="347">
        <v>6</v>
      </c>
    </row>
    <row r="9295" spans="1:10" ht="13.5" hidden="1" customHeight="1" thickBot="1">
      <c r="A9295" s="410"/>
      <c r="B9295" s="183">
        <v>173.34</v>
      </c>
      <c r="C9295" s="184">
        <v>14548.86</v>
      </c>
      <c r="D9295" s="346" t="s">
        <v>385</v>
      </c>
      <c r="E9295" s="346" t="s">
        <v>386</v>
      </c>
      <c r="F9295" s="346" t="s">
        <v>822</v>
      </c>
      <c r="G9295" s="342">
        <f t="shared" ref="G9295:G9358" si="295">+(C9295/$C$12584)*1312742.08</f>
        <v>809.20104759336095</v>
      </c>
      <c r="H9295" s="342">
        <f t="shared" si="294"/>
        <v>15358.061047593361</v>
      </c>
      <c r="I9295" s="190"/>
      <c r="J9295" s="347">
        <v>6</v>
      </c>
    </row>
    <row r="9296" spans="1:10" ht="13.5" hidden="1" customHeight="1" thickBot="1">
      <c r="A9296" s="410"/>
      <c r="B9296" s="183">
        <v>173.34</v>
      </c>
      <c r="C9296" s="184">
        <v>14548.86</v>
      </c>
      <c r="D9296" s="346" t="s">
        <v>385</v>
      </c>
      <c r="E9296" s="346" t="s">
        <v>386</v>
      </c>
      <c r="F9296" s="346" t="s">
        <v>823</v>
      </c>
      <c r="G9296" s="342">
        <f t="shared" si="295"/>
        <v>809.20104759336095</v>
      </c>
      <c r="H9296" s="342">
        <f t="shared" si="294"/>
        <v>15358.061047593361</v>
      </c>
      <c r="I9296" s="190"/>
      <c r="J9296" s="347">
        <v>6</v>
      </c>
    </row>
    <row r="9297" spans="1:10" ht="13.5" hidden="1" customHeight="1" thickBot="1">
      <c r="A9297" s="410"/>
      <c r="B9297" s="183">
        <v>173.34</v>
      </c>
      <c r="C9297" s="184">
        <v>14548.86</v>
      </c>
      <c r="D9297" s="346" t="s">
        <v>385</v>
      </c>
      <c r="E9297" s="346" t="s">
        <v>386</v>
      </c>
      <c r="F9297" s="346" t="s">
        <v>824</v>
      </c>
      <c r="G9297" s="342">
        <f t="shared" si="295"/>
        <v>809.20104759336095</v>
      </c>
      <c r="H9297" s="342">
        <f t="shared" si="294"/>
        <v>15358.061047593361</v>
      </c>
      <c r="I9297" s="190"/>
      <c r="J9297" s="347">
        <v>6</v>
      </c>
    </row>
    <row r="9298" spans="1:10" ht="13.5" hidden="1" customHeight="1" thickBot="1">
      <c r="A9298" s="410"/>
      <c r="B9298" s="183">
        <v>165.34</v>
      </c>
      <c r="C9298" s="184">
        <v>14375.79</v>
      </c>
      <c r="D9298" s="346" t="s">
        <v>385</v>
      </c>
      <c r="E9298" s="346" t="s">
        <v>386</v>
      </c>
      <c r="F9298" s="346" t="s">
        <v>825</v>
      </c>
      <c r="G9298" s="342">
        <f t="shared" si="295"/>
        <v>799.57497205844038</v>
      </c>
      <c r="H9298" s="342">
        <f t="shared" si="294"/>
        <v>15175.364972058442</v>
      </c>
      <c r="I9298" s="190"/>
      <c r="J9298" s="347">
        <v>6</v>
      </c>
    </row>
    <row r="9299" spans="1:10" ht="13.5" hidden="1" customHeight="1" thickBot="1">
      <c r="A9299" s="410"/>
      <c r="B9299" s="183">
        <v>157.34</v>
      </c>
      <c r="C9299" s="184">
        <v>13205.94</v>
      </c>
      <c r="D9299" s="346" t="s">
        <v>385</v>
      </c>
      <c r="E9299" s="346" t="s">
        <v>386</v>
      </c>
      <c r="F9299" s="346" t="s">
        <v>818</v>
      </c>
      <c r="G9299" s="342">
        <f t="shared" si="295"/>
        <v>734.50844137994784</v>
      </c>
      <c r="H9299" s="342">
        <f t="shared" si="294"/>
        <v>13940.448441379949</v>
      </c>
      <c r="I9299" s="190"/>
      <c r="J9299" s="347">
        <v>6</v>
      </c>
    </row>
    <row r="9300" spans="1:10" ht="13.5" hidden="1" customHeight="1" thickBot="1">
      <c r="A9300" s="410"/>
      <c r="B9300" s="183">
        <v>173.34</v>
      </c>
      <c r="C9300" s="184">
        <v>15175.43</v>
      </c>
      <c r="D9300" s="346" t="s">
        <v>385</v>
      </c>
      <c r="E9300" s="346" t="s">
        <v>386</v>
      </c>
      <c r="F9300" s="346" t="s">
        <v>826</v>
      </c>
      <c r="G9300" s="342">
        <f t="shared" si="295"/>
        <v>844.05058909630827</v>
      </c>
      <c r="H9300" s="342">
        <f t="shared" si="294"/>
        <v>16019.480589096309</v>
      </c>
      <c r="I9300" s="190"/>
      <c r="J9300" s="347">
        <v>6</v>
      </c>
    </row>
    <row r="9301" spans="1:10" ht="13.5" hidden="1" customHeight="1" thickBot="1">
      <c r="A9301" s="410"/>
      <c r="B9301" s="183">
        <v>173.34</v>
      </c>
      <c r="C9301" s="184">
        <v>15175.43</v>
      </c>
      <c r="D9301" s="346" t="s">
        <v>385</v>
      </c>
      <c r="E9301" s="346" t="s">
        <v>386</v>
      </c>
      <c r="F9301" s="346" t="s">
        <v>827</v>
      </c>
      <c r="G9301" s="342">
        <f t="shared" si="295"/>
        <v>844.05058909630827</v>
      </c>
      <c r="H9301" s="342">
        <f t="shared" si="294"/>
        <v>16019.480589096309</v>
      </c>
      <c r="I9301" s="190"/>
      <c r="J9301" s="347">
        <v>6</v>
      </c>
    </row>
    <row r="9302" spans="1:10" ht="13.5" hidden="1" customHeight="1" thickBot="1">
      <c r="A9302" s="410"/>
      <c r="B9302" s="183">
        <v>125.34</v>
      </c>
      <c r="C9302" s="184">
        <v>8884.7099999999991</v>
      </c>
      <c r="D9302" s="346" t="s">
        <v>385</v>
      </c>
      <c r="E9302" s="346" t="s">
        <v>386</v>
      </c>
      <c r="F9302" s="346" t="s">
        <v>828</v>
      </c>
      <c r="G9302" s="342">
        <f t="shared" si="295"/>
        <v>494.16357292345987</v>
      </c>
      <c r="H9302" s="342">
        <f t="shared" si="294"/>
        <v>9378.8735729234595</v>
      </c>
      <c r="I9302" s="190"/>
      <c r="J9302" s="347">
        <v>6</v>
      </c>
    </row>
    <row r="9303" spans="1:10" ht="13.5" hidden="1" customHeight="1" thickBot="1">
      <c r="A9303" s="410"/>
      <c r="B9303" s="183">
        <v>157.34</v>
      </c>
      <c r="C9303" s="184">
        <v>13774.68</v>
      </c>
      <c r="D9303" s="346" t="s">
        <v>385</v>
      </c>
      <c r="E9303" s="346" t="s">
        <v>386</v>
      </c>
      <c r="F9303" s="346" t="s">
        <v>819</v>
      </c>
      <c r="G9303" s="342">
        <f t="shared" si="295"/>
        <v>766.14150430090854</v>
      </c>
      <c r="H9303" s="342">
        <f t="shared" si="294"/>
        <v>14540.82150430091</v>
      </c>
      <c r="I9303" s="190"/>
      <c r="J9303" s="347">
        <v>6</v>
      </c>
    </row>
    <row r="9304" spans="1:10" ht="13.5" hidden="1" customHeight="1" thickBot="1">
      <c r="A9304" s="410"/>
      <c r="B9304" s="183">
        <v>149.34</v>
      </c>
      <c r="C9304" s="184">
        <v>11507.95</v>
      </c>
      <c r="D9304" s="346" t="s">
        <v>385</v>
      </c>
      <c r="E9304" s="346" t="s">
        <v>386</v>
      </c>
      <c r="F9304" s="346" t="s">
        <v>829</v>
      </c>
      <c r="G9304" s="342">
        <f t="shared" si="295"/>
        <v>640.06700151434677</v>
      </c>
      <c r="H9304" s="342">
        <f t="shared" si="294"/>
        <v>12148.017001514347</v>
      </c>
      <c r="I9304" s="190"/>
      <c r="J9304" s="347">
        <v>6</v>
      </c>
    </row>
    <row r="9305" spans="1:10" ht="13.5" hidden="1" customHeight="1" thickBot="1">
      <c r="A9305" s="410"/>
      <c r="B9305" s="183">
        <v>173.34</v>
      </c>
      <c r="C9305" s="184">
        <v>15175.43</v>
      </c>
      <c r="D9305" s="346" t="s">
        <v>385</v>
      </c>
      <c r="E9305" s="346" t="s">
        <v>386</v>
      </c>
      <c r="F9305" s="346" t="s">
        <v>830</v>
      </c>
      <c r="G9305" s="342">
        <f t="shared" si="295"/>
        <v>844.05058909630827</v>
      </c>
      <c r="H9305" s="342">
        <f t="shared" si="294"/>
        <v>16019.480589096309</v>
      </c>
      <c r="I9305" s="190"/>
      <c r="J9305" s="347">
        <v>6</v>
      </c>
    </row>
    <row r="9306" spans="1:10" ht="13.5" hidden="1" customHeight="1" thickBot="1">
      <c r="A9306" s="410"/>
      <c r="B9306" s="183">
        <v>149.34</v>
      </c>
      <c r="C9306" s="184">
        <v>13596.42</v>
      </c>
      <c r="D9306" s="346" t="s">
        <v>385</v>
      </c>
      <c r="E9306" s="346" t="s">
        <v>386</v>
      </c>
      <c r="F9306" s="346" t="s">
        <v>820</v>
      </c>
      <c r="G9306" s="342">
        <f t="shared" si="295"/>
        <v>756.22676330099569</v>
      </c>
      <c r="H9306" s="342">
        <f t="shared" si="294"/>
        <v>14352.646763300996</v>
      </c>
      <c r="I9306" s="190"/>
      <c r="J9306" s="347">
        <v>6</v>
      </c>
    </row>
    <row r="9307" spans="1:10" ht="13.5" hidden="1" customHeight="1" thickBot="1">
      <c r="A9307" s="410"/>
      <c r="B9307" s="183">
        <v>173.34</v>
      </c>
      <c r="C9307" s="184">
        <v>15175.43</v>
      </c>
      <c r="D9307" s="346" t="s">
        <v>385</v>
      </c>
      <c r="E9307" s="346" t="s">
        <v>386</v>
      </c>
      <c r="F9307" s="346" t="s">
        <v>805</v>
      </c>
      <c r="G9307" s="342">
        <f t="shared" si="295"/>
        <v>844.05058909630827</v>
      </c>
      <c r="H9307" s="342">
        <f t="shared" si="294"/>
        <v>16019.480589096309</v>
      </c>
      <c r="I9307" s="190"/>
      <c r="J9307" s="347">
        <v>6</v>
      </c>
    </row>
    <row r="9308" spans="1:10" ht="13.5" hidden="1" customHeight="1" thickBot="1">
      <c r="A9308" s="410"/>
      <c r="B9308" s="183">
        <v>173.34</v>
      </c>
      <c r="C9308" s="184">
        <v>15175.43</v>
      </c>
      <c r="D9308" s="346" t="s">
        <v>385</v>
      </c>
      <c r="E9308" s="346" t="s">
        <v>386</v>
      </c>
      <c r="F9308" s="346" t="s">
        <v>831</v>
      </c>
      <c r="G9308" s="342">
        <f t="shared" si="295"/>
        <v>844.05058909630827</v>
      </c>
      <c r="H9308" s="342">
        <f t="shared" si="294"/>
        <v>16019.480589096309</v>
      </c>
      <c r="I9308" s="190"/>
      <c r="J9308" s="347">
        <v>6</v>
      </c>
    </row>
    <row r="9309" spans="1:10" ht="13.5" hidden="1" customHeight="1" thickBot="1">
      <c r="A9309" s="410"/>
      <c r="B9309" s="183">
        <v>173.34</v>
      </c>
      <c r="C9309" s="184">
        <v>15175.43</v>
      </c>
      <c r="D9309" s="346" t="s">
        <v>385</v>
      </c>
      <c r="E9309" s="346" t="s">
        <v>386</v>
      </c>
      <c r="F9309" s="346" t="s">
        <v>832</v>
      </c>
      <c r="G9309" s="342">
        <f t="shared" si="295"/>
        <v>844.05058909630827</v>
      </c>
      <c r="H9309" s="342">
        <f t="shared" si="294"/>
        <v>16019.480589096309</v>
      </c>
      <c r="I9309" s="190"/>
      <c r="J9309" s="347">
        <v>6</v>
      </c>
    </row>
    <row r="9310" spans="1:10" ht="13.5" hidden="1" customHeight="1" thickBot="1">
      <c r="A9310" s="410"/>
      <c r="B9310" s="183">
        <v>157.34</v>
      </c>
      <c r="C9310" s="184">
        <v>13774.68</v>
      </c>
      <c r="D9310" s="346" t="s">
        <v>385</v>
      </c>
      <c r="E9310" s="346" t="s">
        <v>386</v>
      </c>
      <c r="F9310" s="346" t="s">
        <v>821</v>
      </c>
      <c r="G9310" s="342">
        <f t="shared" si="295"/>
        <v>766.14150430090854</v>
      </c>
      <c r="H9310" s="342">
        <f t="shared" si="294"/>
        <v>14540.82150430091</v>
      </c>
      <c r="I9310" s="190"/>
      <c r="J9310" s="347">
        <v>6</v>
      </c>
    </row>
    <row r="9311" spans="1:10" ht="13.5" hidden="1" customHeight="1" thickBot="1">
      <c r="A9311" s="410"/>
      <c r="B9311" s="183">
        <v>173.34</v>
      </c>
      <c r="C9311" s="184">
        <v>15175.43</v>
      </c>
      <c r="D9311" s="346" t="s">
        <v>385</v>
      </c>
      <c r="E9311" s="346" t="s">
        <v>386</v>
      </c>
      <c r="F9311" s="346" t="s">
        <v>833</v>
      </c>
      <c r="G9311" s="342">
        <f t="shared" si="295"/>
        <v>844.05058909630827</v>
      </c>
      <c r="H9311" s="342">
        <f t="shared" si="294"/>
        <v>16019.480589096309</v>
      </c>
      <c r="I9311" s="190"/>
      <c r="J9311" s="347">
        <v>6</v>
      </c>
    </row>
    <row r="9312" spans="1:10" ht="13.5" hidden="1" customHeight="1" thickBot="1">
      <c r="A9312" s="410"/>
      <c r="B9312" s="183">
        <v>157.34</v>
      </c>
      <c r="C9312" s="184">
        <v>14818.91</v>
      </c>
      <c r="D9312" s="346" t="s">
        <v>385</v>
      </c>
      <c r="E9312" s="346" t="s">
        <v>386</v>
      </c>
      <c r="F9312" s="346" t="s">
        <v>916</v>
      </c>
      <c r="G9312" s="342">
        <f t="shared" si="295"/>
        <v>824.22110709648257</v>
      </c>
      <c r="H9312" s="342">
        <f t="shared" si="294"/>
        <v>15643.131107096482</v>
      </c>
      <c r="I9312" s="190"/>
      <c r="J9312" s="347">
        <v>6</v>
      </c>
    </row>
    <row r="9313" spans="1:10" ht="13.5" hidden="1" customHeight="1" thickBot="1">
      <c r="A9313" s="410"/>
      <c r="B9313" s="183">
        <v>173.34</v>
      </c>
      <c r="C9313" s="184">
        <v>15175.43</v>
      </c>
      <c r="D9313" s="346" t="s">
        <v>385</v>
      </c>
      <c r="E9313" s="346" t="s">
        <v>386</v>
      </c>
      <c r="F9313" s="346" t="s">
        <v>917</v>
      </c>
      <c r="G9313" s="342">
        <f t="shared" si="295"/>
        <v>844.05058909630827</v>
      </c>
      <c r="H9313" s="342">
        <f t="shared" si="294"/>
        <v>16019.480589096309</v>
      </c>
      <c r="I9313" s="190"/>
      <c r="J9313" s="347">
        <v>6</v>
      </c>
    </row>
    <row r="9314" spans="1:10" ht="13.5" hidden="1" customHeight="1" thickBot="1">
      <c r="A9314" s="410"/>
      <c r="B9314" s="183">
        <v>173.34</v>
      </c>
      <c r="C9314" s="184">
        <v>15175.43</v>
      </c>
      <c r="D9314" s="346" t="s">
        <v>385</v>
      </c>
      <c r="E9314" s="346" t="s">
        <v>386</v>
      </c>
      <c r="F9314" s="346" t="s">
        <v>918</v>
      </c>
      <c r="G9314" s="342">
        <f t="shared" si="295"/>
        <v>844.05058909630827</v>
      </c>
      <c r="H9314" s="342">
        <f t="shared" si="294"/>
        <v>16019.480589096309</v>
      </c>
      <c r="I9314" s="190"/>
      <c r="J9314" s="347">
        <v>6</v>
      </c>
    </row>
    <row r="9315" spans="1:10" ht="13.5" hidden="1" customHeight="1" thickBot="1">
      <c r="A9315" s="410"/>
      <c r="B9315" s="183">
        <v>117.34</v>
      </c>
      <c r="C9315" s="184">
        <v>11421.51</v>
      </c>
      <c r="D9315" s="346" t="s">
        <v>385</v>
      </c>
      <c r="E9315" s="346" t="s">
        <v>386</v>
      </c>
      <c r="F9315" s="346" t="s">
        <v>919</v>
      </c>
      <c r="G9315" s="342">
        <f t="shared" si="295"/>
        <v>635.25924760414546</v>
      </c>
      <c r="H9315" s="342">
        <f t="shared" si="294"/>
        <v>12056.769247604145</v>
      </c>
      <c r="I9315" s="190"/>
      <c r="J9315" s="347">
        <v>6</v>
      </c>
    </row>
    <row r="9316" spans="1:10" ht="13.5" hidden="1" customHeight="1" thickBot="1">
      <c r="A9316" s="410"/>
      <c r="B9316" s="183">
        <v>149.34</v>
      </c>
      <c r="C9316" s="184">
        <v>17289.48</v>
      </c>
      <c r="D9316" s="346" t="s">
        <v>385</v>
      </c>
      <c r="E9316" s="346" t="s">
        <v>386</v>
      </c>
      <c r="F9316" s="346" t="s">
        <v>920</v>
      </c>
      <c r="G9316" s="342">
        <f t="shared" si="295"/>
        <v>961.63309897438432</v>
      </c>
      <c r="H9316" s="342">
        <f t="shared" si="294"/>
        <v>18251.113098974383</v>
      </c>
      <c r="I9316" s="190"/>
      <c r="J9316" s="347">
        <v>6</v>
      </c>
    </row>
    <row r="9317" spans="1:10" ht="13.5" hidden="1" customHeight="1" thickBot="1">
      <c r="A9317" s="410"/>
      <c r="B9317" s="183">
        <v>141.34</v>
      </c>
      <c r="C9317" s="184">
        <v>14533.76</v>
      </c>
      <c r="D9317" s="346" t="s">
        <v>385</v>
      </c>
      <c r="E9317" s="346" t="s">
        <v>386</v>
      </c>
      <c r="F9317" s="346" t="s">
        <v>858</v>
      </c>
      <c r="G9317" s="342">
        <f t="shared" si="295"/>
        <v>808.36119238692834</v>
      </c>
      <c r="H9317" s="342">
        <f t="shared" si="294"/>
        <v>15342.121192386929</v>
      </c>
      <c r="I9317" s="190"/>
      <c r="J9317" s="347">
        <v>6</v>
      </c>
    </row>
    <row r="9318" spans="1:10" ht="13.5" hidden="1" customHeight="1" thickBot="1">
      <c r="A9318" s="410"/>
      <c r="B9318" s="183">
        <v>8</v>
      </c>
      <c r="C9318" s="184">
        <v>178.26</v>
      </c>
      <c r="D9318" s="346" t="s">
        <v>834</v>
      </c>
      <c r="E9318" s="346" t="s">
        <v>386</v>
      </c>
      <c r="F9318" s="346" t="s">
        <v>819</v>
      </c>
      <c r="G9318" s="342">
        <f t="shared" si="295"/>
        <v>9.9147409999128797</v>
      </c>
      <c r="H9318" s="342">
        <f t="shared" si="294"/>
        <v>188.17474099991287</v>
      </c>
      <c r="I9318" s="190"/>
      <c r="J9318" s="347">
        <v>6</v>
      </c>
    </row>
    <row r="9319" spans="1:10" ht="13.5" hidden="1" customHeight="1" thickBot="1">
      <c r="A9319" s="410"/>
      <c r="B9319" s="183">
        <v>8</v>
      </c>
      <c r="C9319" s="184">
        <v>178.26</v>
      </c>
      <c r="D9319" s="346" t="s">
        <v>834</v>
      </c>
      <c r="E9319" s="346" t="s">
        <v>386</v>
      </c>
      <c r="F9319" s="346" t="s">
        <v>919</v>
      </c>
      <c r="G9319" s="342">
        <f t="shared" si="295"/>
        <v>9.9147409999128797</v>
      </c>
      <c r="H9319" s="342">
        <f t="shared" si="294"/>
        <v>188.17474099991287</v>
      </c>
      <c r="I9319" s="190"/>
      <c r="J9319" s="347">
        <v>6</v>
      </c>
    </row>
    <row r="9320" spans="1:10" ht="13.5" hidden="1" customHeight="1" thickBot="1">
      <c r="A9320" s="411"/>
      <c r="B9320" s="183">
        <v>0</v>
      </c>
      <c r="C9320" s="184">
        <v>445.65</v>
      </c>
      <c r="D9320" s="346" t="s">
        <v>393</v>
      </c>
      <c r="E9320" s="346" t="s">
        <v>386</v>
      </c>
      <c r="F9320" s="346" t="s">
        <v>859</v>
      </c>
      <c r="G9320" s="342">
        <f t="shared" si="295"/>
        <v>24.786852499782203</v>
      </c>
      <c r="H9320" s="342">
        <f t="shared" si="294"/>
        <v>470.43685249978216</v>
      </c>
      <c r="I9320" s="190"/>
      <c r="J9320" s="347">
        <v>6</v>
      </c>
    </row>
    <row r="9321" spans="1:10" ht="13.5" thickBot="1">
      <c r="A9321" s="185" t="s">
        <v>592</v>
      </c>
      <c r="B9321" s="186">
        <v>4016.16</v>
      </c>
      <c r="C9321" s="187">
        <v>373724.22</v>
      </c>
      <c r="D9321" s="412"/>
      <c r="E9321" s="413"/>
      <c r="F9321" s="414"/>
      <c r="G9321" s="342">
        <f t="shared" si="295"/>
        <v>20786.372975959057</v>
      </c>
      <c r="H9321" s="342">
        <f t="shared" si="294"/>
        <v>394510.59297595901</v>
      </c>
      <c r="I9321" s="190">
        <f>+H9321</f>
        <v>394510.59297595901</v>
      </c>
      <c r="J9321" s="347">
        <v>6</v>
      </c>
    </row>
    <row r="9322" spans="1:10" ht="13.5" hidden="1" customHeight="1" thickBot="1">
      <c r="A9322" s="409" t="s">
        <v>593</v>
      </c>
      <c r="B9322" s="183">
        <v>0</v>
      </c>
      <c r="C9322" s="184">
        <v>2097.5500000000002</v>
      </c>
      <c r="D9322" s="346" t="s">
        <v>588</v>
      </c>
      <c r="E9322" s="346" t="s">
        <v>386</v>
      </c>
      <c r="F9322" s="346" t="s">
        <v>858</v>
      </c>
      <c r="G9322" s="342">
        <f t="shared" si="295"/>
        <v>116.66478730151051</v>
      </c>
      <c r="H9322" s="342">
        <f t="shared" si="294"/>
        <v>2214.2147873015106</v>
      </c>
      <c r="I9322" s="190"/>
      <c r="J9322" s="347">
        <v>6</v>
      </c>
    </row>
    <row r="9323" spans="1:10" ht="13.5" hidden="1" customHeight="1" thickBot="1">
      <c r="A9323" s="410"/>
      <c r="B9323" s="183">
        <v>32</v>
      </c>
      <c r="C9323" s="184">
        <v>603.99</v>
      </c>
      <c r="D9323" s="346" t="s">
        <v>391</v>
      </c>
      <c r="E9323" s="346" t="s">
        <v>386</v>
      </c>
      <c r="F9323" s="346" t="s">
        <v>807</v>
      </c>
      <c r="G9323" s="342">
        <f t="shared" si="295"/>
        <v>33.593652061805123</v>
      </c>
      <c r="H9323" s="342">
        <f t="shared" si="294"/>
        <v>637.58365206180508</v>
      </c>
      <c r="I9323" s="190"/>
      <c r="J9323" s="347">
        <v>6</v>
      </c>
    </row>
    <row r="9324" spans="1:10" ht="13.5" hidden="1" customHeight="1" thickBot="1">
      <c r="A9324" s="410"/>
      <c r="B9324" s="183">
        <v>16</v>
      </c>
      <c r="C9324" s="184">
        <v>836.02</v>
      </c>
      <c r="D9324" s="346" t="s">
        <v>391</v>
      </c>
      <c r="E9324" s="346" t="s">
        <v>386</v>
      </c>
      <c r="F9324" s="346" t="s">
        <v>817</v>
      </c>
      <c r="G9324" s="342">
        <f t="shared" si="295"/>
        <v>46.499056270319571</v>
      </c>
      <c r="H9324" s="342">
        <f t="shared" si="294"/>
        <v>882.51905627031954</v>
      </c>
      <c r="I9324" s="190"/>
      <c r="J9324" s="347">
        <v>6</v>
      </c>
    </row>
    <row r="9325" spans="1:10" ht="13.5" hidden="1" customHeight="1" thickBot="1">
      <c r="A9325" s="410"/>
      <c r="B9325" s="183">
        <v>16</v>
      </c>
      <c r="C9325" s="184">
        <v>302</v>
      </c>
      <c r="D9325" s="346" t="s">
        <v>391</v>
      </c>
      <c r="E9325" s="346" t="s">
        <v>386</v>
      </c>
      <c r="F9325" s="346" t="s">
        <v>837</v>
      </c>
      <c r="G9325" s="342">
        <f t="shared" si="295"/>
        <v>16.797104128653032</v>
      </c>
      <c r="H9325" s="342">
        <f t="shared" si="294"/>
        <v>318.79710412865302</v>
      </c>
      <c r="I9325" s="190"/>
      <c r="J9325" s="347">
        <v>6</v>
      </c>
    </row>
    <row r="9326" spans="1:10" ht="13.5" hidden="1" customHeight="1" thickBot="1">
      <c r="A9326" s="410"/>
      <c r="B9326" s="183">
        <v>16</v>
      </c>
      <c r="C9326" s="184">
        <v>836.02</v>
      </c>
      <c r="D9326" s="346" t="s">
        <v>391</v>
      </c>
      <c r="E9326" s="346" t="s">
        <v>386</v>
      </c>
      <c r="F9326" s="346" t="s">
        <v>818</v>
      </c>
      <c r="G9326" s="342">
        <f t="shared" si="295"/>
        <v>46.499056270319571</v>
      </c>
      <c r="H9326" s="342">
        <f t="shared" si="294"/>
        <v>882.51905627031954</v>
      </c>
      <c r="I9326" s="190"/>
      <c r="J9326" s="347">
        <v>6</v>
      </c>
    </row>
    <row r="9327" spans="1:10" ht="13.5" hidden="1" customHeight="1" thickBot="1">
      <c r="A9327" s="410"/>
      <c r="B9327" s="183">
        <v>16</v>
      </c>
      <c r="C9327" s="184">
        <v>302</v>
      </c>
      <c r="D9327" s="346" t="s">
        <v>391</v>
      </c>
      <c r="E9327" s="346" t="s">
        <v>386</v>
      </c>
      <c r="F9327" s="346" t="s">
        <v>835</v>
      </c>
      <c r="G9327" s="342">
        <f t="shared" si="295"/>
        <v>16.797104128653032</v>
      </c>
      <c r="H9327" s="342">
        <f t="shared" si="294"/>
        <v>318.79710412865302</v>
      </c>
      <c r="I9327" s="190"/>
      <c r="J9327" s="347">
        <v>6</v>
      </c>
    </row>
    <row r="9328" spans="1:10" ht="13.5" hidden="1" customHeight="1" thickBot="1">
      <c r="A9328" s="410"/>
      <c r="B9328" s="183">
        <v>16</v>
      </c>
      <c r="C9328" s="184">
        <v>892.49</v>
      </c>
      <c r="D9328" s="346" t="s">
        <v>391</v>
      </c>
      <c r="E9328" s="346" t="s">
        <v>386</v>
      </c>
      <c r="F9328" s="346" t="s">
        <v>819</v>
      </c>
      <c r="G9328" s="342">
        <f t="shared" si="295"/>
        <v>49.639892264177313</v>
      </c>
      <c r="H9328" s="342">
        <f t="shared" si="294"/>
        <v>942.12989226417733</v>
      </c>
      <c r="I9328" s="190"/>
      <c r="J9328" s="347">
        <v>6</v>
      </c>
    </row>
    <row r="9329" spans="1:10" ht="13.5" hidden="1" customHeight="1" thickBot="1">
      <c r="A9329" s="410"/>
      <c r="B9329" s="183">
        <v>16</v>
      </c>
      <c r="C9329" s="184">
        <v>308.13</v>
      </c>
      <c r="D9329" s="346" t="s">
        <v>391</v>
      </c>
      <c r="E9329" s="346" t="s">
        <v>386</v>
      </c>
      <c r="F9329" s="346" t="s">
        <v>845</v>
      </c>
      <c r="G9329" s="342">
        <f t="shared" si="295"/>
        <v>17.138051970734633</v>
      </c>
      <c r="H9329" s="342">
        <f t="shared" si="294"/>
        <v>325.26805197073463</v>
      </c>
      <c r="I9329" s="190"/>
      <c r="J9329" s="347">
        <v>6</v>
      </c>
    </row>
    <row r="9330" spans="1:10" ht="13.5" hidden="1" customHeight="1" thickBot="1">
      <c r="A9330" s="410"/>
      <c r="B9330" s="183">
        <v>16</v>
      </c>
      <c r="C9330" s="184">
        <v>892.49</v>
      </c>
      <c r="D9330" s="346" t="s">
        <v>391</v>
      </c>
      <c r="E9330" s="346" t="s">
        <v>386</v>
      </c>
      <c r="F9330" s="346" t="s">
        <v>820</v>
      </c>
      <c r="G9330" s="342">
        <f t="shared" si="295"/>
        <v>49.639892264177313</v>
      </c>
      <c r="H9330" s="342">
        <f t="shared" si="294"/>
        <v>942.12989226417733</v>
      </c>
      <c r="I9330" s="190"/>
      <c r="J9330" s="347">
        <v>6</v>
      </c>
    </row>
    <row r="9331" spans="1:10" ht="13.5" hidden="1" customHeight="1" thickBot="1">
      <c r="A9331" s="410"/>
      <c r="B9331" s="183">
        <v>16</v>
      </c>
      <c r="C9331" s="184">
        <v>308.13</v>
      </c>
      <c r="D9331" s="346" t="s">
        <v>391</v>
      </c>
      <c r="E9331" s="346" t="s">
        <v>386</v>
      </c>
      <c r="F9331" s="346" t="s">
        <v>881</v>
      </c>
      <c r="G9331" s="342">
        <f t="shared" si="295"/>
        <v>17.138051970734633</v>
      </c>
      <c r="H9331" s="342">
        <f t="shared" si="294"/>
        <v>325.26805197073463</v>
      </c>
      <c r="I9331" s="190"/>
      <c r="J9331" s="347">
        <v>6</v>
      </c>
    </row>
    <row r="9332" spans="1:10" ht="13.5" hidden="1" customHeight="1" thickBot="1">
      <c r="A9332" s="410"/>
      <c r="B9332" s="183">
        <v>16</v>
      </c>
      <c r="C9332" s="184">
        <v>308.13</v>
      </c>
      <c r="D9332" s="346" t="s">
        <v>391</v>
      </c>
      <c r="E9332" s="346" t="s">
        <v>386</v>
      </c>
      <c r="F9332" s="346" t="s">
        <v>863</v>
      </c>
      <c r="G9332" s="342">
        <f t="shared" si="295"/>
        <v>17.138051970734633</v>
      </c>
      <c r="H9332" s="342">
        <f t="shared" si="294"/>
        <v>325.26805197073463</v>
      </c>
      <c r="I9332" s="190"/>
      <c r="J9332" s="347">
        <v>6</v>
      </c>
    </row>
    <row r="9333" spans="1:10" ht="13.5" hidden="1" customHeight="1" thickBot="1">
      <c r="A9333" s="410"/>
      <c r="B9333" s="183">
        <v>16</v>
      </c>
      <c r="C9333" s="184">
        <v>892.49</v>
      </c>
      <c r="D9333" s="346" t="s">
        <v>391</v>
      </c>
      <c r="E9333" s="346" t="s">
        <v>386</v>
      </c>
      <c r="F9333" s="346" t="s">
        <v>821</v>
      </c>
      <c r="G9333" s="342">
        <f t="shared" si="295"/>
        <v>49.639892264177313</v>
      </c>
      <c r="H9333" s="342">
        <f t="shared" si="294"/>
        <v>942.12989226417733</v>
      </c>
      <c r="I9333" s="190"/>
      <c r="J9333" s="347">
        <v>6</v>
      </c>
    </row>
    <row r="9334" spans="1:10" ht="13.5" hidden="1" customHeight="1" thickBot="1">
      <c r="A9334" s="410"/>
      <c r="B9334" s="183">
        <v>32</v>
      </c>
      <c r="C9334" s="184">
        <v>1784.98</v>
      </c>
      <c r="D9334" s="346" t="s">
        <v>391</v>
      </c>
      <c r="E9334" s="346" t="s">
        <v>386</v>
      </c>
      <c r="F9334" s="346" t="s">
        <v>919</v>
      </c>
      <c r="G9334" s="342">
        <f t="shared" si="295"/>
        <v>99.279784528354625</v>
      </c>
      <c r="H9334" s="342">
        <f t="shared" si="294"/>
        <v>1884.2597845283547</v>
      </c>
      <c r="I9334" s="190"/>
      <c r="J9334" s="347">
        <v>6</v>
      </c>
    </row>
    <row r="9335" spans="1:10" ht="13.5" hidden="1" customHeight="1" thickBot="1">
      <c r="A9335" s="410"/>
      <c r="B9335" s="183">
        <v>32</v>
      </c>
      <c r="C9335" s="184">
        <v>616.26</v>
      </c>
      <c r="D9335" s="346" t="s">
        <v>391</v>
      </c>
      <c r="E9335" s="346" t="s">
        <v>386</v>
      </c>
      <c r="F9335" s="346" t="s">
        <v>838</v>
      </c>
      <c r="G9335" s="342">
        <f t="shared" si="295"/>
        <v>34.276103941469266</v>
      </c>
      <c r="H9335" s="342">
        <f t="shared" si="294"/>
        <v>650.53610394146926</v>
      </c>
      <c r="I9335" s="190"/>
      <c r="J9335" s="347">
        <v>6</v>
      </c>
    </row>
    <row r="9336" spans="1:10" ht="13.5" hidden="1" customHeight="1" thickBot="1">
      <c r="A9336" s="410"/>
      <c r="B9336" s="183">
        <v>64</v>
      </c>
      <c r="C9336" s="184">
        <v>2401.2399999999998</v>
      </c>
      <c r="D9336" s="346" t="s">
        <v>391</v>
      </c>
      <c r="E9336" s="346" t="s">
        <v>386</v>
      </c>
      <c r="F9336" s="346" t="s">
        <v>858</v>
      </c>
      <c r="G9336" s="342">
        <f t="shared" si="295"/>
        <v>133.55588846982388</v>
      </c>
      <c r="H9336" s="342">
        <f t="shared" si="294"/>
        <v>2534.7958884698237</v>
      </c>
      <c r="I9336" s="190"/>
      <c r="J9336" s="347">
        <v>6</v>
      </c>
    </row>
    <row r="9337" spans="1:10" ht="13.5" hidden="1" customHeight="1" thickBot="1">
      <c r="A9337" s="410"/>
      <c r="B9337" s="183">
        <v>2</v>
      </c>
      <c r="C9337" s="184">
        <v>73.099999999999994</v>
      </c>
      <c r="D9337" s="346" t="s">
        <v>387</v>
      </c>
      <c r="E9337" s="346" t="s">
        <v>386</v>
      </c>
      <c r="F9337" s="346" t="s">
        <v>837</v>
      </c>
      <c r="G9337" s="342">
        <f t="shared" si="295"/>
        <v>4.065789111935552</v>
      </c>
      <c r="H9337" s="342">
        <f t="shared" si="294"/>
        <v>77.165789111935553</v>
      </c>
      <c r="I9337" s="190"/>
      <c r="J9337" s="347">
        <v>6</v>
      </c>
    </row>
    <row r="9338" spans="1:10" ht="13.5" hidden="1" customHeight="1" thickBot="1">
      <c r="A9338" s="410"/>
      <c r="B9338" s="183">
        <v>3</v>
      </c>
      <c r="C9338" s="184">
        <v>109.65</v>
      </c>
      <c r="D9338" s="346" t="s">
        <v>387</v>
      </c>
      <c r="E9338" s="346" t="s">
        <v>386</v>
      </c>
      <c r="F9338" s="346" t="s">
        <v>811</v>
      </c>
      <c r="G9338" s="342">
        <f t="shared" si="295"/>
        <v>6.0986836679033285</v>
      </c>
      <c r="H9338" s="342">
        <f t="shared" si="294"/>
        <v>115.74868366790334</v>
      </c>
      <c r="I9338" s="190"/>
      <c r="J9338" s="347">
        <v>6</v>
      </c>
    </row>
    <row r="9339" spans="1:10" ht="13.5" hidden="1" customHeight="1" thickBot="1">
      <c r="A9339" s="410"/>
      <c r="B9339" s="183">
        <v>8.5</v>
      </c>
      <c r="C9339" s="184">
        <v>310.68</v>
      </c>
      <c r="D9339" s="346" t="s">
        <v>387</v>
      </c>
      <c r="E9339" s="346" t="s">
        <v>386</v>
      </c>
      <c r="F9339" s="346" t="s">
        <v>809</v>
      </c>
      <c r="G9339" s="342">
        <f t="shared" si="295"/>
        <v>17.279881823476572</v>
      </c>
      <c r="H9339" s="342">
        <f t="shared" si="294"/>
        <v>327.95988182347656</v>
      </c>
      <c r="I9339" s="190"/>
      <c r="J9339" s="347">
        <v>6</v>
      </c>
    </row>
    <row r="9340" spans="1:10" ht="13.5" hidden="1" customHeight="1" thickBot="1">
      <c r="A9340" s="410"/>
      <c r="B9340" s="183">
        <v>13</v>
      </c>
      <c r="C9340" s="184">
        <v>482.28</v>
      </c>
      <c r="D9340" s="346" t="s">
        <v>387</v>
      </c>
      <c r="E9340" s="346" t="s">
        <v>386</v>
      </c>
      <c r="F9340" s="346" t="s">
        <v>802</v>
      </c>
      <c r="G9340" s="342">
        <f t="shared" si="295"/>
        <v>26.824196619757565</v>
      </c>
      <c r="H9340" s="342">
        <f t="shared" si="294"/>
        <v>509.10419661975754</v>
      </c>
      <c r="I9340" s="190"/>
      <c r="J9340" s="347">
        <v>6</v>
      </c>
    </row>
    <row r="9341" spans="1:10" ht="13.5" hidden="1" customHeight="1" thickBot="1">
      <c r="A9341" s="410"/>
      <c r="B9341" s="183">
        <v>2</v>
      </c>
      <c r="C9341" s="184">
        <v>74.2</v>
      </c>
      <c r="D9341" s="346" t="s">
        <v>387</v>
      </c>
      <c r="E9341" s="346" t="s">
        <v>386</v>
      </c>
      <c r="F9341" s="346" t="s">
        <v>864</v>
      </c>
      <c r="G9341" s="342">
        <f t="shared" si="295"/>
        <v>4.1269706170399179</v>
      </c>
      <c r="H9341" s="342">
        <f t="shared" si="294"/>
        <v>78.326970617039919</v>
      </c>
      <c r="I9341" s="190"/>
      <c r="J9341" s="347">
        <v>6</v>
      </c>
    </row>
    <row r="9342" spans="1:10" ht="13.5" hidden="1" customHeight="1" thickBot="1">
      <c r="A9342" s="410"/>
      <c r="B9342" s="183">
        <v>4</v>
      </c>
      <c r="C9342" s="184">
        <v>148.4</v>
      </c>
      <c r="D9342" s="346" t="s">
        <v>387</v>
      </c>
      <c r="E9342" s="346" t="s">
        <v>386</v>
      </c>
      <c r="F9342" s="346" t="s">
        <v>872</v>
      </c>
      <c r="G9342" s="342">
        <f t="shared" si="295"/>
        <v>8.2539412340798357</v>
      </c>
      <c r="H9342" s="342">
        <f t="shared" si="294"/>
        <v>156.65394123407984</v>
      </c>
      <c r="I9342" s="190"/>
      <c r="J9342" s="347">
        <v>6</v>
      </c>
    </row>
    <row r="9343" spans="1:10" ht="13.5" hidden="1" customHeight="1" thickBot="1">
      <c r="A9343" s="410"/>
      <c r="B9343" s="183">
        <v>4</v>
      </c>
      <c r="C9343" s="184">
        <v>148.4</v>
      </c>
      <c r="D9343" s="346" t="s">
        <v>387</v>
      </c>
      <c r="E9343" s="346" t="s">
        <v>386</v>
      </c>
      <c r="F9343" s="346" t="s">
        <v>858</v>
      </c>
      <c r="G9343" s="342">
        <f t="shared" si="295"/>
        <v>8.2539412340798357</v>
      </c>
      <c r="H9343" s="342">
        <f t="shared" si="294"/>
        <v>156.65394123407984</v>
      </c>
      <c r="I9343" s="190"/>
      <c r="J9343" s="347">
        <v>6</v>
      </c>
    </row>
    <row r="9344" spans="1:10" ht="13.5" hidden="1" customHeight="1" thickBot="1">
      <c r="A9344" s="410"/>
      <c r="B9344" s="183">
        <v>120</v>
      </c>
      <c r="C9344" s="184">
        <v>2286.9299999999998</v>
      </c>
      <c r="D9344" s="346" t="s">
        <v>384</v>
      </c>
      <c r="E9344" s="346" t="s">
        <v>386</v>
      </c>
      <c r="F9344" s="346" t="s">
        <v>807</v>
      </c>
      <c r="G9344" s="342">
        <f t="shared" si="295"/>
        <v>127.19801769847842</v>
      </c>
      <c r="H9344" s="342">
        <f t="shared" si="294"/>
        <v>2414.1280176984783</v>
      </c>
      <c r="I9344" s="190"/>
      <c r="J9344" s="347">
        <v>6</v>
      </c>
    </row>
    <row r="9345" spans="1:10" ht="13.5" hidden="1" customHeight="1" thickBot="1">
      <c r="A9345" s="410"/>
      <c r="B9345" s="183">
        <v>121.5</v>
      </c>
      <c r="C9345" s="184">
        <v>2416.85</v>
      </c>
      <c r="D9345" s="346" t="s">
        <v>384</v>
      </c>
      <c r="E9345" s="346" t="s">
        <v>386</v>
      </c>
      <c r="F9345" s="346" t="s">
        <v>837</v>
      </c>
      <c r="G9345" s="342">
        <f t="shared" si="295"/>
        <v>134.42410964680494</v>
      </c>
      <c r="H9345" s="342">
        <f t="shared" si="294"/>
        <v>2551.2741096468048</v>
      </c>
      <c r="I9345" s="190"/>
      <c r="J9345" s="347">
        <v>6</v>
      </c>
    </row>
    <row r="9346" spans="1:10" ht="13.5" hidden="1" customHeight="1" thickBot="1">
      <c r="A9346" s="410"/>
      <c r="B9346" s="183">
        <v>160</v>
      </c>
      <c r="C9346" s="184">
        <v>3019.95</v>
      </c>
      <c r="D9346" s="346" t="s">
        <v>384</v>
      </c>
      <c r="E9346" s="346" t="s">
        <v>386</v>
      </c>
      <c r="F9346" s="346" t="s">
        <v>811</v>
      </c>
      <c r="G9346" s="342">
        <f t="shared" si="295"/>
        <v>167.9682603090256</v>
      </c>
      <c r="H9346" s="342">
        <f t="shared" si="294"/>
        <v>3187.9182603090253</v>
      </c>
      <c r="I9346" s="190"/>
      <c r="J9346" s="347">
        <v>6</v>
      </c>
    </row>
    <row r="9347" spans="1:10" ht="13.5" hidden="1" customHeight="1" thickBot="1">
      <c r="A9347" s="410"/>
      <c r="B9347" s="183">
        <v>160</v>
      </c>
      <c r="C9347" s="184">
        <v>3019.95</v>
      </c>
      <c r="D9347" s="346" t="s">
        <v>384</v>
      </c>
      <c r="E9347" s="346" t="s">
        <v>386</v>
      </c>
      <c r="F9347" s="346" t="s">
        <v>813</v>
      </c>
      <c r="G9347" s="342">
        <f t="shared" si="295"/>
        <v>167.9682603090256</v>
      </c>
      <c r="H9347" s="342">
        <f t="shared" si="294"/>
        <v>3187.9182603090253</v>
      </c>
      <c r="I9347" s="190"/>
      <c r="J9347" s="347">
        <v>6</v>
      </c>
    </row>
    <row r="9348" spans="1:10" ht="13.5" hidden="1" customHeight="1" thickBot="1">
      <c r="A9348" s="410"/>
      <c r="B9348" s="183">
        <v>158</v>
      </c>
      <c r="C9348" s="184">
        <v>2993.19</v>
      </c>
      <c r="D9348" s="346" t="s">
        <v>384</v>
      </c>
      <c r="E9348" s="346" t="s">
        <v>386</v>
      </c>
      <c r="F9348" s="346" t="s">
        <v>808</v>
      </c>
      <c r="G9348" s="342">
        <f t="shared" si="295"/>
        <v>166.47988114848667</v>
      </c>
      <c r="H9348" s="342">
        <f t="shared" si="294"/>
        <v>3159.6698811484866</v>
      </c>
      <c r="I9348" s="190"/>
      <c r="J9348" s="347">
        <v>6</v>
      </c>
    </row>
    <row r="9349" spans="1:10" ht="13.5" hidden="1" customHeight="1" thickBot="1">
      <c r="A9349" s="410"/>
      <c r="B9349" s="183">
        <v>149.5</v>
      </c>
      <c r="C9349" s="184">
        <v>2851.97</v>
      </c>
      <c r="D9349" s="346" t="s">
        <v>384</v>
      </c>
      <c r="E9349" s="346" t="s">
        <v>386</v>
      </c>
      <c r="F9349" s="346" t="s">
        <v>809</v>
      </c>
      <c r="G9349" s="342">
        <f t="shared" si="295"/>
        <v>158.62528828408804</v>
      </c>
      <c r="H9349" s="342">
        <f t="shared" si="294"/>
        <v>3010.5952882840879</v>
      </c>
      <c r="I9349" s="190"/>
      <c r="J9349" s="347">
        <v>6</v>
      </c>
    </row>
    <row r="9350" spans="1:10" ht="13.5" hidden="1" customHeight="1" thickBot="1">
      <c r="A9350" s="410"/>
      <c r="B9350" s="183">
        <v>146</v>
      </c>
      <c r="C9350" s="184">
        <v>2755.71</v>
      </c>
      <c r="D9350" s="346" t="s">
        <v>384</v>
      </c>
      <c r="E9350" s="346" t="s">
        <v>386</v>
      </c>
      <c r="F9350" s="346" t="s">
        <v>810</v>
      </c>
      <c r="G9350" s="342">
        <f t="shared" si="295"/>
        <v>153.27135039195517</v>
      </c>
      <c r="H9350" s="342">
        <f t="shared" si="294"/>
        <v>2908.9813503919554</v>
      </c>
      <c r="I9350" s="190"/>
      <c r="J9350" s="347">
        <v>6</v>
      </c>
    </row>
    <row r="9351" spans="1:10" ht="13.5" hidden="1" customHeight="1" thickBot="1">
      <c r="A9351" s="410"/>
      <c r="B9351" s="183">
        <v>98</v>
      </c>
      <c r="C9351" s="184">
        <v>1662.98</v>
      </c>
      <c r="D9351" s="346" t="s">
        <v>384</v>
      </c>
      <c r="E9351" s="346" t="s">
        <v>386</v>
      </c>
      <c r="F9351" s="346" t="s">
        <v>835</v>
      </c>
      <c r="G9351" s="342">
        <f t="shared" si="295"/>
        <v>92.494199416779551</v>
      </c>
      <c r="H9351" s="342">
        <f t="shared" si="294"/>
        <v>1755.4741994167796</v>
      </c>
      <c r="I9351" s="190"/>
      <c r="J9351" s="347">
        <v>6</v>
      </c>
    </row>
    <row r="9352" spans="1:10" ht="13.5" hidden="1" customHeight="1" thickBot="1">
      <c r="A9352" s="410"/>
      <c r="B9352" s="183">
        <v>149.5</v>
      </c>
      <c r="C9352" s="184">
        <v>2832.57</v>
      </c>
      <c r="D9352" s="346" t="s">
        <v>384</v>
      </c>
      <c r="E9352" s="346" t="s">
        <v>386</v>
      </c>
      <c r="F9352" s="346" t="s">
        <v>802</v>
      </c>
      <c r="G9352" s="342">
        <f t="shared" si="295"/>
        <v>157.54626901224745</v>
      </c>
      <c r="H9352" s="342">
        <f t="shared" si="294"/>
        <v>2990.1162690122478</v>
      </c>
      <c r="I9352" s="190"/>
      <c r="J9352" s="347">
        <v>6</v>
      </c>
    </row>
    <row r="9353" spans="1:10" ht="13.5" hidden="1" customHeight="1" thickBot="1">
      <c r="A9353" s="410"/>
      <c r="B9353" s="183">
        <v>151</v>
      </c>
      <c r="C9353" s="184">
        <v>2946.31</v>
      </c>
      <c r="D9353" s="346" t="s">
        <v>384</v>
      </c>
      <c r="E9353" s="346" t="s">
        <v>386</v>
      </c>
      <c r="F9353" s="346" t="s">
        <v>803</v>
      </c>
      <c r="G9353" s="342">
        <f t="shared" si="295"/>
        <v>163.87243664003881</v>
      </c>
      <c r="H9353" s="342">
        <f t="shared" si="294"/>
        <v>3110.1824366400388</v>
      </c>
      <c r="I9353" s="190"/>
      <c r="J9353" s="347">
        <v>6</v>
      </c>
    </row>
    <row r="9354" spans="1:10" ht="13.5" hidden="1" customHeight="1" thickBot="1">
      <c r="A9354" s="410"/>
      <c r="B9354" s="183">
        <v>157.5</v>
      </c>
      <c r="C9354" s="184">
        <v>3019.48</v>
      </c>
      <c r="D9354" s="346" t="s">
        <v>384</v>
      </c>
      <c r="E9354" s="346" t="s">
        <v>386</v>
      </c>
      <c r="F9354" s="346" t="s">
        <v>804</v>
      </c>
      <c r="G9354" s="342">
        <f t="shared" si="295"/>
        <v>167.94211912048104</v>
      </c>
      <c r="H9354" s="342">
        <f t="shared" si="294"/>
        <v>3187.4221191204811</v>
      </c>
      <c r="I9354" s="190"/>
      <c r="J9354" s="347">
        <v>6</v>
      </c>
    </row>
    <row r="9355" spans="1:10" ht="13.5" hidden="1" customHeight="1" thickBot="1">
      <c r="A9355" s="410"/>
      <c r="B9355" s="183">
        <v>139</v>
      </c>
      <c r="C9355" s="184">
        <v>2649.52</v>
      </c>
      <c r="D9355" s="346" t="s">
        <v>384</v>
      </c>
      <c r="E9355" s="346" t="s">
        <v>386</v>
      </c>
      <c r="F9355" s="346" t="s">
        <v>845</v>
      </c>
      <c r="G9355" s="342">
        <f t="shared" si="295"/>
        <v>147.36511036738008</v>
      </c>
      <c r="H9355" s="342">
        <f t="shared" ref="H9355:H9418" si="296">+G9355+C9355</f>
        <v>2796.8851103673801</v>
      </c>
      <c r="I9355" s="190"/>
      <c r="J9355" s="347">
        <v>6</v>
      </c>
    </row>
    <row r="9356" spans="1:10" ht="13.5" hidden="1" customHeight="1" thickBot="1">
      <c r="A9356" s="410"/>
      <c r="B9356" s="183">
        <v>144</v>
      </c>
      <c r="C9356" s="184">
        <v>2685.59</v>
      </c>
      <c r="D9356" s="346" t="s">
        <v>384</v>
      </c>
      <c r="E9356" s="346" t="s">
        <v>386</v>
      </c>
      <c r="F9356" s="346" t="s">
        <v>843</v>
      </c>
      <c r="G9356" s="342">
        <f t="shared" si="295"/>
        <v>149.37130753930234</v>
      </c>
      <c r="H9356" s="342">
        <f t="shared" si="296"/>
        <v>2834.9613075393027</v>
      </c>
      <c r="I9356" s="190"/>
      <c r="J9356" s="347">
        <v>6</v>
      </c>
    </row>
    <row r="9357" spans="1:10" ht="13.5" hidden="1" customHeight="1" thickBot="1">
      <c r="A9357" s="410"/>
      <c r="B9357" s="183">
        <v>160</v>
      </c>
      <c r="C9357" s="184">
        <v>3081.31</v>
      </c>
      <c r="D9357" s="346" t="s">
        <v>384</v>
      </c>
      <c r="E9357" s="346" t="s">
        <v>386</v>
      </c>
      <c r="F9357" s="346" t="s">
        <v>894</v>
      </c>
      <c r="G9357" s="342">
        <f t="shared" si="295"/>
        <v>171.38107590284727</v>
      </c>
      <c r="H9357" s="342">
        <f t="shared" si="296"/>
        <v>3252.6910759028474</v>
      </c>
      <c r="I9357" s="190"/>
      <c r="J9357" s="347">
        <v>6</v>
      </c>
    </row>
    <row r="9358" spans="1:10" ht="13.5" hidden="1" customHeight="1" thickBot="1">
      <c r="A9358" s="410"/>
      <c r="B9358" s="183">
        <v>136</v>
      </c>
      <c r="C9358" s="184">
        <v>2662.91</v>
      </c>
      <c r="D9358" s="346" t="s">
        <v>384</v>
      </c>
      <c r="E9358" s="346" t="s">
        <v>386</v>
      </c>
      <c r="F9358" s="346" t="s">
        <v>881</v>
      </c>
      <c r="G9358" s="342">
        <f t="shared" si="295"/>
        <v>148.10985614315049</v>
      </c>
      <c r="H9358" s="342">
        <f t="shared" si="296"/>
        <v>2811.0198561431503</v>
      </c>
      <c r="I9358" s="190"/>
      <c r="J9358" s="347">
        <v>6</v>
      </c>
    </row>
    <row r="9359" spans="1:10" ht="13.5" hidden="1" customHeight="1" thickBot="1">
      <c r="A9359" s="410"/>
      <c r="B9359" s="183">
        <v>128</v>
      </c>
      <c r="C9359" s="184">
        <v>2289.87</v>
      </c>
      <c r="D9359" s="346" t="s">
        <v>384</v>
      </c>
      <c r="E9359" s="346" t="s">
        <v>386</v>
      </c>
      <c r="F9359" s="346" t="s">
        <v>805</v>
      </c>
      <c r="G9359" s="342">
        <f t="shared" ref="G9359:G9422" si="297">+(C9359/$C$12584)*1312742.08</f>
        <v>127.36153917575737</v>
      </c>
      <c r="H9359" s="342">
        <f t="shared" si="296"/>
        <v>2417.2315391757575</v>
      </c>
      <c r="I9359" s="190"/>
      <c r="J9359" s="347">
        <v>6</v>
      </c>
    </row>
    <row r="9360" spans="1:10" ht="13.5" hidden="1" customHeight="1" thickBot="1">
      <c r="A9360" s="410"/>
      <c r="B9360" s="183">
        <v>112</v>
      </c>
      <c r="C9360" s="184">
        <v>2244.5100000000002</v>
      </c>
      <c r="D9360" s="346" t="s">
        <v>384</v>
      </c>
      <c r="E9360" s="346" t="s">
        <v>386</v>
      </c>
      <c r="F9360" s="346" t="s">
        <v>862</v>
      </c>
      <c r="G9360" s="342">
        <f t="shared" si="297"/>
        <v>124.83863638345373</v>
      </c>
      <c r="H9360" s="342">
        <f t="shared" si="296"/>
        <v>2369.348636383454</v>
      </c>
      <c r="I9360" s="190"/>
      <c r="J9360" s="347">
        <v>6</v>
      </c>
    </row>
    <row r="9361" spans="1:10" ht="13.5" hidden="1" customHeight="1" thickBot="1">
      <c r="A9361" s="410"/>
      <c r="B9361" s="183">
        <v>145.5</v>
      </c>
      <c r="C9361" s="184">
        <v>2722.69</v>
      </c>
      <c r="D9361" s="346" t="s">
        <v>384</v>
      </c>
      <c r="E9361" s="346" t="s">
        <v>386</v>
      </c>
      <c r="F9361" s="346" t="s">
        <v>816</v>
      </c>
      <c r="G9361" s="342">
        <f t="shared" si="297"/>
        <v>151.43479284782231</v>
      </c>
      <c r="H9361" s="342">
        <f t="shared" si="296"/>
        <v>2874.1247928478224</v>
      </c>
      <c r="I9361" s="190"/>
      <c r="J9361" s="347">
        <v>6</v>
      </c>
    </row>
    <row r="9362" spans="1:10" ht="13.5" hidden="1" customHeight="1" thickBot="1">
      <c r="A9362" s="410"/>
      <c r="B9362" s="183">
        <v>140</v>
      </c>
      <c r="C9362" s="184">
        <v>2696.15</v>
      </c>
      <c r="D9362" s="346" t="s">
        <v>384</v>
      </c>
      <c r="E9362" s="346" t="s">
        <v>386</v>
      </c>
      <c r="F9362" s="346" t="s">
        <v>863</v>
      </c>
      <c r="G9362" s="342">
        <f t="shared" si="297"/>
        <v>149.95864998830424</v>
      </c>
      <c r="H9362" s="342">
        <f t="shared" si="296"/>
        <v>2846.1086499883045</v>
      </c>
      <c r="I9362" s="190"/>
      <c r="J9362" s="347">
        <v>6</v>
      </c>
    </row>
    <row r="9363" spans="1:10" ht="13.5" hidden="1" customHeight="1" thickBot="1">
      <c r="A9363" s="410"/>
      <c r="B9363" s="183">
        <v>148</v>
      </c>
      <c r="C9363" s="184">
        <v>2828.32</v>
      </c>
      <c r="D9363" s="346" t="s">
        <v>384</v>
      </c>
      <c r="E9363" s="346" t="s">
        <v>386</v>
      </c>
      <c r="F9363" s="346" t="s">
        <v>864</v>
      </c>
      <c r="G9363" s="342">
        <f t="shared" si="297"/>
        <v>157.3098859243442</v>
      </c>
      <c r="H9363" s="342">
        <f t="shared" si="296"/>
        <v>2985.6298859243443</v>
      </c>
      <c r="I9363" s="190"/>
      <c r="J9363" s="347">
        <v>6</v>
      </c>
    </row>
    <row r="9364" spans="1:10" ht="13.5" hidden="1" customHeight="1" thickBot="1">
      <c r="A9364" s="410"/>
      <c r="B9364" s="183">
        <v>153.5</v>
      </c>
      <c r="C9364" s="184">
        <v>2975.29</v>
      </c>
      <c r="D9364" s="346" t="s">
        <v>384</v>
      </c>
      <c r="E9364" s="346" t="s">
        <v>386</v>
      </c>
      <c r="F9364" s="346" t="s">
        <v>841</v>
      </c>
      <c r="G9364" s="342">
        <f t="shared" si="297"/>
        <v>165.48429120178835</v>
      </c>
      <c r="H9364" s="342">
        <f t="shared" si="296"/>
        <v>3140.7742912017884</v>
      </c>
      <c r="I9364" s="190"/>
      <c r="J9364" s="347">
        <v>6</v>
      </c>
    </row>
    <row r="9365" spans="1:10" ht="13.5" hidden="1" customHeight="1" thickBot="1">
      <c r="A9365" s="410"/>
      <c r="B9365" s="183">
        <v>154</v>
      </c>
      <c r="C9365" s="184">
        <v>2998.61</v>
      </c>
      <c r="D9365" s="346" t="s">
        <v>384</v>
      </c>
      <c r="E9365" s="346" t="s">
        <v>386</v>
      </c>
      <c r="F9365" s="346" t="s">
        <v>856</v>
      </c>
      <c r="G9365" s="342">
        <f t="shared" si="297"/>
        <v>166.78133911000091</v>
      </c>
      <c r="H9365" s="342">
        <f t="shared" si="296"/>
        <v>3165.3913391100009</v>
      </c>
      <c r="I9365" s="190"/>
      <c r="J9365" s="347">
        <v>6</v>
      </c>
    </row>
    <row r="9366" spans="1:10" ht="13.5" hidden="1" customHeight="1" thickBot="1">
      <c r="A9366" s="410"/>
      <c r="B9366" s="183">
        <v>146</v>
      </c>
      <c r="C9366" s="184">
        <v>2866.45</v>
      </c>
      <c r="D9366" s="346" t="s">
        <v>384</v>
      </c>
      <c r="E9366" s="346" t="s">
        <v>386</v>
      </c>
      <c r="F9366" s="346" t="s">
        <v>867</v>
      </c>
      <c r="G9366" s="342">
        <f t="shared" si="297"/>
        <v>159.43065936946189</v>
      </c>
      <c r="H9366" s="342">
        <f t="shared" si="296"/>
        <v>3025.8806593694617</v>
      </c>
      <c r="I9366" s="190"/>
      <c r="J9366" s="347">
        <v>6</v>
      </c>
    </row>
    <row r="9367" spans="1:10" ht="13.5" hidden="1" customHeight="1" thickBot="1">
      <c r="A9367" s="410"/>
      <c r="B9367" s="183">
        <v>145.5</v>
      </c>
      <c r="C9367" s="184">
        <v>2722.69</v>
      </c>
      <c r="D9367" s="346" t="s">
        <v>384</v>
      </c>
      <c r="E9367" s="346" t="s">
        <v>386</v>
      </c>
      <c r="F9367" s="346" t="s">
        <v>868</v>
      </c>
      <c r="G9367" s="342">
        <f t="shared" si="297"/>
        <v>151.43479284782231</v>
      </c>
      <c r="H9367" s="342">
        <f t="shared" si="296"/>
        <v>2874.1247928478224</v>
      </c>
      <c r="I9367" s="190"/>
      <c r="J9367" s="347">
        <v>6</v>
      </c>
    </row>
    <row r="9368" spans="1:10" ht="13.5" hidden="1" customHeight="1" thickBot="1">
      <c r="A9368" s="410"/>
      <c r="B9368" s="183">
        <v>120</v>
      </c>
      <c r="C9368" s="184">
        <v>2267.19</v>
      </c>
      <c r="D9368" s="346" t="s">
        <v>384</v>
      </c>
      <c r="E9368" s="346" t="s">
        <v>386</v>
      </c>
      <c r="F9368" s="346" t="s">
        <v>838</v>
      </c>
      <c r="G9368" s="342">
        <f t="shared" si="297"/>
        <v>126.10008777960554</v>
      </c>
      <c r="H9368" s="342">
        <f t="shared" si="296"/>
        <v>2393.2900877796055</v>
      </c>
      <c r="I9368" s="190"/>
      <c r="J9368" s="347">
        <v>6</v>
      </c>
    </row>
    <row r="9369" spans="1:10" ht="13.5" hidden="1" customHeight="1" thickBot="1">
      <c r="A9369" s="410"/>
      <c r="B9369" s="183">
        <v>151</v>
      </c>
      <c r="C9369" s="184">
        <v>2858.72</v>
      </c>
      <c r="D9369" s="346" t="s">
        <v>384</v>
      </c>
      <c r="E9369" s="346" t="s">
        <v>386</v>
      </c>
      <c r="F9369" s="346" t="s">
        <v>872</v>
      </c>
      <c r="G9369" s="342">
        <f t="shared" si="297"/>
        <v>159.00072024722849</v>
      </c>
      <c r="H9369" s="342">
        <f t="shared" si="296"/>
        <v>3017.7207202472282</v>
      </c>
      <c r="I9369" s="190"/>
      <c r="J9369" s="347">
        <v>6</v>
      </c>
    </row>
    <row r="9370" spans="1:10" ht="13.5" hidden="1" customHeight="1" thickBot="1">
      <c r="A9370" s="410"/>
      <c r="B9370" s="183">
        <v>96</v>
      </c>
      <c r="C9370" s="184">
        <v>1761.2</v>
      </c>
      <c r="D9370" s="346" t="s">
        <v>384</v>
      </c>
      <c r="E9370" s="346" t="s">
        <v>386</v>
      </c>
      <c r="F9370" s="346" t="s">
        <v>858</v>
      </c>
      <c r="G9370" s="342">
        <f t="shared" si="297"/>
        <v>97.957151627098426</v>
      </c>
      <c r="H9370" s="342">
        <f t="shared" si="296"/>
        <v>1859.1571516270985</v>
      </c>
      <c r="I9370" s="190"/>
      <c r="J9370" s="347">
        <v>6</v>
      </c>
    </row>
    <row r="9371" spans="1:10" ht="13.5" hidden="1" customHeight="1" thickBot="1">
      <c r="A9371" s="410"/>
      <c r="B9371" s="183">
        <v>149.34</v>
      </c>
      <c r="C9371" s="184">
        <v>7699.8</v>
      </c>
      <c r="D9371" s="346" t="s">
        <v>385</v>
      </c>
      <c r="E9371" s="346" t="s">
        <v>386</v>
      </c>
      <c r="F9371" s="346" t="s">
        <v>817</v>
      </c>
      <c r="G9371" s="342">
        <f t="shared" si="297"/>
        <v>428.2594118205385</v>
      </c>
      <c r="H9371" s="342">
        <f t="shared" si="296"/>
        <v>8128.059411820539</v>
      </c>
      <c r="I9371" s="190"/>
      <c r="J9371" s="347">
        <v>6</v>
      </c>
    </row>
    <row r="9372" spans="1:10" ht="13.5" hidden="1" customHeight="1" thickBot="1">
      <c r="A9372" s="410"/>
      <c r="B9372" s="183">
        <v>165.34</v>
      </c>
      <c r="C9372" s="184">
        <v>8742.64</v>
      </c>
      <c r="D9372" s="346" t="s">
        <v>385</v>
      </c>
      <c r="E9372" s="346" t="s">
        <v>386</v>
      </c>
      <c r="F9372" s="346" t="s">
        <v>822</v>
      </c>
      <c r="G9372" s="342">
        <f t="shared" si="297"/>
        <v>486.26170344148068</v>
      </c>
      <c r="H9372" s="342">
        <f t="shared" si="296"/>
        <v>9228.9017034414792</v>
      </c>
      <c r="I9372" s="190"/>
      <c r="J9372" s="347">
        <v>6</v>
      </c>
    </row>
    <row r="9373" spans="1:10" ht="13.5" hidden="1" customHeight="1" thickBot="1">
      <c r="A9373" s="410"/>
      <c r="B9373" s="183">
        <v>173.34</v>
      </c>
      <c r="C9373" s="184">
        <v>9057.24</v>
      </c>
      <c r="D9373" s="346" t="s">
        <v>385</v>
      </c>
      <c r="E9373" s="346" t="s">
        <v>386</v>
      </c>
      <c r="F9373" s="346" t="s">
        <v>823</v>
      </c>
      <c r="G9373" s="342">
        <f t="shared" si="297"/>
        <v>503.75961390132915</v>
      </c>
      <c r="H9373" s="342">
        <f t="shared" si="296"/>
        <v>9560.9996139013292</v>
      </c>
      <c r="I9373" s="190"/>
      <c r="J9373" s="347">
        <v>6</v>
      </c>
    </row>
    <row r="9374" spans="1:10" ht="13.5" hidden="1" customHeight="1" thickBot="1">
      <c r="A9374" s="410"/>
      <c r="B9374" s="183">
        <v>173.34</v>
      </c>
      <c r="C9374" s="184">
        <v>9057.24</v>
      </c>
      <c r="D9374" s="346" t="s">
        <v>385</v>
      </c>
      <c r="E9374" s="346" t="s">
        <v>386</v>
      </c>
      <c r="F9374" s="346" t="s">
        <v>824</v>
      </c>
      <c r="G9374" s="342">
        <f t="shared" si="297"/>
        <v>503.75961390132915</v>
      </c>
      <c r="H9374" s="342">
        <f t="shared" si="296"/>
        <v>9560.9996139013292</v>
      </c>
      <c r="I9374" s="190"/>
      <c r="J9374" s="347">
        <v>6</v>
      </c>
    </row>
    <row r="9375" spans="1:10" ht="13.5" hidden="1" customHeight="1" thickBot="1">
      <c r="A9375" s="410"/>
      <c r="B9375" s="183">
        <v>173.34</v>
      </c>
      <c r="C9375" s="184">
        <v>9057.24</v>
      </c>
      <c r="D9375" s="346" t="s">
        <v>385</v>
      </c>
      <c r="E9375" s="346" t="s">
        <v>386</v>
      </c>
      <c r="F9375" s="346" t="s">
        <v>825</v>
      </c>
      <c r="G9375" s="342">
        <f t="shared" si="297"/>
        <v>503.75961390132915</v>
      </c>
      <c r="H9375" s="342">
        <f t="shared" si="296"/>
        <v>9560.9996139013292</v>
      </c>
      <c r="I9375" s="190"/>
      <c r="J9375" s="347">
        <v>6</v>
      </c>
    </row>
    <row r="9376" spans="1:10" ht="13.5" hidden="1" customHeight="1" thickBot="1">
      <c r="A9376" s="410"/>
      <c r="B9376" s="183">
        <v>152.34</v>
      </c>
      <c r="C9376" s="184">
        <v>8024.59</v>
      </c>
      <c r="D9376" s="346" t="s">
        <v>385</v>
      </c>
      <c r="E9376" s="346" t="s">
        <v>386</v>
      </c>
      <c r="F9376" s="346" t="s">
        <v>818</v>
      </c>
      <c r="G9376" s="342">
        <f t="shared" si="297"/>
        <v>446.32408549585386</v>
      </c>
      <c r="H9376" s="342">
        <f t="shared" si="296"/>
        <v>8470.9140854958532</v>
      </c>
      <c r="I9376" s="190"/>
      <c r="J9376" s="347">
        <v>6</v>
      </c>
    </row>
    <row r="9377" spans="1:10" ht="13.5" hidden="1" customHeight="1" thickBot="1">
      <c r="A9377" s="410"/>
      <c r="B9377" s="183">
        <v>173.34</v>
      </c>
      <c r="C9377" s="184">
        <v>9669.01</v>
      </c>
      <c r="D9377" s="346" t="s">
        <v>385</v>
      </c>
      <c r="E9377" s="346" t="s">
        <v>386</v>
      </c>
      <c r="F9377" s="346" t="s">
        <v>826</v>
      </c>
      <c r="G9377" s="342">
        <f t="shared" si="297"/>
        <v>537.78598606287244</v>
      </c>
      <c r="H9377" s="342">
        <f t="shared" si="296"/>
        <v>10206.795986062873</v>
      </c>
      <c r="I9377" s="190"/>
      <c r="J9377" s="347">
        <v>6</v>
      </c>
    </row>
    <row r="9378" spans="1:10" ht="13.5" hidden="1" customHeight="1" thickBot="1">
      <c r="A9378" s="410"/>
      <c r="B9378" s="183">
        <v>165.34</v>
      </c>
      <c r="C9378" s="184">
        <v>9118.92</v>
      </c>
      <c r="D9378" s="346" t="s">
        <v>385</v>
      </c>
      <c r="E9378" s="346" t="s">
        <v>386</v>
      </c>
      <c r="F9378" s="346" t="s">
        <v>827</v>
      </c>
      <c r="G9378" s="342">
        <f t="shared" si="297"/>
        <v>507.19022775118123</v>
      </c>
      <c r="H9378" s="342">
        <f t="shared" si="296"/>
        <v>9626.1102277511818</v>
      </c>
      <c r="I9378" s="190"/>
      <c r="J9378" s="347">
        <v>6</v>
      </c>
    </row>
    <row r="9379" spans="1:10" ht="13.5" hidden="1" customHeight="1" thickBot="1">
      <c r="A9379" s="410"/>
      <c r="B9379" s="183">
        <v>173.34</v>
      </c>
      <c r="C9379" s="184">
        <v>9669.01</v>
      </c>
      <c r="D9379" s="346" t="s">
        <v>385</v>
      </c>
      <c r="E9379" s="346" t="s">
        <v>386</v>
      </c>
      <c r="F9379" s="346" t="s">
        <v>828</v>
      </c>
      <c r="G9379" s="342">
        <f t="shared" si="297"/>
        <v>537.78598606287244</v>
      </c>
      <c r="H9379" s="342">
        <f t="shared" si="296"/>
        <v>10206.795986062873</v>
      </c>
      <c r="I9379" s="190"/>
      <c r="J9379" s="347">
        <v>6</v>
      </c>
    </row>
    <row r="9380" spans="1:10" ht="13.5" hidden="1" customHeight="1" thickBot="1">
      <c r="A9380" s="410"/>
      <c r="B9380" s="183">
        <v>157.34</v>
      </c>
      <c r="C9380" s="184">
        <v>8776.52</v>
      </c>
      <c r="D9380" s="346" t="s">
        <v>385</v>
      </c>
      <c r="E9380" s="346" t="s">
        <v>386</v>
      </c>
      <c r="F9380" s="346" t="s">
        <v>819</v>
      </c>
      <c r="G9380" s="342">
        <f t="shared" si="297"/>
        <v>488.14609379869518</v>
      </c>
      <c r="H9380" s="342">
        <f t="shared" si="296"/>
        <v>9264.6660937986962</v>
      </c>
      <c r="I9380" s="190"/>
      <c r="J9380" s="347">
        <v>6</v>
      </c>
    </row>
    <row r="9381" spans="1:10" ht="13.5" hidden="1" customHeight="1" thickBot="1">
      <c r="A9381" s="410"/>
      <c r="B9381" s="183">
        <v>157.34</v>
      </c>
      <c r="C9381" s="184">
        <v>8776.52</v>
      </c>
      <c r="D9381" s="346" t="s">
        <v>385</v>
      </c>
      <c r="E9381" s="346" t="s">
        <v>386</v>
      </c>
      <c r="F9381" s="346" t="s">
        <v>829</v>
      </c>
      <c r="G9381" s="342">
        <f t="shared" si="297"/>
        <v>488.14609379869518</v>
      </c>
      <c r="H9381" s="342">
        <f t="shared" si="296"/>
        <v>9264.6660937986962</v>
      </c>
      <c r="I9381" s="190"/>
      <c r="J9381" s="347">
        <v>6</v>
      </c>
    </row>
    <row r="9382" spans="1:10" ht="13.5" hidden="1" customHeight="1" thickBot="1">
      <c r="A9382" s="410"/>
      <c r="B9382" s="183">
        <v>157.34</v>
      </c>
      <c r="C9382" s="184">
        <v>8984.2199999999993</v>
      </c>
      <c r="D9382" s="346" t="s">
        <v>385</v>
      </c>
      <c r="E9382" s="346" t="s">
        <v>386</v>
      </c>
      <c r="F9382" s="346" t="s">
        <v>830</v>
      </c>
      <c r="G9382" s="342">
        <f t="shared" si="297"/>
        <v>499.69827435340119</v>
      </c>
      <c r="H9382" s="342">
        <f t="shared" si="296"/>
        <v>9483.9182743534002</v>
      </c>
      <c r="I9382" s="190"/>
      <c r="J9382" s="347">
        <v>6</v>
      </c>
    </row>
    <row r="9383" spans="1:10" ht="13.5" hidden="1" customHeight="1" thickBot="1">
      <c r="A9383" s="410"/>
      <c r="B9383" s="183">
        <v>125.34</v>
      </c>
      <c r="C9383" s="184">
        <v>6576.14</v>
      </c>
      <c r="D9383" s="346" t="s">
        <v>385</v>
      </c>
      <c r="E9383" s="346" t="s">
        <v>386</v>
      </c>
      <c r="F9383" s="346" t="s">
        <v>820</v>
      </c>
      <c r="G9383" s="342">
        <f t="shared" si="297"/>
        <v>365.7619481609284</v>
      </c>
      <c r="H9383" s="342">
        <f t="shared" si="296"/>
        <v>6941.9019481609284</v>
      </c>
      <c r="I9383" s="190"/>
      <c r="J9383" s="347">
        <v>6</v>
      </c>
    </row>
    <row r="9384" spans="1:10" ht="13.5" hidden="1" customHeight="1" thickBot="1">
      <c r="A9384" s="410"/>
      <c r="B9384" s="183">
        <v>165.34</v>
      </c>
      <c r="C9384" s="184">
        <v>9118.92</v>
      </c>
      <c r="D9384" s="346" t="s">
        <v>385</v>
      </c>
      <c r="E9384" s="346" t="s">
        <v>386</v>
      </c>
      <c r="F9384" s="346" t="s">
        <v>805</v>
      </c>
      <c r="G9384" s="342">
        <f t="shared" si="297"/>
        <v>507.19022775118123</v>
      </c>
      <c r="H9384" s="342">
        <f t="shared" si="296"/>
        <v>9626.1102277511818</v>
      </c>
      <c r="I9384" s="190"/>
      <c r="J9384" s="347">
        <v>6</v>
      </c>
    </row>
    <row r="9385" spans="1:10" ht="13.5" hidden="1" customHeight="1" thickBot="1">
      <c r="A9385" s="410"/>
      <c r="B9385" s="183">
        <v>173.34</v>
      </c>
      <c r="C9385" s="184">
        <v>9669.01</v>
      </c>
      <c r="D9385" s="346" t="s">
        <v>385</v>
      </c>
      <c r="E9385" s="346" t="s">
        <v>386</v>
      </c>
      <c r="F9385" s="346" t="s">
        <v>831</v>
      </c>
      <c r="G9385" s="342">
        <f t="shared" si="297"/>
        <v>537.78598606287244</v>
      </c>
      <c r="H9385" s="342">
        <f t="shared" si="296"/>
        <v>10206.795986062873</v>
      </c>
      <c r="I9385" s="190"/>
      <c r="J9385" s="347">
        <v>6</v>
      </c>
    </row>
    <row r="9386" spans="1:10" ht="13.5" hidden="1" customHeight="1" thickBot="1">
      <c r="A9386" s="410"/>
      <c r="B9386" s="183">
        <v>173.34</v>
      </c>
      <c r="C9386" s="184">
        <v>9669.01</v>
      </c>
      <c r="D9386" s="346" t="s">
        <v>385</v>
      </c>
      <c r="E9386" s="346" t="s">
        <v>386</v>
      </c>
      <c r="F9386" s="346" t="s">
        <v>832</v>
      </c>
      <c r="G9386" s="342">
        <f t="shared" si="297"/>
        <v>537.78598606287244</v>
      </c>
      <c r="H9386" s="342">
        <f t="shared" si="296"/>
        <v>10206.795986062873</v>
      </c>
      <c r="I9386" s="190"/>
      <c r="J9386" s="347">
        <v>6</v>
      </c>
    </row>
    <row r="9387" spans="1:10" ht="13.5" hidden="1" customHeight="1" thickBot="1">
      <c r="A9387" s="410"/>
      <c r="B9387" s="183">
        <v>153.34</v>
      </c>
      <c r="C9387" s="184">
        <v>8501.4699999999993</v>
      </c>
      <c r="D9387" s="346" t="s">
        <v>385</v>
      </c>
      <c r="E9387" s="346" t="s">
        <v>386</v>
      </c>
      <c r="F9387" s="346" t="s">
        <v>821</v>
      </c>
      <c r="G9387" s="342">
        <f t="shared" si="297"/>
        <v>472.847936545099</v>
      </c>
      <c r="H9387" s="342">
        <f t="shared" si="296"/>
        <v>8974.3179365450978</v>
      </c>
      <c r="I9387" s="190"/>
      <c r="J9387" s="347">
        <v>6</v>
      </c>
    </row>
    <row r="9388" spans="1:10" ht="13.5" hidden="1" customHeight="1" thickBot="1">
      <c r="A9388" s="410"/>
      <c r="B9388" s="183">
        <v>173.34</v>
      </c>
      <c r="C9388" s="184">
        <v>9669.01</v>
      </c>
      <c r="D9388" s="346" t="s">
        <v>385</v>
      </c>
      <c r="E9388" s="346" t="s">
        <v>386</v>
      </c>
      <c r="F9388" s="346" t="s">
        <v>833</v>
      </c>
      <c r="G9388" s="342">
        <f t="shared" si="297"/>
        <v>537.78598606287244</v>
      </c>
      <c r="H9388" s="342">
        <f t="shared" si="296"/>
        <v>10206.795986062873</v>
      </c>
      <c r="I9388" s="190"/>
      <c r="J9388" s="347">
        <v>6</v>
      </c>
    </row>
    <row r="9389" spans="1:10" ht="13.5" hidden="1" customHeight="1" thickBot="1">
      <c r="A9389" s="410"/>
      <c r="B9389" s="183">
        <v>165.34</v>
      </c>
      <c r="C9389" s="184">
        <v>9118.92</v>
      </c>
      <c r="D9389" s="346" t="s">
        <v>385</v>
      </c>
      <c r="E9389" s="346" t="s">
        <v>386</v>
      </c>
      <c r="F9389" s="346" t="s">
        <v>916</v>
      </c>
      <c r="G9389" s="342">
        <f t="shared" si="297"/>
        <v>507.19022775118123</v>
      </c>
      <c r="H9389" s="342">
        <f t="shared" si="296"/>
        <v>9626.1102277511818</v>
      </c>
      <c r="I9389" s="190"/>
      <c r="J9389" s="347">
        <v>6</v>
      </c>
    </row>
    <row r="9390" spans="1:10" ht="13.5" hidden="1" customHeight="1" thickBot="1">
      <c r="A9390" s="410"/>
      <c r="B9390" s="183">
        <v>173.34</v>
      </c>
      <c r="C9390" s="184">
        <v>9669.01</v>
      </c>
      <c r="D9390" s="346" t="s">
        <v>385</v>
      </c>
      <c r="E9390" s="346" t="s">
        <v>386</v>
      </c>
      <c r="F9390" s="346" t="s">
        <v>917</v>
      </c>
      <c r="G9390" s="342">
        <f t="shared" si="297"/>
        <v>537.78598606287244</v>
      </c>
      <c r="H9390" s="342">
        <f t="shared" si="296"/>
        <v>10206.795986062873</v>
      </c>
      <c r="I9390" s="190"/>
      <c r="J9390" s="347">
        <v>6</v>
      </c>
    </row>
    <row r="9391" spans="1:10" ht="13.5" hidden="1" customHeight="1" thickBot="1">
      <c r="A9391" s="410"/>
      <c r="B9391" s="183">
        <v>165.34</v>
      </c>
      <c r="C9391" s="184">
        <v>9118.92</v>
      </c>
      <c r="D9391" s="346" t="s">
        <v>385</v>
      </c>
      <c r="E9391" s="346" t="s">
        <v>386</v>
      </c>
      <c r="F9391" s="346" t="s">
        <v>918</v>
      </c>
      <c r="G9391" s="342">
        <f t="shared" si="297"/>
        <v>507.19022775118123</v>
      </c>
      <c r="H9391" s="342">
        <f t="shared" si="296"/>
        <v>9626.1102277511818</v>
      </c>
      <c r="I9391" s="190"/>
      <c r="J9391" s="347">
        <v>6</v>
      </c>
    </row>
    <row r="9392" spans="1:10" ht="13.5" hidden="1" customHeight="1" thickBot="1">
      <c r="A9392" s="410"/>
      <c r="B9392" s="183">
        <v>141.34</v>
      </c>
      <c r="C9392" s="184">
        <v>7884.03</v>
      </c>
      <c r="D9392" s="346" t="s">
        <v>385</v>
      </c>
      <c r="E9392" s="346" t="s">
        <v>386</v>
      </c>
      <c r="F9392" s="346" t="s">
        <v>919</v>
      </c>
      <c r="G9392" s="342">
        <f t="shared" si="297"/>
        <v>438.5062015345178</v>
      </c>
      <c r="H9392" s="342">
        <f t="shared" si="296"/>
        <v>8322.5362015345181</v>
      </c>
      <c r="I9392" s="190"/>
      <c r="J9392" s="347">
        <v>6</v>
      </c>
    </row>
    <row r="9393" spans="1:10" ht="13.5" hidden="1" customHeight="1" thickBot="1">
      <c r="A9393" s="410"/>
      <c r="B9393" s="183">
        <v>173.34</v>
      </c>
      <c r="C9393" s="184">
        <v>9669.01</v>
      </c>
      <c r="D9393" s="346" t="s">
        <v>385</v>
      </c>
      <c r="E9393" s="346" t="s">
        <v>386</v>
      </c>
      <c r="F9393" s="346" t="s">
        <v>920</v>
      </c>
      <c r="G9393" s="342">
        <f t="shared" si="297"/>
        <v>537.78598606287244</v>
      </c>
      <c r="H9393" s="342">
        <f t="shared" si="296"/>
        <v>10206.795986062873</v>
      </c>
      <c r="I9393" s="190"/>
      <c r="J9393" s="347">
        <v>6</v>
      </c>
    </row>
    <row r="9394" spans="1:10" ht="13.5" hidden="1" customHeight="1" thickBot="1">
      <c r="A9394" s="410"/>
      <c r="B9394" s="183">
        <v>141.34</v>
      </c>
      <c r="C9394" s="184">
        <v>7884.03</v>
      </c>
      <c r="D9394" s="346" t="s">
        <v>385</v>
      </c>
      <c r="E9394" s="346" t="s">
        <v>386</v>
      </c>
      <c r="F9394" s="346" t="s">
        <v>858</v>
      </c>
      <c r="G9394" s="342">
        <f t="shared" si="297"/>
        <v>438.5062015345178</v>
      </c>
      <c r="H9394" s="342">
        <f t="shared" si="296"/>
        <v>8322.5362015345181</v>
      </c>
      <c r="I9394" s="190"/>
      <c r="J9394" s="347">
        <v>6</v>
      </c>
    </row>
    <row r="9395" spans="1:10" ht="13.5" hidden="1" customHeight="1" thickBot="1">
      <c r="A9395" s="410"/>
      <c r="B9395" s="183">
        <v>2.5</v>
      </c>
      <c r="C9395" s="184">
        <v>60.92</v>
      </c>
      <c r="D9395" s="346" t="s">
        <v>834</v>
      </c>
      <c r="E9395" s="346" t="s">
        <v>386</v>
      </c>
      <c r="F9395" s="346" t="s">
        <v>809</v>
      </c>
      <c r="G9395" s="342">
        <f t="shared" si="297"/>
        <v>3.3883429917799432</v>
      </c>
      <c r="H9395" s="342">
        <f t="shared" si="296"/>
        <v>64.308342991779938</v>
      </c>
      <c r="I9395" s="190"/>
      <c r="J9395" s="347">
        <v>6</v>
      </c>
    </row>
    <row r="9396" spans="1:10" ht="13.5" hidden="1" customHeight="1" thickBot="1">
      <c r="A9396" s="410"/>
      <c r="B9396" s="183">
        <v>3.5</v>
      </c>
      <c r="C9396" s="184">
        <v>85.28</v>
      </c>
      <c r="D9396" s="346" t="s">
        <v>834</v>
      </c>
      <c r="E9396" s="346" t="s">
        <v>386</v>
      </c>
      <c r="F9396" s="346" t="s">
        <v>810</v>
      </c>
      <c r="G9396" s="342">
        <f t="shared" si="297"/>
        <v>4.7432352320911617</v>
      </c>
      <c r="H9396" s="342">
        <f t="shared" si="296"/>
        <v>90.023235232091167</v>
      </c>
      <c r="I9396" s="190"/>
      <c r="J9396" s="347">
        <v>6</v>
      </c>
    </row>
    <row r="9397" spans="1:10" ht="13.5" hidden="1" customHeight="1" thickBot="1">
      <c r="A9397" s="410"/>
      <c r="B9397" s="183">
        <v>6</v>
      </c>
      <c r="C9397" s="184">
        <v>102.26</v>
      </c>
      <c r="D9397" s="346" t="s">
        <v>834</v>
      </c>
      <c r="E9397" s="346" t="s">
        <v>386</v>
      </c>
      <c r="F9397" s="346" t="s">
        <v>835</v>
      </c>
      <c r="G9397" s="342">
        <f t="shared" si="297"/>
        <v>5.6876551927021834</v>
      </c>
      <c r="H9397" s="342">
        <f t="shared" si="296"/>
        <v>107.94765519270219</v>
      </c>
      <c r="I9397" s="190"/>
      <c r="J9397" s="347">
        <v>6</v>
      </c>
    </row>
    <row r="9398" spans="1:10" ht="13.5" hidden="1" customHeight="1" thickBot="1">
      <c r="A9398" s="410"/>
      <c r="B9398" s="183">
        <v>2.5</v>
      </c>
      <c r="C9398" s="184">
        <v>50.88</v>
      </c>
      <c r="D9398" s="346" t="s">
        <v>834</v>
      </c>
      <c r="E9398" s="346" t="s">
        <v>386</v>
      </c>
      <c r="F9398" s="346" t="s">
        <v>802</v>
      </c>
      <c r="G9398" s="342">
        <f t="shared" si="297"/>
        <v>2.8299227088273726</v>
      </c>
      <c r="H9398" s="342">
        <f t="shared" si="296"/>
        <v>53.709922708827378</v>
      </c>
      <c r="I9398" s="190"/>
      <c r="J9398" s="347">
        <v>6</v>
      </c>
    </row>
    <row r="9399" spans="1:10" ht="13.5" hidden="1" customHeight="1" thickBot="1">
      <c r="A9399" s="410"/>
      <c r="B9399" s="183">
        <v>9</v>
      </c>
      <c r="C9399" s="184">
        <v>135</v>
      </c>
      <c r="D9399" s="346" t="s">
        <v>834</v>
      </c>
      <c r="E9399" s="346" t="s">
        <v>386</v>
      </c>
      <c r="F9399" s="346" t="s">
        <v>803</v>
      </c>
      <c r="G9399" s="342">
        <f t="shared" si="297"/>
        <v>7.508639262808475</v>
      </c>
      <c r="H9399" s="342">
        <f t="shared" si="296"/>
        <v>142.50863926280849</v>
      </c>
      <c r="I9399" s="190"/>
      <c r="J9399" s="347">
        <v>6</v>
      </c>
    </row>
    <row r="9400" spans="1:10" ht="13.5" hidden="1" customHeight="1" thickBot="1">
      <c r="A9400" s="410"/>
      <c r="B9400" s="183">
        <v>2.5</v>
      </c>
      <c r="C9400" s="184">
        <v>61.83</v>
      </c>
      <c r="D9400" s="346" t="s">
        <v>834</v>
      </c>
      <c r="E9400" s="346" t="s">
        <v>386</v>
      </c>
      <c r="F9400" s="346" t="s">
        <v>804</v>
      </c>
      <c r="G9400" s="342">
        <f t="shared" si="297"/>
        <v>3.4389567823662821</v>
      </c>
      <c r="H9400" s="342">
        <f t="shared" si="296"/>
        <v>65.268956782366274</v>
      </c>
      <c r="I9400" s="190"/>
      <c r="J9400" s="347">
        <v>6</v>
      </c>
    </row>
    <row r="9401" spans="1:10" ht="13.5" hidden="1" customHeight="1" thickBot="1">
      <c r="A9401" s="410"/>
      <c r="B9401" s="183">
        <v>2</v>
      </c>
      <c r="C9401" s="184">
        <v>49.46</v>
      </c>
      <c r="D9401" s="346" t="s">
        <v>834</v>
      </c>
      <c r="E9401" s="346" t="s">
        <v>386</v>
      </c>
      <c r="F9401" s="346" t="s">
        <v>845</v>
      </c>
      <c r="G9401" s="342">
        <f t="shared" si="297"/>
        <v>2.7509429476926459</v>
      </c>
      <c r="H9401" s="342">
        <f t="shared" si="296"/>
        <v>52.210942947692644</v>
      </c>
      <c r="I9401" s="190"/>
      <c r="J9401" s="347">
        <v>6</v>
      </c>
    </row>
    <row r="9402" spans="1:10" ht="13.5" hidden="1" customHeight="1" thickBot="1">
      <c r="A9402" s="410"/>
      <c r="B9402" s="183">
        <v>14.5</v>
      </c>
      <c r="C9402" s="184">
        <v>358.62</v>
      </c>
      <c r="D9402" s="346" t="s">
        <v>834</v>
      </c>
      <c r="E9402" s="346" t="s">
        <v>386</v>
      </c>
      <c r="F9402" s="346" t="s">
        <v>816</v>
      </c>
      <c r="G9402" s="342">
        <f t="shared" si="297"/>
        <v>19.946283055025006</v>
      </c>
      <c r="H9402" s="342">
        <f t="shared" si="296"/>
        <v>378.566283055025</v>
      </c>
      <c r="I9402" s="190"/>
      <c r="J9402" s="347">
        <v>6</v>
      </c>
    </row>
    <row r="9403" spans="1:10" ht="13.5" hidden="1" customHeight="1" thickBot="1">
      <c r="A9403" s="410"/>
      <c r="B9403" s="183">
        <v>4</v>
      </c>
      <c r="C9403" s="184">
        <v>77.03</v>
      </c>
      <c r="D9403" s="346" t="s">
        <v>834</v>
      </c>
      <c r="E9403" s="346" t="s">
        <v>386</v>
      </c>
      <c r="F9403" s="346" t="s">
        <v>863</v>
      </c>
      <c r="G9403" s="342">
        <f t="shared" si="297"/>
        <v>4.2843739438084212</v>
      </c>
      <c r="H9403" s="342">
        <f t="shared" si="296"/>
        <v>81.31437394380842</v>
      </c>
      <c r="I9403" s="190"/>
      <c r="J9403" s="347">
        <v>6</v>
      </c>
    </row>
    <row r="9404" spans="1:10" ht="13.5" hidden="1" customHeight="1" thickBot="1">
      <c r="A9404" s="410"/>
      <c r="B9404" s="183">
        <v>5.5</v>
      </c>
      <c r="C9404" s="184">
        <v>136.03</v>
      </c>
      <c r="D9404" s="346" t="s">
        <v>834</v>
      </c>
      <c r="E9404" s="346" t="s">
        <v>386</v>
      </c>
      <c r="F9404" s="346" t="s">
        <v>864</v>
      </c>
      <c r="G9404" s="342">
        <f t="shared" si="297"/>
        <v>7.5659273994062</v>
      </c>
      <c r="H9404" s="342">
        <f t="shared" si="296"/>
        <v>143.59592739940621</v>
      </c>
      <c r="I9404" s="190"/>
      <c r="J9404" s="347">
        <v>6</v>
      </c>
    </row>
    <row r="9405" spans="1:10" ht="13.5" hidden="1" customHeight="1" thickBot="1">
      <c r="A9405" s="410"/>
      <c r="B9405" s="183">
        <v>6.5</v>
      </c>
      <c r="C9405" s="184">
        <v>106.02</v>
      </c>
      <c r="D9405" s="346" t="s">
        <v>834</v>
      </c>
      <c r="E9405" s="346" t="s">
        <v>386</v>
      </c>
      <c r="F9405" s="346" t="s">
        <v>841</v>
      </c>
      <c r="G9405" s="342">
        <f t="shared" si="297"/>
        <v>5.8967847010589232</v>
      </c>
      <c r="H9405" s="342">
        <f t="shared" si="296"/>
        <v>111.91678470105892</v>
      </c>
      <c r="I9405" s="190"/>
      <c r="J9405" s="347">
        <v>6</v>
      </c>
    </row>
    <row r="9406" spans="1:10" ht="13.5" hidden="1" customHeight="1" thickBot="1">
      <c r="A9406" s="410"/>
      <c r="B9406" s="183">
        <v>6</v>
      </c>
      <c r="C9406" s="184">
        <v>82.7</v>
      </c>
      <c r="D9406" s="346" t="s">
        <v>834</v>
      </c>
      <c r="E9406" s="346" t="s">
        <v>386</v>
      </c>
      <c r="F9406" s="346" t="s">
        <v>856</v>
      </c>
      <c r="G9406" s="342">
        <f t="shared" si="297"/>
        <v>4.599736792846377</v>
      </c>
      <c r="H9406" s="342">
        <f t="shared" si="296"/>
        <v>87.299736792846375</v>
      </c>
      <c r="I9406" s="190"/>
      <c r="J9406" s="347">
        <v>6</v>
      </c>
    </row>
    <row r="9407" spans="1:10" ht="13.5" hidden="1" customHeight="1" thickBot="1">
      <c r="A9407" s="410"/>
      <c r="B9407" s="183">
        <v>6</v>
      </c>
      <c r="C9407" s="184">
        <v>104.6</v>
      </c>
      <c r="D9407" s="346" t="s">
        <v>834</v>
      </c>
      <c r="E9407" s="346" t="s">
        <v>386</v>
      </c>
      <c r="F9407" s="346" t="s">
        <v>867</v>
      </c>
      <c r="G9407" s="342">
        <f t="shared" si="297"/>
        <v>5.8178049399241969</v>
      </c>
      <c r="H9407" s="342">
        <f t="shared" si="296"/>
        <v>110.4178049399242</v>
      </c>
      <c r="I9407" s="190"/>
      <c r="J9407" s="347">
        <v>6</v>
      </c>
    </row>
    <row r="9408" spans="1:10" ht="13.5" hidden="1" customHeight="1" thickBot="1">
      <c r="A9408" s="410"/>
      <c r="B9408" s="183">
        <v>3.75</v>
      </c>
      <c r="C9408" s="184">
        <v>92.75</v>
      </c>
      <c r="D9408" s="346" t="s">
        <v>834</v>
      </c>
      <c r="E9408" s="346" t="s">
        <v>386</v>
      </c>
      <c r="F9408" s="346" t="s">
        <v>868</v>
      </c>
      <c r="G9408" s="342">
        <f t="shared" si="297"/>
        <v>5.1587132712998969</v>
      </c>
      <c r="H9408" s="342">
        <f t="shared" si="296"/>
        <v>97.908713271299902</v>
      </c>
      <c r="I9408" s="190"/>
      <c r="J9408" s="347">
        <v>6</v>
      </c>
    </row>
    <row r="9409" spans="1:10" ht="13.5" hidden="1" customHeight="1" thickBot="1">
      <c r="A9409" s="410"/>
      <c r="B9409" s="183">
        <v>2</v>
      </c>
      <c r="C9409" s="184">
        <v>49.46</v>
      </c>
      <c r="D9409" s="346" t="s">
        <v>834</v>
      </c>
      <c r="E9409" s="346" t="s">
        <v>386</v>
      </c>
      <c r="F9409" s="346" t="s">
        <v>838</v>
      </c>
      <c r="G9409" s="342">
        <f t="shared" si="297"/>
        <v>2.7509429476926459</v>
      </c>
      <c r="H9409" s="342">
        <f t="shared" si="296"/>
        <v>52.210942947692644</v>
      </c>
      <c r="I9409" s="190"/>
      <c r="J9409" s="347">
        <v>6</v>
      </c>
    </row>
    <row r="9410" spans="1:10" ht="13.5" hidden="1" customHeight="1" thickBot="1">
      <c r="A9410" s="410"/>
      <c r="B9410" s="183">
        <v>1.75</v>
      </c>
      <c r="C9410" s="184">
        <v>43.28</v>
      </c>
      <c r="D9410" s="346" t="s">
        <v>834</v>
      </c>
      <c r="E9410" s="346" t="s">
        <v>386</v>
      </c>
      <c r="F9410" s="346" t="s">
        <v>872</v>
      </c>
      <c r="G9410" s="342">
        <f t="shared" si="297"/>
        <v>2.4072141281063026</v>
      </c>
      <c r="H9410" s="342">
        <f t="shared" si="296"/>
        <v>45.687214128106305</v>
      </c>
      <c r="I9410" s="190"/>
      <c r="J9410" s="347">
        <v>6</v>
      </c>
    </row>
    <row r="9411" spans="1:10" ht="13.5" hidden="1" customHeight="1" thickBot="1">
      <c r="A9411" s="410"/>
      <c r="B9411" s="183">
        <v>6</v>
      </c>
      <c r="C9411" s="184">
        <v>80.290000000000006</v>
      </c>
      <c r="D9411" s="346" t="s">
        <v>392</v>
      </c>
      <c r="E9411" s="346" t="s">
        <v>386</v>
      </c>
      <c r="F9411" s="346" t="s">
        <v>807</v>
      </c>
      <c r="G9411" s="342">
        <f t="shared" si="297"/>
        <v>4.4656936771177227</v>
      </c>
      <c r="H9411" s="342">
        <f t="shared" si="296"/>
        <v>84.755693677117733</v>
      </c>
      <c r="I9411" s="190"/>
      <c r="J9411" s="347">
        <v>6</v>
      </c>
    </row>
    <row r="9412" spans="1:10" ht="13.5" hidden="1" customHeight="1" thickBot="1">
      <c r="A9412" s="410"/>
      <c r="B9412" s="183">
        <v>14.5</v>
      </c>
      <c r="C9412" s="184">
        <v>194.04</v>
      </c>
      <c r="D9412" s="346" t="s">
        <v>392</v>
      </c>
      <c r="E9412" s="346" t="s">
        <v>386</v>
      </c>
      <c r="F9412" s="346" t="s">
        <v>837</v>
      </c>
      <c r="G9412" s="342">
        <f t="shared" si="297"/>
        <v>10.79241750041005</v>
      </c>
      <c r="H9412" s="342">
        <f t="shared" si="296"/>
        <v>204.83241750041003</v>
      </c>
      <c r="I9412" s="190"/>
      <c r="J9412" s="347">
        <v>6</v>
      </c>
    </row>
    <row r="9413" spans="1:10" ht="13.5" hidden="1" customHeight="1" thickBot="1">
      <c r="A9413" s="410"/>
      <c r="B9413" s="183">
        <v>8</v>
      </c>
      <c r="C9413" s="184">
        <v>314.60000000000002</v>
      </c>
      <c r="D9413" s="346" t="s">
        <v>392</v>
      </c>
      <c r="E9413" s="346" t="s">
        <v>386</v>
      </c>
      <c r="F9413" s="346" t="s">
        <v>822</v>
      </c>
      <c r="G9413" s="342">
        <f t="shared" si="297"/>
        <v>17.497910459848494</v>
      </c>
      <c r="H9413" s="342">
        <f t="shared" si="296"/>
        <v>332.09791045984849</v>
      </c>
      <c r="I9413" s="190"/>
      <c r="J9413" s="347">
        <v>6</v>
      </c>
    </row>
    <row r="9414" spans="1:10" ht="13.5" hidden="1" customHeight="1" thickBot="1">
      <c r="A9414" s="410"/>
      <c r="B9414" s="183">
        <v>2</v>
      </c>
      <c r="C9414" s="184">
        <v>26.76</v>
      </c>
      <c r="D9414" s="346" t="s">
        <v>392</v>
      </c>
      <c r="E9414" s="346" t="s">
        <v>386</v>
      </c>
      <c r="F9414" s="346" t="s">
        <v>808</v>
      </c>
      <c r="G9414" s="342">
        <f t="shared" si="297"/>
        <v>1.4883791605389245</v>
      </c>
      <c r="H9414" s="342">
        <f t="shared" si="296"/>
        <v>28.248379160538924</v>
      </c>
      <c r="I9414" s="190"/>
      <c r="J9414" s="347">
        <v>6</v>
      </c>
    </row>
    <row r="9415" spans="1:10" ht="13.5" hidden="1" customHeight="1" thickBot="1">
      <c r="A9415" s="410"/>
      <c r="B9415" s="183">
        <v>2.5</v>
      </c>
      <c r="C9415" s="184">
        <v>61.83</v>
      </c>
      <c r="D9415" s="346" t="s">
        <v>392</v>
      </c>
      <c r="E9415" s="346" t="s">
        <v>386</v>
      </c>
      <c r="F9415" s="346" t="s">
        <v>864</v>
      </c>
      <c r="G9415" s="342">
        <f t="shared" si="297"/>
        <v>3.4389567823662821</v>
      </c>
      <c r="H9415" s="342">
        <f t="shared" si="296"/>
        <v>65.268956782366274</v>
      </c>
      <c r="I9415" s="190"/>
      <c r="J9415" s="347">
        <v>6</v>
      </c>
    </row>
    <row r="9416" spans="1:10" ht="13.5" hidden="1" customHeight="1" thickBot="1">
      <c r="A9416" s="410"/>
      <c r="B9416" s="183">
        <v>0.25</v>
      </c>
      <c r="C9416" s="184">
        <v>6.18</v>
      </c>
      <c r="D9416" s="346" t="s">
        <v>392</v>
      </c>
      <c r="E9416" s="346" t="s">
        <v>386</v>
      </c>
      <c r="F9416" s="346" t="s">
        <v>868</v>
      </c>
      <c r="G9416" s="342">
        <f t="shared" si="297"/>
        <v>0.34372881958634355</v>
      </c>
      <c r="H9416" s="342">
        <f t="shared" si="296"/>
        <v>6.523728819586343</v>
      </c>
      <c r="I9416" s="190"/>
      <c r="J9416" s="347">
        <v>6</v>
      </c>
    </row>
    <row r="9417" spans="1:10" ht="13.5" hidden="1" customHeight="1" thickBot="1">
      <c r="A9417" s="410"/>
      <c r="B9417" s="183">
        <v>6</v>
      </c>
      <c r="C9417" s="184">
        <v>148.4</v>
      </c>
      <c r="D9417" s="346" t="s">
        <v>392</v>
      </c>
      <c r="E9417" s="346" t="s">
        <v>386</v>
      </c>
      <c r="F9417" s="346" t="s">
        <v>838</v>
      </c>
      <c r="G9417" s="342">
        <f t="shared" si="297"/>
        <v>8.2539412340798357</v>
      </c>
      <c r="H9417" s="342">
        <f t="shared" si="296"/>
        <v>156.65394123407984</v>
      </c>
      <c r="I9417" s="190"/>
      <c r="J9417" s="347">
        <v>6</v>
      </c>
    </row>
    <row r="9418" spans="1:10" ht="13.5" hidden="1" customHeight="1" thickBot="1">
      <c r="A9418" s="410"/>
      <c r="B9418" s="183">
        <v>7.25</v>
      </c>
      <c r="C9418" s="184">
        <v>179.31</v>
      </c>
      <c r="D9418" s="346" t="s">
        <v>392</v>
      </c>
      <c r="E9418" s="346" t="s">
        <v>386</v>
      </c>
      <c r="F9418" s="346" t="s">
        <v>872</v>
      </c>
      <c r="G9418" s="342">
        <f t="shared" si="297"/>
        <v>9.973141527512503</v>
      </c>
      <c r="H9418" s="342">
        <f t="shared" si="296"/>
        <v>189.2831415275125</v>
      </c>
      <c r="I9418" s="190"/>
      <c r="J9418" s="347">
        <v>6</v>
      </c>
    </row>
    <row r="9419" spans="1:10" ht="13.5" hidden="1" customHeight="1" thickBot="1">
      <c r="A9419" s="411"/>
      <c r="B9419" s="183">
        <v>0</v>
      </c>
      <c r="C9419" s="184">
        <v>859.39</v>
      </c>
      <c r="D9419" s="346" t="s">
        <v>393</v>
      </c>
      <c r="E9419" s="346" t="s">
        <v>386</v>
      </c>
      <c r="F9419" s="346" t="s">
        <v>859</v>
      </c>
      <c r="G9419" s="342">
        <f t="shared" si="297"/>
        <v>47.79888515603686</v>
      </c>
      <c r="H9419" s="342">
        <f t="shared" ref="H9419:H9482" si="298">+G9419+C9419</f>
        <v>907.1888851560368</v>
      </c>
      <c r="I9419" s="190"/>
      <c r="J9419" s="347">
        <v>6</v>
      </c>
    </row>
    <row r="9420" spans="1:10" ht="13.5" thickBot="1">
      <c r="A9420" s="185" t="s">
        <v>593</v>
      </c>
      <c r="B9420" s="186">
        <v>8165.66</v>
      </c>
      <c r="C9420" s="187">
        <v>303492.89</v>
      </c>
      <c r="D9420" s="412"/>
      <c r="E9420" s="413"/>
      <c r="F9420" s="414"/>
      <c r="G9420" s="342">
        <f t="shared" si="297"/>
        <v>16880.137998794176</v>
      </c>
      <c r="H9420" s="342">
        <f t="shared" si="298"/>
        <v>320373.02799879422</v>
      </c>
      <c r="I9420" s="190">
        <f>+H9420</f>
        <v>320373.02799879422</v>
      </c>
      <c r="J9420" s="347">
        <v>6</v>
      </c>
    </row>
    <row r="9421" spans="1:10" ht="13.5" hidden="1" customHeight="1" thickBot="1">
      <c r="A9421" s="409" t="s">
        <v>594</v>
      </c>
      <c r="B9421" s="183">
        <v>16</v>
      </c>
      <c r="C9421" s="184">
        <v>853.48</v>
      </c>
      <c r="D9421" s="346" t="s">
        <v>391</v>
      </c>
      <c r="E9421" s="346" t="s">
        <v>386</v>
      </c>
      <c r="F9421" s="346" t="s">
        <v>817</v>
      </c>
      <c r="G9421" s="342">
        <f t="shared" si="297"/>
        <v>47.47017361497614</v>
      </c>
      <c r="H9421" s="342">
        <f t="shared" si="298"/>
        <v>900.95017361497617</v>
      </c>
      <c r="I9421" s="190"/>
      <c r="J9421" s="347">
        <v>6</v>
      </c>
    </row>
    <row r="9422" spans="1:10" ht="13.5" hidden="1" customHeight="1" thickBot="1">
      <c r="A9422" s="410"/>
      <c r="B9422" s="183">
        <v>16</v>
      </c>
      <c r="C9422" s="184">
        <v>853.48</v>
      </c>
      <c r="D9422" s="346" t="s">
        <v>391</v>
      </c>
      <c r="E9422" s="346" t="s">
        <v>386</v>
      </c>
      <c r="F9422" s="346" t="s">
        <v>818</v>
      </c>
      <c r="G9422" s="342">
        <f t="shared" si="297"/>
        <v>47.47017361497614</v>
      </c>
      <c r="H9422" s="342">
        <f t="shared" si="298"/>
        <v>900.95017361497617</v>
      </c>
      <c r="I9422" s="190"/>
      <c r="J9422" s="347">
        <v>6</v>
      </c>
    </row>
    <row r="9423" spans="1:10" ht="13.5" hidden="1" customHeight="1" thickBot="1">
      <c r="A9423" s="410"/>
      <c r="B9423" s="183">
        <v>16</v>
      </c>
      <c r="C9423" s="184">
        <v>909.73</v>
      </c>
      <c r="D9423" s="346" t="s">
        <v>391</v>
      </c>
      <c r="E9423" s="346" t="s">
        <v>386</v>
      </c>
      <c r="F9423" s="346" t="s">
        <v>819</v>
      </c>
      <c r="G9423" s="342">
        <f t="shared" ref="G9423:G9486" si="299">+(C9423/$C$12584)*1312742.08</f>
        <v>50.598773307812998</v>
      </c>
      <c r="H9423" s="342">
        <f t="shared" si="298"/>
        <v>960.32877330781298</v>
      </c>
      <c r="I9423" s="190"/>
      <c r="J9423" s="347">
        <v>6</v>
      </c>
    </row>
    <row r="9424" spans="1:10" ht="13.5" hidden="1" customHeight="1" thickBot="1">
      <c r="A9424" s="410"/>
      <c r="B9424" s="183">
        <v>16</v>
      </c>
      <c r="C9424" s="184">
        <v>909.73</v>
      </c>
      <c r="D9424" s="346" t="s">
        <v>391</v>
      </c>
      <c r="E9424" s="346" t="s">
        <v>386</v>
      </c>
      <c r="F9424" s="346" t="s">
        <v>820</v>
      </c>
      <c r="G9424" s="342">
        <f t="shared" si="299"/>
        <v>50.598773307812998</v>
      </c>
      <c r="H9424" s="342">
        <f t="shared" si="298"/>
        <v>960.32877330781298</v>
      </c>
      <c r="I9424" s="190"/>
      <c r="J9424" s="347">
        <v>6</v>
      </c>
    </row>
    <row r="9425" spans="1:10" ht="13.5" hidden="1" customHeight="1" thickBot="1">
      <c r="A9425" s="410"/>
      <c r="B9425" s="183">
        <v>16</v>
      </c>
      <c r="C9425" s="184">
        <v>909.73</v>
      </c>
      <c r="D9425" s="346" t="s">
        <v>391</v>
      </c>
      <c r="E9425" s="346" t="s">
        <v>386</v>
      </c>
      <c r="F9425" s="346" t="s">
        <v>821</v>
      </c>
      <c r="G9425" s="342">
        <f t="shared" si="299"/>
        <v>50.598773307812998</v>
      </c>
      <c r="H9425" s="342">
        <f t="shared" si="298"/>
        <v>960.32877330781298</v>
      </c>
      <c r="I9425" s="190"/>
      <c r="J9425" s="347">
        <v>6</v>
      </c>
    </row>
    <row r="9426" spans="1:10" ht="13.5" hidden="1" customHeight="1" thickBot="1">
      <c r="A9426" s="410"/>
      <c r="B9426" s="183">
        <v>32</v>
      </c>
      <c r="C9426" s="184">
        <v>1819.48</v>
      </c>
      <c r="D9426" s="346" t="s">
        <v>391</v>
      </c>
      <c r="E9426" s="346" t="s">
        <v>386</v>
      </c>
      <c r="F9426" s="346" t="s">
        <v>919</v>
      </c>
      <c r="G9426" s="342">
        <f t="shared" si="299"/>
        <v>101.19865900662788</v>
      </c>
      <c r="H9426" s="342">
        <f t="shared" si="298"/>
        <v>1920.6786590066279</v>
      </c>
      <c r="I9426" s="190"/>
      <c r="J9426" s="347">
        <v>6</v>
      </c>
    </row>
    <row r="9427" spans="1:10" ht="13.5" hidden="1" customHeight="1" thickBot="1">
      <c r="A9427" s="410"/>
      <c r="B9427" s="183">
        <v>32</v>
      </c>
      <c r="C9427" s="184">
        <v>1819.48</v>
      </c>
      <c r="D9427" s="346" t="s">
        <v>391</v>
      </c>
      <c r="E9427" s="346" t="s">
        <v>386</v>
      </c>
      <c r="F9427" s="346" t="s">
        <v>858</v>
      </c>
      <c r="G9427" s="342">
        <f t="shared" si="299"/>
        <v>101.19865900662788</v>
      </c>
      <c r="H9427" s="342">
        <f t="shared" si="298"/>
        <v>1920.6786590066279</v>
      </c>
      <c r="I9427" s="190"/>
      <c r="J9427" s="347">
        <v>6</v>
      </c>
    </row>
    <row r="9428" spans="1:10" ht="13.5" hidden="1" customHeight="1" thickBot="1">
      <c r="A9428" s="410"/>
      <c r="B9428" s="183">
        <v>153.34</v>
      </c>
      <c r="C9428" s="184">
        <v>8221.7900000000009</v>
      </c>
      <c r="D9428" s="346" t="s">
        <v>385</v>
      </c>
      <c r="E9428" s="346" t="s">
        <v>386</v>
      </c>
      <c r="F9428" s="346" t="s">
        <v>817</v>
      </c>
      <c r="G9428" s="342">
        <f t="shared" si="299"/>
        <v>457.29226077456372</v>
      </c>
      <c r="H9428" s="342">
        <f t="shared" si="298"/>
        <v>8679.0822607745649</v>
      </c>
      <c r="I9428" s="190"/>
      <c r="J9428" s="347">
        <v>6</v>
      </c>
    </row>
    <row r="9429" spans="1:10" ht="13.5" hidden="1" customHeight="1" thickBot="1">
      <c r="A9429" s="410"/>
      <c r="B9429" s="183">
        <v>161.34</v>
      </c>
      <c r="C9429" s="184">
        <v>8733.02</v>
      </c>
      <c r="D9429" s="346" t="s">
        <v>385</v>
      </c>
      <c r="E9429" s="346" t="s">
        <v>386</v>
      </c>
      <c r="F9429" s="346" t="s">
        <v>822</v>
      </c>
      <c r="G9429" s="342">
        <f t="shared" si="299"/>
        <v>485.72664336956802</v>
      </c>
      <c r="H9429" s="342">
        <f t="shared" si="298"/>
        <v>9218.7466433695681</v>
      </c>
      <c r="I9429" s="190"/>
      <c r="J9429" s="347">
        <v>6</v>
      </c>
    </row>
    <row r="9430" spans="1:10" ht="13.5" hidden="1" customHeight="1" thickBot="1">
      <c r="A9430" s="410"/>
      <c r="B9430" s="183">
        <v>149.34</v>
      </c>
      <c r="C9430" s="184">
        <v>7881.68</v>
      </c>
      <c r="D9430" s="346" t="s">
        <v>385</v>
      </c>
      <c r="E9430" s="346" t="s">
        <v>386</v>
      </c>
      <c r="F9430" s="346" t="s">
        <v>823</v>
      </c>
      <c r="G9430" s="342">
        <f t="shared" si="299"/>
        <v>438.3754955917949</v>
      </c>
      <c r="H9430" s="342">
        <f t="shared" si="298"/>
        <v>8320.055495591796</v>
      </c>
      <c r="I9430" s="190"/>
      <c r="J9430" s="347">
        <v>6</v>
      </c>
    </row>
    <row r="9431" spans="1:10" ht="13.5" hidden="1" customHeight="1" thickBot="1">
      <c r="A9431" s="410"/>
      <c r="B9431" s="183">
        <v>159.34</v>
      </c>
      <c r="C9431" s="184">
        <v>8647.4599999999991</v>
      </c>
      <c r="D9431" s="346" t="s">
        <v>385</v>
      </c>
      <c r="E9431" s="346" t="s">
        <v>386</v>
      </c>
      <c r="F9431" s="346" t="s">
        <v>824</v>
      </c>
      <c r="G9431" s="342">
        <f t="shared" si="299"/>
        <v>480.96783466345016</v>
      </c>
      <c r="H9431" s="342">
        <f t="shared" si="298"/>
        <v>9128.4278346634492</v>
      </c>
      <c r="I9431" s="190"/>
      <c r="J9431" s="347">
        <v>6</v>
      </c>
    </row>
    <row r="9432" spans="1:10" ht="13.5" hidden="1" customHeight="1" thickBot="1">
      <c r="A9432" s="410"/>
      <c r="B9432" s="183">
        <v>162.34</v>
      </c>
      <c r="C9432" s="184">
        <v>8775.7999999999993</v>
      </c>
      <c r="D9432" s="346" t="s">
        <v>385</v>
      </c>
      <c r="E9432" s="346" t="s">
        <v>386</v>
      </c>
      <c r="F9432" s="346" t="s">
        <v>825</v>
      </c>
      <c r="G9432" s="342">
        <f t="shared" si="299"/>
        <v>488.10604772262678</v>
      </c>
      <c r="H9432" s="342">
        <f t="shared" si="298"/>
        <v>9263.9060477226267</v>
      </c>
      <c r="I9432" s="190"/>
      <c r="J9432" s="347">
        <v>6</v>
      </c>
    </row>
    <row r="9433" spans="1:10" ht="13.5" hidden="1" customHeight="1" thickBot="1">
      <c r="A9433" s="410"/>
      <c r="B9433" s="183">
        <v>122.34</v>
      </c>
      <c r="C9433" s="184">
        <v>6388.63</v>
      </c>
      <c r="D9433" s="346" t="s">
        <v>385</v>
      </c>
      <c r="E9433" s="346" t="s">
        <v>386</v>
      </c>
      <c r="F9433" s="346" t="s">
        <v>818</v>
      </c>
      <c r="G9433" s="342">
        <f t="shared" si="299"/>
        <v>355.33272632263788</v>
      </c>
      <c r="H9433" s="342">
        <f t="shared" si="298"/>
        <v>6743.9627263226375</v>
      </c>
      <c r="I9433" s="190"/>
      <c r="J9433" s="347">
        <v>6</v>
      </c>
    </row>
    <row r="9434" spans="1:10" ht="13.5" hidden="1" customHeight="1" thickBot="1">
      <c r="A9434" s="410"/>
      <c r="B9434" s="183">
        <v>163.34</v>
      </c>
      <c r="C9434" s="184">
        <v>9421.65</v>
      </c>
      <c r="D9434" s="346" t="s">
        <v>385</v>
      </c>
      <c r="E9434" s="346" t="s">
        <v>386</v>
      </c>
      <c r="F9434" s="346" t="s">
        <v>826</v>
      </c>
      <c r="G9434" s="342">
        <f t="shared" si="299"/>
        <v>524.02793415140354</v>
      </c>
      <c r="H9434" s="342">
        <f t="shared" si="298"/>
        <v>9945.677934151403</v>
      </c>
      <c r="I9434" s="190"/>
      <c r="J9434" s="347">
        <v>6</v>
      </c>
    </row>
    <row r="9435" spans="1:10" ht="13.5" hidden="1" customHeight="1" thickBot="1">
      <c r="A9435" s="410"/>
      <c r="B9435" s="183">
        <v>153.34</v>
      </c>
      <c r="C9435" s="184">
        <v>8987.42</v>
      </c>
      <c r="D9435" s="346" t="s">
        <v>385</v>
      </c>
      <c r="E9435" s="346" t="s">
        <v>386</v>
      </c>
      <c r="F9435" s="346" t="s">
        <v>827</v>
      </c>
      <c r="G9435" s="342">
        <f t="shared" si="299"/>
        <v>499.87625691370482</v>
      </c>
      <c r="H9435" s="342">
        <f t="shared" si="298"/>
        <v>9487.2962569137053</v>
      </c>
      <c r="I9435" s="190"/>
      <c r="J9435" s="347">
        <v>6</v>
      </c>
    </row>
    <row r="9436" spans="1:10" ht="13.5" hidden="1" customHeight="1" thickBot="1">
      <c r="A9436" s="410"/>
      <c r="B9436" s="183">
        <v>162.34</v>
      </c>
      <c r="C9436" s="184">
        <v>9297.6200000000008</v>
      </c>
      <c r="D9436" s="346" t="s">
        <v>385</v>
      </c>
      <c r="E9436" s="346" t="s">
        <v>386</v>
      </c>
      <c r="F9436" s="346" t="s">
        <v>828</v>
      </c>
      <c r="G9436" s="342">
        <f t="shared" si="299"/>
        <v>517.12944135313592</v>
      </c>
      <c r="H9436" s="342">
        <f t="shared" si="298"/>
        <v>9814.7494413531367</v>
      </c>
      <c r="I9436" s="190"/>
      <c r="J9436" s="347">
        <v>6</v>
      </c>
    </row>
    <row r="9437" spans="1:10" ht="13.5" hidden="1" customHeight="1" thickBot="1">
      <c r="A9437" s="410"/>
      <c r="B9437" s="183">
        <v>147.34</v>
      </c>
      <c r="C9437" s="184">
        <v>8511.9</v>
      </c>
      <c r="D9437" s="346" t="s">
        <v>385</v>
      </c>
      <c r="E9437" s="346" t="s">
        <v>386</v>
      </c>
      <c r="F9437" s="346" t="s">
        <v>819</v>
      </c>
      <c r="G9437" s="342">
        <f t="shared" si="299"/>
        <v>473.4280484525886</v>
      </c>
      <c r="H9437" s="342">
        <f t="shared" si="298"/>
        <v>8985.3280484525876</v>
      </c>
      <c r="I9437" s="190"/>
      <c r="J9437" s="347">
        <v>6</v>
      </c>
    </row>
    <row r="9438" spans="1:10" ht="13.5" hidden="1" customHeight="1" thickBot="1">
      <c r="A9438" s="410"/>
      <c r="B9438" s="183">
        <v>164.84</v>
      </c>
      <c r="C9438" s="184">
        <v>9419.6</v>
      </c>
      <c r="D9438" s="346" t="s">
        <v>385</v>
      </c>
      <c r="E9438" s="346" t="s">
        <v>386</v>
      </c>
      <c r="F9438" s="346" t="s">
        <v>829</v>
      </c>
      <c r="G9438" s="342">
        <f t="shared" si="299"/>
        <v>523.91391407370907</v>
      </c>
      <c r="H9438" s="342">
        <f t="shared" si="298"/>
        <v>9943.5139140737101</v>
      </c>
      <c r="I9438" s="190"/>
      <c r="J9438" s="347">
        <v>6</v>
      </c>
    </row>
    <row r="9439" spans="1:10" ht="13.5" hidden="1" customHeight="1" thickBot="1">
      <c r="A9439" s="410"/>
      <c r="B9439" s="183">
        <v>160.34</v>
      </c>
      <c r="C9439" s="184">
        <v>9291.3799999999992</v>
      </c>
      <c r="D9439" s="346" t="s">
        <v>385</v>
      </c>
      <c r="E9439" s="346" t="s">
        <v>386</v>
      </c>
      <c r="F9439" s="346" t="s">
        <v>830</v>
      </c>
      <c r="G9439" s="342">
        <f t="shared" si="299"/>
        <v>516.78237536054371</v>
      </c>
      <c r="H9439" s="342">
        <f t="shared" si="298"/>
        <v>9808.1623753605436</v>
      </c>
      <c r="I9439" s="190"/>
      <c r="J9439" s="347">
        <v>6</v>
      </c>
    </row>
    <row r="9440" spans="1:10" ht="13.5" hidden="1" customHeight="1" thickBot="1">
      <c r="A9440" s="410"/>
      <c r="B9440" s="183">
        <v>149.34</v>
      </c>
      <c r="C9440" s="184">
        <v>8383.7900000000009</v>
      </c>
      <c r="D9440" s="346" t="s">
        <v>385</v>
      </c>
      <c r="E9440" s="346" t="s">
        <v>386</v>
      </c>
      <c r="F9440" s="346" t="s">
        <v>820</v>
      </c>
      <c r="G9440" s="342">
        <f t="shared" si="299"/>
        <v>466.30262788993389</v>
      </c>
      <c r="H9440" s="342">
        <f t="shared" si="298"/>
        <v>8850.0926278899351</v>
      </c>
      <c r="I9440" s="190"/>
      <c r="J9440" s="347">
        <v>6</v>
      </c>
    </row>
    <row r="9441" spans="1:10" ht="13.5" hidden="1" customHeight="1" thickBot="1">
      <c r="A9441" s="410"/>
      <c r="B9441" s="183">
        <v>159.34</v>
      </c>
      <c r="C9441" s="184">
        <v>9032.98</v>
      </c>
      <c r="D9441" s="346" t="s">
        <v>385</v>
      </c>
      <c r="E9441" s="346" t="s">
        <v>386</v>
      </c>
      <c r="F9441" s="346" t="s">
        <v>805</v>
      </c>
      <c r="G9441" s="342">
        <f t="shared" si="299"/>
        <v>502.41028361602741</v>
      </c>
      <c r="H9441" s="342">
        <f t="shared" si="298"/>
        <v>9535.3902836160269</v>
      </c>
      <c r="I9441" s="190"/>
      <c r="J9441" s="347">
        <v>6</v>
      </c>
    </row>
    <row r="9442" spans="1:10" ht="13.5" hidden="1" customHeight="1" thickBot="1">
      <c r="A9442" s="410"/>
      <c r="B9442" s="183">
        <v>149.34</v>
      </c>
      <c r="C9442" s="184">
        <v>8383.7900000000009</v>
      </c>
      <c r="D9442" s="346" t="s">
        <v>385</v>
      </c>
      <c r="E9442" s="346" t="s">
        <v>386</v>
      </c>
      <c r="F9442" s="346" t="s">
        <v>831</v>
      </c>
      <c r="G9442" s="342">
        <f t="shared" si="299"/>
        <v>466.30262788993389</v>
      </c>
      <c r="H9442" s="342">
        <f t="shared" si="298"/>
        <v>8850.0926278899351</v>
      </c>
      <c r="I9442" s="190"/>
      <c r="J9442" s="347">
        <v>6</v>
      </c>
    </row>
    <row r="9443" spans="1:10" ht="13.5" hidden="1" customHeight="1" thickBot="1">
      <c r="A9443" s="410"/>
      <c r="B9443" s="183">
        <v>173.34</v>
      </c>
      <c r="C9443" s="184">
        <v>9855.8799999999992</v>
      </c>
      <c r="D9443" s="346" t="s">
        <v>385</v>
      </c>
      <c r="E9443" s="346" t="s">
        <v>386</v>
      </c>
      <c r="F9443" s="346" t="s">
        <v>832</v>
      </c>
      <c r="G9443" s="342">
        <f t="shared" si="299"/>
        <v>548.17961138910221</v>
      </c>
      <c r="H9443" s="342">
        <f t="shared" si="298"/>
        <v>10404.059611389101</v>
      </c>
      <c r="I9443" s="190"/>
      <c r="J9443" s="347">
        <v>6</v>
      </c>
    </row>
    <row r="9444" spans="1:10" ht="13.5" hidden="1" customHeight="1" thickBot="1">
      <c r="A9444" s="410"/>
      <c r="B9444" s="183">
        <v>152.34</v>
      </c>
      <c r="C9444" s="184">
        <v>8729.02</v>
      </c>
      <c r="D9444" s="346" t="s">
        <v>385</v>
      </c>
      <c r="E9444" s="346" t="s">
        <v>386</v>
      </c>
      <c r="F9444" s="346" t="s">
        <v>821</v>
      </c>
      <c r="G9444" s="342">
        <f t="shared" si="299"/>
        <v>485.50416516918847</v>
      </c>
      <c r="H9444" s="342">
        <f t="shared" si="298"/>
        <v>9214.5241651691886</v>
      </c>
      <c r="I9444" s="190"/>
      <c r="J9444" s="347">
        <v>6</v>
      </c>
    </row>
    <row r="9445" spans="1:10" ht="13.5" hidden="1" customHeight="1" thickBot="1">
      <c r="A9445" s="410"/>
      <c r="B9445" s="183">
        <v>148.34</v>
      </c>
      <c r="C9445" s="184">
        <v>8232.8700000000008</v>
      </c>
      <c r="D9445" s="346" t="s">
        <v>385</v>
      </c>
      <c r="E9445" s="346" t="s">
        <v>386</v>
      </c>
      <c r="F9445" s="346" t="s">
        <v>833</v>
      </c>
      <c r="G9445" s="342">
        <f t="shared" si="299"/>
        <v>457.90852538961497</v>
      </c>
      <c r="H9445" s="342">
        <f t="shared" si="298"/>
        <v>8690.7785253896163</v>
      </c>
      <c r="I9445" s="190"/>
      <c r="J9445" s="347">
        <v>6</v>
      </c>
    </row>
    <row r="9446" spans="1:10" ht="13.5" hidden="1" customHeight="1" thickBot="1">
      <c r="A9446" s="410"/>
      <c r="B9446" s="183">
        <v>157.34</v>
      </c>
      <c r="C9446" s="184">
        <v>8946.14</v>
      </c>
      <c r="D9446" s="346" t="s">
        <v>385</v>
      </c>
      <c r="E9446" s="346" t="s">
        <v>386</v>
      </c>
      <c r="F9446" s="346" t="s">
        <v>916</v>
      </c>
      <c r="G9446" s="342">
        <f t="shared" si="299"/>
        <v>497.58028188578822</v>
      </c>
      <c r="H9446" s="342">
        <f t="shared" si="298"/>
        <v>9443.7202818857877</v>
      </c>
      <c r="I9446" s="190"/>
      <c r="J9446" s="347">
        <v>6</v>
      </c>
    </row>
    <row r="9447" spans="1:10" ht="13.5" hidden="1" customHeight="1" thickBot="1">
      <c r="A9447" s="410"/>
      <c r="B9447" s="183">
        <v>163.84</v>
      </c>
      <c r="C9447" s="184">
        <v>9188.08</v>
      </c>
      <c r="D9447" s="346" t="s">
        <v>385</v>
      </c>
      <c r="E9447" s="346" t="s">
        <v>386</v>
      </c>
      <c r="F9447" s="346" t="s">
        <v>917</v>
      </c>
      <c r="G9447" s="342">
        <f t="shared" si="299"/>
        <v>511.03687583574293</v>
      </c>
      <c r="H9447" s="342">
        <f t="shared" si="298"/>
        <v>9699.1168758357435</v>
      </c>
      <c r="I9447" s="190"/>
      <c r="J9447" s="347">
        <v>6</v>
      </c>
    </row>
    <row r="9448" spans="1:10" ht="13.5" hidden="1" customHeight="1" thickBot="1">
      <c r="A9448" s="410"/>
      <c r="B9448" s="183">
        <v>161.34</v>
      </c>
      <c r="C9448" s="184">
        <v>9012.35</v>
      </c>
      <c r="D9448" s="346" t="s">
        <v>385</v>
      </c>
      <c r="E9448" s="346" t="s">
        <v>386</v>
      </c>
      <c r="F9448" s="346" t="s">
        <v>918</v>
      </c>
      <c r="G9448" s="342">
        <f t="shared" si="299"/>
        <v>501.26285229757013</v>
      </c>
      <c r="H9448" s="342">
        <f t="shared" si="298"/>
        <v>9513.6128522975705</v>
      </c>
      <c r="I9448" s="190"/>
      <c r="J9448" s="347">
        <v>6</v>
      </c>
    </row>
    <row r="9449" spans="1:10" ht="13.5" hidden="1" customHeight="1" thickBot="1">
      <c r="A9449" s="410"/>
      <c r="B9449" s="183">
        <v>131.34</v>
      </c>
      <c r="C9449" s="184">
        <v>7440.95</v>
      </c>
      <c r="D9449" s="346" t="s">
        <v>385</v>
      </c>
      <c r="E9449" s="346" t="s">
        <v>386</v>
      </c>
      <c r="F9449" s="346" t="s">
        <v>919</v>
      </c>
      <c r="G9449" s="342">
        <f t="shared" si="299"/>
        <v>413.86229127847946</v>
      </c>
      <c r="H9449" s="342">
        <f t="shared" si="298"/>
        <v>7854.8122912784793</v>
      </c>
      <c r="I9449" s="190"/>
      <c r="J9449" s="347">
        <v>6</v>
      </c>
    </row>
    <row r="9450" spans="1:10" ht="13.5" hidden="1" customHeight="1" thickBot="1">
      <c r="A9450" s="410"/>
      <c r="B9450" s="183">
        <v>125.34</v>
      </c>
      <c r="C9450" s="184">
        <v>6481.76</v>
      </c>
      <c r="D9450" s="346" t="s">
        <v>385</v>
      </c>
      <c r="E9450" s="346" t="s">
        <v>386</v>
      </c>
      <c r="F9450" s="346" t="s">
        <v>920</v>
      </c>
      <c r="G9450" s="342">
        <f t="shared" si="299"/>
        <v>360.51257502297386</v>
      </c>
      <c r="H9450" s="342">
        <f t="shared" si="298"/>
        <v>6842.2725750229738</v>
      </c>
      <c r="I9450" s="190"/>
      <c r="J9450" s="347">
        <v>6</v>
      </c>
    </row>
    <row r="9451" spans="1:10" ht="13.5" hidden="1" customHeight="1" thickBot="1">
      <c r="A9451" s="410"/>
      <c r="B9451" s="183">
        <v>136.34</v>
      </c>
      <c r="C9451" s="184">
        <v>7819.28</v>
      </c>
      <c r="D9451" s="346" t="s">
        <v>385</v>
      </c>
      <c r="E9451" s="346" t="s">
        <v>386</v>
      </c>
      <c r="F9451" s="346" t="s">
        <v>858</v>
      </c>
      <c r="G9451" s="342">
        <f t="shared" si="299"/>
        <v>434.90483566587449</v>
      </c>
      <c r="H9451" s="342">
        <f t="shared" si="298"/>
        <v>8254.1848356658738</v>
      </c>
      <c r="I9451" s="190"/>
      <c r="J9451" s="347">
        <v>6</v>
      </c>
    </row>
    <row r="9452" spans="1:10" ht="13.5" hidden="1" customHeight="1" thickBot="1">
      <c r="A9452" s="410"/>
      <c r="B9452" s="183">
        <v>4</v>
      </c>
      <c r="C9452" s="184">
        <v>171.13</v>
      </c>
      <c r="D9452" s="346" t="s">
        <v>834</v>
      </c>
      <c r="E9452" s="346" t="s">
        <v>386</v>
      </c>
      <c r="F9452" s="346" t="s">
        <v>825</v>
      </c>
      <c r="G9452" s="342">
        <f t="shared" si="299"/>
        <v>9.5181736077364025</v>
      </c>
      <c r="H9452" s="342">
        <f t="shared" si="298"/>
        <v>180.6481736077364</v>
      </c>
      <c r="I9452" s="190"/>
      <c r="J9452" s="347">
        <v>6</v>
      </c>
    </row>
    <row r="9453" spans="1:10" ht="13.5" hidden="1" customHeight="1" thickBot="1">
      <c r="A9453" s="410"/>
      <c r="B9453" s="183">
        <v>6</v>
      </c>
      <c r="C9453" s="184">
        <v>260.54000000000002</v>
      </c>
      <c r="D9453" s="346" t="s">
        <v>834</v>
      </c>
      <c r="E9453" s="346" t="s">
        <v>386</v>
      </c>
      <c r="F9453" s="346" t="s">
        <v>826</v>
      </c>
      <c r="G9453" s="342">
        <f t="shared" si="299"/>
        <v>14.491117581719411</v>
      </c>
      <c r="H9453" s="342">
        <f t="shared" si="298"/>
        <v>275.03111758171946</v>
      </c>
      <c r="I9453" s="190"/>
      <c r="J9453" s="347">
        <v>6</v>
      </c>
    </row>
    <row r="9454" spans="1:10" ht="13.5" hidden="1" customHeight="1" thickBot="1">
      <c r="A9454" s="410"/>
      <c r="B9454" s="183">
        <v>6</v>
      </c>
      <c r="C9454" s="184">
        <v>260.54000000000002</v>
      </c>
      <c r="D9454" s="346" t="s">
        <v>834</v>
      </c>
      <c r="E9454" s="346" t="s">
        <v>386</v>
      </c>
      <c r="F9454" s="346" t="s">
        <v>827</v>
      </c>
      <c r="G9454" s="342">
        <f t="shared" si="299"/>
        <v>14.491117581719411</v>
      </c>
      <c r="H9454" s="342">
        <f t="shared" si="298"/>
        <v>275.03111758171946</v>
      </c>
      <c r="I9454" s="190"/>
      <c r="J9454" s="347">
        <v>6</v>
      </c>
    </row>
    <row r="9455" spans="1:10" ht="13.5" hidden="1" customHeight="1" thickBot="1">
      <c r="A9455" s="410"/>
      <c r="B9455" s="183">
        <v>3</v>
      </c>
      <c r="C9455" s="184">
        <v>210.88</v>
      </c>
      <c r="D9455" s="346" t="s">
        <v>834</v>
      </c>
      <c r="E9455" s="346" t="s">
        <v>386</v>
      </c>
      <c r="F9455" s="346" t="s">
        <v>828</v>
      </c>
      <c r="G9455" s="342">
        <f t="shared" si="299"/>
        <v>11.729050724007786</v>
      </c>
      <c r="H9455" s="342">
        <f t="shared" si="298"/>
        <v>222.60905072400777</v>
      </c>
      <c r="I9455" s="190"/>
      <c r="J9455" s="347">
        <v>6</v>
      </c>
    </row>
    <row r="9456" spans="1:10" ht="13.5" hidden="1" customHeight="1" thickBot="1">
      <c r="A9456" s="410"/>
      <c r="B9456" s="183">
        <v>2</v>
      </c>
      <c r="C9456" s="184">
        <v>86.85</v>
      </c>
      <c r="D9456" s="346" t="s">
        <v>834</v>
      </c>
      <c r="E9456" s="346" t="s">
        <v>386</v>
      </c>
      <c r="F9456" s="346" t="s">
        <v>819</v>
      </c>
      <c r="G9456" s="342">
        <f t="shared" si="299"/>
        <v>4.830557925740119</v>
      </c>
      <c r="H9456" s="342">
        <f t="shared" si="298"/>
        <v>91.680557925740118</v>
      </c>
      <c r="I9456" s="190"/>
      <c r="J9456" s="347">
        <v>6</v>
      </c>
    </row>
    <row r="9457" spans="1:10" ht="13.5" hidden="1" customHeight="1" thickBot="1">
      <c r="A9457" s="410"/>
      <c r="B9457" s="183">
        <v>4.5</v>
      </c>
      <c r="C9457" s="184">
        <v>262.58999999999997</v>
      </c>
      <c r="D9457" s="346" t="s">
        <v>834</v>
      </c>
      <c r="E9457" s="346" t="s">
        <v>386</v>
      </c>
      <c r="F9457" s="346" t="s">
        <v>829</v>
      </c>
      <c r="G9457" s="342">
        <f t="shared" si="299"/>
        <v>14.605137659413906</v>
      </c>
      <c r="H9457" s="342">
        <f t="shared" si="298"/>
        <v>277.19513765941389</v>
      </c>
      <c r="I9457" s="190"/>
      <c r="J9457" s="347">
        <v>6</v>
      </c>
    </row>
    <row r="9458" spans="1:10" ht="13.5" hidden="1" customHeight="1" thickBot="1">
      <c r="A9458" s="410"/>
      <c r="B9458" s="183">
        <v>4</v>
      </c>
      <c r="C9458" s="184">
        <v>173.69</v>
      </c>
      <c r="D9458" s="346" t="s">
        <v>834</v>
      </c>
      <c r="E9458" s="346" t="s">
        <v>386</v>
      </c>
      <c r="F9458" s="346" t="s">
        <v>830</v>
      </c>
      <c r="G9458" s="342">
        <f t="shared" si="299"/>
        <v>9.6605596559792897</v>
      </c>
      <c r="H9458" s="342">
        <f t="shared" si="298"/>
        <v>183.35055965597928</v>
      </c>
      <c r="I9458" s="190"/>
      <c r="J9458" s="347">
        <v>6</v>
      </c>
    </row>
    <row r="9459" spans="1:10" ht="13.5" hidden="1" customHeight="1" thickBot="1">
      <c r="A9459" s="410"/>
      <c r="B9459" s="183">
        <v>2</v>
      </c>
      <c r="C9459" s="184">
        <v>86.85</v>
      </c>
      <c r="D9459" s="346" t="s">
        <v>834</v>
      </c>
      <c r="E9459" s="346" t="s">
        <v>386</v>
      </c>
      <c r="F9459" s="346" t="s">
        <v>805</v>
      </c>
      <c r="G9459" s="342">
        <f t="shared" si="299"/>
        <v>4.830557925740119</v>
      </c>
      <c r="H9459" s="342">
        <f t="shared" si="298"/>
        <v>91.680557925740118</v>
      </c>
      <c r="I9459" s="190"/>
      <c r="J9459" s="347">
        <v>6</v>
      </c>
    </row>
    <row r="9460" spans="1:10" ht="13.5" hidden="1" customHeight="1" thickBot="1">
      <c r="A9460" s="410"/>
      <c r="B9460" s="183">
        <v>16</v>
      </c>
      <c r="C9460" s="184">
        <v>1124.71</v>
      </c>
      <c r="D9460" s="346" t="s">
        <v>834</v>
      </c>
      <c r="E9460" s="346" t="s">
        <v>386</v>
      </c>
      <c r="F9460" s="346" t="s">
        <v>833</v>
      </c>
      <c r="G9460" s="342">
        <f t="shared" si="299"/>
        <v>62.555864187209785</v>
      </c>
      <c r="H9460" s="342">
        <f t="shared" si="298"/>
        <v>1187.2658641872099</v>
      </c>
      <c r="I9460" s="190"/>
      <c r="J9460" s="347">
        <v>6</v>
      </c>
    </row>
    <row r="9461" spans="1:10" ht="13.5" hidden="1" customHeight="1" thickBot="1">
      <c r="A9461" s="410"/>
      <c r="B9461" s="183">
        <v>8</v>
      </c>
      <c r="C9461" s="184">
        <v>347.38</v>
      </c>
      <c r="D9461" s="346" t="s">
        <v>834</v>
      </c>
      <c r="E9461" s="346" t="s">
        <v>386</v>
      </c>
      <c r="F9461" s="346" t="s">
        <v>916</v>
      </c>
      <c r="G9461" s="342">
        <f t="shared" si="299"/>
        <v>19.321119311958579</v>
      </c>
      <c r="H9461" s="342">
        <f t="shared" si="298"/>
        <v>366.70111931195856</v>
      </c>
      <c r="I9461" s="190"/>
      <c r="J9461" s="347">
        <v>6</v>
      </c>
    </row>
    <row r="9462" spans="1:10" ht="13.5" hidden="1" customHeight="1" thickBot="1">
      <c r="A9462" s="410"/>
      <c r="B9462" s="183">
        <v>1.5</v>
      </c>
      <c r="C9462" s="184">
        <v>105.44</v>
      </c>
      <c r="D9462" s="346" t="s">
        <v>834</v>
      </c>
      <c r="E9462" s="346" t="s">
        <v>386</v>
      </c>
      <c r="F9462" s="346" t="s">
        <v>917</v>
      </c>
      <c r="G9462" s="342">
        <f t="shared" si="299"/>
        <v>5.8645253620038931</v>
      </c>
      <c r="H9462" s="342">
        <f t="shared" si="298"/>
        <v>111.30452536200389</v>
      </c>
      <c r="I9462" s="190"/>
      <c r="J9462" s="347">
        <v>6</v>
      </c>
    </row>
    <row r="9463" spans="1:10" ht="13.5" hidden="1" customHeight="1" thickBot="1">
      <c r="A9463" s="410"/>
      <c r="B9463" s="183">
        <v>10</v>
      </c>
      <c r="C9463" s="184">
        <v>595.46</v>
      </c>
      <c r="D9463" s="346" t="s">
        <v>834</v>
      </c>
      <c r="E9463" s="346" t="s">
        <v>386</v>
      </c>
      <c r="F9463" s="346" t="s">
        <v>919</v>
      </c>
      <c r="G9463" s="342">
        <f t="shared" si="299"/>
        <v>33.119217299495816</v>
      </c>
      <c r="H9463" s="342">
        <f t="shared" si="298"/>
        <v>628.57921729949589</v>
      </c>
      <c r="I9463" s="190"/>
      <c r="J9463" s="347">
        <v>6</v>
      </c>
    </row>
    <row r="9464" spans="1:10" ht="13.5" hidden="1" customHeight="1" thickBot="1">
      <c r="A9464" s="410"/>
      <c r="B9464" s="183">
        <v>17</v>
      </c>
      <c r="C9464" s="184">
        <v>1195</v>
      </c>
      <c r="D9464" s="346" t="s">
        <v>834</v>
      </c>
      <c r="E9464" s="346" t="s">
        <v>386</v>
      </c>
      <c r="F9464" s="346" t="s">
        <v>920</v>
      </c>
      <c r="G9464" s="342">
        <f t="shared" si="299"/>
        <v>66.46536236337873</v>
      </c>
      <c r="H9464" s="342">
        <f t="shared" si="298"/>
        <v>1261.4653623633787</v>
      </c>
      <c r="I9464" s="190"/>
      <c r="J9464" s="347">
        <v>6</v>
      </c>
    </row>
    <row r="9465" spans="1:10" ht="13.5" hidden="1" customHeight="1" thickBot="1">
      <c r="A9465" s="410"/>
      <c r="B9465" s="183">
        <v>5</v>
      </c>
      <c r="C9465" s="184">
        <v>217.12</v>
      </c>
      <c r="D9465" s="346" t="s">
        <v>834</v>
      </c>
      <c r="E9465" s="346" t="s">
        <v>386</v>
      </c>
      <c r="F9465" s="346" t="s">
        <v>858</v>
      </c>
      <c r="G9465" s="342">
        <f t="shared" si="299"/>
        <v>12.076116716599824</v>
      </c>
      <c r="H9465" s="342">
        <f t="shared" si="298"/>
        <v>229.19611671659982</v>
      </c>
      <c r="I9465" s="190"/>
      <c r="J9465" s="347">
        <v>6</v>
      </c>
    </row>
    <row r="9466" spans="1:10" ht="13.5" hidden="1" customHeight="1" thickBot="1">
      <c r="A9466" s="410"/>
      <c r="B9466" s="183">
        <v>12</v>
      </c>
      <c r="C9466" s="184">
        <v>513.38</v>
      </c>
      <c r="D9466" s="346" t="s">
        <v>392</v>
      </c>
      <c r="E9466" s="346" t="s">
        <v>386</v>
      </c>
      <c r="F9466" s="346" t="s">
        <v>824</v>
      </c>
      <c r="G9466" s="342">
        <f t="shared" si="299"/>
        <v>28.553964627708261</v>
      </c>
      <c r="H9466" s="342">
        <f t="shared" si="298"/>
        <v>541.93396462770829</v>
      </c>
      <c r="I9466" s="190"/>
      <c r="J9466" s="347">
        <v>6</v>
      </c>
    </row>
    <row r="9467" spans="1:10" ht="13.5" hidden="1" customHeight="1" thickBot="1">
      <c r="A9467" s="410"/>
      <c r="B9467" s="183">
        <v>6</v>
      </c>
      <c r="C9467" s="184">
        <v>260.54000000000002</v>
      </c>
      <c r="D9467" s="346" t="s">
        <v>392</v>
      </c>
      <c r="E9467" s="346" t="s">
        <v>386</v>
      </c>
      <c r="F9467" s="346" t="s">
        <v>827</v>
      </c>
      <c r="G9467" s="342">
        <f t="shared" si="299"/>
        <v>14.491117581719411</v>
      </c>
      <c r="H9467" s="342">
        <f t="shared" si="298"/>
        <v>275.03111758171946</v>
      </c>
      <c r="I9467" s="190"/>
      <c r="J9467" s="347">
        <v>6</v>
      </c>
    </row>
    <row r="9468" spans="1:10" ht="13.5" hidden="1" customHeight="1" thickBot="1">
      <c r="A9468" s="410"/>
      <c r="B9468" s="183">
        <v>1</v>
      </c>
      <c r="C9468" s="184">
        <v>43.42</v>
      </c>
      <c r="D9468" s="346" t="s">
        <v>392</v>
      </c>
      <c r="E9468" s="346" t="s">
        <v>386</v>
      </c>
      <c r="F9468" s="346" t="s">
        <v>830</v>
      </c>
      <c r="G9468" s="342">
        <f t="shared" si="299"/>
        <v>2.4150008651195853</v>
      </c>
      <c r="H9468" s="342">
        <f t="shared" si="298"/>
        <v>45.835000865119589</v>
      </c>
      <c r="I9468" s="190"/>
      <c r="J9468" s="347">
        <v>6</v>
      </c>
    </row>
    <row r="9469" spans="1:10" ht="13.5" hidden="1" customHeight="1" thickBot="1">
      <c r="A9469" s="410"/>
      <c r="B9469" s="183">
        <v>23</v>
      </c>
      <c r="C9469" s="184">
        <v>1616.77</v>
      </c>
      <c r="D9469" s="346" t="s">
        <v>392</v>
      </c>
      <c r="E9469" s="346" t="s">
        <v>386</v>
      </c>
      <c r="F9469" s="346" t="s">
        <v>920</v>
      </c>
      <c r="G9469" s="342">
        <f t="shared" si="299"/>
        <v>89.924020006895248</v>
      </c>
      <c r="H9469" s="342">
        <f t="shared" si="298"/>
        <v>1706.6940200068952</v>
      </c>
      <c r="I9469" s="190"/>
      <c r="J9469" s="347">
        <v>6</v>
      </c>
    </row>
    <row r="9470" spans="1:10" ht="13.5" hidden="1" customHeight="1" thickBot="1">
      <c r="A9470" s="411"/>
      <c r="B9470" s="183">
        <v>0</v>
      </c>
      <c r="C9470" s="184">
        <v>618.42999999999995</v>
      </c>
      <c r="D9470" s="346" t="s">
        <v>393</v>
      </c>
      <c r="E9470" s="346" t="s">
        <v>386</v>
      </c>
      <c r="F9470" s="346" t="s">
        <v>859</v>
      </c>
      <c r="G9470" s="342">
        <f t="shared" si="299"/>
        <v>34.396798365175151</v>
      </c>
      <c r="H9470" s="342">
        <f t="shared" si="298"/>
        <v>652.82679836517514</v>
      </c>
      <c r="I9470" s="190"/>
      <c r="J9470" s="347">
        <v>6</v>
      </c>
    </row>
    <row r="9471" spans="1:10" ht="13.5" thickBot="1">
      <c r="A9471" s="185" t="s">
        <v>594</v>
      </c>
      <c r="B9471" s="186">
        <v>3942.16</v>
      </c>
      <c r="C9471" s="187">
        <v>221310.67</v>
      </c>
      <c r="D9471" s="412"/>
      <c r="E9471" s="413"/>
      <c r="F9471" s="414"/>
      <c r="G9471" s="342">
        <f t="shared" si="299"/>
        <v>12309.199896595926</v>
      </c>
      <c r="H9471" s="342">
        <f t="shared" si="298"/>
        <v>233619.86989659595</v>
      </c>
      <c r="I9471" s="190">
        <f>+H9471</f>
        <v>233619.86989659595</v>
      </c>
      <c r="J9471" s="347">
        <v>6</v>
      </c>
    </row>
    <row r="9472" spans="1:10" ht="13.5" hidden="1" customHeight="1" thickBot="1">
      <c r="A9472" s="409" t="s">
        <v>595</v>
      </c>
      <c r="B9472" s="183">
        <v>16</v>
      </c>
      <c r="C9472" s="184">
        <v>566.44000000000005</v>
      </c>
      <c r="D9472" s="346" t="s">
        <v>391</v>
      </c>
      <c r="E9472" s="346" t="s">
        <v>386</v>
      </c>
      <c r="F9472" s="346" t="s">
        <v>817</v>
      </c>
      <c r="G9472" s="342">
        <f t="shared" si="299"/>
        <v>31.505137955742473</v>
      </c>
      <c r="H9472" s="342">
        <f t="shared" si="298"/>
        <v>597.94513795574255</v>
      </c>
      <c r="I9472" s="190"/>
      <c r="J9472" s="347">
        <v>6</v>
      </c>
    </row>
    <row r="9473" spans="1:10" ht="13.5" hidden="1" customHeight="1" thickBot="1">
      <c r="A9473" s="410"/>
      <c r="B9473" s="183">
        <v>16</v>
      </c>
      <c r="C9473" s="184">
        <v>566.44000000000005</v>
      </c>
      <c r="D9473" s="346" t="s">
        <v>391</v>
      </c>
      <c r="E9473" s="346" t="s">
        <v>386</v>
      </c>
      <c r="F9473" s="346" t="s">
        <v>818</v>
      </c>
      <c r="G9473" s="342">
        <f t="shared" si="299"/>
        <v>31.505137955742473</v>
      </c>
      <c r="H9473" s="342">
        <f t="shared" si="298"/>
        <v>597.94513795574255</v>
      </c>
      <c r="I9473" s="190"/>
      <c r="J9473" s="347">
        <v>6</v>
      </c>
    </row>
    <row r="9474" spans="1:10" ht="13.5" hidden="1" customHeight="1" thickBot="1">
      <c r="A9474" s="410"/>
      <c r="B9474" s="183">
        <v>16</v>
      </c>
      <c r="C9474" s="184">
        <v>583.42999999999995</v>
      </c>
      <c r="D9474" s="346" t="s">
        <v>391</v>
      </c>
      <c r="E9474" s="346" t="s">
        <v>386</v>
      </c>
      <c r="F9474" s="346" t="s">
        <v>819</v>
      </c>
      <c r="G9474" s="342">
        <f t="shared" si="299"/>
        <v>32.450114111854433</v>
      </c>
      <c r="H9474" s="342">
        <f t="shared" si="298"/>
        <v>615.88011411185437</v>
      </c>
      <c r="I9474" s="190"/>
      <c r="J9474" s="347">
        <v>6</v>
      </c>
    </row>
    <row r="9475" spans="1:10" ht="13.5" hidden="1" customHeight="1" thickBot="1">
      <c r="A9475" s="410"/>
      <c r="B9475" s="183">
        <v>16</v>
      </c>
      <c r="C9475" s="184">
        <v>595.91999999999996</v>
      </c>
      <c r="D9475" s="346" t="s">
        <v>391</v>
      </c>
      <c r="E9475" s="346" t="s">
        <v>386</v>
      </c>
      <c r="F9475" s="346" t="s">
        <v>820</v>
      </c>
      <c r="G9475" s="342">
        <f t="shared" si="299"/>
        <v>33.14480229253946</v>
      </c>
      <c r="H9475" s="342">
        <f t="shared" si="298"/>
        <v>629.06480229253941</v>
      </c>
      <c r="I9475" s="190"/>
      <c r="J9475" s="347">
        <v>6</v>
      </c>
    </row>
    <row r="9476" spans="1:10" ht="13.5" hidden="1" customHeight="1" thickBot="1">
      <c r="A9476" s="410"/>
      <c r="B9476" s="183">
        <v>16</v>
      </c>
      <c r="C9476" s="184">
        <v>595.91999999999996</v>
      </c>
      <c r="D9476" s="346" t="s">
        <v>391</v>
      </c>
      <c r="E9476" s="346" t="s">
        <v>386</v>
      </c>
      <c r="F9476" s="346" t="s">
        <v>821</v>
      </c>
      <c r="G9476" s="342">
        <f t="shared" si="299"/>
        <v>33.14480229253946</v>
      </c>
      <c r="H9476" s="342">
        <f t="shared" si="298"/>
        <v>629.06480229253941</v>
      </c>
      <c r="I9476" s="190"/>
      <c r="J9476" s="347">
        <v>6</v>
      </c>
    </row>
    <row r="9477" spans="1:10" ht="13.5" hidden="1" customHeight="1" thickBot="1">
      <c r="A9477" s="410"/>
      <c r="B9477" s="183">
        <v>32</v>
      </c>
      <c r="C9477" s="184">
        <v>1191.8499999999999</v>
      </c>
      <c r="D9477" s="346" t="s">
        <v>391</v>
      </c>
      <c r="E9477" s="346" t="s">
        <v>386</v>
      </c>
      <c r="F9477" s="346" t="s">
        <v>919</v>
      </c>
      <c r="G9477" s="342">
        <f t="shared" si="299"/>
        <v>66.290160780579853</v>
      </c>
      <c r="H9477" s="342">
        <f t="shared" si="298"/>
        <v>1258.1401607805797</v>
      </c>
      <c r="I9477" s="190"/>
      <c r="J9477" s="347">
        <v>6</v>
      </c>
    </row>
    <row r="9478" spans="1:10" ht="13.5" hidden="1" customHeight="1" thickBot="1">
      <c r="A9478" s="410"/>
      <c r="B9478" s="183">
        <v>32</v>
      </c>
      <c r="C9478" s="184">
        <v>1191.8499999999999</v>
      </c>
      <c r="D9478" s="346" t="s">
        <v>391</v>
      </c>
      <c r="E9478" s="346" t="s">
        <v>386</v>
      </c>
      <c r="F9478" s="346" t="s">
        <v>858</v>
      </c>
      <c r="G9478" s="342">
        <f t="shared" si="299"/>
        <v>66.290160780579853</v>
      </c>
      <c r="H9478" s="342">
        <f t="shared" si="298"/>
        <v>1258.1401607805797</v>
      </c>
      <c r="I9478" s="190"/>
      <c r="J9478" s="347">
        <v>6</v>
      </c>
    </row>
    <row r="9479" spans="1:10" ht="13.5" hidden="1" customHeight="1" thickBot="1">
      <c r="A9479" s="410"/>
      <c r="B9479" s="183">
        <v>117.34</v>
      </c>
      <c r="C9479" s="184">
        <v>4710.93</v>
      </c>
      <c r="D9479" s="346" t="s">
        <v>385</v>
      </c>
      <c r="E9479" s="346" t="s">
        <v>386</v>
      </c>
      <c r="F9479" s="346" t="s">
        <v>817</v>
      </c>
      <c r="G9479" s="342">
        <f t="shared" si="299"/>
        <v>262.01980712846176</v>
      </c>
      <c r="H9479" s="342">
        <f t="shared" si="298"/>
        <v>4972.9498071284625</v>
      </c>
      <c r="I9479" s="190"/>
      <c r="J9479" s="347">
        <v>6</v>
      </c>
    </row>
    <row r="9480" spans="1:10" ht="13.5" hidden="1" customHeight="1" thickBot="1">
      <c r="A9480" s="410"/>
      <c r="B9480" s="183">
        <v>165.34</v>
      </c>
      <c r="C9480" s="184">
        <v>5742.07</v>
      </c>
      <c r="D9480" s="346" t="s">
        <v>385</v>
      </c>
      <c r="E9480" s="346" t="s">
        <v>386</v>
      </c>
      <c r="F9480" s="346" t="s">
        <v>822</v>
      </c>
      <c r="G9480" s="342">
        <f t="shared" si="299"/>
        <v>319.37135001329381</v>
      </c>
      <c r="H9480" s="342">
        <f t="shared" si="298"/>
        <v>6061.4413500132932</v>
      </c>
      <c r="I9480" s="190"/>
      <c r="J9480" s="347">
        <v>6</v>
      </c>
    </row>
    <row r="9481" spans="1:10" ht="13.5" hidden="1" customHeight="1" thickBot="1">
      <c r="A9481" s="410"/>
      <c r="B9481" s="183">
        <v>165.34</v>
      </c>
      <c r="C9481" s="184">
        <v>5742.07</v>
      </c>
      <c r="D9481" s="346" t="s">
        <v>385</v>
      </c>
      <c r="E9481" s="346" t="s">
        <v>386</v>
      </c>
      <c r="F9481" s="346" t="s">
        <v>823</v>
      </c>
      <c r="G9481" s="342">
        <f t="shared" si="299"/>
        <v>319.37135001329381</v>
      </c>
      <c r="H9481" s="342">
        <f t="shared" si="298"/>
        <v>6061.4413500132932</v>
      </c>
      <c r="I9481" s="190"/>
      <c r="J9481" s="347">
        <v>6</v>
      </c>
    </row>
    <row r="9482" spans="1:10" ht="13.5" hidden="1" customHeight="1" thickBot="1">
      <c r="A9482" s="410"/>
      <c r="B9482" s="183">
        <v>173.34</v>
      </c>
      <c r="C9482" s="184">
        <v>6136.65</v>
      </c>
      <c r="D9482" s="346" t="s">
        <v>385</v>
      </c>
      <c r="E9482" s="346" t="s">
        <v>386</v>
      </c>
      <c r="F9482" s="346" t="s">
        <v>824</v>
      </c>
      <c r="G9482" s="342">
        <f t="shared" si="299"/>
        <v>341.31771208973061</v>
      </c>
      <c r="H9482" s="342">
        <f t="shared" si="298"/>
        <v>6477.9677120897304</v>
      </c>
      <c r="I9482" s="190"/>
      <c r="J9482" s="347">
        <v>6</v>
      </c>
    </row>
    <row r="9483" spans="1:10" ht="13.5" hidden="1" customHeight="1" thickBot="1">
      <c r="A9483" s="410"/>
      <c r="B9483" s="183">
        <v>173.34</v>
      </c>
      <c r="C9483" s="184">
        <v>6136.65</v>
      </c>
      <c r="D9483" s="346" t="s">
        <v>385</v>
      </c>
      <c r="E9483" s="346" t="s">
        <v>386</v>
      </c>
      <c r="F9483" s="346" t="s">
        <v>825</v>
      </c>
      <c r="G9483" s="342">
        <f t="shared" si="299"/>
        <v>341.31771208973061</v>
      </c>
      <c r="H9483" s="342">
        <f t="shared" ref="H9483:H9546" si="300">+G9483+C9483</f>
        <v>6477.9677120897304</v>
      </c>
      <c r="I9483" s="190"/>
      <c r="J9483" s="347">
        <v>6</v>
      </c>
    </row>
    <row r="9484" spans="1:10" ht="13.5" hidden="1" customHeight="1" thickBot="1">
      <c r="A9484" s="410"/>
      <c r="B9484" s="183">
        <v>136.84</v>
      </c>
      <c r="C9484" s="184">
        <v>4781.83</v>
      </c>
      <c r="D9484" s="346" t="s">
        <v>385</v>
      </c>
      <c r="E9484" s="346" t="s">
        <v>386</v>
      </c>
      <c r="F9484" s="346" t="s">
        <v>818</v>
      </c>
      <c r="G9484" s="342">
        <f t="shared" si="299"/>
        <v>265.96323323018856</v>
      </c>
      <c r="H9484" s="342">
        <f t="shared" si="300"/>
        <v>5047.7932332301889</v>
      </c>
      <c r="I9484" s="190"/>
      <c r="J9484" s="347">
        <v>6</v>
      </c>
    </row>
    <row r="9485" spans="1:10" ht="13.5" hidden="1" customHeight="1" thickBot="1">
      <c r="A9485" s="410"/>
      <c r="B9485" s="183">
        <v>173.34</v>
      </c>
      <c r="C9485" s="184">
        <v>6320.75</v>
      </c>
      <c r="D9485" s="346" t="s">
        <v>385</v>
      </c>
      <c r="E9485" s="346" t="s">
        <v>386</v>
      </c>
      <c r="F9485" s="346" t="s">
        <v>826</v>
      </c>
      <c r="G9485" s="342">
        <f t="shared" si="299"/>
        <v>351.55727126219762</v>
      </c>
      <c r="H9485" s="342">
        <f t="shared" si="300"/>
        <v>6672.3072712621979</v>
      </c>
      <c r="I9485" s="190"/>
      <c r="J9485" s="347">
        <v>6</v>
      </c>
    </row>
    <row r="9486" spans="1:10" ht="13.5" hidden="1" customHeight="1" thickBot="1">
      <c r="A9486" s="410"/>
      <c r="B9486" s="183">
        <v>165.34</v>
      </c>
      <c r="C9486" s="184">
        <v>5914.33</v>
      </c>
      <c r="D9486" s="346" t="s">
        <v>385</v>
      </c>
      <c r="E9486" s="346" t="s">
        <v>386</v>
      </c>
      <c r="F9486" s="346" t="s">
        <v>827</v>
      </c>
      <c r="G9486" s="342">
        <f t="shared" si="299"/>
        <v>328.95237371263744</v>
      </c>
      <c r="H9486" s="342">
        <f t="shared" si="300"/>
        <v>6243.2823737126373</v>
      </c>
      <c r="I9486" s="190"/>
      <c r="J9486" s="347">
        <v>6</v>
      </c>
    </row>
    <row r="9487" spans="1:10" ht="13.5" hidden="1" customHeight="1" thickBot="1">
      <c r="A9487" s="410"/>
      <c r="B9487" s="183">
        <v>173.34</v>
      </c>
      <c r="C9487" s="184">
        <v>6320.75</v>
      </c>
      <c r="D9487" s="346" t="s">
        <v>385</v>
      </c>
      <c r="E9487" s="346" t="s">
        <v>386</v>
      </c>
      <c r="F9487" s="346" t="s">
        <v>828</v>
      </c>
      <c r="G9487" s="342">
        <f t="shared" ref="G9487:G9550" si="301">+(C9487/$C$12584)*1312742.08</f>
        <v>351.55727126219762</v>
      </c>
      <c r="H9487" s="342">
        <f t="shared" si="300"/>
        <v>6672.3072712621979</v>
      </c>
      <c r="I9487" s="190"/>
      <c r="J9487" s="347">
        <v>6</v>
      </c>
    </row>
    <row r="9488" spans="1:10" ht="13.5" hidden="1" customHeight="1" thickBot="1">
      <c r="A9488" s="410"/>
      <c r="B9488" s="183">
        <v>149.34</v>
      </c>
      <c r="C9488" s="184">
        <v>5330.9</v>
      </c>
      <c r="D9488" s="346" t="s">
        <v>385</v>
      </c>
      <c r="E9488" s="346" t="s">
        <v>386</v>
      </c>
      <c r="F9488" s="346" t="s">
        <v>819</v>
      </c>
      <c r="G9488" s="342">
        <f t="shared" si="301"/>
        <v>296.50225960078296</v>
      </c>
      <c r="H9488" s="342">
        <f t="shared" si="300"/>
        <v>5627.4022596007826</v>
      </c>
      <c r="I9488" s="190"/>
      <c r="J9488" s="347">
        <v>6</v>
      </c>
    </row>
    <row r="9489" spans="1:10" ht="13.5" hidden="1" customHeight="1" thickBot="1">
      <c r="A9489" s="410"/>
      <c r="B9489" s="183">
        <v>165.34</v>
      </c>
      <c r="C9489" s="184">
        <v>6049.66</v>
      </c>
      <c r="D9489" s="346" t="s">
        <v>385</v>
      </c>
      <c r="E9489" s="346" t="s">
        <v>386</v>
      </c>
      <c r="F9489" s="346" t="s">
        <v>829</v>
      </c>
      <c r="G9489" s="342">
        <f t="shared" si="301"/>
        <v>336.47936742697715</v>
      </c>
      <c r="H9489" s="342">
        <f t="shared" si="300"/>
        <v>6386.1393674269766</v>
      </c>
      <c r="I9489" s="190"/>
      <c r="J9489" s="347">
        <v>6</v>
      </c>
    </row>
    <row r="9490" spans="1:10" ht="13.5" hidden="1" customHeight="1" thickBot="1">
      <c r="A9490" s="410"/>
      <c r="B9490" s="183">
        <v>141.34</v>
      </c>
      <c r="C9490" s="184">
        <v>4830.3999999999996</v>
      </c>
      <c r="D9490" s="346" t="s">
        <v>385</v>
      </c>
      <c r="E9490" s="346" t="s">
        <v>386</v>
      </c>
      <c r="F9490" s="346" t="s">
        <v>830</v>
      </c>
      <c r="G9490" s="342">
        <f t="shared" si="301"/>
        <v>268.66467477829673</v>
      </c>
      <c r="H9490" s="342">
        <f t="shared" si="300"/>
        <v>5099.0646747782966</v>
      </c>
      <c r="I9490" s="190"/>
      <c r="J9490" s="347">
        <v>6</v>
      </c>
    </row>
    <row r="9491" spans="1:10" ht="13.5" hidden="1" customHeight="1" thickBot="1">
      <c r="A9491" s="410"/>
      <c r="B9491" s="183">
        <v>157.34</v>
      </c>
      <c r="C9491" s="184">
        <v>5860.15</v>
      </c>
      <c r="D9491" s="346" t="s">
        <v>385</v>
      </c>
      <c r="E9491" s="346" t="s">
        <v>386</v>
      </c>
      <c r="F9491" s="346" t="s">
        <v>820</v>
      </c>
      <c r="G9491" s="342">
        <f t="shared" si="301"/>
        <v>325.93890648849697</v>
      </c>
      <c r="H9491" s="342">
        <f t="shared" si="300"/>
        <v>6186.0889064884968</v>
      </c>
      <c r="I9491" s="190"/>
      <c r="J9491" s="347">
        <v>6</v>
      </c>
    </row>
    <row r="9492" spans="1:10" ht="13.5" hidden="1" customHeight="1" thickBot="1">
      <c r="A9492" s="410"/>
      <c r="B9492" s="183">
        <v>159.34</v>
      </c>
      <c r="C9492" s="184">
        <v>5961.75</v>
      </c>
      <c r="D9492" s="346" t="s">
        <v>385</v>
      </c>
      <c r="E9492" s="346" t="s">
        <v>386</v>
      </c>
      <c r="F9492" s="346" t="s">
        <v>805</v>
      </c>
      <c r="G9492" s="342">
        <f t="shared" si="301"/>
        <v>331.5898527781365</v>
      </c>
      <c r="H9492" s="342">
        <f t="shared" si="300"/>
        <v>6293.3398527781364</v>
      </c>
      <c r="I9492" s="190"/>
      <c r="J9492" s="347">
        <v>6</v>
      </c>
    </row>
    <row r="9493" spans="1:10" ht="13.5" hidden="1" customHeight="1" thickBot="1">
      <c r="A9493" s="410"/>
      <c r="B9493" s="183">
        <v>141.34</v>
      </c>
      <c r="C9493" s="184">
        <v>5047.3100000000004</v>
      </c>
      <c r="D9493" s="346" t="s">
        <v>385</v>
      </c>
      <c r="E9493" s="346" t="s">
        <v>386</v>
      </c>
      <c r="F9493" s="346" t="s">
        <v>831</v>
      </c>
      <c r="G9493" s="342">
        <f t="shared" si="301"/>
        <v>280.72911138937667</v>
      </c>
      <c r="H9493" s="342">
        <f t="shared" si="300"/>
        <v>5328.0391113893775</v>
      </c>
      <c r="I9493" s="190"/>
      <c r="J9493" s="347">
        <v>6</v>
      </c>
    </row>
    <row r="9494" spans="1:10" ht="13.5" hidden="1" customHeight="1" thickBot="1">
      <c r="A9494" s="410"/>
      <c r="B9494" s="183">
        <v>173.34</v>
      </c>
      <c r="C9494" s="184">
        <v>6456.08</v>
      </c>
      <c r="D9494" s="346" t="s">
        <v>385</v>
      </c>
      <c r="E9494" s="346" t="s">
        <v>386</v>
      </c>
      <c r="F9494" s="346" t="s">
        <v>832</v>
      </c>
      <c r="G9494" s="342">
        <f t="shared" si="301"/>
        <v>359.08426497653733</v>
      </c>
      <c r="H9494" s="342">
        <f t="shared" si="300"/>
        <v>6815.1642649765372</v>
      </c>
      <c r="I9494" s="190"/>
      <c r="J9494" s="347">
        <v>6</v>
      </c>
    </row>
    <row r="9495" spans="1:10" ht="13.5" hidden="1" customHeight="1" thickBot="1">
      <c r="A9495" s="410"/>
      <c r="B9495" s="183">
        <v>157.34</v>
      </c>
      <c r="C9495" s="184">
        <v>5860.15</v>
      </c>
      <c r="D9495" s="346" t="s">
        <v>385</v>
      </c>
      <c r="E9495" s="346" t="s">
        <v>386</v>
      </c>
      <c r="F9495" s="346" t="s">
        <v>821</v>
      </c>
      <c r="G9495" s="342">
        <f t="shared" si="301"/>
        <v>325.93890648849697</v>
      </c>
      <c r="H9495" s="342">
        <f t="shared" si="300"/>
        <v>6186.0889064884968</v>
      </c>
      <c r="I9495" s="190"/>
      <c r="J9495" s="347">
        <v>6</v>
      </c>
    </row>
    <row r="9496" spans="1:10" ht="13.5" hidden="1" customHeight="1" thickBot="1">
      <c r="A9496" s="410"/>
      <c r="B9496" s="183">
        <v>152.84</v>
      </c>
      <c r="C9496" s="184">
        <v>5631.54</v>
      </c>
      <c r="D9496" s="346" t="s">
        <v>385</v>
      </c>
      <c r="E9496" s="346" t="s">
        <v>386</v>
      </c>
      <c r="F9496" s="346" t="s">
        <v>833</v>
      </c>
      <c r="G9496" s="342">
        <f t="shared" si="301"/>
        <v>313.22372114130701</v>
      </c>
      <c r="H9496" s="342">
        <f t="shared" si="300"/>
        <v>5944.7637211413066</v>
      </c>
      <c r="I9496" s="190"/>
      <c r="J9496" s="347">
        <v>6</v>
      </c>
    </row>
    <row r="9497" spans="1:10" ht="13.5" hidden="1" customHeight="1" thickBot="1">
      <c r="A9497" s="410"/>
      <c r="B9497" s="183">
        <v>160.34</v>
      </c>
      <c r="C9497" s="184">
        <v>5795.65</v>
      </c>
      <c r="D9497" s="346" t="s">
        <v>385</v>
      </c>
      <c r="E9497" s="346" t="s">
        <v>386</v>
      </c>
      <c r="F9497" s="346" t="s">
        <v>916</v>
      </c>
      <c r="G9497" s="342">
        <f t="shared" si="301"/>
        <v>322.35144550737738</v>
      </c>
      <c r="H9497" s="342">
        <f t="shared" si="300"/>
        <v>6118.001445507377</v>
      </c>
      <c r="I9497" s="190"/>
      <c r="J9497" s="347">
        <v>6</v>
      </c>
    </row>
    <row r="9498" spans="1:10" ht="13.5" hidden="1" customHeight="1" thickBot="1">
      <c r="A9498" s="410"/>
      <c r="B9498" s="183">
        <v>125.34</v>
      </c>
      <c r="C9498" s="184">
        <v>5102.1400000000003</v>
      </c>
      <c r="D9498" s="346" t="s">
        <v>385</v>
      </c>
      <c r="E9498" s="346" t="s">
        <v>386</v>
      </c>
      <c r="F9498" s="346" t="s">
        <v>917</v>
      </c>
      <c r="G9498" s="342">
        <f t="shared" si="301"/>
        <v>283.77873132107879</v>
      </c>
      <c r="H9498" s="342">
        <f t="shared" si="300"/>
        <v>5385.9187313210787</v>
      </c>
      <c r="I9498" s="190"/>
      <c r="J9498" s="347">
        <v>6</v>
      </c>
    </row>
    <row r="9499" spans="1:10" ht="13.5" hidden="1" customHeight="1" thickBot="1">
      <c r="A9499" s="410"/>
      <c r="B9499" s="183">
        <v>173.34</v>
      </c>
      <c r="C9499" s="184">
        <v>6456.08</v>
      </c>
      <c r="D9499" s="346" t="s">
        <v>385</v>
      </c>
      <c r="E9499" s="346" t="s">
        <v>386</v>
      </c>
      <c r="F9499" s="346" t="s">
        <v>918</v>
      </c>
      <c r="G9499" s="342">
        <f t="shared" si="301"/>
        <v>359.08426497653733</v>
      </c>
      <c r="H9499" s="342">
        <f t="shared" si="300"/>
        <v>6815.1642649765372</v>
      </c>
      <c r="I9499" s="190"/>
      <c r="J9499" s="347">
        <v>6</v>
      </c>
    </row>
    <row r="9500" spans="1:10" ht="13.5" hidden="1" customHeight="1" thickBot="1">
      <c r="A9500" s="410"/>
      <c r="B9500" s="183">
        <v>136.84</v>
      </c>
      <c r="C9500" s="184">
        <v>5035.62</v>
      </c>
      <c r="D9500" s="346" t="s">
        <v>385</v>
      </c>
      <c r="E9500" s="346" t="s">
        <v>386</v>
      </c>
      <c r="F9500" s="346" t="s">
        <v>919</v>
      </c>
      <c r="G9500" s="342">
        <f t="shared" si="301"/>
        <v>280.07891884876756</v>
      </c>
      <c r="H9500" s="342">
        <f t="shared" si="300"/>
        <v>5315.6989188487678</v>
      </c>
      <c r="I9500" s="190"/>
      <c r="J9500" s="347">
        <v>6</v>
      </c>
    </row>
    <row r="9501" spans="1:10" ht="13.5" hidden="1" customHeight="1" thickBot="1">
      <c r="A9501" s="410"/>
      <c r="B9501" s="183">
        <v>173.34</v>
      </c>
      <c r="C9501" s="184">
        <v>6456.08</v>
      </c>
      <c r="D9501" s="346" t="s">
        <v>385</v>
      </c>
      <c r="E9501" s="346" t="s">
        <v>386</v>
      </c>
      <c r="F9501" s="346" t="s">
        <v>920</v>
      </c>
      <c r="G9501" s="342">
        <f t="shared" si="301"/>
        <v>359.08426497653733</v>
      </c>
      <c r="H9501" s="342">
        <f t="shared" si="300"/>
        <v>6815.1642649765372</v>
      </c>
      <c r="I9501" s="190"/>
      <c r="J9501" s="347">
        <v>6</v>
      </c>
    </row>
    <row r="9502" spans="1:10" ht="13.5" hidden="1" customHeight="1" thickBot="1">
      <c r="A9502" s="410"/>
      <c r="B9502" s="183">
        <v>119.84</v>
      </c>
      <c r="C9502" s="184">
        <v>4171.9799999999996</v>
      </c>
      <c r="D9502" s="346" t="s">
        <v>385</v>
      </c>
      <c r="E9502" s="346" t="s">
        <v>386</v>
      </c>
      <c r="F9502" s="346" t="s">
        <v>858</v>
      </c>
      <c r="G9502" s="342">
        <f t="shared" si="301"/>
        <v>232.04365060482743</v>
      </c>
      <c r="H9502" s="342">
        <f t="shared" si="300"/>
        <v>4404.0236506048268</v>
      </c>
      <c r="I9502" s="190"/>
      <c r="J9502" s="347">
        <v>6</v>
      </c>
    </row>
    <row r="9503" spans="1:10" ht="13.5" hidden="1" customHeight="1" thickBot="1">
      <c r="A9503" s="410"/>
      <c r="B9503" s="183">
        <v>8</v>
      </c>
      <c r="C9503" s="184">
        <v>171.86</v>
      </c>
      <c r="D9503" s="346" t="s">
        <v>834</v>
      </c>
      <c r="E9503" s="346" t="s">
        <v>386</v>
      </c>
      <c r="F9503" s="346" t="s">
        <v>818</v>
      </c>
      <c r="G9503" s="342">
        <f t="shared" si="301"/>
        <v>9.5587758793056654</v>
      </c>
      <c r="H9503" s="342">
        <f t="shared" si="300"/>
        <v>181.41877587930568</v>
      </c>
      <c r="I9503" s="190"/>
      <c r="J9503" s="347">
        <v>6</v>
      </c>
    </row>
    <row r="9504" spans="1:10" ht="13.5" hidden="1" customHeight="1" thickBot="1">
      <c r="A9504" s="410"/>
      <c r="B9504" s="183">
        <v>8</v>
      </c>
      <c r="C9504" s="184">
        <v>406.42</v>
      </c>
      <c r="D9504" s="346" t="s">
        <v>834</v>
      </c>
      <c r="E9504" s="346" t="s">
        <v>386</v>
      </c>
      <c r="F9504" s="346" t="s">
        <v>827</v>
      </c>
      <c r="G9504" s="342">
        <f t="shared" si="301"/>
        <v>22.604897549560157</v>
      </c>
      <c r="H9504" s="342">
        <f t="shared" si="300"/>
        <v>429.02489754956019</v>
      </c>
      <c r="I9504" s="190"/>
      <c r="J9504" s="347">
        <v>6</v>
      </c>
    </row>
    <row r="9505" spans="1:10" ht="13.5" hidden="1" customHeight="1" thickBot="1">
      <c r="A9505" s="410"/>
      <c r="B9505" s="183">
        <v>8</v>
      </c>
      <c r="C9505" s="184">
        <v>406.42</v>
      </c>
      <c r="D9505" s="346" t="s">
        <v>834</v>
      </c>
      <c r="E9505" s="346" t="s">
        <v>386</v>
      </c>
      <c r="F9505" s="346" t="s">
        <v>831</v>
      </c>
      <c r="G9505" s="342">
        <f t="shared" si="301"/>
        <v>22.604897549560157</v>
      </c>
      <c r="H9505" s="342">
        <f t="shared" si="300"/>
        <v>429.02489754956019</v>
      </c>
      <c r="I9505" s="190"/>
      <c r="J9505" s="347">
        <v>6</v>
      </c>
    </row>
    <row r="9506" spans="1:10" ht="13.5" hidden="1" customHeight="1" thickBot="1">
      <c r="A9506" s="410"/>
      <c r="B9506" s="183">
        <v>8</v>
      </c>
      <c r="C9506" s="184">
        <v>189.5</v>
      </c>
      <c r="D9506" s="346" t="s">
        <v>834</v>
      </c>
      <c r="E9506" s="346" t="s">
        <v>386</v>
      </c>
      <c r="F9506" s="346" t="s">
        <v>833</v>
      </c>
      <c r="G9506" s="342">
        <f t="shared" si="301"/>
        <v>10.539904742979305</v>
      </c>
      <c r="H9506" s="342">
        <f t="shared" si="300"/>
        <v>200.0399047429793</v>
      </c>
      <c r="I9506" s="190"/>
      <c r="J9506" s="347">
        <v>6</v>
      </c>
    </row>
    <row r="9507" spans="1:10" ht="13.5" hidden="1" customHeight="1" thickBot="1">
      <c r="A9507" s="410"/>
      <c r="B9507" s="183">
        <v>5</v>
      </c>
      <c r="C9507" s="184">
        <v>254.01</v>
      </c>
      <c r="D9507" s="346" t="s">
        <v>834</v>
      </c>
      <c r="E9507" s="346" t="s">
        <v>386</v>
      </c>
      <c r="F9507" s="346" t="s">
        <v>916</v>
      </c>
      <c r="G9507" s="342">
        <f t="shared" si="301"/>
        <v>14.127921919599858</v>
      </c>
      <c r="H9507" s="342">
        <f t="shared" si="300"/>
        <v>268.13792191959988</v>
      </c>
      <c r="I9507" s="190"/>
      <c r="J9507" s="347">
        <v>6</v>
      </c>
    </row>
    <row r="9508" spans="1:10" ht="13.5" hidden="1" customHeight="1" thickBot="1">
      <c r="A9508" s="411"/>
      <c r="B9508" s="183">
        <v>0</v>
      </c>
      <c r="C9508" s="184">
        <v>465.62</v>
      </c>
      <c r="D9508" s="346" t="s">
        <v>393</v>
      </c>
      <c r="E9508" s="346" t="s">
        <v>386</v>
      </c>
      <c r="F9508" s="346" t="s">
        <v>859</v>
      </c>
      <c r="G9508" s="342">
        <f t="shared" si="301"/>
        <v>25.897574915176907</v>
      </c>
      <c r="H9508" s="342">
        <f t="shared" si="300"/>
        <v>491.51757491517691</v>
      </c>
      <c r="I9508" s="190"/>
      <c r="J9508" s="347">
        <v>6</v>
      </c>
    </row>
    <row r="9509" spans="1:10" ht="13.5" thickBot="1">
      <c r="A9509" s="185" t="s">
        <v>595</v>
      </c>
      <c r="B9509" s="186">
        <v>3911.16</v>
      </c>
      <c r="C9509" s="187">
        <v>143037.20000000001</v>
      </c>
      <c r="D9509" s="412"/>
      <c r="E9509" s="413"/>
      <c r="F9509" s="414"/>
      <c r="G9509" s="342">
        <f t="shared" si="301"/>
        <v>7955.6647108310262</v>
      </c>
      <c r="H9509" s="342">
        <f t="shared" si="300"/>
        <v>150992.86471083103</v>
      </c>
      <c r="I9509" s="190">
        <f>+H9509</f>
        <v>150992.86471083103</v>
      </c>
      <c r="J9509" s="347">
        <v>6</v>
      </c>
    </row>
    <row r="9510" spans="1:10" ht="13.5" hidden="1" customHeight="1" thickBot="1">
      <c r="A9510" s="409" t="s">
        <v>596</v>
      </c>
      <c r="B9510" s="183">
        <v>16</v>
      </c>
      <c r="C9510" s="184">
        <v>185.49</v>
      </c>
      <c r="D9510" s="346" t="s">
        <v>391</v>
      </c>
      <c r="E9510" s="346" t="s">
        <v>386</v>
      </c>
      <c r="F9510" s="346" t="s">
        <v>807</v>
      </c>
      <c r="G9510" s="342">
        <f t="shared" si="301"/>
        <v>10.316870347098847</v>
      </c>
      <c r="H9510" s="342">
        <f t="shared" si="300"/>
        <v>195.80687034709885</v>
      </c>
      <c r="I9510" s="190"/>
      <c r="J9510" s="347">
        <v>6</v>
      </c>
    </row>
    <row r="9511" spans="1:10" ht="13.5" hidden="1" customHeight="1" thickBot="1">
      <c r="A9511" s="410"/>
      <c r="B9511" s="183">
        <v>8</v>
      </c>
      <c r="C9511" s="184">
        <v>258.76</v>
      </c>
      <c r="D9511" s="346" t="s">
        <v>391</v>
      </c>
      <c r="E9511" s="346" t="s">
        <v>386</v>
      </c>
      <c r="F9511" s="346" t="s">
        <v>817</v>
      </c>
      <c r="G9511" s="342">
        <f t="shared" si="301"/>
        <v>14.392114782550527</v>
      </c>
      <c r="H9511" s="342">
        <f t="shared" si="300"/>
        <v>273.15211478255054</v>
      </c>
      <c r="I9511" s="190"/>
      <c r="J9511" s="347">
        <v>6</v>
      </c>
    </row>
    <row r="9512" spans="1:10" ht="13.5" hidden="1" customHeight="1" thickBot="1">
      <c r="A9512" s="410"/>
      <c r="B9512" s="183">
        <v>8</v>
      </c>
      <c r="C9512" s="184">
        <v>92.74</v>
      </c>
      <c r="D9512" s="346" t="s">
        <v>391</v>
      </c>
      <c r="E9512" s="346" t="s">
        <v>386</v>
      </c>
      <c r="F9512" s="346" t="s">
        <v>837</v>
      </c>
      <c r="G9512" s="342">
        <f t="shared" si="301"/>
        <v>5.1581570757989477</v>
      </c>
      <c r="H9512" s="342">
        <f t="shared" si="300"/>
        <v>97.898157075798949</v>
      </c>
      <c r="I9512" s="190"/>
      <c r="J9512" s="347">
        <v>6</v>
      </c>
    </row>
    <row r="9513" spans="1:10" ht="13.5" hidden="1" customHeight="1" thickBot="1">
      <c r="A9513" s="410"/>
      <c r="B9513" s="183">
        <v>7.25</v>
      </c>
      <c r="C9513" s="184">
        <v>126.07</v>
      </c>
      <c r="D9513" s="346" t="s">
        <v>387</v>
      </c>
      <c r="E9513" s="346" t="s">
        <v>386</v>
      </c>
      <c r="F9513" s="346" t="s">
        <v>807</v>
      </c>
      <c r="G9513" s="342">
        <f t="shared" si="301"/>
        <v>7.0119566804612186</v>
      </c>
      <c r="H9513" s="342">
        <f t="shared" si="300"/>
        <v>133.08195668046122</v>
      </c>
      <c r="I9513" s="190"/>
      <c r="J9513" s="347">
        <v>6</v>
      </c>
    </row>
    <row r="9514" spans="1:10" ht="13.5" hidden="1" customHeight="1" thickBot="1">
      <c r="A9514" s="410"/>
      <c r="B9514" s="183">
        <v>64</v>
      </c>
      <c r="C9514" s="184">
        <v>741.96</v>
      </c>
      <c r="D9514" s="346" t="s">
        <v>384</v>
      </c>
      <c r="E9514" s="346" t="s">
        <v>386</v>
      </c>
      <c r="F9514" s="346" t="s">
        <v>807</v>
      </c>
      <c r="G9514" s="342">
        <f t="shared" si="301"/>
        <v>41.267481388395389</v>
      </c>
      <c r="H9514" s="342">
        <f t="shared" si="300"/>
        <v>783.2274813883954</v>
      </c>
      <c r="I9514" s="190"/>
      <c r="J9514" s="347">
        <v>6</v>
      </c>
    </row>
    <row r="9515" spans="1:10" ht="13.5" hidden="1" customHeight="1" thickBot="1">
      <c r="A9515" s="410"/>
      <c r="B9515" s="183">
        <v>61.5</v>
      </c>
      <c r="C9515" s="184">
        <v>712.98</v>
      </c>
      <c r="D9515" s="346" t="s">
        <v>384</v>
      </c>
      <c r="E9515" s="346" t="s">
        <v>386</v>
      </c>
      <c r="F9515" s="346" t="s">
        <v>837</v>
      </c>
      <c r="G9515" s="342">
        <f t="shared" si="301"/>
        <v>39.655626826645829</v>
      </c>
      <c r="H9515" s="342">
        <f t="shared" si="300"/>
        <v>752.63562682664588</v>
      </c>
      <c r="I9515" s="190"/>
      <c r="J9515" s="347">
        <v>6</v>
      </c>
    </row>
    <row r="9516" spans="1:10" ht="13.5" hidden="1" customHeight="1" thickBot="1">
      <c r="A9516" s="411"/>
      <c r="B9516" s="183">
        <v>8</v>
      </c>
      <c r="C9516" s="184">
        <v>258.76</v>
      </c>
      <c r="D9516" s="346" t="s">
        <v>385</v>
      </c>
      <c r="E9516" s="346" t="s">
        <v>386</v>
      </c>
      <c r="F9516" s="346" t="s">
        <v>817</v>
      </c>
      <c r="G9516" s="342">
        <f t="shared" si="301"/>
        <v>14.392114782550527</v>
      </c>
      <c r="H9516" s="342">
        <f t="shared" si="300"/>
        <v>273.15211478255054</v>
      </c>
      <c r="I9516" s="190"/>
      <c r="J9516" s="347">
        <v>6</v>
      </c>
    </row>
    <row r="9517" spans="1:10" ht="13.5" thickBot="1">
      <c r="A9517" s="185" t="s">
        <v>596</v>
      </c>
      <c r="B9517" s="186">
        <v>172.75</v>
      </c>
      <c r="C9517" s="187">
        <v>2376.7600000000002</v>
      </c>
      <c r="D9517" s="412"/>
      <c r="E9517" s="413"/>
      <c r="F9517" s="414"/>
      <c r="G9517" s="342">
        <f t="shared" si="301"/>
        <v>132.19432188350129</v>
      </c>
      <c r="H9517" s="342">
        <f t="shared" si="300"/>
        <v>2508.9543218835015</v>
      </c>
      <c r="I9517" s="190">
        <f>+H9517</f>
        <v>2508.9543218835015</v>
      </c>
      <c r="J9517" s="347">
        <v>6</v>
      </c>
    </row>
    <row r="9518" spans="1:10" ht="13.5" hidden="1" customHeight="1" thickBot="1">
      <c r="A9518" s="409" t="s">
        <v>597</v>
      </c>
      <c r="B9518" s="183">
        <v>32</v>
      </c>
      <c r="C9518" s="184">
        <v>640.58000000000004</v>
      </c>
      <c r="D9518" s="346" t="s">
        <v>391</v>
      </c>
      <c r="E9518" s="346" t="s">
        <v>386</v>
      </c>
      <c r="F9518" s="346" t="s">
        <v>807</v>
      </c>
      <c r="G9518" s="342">
        <f t="shared" si="301"/>
        <v>35.628771399776689</v>
      </c>
      <c r="H9518" s="342">
        <f t="shared" si="300"/>
        <v>676.20877139977677</v>
      </c>
      <c r="I9518" s="190"/>
      <c r="J9518" s="347">
        <v>6</v>
      </c>
    </row>
    <row r="9519" spans="1:10" ht="13.5" hidden="1" customHeight="1" thickBot="1">
      <c r="A9519" s="410"/>
      <c r="B9519" s="183">
        <v>8</v>
      </c>
      <c r="C9519" s="184">
        <v>288.74</v>
      </c>
      <c r="D9519" s="346" t="s">
        <v>391</v>
      </c>
      <c r="E9519" s="346" t="s">
        <v>386</v>
      </c>
      <c r="F9519" s="346" t="s">
        <v>817</v>
      </c>
      <c r="G9519" s="342">
        <f t="shared" si="301"/>
        <v>16.059588894394956</v>
      </c>
      <c r="H9519" s="342">
        <f t="shared" si="300"/>
        <v>304.79958889439496</v>
      </c>
      <c r="I9519" s="190"/>
      <c r="J9519" s="347">
        <v>6</v>
      </c>
    </row>
    <row r="9520" spans="1:10" ht="13.5" hidden="1" customHeight="1" thickBot="1">
      <c r="A9520" s="410"/>
      <c r="B9520" s="183">
        <v>16</v>
      </c>
      <c r="C9520" s="184">
        <v>320.29000000000002</v>
      </c>
      <c r="D9520" s="346" t="s">
        <v>391</v>
      </c>
      <c r="E9520" s="346" t="s">
        <v>386</v>
      </c>
      <c r="F9520" s="346" t="s">
        <v>837</v>
      </c>
      <c r="G9520" s="342">
        <f t="shared" si="301"/>
        <v>17.814385699888344</v>
      </c>
      <c r="H9520" s="342">
        <f t="shared" si="300"/>
        <v>338.10438569988838</v>
      </c>
      <c r="I9520" s="190"/>
      <c r="J9520" s="347">
        <v>6</v>
      </c>
    </row>
    <row r="9521" spans="1:10" ht="13.5" hidden="1" customHeight="1" thickBot="1">
      <c r="A9521" s="410"/>
      <c r="B9521" s="183">
        <v>8</v>
      </c>
      <c r="C9521" s="184">
        <v>288.74</v>
      </c>
      <c r="D9521" s="346" t="s">
        <v>391</v>
      </c>
      <c r="E9521" s="346" t="s">
        <v>386</v>
      </c>
      <c r="F9521" s="346" t="s">
        <v>818</v>
      </c>
      <c r="G9521" s="342">
        <f t="shared" si="301"/>
        <v>16.059588894394956</v>
      </c>
      <c r="H9521" s="342">
        <f t="shared" si="300"/>
        <v>304.79958889439496</v>
      </c>
      <c r="I9521" s="190"/>
      <c r="J9521" s="347">
        <v>6</v>
      </c>
    </row>
    <row r="9522" spans="1:10" ht="13.5" hidden="1" customHeight="1" thickBot="1">
      <c r="A9522" s="410"/>
      <c r="B9522" s="183">
        <v>16</v>
      </c>
      <c r="C9522" s="184">
        <v>320.29000000000002</v>
      </c>
      <c r="D9522" s="346" t="s">
        <v>391</v>
      </c>
      <c r="E9522" s="346" t="s">
        <v>386</v>
      </c>
      <c r="F9522" s="346" t="s">
        <v>835</v>
      </c>
      <c r="G9522" s="342">
        <f t="shared" si="301"/>
        <v>17.814385699888344</v>
      </c>
      <c r="H9522" s="342">
        <f t="shared" si="300"/>
        <v>338.10438569988838</v>
      </c>
      <c r="I9522" s="190"/>
      <c r="J9522" s="347">
        <v>6</v>
      </c>
    </row>
    <row r="9523" spans="1:10" ht="13.5" hidden="1" customHeight="1" thickBot="1">
      <c r="A9523" s="410"/>
      <c r="B9523" s="183">
        <v>8</v>
      </c>
      <c r="C9523" s="184">
        <v>298.26</v>
      </c>
      <c r="D9523" s="346" t="s">
        <v>391</v>
      </c>
      <c r="E9523" s="346" t="s">
        <v>386</v>
      </c>
      <c r="F9523" s="346" t="s">
        <v>819</v>
      </c>
      <c r="G9523" s="342">
        <f t="shared" si="301"/>
        <v>16.58908701129819</v>
      </c>
      <c r="H9523" s="342">
        <f t="shared" si="300"/>
        <v>314.8490870112982</v>
      </c>
      <c r="I9523" s="190"/>
      <c r="J9523" s="347">
        <v>6</v>
      </c>
    </row>
    <row r="9524" spans="1:10" ht="13.5" hidden="1" customHeight="1" thickBot="1">
      <c r="A9524" s="410"/>
      <c r="B9524" s="183">
        <v>16</v>
      </c>
      <c r="C9524" s="184">
        <v>332.1</v>
      </c>
      <c r="D9524" s="346" t="s">
        <v>391</v>
      </c>
      <c r="E9524" s="346" t="s">
        <v>386</v>
      </c>
      <c r="F9524" s="346" t="s">
        <v>845</v>
      </c>
      <c r="G9524" s="342">
        <f t="shared" si="301"/>
        <v>18.471252586508854</v>
      </c>
      <c r="H9524" s="342">
        <f t="shared" si="300"/>
        <v>350.57125258650888</v>
      </c>
      <c r="I9524" s="190"/>
      <c r="J9524" s="347">
        <v>6</v>
      </c>
    </row>
    <row r="9525" spans="1:10" ht="13.5" hidden="1" customHeight="1" thickBot="1">
      <c r="A9525" s="410"/>
      <c r="B9525" s="183">
        <v>8</v>
      </c>
      <c r="C9525" s="184">
        <v>298.26</v>
      </c>
      <c r="D9525" s="346" t="s">
        <v>391</v>
      </c>
      <c r="E9525" s="346" t="s">
        <v>386</v>
      </c>
      <c r="F9525" s="346" t="s">
        <v>820</v>
      </c>
      <c r="G9525" s="342">
        <f t="shared" si="301"/>
        <v>16.58908701129819</v>
      </c>
      <c r="H9525" s="342">
        <f t="shared" si="300"/>
        <v>314.8490870112982</v>
      </c>
      <c r="I9525" s="190"/>
      <c r="J9525" s="347">
        <v>6</v>
      </c>
    </row>
    <row r="9526" spans="1:10" ht="13.5" hidden="1" customHeight="1" thickBot="1">
      <c r="A9526" s="410"/>
      <c r="B9526" s="183">
        <v>24</v>
      </c>
      <c r="C9526" s="184">
        <v>426.18</v>
      </c>
      <c r="D9526" s="346" t="s">
        <v>391</v>
      </c>
      <c r="E9526" s="346" t="s">
        <v>386</v>
      </c>
      <c r="F9526" s="346" t="s">
        <v>881</v>
      </c>
      <c r="G9526" s="342">
        <f t="shared" si="301"/>
        <v>23.703939859434936</v>
      </c>
      <c r="H9526" s="342">
        <f t="shared" si="300"/>
        <v>449.88393985943492</v>
      </c>
      <c r="I9526" s="190"/>
      <c r="J9526" s="347">
        <v>6</v>
      </c>
    </row>
    <row r="9527" spans="1:10" ht="13.5" hidden="1" customHeight="1" thickBot="1">
      <c r="A9527" s="410"/>
      <c r="B9527" s="183">
        <v>24</v>
      </c>
      <c r="C9527" s="184">
        <v>426.18</v>
      </c>
      <c r="D9527" s="346" t="s">
        <v>391</v>
      </c>
      <c r="E9527" s="346" t="s">
        <v>386</v>
      </c>
      <c r="F9527" s="346" t="s">
        <v>863</v>
      </c>
      <c r="G9527" s="342">
        <f t="shared" si="301"/>
        <v>23.703939859434936</v>
      </c>
      <c r="H9527" s="342">
        <f t="shared" si="300"/>
        <v>449.88393985943492</v>
      </c>
      <c r="I9527" s="190"/>
      <c r="J9527" s="347">
        <v>6</v>
      </c>
    </row>
    <row r="9528" spans="1:10" ht="13.5" hidden="1" customHeight="1" thickBot="1">
      <c r="A9528" s="410"/>
      <c r="B9528" s="183">
        <v>8</v>
      </c>
      <c r="C9528" s="184">
        <v>298.26</v>
      </c>
      <c r="D9528" s="346" t="s">
        <v>391</v>
      </c>
      <c r="E9528" s="346" t="s">
        <v>386</v>
      </c>
      <c r="F9528" s="346" t="s">
        <v>821</v>
      </c>
      <c r="G9528" s="342">
        <f t="shared" si="301"/>
        <v>16.58908701129819</v>
      </c>
      <c r="H9528" s="342">
        <f t="shared" si="300"/>
        <v>314.8490870112982</v>
      </c>
      <c r="I9528" s="190"/>
      <c r="J9528" s="347">
        <v>6</v>
      </c>
    </row>
    <row r="9529" spans="1:10" ht="13.5" hidden="1" customHeight="1" thickBot="1">
      <c r="A9529" s="410"/>
      <c r="B9529" s="183">
        <v>16</v>
      </c>
      <c r="C9529" s="184">
        <v>596.53</v>
      </c>
      <c r="D9529" s="346" t="s">
        <v>391</v>
      </c>
      <c r="E9529" s="346" t="s">
        <v>386</v>
      </c>
      <c r="F9529" s="346" t="s">
        <v>919</v>
      </c>
      <c r="G9529" s="342">
        <f t="shared" si="301"/>
        <v>33.178730218097328</v>
      </c>
      <c r="H9529" s="342">
        <f t="shared" si="300"/>
        <v>629.70873021809734</v>
      </c>
      <c r="I9529" s="190"/>
      <c r="J9529" s="347">
        <v>6</v>
      </c>
    </row>
    <row r="9530" spans="1:10" ht="13.5" hidden="1" customHeight="1" thickBot="1">
      <c r="A9530" s="410"/>
      <c r="B9530" s="183">
        <v>48</v>
      </c>
      <c r="C9530" s="184">
        <v>852.37</v>
      </c>
      <c r="D9530" s="346" t="s">
        <v>391</v>
      </c>
      <c r="E9530" s="346" t="s">
        <v>386</v>
      </c>
      <c r="F9530" s="346" t="s">
        <v>838</v>
      </c>
      <c r="G9530" s="342">
        <f t="shared" si="301"/>
        <v>47.40843591437082</v>
      </c>
      <c r="H9530" s="342">
        <f t="shared" si="300"/>
        <v>899.77843591437079</v>
      </c>
      <c r="I9530" s="190"/>
      <c r="J9530" s="347">
        <v>6</v>
      </c>
    </row>
    <row r="9531" spans="1:10" ht="13.5" hidden="1" customHeight="1" thickBot="1">
      <c r="A9531" s="410"/>
      <c r="B9531" s="183">
        <v>64</v>
      </c>
      <c r="C9531" s="184">
        <v>1448.9</v>
      </c>
      <c r="D9531" s="346" t="s">
        <v>391</v>
      </c>
      <c r="E9531" s="346" t="s">
        <v>386</v>
      </c>
      <c r="F9531" s="346" t="s">
        <v>858</v>
      </c>
      <c r="G9531" s="342">
        <f t="shared" si="301"/>
        <v>80.587166132468155</v>
      </c>
      <c r="H9531" s="342">
        <f t="shared" si="300"/>
        <v>1529.4871661324682</v>
      </c>
      <c r="I9531" s="190"/>
      <c r="J9531" s="347">
        <v>6</v>
      </c>
    </row>
    <row r="9532" spans="1:10" ht="13.5" hidden="1" customHeight="1" thickBot="1">
      <c r="A9532" s="410"/>
      <c r="B9532" s="183">
        <v>11.25</v>
      </c>
      <c r="C9532" s="184">
        <v>339.63</v>
      </c>
      <c r="D9532" s="346" t="s">
        <v>387</v>
      </c>
      <c r="E9532" s="346" t="s">
        <v>386</v>
      </c>
      <c r="F9532" s="346" t="s">
        <v>807</v>
      </c>
      <c r="G9532" s="342">
        <f t="shared" si="301"/>
        <v>18.89006779872328</v>
      </c>
      <c r="H9532" s="342">
        <f t="shared" si="300"/>
        <v>358.52006779872329</v>
      </c>
      <c r="I9532" s="190"/>
      <c r="J9532" s="347">
        <v>6</v>
      </c>
    </row>
    <row r="9533" spans="1:10" ht="13.5" hidden="1" customHeight="1" thickBot="1">
      <c r="A9533" s="410"/>
      <c r="B9533" s="183">
        <v>19</v>
      </c>
      <c r="C9533" s="184">
        <v>568.07000000000005</v>
      </c>
      <c r="D9533" s="346" t="s">
        <v>387</v>
      </c>
      <c r="E9533" s="346" t="s">
        <v>386</v>
      </c>
      <c r="F9533" s="346" t="s">
        <v>837</v>
      </c>
      <c r="G9533" s="342">
        <f t="shared" si="301"/>
        <v>31.59579782239712</v>
      </c>
      <c r="H9533" s="342">
        <f t="shared" si="300"/>
        <v>599.66579782239717</v>
      </c>
      <c r="I9533" s="190"/>
      <c r="J9533" s="347">
        <v>6</v>
      </c>
    </row>
    <row r="9534" spans="1:10" ht="13.5" hidden="1" customHeight="1" thickBot="1">
      <c r="A9534" s="410"/>
      <c r="B9534" s="183">
        <v>13.75</v>
      </c>
      <c r="C9534" s="184">
        <v>408.59</v>
      </c>
      <c r="D9534" s="346" t="s">
        <v>387</v>
      </c>
      <c r="E9534" s="346" t="s">
        <v>386</v>
      </c>
      <c r="F9534" s="346" t="s">
        <v>811</v>
      </c>
      <c r="G9534" s="342">
        <f t="shared" si="301"/>
        <v>22.725591973266038</v>
      </c>
      <c r="H9534" s="342">
        <f t="shared" si="300"/>
        <v>431.31559197326601</v>
      </c>
      <c r="I9534" s="190"/>
      <c r="J9534" s="347">
        <v>6</v>
      </c>
    </row>
    <row r="9535" spans="1:10" ht="13.5" hidden="1" customHeight="1" thickBot="1">
      <c r="A9535" s="410"/>
      <c r="B9535" s="183">
        <v>2.5</v>
      </c>
      <c r="C9535" s="184">
        <v>68.959999999999994</v>
      </c>
      <c r="D9535" s="346" t="s">
        <v>387</v>
      </c>
      <c r="E9535" s="346" t="s">
        <v>386</v>
      </c>
      <c r="F9535" s="346" t="s">
        <v>1149</v>
      </c>
      <c r="G9535" s="342">
        <f t="shared" si="301"/>
        <v>3.8355241745427588</v>
      </c>
      <c r="H9535" s="342">
        <f t="shared" si="300"/>
        <v>72.795524174542749</v>
      </c>
      <c r="I9535" s="190"/>
      <c r="J9535" s="347">
        <v>6</v>
      </c>
    </row>
    <row r="9536" spans="1:10" ht="13.5" hidden="1" customHeight="1" thickBot="1">
      <c r="A9536" s="410"/>
      <c r="B9536" s="183">
        <v>24.5</v>
      </c>
      <c r="C9536" s="184">
        <v>724.14</v>
      </c>
      <c r="D9536" s="346" t="s">
        <v>387</v>
      </c>
      <c r="E9536" s="346" t="s">
        <v>386</v>
      </c>
      <c r="F9536" s="346" t="s">
        <v>813</v>
      </c>
      <c r="G9536" s="342">
        <f t="shared" si="301"/>
        <v>40.276341005704658</v>
      </c>
      <c r="H9536" s="342">
        <f t="shared" si="300"/>
        <v>764.41634100570468</v>
      </c>
      <c r="I9536" s="190"/>
      <c r="J9536" s="347">
        <v>6</v>
      </c>
    </row>
    <row r="9537" spans="1:10" ht="13.5" hidden="1" customHeight="1" thickBot="1">
      <c r="A9537" s="410"/>
      <c r="B9537" s="183">
        <v>36.5</v>
      </c>
      <c r="C9537" s="184">
        <v>922.73</v>
      </c>
      <c r="D9537" s="346" t="s">
        <v>387</v>
      </c>
      <c r="E9537" s="346" t="s">
        <v>386</v>
      </c>
      <c r="F9537" s="346" t="s">
        <v>808</v>
      </c>
      <c r="G9537" s="342">
        <f t="shared" si="301"/>
        <v>51.321827459046403</v>
      </c>
      <c r="H9537" s="342">
        <f t="shared" si="300"/>
        <v>974.05182745904642</v>
      </c>
      <c r="I9537" s="190"/>
      <c r="J9537" s="347">
        <v>6</v>
      </c>
    </row>
    <row r="9538" spans="1:10" ht="13.5" hidden="1" customHeight="1" thickBot="1">
      <c r="A9538" s="410"/>
      <c r="B9538" s="183">
        <v>31.25</v>
      </c>
      <c r="C9538" s="184">
        <v>758.78</v>
      </c>
      <c r="D9538" s="346" t="s">
        <v>387</v>
      </c>
      <c r="E9538" s="346" t="s">
        <v>386</v>
      </c>
      <c r="F9538" s="346" t="s">
        <v>809</v>
      </c>
      <c r="G9538" s="342">
        <f t="shared" si="301"/>
        <v>42.203002220991223</v>
      </c>
      <c r="H9538" s="342">
        <f t="shared" si="300"/>
        <v>800.98300222099124</v>
      </c>
      <c r="I9538" s="190"/>
      <c r="J9538" s="347">
        <v>6</v>
      </c>
    </row>
    <row r="9539" spans="1:10" ht="13.5" hidden="1" customHeight="1" thickBot="1">
      <c r="A9539" s="410"/>
      <c r="B9539" s="183">
        <v>39</v>
      </c>
      <c r="C9539" s="184">
        <v>981.49</v>
      </c>
      <c r="D9539" s="346" t="s">
        <v>387</v>
      </c>
      <c r="E9539" s="346" t="s">
        <v>386</v>
      </c>
      <c r="F9539" s="346" t="s">
        <v>810</v>
      </c>
      <c r="G9539" s="342">
        <f t="shared" si="301"/>
        <v>54.590032222621417</v>
      </c>
      <c r="H9539" s="342">
        <f t="shared" si="300"/>
        <v>1036.0800322226214</v>
      </c>
      <c r="I9539" s="190"/>
      <c r="J9539" s="347">
        <v>6</v>
      </c>
    </row>
    <row r="9540" spans="1:10" ht="13.5" hidden="1" customHeight="1" thickBot="1">
      <c r="A9540" s="410"/>
      <c r="B9540" s="183">
        <v>32.25</v>
      </c>
      <c r="C9540" s="184">
        <v>990.98</v>
      </c>
      <c r="D9540" s="346" t="s">
        <v>387</v>
      </c>
      <c r="E9540" s="346" t="s">
        <v>386</v>
      </c>
      <c r="F9540" s="346" t="s">
        <v>835</v>
      </c>
      <c r="G9540" s="342">
        <f t="shared" si="301"/>
        <v>55.117861753021806</v>
      </c>
      <c r="H9540" s="342">
        <f t="shared" si="300"/>
        <v>1046.0978617530218</v>
      </c>
      <c r="I9540" s="190"/>
      <c r="J9540" s="347">
        <v>6</v>
      </c>
    </row>
    <row r="9541" spans="1:10" ht="13.5" hidden="1" customHeight="1" thickBot="1">
      <c r="A9541" s="410"/>
      <c r="B9541" s="183">
        <v>23.5</v>
      </c>
      <c r="C9541" s="184">
        <v>735.13</v>
      </c>
      <c r="D9541" s="346" t="s">
        <v>387</v>
      </c>
      <c r="E9541" s="346" t="s">
        <v>386</v>
      </c>
      <c r="F9541" s="346" t="s">
        <v>802</v>
      </c>
      <c r="G9541" s="342">
        <f t="shared" si="301"/>
        <v>40.887599861247367</v>
      </c>
      <c r="H9541" s="342">
        <f t="shared" si="300"/>
        <v>776.01759986124739</v>
      </c>
      <c r="I9541" s="190"/>
      <c r="J9541" s="347">
        <v>6</v>
      </c>
    </row>
    <row r="9542" spans="1:10" ht="13.5" hidden="1" customHeight="1" thickBot="1">
      <c r="A9542" s="410"/>
      <c r="B9542" s="183">
        <v>17</v>
      </c>
      <c r="C9542" s="184">
        <v>517.74</v>
      </c>
      <c r="D9542" s="346" t="s">
        <v>387</v>
      </c>
      <c r="E9542" s="346" t="s">
        <v>386</v>
      </c>
      <c r="F9542" s="346" t="s">
        <v>803</v>
      </c>
      <c r="G9542" s="342">
        <f t="shared" si="301"/>
        <v>28.796465866121931</v>
      </c>
      <c r="H9542" s="342">
        <f t="shared" si="300"/>
        <v>546.53646586612194</v>
      </c>
      <c r="I9542" s="190"/>
      <c r="J9542" s="347">
        <v>6</v>
      </c>
    </row>
    <row r="9543" spans="1:10" ht="13.5" hidden="1" customHeight="1" thickBot="1">
      <c r="A9543" s="410"/>
      <c r="B9543" s="183">
        <v>17.75</v>
      </c>
      <c r="C9543" s="184">
        <v>530.12</v>
      </c>
      <c r="D9543" s="346" t="s">
        <v>387</v>
      </c>
      <c r="E9543" s="346" t="s">
        <v>386</v>
      </c>
      <c r="F9543" s="346" t="s">
        <v>804</v>
      </c>
      <c r="G9543" s="342">
        <f t="shared" si="301"/>
        <v>29.485035896296516</v>
      </c>
      <c r="H9543" s="342">
        <f t="shared" si="300"/>
        <v>559.6050358962965</v>
      </c>
      <c r="I9543" s="190"/>
      <c r="J9543" s="347">
        <v>6</v>
      </c>
    </row>
    <row r="9544" spans="1:10" ht="13.5" hidden="1" customHeight="1" thickBot="1">
      <c r="A9544" s="410"/>
      <c r="B9544" s="183">
        <v>14</v>
      </c>
      <c r="C9544" s="184">
        <v>443.97</v>
      </c>
      <c r="D9544" s="346" t="s">
        <v>387</v>
      </c>
      <c r="E9544" s="346" t="s">
        <v>386</v>
      </c>
      <c r="F9544" s="346" t="s">
        <v>845</v>
      </c>
      <c r="G9544" s="342">
        <f t="shared" si="301"/>
        <v>24.69341165562281</v>
      </c>
      <c r="H9544" s="342">
        <f t="shared" si="300"/>
        <v>468.66341165562284</v>
      </c>
      <c r="I9544" s="190"/>
      <c r="J9544" s="347">
        <v>6</v>
      </c>
    </row>
    <row r="9545" spans="1:10" ht="13.5" hidden="1" customHeight="1" thickBot="1">
      <c r="A9545" s="410"/>
      <c r="B9545" s="183">
        <v>15</v>
      </c>
      <c r="C9545" s="184">
        <v>471.64</v>
      </c>
      <c r="D9545" s="346" t="s">
        <v>387</v>
      </c>
      <c r="E9545" s="346" t="s">
        <v>386</v>
      </c>
      <c r="F9545" s="346" t="s">
        <v>843</v>
      </c>
      <c r="G9545" s="342">
        <f t="shared" si="301"/>
        <v>26.232404606748073</v>
      </c>
      <c r="H9545" s="342">
        <f t="shared" si="300"/>
        <v>497.87240460674803</v>
      </c>
      <c r="I9545" s="190"/>
      <c r="J9545" s="347">
        <v>6</v>
      </c>
    </row>
    <row r="9546" spans="1:10" ht="13.5" hidden="1" customHeight="1" thickBot="1">
      <c r="A9546" s="410"/>
      <c r="B9546" s="183">
        <v>19.75</v>
      </c>
      <c r="C9546" s="184">
        <v>536.47</v>
      </c>
      <c r="D9546" s="346" t="s">
        <v>387</v>
      </c>
      <c r="E9546" s="346" t="s">
        <v>386</v>
      </c>
      <c r="F9546" s="346" t="s">
        <v>894</v>
      </c>
      <c r="G9546" s="342">
        <f t="shared" si="301"/>
        <v>29.838220039398987</v>
      </c>
      <c r="H9546" s="342">
        <f t="shared" si="300"/>
        <v>566.30822003939898</v>
      </c>
      <c r="I9546" s="190"/>
      <c r="J9546" s="347">
        <v>6</v>
      </c>
    </row>
    <row r="9547" spans="1:10" ht="13.5" hidden="1" customHeight="1" thickBot="1">
      <c r="A9547" s="410"/>
      <c r="B9547" s="183">
        <v>55.75</v>
      </c>
      <c r="C9547" s="184">
        <v>1190.5899999999999</v>
      </c>
      <c r="D9547" s="346" t="s">
        <v>387</v>
      </c>
      <c r="E9547" s="346" t="s">
        <v>386</v>
      </c>
      <c r="F9547" s="346" t="s">
        <v>881</v>
      </c>
      <c r="G9547" s="342">
        <f t="shared" si="301"/>
        <v>66.220080147460308</v>
      </c>
      <c r="H9547" s="342">
        <f t="shared" ref="H9547:H9610" si="302">+G9547+C9547</f>
        <v>1256.8100801474602</v>
      </c>
      <c r="I9547" s="190"/>
      <c r="J9547" s="347">
        <v>6</v>
      </c>
    </row>
    <row r="9548" spans="1:10" ht="13.5" hidden="1" customHeight="1" thickBot="1">
      <c r="A9548" s="410"/>
      <c r="B9548" s="183">
        <v>42.5</v>
      </c>
      <c r="C9548" s="184">
        <v>1009.87</v>
      </c>
      <c r="D9548" s="346" t="s">
        <v>387</v>
      </c>
      <c r="E9548" s="346" t="s">
        <v>386</v>
      </c>
      <c r="F9548" s="346" t="s">
        <v>805</v>
      </c>
      <c r="G9548" s="342">
        <f t="shared" si="301"/>
        <v>56.168515054314035</v>
      </c>
      <c r="H9548" s="342">
        <f t="shared" si="302"/>
        <v>1066.0385150543141</v>
      </c>
      <c r="I9548" s="190"/>
      <c r="J9548" s="347">
        <v>6</v>
      </c>
    </row>
    <row r="9549" spans="1:10" ht="13.5" hidden="1" customHeight="1" thickBot="1">
      <c r="A9549" s="410"/>
      <c r="B9549" s="183">
        <v>26.25</v>
      </c>
      <c r="C9549" s="184">
        <v>693.55</v>
      </c>
      <c r="D9549" s="346" t="s">
        <v>387</v>
      </c>
      <c r="E9549" s="346" t="s">
        <v>386</v>
      </c>
      <c r="F9549" s="346" t="s">
        <v>862</v>
      </c>
      <c r="G9549" s="342">
        <f t="shared" si="301"/>
        <v>38.574938968302355</v>
      </c>
      <c r="H9549" s="342">
        <f t="shared" si="302"/>
        <v>732.12493896830233</v>
      </c>
      <c r="I9549" s="190"/>
      <c r="J9549" s="347">
        <v>6</v>
      </c>
    </row>
    <row r="9550" spans="1:10" ht="13.5" hidden="1" customHeight="1" thickBot="1">
      <c r="A9550" s="410"/>
      <c r="B9550" s="183">
        <v>56.25</v>
      </c>
      <c r="C9550" s="184">
        <v>1340.2</v>
      </c>
      <c r="D9550" s="346" t="s">
        <v>387</v>
      </c>
      <c r="E9550" s="346" t="s">
        <v>386</v>
      </c>
      <c r="F9550" s="346" t="s">
        <v>816</v>
      </c>
      <c r="G9550" s="342">
        <f t="shared" si="301"/>
        <v>74.541321037154958</v>
      </c>
      <c r="H9550" s="342">
        <f t="shared" si="302"/>
        <v>1414.7413210371551</v>
      </c>
      <c r="I9550" s="190"/>
      <c r="J9550" s="347">
        <v>6</v>
      </c>
    </row>
    <row r="9551" spans="1:10" ht="13.5" hidden="1" customHeight="1" thickBot="1">
      <c r="A9551" s="410"/>
      <c r="B9551" s="183">
        <v>56</v>
      </c>
      <c r="C9551" s="184">
        <v>1448.49</v>
      </c>
      <c r="D9551" s="346" t="s">
        <v>387</v>
      </c>
      <c r="E9551" s="346" t="s">
        <v>386</v>
      </c>
      <c r="F9551" s="346" t="s">
        <v>863</v>
      </c>
      <c r="G9551" s="342">
        <f t="shared" ref="G9551:G9614" si="303">+(C9551/$C$12584)*1312742.08</f>
        <v>80.564362116929246</v>
      </c>
      <c r="H9551" s="342">
        <f t="shared" si="302"/>
        <v>1529.0543621169293</v>
      </c>
      <c r="I9551" s="190"/>
      <c r="J9551" s="347">
        <v>6</v>
      </c>
    </row>
    <row r="9552" spans="1:10" ht="13.5" hidden="1" customHeight="1" thickBot="1">
      <c r="A9552" s="410"/>
      <c r="B9552" s="183">
        <v>42.75</v>
      </c>
      <c r="C9552" s="184">
        <v>1028.08</v>
      </c>
      <c r="D9552" s="346" t="s">
        <v>387</v>
      </c>
      <c r="E9552" s="346" t="s">
        <v>386</v>
      </c>
      <c r="F9552" s="346" t="s">
        <v>864</v>
      </c>
      <c r="G9552" s="342">
        <f t="shared" si="303"/>
        <v>57.181347061541757</v>
      </c>
      <c r="H9552" s="342">
        <f t="shared" si="302"/>
        <v>1085.2613470615418</v>
      </c>
      <c r="I9552" s="190"/>
      <c r="J9552" s="347">
        <v>6</v>
      </c>
    </row>
    <row r="9553" spans="1:10" ht="13.5" hidden="1" customHeight="1" thickBot="1">
      <c r="A9553" s="410"/>
      <c r="B9553" s="183">
        <v>66.5</v>
      </c>
      <c r="C9553" s="184">
        <v>1400.28</v>
      </c>
      <c r="D9553" s="346" t="s">
        <v>387</v>
      </c>
      <c r="E9553" s="346" t="s">
        <v>386</v>
      </c>
      <c r="F9553" s="346" t="s">
        <v>841</v>
      </c>
      <c r="G9553" s="342">
        <f t="shared" si="303"/>
        <v>77.882943606855207</v>
      </c>
      <c r="H9553" s="342">
        <f t="shared" si="302"/>
        <v>1478.1629436068552</v>
      </c>
      <c r="I9553" s="190"/>
      <c r="J9553" s="347">
        <v>6</v>
      </c>
    </row>
    <row r="9554" spans="1:10" ht="13.5" hidden="1" customHeight="1" thickBot="1">
      <c r="A9554" s="410"/>
      <c r="B9554" s="183">
        <v>65.75</v>
      </c>
      <c r="C9554" s="184">
        <v>1425.77</v>
      </c>
      <c r="D9554" s="346" t="s">
        <v>387</v>
      </c>
      <c r="E9554" s="346" t="s">
        <v>386</v>
      </c>
      <c r="F9554" s="346" t="s">
        <v>856</v>
      </c>
      <c r="G9554" s="342">
        <f t="shared" si="303"/>
        <v>79.300685938773626</v>
      </c>
      <c r="H9554" s="342">
        <f t="shared" si="302"/>
        <v>1505.0706859387735</v>
      </c>
      <c r="I9554" s="190"/>
      <c r="J9554" s="347">
        <v>6</v>
      </c>
    </row>
    <row r="9555" spans="1:10" ht="13.5" hidden="1" customHeight="1" thickBot="1">
      <c r="A9555" s="410"/>
      <c r="B9555" s="183">
        <v>26.75</v>
      </c>
      <c r="C9555" s="184">
        <v>696.3</v>
      </c>
      <c r="D9555" s="346" t="s">
        <v>387</v>
      </c>
      <c r="E9555" s="346" t="s">
        <v>386</v>
      </c>
      <c r="F9555" s="346" t="s">
        <v>867</v>
      </c>
      <c r="G9555" s="342">
        <f t="shared" si="303"/>
        <v>38.727892731063271</v>
      </c>
      <c r="H9555" s="342">
        <f t="shared" si="302"/>
        <v>735.02789273106328</v>
      </c>
      <c r="I9555" s="190"/>
      <c r="J9555" s="347">
        <v>6</v>
      </c>
    </row>
    <row r="9556" spans="1:10" ht="13.5" hidden="1" customHeight="1" thickBot="1">
      <c r="A9556" s="410"/>
      <c r="B9556" s="183">
        <v>27.75</v>
      </c>
      <c r="C9556" s="184">
        <v>626.52</v>
      </c>
      <c r="D9556" s="346" t="s">
        <v>387</v>
      </c>
      <c r="E9556" s="346" t="s">
        <v>386</v>
      </c>
      <c r="F9556" s="346" t="s">
        <v>868</v>
      </c>
      <c r="G9556" s="342">
        <f t="shared" si="303"/>
        <v>34.846760525442711</v>
      </c>
      <c r="H9556" s="342">
        <f t="shared" si="302"/>
        <v>661.36676052544271</v>
      </c>
      <c r="I9556" s="190"/>
      <c r="J9556" s="347">
        <v>6</v>
      </c>
    </row>
    <row r="9557" spans="1:10" ht="13.5" hidden="1" customHeight="1" thickBot="1">
      <c r="A9557" s="410"/>
      <c r="B9557" s="183">
        <v>31.75</v>
      </c>
      <c r="C9557" s="184">
        <v>881.33</v>
      </c>
      <c r="D9557" s="346" t="s">
        <v>387</v>
      </c>
      <c r="E9557" s="346" t="s">
        <v>386</v>
      </c>
      <c r="F9557" s="346" t="s">
        <v>838</v>
      </c>
      <c r="G9557" s="342">
        <f t="shared" si="303"/>
        <v>49.019178085118476</v>
      </c>
      <c r="H9557" s="342">
        <f t="shared" si="302"/>
        <v>930.34917808511852</v>
      </c>
      <c r="I9557" s="190"/>
      <c r="J9557" s="347">
        <v>6</v>
      </c>
    </row>
    <row r="9558" spans="1:10" ht="13.5" hidden="1" customHeight="1" thickBot="1">
      <c r="A9558" s="410"/>
      <c r="B9558" s="183">
        <v>30.25</v>
      </c>
      <c r="C9558" s="184">
        <v>731.71</v>
      </c>
      <c r="D9558" s="346" t="s">
        <v>387</v>
      </c>
      <c r="E9558" s="346" t="s">
        <v>386</v>
      </c>
      <c r="F9558" s="346" t="s">
        <v>872</v>
      </c>
      <c r="G9558" s="342">
        <f t="shared" si="303"/>
        <v>40.697380999922885</v>
      </c>
      <c r="H9558" s="342">
        <f t="shared" si="302"/>
        <v>772.40738099992291</v>
      </c>
      <c r="I9558" s="190"/>
      <c r="J9558" s="347">
        <v>6</v>
      </c>
    </row>
    <row r="9559" spans="1:10" ht="13.5" hidden="1" customHeight="1" thickBot="1">
      <c r="A9559" s="410"/>
      <c r="B9559" s="183">
        <v>32.5</v>
      </c>
      <c r="C9559" s="184">
        <v>719.44</v>
      </c>
      <c r="D9559" s="346" t="s">
        <v>387</v>
      </c>
      <c r="E9559" s="346" t="s">
        <v>386</v>
      </c>
      <c r="F9559" s="346" t="s">
        <v>858</v>
      </c>
      <c r="G9559" s="342">
        <f t="shared" si="303"/>
        <v>40.014929120258742</v>
      </c>
      <c r="H9559" s="342">
        <f t="shared" si="302"/>
        <v>759.45492912025884</v>
      </c>
      <c r="I9559" s="190"/>
      <c r="J9559" s="347">
        <v>6</v>
      </c>
    </row>
    <row r="9560" spans="1:10" ht="13.5" hidden="1" customHeight="1" thickBot="1">
      <c r="A9560" s="410"/>
      <c r="B9560" s="183">
        <v>123.5</v>
      </c>
      <c r="C9560" s="184">
        <v>2464.89</v>
      </c>
      <c r="D9560" s="346" t="s">
        <v>384</v>
      </c>
      <c r="E9560" s="346" t="s">
        <v>386</v>
      </c>
      <c r="F9560" s="346" t="s">
        <v>807</v>
      </c>
      <c r="G9560" s="342">
        <f t="shared" si="303"/>
        <v>137.09607283336283</v>
      </c>
      <c r="H9560" s="342">
        <f t="shared" si="302"/>
        <v>2601.9860728333629</v>
      </c>
      <c r="I9560" s="190"/>
      <c r="J9560" s="347">
        <v>6</v>
      </c>
    </row>
    <row r="9561" spans="1:10" ht="13.5" hidden="1" customHeight="1" thickBot="1">
      <c r="A9561" s="410"/>
      <c r="B9561" s="183">
        <v>144</v>
      </c>
      <c r="C9561" s="184">
        <v>2882.59</v>
      </c>
      <c r="D9561" s="346" t="s">
        <v>384</v>
      </c>
      <c r="E9561" s="346" t="s">
        <v>386</v>
      </c>
      <c r="F9561" s="346" t="s">
        <v>837</v>
      </c>
      <c r="G9561" s="342">
        <f t="shared" si="303"/>
        <v>160.32835890799322</v>
      </c>
      <c r="H9561" s="342">
        <f t="shared" si="302"/>
        <v>3042.9183589079935</v>
      </c>
      <c r="I9561" s="190"/>
      <c r="J9561" s="347">
        <v>6</v>
      </c>
    </row>
    <row r="9562" spans="1:10" ht="13.5" hidden="1" customHeight="1" thickBot="1">
      <c r="A9562" s="410"/>
      <c r="B9562" s="183">
        <v>146.5</v>
      </c>
      <c r="C9562" s="184">
        <v>2910.64</v>
      </c>
      <c r="D9562" s="346" t="s">
        <v>384</v>
      </c>
      <c r="E9562" s="346" t="s">
        <v>386</v>
      </c>
      <c r="F9562" s="346" t="s">
        <v>811</v>
      </c>
      <c r="G9562" s="342">
        <f t="shared" si="303"/>
        <v>161.88848728815452</v>
      </c>
      <c r="H9562" s="342">
        <f t="shared" si="302"/>
        <v>3072.5284872881543</v>
      </c>
      <c r="I9562" s="190"/>
      <c r="J9562" s="347">
        <v>6</v>
      </c>
    </row>
    <row r="9563" spans="1:10" ht="13.5" hidden="1" customHeight="1" thickBot="1">
      <c r="A9563" s="410"/>
      <c r="B9563" s="183">
        <v>8</v>
      </c>
      <c r="C9563" s="184">
        <v>173.18</v>
      </c>
      <c r="D9563" s="346" t="s">
        <v>384</v>
      </c>
      <c r="E9563" s="346" t="s">
        <v>386</v>
      </c>
      <c r="F9563" s="346" t="s">
        <v>1149</v>
      </c>
      <c r="G9563" s="342">
        <f t="shared" si="303"/>
        <v>9.6321936854309023</v>
      </c>
      <c r="H9563" s="342">
        <f t="shared" si="302"/>
        <v>182.81219368543091</v>
      </c>
      <c r="I9563" s="190"/>
      <c r="J9563" s="347">
        <v>6</v>
      </c>
    </row>
    <row r="9564" spans="1:10" ht="13.5" hidden="1" customHeight="1" thickBot="1">
      <c r="A9564" s="410"/>
      <c r="B9564" s="183">
        <v>235.75</v>
      </c>
      <c r="C9564" s="184">
        <v>4081.06</v>
      </c>
      <c r="D9564" s="346" t="s">
        <v>384</v>
      </c>
      <c r="E9564" s="346" t="s">
        <v>386</v>
      </c>
      <c r="F9564" s="346" t="s">
        <v>813</v>
      </c>
      <c r="G9564" s="342">
        <f t="shared" si="303"/>
        <v>226.98672111020116</v>
      </c>
      <c r="H9564" s="342">
        <f t="shared" si="302"/>
        <v>4308.0467211102014</v>
      </c>
      <c r="I9564" s="190"/>
      <c r="J9564" s="347">
        <v>6</v>
      </c>
    </row>
    <row r="9565" spans="1:10" ht="13.5" hidden="1" customHeight="1" thickBot="1">
      <c r="A9565" s="410"/>
      <c r="B9565" s="183">
        <v>240</v>
      </c>
      <c r="C9565" s="184">
        <v>4130.33</v>
      </c>
      <c r="D9565" s="346" t="s">
        <v>384</v>
      </c>
      <c r="E9565" s="346" t="s">
        <v>386</v>
      </c>
      <c r="F9565" s="346" t="s">
        <v>808</v>
      </c>
      <c r="G9565" s="342">
        <f t="shared" si="303"/>
        <v>229.72709634337579</v>
      </c>
      <c r="H9565" s="342">
        <f t="shared" si="302"/>
        <v>4360.0570963433756</v>
      </c>
      <c r="I9565" s="190"/>
      <c r="J9565" s="347">
        <v>6</v>
      </c>
    </row>
    <row r="9566" spans="1:10" ht="13.5" hidden="1" customHeight="1" thickBot="1">
      <c r="A9566" s="410"/>
      <c r="B9566" s="183">
        <v>234.5</v>
      </c>
      <c r="C9566" s="184">
        <v>4011.27</v>
      </c>
      <c r="D9566" s="346" t="s">
        <v>384</v>
      </c>
      <c r="E9566" s="346" t="s">
        <v>386</v>
      </c>
      <c r="F9566" s="346" t="s">
        <v>809</v>
      </c>
      <c r="G9566" s="342">
        <f t="shared" si="303"/>
        <v>223.10503270907967</v>
      </c>
      <c r="H9566" s="342">
        <f t="shared" si="302"/>
        <v>4234.3750327090793</v>
      </c>
      <c r="I9566" s="190"/>
      <c r="J9566" s="347">
        <v>6</v>
      </c>
    </row>
    <row r="9567" spans="1:10" ht="13.5" hidden="1" customHeight="1" thickBot="1">
      <c r="A9567" s="410"/>
      <c r="B9567" s="183">
        <v>240</v>
      </c>
      <c r="C9567" s="184">
        <v>4130.33</v>
      </c>
      <c r="D9567" s="346" t="s">
        <v>384</v>
      </c>
      <c r="E9567" s="346" t="s">
        <v>386</v>
      </c>
      <c r="F9567" s="346" t="s">
        <v>810</v>
      </c>
      <c r="G9567" s="342">
        <f t="shared" si="303"/>
        <v>229.72709634337579</v>
      </c>
      <c r="H9567" s="342">
        <f t="shared" si="302"/>
        <v>4360.0570963433756</v>
      </c>
      <c r="I9567" s="190"/>
      <c r="J9567" s="347">
        <v>6</v>
      </c>
    </row>
    <row r="9568" spans="1:10" ht="13.5" hidden="1" customHeight="1" thickBot="1">
      <c r="A9568" s="410"/>
      <c r="B9568" s="183">
        <v>176.75</v>
      </c>
      <c r="C9568" s="184">
        <v>3262.26</v>
      </c>
      <c r="D9568" s="346" t="s">
        <v>384</v>
      </c>
      <c r="E9568" s="346" t="s">
        <v>386</v>
      </c>
      <c r="F9568" s="346" t="s">
        <v>835</v>
      </c>
      <c r="G9568" s="342">
        <f t="shared" si="303"/>
        <v>181.44543349251541</v>
      </c>
      <c r="H9568" s="342">
        <f t="shared" si="302"/>
        <v>3443.7054334925156</v>
      </c>
      <c r="I9568" s="190"/>
      <c r="J9568" s="347">
        <v>6</v>
      </c>
    </row>
    <row r="9569" spans="1:10" ht="13.5" hidden="1" customHeight="1" thickBot="1">
      <c r="A9569" s="410"/>
      <c r="B9569" s="183">
        <v>160</v>
      </c>
      <c r="C9569" s="184">
        <v>3321.04</v>
      </c>
      <c r="D9569" s="346" t="s">
        <v>384</v>
      </c>
      <c r="E9569" s="346" t="s">
        <v>386</v>
      </c>
      <c r="F9569" s="346" t="s">
        <v>802</v>
      </c>
      <c r="G9569" s="342">
        <f t="shared" si="303"/>
        <v>184.71475064709227</v>
      </c>
      <c r="H9569" s="342">
        <f t="shared" si="302"/>
        <v>3505.7547506470924</v>
      </c>
      <c r="I9569" s="190"/>
      <c r="J9569" s="347">
        <v>6</v>
      </c>
    </row>
    <row r="9570" spans="1:10" ht="13.5" hidden="1" customHeight="1" thickBot="1">
      <c r="A9570" s="410"/>
      <c r="B9570" s="183">
        <v>154.5</v>
      </c>
      <c r="C9570" s="184">
        <v>3198.4</v>
      </c>
      <c r="D9570" s="346" t="s">
        <v>384</v>
      </c>
      <c r="E9570" s="346" t="s">
        <v>386</v>
      </c>
      <c r="F9570" s="346" t="s">
        <v>803</v>
      </c>
      <c r="G9570" s="342">
        <f t="shared" si="303"/>
        <v>177.89356902345654</v>
      </c>
      <c r="H9570" s="342">
        <f t="shared" si="302"/>
        <v>3376.2935690234567</v>
      </c>
      <c r="I9570" s="190"/>
      <c r="J9570" s="347">
        <v>6</v>
      </c>
    </row>
    <row r="9571" spans="1:10" ht="13.5" hidden="1" customHeight="1" thickBot="1">
      <c r="A9571" s="410"/>
      <c r="B9571" s="183">
        <v>153.5</v>
      </c>
      <c r="C9571" s="184">
        <v>3176.11</v>
      </c>
      <c r="D9571" s="346" t="s">
        <v>384</v>
      </c>
      <c r="E9571" s="346" t="s">
        <v>386</v>
      </c>
      <c r="F9571" s="346" t="s">
        <v>804</v>
      </c>
      <c r="G9571" s="342">
        <f t="shared" si="303"/>
        <v>176.65380925184169</v>
      </c>
      <c r="H9571" s="342">
        <f t="shared" si="302"/>
        <v>3352.7638092518418</v>
      </c>
      <c r="I9571" s="190"/>
      <c r="J9571" s="347">
        <v>6</v>
      </c>
    </row>
    <row r="9572" spans="1:10" ht="13.5" hidden="1" customHeight="1" thickBot="1">
      <c r="A9572" s="410"/>
      <c r="B9572" s="183">
        <v>138</v>
      </c>
      <c r="C9572" s="184">
        <v>2873.64</v>
      </c>
      <c r="D9572" s="346" t="s">
        <v>384</v>
      </c>
      <c r="E9572" s="346" t="s">
        <v>386</v>
      </c>
      <c r="F9572" s="346" t="s">
        <v>845</v>
      </c>
      <c r="G9572" s="342">
        <f t="shared" si="303"/>
        <v>159.83056393464406</v>
      </c>
      <c r="H9572" s="342">
        <f t="shared" si="302"/>
        <v>3033.4705639346439</v>
      </c>
      <c r="I9572" s="190"/>
      <c r="J9572" s="347">
        <v>6</v>
      </c>
    </row>
    <row r="9573" spans="1:10" ht="13.5" hidden="1" customHeight="1" thickBot="1">
      <c r="A9573" s="410"/>
      <c r="B9573" s="183">
        <v>157.25</v>
      </c>
      <c r="C9573" s="184">
        <v>3268.2</v>
      </c>
      <c r="D9573" s="346" t="s">
        <v>384</v>
      </c>
      <c r="E9573" s="346" t="s">
        <v>386</v>
      </c>
      <c r="F9573" s="346" t="s">
        <v>843</v>
      </c>
      <c r="G9573" s="342">
        <f t="shared" si="303"/>
        <v>181.77581362007894</v>
      </c>
      <c r="H9573" s="342">
        <f t="shared" si="302"/>
        <v>3449.975813620079</v>
      </c>
      <c r="I9573" s="190"/>
      <c r="J9573" s="347">
        <v>6</v>
      </c>
    </row>
    <row r="9574" spans="1:10" ht="13.5" hidden="1" customHeight="1" thickBot="1">
      <c r="A9574" s="410"/>
      <c r="B9574" s="183">
        <v>182.25</v>
      </c>
      <c r="C9574" s="184">
        <v>3395.67</v>
      </c>
      <c r="D9574" s="346" t="s">
        <v>384</v>
      </c>
      <c r="E9574" s="346" t="s">
        <v>386</v>
      </c>
      <c r="F9574" s="346" t="s">
        <v>894</v>
      </c>
      <c r="G9574" s="342">
        <f t="shared" si="303"/>
        <v>188.86563767067301</v>
      </c>
      <c r="H9574" s="342">
        <f t="shared" si="302"/>
        <v>3584.5356376706732</v>
      </c>
      <c r="I9574" s="190"/>
      <c r="J9574" s="347">
        <v>6</v>
      </c>
    </row>
    <row r="9575" spans="1:10" ht="13.5" hidden="1" customHeight="1" thickBot="1">
      <c r="A9575" s="410"/>
      <c r="B9575" s="183">
        <v>216</v>
      </c>
      <c r="C9575" s="184">
        <v>3835.65</v>
      </c>
      <c r="D9575" s="346" t="s">
        <v>384</v>
      </c>
      <c r="E9575" s="346" t="s">
        <v>386</v>
      </c>
      <c r="F9575" s="346" t="s">
        <v>881</v>
      </c>
      <c r="G9575" s="342">
        <f t="shared" si="303"/>
        <v>213.33712732141728</v>
      </c>
      <c r="H9575" s="342">
        <f t="shared" si="302"/>
        <v>4048.9871273214176</v>
      </c>
      <c r="I9575" s="190"/>
      <c r="J9575" s="347">
        <v>6</v>
      </c>
    </row>
    <row r="9576" spans="1:10" ht="13.5" hidden="1" customHeight="1" thickBot="1">
      <c r="A9576" s="410"/>
      <c r="B9576" s="183">
        <v>240</v>
      </c>
      <c r="C9576" s="184">
        <v>4261.84</v>
      </c>
      <c r="D9576" s="346" t="s">
        <v>384</v>
      </c>
      <c r="E9576" s="346" t="s">
        <v>386</v>
      </c>
      <c r="F9576" s="346" t="s">
        <v>805</v>
      </c>
      <c r="G9576" s="342">
        <f t="shared" si="303"/>
        <v>237.04162337635316</v>
      </c>
      <c r="H9576" s="342">
        <f t="shared" si="302"/>
        <v>4498.8816233763537</v>
      </c>
      <c r="I9576" s="190"/>
      <c r="J9576" s="347">
        <v>6</v>
      </c>
    </row>
    <row r="9577" spans="1:10" ht="13.5" hidden="1" customHeight="1" thickBot="1">
      <c r="A9577" s="410"/>
      <c r="B9577" s="183">
        <v>182.25</v>
      </c>
      <c r="C9577" s="184">
        <v>3395.67</v>
      </c>
      <c r="D9577" s="346" t="s">
        <v>384</v>
      </c>
      <c r="E9577" s="346" t="s">
        <v>386</v>
      </c>
      <c r="F9577" s="346" t="s">
        <v>862</v>
      </c>
      <c r="G9577" s="342">
        <f t="shared" si="303"/>
        <v>188.86563767067301</v>
      </c>
      <c r="H9577" s="342">
        <f t="shared" si="302"/>
        <v>3584.5356376706732</v>
      </c>
      <c r="I9577" s="190"/>
      <c r="J9577" s="347">
        <v>6</v>
      </c>
    </row>
    <row r="9578" spans="1:10" ht="13.5" hidden="1" customHeight="1" thickBot="1">
      <c r="A9578" s="410"/>
      <c r="B9578" s="183">
        <v>200</v>
      </c>
      <c r="C9578" s="184">
        <v>3369.97</v>
      </c>
      <c r="D9578" s="346" t="s">
        <v>384</v>
      </c>
      <c r="E9578" s="346" t="s">
        <v>386</v>
      </c>
      <c r="F9578" s="346" t="s">
        <v>816</v>
      </c>
      <c r="G9578" s="342">
        <f t="shared" si="303"/>
        <v>187.43621523323466</v>
      </c>
      <c r="H9578" s="342">
        <f t="shared" si="302"/>
        <v>3557.4062152332344</v>
      </c>
      <c r="I9578" s="190"/>
      <c r="J9578" s="347">
        <v>6</v>
      </c>
    </row>
    <row r="9579" spans="1:10" ht="13.5" hidden="1" customHeight="1" thickBot="1">
      <c r="A9579" s="410"/>
      <c r="B9579" s="183">
        <v>216</v>
      </c>
      <c r="C9579" s="184">
        <v>3835.65</v>
      </c>
      <c r="D9579" s="346" t="s">
        <v>384</v>
      </c>
      <c r="E9579" s="346" t="s">
        <v>386</v>
      </c>
      <c r="F9579" s="346" t="s">
        <v>863</v>
      </c>
      <c r="G9579" s="342">
        <f t="shared" si="303"/>
        <v>213.33712732141728</v>
      </c>
      <c r="H9579" s="342">
        <f t="shared" si="302"/>
        <v>4048.9871273214176</v>
      </c>
      <c r="I9579" s="190"/>
      <c r="J9579" s="347">
        <v>6</v>
      </c>
    </row>
    <row r="9580" spans="1:10" ht="13.5" hidden="1" customHeight="1" thickBot="1">
      <c r="A9580" s="410"/>
      <c r="B9580" s="183">
        <v>240</v>
      </c>
      <c r="C9580" s="184">
        <v>4261.84</v>
      </c>
      <c r="D9580" s="346" t="s">
        <v>384</v>
      </c>
      <c r="E9580" s="346" t="s">
        <v>386</v>
      </c>
      <c r="F9580" s="346" t="s">
        <v>864</v>
      </c>
      <c r="G9580" s="342">
        <f t="shared" si="303"/>
        <v>237.04162337635316</v>
      </c>
      <c r="H9580" s="342">
        <f t="shared" si="302"/>
        <v>4498.8816233763537</v>
      </c>
      <c r="I9580" s="190"/>
      <c r="J9580" s="347">
        <v>6</v>
      </c>
    </row>
    <row r="9581" spans="1:10" ht="13.5" hidden="1" customHeight="1" thickBot="1">
      <c r="A9581" s="410"/>
      <c r="B9581" s="183">
        <v>235.25</v>
      </c>
      <c r="C9581" s="184">
        <v>4155.93</v>
      </c>
      <c r="D9581" s="346" t="s">
        <v>384</v>
      </c>
      <c r="E9581" s="346" t="s">
        <v>386</v>
      </c>
      <c r="F9581" s="346" t="s">
        <v>841</v>
      </c>
      <c r="G9581" s="342">
        <f t="shared" si="303"/>
        <v>231.15095682580466</v>
      </c>
      <c r="H9581" s="342">
        <f t="shared" si="302"/>
        <v>4387.0809568258046</v>
      </c>
      <c r="I9581" s="190"/>
      <c r="J9581" s="347">
        <v>6</v>
      </c>
    </row>
    <row r="9582" spans="1:10" ht="13.5" hidden="1" customHeight="1" thickBot="1">
      <c r="A9582" s="410"/>
      <c r="B9582" s="183">
        <v>240</v>
      </c>
      <c r="C9582" s="184">
        <v>4261.84</v>
      </c>
      <c r="D9582" s="346" t="s">
        <v>384</v>
      </c>
      <c r="E9582" s="346" t="s">
        <v>386</v>
      </c>
      <c r="F9582" s="346" t="s">
        <v>856</v>
      </c>
      <c r="G9582" s="342">
        <f t="shared" si="303"/>
        <v>237.04162337635316</v>
      </c>
      <c r="H9582" s="342">
        <f t="shared" si="302"/>
        <v>4498.8816233763537</v>
      </c>
      <c r="I9582" s="190"/>
      <c r="J9582" s="347">
        <v>6</v>
      </c>
    </row>
    <row r="9583" spans="1:10" ht="13.5" hidden="1" customHeight="1" thickBot="1">
      <c r="A9583" s="410"/>
      <c r="B9583" s="183">
        <v>232.75</v>
      </c>
      <c r="C9583" s="184">
        <v>4100.18</v>
      </c>
      <c r="D9583" s="346" t="s">
        <v>384</v>
      </c>
      <c r="E9583" s="346" t="s">
        <v>386</v>
      </c>
      <c r="F9583" s="346" t="s">
        <v>867</v>
      </c>
      <c r="G9583" s="342">
        <f t="shared" si="303"/>
        <v>228.05016690801523</v>
      </c>
      <c r="H9583" s="342">
        <f t="shared" si="302"/>
        <v>4328.2301669080152</v>
      </c>
      <c r="I9583" s="190"/>
      <c r="J9583" s="347">
        <v>6</v>
      </c>
    </row>
    <row r="9584" spans="1:10" ht="13.5" hidden="1" customHeight="1" thickBot="1">
      <c r="A9584" s="410"/>
      <c r="B9584" s="183">
        <v>203</v>
      </c>
      <c r="C9584" s="184">
        <v>3436.86</v>
      </c>
      <c r="D9584" s="346" t="s">
        <v>384</v>
      </c>
      <c r="E9584" s="346" t="s">
        <v>386</v>
      </c>
      <c r="F9584" s="346" t="s">
        <v>868</v>
      </c>
      <c r="G9584" s="342">
        <f t="shared" si="303"/>
        <v>191.156606939081</v>
      </c>
      <c r="H9584" s="342">
        <f t="shared" si="302"/>
        <v>3628.0166069390812</v>
      </c>
      <c r="I9584" s="190"/>
      <c r="J9584" s="347">
        <v>6</v>
      </c>
    </row>
    <row r="9585" spans="1:10" ht="13.5" hidden="1" customHeight="1" thickBot="1">
      <c r="A9585" s="410"/>
      <c r="B9585" s="183">
        <v>192</v>
      </c>
      <c r="C9585" s="184">
        <v>3409.47</v>
      </c>
      <c r="D9585" s="346" t="s">
        <v>384</v>
      </c>
      <c r="E9585" s="346" t="s">
        <v>386</v>
      </c>
      <c r="F9585" s="346" t="s">
        <v>838</v>
      </c>
      <c r="G9585" s="342">
        <f t="shared" si="303"/>
        <v>189.63318746198229</v>
      </c>
      <c r="H9585" s="342">
        <f t="shared" si="302"/>
        <v>3599.1031874619821</v>
      </c>
      <c r="I9585" s="190"/>
      <c r="J9585" s="347">
        <v>6</v>
      </c>
    </row>
    <row r="9586" spans="1:10" ht="13.5" hidden="1" customHeight="1" thickBot="1">
      <c r="A9586" s="410"/>
      <c r="B9586" s="183">
        <v>233.25</v>
      </c>
      <c r="C9586" s="184">
        <v>4116.6000000000004</v>
      </c>
      <c r="D9586" s="346" t="s">
        <v>384</v>
      </c>
      <c r="E9586" s="346" t="s">
        <v>386</v>
      </c>
      <c r="F9586" s="346" t="s">
        <v>872</v>
      </c>
      <c r="G9586" s="342">
        <f t="shared" si="303"/>
        <v>228.96343992057314</v>
      </c>
      <c r="H9586" s="342">
        <f t="shared" si="302"/>
        <v>4345.5634399205737</v>
      </c>
      <c r="I9586" s="190"/>
      <c r="J9586" s="347">
        <v>6</v>
      </c>
    </row>
    <row r="9587" spans="1:10" ht="13.5" hidden="1" customHeight="1" thickBot="1">
      <c r="A9587" s="410"/>
      <c r="B9587" s="183">
        <v>155.25</v>
      </c>
      <c r="C9587" s="184">
        <v>2664</v>
      </c>
      <c r="D9587" s="346" t="s">
        <v>384</v>
      </c>
      <c r="E9587" s="346" t="s">
        <v>386</v>
      </c>
      <c r="F9587" s="346" t="s">
        <v>858</v>
      </c>
      <c r="G9587" s="342">
        <f t="shared" si="303"/>
        <v>148.17048145275393</v>
      </c>
      <c r="H9587" s="342">
        <f t="shared" si="302"/>
        <v>2812.1704814527538</v>
      </c>
      <c r="I9587" s="190"/>
      <c r="J9587" s="347">
        <v>6</v>
      </c>
    </row>
    <row r="9588" spans="1:10" ht="13.5" hidden="1" customHeight="1" thickBot="1">
      <c r="A9588" s="410"/>
      <c r="B9588" s="183">
        <v>78.67</v>
      </c>
      <c r="C9588" s="184">
        <v>2839.35</v>
      </c>
      <c r="D9588" s="346" t="s">
        <v>385</v>
      </c>
      <c r="E9588" s="346" t="s">
        <v>386</v>
      </c>
      <c r="F9588" s="346" t="s">
        <v>817</v>
      </c>
      <c r="G9588" s="342">
        <f t="shared" si="303"/>
        <v>157.92336956189069</v>
      </c>
      <c r="H9588" s="342">
        <f t="shared" si="302"/>
        <v>2997.2733695618908</v>
      </c>
      <c r="I9588" s="190"/>
      <c r="J9588" s="347">
        <v>6</v>
      </c>
    </row>
    <row r="9589" spans="1:10" ht="13.5" hidden="1" customHeight="1" thickBot="1">
      <c r="A9589" s="410"/>
      <c r="B9589" s="183">
        <v>86.67</v>
      </c>
      <c r="C9589" s="184">
        <v>3128.08</v>
      </c>
      <c r="D9589" s="346" t="s">
        <v>385</v>
      </c>
      <c r="E9589" s="346" t="s">
        <v>386</v>
      </c>
      <c r="F9589" s="346" t="s">
        <v>822</v>
      </c>
      <c r="G9589" s="342">
        <f t="shared" si="303"/>
        <v>173.98240226078471</v>
      </c>
      <c r="H9589" s="342">
        <f t="shared" si="302"/>
        <v>3302.0624022607844</v>
      </c>
      <c r="I9589" s="190"/>
      <c r="J9589" s="347">
        <v>6</v>
      </c>
    </row>
    <row r="9590" spans="1:10" ht="13.5" hidden="1" customHeight="1" thickBot="1">
      <c r="A9590" s="410"/>
      <c r="B9590" s="183">
        <v>86.67</v>
      </c>
      <c r="C9590" s="184">
        <v>3128.08</v>
      </c>
      <c r="D9590" s="346" t="s">
        <v>385</v>
      </c>
      <c r="E9590" s="346" t="s">
        <v>386</v>
      </c>
      <c r="F9590" s="346" t="s">
        <v>823</v>
      </c>
      <c r="G9590" s="342">
        <f t="shared" si="303"/>
        <v>173.98240226078471</v>
      </c>
      <c r="H9590" s="342">
        <f t="shared" si="302"/>
        <v>3302.0624022607844</v>
      </c>
      <c r="I9590" s="190"/>
      <c r="J9590" s="347">
        <v>6</v>
      </c>
    </row>
    <row r="9591" spans="1:10" ht="13.5" hidden="1" customHeight="1" thickBot="1">
      <c r="A9591" s="410"/>
      <c r="B9591" s="183">
        <v>86.67</v>
      </c>
      <c r="C9591" s="184">
        <v>3128.08</v>
      </c>
      <c r="D9591" s="346" t="s">
        <v>385</v>
      </c>
      <c r="E9591" s="346" t="s">
        <v>386</v>
      </c>
      <c r="F9591" s="346" t="s">
        <v>824</v>
      </c>
      <c r="G9591" s="342">
        <f t="shared" si="303"/>
        <v>173.98240226078471</v>
      </c>
      <c r="H9591" s="342">
        <f t="shared" si="302"/>
        <v>3302.0624022607844</v>
      </c>
      <c r="I9591" s="190"/>
      <c r="J9591" s="347">
        <v>6</v>
      </c>
    </row>
    <row r="9592" spans="1:10" ht="13.5" hidden="1" customHeight="1" thickBot="1">
      <c r="A9592" s="410"/>
      <c r="B9592" s="183">
        <v>86.67</v>
      </c>
      <c r="C9592" s="184">
        <v>3128.08</v>
      </c>
      <c r="D9592" s="346" t="s">
        <v>385</v>
      </c>
      <c r="E9592" s="346" t="s">
        <v>386</v>
      </c>
      <c r="F9592" s="346" t="s">
        <v>825</v>
      </c>
      <c r="G9592" s="342">
        <f t="shared" si="303"/>
        <v>173.98240226078471</v>
      </c>
      <c r="H9592" s="342">
        <f t="shared" si="302"/>
        <v>3302.0624022607844</v>
      </c>
      <c r="I9592" s="190"/>
      <c r="J9592" s="347">
        <v>6</v>
      </c>
    </row>
    <row r="9593" spans="1:10" ht="13.5" hidden="1" customHeight="1" thickBot="1">
      <c r="A9593" s="410"/>
      <c r="B9593" s="183">
        <v>78.67</v>
      </c>
      <c r="C9593" s="184">
        <v>2839.35</v>
      </c>
      <c r="D9593" s="346" t="s">
        <v>385</v>
      </c>
      <c r="E9593" s="346" t="s">
        <v>386</v>
      </c>
      <c r="F9593" s="346" t="s">
        <v>818</v>
      </c>
      <c r="G9593" s="342">
        <f t="shared" si="303"/>
        <v>157.92336956189069</v>
      </c>
      <c r="H9593" s="342">
        <f t="shared" si="302"/>
        <v>2997.2733695618908</v>
      </c>
      <c r="I9593" s="190"/>
      <c r="J9593" s="347">
        <v>6</v>
      </c>
    </row>
    <row r="9594" spans="1:10" ht="13.5" hidden="1" customHeight="1" thickBot="1">
      <c r="A9594" s="410"/>
      <c r="B9594" s="183">
        <v>78.67</v>
      </c>
      <c r="C9594" s="184">
        <v>2933.05</v>
      </c>
      <c r="D9594" s="346" t="s">
        <v>385</v>
      </c>
      <c r="E9594" s="346" t="s">
        <v>386</v>
      </c>
      <c r="F9594" s="346" t="s">
        <v>826</v>
      </c>
      <c r="G9594" s="342">
        <f t="shared" si="303"/>
        <v>163.13492140578074</v>
      </c>
      <c r="H9594" s="342">
        <f t="shared" si="302"/>
        <v>3096.1849214057811</v>
      </c>
      <c r="I9594" s="190"/>
      <c r="J9594" s="347">
        <v>6</v>
      </c>
    </row>
    <row r="9595" spans="1:10" ht="13.5" hidden="1" customHeight="1" thickBot="1">
      <c r="A9595" s="410"/>
      <c r="B9595" s="183">
        <v>86.67</v>
      </c>
      <c r="C9595" s="184">
        <v>3231.31</v>
      </c>
      <c r="D9595" s="346" t="s">
        <v>385</v>
      </c>
      <c r="E9595" s="346" t="s">
        <v>386</v>
      </c>
      <c r="F9595" s="346" t="s">
        <v>827</v>
      </c>
      <c r="G9595" s="342">
        <f t="shared" si="303"/>
        <v>179.72400841707892</v>
      </c>
      <c r="H9595" s="342">
        <f t="shared" si="302"/>
        <v>3411.0340084170789</v>
      </c>
      <c r="I9595" s="190"/>
      <c r="J9595" s="347">
        <v>6</v>
      </c>
    </row>
    <row r="9596" spans="1:10" ht="13.5" hidden="1" customHeight="1" thickBot="1">
      <c r="A9596" s="410"/>
      <c r="B9596" s="183">
        <v>70.67</v>
      </c>
      <c r="C9596" s="184">
        <v>2634.78</v>
      </c>
      <c r="D9596" s="346" t="s">
        <v>385</v>
      </c>
      <c r="E9596" s="346" t="s">
        <v>386</v>
      </c>
      <c r="F9596" s="346" t="s">
        <v>828</v>
      </c>
      <c r="G9596" s="342">
        <f t="shared" si="303"/>
        <v>146.54527819898161</v>
      </c>
      <c r="H9596" s="342">
        <f t="shared" si="302"/>
        <v>2781.3252781989818</v>
      </c>
      <c r="I9596" s="190"/>
      <c r="J9596" s="347">
        <v>6</v>
      </c>
    </row>
    <row r="9597" spans="1:10" ht="13.5" hidden="1" customHeight="1" thickBot="1">
      <c r="A9597" s="410"/>
      <c r="B9597" s="183">
        <v>78.67</v>
      </c>
      <c r="C9597" s="184">
        <v>2933.05</v>
      </c>
      <c r="D9597" s="346" t="s">
        <v>385</v>
      </c>
      <c r="E9597" s="346" t="s">
        <v>386</v>
      </c>
      <c r="F9597" s="346" t="s">
        <v>819</v>
      </c>
      <c r="G9597" s="342">
        <f t="shared" si="303"/>
        <v>163.13492140578074</v>
      </c>
      <c r="H9597" s="342">
        <f t="shared" si="302"/>
        <v>3096.1849214057811</v>
      </c>
      <c r="I9597" s="190"/>
      <c r="J9597" s="347">
        <v>6</v>
      </c>
    </row>
    <row r="9598" spans="1:10" ht="13.5" hidden="1" customHeight="1" thickBot="1">
      <c r="A9598" s="410"/>
      <c r="B9598" s="183">
        <v>86.67</v>
      </c>
      <c r="C9598" s="184">
        <v>3231.31</v>
      </c>
      <c r="D9598" s="346" t="s">
        <v>385</v>
      </c>
      <c r="E9598" s="346" t="s">
        <v>386</v>
      </c>
      <c r="F9598" s="346" t="s">
        <v>829</v>
      </c>
      <c r="G9598" s="342">
        <f t="shared" si="303"/>
        <v>179.72400841707892</v>
      </c>
      <c r="H9598" s="342">
        <f t="shared" si="302"/>
        <v>3411.0340084170789</v>
      </c>
      <c r="I9598" s="190"/>
      <c r="J9598" s="347">
        <v>6</v>
      </c>
    </row>
    <row r="9599" spans="1:10" ht="13.5" hidden="1" customHeight="1" thickBot="1">
      <c r="A9599" s="410"/>
      <c r="B9599" s="183">
        <v>86.67</v>
      </c>
      <c r="C9599" s="184">
        <v>3231.31</v>
      </c>
      <c r="D9599" s="346" t="s">
        <v>385</v>
      </c>
      <c r="E9599" s="346" t="s">
        <v>386</v>
      </c>
      <c r="F9599" s="346" t="s">
        <v>830</v>
      </c>
      <c r="G9599" s="342">
        <f t="shared" si="303"/>
        <v>179.72400841707892</v>
      </c>
      <c r="H9599" s="342">
        <f t="shared" si="302"/>
        <v>3411.0340084170789</v>
      </c>
      <c r="I9599" s="190"/>
      <c r="J9599" s="347">
        <v>6</v>
      </c>
    </row>
    <row r="9600" spans="1:10" ht="13.5" hidden="1" customHeight="1" thickBot="1">
      <c r="A9600" s="410"/>
      <c r="B9600" s="183">
        <v>38.67</v>
      </c>
      <c r="C9600" s="184">
        <v>1441.73</v>
      </c>
      <c r="D9600" s="346" t="s">
        <v>385</v>
      </c>
      <c r="E9600" s="346" t="s">
        <v>386</v>
      </c>
      <c r="F9600" s="346" t="s">
        <v>820</v>
      </c>
      <c r="G9600" s="342">
        <f t="shared" si="303"/>
        <v>80.188373958287883</v>
      </c>
      <c r="H9600" s="342">
        <f t="shared" si="302"/>
        <v>1521.9183739582879</v>
      </c>
      <c r="I9600" s="190"/>
      <c r="J9600" s="347">
        <v>6</v>
      </c>
    </row>
    <row r="9601" spans="1:10" ht="13.5" hidden="1" customHeight="1" thickBot="1">
      <c r="A9601" s="410"/>
      <c r="B9601" s="183">
        <v>86.67</v>
      </c>
      <c r="C9601" s="184">
        <v>3231.31</v>
      </c>
      <c r="D9601" s="346" t="s">
        <v>385</v>
      </c>
      <c r="E9601" s="346" t="s">
        <v>386</v>
      </c>
      <c r="F9601" s="346" t="s">
        <v>805</v>
      </c>
      <c r="G9601" s="342">
        <f t="shared" si="303"/>
        <v>179.72400841707892</v>
      </c>
      <c r="H9601" s="342">
        <f t="shared" si="302"/>
        <v>3411.0340084170789</v>
      </c>
      <c r="I9601" s="190"/>
      <c r="J9601" s="347">
        <v>6</v>
      </c>
    </row>
    <row r="9602" spans="1:10" ht="13.5" hidden="1" customHeight="1" thickBot="1">
      <c r="A9602" s="410"/>
      <c r="B9602" s="183">
        <v>62.67</v>
      </c>
      <c r="C9602" s="184">
        <v>2336.52</v>
      </c>
      <c r="D9602" s="346" t="s">
        <v>385</v>
      </c>
      <c r="E9602" s="346" t="s">
        <v>386</v>
      </c>
      <c r="F9602" s="346" t="s">
        <v>831</v>
      </c>
      <c r="G9602" s="342">
        <f t="shared" si="303"/>
        <v>129.9561911876834</v>
      </c>
      <c r="H9602" s="342">
        <f t="shared" si="302"/>
        <v>2466.4761911876835</v>
      </c>
      <c r="I9602" s="190"/>
      <c r="J9602" s="347">
        <v>6</v>
      </c>
    </row>
    <row r="9603" spans="1:10" ht="13.5" hidden="1" customHeight="1" thickBot="1">
      <c r="A9603" s="410"/>
      <c r="B9603" s="183">
        <v>86.67</v>
      </c>
      <c r="C9603" s="184">
        <v>3231.31</v>
      </c>
      <c r="D9603" s="346" t="s">
        <v>385</v>
      </c>
      <c r="E9603" s="346" t="s">
        <v>386</v>
      </c>
      <c r="F9603" s="346" t="s">
        <v>832</v>
      </c>
      <c r="G9603" s="342">
        <f t="shared" si="303"/>
        <v>179.72400841707892</v>
      </c>
      <c r="H9603" s="342">
        <f t="shared" si="302"/>
        <v>3411.0340084170789</v>
      </c>
      <c r="I9603" s="190"/>
      <c r="J9603" s="347">
        <v>6</v>
      </c>
    </row>
    <row r="9604" spans="1:10" ht="13.5" hidden="1" customHeight="1" thickBot="1">
      <c r="A9604" s="410"/>
      <c r="B9604" s="183">
        <v>78.67</v>
      </c>
      <c r="C9604" s="184">
        <v>2933.05</v>
      </c>
      <c r="D9604" s="346" t="s">
        <v>385</v>
      </c>
      <c r="E9604" s="346" t="s">
        <v>386</v>
      </c>
      <c r="F9604" s="346" t="s">
        <v>821</v>
      </c>
      <c r="G9604" s="342">
        <f t="shared" si="303"/>
        <v>163.13492140578074</v>
      </c>
      <c r="H9604" s="342">
        <f t="shared" si="302"/>
        <v>3096.1849214057811</v>
      </c>
      <c r="I9604" s="190"/>
      <c r="J9604" s="347">
        <v>6</v>
      </c>
    </row>
    <row r="9605" spans="1:10" ht="13.5" hidden="1" customHeight="1" thickBot="1">
      <c r="A9605" s="410"/>
      <c r="B9605" s="183">
        <v>86.67</v>
      </c>
      <c r="C9605" s="184">
        <v>3231.31</v>
      </c>
      <c r="D9605" s="346" t="s">
        <v>385</v>
      </c>
      <c r="E9605" s="346" t="s">
        <v>386</v>
      </c>
      <c r="F9605" s="346" t="s">
        <v>833</v>
      </c>
      <c r="G9605" s="342">
        <f t="shared" si="303"/>
        <v>179.72400841707892</v>
      </c>
      <c r="H9605" s="342">
        <f t="shared" si="302"/>
        <v>3411.0340084170789</v>
      </c>
      <c r="I9605" s="190"/>
      <c r="J9605" s="347">
        <v>6</v>
      </c>
    </row>
    <row r="9606" spans="1:10" ht="13.5" hidden="1" customHeight="1" thickBot="1">
      <c r="A9606" s="410"/>
      <c r="B9606" s="183">
        <v>86.67</v>
      </c>
      <c r="C9606" s="184">
        <v>3231.31</v>
      </c>
      <c r="D9606" s="346" t="s">
        <v>385</v>
      </c>
      <c r="E9606" s="346" t="s">
        <v>386</v>
      </c>
      <c r="F9606" s="346" t="s">
        <v>916</v>
      </c>
      <c r="G9606" s="342">
        <f t="shared" si="303"/>
        <v>179.72400841707892</v>
      </c>
      <c r="H9606" s="342">
        <f t="shared" si="302"/>
        <v>3411.0340084170789</v>
      </c>
      <c r="I9606" s="190"/>
      <c r="J9606" s="347">
        <v>6</v>
      </c>
    </row>
    <row r="9607" spans="1:10" ht="13.5" hidden="1" customHeight="1" thickBot="1">
      <c r="A9607" s="410"/>
      <c r="B9607" s="183">
        <v>86.67</v>
      </c>
      <c r="C9607" s="184">
        <v>3231.31</v>
      </c>
      <c r="D9607" s="346" t="s">
        <v>385</v>
      </c>
      <c r="E9607" s="346" t="s">
        <v>386</v>
      </c>
      <c r="F9607" s="346" t="s">
        <v>917</v>
      </c>
      <c r="G9607" s="342">
        <f t="shared" si="303"/>
        <v>179.72400841707892</v>
      </c>
      <c r="H9607" s="342">
        <f t="shared" si="302"/>
        <v>3411.0340084170789</v>
      </c>
      <c r="I9607" s="190"/>
      <c r="J9607" s="347">
        <v>6</v>
      </c>
    </row>
    <row r="9608" spans="1:10" ht="13.5" hidden="1" customHeight="1" thickBot="1">
      <c r="A9608" s="410"/>
      <c r="B9608" s="183">
        <v>86.67</v>
      </c>
      <c r="C9608" s="184">
        <v>3231.31</v>
      </c>
      <c r="D9608" s="346" t="s">
        <v>385</v>
      </c>
      <c r="E9608" s="346" t="s">
        <v>386</v>
      </c>
      <c r="F9608" s="346" t="s">
        <v>918</v>
      </c>
      <c r="G9608" s="342">
        <f t="shared" si="303"/>
        <v>179.72400841707892</v>
      </c>
      <c r="H9608" s="342">
        <f t="shared" si="302"/>
        <v>3411.0340084170789</v>
      </c>
      <c r="I9608" s="190"/>
      <c r="J9608" s="347">
        <v>6</v>
      </c>
    </row>
    <row r="9609" spans="1:10" ht="13.5" hidden="1" customHeight="1" thickBot="1">
      <c r="A9609" s="410"/>
      <c r="B9609" s="183">
        <v>70.67</v>
      </c>
      <c r="C9609" s="184">
        <v>2634.78</v>
      </c>
      <c r="D9609" s="346" t="s">
        <v>385</v>
      </c>
      <c r="E9609" s="346" t="s">
        <v>386</v>
      </c>
      <c r="F9609" s="346" t="s">
        <v>919</v>
      </c>
      <c r="G9609" s="342">
        <f t="shared" si="303"/>
        <v>146.54527819898161</v>
      </c>
      <c r="H9609" s="342">
        <f t="shared" si="302"/>
        <v>2781.3252781989818</v>
      </c>
      <c r="I9609" s="190"/>
      <c r="J9609" s="347">
        <v>6</v>
      </c>
    </row>
    <row r="9610" spans="1:10" ht="13.5" hidden="1" customHeight="1" thickBot="1">
      <c r="A9610" s="410"/>
      <c r="B9610" s="183">
        <v>86.67</v>
      </c>
      <c r="C9610" s="184">
        <v>3231.31</v>
      </c>
      <c r="D9610" s="346" t="s">
        <v>385</v>
      </c>
      <c r="E9610" s="346" t="s">
        <v>386</v>
      </c>
      <c r="F9610" s="346" t="s">
        <v>920</v>
      </c>
      <c r="G9610" s="342">
        <f t="shared" si="303"/>
        <v>179.72400841707892</v>
      </c>
      <c r="H9610" s="342">
        <f t="shared" si="302"/>
        <v>3411.0340084170789</v>
      </c>
      <c r="I9610" s="190"/>
      <c r="J9610" s="347">
        <v>6</v>
      </c>
    </row>
    <row r="9611" spans="1:10" ht="13.5" hidden="1" customHeight="1" thickBot="1">
      <c r="A9611" s="410"/>
      <c r="B9611" s="183">
        <v>46.67</v>
      </c>
      <c r="C9611" s="184">
        <v>1739.99</v>
      </c>
      <c r="D9611" s="346" t="s">
        <v>385</v>
      </c>
      <c r="E9611" s="346" t="s">
        <v>386</v>
      </c>
      <c r="F9611" s="346" t="s">
        <v>858</v>
      </c>
      <c r="G9611" s="342">
        <f t="shared" si="303"/>
        <v>96.777460969586073</v>
      </c>
      <c r="H9611" s="342">
        <f t="shared" ref="H9611:H9674" si="304">+G9611+C9611</f>
        <v>1836.7674609695862</v>
      </c>
      <c r="I9611" s="190"/>
      <c r="J9611" s="347">
        <v>6</v>
      </c>
    </row>
    <row r="9612" spans="1:10" ht="13.5" hidden="1" customHeight="1" thickBot="1">
      <c r="A9612" s="410"/>
      <c r="B9612" s="183">
        <v>8</v>
      </c>
      <c r="C9612" s="184">
        <v>173.18</v>
      </c>
      <c r="D9612" s="346" t="s">
        <v>834</v>
      </c>
      <c r="E9612" s="346" t="s">
        <v>386</v>
      </c>
      <c r="F9612" s="346" t="s">
        <v>809</v>
      </c>
      <c r="G9612" s="342">
        <f t="shared" si="303"/>
        <v>9.6321936854309023</v>
      </c>
      <c r="H9612" s="342">
        <f t="shared" si="304"/>
        <v>182.81219368543091</v>
      </c>
      <c r="I9612" s="190"/>
      <c r="J9612" s="347">
        <v>6</v>
      </c>
    </row>
    <row r="9613" spans="1:10" ht="13.5" hidden="1" customHeight="1" thickBot="1">
      <c r="A9613" s="410"/>
      <c r="B9613" s="183">
        <v>10</v>
      </c>
      <c r="C9613" s="184">
        <v>222.97</v>
      </c>
      <c r="D9613" s="346" t="s">
        <v>834</v>
      </c>
      <c r="E9613" s="346" t="s">
        <v>386</v>
      </c>
      <c r="F9613" s="346" t="s">
        <v>803</v>
      </c>
      <c r="G9613" s="342">
        <f t="shared" si="303"/>
        <v>12.401491084654859</v>
      </c>
      <c r="H9613" s="342">
        <f t="shared" si="304"/>
        <v>235.37149108465485</v>
      </c>
      <c r="I9613" s="190"/>
      <c r="J9613" s="347">
        <v>6</v>
      </c>
    </row>
    <row r="9614" spans="1:10" ht="13.5" hidden="1" customHeight="1" thickBot="1">
      <c r="A9614" s="410"/>
      <c r="B9614" s="183">
        <v>2.25</v>
      </c>
      <c r="C9614" s="184">
        <v>50.17</v>
      </c>
      <c r="D9614" s="346" t="s">
        <v>834</v>
      </c>
      <c r="E9614" s="346" t="s">
        <v>386</v>
      </c>
      <c r="F9614" s="346" t="s">
        <v>804</v>
      </c>
      <c r="G9614" s="342">
        <f t="shared" si="303"/>
        <v>2.790432828260009</v>
      </c>
      <c r="H9614" s="342">
        <f t="shared" si="304"/>
        <v>52.960432828260011</v>
      </c>
      <c r="I9614" s="190"/>
      <c r="J9614" s="347">
        <v>6</v>
      </c>
    </row>
    <row r="9615" spans="1:10" ht="13.5" hidden="1" customHeight="1" thickBot="1">
      <c r="A9615" s="410"/>
      <c r="B9615" s="183">
        <v>11</v>
      </c>
      <c r="C9615" s="184">
        <v>245.26</v>
      </c>
      <c r="D9615" s="346" t="s">
        <v>834</v>
      </c>
      <c r="E9615" s="346" t="s">
        <v>386</v>
      </c>
      <c r="F9615" s="346" t="s">
        <v>862</v>
      </c>
      <c r="G9615" s="342">
        <f t="shared" ref="G9615:G9678" si="305">+(C9615/$C$12584)*1312742.08</f>
        <v>13.641250856269679</v>
      </c>
      <c r="H9615" s="342">
        <f t="shared" si="304"/>
        <v>258.90125085626966</v>
      </c>
      <c r="I9615" s="190"/>
      <c r="J9615" s="347">
        <v>6</v>
      </c>
    </row>
    <row r="9616" spans="1:10" ht="13.5" hidden="1" customHeight="1" thickBot="1">
      <c r="A9616" s="410"/>
      <c r="B9616" s="183">
        <v>10</v>
      </c>
      <c r="C9616" s="184">
        <v>222.97</v>
      </c>
      <c r="D9616" s="346" t="s">
        <v>834</v>
      </c>
      <c r="E9616" s="346" t="s">
        <v>386</v>
      </c>
      <c r="F9616" s="346" t="s">
        <v>872</v>
      </c>
      <c r="G9616" s="342">
        <f t="shared" si="305"/>
        <v>12.401491084654859</v>
      </c>
      <c r="H9616" s="342">
        <f t="shared" si="304"/>
        <v>235.37149108465485</v>
      </c>
      <c r="I9616" s="190"/>
      <c r="J9616" s="347">
        <v>6</v>
      </c>
    </row>
    <row r="9617" spans="1:10" ht="13.5" hidden="1" customHeight="1" thickBot="1">
      <c r="A9617" s="410"/>
      <c r="B9617" s="183">
        <v>8</v>
      </c>
      <c r="C9617" s="184">
        <v>173.18</v>
      </c>
      <c r="D9617" s="346" t="s">
        <v>392</v>
      </c>
      <c r="E9617" s="346" t="s">
        <v>386</v>
      </c>
      <c r="F9617" s="346" t="s">
        <v>1149</v>
      </c>
      <c r="G9617" s="342">
        <f t="shared" si="305"/>
        <v>9.6321936854309023</v>
      </c>
      <c r="H9617" s="342">
        <f t="shared" si="304"/>
        <v>182.81219368543091</v>
      </c>
      <c r="I9617" s="190"/>
      <c r="J9617" s="347">
        <v>6</v>
      </c>
    </row>
    <row r="9618" spans="1:10" ht="13.5" hidden="1" customHeight="1" thickBot="1">
      <c r="A9618" s="410"/>
      <c r="B9618" s="183">
        <v>10.5</v>
      </c>
      <c r="C9618" s="184">
        <v>121.73</v>
      </c>
      <c r="D9618" s="346" t="s">
        <v>392</v>
      </c>
      <c r="E9618" s="346" t="s">
        <v>386</v>
      </c>
      <c r="F9618" s="346" t="s">
        <v>813</v>
      </c>
      <c r="G9618" s="342">
        <f t="shared" si="305"/>
        <v>6.7705678330494505</v>
      </c>
      <c r="H9618" s="342">
        <f t="shared" si="304"/>
        <v>128.50056783304944</v>
      </c>
      <c r="I9618" s="190"/>
      <c r="J9618" s="347">
        <v>6</v>
      </c>
    </row>
    <row r="9619" spans="1:10" ht="13.5" hidden="1" customHeight="1" thickBot="1">
      <c r="A9619" s="410"/>
      <c r="B9619" s="183">
        <v>7.75</v>
      </c>
      <c r="C9619" s="184">
        <v>172.8</v>
      </c>
      <c r="D9619" s="346" t="s">
        <v>392</v>
      </c>
      <c r="E9619" s="346" t="s">
        <v>386</v>
      </c>
      <c r="F9619" s="346" t="s">
        <v>804</v>
      </c>
      <c r="G9619" s="342">
        <f t="shared" si="305"/>
        <v>9.6110582563948501</v>
      </c>
      <c r="H9619" s="342">
        <f t="shared" si="304"/>
        <v>182.41105825639485</v>
      </c>
      <c r="I9619" s="190"/>
      <c r="J9619" s="347">
        <v>6</v>
      </c>
    </row>
    <row r="9620" spans="1:10" ht="13.5" hidden="1" customHeight="1" thickBot="1">
      <c r="A9620" s="410"/>
      <c r="B9620" s="183">
        <v>9</v>
      </c>
      <c r="C9620" s="184">
        <v>200.67</v>
      </c>
      <c r="D9620" s="346" t="s">
        <v>392</v>
      </c>
      <c r="E9620" s="346" t="s">
        <v>386</v>
      </c>
      <c r="F9620" s="346" t="s">
        <v>862</v>
      </c>
      <c r="G9620" s="342">
        <f t="shared" si="305"/>
        <v>11.161175117539088</v>
      </c>
      <c r="H9620" s="342">
        <f t="shared" si="304"/>
        <v>211.83117511753909</v>
      </c>
      <c r="I9620" s="190"/>
      <c r="J9620" s="347">
        <v>6</v>
      </c>
    </row>
    <row r="9621" spans="1:10" ht="13.5" hidden="1" customHeight="1" thickBot="1">
      <c r="A9621" s="411"/>
      <c r="B9621" s="183">
        <v>0</v>
      </c>
      <c r="C9621" s="184">
        <v>693.01</v>
      </c>
      <c r="D9621" s="346" t="s">
        <v>393</v>
      </c>
      <c r="E9621" s="346" t="s">
        <v>386</v>
      </c>
      <c r="F9621" s="346" t="s">
        <v>859</v>
      </c>
      <c r="G9621" s="342">
        <f t="shared" si="305"/>
        <v>38.544904411251125</v>
      </c>
      <c r="H9621" s="342">
        <f t="shared" si="304"/>
        <v>731.55490441125107</v>
      </c>
      <c r="I9621" s="190"/>
      <c r="J9621" s="347">
        <v>6</v>
      </c>
    </row>
    <row r="9622" spans="1:10" ht="13.5" thickBot="1">
      <c r="A9622" s="185" t="s">
        <v>597</v>
      </c>
      <c r="B9622" s="186">
        <v>8426.58</v>
      </c>
      <c r="C9622" s="187">
        <v>197778.37</v>
      </c>
      <c r="D9622" s="412"/>
      <c r="E9622" s="413"/>
      <c r="F9622" s="414"/>
      <c r="G9622" s="342">
        <f t="shared" si="305"/>
        <v>11000.343957898236</v>
      </c>
      <c r="H9622" s="342">
        <f t="shared" si="304"/>
        <v>208778.71395789823</v>
      </c>
      <c r="I9622" s="190">
        <f>+H9622</f>
        <v>208778.71395789823</v>
      </c>
      <c r="J9622" s="347">
        <v>6</v>
      </c>
    </row>
    <row r="9623" spans="1:10" ht="13.5" hidden="1" customHeight="1" thickBot="1">
      <c r="A9623" s="409" t="s">
        <v>1150</v>
      </c>
      <c r="B9623" s="183">
        <v>0</v>
      </c>
      <c r="C9623" s="184">
        <v>237.5</v>
      </c>
      <c r="D9623" s="346" t="s">
        <v>390</v>
      </c>
      <c r="E9623" s="346" t="s">
        <v>386</v>
      </c>
      <c r="F9623" s="346" t="s">
        <v>918</v>
      </c>
      <c r="G9623" s="342">
        <f t="shared" si="305"/>
        <v>13.209643147533429</v>
      </c>
      <c r="H9623" s="342">
        <f t="shared" si="304"/>
        <v>250.70964314753343</v>
      </c>
      <c r="I9623" s="190"/>
      <c r="J9623" s="347">
        <v>6</v>
      </c>
    </row>
    <row r="9624" spans="1:10" ht="13.5" hidden="1" customHeight="1" thickBot="1">
      <c r="A9624" s="410"/>
      <c r="B9624" s="183">
        <v>0</v>
      </c>
      <c r="C9624" s="184">
        <v>237.5</v>
      </c>
      <c r="D9624" s="346" t="s">
        <v>390</v>
      </c>
      <c r="E9624" s="346" t="s">
        <v>386</v>
      </c>
      <c r="F9624" s="346" t="s">
        <v>919</v>
      </c>
      <c r="G9624" s="342">
        <f t="shared" si="305"/>
        <v>13.209643147533429</v>
      </c>
      <c r="H9624" s="342">
        <f t="shared" si="304"/>
        <v>250.70964314753343</v>
      </c>
      <c r="I9624" s="190"/>
      <c r="J9624" s="347">
        <v>6</v>
      </c>
    </row>
    <row r="9625" spans="1:10" ht="13.5" hidden="1" customHeight="1" thickBot="1">
      <c r="A9625" s="410"/>
      <c r="B9625" s="183">
        <v>0</v>
      </c>
      <c r="C9625" s="184">
        <v>237.5</v>
      </c>
      <c r="D9625" s="346" t="s">
        <v>390</v>
      </c>
      <c r="E9625" s="346" t="s">
        <v>386</v>
      </c>
      <c r="F9625" s="346" t="s">
        <v>920</v>
      </c>
      <c r="G9625" s="342">
        <f t="shared" si="305"/>
        <v>13.209643147533429</v>
      </c>
      <c r="H9625" s="342">
        <f t="shared" si="304"/>
        <v>250.70964314753343</v>
      </c>
      <c r="I9625" s="190"/>
      <c r="J9625" s="347">
        <v>6</v>
      </c>
    </row>
    <row r="9626" spans="1:10" ht="13.5" hidden="1" customHeight="1" thickBot="1">
      <c r="A9626" s="410"/>
      <c r="B9626" s="183">
        <v>0</v>
      </c>
      <c r="C9626" s="184">
        <v>237.5</v>
      </c>
      <c r="D9626" s="346" t="s">
        <v>390</v>
      </c>
      <c r="E9626" s="346" t="s">
        <v>386</v>
      </c>
      <c r="F9626" s="346" t="s">
        <v>858</v>
      </c>
      <c r="G9626" s="342">
        <f t="shared" si="305"/>
        <v>13.209643147533429</v>
      </c>
      <c r="H9626" s="342">
        <f t="shared" si="304"/>
        <v>250.70964314753343</v>
      </c>
      <c r="I9626" s="190"/>
      <c r="J9626" s="347">
        <v>6</v>
      </c>
    </row>
    <row r="9627" spans="1:10" ht="13.5" hidden="1" customHeight="1" thickBot="1">
      <c r="A9627" s="410"/>
      <c r="B9627" s="183">
        <v>31.2</v>
      </c>
      <c r="C9627" s="184">
        <v>2132.6999999999998</v>
      </c>
      <c r="D9627" s="346" t="s">
        <v>391</v>
      </c>
      <c r="E9627" s="346" t="s">
        <v>386</v>
      </c>
      <c r="F9627" s="346" t="s">
        <v>919</v>
      </c>
      <c r="G9627" s="342">
        <f t="shared" si="305"/>
        <v>118.61981448734544</v>
      </c>
      <c r="H9627" s="342">
        <f t="shared" si="304"/>
        <v>2251.3198144873454</v>
      </c>
      <c r="I9627" s="190"/>
      <c r="J9627" s="347">
        <v>6</v>
      </c>
    </row>
    <row r="9628" spans="1:10" ht="13.5" hidden="1" customHeight="1" thickBot="1">
      <c r="A9628" s="410"/>
      <c r="B9628" s="183">
        <v>31.2</v>
      </c>
      <c r="C9628" s="184">
        <v>2132.6999999999998</v>
      </c>
      <c r="D9628" s="346" t="s">
        <v>391</v>
      </c>
      <c r="E9628" s="346" t="s">
        <v>386</v>
      </c>
      <c r="F9628" s="346" t="s">
        <v>858</v>
      </c>
      <c r="G9628" s="342">
        <f t="shared" si="305"/>
        <v>118.61981448734544</v>
      </c>
      <c r="H9628" s="342">
        <f t="shared" si="304"/>
        <v>2251.3198144873454</v>
      </c>
      <c r="I9628" s="190"/>
      <c r="J9628" s="347">
        <v>6</v>
      </c>
    </row>
    <row r="9629" spans="1:10" ht="13.5" hidden="1" customHeight="1" thickBot="1">
      <c r="A9629" s="410"/>
      <c r="B9629" s="183">
        <v>1.01</v>
      </c>
      <c r="C9629" s="184">
        <v>7668.04</v>
      </c>
      <c r="D9629" s="346" t="s">
        <v>385</v>
      </c>
      <c r="E9629" s="346" t="s">
        <v>386</v>
      </c>
      <c r="F9629" s="346" t="s">
        <v>918</v>
      </c>
      <c r="G9629" s="342">
        <f t="shared" si="305"/>
        <v>426.49293490952522</v>
      </c>
      <c r="H9629" s="342">
        <f t="shared" si="304"/>
        <v>8094.5329349095255</v>
      </c>
      <c r="I9629" s="190"/>
      <c r="J9629" s="347">
        <v>6</v>
      </c>
    </row>
    <row r="9630" spans="1:10" ht="13.5" hidden="1" customHeight="1" thickBot="1">
      <c r="A9630" s="410"/>
      <c r="B9630" s="183">
        <v>129.81</v>
      </c>
      <c r="C9630" s="184">
        <v>9234.89</v>
      </c>
      <c r="D9630" s="346" t="s">
        <v>385</v>
      </c>
      <c r="E9630" s="346" t="s">
        <v>386</v>
      </c>
      <c r="F9630" s="346" t="s">
        <v>919</v>
      </c>
      <c r="G9630" s="342">
        <f t="shared" si="305"/>
        <v>513.64042697568414</v>
      </c>
      <c r="H9630" s="342">
        <f t="shared" si="304"/>
        <v>9748.5304269756834</v>
      </c>
      <c r="I9630" s="190"/>
      <c r="J9630" s="347">
        <v>6</v>
      </c>
    </row>
    <row r="9631" spans="1:10" ht="13.5" hidden="1" customHeight="1" thickBot="1">
      <c r="A9631" s="410"/>
      <c r="B9631" s="183">
        <v>153.41</v>
      </c>
      <c r="C9631" s="184">
        <v>10486.21</v>
      </c>
      <c r="D9631" s="346" t="s">
        <v>385</v>
      </c>
      <c r="E9631" s="346" t="s">
        <v>386</v>
      </c>
      <c r="F9631" s="346" t="s">
        <v>920</v>
      </c>
      <c r="G9631" s="342">
        <f t="shared" si="305"/>
        <v>583.23828240040632</v>
      </c>
      <c r="H9631" s="342">
        <f t="shared" si="304"/>
        <v>11069.448282400406</v>
      </c>
      <c r="I9631" s="190"/>
      <c r="J9631" s="347">
        <v>6</v>
      </c>
    </row>
    <row r="9632" spans="1:10" ht="13.5" hidden="1" customHeight="1" thickBot="1">
      <c r="A9632" s="410"/>
      <c r="B9632" s="183">
        <v>129.81</v>
      </c>
      <c r="C9632" s="184">
        <v>9234.89</v>
      </c>
      <c r="D9632" s="346" t="s">
        <v>385</v>
      </c>
      <c r="E9632" s="346" t="s">
        <v>386</v>
      </c>
      <c r="F9632" s="346" t="s">
        <v>858</v>
      </c>
      <c r="G9632" s="342">
        <f t="shared" si="305"/>
        <v>513.64042697568414</v>
      </c>
      <c r="H9632" s="342">
        <f t="shared" si="304"/>
        <v>9748.5304269756834</v>
      </c>
      <c r="I9632" s="190"/>
      <c r="J9632" s="347">
        <v>6</v>
      </c>
    </row>
    <row r="9633" spans="1:10" ht="13.5" hidden="1" customHeight="1" thickBot="1">
      <c r="A9633" s="410"/>
      <c r="B9633" s="183">
        <v>26</v>
      </c>
      <c r="C9633" s="184">
        <v>601.17999999999995</v>
      </c>
      <c r="D9633" s="346" t="s">
        <v>834</v>
      </c>
      <c r="E9633" s="346" t="s">
        <v>386</v>
      </c>
      <c r="F9633" s="346" t="s">
        <v>918</v>
      </c>
      <c r="G9633" s="342">
        <f t="shared" si="305"/>
        <v>33.43736112603851</v>
      </c>
      <c r="H9633" s="342">
        <f t="shared" si="304"/>
        <v>634.61736112603842</v>
      </c>
      <c r="I9633" s="190"/>
      <c r="J9633" s="347">
        <v>6</v>
      </c>
    </row>
    <row r="9634" spans="1:10" ht="13.5" hidden="1" customHeight="1" thickBot="1">
      <c r="A9634" s="410"/>
      <c r="B9634" s="183">
        <v>71.599999999999994</v>
      </c>
      <c r="C9634" s="184">
        <v>1655.55</v>
      </c>
      <c r="D9634" s="346" t="s">
        <v>392</v>
      </c>
      <c r="E9634" s="346" t="s">
        <v>386</v>
      </c>
      <c r="F9634" s="346" t="s">
        <v>918</v>
      </c>
      <c r="G9634" s="342">
        <f t="shared" si="305"/>
        <v>92.080946159574609</v>
      </c>
      <c r="H9634" s="342">
        <f t="shared" si="304"/>
        <v>1747.6309461595745</v>
      </c>
      <c r="I9634" s="190"/>
      <c r="J9634" s="347">
        <v>6</v>
      </c>
    </row>
    <row r="9635" spans="1:10" ht="13.5" hidden="1" customHeight="1" thickBot="1">
      <c r="A9635" s="410"/>
      <c r="B9635" s="183">
        <v>70.400000000000006</v>
      </c>
      <c r="C9635" s="184">
        <v>1627.8</v>
      </c>
      <c r="D9635" s="346" t="s">
        <v>1089</v>
      </c>
      <c r="E9635" s="346" t="s">
        <v>386</v>
      </c>
      <c r="F9635" s="346" t="s">
        <v>918</v>
      </c>
      <c r="G9635" s="342">
        <f t="shared" si="305"/>
        <v>90.537503644441756</v>
      </c>
      <c r="H9635" s="342">
        <f t="shared" si="304"/>
        <v>1718.3375036444418</v>
      </c>
      <c r="I9635" s="190"/>
      <c r="J9635" s="347">
        <v>6</v>
      </c>
    </row>
    <row r="9636" spans="1:10" ht="13.5" hidden="1" customHeight="1" thickBot="1">
      <c r="A9636" s="411"/>
      <c r="B9636" s="183">
        <v>0</v>
      </c>
      <c r="C9636" s="184">
        <v>471.71</v>
      </c>
      <c r="D9636" s="346" t="s">
        <v>393</v>
      </c>
      <c r="E9636" s="346" t="s">
        <v>386</v>
      </c>
      <c r="F9636" s="346" t="s">
        <v>859</v>
      </c>
      <c r="G9636" s="342">
        <f t="shared" si="305"/>
        <v>26.236297975254708</v>
      </c>
      <c r="H9636" s="342">
        <f t="shared" si="304"/>
        <v>497.94629797525471</v>
      </c>
      <c r="I9636" s="190"/>
      <c r="J9636" s="347">
        <v>6</v>
      </c>
    </row>
    <row r="9637" spans="1:10" ht="13.5" thickBot="1">
      <c r="A9637" s="185" t="s">
        <v>1150</v>
      </c>
      <c r="B9637" s="186">
        <v>644.44000000000005</v>
      </c>
      <c r="C9637" s="187">
        <v>46195.67</v>
      </c>
      <c r="D9637" s="412"/>
      <c r="E9637" s="413"/>
      <c r="F9637" s="414"/>
      <c r="G9637" s="342">
        <f t="shared" si="305"/>
        <v>2569.3823817314342</v>
      </c>
      <c r="H9637" s="342">
        <f t="shared" si="304"/>
        <v>48765.052381731432</v>
      </c>
      <c r="I9637" s="190">
        <f>+H9637</f>
        <v>48765.052381731432</v>
      </c>
      <c r="J9637" s="347">
        <v>6</v>
      </c>
    </row>
    <row r="9638" spans="1:10" ht="13.5" hidden="1" customHeight="1" thickBot="1">
      <c r="A9638" s="409" t="s">
        <v>1151</v>
      </c>
      <c r="B9638" s="183">
        <v>13.92</v>
      </c>
      <c r="C9638" s="184">
        <v>1006.7</v>
      </c>
      <c r="D9638" s="346" t="s">
        <v>391</v>
      </c>
      <c r="E9638" s="346" t="s">
        <v>386</v>
      </c>
      <c r="F9638" s="346" t="s">
        <v>919</v>
      </c>
      <c r="G9638" s="342">
        <f t="shared" si="305"/>
        <v>55.992201080513276</v>
      </c>
      <c r="H9638" s="342">
        <f t="shared" si="304"/>
        <v>1062.6922010805133</v>
      </c>
      <c r="I9638" s="190"/>
      <c r="J9638" s="347">
        <v>6</v>
      </c>
    </row>
    <row r="9639" spans="1:10" ht="13.5" hidden="1" customHeight="1" thickBot="1">
      <c r="A9639" s="410"/>
      <c r="B9639" s="183">
        <v>16</v>
      </c>
      <c r="C9639" s="184">
        <v>326.05</v>
      </c>
      <c r="D9639" s="346" t="s">
        <v>391</v>
      </c>
      <c r="E9639" s="346" t="s">
        <v>386</v>
      </c>
      <c r="F9639" s="346" t="s">
        <v>838</v>
      </c>
      <c r="G9639" s="342">
        <f t="shared" si="305"/>
        <v>18.134754308434843</v>
      </c>
      <c r="H9639" s="342">
        <f t="shared" si="304"/>
        <v>344.18475430843483</v>
      </c>
      <c r="I9639" s="190"/>
      <c r="J9639" s="347">
        <v>6</v>
      </c>
    </row>
    <row r="9640" spans="1:10" ht="13.5" hidden="1" customHeight="1" thickBot="1">
      <c r="A9640" s="410"/>
      <c r="B9640" s="183">
        <v>29.92</v>
      </c>
      <c r="C9640" s="184">
        <v>1332.75</v>
      </c>
      <c r="D9640" s="346" t="s">
        <v>391</v>
      </c>
      <c r="E9640" s="346" t="s">
        <v>386</v>
      </c>
      <c r="F9640" s="346" t="s">
        <v>858</v>
      </c>
      <c r="G9640" s="342">
        <f t="shared" si="305"/>
        <v>74.126955388948119</v>
      </c>
      <c r="H9640" s="342">
        <f t="shared" si="304"/>
        <v>1406.8769553889481</v>
      </c>
      <c r="I9640" s="190"/>
      <c r="J9640" s="347">
        <v>6</v>
      </c>
    </row>
    <row r="9641" spans="1:10" ht="13.5" hidden="1" customHeight="1" thickBot="1">
      <c r="A9641" s="410"/>
      <c r="B9641" s="183">
        <v>1</v>
      </c>
      <c r="C9641" s="184">
        <v>30.57</v>
      </c>
      <c r="D9641" s="346" t="s">
        <v>387</v>
      </c>
      <c r="E9641" s="346" t="s">
        <v>386</v>
      </c>
      <c r="F9641" s="346" t="s">
        <v>867</v>
      </c>
      <c r="G9641" s="342">
        <f t="shared" si="305"/>
        <v>1.7002896464004082</v>
      </c>
      <c r="H9641" s="342">
        <f t="shared" si="304"/>
        <v>32.270289646400407</v>
      </c>
      <c r="I9641" s="190"/>
      <c r="J9641" s="347">
        <v>6</v>
      </c>
    </row>
    <row r="9642" spans="1:10" ht="13.5" hidden="1" customHeight="1" thickBot="1">
      <c r="A9642" s="410"/>
      <c r="B9642" s="183">
        <v>1</v>
      </c>
      <c r="C9642" s="184">
        <v>30.57</v>
      </c>
      <c r="D9642" s="346" t="s">
        <v>387</v>
      </c>
      <c r="E9642" s="346" t="s">
        <v>386</v>
      </c>
      <c r="F9642" s="346" t="s">
        <v>868</v>
      </c>
      <c r="G9642" s="342">
        <f t="shared" si="305"/>
        <v>1.7002896464004082</v>
      </c>
      <c r="H9642" s="342">
        <f t="shared" si="304"/>
        <v>32.270289646400407</v>
      </c>
      <c r="I9642" s="190"/>
      <c r="J9642" s="347">
        <v>6</v>
      </c>
    </row>
    <row r="9643" spans="1:10" ht="13.5" hidden="1" customHeight="1" thickBot="1">
      <c r="A9643" s="410"/>
      <c r="B9643" s="183">
        <v>1.75</v>
      </c>
      <c r="C9643" s="184">
        <v>53.49</v>
      </c>
      <c r="D9643" s="346" t="s">
        <v>387</v>
      </c>
      <c r="E9643" s="346" t="s">
        <v>386</v>
      </c>
      <c r="F9643" s="346" t="s">
        <v>858</v>
      </c>
      <c r="G9643" s="342">
        <f t="shared" si="305"/>
        <v>2.9750897345750031</v>
      </c>
      <c r="H9643" s="342">
        <f t="shared" si="304"/>
        <v>56.465089734575002</v>
      </c>
      <c r="I9643" s="190"/>
      <c r="J9643" s="347">
        <v>6</v>
      </c>
    </row>
    <row r="9644" spans="1:10" ht="13.5" hidden="1" customHeight="1" thickBot="1">
      <c r="A9644" s="410"/>
      <c r="B9644" s="183">
        <v>72.75</v>
      </c>
      <c r="C9644" s="184">
        <v>1482.51</v>
      </c>
      <c r="D9644" s="346" t="s">
        <v>384</v>
      </c>
      <c r="E9644" s="346" t="s">
        <v>386</v>
      </c>
      <c r="F9644" s="346" t="s">
        <v>867</v>
      </c>
      <c r="G9644" s="342">
        <f t="shared" si="305"/>
        <v>82.456539211156993</v>
      </c>
      <c r="H9644" s="342">
        <f t="shared" si="304"/>
        <v>1564.9665392111569</v>
      </c>
      <c r="I9644" s="190"/>
      <c r="J9644" s="347">
        <v>6</v>
      </c>
    </row>
    <row r="9645" spans="1:10" ht="13.5" hidden="1" customHeight="1" thickBot="1">
      <c r="A9645" s="410"/>
      <c r="B9645" s="183">
        <v>79.25</v>
      </c>
      <c r="C9645" s="184">
        <v>1614.97</v>
      </c>
      <c r="D9645" s="346" t="s">
        <v>384</v>
      </c>
      <c r="E9645" s="346" t="s">
        <v>386</v>
      </c>
      <c r="F9645" s="346" t="s">
        <v>868</v>
      </c>
      <c r="G9645" s="342">
        <f t="shared" si="305"/>
        <v>89.823904816724479</v>
      </c>
      <c r="H9645" s="342">
        <f t="shared" si="304"/>
        <v>1704.7939048167245</v>
      </c>
      <c r="I9645" s="190"/>
      <c r="J9645" s="347">
        <v>6</v>
      </c>
    </row>
    <row r="9646" spans="1:10" ht="13.5" hidden="1" customHeight="1" thickBot="1">
      <c r="A9646" s="410"/>
      <c r="B9646" s="183">
        <v>49.5</v>
      </c>
      <c r="C9646" s="184">
        <v>1008.72</v>
      </c>
      <c r="D9646" s="346" t="s">
        <v>384</v>
      </c>
      <c r="E9646" s="346" t="s">
        <v>386</v>
      </c>
      <c r="F9646" s="346" t="s">
        <v>838</v>
      </c>
      <c r="G9646" s="342">
        <f t="shared" si="305"/>
        <v>56.104552571704929</v>
      </c>
      <c r="H9646" s="342">
        <f t="shared" si="304"/>
        <v>1064.824552571705</v>
      </c>
      <c r="I9646" s="190"/>
      <c r="J9646" s="347">
        <v>6</v>
      </c>
    </row>
    <row r="9647" spans="1:10" ht="13.5" hidden="1" customHeight="1" thickBot="1">
      <c r="A9647" s="410"/>
      <c r="B9647" s="183">
        <v>74.5</v>
      </c>
      <c r="C9647" s="184">
        <v>1518.18</v>
      </c>
      <c r="D9647" s="346" t="s">
        <v>384</v>
      </c>
      <c r="E9647" s="346" t="s">
        <v>386</v>
      </c>
      <c r="F9647" s="346" t="s">
        <v>872</v>
      </c>
      <c r="G9647" s="342">
        <f t="shared" si="305"/>
        <v>84.440488563041271</v>
      </c>
      <c r="H9647" s="342">
        <f t="shared" si="304"/>
        <v>1602.6204885630414</v>
      </c>
      <c r="I9647" s="190"/>
      <c r="J9647" s="347">
        <v>6</v>
      </c>
    </row>
    <row r="9648" spans="1:10" ht="13.5" hidden="1" customHeight="1" thickBot="1">
      <c r="A9648" s="410"/>
      <c r="B9648" s="183">
        <v>56.75</v>
      </c>
      <c r="C9648" s="184">
        <v>1156.46</v>
      </c>
      <c r="D9648" s="346" t="s">
        <v>384</v>
      </c>
      <c r="E9648" s="346" t="s">
        <v>386</v>
      </c>
      <c r="F9648" s="346" t="s">
        <v>858</v>
      </c>
      <c r="G9648" s="342">
        <f t="shared" si="305"/>
        <v>64.321784902722143</v>
      </c>
      <c r="H9648" s="342">
        <f t="shared" si="304"/>
        <v>1220.7817849027222</v>
      </c>
      <c r="I9648" s="190"/>
      <c r="J9648" s="347">
        <v>6</v>
      </c>
    </row>
    <row r="9649" spans="1:10" ht="13.5" hidden="1" customHeight="1" thickBot="1">
      <c r="A9649" s="410"/>
      <c r="B9649" s="183">
        <v>40.619999999999997</v>
      </c>
      <c r="C9649" s="184">
        <v>2936.43</v>
      </c>
      <c r="D9649" s="346" t="s">
        <v>385</v>
      </c>
      <c r="E9649" s="346" t="s">
        <v>386</v>
      </c>
      <c r="F9649" s="346" t="s">
        <v>918</v>
      </c>
      <c r="G9649" s="342">
        <f t="shared" si="305"/>
        <v>163.32291548510142</v>
      </c>
      <c r="H9649" s="342">
        <f t="shared" si="304"/>
        <v>3099.7529154851013</v>
      </c>
      <c r="I9649" s="190"/>
      <c r="J9649" s="347">
        <v>6</v>
      </c>
    </row>
    <row r="9650" spans="1:10" ht="13.5" hidden="1" customHeight="1" thickBot="1">
      <c r="A9650" s="410"/>
      <c r="B9650" s="183">
        <v>61.5</v>
      </c>
      <c r="C9650" s="184">
        <v>4446.46</v>
      </c>
      <c r="D9650" s="346" t="s">
        <v>385</v>
      </c>
      <c r="E9650" s="346" t="s">
        <v>386</v>
      </c>
      <c r="F9650" s="346" t="s">
        <v>919</v>
      </c>
      <c r="G9650" s="342">
        <f t="shared" si="305"/>
        <v>247.31010471486945</v>
      </c>
      <c r="H9650" s="342">
        <f t="shared" si="304"/>
        <v>4693.7701047148694</v>
      </c>
      <c r="I9650" s="190"/>
      <c r="J9650" s="347">
        <v>6</v>
      </c>
    </row>
    <row r="9651" spans="1:10" ht="13.5" hidden="1" customHeight="1" thickBot="1">
      <c r="A9651" s="410"/>
      <c r="B9651" s="183">
        <v>-41.76</v>
      </c>
      <c r="C9651" s="184">
        <v>-3020.09</v>
      </c>
      <c r="D9651" s="346" t="s">
        <v>385</v>
      </c>
      <c r="E9651" s="346" t="s">
        <v>386</v>
      </c>
      <c r="F9651" s="346" t="s">
        <v>920</v>
      </c>
      <c r="G9651" s="342">
        <f t="shared" si="305"/>
        <v>-167.9760470460389</v>
      </c>
      <c r="H9651" s="342">
        <f t="shared" si="304"/>
        <v>-3188.0660470460389</v>
      </c>
      <c r="I9651" s="190"/>
      <c r="J9651" s="347">
        <v>6</v>
      </c>
    </row>
    <row r="9652" spans="1:10" ht="13.5" hidden="1" customHeight="1" thickBot="1">
      <c r="A9652" s="410"/>
      <c r="B9652" s="183">
        <v>2.25</v>
      </c>
      <c r="C9652" s="184">
        <v>45.85</v>
      </c>
      <c r="D9652" s="346" t="s">
        <v>834</v>
      </c>
      <c r="E9652" s="346" t="s">
        <v>386</v>
      </c>
      <c r="F9652" s="346" t="s">
        <v>868</v>
      </c>
      <c r="G9652" s="342">
        <f t="shared" si="305"/>
        <v>2.5501563718501381</v>
      </c>
      <c r="H9652" s="342">
        <f t="shared" si="304"/>
        <v>48.400156371850137</v>
      </c>
      <c r="I9652" s="190"/>
      <c r="J9652" s="347">
        <v>6</v>
      </c>
    </row>
    <row r="9653" spans="1:10" ht="13.5" hidden="1" customHeight="1" thickBot="1">
      <c r="A9653" s="410"/>
      <c r="B9653" s="183">
        <v>5.75</v>
      </c>
      <c r="C9653" s="184">
        <v>117.17</v>
      </c>
      <c r="D9653" s="346" t="s">
        <v>834</v>
      </c>
      <c r="E9653" s="346" t="s">
        <v>386</v>
      </c>
      <c r="F9653" s="346" t="s">
        <v>838</v>
      </c>
      <c r="G9653" s="342">
        <f t="shared" si="305"/>
        <v>6.5169426846168088</v>
      </c>
      <c r="H9653" s="342">
        <f t="shared" si="304"/>
        <v>123.68694268461681</v>
      </c>
      <c r="I9653" s="190"/>
      <c r="J9653" s="347">
        <v>6</v>
      </c>
    </row>
    <row r="9654" spans="1:10" ht="13.5" hidden="1" customHeight="1" thickBot="1">
      <c r="A9654" s="410"/>
      <c r="B9654" s="183">
        <v>29.58</v>
      </c>
      <c r="C9654" s="184">
        <v>2139.23</v>
      </c>
      <c r="D9654" s="346" t="s">
        <v>834</v>
      </c>
      <c r="E9654" s="346" t="s">
        <v>386</v>
      </c>
      <c r="F9654" s="346" t="s">
        <v>920</v>
      </c>
      <c r="G9654" s="342">
        <f t="shared" si="305"/>
        <v>118.983010149465</v>
      </c>
      <c r="H9654" s="342">
        <f t="shared" si="304"/>
        <v>2258.2130101494649</v>
      </c>
      <c r="I9654" s="190"/>
      <c r="J9654" s="347">
        <v>6</v>
      </c>
    </row>
    <row r="9655" spans="1:10" ht="13.5" hidden="1" customHeight="1" thickBot="1">
      <c r="A9655" s="410"/>
      <c r="B9655" s="183">
        <v>1.25</v>
      </c>
      <c r="C9655" s="184">
        <v>25.47</v>
      </c>
      <c r="D9655" s="346" t="s">
        <v>834</v>
      </c>
      <c r="E9655" s="346" t="s">
        <v>386</v>
      </c>
      <c r="F9655" s="346" t="s">
        <v>872</v>
      </c>
      <c r="G9655" s="342">
        <f t="shared" si="305"/>
        <v>1.4166299409165322</v>
      </c>
      <c r="H9655" s="342">
        <f t="shared" si="304"/>
        <v>26.886629940916531</v>
      </c>
      <c r="I9655" s="190"/>
      <c r="J9655" s="347">
        <v>6</v>
      </c>
    </row>
    <row r="9656" spans="1:10" ht="13.5" hidden="1" customHeight="1" thickBot="1">
      <c r="A9656" s="410"/>
      <c r="B9656" s="183">
        <v>1.1399999999999999</v>
      </c>
      <c r="C9656" s="184">
        <v>83.7</v>
      </c>
      <c r="D9656" s="346" t="s">
        <v>834</v>
      </c>
      <c r="E9656" s="346" t="s">
        <v>386</v>
      </c>
      <c r="F9656" s="346" t="s">
        <v>858</v>
      </c>
      <c r="G9656" s="342">
        <f t="shared" si="305"/>
        <v>4.6553563429412552</v>
      </c>
      <c r="H9656" s="342">
        <f t="shared" si="304"/>
        <v>88.355356342941263</v>
      </c>
      <c r="I9656" s="190"/>
      <c r="J9656" s="347">
        <v>6</v>
      </c>
    </row>
    <row r="9657" spans="1:10" ht="13.5" hidden="1" customHeight="1" thickBot="1">
      <c r="A9657" s="410"/>
      <c r="B9657" s="183">
        <v>2.25</v>
      </c>
      <c r="C9657" s="184">
        <v>45.85</v>
      </c>
      <c r="D9657" s="346" t="s">
        <v>392</v>
      </c>
      <c r="E9657" s="346" t="s">
        <v>386</v>
      </c>
      <c r="F9657" s="346" t="s">
        <v>838</v>
      </c>
      <c r="G9657" s="342">
        <f t="shared" si="305"/>
        <v>2.5501563718501381</v>
      </c>
      <c r="H9657" s="342">
        <f t="shared" si="304"/>
        <v>48.400156371850137</v>
      </c>
      <c r="I9657" s="190"/>
      <c r="J9657" s="347">
        <v>6</v>
      </c>
    </row>
    <row r="9658" spans="1:10" ht="13.5" hidden="1" customHeight="1" thickBot="1">
      <c r="A9658" s="410"/>
      <c r="B9658" s="183">
        <v>61.5</v>
      </c>
      <c r="C9658" s="184">
        <v>4446.46</v>
      </c>
      <c r="D9658" s="346" t="s">
        <v>1089</v>
      </c>
      <c r="E9658" s="346" t="s">
        <v>386</v>
      </c>
      <c r="F9658" s="346" t="s">
        <v>920</v>
      </c>
      <c r="G9658" s="342">
        <f t="shared" si="305"/>
        <v>247.31010471486945</v>
      </c>
      <c r="H9658" s="342">
        <f t="shared" si="304"/>
        <v>4693.7701047148694</v>
      </c>
      <c r="I9658" s="190"/>
      <c r="J9658" s="347">
        <v>6</v>
      </c>
    </row>
    <row r="9659" spans="1:10" ht="13.5" hidden="1" customHeight="1" thickBot="1">
      <c r="A9659" s="410"/>
      <c r="B9659" s="183">
        <v>60.31</v>
      </c>
      <c r="C9659" s="184">
        <v>4362.8</v>
      </c>
      <c r="D9659" s="346" t="s">
        <v>1089</v>
      </c>
      <c r="E9659" s="346" t="s">
        <v>386</v>
      </c>
      <c r="F9659" s="346" t="s">
        <v>858</v>
      </c>
      <c r="G9659" s="342">
        <f t="shared" si="305"/>
        <v>242.65697315393197</v>
      </c>
      <c r="H9659" s="342">
        <f t="shared" si="304"/>
        <v>4605.4569731539323</v>
      </c>
      <c r="I9659" s="190"/>
      <c r="J9659" s="347">
        <v>6</v>
      </c>
    </row>
    <row r="9660" spans="1:10" ht="13.5" hidden="1" customHeight="1" thickBot="1">
      <c r="A9660" s="411"/>
      <c r="B9660" s="183">
        <v>0</v>
      </c>
      <c r="C9660" s="184">
        <v>139.59</v>
      </c>
      <c r="D9660" s="346" t="s">
        <v>393</v>
      </c>
      <c r="E9660" s="346" t="s">
        <v>386</v>
      </c>
      <c r="F9660" s="346" t="s">
        <v>859</v>
      </c>
      <c r="G9660" s="342">
        <f t="shared" si="305"/>
        <v>7.7639329977439644</v>
      </c>
      <c r="H9660" s="342">
        <f t="shared" si="304"/>
        <v>147.35393299774398</v>
      </c>
      <c r="I9660" s="190"/>
      <c r="J9660" s="347">
        <v>6</v>
      </c>
    </row>
    <row r="9661" spans="1:10" ht="13.5" thickBot="1">
      <c r="A9661" s="185" t="s">
        <v>1151</v>
      </c>
      <c r="B9661" s="186">
        <v>620.73</v>
      </c>
      <c r="C9661" s="187">
        <v>25329.89</v>
      </c>
      <c r="D9661" s="412"/>
      <c r="E9661" s="413"/>
      <c r="F9661" s="414"/>
      <c r="G9661" s="342">
        <f t="shared" si="305"/>
        <v>1408.8370857527391</v>
      </c>
      <c r="H9661" s="342">
        <f t="shared" si="304"/>
        <v>26738.72708575274</v>
      </c>
      <c r="I9661" s="190">
        <f>+H9661</f>
        <v>26738.72708575274</v>
      </c>
      <c r="J9661" s="347">
        <v>6</v>
      </c>
    </row>
    <row r="9662" spans="1:10" ht="13.5" hidden="1" customHeight="1" thickBot="1">
      <c r="A9662" s="409" t="s">
        <v>1152</v>
      </c>
      <c r="B9662" s="183">
        <v>112</v>
      </c>
      <c r="C9662" s="184">
        <v>4200.53</v>
      </c>
      <c r="D9662" s="346" t="s">
        <v>391</v>
      </c>
      <c r="E9662" s="346" t="s">
        <v>386</v>
      </c>
      <c r="F9662" s="346" t="s">
        <v>919</v>
      </c>
      <c r="G9662" s="342">
        <f t="shared" si="305"/>
        <v>233.63158876003618</v>
      </c>
      <c r="H9662" s="342">
        <f t="shared" si="304"/>
        <v>4434.1615887600356</v>
      </c>
      <c r="I9662" s="190"/>
      <c r="J9662" s="347">
        <v>6</v>
      </c>
    </row>
    <row r="9663" spans="1:10" ht="13.5" hidden="1" customHeight="1" thickBot="1">
      <c r="A9663" s="410"/>
      <c r="B9663" s="183">
        <v>128</v>
      </c>
      <c r="C9663" s="184">
        <v>4707.37</v>
      </c>
      <c r="D9663" s="346" t="s">
        <v>391</v>
      </c>
      <c r="E9663" s="346" t="s">
        <v>386</v>
      </c>
      <c r="F9663" s="346" t="s">
        <v>858</v>
      </c>
      <c r="G9663" s="342">
        <f t="shared" si="305"/>
        <v>261.82180153012393</v>
      </c>
      <c r="H9663" s="342">
        <f t="shared" si="304"/>
        <v>4969.1918015301235</v>
      </c>
      <c r="I9663" s="190"/>
      <c r="J9663" s="347">
        <v>6</v>
      </c>
    </row>
    <row r="9664" spans="1:10" ht="13.5" hidden="1" customHeight="1" thickBot="1">
      <c r="A9664" s="410"/>
      <c r="B9664" s="183">
        <v>44</v>
      </c>
      <c r="C9664" s="184">
        <v>1253.3699999999999</v>
      </c>
      <c r="D9664" s="346" t="s">
        <v>384</v>
      </c>
      <c r="E9664" s="346" t="s">
        <v>386</v>
      </c>
      <c r="F9664" s="346" t="s">
        <v>867</v>
      </c>
      <c r="G9664" s="342">
        <f t="shared" si="305"/>
        <v>69.711875502416731</v>
      </c>
      <c r="H9664" s="342">
        <f t="shared" si="304"/>
        <v>1323.0818755024166</v>
      </c>
      <c r="I9664" s="190"/>
      <c r="J9664" s="347">
        <v>6</v>
      </c>
    </row>
    <row r="9665" spans="1:10" ht="13.5" hidden="1" customHeight="1" thickBot="1">
      <c r="A9665" s="410"/>
      <c r="B9665" s="183">
        <v>52.5</v>
      </c>
      <c r="C9665" s="184">
        <v>1495.49</v>
      </c>
      <c r="D9665" s="346" t="s">
        <v>384</v>
      </c>
      <c r="E9665" s="346" t="s">
        <v>386</v>
      </c>
      <c r="F9665" s="346" t="s">
        <v>868</v>
      </c>
      <c r="G9665" s="342">
        <f t="shared" si="305"/>
        <v>83.178480971388495</v>
      </c>
      <c r="H9665" s="342">
        <f t="shared" si="304"/>
        <v>1578.6684809713886</v>
      </c>
      <c r="I9665" s="190"/>
      <c r="J9665" s="347">
        <v>6</v>
      </c>
    </row>
    <row r="9666" spans="1:10" ht="13.5" hidden="1" customHeight="1" thickBot="1">
      <c r="A9666" s="410"/>
      <c r="B9666" s="183">
        <v>27</v>
      </c>
      <c r="C9666" s="184">
        <v>769.11</v>
      </c>
      <c r="D9666" s="346" t="s">
        <v>384</v>
      </c>
      <c r="E9666" s="346" t="s">
        <v>386</v>
      </c>
      <c r="F9666" s="346" t="s">
        <v>838</v>
      </c>
      <c r="G9666" s="342">
        <f t="shared" si="305"/>
        <v>42.777552173471314</v>
      </c>
      <c r="H9666" s="342">
        <f t="shared" si="304"/>
        <v>811.88755217347136</v>
      </c>
      <c r="I9666" s="190"/>
      <c r="J9666" s="347">
        <v>6</v>
      </c>
    </row>
    <row r="9667" spans="1:10" ht="13.5" hidden="1" customHeight="1" thickBot="1">
      <c r="A9667" s="410"/>
      <c r="B9667" s="183">
        <v>45</v>
      </c>
      <c r="C9667" s="184">
        <v>1281.8499999999999</v>
      </c>
      <c r="D9667" s="346" t="s">
        <v>384</v>
      </c>
      <c r="E9667" s="346" t="s">
        <v>386</v>
      </c>
      <c r="F9667" s="346" t="s">
        <v>872</v>
      </c>
      <c r="G9667" s="342">
        <f t="shared" si="305"/>
        <v>71.29592028911884</v>
      </c>
      <c r="H9667" s="342">
        <f t="shared" si="304"/>
        <v>1353.1459202891187</v>
      </c>
      <c r="I9667" s="190"/>
      <c r="J9667" s="347">
        <v>6</v>
      </c>
    </row>
    <row r="9668" spans="1:10" ht="13.5" hidden="1" customHeight="1" thickBot="1">
      <c r="A9668" s="410"/>
      <c r="B9668" s="183">
        <v>41.5</v>
      </c>
      <c r="C9668" s="184">
        <v>1182.1500000000001</v>
      </c>
      <c r="D9668" s="346" t="s">
        <v>384</v>
      </c>
      <c r="E9668" s="346" t="s">
        <v>386</v>
      </c>
      <c r="F9668" s="346" t="s">
        <v>858</v>
      </c>
      <c r="G9668" s="342">
        <f t="shared" si="305"/>
        <v>65.750651144659557</v>
      </c>
      <c r="H9668" s="342">
        <f t="shared" si="304"/>
        <v>1247.9006511446596</v>
      </c>
      <c r="I9668" s="190"/>
      <c r="J9668" s="347">
        <v>6</v>
      </c>
    </row>
    <row r="9669" spans="1:10" ht="13.5" hidden="1" customHeight="1" thickBot="1">
      <c r="A9669" s="410"/>
      <c r="B9669" s="183">
        <v>582.69000000000005</v>
      </c>
      <c r="C9669" s="184">
        <v>21735.39</v>
      </c>
      <c r="D9669" s="346" t="s">
        <v>385</v>
      </c>
      <c r="E9669" s="346" t="s">
        <v>386</v>
      </c>
      <c r="F9669" s="346" t="s">
        <v>918</v>
      </c>
      <c r="G9669" s="342">
        <f t="shared" si="305"/>
        <v>1208.9126129367016</v>
      </c>
      <c r="H9669" s="342">
        <f t="shared" si="304"/>
        <v>22944.302612936703</v>
      </c>
      <c r="I9669" s="190"/>
      <c r="J9669" s="347">
        <v>6</v>
      </c>
    </row>
    <row r="9670" spans="1:10" ht="13.5" hidden="1" customHeight="1" thickBot="1">
      <c r="A9670" s="410"/>
      <c r="B9670" s="183">
        <v>478.69</v>
      </c>
      <c r="C9670" s="184">
        <v>17866.45</v>
      </c>
      <c r="D9670" s="346" t="s">
        <v>385</v>
      </c>
      <c r="E9670" s="346" t="s">
        <v>386</v>
      </c>
      <c r="F9670" s="346" t="s">
        <v>919</v>
      </c>
      <c r="G9670" s="342">
        <f t="shared" si="305"/>
        <v>993.72391079262582</v>
      </c>
      <c r="H9670" s="342">
        <f t="shared" si="304"/>
        <v>18860.173910792626</v>
      </c>
      <c r="I9670" s="190"/>
      <c r="J9670" s="347">
        <v>6</v>
      </c>
    </row>
    <row r="9671" spans="1:10" ht="13.5" hidden="1" customHeight="1" thickBot="1">
      <c r="A9671" s="410"/>
      <c r="B9671" s="183">
        <v>661.36</v>
      </c>
      <c r="C9671" s="184">
        <v>23614.73</v>
      </c>
      <c r="D9671" s="346" t="s">
        <v>385</v>
      </c>
      <c r="E9671" s="346" t="s">
        <v>386</v>
      </c>
      <c r="F9671" s="346" t="s">
        <v>920</v>
      </c>
      <c r="G9671" s="342">
        <f t="shared" si="305"/>
        <v>1313.4406582120089</v>
      </c>
      <c r="H9671" s="342">
        <f t="shared" si="304"/>
        <v>24928.17065821201</v>
      </c>
      <c r="I9671" s="190"/>
      <c r="J9671" s="347">
        <v>6</v>
      </c>
    </row>
    <row r="9672" spans="1:10" ht="13.5" hidden="1" customHeight="1" thickBot="1">
      <c r="A9672" s="410"/>
      <c r="B9672" s="183">
        <v>493.36</v>
      </c>
      <c r="C9672" s="184">
        <v>18085.490000000002</v>
      </c>
      <c r="D9672" s="346" t="s">
        <v>385</v>
      </c>
      <c r="E9672" s="346" t="s">
        <v>386</v>
      </c>
      <c r="F9672" s="346" t="s">
        <v>858</v>
      </c>
      <c r="G9672" s="342">
        <f t="shared" si="305"/>
        <v>1005.9068170454079</v>
      </c>
      <c r="H9672" s="342">
        <f t="shared" si="304"/>
        <v>19091.39681704541</v>
      </c>
      <c r="I9672" s="190"/>
      <c r="J9672" s="347">
        <v>6</v>
      </c>
    </row>
    <row r="9673" spans="1:10" ht="13.5" hidden="1" customHeight="1" thickBot="1">
      <c r="A9673" s="410"/>
      <c r="B9673" s="183">
        <v>18</v>
      </c>
      <c r="C9673" s="184">
        <v>664.59</v>
      </c>
      <c r="D9673" s="346" t="s">
        <v>834</v>
      </c>
      <c r="E9673" s="346" t="s">
        <v>386</v>
      </c>
      <c r="F9673" s="346" t="s">
        <v>858</v>
      </c>
      <c r="G9673" s="342">
        <f t="shared" si="305"/>
        <v>36.964196797554706</v>
      </c>
      <c r="H9673" s="342">
        <f t="shared" si="304"/>
        <v>701.55419679755471</v>
      </c>
      <c r="I9673" s="190"/>
      <c r="J9673" s="347">
        <v>6</v>
      </c>
    </row>
    <row r="9674" spans="1:10" ht="13.5" hidden="1" customHeight="1" thickBot="1">
      <c r="A9674" s="410"/>
      <c r="B9674" s="183">
        <v>46</v>
      </c>
      <c r="C9674" s="184">
        <v>1698.4</v>
      </c>
      <c r="D9674" s="346" t="s">
        <v>392</v>
      </c>
      <c r="E9674" s="346" t="s">
        <v>386</v>
      </c>
      <c r="F9674" s="346" t="s">
        <v>858</v>
      </c>
      <c r="G9674" s="342">
        <f t="shared" si="305"/>
        <v>94.464243881140121</v>
      </c>
      <c r="H9674" s="342">
        <f t="shared" si="304"/>
        <v>1792.8642438811403</v>
      </c>
      <c r="I9674" s="190"/>
      <c r="J9674" s="347">
        <v>6</v>
      </c>
    </row>
    <row r="9675" spans="1:10" ht="13.5" hidden="1" customHeight="1" thickBot="1">
      <c r="A9675" s="411"/>
      <c r="B9675" s="183">
        <v>0</v>
      </c>
      <c r="C9675" s="184">
        <v>812.12</v>
      </c>
      <c r="D9675" s="346" t="s">
        <v>393</v>
      </c>
      <c r="E9675" s="346" t="s">
        <v>386</v>
      </c>
      <c r="F9675" s="346" t="s">
        <v>859</v>
      </c>
      <c r="G9675" s="342">
        <f t="shared" si="305"/>
        <v>45.169749023051999</v>
      </c>
      <c r="H9675" s="342">
        <f t="shared" ref="H9675:H9738" si="306">+G9675+C9675</f>
        <v>857.28974902305197</v>
      </c>
      <c r="I9675" s="190"/>
      <c r="J9675" s="347">
        <v>6</v>
      </c>
    </row>
    <row r="9676" spans="1:10" ht="13.5" thickBot="1">
      <c r="A9676" s="185" t="s">
        <v>1152</v>
      </c>
      <c r="B9676" s="186">
        <v>2730.1</v>
      </c>
      <c r="C9676" s="187">
        <v>99367.039999999994</v>
      </c>
      <c r="D9676" s="412"/>
      <c r="E9676" s="413"/>
      <c r="F9676" s="414"/>
      <c r="G9676" s="342">
        <f t="shared" si="305"/>
        <v>5526.7500590597056</v>
      </c>
      <c r="H9676" s="342">
        <f t="shared" si="306"/>
        <v>104893.7900590597</v>
      </c>
      <c r="I9676" s="190">
        <f>+H9676</f>
        <v>104893.7900590597</v>
      </c>
      <c r="J9676" s="347">
        <v>6</v>
      </c>
    </row>
    <row r="9677" spans="1:10" ht="13.5" hidden="1" customHeight="1" thickBot="1">
      <c r="A9677" s="409" t="s">
        <v>1153</v>
      </c>
      <c r="B9677" s="183">
        <v>8</v>
      </c>
      <c r="C9677" s="184">
        <v>261.8</v>
      </c>
      <c r="D9677" s="346" t="s">
        <v>391</v>
      </c>
      <c r="E9677" s="346" t="s">
        <v>386</v>
      </c>
      <c r="F9677" s="346" t="s">
        <v>919</v>
      </c>
      <c r="G9677" s="342">
        <f t="shared" si="305"/>
        <v>14.561198214838955</v>
      </c>
      <c r="H9677" s="342">
        <f t="shared" si="306"/>
        <v>276.36119821483896</v>
      </c>
      <c r="I9677" s="190"/>
      <c r="J9677" s="347">
        <v>6</v>
      </c>
    </row>
    <row r="9678" spans="1:10" ht="13.5" hidden="1" customHeight="1" thickBot="1">
      <c r="A9678" s="410"/>
      <c r="B9678" s="183">
        <v>8</v>
      </c>
      <c r="C9678" s="184">
        <v>261.8</v>
      </c>
      <c r="D9678" s="346" t="s">
        <v>391</v>
      </c>
      <c r="E9678" s="346" t="s">
        <v>386</v>
      </c>
      <c r="F9678" s="346" t="s">
        <v>858</v>
      </c>
      <c r="G9678" s="342">
        <f t="shared" si="305"/>
        <v>14.561198214838955</v>
      </c>
      <c r="H9678" s="342">
        <f t="shared" si="306"/>
        <v>276.36119821483896</v>
      </c>
      <c r="I9678" s="190"/>
      <c r="J9678" s="347">
        <v>6</v>
      </c>
    </row>
    <row r="9679" spans="1:10" ht="13.5" hidden="1" customHeight="1" thickBot="1">
      <c r="A9679" s="410"/>
      <c r="B9679" s="183">
        <v>39.33</v>
      </c>
      <c r="C9679" s="184">
        <v>1287.23</v>
      </c>
      <c r="D9679" s="346" t="s">
        <v>385</v>
      </c>
      <c r="E9679" s="346" t="s">
        <v>386</v>
      </c>
      <c r="F9679" s="346" t="s">
        <v>918</v>
      </c>
      <c r="G9679" s="342">
        <f t="shared" ref="G9679:G9742" si="307">+(C9679/$C$12584)*1312742.08</f>
        <v>71.595153468629292</v>
      </c>
      <c r="H9679" s="342">
        <f t="shared" si="306"/>
        <v>1358.8251534686292</v>
      </c>
      <c r="I9679" s="190"/>
      <c r="J9679" s="347">
        <v>6</v>
      </c>
    </row>
    <row r="9680" spans="1:10" ht="13.5" hidden="1" customHeight="1" thickBot="1">
      <c r="A9680" s="410"/>
      <c r="B9680" s="183">
        <v>35.33</v>
      </c>
      <c r="C9680" s="184">
        <v>1156.33</v>
      </c>
      <c r="D9680" s="346" t="s">
        <v>385</v>
      </c>
      <c r="E9680" s="346" t="s">
        <v>386</v>
      </c>
      <c r="F9680" s="346" t="s">
        <v>919</v>
      </c>
      <c r="G9680" s="342">
        <f t="shared" si="307"/>
        <v>64.314554361209801</v>
      </c>
      <c r="H9680" s="342">
        <f t="shared" si="306"/>
        <v>1220.6445543612097</v>
      </c>
      <c r="I9680" s="190"/>
      <c r="J9680" s="347">
        <v>6</v>
      </c>
    </row>
    <row r="9681" spans="1:10" ht="13.5" hidden="1" customHeight="1" thickBot="1">
      <c r="A9681" s="410"/>
      <c r="B9681" s="183">
        <v>31.33</v>
      </c>
      <c r="C9681" s="184">
        <v>1025.42</v>
      </c>
      <c r="D9681" s="346" t="s">
        <v>385</v>
      </c>
      <c r="E9681" s="346" t="s">
        <v>386</v>
      </c>
      <c r="F9681" s="346" t="s">
        <v>920</v>
      </c>
      <c r="G9681" s="342">
        <f t="shared" si="307"/>
        <v>57.03339905828939</v>
      </c>
      <c r="H9681" s="342">
        <f t="shared" si="306"/>
        <v>1082.4533990582895</v>
      </c>
      <c r="I9681" s="190"/>
      <c r="J9681" s="347">
        <v>6</v>
      </c>
    </row>
    <row r="9682" spans="1:10" ht="13.5" hidden="1" customHeight="1" thickBot="1">
      <c r="A9682" s="410"/>
      <c r="B9682" s="183">
        <v>35.33</v>
      </c>
      <c r="C9682" s="184">
        <v>1156.33</v>
      </c>
      <c r="D9682" s="346" t="s">
        <v>385</v>
      </c>
      <c r="E9682" s="346" t="s">
        <v>386</v>
      </c>
      <c r="F9682" s="346" t="s">
        <v>858</v>
      </c>
      <c r="G9682" s="342">
        <f t="shared" si="307"/>
        <v>64.314554361209801</v>
      </c>
      <c r="H9682" s="342">
        <f t="shared" si="306"/>
        <v>1220.6445543612097</v>
      </c>
      <c r="I9682" s="190"/>
      <c r="J9682" s="347">
        <v>6</v>
      </c>
    </row>
    <row r="9683" spans="1:10" ht="13.5" hidden="1" customHeight="1" thickBot="1">
      <c r="A9683" s="410"/>
      <c r="B9683" s="183">
        <v>4</v>
      </c>
      <c r="C9683" s="184">
        <v>130.9</v>
      </c>
      <c r="D9683" s="346" t="s">
        <v>834</v>
      </c>
      <c r="E9683" s="346" t="s">
        <v>386</v>
      </c>
      <c r="F9683" s="346" t="s">
        <v>920</v>
      </c>
      <c r="G9683" s="342">
        <f t="shared" si="307"/>
        <v>7.2805991074194774</v>
      </c>
      <c r="H9683" s="342">
        <f t="shared" si="306"/>
        <v>138.18059910741948</v>
      </c>
      <c r="I9683" s="190"/>
      <c r="J9683" s="347">
        <v>6</v>
      </c>
    </row>
    <row r="9684" spans="1:10" ht="13.5" hidden="1" customHeight="1" thickBot="1">
      <c r="A9684" s="411"/>
      <c r="B9684" s="183">
        <v>0</v>
      </c>
      <c r="C9684" s="184">
        <v>37.9</v>
      </c>
      <c r="D9684" s="346" t="s">
        <v>393</v>
      </c>
      <c r="E9684" s="346" t="s">
        <v>386</v>
      </c>
      <c r="F9684" s="346" t="s">
        <v>859</v>
      </c>
      <c r="G9684" s="342">
        <f t="shared" si="307"/>
        <v>2.1079809485958609</v>
      </c>
      <c r="H9684" s="342">
        <f t="shared" si="306"/>
        <v>40.007980948595858</v>
      </c>
      <c r="I9684" s="190"/>
      <c r="J9684" s="347">
        <v>6</v>
      </c>
    </row>
    <row r="9685" spans="1:10" ht="13.5" thickBot="1">
      <c r="A9685" s="185" t="s">
        <v>1153</v>
      </c>
      <c r="B9685" s="186">
        <v>161.32</v>
      </c>
      <c r="C9685" s="187">
        <v>5317.71</v>
      </c>
      <c r="D9685" s="412"/>
      <c r="E9685" s="413"/>
      <c r="F9685" s="414"/>
      <c r="G9685" s="342">
        <f t="shared" si="307"/>
        <v>295.76863773503158</v>
      </c>
      <c r="H9685" s="342">
        <f t="shared" si="306"/>
        <v>5613.478637735032</v>
      </c>
      <c r="I9685" s="190">
        <f>+H9685</f>
        <v>5613.478637735032</v>
      </c>
      <c r="J9685" s="347">
        <v>6</v>
      </c>
    </row>
    <row r="9686" spans="1:10" ht="13.5" hidden="1" customHeight="1" thickBot="1">
      <c r="A9686" s="409" t="s">
        <v>598</v>
      </c>
      <c r="B9686" s="183">
        <v>0</v>
      </c>
      <c r="C9686" s="184">
        <v>237.5</v>
      </c>
      <c r="D9686" s="346" t="s">
        <v>390</v>
      </c>
      <c r="E9686" s="346" t="s">
        <v>386</v>
      </c>
      <c r="F9686" s="346" t="s">
        <v>817</v>
      </c>
      <c r="G9686" s="342">
        <f t="shared" si="307"/>
        <v>13.209643147533429</v>
      </c>
      <c r="H9686" s="342">
        <f t="shared" si="306"/>
        <v>250.70964314753343</v>
      </c>
      <c r="I9686" s="190"/>
      <c r="J9686" s="347">
        <v>6</v>
      </c>
    </row>
    <row r="9687" spans="1:10" ht="13.5" hidden="1" customHeight="1" thickBot="1">
      <c r="A9687" s="410"/>
      <c r="B9687" s="183">
        <v>0</v>
      </c>
      <c r="C9687" s="184">
        <v>237.5</v>
      </c>
      <c r="D9687" s="346" t="s">
        <v>390</v>
      </c>
      <c r="E9687" s="346" t="s">
        <v>386</v>
      </c>
      <c r="F9687" s="346" t="s">
        <v>822</v>
      </c>
      <c r="G9687" s="342">
        <f t="shared" si="307"/>
        <v>13.209643147533429</v>
      </c>
      <c r="H9687" s="342">
        <f t="shared" si="306"/>
        <v>250.70964314753343</v>
      </c>
      <c r="I9687" s="190"/>
      <c r="J9687" s="347">
        <v>6</v>
      </c>
    </row>
    <row r="9688" spans="1:10" ht="13.5" hidden="1" customHeight="1" thickBot="1">
      <c r="A9688" s="410"/>
      <c r="B9688" s="183">
        <v>0</v>
      </c>
      <c r="C9688" s="184">
        <v>237.5</v>
      </c>
      <c r="D9688" s="346" t="s">
        <v>390</v>
      </c>
      <c r="E9688" s="346" t="s">
        <v>386</v>
      </c>
      <c r="F9688" s="346" t="s">
        <v>823</v>
      </c>
      <c r="G9688" s="342">
        <f t="shared" si="307"/>
        <v>13.209643147533429</v>
      </c>
      <c r="H9688" s="342">
        <f t="shared" si="306"/>
        <v>250.70964314753343</v>
      </c>
      <c r="I9688" s="190"/>
      <c r="J9688" s="347">
        <v>6</v>
      </c>
    </row>
    <row r="9689" spans="1:10" ht="13.5" hidden="1" customHeight="1" thickBot="1">
      <c r="A9689" s="410"/>
      <c r="B9689" s="183">
        <v>0</v>
      </c>
      <c r="C9689" s="184">
        <v>237.5</v>
      </c>
      <c r="D9689" s="346" t="s">
        <v>390</v>
      </c>
      <c r="E9689" s="346" t="s">
        <v>386</v>
      </c>
      <c r="F9689" s="346" t="s">
        <v>824</v>
      </c>
      <c r="G9689" s="342">
        <f t="shared" si="307"/>
        <v>13.209643147533429</v>
      </c>
      <c r="H9689" s="342">
        <f t="shared" si="306"/>
        <v>250.70964314753343</v>
      </c>
      <c r="I9689" s="190"/>
      <c r="J9689" s="347">
        <v>6</v>
      </c>
    </row>
    <row r="9690" spans="1:10" ht="13.5" hidden="1" customHeight="1" thickBot="1">
      <c r="A9690" s="410"/>
      <c r="B9690" s="183">
        <v>0</v>
      </c>
      <c r="C9690" s="184">
        <v>237.5</v>
      </c>
      <c r="D9690" s="346" t="s">
        <v>390</v>
      </c>
      <c r="E9690" s="346" t="s">
        <v>386</v>
      </c>
      <c r="F9690" s="346" t="s">
        <v>825</v>
      </c>
      <c r="G9690" s="342">
        <f t="shared" si="307"/>
        <v>13.209643147533429</v>
      </c>
      <c r="H9690" s="342">
        <f t="shared" si="306"/>
        <v>250.70964314753343</v>
      </c>
      <c r="I9690" s="190"/>
      <c r="J9690" s="347">
        <v>6</v>
      </c>
    </row>
    <row r="9691" spans="1:10" ht="13.5" hidden="1" customHeight="1" thickBot="1">
      <c r="A9691" s="410"/>
      <c r="B9691" s="183">
        <v>0</v>
      </c>
      <c r="C9691" s="184">
        <v>237.5</v>
      </c>
      <c r="D9691" s="346" t="s">
        <v>390</v>
      </c>
      <c r="E9691" s="346" t="s">
        <v>386</v>
      </c>
      <c r="F9691" s="346" t="s">
        <v>818</v>
      </c>
      <c r="G9691" s="342">
        <f t="shared" si="307"/>
        <v>13.209643147533429</v>
      </c>
      <c r="H9691" s="342">
        <f t="shared" si="306"/>
        <v>250.70964314753343</v>
      </c>
      <c r="I9691" s="190"/>
      <c r="J9691" s="347">
        <v>6</v>
      </c>
    </row>
    <row r="9692" spans="1:10" ht="13.5" hidden="1" customHeight="1" thickBot="1">
      <c r="A9692" s="410"/>
      <c r="B9692" s="183">
        <v>0</v>
      </c>
      <c r="C9692" s="184">
        <v>237.5</v>
      </c>
      <c r="D9692" s="346" t="s">
        <v>390</v>
      </c>
      <c r="E9692" s="346" t="s">
        <v>386</v>
      </c>
      <c r="F9692" s="346" t="s">
        <v>826</v>
      </c>
      <c r="G9692" s="342">
        <f t="shared" si="307"/>
        <v>13.209643147533429</v>
      </c>
      <c r="H9692" s="342">
        <f t="shared" si="306"/>
        <v>250.70964314753343</v>
      </c>
      <c r="I9692" s="190"/>
      <c r="J9692" s="347">
        <v>6</v>
      </c>
    </row>
    <row r="9693" spans="1:10" ht="13.5" hidden="1" customHeight="1" thickBot="1">
      <c r="A9693" s="410"/>
      <c r="B9693" s="183">
        <v>0</v>
      </c>
      <c r="C9693" s="184">
        <v>237.5</v>
      </c>
      <c r="D9693" s="346" t="s">
        <v>390</v>
      </c>
      <c r="E9693" s="346" t="s">
        <v>386</v>
      </c>
      <c r="F9693" s="346" t="s">
        <v>827</v>
      </c>
      <c r="G9693" s="342">
        <f t="shared" si="307"/>
        <v>13.209643147533429</v>
      </c>
      <c r="H9693" s="342">
        <f t="shared" si="306"/>
        <v>250.70964314753343</v>
      </c>
      <c r="I9693" s="190"/>
      <c r="J9693" s="347">
        <v>6</v>
      </c>
    </row>
    <row r="9694" spans="1:10" ht="13.5" hidden="1" customHeight="1" thickBot="1">
      <c r="A9694" s="410"/>
      <c r="B9694" s="183">
        <v>0</v>
      </c>
      <c r="C9694" s="184">
        <v>237.5</v>
      </c>
      <c r="D9694" s="346" t="s">
        <v>390</v>
      </c>
      <c r="E9694" s="346" t="s">
        <v>386</v>
      </c>
      <c r="F9694" s="346" t="s">
        <v>828</v>
      </c>
      <c r="G9694" s="342">
        <f t="shared" si="307"/>
        <v>13.209643147533429</v>
      </c>
      <c r="H9694" s="342">
        <f t="shared" si="306"/>
        <v>250.70964314753343</v>
      </c>
      <c r="I9694" s="190"/>
      <c r="J9694" s="347">
        <v>6</v>
      </c>
    </row>
    <row r="9695" spans="1:10" ht="13.5" hidden="1" customHeight="1" thickBot="1">
      <c r="A9695" s="410"/>
      <c r="B9695" s="183">
        <v>0</v>
      </c>
      <c r="C9695" s="184">
        <v>237.5</v>
      </c>
      <c r="D9695" s="346" t="s">
        <v>390</v>
      </c>
      <c r="E9695" s="346" t="s">
        <v>386</v>
      </c>
      <c r="F9695" s="346" t="s">
        <v>819</v>
      </c>
      <c r="G9695" s="342">
        <f t="shared" si="307"/>
        <v>13.209643147533429</v>
      </c>
      <c r="H9695" s="342">
        <f t="shared" si="306"/>
        <v>250.70964314753343</v>
      </c>
      <c r="I9695" s="190"/>
      <c r="J9695" s="347">
        <v>6</v>
      </c>
    </row>
    <row r="9696" spans="1:10" ht="13.5" hidden="1" customHeight="1" thickBot="1">
      <c r="A9696" s="410"/>
      <c r="B9696" s="183">
        <v>0</v>
      </c>
      <c r="C9696" s="184">
        <v>237.5</v>
      </c>
      <c r="D9696" s="346" t="s">
        <v>390</v>
      </c>
      <c r="E9696" s="346" t="s">
        <v>386</v>
      </c>
      <c r="F9696" s="346" t="s">
        <v>829</v>
      </c>
      <c r="G9696" s="342">
        <f t="shared" si="307"/>
        <v>13.209643147533429</v>
      </c>
      <c r="H9696" s="342">
        <f t="shared" si="306"/>
        <v>250.70964314753343</v>
      </c>
      <c r="I9696" s="190"/>
      <c r="J9696" s="347">
        <v>6</v>
      </c>
    </row>
    <row r="9697" spans="1:10" ht="13.5" hidden="1" customHeight="1" thickBot="1">
      <c r="A9697" s="410"/>
      <c r="B9697" s="183">
        <v>0</v>
      </c>
      <c r="C9697" s="184">
        <v>237.5</v>
      </c>
      <c r="D9697" s="346" t="s">
        <v>390</v>
      </c>
      <c r="E9697" s="346" t="s">
        <v>386</v>
      </c>
      <c r="F9697" s="346" t="s">
        <v>830</v>
      </c>
      <c r="G9697" s="342">
        <f t="shared" si="307"/>
        <v>13.209643147533429</v>
      </c>
      <c r="H9697" s="342">
        <f t="shared" si="306"/>
        <v>250.70964314753343</v>
      </c>
      <c r="I9697" s="190"/>
      <c r="J9697" s="347">
        <v>6</v>
      </c>
    </row>
    <row r="9698" spans="1:10" ht="13.5" hidden="1" customHeight="1" thickBot="1">
      <c r="A9698" s="410"/>
      <c r="B9698" s="183">
        <v>0</v>
      </c>
      <c r="C9698" s="184">
        <v>237.5</v>
      </c>
      <c r="D9698" s="346" t="s">
        <v>390</v>
      </c>
      <c r="E9698" s="346" t="s">
        <v>386</v>
      </c>
      <c r="F9698" s="346" t="s">
        <v>820</v>
      </c>
      <c r="G9698" s="342">
        <f t="shared" si="307"/>
        <v>13.209643147533429</v>
      </c>
      <c r="H9698" s="342">
        <f t="shared" si="306"/>
        <v>250.70964314753343</v>
      </c>
      <c r="I9698" s="190"/>
      <c r="J9698" s="347">
        <v>6</v>
      </c>
    </row>
    <row r="9699" spans="1:10" ht="13.5" hidden="1" customHeight="1" thickBot="1">
      <c r="A9699" s="410"/>
      <c r="B9699" s="183">
        <v>0</v>
      </c>
      <c r="C9699" s="184">
        <v>237.5</v>
      </c>
      <c r="D9699" s="346" t="s">
        <v>390</v>
      </c>
      <c r="E9699" s="346" t="s">
        <v>386</v>
      </c>
      <c r="F9699" s="346" t="s">
        <v>805</v>
      </c>
      <c r="G9699" s="342">
        <f t="shared" si="307"/>
        <v>13.209643147533429</v>
      </c>
      <c r="H9699" s="342">
        <f t="shared" si="306"/>
        <v>250.70964314753343</v>
      </c>
      <c r="I9699" s="190"/>
      <c r="J9699" s="347">
        <v>6</v>
      </c>
    </row>
    <row r="9700" spans="1:10" ht="13.5" hidden="1" customHeight="1" thickBot="1">
      <c r="A9700" s="410"/>
      <c r="B9700" s="183">
        <v>0</v>
      </c>
      <c r="C9700" s="184">
        <v>237.5</v>
      </c>
      <c r="D9700" s="346" t="s">
        <v>390</v>
      </c>
      <c r="E9700" s="346" t="s">
        <v>386</v>
      </c>
      <c r="F9700" s="346" t="s">
        <v>831</v>
      </c>
      <c r="G9700" s="342">
        <f t="shared" si="307"/>
        <v>13.209643147533429</v>
      </c>
      <c r="H9700" s="342">
        <f t="shared" si="306"/>
        <v>250.70964314753343</v>
      </c>
      <c r="I9700" s="190"/>
      <c r="J9700" s="347">
        <v>6</v>
      </c>
    </row>
    <row r="9701" spans="1:10" ht="13.5" hidden="1" customHeight="1" thickBot="1">
      <c r="A9701" s="410"/>
      <c r="B9701" s="183">
        <v>0</v>
      </c>
      <c r="C9701" s="184">
        <v>237.5</v>
      </c>
      <c r="D9701" s="346" t="s">
        <v>390</v>
      </c>
      <c r="E9701" s="346" t="s">
        <v>386</v>
      </c>
      <c r="F9701" s="346" t="s">
        <v>832</v>
      </c>
      <c r="G9701" s="342">
        <f t="shared" si="307"/>
        <v>13.209643147533429</v>
      </c>
      <c r="H9701" s="342">
        <f t="shared" si="306"/>
        <v>250.70964314753343</v>
      </c>
      <c r="I9701" s="190"/>
      <c r="J9701" s="347">
        <v>6</v>
      </c>
    </row>
    <row r="9702" spans="1:10" ht="13.5" hidden="1" customHeight="1" thickBot="1">
      <c r="A9702" s="410"/>
      <c r="B9702" s="183">
        <v>0</v>
      </c>
      <c r="C9702" s="184">
        <v>237.5</v>
      </c>
      <c r="D9702" s="346" t="s">
        <v>390</v>
      </c>
      <c r="E9702" s="346" t="s">
        <v>386</v>
      </c>
      <c r="F9702" s="346" t="s">
        <v>821</v>
      </c>
      <c r="G9702" s="342">
        <f t="shared" si="307"/>
        <v>13.209643147533429</v>
      </c>
      <c r="H9702" s="342">
        <f t="shared" si="306"/>
        <v>250.70964314753343</v>
      </c>
      <c r="I9702" s="190"/>
      <c r="J9702" s="347">
        <v>6</v>
      </c>
    </row>
    <row r="9703" spans="1:10" ht="13.5" hidden="1" customHeight="1" thickBot="1">
      <c r="A9703" s="410"/>
      <c r="B9703" s="183">
        <v>0</v>
      </c>
      <c r="C9703" s="184">
        <v>237.5</v>
      </c>
      <c r="D9703" s="346" t="s">
        <v>390</v>
      </c>
      <c r="E9703" s="346" t="s">
        <v>386</v>
      </c>
      <c r="F9703" s="346" t="s">
        <v>833</v>
      </c>
      <c r="G9703" s="342">
        <f t="shared" si="307"/>
        <v>13.209643147533429</v>
      </c>
      <c r="H9703" s="342">
        <f t="shared" si="306"/>
        <v>250.70964314753343</v>
      </c>
      <c r="I9703" s="190"/>
      <c r="J9703" s="347">
        <v>6</v>
      </c>
    </row>
    <row r="9704" spans="1:10" ht="13.5" hidden="1" customHeight="1" thickBot="1">
      <c r="A9704" s="410"/>
      <c r="B9704" s="183">
        <v>0</v>
      </c>
      <c r="C9704" s="184">
        <v>237.5</v>
      </c>
      <c r="D9704" s="346" t="s">
        <v>390</v>
      </c>
      <c r="E9704" s="346" t="s">
        <v>386</v>
      </c>
      <c r="F9704" s="346" t="s">
        <v>916</v>
      </c>
      <c r="G9704" s="342">
        <f t="shared" si="307"/>
        <v>13.209643147533429</v>
      </c>
      <c r="H9704" s="342">
        <f t="shared" si="306"/>
        <v>250.70964314753343</v>
      </c>
      <c r="I9704" s="190"/>
      <c r="J9704" s="347">
        <v>6</v>
      </c>
    </row>
    <row r="9705" spans="1:10" ht="13.5" hidden="1" customHeight="1" thickBot="1">
      <c r="A9705" s="410"/>
      <c r="B9705" s="183">
        <v>0</v>
      </c>
      <c r="C9705" s="184">
        <v>237.5</v>
      </c>
      <c r="D9705" s="346" t="s">
        <v>390</v>
      </c>
      <c r="E9705" s="346" t="s">
        <v>386</v>
      </c>
      <c r="F9705" s="346" t="s">
        <v>917</v>
      </c>
      <c r="G9705" s="342">
        <f t="shared" si="307"/>
        <v>13.209643147533429</v>
      </c>
      <c r="H9705" s="342">
        <f t="shared" si="306"/>
        <v>250.70964314753343</v>
      </c>
      <c r="I9705" s="190"/>
      <c r="J9705" s="347">
        <v>6</v>
      </c>
    </row>
    <row r="9706" spans="1:10" ht="13.5" hidden="1" customHeight="1" thickBot="1">
      <c r="A9706" s="410"/>
      <c r="B9706" s="183">
        <v>15.6</v>
      </c>
      <c r="C9706" s="184">
        <v>984.33</v>
      </c>
      <c r="D9706" s="346" t="s">
        <v>391</v>
      </c>
      <c r="E9706" s="346" t="s">
        <v>386</v>
      </c>
      <c r="F9706" s="346" t="s">
        <v>817</v>
      </c>
      <c r="G9706" s="342">
        <f t="shared" si="307"/>
        <v>54.747991744890861</v>
      </c>
      <c r="H9706" s="342">
        <f t="shared" si="306"/>
        <v>1039.0779917448908</v>
      </c>
      <c r="I9706" s="190"/>
      <c r="J9706" s="347">
        <v>6</v>
      </c>
    </row>
    <row r="9707" spans="1:10" ht="13.5" hidden="1" customHeight="1" thickBot="1">
      <c r="A9707" s="410"/>
      <c r="B9707" s="183">
        <v>15.6</v>
      </c>
      <c r="C9707" s="184">
        <v>984.33</v>
      </c>
      <c r="D9707" s="346" t="s">
        <v>391</v>
      </c>
      <c r="E9707" s="346" t="s">
        <v>386</v>
      </c>
      <c r="F9707" s="346" t="s">
        <v>818</v>
      </c>
      <c r="G9707" s="342">
        <f t="shared" si="307"/>
        <v>54.747991744890861</v>
      </c>
      <c r="H9707" s="342">
        <f t="shared" si="306"/>
        <v>1039.0779917448908</v>
      </c>
      <c r="I9707" s="190"/>
      <c r="J9707" s="347">
        <v>6</v>
      </c>
    </row>
    <row r="9708" spans="1:10" ht="13.5" hidden="1" customHeight="1" thickBot="1">
      <c r="A9708" s="410"/>
      <c r="B9708" s="183">
        <v>15.6</v>
      </c>
      <c r="C9708" s="184">
        <v>1066.3499999999999</v>
      </c>
      <c r="D9708" s="346" t="s">
        <v>391</v>
      </c>
      <c r="E9708" s="346" t="s">
        <v>386</v>
      </c>
      <c r="F9708" s="346" t="s">
        <v>819</v>
      </c>
      <c r="G9708" s="342">
        <f t="shared" si="307"/>
        <v>59.309907243672718</v>
      </c>
      <c r="H9708" s="342">
        <f t="shared" si="306"/>
        <v>1125.6599072436727</v>
      </c>
      <c r="I9708" s="190"/>
      <c r="J9708" s="347">
        <v>6</v>
      </c>
    </row>
    <row r="9709" spans="1:10" ht="13.5" hidden="1" customHeight="1" thickBot="1">
      <c r="A9709" s="410"/>
      <c r="B9709" s="183">
        <v>15.6</v>
      </c>
      <c r="C9709" s="184">
        <v>1066.3499999999999</v>
      </c>
      <c r="D9709" s="346" t="s">
        <v>391</v>
      </c>
      <c r="E9709" s="346" t="s">
        <v>386</v>
      </c>
      <c r="F9709" s="346" t="s">
        <v>820</v>
      </c>
      <c r="G9709" s="342">
        <f t="shared" si="307"/>
        <v>59.309907243672718</v>
      </c>
      <c r="H9709" s="342">
        <f t="shared" si="306"/>
        <v>1125.6599072436727</v>
      </c>
      <c r="I9709" s="190"/>
      <c r="J9709" s="347">
        <v>6</v>
      </c>
    </row>
    <row r="9710" spans="1:10" ht="13.5" hidden="1" customHeight="1" thickBot="1">
      <c r="A9710" s="410"/>
      <c r="B9710" s="183">
        <v>15.6</v>
      </c>
      <c r="C9710" s="184">
        <v>1066.3499999999999</v>
      </c>
      <c r="D9710" s="346" t="s">
        <v>391</v>
      </c>
      <c r="E9710" s="346" t="s">
        <v>386</v>
      </c>
      <c r="F9710" s="346" t="s">
        <v>821</v>
      </c>
      <c r="G9710" s="342">
        <f t="shared" si="307"/>
        <v>59.309907243672718</v>
      </c>
      <c r="H9710" s="342">
        <f t="shared" si="306"/>
        <v>1125.6599072436727</v>
      </c>
      <c r="I9710" s="190"/>
      <c r="J9710" s="347">
        <v>6</v>
      </c>
    </row>
    <row r="9711" spans="1:10" ht="13.5" hidden="1" customHeight="1" thickBot="1">
      <c r="A9711" s="410"/>
      <c r="B9711" s="183">
        <v>48</v>
      </c>
      <c r="C9711" s="184">
        <v>2387.2800000000002</v>
      </c>
      <c r="D9711" s="346" t="s">
        <v>387</v>
      </c>
      <c r="E9711" s="346" t="s">
        <v>386</v>
      </c>
      <c r="F9711" s="346" t="s">
        <v>832</v>
      </c>
      <c r="G9711" s="342">
        <f t="shared" si="307"/>
        <v>132.7794395504994</v>
      </c>
      <c r="H9711" s="342">
        <f t="shared" si="306"/>
        <v>2520.0594395504995</v>
      </c>
      <c r="I9711" s="190"/>
      <c r="J9711" s="347">
        <v>6</v>
      </c>
    </row>
    <row r="9712" spans="1:10" ht="13.5" hidden="1" customHeight="1" thickBot="1">
      <c r="A9712" s="410"/>
      <c r="B9712" s="183">
        <v>8</v>
      </c>
      <c r="C9712" s="184">
        <v>416.16</v>
      </c>
      <c r="D9712" s="346" t="s">
        <v>387</v>
      </c>
      <c r="E9712" s="346" t="s">
        <v>386</v>
      </c>
      <c r="F9712" s="346" t="s">
        <v>916</v>
      </c>
      <c r="G9712" s="342">
        <f t="shared" si="307"/>
        <v>23.146631967484264</v>
      </c>
      <c r="H9712" s="342">
        <f t="shared" si="306"/>
        <v>439.30663196748429</v>
      </c>
      <c r="I9712" s="190"/>
      <c r="J9712" s="347">
        <v>6</v>
      </c>
    </row>
    <row r="9713" spans="1:10" ht="13.5" hidden="1" customHeight="1" thickBot="1">
      <c r="A9713" s="410"/>
      <c r="B9713" s="183">
        <v>153.41</v>
      </c>
      <c r="C9713" s="184">
        <v>9679.61</v>
      </c>
      <c r="D9713" s="346" t="s">
        <v>385</v>
      </c>
      <c r="E9713" s="346" t="s">
        <v>386</v>
      </c>
      <c r="F9713" s="346" t="s">
        <v>817</v>
      </c>
      <c r="G9713" s="342">
        <f t="shared" si="307"/>
        <v>538.37555329387817</v>
      </c>
      <c r="H9713" s="342">
        <f t="shared" si="306"/>
        <v>10217.985553293878</v>
      </c>
      <c r="I9713" s="190"/>
      <c r="J9713" s="347">
        <v>6</v>
      </c>
    </row>
    <row r="9714" spans="1:10" ht="13.5" hidden="1" customHeight="1" thickBot="1">
      <c r="A9714" s="410"/>
      <c r="B9714" s="183">
        <v>169.01</v>
      </c>
      <c r="C9714" s="184">
        <v>10663.95</v>
      </c>
      <c r="D9714" s="346" t="s">
        <v>385</v>
      </c>
      <c r="E9714" s="346" t="s">
        <v>386</v>
      </c>
      <c r="F9714" s="346" t="s">
        <v>822</v>
      </c>
      <c r="G9714" s="342">
        <f t="shared" si="307"/>
        <v>593.12410123427003</v>
      </c>
      <c r="H9714" s="342">
        <f t="shared" si="306"/>
        <v>11257.074101234271</v>
      </c>
      <c r="I9714" s="190"/>
      <c r="J9714" s="347">
        <v>6</v>
      </c>
    </row>
    <row r="9715" spans="1:10" ht="13.5" hidden="1" customHeight="1" thickBot="1">
      <c r="A9715" s="410"/>
      <c r="B9715" s="183">
        <v>169.01</v>
      </c>
      <c r="C9715" s="184">
        <v>10663.95</v>
      </c>
      <c r="D9715" s="346" t="s">
        <v>385</v>
      </c>
      <c r="E9715" s="346" t="s">
        <v>386</v>
      </c>
      <c r="F9715" s="346" t="s">
        <v>823</v>
      </c>
      <c r="G9715" s="342">
        <f t="shared" si="307"/>
        <v>593.12410123427003</v>
      </c>
      <c r="H9715" s="342">
        <f t="shared" si="306"/>
        <v>11257.074101234271</v>
      </c>
      <c r="I9715" s="190"/>
      <c r="J9715" s="347">
        <v>6</v>
      </c>
    </row>
    <row r="9716" spans="1:10" ht="13.5" hidden="1" customHeight="1" thickBot="1">
      <c r="A9716" s="410"/>
      <c r="B9716" s="183">
        <v>169.01</v>
      </c>
      <c r="C9716" s="184">
        <v>10663.95</v>
      </c>
      <c r="D9716" s="346" t="s">
        <v>385</v>
      </c>
      <c r="E9716" s="346" t="s">
        <v>386</v>
      </c>
      <c r="F9716" s="346" t="s">
        <v>824</v>
      </c>
      <c r="G9716" s="342">
        <f t="shared" si="307"/>
        <v>593.12410123427003</v>
      </c>
      <c r="H9716" s="342">
        <f t="shared" si="306"/>
        <v>11257.074101234271</v>
      </c>
      <c r="I9716" s="190"/>
      <c r="J9716" s="347">
        <v>6</v>
      </c>
    </row>
    <row r="9717" spans="1:10" ht="13.5" hidden="1" customHeight="1" thickBot="1">
      <c r="A9717" s="410"/>
      <c r="B9717" s="183">
        <v>161.01</v>
      </c>
      <c r="C9717" s="184">
        <v>10485.25</v>
      </c>
      <c r="D9717" s="346" t="s">
        <v>385</v>
      </c>
      <c r="E9717" s="346" t="s">
        <v>386</v>
      </c>
      <c r="F9717" s="346" t="s">
        <v>825</v>
      </c>
      <c r="G9717" s="342">
        <f t="shared" si="307"/>
        <v>583.18488763231528</v>
      </c>
      <c r="H9717" s="342">
        <f t="shared" si="306"/>
        <v>11068.434887632315</v>
      </c>
      <c r="I9717" s="190"/>
      <c r="J9717" s="347">
        <v>6</v>
      </c>
    </row>
    <row r="9718" spans="1:10" ht="13.5" hidden="1" customHeight="1" thickBot="1">
      <c r="A9718" s="410"/>
      <c r="B9718" s="183">
        <v>153.41</v>
      </c>
      <c r="C9718" s="184">
        <v>9679.61</v>
      </c>
      <c r="D9718" s="346" t="s">
        <v>385</v>
      </c>
      <c r="E9718" s="346" t="s">
        <v>386</v>
      </c>
      <c r="F9718" s="346" t="s">
        <v>818</v>
      </c>
      <c r="G9718" s="342">
        <f t="shared" si="307"/>
        <v>538.37555329387817</v>
      </c>
      <c r="H9718" s="342">
        <f t="shared" si="306"/>
        <v>10217.985553293878</v>
      </c>
      <c r="I9718" s="190"/>
      <c r="J9718" s="347">
        <v>6</v>
      </c>
    </row>
    <row r="9719" spans="1:10" ht="13.5" hidden="1" customHeight="1" thickBot="1">
      <c r="A9719" s="410"/>
      <c r="B9719" s="183">
        <v>169.01</v>
      </c>
      <c r="C9719" s="184">
        <v>11552.56</v>
      </c>
      <c r="D9719" s="346" t="s">
        <v>385</v>
      </c>
      <c r="E9719" s="346" t="s">
        <v>386</v>
      </c>
      <c r="F9719" s="346" t="s">
        <v>826</v>
      </c>
      <c r="G9719" s="342">
        <f t="shared" si="307"/>
        <v>642.54818964407912</v>
      </c>
      <c r="H9719" s="342">
        <f t="shared" si="306"/>
        <v>12195.108189644079</v>
      </c>
      <c r="I9719" s="190"/>
      <c r="J9719" s="347">
        <v>6</v>
      </c>
    </row>
    <row r="9720" spans="1:10" ht="13.5" hidden="1" customHeight="1" thickBot="1">
      <c r="A9720" s="410"/>
      <c r="B9720" s="183">
        <v>108.21</v>
      </c>
      <c r="C9720" s="184">
        <v>4501.59</v>
      </c>
      <c r="D9720" s="346" t="s">
        <v>385</v>
      </c>
      <c r="E9720" s="346" t="s">
        <v>386</v>
      </c>
      <c r="F9720" s="346" t="s">
        <v>827</v>
      </c>
      <c r="G9720" s="342">
        <f t="shared" si="307"/>
        <v>250.37641051160006</v>
      </c>
      <c r="H9720" s="342">
        <f t="shared" si="306"/>
        <v>4751.9664105115999</v>
      </c>
      <c r="I9720" s="190"/>
      <c r="J9720" s="347">
        <v>6</v>
      </c>
    </row>
    <row r="9721" spans="1:10" ht="13.5" hidden="1" customHeight="1" thickBot="1">
      <c r="A9721" s="410"/>
      <c r="B9721" s="183">
        <v>161.01</v>
      </c>
      <c r="C9721" s="184">
        <v>11367.58</v>
      </c>
      <c r="D9721" s="346" t="s">
        <v>385</v>
      </c>
      <c r="E9721" s="346" t="s">
        <v>386</v>
      </c>
      <c r="F9721" s="346" t="s">
        <v>828</v>
      </c>
      <c r="G9721" s="342">
        <f t="shared" si="307"/>
        <v>632.25968526752877</v>
      </c>
      <c r="H9721" s="342">
        <f t="shared" si="306"/>
        <v>11999.839685267529</v>
      </c>
      <c r="I9721" s="190"/>
      <c r="J9721" s="347">
        <v>6</v>
      </c>
    </row>
    <row r="9722" spans="1:10" ht="13.5" hidden="1" customHeight="1" thickBot="1">
      <c r="A9722" s="410"/>
      <c r="B9722" s="183">
        <v>153.41</v>
      </c>
      <c r="C9722" s="184">
        <v>10486.21</v>
      </c>
      <c r="D9722" s="346" t="s">
        <v>385</v>
      </c>
      <c r="E9722" s="346" t="s">
        <v>386</v>
      </c>
      <c r="F9722" s="346" t="s">
        <v>819</v>
      </c>
      <c r="G9722" s="342">
        <f t="shared" si="307"/>
        <v>583.23828240040632</v>
      </c>
      <c r="H9722" s="342">
        <f t="shared" si="306"/>
        <v>11069.448282400406</v>
      </c>
      <c r="I9722" s="190"/>
      <c r="J9722" s="347">
        <v>6</v>
      </c>
    </row>
    <row r="9723" spans="1:10" ht="13.5" hidden="1" customHeight="1" thickBot="1">
      <c r="A9723" s="410"/>
      <c r="B9723" s="183">
        <v>129.01</v>
      </c>
      <c r="C9723" s="184">
        <v>10627.67</v>
      </c>
      <c r="D9723" s="346" t="s">
        <v>385</v>
      </c>
      <c r="E9723" s="346" t="s">
        <v>386</v>
      </c>
      <c r="F9723" s="346" t="s">
        <v>829</v>
      </c>
      <c r="G9723" s="342">
        <f t="shared" si="307"/>
        <v>591.10622395682776</v>
      </c>
      <c r="H9723" s="342">
        <f t="shared" si="306"/>
        <v>11218.776223956827</v>
      </c>
      <c r="I9723" s="190"/>
      <c r="J9723" s="347">
        <v>6</v>
      </c>
    </row>
    <row r="9724" spans="1:10" ht="13.5" hidden="1" customHeight="1" thickBot="1">
      <c r="A9724" s="410"/>
      <c r="B9724" s="183">
        <v>169.01</v>
      </c>
      <c r="C9724" s="184">
        <v>11552.56</v>
      </c>
      <c r="D9724" s="346" t="s">
        <v>385</v>
      </c>
      <c r="E9724" s="346" t="s">
        <v>386</v>
      </c>
      <c r="F9724" s="346" t="s">
        <v>830</v>
      </c>
      <c r="G9724" s="342">
        <f t="shared" si="307"/>
        <v>642.54818964407912</v>
      </c>
      <c r="H9724" s="342">
        <f t="shared" si="306"/>
        <v>12195.108189644079</v>
      </c>
      <c r="I9724" s="190"/>
      <c r="J9724" s="347">
        <v>6</v>
      </c>
    </row>
    <row r="9725" spans="1:10" ht="13.5" hidden="1" customHeight="1" thickBot="1">
      <c r="A9725" s="410"/>
      <c r="B9725" s="183">
        <v>145.41</v>
      </c>
      <c r="C9725" s="184">
        <v>10301.24</v>
      </c>
      <c r="D9725" s="346" t="s">
        <v>385</v>
      </c>
      <c r="E9725" s="346" t="s">
        <v>386</v>
      </c>
      <c r="F9725" s="346" t="s">
        <v>820</v>
      </c>
      <c r="G9725" s="342">
        <f t="shared" si="307"/>
        <v>572.95033421935693</v>
      </c>
      <c r="H9725" s="342">
        <f t="shared" si="306"/>
        <v>10874.190334219356</v>
      </c>
      <c r="I9725" s="190"/>
      <c r="J9725" s="347">
        <v>6</v>
      </c>
    </row>
    <row r="9726" spans="1:10" ht="13.5" hidden="1" customHeight="1" thickBot="1">
      <c r="A9726" s="410"/>
      <c r="B9726" s="183">
        <v>153.81</v>
      </c>
      <c r="C9726" s="184">
        <v>9789.82</v>
      </c>
      <c r="D9726" s="346" t="s">
        <v>385</v>
      </c>
      <c r="E9726" s="346" t="s">
        <v>386</v>
      </c>
      <c r="F9726" s="346" t="s">
        <v>805</v>
      </c>
      <c r="G9726" s="342">
        <f t="shared" si="307"/>
        <v>544.50538390983456</v>
      </c>
      <c r="H9726" s="342">
        <f t="shared" si="306"/>
        <v>10334.325383909834</v>
      </c>
      <c r="I9726" s="190"/>
      <c r="J9726" s="347">
        <v>6</v>
      </c>
    </row>
    <row r="9727" spans="1:10" ht="13.5" hidden="1" customHeight="1" thickBot="1">
      <c r="A9727" s="410"/>
      <c r="B9727" s="183">
        <v>169.01</v>
      </c>
      <c r="C9727" s="184">
        <v>11552.56</v>
      </c>
      <c r="D9727" s="346" t="s">
        <v>385</v>
      </c>
      <c r="E9727" s="346" t="s">
        <v>386</v>
      </c>
      <c r="F9727" s="346" t="s">
        <v>831</v>
      </c>
      <c r="G9727" s="342">
        <f t="shared" si="307"/>
        <v>642.54818964407912</v>
      </c>
      <c r="H9727" s="342">
        <f t="shared" si="306"/>
        <v>12195.108189644079</v>
      </c>
      <c r="I9727" s="190"/>
      <c r="J9727" s="347">
        <v>6</v>
      </c>
    </row>
    <row r="9728" spans="1:10" ht="13.5" hidden="1" customHeight="1" thickBot="1">
      <c r="A9728" s="410"/>
      <c r="B9728" s="183">
        <v>161.01</v>
      </c>
      <c r="C9728" s="184">
        <v>11367.58</v>
      </c>
      <c r="D9728" s="346" t="s">
        <v>385</v>
      </c>
      <c r="E9728" s="346" t="s">
        <v>386</v>
      </c>
      <c r="F9728" s="346" t="s">
        <v>832</v>
      </c>
      <c r="G9728" s="342">
        <f t="shared" si="307"/>
        <v>632.25968526752877</v>
      </c>
      <c r="H9728" s="342">
        <f t="shared" si="306"/>
        <v>11999.839685267529</v>
      </c>
      <c r="I9728" s="190"/>
      <c r="J9728" s="347">
        <v>6</v>
      </c>
    </row>
    <row r="9729" spans="1:10" ht="13.5" hidden="1" customHeight="1" thickBot="1">
      <c r="A9729" s="410"/>
      <c r="B9729" s="183">
        <v>145.41</v>
      </c>
      <c r="C9729" s="184">
        <v>10301.24</v>
      </c>
      <c r="D9729" s="346" t="s">
        <v>385</v>
      </c>
      <c r="E9729" s="346" t="s">
        <v>386</v>
      </c>
      <c r="F9729" s="346" t="s">
        <v>821</v>
      </c>
      <c r="G9729" s="342">
        <f t="shared" si="307"/>
        <v>572.95033421935693</v>
      </c>
      <c r="H9729" s="342">
        <f t="shared" si="306"/>
        <v>10874.190334219356</v>
      </c>
      <c r="I9729" s="190"/>
      <c r="J9729" s="347">
        <v>6</v>
      </c>
    </row>
    <row r="9730" spans="1:10" ht="13.5" hidden="1" customHeight="1" thickBot="1">
      <c r="A9730" s="410"/>
      <c r="B9730" s="183">
        <v>169.01</v>
      </c>
      <c r="C9730" s="184">
        <v>11552.56</v>
      </c>
      <c r="D9730" s="346" t="s">
        <v>385</v>
      </c>
      <c r="E9730" s="346" t="s">
        <v>386</v>
      </c>
      <c r="F9730" s="346" t="s">
        <v>833</v>
      </c>
      <c r="G9730" s="342">
        <f t="shared" si="307"/>
        <v>642.54818964407912</v>
      </c>
      <c r="H9730" s="342">
        <f t="shared" si="306"/>
        <v>12195.108189644079</v>
      </c>
      <c r="I9730" s="190"/>
      <c r="J9730" s="347">
        <v>6</v>
      </c>
    </row>
    <row r="9731" spans="1:10" ht="13.5" hidden="1" customHeight="1" thickBot="1">
      <c r="A9731" s="410"/>
      <c r="B9731" s="183">
        <v>161.01</v>
      </c>
      <c r="C9731" s="184">
        <v>11367.58</v>
      </c>
      <c r="D9731" s="346" t="s">
        <v>385</v>
      </c>
      <c r="E9731" s="346" t="s">
        <v>386</v>
      </c>
      <c r="F9731" s="346" t="s">
        <v>916</v>
      </c>
      <c r="G9731" s="342">
        <f t="shared" si="307"/>
        <v>632.25968526752877</v>
      </c>
      <c r="H9731" s="342">
        <f t="shared" si="306"/>
        <v>11999.839685267529</v>
      </c>
      <c r="I9731" s="190"/>
      <c r="J9731" s="347">
        <v>6</v>
      </c>
    </row>
    <row r="9732" spans="1:10" ht="13.5" hidden="1" customHeight="1" thickBot="1">
      <c r="A9732" s="410"/>
      <c r="B9732" s="183">
        <v>169.01</v>
      </c>
      <c r="C9732" s="184">
        <v>11552.56</v>
      </c>
      <c r="D9732" s="346" t="s">
        <v>385</v>
      </c>
      <c r="E9732" s="346" t="s">
        <v>386</v>
      </c>
      <c r="F9732" s="346" t="s">
        <v>917</v>
      </c>
      <c r="G9732" s="342">
        <f t="shared" si="307"/>
        <v>642.54818964407912</v>
      </c>
      <c r="H9732" s="342">
        <f t="shared" si="306"/>
        <v>12195.108189644079</v>
      </c>
      <c r="I9732" s="190"/>
      <c r="J9732" s="347">
        <v>6</v>
      </c>
    </row>
    <row r="9733" spans="1:10" ht="13.5" hidden="1" customHeight="1" thickBot="1">
      <c r="A9733" s="410"/>
      <c r="B9733" s="183">
        <v>8</v>
      </c>
      <c r="C9733" s="184">
        <v>178.7</v>
      </c>
      <c r="D9733" s="346" t="s">
        <v>834</v>
      </c>
      <c r="E9733" s="346" t="s">
        <v>386</v>
      </c>
      <c r="F9733" s="346" t="s">
        <v>825</v>
      </c>
      <c r="G9733" s="342">
        <f t="shared" si="307"/>
        <v>9.9392136019546253</v>
      </c>
      <c r="H9733" s="342">
        <f t="shared" si="306"/>
        <v>188.63921360195462</v>
      </c>
      <c r="I9733" s="190"/>
      <c r="J9733" s="347">
        <v>6</v>
      </c>
    </row>
    <row r="9734" spans="1:10" ht="13.5" hidden="1" customHeight="1" thickBot="1">
      <c r="A9734" s="411"/>
      <c r="B9734" s="183">
        <v>8</v>
      </c>
      <c r="C9734" s="184">
        <v>184.98</v>
      </c>
      <c r="D9734" s="346" t="s">
        <v>834</v>
      </c>
      <c r="E9734" s="346" t="s">
        <v>386</v>
      </c>
      <c r="F9734" s="346" t="s">
        <v>821</v>
      </c>
      <c r="G9734" s="342">
        <f t="shared" si="307"/>
        <v>10.288504376550458</v>
      </c>
      <c r="H9734" s="342">
        <f t="shared" si="306"/>
        <v>195.26850437655045</v>
      </c>
      <c r="I9734" s="190"/>
      <c r="J9734" s="347">
        <v>6</v>
      </c>
    </row>
    <row r="9735" spans="1:10" ht="13.5" thickBot="1">
      <c r="A9735" s="185" t="s">
        <v>598</v>
      </c>
      <c r="B9735" s="186">
        <v>3288.2</v>
      </c>
      <c r="C9735" s="187">
        <v>222794.46</v>
      </c>
      <c r="D9735" s="412"/>
      <c r="E9735" s="413"/>
      <c r="F9735" s="414"/>
      <c r="G9735" s="342">
        <f t="shared" si="307"/>
        <v>12391.727628831202</v>
      </c>
      <c r="H9735" s="342">
        <f t="shared" si="306"/>
        <v>235186.18762883119</v>
      </c>
      <c r="I9735" s="190">
        <f>+H9735</f>
        <v>235186.18762883119</v>
      </c>
      <c r="J9735" s="347">
        <v>6</v>
      </c>
    </row>
    <row r="9736" spans="1:10" ht="13.5" hidden="1" customHeight="1" thickBot="1">
      <c r="A9736" s="409" t="s">
        <v>599</v>
      </c>
      <c r="B9736" s="183">
        <v>0</v>
      </c>
      <c r="C9736" s="184">
        <v>1072.01</v>
      </c>
      <c r="D9736" s="346" t="s">
        <v>588</v>
      </c>
      <c r="E9736" s="346" t="s">
        <v>386</v>
      </c>
      <c r="F9736" s="346" t="s">
        <v>817</v>
      </c>
      <c r="G9736" s="342">
        <f t="shared" si="307"/>
        <v>59.624713897209737</v>
      </c>
      <c r="H9736" s="342">
        <f t="shared" si="306"/>
        <v>1131.6347138972096</v>
      </c>
      <c r="I9736" s="190"/>
      <c r="J9736" s="347">
        <v>6</v>
      </c>
    </row>
    <row r="9737" spans="1:10" ht="13.5" hidden="1" customHeight="1" thickBot="1">
      <c r="A9737" s="410"/>
      <c r="B9737" s="183">
        <v>0</v>
      </c>
      <c r="C9737" s="184">
        <v>270.70999999999998</v>
      </c>
      <c r="D9737" s="346" t="s">
        <v>588</v>
      </c>
      <c r="E9737" s="346" t="s">
        <v>386</v>
      </c>
      <c r="F9737" s="346" t="s">
        <v>837</v>
      </c>
      <c r="G9737" s="342">
        <f t="shared" si="307"/>
        <v>15.056768406184313</v>
      </c>
      <c r="H9737" s="342">
        <f t="shared" si="306"/>
        <v>285.76676840618427</v>
      </c>
      <c r="I9737" s="190"/>
      <c r="J9737" s="347">
        <v>6</v>
      </c>
    </row>
    <row r="9738" spans="1:10" ht="13.5" hidden="1" customHeight="1" thickBot="1">
      <c r="A9738" s="410"/>
      <c r="B9738" s="183">
        <v>57.44</v>
      </c>
      <c r="C9738" s="184">
        <v>2240.88</v>
      </c>
      <c r="D9738" s="346" t="s">
        <v>391</v>
      </c>
      <c r="E9738" s="346" t="s">
        <v>386</v>
      </c>
      <c r="F9738" s="346" t="s">
        <v>817</v>
      </c>
      <c r="G9738" s="342">
        <f t="shared" si="307"/>
        <v>124.63673741660931</v>
      </c>
      <c r="H9738" s="342">
        <f t="shared" si="306"/>
        <v>2365.5167374166094</v>
      </c>
      <c r="I9738" s="190"/>
      <c r="J9738" s="347">
        <v>6</v>
      </c>
    </row>
    <row r="9739" spans="1:10" ht="13.5" hidden="1" customHeight="1" thickBot="1">
      <c r="A9739" s="410"/>
      <c r="B9739" s="183">
        <v>55.84</v>
      </c>
      <c r="C9739" s="184">
        <v>2203</v>
      </c>
      <c r="D9739" s="346" t="s">
        <v>391</v>
      </c>
      <c r="E9739" s="346" t="s">
        <v>386</v>
      </c>
      <c r="F9739" s="346" t="s">
        <v>818</v>
      </c>
      <c r="G9739" s="342">
        <f t="shared" si="307"/>
        <v>122.52986885901535</v>
      </c>
      <c r="H9739" s="342">
        <f t="shared" ref="H9739:H9802" si="308">+G9739+C9739</f>
        <v>2325.5298688590156</v>
      </c>
      <c r="I9739" s="190"/>
      <c r="J9739" s="347">
        <v>6</v>
      </c>
    </row>
    <row r="9740" spans="1:10" ht="13.5" hidden="1" customHeight="1" thickBot="1">
      <c r="A9740" s="410"/>
      <c r="B9740" s="183">
        <v>63.84</v>
      </c>
      <c r="C9740" s="184">
        <v>2429.2800000000002</v>
      </c>
      <c r="D9740" s="346" t="s">
        <v>391</v>
      </c>
      <c r="E9740" s="346" t="s">
        <v>386</v>
      </c>
      <c r="F9740" s="346" t="s">
        <v>819</v>
      </c>
      <c r="G9740" s="342">
        <f t="shared" si="307"/>
        <v>135.11546065448425</v>
      </c>
      <c r="H9740" s="342">
        <f t="shared" si="308"/>
        <v>2564.3954606544844</v>
      </c>
      <c r="I9740" s="190"/>
      <c r="J9740" s="347">
        <v>6</v>
      </c>
    </row>
    <row r="9741" spans="1:10" ht="13.5" hidden="1" customHeight="1" thickBot="1">
      <c r="A9741" s="410"/>
      <c r="B9741" s="183">
        <v>63.84</v>
      </c>
      <c r="C9741" s="184">
        <v>2429.2800000000002</v>
      </c>
      <c r="D9741" s="346" t="s">
        <v>391</v>
      </c>
      <c r="E9741" s="346" t="s">
        <v>386</v>
      </c>
      <c r="F9741" s="346" t="s">
        <v>820</v>
      </c>
      <c r="G9741" s="342">
        <f t="shared" si="307"/>
        <v>135.11546065448425</v>
      </c>
      <c r="H9741" s="342">
        <f t="shared" si="308"/>
        <v>2564.3954606544844</v>
      </c>
      <c r="I9741" s="190"/>
      <c r="J9741" s="347">
        <v>6</v>
      </c>
    </row>
    <row r="9742" spans="1:10" ht="13.5" hidden="1" customHeight="1" thickBot="1">
      <c r="A9742" s="410"/>
      <c r="B9742" s="183">
        <v>4.25</v>
      </c>
      <c r="C9742" s="184">
        <v>121.06</v>
      </c>
      <c r="D9742" s="346" t="s">
        <v>391</v>
      </c>
      <c r="E9742" s="346" t="s">
        <v>386</v>
      </c>
      <c r="F9742" s="346" t="s">
        <v>881</v>
      </c>
      <c r="G9742" s="342">
        <f t="shared" si="307"/>
        <v>6.7333027344858829</v>
      </c>
      <c r="H9742" s="342">
        <f t="shared" si="308"/>
        <v>127.79330273448589</v>
      </c>
      <c r="I9742" s="190"/>
      <c r="J9742" s="347">
        <v>6</v>
      </c>
    </row>
    <row r="9743" spans="1:10" ht="13.5" hidden="1" customHeight="1" thickBot="1">
      <c r="A9743" s="410"/>
      <c r="B9743" s="183">
        <v>8</v>
      </c>
      <c r="C9743" s="184">
        <v>163.03</v>
      </c>
      <c r="D9743" s="346" t="s">
        <v>391</v>
      </c>
      <c r="E9743" s="346" t="s">
        <v>386</v>
      </c>
      <c r="F9743" s="346" t="s">
        <v>863</v>
      </c>
      <c r="G9743" s="342">
        <f t="shared" ref="G9743:G9806" si="309">+(C9743/$C$12584)*1312742.08</f>
        <v>9.0676552519678957</v>
      </c>
      <c r="H9743" s="342">
        <f t="shared" si="308"/>
        <v>172.09765525196789</v>
      </c>
      <c r="I9743" s="190"/>
      <c r="J9743" s="347">
        <v>6</v>
      </c>
    </row>
    <row r="9744" spans="1:10" ht="13.5" hidden="1" customHeight="1" thickBot="1">
      <c r="A9744" s="410"/>
      <c r="B9744" s="183">
        <v>56</v>
      </c>
      <c r="C9744" s="184">
        <v>1943.8</v>
      </c>
      <c r="D9744" s="346" t="s">
        <v>391</v>
      </c>
      <c r="E9744" s="346" t="s">
        <v>386</v>
      </c>
      <c r="F9744" s="346" t="s">
        <v>821</v>
      </c>
      <c r="G9744" s="342">
        <f t="shared" si="309"/>
        <v>108.11328147442308</v>
      </c>
      <c r="H9744" s="342">
        <f t="shared" si="308"/>
        <v>2051.913281474423</v>
      </c>
      <c r="I9744" s="190"/>
      <c r="J9744" s="347">
        <v>6</v>
      </c>
    </row>
    <row r="9745" spans="1:10" ht="13.5" hidden="1" customHeight="1" thickBot="1">
      <c r="A9745" s="410"/>
      <c r="B9745" s="183">
        <v>4.75</v>
      </c>
      <c r="C9745" s="184">
        <v>145.19</v>
      </c>
      <c r="D9745" s="346" t="s">
        <v>387</v>
      </c>
      <c r="E9745" s="346" t="s">
        <v>386</v>
      </c>
      <c r="F9745" s="346" t="s">
        <v>805</v>
      </c>
      <c r="G9745" s="342">
        <f t="shared" si="309"/>
        <v>8.0754024782752793</v>
      </c>
      <c r="H9745" s="342">
        <f t="shared" si="308"/>
        <v>153.26540247827529</v>
      </c>
      <c r="I9745" s="190"/>
      <c r="J9745" s="347">
        <v>6</v>
      </c>
    </row>
    <row r="9746" spans="1:10" ht="13.5" hidden="1" customHeight="1" thickBot="1">
      <c r="A9746" s="410"/>
      <c r="B9746" s="183">
        <v>0.25</v>
      </c>
      <c r="C9746" s="184">
        <v>7.64</v>
      </c>
      <c r="D9746" s="346" t="s">
        <v>387</v>
      </c>
      <c r="E9746" s="346" t="s">
        <v>386</v>
      </c>
      <c r="F9746" s="346" t="s">
        <v>862</v>
      </c>
      <c r="G9746" s="342">
        <f t="shared" si="309"/>
        <v>0.42493336272486482</v>
      </c>
      <c r="H9746" s="342">
        <f t="shared" si="308"/>
        <v>8.0649333627248652</v>
      </c>
      <c r="I9746" s="190"/>
      <c r="J9746" s="347">
        <v>6</v>
      </c>
    </row>
    <row r="9747" spans="1:10" ht="13.5" hidden="1" customHeight="1" thickBot="1">
      <c r="A9747" s="410"/>
      <c r="B9747" s="183">
        <v>1.5</v>
      </c>
      <c r="C9747" s="184">
        <v>45.85</v>
      </c>
      <c r="D9747" s="346" t="s">
        <v>387</v>
      </c>
      <c r="E9747" s="346" t="s">
        <v>386</v>
      </c>
      <c r="F9747" s="346" t="s">
        <v>816</v>
      </c>
      <c r="G9747" s="342">
        <f t="shared" si="309"/>
        <v>2.5501563718501381</v>
      </c>
      <c r="H9747" s="342">
        <f t="shared" si="308"/>
        <v>48.400156371850137</v>
      </c>
      <c r="I9747" s="190"/>
      <c r="J9747" s="347">
        <v>6</v>
      </c>
    </row>
    <row r="9748" spans="1:10" ht="13.5" hidden="1" customHeight="1" thickBot="1">
      <c r="A9748" s="410"/>
      <c r="B9748" s="183">
        <v>2.5</v>
      </c>
      <c r="C9748" s="184">
        <v>76.42</v>
      </c>
      <c r="D9748" s="346" t="s">
        <v>387</v>
      </c>
      <c r="E9748" s="346" t="s">
        <v>386</v>
      </c>
      <c r="F9748" s="346" t="s">
        <v>863</v>
      </c>
      <c r="G9748" s="342">
        <f t="shared" si="309"/>
        <v>4.2504460182505461</v>
      </c>
      <c r="H9748" s="342">
        <f t="shared" si="308"/>
        <v>80.670446018250544</v>
      </c>
      <c r="I9748" s="190"/>
      <c r="J9748" s="347">
        <v>6</v>
      </c>
    </row>
    <row r="9749" spans="1:10" ht="13.5" hidden="1" customHeight="1" thickBot="1">
      <c r="A9749" s="410"/>
      <c r="B9749" s="183">
        <v>0.25</v>
      </c>
      <c r="C9749" s="184">
        <v>7.64</v>
      </c>
      <c r="D9749" s="346" t="s">
        <v>387</v>
      </c>
      <c r="E9749" s="346" t="s">
        <v>386</v>
      </c>
      <c r="F9749" s="346" t="s">
        <v>864</v>
      </c>
      <c r="G9749" s="342">
        <f t="shared" si="309"/>
        <v>0.42493336272486482</v>
      </c>
      <c r="H9749" s="342">
        <f t="shared" si="308"/>
        <v>8.0649333627248652</v>
      </c>
      <c r="I9749" s="190"/>
      <c r="J9749" s="347">
        <v>6</v>
      </c>
    </row>
    <row r="9750" spans="1:10" ht="13.5" hidden="1" customHeight="1" thickBot="1">
      <c r="A9750" s="410"/>
      <c r="B9750" s="183">
        <v>1.5</v>
      </c>
      <c r="C9750" s="184">
        <v>45.85</v>
      </c>
      <c r="D9750" s="346" t="s">
        <v>387</v>
      </c>
      <c r="E9750" s="346" t="s">
        <v>386</v>
      </c>
      <c r="F9750" s="346" t="s">
        <v>841</v>
      </c>
      <c r="G9750" s="342">
        <f t="shared" si="309"/>
        <v>2.5501563718501381</v>
      </c>
      <c r="H9750" s="342">
        <f t="shared" si="308"/>
        <v>48.400156371850137</v>
      </c>
      <c r="I9750" s="190"/>
      <c r="J9750" s="347">
        <v>6</v>
      </c>
    </row>
    <row r="9751" spans="1:10" ht="13.5" hidden="1" customHeight="1" thickBot="1">
      <c r="A9751" s="410"/>
      <c r="B9751" s="183">
        <v>1.5</v>
      </c>
      <c r="C9751" s="184">
        <v>45.85</v>
      </c>
      <c r="D9751" s="346" t="s">
        <v>387</v>
      </c>
      <c r="E9751" s="346" t="s">
        <v>386</v>
      </c>
      <c r="F9751" s="346" t="s">
        <v>856</v>
      </c>
      <c r="G9751" s="342">
        <f t="shared" si="309"/>
        <v>2.5501563718501381</v>
      </c>
      <c r="H9751" s="342">
        <f t="shared" si="308"/>
        <v>48.400156371850137</v>
      </c>
      <c r="I9751" s="190"/>
      <c r="J9751" s="347">
        <v>6</v>
      </c>
    </row>
    <row r="9752" spans="1:10" ht="13.5" hidden="1" customHeight="1" thickBot="1">
      <c r="A9752" s="410"/>
      <c r="B9752" s="183">
        <v>42.5</v>
      </c>
      <c r="C9752" s="184">
        <v>1115.2</v>
      </c>
      <c r="D9752" s="346" t="s">
        <v>384</v>
      </c>
      <c r="E9752" s="346" t="s">
        <v>386</v>
      </c>
      <c r="F9752" s="346" t="s">
        <v>807</v>
      </c>
      <c r="G9752" s="342">
        <f t="shared" si="309"/>
        <v>62.026922265807499</v>
      </c>
      <c r="H9752" s="342">
        <f t="shared" si="308"/>
        <v>1177.2269222658076</v>
      </c>
      <c r="I9752" s="190"/>
      <c r="J9752" s="347">
        <v>6</v>
      </c>
    </row>
    <row r="9753" spans="1:10" ht="13.5" hidden="1" customHeight="1" thickBot="1">
      <c r="A9753" s="410"/>
      <c r="B9753" s="183">
        <v>43</v>
      </c>
      <c r="C9753" s="184">
        <v>1128.32</v>
      </c>
      <c r="D9753" s="346" t="s">
        <v>384</v>
      </c>
      <c r="E9753" s="346" t="s">
        <v>386</v>
      </c>
      <c r="F9753" s="346" t="s">
        <v>837</v>
      </c>
      <c r="G9753" s="342">
        <f t="shared" si="309"/>
        <v>62.756650763052285</v>
      </c>
      <c r="H9753" s="342">
        <f t="shared" si="308"/>
        <v>1191.0766507630522</v>
      </c>
      <c r="I9753" s="190"/>
      <c r="J9753" s="347">
        <v>6</v>
      </c>
    </row>
    <row r="9754" spans="1:10" ht="13.5" hidden="1" customHeight="1" thickBot="1">
      <c r="A9754" s="410"/>
      <c r="B9754" s="183">
        <v>40</v>
      </c>
      <c r="C9754" s="184">
        <v>1049.5999999999999</v>
      </c>
      <c r="D9754" s="346" t="s">
        <v>384</v>
      </c>
      <c r="E9754" s="346" t="s">
        <v>386</v>
      </c>
      <c r="F9754" s="346" t="s">
        <v>811</v>
      </c>
      <c r="G9754" s="342">
        <f t="shared" si="309"/>
        <v>58.378279779583522</v>
      </c>
      <c r="H9754" s="342">
        <f t="shared" si="308"/>
        <v>1107.9782797795833</v>
      </c>
      <c r="I9754" s="190"/>
      <c r="J9754" s="347">
        <v>6</v>
      </c>
    </row>
    <row r="9755" spans="1:10" ht="13.5" hidden="1" customHeight="1" thickBot="1">
      <c r="A9755" s="410"/>
      <c r="B9755" s="183">
        <v>40</v>
      </c>
      <c r="C9755" s="184">
        <v>1049.5999999999999</v>
      </c>
      <c r="D9755" s="346" t="s">
        <v>384</v>
      </c>
      <c r="E9755" s="346" t="s">
        <v>386</v>
      </c>
      <c r="F9755" s="346" t="s">
        <v>813</v>
      </c>
      <c r="G9755" s="342">
        <f t="shared" si="309"/>
        <v>58.378279779583522</v>
      </c>
      <c r="H9755" s="342">
        <f t="shared" si="308"/>
        <v>1107.9782797795833</v>
      </c>
      <c r="I9755" s="190"/>
      <c r="J9755" s="347">
        <v>6</v>
      </c>
    </row>
    <row r="9756" spans="1:10" ht="13.5" hidden="1" customHeight="1" thickBot="1">
      <c r="A9756" s="410"/>
      <c r="B9756" s="183">
        <v>48.5</v>
      </c>
      <c r="C9756" s="184">
        <v>1272.6400000000001</v>
      </c>
      <c r="D9756" s="346" t="s">
        <v>384</v>
      </c>
      <c r="E9756" s="346" t="s">
        <v>386</v>
      </c>
      <c r="F9756" s="346" t="s">
        <v>808</v>
      </c>
      <c r="G9756" s="342">
        <f t="shared" si="309"/>
        <v>70.783664232745025</v>
      </c>
      <c r="H9756" s="342">
        <f t="shared" si="308"/>
        <v>1343.4236642327451</v>
      </c>
      <c r="I9756" s="190"/>
      <c r="J9756" s="347">
        <v>6</v>
      </c>
    </row>
    <row r="9757" spans="1:10" ht="13.5" hidden="1" customHeight="1" thickBot="1">
      <c r="A9757" s="410"/>
      <c r="B9757" s="183">
        <v>46</v>
      </c>
      <c r="C9757" s="184">
        <v>1207.04</v>
      </c>
      <c r="D9757" s="346" t="s">
        <v>384</v>
      </c>
      <c r="E9757" s="346" t="s">
        <v>386</v>
      </c>
      <c r="F9757" s="346" t="s">
        <v>809</v>
      </c>
      <c r="G9757" s="342">
        <f t="shared" si="309"/>
        <v>67.135021746521048</v>
      </c>
      <c r="H9757" s="342">
        <f t="shared" si="308"/>
        <v>1274.175021746521</v>
      </c>
      <c r="I9757" s="190"/>
      <c r="J9757" s="347">
        <v>6</v>
      </c>
    </row>
    <row r="9758" spans="1:10" ht="13.5" hidden="1" customHeight="1" thickBot="1">
      <c r="A9758" s="410"/>
      <c r="B9758" s="183">
        <v>39.4</v>
      </c>
      <c r="C9758" s="184">
        <v>1003.9</v>
      </c>
      <c r="D9758" s="346" t="s">
        <v>384</v>
      </c>
      <c r="E9758" s="346" t="s">
        <v>386</v>
      </c>
      <c r="F9758" s="346" t="s">
        <v>825</v>
      </c>
      <c r="G9758" s="342">
        <f t="shared" si="309"/>
        <v>55.836466340247618</v>
      </c>
      <c r="H9758" s="342">
        <f t="shared" si="308"/>
        <v>1059.7364663402475</v>
      </c>
      <c r="I9758" s="190"/>
      <c r="J9758" s="347">
        <v>6</v>
      </c>
    </row>
    <row r="9759" spans="1:10" ht="13.5" hidden="1" customHeight="1" thickBot="1">
      <c r="A9759" s="410"/>
      <c r="B9759" s="183">
        <v>46.5</v>
      </c>
      <c r="C9759" s="184">
        <v>1220.1600000000001</v>
      </c>
      <c r="D9759" s="346" t="s">
        <v>384</v>
      </c>
      <c r="E9759" s="346" t="s">
        <v>386</v>
      </c>
      <c r="F9759" s="346" t="s">
        <v>810</v>
      </c>
      <c r="G9759" s="342">
        <f t="shared" si="309"/>
        <v>67.864750243765855</v>
      </c>
      <c r="H9759" s="342">
        <f t="shared" si="308"/>
        <v>1288.024750243766</v>
      </c>
      <c r="I9759" s="190"/>
      <c r="J9759" s="347">
        <v>6</v>
      </c>
    </row>
    <row r="9760" spans="1:10" ht="13.5" hidden="1" customHeight="1" thickBot="1">
      <c r="A9760" s="410"/>
      <c r="B9760" s="183">
        <v>78.67</v>
      </c>
      <c r="C9760" s="184">
        <v>2004.5</v>
      </c>
      <c r="D9760" s="346" t="s">
        <v>384</v>
      </c>
      <c r="E9760" s="346" t="s">
        <v>386</v>
      </c>
      <c r="F9760" s="346" t="s">
        <v>818</v>
      </c>
      <c r="G9760" s="342">
        <f t="shared" si="309"/>
        <v>111.48938816518215</v>
      </c>
      <c r="H9760" s="342">
        <f t="shared" si="308"/>
        <v>2115.9893881651819</v>
      </c>
      <c r="I9760" s="190"/>
      <c r="J9760" s="347">
        <v>6</v>
      </c>
    </row>
    <row r="9761" spans="1:10" ht="13.5" hidden="1" customHeight="1" thickBot="1">
      <c r="A9761" s="410"/>
      <c r="B9761" s="183">
        <v>46.5</v>
      </c>
      <c r="C9761" s="184">
        <v>1220.1600000000001</v>
      </c>
      <c r="D9761" s="346" t="s">
        <v>384</v>
      </c>
      <c r="E9761" s="346" t="s">
        <v>386</v>
      </c>
      <c r="F9761" s="346" t="s">
        <v>835</v>
      </c>
      <c r="G9761" s="342">
        <f t="shared" si="309"/>
        <v>67.864750243765855</v>
      </c>
      <c r="H9761" s="342">
        <f t="shared" si="308"/>
        <v>1288.024750243766</v>
      </c>
      <c r="I9761" s="190"/>
      <c r="J9761" s="347">
        <v>6</v>
      </c>
    </row>
    <row r="9762" spans="1:10" ht="13.5" hidden="1" customHeight="1" thickBot="1">
      <c r="A9762" s="410"/>
      <c r="B9762" s="183">
        <v>50</v>
      </c>
      <c r="C9762" s="184">
        <v>1424.28</v>
      </c>
      <c r="D9762" s="346" t="s">
        <v>384</v>
      </c>
      <c r="E9762" s="346" t="s">
        <v>386</v>
      </c>
      <c r="F9762" s="346" t="s">
        <v>802</v>
      </c>
      <c r="G9762" s="342">
        <f t="shared" si="309"/>
        <v>79.217812809132255</v>
      </c>
      <c r="H9762" s="342">
        <f t="shared" si="308"/>
        <v>1503.4978128091323</v>
      </c>
      <c r="I9762" s="190"/>
      <c r="J9762" s="347">
        <v>6</v>
      </c>
    </row>
    <row r="9763" spans="1:10" ht="13.5" hidden="1" customHeight="1" thickBot="1">
      <c r="A9763" s="410"/>
      <c r="B9763" s="183">
        <v>45</v>
      </c>
      <c r="C9763" s="184">
        <v>1281.8499999999999</v>
      </c>
      <c r="D9763" s="346" t="s">
        <v>384</v>
      </c>
      <c r="E9763" s="346" t="s">
        <v>386</v>
      </c>
      <c r="F9763" s="346" t="s">
        <v>803</v>
      </c>
      <c r="G9763" s="342">
        <f t="shared" si="309"/>
        <v>71.29592028911884</v>
      </c>
      <c r="H9763" s="342">
        <f t="shared" si="308"/>
        <v>1353.1459202891187</v>
      </c>
      <c r="I9763" s="190"/>
      <c r="J9763" s="347">
        <v>6</v>
      </c>
    </row>
    <row r="9764" spans="1:10" ht="13.5" hidden="1" customHeight="1" thickBot="1">
      <c r="A9764" s="410"/>
      <c r="B9764" s="183">
        <v>87.5</v>
      </c>
      <c r="C9764" s="184">
        <v>1939.07</v>
      </c>
      <c r="D9764" s="346" t="s">
        <v>384</v>
      </c>
      <c r="E9764" s="346" t="s">
        <v>386</v>
      </c>
      <c r="F9764" s="346" t="s">
        <v>804</v>
      </c>
      <c r="G9764" s="342">
        <f t="shared" si="309"/>
        <v>107.85020100247431</v>
      </c>
      <c r="H9764" s="342">
        <f t="shared" si="308"/>
        <v>2046.9202010024742</v>
      </c>
      <c r="I9764" s="190"/>
      <c r="J9764" s="347">
        <v>6</v>
      </c>
    </row>
    <row r="9765" spans="1:10" ht="13.5" hidden="1" customHeight="1" thickBot="1">
      <c r="A9765" s="410"/>
      <c r="B9765" s="183">
        <v>143.5</v>
      </c>
      <c r="C9765" s="184">
        <v>2615.1799999999998</v>
      </c>
      <c r="D9765" s="346" t="s">
        <v>384</v>
      </c>
      <c r="E9765" s="346" t="s">
        <v>386</v>
      </c>
      <c r="F9765" s="346" t="s">
        <v>845</v>
      </c>
      <c r="G9765" s="342">
        <f t="shared" si="309"/>
        <v>145.45513501712199</v>
      </c>
      <c r="H9765" s="342">
        <f t="shared" si="308"/>
        <v>2760.6351350171217</v>
      </c>
      <c r="I9765" s="190"/>
      <c r="J9765" s="347">
        <v>6</v>
      </c>
    </row>
    <row r="9766" spans="1:10" ht="13.5" hidden="1" customHeight="1" thickBot="1">
      <c r="A9766" s="410"/>
      <c r="B9766" s="183">
        <v>206</v>
      </c>
      <c r="C9766" s="184">
        <v>3591.09</v>
      </c>
      <c r="D9766" s="346" t="s">
        <v>384</v>
      </c>
      <c r="E9766" s="346" t="s">
        <v>386</v>
      </c>
      <c r="F9766" s="346" t="s">
        <v>843</v>
      </c>
      <c r="G9766" s="342">
        <f t="shared" si="309"/>
        <v>199.734810150214</v>
      </c>
      <c r="H9766" s="342">
        <f t="shared" si="308"/>
        <v>3790.824810150214</v>
      </c>
      <c r="I9766" s="190"/>
      <c r="J9766" s="347">
        <v>6</v>
      </c>
    </row>
    <row r="9767" spans="1:10" ht="13.5" hidden="1" customHeight="1" thickBot="1">
      <c r="A9767" s="410"/>
      <c r="B9767" s="183">
        <v>188</v>
      </c>
      <c r="C9767" s="184">
        <v>3057.6</v>
      </c>
      <c r="D9767" s="346" t="s">
        <v>384</v>
      </c>
      <c r="E9767" s="346" t="s">
        <v>386</v>
      </c>
      <c r="F9767" s="346" t="s">
        <v>894</v>
      </c>
      <c r="G9767" s="342">
        <f t="shared" si="309"/>
        <v>170.06233637009774</v>
      </c>
      <c r="H9767" s="342">
        <f t="shared" si="308"/>
        <v>3227.6623363700978</v>
      </c>
      <c r="I9767" s="190"/>
      <c r="J9767" s="347">
        <v>6</v>
      </c>
    </row>
    <row r="9768" spans="1:10" ht="13.5" hidden="1" customHeight="1" thickBot="1">
      <c r="A9768" s="410"/>
      <c r="B9768" s="183">
        <v>196.5</v>
      </c>
      <c r="C9768" s="184">
        <v>3536.42</v>
      </c>
      <c r="D9768" s="346" t="s">
        <v>384</v>
      </c>
      <c r="E9768" s="346" t="s">
        <v>386</v>
      </c>
      <c r="F9768" s="346" t="s">
        <v>881</v>
      </c>
      <c r="G9768" s="342">
        <f t="shared" si="309"/>
        <v>196.69408934652705</v>
      </c>
      <c r="H9768" s="342">
        <f t="shared" si="308"/>
        <v>3733.1140893465272</v>
      </c>
      <c r="I9768" s="190"/>
      <c r="J9768" s="347">
        <v>6</v>
      </c>
    </row>
    <row r="9769" spans="1:10" ht="13.5" hidden="1" customHeight="1" thickBot="1">
      <c r="A9769" s="410"/>
      <c r="B9769" s="183">
        <v>256.5</v>
      </c>
      <c r="C9769" s="184">
        <v>4698.3999999999996</v>
      </c>
      <c r="D9769" s="346" t="s">
        <v>384</v>
      </c>
      <c r="E9769" s="346" t="s">
        <v>386</v>
      </c>
      <c r="F9769" s="346" t="s">
        <v>805</v>
      </c>
      <c r="G9769" s="342">
        <f t="shared" si="309"/>
        <v>261.32289416577288</v>
      </c>
      <c r="H9769" s="342">
        <f t="shared" si="308"/>
        <v>4959.7228941657722</v>
      </c>
      <c r="I9769" s="190"/>
      <c r="J9769" s="347">
        <v>6</v>
      </c>
    </row>
    <row r="9770" spans="1:10" ht="13.5" hidden="1" customHeight="1" thickBot="1">
      <c r="A9770" s="410"/>
      <c r="B9770" s="183">
        <v>254</v>
      </c>
      <c r="C9770" s="184">
        <v>4930.74</v>
      </c>
      <c r="D9770" s="346" t="s">
        <v>384</v>
      </c>
      <c r="E9770" s="346" t="s">
        <v>386</v>
      </c>
      <c r="F9770" s="346" t="s">
        <v>862</v>
      </c>
      <c r="G9770" s="342">
        <f t="shared" si="309"/>
        <v>274.24554043481675</v>
      </c>
      <c r="H9770" s="342">
        <f t="shared" si="308"/>
        <v>5204.9855404348164</v>
      </c>
      <c r="I9770" s="190"/>
      <c r="J9770" s="347">
        <v>6</v>
      </c>
    </row>
    <row r="9771" spans="1:10" ht="13.5" hidden="1" customHeight="1" thickBot="1">
      <c r="A9771" s="410"/>
      <c r="B9771" s="183">
        <v>121.25</v>
      </c>
      <c r="C9771" s="184">
        <v>2811.37</v>
      </c>
      <c r="D9771" s="346" t="s">
        <v>384</v>
      </c>
      <c r="E9771" s="346" t="s">
        <v>386</v>
      </c>
      <c r="F9771" s="346" t="s">
        <v>816</v>
      </c>
      <c r="G9771" s="342">
        <f t="shared" si="309"/>
        <v>156.36713455023602</v>
      </c>
      <c r="H9771" s="342">
        <f t="shared" si="308"/>
        <v>2967.7371345502361</v>
      </c>
      <c r="I9771" s="190"/>
      <c r="J9771" s="347">
        <v>6</v>
      </c>
    </row>
    <row r="9772" spans="1:10" ht="13.5" hidden="1" customHeight="1" thickBot="1">
      <c r="A9772" s="410"/>
      <c r="B9772" s="183">
        <v>114.5</v>
      </c>
      <c r="C9772" s="184">
        <v>2726.51</v>
      </c>
      <c r="D9772" s="346" t="s">
        <v>384</v>
      </c>
      <c r="E9772" s="346" t="s">
        <v>386</v>
      </c>
      <c r="F9772" s="346" t="s">
        <v>863</v>
      </c>
      <c r="G9772" s="342">
        <f t="shared" si="309"/>
        <v>151.64725952918474</v>
      </c>
      <c r="H9772" s="342">
        <f t="shared" si="308"/>
        <v>2878.157259529185</v>
      </c>
      <c r="I9772" s="190"/>
      <c r="J9772" s="347">
        <v>6</v>
      </c>
    </row>
    <row r="9773" spans="1:10" ht="13.5" hidden="1" customHeight="1" thickBot="1">
      <c r="A9773" s="410"/>
      <c r="B9773" s="183">
        <v>101.75</v>
      </c>
      <c r="C9773" s="184">
        <v>2369.4</v>
      </c>
      <c r="D9773" s="346" t="s">
        <v>384</v>
      </c>
      <c r="E9773" s="346" t="s">
        <v>386</v>
      </c>
      <c r="F9773" s="346" t="s">
        <v>864</v>
      </c>
      <c r="G9773" s="342">
        <f t="shared" si="309"/>
        <v>131.78496199480298</v>
      </c>
      <c r="H9773" s="342">
        <f t="shared" si="308"/>
        <v>2501.184961994803</v>
      </c>
      <c r="I9773" s="190"/>
      <c r="J9773" s="347">
        <v>6</v>
      </c>
    </row>
    <row r="9774" spans="1:10" ht="13.5" hidden="1" customHeight="1" thickBot="1">
      <c r="A9774" s="410"/>
      <c r="B9774" s="183">
        <v>136</v>
      </c>
      <c r="C9774" s="184">
        <v>3225.45</v>
      </c>
      <c r="D9774" s="346" t="s">
        <v>384</v>
      </c>
      <c r="E9774" s="346" t="s">
        <v>386</v>
      </c>
      <c r="F9774" s="346" t="s">
        <v>841</v>
      </c>
      <c r="G9774" s="342">
        <f t="shared" si="309"/>
        <v>179.39807785352295</v>
      </c>
      <c r="H9774" s="342">
        <f t="shared" si="308"/>
        <v>3404.8480778535227</v>
      </c>
      <c r="I9774" s="190"/>
      <c r="J9774" s="347">
        <v>6</v>
      </c>
    </row>
    <row r="9775" spans="1:10" ht="13.5" hidden="1" customHeight="1" thickBot="1">
      <c r="A9775" s="410"/>
      <c r="B9775" s="183">
        <v>129.25</v>
      </c>
      <c r="C9775" s="184">
        <v>3039.25</v>
      </c>
      <c r="D9775" s="346" t="s">
        <v>384</v>
      </c>
      <c r="E9775" s="346" t="s">
        <v>386</v>
      </c>
      <c r="F9775" s="346" t="s">
        <v>856</v>
      </c>
      <c r="G9775" s="342">
        <f t="shared" si="309"/>
        <v>169.04171762585673</v>
      </c>
      <c r="H9775" s="342">
        <f t="shared" si="308"/>
        <v>3208.2917176258566</v>
      </c>
      <c r="I9775" s="190"/>
      <c r="J9775" s="347">
        <v>6</v>
      </c>
    </row>
    <row r="9776" spans="1:10" ht="13.5" hidden="1" customHeight="1" thickBot="1">
      <c r="A9776" s="410"/>
      <c r="B9776" s="183">
        <v>0</v>
      </c>
      <c r="C9776" s="184">
        <v>53.11</v>
      </c>
      <c r="D9776" s="346" t="s">
        <v>418</v>
      </c>
      <c r="E9776" s="346" t="s">
        <v>386</v>
      </c>
      <c r="F9776" s="346" t="s">
        <v>822</v>
      </c>
      <c r="G9776" s="342">
        <f t="shared" si="309"/>
        <v>2.9539543055389488</v>
      </c>
      <c r="H9776" s="342">
        <f t="shared" si="308"/>
        <v>56.06395430553895</v>
      </c>
      <c r="I9776" s="190"/>
      <c r="J9776" s="347">
        <v>6</v>
      </c>
    </row>
    <row r="9777" spans="1:10" ht="13.5" hidden="1" customHeight="1" thickBot="1">
      <c r="A9777" s="410"/>
      <c r="B9777" s="183">
        <v>506.25</v>
      </c>
      <c r="C9777" s="184">
        <v>19921.46</v>
      </c>
      <c r="D9777" s="346" t="s">
        <v>385</v>
      </c>
      <c r="E9777" s="346" t="s">
        <v>386</v>
      </c>
      <c r="F9777" s="346" t="s">
        <v>817</v>
      </c>
      <c r="G9777" s="342">
        <f t="shared" si="309"/>
        <v>1108.0226424331001</v>
      </c>
      <c r="H9777" s="342">
        <f t="shared" si="308"/>
        <v>21029.4826424331</v>
      </c>
      <c r="I9777" s="190"/>
      <c r="J9777" s="347">
        <v>6</v>
      </c>
    </row>
    <row r="9778" spans="1:10" ht="13.5" hidden="1" customHeight="1" thickBot="1">
      <c r="A9778" s="410"/>
      <c r="B9778" s="183">
        <v>566.55999999999995</v>
      </c>
      <c r="C9778" s="184">
        <v>21647.91</v>
      </c>
      <c r="D9778" s="346" t="s">
        <v>385</v>
      </c>
      <c r="E9778" s="346" t="s">
        <v>386</v>
      </c>
      <c r="F9778" s="346" t="s">
        <v>822</v>
      </c>
      <c r="G9778" s="342">
        <f t="shared" si="309"/>
        <v>1204.0470146944017</v>
      </c>
      <c r="H9778" s="342">
        <f t="shared" si="308"/>
        <v>22851.957014694402</v>
      </c>
      <c r="I9778" s="190"/>
      <c r="J9778" s="347">
        <v>6</v>
      </c>
    </row>
    <row r="9779" spans="1:10" ht="13.5" hidden="1" customHeight="1" thickBot="1">
      <c r="A9779" s="410"/>
      <c r="B9779" s="183">
        <v>588.96</v>
      </c>
      <c r="C9779" s="184">
        <v>22999.66</v>
      </c>
      <c r="D9779" s="346" t="s">
        <v>385</v>
      </c>
      <c r="E9779" s="346" t="s">
        <v>386</v>
      </c>
      <c r="F9779" s="346" t="s">
        <v>823</v>
      </c>
      <c r="G9779" s="342">
        <f t="shared" si="309"/>
        <v>1279.2307415351524</v>
      </c>
      <c r="H9779" s="342">
        <f t="shared" si="308"/>
        <v>24278.890741535153</v>
      </c>
      <c r="I9779" s="190"/>
      <c r="J9779" s="347">
        <v>6</v>
      </c>
    </row>
    <row r="9780" spans="1:10" ht="13.5" hidden="1" customHeight="1" thickBot="1">
      <c r="A9780" s="410"/>
      <c r="B9780" s="183">
        <v>494.29</v>
      </c>
      <c r="C9780" s="184">
        <v>20291.52</v>
      </c>
      <c r="D9780" s="346" t="s">
        <v>385</v>
      </c>
      <c r="E9780" s="346" t="s">
        <v>386</v>
      </c>
      <c r="F9780" s="346" t="s">
        <v>824</v>
      </c>
      <c r="G9780" s="342">
        <f t="shared" si="309"/>
        <v>1128.6052131412107</v>
      </c>
      <c r="H9780" s="342">
        <f t="shared" si="308"/>
        <v>21420.125213141211</v>
      </c>
      <c r="I9780" s="190"/>
      <c r="J9780" s="347">
        <v>6</v>
      </c>
    </row>
    <row r="9781" spans="1:10" ht="13.5" hidden="1" customHeight="1" thickBot="1">
      <c r="A9781" s="410"/>
      <c r="B9781" s="183">
        <v>494.29</v>
      </c>
      <c r="C9781" s="184">
        <v>20714.77</v>
      </c>
      <c r="D9781" s="346" t="s">
        <v>385</v>
      </c>
      <c r="E9781" s="346" t="s">
        <v>386</v>
      </c>
      <c r="F9781" s="346" t="s">
        <v>825</v>
      </c>
      <c r="G9781" s="342">
        <f t="shared" si="309"/>
        <v>1152.1461877188676</v>
      </c>
      <c r="H9781" s="342">
        <f t="shared" si="308"/>
        <v>21866.916187718867</v>
      </c>
      <c r="I9781" s="190"/>
      <c r="J9781" s="347">
        <v>6</v>
      </c>
    </row>
    <row r="9782" spans="1:10" ht="13.5" hidden="1" customHeight="1" thickBot="1">
      <c r="A9782" s="410"/>
      <c r="B9782" s="183">
        <v>431.25</v>
      </c>
      <c r="C9782" s="184">
        <v>17243.96</v>
      </c>
      <c r="D9782" s="346" t="s">
        <v>385</v>
      </c>
      <c r="E9782" s="346" t="s">
        <v>386</v>
      </c>
      <c r="F9782" s="346" t="s">
        <v>818</v>
      </c>
      <c r="G9782" s="342">
        <f t="shared" si="309"/>
        <v>959.10129705406553</v>
      </c>
      <c r="H9782" s="342">
        <f t="shared" si="308"/>
        <v>18203.061297054064</v>
      </c>
      <c r="I9782" s="190"/>
      <c r="J9782" s="347">
        <v>6</v>
      </c>
    </row>
    <row r="9783" spans="1:10" ht="13.5" hidden="1" customHeight="1" thickBot="1">
      <c r="A9783" s="410"/>
      <c r="B9783" s="183">
        <v>643.79</v>
      </c>
      <c r="C9783" s="184">
        <v>24163.88</v>
      </c>
      <c r="D9783" s="346" t="s">
        <v>385</v>
      </c>
      <c r="E9783" s="346" t="s">
        <v>386</v>
      </c>
      <c r="F9783" s="346" t="s">
        <v>826</v>
      </c>
      <c r="G9783" s="342">
        <f t="shared" si="309"/>
        <v>1343.9841341466108</v>
      </c>
      <c r="H9783" s="342">
        <f t="shared" si="308"/>
        <v>25507.864134146614</v>
      </c>
      <c r="I9783" s="190"/>
      <c r="J9783" s="347">
        <v>6</v>
      </c>
    </row>
    <row r="9784" spans="1:10" ht="13.5" hidden="1" customHeight="1" thickBot="1">
      <c r="A9784" s="410"/>
      <c r="B9784" s="183">
        <v>691.63</v>
      </c>
      <c r="C9784" s="184">
        <v>26318.21</v>
      </c>
      <c r="D9784" s="346" t="s">
        <v>385</v>
      </c>
      <c r="E9784" s="346" t="s">
        <v>386</v>
      </c>
      <c r="F9784" s="346" t="s">
        <v>827</v>
      </c>
      <c r="G9784" s="342">
        <f t="shared" si="309"/>
        <v>1463.8069995025085</v>
      </c>
      <c r="H9784" s="342">
        <f t="shared" si="308"/>
        <v>27782.016999502506</v>
      </c>
      <c r="I9784" s="190"/>
      <c r="J9784" s="347">
        <v>6</v>
      </c>
    </row>
    <row r="9785" spans="1:10" ht="13.5" hidden="1" customHeight="1" thickBot="1">
      <c r="A9785" s="410"/>
      <c r="B9785" s="183">
        <v>683.63</v>
      </c>
      <c r="C9785" s="184">
        <v>26098.53</v>
      </c>
      <c r="D9785" s="346" t="s">
        <v>385</v>
      </c>
      <c r="E9785" s="346" t="s">
        <v>386</v>
      </c>
      <c r="F9785" s="346" t="s">
        <v>828</v>
      </c>
      <c r="G9785" s="342">
        <f t="shared" si="309"/>
        <v>1451.5884967376658</v>
      </c>
      <c r="H9785" s="342">
        <f t="shared" si="308"/>
        <v>27550.118496737665</v>
      </c>
      <c r="I9785" s="190"/>
      <c r="J9785" s="347">
        <v>6</v>
      </c>
    </row>
    <row r="9786" spans="1:10" ht="13.5" hidden="1" customHeight="1" thickBot="1">
      <c r="A9786" s="410"/>
      <c r="B9786" s="183">
        <v>611.79</v>
      </c>
      <c r="C9786" s="184">
        <v>23449.58</v>
      </c>
      <c r="D9786" s="346" t="s">
        <v>385</v>
      </c>
      <c r="E9786" s="346" t="s">
        <v>386</v>
      </c>
      <c r="F9786" s="346" t="s">
        <v>819</v>
      </c>
      <c r="G9786" s="342">
        <f t="shared" si="309"/>
        <v>1304.2550895138399</v>
      </c>
      <c r="H9786" s="342">
        <f t="shared" si="308"/>
        <v>24753.835089513843</v>
      </c>
      <c r="I9786" s="190"/>
      <c r="J9786" s="347">
        <v>6</v>
      </c>
    </row>
    <row r="9787" spans="1:10" ht="13.5" hidden="1" customHeight="1" thickBot="1">
      <c r="A9787" s="410"/>
      <c r="B9787" s="183">
        <v>643.63</v>
      </c>
      <c r="C9787" s="184">
        <v>24972.42</v>
      </c>
      <c r="D9787" s="346" t="s">
        <v>385</v>
      </c>
      <c r="E9787" s="346" t="s">
        <v>386</v>
      </c>
      <c r="F9787" s="346" t="s">
        <v>829</v>
      </c>
      <c r="G9787" s="342">
        <f t="shared" si="309"/>
        <v>1388.9547651803232</v>
      </c>
      <c r="H9787" s="342">
        <f t="shared" si="308"/>
        <v>26361.374765180321</v>
      </c>
      <c r="I9787" s="190"/>
      <c r="J9787" s="347">
        <v>6</v>
      </c>
    </row>
    <row r="9788" spans="1:10" ht="13.5" hidden="1" customHeight="1" thickBot="1">
      <c r="A9788" s="410"/>
      <c r="B9788" s="183">
        <v>691.63</v>
      </c>
      <c r="C9788" s="184">
        <v>26318.21</v>
      </c>
      <c r="D9788" s="346" t="s">
        <v>385</v>
      </c>
      <c r="E9788" s="346" t="s">
        <v>386</v>
      </c>
      <c r="F9788" s="346" t="s">
        <v>830</v>
      </c>
      <c r="G9788" s="342">
        <f t="shared" si="309"/>
        <v>1463.8069995025085</v>
      </c>
      <c r="H9788" s="342">
        <f t="shared" si="308"/>
        <v>27782.016999502506</v>
      </c>
      <c r="I9788" s="190"/>
      <c r="J9788" s="347">
        <v>6</v>
      </c>
    </row>
    <row r="9789" spans="1:10" ht="13.5" hidden="1" customHeight="1" thickBot="1">
      <c r="A9789" s="410"/>
      <c r="B9789" s="183">
        <v>612.11</v>
      </c>
      <c r="C9789" s="184">
        <v>22889.39</v>
      </c>
      <c r="D9789" s="346" t="s">
        <v>385</v>
      </c>
      <c r="E9789" s="346" t="s">
        <v>386</v>
      </c>
      <c r="F9789" s="346" t="s">
        <v>820</v>
      </c>
      <c r="G9789" s="342">
        <f t="shared" si="309"/>
        <v>1273.0975737461904</v>
      </c>
      <c r="H9789" s="342">
        <f t="shared" si="308"/>
        <v>24162.487573746192</v>
      </c>
      <c r="I9789" s="190"/>
      <c r="J9789" s="347">
        <v>6</v>
      </c>
    </row>
    <row r="9790" spans="1:10" ht="13.5" hidden="1" customHeight="1" thickBot="1">
      <c r="A9790" s="410"/>
      <c r="B9790" s="183">
        <v>644.59</v>
      </c>
      <c r="C9790" s="184">
        <v>23319.53</v>
      </c>
      <c r="D9790" s="346" t="s">
        <v>385</v>
      </c>
      <c r="E9790" s="346" t="s">
        <v>386</v>
      </c>
      <c r="F9790" s="346" t="s">
        <v>805</v>
      </c>
      <c r="G9790" s="342">
        <f t="shared" si="309"/>
        <v>1297.0217670240011</v>
      </c>
      <c r="H9790" s="342">
        <f t="shared" si="308"/>
        <v>24616.551767024001</v>
      </c>
      <c r="I9790" s="190"/>
      <c r="J9790" s="347">
        <v>6</v>
      </c>
    </row>
    <row r="9791" spans="1:10" ht="13.5" hidden="1" customHeight="1" thickBot="1">
      <c r="A9791" s="410"/>
      <c r="B9791" s="183">
        <v>675.63</v>
      </c>
      <c r="C9791" s="184">
        <v>25756.080000000002</v>
      </c>
      <c r="D9791" s="346" t="s">
        <v>385</v>
      </c>
      <c r="E9791" s="346" t="s">
        <v>386</v>
      </c>
      <c r="F9791" s="346" t="s">
        <v>831</v>
      </c>
      <c r="G9791" s="342">
        <f t="shared" si="309"/>
        <v>1432.5415818076751</v>
      </c>
      <c r="H9791" s="342">
        <f t="shared" si="308"/>
        <v>27188.621581807678</v>
      </c>
      <c r="I9791" s="190"/>
      <c r="J9791" s="347">
        <v>6</v>
      </c>
    </row>
    <row r="9792" spans="1:10" ht="13.5" hidden="1" customHeight="1" thickBot="1">
      <c r="A9792" s="410"/>
      <c r="B9792" s="183">
        <v>606.69000000000005</v>
      </c>
      <c r="C9792" s="184">
        <v>21058.71</v>
      </c>
      <c r="D9792" s="346" t="s">
        <v>385</v>
      </c>
      <c r="E9792" s="346" t="s">
        <v>386</v>
      </c>
      <c r="F9792" s="346" t="s">
        <v>832</v>
      </c>
      <c r="G9792" s="342">
        <f t="shared" si="309"/>
        <v>1171.2759757784997</v>
      </c>
      <c r="H9792" s="342">
        <f t="shared" si="308"/>
        <v>22229.985975778498</v>
      </c>
      <c r="I9792" s="190"/>
      <c r="J9792" s="347">
        <v>6</v>
      </c>
    </row>
    <row r="9793" spans="1:10" ht="13.5" hidden="1" customHeight="1" thickBot="1">
      <c r="A9793" s="410"/>
      <c r="B9793" s="183">
        <v>586.03</v>
      </c>
      <c r="C9793" s="184">
        <v>21055.29</v>
      </c>
      <c r="D9793" s="346" t="s">
        <v>385</v>
      </c>
      <c r="E9793" s="346" t="s">
        <v>386</v>
      </c>
      <c r="F9793" s="346" t="s">
        <v>821</v>
      </c>
      <c r="G9793" s="342">
        <f t="shared" si="309"/>
        <v>1171.0857569171753</v>
      </c>
      <c r="H9793" s="342">
        <f t="shared" si="308"/>
        <v>22226.375756917176</v>
      </c>
      <c r="I9793" s="190"/>
      <c r="J9793" s="347">
        <v>6</v>
      </c>
    </row>
    <row r="9794" spans="1:10" ht="13.5" hidden="1" customHeight="1" thickBot="1">
      <c r="A9794" s="410"/>
      <c r="B9794" s="183">
        <v>606.69000000000005</v>
      </c>
      <c r="C9794" s="184">
        <v>22753.71</v>
      </c>
      <c r="D9794" s="346" t="s">
        <v>385</v>
      </c>
      <c r="E9794" s="346" t="s">
        <v>386</v>
      </c>
      <c r="F9794" s="346" t="s">
        <v>833</v>
      </c>
      <c r="G9794" s="342">
        <f t="shared" si="309"/>
        <v>1265.5511131893172</v>
      </c>
      <c r="H9794" s="342">
        <f t="shared" si="308"/>
        <v>24019.261113189317</v>
      </c>
      <c r="I9794" s="190"/>
      <c r="J9794" s="347">
        <v>6</v>
      </c>
    </row>
    <row r="9795" spans="1:10" ht="13.5" hidden="1" customHeight="1" thickBot="1">
      <c r="A9795" s="410"/>
      <c r="B9795" s="183">
        <v>606.69000000000005</v>
      </c>
      <c r="C9795" s="184">
        <v>22753.71</v>
      </c>
      <c r="D9795" s="346" t="s">
        <v>385</v>
      </c>
      <c r="E9795" s="346" t="s">
        <v>386</v>
      </c>
      <c r="F9795" s="346" t="s">
        <v>916</v>
      </c>
      <c r="G9795" s="342">
        <f t="shared" si="309"/>
        <v>1265.5511131893172</v>
      </c>
      <c r="H9795" s="342">
        <f t="shared" si="308"/>
        <v>24019.261113189317</v>
      </c>
      <c r="I9795" s="190"/>
      <c r="J9795" s="347">
        <v>6</v>
      </c>
    </row>
    <row r="9796" spans="1:10" ht="13.5" hidden="1" customHeight="1" thickBot="1">
      <c r="A9796" s="410"/>
      <c r="B9796" s="183">
        <v>590.69000000000005</v>
      </c>
      <c r="C9796" s="184">
        <v>22314.34</v>
      </c>
      <c r="D9796" s="346" t="s">
        <v>385</v>
      </c>
      <c r="E9796" s="346" t="s">
        <v>386</v>
      </c>
      <c r="F9796" s="346" t="s">
        <v>917</v>
      </c>
      <c r="G9796" s="342">
        <f t="shared" si="309"/>
        <v>1241.113551464131</v>
      </c>
      <c r="H9796" s="342">
        <f t="shared" si="308"/>
        <v>23555.453551464132</v>
      </c>
      <c r="I9796" s="190"/>
      <c r="J9796" s="347">
        <v>6</v>
      </c>
    </row>
    <row r="9797" spans="1:10" ht="13.5" hidden="1" customHeight="1" thickBot="1">
      <c r="A9797" s="410"/>
      <c r="B9797" s="183">
        <v>16</v>
      </c>
      <c r="C9797" s="184">
        <v>487.97</v>
      </c>
      <c r="D9797" s="346" t="s">
        <v>834</v>
      </c>
      <c r="E9797" s="346" t="s">
        <v>386</v>
      </c>
      <c r="F9797" s="346" t="s">
        <v>825</v>
      </c>
      <c r="G9797" s="342">
        <f t="shared" si="309"/>
        <v>27.140671859797425</v>
      </c>
      <c r="H9797" s="342">
        <f t="shared" si="308"/>
        <v>515.11067185979743</v>
      </c>
      <c r="I9797" s="190"/>
      <c r="J9797" s="347">
        <v>6</v>
      </c>
    </row>
    <row r="9798" spans="1:10" ht="13.5" hidden="1" customHeight="1" thickBot="1">
      <c r="A9798" s="410"/>
      <c r="B9798" s="183">
        <v>6</v>
      </c>
      <c r="C9798" s="184">
        <v>210.8</v>
      </c>
      <c r="D9798" s="346" t="s">
        <v>834</v>
      </c>
      <c r="E9798" s="346" t="s">
        <v>386</v>
      </c>
      <c r="F9798" s="346" t="s">
        <v>826</v>
      </c>
      <c r="G9798" s="342">
        <f t="shared" si="309"/>
        <v>11.724601160000198</v>
      </c>
      <c r="H9798" s="342">
        <f t="shared" si="308"/>
        <v>222.5246011600002</v>
      </c>
      <c r="I9798" s="190"/>
      <c r="J9798" s="347">
        <v>6</v>
      </c>
    </row>
    <row r="9799" spans="1:10" ht="13.5" hidden="1" customHeight="1" thickBot="1">
      <c r="A9799" s="410"/>
      <c r="B9799" s="183">
        <v>4.5</v>
      </c>
      <c r="C9799" s="184">
        <v>91.7</v>
      </c>
      <c r="D9799" s="346" t="s">
        <v>834</v>
      </c>
      <c r="E9799" s="346" t="s">
        <v>386</v>
      </c>
      <c r="F9799" s="346" t="s">
        <v>862</v>
      </c>
      <c r="G9799" s="342">
        <f t="shared" si="309"/>
        <v>5.1003127437002762</v>
      </c>
      <c r="H9799" s="342">
        <f t="shared" si="308"/>
        <v>96.800312743700275</v>
      </c>
      <c r="I9799" s="190"/>
      <c r="J9799" s="347">
        <v>6</v>
      </c>
    </row>
    <row r="9800" spans="1:10" ht="13.5" hidden="1" customHeight="1" thickBot="1">
      <c r="A9800" s="410"/>
      <c r="B9800" s="183">
        <v>16</v>
      </c>
      <c r="C9800" s="184">
        <v>562.13</v>
      </c>
      <c r="D9800" s="346" t="s">
        <v>834</v>
      </c>
      <c r="E9800" s="346" t="s">
        <v>386</v>
      </c>
      <c r="F9800" s="346" t="s">
        <v>831</v>
      </c>
      <c r="G9800" s="342">
        <f t="shared" si="309"/>
        <v>31.265417694833545</v>
      </c>
      <c r="H9800" s="342">
        <f t="shared" si="308"/>
        <v>593.39541769483355</v>
      </c>
      <c r="I9800" s="190"/>
      <c r="J9800" s="347">
        <v>6</v>
      </c>
    </row>
    <row r="9801" spans="1:10" ht="13.5" hidden="1" customHeight="1" thickBot="1">
      <c r="A9801" s="410"/>
      <c r="B9801" s="183">
        <v>2.5</v>
      </c>
      <c r="C9801" s="184">
        <v>50.95</v>
      </c>
      <c r="D9801" s="346" t="s">
        <v>834</v>
      </c>
      <c r="E9801" s="346" t="s">
        <v>386</v>
      </c>
      <c r="F9801" s="346" t="s">
        <v>816</v>
      </c>
      <c r="G9801" s="342">
        <f t="shared" si="309"/>
        <v>2.833816077334014</v>
      </c>
      <c r="H9801" s="342">
        <f t="shared" si="308"/>
        <v>53.783816077334016</v>
      </c>
      <c r="I9801" s="190"/>
      <c r="J9801" s="347">
        <v>6</v>
      </c>
    </row>
    <row r="9802" spans="1:10" ht="13.5" hidden="1" customHeight="1" thickBot="1">
      <c r="A9802" s="410"/>
      <c r="B9802" s="183">
        <v>4.25</v>
      </c>
      <c r="C9802" s="184">
        <v>86.61</v>
      </c>
      <c r="D9802" s="346" t="s">
        <v>834</v>
      </c>
      <c r="E9802" s="346" t="s">
        <v>386</v>
      </c>
      <c r="F9802" s="346" t="s">
        <v>864</v>
      </c>
      <c r="G9802" s="342">
        <f t="shared" si="309"/>
        <v>4.8172092337173487</v>
      </c>
      <c r="H9802" s="342">
        <f t="shared" si="308"/>
        <v>91.427209233717349</v>
      </c>
      <c r="I9802" s="190"/>
      <c r="J9802" s="347">
        <v>6</v>
      </c>
    </row>
    <row r="9803" spans="1:10" ht="13.5" hidden="1" customHeight="1" thickBot="1">
      <c r="A9803" s="410"/>
      <c r="B9803" s="183">
        <v>1.25</v>
      </c>
      <c r="C9803" s="184">
        <v>25.47</v>
      </c>
      <c r="D9803" s="346" t="s">
        <v>834</v>
      </c>
      <c r="E9803" s="346" t="s">
        <v>386</v>
      </c>
      <c r="F9803" s="346" t="s">
        <v>856</v>
      </c>
      <c r="G9803" s="342">
        <f t="shared" si="309"/>
        <v>1.4166299409165322</v>
      </c>
      <c r="H9803" s="342">
        <f t="shared" ref="H9803:H9866" si="310">+G9803+C9803</f>
        <v>26.886629940916531</v>
      </c>
      <c r="I9803" s="190"/>
      <c r="J9803" s="347">
        <v>6</v>
      </c>
    </row>
    <row r="9804" spans="1:10" ht="13.5" hidden="1" customHeight="1" thickBot="1">
      <c r="A9804" s="410"/>
      <c r="B9804" s="183">
        <v>8</v>
      </c>
      <c r="C9804" s="184">
        <v>163.04</v>
      </c>
      <c r="D9804" s="346" t="s">
        <v>392</v>
      </c>
      <c r="E9804" s="346" t="s">
        <v>386</v>
      </c>
      <c r="F9804" s="346" t="s">
        <v>817</v>
      </c>
      <c r="G9804" s="342">
        <f t="shared" si="309"/>
        <v>9.068211447468844</v>
      </c>
      <c r="H9804" s="342">
        <f t="shared" si="310"/>
        <v>172.10821144746885</v>
      </c>
      <c r="I9804" s="190"/>
      <c r="J9804" s="347">
        <v>6</v>
      </c>
    </row>
    <row r="9805" spans="1:10" ht="13.5" hidden="1" customHeight="1" thickBot="1">
      <c r="A9805" s="410"/>
      <c r="B9805" s="183">
        <v>25.6</v>
      </c>
      <c r="C9805" s="184">
        <v>1265.33</v>
      </c>
      <c r="D9805" s="346" t="s">
        <v>392</v>
      </c>
      <c r="E9805" s="346" t="s">
        <v>386</v>
      </c>
      <c r="F9805" s="346" t="s">
        <v>822</v>
      </c>
      <c r="G9805" s="342">
        <f t="shared" si="309"/>
        <v>70.377085321551476</v>
      </c>
      <c r="H9805" s="342">
        <f t="shared" si="310"/>
        <v>1335.7070853215514</v>
      </c>
      <c r="I9805" s="190"/>
      <c r="J9805" s="347">
        <v>6</v>
      </c>
    </row>
    <row r="9806" spans="1:10" ht="13.5" hidden="1" customHeight="1" thickBot="1">
      <c r="A9806" s="410"/>
      <c r="B9806" s="183">
        <v>16</v>
      </c>
      <c r="C9806" s="184">
        <v>911.21</v>
      </c>
      <c r="D9806" s="346" t="s">
        <v>392</v>
      </c>
      <c r="E9806" s="346" t="s">
        <v>386</v>
      </c>
      <c r="F9806" s="346" t="s">
        <v>824</v>
      </c>
      <c r="G9806" s="342">
        <f t="shared" si="309"/>
        <v>50.68109024195342</v>
      </c>
      <c r="H9806" s="342">
        <f t="shared" si="310"/>
        <v>961.89109024195341</v>
      </c>
      <c r="I9806" s="190"/>
      <c r="J9806" s="347">
        <v>6</v>
      </c>
    </row>
    <row r="9807" spans="1:10" ht="13.5" hidden="1" customHeight="1" thickBot="1">
      <c r="A9807" s="410"/>
      <c r="B9807" s="183">
        <v>2</v>
      </c>
      <c r="C9807" s="184">
        <v>70.27</v>
      </c>
      <c r="D9807" s="346" t="s">
        <v>392</v>
      </c>
      <c r="E9807" s="346" t="s">
        <v>386</v>
      </c>
      <c r="F9807" s="346" t="s">
        <v>826</v>
      </c>
      <c r="G9807" s="342">
        <f t="shared" ref="G9807:G9870" si="311">+(C9807/$C$12584)*1312742.08</f>
        <v>3.9083857851670483</v>
      </c>
      <c r="H9807" s="342">
        <f t="shared" si="310"/>
        <v>74.178385785167038</v>
      </c>
      <c r="I9807" s="190"/>
      <c r="J9807" s="347">
        <v>6</v>
      </c>
    </row>
    <row r="9808" spans="1:10" ht="13.5" hidden="1" customHeight="1" thickBot="1">
      <c r="A9808" s="410"/>
      <c r="B9808" s="183">
        <v>1</v>
      </c>
      <c r="C9808" s="184">
        <v>20.38</v>
      </c>
      <c r="D9808" s="346" t="s">
        <v>392</v>
      </c>
      <c r="E9808" s="346" t="s">
        <v>386</v>
      </c>
      <c r="F9808" s="346" t="s">
        <v>802</v>
      </c>
      <c r="G9808" s="342">
        <f t="shared" si="311"/>
        <v>1.1335264309336055</v>
      </c>
      <c r="H9808" s="342">
        <f t="shared" si="310"/>
        <v>21.513526430933606</v>
      </c>
      <c r="I9808" s="190"/>
      <c r="J9808" s="347">
        <v>6</v>
      </c>
    </row>
    <row r="9809" spans="1:10" ht="13.5" hidden="1" customHeight="1" thickBot="1">
      <c r="A9809" s="410"/>
      <c r="B9809" s="183">
        <v>0.5</v>
      </c>
      <c r="C9809" s="184">
        <v>10.19</v>
      </c>
      <c r="D9809" s="346" t="s">
        <v>392</v>
      </c>
      <c r="E9809" s="346" t="s">
        <v>386</v>
      </c>
      <c r="F9809" s="346" t="s">
        <v>803</v>
      </c>
      <c r="G9809" s="342">
        <f t="shared" si="311"/>
        <v>0.56676321546680275</v>
      </c>
      <c r="H9809" s="342">
        <f t="shared" si="310"/>
        <v>10.756763215466803</v>
      </c>
      <c r="I9809" s="190"/>
      <c r="J9809" s="347">
        <v>6</v>
      </c>
    </row>
    <row r="9810" spans="1:10" ht="13.5" hidden="1" customHeight="1" thickBot="1">
      <c r="A9810" s="410"/>
      <c r="B9810" s="183">
        <v>5</v>
      </c>
      <c r="C9810" s="184">
        <v>101.89</v>
      </c>
      <c r="D9810" s="346" t="s">
        <v>392</v>
      </c>
      <c r="E9810" s="346" t="s">
        <v>386</v>
      </c>
      <c r="F9810" s="346" t="s">
        <v>845</v>
      </c>
      <c r="G9810" s="342">
        <f t="shared" si="311"/>
        <v>5.6670759591670787</v>
      </c>
      <c r="H9810" s="342">
        <f t="shared" si="310"/>
        <v>107.55707595916708</v>
      </c>
      <c r="I9810" s="190"/>
      <c r="J9810" s="347">
        <v>6</v>
      </c>
    </row>
    <row r="9811" spans="1:10" ht="13.5" hidden="1" customHeight="1" thickBot="1">
      <c r="A9811" s="410"/>
      <c r="B9811" s="183">
        <v>4.25</v>
      </c>
      <c r="C9811" s="184">
        <v>86.61</v>
      </c>
      <c r="D9811" s="346" t="s">
        <v>392</v>
      </c>
      <c r="E9811" s="346" t="s">
        <v>386</v>
      </c>
      <c r="F9811" s="346" t="s">
        <v>894</v>
      </c>
      <c r="G9811" s="342">
        <f t="shared" si="311"/>
        <v>4.8172092337173487</v>
      </c>
      <c r="H9811" s="342">
        <f t="shared" si="310"/>
        <v>91.427209233717349</v>
      </c>
      <c r="I9811" s="190"/>
      <c r="J9811" s="347">
        <v>6</v>
      </c>
    </row>
    <row r="9812" spans="1:10" ht="13.5" hidden="1" customHeight="1" thickBot="1">
      <c r="A9812" s="411"/>
      <c r="B9812" s="183">
        <v>11.75</v>
      </c>
      <c r="C9812" s="184">
        <v>239.44</v>
      </c>
      <c r="D9812" s="346" t="s">
        <v>392</v>
      </c>
      <c r="E9812" s="346" t="s">
        <v>386</v>
      </c>
      <c r="F9812" s="346" t="s">
        <v>864</v>
      </c>
      <c r="G9812" s="342">
        <f t="shared" si="311"/>
        <v>13.317545074717492</v>
      </c>
      <c r="H9812" s="342">
        <f t="shared" si="310"/>
        <v>252.75754507471748</v>
      </c>
      <c r="I9812" s="190"/>
      <c r="J9812" s="347">
        <v>6</v>
      </c>
    </row>
    <row r="9813" spans="1:10" ht="13.5" thickBot="1">
      <c r="A9813" s="185" t="s">
        <v>599</v>
      </c>
      <c r="B9813" s="186">
        <v>14923.7</v>
      </c>
      <c r="C9813" s="187">
        <v>527243.18999999994</v>
      </c>
      <c r="D9813" s="412"/>
      <c r="E9813" s="413"/>
      <c r="F9813" s="414"/>
      <c r="G9813" s="342">
        <f t="shared" si="311"/>
        <v>29325.029018388064</v>
      </c>
      <c r="H9813" s="342">
        <f t="shared" si="310"/>
        <v>556568.21901838796</v>
      </c>
      <c r="I9813" s="190">
        <f>+H9813</f>
        <v>556568.21901838796</v>
      </c>
      <c r="J9813" s="347">
        <v>6</v>
      </c>
    </row>
    <row r="9814" spans="1:10" ht="13.5" hidden="1" customHeight="1" thickBot="1">
      <c r="A9814" s="409" t="s">
        <v>600</v>
      </c>
      <c r="B9814" s="183">
        <v>6.96</v>
      </c>
      <c r="C9814" s="184">
        <v>501.89</v>
      </c>
      <c r="D9814" s="346" t="s">
        <v>391</v>
      </c>
      <c r="E9814" s="346" t="s">
        <v>386</v>
      </c>
      <c r="F9814" s="346" t="s">
        <v>817</v>
      </c>
      <c r="G9814" s="342">
        <f t="shared" si="311"/>
        <v>27.914895997118119</v>
      </c>
      <c r="H9814" s="342">
        <f t="shared" si="310"/>
        <v>529.80489599711814</v>
      </c>
      <c r="I9814" s="190"/>
      <c r="J9814" s="347">
        <v>6</v>
      </c>
    </row>
    <row r="9815" spans="1:10" ht="13.5" hidden="1" customHeight="1" thickBot="1">
      <c r="A9815" s="410"/>
      <c r="B9815" s="183">
        <v>6.96</v>
      </c>
      <c r="C9815" s="184">
        <v>501.89</v>
      </c>
      <c r="D9815" s="346" t="s">
        <v>391</v>
      </c>
      <c r="E9815" s="346" t="s">
        <v>386</v>
      </c>
      <c r="F9815" s="346" t="s">
        <v>818</v>
      </c>
      <c r="G9815" s="342">
        <f t="shared" si="311"/>
        <v>27.914895997118119</v>
      </c>
      <c r="H9815" s="342">
        <f t="shared" si="310"/>
        <v>529.80489599711814</v>
      </c>
      <c r="I9815" s="190"/>
      <c r="J9815" s="347">
        <v>6</v>
      </c>
    </row>
    <row r="9816" spans="1:10" ht="13.5" hidden="1" customHeight="1" thickBot="1">
      <c r="A9816" s="410"/>
      <c r="B9816" s="183">
        <v>6.96</v>
      </c>
      <c r="C9816" s="184">
        <v>503.35</v>
      </c>
      <c r="D9816" s="346" t="s">
        <v>391</v>
      </c>
      <c r="E9816" s="346" t="s">
        <v>386</v>
      </c>
      <c r="F9816" s="346" t="s">
        <v>819</v>
      </c>
      <c r="G9816" s="342">
        <f t="shared" si="311"/>
        <v>27.996100540256638</v>
      </c>
      <c r="H9816" s="342">
        <f t="shared" si="310"/>
        <v>531.34610054025666</v>
      </c>
      <c r="I9816" s="190"/>
      <c r="J9816" s="347">
        <v>6</v>
      </c>
    </row>
    <row r="9817" spans="1:10" ht="13.5" hidden="1" customHeight="1" thickBot="1">
      <c r="A9817" s="410"/>
      <c r="B9817" s="183">
        <v>6.96</v>
      </c>
      <c r="C9817" s="184">
        <v>503.35</v>
      </c>
      <c r="D9817" s="346" t="s">
        <v>391</v>
      </c>
      <c r="E9817" s="346" t="s">
        <v>386</v>
      </c>
      <c r="F9817" s="346" t="s">
        <v>820</v>
      </c>
      <c r="G9817" s="342">
        <f t="shared" si="311"/>
        <v>27.996100540256638</v>
      </c>
      <c r="H9817" s="342">
        <f t="shared" si="310"/>
        <v>531.34610054025666</v>
      </c>
      <c r="I9817" s="190"/>
      <c r="J9817" s="347">
        <v>6</v>
      </c>
    </row>
    <row r="9818" spans="1:10" ht="13.5" hidden="1" customHeight="1" thickBot="1">
      <c r="A9818" s="410"/>
      <c r="B9818" s="183">
        <v>14.8</v>
      </c>
      <c r="C9818" s="184">
        <v>1003.13</v>
      </c>
      <c r="D9818" s="346" t="s">
        <v>391</v>
      </c>
      <c r="E9818" s="346" t="s">
        <v>386</v>
      </c>
      <c r="F9818" s="346" t="s">
        <v>821</v>
      </c>
      <c r="G9818" s="342">
        <f t="shared" si="311"/>
        <v>55.793639286674562</v>
      </c>
      <c r="H9818" s="342">
        <f t="shared" si="310"/>
        <v>1058.9236392866746</v>
      </c>
      <c r="I9818" s="190"/>
      <c r="J9818" s="347">
        <v>6</v>
      </c>
    </row>
    <row r="9819" spans="1:10" ht="13.5" hidden="1" customHeight="1" thickBot="1">
      <c r="A9819" s="410"/>
      <c r="B9819" s="183">
        <v>68.459999999999994</v>
      </c>
      <c r="C9819" s="184">
        <v>4935.6000000000004</v>
      </c>
      <c r="D9819" s="346" t="s">
        <v>385</v>
      </c>
      <c r="E9819" s="346" t="s">
        <v>386</v>
      </c>
      <c r="F9819" s="346" t="s">
        <v>817</v>
      </c>
      <c r="G9819" s="342">
        <f t="shared" si="311"/>
        <v>274.51585144827789</v>
      </c>
      <c r="H9819" s="342">
        <f t="shared" si="310"/>
        <v>5210.1158514482786</v>
      </c>
      <c r="I9819" s="190"/>
      <c r="J9819" s="347">
        <v>6</v>
      </c>
    </row>
    <row r="9820" spans="1:10" ht="13.5" hidden="1" customHeight="1" thickBot="1">
      <c r="A9820" s="410"/>
      <c r="B9820" s="183">
        <v>75.42</v>
      </c>
      <c r="C9820" s="184">
        <v>5437.5</v>
      </c>
      <c r="D9820" s="346" t="s">
        <v>385</v>
      </c>
      <c r="E9820" s="346" t="s">
        <v>386</v>
      </c>
      <c r="F9820" s="346" t="s">
        <v>822</v>
      </c>
      <c r="G9820" s="342">
        <f t="shared" si="311"/>
        <v>302.43130364089694</v>
      </c>
      <c r="H9820" s="342">
        <f t="shared" si="310"/>
        <v>5739.9313036408967</v>
      </c>
      <c r="I9820" s="190"/>
      <c r="J9820" s="347">
        <v>6</v>
      </c>
    </row>
    <row r="9821" spans="1:10" ht="13.5" hidden="1" customHeight="1" thickBot="1">
      <c r="A9821" s="410"/>
      <c r="B9821" s="183">
        <v>75.42</v>
      </c>
      <c r="C9821" s="184">
        <v>5437.5</v>
      </c>
      <c r="D9821" s="346" t="s">
        <v>385</v>
      </c>
      <c r="E9821" s="346" t="s">
        <v>386</v>
      </c>
      <c r="F9821" s="346" t="s">
        <v>823</v>
      </c>
      <c r="G9821" s="342">
        <f t="shared" si="311"/>
        <v>302.43130364089694</v>
      </c>
      <c r="H9821" s="342">
        <f t="shared" si="310"/>
        <v>5739.9313036408967</v>
      </c>
      <c r="I9821" s="190"/>
      <c r="J9821" s="347">
        <v>6</v>
      </c>
    </row>
    <row r="9822" spans="1:10" ht="13.5" hidden="1" customHeight="1" thickBot="1">
      <c r="A9822" s="410"/>
      <c r="B9822" s="183">
        <v>75.42</v>
      </c>
      <c r="C9822" s="184">
        <v>5437.5</v>
      </c>
      <c r="D9822" s="346" t="s">
        <v>385</v>
      </c>
      <c r="E9822" s="346" t="s">
        <v>386</v>
      </c>
      <c r="F9822" s="346" t="s">
        <v>824</v>
      </c>
      <c r="G9822" s="342">
        <f t="shared" si="311"/>
        <v>302.43130364089694</v>
      </c>
      <c r="H9822" s="342">
        <f t="shared" si="310"/>
        <v>5739.9313036408967</v>
      </c>
      <c r="I9822" s="190"/>
      <c r="J9822" s="347">
        <v>6</v>
      </c>
    </row>
    <row r="9823" spans="1:10" ht="13.5" hidden="1" customHeight="1" thickBot="1">
      <c r="A9823" s="410"/>
      <c r="B9823" s="183">
        <v>75.42</v>
      </c>
      <c r="C9823" s="184">
        <v>5437.5</v>
      </c>
      <c r="D9823" s="346" t="s">
        <v>385</v>
      </c>
      <c r="E9823" s="346" t="s">
        <v>386</v>
      </c>
      <c r="F9823" s="346" t="s">
        <v>825</v>
      </c>
      <c r="G9823" s="342">
        <f t="shared" si="311"/>
        <v>302.43130364089694</v>
      </c>
      <c r="H9823" s="342">
        <f t="shared" si="310"/>
        <v>5739.9313036408967</v>
      </c>
      <c r="I9823" s="190"/>
      <c r="J9823" s="347">
        <v>6</v>
      </c>
    </row>
    <row r="9824" spans="1:10" ht="13.5" hidden="1" customHeight="1" thickBot="1">
      <c r="A9824" s="410"/>
      <c r="B9824" s="183">
        <v>54.54</v>
      </c>
      <c r="C9824" s="184">
        <v>3931.77</v>
      </c>
      <c r="D9824" s="346" t="s">
        <v>385</v>
      </c>
      <c r="E9824" s="346" t="s">
        <v>386</v>
      </c>
      <c r="F9824" s="346" t="s">
        <v>818</v>
      </c>
      <c r="G9824" s="342">
        <f t="shared" si="311"/>
        <v>218.68327847653688</v>
      </c>
      <c r="H9824" s="342">
        <f t="shared" si="310"/>
        <v>4150.453278476537</v>
      </c>
      <c r="I9824" s="190"/>
      <c r="J9824" s="347">
        <v>6</v>
      </c>
    </row>
    <row r="9825" spans="1:10" ht="13.5" hidden="1" customHeight="1" thickBot="1">
      <c r="A9825" s="410"/>
      <c r="B9825" s="183">
        <v>75.42</v>
      </c>
      <c r="C9825" s="184">
        <v>5453.16</v>
      </c>
      <c r="D9825" s="346" t="s">
        <v>385</v>
      </c>
      <c r="E9825" s="346" t="s">
        <v>386</v>
      </c>
      <c r="F9825" s="346" t="s">
        <v>826</v>
      </c>
      <c r="G9825" s="342">
        <f t="shared" si="311"/>
        <v>303.30230579538272</v>
      </c>
      <c r="H9825" s="342">
        <f t="shared" si="310"/>
        <v>5756.4623057953822</v>
      </c>
      <c r="I9825" s="190"/>
      <c r="J9825" s="347">
        <v>6</v>
      </c>
    </row>
    <row r="9826" spans="1:10" ht="13.5" hidden="1" customHeight="1" thickBot="1">
      <c r="A9826" s="410"/>
      <c r="B9826" s="183">
        <v>75.42</v>
      </c>
      <c r="C9826" s="184">
        <v>5453.16</v>
      </c>
      <c r="D9826" s="346" t="s">
        <v>385</v>
      </c>
      <c r="E9826" s="346" t="s">
        <v>386</v>
      </c>
      <c r="F9826" s="346" t="s">
        <v>827</v>
      </c>
      <c r="G9826" s="342">
        <f t="shared" si="311"/>
        <v>303.30230579538272</v>
      </c>
      <c r="H9826" s="342">
        <f t="shared" si="310"/>
        <v>5756.4623057953822</v>
      </c>
      <c r="I9826" s="190"/>
      <c r="J9826" s="347">
        <v>6</v>
      </c>
    </row>
    <row r="9827" spans="1:10" ht="13.5" hidden="1" customHeight="1" thickBot="1">
      <c r="A9827" s="410"/>
      <c r="B9827" s="183">
        <v>75.42</v>
      </c>
      <c r="C9827" s="184">
        <v>5453.16</v>
      </c>
      <c r="D9827" s="346" t="s">
        <v>385</v>
      </c>
      <c r="E9827" s="346" t="s">
        <v>386</v>
      </c>
      <c r="F9827" s="346" t="s">
        <v>828</v>
      </c>
      <c r="G9827" s="342">
        <f t="shared" si="311"/>
        <v>303.30230579538272</v>
      </c>
      <c r="H9827" s="342">
        <f t="shared" si="310"/>
        <v>5756.4623057953822</v>
      </c>
      <c r="I9827" s="190"/>
      <c r="J9827" s="347">
        <v>6</v>
      </c>
    </row>
    <row r="9828" spans="1:10" ht="13.5" hidden="1" customHeight="1" thickBot="1">
      <c r="A9828" s="410"/>
      <c r="B9828" s="183">
        <v>68.459999999999994</v>
      </c>
      <c r="C9828" s="184">
        <v>4949.8100000000004</v>
      </c>
      <c r="D9828" s="346" t="s">
        <v>385</v>
      </c>
      <c r="E9828" s="346" t="s">
        <v>386</v>
      </c>
      <c r="F9828" s="346" t="s">
        <v>819</v>
      </c>
      <c r="G9828" s="342">
        <f t="shared" si="311"/>
        <v>275.30620525512609</v>
      </c>
      <c r="H9828" s="342">
        <f t="shared" si="310"/>
        <v>5225.1162052551263</v>
      </c>
      <c r="I9828" s="190"/>
      <c r="J9828" s="347">
        <v>6</v>
      </c>
    </row>
    <row r="9829" spans="1:10" ht="13.5" hidden="1" customHeight="1" thickBot="1">
      <c r="A9829" s="410"/>
      <c r="B9829" s="183">
        <v>75.42</v>
      </c>
      <c r="C9829" s="184">
        <v>5453.16</v>
      </c>
      <c r="D9829" s="346" t="s">
        <v>385</v>
      </c>
      <c r="E9829" s="346" t="s">
        <v>386</v>
      </c>
      <c r="F9829" s="346" t="s">
        <v>829</v>
      </c>
      <c r="G9829" s="342">
        <f t="shared" si="311"/>
        <v>303.30230579538272</v>
      </c>
      <c r="H9829" s="342">
        <f t="shared" si="310"/>
        <v>5756.4623057953822</v>
      </c>
      <c r="I9829" s="190"/>
      <c r="J9829" s="347">
        <v>6</v>
      </c>
    </row>
    <row r="9830" spans="1:10" ht="13.5" hidden="1" customHeight="1" thickBot="1">
      <c r="A9830" s="410"/>
      <c r="B9830" s="183">
        <v>75.42</v>
      </c>
      <c r="C9830" s="184">
        <v>5453.16</v>
      </c>
      <c r="D9830" s="346" t="s">
        <v>385</v>
      </c>
      <c r="E9830" s="346" t="s">
        <v>386</v>
      </c>
      <c r="F9830" s="346" t="s">
        <v>830</v>
      </c>
      <c r="G9830" s="342">
        <f t="shared" si="311"/>
        <v>303.30230579538272</v>
      </c>
      <c r="H9830" s="342">
        <f t="shared" si="310"/>
        <v>5756.4623057953822</v>
      </c>
      <c r="I9830" s="190"/>
      <c r="J9830" s="347">
        <v>6</v>
      </c>
    </row>
    <row r="9831" spans="1:10" ht="13.5" hidden="1" customHeight="1" thickBot="1">
      <c r="A9831" s="410"/>
      <c r="B9831" s="183">
        <v>68.459999999999994</v>
      </c>
      <c r="C9831" s="184">
        <v>4949.8100000000004</v>
      </c>
      <c r="D9831" s="346" t="s">
        <v>385</v>
      </c>
      <c r="E9831" s="346" t="s">
        <v>386</v>
      </c>
      <c r="F9831" s="346" t="s">
        <v>820</v>
      </c>
      <c r="G9831" s="342">
        <f t="shared" si="311"/>
        <v>275.30620525512609</v>
      </c>
      <c r="H9831" s="342">
        <f t="shared" si="310"/>
        <v>5225.1162052551263</v>
      </c>
      <c r="I9831" s="190"/>
      <c r="J9831" s="347">
        <v>6</v>
      </c>
    </row>
    <row r="9832" spans="1:10" ht="13.5" hidden="1" customHeight="1" thickBot="1">
      <c r="A9832" s="410"/>
      <c r="B9832" s="183">
        <v>75.42</v>
      </c>
      <c r="C9832" s="184">
        <v>5453.16</v>
      </c>
      <c r="D9832" s="346" t="s">
        <v>385</v>
      </c>
      <c r="E9832" s="346" t="s">
        <v>386</v>
      </c>
      <c r="F9832" s="346" t="s">
        <v>805</v>
      </c>
      <c r="G9832" s="342">
        <f t="shared" si="311"/>
        <v>303.30230579538272</v>
      </c>
      <c r="H9832" s="342">
        <f t="shared" si="310"/>
        <v>5756.4623057953822</v>
      </c>
      <c r="I9832" s="190"/>
      <c r="J9832" s="347">
        <v>6</v>
      </c>
    </row>
    <row r="9833" spans="1:10" ht="13.5" hidden="1" customHeight="1" thickBot="1">
      <c r="A9833" s="410"/>
      <c r="B9833" s="183">
        <v>75.42</v>
      </c>
      <c r="C9833" s="184">
        <v>5453.16</v>
      </c>
      <c r="D9833" s="346" t="s">
        <v>385</v>
      </c>
      <c r="E9833" s="346" t="s">
        <v>386</v>
      </c>
      <c r="F9833" s="346" t="s">
        <v>831</v>
      </c>
      <c r="G9833" s="342">
        <f t="shared" si="311"/>
        <v>303.30230579538272</v>
      </c>
      <c r="H9833" s="342">
        <f t="shared" si="310"/>
        <v>5756.4623057953822</v>
      </c>
      <c r="I9833" s="190"/>
      <c r="J9833" s="347">
        <v>6</v>
      </c>
    </row>
    <row r="9834" spans="1:10" ht="13.5" hidden="1" customHeight="1" thickBot="1">
      <c r="A9834" s="410"/>
      <c r="B9834" s="183">
        <v>160.36000000000001</v>
      </c>
      <c r="C9834" s="184">
        <v>10867.66</v>
      </c>
      <c r="D9834" s="346" t="s">
        <v>385</v>
      </c>
      <c r="E9834" s="346" t="s">
        <v>386</v>
      </c>
      <c r="F9834" s="346" t="s">
        <v>832</v>
      </c>
      <c r="G9834" s="342">
        <f t="shared" si="311"/>
        <v>604.45435978409751</v>
      </c>
      <c r="H9834" s="342">
        <f t="shared" si="310"/>
        <v>11472.114359784096</v>
      </c>
      <c r="I9834" s="190"/>
      <c r="J9834" s="347">
        <v>6</v>
      </c>
    </row>
    <row r="9835" spans="1:10" ht="13.5" hidden="1" customHeight="1" thickBot="1">
      <c r="A9835" s="410"/>
      <c r="B9835" s="183">
        <v>145.56</v>
      </c>
      <c r="C9835" s="184">
        <v>9864.5300000000007</v>
      </c>
      <c r="D9835" s="346" t="s">
        <v>385</v>
      </c>
      <c r="E9835" s="346" t="s">
        <v>386</v>
      </c>
      <c r="F9835" s="346" t="s">
        <v>821</v>
      </c>
      <c r="G9835" s="342">
        <f t="shared" si="311"/>
        <v>548.66072049742297</v>
      </c>
      <c r="H9835" s="342">
        <f t="shared" si="310"/>
        <v>10413.190720497423</v>
      </c>
      <c r="I9835" s="190"/>
      <c r="J9835" s="347">
        <v>6</v>
      </c>
    </row>
    <row r="9836" spans="1:10" ht="13.5" hidden="1" customHeight="1" thickBot="1">
      <c r="A9836" s="410"/>
      <c r="B9836" s="183">
        <v>203.69</v>
      </c>
      <c r="C9836" s="184">
        <v>12285.79</v>
      </c>
      <c r="D9836" s="346" t="s">
        <v>385</v>
      </c>
      <c r="E9836" s="346" t="s">
        <v>386</v>
      </c>
      <c r="F9836" s="346" t="s">
        <v>833</v>
      </c>
      <c r="G9836" s="342">
        <f t="shared" si="311"/>
        <v>683.33011236014636</v>
      </c>
      <c r="H9836" s="342">
        <f t="shared" si="310"/>
        <v>12969.120112360148</v>
      </c>
      <c r="I9836" s="190"/>
      <c r="J9836" s="347">
        <v>6</v>
      </c>
    </row>
    <row r="9837" spans="1:10" ht="13.5" hidden="1" customHeight="1" thickBot="1">
      <c r="A9837" s="410"/>
      <c r="B9837" s="183">
        <v>94.75</v>
      </c>
      <c r="C9837" s="184">
        <v>6085.88</v>
      </c>
      <c r="D9837" s="346" t="s">
        <v>385</v>
      </c>
      <c r="E9837" s="346" t="s">
        <v>386</v>
      </c>
      <c r="F9837" s="346" t="s">
        <v>916</v>
      </c>
      <c r="G9837" s="342">
        <f t="shared" si="311"/>
        <v>338.4939075314137</v>
      </c>
      <c r="H9837" s="342">
        <f t="shared" si="310"/>
        <v>6424.3739075314134</v>
      </c>
      <c r="I9837" s="190"/>
      <c r="J9837" s="347">
        <v>6</v>
      </c>
    </row>
    <row r="9838" spans="1:10" ht="13.5" hidden="1" customHeight="1" thickBot="1">
      <c r="A9838" s="410"/>
      <c r="B9838" s="183">
        <v>118.75</v>
      </c>
      <c r="C9838" s="184">
        <v>6871.29</v>
      </c>
      <c r="D9838" s="346" t="s">
        <v>385</v>
      </c>
      <c r="E9838" s="346" t="s">
        <v>386</v>
      </c>
      <c r="F9838" s="346" t="s">
        <v>917</v>
      </c>
      <c r="G9838" s="342">
        <f t="shared" si="311"/>
        <v>382.17805837143146</v>
      </c>
      <c r="H9838" s="342">
        <f t="shared" si="310"/>
        <v>7253.4680583714317</v>
      </c>
      <c r="I9838" s="190"/>
      <c r="J9838" s="347">
        <v>6</v>
      </c>
    </row>
    <row r="9839" spans="1:10" ht="13.5" hidden="1" customHeight="1" thickBot="1">
      <c r="A9839" s="410"/>
      <c r="B9839" s="183">
        <v>10.44</v>
      </c>
      <c r="C9839" s="184">
        <v>752.84</v>
      </c>
      <c r="D9839" s="346" t="s">
        <v>834</v>
      </c>
      <c r="E9839" s="346" t="s">
        <v>386</v>
      </c>
      <c r="F9839" s="346" t="s">
        <v>818</v>
      </c>
      <c r="G9839" s="342">
        <f t="shared" si="311"/>
        <v>41.872622093427651</v>
      </c>
      <c r="H9839" s="342">
        <f t="shared" si="310"/>
        <v>794.71262209342763</v>
      </c>
      <c r="I9839" s="190"/>
      <c r="J9839" s="347">
        <v>6</v>
      </c>
    </row>
    <row r="9840" spans="1:10" ht="13.5" hidden="1" customHeight="1" thickBot="1">
      <c r="A9840" s="410"/>
      <c r="B9840" s="183">
        <v>19</v>
      </c>
      <c r="C9840" s="184">
        <v>621.76</v>
      </c>
      <c r="D9840" s="346" t="s">
        <v>834</v>
      </c>
      <c r="E9840" s="346" t="s">
        <v>386</v>
      </c>
      <c r="F9840" s="346" t="s">
        <v>916</v>
      </c>
      <c r="G9840" s="342">
        <f t="shared" si="311"/>
        <v>34.582011466991091</v>
      </c>
      <c r="H9840" s="342">
        <f t="shared" si="310"/>
        <v>656.34201146699104</v>
      </c>
      <c r="I9840" s="190"/>
      <c r="J9840" s="347">
        <v>6</v>
      </c>
    </row>
    <row r="9841" spans="1:10" ht="13.5" hidden="1" customHeight="1" thickBot="1">
      <c r="A9841" s="410"/>
      <c r="B9841" s="183">
        <v>3.48</v>
      </c>
      <c r="C9841" s="184">
        <v>250.95</v>
      </c>
      <c r="D9841" s="346" t="s">
        <v>392</v>
      </c>
      <c r="E9841" s="346" t="s">
        <v>386</v>
      </c>
      <c r="F9841" s="346" t="s">
        <v>818</v>
      </c>
      <c r="G9841" s="342">
        <f t="shared" si="311"/>
        <v>13.957726096309534</v>
      </c>
      <c r="H9841" s="342">
        <f t="shared" si="310"/>
        <v>264.90772609630955</v>
      </c>
      <c r="I9841" s="190"/>
      <c r="J9841" s="347">
        <v>6</v>
      </c>
    </row>
    <row r="9842" spans="1:10" ht="13.5" hidden="1" customHeight="1" thickBot="1">
      <c r="A9842" s="410"/>
      <c r="B9842" s="183">
        <v>1</v>
      </c>
      <c r="C9842" s="184">
        <v>32.729999999999997</v>
      </c>
      <c r="D9842" s="346" t="s">
        <v>392</v>
      </c>
      <c r="E9842" s="346" t="s">
        <v>386</v>
      </c>
      <c r="F9842" s="346" t="s">
        <v>916</v>
      </c>
      <c r="G9842" s="342">
        <f t="shared" si="311"/>
        <v>1.8204278746053435</v>
      </c>
      <c r="H9842" s="342">
        <f t="shared" si="310"/>
        <v>34.55042787460534</v>
      </c>
      <c r="I9842" s="190"/>
      <c r="J9842" s="347">
        <v>6</v>
      </c>
    </row>
    <row r="9843" spans="1:10" ht="13.5" hidden="1" customHeight="1" thickBot="1">
      <c r="A9843" s="411"/>
      <c r="B9843" s="183">
        <v>0</v>
      </c>
      <c r="C9843" s="184">
        <v>54.14</v>
      </c>
      <c r="D9843" s="346" t="s">
        <v>393</v>
      </c>
      <c r="E9843" s="346" t="s">
        <v>386</v>
      </c>
      <c r="F9843" s="346" t="s">
        <v>859</v>
      </c>
      <c r="G9843" s="342">
        <f t="shared" si="311"/>
        <v>3.0112424421366732</v>
      </c>
      <c r="H9843" s="342">
        <f t="shared" si="310"/>
        <v>57.151242442136677</v>
      </c>
      <c r="I9843" s="190"/>
      <c r="J9843" s="347">
        <v>6</v>
      </c>
    </row>
    <row r="9844" spans="1:10" ht="13.5" thickBot="1">
      <c r="A9844" s="185" t="s">
        <v>600</v>
      </c>
      <c r="B9844" s="186">
        <v>1889.21</v>
      </c>
      <c r="C9844" s="187">
        <v>129390.29</v>
      </c>
      <c r="D9844" s="412"/>
      <c r="E9844" s="413"/>
      <c r="F9844" s="414"/>
      <c r="G9844" s="342">
        <f t="shared" si="311"/>
        <v>7196.6297164457392</v>
      </c>
      <c r="H9844" s="342">
        <f t="shared" si="310"/>
        <v>136586.91971644573</v>
      </c>
      <c r="I9844" s="190">
        <f>+H9844</f>
        <v>136586.91971644573</v>
      </c>
      <c r="J9844" s="347">
        <v>6</v>
      </c>
    </row>
    <row r="9845" spans="1:10" ht="13.5" hidden="1" customHeight="1" thickBot="1">
      <c r="A9845" s="409" t="s">
        <v>601</v>
      </c>
      <c r="B9845" s="183">
        <v>8</v>
      </c>
      <c r="C9845" s="184">
        <v>145.94999999999999</v>
      </c>
      <c r="D9845" s="346" t="s">
        <v>389</v>
      </c>
      <c r="E9845" s="346" t="s">
        <v>386</v>
      </c>
      <c r="F9845" s="346" t="s">
        <v>881</v>
      </c>
      <c r="G9845" s="342">
        <f t="shared" si="311"/>
        <v>8.1176733363473854</v>
      </c>
      <c r="H9845" s="342">
        <f t="shared" si="310"/>
        <v>154.06767333634738</v>
      </c>
      <c r="I9845" s="190"/>
      <c r="J9845" s="347">
        <v>6</v>
      </c>
    </row>
    <row r="9846" spans="1:10" ht="13.5" hidden="1" customHeight="1" thickBot="1">
      <c r="A9846" s="410"/>
      <c r="B9846" s="183">
        <v>8</v>
      </c>
      <c r="C9846" s="184">
        <v>145.94999999999999</v>
      </c>
      <c r="D9846" s="346" t="s">
        <v>389</v>
      </c>
      <c r="E9846" s="346" t="s">
        <v>386</v>
      </c>
      <c r="F9846" s="346" t="s">
        <v>805</v>
      </c>
      <c r="G9846" s="342">
        <f t="shared" si="311"/>
        <v>8.1176733363473854</v>
      </c>
      <c r="H9846" s="342">
        <f t="shared" si="310"/>
        <v>154.06767333634738</v>
      </c>
      <c r="I9846" s="190"/>
      <c r="J9846" s="347">
        <v>6</v>
      </c>
    </row>
    <row r="9847" spans="1:10" ht="13.5" hidden="1" customHeight="1" thickBot="1">
      <c r="A9847" s="410"/>
      <c r="B9847" s="183">
        <v>16</v>
      </c>
      <c r="C9847" s="184">
        <v>267.3</v>
      </c>
      <c r="D9847" s="346" t="s">
        <v>391</v>
      </c>
      <c r="E9847" s="346" t="s">
        <v>386</v>
      </c>
      <c r="F9847" s="346" t="s">
        <v>807</v>
      </c>
      <c r="G9847" s="342">
        <f t="shared" si="311"/>
        <v>14.867105740360783</v>
      </c>
      <c r="H9847" s="342">
        <f t="shared" si="310"/>
        <v>282.1671057403608</v>
      </c>
      <c r="I9847" s="190"/>
      <c r="J9847" s="347">
        <v>6</v>
      </c>
    </row>
    <row r="9848" spans="1:10" ht="13.5" hidden="1" customHeight="1" thickBot="1">
      <c r="A9848" s="410"/>
      <c r="B9848" s="183">
        <v>15.68</v>
      </c>
      <c r="C9848" s="184">
        <v>849.49</v>
      </c>
      <c r="D9848" s="346" t="s">
        <v>391</v>
      </c>
      <c r="E9848" s="346" t="s">
        <v>386</v>
      </c>
      <c r="F9848" s="346" t="s">
        <v>817</v>
      </c>
      <c r="G9848" s="342">
        <f t="shared" si="311"/>
        <v>47.248251610097569</v>
      </c>
      <c r="H9848" s="342">
        <f t="shared" si="310"/>
        <v>896.73825161009756</v>
      </c>
      <c r="I9848" s="190"/>
      <c r="J9848" s="347">
        <v>6</v>
      </c>
    </row>
    <row r="9849" spans="1:10" ht="13.5" hidden="1" customHeight="1" thickBot="1">
      <c r="A9849" s="410"/>
      <c r="B9849" s="183">
        <v>8</v>
      </c>
      <c r="C9849" s="184">
        <v>133.65</v>
      </c>
      <c r="D9849" s="346" t="s">
        <v>391</v>
      </c>
      <c r="E9849" s="346" t="s">
        <v>386</v>
      </c>
      <c r="F9849" s="346" t="s">
        <v>837</v>
      </c>
      <c r="G9849" s="342">
        <f t="shared" si="311"/>
        <v>7.4335528701803915</v>
      </c>
      <c r="H9849" s="342">
        <f t="shared" si="310"/>
        <v>141.0835528701804</v>
      </c>
      <c r="I9849" s="190"/>
      <c r="J9849" s="347">
        <v>6</v>
      </c>
    </row>
    <row r="9850" spans="1:10" ht="13.5" hidden="1" customHeight="1" thickBot="1">
      <c r="A9850" s="410"/>
      <c r="B9850" s="183">
        <v>23.68</v>
      </c>
      <c r="C9850" s="184">
        <v>1054.8699999999999</v>
      </c>
      <c r="D9850" s="346" t="s">
        <v>391</v>
      </c>
      <c r="E9850" s="346" t="s">
        <v>386</v>
      </c>
      <c r="F9850" s="346" t="s">
        <v>818</v>
      </c>
      <c r="G9850" s="342">
        <f t="shared" si="311"/>
        <v>58.671394808583521</v>
      </c>
      <c r="H9850" s="342">
        <f t="shared" si="310"/>
        <v>1113.5413948085834</v>
      </c>
      <c r="I9850" s="190"/>
      <c r="J9850" s="347">
        <v>6</v>
      </c>
    </row>
    <row r="9851" spans="1:10" ht="13.5" hidden="1" customHeight="1" thickBot="1">
      <c r="A9851" s="410"/>
      <c r="B9851" s="183">
        <v>8</v>
      </c>
      <c r="C9851" s="184">
        <v>133.65</v>
      </c>
      <c r="D9851" s="346" t="s">
        <v>391</v>
      </c>
      <c r="E9851" s="346" t="s">
        <v>386</v>
      </c>
      <c r="F9851" s="346" t="s">
        <v>835</v>
      </c>
      <c r="G9851" s="342">
        <f t="shared" si="311"/>
        <v>7.4335528701803915</v>
      </c>
      <c r="H9851" s="342">
        <f t="shared" si="310"/>
        <v>141.0835528701804</v>
      </c>
      <c r="I9851" s="190"/>
      <c r="J9851" s="347">
        <v>6</v>
      </c>
    </row>
    <row r="9852" spans="1:10" ht="13.5" hidden="1" customHeight="1" thickBot="1">
      <c r="A9852" s="410"/>
      <c r="B9852" s="183">
        <v>23.68</v>
      </c>
      <c r="C9852" s="184">
        <v>1106.9100000000001</v>
      </c>
      <c r="D9852" s="346" t="s">
        <v>391</v>
      </c>
      <c r="E9852" s="346" t="s">
        <v>386</v>
      </c>
      <c r="F9852" s="346" t="s">
        <v>819</v>
      </c>
      <c r="G9852" s="342">
        <f t="shared" si="311"/>
        <v>61.565836195520966</v>
      </c>
      <c r="H9852" s="342">
        <f t="shared" si="310"/>
        <v>1168.475836195521</v>
      </c>
      <c r="I9852" s="190"/>
      <c r="J9852" s="347">
        <v>6</v>
      </c>
    </row>
    <row r="9853" spans="1:10" ht="13.5" hidden="1" customHeight="1" thickBot="1">
      <c r="A9853" s="410"/>
      <c r="B9853" s="183">
        <v>8</v>
      </c>
      <c r="C9853" s="184">
        <v>145.94999999999999</v>
      </c>
      <c r="D9853" s="346" t="s">
        <v>391</v>
      </c>
      <c r="E9853" s="346" t="s">
        <v>386</v>
      </c>
      <c r="F9853" s="346" t="s">
        <v>845</v>
      </c>
      <c r="G9853" s="342">
        <f t="shared" si="311"/>
        <v>8.1176733363473854</v>
      </c>
      <c r="H9853" s="342">
        <f t="shared" si="310"/>
        <v>154.06767333634738</v>
      </c>
      <c r="I9853" s="190"/>
      <c r="J9853" s="347">
        <v>6</v>
      </c>
    </row>
    <row r="9854" spans="1:10" ht="13.5" hidden="1" customHeight="1" thickBot="1">
      <c r="A9854" s="410"/>
      <c r="B9854" s="183">
        <v>23.68</v>
      </c>
      <c r="C9854" s="184">
        <v>1106.9100000000001</v>
      </c>
      <c r="D9854" s="346" t="s">
        <v>391</v>
      </c>
      <c r="E9854" s="346" t="s">
        <v>386</v>
      </c>
      <c r="F9854" s="346" t="s">
        <v>820</v>
      </c>
      <c r="G9854" s="342">
        <f t="shared" si="311"/>
        <v>61.565836195520966</v>
      </c>
      <c r="H9854" s="342">
        <f t="shared" si="310"/>
        <v>1168.475836195521</v>
      </c>
      <c r="I9854" s="190"/>
      <c r="J9854" s="347">
        <v>6</v>
      </c>
    </row>
    <row r="9855" spans="1:10" ht="13.5" hidden="1" customHeight="1" thickBot="1">
      <c r="A9855" s="410"/>
      <c r="B9855" s="183">
        <v>8</v>
      </c>
      <c r="C9855" s="184">
        <v>145.94999999999999</v>
      </c>
      <c r="D9855" s="346" t="s">
        <v>391</v>
      </c>
      <c r="E9855" s="346" t="s">
        <v>386</v>
      </c>
      <c r="F9855" s="346" t="s">
        <v>881</v>
      </c>
      <c r="G9855" s="342">
        <f t="shared" si="311"/>
        <v>8.1176733363473854</v>
      </c>
      <c r="H9855" s="342">
        <f t="shared" si="310"/>
        <v>154.06767333634738</v>
      </c>
      <c r="I9855" s="190"/>
      <c r="J9855" s="347">
        <v>6</v>
      </c>
    </row>
    <row r="9856" spans="1:10" ht="13.5" hidden="1" customHeight="1" thickBot="1">
      <c r="A9856" s="410"/>
      <c r="B9856" s="183">
        <v>8</v>
      </c>
      <c r="C9856" s="184">
        <v>145.94999999999999</v>
      </c>
      <c r="D9856" s="346" t="s">
        <v>391</v>
      </c>
      <c r="E9856" s="346" t="s">
        <v>386</v>
      </c>
      <c r="F9856" s="346" t="s">
        <v>863</v>
      </c>
      <c r="G9856" s="342">
        <f t="shared" si="311"/>
        <v>8.1176733363473854</v>
      </c>
      <c r="H9856" s="342">
        <f t="shared" si="310"/>
        <v>154.06767333634738</v>
      </c>
      <c r="I9856" s="190"/>
      <c r="J9856" s="347">
        <v>6</v>
      </c>
    </row>
    <row r="9857" spans="1:10" ht="13.5" hidden="1" customHeight="1" thickBot="1">
      <c r="A9857" s="410"/>
      <c r="B9857" s="183">
        <v>23.68</v>
      </c>
      <c r="C9857" s="184">
        <v>1106.9100000000001</v>
      </c>
      <c r="D9857" s="346" t="s">
        <v>391</v>
      </c>
      <c r="E9857" s="346" t="s">
        <v>386</v>
      </c>
      <c r="F9857" s="346" t="s">
        <v>821</v>
      </c>
      <c r="G9857" s="342">
        <f t="shared" si="311"/>
        <v>61.565836195520966</v>
      </c>
      <c r="H9857" s="342">
        <f t="shared" si="310"/>
        <v>1168.475836195521</v>
      </c>
      <c r="I9857" s="190"/>
      <c r="J9857" s="347">
        <v>6</v>
      </c>
    </row>
    <row r="9858" spans="1:10" ht="13.5" hidden="1" customHeight="1" thickBot="1">
      <c r="A9858" s="410"/>
      <c r="B9858" s="183">
        <v>7.92</v>
      </c>
      <c r="C9858" s="184">
        <v>320.89999999999998</v>
      </c>
      <c r="D9858" s="346" t="s">
        <v>524</v>
      </c>
      <c r="E9858" s="346" t="s">
        <v>386</v>
      </c>
      <c r="F9858" s="346" t="s">
        <v>827</v>
      </c>
      <c r="G9858" s="342">
        <f t="shared" si="311"/>
        <v>17.84831362544622</v>
      </c>
      <c r="H9858" s="342">
        <f t="shared" si="310"/>
        <v>338.7483136254462</v>
      </c>
      <c r="I9858" s="190"/>
      <c r="J9858" s="347">
        <v>6</v>
      </c>
    </row>
    <row r="9859" spans="1:10" ht="13.5" hidden="1" customHeight="1" thickBot="1">
      <c r="A9859" s="410"/>
      <c r="B9859" s="183">
        <v>64</v>
      </c>
      <c r="C9859" s="184">
        <v>1069.2</v>
      </c>
      <c r="D9859" s="346" t="s">
        <v>384</v>
      </c>
      <c r="E9859" s="346" t="s">
        <v>386</v>
      </c>
      <c r="F9859" s="346" t="s">
        <v>807</v>
      </c>
      <c r="G9859" s="342">
        <f t="shared" si="311"/>
        <v>59.468422961443132</v>
      </c>
      <c r="H9859" s="342">
        <f t="shared" si="310"/>
        <v>1128.6684229614432</v>
      </c>
      <c r="I9859" s="190"/>
      <c r="J9859" s="347">
        <v>6</v>
      </c>
    </row>
    <row r="9860" spans="1:10" ht="13.5" hidden="1" customHeight="1" thickBot="1">
      <c r="A9860" s="410"/>
      <c r="B9860" s="183">
        <v>72</v>
      </c>
      <c r="C9860" s="184">
        <v>1202.8499999999999</v>
      </c>
      <c r="D9860" s="346" t="s">
        <v>384</v>
      </c>
      <c r="E9860" s="346" t="s">
        <v>386</v>
      </c>
      <c r="F9860" s="346" t="s">
        <v>837</v>
      </c>
      <c r="G9860" s="342">
        <f t="shared" si="311"/>
        <v>66.901975831623517</v>
      </c>
      <c r="H9860" s="342">
        <f t="shared" si="310"/>
        <v>1269.7519758316234</v>
      </c>
      <c r="I9860" s="190"/>
      <c r="J9860" s="347">
        <v>6</v>
      </c>
    </row>
    <row r="9861" spans="1:10" ht="13.5" hidden="1" customHeight="1" thickBot="1">
      <c r="A9861" s="410"/>
      <c r="B9861" s="183">
        <v>72</v>
      </c>
      <c r="C9861" s="184">
        <v>1202.8499999999999</v>
      </c>
      <c r="D9861" s="346" t="s">
        <v>384</v>
      </c>
      <c r="E9861" s="346" t="s">
        <v>386</v>
      </c>
      <c r="F9861" s="346" t="s">
        <v>811</v>
      </c>
      <c r="G9861" s="342">
        <f t="shared" si="311"/>
        <v>66.901975831623517</v>
      </c>
      <c r="H9861" s="342">
        <f t="shared" si="310"/>
        <v>1269.7519758316234</v>
      </c>
      <c r="I9861" s="190"/>
      <c r="J9861" s="347">
        <v>6</v>
      </c>
    </row>
    <row r="9862" spans="1:10" ht="13.5" hidden="1" customHeight="1" thickBot="1">
      <c r="A9862" s="410"/>
      <c r="B9862" s="183">
        <v>61</v>
      </c>
      <c r="C9862" s="184">
        <v>1019.08</v>
      </c>
      <c r="D9862" s="346" t="s">
        <v>384</v>
      </c>
      <c r="E9862" s="346" t="s">
        <v>386</v>
      </c>
      <c r="F9862" s="346" t="s">
        <v>813</v>
      </c>
      <c r="G9862" s="342">
        <f t="shared" si="311"/>
        <v>56.680771110687871</v>
      </c>
      <c r="H9862" s="342">
        <f t="shared" si="310"/>
        <v>1075.760771110688</v>
      </c>
      <c r="I9862" s="190"/>
      <c r="J9862" s="347">
        <v>6</v>
      </c>
    </row>
    <row r="9863" spans="1:10" ht="13.5" hidden="1" customHeight="1" thickBot="1">
      <c r="A9863" s="410"/>
      <c r="B9863" s="183">
        <v>77</v>
      </c>
      <c r="C9863" s="184">
        <v>1286.3800000000001</v>
      </c>
      <c r="D9863" s="346" t="s">
        <v>384</v>
      </c>
      <c r="E9863" s="346" t="s">
        <v>386</v>
      </c>
      <c r="F9863" s="346" t="s">
        <v>808</v>
      </c>
      <c r="G9863" s="342">
        <f t="shared" si="311"/>
        <v>71.547876851048656</v>
      </c>
      <c r="H9863" s="342">
        <f t="shared" si="310"/>
        <v>1357.9278768510487</v>
      </c>
      <c r="I9863" s="190"/>
      <c r="J9863" s="347">
        <v>6</v>
      </c>
    </row>
    <row r="9864" spans="1:10" ht="13.5" hidden="1" customHeight="1" thickBot="1">
      <c r="A9864" s="410"/>
      <c r="B9864" s="183">
        <v>73</v>
      </c>
      <c r="C9864" s="184">
        <v>1219.55</v>
      </c>
      <c r="D9864" s="346" t="s">
        <v>384</v>
      </c>
      <c r="E9864" s="346" t="s">
        <v>386</v>
      </c>
      <c r="F9864" s="346" t="s">
        <v>809</v>
      </c>
      <c r="G9864" s="342">
        <f t="shared" si="311"/>
        <v>67.830822318207979</v>
      </c>
      <c r="H9864" s="342">
        <f t="shared" si="310"/>
        <v>1287.3808223182079</v>
      </c>
      <c r="I9864" s="190"/>
      <c r="J9864" s="347">
        <v>6</v>
      </c>
    </row>
    <row r="9865" spans="1:10" ht="13.5" hidden="1" customHeight="1" thickBot="1">
      <c r="A9865" s="410"/>
      <c r="B9865" s="183">
        <v>77</v>
      </c>
      <c r="C9865" s="184">
        <v>1286.3800000000001</v>
      </c>
      <c r="D9865" s="346" t="s">
        <v>384</v>
      </c>
      <c r="E9865" s="346" t="s">
        <v>386</v>
      </c>
      <c r="F9865" s="346" t="s">
        <v>810</v>
      </c>
      <c r="G9865" s="342">
        <f t="shared" si="311"/>
        <v>71.547876851048656</v>
      </c>
      <c r="H9865" s="342">
        <f t="shared" si="310"/>
        <v>1357.9278768510487</v>
      </c>
      <c r="I9865" s="190"/>
      <c r="J9865" s="347">
        <v>6</v>
      </c>
    </row>
    <row r="9866" spans="1:10" ht="13.5" hidden="1" customHeight="1" thickBot="1">
      <c r="A9866" s="410"/>
      <c r="B9866" s="183">
        <v>64</v>
      </c>
      <c r="C9866" s="184">
        <v>1069.2</v>
      </c>
      <c r="D9866" s="346" t="s">
        <v>384</v>
      </c>
      <c r="E9866" s="346" t="s">
        <v>386</v>
      </c>
      <c r="F9866" s="346" t="s">
        <v>835</v>
      </c>
      <c r="G9866" s="342">
        <f t="shared" si="311"/>
        <v>59.468422961443132</v>
      </c>
      <c r="H9866" s="342">
        <f t="shared" si="310"/>
        <v>1128.6684229614432</v>
      </c>
      <c r="I9866" s="190"/>
      <c r="J9866" s="347">
        <v>6</v>
      </c>
    </row>
    <row r="9867" spans="1:10" ht="13.5" hidden="1" customHeight="1" thickBot="1">
      <c r="A9867" s="410"/>
      <c r="B9867" s="183">
        <v>80</v>
      </c>
      <c r="C9867" s="184">
        <v>1403.33</v>
      </c>
      <c r="D9867" s="346" t="s">
        <v>384</v>
      </c>
      <c r="E9867" s="346" t="s">
        <v>386</v>
      </c>
      <c r="F9867" s="346" t="s">
        <v>802</v>
      </c>
      <c r="G9867" s="342">
        <f t="shared" si="311"/>
        <v>78.052583234644572</v>
      </c>
      <c r="H9867" s="342">
        <f t="shared" ref="H9867:H9930" si="312">+G9867+C9867</f>
        <v>1481.3825832346445</v>
      </c>
      <c r="I9867" s="190"/>
      <c r="J9867" s="347">
        <v>6</v>
      </c>
    </row>
    <row r="9868" spans="1:10" ht="13.5" hidden="1" customHeight="1" thickBot="1">
      <c r="A9868" s="410"/>
      <c r="B9868" s="183">
        <v>80</v>
      </c>
      <c r="C9868" s="184">
        <v>1403.33</v>
      </c>
      <c r="D9868" s="346" t="s">
        <v>384</v>
      </c>
      <c r="E9868" s="346" t="s">
        <v>386</v>
      </c>
      <c r="F9868" s="346" t="s">
        <v>803</v>
      </c>
      <c r="G9868" s="342">
        <f t="shared" si="311"/>
        <v>78.052583234644572</v>
      </c>
      <c r="H9868" s="342">
        <f t="shared" si="312"/>
        <v>1481.3825832346445</v>
      </c>
      <c r="I9868" s="190"/>
      <c r="J9868" s="347">
        <v>6</v>
      </c>
    </row>
    <row r="9869" spans="1:10" ht="13.5" hidden="1" customHeight="1" thickBot="1">
      <c r="A9869" s="410"/>
      <c r="B9869" s="183">
        <v>72</v>
      </c>
      <c r="C9869" s="184">
        <v>1313.51</v>
      </c>
      <c r="D9869" s="346" t="s">
        <v>384</v>
      </c>
      <c r="E9869" s="346" t="s">
        <v>386</v>
      </c>
      <c r="F9869" s="346" t="s">
        <v>804</v>
      </c>
      <c r="G9869" s="342">
        <f t="shared" si="311"/>
        <v>73.05683524512267</v>
      </c>
      <c r="H9869" s="342">
        <f t="shared" si="312"/>
        <v>1386.5668352451225</v>
      </c>
      <c r="I9869" s="190"/>
      <c r="J9869" s="347">
        <v>6</v>
      </c>
    </row>
    <row r="9870" spans="1:10" ht="13.5" hidden="1" customHeight="1" thickBot="1">
      <c r="A9870" s="410"/>
      <c r="B9870" s="183">
        <v>70</v>
      </c>
      <c r="C9870" s="184">
        <v>1277.02</v>
      </c>
      <c r="D9870" s="346" t="s">
        <v>384</v>
      </c>
      <c r="E9870" s="346" t="s">
        <v>386</v>
      </c>
      <c r="F9870" s="346" t="s">
        <v>845</v>
      </c>
      <c r="G9870" s="342">
        <f t="shared" si="311"/>
        <v>71.027277862160588</v>
      </c>
      <c r="H9870" s="342">
        <f t="shared" si="312"/>
        <v>1348.0472778621606</v>
      </c>
      <c r="I9870" s="190"/>
      <c r="J9870" s="347">
        <v>6</v>
      </c>
    </row>
    <row r="9871" spans="1:10" ht="13.5" hidden="1" customHeight="1" thickBot="1">
      <c r="A9871" s="410"/>
      <c r="B9871" s="183">
        <v>56.5</v>
      </c>
      <c r="C9871" s="184">
        <v>1030.74</v>
      </c>
      <c r="D9871" s="346" t="s">
        <v>384</v>
      </c>
      <c r="E9871" s="346" t="s">
        <v>386</v>
      </c>
      <c r="F9871" s="346" t="s">
        <v>843</v>
      </c>
      <c r="G9871" s="342">
        <f t="shared" ref="G9871:G9934" si="313">+(C9871/$C$12584)*1312742.08</f>
        <v>57.329295064794138</v>
      </c>
      <c r="H9871" s="342">
        <f t="shared" si="312"/>
        <v>1088.0692950647942</v>
      </c>
      <c r="I9871" s="190"/>
      <c r="J9871" s="347">
        <v>6</v>
      </c>
    </row>
    <row r="9872" spans="1:10" ht="13.5" hidden="1" customHeight="1" thickBot="1">
      <c r="A9872" s="410"/>
      <c r="B9872" s="183">
        <v>80</v>
      </c>
      <c r="C9872" s="184">
        <v>1459.46</v>
      </c>
      <c r="D9872" s="346" t="s">
        <v>384</v>
      </c>
      <c r="E9872" s="346" t="s">
        <v>386</v>
      </c>
      <c r="F9872" s="346" t="s">
        <v>894</v>
      </c>
      <c r="G9872" s="342">
        <f t="shared" si="313"/>
        <v>81.174508581470064</v>
      </c>
      <c r="H9872" s="342">
        <f t="shared" si="312"/>
        <v>1540.6345085814701</v>
      </c>
      <c r="I9872" s="190"/>
      <c r="J9872" s="347">
        <v>6</v>
      </c>
    </row>
    <row r="9873" spans="1:10" ht="13.5" hidden="1" customHeight="1" thickBot="1">
      <c r="A9873" s="410"/>
      <c r="B9873" s="183">
        <v>64</v>
      </c>
      <c r="C9873" s="184">
        <v>1167.56</v>
      </c>
      <c r="D9873" s="346" t="s">
        <v>384</v>
      </c>
      <c r="E9873" s="346" t="s">
        <v>386</v>
      </c>
      <c r="F9873" s="346" t="s">
        <v>881</v>
      </c>
      <c r="G9873" s="342">
        <f t="shared" si="313"/>
        <v>64.93916190877529</v>
      </c>
      <c r="H9873" s="342">
        <f t="shared" si="312"/>
        <v>1232.4991619087752</v>
      </c>
      <c r="I9873" s="190"/>
      <c r="J9873" s="347">
        <v>6</v>
      </c>
    </row>
    <row r="9874" spans="1:10" ht="13.5" hidden="1" customHeight="1" thickBot="1">
      <c r="A9874" s="410"/>
      <c r="B9874" s="183">
        <v>56</v>
      </c>
      <c r="C9874" s="184">
        <v>1021.62</v>
      </c>
      <c r="D9874" s="346" t="s">
        <v>384</v>
      </c>
      <c r="E9874" s="346" t="s">
        <v>386</v>
      </c>
      <c r="F9874" s="346" t="s">
        <v>805</v>
      </c>
      <c r="G9874" s="342">
        <f t="shared" si="313"/>
        <v>56.822044767928851</v>
      </c>
      <c r="H9874" s="342">
        <f t="shared" si="312"/>
        <v>1078.4420447679288</v>
      </c>
      <c r="I9874" s="190"/>
      <c r="J9874" s="347">
        <v>6</v>
      </c>
    </row>
    <row r="9875" spans="1:10" ht="13.5" hidden="1" customHeight="1" thickBot="1">
      <c r="A9875" s="410"/>
      <c r="B9875" s="183">
        <v>80</v>
      </c>
      <c r="C9875" s="184">
        <v>1459.46</v>
      </c>
      <c r="D9875" s="346" t="s">
        <v>384</v>
      </c>
      <c r="E9875" s="346" t="s">
        <v>386</v>
      </c>
      <c r="F9875" s="346" t="s">
        <v>862</v>
      </c>
      <c r="G9875" s="342">
        <f t="shared" si="313"/>
        <v>81.174508581470064</v>
      </c>
      <c r="H9875" s="342">
        <f t="shared" si="312"/>
        <v>1540.6345085814701</v>
      </c>
      <c r="I9875" s="190"/>
      <c r="J9875" s="347">
        <v>6</v>
      </c>
    </row>
    <row r="9876" spans="1:10" ht="13.5" hidden="1" customHeight="1" thickBot="1">
      <c r="A9876" s="410"/>
      <c r="B9876" s="183">
        <v>80</v>
      </c>
      <c r="C9876" s="184">
        <v>1459.46</v>
      </c>
      <c r="D9876" s="346" t="s">
        <v>384</v>
      </c>
      <c r="E9876" s="346" t="s">
        <v>386</v>
      </c>
      <c r="F9876" s="346" t="s">
        <v>816</v>
      </c>
      <c r="G9876" s="342">
        <f t="shared" si="313"/>
        <v>81.174508581470064</v>
      </c>
      <c r="H9876" s="342">
        <f t="shared" si="312"/>
        <v>1540.6345085814701</v>
      </c>
      <c r="I9876" s="190"/>
      <c r="J9876" s="347">
        <v>6</v>
      </c>
    </row>
    <row r="9877" spans="1:10" ht="13.5" hidden="1" customHeight="1" thickBot="1">
      <c r="A9877" s="410"/>
      <c r="B9877" s="183">
        <v>59</v>
      </c>
      <c r="C9877" s="184">
        <v>1076.3499999999999</v>
      </c>
      <c r="D9877" s="346" t="s">
        <v>384</v>
      </c>
      <c r="E9877" s="346" t="s">
        <v>386</v>
      </c>
      <c r="F9877" s="346" t="s">
        <v>863</v>
      </c>
      <c r="G9877" s="342">
        <f t="shared" si="313"/>
        <v>59.8661027446215</v>
      </c>
      <c r="H9877" s="342">
        <f t="shared" si="312"/>
        <v>1136.2161027446214</v>
      </c>
      <c r="I9877" s="190"/>
      <c r="J9877" s="347">
        <v>6</v>
      </c>
    </row>
    <row r="9878" spans="1:10" ht="13.5" hidden="1" customHeight="1" thickBot="1">
      <c r="A9878" s="410"/>
      <c r="B9878" s="183">
        <v>80</v>
      </c>
      <c r="C9878" s="184">
        <v>1459.46</v>
      </c>
      <c r="D9878" s="346" t="s">
        <v>384</v>
      </c>
      <c r="E9878" s="346" t="s">
        <v>386</v>
      </c>
      <c r="F9878" s="346" t="s">
        <v>864</v>
      </c>
      <c r="G9878" s="342">
        <f t="shared" si="313"/>
        <v>81.174508581470064</v>
      </c>
      <c r="H9878" s="342">
        <f t="shared" si="312"/>
        <v>1540.6345085814701</v>
      </c>
      <c r="I9878" s="190"/>
      <c r="J9878" s="347">
        <v>6</v>
      </c>
    </row>
    <row r="9879" spans="1:10" ht="13.5" hidden="1" customHeight="1" thickBot="1">
      <c r="A9879" s="410"/>
      <c r="B9879" s="183">
        <v>62</v>
      </c>
      <c r="C9879" s="184">
        <v>1131.08</v>
      </c>
      <c r="D9879" s="346" t="s">
        <v>384</v>
      </c>
      <c r="E9879" s="346" t="s">
        <v>386</v>
      </c>
      <c r="F9879" s="346" t="s">
        <v>841</v>
      </c>
      <c r="G9879" s="342">
        <f t="shared" si="313"/>
        <v>62.910160721314149</v>
      </c>
      <c r="H9879" s="342">
        <f t="shared" si="312"/>
        <v>1193.9901607213142</v>
      </c>
      <c r="I9879" s="190"/>
      <c r="J9879" s="347">
        <v>6</v>
      </c>
    </row>
    <row r="9880" spans="1:10" ht="13.5" hidden="1" customHeight="1" thickBot="1">
      <c r="A9880" s="410"/>
      <c r="B9880" s="183">
        <v>71</v>
      </c>
      <c r="C9880" s="184">
        <v>1295.27</v>
      </c>
      <c r="D9880" s="346" t="s">
        <v>384</v>
      </c>
      <c r="E9880" s="346" t="s">
        <v>386</v>
      </c>
      <c r="F9880" s="346" t="s">
        <v>856</v>
      </c>
      <c r="G9880" s="342">
        <f t="shared" si="313"/>
        <v>72.042334651392096</v>
      </c>
      <c r="H9880" s="342">
        <f t="shared" si="312"/>
        <v>1367.3123346513921</v>
      </c>
      <c r="I9880" s="190"/>
      <c r="J9880" s="347">
        <v>6</v>
      </c>
    </row>
    <row r="9881" spans="1:10" ht="13.5" hidden="1" customHeight="1" thickBot="1">
      <c r="A9881" s="410"/>
      <c r="B9881" s="183">
        <v>80</v>
      </c>
      <c r="C9881" s="184">
        <v>56</v>
      </c>
      <c r="D9881" s="346" t="s">
        <v>418</v>
      </c>
      <c r="E9881" s="346" t="s">
        <v>386</v>
      </c>
      <c r="F9881" s="346" t="s">
        <v>804</v>
      </c>
      <c r="G9881" s="342">
        <f t="shared" si="313"/>
        <v>3.1146948053131456</v>
      </c>
      <c r="H9881" s="342">
        <f t="shared" si="312"/>
        <v>59.114694805313142</v>
      </c>
      <c r="I9881" s="190"/>
      <c r="J9881" s="347">
        <v>6</v>
      </c>
    </row>
    <row r="9882" spans="1:10" ht="13.5" hidden="1" customHeight="1" thickBot="1">
      <c r="A9882" s="410"/>
      <c r="B9882" s="183">
        <v>232.86</v>
      </c>
      <c r="C9882" s="184">
        <v>10373.23</v>
      </c>
      <c r="D9882" s="346" t="s">
        <v>385</v>
      </c>
      <c r="E9882" s="346" t="s">
        <v>386</v>
      </c>
      <c r="F9882" s="346" t="s">
        <v>817</v>
      </c>
      <c r="G9882" s="342">
        <f t="shared" si="313"/>
        <v>576.95438563068717</v>
      </c>
      <c r="H9882" s="342">
        <f t="shared" si="312"/>
        <v>10950.184385630686</v>
      </c>
      <c r="I9882" s="190"/>
      <c r="J9882" s="347">
        <v>6</v>
      </c>
    </row>
    <row r="9883" spans="1:10" ht="13.5" hidden="1" customHeight="1" thickBot="1">
      <c r="A9883" s="410"/>
      <c r="B9883" s="183">
        <v>240.86</v>
      </c>
      <c r="C9883" s="184">
        <v>10578.61</v>
      </c>
      <c r="D9883" s="346" t="s">
        <v>385</v>
      </c>
      <c r="E9883" s="346" t="s">
        <v>386</v>
      </c>
      <c r="F9883" s="346" t="s">
        <v>822</v>
      </c>
      <c r="G9883" s="342">
        <f t="shared" si="313"/>
        <v>588.37752882917312</v>
      </c>
      <c r="H9883" s="342">
        <f t="shared" si="312"/>
        <v>11166.987528829173</v>
      </c>
      <c r="I9883" s="190"/>
      <c r="J9883" s="347">
        <v>6</v>
      </c>
    </row>
    <row r="9884" spans="1:10" ht="13.5" hidden="1" customHeight="1" thickBot="1">
      <c r="A9884" s="410"/>
      <c r="B9884" s="183">
        <v>256.54000000000002</v>
      </c>
      <c r="C9884" s="184">
        <v>11428.09</v>
      </c>
      <c r="D9884" s="346" t="s">
        <v>385</v>
      </c>
      <c r="E9884" s="346" t="s">
        <v>386</v>
      </c>
      <c r="F9884" s="346" t="s">
        <v>823</v>
      </c>
      <c r="G9884" s="342">
        <f t="shared" si="313"/>
        <v>635.62522424376971</v>
      </c>
      <c r="H9884" s="342">
        <f t="shared" si="312"/>
        <v>12063.71522424377</v>
      </c>
      <c r="I9884" s="190"/>
      <c r="J9884" s="347">
        <v>6</v>
      </c>
    </row>
    <row r="9885" spans="1:10" ht="13.5" hidden="1" customHeight="1" thickBot="1">
      <c r="A9885" s="410"/>
      <c r="B9885" s="183">
        <v>248.78</v>
      </c>
      <c r="C9885" s="184">
        <v>10864.45</v>
      </c>
      <c r="D9885" s="346" t="s">
        <v>385</v>
      </c>
      <c r="E9885" s="346" t="s">
        <v>386</v>
      </c>
      <c r="F9885" s="346" t="s">
        <v>824</v>
      </c>
      <c r="G9885" s="342">
        <f t="shared" si="313"/>
        <v>604.27582102829297</v>
      </c>
      <c r="H9885" s="342">
        <f t="shared" si="312"/>
        <v>11468.725821028294</v>
      </c>
      <c r="I9885" s="190"/>
      <c r="J9885" s="347">
        <v>6</v>
      </c>
    </row>
    <row r="9886" spans="1:10" ht="13.5" hidden="1" customHeight="1" thickBot="1">
      <c r="A9886" s="410"/>
      <c r="B9886" s="183">
        <v>248.78</v>
      </c>
      <c r="C9886" s="184">
        <v>10864.45</v>
      </c>
      <c r="D9886" s="346" t="s">
        <v>385</v>
      </c>
      <c r="E9886" s="346" t="s">
        <v>386</v>
      </c>
      <c r="F9886" s="346" t="s">
        <v>825</v>
      </c>
      <c r="G9886" s="342">
        <f t="shared" si="313"/>
        <v>604.27582102829297</v>
      </c>
      <c r="H9886" s="342">
        <f t="shared" si="312"/>
        <v>11468.725821028294</v>
      </c>
      <c r="I9886" s="190"/>
      <c r="J9886" s="347">
        <v>6</v>
      </c>
    </row>
    <row r="9887" spans="1:10" ht="13.5" hidden="1" customHeight="1" thickBot="1">
      <c r="A9887" s="410"/>
      <c r="B9887" s="183">
        <v>232.86</v>
      </c>
      <c r="C9887" s="184">
        <v>10373.23</v>
      </c>
      <c r="D9887" s="346" t="s">
        <v>385</v>
      </c>
      <c r="E9887" s="346" t="s">
        <v>386</v>
      </c>
      <c r="F9887" s="346" t="s">
        <v>818</v>
      </c>
      <c r="G9887" s="342">
        <f t="shared" si="313"/>
        <v>576.95438563068717</v>
      </c>
      <c r="H9887" s="342">
        <f t="shared" si="312"/>
        <v>10950.184385630686</v>
      </c>
      <c r="I9887" s="190"/>
      <c r="J9887" s="347">
        <v>6</v>
      </c>
    </row>
    <row r="9888" spans="1:10" ht="13.5" hidden="1" customHeight="1" thickBot="1">
      <c r="A9888" s="410"/>
      <c r="B9888" s="183">
        <v>240.7</v>
      </c>
      <c r="C9888" s="184">
        <v>11350.21</v>
      </c>
      <c r="D9888" s="346" t="s">
        <v>385</v>
      </c>
      <c r="E9888" s="346" t="s">
        <v>386</v>
      </c>
      <c r="F9888" s="346" t="s">
        <v>826</v>
      </c>
      <c r="G9888" s="342">
        <f t="shared" si="313"/>
        <v>631.29357368238061</v>
      </c>
      <c r="H9888" s="342">
        <f t="shared" si="312"/>
        <v>11981.503573682379</v>
      </c>
      <c r="I9888" s="190"/>
      <c r="J9888" s="347">
        <v>6</v>
      </c>
    </row>
    <row r="9889" spans="1:10" ht="13.5" hidden="1" customHeight="1" thickBot="1">
      <c r="A9889" s="410"/>
      <c r="B9889" s="183">
        <v>248.62</v>
      </c>
      <c r="C9889" s="184">
        <v>11671.1</v>
      </c>
      <c r="D9889" s="346" t="s">
        <v>385</v>
      </c>
      <c r="E9889" s="346" t="s">
        <v>386</v>
      </c>
      <c r="F9889" s="346" t="s">
        <v>827</v>
      </c>
      <c r="G9889" s="342">
        <f t="shared" si="313"/>
        <v>649.14133111232593</v>
      </c>
      <c r="H9889" s="342">
        <f t="shared" si="312"/>
        <v>12320.241331112325</v>
      </c>
      <c r="I9889" s="190"/>
      <c r="J9889" s="347">
        <v>6</v>
      </c>
    </row>
    <row r="9890" spans="1:10" ht="13.5" hidden="1" customHeight="1" thickBot="1">
      <c r="A9890" s="410"/>
      <c r="B9890" s="183">
        <v>248.78</v>
      </c>
      <c r="C9890" s="184">
        <v>11411.36</v>
      </c>
      <c r="D9890" s="346" t="s">
        <v>385</v>
      </c>
      <c r="E9890" s="346" t="s">
        <v>386</v>
      </c>
      <c r="F9890" s="346" t="s">
        <v>828</v>
      </c>
      <c r="G9890" s="342">
        <f t="shared" si="313"/>
        <v>634.69470917068247</v>
      </c>
      <c r="H9890" s="342">
        <f t="shared" si="312"/>
        <v>12046.054709170683</v>
      </c>
      <c r="I9890" s="190"/>
      <c r="J9890" s="347">
        <v>6</v>
      </c>
    </row>
    <row r="9891" spans="1:10" ht="13.5" hidden="1" customHeight="1" thickBot="1">
      <c r="A9891" s="410"/>
      <c r="B9891" s="183">
        <v>232.86</v>
      </c>
      <c r="C9891" s="184">
        <v>10885.08</v>
      </c>
      <c r="D9891" s="346" t="s">
        <v>385</v>
      </c>
      <c r="E9891" s="346" t="s">
        <v>386</v>
      </c>
      <c r="F9891" s="346" t="s">
        <v>819</v>
      </c>
      <c r="G9891" s="342">
        <f t="shared" si="313"/>
        <v>605.42325234675025</v>
      </c>
      <c r="H9891" s="342">
        <f t="shared" si="312"/>
        <v>11490.503252346751</v>
      </c>
      <c r="I9891" s="190"/>
      <c r="J9891" s="347">
        <v>6</v>
      </c>
    </row>
    <row r="9892" spans="1:10" ht="13.5" hidden="1" customHeight="1" thickBot="1">
      <c r="A9892" s="410"/>
      <c r="B9892" s="183">
        <v>232.78</v>
      </c>
      <c r="C9892" s="184">
        <v>11029.3</v>
      </c>
      <c r="D9892" s="346" t="s">
        <v>385</v>
      </c>
      <c r="E9892" s="346" t="s">
        <v>386</v>
      </c>
      <c r="F9892" s="346" t="s">
        <v>829</v>
      </c>
      <c r="G9892" s="342">
        <f t="shared" si="313"/>
        <v>613.44470386143348</v>
      </c>
      <c r="H9892" s="342">
        <f t="shared" si="312"/>
        <v>11642.744703861434</v>
      </c>
      <c r="I9892" s="190"/>
      <c r="J9892" s="347">
        <v>6</v>
      </c>
    </row>
    <row r="9893" spans="1:10" ht="13.5" hidden="1" customHeight="1" thickBot="1">
      <c r="A9893" s="410"/>
      <c r="B9893" s="183">
        <v>232.94</v>
      </c>
      <c r="C9893" s="184">
        <v>10769.57</v>
      </c>
      <c r="D9893" s="346" t="s">
        <v>385</v>
      </c>
      <c r="E9893" s="346" t="s">
        <v>386</v>
      </c>
      <c r="F9893" s="346" t="s">
        <v>830</v>
      </c>
      <c r="G9893" s="342">
        <f t="shared" si="313"/>
        <v>598.99863811529087</v>
      </c>
      <c r="H9893" s="342">
        <f t="shared" si="312"/>
        <v>11368.56863811529</v>
      </c>
      <c r="I9893" s="190"/>
      <c r="J9893" s="347">
        <v>6</v>
      </c>
    </row>
    <row r="9894" spans="1:10" ht="13.5" hidden="1" customHeight="1" thickBot="1">
      <c r="A9894" s="410"/>
      <c r="B9894" s="183">
        <v>209.26</v>
      </c>
      <c r="C9894" s="184">
        <v>9662.65</v>
      </c>
      <c r="D9894" s="346" t="s">
        <v>385</v>
      </c>
      <c r="E9894" s="346" t="s">
        <v>386</v>
      </c>
      <c r="F9894" s="346" t="s">
        <v>820</v>
      </c>
      <c r="G9894" s="342">
        <f t="shared" si="313"/>
        <v>537.43224572426902</v>
      </c>
      <c r="H9894" s="342">
        <f t="shared" si="312"/>
        <v>10200.082245724268</v>
      </c>
      <c r="I9894" s="190"/>
      <c r="J9894" s="347">
        <v>6</v>
      </c>
    </row>
    <row r="9895" spans="1:10" ht="13.5" hidden="1" customHeight="1" thickBot="1">
      <c r="A9895" s="410"/>
      <c r="B9895" s="183">
        <v>224.54</v>
      </c>
      <c r="C9895" s="184">
        <v>11170.49</v>
      </c>
      <c r="D9895" s="346" t="s">
        <v>385</v>
      </c>
      <c r="E9895" s="346" t="s">
        <v>386</v>
      </c>
      <c r="F9895" s="346" t="s">
        <v>805</v>
      </c>
      <c r="G9895" s="342">
        <f t="shared" si="313"/>
        <v>621.29762813932928</v>
      </c>
      <c r="H9895" s="342">
        <f t="shared" si="312"/>
        <v>11791.787628139329</v>
      </c>
      <c r="I9895" s="190"/>
      <c r="J9895" s="347">
        <v>6</v>
      </c>
    </row>
    <row r="9896" spans="1:10" ht="13.5" hidden="1" customHeight="1" thickBot="1">
      <c r="A9896" s="410"/>
      <c r="B9896" s="183">
        <v>248.78</v>
      </c>
      <c r="C9896" s="184">
        <v>11411.36</v>
      </c>
      <c r="D9896" s="346" t="s">
        <v>385</v>
      </c>
      <c r="E9896" s="346" t="s">
        <v>386</v>
      </c>
      <c r="F9896" s="346" t="s">
        <v>831</v>
      </c>
      <c r="G9896" s="342">
        <f t="shared" si="313"/>
        <v>634.69470917068247</v>
      </c>
      <c r="H9896" s="342">
        <f t="shared" si="312"/>
        <v>12046.054709170683</v>
      </c>
      <c r="I9896" s="190"/>
      <c r="J9896" s="347">
        <v>6</v>
      </c>
    </row>
    <row r="9897" spans="1:10" ht="13.5" hidden="1" customHeight="1" thickBot="1">
      <c r="A9897" s="410"/>
      <c r="B9897" s="183">
        <v>194.46</v>
      </c>
      <c r="C9897" s="184">
        <v>7346.92</v>
      </c>
      <c r="D9897" s="346" t="s">
        <v>385</v>
      </c>
      <c r="E9897" s="346" t="s">
        <v>386</v>
      </c>
      <c r="F9897" s="346" t="s">
        <v>832</v>
      </c>
      <c r="G9897" s="342">
        <f t="shared" si="313"/>
        <v>408.63238498305816</v>
      </c>
      <c r="H9897" s="342">
        <f t="shared" si="312"/>
        <v>7755.5523849830579</v>
      </c>
      <c r="I9897" s="190"/>
      <c r="J9897" s="347">
        <v>6</v>
      </c>
    </row>
    <row r="9898" spans="1:10" ht="13.5" hidden="1" customHeight="1" thickBot="1">
      <c r="A9898" s="410"/>
      <c r="B9898" s="183">
        <v>208.94</v>
      </c>
      <c r="C9898" s="184">
        <v>10153.44</v>
      </c>
      <c r="D9898" s="346" t="s">
        <v>385</v>
      </c>
      <c r="E9898" s="346" t="s">
        <v>386</v>
      </c>
      <c r="F9898" s="346" t="s">
        <v>821</v>
      </c>
      <c r="G9898" s="342">
        <f t="shared" si="313"/>
        <v>564.729764715334</v>
      </c>
      <c r="H9898" s="342">
        <f t="shared" si="312"/>
        <v>10718.169764715334</v>
      </c>
      <c r="I9898" s="190"/>
      <c r="J9898" s="347">
        <v>6</v>
      </c>
    </row>
    <row r="9899" spans="1:10" ht="13.5" hidden="1" customHeight="1" thickBot="1">
      <c r="A9899" s="410"/>
      <c r="B9899" s="183">
        <v>256.54000000000002</v>
      </c>
      <c r="C9899" s="184">
        <v>11992</v>
      </c>
      <c r="D9899" s="346" t="s">
        <v>385</v>
      </c>
      <c r="E9899" s="346" t="s">
        <v>386</v>
      </c>
      <c r="F9899" s="346" t="s">
        <v>833</v>
      </c>
      <c r="G9899" s="342">
        <f t="shared" si="313"/>
        <v>666.98964473777221</v>
      </c>
      <c r="H9899" s="342">
        <f t="shared" si="312"/>
        <v>12658.989644737772</v>
      </c>
      <c r="I9899" s="190"/>
      <c r="J9899" s="347">
        <v>6</v>
      </c>
    </row>
    <row r="9900" spans="1:10" ht="13.5" hidden="1" customHeight="1" thickBot="1">
      <c r="A9900" s="410"/>
      <c r="B9900" s="183">
        <v>256.54000000000002</v>
      </c>
      <c r="C9900" s="184">
        <v>11992</v>
      </c>
      <c r="D9900" s="346" t="s">
        <v>385</v>
      </c>
      <c r="E9900" s="346" t="s">
        <v>386</v>
      </c>
      <c r="F9900" s="346" t="s">
        <v>916</v>
      </c>
      <c r="G9900" s="342">
        <f t="shared" si="313"/>
        <v>666.98964473777221</v>
      </c>
      <c r="H9900" s="342">
        <f t="shared" si="312"/>
        <v>12658.989644737772</v>
      </c>
      <c r="I9900" s="190"/>
      <c r="J9900" s="347">
        <v>6</v>
      </c>
    </row>
    <row r="9901" spans="1:10" ht="13.5" hidden="1" customHeight="1" thickBot="1">
      <c r="A9901" s="410"/>
      <c r="B9901" s="183">
        <v>240.7</v>
      </c>
      <c r="C9901" s="184">
        <v>11350.21</v>
      </c>
      <c r="D9901" s="346" t="s">
        <v>385</v>
      </c>
      <c r="E9901" s="346" t="s">
        <v>386</v>
      </c>
      <c r="F9901" s="346" t="s">
        <v>917</v>
      </c>
      <c r="G9901" s="342">
        <f t="shared" si="313"/>
        <v>631.29357368238061</v>
      </c>
      <c r="H9901" s="342">
        <f t="shared" si="312"/>
        <v>11981.503573682379</v>
      </c>
      <c r="I9901" s="190"/>
      <c r="J9901" s="347">
        <v>6</v>
      </c>
    </row>
    <row r="9902" spans="1:10" ht="13.5" hidden="1" customHeight="1" thickBot="1">
      <c r="A9902" s="410"/>
      <c r="B9902" s="183">
        <v>7</v>
      </c>
      <c r="C9902" s="184">
        <v>116.94</v>
      </c>
      <c r="D9902" s="346" t="s">
        <v>834</v>
      </c>
      <c r="E9902" s="346" t="s">
        <v>386</v>
      </c>
      <c r="F9902" s="346" t="s">
        <v>809</v>
      </c>
      <c r="G9902" s="342">
        <f t="shared" si="313"/>
        <v>6.5041501880949868</v>
      </c>
      <c r="H9902" s="342">
        <f t="shared" si="312"/>
        <v>123.44415018809498</v>
      </c>
      <c r="I9902" s="190"/>
      <c r="J9902" s="347">
        <v>6</v>
      </c>
    </row>
    <row r="9903" spans="1:10" ht="13.5" hidden="1" customHeight="1" thickBot="1">
      <c r="A9903" s="410"/>
      <c r="B9903" s="183">
        <v>8</v>
      </c>
      <c r="C9903" s="184">
        <v>145.94999999999999</v>
      </c>
      <c r="D9903" s="346" t="s">
        <v>834</v>
      </c>
      <c r="E9903" s="346" t="s">
        <v>386</v>
      </c>
      <c r="F9903" s="346" t="s">
        <v>804</v>
      </c>
      <c r="G9903" s="342">
        <f t="shared" si="313"/>
        <v>8.1176733363473854</v>
      </c>
      <c r="H9903" s="342">
        <f t="shared" si="312"/>
        <v>154.06767333634738</v>
      </c>
      <c r="I9903" s="190"/>
      <c r="J9903" s="347">
        <v>6</v>
      </c>
    </row>
    <row r="9904" spans="1:10" ht="13.5" hidden="1" customHeight="1" thickBot="1">
      <c r="A9904" s="410"/>
      <c r="B9904" s="183">
        <v>8</v>
      </c>
      <c r="C9904" s="184">
        <v>145.94999999999999</v>
      </c>
      <c r="D9904" s="346" t="s">
        <v>834</v>
      </c>
      <c r="E9904" s="346" t="s">
        <v>386</v>
      </c>
      <c r="F9904" s="346" t="s">
        <v>843</v>
      </c>
      <c r="G9904" s="342">
        <f t="shared" si="313"/>
        <v>8.1176733363473854</v>
      </c>
      <c r="H9904" s="342">
        <f t="shared" si="312"/>
        <v>154.06767333634738</v>
      </c>
      <c r="I9904" s="190"/>
      <c r="J9904" s="347">
        <v>6</v>
      </c>
    </row>
    <row r="9905" spans="1:10" ht="13.5" hidden="1" customHeight="1" thickBot="1">
      <c r="A9905" s="410"/>
      <c r="B9905" s="183">
        <v>12</v>
      </c>
      <c r="C9905" s="184">
        <v>218.92</v>
      </c>
      <c r="D9905" s="346" t="s">
        <v>834</v>
      </c>
      <c r="E9905" s="346" t="s">
        <v>386</v>
      </c>
      <c r="F9905" s="346" t="s">
        <v>863</v>
      </c>
      <c r="G9905" s="342">
        <f t="shared" si="313"/>
        <v>12.176231906770605</v>
      </c>
      <c r="H9905" s="342">
        <f t="shared" si="312"/>
        <v>231.09623190677058</v>
      </c>
      <c r="I9905" s="190"/>
      <c r="J9905" s="347">
        <v>6</v>
      </c>
    </row>
    <row r="9906" spans="1:10" ht="13.5" hidden="1" customHeight="1" thickBot="1">
      <c r="A9906" s="410"/>
      <c r="B9906" s="183">
        <v>2.5</v>
      </c>
      <c r="C9906" s="184">
        <v>45.61</v>
      </c>
      <c r="D9906" s="346" t="s">
        <v>834</v>
      </c>
      <c r="E9906" s="346" t="s">
        <v>386</v>
      </c>
      <c r="F9906" s="346" t="s">
        <v>841</v>
      </c>
      <c r="G9906" s="342">
        <f t="shared" si="313"/>
        <v>2.5368076798273673</v>
      </c>
      <c r="H9906" s="342">
        <f t="shared" si="312"/>
        <v>48.146807679827369</v>
      </c>
      <c r="I9906" s="190"/>
      <c r="J9906" s="347">
        <v>6</v>
      </c>
    </row>
    <row r="9907" spans="1:10" ht="13.5" hidden="1" customHeight="1" thickBot="1">
      <c r="A9907" s="410"/>
      <c r="B9907" s="183">
        <v>3</v>
      </c>
      <c r="C9907" s="184">
        <v>54.73</v>
      </c>
      <c r="D9907" s="346" t="s">
        <v>834</v>
      </c>
      <c r="E9907" s="346" t="s">
        <v>386</v>
      </c>
      <c r="F9907" s="346" t="s">
        <v>856</v>
      </c>
      <c r="G9907" s="342">
        <f t="shared" si="313"/>
        <v>3.0440579766926512</v>
      </c>
      <c r="H9907" s="342">
        <f t="shared" si="312"/>
        <v>57.774057976692646</v>
      </c>
      <c r="I9907" s="190"/>
      <c r="J9907" s="347">
        <v>6</v>
      </c>
    </row>
    <row r="9908" spans="1:10" ht="13.5" hidden="1" customHeight="1" thickBot="1">
      <c r="A9908" s="410"/>
      <c r="B9908" s="183">
        <v>3</v>
      </c>
      <c r="C9908" s="184">
        <v>50.12</v>
      </c>
      <c r="D9908" s="346" t="s">
        <v>392</v>
      </c>
      <c r="E9908" s="346" t="s">
        <v>386</v>
      </c>
      <c r="F9908" s="346" t="s">
        <v>808</v>
      </c>
      <c r="G9908" s="342">
        <f t="shared" si="313"/>
        <v>2.7876518507552648</v>
      </c>
      <c r="H9908" s="342">
        <f t="shared" si="312"/>
        <v>52.907651850755265</v>
      </c>
      <c r="I9908" s="190"/>
      <c r="J9908" s="347">
        <v>6</v>
      </c>
    </row>
    <row r="9909" spans="1:10" ht="13.5" hidden="1" customHeight="1" thickBot="1">
      <c r="A9909" s="410"/>
      <c r="B9909" s="183">
        <v>1</v>
      </c>
      <c r="C9909" s="184">
        <v>18.239999999999998</v>
      </c>
      <c r="D9909" s="346" t="s">
        <v>392</v>
      </c>
      <c r="E9909" s="346" t="s">
        <v>386</v>
      </c>
      <c r="F9909" s="346" t="s">
        <v>863</v>
      </c>
      <c r="G9909" s="342">
        <f t="shared" si="313"/>
        <v>1.0145005937305673</v>
      </c>
      <c r="H9909" s="342">
        <f t="shared" si="312"/>
        <v>19.254500593730565</v>
      </c>
      <c r="I9909" s="190"/>
      <c r="J9909" s="347">
        <v>6</v>
      </c>
    </row>
    <row r="9910" spans="1:10" ht="13.5" hidden="1" customHeight="1" thickBot="1">
      <c r="A9910" s="411"/>
      <c r="B9910" s="183">
        <v>6</v>
      </c>
      <c r="C9910" s="184">
        <v>109.46</v>
      </c>
      <c r="D9910" s="346" t="s">
        <v>392</v>
      </c>
      <c r="E9910" s="346" t="s">
        <v>386</v>
      </c>
      <c r="F9910" s="346" t="s">
        <v>856</v>
      </c>
      <c r="G9910" s="342">
        <f t="shared" si="313"/>
        <v>6.0881159533853024</v>
      </c>
      <c r="H9910" s="342">
        <f t="shared" si="312"/>
        <v>115.54811595338529</v>
      </c>
      <c r="I9910" s="190"/>
      <c r="J9910" s="347">
        <v>6</v>
      </c>
    </row>
    <row r="9911" spans="1:10" ht="13.5" thickBot="1">
      <c r="A9911" s="185" t="s">
        <v>601</v>
      </c>
      <c r="B9911" s="186">
        <v>6608.44</v>
      </c>
      <c r="C9911" s="187">
        <v>251763.15</v>
      </c>
      <c r="D9911" s="412"/>
      <c r="E9911" s="413"/>
      <c r="F9911" s="414"/>
      <c r="G9911" s="342">
        <f t="shared" si="313"/>
        <v>14002.953133469182</v>
      </c>
      <c r="H9911" s="342">
        <f t="shared" si="312"/>
        <v>265766.10313346918</v>
      </c>
      <c r="I9911" s="190">
        <f>+H9911</f>
        <v>265766.10313346918</v>
      </c>
      <c r="J9911" s="347">
        <v>6</v>
      </c>
    </row>
    <row r="9912" spans="1:10" ht="13.5" hidden="1" customHeight="1" thickBot="1">
      <c r="A9912" s="409" t="s">
        <v>602</v>
      </c>
      <c r="B9912" s="183">
        <v>16</v>
      </c>
      <c r="C9912" s="184">
        <v>324.75</v>
      </c>
      <c r="D9912" s="346" t="s">
        <v>391</v>
      </c>
      <c r="E9912" s="346" t="s">
        <v>386</v>
      </c>
      <c r="F9912" s="346" t="s">
        <v>807</v>
      </c>
      <c r="G9912" s="342">
        <f t="shared" si="313"/>
        <v>18.062448893311501</v>
      </c>
      <c r="H9912" s="342">
        <f t="shared" si="312"/>
        <v>342.81244889331151</v>
      </c>
      <c r="I9912" s="190"/>
      <c r="J9912" s="347">
        <v>6</v>
      </c>
    </row>
    <row r="9913" spans="1:10" ht="13.5" hidden="1" customHeight="1" thickBot="1">
      <c r="A9913" s="410"/>
      <c r="B9913" s="183">
        <v>9.6</v>
      </c>
      <c r="C9913" s="184">
        <v>476.52</v>
      </c>
      <c r="D9913" s="346" t="s">
        <v>391</v>
      </c>
      <c r="E9913" s="346" t="s">
        <v>386</v>
      </c>
      <c r="F9913" s="346" t="s">
        <v>817</v>
      </c>
      <c r="G9913" s="342">
        <f t="shared" si="313"/>
        <v>26.503828011211073</v>
      </c>
      <c r="H9913" s="342">
        <f t="shared" si="312"/>
        <v>503.02382801121104</v>
      </c>
      <c r="I9913" s="190"/>
      <c r="J9913" s="347">
        <v>6</v>
      </c>
    </row>
    <row r="9914" spans="1:10" ht="13.5" hidden="1" customHeight="1" thickBot="1">
      <c r="A9914" s="410"/>
      <c r="B9914" s="183">
        <v>8</v>
      </c>
      <c r="C9914" s="184">
        <v>162.37</v>
      </c>
      <c r="D9914" s="346" t="s">
        <v>391</v>
      </c>
      <c r="E9914" s="346" t="s">
        <v>386</v>
      </c>
      <c r="F9914" s="346" t="s">
        <v>837</v>
      </c>
      <c r="G9914" s="342">
        <f t="shared" si="313"/>
        <v>9.0309463489052746</v>
      </c>
      <c r="H9914" s="342">
        <f t="shared" si="312"/>
        <v>171.40094634890528</v>
      </c>
      <c r="I9914" s="190"/>
      <c r="J9914" s="347">
        <v>6</v>
      </c>
    </row>
    <row r="9915" spans="1:10" ht="13.5" hidden="1" customHeight="1" thickBot="1">
      <c r="A9915" s="410"/>
      <c r="B9915" s="183">
        <v>17.2</v>
      </c>
      <c r="C9915" s="184">
        <v>872.67</v>
      </c>
      <c r="D9915" s="346" t="s">
        <v>391</v>
      </c>
      <c r="E9915" s="346" t="s">
        <v>386</v>
      </c>
      <c r="F9915" s="346" t="s">
        <v>818</v>
      </c>
      <c r="G9915" s="342">
        <f t="shared" si="313"/>
        <v>48.537512781296833</v>
      </c>
      <c r="H9915" s="342">
        <f t="shared" si="312"/>
        <v>921.20751278129683</v>
      </c>
      <c r="I9915" s="190"/>
      <c r="J9915" s="347">
        <v>6</v>
      </c>
    </row>
    <row r="9916" spans="1:10" ht="13.5" hidden="1" customHeight="1" thickBot="1">
      <c r="A9916" s="410"/>
      <c r="B9916" s="183">
        <v>16</v>
      </c>
      <c r="C9916" s="184">
        <v>314.37</v>
      </c>
      <c r="D9916" s="346" t="s">
        <v>391</v>
      </c>
      <c r="E9916" s="346" t="s">
        <v>386</v>
      </c>
      <c r="F9916" s="346" t="s">
        <v>835</v>
      </c>
      <c r="G9916" s="342">
        <f t="shared" si="313"/>
        <v>17.485117963326669</v>
      </c>
      <c r="H9916" s="342">
        <f t="shared" si="312"/>
        <v>331.85511796332668</v>
      </c>
      <c r="I9916" s="190"/>
      <c r="J9916" s="347">
        <v>6</v>
      </c>
    </row>
    <row r="9917" spans="1:10" ht="13.5" hidden="1" customHeight="1" thickBot="1">
      <c r="A9917" s="410"/>
      <c r="B9917" s="183">
        <v>25.2</v>
      </c>
      <c r="C9917" s="184">
        <v>1206.56</v>
      </c>
      <c r="D9917" s="346" t="s">
        <v>391</v>
      </c>
      <c r="E9917" s="346" t="s">
        <v>386</v>
      </c>
      <c r="F9917" s="346" t="s">
        <v>819</v>
      </c>
      <c r="G9917" s="342">
        <f t="shared" si="313"/>
        <v>67.108324362475514</v>
      </c>
      <c r="H9917" s="342">
        <f t="shared" si="312"/>
        <v>1273.6683243624755</v>
      </c>
      <c r="I9917" s="190"/>
      <c r="J9917" s="347">
        <v>6</v>
      </c>
    </row>
    <row r="9918" spans="1:10" ht="13.5" hidden="1" customHeight="1" thickBot="1">
      <c r="A9918" s="410"/>
      <c r="B9918" s="183">
        <v>16</v>
      </c>
      <c r="C9918" s="184">
        <v>320</v>
      </c>
      <c r="D9918" s="346" t="s">
        <v>391</v>
      </c>
      <c r="E9918" s="346" t="s">
        <v>386</v>
      </c>
      <c r="F9918" s="346" t="s">
        <v>845</v>
      </c>
      <c r="G9918" s="342">
        <f t="shared" si="313"/>
        <v>17.798256030360829</v>
      </c>
      <c r="H9918" s="342">
        <f t="shared" si="312"/>
        <v>337.79825603036085</v>
      </c>
      <c r="I9918" s="190"/>
      <c r="J9918" s="347">
        <v>6</v>
      </c>
    </row>
    <row r="9919" spans="1:10" ht="13.5" hidden="1" customHeight="1" thickBot="1">
      <c r="A9919" s="410"/>
      <c r="B9919" s="183">
        <v>18</v>
      </c>
      <c r="C9919" s="184">
        <v>999.79</v>
      </c>
      <c r="D9919" s="346" t="s">
        <v>391</v>
      </c>
      <c r="E9919" s="346" t="s">
        <v>386</v>
      </c>
      <c r="F9919" s="346" t="s">
        <v>820</v>
      </c>
      <c r="G9919" s="342">
        <f t="shared" si="313"/>
        <v>55.607869989357674</v>
      </c>
      <c r="H9919" s="342">
        <f t="shared" si="312"/>
        <v>1055.3978699893576</v>
      </c>
      <c r="I9919" s="190"/>
      <c r="J9919" s="347">
        <v>6</v>
      </c>
    </row>
    <row r="9920" spans="1:10" ht="13.5" hidden="1" customHeight="1" thickBot="1">
      <c r="A9920" s="410"/>
      <c r="B9920" s="183">
        <v>16</v>
      </c>
      <c r="C9920" s="184">
        <v>320</v>
      </c>
      <c r="D9920" s="346" t="s">
        <v>391</v>
      </c>
      <c r="E9920" s="346" t="s">
        <v>386</v>
      </c>
      <c r="F9920" s="346" t="s">
        <v>881</v>
      </c>
      <c r="G9920" s="342">
        <f t="shared" si="313"/>
        <v>17.798256030360829</v>
      </c>
      <c r="H9920" s="342">
        <f t="shared" si="312"/>
        <v>337.79825603036085</v>
      </c>
      <c r="I9920" s="190"/>
      <c r="J9920" s="347">
        <v>6</v>
      </c>
    </row>
    <row r="9921" spans="1:10" ht="13.5" hidden="1" customHeight="1" thickBot="1">
      <c r="A9921" s="410"/>
      <c r="B9921" s="183">
        <v>16</v>
      </c>
      <c r="C9921" s="184">
        <v>320</v>
      </c>
      <c r="D9921" s="346" t="s">
        <v>391</v>
      </c>
      <c r="E9921" s="346" t="s">
        <v>386</v>
      </c>
      <c r="F9921" s="346" t="s">
        <v>863</v>
      </c>
      <c r="G9921" s="342">
        <f t="shared" si="313"/>
        <v>17.798256030360829</v>
      </c>
      <c r="H9921" s="342">
        <f t="shared" si="312"/>
        <v>337.79825603036085</v>
      </c>
      <c r="I9921" s="190"/>
      <c r="J9921" s="347">
        <v>6</v>
      </c>
    </row>
    <row r="9922" spans="1:10" ht="13.5" hidden="1" customHeight="1" thickBot="1">
      <c r="A9922" s="410"/>
      <c r="B9922" s="183">
        <v>18</v>
      </c>
      <c r="C9922" s="184">
        <v>999.79</v>
      </c>
      <c r="D9922" s="346" t="s">
        <v>391</v>
      </c>
      <c r="E9922" s="346" t="s">
        <v>386</v>
      </c>
      <c r="F9922" s="346" t="s">
        <v>821</v>
      </c>
      <c r="G9922" s="342">
        <f t="shared" si="313"/>
        <v>55.607869989357674</v>
      </c>
      <c r="H9922" s="342">
        <f t="shared" si="312"/>
        <v>1055.3978699893576</v>
      </c>
      <c r="I9922" s="190"/>
      <c r="J9922" s="347">
        <v>6</v>
      </c>
    </row>
    <row r="9923" spans="1:10" ht="13.5" hidden="1" customHeight="1" thickBot="1">
      <c r="A9923" s="410"/>
      <c r="B9923" s="183">
        <v>1.5</v>
      </c>
      <c r="C9923" s="184">
        <v>42.75</v>
      </c>
      <c r="D9923" s="346" t="s">
        <v>387</v>
      </c>
      <c r="E9923" s="346" t="s">
        <v>386</v>
      </c>
      <c r="F9923" s="346" t="s">
        <v>809</v>
      </c>
      <c r="G9923" s="342">
        <f t="shared" si="313"/>
        <v>2.3777357665560173</v>
      </c>
      <c r="H9923" s="342">
        <f t="shared" si="312"/>
        <v>45.127735766556015</v>
      </c>
      <c r="I9923" s="190"/>
      <c r="J9923" s="347">
        <v>6</v>
      </c>
    </row>
    <row r="9924" spans="1:10" ht="13.5" hidden="1" customHeight="1" thickBot="1">
      <c r="A9924" s="410"/>
      <c r="B9924" s="183">
        <v>3</v>
      </c>
      <c r="C9924" s="184">
        <v>85.5</v>
      </c>
      <c r="D9924" s="346" t="s">
        <v>387</v>
      </c>
      <c r="E9924" s="346" t="s">
        <v>386</v>
      </c>
      <c r="F9924" s="346" t="s">
        <v>802</v>
      </c>
      <c r="G9924" s="342">
        <f t="shared" si="313"/>
        <v>4.7554715331120345</v>
      </c>
      <c r="H9924" s="342">
        <f t="shared" si="312"/>
        <v>90.255471533112029</v>
      </c>
      <c r="I9924" s="190"/>
      <c r="J9924" s="347">
        <v>6</v>
      </c>
    </row>
    <row r="9925" spans="1:10" ht="13.5" hidden="1" customHeight="1" thickBot="1">
      <c r="A9925" s="410"/>
      <c r="B9925" s="183">
        <v>0.5</v>
      </c>
      <c r="C9925" s="184">
        <v>14.25</v>
      </c>
      <c r="D9925" s="346" t="s">
        <v>387</v>
      </c>
      <c r="E9925" s="346" t="s">
        <v>386</v>
      </c>
      <c r="F9925" s="346" t="s">
        <v>894</v>
      </c>
      <c r="G9925" s="342">
        <f t="shared" si="313"/>
        <v>0.79257858885200572</v>
      </c>
      <c r="H9925" s="342">
        <f t="shared" si="312"/>
        <v>15.042578588852006</v>
      </c>
      <c r="I9925" s="190"/>
      <c r="J9925" s="347">
        <v>6</v>
      </c>
    </row>
    <row r="9926" spans="1:10" ht="13.5" hidden="1" customHeight="1" thickBot="1">
      <c r="A9926" s="410"/>
      <c r="B9926" s="183">
        <v>7</v>
      </c>
      <c r="C9926" s="184">
        <v>131.78</v>
      </c>
      <c r="D9926" s="346" t="s">
        <v>387</v>
      </c>
      <c r="E9926" s="346" t="s">
        <v>386</v>
      </c>
      <c r="F9926" s="346" t="s">
        <v>862</v>
      </c>
      <c r="G9926" s="342">
        <f t="shared" si="313"/>
        <v>7.3295443115029704</v>
      </c>
      <c r="H9926" s="342">
        <f t="shared" si="312"/>
        <v>139.10954431150296</v>
      </c>
      <c r="I9926" s="190"/>
      <c r="J9926" s="347">
        <v>6</v>
      </c>
    </row>
    <row r="9927" spans="1:10" ht="13.5" hidden="1" customHeight="1" thickBot="1">
      <c r="A9927" s="410"/>
      <c r="B9927" s="183">
        <v>56</v>
      </c>
      <c r="C9927" s="184">
        <v>1136.6099999999999</v>
      </c>
      <c r="D9927" s="346" t="s">
        <v>384</v>
      </c>
      <c r="E9927" s="346" t="s">
        <v>386</v>
      </c>
      <c r="F9927" s="346" t="s">
        <v>807</v>
      </c>
      <c r="G9927" s="342">
        <f t="shared" si="313"/>
        <v>63.217736833338826</v>
      </c>
      <c r="H9927" s="342">
        <f t="shared" si="312"/>
        <v>1199.8277368333388</v>
      </c>
      <c r="I9927" s="190"/>
      <c r="J9927" s="347">
        <v>6</v>
      </c>
    </row>
    <row r="9928" spans="1:10" ht="13.5" hidden="1" customHeight="1" thickBot="1">
      <c r="A9928" s="410"/>
      <c r="B9928" s="183">
        <v>136</v>
      </c>
      <c r="C9928" s="184">
        <v>2677.36</v>
      </c>
      <c r="D9928" s="346" t="s">
        <v>384</v>
      </c>
      <c r="E9928" s="346" t="s">
        <v>386</v>
      </c>
      <c r="F9928" s="346" t="s">
        <v>837</v>
      </c>
      <c r="G9928" s="342">
        <f t="shared" si="313"/>
        <v>148.91355864202148</v>
      </c>
      <c r="H9928" s="342">
        <f t="shared" si="312"/>
        <v>2826.2735586420217</v>
      </c>
      <c r="I9928" s="190"/>
      <c r="J9928" s="347">
        <v>6</v>
      </c>
    </row>
    <row r="9929" spans="1:10" ht="13.5" hidden="1" customHeight="1" thickBot="1">
      <c r="A9929" s="410"/>
      <c r="B9929" s="183">
        <v>152</v>
      </c>
      <c r="C9929" s="184">
        <v>2981.36</v>
      </c>
      <c r="D9929" s="346" t="s">
        <v>384</v>
      </c>
      <c r="E9929" s="346" t="s">
        <v>386</v>
      </c>
      <c r="F9929" s="346" t="s">
        <v>811</v>
      </c>
      <c r="G9929" s="342">
        <f t="shared" si="313"/>
        <v>165.82190187086428</v>
      </c>
      <c r="H9929" s="342">
        <f t="shared" si="312"/>
        <v>3147.1819018708643</v>
      </c>
      <c r="I9929" s="190"/>
      <c r="J9929" s="347">
        <v>6</v>
      </c>
    </row>
    <row r="9930" spans="1:10" ht="13.5" hidden="1" customHeight="1" thickBot="1">
      <c r="A9930" s="410"/>
      <c r="B9930" s="183">
        <v>160</v>
      </c>
      <c r="C9930" s="184">
        <v>3143.73</v>
      </c>
      <c r="D9930" s="346" t="s">
        <v>384</v>
      </c>
      <c r="E9930" s="346" t="s">
        <v>386</v>
      </c>
      <c r="F9930" s="346" t="s">
        <v>813</v>
      </c>
      <c r="G9930" s="342">
        <f t="shared" si="313"/>
        <v>174.85284821976956</v>
      </c>
      <c r="H9930" s="342">
        <f t="shared" si="312"/>
        <v>3318.5828482197694</v>
      </c>
      <c r="I9930" s="190"/>
      <c r="J9930" s="347">
        <v>6</v>
      </c>
    </row>
    <row r="9931" spans="1:10" ht="13.5" hidden="1" customHeight="1" thickBot="1">
      <c r="A9931" s="410"/>
      <c r="B9931" s="183">
        <v>156</v>
      </c>
      <c r="C9931" s="184">
        <v>3062.54</v>
      </c>
      <c r="D9931" s="346" t="s">
        <v>384</v>
      </c>
      <c r="E9931" s="346" t="s">
        <v>386</v>
      </c>
      <c r="F9931" s="346" t="s">
        <v>808</v>
      </c>
      <c r="G9931" s="342">
        <f t="shared" si="313"/>
        <v>170.33709694756644</v>
      </c>
      <c r="H9931" s="342">
        <f t="shared" ref="H9931:H9994" si="314">+G9931+C9931</f>
        <v>3232.8770969475663</v>
      </c>
      <c r="I9931" s="190"/>
      <c r="J9931" s="347">
        <v>6</v>
      </c>
    </row>
    <row r="9932" spans="1:10" ht="13.5" hidden="1" customHeight="1" thickBot="1">
      <c r="A9932" s="410"/>
      <c r="B9932" s="183">
        <v>156</v>
      </c>
      <c r="C9932" s="184">
        <v>3062.54</v>
      </c>
      <c r="D9932" s="346" t="s">
        <v>384</v>
      </c>
      <c r="E9932" s="346" t="s">
        <v>386</v>
      </c>
      <c r="F9932" s="346" t="s">
        <v>809</v>
      </c>
      <c r="G9932" s="342">
        <f t="shared" si="313"/>
        <v>170.33709694756644</v>
      </c>
      <c r="H9932" s="342">
        <f t="shared" si="314"/>
        <v>3232.8770969475663</v>
      </c>
      <c r="I9932" s="190"/>
      <c r="J9932" s="347">
        <v>6</v>
      </c>
    </row>
    <row r="9933" spans="1:10" ht="13.5" hidden="1" customHeight="1" thickBot="1">
      <c r="A9933" s="410"/>
      <c r="B9933" s="183">
        <v>146</v>
      </c>
      <c r="C9933" s="184">
        <v>2869.95</v>
      </c>
      <c r="D9933" s="346" t="s">
        <v>384</v>
      </c>
      <c r="E9933" s="346" t="s">
        <v>386</v>
      </c>
      <c r="F9933" s="346" t="s">
        <v>810</v>
      </c>
      <c r="G9933" s="342">
        <f t="shared" si="313"/>
        <v>159.62532779479395</v>
      </c>
      <c r="H9933" s="342">
        <f t="shared" si="314"/>
        <v>3029.5753277947938</v>
      </c>
      <c r="I9933" s="190"/>
      <c r="J9933" s="347">
        <v>6</v>
      </c>
    </row>
    <row r="9934" spans="1:10" ht="13.5" hidden="1" customHeight="1" thickBot="1">
      <c r="A9934" s="410"/>
      <c r="B9934" s="183">
        <v>140</v>
      </c>
      <c r="C9934" s="184">
        <v>2748.17</v>
      </c>
      <c r="D9934" s="346" t="s">
        <v>384</v>
      </c>
      <c r="E9934" s="346" t="s">
        <v>386</v>
      </c>
      <c r="F9934" s="346" t="s">
        <v>835</v>
      </c>
      <c r="G9934" s="342">
        <f t="shared" si="313"/>
        <v>152.85197898423979</v>
      </c>
      <c r="H9934" s="342">
        <f t="shared" si="314"/>
        <v>2901.0219789842399</v>
      </c>
      <c r="I9934" s="190"/>
      <c r="J9934" s="347">
        <v>6</v>
      </c>
    </row>
    <row r="9935" spans="1:10" ht="13.5" hidden="1" customHeight="1" thickBot="1">
      <c r="A9935" s="410"/>
      <c r="B9935" s="183">
        <v>140</v>
      </c>
      <c r="C9935" s="184">
        <v>2780</v>
      </c>
      <c r="D9935" s="346" t="s">
        <v>384</v>
      </c>
      <c r="E9935" s="346" t="s">
        <v>386</v>
      </c>
      <c r="F9935" s="346" t="s">
        <v>802</v>
      </c>
      <c r="G9935" s="342">
        <f t="shared" ref="G9935:G9998" si="315">+(C9935/$C$12584)*1312742.08</f>
        <v>154.6223492637597</v>
      </c>
      <c r="H9935" s="342">
        <f t="shared" si="314"/>
        <v>2934.6223492637596</v>
      </c>
      <c r="I9935" s="190"/>
      <c r="J9935" s="347">
        <v>6</v>
      </c>
    </row>
    <row r="9936" spans="1:10" ht="13.5" hidden="1" customHeight="1" thickBot="1">
      <c r="A9936" s="410"/>
      <c r="B9936" s="183">
        <v>160</v>
      </c>
      <c r="C9936" s="184">
        <v>3200</v>
      </c>
      <c r="D9936" s="346" t="s">
        <v>384</v>
      </c>
      <c r="E9936" s="346" t="s">
        <v>386</v>
      </c>
      <c r="F9936" s="346" t="s">
        <v>803</v>
      </c>
      <c r="G9936" s="342">
        <f t="shared" si="315"/>
        <v>177.9825603036083</v>
      </c>
      <c r="H9936" s="342">
        <f t="shared" si="314"/>
        <v>3377.9825603036084</v>
      </c>
      <c r="I9936" s="190"/>
      <c r="J9936" s="347">
        <v>6</v>
      </c>
    </row>
    <row r="9937" spans="1:10" ht="13.5" hidden="1" customHeight="1" thickBot="1">
      <c r="A9937" s="410"/>
      <c r="B9937" s="183">
        <v>196</v>
      </c>
      <c r="C9937" s="184">
        <v>3626</v>
      </c>
      <c r="D9937" s="346" t="s">
        <v>384</v>
      </c>
      <c r="E9937" s="346" t="s">
        <v>386</v>
      </c>
      <c r="F9937" s="346" t="s">
        <v>804</v>
      </c>
      <c r="G9937" s="342">
        <f t="shared" si="315"/>
        <v>201.67648864402616</v>
      </c>
      <c r="H9937" s="342">
        <f t="shared" si="314"/>
        <v>3827.676488644026</v>
      </c>
      <c r="I9937" s="190"/>
      <c r="J9937" s="347">
        <v>6</v>
      </c>
    </row>
    <row r="9938" spans="1:10" ht="13.5" hidden="1" customHeight="1" thickBot="1">
      <c r="A9938" s="410"/>
      <c r="B9938" s="183">
        <v>178</v>
      </c>
      <c r="C9938" s="184">
        <v>2997.6</v>
      </c>
      <c r="D9938" s="346" t="s">
        <v>384</v>
      </c>
      <c r="E9938" s="346" t="s">
        <v>386</v>
      </c>
      <c r="F9938" s="346" t="s">
        <v>845</v>
      </c>
      <c r="G9938" s="342">
        <f t="shared" si="315"/>
        <v>166.72516336440506</v>
      </c>
      <c r="H9938" s="342">
        <f t="shared" si="314"/>
        <v>3164.3251633644049</v>
      </c>
      <c r="I9938" s="190"/>
      <c r="J9938" s="347">
        <v>6</v>
      </c>
    </row>
    <row r="9939" spans="1:10" ht="13.5" hidden="1" customHeight="1" thickBot="1">
      <c r="A9939" s="410"/>
      <c r="B9939" s="183">
        <v>228</v>
      </c>
      <c r="C9939" s="184">
        <v>3952</v>
      </c>
      <c r="D9939" s="346" t="s">
        <v>384</v>
      </c>
      <c r="E9939" s="346" t="s">
        <v>386</v>
      </c>
      <c r="F9939" s="346" t="s">
        <v>843</v>
      </c>
      <c r="G9939" s="342">
        <f t="shared" si="315"/>
        <v>219.80846197495626</v>
      </c>
      <c r="H9939" s="342">
        <f t="shared" si="314"/>
        <v>4171.8084619749561</v>
      </c>
      <c r="I9939" s="190"/>
      <c r="J9939" s="347">
        <v>6</v>
      </c>
    </row>
    <row r="9940" spans="1:10" ht="13.5" hidden="1" customHeight="1" thickBot="1">
      <c r="A9940" s="410"/>
      <c r="B9940" s="183">
        <v>240</v>
      </c>
      <c r="C9940" s="184">
        <v>4204</v>
      </c>
      <c r="D9940" s="346" t="s">
        <v>384</v>
      </c>
      <c r="E9940" s="346" t="s">
        <v>386</v>
      </c>
      <c r="F9940" s="346" t="s">
        <v>894</v>
      </c>
      <c r="G9940" s="342">
        <f t="shared" si="315"/>
        <v>233.8245885988654</v>
      </c>
      <c r="H9940" s="342">
        <f t="shared" si="314"/>
        <v>4437.8245885988654</v>
      </c>
      <c r="I9940" s="190"/>
      <c r="J9940" s="347">
        <v>6</v>
      </c>
    </row>
    <row r="9941" spans="1:10" ht="13.5" hidden="1" customHeight="1" thickBot="1">
      <c r="A9941" s="410"/>
      <c r="B9941" s="183">
        <v>200.5</v>
      </c>
      <c r="C9941" s="184">
        <v>3521.48</v>
      </c>
      <c r="D9941" s="346" t="s">
        <v>384</v>
      </c>
      <c r="E9941" s="346" t="s">
        <v>386</v>
      </c>
      <c r="F9941" s="346" t="s">
        <v>881</v>
      </c>
      <c r="G9941" s="342">
        <f t="shared" si="315"/>
        <v>195.86313326810955</v>
      </c>
      <c r="H9941" s="342">
        <f t="shared" si="314"/>
        <v>3717.3431332681093</v>
      </c>
      <c r="I9941" s="190"/>
      <c r="J9941" s="347">
        <v>6</v>
      </c>
    </row>
    <row r="9942" spans="1:10" ht="13.5" hidden="1" customHeight="1" thickBot="1">
      <c r="A9942" s="410"/>
      <c r="B9942" s="183">
        <v>187.5</v>
      </c>
      <c r="C9942" s="184">
        <v>3406.45</v>
      </c>
      <c r="D9942" s="346" t="s">
        <v>384</v>
      </c>
      <c r="E9942" s="346" t="s">
        <v>386</v>
      </c>
      <c r="F9942" s="346" t="s">
        <v>805</v>
      </c>
      <c r="G9942" s="342">
        <f t="shared" si="315"/>
        <v>189.46521642069581</v>
      </c>
      <c r="H9942" s="342">
        <f t="shared" si="314"/>
        <v>3595.9152164206957</v>
      </c>
      <c r="I9942" s="190"/>
      <c r="J9942" s="347">
        <v>6</v>
      </c>
    </row>
    <row r="9943" spans="1:10" ht="13.5" hidden="1" customHeight="1" thickBot="1">
      <c r="A9943" s="410"/>
      <c r="B9943" s="183">
        <v>176.5</v>
      </c>
      <c r="C9943" s="184">
        <v>2962.4</v>
      </c>
      <c r="D9943" s="346" t="s">
        <v>384</v>
      </c>
      <c r="E9943" s="346" t="s">
        <v>386</v>
      </c>
      <c r="F9943" s="346" t="s">
        <v>862</v>
      </c>
      <c r="G9943" s="342">
        <f t="shared" si="315"/>
        <v>164.76735520106539</v>
      </c>
      <c r="H9943" s="342">
        <f t="shared" si="314"/>
        <v>3127.1673552010657</v>
      </c>
      <c r="I9943" s="190"/>
      <c r="J9943" s="347">
        <v>6</v>
      </c>
    </row>
    <row r="9944" spans="1:10" ht="13.5" hidden="1" customHeight="1" thickBot="1">
      <c r="A9944" s="410"/>
      <c r="B9944" s="183">
        <v>192</v>
      </c>
      <c r="C9944" s="184">
        <v>3601.6</v>
      </c>
      <c r="D9944" s="346" t="s">
        <v>384</v>
      </c>
      <c r="E9944" s="346" t="s">
        <v>386</v>
      </c>
      <c r="F9944" s="346" t="s">
        <v>816</v>
      </c>
      <c r="G9944" s="342">
        <f t="shared" si="315"/>
        <v>200.31937162171116</v>
      </c>
      <c r="H9944" s="342">
        <f t="shared" si="314"/>
        <v>3801.919371621711</v>
      </c>
      <c r="I9944" s="190"/>
      <c r="J9944" s="347">
        <v>6</v>
      </c>
    </row>
    <row r="9945" spans="1:10" ht="13.5" hidden="1" customHeight="1" thickBot="1">
      <c r="A9945" s="410"/>
      <c r="B9945" s="183">
        <v>132</v>
      </c>
      <c r="C9945" s="184">
        <v>2636</v>
      </c>
      <c r="D9945" s="346" t="s">
        <v>384</v>
      </c>
      <c r="E9945" s="346" t="s">
        <v>386</v>
      </c>
      <c r="F9945" s="346" t="s">
        <v>863</v>
      </c>
      <c r="G9945" s="342">
        <f t="shared" si="315"/>
        <v>146.61313405009733</v>
      </c>
      <c r="H9945" s="342">
        <f t="shared" si="314"/>
        <v>2782.6131340500974</v>
      </c>
      <c r="I9945" s="190"/>
      <c r="J9945" s="347">
        <v>6</v>
      </c>
    </row>
    <row r="9946" spans="1:10" ht="13.5" hidden="1" customHeight="1" thickBot="1">
      <c r="A9946" s="410"/>
      <c r="B9946" s="183">
        <v>160</v>
      </c>
      <c r="C9946" s="184">
        <v>3200</v>
      </c>
      <c r="D9946" s="346" t="s">
        <v>384</v>
      </c>
      <c r="E9946" s="346" t="s">
        <v>386</v>
      </c>
      <c r="F9946" s="346" t="s">
        <v>864</v>
      </c>
      <c r="G9946" s="342">
        <f t="shared" si="315"/>
        <v>177.9825603036083</v>
      </c>
      <c r="H9946" s="342">
        <f t="shared" si="314"/>
        <v>3377.9825603036084</v>
      </c>
      <c r="I9946" s="190"/>
      <c r="J9946" s="347">
        <v>6</v>
      </c>
    </row>
    <row r="9947" spans="1:10" ht="13.5" hidden="1" customHeight="1" thickBot="1">
      <c r="A9947" s="410"/>
      <c r="B9947" s="183">
        <v>156</v>
      </c>
      <c r="C9947" s="184">
        <v>3116</v>
      </c>
      <c r="D9947" s="346" t="s">
        <v>384</v>
      </c>
      <c r="E9947" s="346" t="s">
        <v>386</v>
      </c>
      <c r="F9947" s="346" t="s">
        <v>841</v>
      </c>
      <c r="G9947" s="342">
        <f t="shared" si="315"/>
        <v>173.31051809563857</v>
      </c>
      <c r="H9947" s="342">
        <f t="shared" si="314"/>
        <v>3289.3105180956386</v>
      </c>
      <c r="I9947" s="190"/>
      <c r="J9947" s="347">
        <v>6</v>
      </c>
    </row>
    <row r="9948" spans="1:10" ht="13.5" hidden="1" customHeight="1" thickBot="1">
      <c r="A9948" s="410"/>
      <c r="B9948" s="183">
        <v>160</v>
      </c>
      <c r="C9948" s="184">
        <v>3200</v>
      </c>
      <c r="D9948" s="346" t="s">
        <v>384</v>
      </c>
      <c r="E9948" s="346" t="s">
        <v>386</v>
      </c>
      <c r="F9948" s="346" t="s">
        <v>856</v>
      </c>
      <c r="G9948" s="342">
        <f t="shared" si="315"/>
        <v>177.9825603036083</v>
      </c>
      <c r="H9948" s="342">
        <f t="shared" si="314"/>
        <v>3377.9825603036084</v>
      </c>
      <c r="I9948" s="190"/>
      <c r="J9948" s="347">
        <v>6</v>
      </c>
    </row>
    <row r="9949" spans="1:10" ht="13.5" hidden="1" customHeight="1" thickBot="1">
      <c r="A9949" s="410"/>
      <c r="B9949" s="183">
        <v>0</v>
      </c>
      <c r="C9949" s="184">
        <v>310.43</v>
      </c>
      <c r="D9949" s="346" t="s">
        <v>418</v>
      </c>
      <c r="E9949" s="346" t="s">
        <v>386</v>
      </c>
      <c r="F9949" s="346" t="s">
        <v>827</v>
      </c>
      <c r="G9949" s="342">
        <f t="shared" si="315"/>
        <v>17.265976935952853</v>
      </c>
      <c r="H9949" s="342">
        <f t="shared" si="314"/>
        <v>327.69597693595284</v>
      </c>
      <c r="I9949" s="190"/>
      <c r="J9949" s="347">
        <v>6</v>
      </c>
    </row>
    <row r="9950" spans="1:10" ht="13.5" hidden="1" customHeight="1" thickBot="1">
      <c r="A9950" s="410"/>
      <c r="B9950" s="183">
        <v>94.42</v>
      </c>
      <c r="C9950" s="184">
        <v>4686.34</v>
      </c>
      <c r="D9950" s="346" t="s">
        <v>385</v>
      </c>
      <c r="E9950" s="346" t="s">
        <v>386</v>
      </c>
      <c r="F9950" s="346" t="s">
        <v>817</v>
      </c>
      <c r="G9950" s="342">
        <f t="shared" si="315"/>
        <v>260.65212239162872</v>
      </c>
      <c r="H9950" s="342">
        <f t="shared" si="314"/>
        <v>4946.992122391629</v>
      </c>
      <c r="I9950" s="190"/>
      <c r="J9950" s="347">
        <v>6</v>
      </c>
    </row>
    <row r="9951" spans="1:10" ht="13.5" hidden="1" customHeight="1" thickBot="1">
      <c r="A9951" s="410"/>
      <c r="B9951" s="183">
        <v>91.63</v>
      </c>
      <c r="C9951" s="184">
        <v>4779.83</v>
      </c>
      <c r="D9951" s="346" t="s">
        <v>385</v>
      </c>
      <c r="E9951" s="346" t="s">
        <v>386</v>
      </c>
      <c r="F9951" s="346" t="s">
        <v>822</v>
      </c>
      <c r="G9951" s="342">
        <f t="shared" si="315"/>
        <v>265.85199412999879</v>
      </c>
      <c r="H9951" s="342">
        <f t="shared" si="314"/>
        <v>5045.6819941299991</v>
      </c>
      <c r="I9951" s="190"/>
      <c r="J9951" s="347">
        <v>6</v>
      </c>
    </row>
    <row r="9952" spans="1:10" ht="13.5" hidden="1" customHeight="1" thickBot="1">
      <c r="A9952" s="410"/>
      <c r="B9952" s="183">
        <v>100.83</v>
      </c>
      <c r="C9952" s="184">
        <v>5020.24</v>
      </c>
      <c r="D9952" s="346" t="s">
        <v>385</v>
      </c>
      <c r="E9952" s="346" t="s">
        <v>386</v>
      </c>
      <c r="F9952" s="346" t="s">
        <v>823</v>
      </c>
      <c r="G9952" s="342">
        <f t="shared" si="315"/>
        <v>279.22349016830827</v>
      </c>
      <c r="H9952" s="342">
        <f t="shared" si="314"/>
        <v>5299.4634901683085</v>
      </c>
      <c r="I9952" s="190"/>
      <c r="J9952" s="347">
        <v>6</v>
      </c>
    </row>
    <row r="9953" spans="1:10" ht="13.5" hidden="1" customHeight="1" thickBot="1">
      <c r="A9953" s="410"/>
      <c r="B9953" s="183">
        <v>104.03</v>
      </c>
      <c r="C9953" s="184">
        <v>5162.88</v>
      </c>
      <c r="D9953" s="346" t="s">
        <v>385</v>
      </c>
      <c r="E9953" s="346" t="s">
        <v>386</v>
      </c>
      <c r="F9953" s="346" t="s">
        <v>824</v>
      </c>
      <c r="G9953" s="342">
        <f t="shared" si="315"/>
        <v>287.15706279384165</v>
      </c>
      <c r="H9953" s="342">
        <f t="shared" si="314"/>
        <v>5450.0370627938419</v>
      </c>
      <c r="I9953" s="190"/>
      <c r="J9953" s="347">
        <v>6</v>
      </c>
    </row>
    <row r="9954" spans="1:10" ht="13.5" hidden="1" customHeight="1" thickBot="1">
      <c r="A9954" s="410"/>
      <c r="B9954" s="183">
        <v>99.7</v>
      </c>
      <c r="C9954" s="184">
        <v>5037.88</v>
      </c>
      <c r="D9954" s="346" t="s">
        <v>385</v>
      </c>
      <c r="E9954" s="346" t="s">
        <v>386</v>
      </c>
      <c r="F9954" s="346" t="s">
        <v>825</v>
      </c>
      <c r="G9954" s="342">
        <f t="shared" si="315"/>
        <v>280.20461903198196</v>
      </c>
      <c r="H9954" s="342">
        <f t="shared" si="314"/>
        <v>5318.0846190319817</v>
      </c>
      <c r="I9954" s="190"/>
      <c r="J9954" s="347">
        <v>6</v>
      </c>
    </row>
    <row r="9955" spans="1:10" ht="13.5" hidden="1" customHeight="1" thickBot="1">
      <c r="A9955" s="410"/>
      <c r="B9955" s="183">
        <v>165.16</v>
      </c>
      <c r="C9955" s="184">
        <v>8402.2900000000009</v>
      </c>
      <c r="D9955" s="346" t="s">
        <v>385</v>
      </c>
      <c r="E9955" s="346" t="s">
        <v>386</v>
      </c>
      <c r="F9955" s="346" t="s">
        <v>818</v>
      </c>
      <c r="G9955" s="342">
        <f t="shared" si="315"/>
        <v>467.33158956668916</v>
      </c>
      <c r="H9955" s="342">
        <f t="shared" si="314"/>
        <v>8869.6215895666901</v>
      </c>
      <c r="I9955" s="190"/>
      <c r="J9955" s="347">
        <v>6</v>
      </c>
    </row>
    <row r="9956" spans="1:10" ht="13.5" hidden="1" customHeight="1" thickBot="1">
      <c r="A9956" s="410"/>
      <c r="B9956" s="183">
        <v>186.37</v>
      </c>
      <c r="C9956" s="184">
        <v>9657.2800000000007</v>
      </c>
      <c r="D9956" s="346" t="s">
        <v>385</v>
      </c>
      <c r="E9956" s="346" t="s">
        <v>386</v>
      </c>
      <c r="F9956" s="346" t="s">
        <v>826</v>
      </c>
      <c r="G9956" s="342">
        <f t="shared" si="315"/>
        <v>537.13356874025953</v>
      </c>
      <c r="H9956" s="342">
        <f t="shared" si="314"/>
        <v>10194.41356874026</v>
      </c>
      <c r="I9956" s="190"/>
      <c r="J9956" s="347">
        <v>6</v>
      </c>
    </row>
    <row r="9957" spans="1:10" ht="13.5" hidden="1" customHeight="1" thickBot="1">
      <c r="A9957" s="410"/>
      <c r="B9957" s="183">
        <v>270.64</v>
      </c>
      <c r="C9957" s="184">
        <v>13000.11</v>
      </c>
      <c r="D9957" s="346" t="s">
        <v>385</v>
      </c>
      <c r="E9957" s="346" t="s">
        <v>386</v>
      </c>
      <c r="F9957" s="346" t="s">
        <v>827</v>
      </c>
      <c r="G9957" s="342">
        <f t="shared" si="315"/>
        <v>723.06026938391915</v>
      </c>
      <c r="H9957" s="342">
        <f t="shared" si="314"/>
        <v>13723.17026938392</v>
      </c>
      <c r="I9957" s="190"/>
      <c r="J9957" s="347">
        <v>6</v>
      </c>
    </row>
    <row r="9958" spans="1:10" ht="13.5" hidden="1" customHeight="1" thickBot="1">
      <c r="A9958" s="410"/>
      <c r="B9958" s="183">
        <v>270.63</v>
      </c>
      <c r="C9958" s="184">
        <v>12941.51</v>
      </c>
      <c r="D9958" s="346" t="s">
        <v>385</v>
      </c>
      <c r="E9958" s="346" t="s">
        <v>386</v>
      </c>
      <c r="F9958" s="346" t="s">
        <v>828</v>
      </c>
      <c r="G9958" s="342">
        <f t="shared" si="315"/>
        <v>719.80096374835932</v>
      </c>
      <c r="H9958" s="342">
        <f t="shared" si="314"/>
        <v>13661.310963748359</v>
      </c>
      <c r="I9958" s="190"/>
      <c r="J9958" s="347">
        <v>6</v>
      </c>
    </row>
    <row r="9959" spans="1:10" ht="13.5" hidden="1" customHeight="1" thickBot="1">
      <c r="A9959" s="410"/>
      <c r="B9959" s="183">
        <v>239.83</v>
      </c>
      <c r="C9959" s="184">
        <v>11479.78</v>
      </c>
      <c r="D9959" s="346" t="s">
        <v>385</v>
      </c>
      <c r="E9959" s="346" t="s">
        <v>386</v>
      </c>
      <c r="F9959" s="346" t="s">
        <v>819</v>
      </c>
      <c r="G9959" s="342">
        <f t="shared" si="315"/>
        <v>638.50019878817398</v>
      </c>
      <c r="H9959" s="342">
        <f t="shared" si="314"/>
        <v>12118.280198788174</v>
      </c>
      <c r="I9959" s="190"/>
      <c r="J9959" s="347">
        <v>6</v>
      </c>
    </row>
    <row r="9960" spans="1:10" ht="13.5" hidden="1" customHeight="1" thickBot="1">
      <c r="A9960" s="410"/>
      <c r="B9960" s="183">
        <v>185.84</v>
      </c>
      <c r="C9960" s="184">
        <v>10454.39</v>
      </c>
      <c r="D9960" s="346" t="s">
        <v>385</v>
      </c>
      <c r="E9960" s="346" t="s">
        <v>386</v>
      </c>
      <c r="F9960" s="346" t="s">
        <v>829</v>
      </c>
      <c r="G9960" s="342">
        <f t="shared" si="315"/>
        <v>581.46846831638732</v>
      </c>
      <c r="H9960" s="342">
        <f t="shared" si="314"/>
        <v>11035.858468316386</v>
      </c>
      <c r="I9960" s="190"/>
      <c r="J9960" s="347">
        <v>6</v>
      </c>
    </row>
    <row r="9961" spans="1:10" ht="13.5" hidden="1" customHeight="1" thickBot="1">
      <c r="A9961" s="410"/>
      <c r="B9961" s="183">
        <v>191.44</v>
      </c>
      <c r="C9961" s="184">
        <v>10636.32</v>
      </c>
      <c r="D9961" s="346" t="s">
        <v>385</v>
      </c>
      <c r="E9961" s="346" t="s">
        <v>386</v>
      </c>
      <c r="F9961" s="346" t="s">
        <v>830</v>
      </c>
      <c r="G9961" s="342">
        <f t="shared" si="315"/>
        <v>591.58733306514853</v>
      </c>
      <c r="H9961" s="342">
        <f t="shared" si="314"/>
        <v>11227.907333065148</v>
      </c>
      <c r="I9961" s="190"/>
      <c r="J9961" s="347">
        <v>6</v>
      </c>
    </row>
    <row r="9962" spans="1:10" ht="13.5" hidden="1" customHeight="1" thickBot="1">
      <c r="A9962" s="410"/>
      <c r="B9962" s="183">
        <v>168.64</v>
      </c>
      <c r="C9962" s="184">
        <v>9390.7099999999991</v>
      </c>
      <c r="D9962" s="346" t="s">
        <v>385</v>
      </c>
      <c r="E9962" s="346" t="s">
        <v>386</v>
      </c>
      <c r="F9962" s="346" t="s">
        <v>820</v>
      </c>
      <c r="G9962" s="342">
        <f t="shared" si="315"/>
        <v>522.30706527146799</v>
      </c>
      <c r="H9962" s="342">
        <f t="shared" si="314"/>
        <v>9913.0170652714678</v>
      </c>
      <c r="I9962" s="190"/>
      <c r="J9962" s="347">
        <v>6</v>
      </c>
    </row>
    <row r="9963" spans="1:10" ht="13.5" hidden="1" customHeight="1" thickBot="1">
      <c r="A9963" s="410"/>
      <c r="B9963" s="183">
        <v>192.64</v>
      </c>
      <c r="C9963" s="184">
        <v>10727.35</v>
      </c>
      <c r="D9963" s="346" t="s">
        <v>385</v>
      </c>
      <c r="E9963" s="346" t="s">
        <v>386</v>
      </c>
      <c r="F9963" s="346" t="s">
        <v>805</v>
      </c>
      <c r="G9963" s="342">
        <f t="shared" si="315"/>
        <v>596.65038071028516</v>
      </c>
      <c r="H9963" s="342">
        <f t="shared" si="314"/>
        <v>11324.000380710286</v>
      </c>
      <c r="I9963" s="190"/>
      <c r="J9963" s="347">
        <v>6</v>
      </c>
    </row>
    <row r="9964" spans="1:10" ht="13.5" hidden="1" customHeight="1" thickBot="1">
      <c r="A9964" s="410"/>
      <c r="B9964" s="183">
        <v>165.85</v>
      </c>
      <c r="C9964" s="184">
        <v>8705.34</v>
      </c>
      <c r="D9964" s="346" t="s">
        <v>385</v>
      </c>
      <c r="E9964" s="346" t="s">
        <v>386</v>
      </c>
      <c r="F9964" s="346" t="s">
        <v>831</v>
      </c>
      <c r="G9964" s="342">
        <f t="shared" si="315"/>
        <v>484.18709422294177</v>
      </c>
      <c r="H9964" s="342">
        <f t="shared" si="314"/>
        <v>9189.5270942229417</v>
      </c>
      <c r="I9964" s="190"/>
      <c r="J9964" s="347">
        <v>6</v>
      </c>
    </row>
    <row r="9965" spans="1:10" ht="13.5" hidden="1" customHeight="1" thickBot="1">
      <c r="A9965" s="410"/>
      <c r="B9965" s="183">
        <v>193.43</v>
      </c>
      <c r="C9965" s="184">
        <v>10769.61</v>
      </c>
      <c r="D9965" s="346" t="s">
        <v>385</v>
      </c>
      <c r="E9965" s="346" t="s">
        <v>386</v>
      </c>
      <c r="F9965" s="346" t="s">
        <v>832</v>
      </c>
      <c r="G9965" s="342">
        <f t="shared" si="315"/>
        <v>599.00086289729472</v>
      </c>
      <c r="H9965" s="342">
        <f t="shared" si="314"/>
        <v>11368.610862897296</v>
      </c>
      <c r="I9965" s="190"/>
      <c r="J9965" s="347">
        <v>6</v>
      </c>
    </row>
    <row r="9966" spans="1:10" ht="13.5" hidden="1" customHeight="1" thickBot="1">
      <c r="A9966" s="410"/>
      <c r="B9966" s="183">
        <v>177.04</v>
      </c>
      <c r="C9966" s="184">
        <v>9832.2099999999991</v>
      </c>
      <c r="D9966" s="346" t="s">
        <v>385</v>
      </c>
      <c r="E9966" s="346" t="s">
        <v>386</v>
      </c>
      <c r="F9966" s="346" t="s">
        <v>821</v>
      </c>
      <c r="G9966" s="342">
        <f t="shared" si="315"/>
        <v>546.86309663835641</v>
      </c>
      <c r="H9966" s="342">
        <f t="shared" si="314"/>
        <v>10379.073096638356</v>
      </c>
      <c r="I9966" s="190"/>
      <c r="J9966" s="347">
        <v>6</v>
      </c>
    </row>
    <row r="9967" spans="1:10" ht="13.5" hidden="1" customHeight="1" thickBot="1">
      <c r="A9967" s="410"/>
      <c r="B9967" s="183">
        <v>195.05</v>
      </c>
      <c r="C9967" s="184">
        <v>10832.09</v>
      </c>
      <c r="D9967" s="346" t="s">
        <v>385</v>
      </c>
      <c r="E9967" s="346" t="s">
        <v>386</v>
      </c>
      <c r="F9967" s="346" t="s">
        <v>833</v>
      </c>
      <c r="G9967" s="342">
        <f t="shared" si="315"/>
        <v>602.47597238722267</v>
      </c>
      <c r="H9967" s="342">
        <f t="shared" si="314"/>
        <v>11434.565972387223</v>
      </c>
      <c r="I9967" s="190"/>
      <c r="J9967" s="347">
        <v>6</v>
      </c>
    </row>
    <row r="9968" spans="1:10" ht="13.5" hidden="1" customHeight="1" thickBot="1">
      <c r="A9968" s="410"/>
      <c r="B9968" s="183">
        <v>200.18</v>
      </c>
      <c r="C9968" s="184">
        <v>11225.89</v>
      </c>
      <c r="D9968" s="346" t="s">
        <v>385</v>
      </c>
      <c r="E9968" s="346" t="s">
        <v>386</v>
      </c>
      <c r="F9968" s="346" t="s">
        <v>916</v>
      </c>
      <c r="G9968" s="342">
        <f t="shared" si="315"/>
        <v>624.37895121458541</v>
      </c>
      <c r="H9968" s="342">
        <f t="shared" si="314"/>
        <v>11850.268951214584</v>
      </c>
      <c r="I9968" s="190"/>
      <c r="J9968" s="347">
        <v>6</v>
      </c>
    </row>
    <row r="9969" spans="1:10" ht="13.5" hidden="1" customHeight="1" thickBot="1">
      <c r="A9969" s="410"/>
      <c r="B9969" s="183">
        <v>206.17</v>
      </c>
      <c r="C9969" s="184">
        <v>11241.35</v>
      </c>
      <c r="D9969" s="346" t="s">
        <v>385</v>
      </c>
      <c r="E9969" s="346" t="s">
        <v>386</v>
      </c>
      <c r="F9969" s="346" t="s">
        <v>917</v>
      </c>
      <c r="G9969" s="342">
        <f t="shared" si="315"/>
        <v>625.23882945905234</v>
      </c>
      <c r="H9969" s="342">
        <f t="shared" si="314"/>
        <v>11866.588829459053</v>
      </c>
      <c r="I9969" s="190"/>
      <c r="J9969" s="347">
        <v>6</v>
      </c>
    </row>
    <row r="9970" spans="1:10" ht="13.5" hidden="1" customHeight="1" thickBot="1">
      <c r="A9970" s="410"/>
      <c r="B9970" s="183">
        <v>4</v>
      </c>
      <c r="C9970" s="184">
        <v>81.19</v>
      </c>
      <c r="D9970" s="346" t="s">
        <v>834</v>
      </c>
      <c r="E9970" s="346" t="s">
        <v>386</v>
      </c>
      <c r="F9970" s="346" t="s">
        <v>809</v>
      </c>
      <c r="G9970" s="342">
        <f t="shared" si="315"/>
        <v>4.5157512722031115</v>
      </c>
      <c r="H9970" s="342">
        <f t="shared" si="314"/>
        <v>85.705751272203116</v>
      </c>
      <c r="I9970" s="190"/>
      <c r="J9970" s="347">
        <v>6</v>
      </c>
    </row>
    <row r="9971" spans="1:10" ht="13.5" hidden="1" customHeight="1" thickBot="1">
      <c r="A9971" s="410"/>
      <c r="B9971" s="183">
        <v>6</v>
      </c>
      <c r="C9971" s="184">
        <v>121.78</v>
      </c>
      <c r="D9971" s="346" t="s">
        <v>834</v>
      </c>
      <c r="E9971" s="346" t="s">
        <v>386</v>
      </c>
      <c r="F9971" s="346" t="s">
        <v>810</v>
      </c>
      <c r="G9971" s="342">
        <f t="shared" si="315"/>
        <v>6.7733488105541939</v>
      </c>
      <c r="H9971" s="342">
        <f t="shared" si="314"/>
        <v>128.55334881055418</v>
      </c>
      <c r="I9971" s="190"/>
      <c r="J9971" s="347">
        <v>6</v>
      </c>
    </row>
    <row r="9972" spans="1:10" ht="13.5" hidden="1" customHeight="1" thickBot="1">
      <c r="A9972" s="410"/>
      <c r="B9972" s="183">
        <v>4</v>
      </c>
      <c r="C9972" s="184">
        <v>81.19</v>
      </c>
      <c r="D9972" s="346" t="s">
        <v>834</v>
      </c>
      <c r="E9972" s="346" t="s">
        <v>386</v>
      </c>
      <c r="F9972" s="346" t="s">
        <v>835</v>
      </c>
      <c r="G9972" s="342">
        <f t="shared" si="315"/>
        <v>4.5157512722031115</v>
      </c>
      <c r="H9972" s="342">
        <f t="shared" si="314"/>
        <v>85.705751272203116</v>
      </c>
      <c r="I9972" s="190"/>
      <c r="J9972" s="347">
        <v>6</v>
      </c>
    </row>
    <row r="9973" spans="1:10" ht="13.5" hidden="1" customHeight="1" thickBot="1">
      <c r="A9973" s="410"/>
      <c r="B9973" s="183">
        <v>2.5</v>
      </c>
      <c r="C9973" s="184">
        <v>52.5</v>
      </c>
      <c r="D9973" s="346" t="s">
        <v>834</v>
      </c>
      <c r="E9973" s="346" t="s">
        <v>386</v>
      </c>
      <c r="F9973" s="346" t="s">
        <v>802</v>
      </c>
      <c r="G9973" s="342">
        <f t="shared" si="315"/>
        <v>2.9200263799810737</v>
      </c>
      <c r="H9973" s="342">
        <f t="shared" si="314"/>
        <v>55.420026379981074</v>
      </c>
      <c r="I9973" s="190"/>
      <c r="J9973" s="347">
        <v>6</v>
      </c>
    </row>
    <row r="9974" spans="1:10" ht="13.5" hidden="1" customHeight="1" thickBot="1">
      <c r="A9974" s="410"/>
      <c r="B9974" s="183">
        <v>4</v>
      </c>
      <c r="C9974" s="184">
        <v>76</v>
      </c>
      <c r="D9974" s="346" t="s">
        <v>834</v>
      </c>
      <c r="E9974" s="346" t="s">
        <v>386</v>
      </c>
      <c r="F9974" s="346" t="s">
        <v>845</v>
      </c>
      <c r="G9974" s="342">
        <f t="shared" si="315"/>
        <v>4.2270858072106972</v>
      </c>
      <c r="H9974" s="342">
        <f t="shared" si="314"/>
        <v>80.227085807210699</v>
      </c>
      <c r="I9974" s="190"/>
      <c r="J9974" s="347">
        <v>6</v>
      </c>
    </row>
    <row r="9975" spans="1:10" ht="13.5" hidden="1" customHeight="1" thickBot="1">
      <c r="A9975" s="410"/>
      <c r="B9975" s="183">
        <v>1.2</v>
      </c>
      <c r="C9975" s="184">
        <v>65.27</v>
      </c>
      <c r="D9975" s="346" t="s">
        <v>834</v>
      </c>
      <c r="E9975" s="346" t="s">
        <v>386</v>
      </c>
      <c r="F9975" s="346" t="s">
        <v>831</v>
      </c>
      <c r="G9975" s="342">
        <f t="shared" si="315"/>
        <v>3.6302880346926605</v>
      </c>
      <c r="H9975" s="342">
        <f t="shared" si="314"/>
        <v>68.90028803469265</v>
      </c>
      <c r="I9975" s="190"/>
      <c r="J9975" s="347">
        <v>6</v>
      </c>
    </row>
    <row r="9976" spans="1:10" ht="13.5" hidden="1" customHeight="1" thickBot="1">
      <c r="A9976" s="410"/>
      <c r="B9976" s="183">
        <v>12</v>
      </c>
      <c r="C9976" s="184">
        <v>244</v>
      </c>
      <c r="D9976" s="346" t="s">
        <v>834</v>
      </c>
      <c r="E9976" s="346" t="s">
        <v>386</v>
      </c>
      <c r="F9976" s="346" t="s">
        <v>863</v>
      </c>
      <c r="G9976" s="342">
        <f t="shared" si="315"/>
        <v>13.571170223150133</v>
      </c>
      <c r="H9976" s="342">
        <f t="shared" si="314"/>
        <v>257.57117022315015</v>
      </c>
      <c r="I9976" s="190"/>
      <c r="J9976" s="347">
        <v>6</v>
      </c>
    </row>
    <row r="9977" spans="1:10" ht="13.5" hidden="1" customHeight="1" thickBot="1">
      <c r="A9977" s="410"/>
      <c r="B9977" s="183">
        <v>4</v>
      </c>
      <c r="C9977" s="184">
        <v>84</v>
      </c>
      <c r="D9977" s="346" t="s">
        <v>834</v>
      </c>
      <c r="E9977" s="346" t="s">
        <v>386</v>
      </c>
      <c r="F9977" s="346" t="s">
        <v>841</v>
      </c>
      <c r="G9977" s="342">
        <f t="shared" si="315"/>
        <v>4.6720422079697181</v>
      </c>
      <c r="H9977" s="342">
        <f t="shared" si="314"/>
        <v>88.672042207969724</v>
      </c>
      <c r="I9977" s="190"/>
      <c r="J9977" s="347">
        <v>6</v>
      </c>
    </row>
    <row r="9978" spans="1:10" ht="13.5" hidden="1" customHeight="1" thickBot="1">
      <c r="A9978" s="410"/>
      <c r="B9978" s="183">
        <v>8</v>
      </c>
      <c r="C9978" s="184">
        <v>162.37</v>
      </c>
      <c r="D9978" s="346" t="s">
        <v>392</v>
      </c>
      <c r="E9978" s="346" t="s">
        <v>386</v>
      </c>
      <c r="F9978" s="346" t="s">
        <v>807</v>
      </c>
      <c r="G9978" s="342">
        <f t="shared" si="315"/>
        <v>9.0309463489052746</v>
      </c>
      <c r="H9978" s="342">
        <f t="shared" si="314"/>
        <v>171.40094634890528</v>
      </c>
      <c r="I9978" s="190"/>
      <c r="J9978" s="347">
        <v>6</v>
      </c>
    </row>
    <row r="9979" spans="1:10" ht="13.5" hidden="1" customHeight="1" thickBot="1">
      <c r="A9979" s="410"/>
      <c r="B9979" s="183">
        <v>8</v>
      </c>
      <c r="C9979" s="184">
        <v>162.37</v>
      </c>
      <c r="D9979" s="346" t="s">
        <v>392</v>
      </c>
      <c r="E9979" s="346" t="s">
        <v>386</v>
      </c>
      <c r="F9979" s="346" t="s">
        <v>811</v>
      </c>
      <c r="G9979" s="342">
        <f t="shared" si="315"/>
        <v>9.0309463489052746</v>
      </c>
      <c r="H9979" s="342">
        <f t="shared" si="314"/>
        <v>171.40094634890528</v>
      </c>
      <c r="I9979" s="190"/>
      <c r="J9979" s="347">
        <v>6</v>
      </c>
    </row>
    <row r="9980" spans="1:10" ht="13.5" hidden="1" customHeight="1" thickBot="1">
      <c r="A9980" s="410"/>
      <c r="B9980" s="183">
        <v>4</v>
      </c>
      <c r="C9980" s="184">
        <v>81.19</v>
      </c>
      <c r="D9980" s="346" t="s">
        <v>392</v>
      </c>
      <c r="E9980" s="346" t="s">
        <v>386</v>
      </c>
      <c r="F9980" s="346" t="s">
        <v>808</v>
      </c>
      <c r="G9980" s="342">
        <f t="shared" si="315"/>
        <v>4.5157512722031115</v>
      </c>
      <c r="H9980" s="342">
        <f t="shared" si="314"/>
        <v>85.705751272203116</v>
      </c>
      <c r="I9980" s="190"/>
      <c r="J9980" s="347">
        <v>6</v>
      </c>
    </row>
    <row r="9981" spans="1:10" ht="13.5" hidden="1" customHeight="1" thickBot="1">
      <c r="A9981" s="411"/>
      <c r="B9981" s="183">
        <v>1.5</v>
      </c>
      <c r="C9981" s="184">
        <v>31.5</v>
      </c>
      <c r="D9981" s="346" t="s">
        <v>392</v>
      </c>
      <c r="E9981" s="346" t="s">
        <v>386</v>
      </c>
      <c r="F9981" s="346" t="s">
        <v>802</v>
      </c>
      <c r="G9981" s="342">
        <f t="shared" si="315"/>
        <v>1.7520158279886442</v>
      </c>
      <c r="H9981" s="342">
        <f t="shared" si="314"/>
        <v>33.252015827988643</v>
      </c>
      <c r="I9981" s="190"/>
      <c r="J9981" s="347">
        <v>6</v>
      </c>
    </row>
    <row r="9982" spans="1:10" ht="13.5" thickBot="1">
      <c r="A9982" s="185" t="s">
        <v>602</v>
      </c>
      <c r="B9982" s="186">
        <v>7355.22</v>
      </c>
      <c r="C9982" s="187">
        <v>260214.08</v>
      </c>
      <c r="D9982" s="412"/>
      <c r="E9982" s="413"/>
      <c r="F9982" s="414"/>
      <c r="G9982" s="342">
        <f t="shared" si="315"/>
        <v>14472.990057952487</v>
      </c>
      <c r="H9982" s="342">
        <f t="shared" si="314"/>
        <v>274687.07005795249</v>
      </c>
      <c r="I9982" s="190">
        <f>+H9982</f>
        <v>274687.07005795249</v>
      </c>
      <c r="J9982" s="347">
        <v>6</v>
      </c>
    </row>
    <row r="9983" spans="1:10" ht="13.5" hidden="1" customHeight="1" thickBot="1">
      <c r="A9983" s="409" t="s">
        <v>603</v>
      </c>
      <c r="B9983" s="183">
        <v>9.6</v>
      </c>
      <c r="C9983" s="184">
        <v>271.85000000000002</v>
      </c>
      <c r="D9983" s="346" t="s">
        <v>391</v>
      </c>
      <c r="E9983" s="346" t="s">
        <v>386</v>
      </c>
      <c r="F9983" s="346" t="s">
        <v>817</v>
      </c>
      <c r="G9983" s="342">
        <f t="shared" si="315"/>
        <v>15.120174693292478</v>
      </c>
      <c r="H9983" s="342">
        <f t="shared" si="314"/>
        <v>286.97017469329251</v>
      </c>
      <c r="I9983" s="190"/>
      <c r="J9983" s="347">
        <v>6</v>
      </c>
    </row>
    <row r="9984" spans="1:10" ht="13.5" hidden="1" customHeight="1" thickBot="1">
      <c r="A9984" s="410"/>
      <c r="B9984" s="183">
        <v>9.6</v>
      </c>
      <c r="C9984" s="184">
        <v>271.85000000000002</v>
      </c>
      <c r="D9984" s="346" t="s">
        <v>391</v>
      </c>
      <c r="E9984" s="346" t="s">
        <v>386</v>
      </c>
      <c r="F9984" s="346" t="s">
        <v>818</v>
      </c>
      <c r="G9984" s="342">
        <f t="shared" si="315"/>
        <v>15.120174693292478</v>
      </c>
      <c r="H9984" s="342">
        <f t="shared" si="314"/>
        <v>286.97017469329251</v>
      </c>
      <c r="I9984" s="190"/>
      <c r="J9984" s="347">
        <v>6</v>
      </c>
    </row>
    <row r="9985" spans="1:10" ht="13.5" hidden="1" customHeight="1" thickBot="1">
      <c r="A9985" s="410"/>
      <c r="B9985" s="183">
        <v>8</v>
      </c>
      <c r="C9985" s="184">
        <v>144</v>
      </c>
      <c r="D9985" s="346" t="s">
        <v>391</v>
      </c>
      <c r="E9985" s="346" t="s">
        <v>386</v>
      </c>
      <c r="F9985" s="346" t="s">
        <v>835</v>
      </c>
      <c r="G9985" s="342">
        <f t="shared" si="315"/>
        <v>8.0092152136623742</v>
      </c>
      <c r="H9985" s="342">
        <f t="shared" si="314"/>
        <v>152.00921521366237</v>
      </c>
      <c r="I9985" s="190"/>
      <c r="J9985" s="347">
        <v>6</v>
      </c>
    </row>
    <row r="9986" spans="1:10" ht="13.5" hidden="1" customHeight="1" thickBot="1">
      <c r="A9986" s="410"/>
      <c r="B9986" s="183">
        <v>10</v>
      </c>
      <c r="C9986" s="184">
        <v>301.27999999999997</v>
      </c>
      <c r="D9986" s="346" t="s">
        <v>391</v>
      </c>
      <c r="E9986" s="346" t="s">
        <v>386</v>
      </c>
      <c r="F9986" s="346" t="s">
        <v>819</v>
      </c>
      <c r="G9986" s="342">
        <f t="shared" si="315"/>
        <v>16.757058052584721</v>
      </c>
      <c r="H9986" s="342">
        <f t="shared" si="314"/>
        <v>318.03705805258471</v>
      </c>
      <c r="I9986" s="190"/>
      <c r="J9986" s="347">
        <v>6</v>
      </c>
    </row>
    <row r="9987" spans="1:10" ht="13.5" hidden="1" customHeight="1" thickBot="1">
      <c r="A9987" s="410"/>
      <c r="B9987" s="183">
        <v>8</v>
      </c>
      <c r="C9987" s="184">
        <v>148.32</v>
      </c>
      <c r="D9987" s="346" t="s">
        <v>391</v>
      </c>
      <c r="E9987" s="346" t="s">
        <v>386</v>
      </c>
      <c r="F9987" s="346" t="s">
        <v>845</v>
      </c>
      <c r="G9987" s="342">
        <f t="shared" si="315"/>
        <v>8.2494916700722456</v>
      </c>
      <c r="H9987" s="342">
        <f t="shared" si="314"/>
        <v>156.56949167007224</v>
      </c>
      <c r="I9987" s="190"/>
      <c r="J9987" s="347">
        <v>6</v>
      </c>
    </row>
    <row r="9988" spans="1:10" ht="13.5" hidden="1" customHeight="1" thickBot="1">
      <c r="A9988" s="410"/>
      <c r="B9988" s="183">
        <v>9.6</v>
      </c>
      <c r="C9988" s="184">
        <v>279.73</v>
      </c>
      <c r="D9988" s="346" t="s">
        <v>391</v>
      </c>
      <c r="E9988" s="346" t="s">
        <v>386</v>
      </c>
      <c r="F9988" s="346" t="s">
        <v>820</v>
      </c>
      <c r="G9988" s="342">
        <f t="shared" si="315"/>
        <v>15.558456748040111</v>
      </c>
      <c r="H9988" s="342">
        <f t="shared" si="314"/>
        <v>295.28845674804012</v>
      </c>
      <c r="I9988" s="190"/>
      <c r="J9988" s="347">
        <v>6</v>
      </c>
    </row>
    <row r="9989" spans="1:10" ht="13.5" hidden="1" customHeight="1" thickBot="1">
      <c r="A9989" s="410"/>
      <c r="B9989" s="183">
        <v>8</v>
      </c>
      <c r="C9989" s="184">
        <v>148.32</v>
      </c>
      <c r="D9989" s="346" t="s">
        <v>391</v>
      </c>
      <c r="E9989" s="346" t="s">
        <v>386</v>
      </c>
      <c r="F9989" s="346" t="s">
        <v>881</v>
      </c>
      <c r="G9989" s="342">
        <f t="shared" si="315"/>
        <v>8.2494916700722456</v>
      </c>
      <c r="H9989" s="342">
        <f t="shared" si="314"/>
        <v>156.56949167007224</v>
      </c>
      <c r="I9989" s="190"/>
      <c r="J9989" s="347">
        <v>6</v>
      </c>
    </row>
    <row r="9990" spans="1:10" ht="13.5" hidden="1" customHeight="1" thickBot="1">
      <c r="A9990" s="410"/>
      <c r="B9990" s="183">
        <v>8</v>
      </c>
      <c r="C9990" s="184">
        <v>148.32</v>
      </c>
      <c r="D9990" s="346" t="s">
        <v>391</v>
      </c>
      <c r="E9990" s="346" t="s">
        <v>386</v>
      </c>
      <c r="F9990" s="346" t="s">
        <v>863</v>
      </c>
      <c r="G9990" s="342">
        <f t="shared" si="315"/>
        <v>8.2494916700722456</v>
      </c>
      <c r="H9990" s="342">
        <f t="shared" si="314"/>
        <v>156.56949167007224</v>
      </c>
      <c r="I9990" s="190"/>
      <c r="J9990" s="347">
        <v>6</v>
      </c>
    </row>
    <row r="9991" spans="1:10" ht="13.5" hidden="1" customHeight="1" thickBot="1">
      <c r="A9991" s="410"/>
      <c r="B9991" s="183">
        <v>9.6</v>
      </c>
      <c r="C9991" s="184">
        <v>279.73</v>
      </c>
      <c r="D9991" s="346" t="s">
        <v>391</v>
      </c>
      <c r="E9991" s="346" t="s">
        <v>386</v>
      </c>
      <c r="F9991" s="346" t="s">
        <v>821</v>
      </c>
      <c r="G9991" s="342">
        <f t="shared" si="315"/>
        <v>15.558456748040111</v>
      </c>
      <c r="H9991" s="342">
        <f t="shared" si="314"/>
        <v>295.28845674804012</v>
      </c>
      <c r="I9991" s="190"/>
      <c r="J9991" s="347">
        <v>6</v>
      </c>
    </row>
    <row r="9992" spans="1:10" ht="13.5" hidden="1" customHeight="1" thickBot="1">
      <c r="A9992" s="410"/>
      <c r="B9992" s="183">
        <v>64</v>
      </c>
      <c r="C9992" s="184">
        <v>1152</v>
      </c>
      <c r="D9992" s="346" t="s">
        <v>384</v>
      </c>
      <c r="E9992" s="346" t="s">
        <v>386</v>
      </c>
      <c r="F9992" s="346" t="s">
        <v>837</v>
      </c>
      <c r="G9992" s="342">
        <f t="shared" si="315"/>
        <v>64.073721709298994</v>
      </c>
      <c r="H9992" s="342">
        <f t="shared" si="314"/>
        <v>1216.073721709299</v>
      </c>
      <c r="I9992" s="190"/>
      <c r="J9992" s="347">
        <v>6</v>
      </c>
    </row>
    <row r="9993" spans="1:10" ht="13.5" hidden="1" customHeight="1" thickBot="1">
      <c r="A9993" s="410"/>
      <c r="B9993" s="183">
        <v>73.75</v>
      </c>
      <c r="C9993" s="184">
        <v>1327.5</v>
      </c>
      <c r="D9993" s="346" t="s">
        <v>384</v>
      </c>
      <c r="E9993" s="346" t="s">
        <v>386</v>
      </c>
      <c r="F9993" s="346" t="s">
        <v>811</v>
      </c>
      <c r="G9993" s="342">
        <f t="shared" si="315"/>
        <v>73.834952750950009</v>
      </c>
      <c r="H9993" s="342">
        <f t="shared" si="314"/>
        <v>1401.3349527509499</v>
      </c>
      <c r="I9993" s="190"/>
      <c r="J9993" s="347">
        <v>6</v>
      </c>
    </row>
    <row r="9994" spans="1:10" ht="13.5" hidden="1" customHeight="1" thickBot="1">
      <c r="A9994" s="410"/>
      <c r="B9994" s="183">
        <v>80</v>
      </c>
      <c r="C9994" s="184">
        <v>1440</v>
      </c>
      <c r="D9994" s="346" t="s">
        <v>384</v>
      </c>
      <c r="E9994" s="346" t="s">
        <v>386</v>
      </c>
      <c r="F9994" s="346" t="s">
        <v>813</v>
      </c>
      <c r="G9994" s="342">
        <f t="shared" si="315"/>
        <v>80.092152136623739</v>
      </c>
      <c r="H9994" s="342">
        <f t="shared" si="314"/>
        <v>1520.0921521366238</v>
      </c>
      <c r="I9994" s="190"/>
      <c r="J9994" s="347">
        <v>6</v>
      </c>
    </row>
    <row r="9995" spans="1:10" ht="13.5" hidden="1" customHeight="1" thickBot="1">
      <c r="A9995" s="410"/>
      <c r="B9995" s="183">
        <v>79</v>
      </c>
      <c r="C9995" s="184">
        <v>1422</v>
      </c>
      <c r="D9995" s="346" t="s">
        <v>384</v>
      </c>
      <c r="E9995" s="346" t="s">
        <v>386</v>
      </c>
      <c r="F9995" s="346" t="s">
        <v>808</v>
      </c>
      <c r="G9995" s="342">
        <f t="shared" si="315"/>
        <v>79.091000234915938</v>
      </c>
      <c r="H9995" s="342">
        <f t="shared" ref="H9995:H10058" si="316">+G9995+C9995</f>
        <v>1501.091000234916</v>
      </c>
      <c r="I9995" s="190"/>
      <c r="J9995" s="347">
        <v>6</v>
      </c>
    </row>
    <row r="9996" spans="1:10" ht="13.5" hidden="1" customHeight="1" thickBot="1">
      <c r="A9996" s="410"/>
      <c r="B9996" s="183">
        <v>80</v>
      </c>
      <c r="C9996" s="184">
        <v>1440</v>
      </c>
      <c r="D9996" s="346" t="s">
        <v>384</v>
      </c>
      <c r="E9996" s="346" t="s">
        <v>386</v>
      </c>
      <c r="F9996" s="346" t="s">
        <v>809</v>
      </c>
      <c r="G9996" s="342">
        <f t="shared" si="315"/>
        <v>80.092152136623739</v>
      </c>
      <c r="H9996" s="342">
        <f t="shared" si="316"/>
        <v>1520.0921521366238</v>
      </c>
      <c r="I9996" s="190"/>
      <c r="J9996" s="347">
        <v>6</v>
      </c>
    </row>
    <row r="9997" spans="1:10" ht="13.5" hidden="1" customHeight="1" thickBot="1">
      <c r="A9997" s="410"/>
      <c r="B9997" s="183">
        <v>76</v>
      </c>
      <c r="C9997" s="184">
        <v>1368</v>
      </c>
      <c r="D9997" s="346" t="s">
        <v>384</v>
      </c>
      <c r="E9997" s="346" t="s">
        <v>386</v>
      </c>
      <c r="F9997" s="346" t="s">
        <v>810</v>
      </c>
      <c r="G9997" s="342">
        <f t="shared" si="315"/>
        <v>76.087544529792552</v>
      </c>
      <c r="H9997" s="342">
        <f t="shared" si="316"/>
        <v>1444.0875445297925</v>
      </c>
      <c r="I9997" s="190"/>
      <c r="J9997" s="347">
        <v>6</v>
      </c>
    </row>
    <row r="9998" spans="1:10" ht="13.5" hidden="1" customHeight="1" thickBot="1">
      <c r="A9998" s="410"/>
      <c r="B9998" s="183">
        <v>72</v>
      </c>
      <c r="C9998" s="184">
        <v>1296</v>
      </c>
      <c r="D9998" s="346" t="s">
        <v>384</v>
      </c>
      <c r="E9998" s="346" t="s">
        <v>386</v>
      </c>
      <c r="F9998" s="346" t="s">
        <v>835</v>
      </c>
      <c r="G9998" s="342">
        <f t="shared" si="315"/>
        <v>72.082936922961366</v>
      </c>
      <c r="H9998" s="342">
        <f t="shared" si="316"/>
        <v>1368.0829369229614</v>
      </c>
      <c r="I9998" s="190"/>
      <c r="J9998" s="347">
        <v>6</v>
      </c>
    </row>
    <row r="9999" spans="1:10" ht="13.5" hidden="1" customHeight="1" thickBot="1">
      <c r="A9999" s="410"/>
      <c r="B9999" s="183">
        <v>71.75</v>
      </c>
      <c r="C9999" s="184">
        <v>1330.24</v>
      </c>
      <c r="D9999" s="346" t="s">
        <v>384</v>
      </c>
      <c r="E9999" s="346" t="s">
        <v>386</v>
      </c>
      <c r="F9999" s="346" t="s">
        <v>802</v>
      </c>
      <c r="G9999" s="342">
        <f t="shared" ref="G9999:G10062" si="317">+(C9999/$C$12584)*1312742.08</f>
        <v>73.987350318209977</v>
      </c>
      <c r="H9999" s="342">
        <f t="shared" si="316"/>
        <v>1404.22735031821</v>
      </c>
      <c r="I9999" s="190"/>
      <c r="J9999" s="347">
        <v>6</v>
      </c>
    </row>
    <row r="10000" spans="1:10" ht="13.5" hidden="1" customHeight="1" thickBot="1">
      <c r="A10000" s="410"/>
      <c r="B10000" s="183">
        <v>75</v>
      </c>
      <c r="C10000" s="184">
        <v>1390.5</v>
      </c>
      <c r="D10000" s="346" t="s">
        <v>384</v>
      </c>
      <c r="E10000" s="346" t="s">
        <v>386</v>
      </c>
      <c r="F10000" s="346" t="s">
        <v>803</v>
      </c>
      <c r="G10000" s="342">
        <f t="shared" si="317"/>
        <v>77.338984406927295</v>
      </c>
      <c r="H10000" s="342">
        <f t="shared" si="316"/>
        <v>1467.8389844069272</v>
      </c>
      <c r="I10000" s="190"/>
      <c r="J10000" s="347">
        <v>6</v>
      </c>
    </row>
    <row r="10001" spans="1:10" ht="13.5" hidden="1" customHeight="1" thickBot="1">
      <c r="A10001" s="410"/>
      <c r="B10001" s="183">
        <v>74</v>
      </c>
      <c r="C10001" s="184">
        <v>1371.96</v>
      </c>
      <c r="D10001" s="346" t="s">
        <v>384</v>
      </c>
      <c r="E10001" s="346" t="s">
        <v>386</v>
      </c>
      <c r="F10001" s="346" t="s">
        <v>804</v>
      </c>
      <c r="G10001" s="342">
        <f t="shared" si="317"/>
        <v>76.307797948168272</v>
      </c>
      <c r="H10001" s="342">
        <f t="shared" si="316"/>
        <v>1448.2677979481682</v>
      </c>
      <c r="I10001" s="190"/>
      <c r="J10001" s="347">
        <v>6</v>
      </c>
    </row>
    <row r="10002" spans="1:10" ht="13.5" hidden="1" customHeight="1" thickBot="1">
      <c r="A10002" s="410"/>
      <c r="B10002" s="183">
        <v>78.5</v>
      </c>
      <c r="C10002" s="184">
        <v>1455.39</v>
      </c>
      <c r="D10002" s="346" t="s">
        <v>384</v>
      </c>
      <c r="E10002" s="346" t="s">
        <v>386</v>
      </c>
      <c r="F10002" s="346" t="s">
        <v>845</v>
      </c>
      <c r="G10002" s="342">
        <f t="shared" si="317"/>
        <v>80.948137012583913</v>
      </c>
      <c r="H10002" s="342">
        <f t="shared" si="316"/>
        <v>1536.338137012584</v>
      </c>
      <c r="I10002" s="190"/>
      <c r="J10002" s="347">
        <v>6</v>
      </c>
    </row>
    <row r="10003" spans="1:10" ht="13.5" hidden="1" customHeight="1" thickBot="1">
      <c r="A10003" s="410"/>
      <c r="B10003" s="183">
        <v>64</v>
      </c>
      <c r="C10003" s="184">
        <v>1186.56</v>
      </c>
      <c r="D10003" s="346" t="s">
        <v>384</v>
      </c>
      <c r="E10003" s="346" t="s">
        <v>386</v>
      </c>
      <c r="F10003" s="346" t="s">
        <v>843</v>
      </c>
      <c r="G10003" s="342">
        <f t="shared" si="317"/>
        <v>65.995933360577965</v>
      </c>
      <c r="H10003" s="342">
        <f t="shared" si="316"/>
        <v>1252.5559333605779</v>
      </c>
      <c r="I10003" s="190"/>
      <c r="J10003" s="347">
        <v>6</v>
      </c>
    </row>
    <row r="10004" spans="1:10" ht="13.5" hidden="1" customHeight="1" thickBot="1">
      <c r="A10004" s="410"/>
      <c r="B10004" s="183">
        <v>80</v>
      </c>
      <c r="C10004" s="184">
        <v>1483.2</v>
      </c>
      <c r="D10004" s="346" t="s">
        <v>384</v>
      </c>
      <c r="E10004" s="346" t="s">
        <v>386</v>
      </c>
      <c r="F10004" s="346" t="s">
        <v>894</v>
      </c>
      <c r="G10004" s="342">
        <f t="shared" si="317"/>
        <v>82.494916700722456</v>
      </c>
      <c r="H10004" s="342">
        <f t="shared" si="316"/>
        <v>1565.6949167007224</v>
      </c>
      <c r="I10004" s="190"/>
      <c r="J10004" s="347">
        <v>6</v>
      </c>
    </row>
    <row r="10005" spans="1:10" ht="13.5" hidden="1" customHeight="1" thickBot="1">
      <c r="A10005" s="410"/>
      <c r="B10005" s="183">
        <v>67</v>
      </c>
      <c r="C10005" s="184">
        <v>1242.18</v>
      </c>
      <c r="D10005" s="346" t="s">
        <v>384</v>
      </c>
      <c r="E10005" s="346" t="s">
        <v>386</v>
      </c>
      <c r="F10005" s="346" t="s">
        <v>881</v>
      </c>
      <c r="G10005" s="342">
        <f t="shared" si="317"/>
        <v>69.08949273685505</v>
      </c>
      <c r="H10005" s="342">
        <f t="shared" si="316"/>
        <v>1311.2694927368552</v>
      </c>
      <c r="I10005" s="190"/>
      <c r="J10005" s="347">
        <v>6</v>
      </c>
    </row>
    <row r="10006" spans="1:10" ht="13.5" hidden="1" customHeight="1" thickBot="1">
      <c r="A10006" s="410"/>
      <c r="B10006" s="183">
        <v>80</v>
      </c>
      <c r="C10006" s="184">
        <v>1483.2</v>
      </c>
      <c r="D10006" s="346" t="s">
        <v>384</v>
      </c>
      <c r="E10006" s="346" t="s">
        <v>386</v>
      </c>
      <c r="F10006" s="346" t="s">
        <v>805</v>
      </c>
      <c r="G10006" s="342">
        <f t="shared" si="317"/>
        <v>82.494916700722456</v>
      </c>
      <c r="H10006" s="342">
        <f t="shared" si="316"/>
        <v>1565.6949167007224</v>
      </c>
      <c r="I10006" s="190"/>
      <c r="J10006" s="347">
        <v>6</v>
      </c>
    </row>
    <row r="10007" spans="1:10" ht="13.5" hidden="1" customHeight="1" thickBot="1">
      <c r="A10007" s="410"/>
      <c r="B10007" s="183">
        <v>73</v>
      </c>
      <c r="C10007" s="184">
        <v>1353.42</v>
      </c>
      <c r="D10007" s="346" t="s">
        <v>384</v>
      </c>
      <c r="E10007" s="346" t="s">
        <v>386</v>
      </c>
      <c r="F10007" s="346" t="s">
        <v>862</v>
      </c>
      <c r="G10007" s="342">
        <f t="shared" si="317"/>
        <v>75.276611489409248</v>
      </c>
      <c r="H10007" s="342">
        <f t="shared" si="316"/>
        <v>1428.6966114894094</v>
      </c>
      <c r="I10007" s="190"/>
      <c r="J10007" s="347">
        <v>6</v>
      </c>
    </row>
    <row r="10008" spans="1:10" ht="13.5" hidden="1" customHeight="1" thickBot="1">
      <c r="A10008" s="410"/>
      <c r="B10008" s="183">
        <v>80</v>
      </c>
      <c r="C10008" s="184">
        <v>1483.2</v>
      </c>
      <c r="D10008" s="346" t="s">
        <v>384</v>
      </c>
      <c r="E10008" s="346" t="s">
        <v>386</v>
      </c>
      <c r="F10008" s="346" t="s">
        <v>816</v>
      </c>
      <c r="G10008" s="342">
        <f t="shared" si="317"/>
        <v>82.494916700722456</v>
      </c>
      <c r="H10008" s="342">
        <f t="shared" si="316"/>
        <v>1565.6949167007224</v>
      </c>
      <c r="I10008" s="190"/>
      <c r="J10008" s="347">
        <v>6</v>
      </c>
    </row>
    <row r="10009" spans="1:10" ht="13.5" hidden="1" customHeight="1" thickBot="1">
      <c r="A10009" s="410"/>
      <c r="B10009" s="183">
        <v>64</v>
      </c>
      <c r="C10009" s="184">
        <v>1186.56</v>
      </c>
      <c r="D10009" s="346" t="s">
        <v>384</v>
      </c>
      <c r="E10009" s="346" t="s">
        <v>386</v>
      </c>
      <c r="F10009" s="346" t="s">
        <v>863</v>
      </c>
      <c r="G10009" s="342">
        <f t="shared" si="317"/>
        <v>65.995933360577965</v>
      </c>
      <c r="H10009" s="342">
        <f t="shared" si="316"/>
        <v>1252.5559333605779</v>
      </c>
      <c r="I10009" s="190"/>
      <c r="J10009" s="347">
        <v>6</v>
      </c>
    </row>
    <row r="10010" spans="1:10" ht="13.5" hidden="1" customHeight="1" thickBot="1">
      <c r="A10010" s="410"/>
      <c r="B10010" s="183">
        <v>72</v>
      </c>
      <c r="C10010" s="184">
        <v>1334.88</v>
      </c>
      <c r="D10010" s="346" t="s">
        <v>384</v>
      </c>
      <c r="E10010" s="346" t="s">
        <v>386</v>
      </c>
      <c r="F10010" s="346" t="s">
        <v>864</v>
      </c>
      <c r="G10010" s="342">
        <f t="shared" si="317"/>
        <v>74.24542503065021</v>
      </c>
      <c r="H10010" s="342">
        <f t="shared" si="316"/>
        <v>1409.1254250306504</v>
      </c>
      <c r="I10010" s="190"/>
      <c r="J10010" s="347">
        <v>6</v>
      </c>
    </row>
    <row r="10011" spans="1:10" ht="13.5" hidden="1" customHeight="1" thickBot="1">
      <c r="A10011" s="410"/>
      <c r="B10011" s="183">
        <v>79</v>
      </c>
      <c r="C10011" s="184">
        <v>1464.66</v>
      </c>
      <c r="D10011" s="346" t="s">
        <v>384</v>
      </c>
      <c r="E10011" s="346" t="s">
        <v>386</v>
      </c>
      <c r="F10011" s="346" t="s">
        <v>841</v>
      </c>
      <c r="G10011" s="342">
        <f t="shared" si="317"/>
        <v>81.463730241963432</v>
      </c>
      <c r="H10011" s="342">
        <f t="shared" si="316"/>
        <v>1546.1237302419636</v>
      </c>
      <c r="I10011" s="190"/>
      <c r="J10011" s="347">
        <v>6</v>
      </c>
    </row>
    <row r="10012" spans="1:10" ht="13.5" hidden="1" customHeight="1" thickBot="1">
      <c r="A10012" s="410"/>
      <c r="B10012" s="183">
        <v>80</v>
      </c>
      <c r="C10012" s="184">
        <v>1483.2</v>
      </c>
      <c r="D10012" s="346" t="s">
        <v>384</v>
      </c>
      <c r="E10012" s="346" t="s">
        <v>386</v>
      </c>
      <c r="F10012" s="346" t="s">
        <v>856</v>
      </c>
      <c r="G10012" s="342">
        <f t="shared" si="317"/>
        <v>82.494916700722456</v>
      </c>
      <c r="H10012" s="342">
        <f t="shared" si="316"/>
        <v>1565.6949167007224</v>
      </c>
      <c r="I10012" s="190"/>
      <c r="J10012" s="347">
        <v>6</v>
      </c>
    </row>
    <row r="10013" spans="1:10" ht="13.5" hidden="1" customHeight="1" thickBot="1">
      <c r="A10013" s="410"/>
      <c r="B10013" s="183">
        <v>94.41</v>
      </c>
      <c r="C10013" s="184">
        <v>2673.31</v>
      </c>
      <c r="D10013" s="346" t="s">
        <v>385</v>
      </c>
      <c r="E10013" s="346" t="s">
        <v>386</v>
      </c>
      <c r="F10013" s="346" t="s">
        <v>817</v>
      </c>
      <c r="G10013" s="342">
        <f t="shared" si="317"/>
        <v>148.68829946413723</v>
      </c>
      <c r="H10013" s="342">
        <f t="shared" si="316"/>
        <v>2821.9982994641373</v>
      </c>
      <c r="I10013" s="190"/>
      <c r="J10013" s="347">
        <v>6</v>
      </c>
    </row>
    <row r="10014" spans="1:10" ht="13.5" hidden="1" customHeight="1" thickBot="1">
      <c r="A10014" s="410"/>
      <c r="B10014" s="183">
        <v>96.01</v>
      </c>
      <c r="C10014" s="184">
        <v>2772.09</v>
      </c>
      <c r="D10014" s="346" t="s">
        <v>385</v>
      </c>
      <c r="E10014" s="346" t="s">
        <v>386</v>
      </c>
      <c r="F10014" s="346" t="s">
        <v>822</v>
      </c>
      <c r="G10014" s="342">
        <f t="shared" si="317"/>
        <v>154.18239862250925</v>
      </c>
      <c r="H10014" s="342">
        <f t="shared" si="316"/>
        <v>2926.2723986225092</v>
      </c>
      <c r="I10014" s="190"/>
      <c r="J10014" s="347">
        <v>6</v>
      </c>
    </row>
    <row r="10015" spans="1:10" ht="13.5" hidden="1" customHeight="1" thickBot="1">
      <c r="A10015" s="410"/>
      <c r="B10015" s="183">
        <v>104.01</v>
      </c>
      <c r="C10015" s="184">
        <v>2945.16</v>
      </c>
      <c r="D10015" s="346" t="s">
        <v>385</v>
      </c>
      <c r="E10015" s="346" t="s">
        <v>386</v>
      </c>
      <c r="F10015" s="346" t="s">
        <v>823</v>
      </c>
      <c r="G10015" s="342">
        <f t="shared" si="317"/>
        <v>163.80847415742971</v>
      </c>
      <c r="H10015" s="342">
        <f t="shared" si="316"/>
        <v>3108.9684741574297</v>
      </c>
      <c r="I10015" s="190"/>
      <c r="J10015" s="347">
        <v>6</v>
      </c>
    </row>
    <row r="10016" spans="1:10" ht="13.5" hidden="1" customHeight="1" thickBot="1">
      <c r="A10016" s="410"/>
      <c r="B10016" s="183">
        <v>95.21</v>
      </c>
      <c r="C10016" s="184">
        <v>2705.98</v>
      </c>
      <c r="D10016" s="346" t="s">
        <v>385</v>
      </c>
      <c r="E10016" s="346" t="s">
        <v>386</v>
      </c>
      <c r="F10016" s="346" t="s">
        <v>824</v>
      </c>
      <c r="G10016" s="342">
        <f t="shared" si="317"/>
        <v>150.50539016573688</v>
      </c>
      <c r="H10016" s="342">
        <f t="shared" si="316"/>
        <v>2856.485390165737</v>
      </c>
      <c r="I10016" s="190"/>
      <c r="J10016" s="347">
        <v>6</v>
      </c>
    </row>
    <row r="10017" spans="1:10" ht="13.5" hidden="1" customHeight="1" thickBot="1">
      <c r="A10017" s="410"/>
      <c r="B10017" s="183">
        <v>80.010000000000005</v>
      </c>
      <c r="C10017" s="184">
        <v>2425.9499999999998</v>
      </c>
      <c r="D10017" s="346" t="s">
        <v>385</v>
      </c>
      <c r="E10017" s="346" t="s">
        <v>386</v>
      </c>
      <c r="F10017" s="346" t="s">
        <v>825</v>
      </c>
      <c r="G10017" s="342">
        <f t="shared" si="317"/>
        <v>134.93024755266831</v>
      </c>
      <c r="H10017" s="342">
        <f t="shared" si="316"/>
        <v>2560.8802475526682</v>
      </c>
      <c r="I10017" s="190"/>
      <c r="J10017" s="347">
        <v>6</v>
      </c>
    </row>
    <row r="10018" spans="1:10" ht="13.5" hidden="1" customHeight="1" thickBot="1">
      <c r="A10018" s="410"/>
      <c r="B10018" s="183">
        <v>94.41</v>
      </c>
      <c r="C10018" s="184">
        <v>2673.31</v>
      </c>
      <c r="D10018" s="346" t="s">
        <v>385</v>
      </c>
      <c r="E10018" s="346" t="s">
        <v>386</v>
      </c>
      <c r="F10018" s="346" t="s">
        <v>818</v>
      </c>
      <c r="G10018" s="342">
        <f t="shared" si="317"/>
        <v>148.68829946413723</v>
      </c>
      <c r="H10018" s="342">
        <f t="shared" si="316"/>
        <v>2821.9982994641373</v>
      </c>
      <c r="I10018" s="190"/>
      <c r="J10018" s="347">
        <v>6</v>
      </c>
    </row>
    <row r="10019" spans="1:10" ht="13.5" hidden="1" customHeight="1" thickBot="1">
      <c r="A10019" s="410"/>
      <c r="B10019" s="183">
        <v>107.54</v>
      </c>
      <c r="C10019" s="184">
        <v>3220.89</v>
      </c>
      <c r="D10019" s="346" t="s">
        <v>385</v>
      </c>
      <c r="E10019" s="346" t="s">
        <v>386</v>
      </c>
      <c r="F10019" s="346" t="s">
        <v>826</v>
      </c>
      <c r="G10019" s="342">
        <f t="shared" si="317"/>
        <v>179.14445270509032</v>
      </c>
      <c r="H10019" s="342">
        <f t="shared" si="316"/>
        <v>3400.0344527050902</v>
      </c>
      <c r="I10019" s="190"/>
      <c r="J10019" s="347">
        <v>6</v>
      </c>
    </row>
    <row r="10020" spans="1:10" ht="13.5" hidden="1" customHeight="1" thickBot="1">
      <c r="A10020" s="410"/>
      <c r="B10020" s="183">
        <v>91.54</v>
      </c>
      <c r="C10020" s="184">
        <v>2839.36</v>
      </c>
      <c r="D10020" s="346" t="s">
        <v>385</v>
      </c>
      <c r="E10020" s="346" t="s">
        <v>386</v>
      </c>
      <c r="F10020" s="346" t="s">
        <v>827</v>
      </c>
      <c r="G10020" s="342">
        <f t="shared" si="317"/>
        <v>157.92392575739166</v>
      </c>
      <c r="H10020" s="342">
        <f t="shared" si="316"/>
        <v>2997.2839257573919</v>
      </c>
      <c r="I10020" s="190"/>
      <c r="J10020" s="347">
        <v>6</v>
      </c>
    </row>
    <row r="10021" spans="1:10" ht="13.5" hidden="1" customHeight="1" thickBot="1">
      <c r="A10021" s="410"/>
      <c r="B10021" s="183">
        <v>107.14</v>
      </c>
      <c r="C10021" s="184">
        <v>3208.76</v>
      </c>
      <c r="D10021" s="346" t="s">
        <v>385</v>
      </c>
      <c r="E10021" s="346" t="s">
        <v>386</v>
      </c>
      <c r="F10021" s="346" t="s">
        <v>828</v>
      </c>
      <c r="G10021" s="342">
        <f t="shared" si="317"/>
        <v>178.46978756243945</v>
      </c>
      <c r="H10021" s="342">
        <f t="shared" si="316"/>
        <v>3387.2297875624395</v>
      </c>
      <c r="I10021" s="190"/>
      <c r="J10021" s="347">
        <v>6</v>
      </c>
    </row>
    <row r="10022" spans="1:10" ht="13.5" hidden="1" customHeight="1" thickBot="1">
      <c r="A10022" s="410"/>
      <c r="B10022" s="183">
        <v>98.34</v>
      </c>
      <c r="C10022" s="184">
        <v>2962.72</v>
      </c>
      <c r="D10022" s="346" t="s">
        <v>385</v>
      </c>
      <c r="E10022" s="346" t="s">
        <v>386</v>
      </c>
      <c r="F10022" s="346" t="s">
        <v>819</v>
      </c>
      <c r="G10022" s="342">
        <f t="shared" si="317"/>
        <v>164.78515345709573</v>
      </c>
      <c r="H10022" s="342">
        <f t="shared" si="316"/>
        <v>3127.5051534570957</v>
      </c>
      <c r="I10022" s="190"/>
      <c r="J10022" s="347">
        <v>6</v>
      </c>
    </row>
    <row r="10023" spans="1:10" ht="13.5" hidden="1" customHeight="1" thickBot="1">
      <c r="A10023" s="410"/>
      <c r="B10023" s="183">
        <v>87.21</v>
      </c>
      <c r="C10023" s="184">
        <v>2605.86</v>
      </c>
      <c r="D10023" s="346" t="s">
        <v>385</v>
      </c>
      <c r="E10023" s="346" t="s">
        <v>386</v>
      </c>
      <c r="F10023" s="346" t="s">
        <v>829</v>
      </c>
      <c r="G10023" s="342">
        <f t="shared" si="317"/>
        <v>144.93676081023773</v>
      </c>
      <c r="H10023" s="342">
        <f t="shared" si="316"/>
        <v>2750.7967608102381</v>
      </c>
      <c r="I10023" s="190"/>
      <c r="J10023" s="347">
        <v>6</v>
      </c>
    </row>
    <row r="10024" spans="1:10" ht="13.5" hidden="1" customHeight="1" thickBot="1">
      <c r="A10024" s="410"/>
      <c r="B10024" s="183">
        <v>104.01</v>
      </c>
      <c r="C10024" s="184">
        <v>3030.5</v>
      </c>
      <c r="D10024" s="346" t="s">
        <v>385</v>
      </c>
      <c r="E10024" s="346" t="s">
        <v>386</v>
      </c>
      <c r="F10024" s="346" t="s">
        <v>830</v>
      </c>
      <c r="G10024" s="342">
        <f t="shared" si="317"/>
        <v>168.55504656252657</v>
      </c>
      <c r="H10024" s="342">
        <f t="shared" si="316"/>
        <v>3199.0550465625265</v>
      </c>
      <c r="I10024" s="190"/>
      <c r="J10024" s="347">
        <v>6</v>
      </c>
    </row>
    <row r="10025" spans="1:10" ht="13.5" hidden="1" customHeight="1" thickBot="1">
      <c r="A10025" s="410"/>
      <c r="B10025" s="183">
        <v>90.41</v>
      </c>
      <c r="C10025" s="184">
        <v>2447.37</v>
      </c>
      <c r="D10025" s="346" t="s">
        <v>385</v>
      </c>
      <c r="E10025" s="346" t="s">
        <v>386</v>
      </c>
      <c r="F10025" s="346" t="s">
        <v>820</v>
      </c>
      <c r="G10025" s="342">
        <f t="shared" si="317"/>
        <v>136.12161831570057</v>
      </c>
      <c r="H10025" s="342">
        <f t="shared" si="316"/>
        <v>2583.4916183157006</v>
      </c>
      <c r="I10025" s="190"/>
      <c r="J10025" s="347">
        <v>6</v>
      </c>
    </row>
    <row r="10026" spans="1:10" ht="13.5" hidden="1" customHeight="1" thickBot="1">
      <c r="A10026" s="410"/>
      <c r="B10026" s="183">
        <v>104.01</v>
      </c>
      <c r="C10026" s="184">
        <v>3030.5</v>
      </c>
      <c r="D10026" s="346" t="s">
        <v>385</v>
      </c>
      <c r="E10026" s="346" t="s">
        <v>386</v>
      </c>
      <c r="F10026" s="346" t="s">
        <v>805</v>
      </c>
      <c r="G10026" s="342">
        <f t="shared" si="317"/>
        <v>168.55504656252657</v>
      </c>
      <c r="H10026" s="342">
        <f t="shared" si="316"/>
        <v>3199.0550465625265</v>
      </c>
      <c r="I10026" s="190"/>
      <c r="J10026" s="347">
        <v>6</v>
      </c>
    </row>
    <row r="10027" spans="1:10" ht="13.5" hidden="1" customHeight="1" thickBot="1">
      <c r="A10027" s="410"/>
      <c r="B10027" s="183">
        <v>96.01</v>
      </c>
      <c r="C10027" s="184">
        <v>2851.89</v>
      </c>
      <c r="D10027" s="346" t="s">
        <v>385</v>
      </c>
      <c r="E10027" s="346" t="s">
        <v>386</v>
      </c>
      <c r="F10027" s="346" t="s">
        <v>831</v>
      </c>
      <c r="G10027" s="342">
        <f t="shared" si="317"/>
        <v>158.62083872008049</v>
      </c>
      <c r="H10027" s="342">
        <f t="shared" si="316"/>
        <v>3010.5108387200803</v>
      </c>
      <c r="I10027" s="190"/>
      <c r="J10027" s="347">
        <v>6</v>
      </c>
    </row>
    <row r="10028" spans="1:10" ht="13.5" hidden="1" customHeight="1" thickBot="1">
      <c r="A10028" s="410"/>
      <c r="B10028" s="183">
        <v>104.01</v>
      </c>
      <c r="C10028" s="184">
        <v>3030.5</v>
      </c>
      <c r="D10028" s="346" t="s">
        <v>385</v>
      </c>
      <c r="E10028" s="346" t="s">
        <v>386</v>
      </c>
      <c r="F10028" s="346" t="s">
        <v>832</v>
      </c>
      <c r="G10028" s="342">
        <f t="shared" si="317"/>
        <v>168.55504656252657</v>
      </c>
      <c r="H10028" s="342">
        <f t="shared" si="316"/>
        <v>3199.0550465625265</v>
      </c>
      <c r="I10028" s="190"/>
      <c r="J10028" s="347">
        <v>6</v>
      </c>
    </row>
    <row r="10029" spans="1:10" ht="13.5" hidden="1" customHeight="1" thickBot="1">
      <c r="A10029" s="410"/>
      <c r="B10029" s="183">
        <v>81.61</v>
      </c>
      <c r="C10029" s="184">
        <v>2336.2800000000002</v>
      </c>
      <c r="D10029" s="346" t="s">
        <v>385</v>
      </c>
      <c r="E10029" s="346" t="s">
        <v>386</v>
      </c>
      <c r="F10029" s="346" t="s">
        <v>821</v>
      </c>
      <c r="G10029" s="342">
        <f t="shared" si="317"/>
        <v>129.94284249566064</v>
      </c>
      <c r="H10029" s="342">
        <f t="shared" si="316"/>
        <v>2466.2228424956606</v>
      </c>
      <c r="I10029" s="190"/>
      <c r="J10029" s="347">
        <v>6</v>
      </c>
    </row>
    <row r="10030" spans="1:10" ht="13.5" hidden="1" customHeight="1" thickBot="1">
      <c r="A10030" s="410"/>
      <c r="B10030" s="183">
        <v>72.010000000000005</v>
      </c>
      <c r="C10030" s="184">
        <v>2316.0700000000002</v>
      </c>
      <c r="D10030" s="346" t="s">
        <v>385</v>
      </c>
      <c r="E10030" s="346" t="s">
        <v>386</v>
      </c>
      <c r="F10030" s="346" t="s">
        <v>833</v>
      </c>
      <c r="G10030" s="342">
        <f t="shared" si="317"/>
        <v>128.81877138824316</v>
      </c>
      <c r="H10030" s="342">
        <f t="shared" si="316"/>
        <v>2444.8887713882432</v>
      </c>
      <c r="I10030" s="190"/>
      <c r="J10030" s="347">
        <v>6</v>
      </c>
    </row>
    <row r="10031" spans="1:10" ht="13.5" hidden="1" customHeight="1" thickBot="1">
      <c r="A10031" s="410"/>
      <c r="B10031" s="183">
        <v>103.61</v>
      </c>
      <c r="C10031" s="184">
        <v>3013.66</v>
      </c>
      <c r="D10031" s="346" t="s">
        <v>385</v>
      </c>
      <c r="E10031" s="346" t="s">
        <v>386</v>
      </c>
      <c r="F10031" s="346" t="s">
        <v>916</v>
      </c>
      <c r="G10031" s="342">
        <f t="shared" si="317"/>
        <v>167.61841333892883</v>
      </c>
      <c r="H10031" s="342">
        <f t="shared" si="316"/>
        <v>3181.2784133389287</v>
      </c>
      <c r="I10031" s="190"/>
      <c r="J10031" s="347">
        <v>6</v>
      </c>
    </row>
    <row r="10032" spans="1:10" ht="13.5" hidden="1" customHeight="1" thickBot="1">
      <c r="A10032" s="410"/>
      <c r="B10032" s="183">
        <v>103.21</v>
      </c>
      <c r="C10032" s="184">
        <v>2996.81</v>
      </c>
      <c r="D10032" s="346" t="s">
        <v>385</v>
      </c>
      <c r="E10032" s="346" t="s">
        <v>386</v>
      </c>
      <c r="F10032" s="346" t="s">
        <v>917</v>
      </c>
      <c r="G10032" s="342">
        <f t="shared" si="317"/>
        <v>166.68122391983013</v>
      </c>
      <c r="H10032" s="342">
        <f t="shared" si="316"/>
        <v>3163.4912239198302</v>
      </c>
      <c r="I10032" s="190"/>
      <c r="J10032" s="347">
        <v>6</v>
      </c>
    </row>
    <row r="10033" spans="1:10" ht="13.5" hidden="1" customHeight="1" thickBot="1">
      <c r="A10033" s="410"/>
      <c r="B10033" s="183">
        <v>8.25</v>
      </c>
      <c r="C10033" s="184">
        <v>152.96</v>
      </c>
      <c r="D10033" s="346" t="s">
        <v>834</v>
      </c>
      <c r="E10033" s="346" t="s">
        <v>386</v>
      </c>
      <c r="F10033" s="346" t="s">
        <v>802</v>
      </c>
      <c r="G10033" s="342">
        <f t="shared" si="317"/>
        <v>8.5075663825124774</v>
      </c>
      <c r="H10033" s="342">
        <f t="shared" si="316"/>
        <v>161.46756638251247</v>
      </c>
      <c r="I10033" s="190"/>
      <c r="J10033" s="347">
        <v>6</v>
      </c>
    </row>
    <row r="10034" spans="1:10" ht="13.5" hidden="1" customHeight="1" thickBot="1">
      <c r="A10034" s="410"/>
      <c r="B10034" s="183">
        <v>16</v>
      </c>
      <c r="C10034" s="184">
        <v>357.22</v>
      </c>
      <c r="D10034" s="346" t="s">
        <v>834</v>
      </c>
      <c r="E10034" s="346" t="s">
        <v>386</v>
      </c>
      <c r="F10034" s="346" t="s">
        <v>827</v>
      </c>
      <c r="G10034" s="342">
        <f t="shared" si="317"/>
        <v>19.868415684892177</v>
      </c>
      <c r="H10034" s="342">
        <f t="shared" si="316"/>
        <v>377.0884156848922</v>
      </c>
      <c r="I10034" s="190"/>
      <c r="J10034" s="347">
        <v>6</v>
      </c>
    </row>
    <row r="10035" spans="1:10" ht="13.5" hidden="1" customHeight="1" thickBot="1">
      <c r="A10035" s="410"/>
      <c r="B10035" s="183">
        <v>2.5</v>
      </c>
      <c r="C10035" s="184">
        <v>46.35</v>
      </c>
      <c r="D10035" s="346" t="s">
        <v>834</v>
      </c>
      <c r="E10035" s="346" t="s">
        <v>386</v>
      </c>
      <c r="F10035" s="346" t="s">
        <v>803</v>
      </c>
      <c r="G10035" s="342">
        <f t="shared" si="317"/>
        <v>2.5779661468975767</v>
      </c>
      <c r="H10035" s="342">
        <f t="shared" si="316"/>
        <v>48.927966146897575</v>
      </c>
      <c r="I10035" s="190"/>
      <c r="J10035" s="347">
        <v>6</v>
      </c>
    </row>
    <row r="10036" spans="1:10" ht="13.5" hidden="1" customHeight="1" thickBot="1">
      <c r="A10036" s="410"/>
      <c r="B10036" s="183">
        <v>6</v>
      </c>
      <c r="C10036" s="184">
        <v>133.96</v>
      </c>
      <c r="D10036" s="346" t="s">
        <v>834</v>
      </c>
      <c r="E10036" s="346" t="s">
        <v>386</v>
      </c>
      <c r="F10036" s="346" t="s">
        <v>829</v>
      </c>
      <c r="G10036" s="342">
        <f t="shared" si="317"/>
        <v>7.4507949307098036</v>
      </c>
      <c r="H10036" s="342">
        <f t="shared" si="316"/>
        <v>141.41079493070981</v>
      </c>
      <c r="I10036" s="190"/>
      <c r="J10036" s="347">
        <v>6</v>
      </c>
    </row>
    <row r="10037" spans="1:10" ht="13.5" hidden="1" customHeight="1" thickBot="1">
      <c r="A10037" s="410"/>
      <c r="B10037" s="183">
        <v>8</v>
      </c>
      <c r="C10037" s="184">
        <v>148.32</v>
      </c>
      <c r="D10037" s="346" t="s">
        <v>834</v>
      </c>
      <c r="E10037" s="346" t="s">
        <v>386</v>
      </c>
      <c r="F10037" s="346" t="s">
        <v>843</v>
      </c>
      <c r="G10037" s="342">
        <f t="shared" si="317"/>
        <v>8.2494916700722456</v>
      </c>
      <c r="H10037" s="342">
        <f t="shared" si="316"/>
        <v>156.56949167007224</v>
      </c>
      <c r="I10037" s="190"/>
      <c r="J10037" s="347">
        <v>6</v>
      </c>
    </row>
    <row r="10038" spans="1:10" ht="13.5" hidden="1" customHeight="1" thickBot="1">
      <c r="A10038" s="410"/>
      <c r="B10038" s="183">
        <v>7</v>
      </c>
      <c r="C10038" s="184">
        <v>129.78</v>
      </c>
      <c r="D10038" s="346" t="s">
        <v>834</v>
      </c>
      <c r="E10038" s="346" t="s">
        <v>386</v>
      </c>
      <c r="F10038" s="346" t="s">
        <v>862</v>
      </c>
      <c r="G10038" s="342">
        <f t="shared" si="317"/>
        <v>7.2183052113132149</v>
      </c>
      <c r="H10038" s="342">
        <f t="shared" si="316"/>
        <v>136.99830521131321</v>
      </c>
      <c r="I10038" s="190"/>
      <c r="J10038" s="347">
        <v>6</v>
      </c>
    </row>
    <row r="10039" spans="1:10" ht="13.5" hidden="1" customHeight="1" thickBot="1">
      <c r="A10039" s="410"/>
      <c r="B10039" s="183">
        <v>8</v>
      </c>
      <c r="C10039" s="184">
        <v>148.32</v>
      </c>
      <c r="D10039" s="346" t="s">
        <v>834</v>
      </c>
      <c r="E10039" s="346" t="s">
        <v>386</v>
      </c>
      <c r="F10039" s="346" t="s">
        <v>864</v>
      </c>
      <c r="G10039" s="342">
        <f t="shared" si="317"/>
        <v>8.2494916700722456</v>
      </c>
      <c r="H10039" s="342">
        <f t="shared" si="316"/>
        <v>156.56949167007224</v>
      </c>
      <c r="I10039" s="190"/>
      <c r="J10039" s="347">
        <v>6</v>
      </c>
    </row>
    <row r="10040" spans="1:10" ht="13.5" hidden="1" customHeight="1" thickBot="1">
      <c r="A10040" s="410"/>
      <c r="B10040" s="183">
        <v>14</v>
      </c>
      <c r="C10040" s="184">
        <v>312.57</v>
      </c>
      <c r="D10040" s="346" t="s">
        <v>834</v>
      </c>
      <c r="E10040" s="346" t="s">
        <v>386</v>
      </c>
      <c r="F10040" s="346" t="s">
        <v>833</v>
      </c>
      <c r="G10040" s="342">
        <f t="shared" si="317"/>
        <v>17.38500277315589</v>
      </c>
      <c r="H10040" s="342">
        <f t="shared" si="316"/>
        <v>329.95500277315591</v>
      </c>
      <c r="I10040" s="190"/>
      <c r="J10040" s="347">
        <v>6</v>
      </c>
    </row>
    <row r="10041" spans="1:10" ht="13.5" hidden="1" customHeight="1" thickBot="1">
      <c r="A10041" s="410"/>
      <c r="B10041" s="183">
        <v>8</v>
      </c>
      <c r="C10041" s="184">
        <v>173.07</v>
      </c>
      <c r="D10041" s="346" t="s">
        <v>392</v>
      </c>
      <c r="E10041" s="346" t="s">
        <v>386</v>
      </c>
      <c r="F10041" s="346" t="s">
        <v>822</v>
      </c>
      <c r="G10041" s="342">
        <f t="shared" si="317"/>
        <v>9.6260755349204654</v>
      </c>
      <c r="H10041" s="342">
        <f t="shared" si="316"/>
        <v>182.69607553492045</v>
      </c>
      <c r="I10041" s="190"/>
      <c r="J10041" s="347">
        <v>6</v>
      </c>
    </row>
    <row r="10042" spans="1:10" ht="13.5" hidden="1" customHeight="1" thickBot="1">
      <c r="A10042" s="410"/>
      <c r="B10042" s="183">
        <v>8</v>
      </c>
      <c r="C10042" s="184">
        <v>173.07</v>
      </c>
      <c r="D10042" s="346" t="s">
        <v>392</v>
      </c>
      <c r="E10042" s="346" t="s">
        <v>386</v>
      </c>
      <c r="F10042" s="346" t="s">
        <v>824</v>
      </c>
      <c r="G10042" s="342">
        <f t="shared" si="317"/>
        <v>9.6260755349204654</v>
      </c>
      <c r="H10042" s="342">
        <f t="shared" si="316"/>
        <v>182.69607553492045</v>
      </c>
      <c r="I10042" s="190"/>
      <c r="J10042" s="347">
        <v>6</v>
      </c>
    </row>
    <row r="10043" spans="1:10" ht="13.5" hidden="1" customHeight="1" thickBot="1">
      <c r="A10043" s="410"/>
      <c r="B10043" s="183">
        <v>10</v>
      </c>
      <c r="C10043" s="184">
        <v>223.26</v>
      </c>
      <c r="D10043" s="346" t="s">
        <v>392</v>
      </c>
      <c r="E10043" s="346" t="s">
        <v>386</v>
      </c>
      <c r="F10043" s="346" t="s">
        <v>829</v>
      </c>
      <c r="G10043" s="342">
        <f t="shared" si="317"/>
        <v>12.417620754182371</v>
      </c>
      <c r="H10043" s="342">
        <f t="shared" si="316"/>
        <v>235.67762075418236</v>
      </c>
      <c r="I10043" s="190"/>
      <c r="J10043" s="347">
        <v>6</v>
      </c>
    </row>
    <row r="10044" spans="1:10" ht="13.5" hidden="1" customHeight="1" thickBot="1">
      <c r="A10044" s="411"/>
      <c r="B10044" s="183">
        <v>10</v>
      </c>
      <c r="C10044" s="184">
        <v>223.26</v>
      </c>
      <c r="D10044" s="346" t="s">
        <v>392</v>
      </c>
      <c r="E10044" s="346" t="s">
        <v>386</v>
      </c>
      <c r="F10044" s="346" t="s">
        <v>833</v>
      </c>
      <c r="G10044" s="342">
        <f t="shared" si="317"/>
        <v>12.417620754182371</v>
      </c>
      <c r="H10044" s="342">
        <f t="shared" si="316"/>
        <v>235.67762075418236</v>
      </c>
      <c r="I10044" s="190"/>
      <c r="J10044" s="347">
        <v>6</v>
      </c>
    </row>
    <row r="10045" spans="1:10" ht="13.5" thickBot="1">
      <c r="A10045" s="185" t="s">
        <v>603</v>
      </c>
      <c r="B10045" s="186">
        <v>3663.87</v>
      </c>
      <c r="C10045" s="187">
        <v>88997.16</v>
      </c>
      <c r="D10045" s="412"/>
      <c r="E10045" s="413"/>
      <c r="F10045" s="414"/>
      <c r="G10045" s="342">
        <f t="shared" si="317"/>
        <v>4949.9819989218367</v>
      </c>
      <c r="H10045" s="342">
        <f t="shared" si="316"/>
        <v>93947.141998921841</v>
      </c>
      <c r="I10045" s="190">
        <f>+H10045</f>
        <v>93947.141998921841</v>
      </c>
      <c r="J10045" s="347">
        <v>6</v>
      </c>
    </row>
    <row r="10046" spans="1:10" ht="13.5" hidden="1" customHeight="1" thickBot="1">
      <c r="A10046" s="409" t="s">
        <v>604</v>
      </c>
      <c r="B10046" s="183">
        <v>4</v>
      </c>
      <c r="C10046" s="184">
        <v>158.53</v>
      </c>
      <c r="D10046" s="346" t="s">
        <v>391</v>
      </c>
      <c r="E10046" s="346" t="s">
        <v>386</v>
      </c>
      <c r="F10046" s="346" t="s">
        <v>817</v>
      </c>
      <c r="G10046" s="342">
        <f t="shared" si="317"/>
        <v>8.8173672765409457</v>
      </c>
      <c r="H10046" s="342">
        <f t="shared" si="316"/>
        <v>167.34736727654095</v>
      </c>
      <c r="I10046" s="190"/>
      <c r="J10046" s="347">
        <v>6</v>
      </c>
    </row>
    <row r="10047" spans="1:10" ht="13.5" hidden="1" customHeight="1" thickBot="1">
      <c r="A10047" s="410"/>
      <c r="B10047" s="183">
        <v>4</v>
      </c>
      <c r="C10047" s="184">
        <v>158.53</v>
      </c>
      <c r="D10047" s="346" t="s">
        <v>391</v>
      </c>
      <c r="E10047" s="346" t="s">
        <v>386</v>
      </c>
      <c r="F10047" s="346" t="s">
        <v>818</v>
      </c>
      <c r="G10047" s="342">
        <f t="shared" si="317"/>
        <v>8.8173672765409457</v>
      </c>
      <c r="H10047" s="342">
        <f t="shared" si="316"/>
        <v>167.34736727654095</v>
      </c>
      <c r="I10047" s="190"/>
      <c r="J10047" s="347">
        <v>6</v>
      </c>
    </row>
    <row r="10048" spans="1:10" ht="13.5" hidden="1" customHeight="1" thickBot="1">
      <c r="A10048" s="410"/>
      <c r="B10048" s="183">
        <v>12</v>
      </c>
      <c r="C10048" s="184">
        <v>402.4</v>
      </c>
      <c r="D10048" s="346" t="s">
        <v>391</v>
      </c>
      <c r="E10048" s="346" t="s">
        <v>386</v>
      </c>
      <c r="F10048" s="346" t="s">
        <v>819</v>
      </c>
      <c r="G10048" s="342">
        <f t="shared" si="317"/>
        <v>22.381306958178744</v>
      </c>
      <c r="H10048" s="342">
        <f t="shared" si="316"/>
        <v>424.78130695817873</v>
      </c>
      <c r="I10048" s="190"/>
      <c r="J10048" s="347">
        <v>6</v>
      </c>
    </row>
    <row r="10049" spans="1:10" ht="13.5" hidden="1" customHeight="1" thickBot="1">
      <c r="A10049" s="410"/>
      <c r="B10049" s="183">
        <v>12</v>
      </c>
      <c r="C10049" s="184">
        <v>402.4</v>
      </c>
      <c r="D10049" s="346" t="s">
        <v>391</v>
      </c>
      <c r="E10049" s="346" t="s">
        <v>386</v>
      </c>
      <c r="F10049" s="346" t="s">
        <v>820</v>
      </c>
      <c r="G10049" s="342">
        <f t="shared" si="317"/>
        <v>22.381306958178744</v>
      </c>
      <c r="H10049" s="342">
        <f t="shared" si="316"/>
        <v>424.78130695817873</v>
      </c>
      <c r="I10049" s="190"/>
      <c r="J10049" s="347">
        <v>6</v>
      </c>
    </row>
    <row r="10050" spans="1:10" ht="13.5" hidden="1" customHeight="1" thickBot="1">
      <c r="A10050" s="410"/>
      <c r="B10050" s="183">
        <v>12</v>
      </c>
      <c r="C10050" s="184">
        <v>402.4</v>
      </c>
      <c r="D10050" s="346" t="s">
        <v>391</v>
      </c>
      <c r="E10050" s="346" t="s">
        <v>386</v>
      </c>
      <c r="F10050" s="346" t="s">
        <v>821</v>
      </c>
      <c r="G10050" s="342">
        <f t="shared" si="317"/>
        <v>22.381306958178744</v>
      </c>
      <c r="H10050" s="342">
        <f t="shared" si="316"/>
        <v>424.78130695817873</v>
      </c>
      <c r="I10050" s="190"/>
      <c r="J10050" s="347">
        <v>6</v>
      </c>
    </row>
    <row r="10051" spans="1:10" ht="13.5" hidden="1" customHeight="1" thickBot="1">
      <c r="A10051" s="410"/>
      <c r="B10051" s="183">
        <v>7</v>
      </c>
      <c r="C10051" s="184">
        <v>153.82</v>
      </c>
      <c r="D10051" s="346" t="s">
        <v>387</v>
      </c>
      <c r="E10051" s="346" t="s">
        <v>386</v>
      </c>
      <c r="F10051" s="346" t="s">
        <v>894</v>
      </c>
      <c r="G10051" s="342">
        <f t="shared" si="317"/>
        <v>8.555399195594072</v>
      </c>
      <c r="H10051" s="342">
        <f t="shared" si="316"/>
        <v>162.37539919559407</v>
      </c>
      <c r="I10051" s="190"/>
      <c r="J10051" s="347">
        <v>6</v>
      </c>
    </row>
    <row r="10052" spans="1:10" ht="13.5" hidden="1" customHeight="1" thickBot="1">
      <c r="A10052" s="410"/>
      <c r="B10052" s="183">
        <v>9.5</v>
      </c>
      <c r="C10052" s="184">
        <v>208.76</v>
      </c>
      <c r="D10052" s="346" t="s">
        <v>387</v>
      </c>
      <c r="E10052" s="346" t="s">
        <v>386</v>
      </c>
      <c r="F10052" s="346" t="s">
        <v>805</v>
      </c>
      <c r="G10052" s="342">
        <f t="shared" si="317"/>
        <v>11.611137277806648</v>
      </c>
      <c r="H10052" s="342">
        <f t="shared" si="316"/>
        <v>220.37113727780664</v>
      </c>
      <c r="I10052" s="190"/>
      <c r="J10052" s="347">
        <v>6</v>
      </c>
    </row>
    <row r="10053" spans="1:10" ht="13.5" hidden="1" customHeight="1" thickBot="1">
      <c r="A10053" s="410"/>
      <c r="B10053" s="183">
        <v>2.5</v>
      </c>
      <c r="C10053" s="184">
        <v>54.94</v>
      </c>
      <c r="D10053" s="346" t="s">
        <v>387</v>
      </c>
      <c r="E10053" s="346" t="s">
        <v>386</v>
      </c>
      <c r="F10053" s="346" t="s">
        <v>862</v>
      </c>
      <c r="G10053" s="342">
        <f t="shared" si="317"/>
        <v>3.0557380822125748</v>
      </c>
      <c r="H10053" s="342">
        <f t="shared" si="316"/>
        <v>57.995738082212576</v>
      </c>
      <c r="I10053" s="190"/>
      <c r="J10053" s="347">
        <v>6</v>
      </c>
    </row>
    <row r="10054" spans="1:10" ht="13.5" hidden="1" customHeight="1" thickBot="1">
      <c r="A10054" s="410"/>
      <c r="B10054" s="183">
        <v>10</v>
      </c>
      <c r="C10054" s="184">
        <v>219.75</v>
      </c>
      <c r="D10054" s="346" t="s">
        <v>387</v>
      </c>
      <c r="E10054" s="346" t="s">
        <v>386</v>
      </c>
      <c r="F10054" s="346" t="s">
        <v>816</v>
      </c>
      <c r="G10054" s="342">
        <f t="shared" si="317"/>
        <v>12.222396133349353</v>
      </c>
      <c r="H10054" s="342">
        <f t="shared" si="316"/>
        <v>231.97239613334935</v>
      </c>
      <c r="I10054" s="190"/>
      <c r="J10054" s="347">
        <v>6</v>
      </c>
    </row>
    <row r="10055" spans="1:10" ht="13.5" hidden="1" customHeight="1" thickBot="1">
      <c r="A10055" s="410"/>
      <c r="B10055" s="183">
        <v>64</v>
      </c>
      <c r="C10055" s="184">
        <v>836.8</v>
      </c>
      <c r="D10055" s="346" t="s">
        <v>384</v>
      </c>
      <c r="E10055" s="346" t="s">
        <v>386</v>
      </c>
      <c r="F10055" s="346" t="s">
        <v>804</v>
      </c>
      <c r="G10055" s="342">
        <f t="shared" si="317"/>
        <v>46.542439519393575</v>
      </c>
      <c r="H10055" s="342">
        <f t="shared" si="316"/>
        <v>883.34243951939357</v>
      </c>
      <c r="I10055" s="190"/>
      <c r="J10055" s="347">
        <v>6</v>
      </c>
    </row>
    <row r="10056" spans="1:10" ht="13.5" hidden="1" customHeight="1" thickBot="1">
      <c r="A10056" s="410"/>
      <c r="B10056" s="183">
        <v>144</v>
      </c>
      <c r="C10056" s="184">
        <v>1882.8</v>
      </c>
      <c r="D10056" s="346" t="s">
        <v>384</v>
      </c>
      <c r="E10056" s="346" t="s">
        <v>386</v>
      </c>
      <c r="F10056" s="346" t="s">
        <v>845</v>
      </c>
      <c r="G10056" s="342">
        <f t="shared" si="317"/>
        <v>104.72048891863554</v>
      </c>
      <c r="H10056" s="342">
        <f t="shared" si="316"/>
        <v>1987.5204889186355</v>
      </c>
      <c r="I10056" s="190"/>
      <c r="J10056" s="347">
        <v>6</v>
      </c>
    </row>
    <row r="10057" spans="1:10" ht="13.5" hidden="1" customHeight="1" thickBot="1">
      <c r="A10057" s="410"/>
      <c r="B10057" s="183">
        <v>152</v>
      </c>
      <c r="C10057" s="184">
        <v>2000</v>
      </c>
      <c r="D10057" s="346" t="s">
        <v>384</v>
      </c>
      <c r="E10057" s="346" t="s">
        <v>386</v>
      </c>
      <c r="F10057" s="346" t="s">
        <v>843</v>
      </c>
      <c r="G10057" s="342">
        <f t="shared" si="317"/>
        <v>111.23910018975519</v>
      </c>
      <c r="H10057" s="342">
        <f t="shared" si="316"/>
        <v>2111.2391001897554</v>
      </c>
      <c r="I10057" s="190"/>
      <c r="J10057" s="347">
        <v>6</v>
      </c>
    </row>
    <row r="10058" spans="1:10" ht="13.5" hidden="1" customHeight="1" thickBot="1">
      <c r="A10058" s="410"/>
      <c r="B10058" s="183">
        <v>120</v>
      </c>
      <c r="C10058" s="184">
        <v>1632</v>
      </c>
      <c r="D10058" s="346" t="s">
        <v>384</v>
      </c>
      <c r="E10058" s="346" t="s">
        <v>386</v>
      </c>
      <c r="F10058" s="346" t="s">
        <v>894</v>
      </c>
      <c r="G10058" s="342">
        <f t="shared" si="317"/>
        <v>90.771105754840249</v>
      </c>
      <c r="H10058" s="342">
        <f t="shared" si="316"/>
        <v>1722.7711057548402</v>
      </c>
      <c r="I10058" s="190"/>
      <c r="J10058" s="347">
        <v>6</v>
      </c>
    </row>
    <row r="10059" spans="1:10" ht="13.5" hidden="1" customHeight="1" thickBot="1">
      <c r="A10059" s="410"/>
      <c r="B10059" s="183">
        <v>113.5</v>
      </c>
      <c r="C10059" s="184">
        <v>1489.52</v>
      </c>
      <c r="D10059" s="346" t="s">
        <v>384</v>
      </c>
      <c r="E10059" s="346" t="s">
        <v>386</v>
      </c>
      <c r="F10059" s="346" t="s">
        <v>881</v>
      </c>
      <c r="G10059" s="342">
        <f t="shared" si="317"/>
        <v>82.846432257322078</v>
      </c>
      <c r="H10059" s="342">
        <f t="shared" ref="H10059:H10122" si="318">+G10059+C10059</f>
        <v>1572.366432257322</v>
      </c>
      <c r="I10059" s="190"/>
      <c r="J10059" s="347">
        <v>6</v>
      </c>
    </row>
    <row r="10060" spans="1:10" ht="13.5" hidden="1" customHeight="1" thickBot="1">
      <c r="A10060" s="410"/>
      <c r="B10060" s="183">
        <v>148</v>
      </c>
      <c r="C10060" s="184">
        <v>1954</v>
      </c>
      <c r="D10060" s="346" t="s">
        <v>384</v>
      </c>
      <c r="E10060" s="346" t="s">
        <v>386</v>
      </c>
      <c r="F10060" s="346" t="s">
        <v>805</v>
      </c>
      <c r="G10060" s="342">
        <f t="shared" si="317"/>
        <v>108.68060088539083</v>
      </c>
      <c r="H10060" s="342">
        <f t="shared" si="318"/>
        <v>2062.680600885391</v>
      </c>
      <c r="I10060" s="190"/>
      <c r="J10060" s="347">
        <v>6</v>
      </c>
    </row>
    <row r="10061" spans="1:10" ht="13.5" hidden="1" customHeight="1" thickBot="1">
      <c r="A10061" s="410"/>
      <c r="B10061" s="183">
        <v>119</v>
      </c>
      <c r="C10061" s="184">
        <v>1620.5</v>
      </c>
      <c r="D10061" s="346" t="s">
        <v>384</v>
      </c>
      <c r="E10061" s="346" t="s">
        <v>386</v>
      </c>
      <c r="F10061" s="346" t="s">
        <v>862</v>
      </c>
      <c r="G10061" s="342">
        <f t="shared" si="317"/>
        <v>90.131480928749156</v>
      </c>
      <c r="H10061" s="342">
        <f t="shared" si="318"/>
        <v>1710.6314809287492</v>
      </c>
      <c r="I10061" s="190"/>
      <c r="J10061" s="347">
        <v>6</v>
      </c>
    </row>
    <row r="10062" spans="1:10" ht="13.5" hidden="1" customHeight="1" thickBot="1">
      <c r="A10062" s="410"/>
      <c r="B10062" s="183">
        <v>40</v>
      </c>
      <c r="C10062" s="184">
        <v>586</v>
      </c>
      <c r="D10062" s="346" t="s">
        <v>384</v>
      </c>
      <c r="E10062" s="346" t="s">
        <v>386</v>
      </c>
      <c r="F10062" s="346" t="s">
        <v>816</v>
      </c>
      <c r="G10062" s="342">
        <f t="shared" si="317"/>
        <v>32.593056355598272</v>
      </c>
      <c r="H10062" s="342">
        <f t="shared" si="318"/>
        <v>618.59305635559826</v>
      </c>
      <c r="I10062" s="190"/>
      <c r="J10062" s="347">
        <v>6</v>
      </c>
    </row>
    <row r="10063" spans="1:10" ht="13.5" hidden="1" customHeight="1" thickBot="1">
      <c r="A10063" s="410"/>
      <c r="B10063" s="183">
        <v>8</v>
      </c>
      <c r="C10063" s="184">
        <v>117.2</v>
      </c>
      <c r="D10063" s="346" t="s">
        <v>384</v>
      </c>
      <c r="E10063" s="346" t="s">
        <v>386</v>
      </c>
      <c r="F10063" s="346" t="s">
        <v>863</v>
      </c>
      <c r="G10063" s="342">
        <f t="shared" ref="G10063:G10126" si="319">+(C10063/$C$12584)*1312742.08</f>
        <v>6.5186112711196547</v>
      </c>
      <c r="H10063" s="342">
        <f t="shared" si="318"/>
        <v>123.71861127111966</v>
      </c>
      <c r="I10063" s="190"/>
      <c r="J10063" s="347">
        <v>6</v>
      </c>
    </row>
    <row r="10064" spans="1:10" ht="13.5" hidden="1" customHeight="1" thickBot="1">
      <c r="A10064" s="410"/>
      <c r="B10064" s="183">
        <v>28</v>
      </c>
      <c r="C10064" s="184">
        <v>410.2</v>
      </c>
      <c r="D10064" s="346" t="s">
        <v>384</v>
      </c>
      <c r="E10064" s="346" t="s">
        <v>386</v>
      </c>
      <c r="F10064" s="346" t="s">
        <v>864</v>
      </c>
      <c r="G10064" s="342">
        <f t="shared" si="319"/>
        <v>22.815139448918792</v>
      </c>
      <c r="H10064" s="342">
        <f t="shared" si="318"/>
        <v>433.01513944891877</v>
      </c>
      <c r="I10064" s="190"/>
      <c r="J10064" s="347">
        <v>6</v>
      </c>
    </row>
    <row r="10065" spans="1:10" ht="13.5" hidden="1" customHeight="1" thickBot="1">
      <c r="A10065" s="410"/>
      <c r="B10065" s="183">
        <v>28</v>
      </c>
      <c r="C10065" s="184">
        <v>410.2</v>
      </c>
      <c r="D10065" s="346" t="s">
        <v>384</v>
      </c>
      <c r="E10065" s="346" t="s">
        <v>386</v>
      </c>
      <c r="F10065" s="346" t="s">
        <v>841</v>
      </c>
      <c r="G10065" s="342">
        <f t="shared" si="319"/>
        <v>22.815139448918792</v>
      </c>
      <c r="H10065" s="342">
        <f t="shared" si="318"/>
        <v>433.01513944891877</v>
      </c>
      <c r="I10065" s="190"/>
      <c r="J10065" s="347">
        <v>6</v>
      </c>
    </row>
    <row r="10066" spans="1:10" ht="13.5" hidden="1" customHeight="1" thickBot="1">
      <c r="A10066" s="410"/>
      <c r="B10066" s="183">
        <v>29</v>
      </c>
      <c r="C10066" s="184">
        <v>424.85</v>
      </c>
      <c r="D10066" s="346" t="s">
        <v>384</v>
      </c>
      <c r="E10066" s="346" t="s">
        <v>386</v>
      </c>
      <c r="F10066" s="346" t="s">
        <v>856</v>
      </c>
      <c r="G10066" s="342">
        <f t="shared" si="319"/>
        <v>23.629965857808749</v>
      </c>
      <c r="H10066" s="342">
        <f t="shared" si="318"/>
        <v>448.47996585780879</v>
      </c>
      <c r="I10066" s="190"/>
      <c r="J10066" s="347">
        <v>6</v>
      </c>
    </row>
    <row r="10067" spans="1:10" ht="13.5" hidden="1" customHeight="1" thickBot="1">
      <c r="A10067" s="410"/>
      <c r="B10067" s="183">
        <v>39.35</v>
      </c>
      <c r="C10067" s="184">
        <v>1558.96</v>
      </c>
      <c r="D10067" s="346" t="s">
        <v>385</v>
      </c>
      <c r="E10067" s="346" t="s">
        <v>386</v>
      </c>
      <c r="F10067" s="346" t="s">
        <v>817</v>
      </c>
      <c r="G10067" s="342">
        <f t="shared" si="319"/>
        <v>86.708653815910381</v>
      </c>
      <c r="H10067" s="342">
        <f t="shared" si="318"/>
        <v>1645.6686538159104</v>
      </c>
      <c r="I10067" s="190"/>
      <c r="J10067" s="347">
        <v>6</v>
      </c>
    </row>
    <row r="10068" spans="1:10" ht="13.5" hidden="1" customHeight="1" thickBot="1">
      <c r="A10068" s="410"/>
      <c r="B10068" s="183">
        <v>42.55</v>
      </c>
      <c r="C10068" s="184">
        <v>1685.28</v>
      </c>
      <c r="D10068" s="346" t="s">
        <v>385</v>
      </c>
      <c r="E10068" s="346" t="s">
        <v>386</v>
      </c>
      <c r="F10068" s="346" t="s">
        <v>822</v>
      </c>
      <c r="G10068" s="342">
        <f t="shared" si="319"/>
        <v>93.734515383895314</v>
      </c>
      <c r="H10068" s="342">
        <f t="shared" si="318"/>
        <v>1779.0145153838953</v>
      </c>
      <c r="I10068" s="190"/>
      <c r="J10068" s="347">
        <v>6</v>
      </c>
    </row>
    <row r="10069" spans="1:10" ht="13.5" hidden="1" customHeight="1" thickBot="1">
      <c r="A10069" s="410"/>
      <c r="B10069" s="183">
        <v>43.35</v>
      </c>
      <c r="C10069" s="184">
        <v>1717.5</v>
      </c>
      <c r="D10069" s="346" t="s">
        <v>385</v>
      </c>
      <c r="E10069" s="346" t="s">
        <v>386</v>
      </c>
      <c r="F10069" s="346" t="s">
        <v>823</v>
      </c>
      <c r="G10069" s="342">
        <f t="shared" si="319"/>
        <v>95.526577287952279</v>
      </c>
      <c r="H10069" s="342">
        <f t="shared" si="318"/>
        <v>1813.0265772879523</v>
      </c>
      <c r="I10069" s="190"/>
      <c r="J10069" s="347">
        <v>6</v>
      </c>
    </row>
    <row r="10070" spans="1:10" ht="13.5" hidden="1" customHeight="1" thickBot="1">
      <c r="A10070" s="410"/>
      <c r="B10070" s="183">
        <v>43.35</v>
      </c>
      <c r="C10070" s="184">
        <v>1717.5</v>
      </c>
      <c r="D10070" s="346" t="s">
        <v>385</v>
      </c>
      <c r="E10070" s="346" t="s">
        <v>386</v>
      </c>
      <c r="F10070" s="346" t="s">
        <v>824</v>
      </c>
      <c r="G10070" s="342">
        <f t="shared" si="319"/>
        <v>95.526577287952279</v>
      </c>
      <c r="H10070" s="342">
        <f t="shared" si="318"/>
        <v>1813.0265772879523</v>
      </c>
      <c r="I10070" s="190"/>
      <c r="J10070" s="347">
        <v>6</v>
      </c>
    </row>
    <row r="10071" spans="1:10" ht="13.5" hidden="1" customHeight="1" thickBot="1">
      <c r="A10071" s="410"/>
      <c r="B10071" s="183">
        <v>43.35</v>
      </c>
      <c r="C10071" s="184">
        <v>1717.5</v>
      </c>
      <c r="D10071" s="346" t="s">
        <v>385</v>
      </c>
      <c r="E10071" s="346" t="s">
        <v>386</v>
      </c>
      <c r="F10071" s="346" t="s">
        <v>825</v>
      </c>
      <c r="G10071" s="342">
        <f t="shared" si="319"/>
        <v>95.526577287952279</v>
      </c>
      <c r="H10071" s="342">
        <f t="shared" si="318"/>
        <v>1813.0265772879523</v>
      </c>
      <c r="I10071" s="190"/>
      <c r="J10071" s="347">
        <v>6</v>
      </c>
    </row>
    <row r="10072" spans="1:10" ht="13.5" hidden="1" customHeight="1" thickBot="1">
      <c r="A10072" s="410"/>
      <c r="B10072" s="183">
        <v>35.35</v>
      </c>
      <c r="C10072" s="184">
        <v>1423.72</v>
      </c>
      <c r="D10072" s="346" t="s">
        <v>385</v>
      </c>
      <c r="E10072" s="346" t="s">
        <v>386</v>
      </c>
      <c r="F10072" s="346" t="s">
        <v>818</v>
      </c>
      <c r="G10072" s="342">
        <f t="shared" si="319"/>
        <v>79.186665861079135</v>
      </c>
      <c r="H10072" s="342">
        <f t="shared" si="318"/>
        <v>1502.9066658610791</v>
      </c>
      <c r="I10072" s="190"/>
      <c r="J10072" s="347">
        <v>6</v>
      </c>
    </row>
    <row r="10073" spans="1:10" ht="13.5" hidden="1" customHeight="1" thickBot="1">
      <c r="A10073" s="410"/>
      <c r="B10073" s="183">
        <v>43.35</v>
      </c>
      <c r="C10073" s="184">
        <v>1809.33</v>
      </c>
      <c r="D10073" s="346" t="s">
        <v>385</v>
      </c>
      <c r="E10073" s="346" t="s">
        <v>386</v>
      </c>
      <c r="F10073" s="346" t="s">
        <v>826</v>
      </c>
      <c r="G10073" s="342">
        <f t="shared" si="319"/>
        <v>100.63412057316489</v>
      </c>
      <c r="H10073" s="342">
        <f t="shared" si="318"/>
        <v>1909.9641205731648</v>
      </c>
      <c r="I10073" s="190"/>
      <c r="J10073" s="347">
        <v>6</v>
      </c>
    </row>
    <row r="10074" spans="1:10" ht="13.5" hidden="1" customHeight="1" thickBot="1">
      <c r="A10074" s="410"/>
      <c r="B10074" s="183">
        <v>39.35</v>
      </c>
      <c r="C10074" s="184">
        <v>1621.49</v>
      </c>
      <c r="D10074" s="346" t="s">
        <v>385</v>
      </c>
      <c r="E10074" s="346" t="s">
        <v>386</v>
      </c>
      <c r="F10074" s="346" t="s">
        <v>827</v>
      </c>
      <c r="G10074" s="342">
        <f t="shared" si="319"/>
        <v>90.186544283343082</v>
      </c>
      <c r="H10074" s="342">
        <f t="shared" si="318"/>
        <v>1711.676544283343</v>
      </c>
      <c r="I10074" s="190"/>
      <c r="J10074" s="347">
        <v>6</v>
      </c>
    </row>
    <row r="10075" spans="1:10" ht="13.5" hidden="1" customHeight="1" thickBot="1">
      <c r="A10075" s="410"/>
      <c r="B10075" s="183">
        <v>43.35</v>
      </c>
      <c r="C10075" s="184">
        <v>1809.33</v>
      </c>
      <c r="D10075" s="346" t="s">
        <v>385</v>
      </c>
      <c r="E10075" s="346" t="s">
        <v>386</v>
      </c>
      <c r="F10075" s="346" t="s">
        <v>828</v>
      </c>
      <c r="G10075" s="342">
        <f t="shared" si="319"/>
        <v>100.63412057316489</v>
      </c>
      <c r="H10075" s="342">
        <f t="shared" si="318"/>
        <v>1909.9641205731648</v>
      </c>
      <c r="I10075" s="190"/>
      <c r="J10075" s="347">
        <v>6</v>
      </c>
    </row>
    <row r="10076" spans="1:10" ht="13.5" hidden="1" customHeight="1" thickBot="1">
      <c r="A10076" s="410"/>
      <c r="B10076" s="183">
        <v>140.857</v>
      </c>
      <c r="C10076" s="184">
        <v>4614.82</v>
      </c>
      <c r="D10076" s="346" t="s">
        <v>385</v>
      </c>
      <c r="E10076" s="346" t="s">
        <v>386</v>
      </c>
      <c r="F10076" s="346" t="s">
        <v>819</v>
      </c>
      <c r="G10076" s="342">
        <f t="shared" si="319"/>
        <v>256.67421216884298</v>
      </c>
      <c r="H10076" s="342">
        <f t="shared" si="318"/>
        <v>4871.4942121688428</v>
      </c>
      <c r="I10076" s="190"/>
      <c r="J10076" s="347">
        <v>6</v>
      </c>
    </row>
    <row r="10077" spans="1:10" ht="13.5" hidden="1" customHeight="1" thickBot="1">
      <c r="A10077" s="410"/>
      <c r="B10077" s="183">
        <v>130.02000000000001</v>
      </c>
      <c r="C10077" s="184">
        <v>4359.33</v>
      </c>
      <c r="D10077" s="346" t="s">
        <v>385</v>
      </c>
      <c r="E10077" s="346" t="s">
        <v>386</v>
      </c>
      <c r="F10077" s="346" t="s">
        <v>829</v>
      </c>
      <c r="G10077" s="342">
        <f t="shared" si="319"/>
        <v>242.46397331510275</v>
      </c>
      <c r="H10077" s="342">
        <f t="shared" si="318"/>
        <v>4601.7939733151024</v>
      </c>
      <c r="I10077" s="190"/>
      <c r="J10077" s="347">
        <v>6</v>
      </c>
    </row>
    <row r="10078" spans="1:10" ht="13.5" hidden="1" customHeight="1" thickBot="1">
      <c r="A10078" s="410"/>
      <c r="B10078" s="183">
        <v>106.02</v>
      </c>
      <c r="C10078" s="184">
        <v>3653.2</v>
      </c>
      <c r="D10078" s="346" t="s">
        <v>385</v>
      </c>
      <c r="E10078" s="346" t="s">
        <v>386</v>
      </c>
      <c r="F10078" s="346" t="s">
        <v>830</v>
      </c>
      <c r="G10078" s="342">
        <f t="shared" si="319"/>
        <v>203.18934040660682</v>
      </c>
      <c r="H10078" s="342">
        <f t="shared" si="318"/>
        <v>3856.3893404066066</v>
      </c>
      <c r="I10078" s="190"/>
      <c r="J10078" s="347">
        <v>6</v>
      </c>
    </row>
    <row r="10079" spans="1:10" ht="13.5" hidden="1" customHeight="1" thickBot="1">
      <c r="A10079" s="410"/>
      <c r="B10079" s="183">
        <v>111.62</v>
      </c>
      <c r="C10079" s="184">
        <v>3717.5</v>
      </c>
      <c r="D10079" s="346" t="s">
        <v>385</v>
      </c>
      <c r="E10079" s="346" t="s">
        <v>386</v>
      </c>
      <c r="F10079" s="346" t="s">
        <v>820</v>
      </c>
      <c r="G10079" s="342">
        <f t="shared" si="319"/>
        <v>206.7656774777075</v>
      </c>
      <c r="H10079" s="342">
        <f t="shared" si="318"/>
        <v>3924.2656774777074</v>
      </c>
      <c r="I10079" s="190"/>
      <c r="J10079" s="347">
        <v>6</v>
      </c>
    </row>
    <row r="10080" spans="1:10" ht="13.5" hidden="1" customHeight="1" thickBot="1">
      <c r="A10080" s="410"/>
      <c r="B10080" s="183">
        <v>129.22</v>
      </c>
      <c r="C10080" s="184">
        <v>4321.76</v>
      </c>
      <c r="D10080" s="346" t="s">
        <v>385</v>
      </c>
      <c r="E10080" s="346" t="s">
        <v>386</v>
      </c>
      <c r="F10080" s="346" t="s">
        <v>805</v>
      </c>
      <c r="G10080" s="342">
        <f t="shared" si="319"/>
        <v>240.37434681803822</v>
      </c>
      <c r="H10080" s="342">
        <f t="shared" si="318"/>
        <v>4562.1343468180385</v>
      </c>
      <c r="I10080" s="190"/>
      <c r="J10080" s="347">
        <v>6</v>
      </c>
    </row>
    <row r="10081" spans="1:10" ht="13.5" hidden="1" customHeight="1" thickBot="1">
      <c r="A10081" s="410"/>
      <c r="B10081" s="183">
        <v>129.22</v>
      </c>
      <c r="C10081" s="184">
        <v>4326.29</v>
      </c>
      <c r="D10081" s="346" t="s">
        <v>385</v>
      </c>
      <c r="E10081" s="346" t="s">
        <v>386</v>
      </c>
      <c r="F10081" s="346" t="s">
        <v>831</v>
      </c>
      <c r="G10081" s="342">
        <f t="shared" si="319"/>
        <v>240.62630337996799</v>
      </c>
      <c r="H10081" s="342">
        <f t="shared" si="318"/>
        <v>4566.9163033799678</v>
      </c>
      <c r="I10081" s="190"/>
      <c r="J10081" s="347">
        <v>6</v>
      </c>
    </row>
    <row r="10082" spans="1:10" ht="13.5" hidden="1" customHeight="1" thickBot="1">
      <c r="A10082" s="410"/>
      <c r="B10082" s="183">
        <v>130.02000000000001</v>
      </c>
      <c r="C10082" s="184">
        <v>4359.33</v>
      </c>
      <c r="D10082" s="346" t="s">
        <v>385</v>
      </c>
      <c r="E10082" s="346" t="s">
        <v>386</v>
      </c>
      <c r="F10082" s="346" t="s">
        <v>832</v>
      </c>
      <c r="G10082" s="342">
        <f t="shared" si="319"/>
        <v>242.46397331510275</v>
      </c>
      <c r="H10082" s="342">
        <f t="shared" si="318"/>
        <v>4601.7939733151024</v>
      </c>
      <c r="I10082" s="190"/>
      <c r="J10082" s="347">
        <v>6</v>
      </c>
    </row>
    <row r="10083" spans="1:10" ht="13.5" hidden="1" customHeight="1" thickBot="1">
      <c r="A10083" s="410"/>
      <c r="B10083" s="183">
        <v>117.22</v>
      </c>
      <c r="C10083" s="184">
        <v>3923.89</v>
      </c>
      <c r="D10083" s="346" t="s">
        <v>385</v>
      </c>
      <c r="E10083" s="346" t="s">
        <v>386</v>
      </c>
      <c r="F10083" s="346" t="s">
        <v>821</v>
      </c>
      <c r="G10083" s="342">
        <f t="shared" si="319"/>
        <v>218.24499642178927</v>
      </c>
      <c r="H10083" s="342">
        <f t="shared" si="318"/>
        <v>4142.1349964217889</v>
      </c>
      <c r="I10083" s="190"/>
      <c r="J10083" s="347">
        <v>6</v>
      </c>
    </row>
    <row r="10084" spans="1:10" ht="13.5" hidden="1" customHeight="1" thickBot="1">
      <c r="A10084" s="410"/>
      <c r="B10084" s="183">
        <v>130.02000000000001</v>
      </c>
      <c r="C10084" s="184">
        <v>4359.33</v>
      </c>
      <c r="D10084" s="346" t="s">
        <v>385</v>
      </c>
      <c r="E10084" s="346" t="s">
        <v>386</v>
      </c>
      <c r="F10084" s="346" t="s">
        <v>833</v>
      </c>
      <c r="G10084" s="342">
        <f t="shared" si="319"/>
        <v>242.46397331510275</v>
      </c>
      <c r="H10084" s="342">
        <f t="shared" si="318"/>
        <v>4601.7939733151024</v>
      </c>
      <c r="I10084" s="190"/>
      <c r="J10084" s="347">
        <v>6</v>
      </c>
    </row>
    <row r="10085" spans="1:10" ht="13.5" hidden="1" customHeight="1" thickBot="1">
      <c r="A10085" s="410"/>
      <c r="B10085" s="183">
        <v>127.62</v>
      </c>
      <c r="C10085" s="184">
        <v>4246.63</v>
      </c>
      <c r="D10085" s="346" t="s">
        <v>385</v>
      </c>
      <c r="E10085" s="346" t="s">
        <v>386</v>
      </c>
      <c r="F10085" s="346" t="s">
        <v>916</v>
      </c>
      <c r="G10085" s="342">
        <f t="shared" si="319"/>
        <v>236.19565001941007</v>
      </c>
      <c r="H10085" s="342">
        <f t="shared" si="318"/>
        <v>4482.8256500194102</v>
      </c>
      <c r="I10085" s="190"/>
      <c r="J10085" s="347">
        <v>6</v>
      </c>
    </row>
    <row r="10086" spans="1:10" ht="13.5" hidden="1" customHeight="1" thickBot="1">
      <c r="A10086" s="410"/>
      <c r="B10086" s="183">
        <v>127.62</v>
      </c>
      <c r="C10086" s="184">
        <v>4285.12</v>
      </c>
      <c r="D10086" s="346" t="s">
        <v>385</v>
      </c>
      <c r="E10086" s="346" t="s">
        <v>386</v>
      </c>
      <c r="F10086" s="346" t="s">
        <v>917</v>
      </c>
      <c r="G10086" s="342">
        <f t="shared" si="319"/>
        <v>238.33644650256187</v>
      </c>
      <c r="H10086" s="342">
        <f t="shared" si="318"/>
        <v>4523.4564465025614</v>
      </c>
      <c r="I10086" s="190"/>
      <c r="J10086" s="347">
        <v>6</v>
      </c>
    </row>
    <row r="10087" spans="1:10" ht="13.5" hidden="1" customHeight="1" thickBot="1">
      <c r="A10087" s="410"/>
      <c r="B10087" s="183">
        <v>0.8</v>
      </c>
      <c r="C10087" s="184">
        <v>23.6</v>
      </c>
      <c r="D10087" s="346" t="s">
        <v>834</v>
      </c>
      <c r="E10087" s="346" t="s">
        <v>386</v>
      </c>
      <c r="F10087" s="346" t="s">
        <v>818</v>
      </c>
      <c r="G10087" s="342">
        <f t="shared" si="319"/>
        <v>1.3126213822391115</v>
      </c>
      <c r="H10087" s="342">
        <f t="shared" si="318"/>
        <v>24.912621382239113</v>
      </c>
      <c r="I10087" s="190"/>
      <c r="J10087" s="347">
        <v>6</v>
      </c>
    </row>
    <row r="10088" spans="1:10" ht="13.5" hidden="1" customHeight="1" thickBot="1">
      <c r="A10088" s="411"/>
      <c r="B10088" s="183">
        <v>0.8</v>
      </c>
      <c r="C10088" s="184">
        <v>37.57</v>
      </c>
      <c r="D10088" s="346" t="s">
        <v>834</v>
      </c>
      <c r="E10088" s="346" t="s">
        <v>386</v>
      </c>
      <c r="F10088" s="346" t="s">
        <v>819</v>
      </c>
      <c r="G10088" s="342">
        <f t="shared" si="319"/>
        <v>2.0896264970645513</v>
      </c>
      <c r="H10088" s="342">
        <f t="shared" si="318"/>
        <v>39.659626497064551</v>
      </c>
      <c r="I10088" s="190"/>
      <c r="J10088" s="347">
        <v>6</v>
      </c>
    </row>
    <row r="10089" spans="1:10" ht="13.5" thickBot="1">
      <c r="A10089" s="185" t="s">
        <v>604</v>
      </c>
      <c r="B10089" s="186">
        <v>2820.9070000000002</v>
      </c>
      <c r="C10089" s="187">
        <v>76814.58</v>
      </c>
      <c r="D10089" s="412"/>
      <c r="E10089" s="413"/>
      <c r="F10089" s="414"/>
      <c r="G10089" s="342">
        <f t="shared" si="319"/>
        <v>4272.3923803269827</v>
      </c>
      <c r="H10089" s="342">
        <f t="shared" si="318"/>
        <v>81086.972380326988</v>
      </c>
      <c r="I10089" s="190">
        <f>+H10089</f>
        <v>81086.972380326988</v>
      </c>
      <c r="J10089" s="347">
        <v>6</v>
      </c>
    </row>
    <row r="10090" spans="1:10" ht="13.5" hidden="1" customHeight="1" thickBot="1">
      <c r="A10090" s="409" t="s">
        <v>605</v>
      </c>
      <c r="B10090" s="183">
        <v>0.8</v>
      </c>
      <c r="C10090" s="184">
        <v>29.38</v>
      </c>
      <c r="D10090" s="346" t="s">
        <v>391</v>
      </c>
      <c r="E10090" s="346" t="s">
        <v>386</v>
      </c>
      <c r="F10090" s="346" t="s">
        <v>817</v>
      </c>
      <c r="G10090" s="342">
        <f t="shared" si="319"/>
        <v>1.6341023817875038</v>
      </c>
      <c r="H10090" s="342">
        <f t="shared" si="318"/>
        <v>31.014102381787502</v>
      </c>
      <c r="I10090" s="190"/>
      <c r="J10090" s="347">
        <v>6</v>
      </c>
    </row>
    <row r="10091" spans="1:10" ht="13.5" hidden="1" customHeight="1" thickBot="1">
      <c r="A10091" s="410"/>
      <c r="B10091" s="183">
        <v>0.4</v>
      </c>
      <c r="C10091" s="184">
        <v>8.58</v>
      </c>
      <c r="D10091" s="346" t="s">
        <v>391</v>
      </c>
      <c r="E10091" s="346" t="s">
        <v>386</v>
      </c>
      <c r="F10091" s="346" t="s">
        <v>818</v>
      </c>
      <c r="G10091" s="342">
        <f t="shared" si="319"/>
        <v>0.4772157398140498</v>
      </c>
      <c r="H10091" s="342">
        <f t="shared" si="318"/>
        <v>9.0572157398140494</v>
      </c>
      <c r="I10091" s="190"/>
      <c r="J10091" s="347">
        <v>6</v>
      </c>
    </row>
    <row r="10092" spans="1:10" ht="13.5" hidden="1" customHeight="1" thickBot="1">
      <c r="A10092" s="410"/>
      <c r="B10092" s="183">
        <v>0.4</v>
      </c>
      <c r="C10092" s="184">
        <v>8.68</v>
      </c>
      <c r="D10092" s="346" t="s">
        <v>391</v>
      </c>
      <c r="E10092" s="346" t="s">
        <v>386</v>
      </c>
      <c r="F10092" s="346" t="s">
        <v>819</v>
      </c>
      <c r="G10092" s="342">
        <f t="shared" si="319"/>
        <v>0.48277769482353755</v>
      </c>
      <c r="H10092" s="342">
        <f t="shared" si="318"/>
        <v>9.1627776948235375</v>
      </c>
      <c r="I10092" s="190"/>
      <c r="J10092" s="347">
        <v>6</v>
      </c>
    </row>
    <row r="10093" spans="1:10" ht="13.5" hidden="1" customHeight="1" thickBot="1">
      <c r="A10093" s="410"/>
      <c r="B10093" s="183">
        <v>0.8</v>
      </c>
      <c r="C10093" s="184">
        <v>30.23</v>
      </c>
      <c r="D10093" s="346" t="s">
        <v>391</v>
      </c>
      <c r="E10093" s="346" t="s">
        <v>386</v>
      </c>
      <c r="F10093" s="346" t="s">
        <v>820</v>
      </c>
      <c r="G10093" s="342">
        <f t="shared" si="319"/>
        <v>1.6813789993681498</v>
      </c>
      <c r="H10093" s="342">
        <f t="shared" si="318"/>
        <v>31.91137899936815</v>
      </c>
      <c r="I10093" s="190"/>
      <c r="J10093" s="347">
        <v>6</v>
      </c>
    </row>
    <row r="10094" spans="1:10" ht="13.5" hidden="1" customHeight="1" thickBot="1">
      <c r="A10094" s="410"/>
      <c r="B10094" s="183">
        <v>0.8</v>
      </c>
      <c r="C10094" s="184">
        <v>30.23</v>
      </c>
      <c r="D10094" s="346" t="s">
        <v>391</v>
      </c>
      <c r="E10094" s="346" t="s">
        <v>386</v>
      </c>
      <c r="F10094" s="346" t="s">
        <v>821</v>
      </c>
      <c r="G10094" s="342">
        <f t="shared" si="319"/>
        <v>1.6813789993681498</v>
      </c>
      <c r="H10094" s="342">
        <f t="shared" si="318"/>
        <v>31.91137899936815</v>
      </c>
      <c r="I10094" s="190"/>
      <c r="J10094" s="347">
        <v>6</v>
      </c>
    </row>
    <row r="10095" spans="1:10" ht="13.5" hidden="1" customHeight="1" thickBot="1">
      <c r="A10095" s="410"/>
      <c r="B10095" s="183">
        <v>7.86</v>
      </c>
      <c r="C10095" s="184">
        <v>288.92</v>
      </c>
      <c r="D10095" s="346" t="s">
        <v>385</v>
      </c>
      <c r="E10095" s="346" t="s">
        <v>386</v>
      </c>
      <c r="F10095" s="346" t="s">
        <v>817</v>
      </c>
      <c r="G10095" s="342">
        <f t="shared" si="319"/>
        <v>16.069600413412036</v>
      </c>
      <c r="H10095" s="342">
        <f t="shared" si="318"/>
        <v>304.98960041341206</v>
      </c>
      <c r="I10095" s="190"/>
      <c r="J10095" s="347">
        <v>6</v>
      </c>
    </row>
    <row r="10096" spans="1:10" ht="13.5" hidden="1" customHeight="1" thickBot="1">
      <c r="A10096" s="410"/>
      <c r="B10096" s="183">
        <v>8.66</v>
      </c>
      <c r="C10096" s="184">
        <v>318.31</v>
      </c>
      <c r="D10096" s="346" t="s">
        <v>385</v>
      </c>
      <c r="E10096" s="346" t="s">
        <v>386</v>
      </c>
      <c r="F10096" s="346" t="s">
        <v>822</v>
      </c>
      <c r="G10096" s="342">
        <f t="shared" si="319"/>
        <v>17.704258990700488</v>
      </c>
      <c r="H10096" s="342">
        <f t="shared" si="318"/>
        <v>336.01425899070051</v>
      </c>
      <c r="I10096" s="190"/>
      <c r="J10096" s="347">
        <v>6</v>
      </c>
    </row>
    <row r="10097" spans="1:10" ht="13.5" hidden="1" customHeight="1" thickBot="1">
      <c r="A10097" s="410"/>
      <c r="B10097" s="183">
        <v>8.66</v>
      </c>
      <c r="C10097" s="184">
        <v>318.31</v>
      </c>
      <c r="D10097" s="346" t="s">
        <v>385</v>
      </c>
      <c r="E10097" s="346" t="s">
        <v>386</v>
      </c>
      <c r="F10097" s="346" t="s">
        <v>823</v>
      </c>
      <c r="G10097" s="342">
        <f t="shared" si="319"/>
        <v>17.704258990700488</v>
      </c>
      <c r="H10097" s="342">
        <f t="shared" si="318"/>
        <v>336.01425899070051</v>
      </c>
      <c r="I10097" s="190"/>
      <c r="J10097" s="347">
        <v>6</v>
      </c>
    </row>
    <row r="10098" spans="1:10" ht="13.5" hidden="1" customHeight="1" thickBot="1">
      <c r="A10098" s="410"/>
      <c r="B10098" s="183">
        <v>3.93</v>
      </c>
      <c r="C10098" s="184">
        <v>84.41</v>
      </c>
      <c r="D10098" s="346" t="s">
        <v>385</v>
      </c>
      <c r="E10098" s="346" t="s">
        <v>386</v>
      </c>
      <c r="F10098" s="346" t="s">
        <v>824</v>
      </c>
      <c r="G10098" s="342">
        <f t="shared" si="319"/>
        <v>4.6948462235086179</v>
      </c>
      <c r="H10098" s="342">
        <f t="shared" si="318"/>
        <v>89.104846223508616</v>
      </c>
      <c r="I10098" s="190"/>
      <c r="J10098" s="347">
        <v>6</v>
      </c>
    </row>
    <row r="10099" spans="1:10" ht="13.5" hidden="1" customHeight="1" thickBot="1">
      <c r="A10099" s="410"/>
      <c r="B10099" s="183">
        <v>4.33</v>
      </c>
      <c r="C10099" s="184">
        <v>93</v>
      </c>
      <c r="D10099" s="346" t="s">
        <v>385</v>
      </c>
      <c r="E10099" s="346" t="s">
        <v>386</v>
      </c>
      <c r="F10099" s="346" t="s">
        <v>825</v>
      </c>
      <c r="G10099" s="342">
        <f t="shared" si="319"/>
        <v>5.1726181588236173</v>
      </c>
      <c r="H10099" s="342">
        <f t="shared" si="318"/>
        <v>98.17261815882361</v>
      </c>
      <c r="I10099" s="190"/>
      <c r="J10099" s="347">
        <v>6</v>
      </c>
    </row>
    <row r="10100" spans="1:10" ht="13.5" hidden="1" customHeight="1" thickBot="1">
      <c r="A10100" s="410"/>
      <c r="B10100" s="183">
        <v>3.93</v>
      </c>
      <c r="C10100" s="184">
        <v>84.41</v>
      </c>
      <c r="D10100" s="346" t="s">
        <v>385</v>
      </c>
      <c r="E10100" s="346" t="s">
        <v>386</v>
      </c>
      <c r="F10100" s="346" t="s">
        <v>818</v>
      </c>
      <c r="G10100" s="342">
        <f t="shared" si="319"/>
        <v>4.6948462235086179</v>
      </c>
      <c r="H10100" s="342">
        <f t="shared" si="318"/>
        <v>89.104846223508616</v>
      </c>
      <c r="I10100" s="190"/>
      <c r="J10100" s="347">
        <v>6</v>
      </c>
    </row>
    <row r="10101" spans="1:10" ht="13.5" hidden="1" customHeight="1" thickBot="1">
      <c r="A10101" s="410"/>
      <c r="B10101" s="183">
        <v>3.53</v>
      </c>
      <c r="C10101" s="184">
        <v>76.650000000000006</v>
      </c>
      <c r="D10101" s="346" t="s">
        <v>385</v>
      </c>
      <c r="E10101" s="346" t="s">
        <v>386</v>
      </c>
      <c r="F10101" s="346" t="s">
        <v>826</v>
      </c>
      <c r="G10101" s="342">
        <f t="shared" si="319"/>
        <v>4.2632385147723681</v>
      </c>
      <c r="H10101" s="342">
        <f t="shared" si="318"/>
        <v>80.913238514772374</v>
      </c>
      <c r="I10101" s="190"/>
      <c r="J10101" s="347">
        <v>6</v>
      </c>
    </row>
    <row r="10102" spans="1:10" ht="13.5" hidden="1" customHeight="1" thickBot="1">
      <c r="A10102" s="410"/>
      <c r="B10102" s="183">
        <v>4.33</v>
      </c>
      <c r="C10102" s="184">
        <v>94</v>
      </c>
      <c r="D10102" s="346" t="s">
        <v>385</v>
      </c>
      <c r="E10102" s="346" t="s">
        <v>386</v>
      </c>
      <c r="F10102" s="346" t="s">
        <v>827</v>
      </c>
      <c r="G10102" s="342">
        <f t="shared" si="319"/>
        <v>5.2282377089184946</v>
      </c>
      <c r="H10102" s="342">
        <f t="shared" si="318"/>
        <v>99.228237708918499</v>
      </c>
      <c r="I10102" s="190"/>
      <c r="J10102" s="347">
        <v>6</v>
      </c>
    </row>
    <row r="10103" spans="1:10" ht="13.5" hidden="1" customHeight="1" thickBot="1">
      <c r="A10103" s="410"/>
      <c r="B10103" s="183">
        <v>3.53</v>
      </c>
      <c r="C10103" s="184">
        <v>76.650000000000006</v>
      </c>
      <c r="D10103" s="346" t="s">
        <v>385</v>
      </c>
      <c r="E10103" s="346" t="s">
        <v>386</v>
      </c>
      <c r="F10103" s="346" t="s">
        <v>828</v>
      </c>
      <c r="G10103" s="342">
        <f t="shared" si="319"/>
        <v>4.2632385147723681</v>
      </c>
      <c r="H10103" s="342">
        <f t="shared" si="318"/>
        <v>80.913238514772374</v>
      </c>
      <c r="I10103" s="190"/>
      <c r="J10103" s="347">
        <v>6</v>
      </c>
    </row>
    <row r="10104" spans="1:10" ht="13.5" hidden="1" customHeight="1" thickBot="1">
      <c r="A10104" s="410"/>
      <c r="B10104" s="183">
        <v>3.93</v>
      </c>
      <c r="C10104" s="184">
        <v>85.32</v>
      </c>
      <c r="D10104" s="346" t="s">
        <v>385</v>
      </c>
      <c r="E10104" s="346" t="s">
        <v>386</v>
      </c>
      <c r="F10104" s="346" t="s">
        <v>819</v>
      </c>
      <c r="G10104" s="342">
        <f t="shared" si="319"/>
        <v>4.7454600140949568</v>
      </c>
      <c r="H10104" s="342">
        <f t="shared" si="318"/>
        <v>90.065460014094953</v>
      </c>
      <c r="I10104" s="190"/>
      <c r="J10104" s="347">
        <v>6</v>
      </c>
    </row>
    <row r="10105" spans="1:10" ht="13.5" hidden="1" customHeight="1" thickBot="1">
      <c r="A10105" s="410"/>
      <c r="B10105" s="183">
        <v>7.06</v>
      </c>
      <c r="C10105" s="184">
        <v>254.16</v>
      </c>
      <c r="D10105" s="346" t="s">
        <v>385</v>
      </c>
      <c r="E10105" s="346" t="s">
        <v>386</v>
      </c>
      <c r="F10105" s="346" t="s">
        <v>829</v>
      </c>
      <c r="G10105" s="342">
        <f t="shared" si="319"/>
        <v>14.13626485211409</v>
      </c>
      <c r="H10105" s="342">
        <f t="shared" si="318"/>
        <v>268.29626485211406</v>
      </c>
      <c r="I10105" s="190"/>
      <c r="J10105" s="347">
        <v>6</v>
      </c>
    </row>
    <row r="10106" spans="1:10" ht="13.5" hidden="1" customHeight="1" thickBot="1">
      <c r="A10106" s="410"/>
      <c r="B10106" s="183">
        <v>8.26</v>
      </c>
      <c r="C10106" s="184">
        <v>318.82</v>
      </c>
      <c r="D10106" s="346" t="s">
        <v>385</v>
      </c>
      <c r="E10106" s="346" t="s">
        <v>386</v>
      </c>
      <c r="F10106" s="346" t="s">
        <v>830</v>
      </c>
      <c r="G10106" s="342">
        <f t="shared" si="319"/>
        <v>17.732624961248874</v>
      </c>
      <c r="H10106" s="342">
        <f t="shared" si="318"/>
        <v>336.55262496124885</v>
      </c>
      <c r="I10106" s="190"/>
      <c r="J10106" s="347">
        <v>6</v>
      </c>
    </row>
    <row r="10107" spans="1:10" ht="13.5" hidden="1" customHeight="1" thickBot="1">
      <c r="A10107" s="410"/>
      <c r="B10107" s="183">
        <v>7.06</v>
      </c>
      <c r="C10107" s="184">
        <v>267.04000000000002</v>
      </c>
      <c r="D10107" s="346" t="s">
        <v>385</v>
      </c>
      <c r="E10107" s="346" t="s">
        <v>386</v>
      </c>
      <c r="F10107" s="346" t="s">
        <v>820</v>
      </c>
      <c r="G10107" s="342">
        <f t="shared" si="319"/>
        <v>14.852644657336116</v>
      </c>
      <c r="H10107" s="342">
        <f t="shared" si="318"/>
        <v>281.89264465733612</v>
      </c>
      <c r="I10107" s="190"/>
      <c r="J10107" s="347">
        <v>6</v>
      </c>
    </row>
    <row r="10108" spans="1:10" ht="13.5" hidden="1" customHeight="1" thickBot="1">
      <c r="A10108" s="410"/>
      <c r="B10108" s="183">
        <v>7.46</v>
      </c>
      <c r="C10108" s="184">
        <v>301.47000000000003</v>
      </c>
      <c r="D10108" s="346" t="s">
        <v>385</v>
      </c>
      <c r="E10108" s="346" t="s">
        <v>386</v>
      </c>
      <c r="F10108" s="346" t="s">
        <v>805</v>
      </c>
      <c r="G10108" s="342">
        <f t="shared" si="319"/>
        <v>16.76762576710275</v>
      </c>
      <c r="H10108" s="342">
        <f t="shared" si="318"/>
        <v>318.23762576710277</v>
      </c>
      <c r="I10108" s="190"/>
      <c r="J10108" s="347">
        <v>6</v>
      </c>
    </row>
    <row r="10109" spans="1:10" ht="13.5" hidden="1" customHeight="1" thickBot="1">
      <c r="A10109" s="410"/>
      <c r="B10109" s="183">
        <v>8.66</v>
      </c>
      <c r="C10109" s="184">
        <v>327.5</v>
      </c>
      <c r="D10109" s="346" t="s">
        <v>385</v>
      </c>
      <c r="E10109" s="346" t="s">
        <v>386</v>
      </c>
      <c r="F10109" s="346" t="s">
        <v>831</v>
      </c>
      <c r="G10109" s="342">
        <f t="shared" si="319"/>
        <v>18.215402656072413</v>
      </c>
      <c r="H10109" s="342">
        <f t="shared" si="318"/>
        <v>345.7154026560724</v>
      </c>
      <c r="I10109" s="190"/>
      <c r="J10109" s="347">
        <v>6</v>
      </c>
    </row>
    <row r="10110" spans="1:10" ht="13.5" hidden="1" customHeight="1" thickBot="1">
      <c r="A10110" s="410"/>
      <c r="B10110" s="183">
        <v>8.66</v>
      </c>
      <c r="C10110" s="184">
        <v>327.5</v>
      </c>
      <c r="D10110" s="346" t="s">
        <v>385</v>
      </c>
      <c r="E10110" s="346" t="s">
        <v>386</v>
      </c>
      <c r="F10110" s="346" t="s">
        <v>832</v>
      </c>
      <c r="G10110" s="342">
        <f t="shared" si="319"/>
        <v>18.215402656072413</v>
      </c>
      <c r="H10110" s="342">
        <f t="shared" si="318"/>
        <v>345.7154026560724</v>
      </c>
      <c r="I10110" s="190"/>
      <c r="J10110" s="347">
        <v>6</v>
      </c>
    </row>
    <row r="10111" spans="1:10" ht="13.5" hidden="1" customHeight="1" thickBot="1">
      <c r="A10111" s="410"/>
      <c r="B10111" s="183">
        <v>7.46</v>
      </c>
      <c r="C10111" s="184">
        <v>275.70999999999998</v>
      </c>
      <c r="D10111" s="346" t="s">
        <v>385</v>
      </c>
      <c r="E10111" s="346" t="s">
        <v>386</v>
      </c>
      <c r="F10111" s="346" t="s">
        <v>821</v>
      </c>
      <c r="G10111" s="342">
        <f t="shared" si="319"/>
        <v>15.334866156658702</v>
      </c>
      <c r="H10111" s="342">
        <f t="shared" si="318"/>
        <v>291.04486615665866</v>
      </c>
      <c r="I10111" s="190"/>
      <c r="J10111" s="347">
        <v>6</v>
      </c>
    </row>
    <row r="10112" spans="1:10" ht="13.5" hidden="1" customHeight="1" thickBot="1">
      <c r="A10112" s="410"/>
      <c r="B10112" s="183">
        <v>7.86</v>
      </c>
      <c r="C10112" s="184">
        <v>284.39</v>
      </c>
      <c r="D10112" s="346" t="s">
        <v>385</v>
      </c>
      <c r="E10112" s="346" t="s">
        <v>386</v>
      </c>
      <c r="F10112" s="346" t="s">
        <v>833</v>
      </c>
      <c r="G10112" s="342">
        <f t="shared" si="319"/>
        <v>15.81764385148224</v>
      </c>
      <c r="H10112" s="342">
        <f t="shared" si="318"/>
        <v>300.2076438514822</v>
      </c>
      <c r="I10112" s="190"/>
      <c r="J10112" s="347">
        <v>6</v>
      </c>
    </row>
    <row r="10113" spans="1:10" ht="13.5" hidden="1" customHeight="1" thickBot="1">
      <c r="A10113" s="410"/>
      <c r="B10113" s="183">
        <v>7.46</v>
      </c>
      <c r="C10113" s="184">
        <v>288.60000000000002</v>
      </c>
      <c r="D10113" s="346" t="s">
        <v>385</v>
      </c>
      <c r="E10113" s="346" t="s">
        <v>386</v>
      </c>
      <c r="F10113" s="346" t="s">
        <v>916</v>
      </c>
      <c r="G10113" s="342">
        <f t="shared" si="319"/>
        <v>16.051802157381676</v>
      </c>
      <c r="H10113" s="342">
        <f t="shared" si="318"/>
        <v>304.65180215738172</v>
      </c>
      <c r="I10113" s="190"/>
      <c r="J10113" s="347">
        <v>6</v>
      </c>
    </row>
    <row r="10114" spans="1:10" ht="13.5" hidden="1" customHeight="1" thickBot="1">
      <c r="A10114" s="410"/>
      <c r="B10114" s="183">
        <v>8.66</v>
      </c>
      <c r="C10114" s="184">
        <v>327.5</v>
      </c>
      <c r="D10114" s="346" t="s">
        <v>385</v>
      </c>
      <c r="E10114" s="346" t="s">
        <v>386</v>
      </c>
      <c r="F10114" s="346" t="s">
        <v>917</v>
      </c>
      <c r="G10114" s="342">
        <f t="shared" si="319"/>
        <v>18.215402656072413</v>
      </c>
      <c r="H10114" s="342">
        <f t="shared" si="318"/>
        <v>345.7154026560724</v>
      </c>
      <c r="I10114" s="190"/>
      <c r="J10114" s="347">
        <v>6</v>
      </c>
    </row>
    <row r="10115" spans="1:10" ht="13.5" hidden="1" customHeight="1" thickBot="1">
      <c r="A10115" s="410"/>
      <c r="B10115" s="183">
        <v>0.4</v>
      </c>
      <c r="C10115" s="184">
        <v>8.68</v>
      </c>
      <c r="D10115" s="346" t="s">
        <v>834</v>
      </c>
      <c r="E10115" s="346" t="s">
        <v>386</v>
      </c>
      <c r="F10115" s="346" t="s">
        <v>826</v>
      </c>
      <c r="G10115" s="342">
        <f t="shared" si="319"/>
        <v>0.48277769482353755</v>
      </c>
      <c r="H10115" s="342">
        <f t="shared" si="318"/>
        <v>9.1627776948235375</v>
      </c>
      <c r="I10115" s="190"/>
      <c r="J10115" s="347">
        <v>6</v>
      </c>
    </row>
    <row r="10116" spans="1:10" ht="13.5" hidden="1" customHeight="1" thickBot="1">
      <c r="A10116" s="410"/>
      <c r="B10116" s="183">
        <v>0.4</v>
      </c>
      <c r="C10116" s="184">
        <v>8.68</v>
      </c>
      <c r="D10116" s="346" t="s">
        <v>834</v>
      </c>
      <c r="E10116" s="346" t="s">
        <v>386</v>
      </c>
      <c r="F10116" s="346" t="s">
        <v>830</v>
      </c>
      <c r="G10116" s="342">
        <f t="shared" si="319"/>
        <v>0.48277769482353755</v>
      </c>
      <c r="H10116" s="342">
        <f t="shared" si="318"/>
        <v>9.1627776948235375</v>
      </c>
      <c r="I10116" s="190"/>
      <c r="J10116" s="347">
        <v>6</v>
      </c>
    </row>
    <row r="10117" spans="1:10" ht="13.5" hidden="1" customHeight="1" thickBot="1">
      <c r="A10117" s="410"/>
      <c r="B10117" s="183">
        <v>0.8</v>
      </c>
      <c r="C10117" s="184">
        <v>17.350000000000001</v>
      </c>
      <c r="D10117" s="346" t="s">
        <v>834</v>
      </c>
      <c r="E10117" s="346" t="s">
        <v>386</v>
      </c>
      <c r="F10117" s="346" t="s">
        <v>916</v>
      </c>
      <c r="G10117" s="342">
        <f t="shared" si="319"/>
        <v>0.96499919414612634</v>
      </c>
      <c r="H10117" s="342">
        <f t="shared" si="318"/>
        <v>18.314999194146129</v>
      </c>
      <c r="I10117" s="190"/>
      <c r="J10117" s="347">
        <v>6</v>
      </c>
    </row>
    <row r="10118" spans="1:10" ht="13.5" hidden="1" customHeight="1" thickBot="1">
      <c r="A10118" s="411"/>
      <c r="B10118" s="183">
        <v>0.4</v>
      </c>
      <c r="C10118" s="184">
        <v>8.58</v>
      </c>
      <c r="D10118" s="346" t="s">
        <v>392</v>
      </c>
      <c r="E10118" s="346" t="s">
        <v>386</v>
      </c>
      <c r="F10118" s="346" t="s">
        <v>824</v>
      </c>
      <c r="G10118" s="342">
        <f t="shared" si="319"/>
        <v>0.4772157398140498</v>
      </c>
      <c r="H10118" s="342">
        <f t="shared" si="318"/>
        <v>9.0572157398140494</v>
      </c>
      <c r="I10118" s="190"/>
      <c r="J10118" s="347">
        <v>6</v>
      </c>
    </row>
    <row r="10119" spans="1:10" ht="13.5" thickBot="1">
      <c r="A10119" s="185" t="s">
        <v>605</v>
      </c>
      <c r="B10119" s="186">
        <v>136.49</v>
      </c>
      <c r="C10119" s="187">
        <v>4643.0600000000004</v>
      </c>
      <c r="D10119" s="412"/>
      <c r="E10119" s="413"/>
      <c r="F10119" s="414"/>
      <c r="G10119" s="342">
        <f t="shared" si="319"/>
        <v>258.2449082635224</v>
      </c>
      <c r="H10119" s="342">
        <f t="shared" si="318"/>
        <v>4901.3049082635225</v>
      </c>
      <c r="I10119" s="190">
        <f>+H10119</f>
        <v>4901.3049082635225</v>
      </c>
      <c r="J10119" s="347">
        <v>6</v>
      </c>
    </row>
    <row r="10120" spans="1:10" ht="13.5" hidden="1" customHeight="1" thickBot="1">
      <c r="A10120" s="409" t="s">
        <v>1154</v>
      </c>
      <c r="B10120" s="183">
        <v>1.6</v>
      </c>
      <c r="C10120" s="184">
        <v>134.86000000000001</v>
      </c>
      <c r="D10120" s="346" t="s">
        <v>391</v>
      </c>
      <c r="E10120" s="346" t="s">
        <v>386</v>
      </c>
      <c r="F10120" s="346" t="s">
        <v>919</v>
      </c>
      <c r="G10120" s="342">
        <f t="shared" si="319"/>
        <v>7.5008525257951932</v>
      </c>
      <c r="H10120" s="342">
        <f t="shared" si="318"/>
        <v>142.3608525257952</v>
      </c>
      <c r="I10120" s="190"/>
      <c r="J10120" s="347">
        <v>6</v>
      </c>
    </row>
    <row r="10121" spans="1:10" ht="13.5" hidden="1" customHeight="1" thickBot="1">
      <c r="A10121" s="410"/>
      <c r="B10121" s="183">
        <v>16</v>
      </c>
      <c r="C10121" s="184">
        <v>296.64</v>
      </c>
      <c r="D10121" s="346" t="s">
        <v>391</v>
      </c>
      <c r="E10121" s="346" t="s">
        <v>386</v>
      </c>
      <c r="F10121" s="346" t="s">
        <v>838</v>
      </c>
      <c r="G10121" s="342">
        <f t="shared" si="319"/>
        <v>16.498983340144491</v>
      </c>
      <c r="H10121" s="342">
        <f t="shared" si="318"/>
        <v>313.13898334014448</v>
      </c>
      <c r="I10121" s="190"/>
      <c r="J10121" s="347">
        <v>6</v>
      </c>
    </row>
    <row r="10122" spans="1:10" ht="13.5" hidden="1" customHeight="1" thickBot="1">
      <c r="A10122" s="410"/>
      <c r="B10122" s="183">
        <v>17.600000000000001</v>
      </c>
      <c r="C10122" s="184">
        <v>431.5</v>
      </c>
      <c r="D10122" s="346" t="s">
        <v>391</v>
      </c>
      <c r="E10122" s="346" t="s">
        <v>386</v>
      </c>
      <c r="F10122" s="346" t="s">
        <v>858</v>
      </c>
      <c r="G10122" s="342">
        <f t="shared" si="319"/>
        <v>23.999835865939684</v>
      </c>
      <c r="H10122" s="342">
        <f t="shared" si="318"/>
        <v>455.4998358659397</v>
      </c>
      <c r="I10122" s="190"/>
      <c r="J10122" s="347">
        <v>6</v>
      </c>
    </row>
    <row r="10123" spans="1:10" ht="13.5" hidden="1" customHeight="1" thickBot="1">
      <c r="A10123" s="410"/>
      <c r="B10123" s="183">
        <v>72</v>
      </c>
      <c r="C10123" s="184">
        <v>1334.88</v>
      </c>
      <c r="D10123" s="346" t="s">
        <v>384</v>
      </c>
      <c r="E10123" s="346" t="s">
        <v>386</v>
      </c>
      <c r="F10123" s="346" t="s">
        <v>867</v>
      </c>
      <c r="G10123" s="342">
        <f t="shared" si="319"/>
        <v>74.24542503065021</v>
      </c>
      <c r="H10123" s="342">
        <f t="shared" ref="H10123:H10186" si="320">+G10123+C10123</f>
        <v>1409.1254250306504</v>
      </c>
      <c r="I10123" s="190"/>
      <c r="J10123" s="347">
        <v>6</v>
      </c>
    </row>
    <row r="10124" spans="1:10" ht="13.5" hidden="1" customHeight="1" thickBot="1">
      <c r="A10124" s="410"/>
      <c r="B10124" s="183">
        <v>76</v>
      </c>
      <c r="C10124" s="184">
        <v>1409.04</v>
      </c>
      <c r="D10124" s="346" t="s">
        <v>384</v>
      </c>
      <c r="E10124" s="346" t="s">
        <v>386</v>
      </c>
      <c r="F10124" s="346" t="s">
        <v>868</v>
      </c>
      <c r="G10124" s="342">
        <f t="shared" si="319"/>
        <v>78.370170865686319</v>
      </c>
      <c r="H10124" s="342">
        <f t="shared" si="320"/>
        <v>1487.4101708656863</v>
      </c>
      <c r="I10124" s="190"/>
      <c r="J10124" s="347">
        <v>6</v>
      </c>
    </row>
    <row r="10125" spans="1:10" ht="13.5" hidden="1" customHeight="1" thickBot="1">
      <c r="A10125" s="410"/>
      <c r="B10125" s="183">
        <v>51</v>
      </c>
      <c r="C10125" s="184">
        <v>945.54</v>
      </c>
      <c r="D10125" s="346" t="s">
        <v>384</v>
      </c>
      <c r="E10125" s="346" t="s">
        <v>386</v>
      </c>
      <c r="F10125" s="346" t="s">
        <v>838</v>
      </c>
      <c r="G10125" s="342">
        <f t="shared" si="319"/>
        <v>52.590509396710559</v>
      </c>
      <c r="H10125" s="342">
        <f t="shared" si="320"/>
        <v>998.13050939671052</v>
      </c>
      <c r="I10125" s="190"/>
      <c r="J10125" s="347">
        <v>6</v>
      </c>
    </row>
    <row r="10126" spans="1:10" ht="13.5" hidden="1" customHeight="1" thickBot="1">
      <c r="A10126" s="410"/>
      <c r="B10126" s="183">
        <v>67.5</v>
      </c>
      <c r="C10126" s="184">
        <v>1251.45</v>
      </c>
      <c r="D10126" s="346" t="s">
        <v>384</v>
      </c>
      <c r="E10126" s="346" t="s">
        <v>386</v>
      </c>
      <c r="F10126" s="346" t="s">
        <v>872</v>
      </c>
      <c r="G10126" s="342">
        <f t="shared" si="319"/>
        <v>69.605085966234569</v>
      </c>
      <c r="H10126" s="342">
        <f t="shared" si="320"/>
        <v>1321.0550859662346</v>
      </c>
      <c r="I10126" s="190"/>
      <c r="J10126" s="347">
        <v>6</v>
      </c>
    </row>
    <row r="10127" spans="1:10" ht="13.5" hidden="1" customHeight="1" thickBot="1">
      <c r="A10127" s="410"/>
      <c r="B10127" s="183">
        <v>56</v>
      </c>
      <c r="C10127" s="184">
        <v>1038.24</v>
      </c>
      <c r="D10127" s="346" t="s">
        <v>384</v>
      </c>
      <c r="E10127" s="346" t="s">
        <v>386</v>
      </c>
      <c r="F10127" s="346" t="s">
        <v>858</v>
      </c>
      <c r="G10127" s="342">
        <f t="shared" ref="G10127:G10190" si="321">+(C10127/$C$12584)*1312742.08</f>
        <v>57.746441690505719</v>
      </c>
      <c r="H10127" s="342">
        <f t="shared" si="320"/>
        <v>1095.9864416905057</v>
      </c>
      <c r="I10127" s="190"/>
      <c r="J10127" s="347">
        <v>6</v>
      </c>
    </row>
    <row r="10128" spans="1:10" ht="13.5" hidden="1" customHeight="1" thickBot="1">
      <c r="A10128" s="410"/>
      <c r="B10128" s="183">
        <v>7.07</v>
      </c>
      <c r="C10128" s="184">
        <v>595.64</v>
      </c>
      <c r="D10128" s="346" t="s">
        <v>385</v>
      </c>
      <c r="E10128" s="346" t="s">
        <v>386</v>
      </c>
      <c r="F10128" s="346" t="s">
        <v>918</v>
      </c>
      <c r="G10128" s="342">
        <f t="shared" si="321"/>
        <v>33.129228818512892</v>
      </c>
      <c r="H10128" s="342">
        <f t="shared" si="320"/>
        <v>628.76922881851283</v>
      </c>
      <c r="I10128" s="190"/>
      <c r="J10128" s="347">
        <v>6</v>
      </c>
    </row>
    <row r="10129" spans="1:10" ht="13.5" hidden="1" customHeight="1" thickBot="1">
      <c r="A10129" s="410"/>
      <c r="B10129" s="183">
        <v>7.07</v>
      </c>
      <c r="C10129" s="184">
        <v>595.64</v>
      </c>
      <c r="D10129" s="346" t="s">
        <v>385</v>
      </c>
      <c r="E10129" s="346" t="s">
        <v>386</v>
      </c>
      <c r="F10129" s="346" t="s">
        <v>919</v>
      </c>
      <c r="G10129" s="342">
        <f t="shared" si="321"/>
        <v>33.129228818512892</v>
      </c>
      <c r="H10129" s="342">
        <f t="shared" si="320"/>
        <v>628.76922881851283</v>
      </c>
      <c r="I10129" s="190"/>
      <c r="J10129" s="347">
        <v>6</v>
      </c>
    </row>
    <row r="10130" spans="1:10" ht="13.5" hidden="1" customHeight="1" thickBot="1">
      <c r="A10130" s="410"/>
      <c r="B10130" s="183">
        <v>7.87</v>
      </c>
      <c r="C10130" s="184">
        <v>663.07</v>
      </c>
      <c r="D10130" s="346" t="s">
        <v>385</v>
      </c>
      <c r="E10130" s="346" t="s">
        <v>386</v>
      </c>
      <c r="F10130" s="346" t="s">
        <v>920</v>
      </c>
      <c r="G10130" s="342">
        <f t="shared" si="321"/>
        <v>36.87965508141049</v>
      </c>
      <c r="H10130" s="342">
        <f t="shared" si="320"/>
        <v>699.94965508141058</v>
      </c>
      <c r="I10130" s="190"/>
      <c r="J10130" s="347">
        <v>6</v>
      </c>
    </row>
    <row r="10131" spans="1:10" ht="13.5" hidden="1" customHeight="1" thickBot="1">
      <c r="A10131" s="410"/>
      <c r="B10131" s="183">
        <v>1.47</v>
      </c>
      <c r="C10131" s="184">
        <v>123.65</v>
      </c>
      <c r="D10131" s="346" t="s">
        <v>385</v>
      </c>
      <c r="E10131" s="346" t="s">
        <v>386</v>
      </c>
      <c r="F10131" s="346" t="s">
        <v>858</v>
      </c>
      <c r="G10131" s="342">
        <f t="shared" si="321"/>
        <v>6.8773573692316159</v>
      </c>
      <c r="H10131" s="342">
        <f t="shared" si="320"/>
        <v>130.52735736923162</v>
      </c>
      <c r="I10131" s="190"/>
      <c r="J10131" s="347">
        <v>6</v>
      </c>
    </row>
    <row r="10132" spans="1:10" ht="13.5" hidden="1" customHeight="1" thickBot="1">
      <c r="A10132" s="410"/>
      <c r="B10132" s="183">
        <v>4</v>
      </c>
      <c r="C10132" s="184">
        <v>74.16</v>
      </c>
      <c r="D10132" s="346" t="s">
        <v>834</v>
      </c>
      <c r="E10132" s="346" t="s">
        <v>386</v>
      </c>
      <c r="F10132" s="346" t="s">
        <v>868</v>
      </c>
      <c r="G10132" s="342">
        <f t="shared" si="321"/>
        <v>4.1247458350361228</v>
      </c>
      <c r="H10132" s="342">
        <f t="shared" si="320"/>
        <v>78.284745835036119</v>
      </c>
      <c r="I10132" s="190"/>
      <c r="J10132" s="347">
        <v>6</v>
      </c>
    </row>
    <row r="10133" spans="1:10" ht="13.5" hidden="1" customHeight="1" thickBot="1">
      <c r="A10133" s="410"/>
      <c r="B10133" s="183">
        <v>8.5</v>
      </c>
      <c r="C10133" s="184">
        <v>157.59</v>
      </c>
      <c r="D10133" s="346" t="s">
        <v>834</v>
      </c>
      <c r="E10133" s="346" t="s">
        <v>386</v>
      </c>
      <c r="F10133" s="346" t="s">
        <v>838</v>
      </c>
      <c r="G10133" s="342">
        <f t="shared" si="321"/>
        <v>8.7650848994517609</v>
      </c>
      <c r="H10133" s="342">
        <f t="shared" si="320"/>
        <v>166.35508489945175</v>
      </c>
      <c r="I10133" s="190"/>
      <c r="J10133" s="347">
        <v>6</v>
      </c>
    </row>
    <row r="10134" spans="1:10" ht="13.5" hidden="1" customHeight="1" thickBot="1">
      <c r="A10134" s="410"/>
      <c r="B10134" s="183">
        <v>4.5</v>
      </c>
      <c r="C10134" s="184">
        <v>83.43</v>
      </c>
      <c r="D10134" s="346" t="s">
        <v>392</v>
      </c>
      <c r="E10134" s="346" t="s">
        <v>386</v>
      </c>
      <c r="F10134" s="346" t="s">
        <v>838</v>
      </c>
      <c r="G10134" s="342">
        <f t="shared" si="321"/>
        <v>4.6403390644156381</v>
      </c>
      <c r="H10134" s="342">
        <f t="shared" si="320"/>
        <v>88.070339064415649</v>
      </c>
      <c r="I10134" s="190"/>
      <c r="J10134" s="347">
        <v>6</v>
      </c>
    </row>
    <row r="10135" spans="1:10" ht="13.5" hidden="1" customHeight="1" thickBot="1">
      <c r="A10135" s="411"/>
      <c r="B10135" s="183">
        <v>0</v>
      </c>
      <c r="C10135" s="184">
        <v>113.34</v>
      </c>
      <c r="D10135" s="346" t="s">
        <v>393</v>
      </c>
      <c r="E10135" s="346" t="s">
        <v>386</v>
      </c>
      <c r="F10135" s="346" t="s">
        <v>859</v>
      </c>
      <c r="G10135" s="342">
        <f t="shared" si="321"/>
        <v>6.3039198077534264</v>
      </c>
      <c r="H10135" s="342">
        <f t="shared" si="320"/>
        <v>119.64391980775343</v>
      </c>
      <c r="I10135" s="190"/>
      <c r="J10135" s="347">
        <v>6</v>
      </c>
    </row>
    <row r="10136" spans="1:10" ht="13.5" thickBot="1">
      <c r="A10136" s="185" t="s">
        <v>1154</v>
      </c>
      <c r="B10136" s="186">
        <v>398.18</v>
      </c>
      <c r="C10136" s="187">
        <v>9248.67</v>
      </c>
      <c r="D10136" s="412"/>
      <c r="E10136" s="413"/>
      <c r="F10136" s="414"/>
      <c r="G10136" s="342">
        <f t="shared" si="321"/>
        <v>514.40686437599163</v>
      </c>
      <c r="H10136" s="342">
        <f t="shared" si="320"/>
        <v>9763.0768643759911</v>
      </c>
      <c r="I10136" s="190">
        <f>+H10136</f>
        <v>9763.0768643759911</v>
      </c>
      <c r="J10136" s="347">
        <v>6</v>
      </c>
    </row>
    <row r="10137" spans="1:10" ht="13.5" hidden="1" customHeight="1" thickBot="1">
      <c r="A10137" s="409" t="s">
        <v>1155</v>
      </c>
      <c r="B10137" s="183">
        <v>6.4</v>
      </c>
      <c r="C10137" s="184">
        <v>284.55</v>
      </c>
      <c r="D10137" s="346" t="s">
        <v>391</v>
      </c>
      <c r="E10137" s="346" t="s">
        <v>386</v>
      </c>
      <c r="F10137" s="346" t="s">
        <v>919</v>
      </c>
      <c r="G10137" s="342">
        <f t="shared" si="321"/>
        <v>15.826542979497422</v>
      </c>
      <c r="H10137" s="342">
        <f t="shared" si="320"/>
        <v>300.37654297949746</v>
      </c>
      <c r="I10137" s="190"/>
      <c r="J10137" s="347">
        <v>6</v>
      </c>
    </row>
    <row r="10138" spans="1:10" ht="13.5" hidden="1" customHeight="1" thickBot="1">
      <c r="A10138" s="410"/>
      <c r="B10138" s="183">
        <v>6.4</v>
      </c>
      <c r="C10138" s="184">
        <v>284.55</v>
      </c>
      <c r="D10138" s="346" t="s">
        <v>391</v>
      </c>
      <c r="E10138" s="346" t="s">
        <v>386</v>
      </c>
      <c r="F10138" s="346" t="s">
        <v>858</v>
      </c>
      <c r="G10138" s="342">
        <f t="shared" si="321"/>
        <v>15.826542979497422</v>
      </c>
      <c r="H10138" s="342">
        <f t="shared" si="320"/>
        <v>300.37654297949746</v>
      </c>
      <c r="I10138" s="190"/>
      <c r="J10138" s="347">
        <v>6</v>
      </c>
    </row>
    <row r="10139" spans="1:10" ht="13.5" hidden="1" customHeight="1" thickBot="1">
      <c r="A10139" s="410"/>
      <c r="B10139" s="183">
        <v>29</v>
      </c>
      <c r="C10139" s="184">
        <v>424.85</v>
      </c>
      <c r="D10139" s="346" t="s">
        <v>384</v>
      </c>
      <c r="E10139" s="346" t="s">
        <v>386</v>
      </c>
      <c r="F10139" s="346" t="s">
        <v>867</v>
      </c>
      <c r="G10139" s="342">
        <f t="shared" si="321"/>
        <v>23.629965857808749</v>
      </c>
      <c r="H10139" s="342">
        <f t="shared" si="320"/>
        <v>448.47996585780879</v>
      </c>
      <c r="I10139" s="190"/>
      <c r="J10139" s="347">
        <v>6</v>
      </c>
    </row>
    <row r="10140" spans="1:10" ht="13.5" hidden="1" customHeight="1" thickBot="1">
      <c r="A10140" s="410"/>
      <c r="B10140" s="183">
        <v>27</v>
      </c>
      <c r="C10140" s="184">
        <v>395.55</v>
      </c>
      <c r="D10140" s="346" t="s">
        <v>384</v>
      </c>
      <c r="E10140" s="346" t="s">
        <v>386</v>
      </c>
      <c r="F10140" s="346" t="s">
        <v>868</v>
      </c>
      <c r="G10140" s="342">
        <f t="shared" si="321"/>
        <v>22.000313040028836</v>
      </c>
      <c r="H10140" s="342">
        <f t="shared" si="320"/>
        <v>417.55031304002887</v>
      </c>
      <c r="I10140" s="190"/>
      <c r="J10140" s="347">
        <v>6</v>
      </c>
    </row>
    <row r="10141" spans="1:10" ht="13.5" hidden="1" customHeight="1" thickBot="1">
      <c r="A10141" s="410"/>
      <c r="B10141" s="183">
        <v>17.5</v>
      </c>
      <c r="C10141" s="184">
        <v>256.38</v>
      </c>
      <c r="D10141" s="346" t="s">
        <v>384</v>
      </c>
      <c r="E10141" s="346" t="s">
        <v>386</v>
      </c>
      <c r="F10141" s="346" t="s">
        <v>838</v>
      </c>
      <c r="G10141" s="342">
        <f t="shared" si="321"/>
        <v>14.259740253324718</v>
      </c>
      <c r="H10141" s="342">
        <f t="shared" si="320"/>
        <v>270.6397402533247</v>
      </c>
      <c r="I10141" s="190"/>
      <c r="J10141" s="347">
        <v>6</v>
      </c>
    </row>
    <row r="10142" spans="1:10" ht="13.5" hidden="1" customHeight="1" thickBot="1">
      <c r="A10142" s="410"/>
      <c r="B10142" s="183">
        <v>48</v>
      </c>
      <c r="C10142" s="184">
        <v>703.2</v>
      </c>
      <c r="D10142" s="346" t="s">
        <v>384</v>
      </c>
      <c r="E10142" s="346" t="s">
        <v>386</v>
      </c>
      <c r="F10142" s="346" t="s">
        <v>858</v>
      </c>
      <c r="G10142" s="342">
        <f t="shared" si="321"/>
        <v>39.111667626717932</v>
      </c>
      <c r="H10142" s="342">
        <f t="shared" si="320"/>
        <v>742.31166762671796</v>
      </c>
      <c r="I10142" s="190"/>
      <c r="J10142" s="347">
        <v>6</v>
      </c>
    </row>
    <row r="10143" spans="1:10" ht="13.5" hidden="1" customHeight="1" thickBot="1">
      <c r="A10143" s="410"/>
      <c r="B10143" s="183">
        <v>121.35</v>
      </c>
      <c r="C10143" s="184">
        <v>4091.33</v>
      </c>
      <c r="D10143" s="346" t="s">
        <v>385</v>
      </c>
      <c r="E10143" s="346" t="s">
        <v>386</v>
      </c>
      <c r="F10143" s="346" t="s">
        <v>918</v>
      </c>
      <c r="G10143" s="342">
        <f t="shared" si="321"/>
        <v>227.55793388967555</v>
      </c>
      <c r="H10143" s="342">
        <f t="shared" si="320"/>
        <v>4318.8879338896759</v>
      </c>
      <c r="I10143" s="190"/>
      <c r="J10143" s="347">
        <v>6</v>
      </c>
    </row>
    <row r="10144" spans="1:10" ht="13.5" hidden="1" customHeight="1" thickBot="1">
      <c r="A10144" s="410"/>
      <c r="B10144" s="183">
        <v>26.68</v>
      </c>
      <c r="C10144" s="184">
        <v>1190.7</v>
      </c>
      <c r="D10144" s="346" t="s">
        <v>385</v>
      </c>
      <c r="E10144" s="346" t="s">
        <v>386</v>
      </c>
      <c r="F10144" s="346" t="s">
        <v>919</v>
      </c>
      <c r="G10144" s="342">
        <f t="shared" si="321"/>
        <v>66.226198297970754</v>
      </c>
      <c r="H10144" s="342">
        <f t="shared" si="320"/>
        <v>1256.9261982979708</v>
      </c>
      <c r="I10144" s="190"/>
      <c r="J10144" s="347">
        <v>6</v>
      </c>
    </row>
    <row r="10145" spans="1:10" ht="13.5" hidden="1" customHeight="1" thickBot="1">
      <c r="A10145" s="410"/>
      <c r="B10145" s="183">
        <v>31.88</v>
      </c>
      <c r="C10145" s="184">
        <v>1425.67</v>
      </c>
      <c r="D10145" s="346" t="s">
        <v>385</v>
      </c>
      <c r="E10145" s="346" t="s">
        <v>386</v>
      </c>
      <c r="F10145" s="346" t="s">
        <v>920</v>
      </c>
      <c r="G10145" s="342">
        <f t="shared" si="321"/>
        <v>79.295123983764142</v>
      </c>
      <c r="H10145" s="342">
        <f t="shared" si="320"/>
        <v>1504.9651239837642</v>
      </c>
      <c r="I10145" s="190"/>
      <c r="J10145" s="347">
        <v>6</v>
      </c>
    </row>
    <row r="10146" spans="1:10" ht="13.5" hidden="1" customHeight="1" thickBot="1">
      <c r="A10146" s="410"/>
      <c r="B10146" s="183">
        <v>27.48</v>
      </c>
      <c r="C10146" s="184">
        <v>1232.05</v>
      </c>
      <c r="D10146" s="346" t="s">
        <v>385</v>
      </c>
      <c r="E10146" s="346" t="s">
        <v>386</v>
      </c>
      <c r="F10146" s="346" t="s">
        <v>858</v>
      </c>
      <c r="G10146" s="342">
        <f t="shared" si="321"/>
        <v>68.526066694393947</v>
      </c>
      <c r="H10146" s="342">
        <f t="shared" si="320"/>
        <v>1300.5760666943938</v>
      </c>
      <c r="I10146" s="190"/>
      <c r="J10146" s="347">
        <v>6</v>
      </c>
    </row>
    <row r="10147" spans="1:10" ht="13.5" hidden="1" customHeight="1" thickBot="1">
      <c r="A10147" s="410"/>
      <c r="B10147" s="183">
        <v>0.8</v>
      </c>
      <c r="C10147" s="184">
        <v>33.049999999999997</v>
      </c>
      <c r="D10147" s="346" t="s">
        <v>834</v>
      </c>
      <c r="E10147" s="346" t="s">
        <v>386</v>
      </c>
      <c r="F10147" s="346" t="s">
        <v>919</v>
      </c>
      <c r="G10147" s="342">
        <f t="shared" si="321"/>
        <v>1.8382261306357044</v>
      </c>
      <c r="H10147" s="342">
        <f t="shared" si="320"/>
        <v>34.888226130635701</v>
      </c>
      <c r="I10147" s="190"/>
      <c r="J10147" s="347">
        <v>6</v>
      </c>
    </row>
    <row r="10148" spans="1:10" ht="13.5" hidden="1" customHeight="1" thickBot="1">
      <c r="A10148" s="411"/>
      <c r="B10148" s="183">
        <v>0</v>
      </c>
      <c r="C10148" s="184">
        <v>82.3</v>
      </c>
      <c r="D10148" s="346" t="s">
        <v>393</v>
      </c>
      <c r="E10148" s="346" t="s">
        <v>386</v>
      </c>
      <c r="F10148" s="346" t="s">
        <v>859</v>
      </c>
      <c r="G10148" s="342">
        <f t="shared" si="321"/>
        <v>4.5774889728084265</v>
      </c>
      <c r="H10148" s="342">
        <f t="shared" si="320"/>
        <v>86.877488972808422</v>
      </c>
      <c r="I10148" s="190"/>
      <c r="J10148" s="347">
        <v>6</v>
      </c>
    </row>
    <row r="10149" spans="1:10" ht="13.5" thickBot="1">
      <c r="A10149" s="185" t="s">
        <v>1155</v>
      </c>
      <c r="B10149" s="186">
        <v>342.49</v>
      </c>
      <c r="C10149" s="187">
        <v>10404.18</v>
      </c>
      <c r="D10149" s="412"/>
      <c r="E10149" s="413"/>
      <c r="F10149" s="414"/>
      <c r="G10149" s="342">
        <f t="shared" si="321"/>
        <v>578.67581070612357</v>
      </c>
      <c r="H10149" s="342">
        <f t="shared" si="320"/>
        <v>10982.855810706124</v>
      </c>
      <c r="I10149" s="190">
        <f>+H10149</f>
        <v>10982.855810706124</v>
      </c>
      <c r="J10149" s="347">
        <v>6</v>
      </c>
    </row>
    <row r="10150" spans="1:10" ht="13.5" hidden="1" customHeight="1" thickBot="1">
      <c r="A10150" s="409" t="s">
        <v>1156</v>
      </c>
      <c r="B10150" s="183">
        <v>17.600000000000001</v>
      </c>
      <c r="C10150" s="184">
        <v>424.6</v>
      </c>
      <c r="D10150" s="346" t="s">
        <v>391</v>
      </c>
      <c r="E10150" s="346" t="s">
        <v>386</v>
      </c>
      <c r="F10150" s="346" t="s">
        <v>919</v>
      </c>
      <c r="G10150" s="342">
        <f t="shared" si="321"/>
        <v>23.61606097028503</v>
      </c>
      <c r="H10150" s="342">
        <f t="shared" si="320"/>
        <v>448.21606097028507</v>
      </c>
      <c r="I10150" s="190"/>
      <c r="J10150" s="347">
        <v>6</v>
      </c>
    </row>
    <row r="10151" spans="1:10" ht="13.5" hidden="1" customHeight="1" thickBot="1">
      <c r="A10151" s="410"/>
      <c r="B10151" s="183">
        <v>17.600000000000001</v>
      </c>
      <c r="C10151" s="184">
        <v>424.6</v>
      </c>
      <c r="D10151" s="346" t="s">
        <v>391</v>
      </c>
      <c r="E10151" s="346" t="s">
        <v>386</v>
      </c>
      <c r="F10151" s="346" t="s">
        <v>858</v>
      </c>
      <c r="G10151" s="342">
        <f t="shared" si="321"/>
        <v>23.61606097028503</v>
      </c>
      <c r="H10151" s="342">
        <f t="shared" si="320"/>
        <v>448.21606097028507</v>
      </c>
      <c r="I10151" s="190"/>
      <c r="J10151" s="347">
        <v>6</v>
      </c>
    </row>
    <row r="10152" spans="1:10" ht="13.5" hidden="1" customHeight="1" thickBot="1">
      <c r="A10152" s="410"/>
      <c r="B10152" s="183">
        <v>87.34</v>
      </c>
      <c r="C10152" s="184">
        <v>2121.39</v>
      </c>
      <c r="D10152" s="346" t="s">
        <v>385</v>
      </c>
      <c r="E10152" s="346" t="s">
        <v>386</v>
      </c>
      <c r="F10152" s="346" t="s">
        <v>918</v>
      </c>
      <c r="G10152" s="342">
        <f t="shared" si="321"/>
        <v>117.99075737577238</v>
      </c>
      <c r="H10152" s="342">
        <f t="shared" si="320"/>
        <v>2239.3807573757722</v>
      </c>
      <c r="I10152" s="190"/>
      <c r="J10152" s="347">
        <v>6</v>
      </c>
    </row>
    <row r="10153" spans="1:10" ht="13.5" hidden="1" customHeight="1" thickBot="1">
      <c r="A10153" s="410"/>
      <c r="B10153" s="183">
        <v>77.739999999999995</v>
      </c>
      <c r="C10153" s="184">
        <v>1875.41</v>
      </c>
      <c r="D10153" s="346" t="s">
        <v>385</v>
      </c>
      <c r="E10153" s="346" t="s">
        <v>386</v>
      </c>
      <c r="F10153" s="346" t="s">
        <v>919</v>
      </c>
      <c r="G10153" s="342">
        <f t="shared" si="321"/>
        <v>104.3094604434344</v>
      </c>
      <c r="H10153" s="342">
        <f t="shared" si="320"/>
        <v>1979.7194604434344</v>
      </c>
      <c r="I10153" s="190"/>
      <c r="J10153" s="347">
        <v>6</v>
      </c>
    </row>
    <row r="10154" spans="1:10" ht="13.5" hidden="1" customHeight="1" thickBot="1">
      <c r="A10154" s="410"/>
      <c r="B10154" s="183">
        <v>79.34</v>
      </c>
      <c r="C10154" s="184">
        <v>1942.79</v>
      </c>
      <c r="D10154" s="346" t="s">
        <v>385</v>
      </c>
      <c r="E10154" s="346" t="s">
        <v>386</v>
      </c>
      <c r="F10154" s="346" t="s">
        <v>920</v>
      </c>
      <c r="G10154" s="342">
        <f t="shared" si="321"/>
        <v>108.05710572882724</v>
      </c>
      <c r="H10154" s="342">
        <f t="shared" si="320"/>
        <v>2050.847105728827</v>
      </c>
      <c r="I10154" s="190"/>
      <c r="J10154" s="347">
        <v>6</v>
      </c>
    </row>
    <row r="10155" spans="1:10" ht="13.5" hidden="1" customHeight="1" thickBot="1">
      <c r="A10155" s="410"/>
      <c r="B10155" s="183">
        <v>76.14</v>
      </c>
      <c r="C10155" s="184">
        <v>1808.03</v>
      </c>
      <c r="D10155" s="346" t="s">
        <v>385</v>
      </c>
      <c r="E10155" s="346" t="s">
        <v>386</v>
      </c>
      <c r="F10155" s="346" t="s">
        <v>858</v>
      </c>
      <c r="G10155" s="342">
        <f t="shared" si="321"/>
        <v>100.56181515804154</v>
      </c>
      <c r="H10155" s="342">
        <f t="shared" si="320"/>
        <v>1908.5918151580415</v>
      </c>
      <c r="I10155" s="190"/>
      <c r="J10155" s="347">
        <v>6</v>
      </c>
    </row>
    <row r="10156" spans="1:10" ht="13.5" hidden="1" customHeight="1" thickBot="1">
      <c r="A10156" s="411"/>
      <c r="B10156" s="183">
        <v>0</v>
      </c>
      <c r="C10156" s="184">
        <v>127.77</v>
      </c>
      <c r="D10156" s="346" t="s">
        <v>393</v>
      </c>
      <c r="E10156" s="346" t="s">
        <v>386</v>
      </c>
      <c r="F10156" s="346" t="s">
        <v>859</v>
      </c>
      <c r="G10156" s="342">
        <f t="shared" si="321"/>
        <v>7.1065099156225111</v>
      </c>
      <c r="H10156" s="342">
        <f t="shared" si="320"/>
        <v>134.87650991562251</v>
      </c>
      <c r="I10156" s="190"/>
      <c r="J10156" s="347">
        <v>6</v>
      </c>
    </row>
    <row r="10157" spans="1:10" ht="13.5" thickBot="1">
      <c r="A10157" s="185" t="s">
        <v>1156</v>
      </c>
      <c r="B10157" s="186">
        <v>355.76</v>
      </c>
      <c r="C10157" s="187">
        <v>8724.59</v>
      </c>
      <c r="D10157" s="412"/>
      <c r="E10157" s="413"/>
      <c r="F10157" s="414"/>
      <c r="G10157" s="342">
        <f t="shared" si="321"/>
        <v>485.25777056226815</v>
      </c>
      <c r="H10157" s="342">
        <f t="shared" si="320"/>
        <v>9209.8477705622681</v>
      </c>
      <c r="I10157" s="190">
        <f>+H10157</f>
        <v>9209.8477705622681</v>
      </c>
      <c r="J10157" s="347">
        <v>6</v>
      </c>
    </row>
    <row r="10158" spans="1:10" ht="13.5" hidden="1" customHeight="1" thickBot="1">
      <c r="A10158" s="409" t="s">
        <v>1157</v>
      </c>
      <c r="B10158" s="183">
        <v>1.6</v>
      </c>
      <c r="C10158" s="184">
        <v>60.46</v>
      </c>
      <c r="D10158" s="346" t="s">
        <v>391</v>
      </c>
      <c r="E10158" s="346" t="s">
        <v>386</v>
      </c>
      <c r="F10158" s="346" t="s">
        <v>919</v>
      </c>
      <c r="G10158" s="342">
        <f t="shared" si="321"/>
        <v>3.3627579987362997</v>
      </c>
      <c r="H10158" s="342">
        <f t="shared" si="320"/>
        <v>63.8227579987363</v>
      </c>
      <c r="I10158" s="190"/>
      <c r="J10158" s="347">
        <v>6</v>
      </c>
    </row>
    <row r="10159" spans="1:10" ht="13.5" hidden="1" customHeight="1" thickBot="1">
      <c r="A10159" s="410"/>
      <c r="B10159" s="183">
        <v>1.6</v>
      </c>
      <c r="C10159" s="184">
        <v>60.46</v>
      </c>
      <c r="D10159" s="346" t="s">
        <v>391</v>
      </c>
      <c r="E10159" s="346" t="s">
        <v>386</v>
      </c>
      <c r="F10159" s="346" t="s">
        <v>858</v>
      </c>
      <c r="G10159" s="342">
        <f t="shared" si="321"/>
        <v>3.3627579987362997</v>
      </c>
      <c r="H10159" s="342">
        <f t="shared" si="320"/>
        <v>63.8227579987363</v>
      </c>
      <c r="I10159" s="190"/>
      <c r="J10159" s="347">
        <v>6</v>
      </c>
    </row>
    <row r="10160" spans="1:10" ht="13.5" hidden="1" customHeight="1" thickBot="1">
      <c r="A10160" s="410"/>
      <c r="B10160" s="183">
        <v>7.46</v>
      </c>
      <c r="C10160" s="184">
        <v>288.60000000000002</v>
      </c>
      <c r="D10160" s="346" t="s">
        <v>385</v>
      </c>
      <c r="E10160" s="346" t="s">
        <v>386</v>
      </c>
      <c r="F10160" s="346" t="s">
        <v>918</v>
      </c>
      <c r="G10160" s="342">
        <f t="shared" si="321"/>
        <v>16.051802157381676</v>
      </c>
      <c r="H10160" s="342">
        <f t="shared" si="320"/>
        <v>304.65180215738172</v>
      </c>
      <c r="I10160" s="190"/>
      <c r="J10160" s="347">
        <v>6</v>
      </c>
    </row>
    <row r="10161" spans="1:10" ht="13.5" hidden="1" customHeight="1" thickBot="1">
      <c r="A10161" s="410"/>
      <c r="B10161" s="183">
        <v>7.06</v>
      </c>
      <c r="C10161" s="184">
        <v>267.04000000000002</v>
      </c>
      <c r="D10161" s="346" t="s">
        <v>385</v>
      </c>
      <c r="E10161" s="346" t="s">
        <v>386</v>
      </c>
      <c r="F10161" s="346" t="s">
        <v>919</v>
      </c>
      <c r="G10161" s="342">
        <f t="shared" si="321"/>
        <v>14.852644657336116</v>
      </c>
      <c r="H10161" s="342">
        <f t="shared" si="320"/>
        <v>281.89264465733612</v>
      </c>
      <c r="I10161" s="190"/>
      <c r="J10161" s="347">
        <v>6</v>
      </c>
    </row>
    <row r="10162" spans="1:10" ht="13.5" hidden="1" customHeight="1" thickBot="1">
      <c r="A10162" s="410"/>
      <c r="B10162" s="183">
        <v>8.26</v>
      </c>
      <c r="C10162" s="184">
        <v>305.95</v>
      </c>
      <c r="D10162" s="346" t="s">
        <v>385</v>
      </c>
      <c r="E10162" s="346" t="s">
        <v>386</v>
      </c>
      <c r="F10162" s="346" t="s">
        <v>920</v>
      </c>
      <c r="G10162" s="342">
        <f t="shared" si="321"/>
        <v>17.0168013515278</v>
      </c>
      <c r="H10162" s="342">
        <f t="shared" si="320"/>
        <v>322.96680135152781</v>
      </c>
      <c r="I10162" s="190"/>
      <c r="J10162" s="347">
        <v>6</v>
      </c>
    </row>
    <row r="10163" spans="1:10" ht="13.5" hidden="1" customHeight="1" thickBot="1">
      <c r="A10163" s="410"/>
      <c r="B10163" s="183">
        <v>2.66</v>
      </c>
      <c r="C10163" s="184">
        <v>68.59</v>
      </c>
      <c r="D10163" s="346" t="s">
        <v>385</v>
      </c>
      <c r="E10163" s="346" t="s">
        <v>386</v>
      </c>
      <c r="F10163" s="346" t="s">
        <v>858</v>
      </c>
      <c r="G10163" s="342">
        <f t="shared" si="321"/>
        <v>3.814944941007655</v>
      </c>
      <c r="H10163" s="342">
        <f t="shared" si="320"/>
        <v>72.404944941007656</v>
      </c>
      <c r="I10163" s="190"/>
      <c r="J10163" s="347">
        <v>6</v>
      </c>
    </row>
    <row r="10164" spans="1:10" ht="13.5" hidden="1" customHeight="1" thickBot="1">
      <c r="A10164" s="410"/>
      <c r="B10164" s="183">
        <v>0.5</v>
      </c>
      <c r="C10164" s="184">
        <v>10.85</v>
      </c>
      <c r="D10164" s="346" t="s">
        <v>834</v>
      </c>
      <c r="E10164" s="346" t="s">
        <v>386</v>
      </c>
      <c r="F10164" s="346" t="s">
        <v>918</v>
      </c>
      <c r="G10164" s="342">
        <f t="shared" si="321"/>
        <v>0.60347211852942195</v>
      </c>
      <c r="H10164" s="342">
        <f t="shared" si="320"/>
        <v>11.453472118529422</v>
      </c>
      <c r="I10164" s="190"/>
      <c r="J10164" s="347">
        <v>6</v>
      </c>
    </row>
    <row r="10165" spans="1:10" ht="13.5" hidden="1" customHeight="1" thickBot="1">
      <c r="A10165" s="410"/>
      <c r="B10165" s="183">
        <v>0.3</v>
      </c>
      <c r="C10165" s="184">
        <v>6.51</v>
      </c>
      <c r="D10165" s="346" t="s">
        <v>834</v>
      </c>
      <c r="E10165" s="346" t="s">
        <v>386</v>
      </c>
      <c r="F10165" s="346" t="s">
        <v>858</v>
      </c>
      <c r="G10165" s="342">
        <f t="shared" si="321"/>
        <v>0.36208327111765309</v>
      </c>
      <c r="H10165" s="342">
        <f t="shared" si="320"/>
        <v>6.8720832711176527</v>
      </c>
      <c r="I10165" s="190"/>
      <c r="J10165" s="347">
        <v>6</v>
      </c>
    </row>
    <row r="10166" spans="1:10" ht="13.5" hidden="1" customHeight="1" thickBot="1">
      <c r="A10166" s="410"/>
      <c r="B10166" s="183">
        <v>0.3</v>
      </c>
      <c r="C10166" s="184">
        <v>6.51</v>
      </c>
      <c r="D10166" s="346" t="s">
        <v>392</v>
      </c>
      <c r="E10166" s="346" t="s">
        <v>386</v>
      </c>
      <c r="F10166" s="346" t="s">
        <v>918</v>
      </c>
      <c r="G10166" s="342">
        <f t="shared" si="321"/>
        <v>0.36208327111765309</v>
      </c>
      <c r="H10166" s="342">
        <f t="shared" si="320"/>
        <v>6.8720832711176527</v>
      </c>
      <c r="I10166" s="190"/>
      <c r="J10166" s="347">
        <v>6</v>
      </c>
    </row>
    <row r="10167" spans="1:10" ht="13.5" hidden="1" customHeight="1" thickBot="1">
      <c r="A10167" s="410"/>
      <c r="B10167" s="183">
        <v>0.1</v>
      </c>
      <c r="C10167" s="184">
        <v>2.17</v>
      </c>
      <c r="D10167" s="346" t="s">
        <v>392</v>
      </c>
      <c r="E10167" s="346" t="s">
        <v>386</v>
      </c>
      <c r="F10167" s="346" t="s">
        <v>858</v>
      </c>
      <c r="G10167" s="342">
        <f t="shared" si="321"/>
        <v>0.12069442370588439</v>
      </c>
      <c r="H10167" s="342">
        <f t="shared" si="320"/>
        <v>2.2906944237058844</v>
      </c>
      <c r="I10167" s="190"/>
      <c r="J10167" s="347">
        <v>6</v>
      </c>
    </row>
    <row r="10168" spans="1:10" ht="13.5" hidden="1" customHeight="1" thickBot="1">
      <c r="A10168" s="411"/>
      <c r="B10168" s="183">
        <v>0</v>
      </c>
      <c r="C10168" s="184">
        <v>28.7</v>
      </c>
      <c r="D10168" s="346" t="s">
        <v>393</v>
      </c>
      <c r="E10168" s="346" t="s">
        <v>386</v>
      </c>
      <c r="F10168" s="346" t="s">
        <v>859</v>
      </c>
      <c r="G10168" s="342">
        <f t="shared" si="321"/>
        <v>1.5962810877229872</v>
      </c>
      <c r="H10168" s="342">
        <f t="shared" si="320"/>
        <v>30.296281087722985</v>
      </c>
      <c r="I10168" s="190"/>
      <c r="J10168" s="347">
        <v>6</v>
      </c>
    </row>
    <row r="10169" spans="1:10" ht="13.5" thickBot="1">
      <c r="A10169" s="185" t="s">
        <v>1157</v>
      </c>
      <c r="B10169" s="186">
        <v>29.84</v>
      </c>
      <c r="C10169" s="187">
        <v>1105.8399999999999</v>
      </c>
      <c r="D10169" s="412"/>
      <c r="E10169" s="413"/>
      <c r="F10169" s="414"/>
      <c r="G10169" s="342">
        <f t="shared" si="321"/>
        <v>61.506323276919439</v>
      </c>
      <c r="H10169" s="342">
        <f t="shared" si="320"/>
        <v>1167.3463232769193</v>
      </c>
      <c r="I10169" s="190">
        <f>+H10169</f>
        <v>1167.3463232769193</v>
      </c>
      <c r="J10169" s="347">
        <v>6</v>
      </c>
    </row>
    <row r="10170" spans="1:10" ht="13.5" hidden="1" customHeight="1" thickBot="1">
      <c r="A10170" s="409" t="s">
        <v>1158</v>
      </c>
      <c r="B10170" s="183">
        <v>47.36</v>
      </c>
      <c r="C10170" s="184">
        <v>2213.81</v>
      </c>
      <c r="D10170" s="346" t="s">
        <v>391</v>
      </c>
      <c r="E10170" s="346" t="s">
        <v>386</v>
      </c>
      <c r="F10170" s="346" t="s">
        <v>919</v>
      </c>
      <c r="G10170" s="342">
        <f t="shared" si="321"/>
        <v>123.13111619554097</v>
      </c>
      <c r="H10170" s="342">
        <f t="shared" si="320"/>
        <v>2336.9411161955409</v>
      </c>
      <c r="I10170" s="190"/>
      <c r="J10170" s="347">
        <v>6</v>
      </c>
    </row>
    <row r="10171" spans="1:10" ht="13.5" hidden="1" customHeight="1" thickBot="1">
      <c r="A10171" s="410"/>
      <c r="B10171" s="183">
        <v>16</v>
      </c>
      <c r="C10171" s="184">
        <v>291.89</v>
      </c>
      <c r="D10171" s="346" t="s">
        <v>391</v>
      </c>
      <c r="E10171" s="346" t="s">
        <v>386</v>
      </c>
      <c r="F10171" s="346" t="s">
        <v>838</v>
      </c>
      <c r="G10171" s="342">
        <f t="shared" si="321"/>
        <v>16.234790477193823</v>
      </c>
      <c r="H10171" s="342">
        <f t="shared" si="320"/>
        <v>308.12479047719381</v>
      </c>
      <c r="I10171" s="190"/>
      <c r="J10171" s="347">
        <v>6</v>
      </c>
    </row>
    <row r="10172" spans="1:10" ht="13.5" hidden="1" customHeight="1" thickBot="1">
      <c r="A10172" s="410"/>
      <c r="B10172" s="183">
        <v>63.36</v>
      </c>
      <c r="C10172" s="184">
        <v>2505.6999999999998</v>
      </c>
      <c r="D10172" s="346" t="s">
        <v>391</v>
      </c>
      <c r="E10172" s="346" t="s">
        <v>386</v>
      </c>
      <c r="F10172" s="346" t="s">
        <v>858</v>
      </c>
      <c r="G10172" s="342">
        <f t="shared" si="321"/>
        <v>139.36590667273478</v>
      </c>
      <c r="H10172" s="342">
        <f t="shared" si="320"/>
        <v>2645.0659066727344</v>
      </c>
      <c r="I10172" s="190"/>
      <c r="J10172" s="347">
        <v>6</v>
      </c>
    </row>
    <row r="10173" spans="1:10" ht="13.5" hidden="1" customHeight="1" thickBot="1">
      <c r="A10173" s="410"/>
      <c r="B10173" s="183">
        <v>80</v>
      </c>
      <c r="C10173" s="184">
        <v>1459.46</v>
      </c>
      <c r="D10173" s="346" t="s">
        <v>384</v>
      </c>
      <c r="E10173" s="346" t="s">
        <v>386</v>
      </c>
      <c r="F10173" s="346" t="s">
        <v>867</v>
      </c>
      <c r="G10173" s="342">
        <f t="shared" si="321"/>
        <v>81.174508581470064</v>
      </c>
      <c r="H10173" s="342">
        <f t="shared" si="320"/>
        <v>1540.6345085814701</v>
      </c>
      <c r="I10173" s="190"/>
      <c r="J10173" s="347">
        <v>6</v>
      </c>
    </row>
    <row r="10174" spans="1:10" ht="13.5" hidden="1" customHeight="1" thickBot="1">
      <c r="A10174" s="410"/>
      <c r="B10174" s="183">
        <v>80</v>
      </c>
      <c r="C10174" s="184">
        <v>1459.46</v>
      </c>
      <c r="D10174" s="346" t="s">
        <v>384</v>
      </c>
      <c r="E10174" s="346" t="s">
        <v>386</v>
      </c>
      <c r="F10174" s="346" t="s">
        <v>868</v>
      </c>
      <c r="G10174" s="342">
        <f t="shared" si="321"/>
        <v>81.174508581470064</v>
      </c>
      <c r="H10174" s="342">
        <f t="shared" si="320"/>
        <v>1540.6345085814701</v>
      </c>
      <c r="I10174" s="190"/>
      <c r="J10174" s="347">
        <v>6</v>
      </c>
    </row>
    <row r="10175" spans="1:10" ht="13.5" hidden="1" customHeight="1" thickBot="1">
      <c r="A10175" s="410"/>
      <c r="B10175" s="183">
        <v>54</v>
      </c>
      <c r="C10175" s="184">
        <v>985.13</v>
      </c>
      <c r="D10175" s="346" t="s">
        <v>384</v>
      </c>
      <c r="E10175" s="346" t="s">
        <v>386</v>
      </c>
      <c r="F10175" s="346" t="s">
        <v>838</v>
      </c>
      <c r="G10175" s="342">
        <f t="shared" si="321"/>
        <v>54.792487384966762</v>
      </c>
      <c r="H10175" s="342">
        <f t="shared" si="320"/>
        <v>1039.9224873849666</v>
      </c>
      <c r="I10175" s="190"/>
      <c r="J10175" s="347">
        <v>6</v>
      </c>
    </row>
    <row r="10176" spans="1:10" ht="13.5" hidden="1" customHeight="1" thickBot="1">
      <c r="A10176" s="410"/>
      <c r="B10176" s="183">
        <v>75</v>
      </c>
      <c r="C10176" s="184">
        <v>1368.24</v>
      </c>
      <c r="D10176" s="346" t="s">
        <v>384</v>
      </c>
      <c r="E10176" s="346" t="s">
        <v>386</v>
      </c>
      <c r="F10176" s="346" t="s">
        <v>872</v>
      </c>
      <c r="G10176" s="342">
        <f t="shared" si="321"/>
        <v>76.100893221815326</v>
      </c>
      <c r="H10176" s="342">
        <f t="shared" si="320"/>
        <v>1444.3408932218153</v>
      </c>
      <c r="I10176" s="190"/>
      <c r="J10176" s="347">
        <v>6</v>
      </c>
    </row>
    <row r="10177" spans="1:10" ht="13.5" hidden="1" customHeight="1" thickBot="1">
      <c r="A10177" s="410"/>
      <c r="B10177" s="183">
        <v>56.5</v>
      </c>
      <c r="C10177" s="184">
        <v>1030.74</v>
      </c>
      <c r="D10177" s="346" t="s">
        <v>384</v>
      </c>
      <c r="E10177" s="346" t="s">
        <v>386</v>
      </c>
      <c r="F10177" s="346" t="s">
        <v>858</v>
      </c>
      <c r="G10177" s="342">
        <f t="shared" si="321"/>
        <v>57.329295064794138</v>
      </c>
      <c r="H10177" s="342">
        <f t="shared" si="320"/>
        <v>1088.0692950647942</v>
      </c>
      <c r="I10177" s="190"/>
      <c r="J10177" s="347">
        <v>6</v>
      </c>
    </row>
    <row r="10178" spans="1:10" ht="13.5" hidden="1" customHeight="1" thickBot="1">
      <c r="A10178" s="410"/>
      <c r="B10178" s="183">
        <v>256.54000000000002</v>
      </c>
      <c r="C10178" s="184">
        <v>11992</v>
      </c>
      <c r="D10178" s="346" t="s">
        <v>385</v>
      </c>
      <c r="E10178" s="346" t="s">
        <v>386</v>
      </c>
      <c r="F10178" s="346" t="s">
        <v>918</v>
      </c>
      <c r="G10178" s="342">
        <f t="shared" si="321"/>
        <v>666.98964473777221</v>
      </c>
      <c r="H10178" s="342">
        <f t="shared" si="320"/>
        <v>12658.989644737772</v>
      </c>
      <c r="I10178" s="190"/>
      <c r="J10178" s="347">
        <v>6</v>
      </c>
    </row>
    <row r="10179" spans="1:10" ht="13.5" hidden="1" customHeight="1" thickBot="1">
      <c r="A10179" s="410"/>
      <c r="B10179" s="183">
        <v>169.58</v>
      </c>
      <c r="C10179" s="184">
        <v>8173.68</v>
      </c>
      <c r="D10179" s="346" t="s">
        <v>385</v>
      </c>
      <c r="E10179" s="346" t="s">
        <v>386</v>
      </c>
      <c r="F10179" s="346" t="s">
        <v>919</v>
      </c>
      <c r="G10179" s="342">
        <f t="shared" si="321"/>
        <v>454.61640421949915</v>
      </c>
      <c r="H10179" s="342">
        <f t="shared" si="320"/>
        <v>8628.2964042194999</v>
      </c>
      <c r="I10179" s="190"/>
      <c r="J10179" s="347">
        <v>6</v>
      </c>
    </row>
    <row r="10180" spans="1:10" ht="13.5" hidden="1" customHeight="1" thickBot="1">
      <c r="A10180" s="410"/>
      <c r="B10180" s="183">
        <v>256.54000000000002</v>
      </c>
      <c r="C10180" s="184">
        <v>11992</v>
      </c>
      <c r="D10180" s="346" t="s">
        <v>385</v>
      </c>
      <c r="E10180" s="346" t="s">
        <v>386</v>
      </c>
      <c r="F10180" s="346" t="s">
        <v>920</v>
      </c>
      <c r="G10180" s="342">
        <f t="shared" si="321"/>
        <v>666.98964473777221</v>
      </c>
      <c r="H10180" s="342">
        <f t="shared" si="320"/>
        <v>12658.989644737772</v>
      </c>
      <c r="I10180" s="190"/>
      <c r="J10180" s="347">
        <v>6</v>
      </c>
    </row>
    <row r="10181" spans="1:10" ht="13.5" hidden="1" customHeight="1" thickBot="1">
      <c r="A10181" s="410"/>
      <c r="B10181" s="183">
        <v>185.9</v>
      </c>
      <c r="C10181" s="184">
        <v>8036.29</v>
      </c>
      <c r="D10181" s="346" t="s">
        <v>385</v>
      </c>
      <c r="E10181" s="346" t="s">
        <v>386</v>
      </c>
      <c r="F10181" s="346" t="s">
        <v>858</v>
      </c>
      <c r="G10181" s="342">
        <f t="shared" si="321"/>
        <v>446.97483423196388</v>
      </c>
      <c r="H10181" s="342">
        <f t="shared" si="320"/>
        <v>8483.2648342319644</v>
      </c>
      <c r="I10181" s="190"/>
      <c r="J10181" s="347">
        <v>6</v>
      </c>
    </row>
    <row r="10182" spans="1:10" ht="13.5" hidden="1" customHeight="1" thickBot="1">
      <c r="A10182" s="410"/>
      <c r="B10182" s="183">
        <v>5</v>
      </c>
      <c r="C10182" s="184">
        <v>91.22</v>
      </c>
      <c r="D10182" s="346" t="s">
        <v>834</v>
      </c>
      <c r="E10182" s="346" t="s">
        <v>386</v>
      </c>
      <c r="F10182" s="346" t="s">
        <v>838</v>
      </c>
      <c r="G10182" s="342">
        <f t="shared" si="321"/>
        <v>5.0736153596547346</v>
      </c>
      <c r="H10182" s="342">
        <f t="shared" si="320"/>
        <v>96.293615359654737</v>
      </c>
      <c r="I10182" s="190"/>
      <c r="J10182" s="347">
        <v>6</v>
      </c>
    </row>
    <row r="10183" spans="1:10" ht="13.5" hidden="1" customHeight="1" thickBot="1">
      <c r="A10183" s="411"/>
      <c r="B10183" s="183">
        <v>0</v>
      </c>
      <c r="C10183" s="184">
        <v>917.55</v>
      </c>
      <c r="D10183" s="346" t="s">
        <v>393</v>
      </c>
      <c r="E10183" s="346" t="s">
        <v>386</v>
      </c>
      <c r="F10183" s="346" t="s">
        <v>859</v>
      </c>
      <c r="G10183" s="342">
        <f t="shared" si="321"/>
        <v>51.033718189554939</v>
      </c>
      <c r="H10183" s="342">
        <f t="shared" si="320"/>
        <v>968.58371818955493</v>
      </c>
      <c r="I10183" s="190"/>
      <c r="J10183" s="347">
        <v>6</v>
      </c>
    </row>
    <row r="10184" spans="1:10" ht="13.5" thickBot="1">
      <c r="A10184" s="185" t="s">
        <v>1158</v>
      </c>
      <c r="B10184" s="186">
        <v>1345.78</v>
      </c>
      <c r="C10184" s="187">
        <v>52517.17</v>
      </c>
      <c r="D10184" s="412"/>
      <c r="E10184" s="413"/>
      <c r="F10184" s="414"/>
      <c r="G10184" s="342">
        <f t="shared" si="321"/>
        <v>2920.9813676562026</v>
      </c>
      <c r="H10184" s="342">
        <f t="shared" si="320"/>
        <v>55438.151367656203</v>
      </c>
      <c r="I10184" s="190">
        <f>+H10184</f>
        <v>55438.151367656203</v>
      </c>
      <c r="J10184" s="347">
        <v>6</v>
      </c>
    </row>
    <row r="10185" spans="1:10" ht="13.5" hidden="1" customHeight="1" thickBot="1">
      <c r="A10185" s="409" t="s">
        <v>1159</v>
      </c>
      <c r="B10185" s="183">
        <v>8.8000000000000007</v>
      </c>
      <c r="C10185" s="184">
        <v>607.20000000000005</v>
      </c>
      <c r="D10185" s="346" t="s">
        <v>391</v>
      </c>
      <c r="E10185" s="346" t="s">
        <v>386</v>
      </c>
      <c r="F10185" s="346" t="s">
        <v>919</v>
      </c>
      <c r="G10185" s="342">
        <f t="shared" si="321"/>
        <v>33.772190817609683</v>
      </c>
      <c r="H10185" s="342">
        <f t="shared" si="320"/>
        <v>640.97219081760977</v>
      </c>
      <c r="I10185" s="190"/>
      <c r="J10185" s="347">
        <v>6</v>
      </c>
    </row>
    <row r="10186" spans="1:10" ht="13.5" hidden="1" customHeight="1" thickBot="1">
      <c r="A10186" s="410"/>
      <c r="B10186" s="183">
        <v>32</v>
      </c>
      <c r="C10186" s="184">
        <v>640</v>
      </c>
      <c r="D10186" s="346" t="s">
        <v>391</v>
      </c>
      <c r="E10186" s="346" t="s">
        <v>386</v>
      </c>
      <c r="F10186" s="346" t="s">
        <v>838</v>
      </c>
      <c r="G10186" s="342">
        <f t="shared" si="321"/>
        <v>35.596512060721658</v>
      </c>
      <c r="H10186" s="342">
        <f t="shared" si="320"/>
        <v>675.59651206072169</v>
      </c>
      <c r="I10186" s="190"/>
      <c r="J10186" s="347">
        <v>6</v>
      </c>
    </row>
    <row r="10187" spans="1:10" ht="13.5" hidden="1" customHeight="1" thickBot="1">
      <c r="A10187" s="410"/>
      <c r="B10187" s="183">
        <v>40.799999999999997</v>
      </c>
      <c r="C10187" s="184">
        <v>1247.2</v>
      </c>
      <c r="D10187" s="346" t="s">
        <v>391</v>
      </c>
      <c r="E10187" s="346" t="s">
        <v>386</v>
      </c>
      <c r="F10187" s="346" t="s">
        <v>858</v>
      </c>
      <c r="G10187" s="342">
        <f t="shared" si="321"/>
        <v>69.368702878331348</v>
      </c>
      <c r="H10187" s="342">
        <f t="shared" ref="H10187:H10250" si="322">+G10187+C10187</f>
        <v>1316.5687028783314</v>
      </c>
      <c r="I10187" s="190"/>
      <c r="J10187" s="347">
        <v>6</v>
      </c>
    </row>
    <row r="10188" spans="1:10" ht="13.5" hidden="1" customHeight="1" thickBot="1">
      <c r="A10188" s="410"/>
      <c r="B10188" s="183">
        <v>1</v>
      </c>
      <c r="C10188" s="184">
        <v>28.5</v>
      </c>
      <c r="D10188" s="346" t="s">
        <v>387</v>
      </c>
      <c r="E10188" s="346" t="s">
        <v>386</v>
      </c>
      <c r="F10188" s="346" t="s">
        <v>868</v>
      </c>
      <c r="G10188" s="342">
        <f t="shared" si="321"/>
        <v>1.5851571777040114</v>
      </c>
      <c r="H10188" s="342">
        <f t="shared" si="322"/>
        <v>30.085157177704012</v>
      </c>
      <c r="I10188" s="190"/>
      <c r="J10188" s="347">
        <v>6</v>
      </c>
    </row>
    <row r="10189" spans="1:10" ht="13.5" hidden="1" customHeight="1" thickBot="1">
      <c r="A10189" s="410"/>
      <c r="B10189" s="183">
        <v>160</v>
      </c>
      <c r="C10189" s="184">
        <v>3200</v>
      </c>
      <c r="D10189" s="346" t="s">
        <v>384</v>
      </c>
      <c r="E10189" s="346" t="s">
        <v>386</v>
      </c>
      <c r="F10189" s="346" t="s">
        <v>867</v>
      </c>
      <c r="G10189" s="342">
        <f t="shared" si="321"/>
        <v>177.9825603036083</v>
      </c>
      <c r="H10189" s="342">
        <f t="shared" si="322"/>
        <v>3377.9825603036084</v>
      </c>
      <c r="I10189" s="190"/>
      <c r="J10189" s="347">
        <v>6</v>
      </c>
    </row>
    <row r="10190" spans="1:10" ht="13.5" hidden="1" customHeight="1" thickBot="1">
      <c r="A10190" s="410"/>
      <c r="B10190" s="183">
        <v>160</v>
      </c>
      <c r="C10190" s="184">
        <v>3200</v>
      </c>
      <c r="D10190" s="346" t="s">
        <v>384</v>
      </c>
      <c r="E10190" s="346" t="s">
        <v>386</v>
      </c>
      <c r="F10190" s="346" t="s">
        <v>868</v>
      </c>
      <c r="G10190" s="342">
        <f t="shared" si="321"/>
        <v>177.9825603036083</v>
      </c>
      <c r="H10190" s="342">
        <f t="shared" si="322"/>
        <v>3377.9825603036084</v>
      </c>
      <c r="I10190" s="190"/>
      <c r="J10190" s="347">
        <v>6</v>
      </c>
    </row>
    <row r="10191" spans="1:10" ht="13.5" hidden="1" customHeight="1" thickBot="1">
      <c r="A10191" s="410"/>
      <c r="B10191" s="183">
        <v>120</v>
      </c>
      <c r="C10191" s="184">
        <v>2392</v>
      </c>
      <c r="D10191" s="346" t="s">
        <v>384</v>
      </c>
      <c r="E10191" s="346" t="s">
        <v>386</v>
      </c>
      <c r="F10191" s="346" t="s">
        <v>838</v>
      </c>
      <c r="G10191" s="342">
        <f t="shared" ref="G10191:G10254" si="323">+(C10191/$C$12584)*1312742.08</f>
        <v>133.04196382694721</v>
      </c>
      <c r="H10191" s="342">
        <f t="shared" si="322"/>
        <v>2525.0419638269473</v>
      </c>
      <c r="I10191" s="190"/>
      <c r="J10191" s="347">
        <v>6</v>
      </c>
    </row>
    <row r="10192" spans="1:10" ht="13.5" hidden="1" customHeight="1" thickBot="1">
      <c r="A10192" s="410"/>
      <c r="B10192" s="183">
        <v>144</v>
      </c>
      <c r="C10192" s="184">
        <v>2880</v>
      </c>
      <c r="D10192" s="346" t="s">
        <v>384</v>
      </c>
      <c r="E10192" s="346" t="s">
        <v>386</v>
      </c>
      <c r="F10192" s="346" t="s">
        <v>872</v>
      </c>
      <c r="G10192" s="342">
        <f t="shared" si="323"/>
        <v>160.18430427324748</v>
      </c>
      <c r="H10192" s="342">
        <f t="shared" si="322"/>
        <v>3040.1843042732476</v>
      </c>
      <c r="I10192" s="190"/>
      <c r="J10192" s="347">
        <v>6</v>
      </c>
    </row>
    <row r="10193" spans="1:10" ht="13.5" hidden="1" customHeight="1" thickBot="1">
      <c r="A10193" s="410"/>
      <c r="B10193" s="183">
        <v>108</v>
      </c>
      <c r="C10193" s="184">
        <v>2140</v>
      </c>
      <c r="D10193" s="346" t="s">
        <v>384</v>
      </c>
      <c r="E10193" s="346" t="s">
        <v>386</v>
      </c>
      <c r="F10193" s="346" t="s">
        <v>858</v>
      </c>
      <c r="G10193" s="342">
        <f t="shared" si="323"/>
        <v>119.02583720303807</v>
      </c>
      <c r="H10193" s="342">
        <f t="shared" si="322"/>
        <v>2259.025837203038</v>
      </c>
      <c r="I10193" s="190"/>
      <c r="J10193" s="347">
        <v>6</v>
      </c>
    </row>
    <row r="10194" spans="1:10" ht="13.5" hidden="1" customHeight="1" thickBot="1">
      <c r="A10194" s="410"/>
      <c r="B10194" s="183">
        <v>47.67</v>
      </c>
      <c r="C10194" s="184">
        <v>3288.98</v>
      </c>
      <c r="D10194" s="346" t="s">
        <v>385</v>
      </c>
      <c r="E10194" s="346" t="s">
        <v>386</v>
      </c>
      <c r="F10194" s="346" t="s">
        <v>918</v>
      </c>
      <c r="G10194" s="342">
        <f t="shared" si="323"/>
        <v>182.93158787105051</v>
      </c>
      <c r="H10194" s="342">
        <f t="shared" si="322"/>
        <v>3471.9115878710504</v>
      </c>
      <c r="I10194" s="190"/>
      <c r="J10194" s="347">
        <v>6</v>
      </c>
    </row>
    <row r="10195" spans="1:10" ht="13.5" hidden="1" customHeight="1" thickBot="1">
      <c r="A10195" s="410"/>
      <c r="B10195" s="183">
        <v>38.869999999999997</v>
      </c>
      <c r="C10195" s="184">
        <v>2681.77</v>
      </c>
      <c r="D10195" s="346" t="s">
        <v>385</v>
      </c>
      <c r="E10195" s="346" t="s">
        <v>386</v>
      </c>
      <c r="F10195" s="346" t="s">
        <v>919</v>
      </c>
      <c r="G10195" s="342">
        <f t="shared" si="323"/>
        <v>149.15884085793991</v>
      </c>
      <c r="H10195" s="342">
        <f t="shared" si="322"/>
        <v>2830.92884085794</v>
      </c>
      <c r="I10195" s="190"/>
      <c r="J10195" s="347">
        <v>6</v>
      </c>
    </row>
    <row r="10196" spans="1:10" ht="13.5" hidden="1" customHeight="1" thickBot="1">
      <c r="A10196" s="410"/>
      <c r="B10196" s="183">
        <v>47.67</v>
      </c>
      <c r="C10196" s="184">
        <v>3288.98</v>
      </c>
      <c r="D10196" s="346" t="s">
        <v>385</v>
      </c>
      <c r="E10196" s="346" t="s">
        <v>386</v>
      </c>
      <c r="F10196" s="346" t="s">
        <v>920</v>
      </c>
      <c r="G10196" s="342">
        <f t="shared" si="323"/>
        <v>182.93158787105051</v>
      </c>
      <c r="H10196" s="342">
        <f t="shared" si="322"/>
        <v>3471.9115878710504</v>
      </c>
      <c r="I10196" s="190"/>
      <c r="J10196" s="347">
        <v>6</v>
      </c>
    </row>
    <row r="10197" spans="1:10" ht="13.5" hidden="1" customHeight="1" thickBot="1">
      <c r="A10197" s="410"/>
      <c r="B10197" s="183">
        <v>35.270000000000003</v>
      </c>
      <c r="C10197" s="184">
        <v>2409.77</v>
      </c>
      <c r="D10197" s="346" t="s">
        <v>385</v>
      </c>
      <c r="E10197" s="346" t="s">
        <v>386</v>
      </c>
      <c r="F10197" s="346" t="s">
        <v>858</v>
      </c>
      <c r="G10197" s="342">
        <f t="shared" si="323"/>
        <v>134.03032323213318</v>
      </c>
      <c r="H10197" s="342">
        <f t="shared" si="322"/>
        <v>2543.800323232133</v>
      </c>
      <c r="I10197" s="190"/>
      <c r="J10197" s="347">
        <v>6</v>
      </c>
    </row>
    <row r="10198" spans="1:10" ht="13.5" hidden="1" customHeight="1" thickBot="1">
      <c r="A10198" s="410"/>
      <c r="B10198" s="183">
        <v>8</v>
      </c>
      <c r="C10198" s="184">
        <v>168</v>
      </c>
      <c r="D10198" s="346" t="s">
        <v>834</v>
      </c>
      <c r="E10198" s="346" t="s">
        <v>386</v>
      </c>
      <c r="F10198" s="346" t="s">
        <v>838</v>
      </c>
      <c r="G10198" s="342">
        <f t="shared" si="323"/>
        <v>9.3440844159394363</v>
      </c>
      <c r="H10198" s="342">
        <f t="shared" si="322"/>
        <v>177.34408441593945</v>
      </c>
      <c r="I10198" s="190"/>
      <c r="J10198" s="347">
        <v>6</v>
      </c>
    </row>
    <row r="10199" spans="1:10" ht="13.5" hidden="1" customHeight="1" thickBot="1">
      <c r="A10199" s="410"/>
      <c r="B10199" s="183">
        <v>4</v>
      </c>
      <c r="C10199" s="184">
        <v>84</v>
      </c>
      <c r="D10199" s="346" t="s">
        <v>834</v>
      </c>
      <c r="E10199" s="346" t="s">
        <v>386</v>
      </c>
      <c r="F10199" s="346" t="s">
        <v>858</v>
      </c>
      <c r="G10199" s="342">
        <f t="shared" si="323"/>
        <v>4.6720422079697181</v>
      </c>
      <c r="H10199" s="342">
        <f t="shared" si="322"/>
        <v>88.672042207969724</v>
      </c>
      <c r="I10199" s="190"/>
      <c r="J10199" s="347">
        <v>6</v>
      </c>
    </row>
    <row r="10200" spans="1:10" ht="13.5" hidden="1" customHeight="1" thickBot="1">
      <c r="A10200" s="411"/>
      <c r="B10200" s="183">
        <v>0</v>
      </c>
      <c r="C10200" s="184">
        <v>403.34</v>
      </c>
      <c r="D10200" s="346" t="s">
        <v>393</v>
      </c>
      <c r="E10200" s="346" t="s">
        <v>386</v>
      </c>
      <c r="F10200" s="346" t="s">
        <v>859</v>
      </c>
      <c r="G10200" s="342">
        <f t="shared" si="323"/>
        <v>22.433589335267929</v>
      </c>
      <c r="H10200" s="342">
        <f t="shared" si="322"/>
        <v>425.7735893352679</v>
      </c>
      <c r="I10200" s="190"/>
      <c r="J10200" s="347">
        <v>6</v>
      </c>
    </row>
    <row r="10201" spans="1:10" ht="13.5" thickBot="1">
      <c r="A10201" s="185" t="s">
        <v>1159</v>
      </c>
      <c r="B10201" s="186">
        <v>956.08</v>
      </c>
      <c r="C10201" s="187">
        <v>28659.74</v>
      </c>
      <c r="D10201" s="412"/>
      <c r="E10201" s="413"/>
      <c r="F10201" s="414"/>
      <c r="G10201" s="342">
        <f t="shared" si="323"/>
        <v>1594.0418446361675</v>
      </c>
      <c r="H10201" s="342">
        <f t="shared" si="322"/>
        <v>30253.781844636171</v>
      </c>
      <c r="I10201" s="190">
        <f>+H10201</f>
        <v>30253.781844636171</v>
      </c>
      <c r="J10201" s="347">
        <v>6</v>
      </c>
    </row>
    <row r="10202" spans="1:10" ht="13.5" hidden="1" customHeight="1" thickBot="1">
      <c r="A10202" s="409" t="s">
        <v>1160</v>
      </c>
      <c r="B10202" s="183">
        <v>12.32</v>
      </c>
      <c r="C10202" s="184">
        <v>464.57</v>
      </c>
      <c r="D10202" s="346" t="s">
        <v>391</v>
      </c>
      <c r="E10202" s="346" t="s">
        <v>386</v>
      </c>
      <c r="F10202" s="346" t="s">
        <v>919</v>
      </c>
      <c r="G10202" s="342">
        <f t="shared" si="323"/>
        <v>25.839174387577284</v>
      </c>
      <c r="H10202" s="342">
        <f t="shared" si="322"/>
        <v>490.40917438757725</v>
      </c>
      <c r="I10202" s="190"/>
      <c r="J10202" s="347">
        <v>6</v>
      </c>
    </row>
    <row r="10203" spans="1:10" ht="13.5" hidden="1" customHeight="1" thickBot="1">
      <c r="A10203" s="410"/>
      <c r="B10203" s="183">
        <v>12.32</v>
      </c>
      <c r="C10203" s="184">
        <v>464.59</v>
      </c>
      <c r="D10203" s="346" t="s">
        <v>391</v>
      </c>
      <c r="E10203" s="346" t="s">
        <v>386</v>
      </c>
      <c r="F10203" s="346" t="s">
        <v>858</v>
      </c>
      <c r="G10203" s="342">
        <f t="shared" si="323"/>
        <v>25.840286778579181</v>
      </c>
      <c r="H10203" s="342">
        <f t="shared" si="322"/>
        <v>490.43028677857916</v>
      </c>
      <c r="I10203" s="190"/>
      <c r="J10203" s="347">
        <v>6</v>
      </c>
    </row>
    <row r="10204" spans="1:10" ht="13.5" hidden="1" customHeight="1" thickBot="1">
      <c r="A10204" s="410"/>
      <c r="B10204" s="183">
        <v>66.77</v>
      </c>
      <c r="C10204" s="184">
        <v>2516.4499999999998</v>
      </c>
      <c r="D10204" s="346" t="s">
        <v>385</v>
      </c>
      <c r="E10204" s="346" t="s">
        <v>386</v>
      </c>
      <c r="F10204" s="346" t="s">
        <v>918</v>
      </c>
      <c r="G10204" s="342">
        <f t="shared" si="323"/>
        <v>139.96381683625472</v>
      </c>
      <c r="H10204" s="342">
        <f t="shared" si="322"/>
        <v>2656.4138168362547</v>
      </c>
      <c r="I10204" s="190"/>
      <c r="J10204" s="347">
        <v>6</v>
      </c>
    </row>
    <row r="10205" spans="1:10" ht="13.5" hidden="1" customHeight="1" thickBot="1">
      <c r="A10205" s="410"/>
      <c r="B10205" s="183">
        <v>51.25</v>
      </c>
      <c r="C10205" s="184">
        <v>1956.03</v>
      </c>
      <c r="D10205" s="346" t="s">
        <v>385</v>
      </c>
      <c r="E10205" s="346" t="s">
        <v>386</v>
      </c>
      <c r="F10205" s="346" t="s">
        <v>919</v>
      </c>
      <c r="G10205" s="342">
        <f t="shared" si="323"/>
        <v>108.79350857208344</v>
      </c>
      <c r="H10205" s="342">
        <f t="shared" si="322"/>
        <v>2064.8235085720835</v>
      </c>
      <c r="I10205" s="190"/>
      <c r="J10205" s="347">
        <v>6</v>
      </c>
    </row>
    <row r="10206" spans="1:10" ht="13.5" hidden="1" customHeight="1" thickBot="1">
      <c r="A10206" s="410"/>
      <c r="B10206" s="183">
        <v>65.41</v>
      </c>
      <c r="C10206" s="184">
        <v>2442.4899999999998</v>
      </c>
      <c r="D10206" s="346" t="s">
        <v>385</v>
      </c>
      <c r="E10206" s="346" t="s">
        <v>386</v>
      </c>
      <c r="F10206" s="346" t="s">
        <v>920</v>
      </c>
      <c r="G10206" s="342">
        <f t="shared" si="323"/>
        <v>135.85019491123759</v>
      </c>
      <c r="H10206" s="342">
        <f t="shared" si="322"/>
        <v>2578.3401949112372</v>
      </c>
      <c r="I10206" s="190"/>
      <c r="J10206" s="347">
        <v>6</v>
      </c>
    </row>
    <row r="10207" spans="1:10" ht="13.5" hidden="1" customHeight="1" thickBot="1">
      <c r="A10207" s="410"/>
      <c r="B10207" s="183">
        <v>38.92</v>
      </c>
      <c r="C10207" s="184">
        <v>1491.51</v>
      </c>
      <c r="D10207" s="346" t="s">
        <v>385</v>
      </c>
      <c r="E10207" s="346" t="s">
        <v>386</v>
      </c>
      <c r="F10207" s="346" t="s">
        <v>858</v>
      </c>
      <c r="G10207" s="342">
        <f t="shared" si="323"/>
        <v>82.957115162010879</v>
      </c>
      <c r="H10207" s="342">
        <f t="shared" si="322"/>
        <v>1574.4671151620109</v>
      </c>
      <c r="I10207" s="190"/>
      <c r="J10207" s="347">
        <v>6</v>
      </c>
    </row>
    <row r="10208" spans="1:10" ht="13.5" hidden="1" customHeight="1" thickBot="1">
      <c r="A10208" s="410"/>
      <c r="B10208" s="183">
        <v>7.76</v>
      </c>
      <c r="C10208" s="184">
        <v>265.64</v>
      </c>
      <c r="D10208" s="346" t="s">
        <v>834</v>
      </c>
      <c r="E10208" s="346" t="s">
        <v>386</v>
      </c>
      <c r="F10208" s="346" t="s">
        <v>858</v>
      </c>
      <c r="G10208" s="342">
        <f t="shared" si="323"/>
        <v>14.774777287203284</v>
      </c>
      <c r="H10208" s="342">
        <f t="shared" si="322"/>
        <v>280.41477728720326</v>
      </c>
      <c r="I10208" s="190"/>
      <c r="J10208" s="347">
        <v>6</v>
      </c>
    </row>
    <row r="10209" spans="1:10" ht="13.5" hidden="1" customHeight="1" thickBot="1">
      <c r="A10209" s="411"/>
      <c r="B10209" s="183">
        <v>0</v>
      </c>
      <c r="C10209" s="184">
        <v>131.81</v>
      </c>
      <c r="D10209" s="346" t="s">
        <v>393</v>
      </c>
      <c r="E10209" s="346" t="s">
        <v>386</v>
      </c>
      <c r="F10209" s="346" t="s">
        <v>859</v>
      </c>
      <c r="G10209" s="342">
        <f t="shared" si="323"/>
        <v>7.3312128980058162</v>
      </c>
      <c r="H10209" s="342">
        <f t="shared" si="322"/>
        <v>139.14121289800582</v>
      </c>
      <c r="I10209" s="190"/>
      <c r="J10209" s="347">
        <v>6</v>
      </c>
    </row>
    <row r="10210" spans="1:10" ht="13.5" thickBot="1">
      <c r="A10210" s="185" t="s">
        <v>1160</v>
      </c>
      <c r="B10210" s="186">
        <v>254.75</v>
      </c>
      <c r="C10210" s="187">
        <v>9733.09</v>
      </c>
      <c r="D10210" s="412"/>
      <c r="E10210" s="413"/>
      <c r="F10210" s="414"/>
      <c r="G10210" s="342">
        <f t="shared" si="323"/>
        <v>541.35008683295223</v>
      </c>
      <c r="H10210" s="342">
        <f t="shared" si="322"/>
        <v>10274.440086832952</v>
      </c>
      <c r="I10210" s="190">
        <f>+H10210</f>
        <v>10274.440086832952</v>
      </c>
      <c r="J10210" s="347">
        <v>6</v>
      </c>
    </row>
    <row r="10211" spans="1:10" ht="13.5" hidden="1" customHeight="1" thickBot="1">
      <c r="A10211" s="346" t="s">
        <v>1161</v>
      </c>
      <c r="B10211" s="183">
        <v>86.67</v>
      </c>
      <c r="C10211" s="184">
        <v>5250.17</v>
      </c>
      <c r="D10211" s="346" t="s">
        <v>385</v>
      </c>
      <c r="E10211" s="346" t="s">
        <v>386</v>
      </c>
      <c r="F10211" s="346" t="s">
        <v>918</v>
      </c>
      <c r="G10211" s="342">
        <f t="shared" si="323"/>
        <v>292.01209332162352</v>
      </c>
      <c r="H10211" s="342">
        <f t="shared" si="322"/>
        <v>5542.1820933216241</v>
      </c>
      <c r="I10211" s="190"/>
      <c r="J10211" s="347">
        <v>6</v>
      </c>
    </row>
    <row r="10212" spans="1:10" ht="13.5" thickBot="1">
      <c r="A10212" s="185" t="s">
        <v>1161</v>
      </c>
      <c r="B10212" s="186">
        <v>86.67</v>
      </c>
      <c r="C10212" s="187">
        <v>5250.17</v>
      </c>
      <c r="D10212" s="412"/>
      <c r="E10212" s="413"/>
      <c r="F10212" s="414"/>
      <c r="G10212" s="342">
        <f t="shared" si="323"/>
        <v>292.01209332162352</v>
      </c>
      <c r="H10212" s="342">
        <f t="shared" si="322"/>
        <v>5542.1820933216241</v>
      </c>
      <c r="I10212" s="190">
        <f>+H10212</f>
        <v>5542.1820933216241</v>
      </c>
      <c r="J10212" s="347">
        <v>6</v>
      </c>
    </row>
    <row r="10213" spans="1:10" ht="13.5" hidden="1" customHeight="1" thickBot="1">
      <c r="A10213" s="409" t="s">
        <v>1162</v>
      </c>
      <c r="B10213" s="183">
        <v>1.6</v>
      </c>
      <c r="C10213" s="184">
        <v>84.51</v>
      </c>
      <c r="D10213" s="346" t="s">
        <v>391</v>
      </c>
      <c r="E10213" s="346" t="s">
        <v>386</v>
      </c>
      <c r="F10213" s="346" t="s">
        <v>919</v>
      </c>
      <c r="G10213" s="342">
        <f t="shared" si="323"/>
        <v>4.7004081785181064</v>
      </c>
      <c r="H10213" s="342">
        <f t="shared" si="322"/>
        <v>89.210408178518108</v>
      </c>
      <c r="I10213" s="190"/>
      <c r="J10213" s="347">
        <v>6</v>
      </c>
    </row>
    <row r="10214" spans="1:10" ht="13.5" hidden="1" customHeight="1" thickBot="1">
      <c r="A10214" s="410"/>
      <c r="B10214" s="183">
        <v>1.6</v>
      </c>
      <c r="C10214" s="184">
        <v>84.51</v>
      </c>
      <c r="D10214" s="346" t="s">
        <v>391</v>
      </c>
      <c r="E10214" s="346" t="s">
        <v>386</v>
      </c>
      <c r="F10214" s="346" t="s">
        <v>858</v>
      </c>
      <c r="G10214" s="342">
        <f t="shared" si="323"/>
        <v>4.7004081785181064</v>
      </c>
      <c r="H10214" s="342">
        <f t="shared" si="322"/>
        <v>89.210408178518108</v>
      </c>
      <c r="I10214" s="190"/>
      <c r="J10214" s="347">
        <v>6</v>
      </c>
    </row>
    <row r="10215" spans="1:10" ht="13.5" hidden="1" customHeight="1" thickBot="1">
      <c r="A10215" s="410"/>
      <c r="B10215" s="183">
        <v>8.67</v>
      </c>
      <c r="C10215" s="184">
        <v>457.8</v>
      </c>
      <c r="D10215" s="346" t="s">
        <v>385</v>
      </c>
      <c r="E10215" s="346" t="s">
        <v>386</v>
      </c>
      <c r="F10215" s="346" t="s">
        <v>918</v>
      </c>
      <c r="G10215" s="342">
        <f t="shared" si="323"/>
        <v>25.462630033434966</v>
      </c>
      <c r="H10215" s="342">
        <f t="shared" si="322"/>
        <v>483.26263003343496</v>
      </c>
      <c r="I10215" s="190"/>
      <c r="J10215" s="347">
        <v>6</v>
      </c>
    </row>
    <row r="10216" spans="1:10" ht="13.5" hidden="1" customHeight="1" thickBot="1">
      <c r="A10216" s="410"/>
      <c r="B10216" s="183">
        <v>7.07</v>
      </c>
      <c r="C10216" s="184">
        <v>373.29</v>
      </c>
      <c r="D10216" s="346" t="s">
        <v>385</v>
      </c>
      <c r="E10216" s="346" t="s">
        <v>386</v>
      </c>
      <c r="F10216" s="346" t="s">
        <v>919</v>
      </c>
      <c r="G10216" s="342">
        <f t="shared" si="323"/>
        <v>20.762221854916859</v>
      </c>
      <c r="H10216" s="342">
        <f t="shared" si="322"/>
        <v>394.05222185491687</v>
      </c>
      <c r="I10216" s="190"/>
      <c r="J10216" s="347">
        <v>6</v>
      </c>
    </row>
    <row r="10217" spans="1:10" ht="13.5" hidden="1" customHeight="1" thickBot="1">
      <c r="A10217" s="410"/>
      <c r="B10217" s="183">
        <v>3.87</v>
      </c>
      <c r="C10217" s="184">
        <v>204.26</v>
      </c>
      <c r="D10217" s="346" t="s">
        <v>385</v>
      </c>
      <c r="E10217" s="346" t="s">
        <v>386</v>
      </c>
      <c r="F10217" s="346" t="s">
        <v>920</v>
      </c>
      <c r="G10217" s="342">
        <f t="shared" si="323"/>
        <v>11.360849302379698</v>
      </c>
      <c r="H10217" s="342">
        <f t="shared" si="322"/>
        <v>215.6208493023797</v>
      </c>
      <c r="I10217" s="190"/>
      <c r="J10217" s="347">
        <v>6</v>
      </c>
    </row>
    <row r="10218" spans="1:10" ht="13.5" hidden="1" customHeight="1" thickBot="1">
      <c r="A10218" s="410"/>
      <c r="B10218" s="183">
        <v>0.67</v>
      </c>
      <c r="C10218" s="184">
        <v>35.229999999999997</v>
      </c>
      <c r="D10218" s="346" t="s">
        <v>385</v>
      </c>
      <c r="E10218" s="346" t="s">
        <v>386</v>
      </c>
      <c r="F10218" s="346" t="s">
        <v>858</v>
      </c>
      <c r="G10218" s="342">
        <f t="shared" si="323"/>
        <v>1.9594767498425376</v>
      </c>
      <c r="H10218" s="342">
        <f t="shared" si="322"/>
        <v>37.189476749842534</v>
      </c>
      <c r="I10218" s="190"/>
      <c r="J10218" s="347">
        <v>6</v>
      </c>
    </row>
    <row r="10219" spans="1:10" ht="13.5" hidden="1" customHeight="1" thickBot="1">
      <c r="A10219" s="410"/>
      <c r="B10219" s="183">
        <v>1.6</v>
      </c>
      <c r="C10219" s="184">
        <v>84.51</v>
      </c>
      <c r="D10219" s="346" t="s">
        <v>834</v>
      </c>
      <c r="E10219" s="346" t="s">
        <v>386</v>
      </c>
      <c r="F10219" s="346" t="s">
        <v>920</v>
      </c>
      <c r="G10219" s="342">
        <f t="shared" si="323"/>
        <v>4.7004081785181064</v>
      </c>
      <c r="H10219" s="342">
        <f t="shared" si="322"/>
        <v>89.210408178518108</v>
      </c>
      <c r="I10219" s="190"/>
      <c r="J10219" s="347">
        <v>6</v>
      </c>
    </row>
    <row r="10220" spans="1:10" ht="13.5" hidden="1" customHeight="1" thickBot="1">
      <c r="A10220" s="411"/>
      <c r="B10220" s="183">
        <v>0</v>
      </c>
      <c r="C10220" s="184">
        <v>20.57</v>
      </c>
      <c r="D10220" s="346" t="s">
        <v>393</v>
      </c>
      <c r="E10220" s="346" t="s">
        <v>386</v>
      </c>
      <c r="F10220" s="346" t="s">
        <v>859</v>
      </c>
      <c r="G10220" s="342">
        <f t="shared" si="323"/>
        <v>1.1440941454516322</v>
      </c>
      <c r="H10220" s="342">
        <f t="shared" si="322"/>
        <v>21.714094145451632</v>
      </c>
      <c r="I10220" s="190"/>
      <c r="J10220" s="347">
        <v>6</v>
      </c>
    </row>
    <row r="10221" spans="1:10" ht="13.5" thickBot="1">
      <c r="A10221" s="185" t="s">
        <v>1162</v>
      </c>
      <c r="B10221" s="186">
        <v>25.08</v>
      </c>
      <c r="C10221" s="187">
        <v>1344.68</v>
      </c>
      <c r="D10221" s="412"/>
      <c r="E10221" s="413"/>
      <c r="F10221" s="414"/>
      <c r="G10221" s="342">
        <f t="shared" si="323"/>
        <v>74.790496621580019</v>
      </c>
      <c r="H10221" s="342">
        <f t="shared" si="322"/>
        <v>1419.47049662158</v>
      </c>
      <c r="I10221" s="190">
        <f>+H10221</f>
        <v>1419.47049662158</v>
      </c>
      <c r="J10221" s="347">
        <v>6</v>
      </c>
    </row>
    <row r="10222" spans="1:10" ht="13.5" hidden="1" customHeight="1" thickBot="1">
      <c r="A10222" s="409" t="s">
        <v>606</v>
      </c>
      <c r="B10222" s="183">
        <v>0</v>
      </c>
      <c r="C10222" s="184">
        <v>250</v>
      </c>
      <c r="D10222" s="346" t="s">
        <v>390</v>
      </c>
      <c r="E10222" s="346" t="s">
        <v>386</v>
      </c>
      <c r="F10222" s="346" t="s">
        <v>817</v>
      </c>
      <c r="G10222" s="342">
        <f t="shared" si="323"/>
        <v>13.904887523719399</v>
      </c>
      <c r="H10222" s="342">
        <f t="shared" si="322"/>
        <v>263.90488752371942</v>
      </c>
      <c r="I10222" s="190"/>
      <c r="J10222" s="347">
        <v>6</v>
      </c>
    </row>
    <row r="10223" spans="1:10" ht="13.5" hidden="1" customHeight="1" thickBot="1">
      <c r="A10223" s="410"/>
      <c r="B10223" s="183">
        <v>0</v>
      </c>
      <c r="C10223" s="184">
        <v>250</v>
      </c>
      <c r="D10223" s="346" t="s">
        <v>390</v>
      </c>
      <c r="E10223" s="346" t="s">
        <v>386</v>
      </c>
      <c r="F10223" s="346" t="s">
        <v>822</v>
      </c>
      <c r="G10223" s="342">
        <f t="shared" si="323"/>
        <v>13.904887523719399</v>
      </c>
      <c r="H10223" s="342">
        <f t="shared" si="322"/>
        <v>263.90488752371942</v>
      </c>
      <c r="I10223" s="190"/>
      <c r="J10223" s="347">
        <v>6</v>
      </c>
    </row>
    <row r="10224" spans="1:10" ht="13.5" hidden="1" customHeight="1" thickBot="1">
      <c r="A10224" s="410"/>
      <c r="B10224" s="183">
        <v>0</v>
      </c>
      <c r="C10224" s="184">
        <v>250</v>
      </c>
      <c r="D10224" s="346" t="s">
        <v>390</v>
      </c>
      <c r="E10224" s="346" t="s">
        <v>386</v>
      </c>
      <c r="F10224" s="346" t="s">
        <v>823</v>
      </c>
      <c r="G10224" s="342">
        <f t="shared" si="323"/>
        <v>13.904887523719399</v>
      </c>
      <c r="H10224" s="342">
        <f t="shared" si="322"/>
        <v>263.90488752371942</v>
      </c>
      <c r="I10224" s="190"/>
      <c r="J10224" s="347">
        <v>6</v>
      </c>
    </row>
    <row r="10225" spans="1:10" ht="13.5" hidden="1" customHeight="1" thickBot="1">
      <c r="A10225" s="410"/>
      <c r="B10225" s="183">
        <v>0</v>
      </c>
      <c r="C10225" s="184">
        <v>250</v>
      </c>
      <c r="D10225" s="346" t="s">
        <v>390</v>
      </c>
      <c r="E10225" s="346" t="s">
        <v>386</v>
      </c>
      <c r="F10225" s="346" t="s">
        <v>824</v>
      </c>
      <c r="G10225" s="342">
        <f t="shared" si="323"/>
        <v>13.904887523719399</v>
      </c>
      <c r="H10225" s="342">
        <f t="shared" si="322"/>
        <v>263.90488752371942</v>
      </c>
      <c r="I10225" s="190"/>
      <c r="J10225" s="347">
        <v>6</v>
      </c>
    </row>
    <row r="10226" spans="1:10" ht="13.5" hidden="1" customHeight="1" thickBot="1">
      <c r="A10226" s="410"/>
      <c r="B10226" s="183">
        <v>0</v>
      </c>
      <c r="C10226" s="184">
        <v>250</v>
      </c>
      <c r="D10226" s="346" t="s">
        <v>390</v>
      </c>
      <c r="E10226" s="346" t="s">
        <v>386</v>
      </c>
      <c r="F10226" s="346" t="s">
        <v>825</v>
      </c>
      <c r="G10226" s="342">
        <f t="shared" si="323"/>
        <v>13.904887523719399</v>
      </c>
      <c r="H10226" s="342">
        <f t="shared" si="322"/>
        <v>263.90488752371942</v>
      </c>
      <c r="I10226" s="190"/>
      <c r="J10226" s="347">
        <v>6</v>
      </c>
    </row>
    <row r="10227" spans="1:10" ht="13.5" hidden="1" customHeight="1" thickBot="1">
      <c r="A10227" s="410"/>
      <c r="B10227" s="183">
        <v>0</v>
      </c>
      <c r="C10227" s="184">
        <v>250</v>
      </c>
      <c r="D10227" s="346" t="s">
        <v>390</v>
      </c>
      <c r="E10227" s="346" t="s">
        <v>386</v>
      </c>
      <c r="F10227" s="346" t="s">
        <v>818</v>
      </c>
      <c r="G10227" s="342">
        <f t="shared" si="323"/>
        <v>13.904887523719399</v>
      </c>
      <c r="H10227" s="342">
        <f t="shared" si="322"/>
        <v>263.90488752371942</v>
      </c>
      <c r="I10227" s="190"/>
      <c r="J10227" s="347">
        <v>6</v>
      </c>
    </row>
    <row r="10228" spans="1:10" ht="13.5" hidden="1" customHeight="1" thickBot="1">
      <c r="A10228" s="410"/>
      <c r="B10228" s="183">
        <v>0</v>
      </c>
      <c r="C10228" s="184">
        <v>250</v>
      </c>
      <c r="D10228" s="346" t="s">
        <v>390</v>
      </c>
      <c r="E10228" s="346" t="s">
        <v>386</v>
      </c>
      <c r="F10228" s="346" t="s">
        <v>826</v>
      </c>
      <c r="G10228" s="342">
        <f t="shared" si="323"/>
        <v>13.904887523719399</v>
      </c>
      <c r="H10228" s="342">
        <f t="shared" si="322"/>
        <v>263.90488752371942</v>
      </c>
      <c r="I10228" s="190"/>
      <c r="J10228" s="347">
        <v>6</v>
      </c>
    </row>
    <row r="10229" spans="1:10" ht="13.5" hidden="1" customHeight="1" thickBot="1">
      <c r="A10229" s="410"/>
      <c r="B10229" s="183">
        <v>0</v>
      </c>
      <c r="C10229" s="184">
        <v>250</v>
      </c>
      <c r="D10229" s="346" t="s">
        <v>390</v>
      </c>
      <c r="E10229" s="346" t="s">
        <v>386</v>
      </c>
      <c r="F10229" s="346" t="s">
        <v>827</v>
      </c>
      <c r="G10229" s="342">
        <f t="shared" si="323"/>
        <v>13.904887523719399</v>
      </c>
      <c r="H10229" s="342">
        <f t="shared" si="322"/>
        <v>263.90488752371942</v>
      </c>
      <c r="I10229" s="190"/>
      <c r="J10229" s="347">
        <v>6</v>
      </c>
    </row>
    <row r="10230" spans="1:10" ht="13.5" hidden="1" customHeight="1" thickBot="1">
      <c r="A10230" s="410"/>
      <c r="B10230" s="183">
        <v>0</v>
      </c>
      <c r="C10230" s="184">
        <v>250</v>
      </c>
      <c r="D10230" s="346" t="s">
        <v>390</v>
      </c>
      <c r="E10230" s="346" t="s">
        <v>386</v>
      </c>
      <c r="F10230" s="346" t="s">
        <v>828</v>
      </c>
      <c r="G10230" s="342">
        <f t="shared" si="323"/>
        <v>13.904887523719399</v>
      </c>
      <c r="H10230" s="342">
        <f t="shared" si="322"/>
        <v>263.90488752371942</v>
      </c>
      <c r="I10230" s="190"/>
      <c r="J10230" s="347">
        <v>6</v>
      </c>
    </row>
    <row r="10231" spans="1:10" ht="13.5" hidden="1" customHeight="1" thickBot="1">
      <c r="A10231" s="410"/>
      <c r="B10231" s="183">
        <v>0</v>
      </c>
      <c r="C10231" s="184">
        <v>250</v>
      </c>
      <c r="D10231" s="346" t="s">
        <v>390</v>
      </c>
      <c r="E10231" s="346" t="s">
        <v>386</v>
      </c>
      <c r="F10231" s="346" t="s">
        <v>819</v>
      </c>
      <c r="G10231" s="342">
        <f t="shared" si="323"/>
        <v>13.904887523719399</v>
      </c>
      <c r="H10231" s="342">
        <f t="shared" si="322"/>
        <v>263.90488752371942</v>
      </c>
      <c r="I10231" s="190"/>
      <c r="J10231" s="347">
        <v>6</v>
      </c>
    </row>
    <row r="10232" spans="1:10" ht="13.5" hidden="1" customHeight="1" thickBot="1">
      <c r="A10232" s="410"/>
      <c r="B10232" s="183">
        <v>0</v>
      </c>
      <c r="C10232" s="184">
        <v>250</v>
      </c>
      <c r="D10232" s="346" t="s">
        <v>390</v>
      </c>
      <c r="E10232" s="346" t="s">
        <v>386</v>
      </c>
      <c r="F10232" s="346" t="s">
        <v>829</v>
      </c>
      <c r="G10232" s="342">
        <f t="shared" si="323"/>
        <v>13.904887523719399</v>
      </c>
      <c r="H10232" s="342">
        <f t="shared" si="322"/>
        <v>263.90488752371942</v>
      </c>
      <c r="I10232" s="190"/>
      <c r="J10232" s="347">
        <v>6</v>
      </c>
    </row>
    <row r="10233" spans="1:10" ht="13.5" hidden="1" customHeight="1" thickBot="1">
      <c r="A10233" s="410"/>
      <c r="B10233" s="183">
        <v>0</v>
      </c>
      <c r="C10233" s="184">
        <v>250</v>
      </c>
      <c r="D10233" s="346" t="s">
        <v>390</v>
      </c>
      <c r="E10233" s="346" t="s">
        <v>386</v>
      </c>
      <c r="F10233" s="346" t="s">
        <v>830</v>
      </c>
      <c r="G10233" s="342">
        <f t="shared" si="323"/>
        <v>13.904887523719399</v>
      </c>
      <c r="H10233" s="342">
        <f t="shared" si="322"/>
        <v>263.90488752371942</v>
      </c>
      <c r="I10233" s="190"/>
      <c r="J10233" s="347">
        <v>6</v>
      </c>
    </row>
    <row r="10234" spans="1:10" ht="13.5" hidden="1" customHeight="1" thickBot="1">
      <c r="A10234" s="410"/>
      <c r="B10234" s="183">
        <v>0</v>
      </c>
      <c r="C10234" s="184">
        <v>250</v>
      </c>
      <c r="D10234" s="346" t="s">
        <v>390</v>
      </c>
      <c r="E10234" s="346" t="s">
        <v>386</v>
      </c>
      <c r="F10234" s="346" t="s">
        <v>820</v>
      </c>
      <c r="G10234" s="342">
        <f t="shared" si="323"/>
        <v>13.904887523719399</v>
      </c>
      <c r="H10234" s="342">
        <f t="shared" si="322"/>
        <v>263.90488752371942</v>
      </c>
      <c r="I10234" s="190"/>
      <c r="J10234" s="347">
        <v>6</v>
      </c>
    </row>
    <row r="10235" spans="1:10" ht="13.5" hidden="1" customHeight="1" thickBot="1">
      <c r="A10235" s="410"/>
      <c r="B10235" s="183">
        <v>0</v>
      </c>
      <c r="C10235" s="184">
        <v>250</v>
      </c>
      <c r="D10235" s="346" t="s">
        <v>390</v>
      </c>
      <c r="E10235" s="346" t="s">
        <v>386</v>
      </c>
      <c r="F10235" s="346" t="s">
        <v>805</v>
      </c>
      <c r="G10235" s="342">
        <f t="shared" si="323"/>
        <v>13.904887523719399</v>
      </c>
      <c r="H10235" s="342">
        <f t="shared" si="322"/>
        <v>263.90488752371942</v>
      </c>
      <c r="I10235" s="190"/>
      <c r="J10235" s="347">
        <v>6</v>
      </c>
    </row>
    <row r="10236" spans="1:10" ht="13.5" hidden="1" customHeight="1" thickBot="1">
      <c r="A10236" s="410"/>
      <c r="B10236" s="183">
        <v>0</v>
      </c>
      <c r="C10236" s="184">
        <v>250</v>
      </c>
      <c r="D10236" s="346" t="s">
        <v>390</v>
      </c>
      <c r="E10236" s="346" t="s">
        <v>386</v>
      </c>
      <c r="F10236" s="346" t="s">
        <v>831</v>
      </c>
      <c r="G10236" s="342">
        <f t="shared" si="323"/>
        <v>13.904887523719399</v>
      </c>
      <c r="H10236" s="342">
        <f t="shared" si="322"/>
        <v>263.90488752371942</v>
      </c>
      <c r="I10236" s="190"/>
      <c r="J10236" s="347">
        <v>6</v>
      </c>
    </row>
    <row r="10237" spans="1:10" ht="13.5" hidden="1" customHeight="1" thickBot="1">
      <c r="A10237" s="410"/>
      <c r="B10237" s="183">
        <v>0</v>
      </c>
      <c r="C10237" s="184">
        <v>250</v>
      </c>
      <c r="D10237" s="346" t="s">
        <v>390</v>
      </c>
      <c r="E10237" s="346" t="s">
        <v>386</v>
      </c>
      <c r="F10237" s="346" t="s">
        <v>832</v>
      </c>
      <c r="G10237" s="342">
        <f t="shared" si="323"/>
        <v>13.904887523719399</v>
      </c>
      <c r="H10237" s="342">
        <f t="shared" si="322"/>
        <v>263.90488752371942</v>
      </c>
      <c r="I10237" s="190"/>
      <c r="J10237" s="347">
        <v>6</v>
      </c>
    </row>
    <row r="10238" spans="1:10" ht="13.5" hidden="1" customHeight="1" thickBot="1">
      <c r="A10238" s="410"/>
      <c r="B10238" s="183">
        <v>0</v>
      </c>
      <c r="C10238" s="184">
        <v>250</v>
      </c>
      <c r="D10238" s="346" t="s">
        <v>390</v>
      </c>
      <c r="E10238" s="346" t="s">
        <v>386</v>
      </c>
      <c r="F10238" s="346" t="s">
        <v>821</v>
      </c>
      <c r="G10238" s="342">
        <f t="shared" si="323"/>
        <v>13.904887523719399</v>
      </c>
      <c r="H10238" s="342">
        <f t="shared" si="322"/>
        <v>263.90488752371942</v>
      </c>
      <c r="I10238" s="190"/>
      <c r="J10238" s="347">
        <v>6</v>
      </c>
    </row>
    <row r="10239" spans="1:10" ht="13.5" hidden="1" customHeight="1" thickBot="1">
      <c r="A10239" s="410"/>
      <c r="B10239" s="183">
        <v>0</v>
      </c>
      <c r="C10239" s="184">
        <v>250</v>
      </c>
      <c r="D10239" s="346" t="s">
        <v>390</v>
      </c>
      <c r="E10239" s="346" t="s">
        <v>386</v>
      </c>
      <c r="F10239" s="346" t="s">
        <v>833</v>
      </c>
      <c r="G10239" s="342">
        <f t="shared" si="323"/>
        <v>13.904887523719399</v>
      </c>
      <c r="H10239" s="342">
        <f t="shared" si="322"/>
        <v>263.90488752371942</v>
      </c>
      <c r="I10239" s="190"/>
      <c r="J10239" s="347">
        <v>6</v>
      </c>
    </row>
    <row r="10240" spans="1:10" ht="13.5" hidden="1" customHeight="1" thickBot="1">
      <c r="A10240" s="410"/>
      <c r="B10240" s="183">
        <v>0</v>
      </c>
      <c r="C10240" s="184">
        <v>250</v>
      </c>
      <c r="D10240" s="346" t="s">
        <v>390</v>
      </c>
      <c r="E10240" s="346" t="s">
        <v>386</v>
      </c>
      <c r="F10240" s="346" t="s">
        <v>916</v>
      </c>
      <c r="G10240" s="342">
        <f t="shared" si="323"/>
        <v>13.904887523719399</v>
      </c>
      <c r="H10240" s="342">
        <f t="shared" si="322"/>
        <v>263.90488752371942</v>
      </c>
      <c r="I10240" s="190"/>
      <c r="J10240" s="347">
        <v>6</v>
      </c>
    </row>
    <row r="10241" spans="1:10" ht="13.5" hidden="1" customHeight="1" thickBot="1">
      <c r="A10241" s="410"/>
      <c r="B10241" s="183">
        <v>0</v>
      </c>
      <c r="C10241" s="184">
        <v>250</v>
      </c>
      <c r="D10241" s="346" t="s">
        <v>390</v>
      </c>
      <c r="E10241" s="346" t="s">
        <v>386</v>
      </c>
      <c r="F10241" s="346" t="s">
        <v>917</v>
      </c>
      <c r="G10241" s="342">
        <f t="shared" si="323"/>
        <v>13.904887523719399</v>
      </c>
      <c r="H10241" s="342">
        <f t="shared" si="322"/>
        <v>263.90488752371942</v>
      </c>
      <c r="I10241" s="190"/>
      <c r="J10241" s="347">
        <v>6</v>
      </c>
    </row>
    <row r="10242" spans="1:10" ht="13.5" hidden="1" customHeight="1" thickBot="1">
      <c r="A10242" s="410"/>
      <c r="B10242" s="183">
        <v>0</v>
      </c>
      <c r="C10242" s="184">
        <v>250</v>
      </c>
      <c r="D10242" s="346" t="s">
        <v>390</v>
      </c>
      <c r="E10242" s="346" t="s">
        <v>386</v>
      </c>
      <c r="F10242" s="346" t="s">
        <v>918</v>
      </c>
      <c r="G10242" s="342">
        <f t="shared" si="323"/>
        <v>13.904887523719399</v>
      </c>
      <c r="H10242" s="342">
        <f t="shared" si="322"/>
        <v>263.90488752371942</v>
      </c>
      <c r="I10242" s="190"/>
      <c r="J10242" s="347">
        <v>6</v>
      </c>
    </row>
    <row r="10243" spans="1:10" ht="13.5" hidden="1" customHeight="1" thickBot="1">
      <c r="A10243" s="410"/>
      <c r="B10243" s="183">
        <v>0</v>
      </c>
      <c r="C10243" s="184">
        <v>250</v>
      </c>
      <c r="D10243" s="346" t="s">
        <v>390</v>
      </c>
      <c r="E10243" s="346" t="s">
        <v>386</v>
      </c>
      <c r="F10243" s="346" t="s">
        <v>919</v>
      </c>
      <c r="G10243" s="342">
        <f t="shared" si="323"/>
        <v>13.904887523719399</v>
      </c>
      <c r="H10243" s="342">
        <f t="shared" si="322"/>
        <v>263.90488752371942</v>
      </c>
      <c r="I10243" s="190"/>
      <c r="J10243" s="347">
        <v>6</v>
      </c>
    </row>
    <row r="10244" spans="1:10" ht="13.5" hidden="1" customHeight="1" thickBot="1">
      <c r="A10244" s="410"/>
      <c r="B10244" s="183">
        <v>0</v>
      </c>
      <c r="C10244" s="184">
        <v>250</v>
      </c>
      <c r="D10244" s="346" t="s">
        <v>390</v>
      </c>
      <c r="E10244" s="346" t="s">
        <v>386</v>
      </c>
      <c r="F10244" s="346" t="s">
        <v>920</v>
      </c>
      <c r="G10244" s="342">
        <f t="shared" si="323"/>
        <v>13.904887523719399</v>
      </c>
      <c r="H10244" s="342">
        <f t="shared" si="322"/>
        <v>263.90488752371942</v>
      </c>
      <c r="I10244" s="190"/>
      <c r="J10244" s="347">
        <v>6</v>
      </c>
    </row>
    <row r="10245" spans="1:10" ht="13.5" hidden="1" customHeight="1" thickBot="1">
      <c r="A10245" s="410"/>
      <c r="B10245" s="183">
        <v>0</v>
      </c>
      <c r="C10245" s="184">
        <v>250</v>
      </c>
      <c r="D10245" s="346" t="s">
        <v>390</v>
      </c>
      <c r="E10245" s="346" t="s">
        <v>386</v>
      </c>
      <c r="F10245" s="346" t="s">
        <v>858</v>
      </c>
      <c r="G10245" s="342">
        <f t="shared" si="323"/>
        <v>13.904887523719399</v>
      </c>
      <c r="H10245" s="342">
        <f t="shared" si="322"/>
        <v>263.90488752371942</v>
      </c>
      <c r="I10245" s="190"/>
      <c r="J10245" s="347">
        <v>6</v>
      </c>
    </row>
    <row r="10246" spans="1:10" ht="13.5" hidden="1" customHeight="1" thickBot="1">
      <c r="A10246" s="410"/>
      <c r="B10246" s="183">
        <v>8</v>
      </c>
      <c r="C10246" s="184">
        <v>711.51</v>
      </c>
      <c r="D10246" s="346" t="s">
        <v>391</v>
      </c>
      <c r="E10246" s="346" t="s">
        <v>386</v>
      </c>
      <c r="F10246" s="346" t="s">
        <v>817</v>
      </c>
      <c r="G10246" s="342">
        <f t="shared" si="323"/>
        <v>39.573866088006355</v>
      </c>
      <c r="H10246" s="342">
        <f t="shared" si="322"/>
        <v>751.08386608800629</v>
      </c>
      <c r="I10246" s="190"/>
      <c r="J10246" s="347">
        <v>6</v>
      </c>
    </row>
    <row r="10247" spans="1:10" ht="13.5" hidden="1" customHeight="1" thickBot="1">
      <c r="A10247" s="410"/>
      <c r="B10247" s="183">
        <v>8</v>
      </c>
      <c r="C10247" s="184">
        <v>711.51</v>
      </c>
      <c r="D10247" s="346" t="s">
        <v>391</v>
      </c>
      <c r="E10247" s="346" t="s">
        <v>386</v>
      </c>
      <c r="F10247" s="346" t="s">
        <v>818</v>
      </c>
      <c r="G10247" s="342">
        <f t="shared" si="323"/>
        <v>39.573866088006355</v>
      </c>
      <c r="H10247" s="342">
        <f t="shared" si="322"/>
        <v>751.08386608800629</v>
      </c>
      <c r="I10247" s="190"/>
      <c r="J10247" s="347">
        <v>6</v>
      </c>
    </row>
    <row r="10248" spans="1:10" ht="13.5" hidden="1" customHeight="1" thickBot="1">
      <c r="A10248" s="410"/>
      <c r="B10248" s="183">
        <v>8</v>
      </c>
      <c r="C10248" s="184">
        <v>747.09</v>
      </c>
      <c r="D10248" s="346" t="s">
        <v>391</v>
      </c>
      <c r="E10248" s="346" t="s">
        <v>386</v>
      </c>
      <c r="F10248" s="346" t="s">
        <v>819</v>
      </c>
      <c r="G10248" s="342">
        <f t="shared" si="323"/>
        <v>41.552809680382104</v>
      </c>
      <c r="H10248" s="342">
        <f t="shared" si="322"/>
        <v>788.64280968038213</v>
      </c>
      <c r="I10248" s="190"/>
      <c r="J10248" s="347">
        <v>6</v>
      </c>
    </row>
    <row r="10249" spans="1:10" ht="13.5" hidden="1" customHeight="1" thickBot="1">
      <c r="A10249" s="410"/>
      <c r="B10249" s="183">
        <v>8</v>
      </c>
      <c r="C10249" s="184">
        <v>747.09</v>
      </c>
      <c r="D10249" s="346" t="s">
        <v>391</v>
      </c>
      <c r="E10249" s="346" t="s">
        <v>386</v>
      </c>
      <c r="F10249" s="346" t="s">
        <v>820</v>
      </c>
      <c r="G10249" s="342">
        <f t="shared" si="323"/>
        <v>41.552809680382104</v>
      </c>
      <c r="H10249" s="342">
        <f t="shared" si="322"/>
        <v>788.64280968038213</v>
      </c>
      <c r="I10249" s="190"/>
      <c r="J10249" s="347">
        <v>6</v>
      </c>
    </row>
    <row r="10250" spans="1:10" ht="13.5" hidden="1" customHeight="1" thickBot="1">
      <c r="A10250" s="410"/>
      <c r="B10250" s="183">
        <v>8</v>
      </c>
      <c r="C10250" s="184">
        <v>747.09</v>
      </c>
      <c r="D10250" s="346" t="s">
        <v>391</v>
      </c>
      <c r="E10250" s="346" t="s">
        <v>386</v>
      </c>
      <c r="F10250" s="346" t="s">
        <v>821</v>
      </c>
      <c r="G10250" s="342">
        <f t="shared" si="323"/>
        <v>41.552809680382104</v>
      </c>
      <c r="H10250" s="342">
        <f t="shared" si="322"/>
        <v>788.64280968038213</v>
      </c>
      <c r="I10250" s="190"/>
      <c r="J10250" s="347">
        <v>6</v>
      </c>
    </row>
    <row r="10251" spans="1:10" ht="13.5" hidden="1" customHeight="1" thickBot="1">
      <c r="A10251" s="410"/>
      <c r="B10251" s="183">
        <v>32</v>
      </c>
      <c r="C10251" s="184">
        <v>2078.4499999999998</v>
      </c>
      <c r="D10251" s="346" t="s">
        <v>391</v>
      </c>
      <c r="E10251" s="346" t="s">
        <v>386</v>
      </c>
      <c r="F10251" s="346" t="s">
        <v>919</v>
      </c>
      <c r="G10251" s="342">
        <f t="shared" si="323"/>
        <v>115.60245389469834</v>
      </c>
      <c r="H10251" s="342">
        <f t="shared" ref="H10251:H10314" si="324">+G10251+C10251</f>
        <v>2194.0524538946984</v>
      </c>
      <c r="I10251" s="190"/>
      <c r="J10251" s="347">
        <v>6</v>
      </c>
    </row>
    <row r="10252" spans="1:10" ht="13.5" hidden="1" customHeight="1" thickBot="1">
      <c r="A10252" s="410"/>
      <c r="B10252" s="183">
        <v>32</v>
      </c>
      <c r="C10252" s="184">
        <v>2078.4499999999998</v>
      </c>
      <c r="D10252" s="346" t="s">
        <v>391</v>
      </c>
      <c r="E10252" s="346" t="s">
        <v>386</v>
      </c>
      <c r="F10252" s="346" t="s">
        <v>858</v>
      </c>
      <c r="G10252" s="342">
        <f t="shared" si="323"/>
        <v>115.60245389469834</v>
      </c>
      <c r="H10252" s="342">
        <f t="shared" si="324"/>
        <v>2194.0524538946984</v>
      </c>
      <c r="I10252" s="190"/>
      <c r="J10252" s="347">
        <v>6</v>
      </c>
    </row>
    <row r="10253" spans="1:10" ht="13.5" hidden="1" customHeight="1" thickBot="1">
      <c r="A10253" s="410"/>
      <c r="B10253" s="183">
        <v>48</v>
      </c>
      <c r="C10253" s="184">
        <v>393.6</v>
      </c>
      <c r="D10253" s="346" t="s">
        <v>384</v>
      </c>
      <c r="E10253" s="346" t="s">
        <v>386</v>
      </c>
      <c r="F10253" s="346" t="s">
        <v>858</v>
      </c>
      <c r="G10253" s="342">
        <f t="shared" si="323"/>
        <v>21.891854917343821</v>
      </c>
      <c r="H10253" s="342">
        <f t="shared" si="324"/>
        <v>415.49185491734386</v>
      </c>
      <c r="I10253" s="190"/>
      <c r="J10253" s="347">
        <v>6</v>
      </c>
    </row>
    <row r="10254" spans="1:10" ht="13.5" hidden="1" customHeight="1" thickBot="1">
      <c r="A10254" s="410"/>
      <c r="B10254" s="183">
        <v>78.67</v>
      </c>
      <c r="C10254" s="184">
        <v>6996.82</v>
      </c>
      <c r="D10254" s="346" t="s">
        <v>385</v>
      </c>
      <c r="E10254" s="346" t="s">
        <v>386</v>
      </c>
      <c r="F10254" s="346" t="s">
        <v>817</v>
      </c>
      <c r="G10254" s="342">
        <f t="shared" si="323"/>
        <v>389.15998049484148</v>
      </c>
      <c r="H10254" s="342">
        <f t="shared" si="324"/>
        <v>7385.9799804948416</v>
      </c>
      <c r="I10254" s="190"/>
      <c r="J10254" s="347">
        <v>6</v>
      </c>
    </row>
    <row r="10255" spans="1:10" ht="13.5" hidden="1" customHeight="1" thickBot="1">
      <c r="A10255" s="410"/>
      <c r="B10255" s="183">
        <v>70.67</v>
      </c>
      <c r="C10255" s="184">
        <v>6285.31</v>
      </c>
      <c r="D10255" s="346" t="s">
        <v>385</v>
      </c>
      <c r="E10255" s="346" t="s">
        <v>386</v>
      </c>
      <c r="F10255" s="346" t="s">
        <v>822</v>
      </c>
      <c r="G10255" s="342">
        <f t="shared" ref="G10255:G10318" si="325">+(C10255/$C$12584)*1312742.08</f>
        <v>349.58611440683518</v>
      </c>
      <c r="H10255" s="342">
        <f t="shared" si="324"/>
        <v>6634.8961144068353</v>
      </c>
      <c r="I10255" s="190"/>
      <c r="J10255" s="347">
        <v>6</v>
      </c>
    </row>
    <row r="10256" spans="1:10" ht="13.5" hidden="1" customHeight="1" thickBot="1">
      <c r="A10256" s="410"/>
      <c r="B10256" s="183">
        <v>78.67</v>
      </c>
      <c r="C10256" s="184">
        <v>6996.82</v>
      </c>
      <c r="D10256" s="346" t="s">
        <v>385</v>
      </c>
      <c r="E10256" s="346" t="s">
        <v>386</v>
      </c>
      <c r="F10256" s="346" t="s">
        <v>823</v>
      </c>
      <c r="G10256" s="342">
        <f t="shared" si="325"/>
        <v>389.15998049484148</v>
      </c>
      <c r="H10256" s="342">
        <f t="shared" si="324"/>
        <v>7385.9799804948416</v>
      </c>
      <c r="I10256" s="190"/>
      <c r="J10256" s="347">
        <v>6</v>
      </c>
    </row>
    <row r="10257" spans="1:10" ht="13.5" hidden="1" customHeight="1" thickBot="1">
      <c r="A10257" s="410"/>
      <c r="B10257" s="183">
        <v>86.67</v>
      </c>
      <c r="C10257" s="184">
        <v>7708.33</v>
      </c>
      <c r="D10257" s="346" t="s">
        <v>385</v>
      </c>
      <c r="E10257" s="346" t="s">
        <v>386</v>
      </c>
      <c r="F10257" s="346" t="s">
        <v>824</v>
      </c>
      <c r="G10257" s="342">
        <f t="shared" si="325"/>
        <v>428.73384658284783</v>
      </c>
      <c r="H10257" s="342">
        <f t="shared" si="324"/>
        <v>8137.0638465828479</v>
      </c>
      <c r="I10257" s="190"/>
      <c r="J10257" s="347">
        <v>6</v>
      </c>
    </row>
    <row r="10258" spans="1:10" ht="13.5" hidden="1" customHeight="1" thickBot="1">
      <c r="A10258" s="410"/>
      <c r="B10258" s="183">
        <v>86.67</v>
      </c>
      <c r="C10258" s="184">
        <v>7708.33</v>
      </c>
      <c r="D10258" s="346" t="s">
        <v>385</v>
      </c>
      <c r="E10258" s="346" t="s">
        <v>386</v>
      </c>
      <c r="F10258" s="346" t="s">
        <v>825</v>
      </c>
      <c r="G10258" s="342">
        <f t="shared" si="325"/>
        <v>428.73384658284783</v>
      </c>
      <c r="H10258" s="342">
        <f t="shared" si="324"/>
        <v>8137.0638465828479</v>
      </c>
      <c r="I10258" s="190"/>
      <c r="J10258" s="347">
        <v>6</v>
      </c>
    </row>
    <row r="10259" spans="1:10" ht="13.5" hidden="1" customHeight="1" thickBot="1">
      <c r="A10259" s="410"/>
      <c r="B10259" s="183">
        <v>78.67</v>
      </c>
      <c r="C10259" s="184">
        <v>6996.82</v>
      </c>
      <c r="D10259" s="346" t="s">
        <v>385</v>
      </c>
      <c r="E10259" s="346" t="s">
        <v>386</v>
      </c>
      <c r="F10259" s="346" t="s">
        <v>818</v>
      </c>
      <c r="G10259" s="342">
        <f t="shared" si="325"/>
        <v>389.15998049484148</v>
      </c>
      <c r="H10259" s="342">
        <f t="shared" si="324"/>
        <v>7385.9799804948416</v>
      </c>
      <c r="I10259" s="190"/>
      <c r="J10259" s="347">
        <v>6</v>
      </c>
    </row>
    <row r="10260" spans="1:10" ht="13.5" hidden="1" customHeight="1" thickBot="1">
      <c r="A10260" s="410"/>
      <c r="B10260" s="183">
        <v>86.67</v>
      </c>
      <c r="C10260" s="184">
        <v>8093.75</v>
      </c>
      <c r="D10260" s="346" t="s">
        <v>385</v>
      </c>
      <c r="E10260" s="346" t="s">
        <v>386</v>
      </c>
      <c r="F10260" s="346" t="s">
        <v>826</v>
      </c>
      <c r="G10260" s="342">
        <f t="shared" si="325"/>
        <v>450.17073358041557</v>
      </c>
      <c r="H10260" s="342">
        <f t="shared" si="324"/>
        <v>8543.9207335804149</v>
      </c>
      <c r="I10260" s="190"/>
      <c r="J10260" s="347">
        <v>6</v>
      </c>
    </row>
    <row r="10261" spans="1:10" ht="13.5" hidden="1" customHeight="1" thickBot="1">
      <c r="A10261" s="410"/>
      <c r="B10261" s="183">
        <v>86.67</v>
      </c>
      <c r="C10261" s="184">
        <v>8093.75</v>
      </c>
      <c r="D10261" s="346" t="s">
        <v>385</v>
      </c>
      <c r="E10261" s="346" t="s">
        <v>386</v>
      </c>
      <c r="F10261" s="346" t="s">
        <v>827</v>
      </c>
      <c r="G10261" s="342">
        <f t="shared" si="325"/>
        <v>450.17073358041557</v>
      </c>
      <c r="H10261" s="342">
        <f t="shared" si="324"/>
        <v>8543.9207335804149</v>
      </c>
      <c r="I10261" s="190"/>
      <c r="J10261" s="347">
        <v>6</v>
      </c>
    </row>
    <row r="10262" spans="1:10" ht="13.5" hidden="1" customHeight="1" thickBot="1">
      <c r="A10262" s="410"/>
      <c r="B10262" s="183">
        <v>86.67</v>
      </c>
      <c r="C10262" s="184">
        <v>8093.75</v>
      </c>
      <c r="D10262" s="346" t="s">
        <v>385</v>
      </c>
      <c r="E10262" s="346" t="s">
        <v>386</v>
      </c>
      <c r="F10262" s="346" t="s">
        <v>828</v>
      </c>
      <c r="G10262" s="342">
        <f t="shared" si="325"/>
        <v>450.17073358041557</v>
      </c>
      <c r="H10262" s="342">
        <f t="shared" si="324"/>
        <v>8543.9207335804149</v>
      </c>
      <c r="I10262" s="190"/>
      <c r="J10262" s="347">
        <v>6</v>
      </c>
    </row>
    <row r="10263" spans="1:10" ht="13.5" hidden="1" customHeight="1" thickBot="1">
      <c r="A10263" s="410"/>
      <c r="B10263" s="183">
        <v>78.67</v>
      </c>
      <c r="C10263" s="184">
        <v>7346.66</v>
      </c>
      <c r="D10263" s="346" t="s">
        <v>385</v>
      </c>
      <c r="E10263" s="346" t="s">
        <v>386</v>
      </c>
      <c r="F10263" s="346" t="s">
        <v>819</v>
      </c>
      <c r="G10263" s="342">
        <f t="shared" si="325"/>
        <v>408.61792390003342</v>
      </c>
      <c r="H10263" s="342">
        <f t="shared" si="324"/>
        <v>7755.2779239000329</v>
      </c>
      <c r="I10263" s="190"/>
      <c r="J10263" s="347">
        <v>6</v>
      </c>
    </row>
    <row r="10264" spans="1:10" ht="13.5" hidden="1" customHeight="1" thickBot="1">
      <c r="A10264" s="410"/>
      <c r="B10264" s="183">
        <v>70.67</v>
      </c>
      <c r="C10264" s="184">
        <v>6599.57</v>
      </c>
      <c r="D10264" s="346" t="s">
        <v>385</v>
      </c>
      <c r="E10264" s="346" t="s">
        <v>386</v>
      </c>
      <c r="F10264" s="346" t="s">
        <v>829</v>
      </c>
      <c r="G10264" s="342">
        <f t="shared" si="325"/>
        <v>367.06511421965132</v>
      </c>
      <c r="H10264" s="342">
        <f t="shared" si="324"/>
        <v>6966.6351142196509</v>
      </c>
      <c r="I10264" s="190"/>
      <c r="J10264" s="347">
        <v>6</v>
      </c>
    </row>
    <row r="10265" spans="1:10" ht="13.5" hidden="1" customHeight="1" thickBot="1">
      <c r="A10265" s="410"/>
      <c r="B10265" s="183">
        <v>86.67</v>
      </c>
      <c r="C10265" s="184">
        <v>8093.75</v>
      </c>
      <c r="D10265" s="346" t="s">
        <v>385</v>
      </c>
      <c r="E10265" s="346" t="s">
        <v>386</v>
      </c>
      <c r="F10265" s="346" t="s">
        <v>830</v>
      </c>
      <c r="G10265" s="342">
        <f t="shared" si="325"/>
        <v>450.17073358041557</v>
      </c>
      <c r="H10265" s="342">
        <f t="shared" si="324"/>
        <v>8543.9207335804149</v>
      </c>
      <c r="I10265" s="190"/>
      <c r="J10265" s="347">
        <v>6</v>
      </c>
    </row>
    <row r="10266" spans="1:10" ht="13.5" hidden="1" customHeight="1" thickBot="1">
      <c r="A10266" s="410"/>
      <c r="B10266" s="183">
        <v>46.67</v>
      </c>
      <c r="C10266" s="184">
        <v>4358.32</v>
      </c>
      <c r="D10266" s="346" t="s">
        <v>385</v>
      </c>
      <c r="E10266" s="346" t="s">
        <v>386</v>
      </c>
      <c r="F10266" s="346" t="s">
        <v>820</v>
      </c>
      <c r="G10266" s="342">
        <f t="shared" si="325"/>
        <v>242.40779756950693</v>
      </c>
      <c r="H10266" s="342">
        <f t="shared" si="324"/>
        <v>4600.7277975695069</v>
      </c>
      <c r="I10266" s="190"/>
      <c r="J10266" s="347">
        <v>6</v>
      </c>
    </row>
    <row r="10267" spans="1:10" ht="13.5" hidden="1" customHeight="1" thickBot="1">
      <c r="A10267" s="410"/>
      <c r="B10267" s="183">
        <v>78.67</v>
      </c>
      <c r="C10267" s="184">
        <v>7346.66</v>
      </c>
      <c r="D10267" s="346" t="s">
        <v>385</v>
      </c>
      <c r="E10267" s="346" t="s">
        <v>386</v>
      </c>
      <c r="F10267" s="346" t="s">
        <v>805</v>
      </c>
      <c r="G10267" s="342">
        <f t="shared" si="325"/>
        <v>408.61792390003342</v>
      </c>
      <c r="H10267" s="342">
        <f t="shared" si="324"/>
        <v>7755.2779239000329</v>
      </c>
      <c r="I10267" s="190"/>
      <c r="J10267" s="347">
        <v>6</v>
      </c>
    </row>
    <row r="10268" spans="1:10" ht="13.5" hidden="1" customHeight="1" thickBot="1">
      <c r="A10268" s="410"/>
      <c r="B10268" s="183">
        <v>86.67</v>
      </c>
      <c r="C10268" s="184">
        <v>8093.75</v>
      </c>
      <c r="D10268" s="346" t="s">
        <v>385</v>
      </c>
      <c r="E10268" s="346" t="s">
        <v>386</v>
      </c>
      <c r="F10268" s="346" t="s">
        <v>831</v>
      </c>
      <c r="G10268" s="342">
        <f t="shared" si="325"/>
        <v>450.17073358041557</v>
      </c>
      <c r="H10268" s="342">
        <f t="shared" si="324"/>
        <v>8543.9207335804149</v>
      </c>
      <c r="I10268" s="190"/>
      <c r="J10268" s="347">
        <v>6</v>
      </c>
    </row>
    <row r="10269" spans="1:10" ht="13.5" hidden="1" customHeight="1" thickBot="1">
      <c r="A10269" s="410"/>
      <c r="B10269" s="183">
        <v>86.67</v>
      </c>
      <c r="C10269" s="184">
        <v>8093.75</v>
      </c>
      <c r="D10269" s="346" t="s">
        <v>385</v>
      </c>
      <c r="E10269" s="346" t="s">
        <v>386</v>
      </c>
      <c r="F10269" s="346" t="s">
        <v>832</v>
      </c>
      <c r="G10269" s="342">
        <f t="shared" si="325"/>
        <v>450.17073358041557</v>
      </c>
      <c r="H10269" s="342">
        <f t="shared" si="324"/>
        <v>8543.9207335804149</v>
      </c>
      <c r="I10269" s="190"/>
      <c r="J10269" s="347">
        <v>6</v>
      </c>
    </row>
    <row r="10270" spans="1:10" ht="13.5" hidden="1" customHeight="1" thickBot="1">
      <c r="A10270" s="410"/>
      <c r="B10270" s="183">
        <v>78.67</v>
      </c>
      <c r="C10270" s="184">
        <v>7346.66</v>
      </c>
      <c r="D10270" s="346" t="s">
        <v>385</v>
      </c>
      <c r="E10270" s="346" t="s">
        <v>386</v>
      </c>
      <c r="F10270" s="346" t="s">
        <v>821</v>
      </c>
      <c r="G10270" s="342">
        <f t="shared" si="325"/>
        <v>408.61792390003342</v>
      </c>
      <c r="H10270" s="342">
        <f t="shared" si="324"/>
        <v>7755.2779239000329</v>
      </c>
      <c r="I10270" s="190"/>
      <c r="J10270" s="347">
        <v>6</v>
      </c>
    </row>
    <row r="10271" spans="1:10" ht="13.5" hidden="1" customHeight="1" thickBot="1">
      <c r="A10271" s="410"/>
      <c r="B10271" s="183">
        <v>86.67</v>
      </c>
      <c r="C10271" s="184">
        <v>8093.75</v>
      </c>
      <c r="D10271" s="346" t="s">
        <v>385</v>
      </c>
      <c r="E10271" s="346" t="s">
        <v>386</v>
      </c>
      <c r="F10271" s="346" t="s">
        <v>833</v>
      </c>
      <c r="G10271" s="342">
        <f t="shared" si="325"/>
        <v>450.17073358041557</v>
      </c>
      <c r="H10271" s="342">
        <f t="shared" si="324"/>
        <v>8543.9207335804149</v>
      </c>
      <c r="I10271" s="190"/>
      <c r="J10271" s="347">
        <v>6</v>
      </c>
    </row>
    <row r="10272" spans="1:10" ht="13.5" hidden="1" customHeight="1" thickBot="1">
      <c r="A10272" s="410"/>
      <c r="B10272" s="183">
        <v>86.67</v>
      </c>
      <c r="C10272" s="184">
        <v>8093.75</v>
      </c>
      <c r="D10272" s="346" t="s">
        <v>385</v>
      </c>
      <c r="E10272" s="346" t="s">
        <v>386</v>
      </c>
      <c r="F10272" s="346" t="s">
        <v>916</v>
      </c>
      <c r="G10272" s="342">
        <f t="shared" si="325"/>
        <v>450.17073358041557</v>
      </c>
      <c r="H10272" s="342">
        <f t="shared" si="324"/>
        <v>8543.9207335804149</v>
      </c>
      <c r="I10272" s="190"/>
      <c r="J10272" s="347">
        <v>6</v>
      </c>
    </row>
    <row r="10273" spans="1:10" ht="13.5" hidden="1" customHeight="1" thickBot="1">
      <c r="A10273" s="410"/>
      <c r="B10273" s="183">
        <v>149.34</v>
      </c>
      <c r="C10273" s="184">
        <v>9472.43</v>
      </c>
      <c r="D10273" s="346" t="s">
        <v>385</v>
      </c>
      <c r="E10273" s="346" t="s">
        <v>386</v>
      </c>
      <c r="F10273" s="346" t="s">
        <v>917</v>
      </c>
      <c r="G10273" s="342">
        <f t="shared" si="325"/>
        <v>526.85229490522136</v>
      </c>
      <c r="H10273" s="342">
        <f t="shared" si="324"/>
        <v>9999.2822949052224</v>
      </c>
      <c r="I10273" s="190"/>
      <c r="J10273" s="347">
        <v>6</v>
      </c>
    </row>
    <row r="10274" spans="1:10" ht="13.5" hidden="1" customHeight="1" thickBot="1">
      <c r="A10274" s="410"/>
      <c r="B10274" s="183">
        <v>173.34</v>
      </c>
      <c r="C10274" s="184">
        <v>11258.75</v>
      </c>
      <c r="D10274" s="346" t="s">
        <v>385</v>
      </c>
      <c r="E10274" s="346" t="s">
        <v>386</v>
      </c>
      <c r="F10274" s="346" t="s">
        <v>918</v>
      </c>
      <c r="G10274" s="342">
        <f t="shared" si="325"/>
        <v>626.20660963070316</v>
      </c>
      <c r="H10274" s="342">
        <f t="shared" si="324"/>
        <v>11884.956609630703</v>
      </c>
      <c r="I10274" s="190"/>
      <c r="J10274" s="347">
        <v>6</v>
      </c>
    </row>
    <row r="10275" spans="1:10" ht="13.5" hidden="1" customHeight="1" thickBot="1">
      <c r="A10275" s="410"/>
      <c r="B10275" s="183">
        <v>141.34</v>
      </c>
      <c r="C10275" s="184">
        <v>9180.2800000000007</v>
      </c>
      <c r="D10275" s="346" t="s">
        <v>385</v>
      </c>
      <c r="E10275" s="346" t="s">
        <v>386</v>
      </c>
      <c r="F10275" s="346" t="s">
        <v>919</v>
      </c>
      <c r="G10275" s="342">
        <f t="shared" si="325"/>
        <v>510.60304334500296</v>
      </c>
      <c r="H10275" s="342">
        <f t="shared" si="324"/>
        <v>9690.8830433450039</v>
      </c>
      <c r="I10275" s="190"/>
      <c r="J10275" s="347">
        <v>6</v>
      </c>
    </row>
    <row r="10276" spans="1:10" ht="13.5" hidden="1" customHeight="1" thickBot="1">
      <c r="A10276" s="410"/>
      <c r="B10276" s="183">
        <v>173.34</v>
      </c>
      <c r="C10276" s="184">
        <v>11258.75</v>
      </c>
      <c r="D10276" s="346" t="s">
        <v>385</v>
      </c>
      <c r="E10276" s="346" t="s">
        <v>386</v>
      </c>
      <c r="F10276" s="346" t="s">
        <v>920</v>
      </c>
      <c r="G10276" s="342">
        <f t="shared" si="325"/>
        <v>626.20660963070316</v>
      </c>
      <c r="H10276" s="342">
        <f t="shared" si="324"/>
        <v>11884.956609630703</v>
      </c>
      <c r="I10276" s="190"/>
      <c r="J10276" s="347">
        <v>6</v>
      </c>
    </row>
    <row r="10277" spans="1:10" ht="13.5" hidden="1" customHeight="1" thickBot="1">
      <c r="A10277" s="410"/>
      <c r="B10277" s="183">
        <v>109.34</v>
      </c>
      <c r="C10277" s="184">
        <v>6191.94</v>
      </c>
      <c r="D10277" s="346" t="s">
        <v>385</v>
      </c>
      <c r="E10277" s="346" t="s">
        <v>386</v>
      </c>
      <c r="F10277" s="346" t="s">
        <v>858</v>
      </c>
      <c r="G10277" s="342">
        <f t="shared" si="325"/>
        <v>344.39291701447638</v>
      </c>
      <c r="H10277" s="342">
        <f t="shared" si="324"/>
        <v>6536.3329170144762</v>
      </c>
      <c r="I10277" s="190"/>
      <c r="J10277" s="347">
        <v>6</v>
      </c>
    </row>
    <row r="10278" spans="1:10" ht="13.5" hidden="1" customHeight="1" thickBot="1">
      <c r="A10278" s="410"/>
      <c r="B10278" s="183">
        <v>8</v>
      </c>
      <c r="C10278" s="184">
        <v>292.14</v>
      </c>
      <c r="D10278" s="346" t="s">
        <v>834</v>
      </c>
      <c r="E10278" s="346" t="s">
        <v>386</v>
      </c>
      <c r="F10278" s="346" t="s">
        <v>917</v>
      </c>
      <c r="G10278" s="342">
        <f t="shared" si="325"/>
        <v>16.248695364717541</v>
      </c>
      <c r="H10278" s="342">
        <f t="shared" si="324"/>
        <v>308.38869536471753</v>
      </c>
      <c r="I10278" s="190"/>
      <c r="J10278" s="347">
        <v>6</v>
      </c>
    </row>
    <row r="10279" spans="1:10" ht="13.5" hidden="1" customHeight="1" thickBot="1">
      <c r="A10279" s="411"/>
      <c r="B10279" s="183">
        <v>0</v>
      </c>
      <c r="C10279" s="184">
        <v>292.98</v>
      </c>
      <c r="D10279" s="346" t="s">
        <v>393</v>
      </c>
      <c r="E10279" s="346" t="s">
        <v>386</v>
      </c>
      <c r="F10279" s="346" t="s">
        <v>859</v>
      </c>
      <c r="G10279" s="342">
        <f t="shared" si="325"/>
        <v>16.295415786797239</v>
      </c>
      <c r="H10279" s="342">
        <f t="shared" si="324"/>
        <v>309.27541578679728</v>
      </c>
      <c r="I10279" s="190"/>
      <c r="J10279" s="347">
        <v>6</v>
      </c>
    </row>
    <row r="10280" spans="1:10" ht="13.5" thickBot="1">
      <c r="A10280" s="185" t="s">
        <v>606</v>
      </c>
      <c r="B10280" s="186">
        <v>2433.4299999999998</v>
      </c>
      <c r="C10280" s="187">
        <v>202602.36</v>
      </c>
      <c r="D10280" s="412"/>
      <c r="E10280" s="413"/>
      <c r="F10280" s="414"/>
      <c r="G10280" s="342">
        <f t="shared" si="325"/>
        <v>11268.652111360425</v>
      </c>
      <c r="H10280" s="342">
        <f t="shared" si="324"/>
        <v>213871.01211136041</v>
      </c>
      <c r="I10280" s="190">
        <f>+H10280</f>
        <v>213871.01211136041</v>
      </c>
      <c r="J10280" s="347">
        <v>6</v>
      </c>
    </row>
    <row r="10281" spans="1:10" ht="13.5" hidden="1" customHeight="1" thickBot="1">
      <c r="A10281" s="409" t="s">
        <v>607</v>
      </c>
      <c r="B10281" s="183">
        <v>0</v>
      </c>
      <c r="C10281" s="184">
        <v>812.12</v>
      </c>
      <c r="D10281" s="346" t="s">
        <v>588</v>
      </c>
      <c r="E10281" s="346" t="s">
        <v>386</v>
      </c>
      <c r="F10281" s="346" t="s">
        <v>827</v>
      </c>
      <c r="G10281" s="342">
        <f t="shared" si="325"/>
        <v>45.169749023051999</v>
      </c>
      <c r="H10281" s="342">
        <f t="shared" si="324"/>
        <v>857.28974902305197</v>
      </c>
      <c r="I10281" s="190"/>
      <c r="J10281" s="347">
        <v>6</v>
      </c>
    </row>
    <row r="10282" spans="1:10" ht="13.5" hidden="1" customHeight="1" thickBot="1">
      <c r="A10282" s="410"/>
      <c r="B10282" s="183">
        <v>0</v>
      </c>
      <c r="C10282" s="184">
        <v>713.06</v>
      </c>
      <c r="D10282" s="346" t="s">
        <v>390</v>
      </c>
      <c r="E10282" s="346" t="s">
        <v>386</v>
      </c>
      <c r="F10282" s="346" t="s">
        <v>817</v>
      </c>
      <c r="G10282" s="342">
        <f t="shared" si="325"/>
        <v>39.660076390653416</v>
      </c>
      <c r="H10282" s="342">
        <f t="shared" si="324"/>
        <v>752.72007639065339</v>
      </c>
      <c r="I10282" s="190"/>
      <c r="J10282" s="347">
        <v>6</v>
      </c>
    </row>
    <row r="10283" spans="1:10" ht="13.5" hidden="1" customHeight="1" thickBot="1">
      <c r="A10283" s="410"/>
      <c r="B10283" s="183">
        <v>0</v>
      </c>
      <c r="C10283" s="184">
        <v>713.06</v>
      </c>
      <c r="D10283" s="346" t="s">
        <v>390</v>
      </c>
      <c r="E10283" s="346" t="s">
        <v>386</v>
      </c>
      <c r="F10283" s="346" t="s">
        <v>822</v>
      </c>
      <c r="G10283" s="342">
        <f t="shared" si="325"/>
        <v>39.660076390653416</v>
      </c>
      <c r="H10283" s="342">
        <f t="shared" si="324"/>
        <v>752.72007639065339</v>
      </c>
      <c r="I10283" s="190"/>
      <c r="J10283" s="347">
        <v>6</v>
      </c>
    </row>
    <row r="10284" spans="1:10" ht="13.5" hidden="1" customHeight="1" thickBot="1">
      <c r="A10284" s="410"/>
      <c r="B10284" s="183">
        <v>0</v>
      </c>
      <c r="C10284" s="184">
        <v>713.06</v>
      </c>
      <c r="D10284" s="346" t="s">
        <v>390</v>
      </c>
      <c r="E10284" s="346" t="s">
        <v>386</v>
      </c>
      <c r="F10284" s="346" t="s">
        <v>823</v>
      </c>
      <c r="G10284" s="342">
        <f t="shared" si="325"/>
        <v>39.660076390653416</v>
      </c>
      <c r="H10284" s="342">
        <f t="shared" si="324"/>
        <v>752.72007639065339</v>
      </c>
      <c r="I10284" s="190"/>
      <c r="J10284" s="347">
        <v>6</v>
      </c>
    </row>
    <row r="10285" spans="1:10" ht="13.5" hidden="1" customHeight="1" thickBot="1">
      <c r="A10285" s="410"/>
      <c r="B10285" s="183">
        <v>0</v>
      </c>
      <c r="C10285" s="184">
        <v>713.06</v>
      </c>
      <c r="D10285" s="346" t="s">
        <v>390</v>
      </c>
      <c r="E10285" s="346" t="s">
        <v>386</v>
      </c>
      <c r="F10285" s="346" t="s">
        <v>824</v>
      </c>
      <c r="G10285" s="342">
        <f t="shared" si="325"/>
        <v>39.660076390653416</v>
      </c>
      <c r="H10285" s="342">
        <f t="shared" si="324"/>
        <v>752.72007639065339</v>
      </c>
      <c r="I10285" s="190"/>
      <c r="J10285" s="347">
        <v>6</v>
      </c>
    </row>
    <row r="10286" spans="1:10" ht="13.5" hidden="1" customHeight="1" thickBot="1">
      <c r="A10286" s="410"/>
      <c r="B10286" s="183">
        <v>0</v>
      </c>
      <c r="C10286" s="184">
        <v>713.06</v>
      </c>
      <c r="D10286" s="346" t="s">
        <v>390</v>
      </c>
      <c r="E10286" s="346" t="s">
        <v>386</v>
      </c>
      <c r="F10286" s="346" t="s">
        <v>825</v>
      </c>
      <c r="G10286" s="342">
        <f t="shared" si="325"/>
        <v>39.660076390653416</v>
      </c>
      <c r="H10286" s="342">
        <f t="shared" si="324"/>
        <v>752.72007639065339</v>
      </c>
      <c r="I10286" s="190"/>
      <c r="J10286" s="347">
        <v>6</v>
      </c>
    </row>
    <row r="10287" spans="1:10" ht="13.5" hidden="1" customHeight="1" thickBot="1">
      <c r="A10287" s="410"/>
      <c r="B10287" s="183">
        <v>0</v>
      </c>
      <c r="C10287" s="184">
        <v>713.06</v>
      </c>
      <c r="D10287" s="346" t="s">
        <v>390</v>
      </c>
      <c r="E10287" s="346" t="s">
        <v>386</v>
      </c>
      <c r="F10287" s="346" t="s">
        <v>818</v>
      </c>
      <c r="G10287" s="342">
        <f t="shared" si="325"/>
        <v>39.660076390653416</v>
      </c>
      <c r="H10287" s="342">
        <f t="shared" si="324"/>
        <v>752.72007639065339</v>
      </c>
      <c r="I10287" s="190"/>
      <c r="J10287" s="347">
        <v>6</v>
      </c>
    </row>
    <row r="10288" spans="1:10" ht="13.5" hidden="1" customHeight="1" thickBot="1">
      <c r="A10288" s="410"/>
      <c r="B10288" s="183">
        <v>0</v>
      </c>
      <c r="C10288" s="184">
        <v>713.06</v>
      </c>
      <c r="D10288" s="346" t="s">
        <v>390</v>
      </c>
      <c r="E10288" s="346" t="s">
        <v>386</v>
      </c>
      <c r="F10288" s="346" t="s">
        <v>826</v>
      </c>
      <c r="G10288" s="342">
        <f t="shared" si="325"/>
        <v>39.660076390653416</v>
      </c>
      <c r="H10288" s="342">
        <f t="shared" si="324"/>
        <v>752.72007639065339</v>
      </c>
      <c r="I10288" s="190"/>
      <c r="J10288" s="347">
        <v>6</v>
      </c>
    </row>
    <row r="10289" spans="1:10" ht="13.5" hidden="1" customHeight="1" thickBot="1">
      <c r="A10289" s="410"/>
      <c r="B10289" s="183">
        <v>0</v>
      </c>
      <c r="C10289" s="184">
        <v>713.06</v>
      </c>
      <c r="D10289" s="346" t="s">
        <v>390</v>
      </c>
      <c r="E10289" s="346" t="s">
        <v>386</v>
      </c>
      <c r="F10289" s="346" t="s">
        <v>827</v>
      </c>
      <c r="G10289" s="342">
        <f t="shared" si="325"/>
        <v>39.660076390653416</v>
      </c>
      <c r="H10289" s="342">
        <f t="shared" si="324"/>
        <v>752.72007639065339</v>
      </c>
      <c r="I10289" s="190"/>
      <c r="J10289" s="347">
        <v>6</v>
      </c>
    </row>
    <row r="10290" spans="1:10" ht="13.5" hidden="1" customHeight="1" thickBot="1">
      <c r="A10290" s="410"/>
      <c r="B10290" s="183">
        <v>0</v>
      </c>
      <c r="C10290" s="184">
        <v>713.06</v>
      </c>
      <c r="D10290" s="346" t="s">
        <v>390</v>
      </c>
      <c r="E10290" s="346" t="s">
        <v>386</v>
      </c>
      <c r="F10290" s="346" t="s">
        <v>828</v>
      </c>
      <c r="G10290" s="342">
        <f t="shared" si="325"/>
        <v>39.660076390653416</v>
      </c>
      <c r="H10290" s="342">
        <f t="shared" si="324"/>
        <v>752.72007639065339</v>
      </c>
      <c r="I10290" s="190"/>
      <c r="J10290" s="347">
        <v>6</v>
      </c>
    </row>
    <row r="10291" spans="1:10" ht="13.5" hidden="1" customHeight="1" thickBot="1">
      <c r="A10291" s="410"/>
      <c r="B10291" s="183">
        <v>0</v>
      </c>
      <c r="C10291" s="184">
        <v>713.06</v>
      </c>
      <c r="D10291" s="346" t="s">
        <v>390</v>
      </c>
      <c r="E10291" s="346" t="s">
        <v>386</v>
      </c>
      <c r="F10291" s="346" t="s">
        <v>819</v>
      </c>
      <c r="G10291" s="342">
        <f t="shared" si="325"/>
        <v>39.660076390653416</v>
      </c>
      <c r="H10291" s="342">
        <f t="shared" si="324"/>
        <v>752.72007639065339</v>
      </c>
      <c r="I10291" s="190"/>
      <c r="J10291" s="347">
        <v>6</v>
      </c>
    </row>
    <row r="10292" spans="1:10" ht="13.5" hidden="1" customHeight="1" thickBot="1">
      <c r="A10292" s="410"/>
      <c r="B10292" s="183">
        <v>0</v>
      </c>
      <c r="C10292" s="184">
        <v>713.06</v>
      </c>
      <c r="D10292" s="346" t="s">
        <v>390</v>
      </c>
      <c r="E10292" s="346" t="s">
        <v>386</v>
      </c>
      <c r="F10292" s="346" t="s">
        <v>829</v>
      </c>
      <c r="G10292" s="342">
        <f t="shared" si="325"/>
        <v>39.660076390653416</v>
      </c>
      <c r="H10292" s="342">
        <f t="shared" si="324"/>
        <v>752.72007639065339</v>
      </c>
      <c r="I10292" s="190"/>
      <c r="J10292" s="347">
        <v>6</v>
      </c>
    </row>
    <row r="10293" spans="1:10" ht="13.5" hidden="1" customHeight="1" thickBot="1">
      <c r="A10293" s="410"/>
      <c r="B10293" s="183">
        <v>0</v>
      </c>
      <c r="C10293" s="184">
        <v>713.06</v>
      </c>
      <c r="D10293" s="346" t="s">
        <v>390</v>
      </c>
      <c r="E10293" s="346" t="s">
        <v>386</v>
      </c>
      <c r="F10293" s="346" t="s">
        <v>830</v>
      </c>
      <c r="G10293" s="342">
        <f t="shared" si="325"/>
        <v>39.660076390653416</v>
      </c>
      <c r="H10293" s="342">
        <f t="shared" si="324"/>
        <v>752.72007639065339</v>
      </c>
      <c r="I10293" s="190"/>
      <c r="J10293" s="347">
        <v>6</v>
      </c>
    </row>
    <row r="10294" spans="1:10" ht="13.5" hidden="1" customHeight="1" thickBot="1">
      <c r="A10294" s="410"/>
      <c r="B10294" s="183">
        <v>0</v>
      </c>
      <c r="C10294" s="184">
        <v>713.06</v>
      </c>
      <c r="D10294" s="346" t="s">
        <v>390</v>
      </c>
      <c r="E10294" s="346" t="s">
        <v>386</v>
      </c>
      <c r="F10294" s="346" t="s">
        <v>820</v>
      </c>
      <c r="G10294" s="342">
        <f t="shared" si="325"/>
        <v>39.660076390653416</v>
      </c>
      <c r="H10294" s="342">
        <f t="shared" si="324"/>
        <v>752.72007639065339</v>
      </c>
      <c r="I10294" s="190"/>
      <c r="J10294" s="347">
        <v>6</v>
      </c>
    </row>
    <row r="10295" spans="1:10" ht="13.5" hidden="1" customHeight="1" thickBot="1">
      <c r="A10295" s="410"/>
      <c r="B10295" s="183">
        <v>0</v>
      </c>
      <c r="C10295" s="184">
        <v>713.06</v>
      </c>
      <c r="D10295" s="346" t="s">
        <v>390</v>
      </c>
      <c r="E10295" s="346" t="s">
        <v>386</v>
      </c>
      <c r="F10295" s="346" t="s">
        <v>805</v>
      </c>
      <c r="G10295" s="342">
        <f t="shared" si="325"/>
        <v>39.660076390653416</v>
      </c>
      <c r="H10295" s="342">
        <f t="shared" si="324"/>
        <v>752.72007639065339</v>
      </c>
      <c r="I10295" s="190"/>
      <c r="J10295" s="347">
        <v>6</v>
      </c>
    </row>
    <row r="10296" spans="1:10" ht="13.5" hidden="1" customHeight="1" thickBot="1">
      <c r="A10296" s="410"/>
      <c r="B10296" s="183">
        <v>0</v>
      </c>
      <c r="C10296" s="184">
        <v>713.06</v>
      </c>
      <c r="D10296" s="346" t="s">
        <v>390</v>
      </c>
      <c r="E10296" s="346" t="s">
        <v>386</v>
      </c>
      <c r="F10296" s="346" t="s">
        <v>831</v>
      </c>
      <c r="G10296" s="342">
        <f t="shared" si="325"/>
        <v>39.660076390653416</v>
      </c>
      <c r="H10296" s="342">
        <f t="shared" si="324"/>
        <v>752.72007639065339</v>
      </c>
      <c r="I10296" s="190"/>
      <c r="J10296" s="347">
        <v>6</v>
      </c>
    </row>
    <row r="10297" spans="1:10" ht="13.5" hidden="1" customHeight="1" thickBot="1">
      <c r="A10297" s="410"/>
      <c r="B10297" s="183">
        <v>0</v>
      </c>
      <c r="C10297" s="184">
        <v>713.06</v>
      </c>
      <c r="D10297" s="346" t="s">
        <v>390</v>
      </c>
      <c r="E10297" s="346" t="s">
        <v>386</v>
      </c>
      <c r="F10297" s="346" t="s">
        <v>832</v>
      </c>
      <c r="G10297" s="342">
        <f t="shared" si="325"/>
        <v>39.660076390653416</v>
      </c>
      <c r="H10297" s="342">
        <f t="shared" si="324"/>
        <v>752.72007639065339</v>
      </c>
      <c r="I10297" s="190"/>
      <c r="J10297" s="347">
        <v>6</v>
      </c>
    </row>
    <row r="10298" spans="1:10" ht="13.5" hidden="1" customHeight="1" thickBot="1">
      <c r="A10298" s="410"/>
      <c r="B10298" s="183">
        <v>0</v>
      </c>
      <c r="C10298" s="184">
        <v>713.06</v>
      </c>
      <c r="D10298" s="346" t="s">
        <v>390</v>
      </c>
      <c r="E10298" s="346" t="s">
        <v>386</v>
      </c>
      <c r="F10298" s="346" t="s">
        <v>821</v>
      </c>
      <c r="G10298" s="342">
        <f t="shared" si="325"/>
        <v>39.660076390653416</v>
      </c>
      <c r="H10298" s="342">
        <f t="shared" si="324"/>
        <v>752.72007639065339</v>
      </c>
      <c r="I10298" s="190"/>
      <c r="J10298" s="347">
        <v>6</v>
      </c>
    </row>
    <row r="10299" spans="1:10" ht="13.5" hidden="1" customHeight="1" thickBot="1">
      <c r="A10299" s="410"/>
      <c r="B10299" s="183">
        <v>0</v>
      </c>
      <c r="C10299" s="184">
        <v>713.06</v>
      </c>
      <c r="D10299" s="346" t="s">
        <v>390</v>
      </c>
      <c r="E10299" s="346" t="s">
        <v>386</v>
      </c>
      <c r="F10299" s="346" t="s">
        <v>833</v>
      </c>
      <c r="G10299" s="342">
        <f t="shared" si="325"/>
        <v>39.660076390653416</v>
      </c>
      <c r="H10299" s="342">
        <f t="shared" si="324"/>
        <v>752.72007639065339</v>
      </c>
      <c r="I10299" s="190"/>
      <c r="J10299" s="347">
        <v>6</v>
      </c>
    </row>
    <row r="10300" spans="1:10" ht="13.5" hidden="1" customHeight="1" thickBot="1">
      <c r="A10300" s="410"/>
      <c r="B10300" s="183">
        <v>0</v>
      </c>
      <c r="C10300" s="184">
        <v>713.06</v>
      </c>
      <c r="D10300" s="346" t="s">
        <v>390</v>
      </c>
      <c r="E10300" s="346" t="s">
        <v>386</v>
      </c>
      <c r="F10300" s="346" t="s">
        <v>916</v>
      </c>
      <c r="G10300" s="342">
        <f t="shared" si="325"/>
        <v>39.660076390653416</v>
      </c>
      <c r="H10300" s="342">
        <f t="shared" si="324"/>
        <v>752.72007639065339</v>
      </c>
      <c r="I10300" s="190"/>
      <c r="J10300" s="347">
        <v>6</v>
      </c>
    </row>
    <row r="10301" spans="1:10" ht="13.5" hidden="1" customHeight="1" thickBot="1">
      <c r="A10301" s="410"/>
      <c r="B10301" s="183">
        <v>0</v>
      </c>
      <c r="C10301" s="184">
        <v>713.06</v>
      </c>
      <c r="D10301" s="346" t="s">
        <v>390</v>
      </c>
      <c r="E10301" s="346" t="s">
        <v>386</v>
      </c>
      <c r="F10301" s="346" t="s">
        <v>917</v>
      </c>
      <c r="G10301" s="342">
        <f t="shared" si="325"/>
        <v>39.660076390653416</v>
      </c>
      <c r="H10301" s="342">
        <f t="shared" si="324"/>
        <v>752.72007639065339</v>
      </c>
      <c r="I10301" s="190"/>
      <c r="J10301" s="347">
        <v>6</v>
      </c>
    </row>
    <row r="10302" spans="1:10" ht="13.5" hidden="1" customHeight="1" thickBot="1">
      <c r="A10302" s="410"/>
      <c r="B10302" s="183">
        <v>0</v>
      </c>
      <c r="C10302" s="184">
        <v>713.06</v>
      </c>
      <c r="D10302" s="346" t="s">
        <v>390</v>
      </c>
      <c r="E10302" s="346" t="s">
        <v>386</v>
      </c>
      <c r="F10302" s="346" t="s">
        <v>918</v>
      </c>
      <c r="G10302" s="342">
        <f t="shared" si="325"/>
        <v>39.660076390653416</v>
      </c>
      <c r="H10302" s="342">
        <f t="shared" si="324"/>
        <v>752.72007639065339</v>
      </c>
      <c r="I10302" s="190"/>
      <c r="J10302" s="347">
        <v>6</v>
      </c>
    </row>
    <row r="10303" spans="1:10" ht="13.5" hidden="1" customHeight="1" thickBot="1">
      <c r="A10303" s="410"/>
      <c r="B10303" s="183">
        <v>0</v>
      </c>
      <c r="C10303" s="184">
        <v>713.06</v>
      </c>
      <c r="D10303" s="346" t="s">
        <v>390</v>
      </c>
      <c r="E10303" s="346" t="s">
        <v>386</v>
      </c>
      <c r="F10303" s="346" t="s">
        <v>919</v>
      </c>
      <c r="G10303" s="342">
        <f t="shared" si="325"/>
        <v>39.660076390653416</v>
      </c>
      <c r="H10303" s="342">
        <f t="shared" si="324"/>
        <v>752.72007639065339</v>
      </c>
      <c r="I10303" s="190"/>
      <c r="J10303" s="347">
        <v>6</v>
      </c>
    </row>
    <row r="10304" spans="1:10" ht="13.5" hidden="1" customHeight="1" thickBot="1">
      <c r="A10304" s="410"/>
      <c r="B10304" s="183">
        <v>0</v>
      </c>
      <c r="C10304" s="184">
        <v>713.06</v>
      </c>
      <c r="D10304" s="346" t="s">
        <v>390</v>
      </c>
      <c r="E10304" s="346" t="s">
        <v>386</v>
      </c>
      <c r="F10304" s="346" t="s">
        <v>920</v>
      </c>
      <c r="G10304" s="342">
        <f t="shared" si="325"/>
        <v>39.660076390653416</v>
      </c>
      <c r="H10304" s="342">
        <f t="shared" si="324"/>
        <v>752.72007639065339</v>
      </c>
      <c r="I10304" s="190"/>
      <c r="J10304" s="347">
        <v>6</v>
      </c>
    </row>
    <row r="10305" spans="1:10" ht="13.5" hidden="1" customHeight="1" thickBot="1">
      <c r="A10305" s="410"/>
      <c r="B10305" s="183">
        <v>0</v>
      </c>
      <c r="C10305" s="184">
        <v>712.99</v>
      </c>
      <c r="D10305" s="346" t="s">
        <v>390</v>
      </c>
      <c r="E10305" s="346" t="s">
        <v>386</v>
      </c>
      <c r="F10305" s="346" t="s">
        <v>858</v>
      </c>
      <c r="G10305" s="342">
        <f t="shared" si="325"/>
        <v>39.656183022146777</v>
      </c>
      <c r="H10305" s="342">
        <f t="shared" si="324"/>
        <v>752.64618302214683</v>
      </c>
      <c r="I10305" s="190"/>
      <c r="J10305" s="347">
        <v>6</v>
      </c>
    </row>
    <row r="10306" spans="1:10" ht="13.5" hidden="1" customHeight="1" thickBot="1">
      <c r="A10306" s="410"/>
      <c r="B10306" s="183">
        <v>31.2</v>
      </c>
      <c r="C10306" s="184">
        <v>2157.48</v>
      </c>
      <c r="D10306" s="346" t="s">
        <v>391</v>
      </c>
      <c r="E10306" s="346" t="s">
        <v>386</v>
      </c>
      <c r="F10306" s="346" t="s">
        <v>817</v>
      </c>
      <c r="G10306" s="342">
        <f t="shared" si="325"/>
        <v>119.99806693869652</v>
      </c>
      <c r="H10306" s="342">
        <f t="shared" si="324"/>
        <v>2277.4780669386964</v>
      </c>
      <c r="I10306" s="190"/>
      <c r="J10306" s="347">
        <v>6</v>
      </c>
    </row>
    <row r="10307" spans="1:10" ht="13.5" hidden="1" customHeight="1" thickBot="1">
      <c r="A10307" s="410"/>
      <c r="B10307" s="183">
        <v>31.2</v>
      </c>
      <c r="C10307" s="184">
        <v>2157.48</v>
      </c>
      <c r="D10307" s="346" t="s">
        <v>391</v>
      </c>
      <c r="E10307" s="346" t="s">
        <v>386</v>
      </c>
      <c r="F10307" s="346" t="s">
        <v>818</v>
      </c>
      <c r="G10307" s="342">
        <f t="shared" si="325"/>
        <v>119.99806693869652</v>
      </c>
      <c r="H10307" s="342">
        <f t="shared" si="324"/>
        <v>2277.4780669386964</v>
      </c>
      <c r="I10307" s="190"/>
      <c r="J10307" s="347">
        <v>6</v>
      </c>
    </row>
    <row r="10308" spans="1:10" ht="13.5" hidden="1" customHeight="1" thickBot="1">
      <c r="A10308" s="410"/>
      <c r="B10308" s="183">
        <v>31.2</v>
      </c>
      <c r="C10308" s="184">
        <v>2250.56</v>
      </c>
      <c r="D10308" s="346" t="s">
        <v>391</v>
      </c>
      <c r="E10308" s="346" t="s">
        <v>386</v>
      </c>
      <c r="F10308" s="346" t="s">
        <v>819</v>
      </c>
      <c r="G10308" s="342">
        <f t="shared" si="325"/>
        <v>125.17513466152774</v>
      </c>
      <c r="H10308" s="342">
        <f t="shared" si="324"/>
        <v>2375.7351346615278</v>
      </c>
      <c r="I10308" s="190"/>
      <c r="J10308" s="347">
        <v>6</v>
      </c>
    </row>
    <row r="10309" spans="1:10" ht="13.5" hidden="1" customHeight="1" thickBot="1">
      <c r="A10309" s="410"/>
      <c r="B10309" s="183">
        <v>31.2</v>
      </c>
      <c r="C10309" s="184">
        <v>2250.56</v>
      </c>
      <c r="D10309" s="346" t="s">
        <v>391</v>
      </c>
      <c r="E10309" s="346" t="s">
        <v>386</v>
      </c>
      <c r="F10309" s="346" t="s">
        <v>820</v>
      </c>
      <c r="G10309" s="342">
        <f t="shared" si="325"/>
        <v>125.17513466152774</v>
      </c>
      <c r="H10309" s="342">
        <f t="shared" si="324"/>
        <v>2375.7351346615278</v>
      </c>
      <c r="I10309" s="190"/>
      <c r="J10309" s="347">
        <v>6</v>
      </c>
    </row>
    <row r="10310" spans="1:10" ht="13.5" hidden="1" customHeight="1" thickBot="1">
      <c r="A10310" s="410"/>
      <c r="B10310" s="183">
        <v>31.2</v>
      </c>
      <c r="C10310" s="184">
        <v>2250.56</v>
      </c>
      <c r="D10310" s="346" t="s">
        <v>391</v>
      </c>
      <c r="E10310" s="346" t="s">
        <v>386</v>
      </c>
      <c r="F10310" s="346" t="s">
        <v>821</v>
      </c>
      <c r="G10310" s="342">
        <f t="shared" si="325"/>
        <v>125.17513466152774</v>
      </c>
      <c r="H10310" s="342">
        <f t="shared" si="324"/>
        <v>2375.7351346615278</v>
      </c>
      <c r="I10310" s="190"/>
      <c r="J10310" s="347">
        <v>6</v>
      </c>
    </row>
    <row r="10311" spans="1:10" ht="13.5" hidden="1" customHeight="1" thickBot="1">
      <c r="A10311" s="410"/>
      <c r="B10311" s="183">
        <v>62.4</v>
      </c>
      <c r="C10311" s="184">
        <v>4611.18</v>
      </c>
      <c r="D10311" s="346" t="s">
        <v>391</v>
      </c>
      <c r="E10311" s="346" t="s">
        <v>386</v>
      </c>
      <c r="F10311" s="346" t="s">
        <v>919</v>
      </c>
      <c r="G10311" s="342">
        <f t="shared" si="325"/>
        <v>256.47175700649768</v>
      </c>
      <c r="H10311" s="342">
        <f t="shared" si="324"/>
        <v>4867.651757006498</v>
      </c>
      <c r="I10311" s="190"/>
      <c r="J10311" s="347">
        <v>6</v>
      </c>
    </row>
    <row r="10312" spans="1:10" ht="13.5" hidden="1" customHeight="1" thickBot="1">
      <c r="A10312" s="410"/>
      <c r="B10312" s="183">
        <v>62.4</v>
      </c>
      <c r="C10312" s="184">
        <v>4611.18</v>
      </c>
      <c r="D10312" s="346" t="s">
        <v>391</v>
      </c>
      <c r="E10312" s="346" t="s">
        <v>386</v>
      </c>
      <c r="F10312" s="346" t="s">
        <v>858</v>
      </c>
      <c r="G10312" s="342">
        <f t="shared" si="325"/>
        <v>256.47175700649768</v>
      </c>
      <c r="H10312" s="342">
        <f t="shared" si="324"/>
        <v>4867.651757006498</v>
      </c>
      <c r="I10312" s="190"/>
      <c r="J10312" s="347">
        <v>6</v>
      </c>
    </row>
    <row r="10313" spans="1:10" ht="13.5" hidden="1" customHeight="1" thickBot="1">
      <c r="A10313" s="410"/>
      <c r="B10313" s="183">
        <v>220.14</v>
      </c>
      <c r="C10313" s="184">
        <v>16896.96</v>
      </c>
      <c r="D10313" s="346" t="s">
        <v>385</v>
      </c>
      <c r="E10313" s="346" t="s">
        <v>386</v>
      </c>
      <c r="F10313" s="346" t="s">
        <v>817</v>
      </c>
      <c r="G10313" s="342">
        <f t="shared" si="325"/>
        <v>939.80131317114285</v>
      </c>
      <c r="H10313" s="342">
        <f t="shared" si="324"/>
        <v>17836.761313171141</v>
      </c>
      <c r="I10313" s="190"/>
      <c r="J10313" s="347">
        <v>6</v>
      </c>
    </row>
    <row r="10314" spans="1:10" ht="13.5" hidden="1" customHeight="1" thickBot="1">
      <c r="A10314" s="410"/>
      <c r="B10314" s="183">
        <v>291.43</v>
      </c>
      <c r="C10314" s="184">
        <v>22222.639999999999</v>
      </c>
      <c r="D10314" s="346" t="s">
        <v>385</v>
      </c>
      <c r="E10314" s="346" t="s">
        <v>386</v>
      </c>
      <c r="F10314" s="346" t="s">
        <v>822</v>
      </c>
      <c r="G10314" s="342">
        <f t="shared" si="325"/>
        <v>1236.0132387204305</v>
      </c>
      <c r="H10314" s="342">
        <f t="shared" si="324"/>
        <v>23458.653238720432</v>
      </c>
      <c r="I10314" s="190"/>
      <c r="J10314" s="347">
        <v>6</v>
      </c>
    </row>
    <row r="10315" spans="1:10" ht="13.5" hidden="1" customHeight="1" thickBot="1">
      <c r="A10315" s="410"/>
      <c r="B10315" s="183">
        <v>291.33999999999997</v>
      </c>
      <c r="C10315" s="184">
        <v>21129.93</v>
      </c>
      <c r="D10315" s="346" t="s">
        <v>385</v>
      </c>
      <c r="E10315" s="346" t="s">
        <v>386</v>
      </c>
      <c r="F10315" s="346" t="s">
        <v>823</v>
      </c>
      <c r="G10315" s="342">
        <f t="shared" si="325"/>
        <v>1175.2372001362569</v>
      </c>
      <c r="H10315" s="342">
        <f t="shared" ref="H10315:H10378" si="326">+G10315+C10315</f>
        <v>22305.167200136257</v>
      </c>
      <c r="I10315" s="190"/>
      <c r="J10315" s="347">
        <v>6</v>
      </c>
    </row>
    <row r="10316" spans="1:10" ht="13.5" hidden="1" customHeight="1" thickBot="1">
      <c r="A10316" s="410"/>
      <c r="B10316" s="183">
        <v>338.01</v>
      </c>
      <c r="C10316" s="184">
        <v>23373.599999999999</v>
      </c>
      <c r="D10316" s="346" t="s">
        <v>385</v>
      </c>
      <c r="E10316" s="346" t="s">
        <v>386</v>
      </c>
      <c r="F10316" s="346" t="s">
        <v>824</v>
      </c>
      <c r="G10316" s="342">
        <f t="shared" si="325"/>
        <v>1300.0291160976308</v>
      </c>
      <c r="H10316" s="342">
        <f t="shared" si="326"/>
        <v>24673.629116097629</v>
      </c>
      <c r="I10316" s="190"/>
      <c r="J10316" s="347">
        <v>6</v>
      </c>
    </row>
    <row r="10317" spans="1:10" ht="13.5" hidden="1" customHeight="1" thickBot="1">
      <c r="A10317" s="410"/>
      <c r="B10317" s="183">
        <v>330.81</v>
      </c>
      <c r="C10317" s="184">
        <v>22320.51</v>
      </c>
      <c r="D10317" s="346" t="s">
        <v>385</v>
      </c>
      <c r="E10317" s="346" t="s">
        <v>386</v>
      </c>
      <c r="F10317" s="346" t="s">
        <v>825</v>
      </c>
      <c r="G10317" s="342">
        <f t="shared" si="325"/>
        <v>1241.4567240882163</v>
      </c>
      <c r="H10317" s="342">
        <f t="shared" si="326"/>
        <v>23561.966724088215</v>
      </c>
      <c r="I10317" s="190"/>
      <c r="J10317" s="347">
        <v>6</v>
      </c>
    </row>
    <row r="10318" spans="1:10" ht="13.5" hidden="1" customHeight="1" thickBot="1">
      <c r="A10318" s="410"/>
      <c r="B10318" s="183">
        <v>306.81</v>
      </c>
      <c r="C10318" s="184">
        <v>21216.12</v>
      </c>
      <c r="D10318" s="346" t="s">
        <v>385</v>
      </c>
      <c r="E10318" s="346" t="s">
        <v>386</v>
      </c>
      <c r="F10318" s="346" t="s">
        <v>818</v>
      </c>
      <c r="G10318" s="342">
        <f t="shared" si="325"/>
        <v>1180.0310491589344</v>
      </c>
      <c r="H10318" s="342">
        <f t="shared" si="326"/>
        <v>22396.151049158932</v>
      </c>
      <c r="I10318" s="190"/>
      <c r="J10318" s="347">
        <v>6</v>
      </c>
    </row>
    <row r="10319" spans="1:10" ht="13.5" hidden="1" customHeight="1" thickBot="1">
      <c r="A10319" s="410"/>
      <c r="B10319" s="183">
        <v>306.81</v>
      </c>
      <c r="C10319" s="184">
        <v>21954.59</v>
      </c>
      <c r="D10319" s="346" t="s">
        <v>385</v>
      </c>
      <c r="E10319" s="346" t="s">
        <v>386</v>
      </c>
      <c r="F10319" s="346" t="s">
        <v>826</v>
      </c>
      <c r="G10319" s="342">
        <f t="shared" ref="G10319:G10382" si="327">+(C10319/$C$12584)*1312742.08</f>
        <v>1221.1044183174988</v>
      </c>
      <c r="H10319" s="342">
        <f t="shared" si="326"/>
        <v>23175.6944183175</v>
      </c>
      <c r="I10319" s="190"/>
      <c r="J10319" s="347">
        <v>6</v>
      </c>
    </row>
    <row r="10320" spans="1:10" ht="13.5" hidden="1" customHeight="1" thickBot="1">
      <c r="A10320" s="410"/>
      <c r="B10320" s="183">
        <v>314.01</v>
      </c>
      <c r="C10320" s="184">
        <v>22674.14</v>
      </c>
      <c r="D10320" s="346" t="s">
        <v>385</v>
      </c>
      <c r="E10320" s="346" t="s">
        <v>386</v>
      </c>
      <c r="F10320" s="346" t="s">
        <v>827</v>
      </c>
      <c r="G10320" s="342">
        <f t="shared" si="327"/>
        <v>1261.1254655882678</v>
      </c>
      <c r="H10320" s="342">
        <f t="shared" si="326"/>
        <v>23935.265465588269</v>
      </c>
      <c r="I10320" s="190"/>
      <c r="J10320" s="347">
        <v>6</v>
      </c>
    </row>
    <row r="10321" spans="1:10" ht="13.5" hidden="1" customHeight="1" thickBot="1">
      <c r="A10321" s="410"/>
      <c r="B10321" s="183">
        <v>338.01</v>
      </c>
      <c r="C10321" s="184">
        <v>24382.07</v>
      </c>
      <c r="D10321" s="346" t="s">
        <v>385</v>
      </c>
      <c r="E10321" s="346" t="s">
        <v>386</v>
      </c>
      <c r="F10321" s="346" t="s">
        <v>828</v>
      </c>
      <c r="G10321" s="342">
        <f t="shared" si="327"/>
        <v>1356.119763781812</v>
      </c>
      <c r="H10321" s="342">
        <f t="shared" si="326"/>
        <v>25738.189763781811</v>
      </c>
      <c r="I10321" s="190"/>
      <c r="J10321" s="347">
        <v>6</v>
      </c>
    </row>
    <row r="10322" spans="1:10" ht="13.5" hidden="1" customHeight="1" thickBot="1">
      <c r="A10322" s="410"/>
      <c r="B10322" s="183">
        <v>262.81</v>
      </c>
      <c r="C10322" s="184">
        <v>19850.62</v>
      </c>
      <c r="D10322" s="346" t="s">
        <v>385</v>
      </c>
      <c r="E10322" s="346" t="s">
        <v>386</v>
      </c>
      <c r="F10322" s="346" t="s">
        <v>819</v>
      </c>
      <c r="G10322" s="342">
        <f t="shared" si="327"/>
        <v>1104.0825535043791</v>
      </c>
      <c r="H10322" s="342">
        <f t="shared" si="326"/>
        <v>20954.702553504379</v>
      </c>
      <c r="I10322" s="190"/>
      <c r="J10322" s="347">
        <v>6</v>
      </c>
    </row>
    <row r="10323" spans="1:10" ht="13.5" hidden="1" customHeight="1" thickBot="1">
      <c r="A10323" s="410"/>
      <c r="B10323" s="183">
        <v>258.01</v>
      </c>
      <c r="C10323" s="184">
        <v>13188.91</v>
      </c>
      <c r="D10323" s="346" t="s">
        <v>385</v>
      </c>
      <c r="E10323" s="346" t="s">
        <v>386</v>
      </c>
      <c r="F10323" s="346" t="s">
        <v>829</v>
      </c>
      <c r="G10323" s="342">
        <f t="shared" si="327"/>
        <v>733.56124044183207</v>
      </c>
      <c r="H10323" s="342">
        <f t="shared" si="326"/>
        <v>13922.471240441831</v>
      </c>
      <c r="I10323" s="190"/>
      <c r="J10323" s="347">
        <v>6</v>
      </c>
    </row>
    <row r="10324" spans="1:10" ht="13.5" hidden="1" customHeight="1" thickBot="1">
      <c r="A10324" s="410"/>
      <c r="B10324" s="183">
        <v>330.01</v>
      </c>
      <c r="C10324" s="184">
        <v>23812.76</v>
      </c>
      <c r="D10324" s="346" t="s">
        <v>385</v>
      </c>
      <c r="E10324" s="346" t="s">
        <v>386</v>
      </c>
      <c r="F10324" s="346" t="s">
        <v>830</v>
      </c>
      <c r="G10324" s="342">
        <f t="shared" si="327"/>
        <v>1324.4549977172974</v>
      </c>
      <c r="H10324" s="342">
        <f t="shared" si="326"/>
        <v>25137.214997717296</v>
      </c>
      <c r="I10324" s="190"/>
      <c r="J10324" s="347">
        <v>6</v>
      </c>
    </row>
    <row r="10325" spans="1:10" ht="13.5" hidden="1" customHeight="1" thickBot="1">
      <c r="A10325" s="410"/>
      <c r="B10325" s="183">
        <v>278.81</v>
      </c>
      <c r="C10325" s="184">
        <v>20519.84</v>
      </c>
      <c r="D10325" s="346" t="s">
        <v>385</v>
      </c>
      <c r="E10325" s="346" t="s">
        <v>386</v>
      </c>
      <c r="F10325" s="346" t="s">
        <v>820</v>
      </c>
      <c r="G10325" s="342">
        <f t="shared" si="327"/>
        <v>1141.3042688188732</v>
      </c>
      <c r="H10325" s="342">
        <f t="shared" si="326"/>
        <v>21661.144268818873</v>
      </c>
      <c r="I10325" s="190"/>
      <c r="J10325" s="347">
        <v>6</v>
      </c>
    </row>
    <row r="10326" spans="1:10" ht="13.5" hidden="1" customHeight="1" thickBot="1">
      <c r="A10326" s="410"/>
      <c r="B10326" s="183">
        <v>323.61</v>
      </c>
      <c r="C10326" s="184">
        <v>22181.11</v>
      </c>
      <c r="D10326" s="346" t="s">
        <v>385</v>
      </c>
      <c r="E10326" s="346" t="s">
        <v>386</v>
      </c>
      <c r="F10326" s="346" t="s">
        <v>805</v>
      </c>
      <c r="G10326" s="342">
        <f t="shared" si="327"/>
        <v>1233.7033588049903</v>
      </c>
      <c r="H10326" s="342">
        <f t="shared" si="326"/>
        <v>23414.81335880499</v>
      </c>
      <c r="I10326" s="190"/>
      <c r="J10326" s="347">
        <v>6</v>
      </c>
    </row>
    <row r="10327" spans="1:10" ht="13.5" hidden="1" customHeight="1" thickBot="1">
      <c r="A10327" s="410"/>
      <c r="B10327" s="183">
        <v>338.01</v>
      </c>
      <c r="C10327" s="184">
        <v>24382.07</v>
      </c>
      <c r="D10327" s="346" t="s">
        <v>385</v>
      </c>
      <c r="E10327" s="346" t="s">
        <v>386</v>
      </c>
      <c r="F10327" s="346" t="s">
        <v>831</v>
      </c>
      <c r="G10327" s="342">
        <f t="shared" si="327"/>
        <v>1356.119763781812</v>
      </c>
      <c r="H10327" s="342">
        <f t="shared" si="326"/>
        <v>25738.189763781811</v>
      </c>
      <c r="I10327" s="190"/>
      <c r="J10327" s="347">
        <v>6</v>
      </c>
    </row>
    <row r="10328" spans="1:10" ht="13.5" hidden="1" customHeight="1" thickBot="1">
      <c r="A10328" s="410"/>
      <c r="B10328" s="183">
        <v>330.01</v>
      </c>
      <c r="C10328" s="184">
        <v>23812.76</v>
      </c>
      <c r="D10328" s="346" t="s">
        <v>385</v>
      </c>
      <c r="E10328" s="346" t="s">
        <v>386</v>
      </c>
      <c r="F10328" s="346" t="s">
        <v>832</v>
      </c>
      <c r="G10328" s="342">
        <f t="shared" si="327"/>
        <v>1324.4549977172974</v>
      </c>
      <c r="H10328" s="342">
        <f t="shared" si="326"/>
        <v>25137.214997717296</v>
      </c>
      <c r="I10328" s="190"/>
      <c r="J10328" s="347">
        <v>6</v>
      </c>
    </row>
    <row r="10329" spans="1:10" ht="13.5" hidden="1" customHeight="1" thickBot="1">
      <c r="A10329" s="410"/>
      <c r="B10329" s="183">
        <v>306.81</v>
      </c>
      <c r="C10329" s="184">
        <v>22131.49</v>
      </c>
      <c r="D10329" s="346" t="s">
        <v>385</v>
      </c>
      <c r="E10329" s="346" t="s">
        <v>386</v>
      </c>
      <c r="F10329" s="346" t="s">
        <v>821</v>
      </c>
      <c r="G10329" s="342">
        <f t="shared" si="327"/>
        <v>1230.9435167292827</v>
      </c>
      <c r="H10329" s="342">
        <f t="shared" si="326"/>
        <v>23362.433516729285</v>
      </c>
      <c r="I10329" s="190"/>
      <c r="J10329" s="347">
        <v>6</v>
      </c>
    </row>
    <row r="10330" spans="1:10" ht="13.5" hidden="1" customHeight="1" thickBot="1">
      <c r="A10330" s="410"/>
      <c r="B10330" s="183">
        <v>330.01</v>
      </c>
      <c r="C10330" s="184">
        <v>23812.76</v>
      </c>
      <c r="D10330" s="346" t="s">
        <v>385</v>
      </c>
      <c r="E10330" s="346" t="s">
        <v>386</v>
      </c>
      <c r="F10330" s="346" t="s">
        <v>833</v>
      </c>
      <c r="G10330" s="342">
        <f t="shared" si="327"/>
        <v>1324.4549977172974</v>
      </c>
      <c r="H10330" s="342">
        <f t="shared" si="326"/>
        <v>25137.214997717296</v>
      </c>
      <c r="I10330" s="190"/>
      <c r="J10330" s="347">
        <v>6</v>
      </c>
    </row>
    <row r="10331" spans="1:10" ht="13.5" hidden="1" customHeight="1" thickBot="1">
      <c r="A10331" s="410"/>
      <c r="B10331" s="183">
        <v>338.01</v>
      </c>
      <c r="C10331" s="184">
        <v>24382.07</v>
      </c>
      <c r="D10331" s="346" t="s">
        <v>385</v>
      </c>
      <c r="E10331" s="346" t="s">
        <v>386</v>
      </c>
      <c r="F10331" s="346" t="s">
        <v>916</v>
      </c>
      <c r="G10331" s="342">
        <f t="shared" si="327"/>
        <v>1356.119763781812</v>
      </c>
      <c r="H10331" s="342">
        <f t="shared" si="326"/>
        <v>25738.189763781811</v>
      </c>
      <c r="I10331" s="190"/>
      <c r="J10331" s="347">
        <v>6</v>
      </c>
    </row>
    <row r="10332" spans="1:10" ht="13.5" hidden="1" customHeight="1" thickBot="1">
      <c r="A10332" s="410"/>
      <c r="B10332" s="183">
        <v>338.01</v>
      </c>
      <c r="C10332" s="184">
        <v>24382.07</v>
      </c>
      <c r="D10332" s="346" t="s">
        <v>385</v>
      </c>
      <c r="E10332" s="346" t="s">
        <v>386</v>
      </c>
      <c r="F10332" s="346" t="s">
        <v>917</v>
      </c>
      <c r="G10332" s="342">
        <f t="shared" si="327"/>
        <v>1356.119763781812</v>
      </c>
      <c r="H10332" s="342">
        <f t="shared" si="326"/>
        <v>25738.189763781811</v>
      </c>
      <c r="I10332" s="190"/>
      <c r="J10332" s="347">
        <v>6</v>
      </c>
    </row>
    <row r="10333" spans="1:10" ht="13.5" hidden="1" customHeight="1" thickBot="1">
      <c r="A10333" s="410"/>
      <c r="B10333" s="183">
        <v>291.61</v>
      </c>
      <c r="C10333" s="184">
        <v>20815.52</v>
      </c>
      <c r="D10333" s="346" t="s">
        <v>385</v>
      </c>
      <c r="E10333" s="346" t="s">
        <v>386</v>
      </c>
      <c r="F10333" s="346" t="s">
        <v>918</v>
      </c>
      <c r="G10333" s="342">
        <f t="shared" si="327"/>
        <v>1157.7498573909265</v>
      </c>
      <c r="H10333" s="342">
        <f t="shared" si="326"/>
        <v>21973.269857390926</v>
      </c>
      <c r="I10333" s="190"/>
      <c r="J10333" s="347">
        <v>6</v>
      </c>
    </row>
    <row r="10334" spans="1:10" ht="13.5" hidden="1" customHeight="1" thickBot="1">
      <c r="A10334" s="410"/>
      <c r="B10334" s="183">
        <v>246.01</v>
      </c>
      <c r="C10334" s="184">
        <v>16331.18</v>
      </c>
      <c r="D10334" s="346" t="s">
        <v>385</v>
      </c>
      <c r="E10334" s="346" t="s">
        <v>386</v>
      </c>
      <c r="F10334" s="346" t="s">
        <v>919</v>
      </c>
      <c r="G10334" s="342">
        <f t="shared" si="327"/>
        <v>908.3328841184632</v>
      </c>
      <c r="H10334" s="342">
        <f t="shared" si="326"/>
        <v>17239.512884118463</v>
      </c>
      <c r="I10334" s="190"/>
      <c r="J10334" s="347">
        <v>6</v>
      </c>
    </row>
    <row r="10335" spans="1:10" ht="13.5" hidden="1" customHeight="1" thickBot="1">
      <c r="A10335" s="410"/>
      <c r="B10335" s="183">
        <v>330.01</v>
      </c>
      <c r="C10335" s="184">
        <v>24585.77</v>
      </c>
      <c r="D10335" s="346" t="s">
        <v>385</v>
      </c>
      <c r="E10335" s="346" t="s">
        <v>386</v>
      </c>
      <c r="F10335" s="346" t="s">
        <v>920</v>
      </c>
      <c r="G10335" s="342">
        <f t="shared" si="327"/>
        <v>1367.4494661361389</v>
      </c>
      <c r="H10335" s="342">
        <f t="shared" si="326"/>
        <v>25953.219466136139</v>
      </c>
      <c r="I10335" s="190"/>
      <c r="J10335" s="347">
        <v>6</v>
      </c>
    </row>
    <row r="10336" spans="1:10" ht="13.5" hidden="1" customHeight="1" thickBot="1">
      <c r="A10336" s="410"/>
      <c r="B10336" s="183">
        <v>251.61</v>
      </c>
      <c r="C10336" s="184">
        <v>19189.77</v>
      </c>
      <c r="D10336" s="346" t="s">
        <v>385</v>
      </c>
      <c r="E10336" s="346" t="s">
        <v>386</v>
      </c>
      <c r="F10336" s="346" t="s">
        <v>858</v>
      </c>
      <c r="G10336" s="342">
        <f t="shared" si="327"/>
        <v>1067.3263738241794</v>
      </c>
      <c r="H10336" s="342">
        <f t="shared" si="326"/>
        <v>20257.096373824181</v>
      </c>
      <c r="I10336" s="190"/>
      <c r="J10336" s="347">
        <v>6</v>
      </c>
    </row>
    <row r="10337" spans="1:10" ht="13.5" hidden="1" customHeight="1" thickBot="1">
      <c r="A10337" s="410"/>
      <c r="B10337" s="183">
        <v>1.33</v>
      </c>
      <c r="C10337" s="184">
        <v>63.94</v>
      </c>
      <c r="D10337" s="346" t="s">
        <v>834</v>
      </c>
      <c r="E10337" s="346" t="s">
        <v>386</v>
      </c>
      <c r="F10337" s="346" t="s">
        <v>817</v>
      </c>
      <c r="G10337" s="342">
        <f t="shared" si="327"/>
        <v>3.5563140330664731</v>
      </c>
      <c r="H10337" s="342">
        <f t="shared" si="326"/>
        <v>67.496314033066469</v>
      </c>
      <c r="I10337" s="190"/>
      <c r="J10337" s="347">
        <v>6</v>
      </c>
    </row>
    <row r="10338" spans="1:10" ht="13.5" hidden="1" customHeight="1" thickBot="1">
      <c r="A10338" s="410"/>
      <c r="B10338" s="183">
        <v>7.2</v>
      </c>
      <c r="C10338" s="184">
        <v>1053.0899999999999</v>
      </c>
      <c r="D10338" s="346" t="s">
        <v>834</v>
      </c>
      <c r="E10338" s="346" t="s">
        <v>386</v>
      </c>
      <c r="F10338" s="346" t="s">
        <v>825</v>
      </c>
      <c r="G10338" s="342">
        <f t="shared" si="327"/>
        <v>58.572392009414642</v>
      </c>
      <c r="H10338" s="342">
        <f t="shared" si="326"/>
        <v>1111.6623920094146</v>
      </c>
      <c r="I10338" s="190"/>
      <c r="J10338" s="347">
        <v>6</v>
      </c>
    </row>
    <row r="10339" spans="1:10" ht="13.5" hidden="1" customHeight="1" thickBot="1">
      <c r="A10339" s="410"/>
      <c r="B10339" s="183">
        <v>14</v>
      </c>
      <c r="C10339" s="184">
        <v>996.29</v>
      </c>
      <c r="D10339" s="346" t="s">
        <v>834</v>
      </c>
      <c r="E10339" s="346" t="s">
        <v>386</v>
      </c>
      <c r="F10339" s="346" t="s">
        <v>826</v>
      </c>
      <c r="G10339" s="342">
        <f t="shared" si="327"/>
        <v>55.413201564025599</v>
      </c>
      <c r="H10339" s="342">
        <f t="shared" si="326"/>
        <v>1051.7032015640257</v>
      </c>
      <c r="I10339" s="190"/>
      <c r="J10339" s="347">
        <v>6</v>
      </c>
    </row>
    <row r="10340" spans="1:10" ht="13.5" hidden="1" customHeight="1" thickBot="1">
      <c r="A10340" s="410"/>
      <c r="B10340" s="183">
        <v>8</v>
      </c>
      <c r="C10340" s="184">
        <v>188.37</v>
      </c>
      <c r="D10340" s="346" t="s">
        <v>834</v>
      </c>
      <c r="E10340" s="346" t="s">
        <v>386</v>
      </c>
      <c r="F10340" s="346" t="s">
        <v>829</v>
      </c>
      <c r="G10340" s="342">
        <f t="shared" si="327"/>
        <v>10.477054651372093</v>
      </c>
      <c r="H10340" s="342">
        <f t="shared" si="326"/>
        <v>198.8470546513721</v>
      </c>
      <c r="I10340" s="190"/>
      <c r="J10340" s="347">
        <v>6</v>
      </c>
    </row>
    <row r="10341" spans="1:10" ht="13.5" hidden="1" customHeight="1" thickBot="1">
      <c r="A10341" s="410"/>
      <c r="B10341" s="183">
        <v>8</v>
      </c>
      <c r="C10341" s="184">
        <v>188.37</v>
      </c>
      <c r="D10341" s="346" t="s">
        <v>834</v>
      </c>
      <c r="E10341" s="346" t="s">
        <v>386</v>
      </c>
      <c r="F10341" s="346" t="s">
        <v>820</v>
      </c>
      <c r="G10341" s="342">
        <f t="shared" si="327"/>
        <v>10.477054651372093</v>
      </c>
      <c r="H10341" s="342">
        <f t="shared" si="326"/>
        <v>198.8470546513721</v>
      </c>
      <c r="I10341" s="190"/>
      <c r="J10341" s="347">
        <v>6</v>
      </c>
    </row>
    <row r="10342" spans="1:10" ht="13.5" hidden="1" customHeight="1" thickBot="1">
      <c r="A10342" s="410"/>
      <c r="B10342" s="183">
        <v>8</v>
      </c>
      <c r="C10342" s="184">
        <v>384.6</v>
      </c>
      <c r="D10342" s="346" t="s">
        <v>392</v>
      </c>
      <c r="E10342" s="346" t="s">
        <v>386</v>
      </c>
      <c r="F10342" s="346" t="s">
        <v>817</v>
      </c>
      <c r="G10342" s="342">
        <f t="shared" si="327"/>
        <v>21.391278966489928</v>
      </c>
      <c r="H10342" s="342">
        <f t="shared" si="326"/>
        <v>405.99127896648997</v>
      </c>
      <c r="I10342" s="190"/>
      <c r="J10342" s="347">
        <v>6</v>
      </c>
    </row>
    <row r="10343" spans="1:10" ht="13.5" hidden="1" customHeight="1" thickBot="1">
      <c r="A10343" s="410"/>
      <c r="B10343" s="183">
        <v>3.25</v>
      </c>
      <c r="C10343" s="184">
        <v>111.22</v>
      </c>
      <c r="D10343" s="346" t="s">
        <v>392</v>
      </c>
      <c r="E10343" s="346" t="s">
        <v>386</v>
      </c>
      <c r="F10343" s="346" t="s">
        <v>822</v>
      </c>
      <c r="G10343" s="342">
        <f t="shared" si="327"/>
        <v>6.1860063615522867</v>
      </c>
      <c r="H10343" s="342">
        <f t="shared" si="326"/>
        <v>117.40600636155229</v>
      </c>
      <c r="I10343" s="190"/>
      <c r="J10343" s="347">
        <v>6</v>
      </c>
    </row>
    <row r="10344" spans="1:10" ht="13.5" hidden="1" customHeight="1" thickBot="1">
      <c r="A10344" s="410"/>
      <c r="B10344" s="183">
        <v>2</v>
      </c>
      <c r="C10344" s="184">
        <v>142.33000000000001</v>
      </c>
      <c r="D10344" s="346" t="s">
        <v>392</v>
      </c>
      <c r="E10344" s="346" t="s">
        <v>386</v>
      </c>
      <c r="F10344" s="346" t="s">
        <v>826</v>
      </c>
      <c r="G10344" s="342">
        <f t="shared" si="327"/>
        <v>7.9163305650039293</v>
      </c>
      <c r="H10344" s="342">
        <f t="shared" si="326"/>
        <v>150.24633056500394</v>
      </c>
      <c r="I10344" s="190"/>
      <c r="J10344" s="347">
        <v>6</v>
      </c>
    </row>
    <row r="10345" spans="1:10" ht="13.5" hidden="1" customHeight="1" thickBot="1">
      <c r="A10345" s="410"/>
      <c r="B10345" s="183">
        <v>69.34</v>
      </c>
      <c r="C10345" s="184">
        <v>3333.53</v>
      </c>
      <c r="D10345" s="346" t="s">
        <v>1163</v>
      </c>
      <c r="E10345" s="346" t="s">
        <v>386</v>
      </c>
      <c r="F10345" s="346" t="s">
        <v>817</v>
      </c>
      <c r="G10345" s="342">
        <f t="shared" si="327"/>
        <v>185.40943882777734</v>
      </c>
      <c r="H10345" s="342">
        <f t="shared" si="326"/>
        <v>3518.9394388277774</v>
      </c>
      <c r="I10345" s="190"/>
      <c r="J10345" s="347">
        <v>6</v>
      </c>
    </row>
    <row r="10346" spans="1:10" ht="13.5" hidden="1" customHeight="1" thickBot="1">
      <c r="A10346" s="410"/>
      <c r="B10346" s="183">
        <v>69.335999000000001</v>
      </c>
      <c r="C10346" s="184">
        <v>3333.34</v>
      </c>
      <c r="D10346" s="346" t="s">
        <v>1163</v>
      </c>
      <c r="E10346" s="346" t="s">
        <v>386</v>
      </c>
      <c r="F10346" s="346" t="s">
        <v>822</v>
      </c>
      <c r="G10346" s="342">
        <f t="shared" si="327"/>
        <v>185.3988711132593</v>
      </c>
      <c r="H10346" s="342">
        <f t="shared" si="326"/>
        <v>3518.7388711132594</v>
      </c>
      <c r="I10346" s="190"/>
      <c r="J10346" s="347">
        <v>6</v>
      </c>
    </row>
    <row r="10347" spans="1:10" ht="13.5" hidden="1" customHeight="1" thickBot="1">
      <c r="A10347" s="410"/>
      <c r="B10347" s="183">
        <v>46.67</v>
      </c>
      <c r="C10347" s="184">
        <v>2243.66</v>
      </c>
      <c r="D10347" s="346" t="s">
        <v>1163</v>
      </c>
      <c r="E10347" s="346" t="s">
        <v>386</v>
      </c>
      <c r="F10347" s="346" t="s">
        <v>823</v>
      </c>
      <c r="G10347" s="342">
        <f t="shared" si="327"/>
        <v>124.79135976587307</v>
      </c>
      <c r="H10347" s="342">
        <f t="shared" si="326"/>
        <v>2368.4513597658729</v>
      </c>
      <c r="I10347" s="190"/>
      <c r="J10347" s="347">
        <v>6</v>
      </c>
    </row>
    <row r="10348" spans="1:10" ht="13.5" hidden="1" customHeight="1" thickBot="1">
      <c r="A10348" s="411"/>
      <c r="B10348" s="183">
        <v>0</v>
      </c>
      <c r="C10348" s="184">
        <v>814.05</v>
      </c>
      <c r="D10348" s="346" t="s">
        <v>393</v>
      </c>
      <c r="E10348" s="346" t="s">
        <v>386</v>
      </c>
      <c r="F10348" s="346" t="s">
        <v>859</v>
      </c>
      <c r="G10348" s="342">
        <f t="shared" si="327"/>
        <v>45.277094754735103</v>
      </c>
      <c r="H10348" s="342">
        <f t="shared" si="326"/>
        <v>859.32709475473507</v>
      </c>
      <c r="I10348" s="190"/>
      <c r="J10348" s="347">
        <v>6</v>
      </c>
    </row>
    <row r="10349" spans="1:10" ht="13.5" thickBot="1">
      <c r="A10349" s="185" t="s">
        <v>607</v>
      </c>
      <c r="B10349" s="186">
        <v>7808.6459990000003</v>
      </c>
      <c r="C10349" s="187">
        <v>570616.54</v>
      </c>
      <c r="D10349" s="412"/>
      <c r="E10349" s="413"/>
      <c r="F10349" s="414"/>
      <c r="G10349" s="342">
        <f t="shared" si="327"/>
        <v>31737.435231495725</v>
      </c>
      <c r="H10349" s="342">
        <f t="shared" si="326"/>
        <v>602353.9752314958</v>
      </c>
      <c r="I10349" s="190">
        <f>+H10349</f>
        <v>602353.9752314958</v>
      </c>
      <c r="J10349" s="347">
        <v>6</v>
      </c>
    </row>
    <row r="10350" spans="1:10" ht="13.5" hidden="1" customHeight="1" thickBot="1">
      <c r="A10350" s="409" t="s">
        <v>608</v>
      </c>
      <c r="B10350" s="183">
        <v>0</v>
      </c>
      <c r="C10350" s="184">
        <v>270.83999999999997</v>
      </c>
      <c r="D10350" s="346" t="s">
        <v>390</v>
      </c>
      <c r="E10350" s="346" t="s">
        <v>386</v>
      </c>
      <c r="F10350" s="346" t="s">
        <v>817</v>
      </c>
      <c r="G10350" s="342">
        <f t="shared" si="327"/>
        <v>15.063998947696648</v>
      </c>
      <c r="H10350" s="342">
        <f t="shared" si="326"/>
        <v>285.90399894769661</v>
      </c>
      <c r="I10350" s="190"/>
      <c r="J10350" s="347">
        <v>6</v>
      </c>
    </row>
    <row r="10351" spans="1:10" ht="13.5" hidden="1" customHeight="1" thickBot="1">
      <c r="A10351" s="410"/>
      <c r="B10351" s="183">
        <v>0</v>
      </c>
      <c r="C10351" s="184">
        <v>270.83999999999997</v>
      </c>
      <c r="D10351" s="346" t="s">
        <v>390</v>
      </c>
      <c r="E10351" s="346" t="s">
        <v>386</v>
      </c>
      <c r="F10351" s="346" t="s">
        <v>822</v>
      </c>
      <c r="G10351" s="342">
        <f t="shared" si="327"/>
        <v>15.063998947696648</v>
      </c>
      <c r="H10351" s="342">
        <f t="shared" si="326"/>
        <v>285.90399894769661</v>
      </c>
      <c r="I10351" s="190"/>
      <c r="J10351" s="347">
        <v>6</v>
      </c>
    </row>
    <row r="10352" spans="1:10" ht="13.5" hidden="1" customHeight="1" thickBot="1">
      <c r="A10352" s="410"/>
      <c r="B10352" s="183">
        <v>0</v>
      </c>
      <c r="C10352" s="184">
        <v>270.83999999999997</v>
      </c>
      <c r="D10352" s="346" t="s">
        <v>390</v>
      </c>
      <c r="E10352" s="346" t="s">
        <v>386</v>
      </c>
      <c r="F10352" s="346" t="s">
        <v>823</v>
      </c>
      <c r="G10352" s="342">
        <f t="shared" si="327"/>
        <v>15.063998947696648</v>
      </c>
      <c r="H10352" s="342">
        <f t="shared" si="326"/>
        <v>285.90399894769661</v>
      </c>
      <c r="I10352" s="190"/>
      <c r="J10352" s="347">
        <v>6</v>
      </c>
    </row>
    <row r="10353" spans="1:10" ht="13.5" hidden="1" customHeight="1" thickBot="1">
      <c r="A10353" s="410"/>
      <c r="B10353" s="183">
        <v>0</v>
      </c>
      <c r="C10353" s="184">
        <v>270.83999999999997</v>
      </c>
      <c r="D10353" s="346" t="s">
        <v>390</v>
      </c>
      <c r="E10353" s="346" t="s">
        <v>386</v>
      </c>
      <c r="F10353" s="346" t="s">
        <v>824</v>
      </c>
      <c r="G10353" s="342">
        <f t="shared" si="327"/>
        <v>15.063998947696648</v>
      </c>
      <c r="H10353" s="342">
        <f t="shared" si="326"/>
        <v>285.90399894769661</v>
      </c>
      <c r="I10353" s="190"/>
      <c r="J10353" s="347">
        <v>6</v>
      </c>
    </row>
    <row r="10354" spans="1:10" ht="13.5" hidden="1" customHeight="1" thickBot="1">
      <c r="A10354" s="410"/>
      <c r="B10354" s="183">
        <v>0</v>
      </c>
      <c r="C10354" s="184">
        <v>270.83999999999997</v>
      </c>
      <c r="D10354" s="346" t="s">
        <v>390</v>
      </c>
      <c r="E10354" s="346" t="s">
        <v>386</v>
      </c>
      <c r="F10354" s="346" t="s">
        <v>825</v>
      </c>
      <c r="G10354" s="342">
        <f t="shared" si="327"/>
        <v>15.063998947696648</v>
      </c>
      <c r="H10354" s="342">
        <f t="shared" si="326"/>
        <v>285.90399894769661</v>
      </c>
      <c r="I10354" s="190"/>
      <c r="J10354" s="347">
        <v>6</v>
      </c>
    </row>
    <row r="10355" spans="1:10" ht="13.5" hidden="1" customHeight="1" thickBot="1">
      <c r="A10355" s="410"/>
      <c r="B10355" s="183">
        <v>0</v>
      </c>
      <c r="C10355" s="184">
        <v>270.83999999999997</v>
      </c>
      <c r="D10355" s="346" t="s">
        <v>390</v>
      </c>
      <c r="E10355" s="346" t="s">
        <v>386</v>
      </c>
      <c r="F10355" s="346" t="s">
        <v>818</v>
      </c>
      <c r="G10355" s="342">
        <f t="shared" si="327"/>
        <v>15.063998947696648</v>
      </c>
      <c r="H10355" s="342">
        <f t="shared" si="326"/>
        <v>285.90399894769661</v>
      </c>
      <c r="I10355" s="190"/>
      <c r="J10355" s="347">
        <v>6</v>
      </c>
    </row>
    <row r="10356" spans="1:10" ht="13.5" hidden="1" customHeight="1" thickBot="1">
      <c r="A10356" s="410"/>
      <c r="B10356" s="183">
        <v>0</v>
      </c>
      <c r="C10356" s="184">
        <v>270.83999999999997</v>
      </c>
      <c r="D10356" s="346" t="s">
        <v>390</v>
      </c>
      <c r="E10356" s="346" t="s">
        <v>386</v>
      </c>
      <c r="F10356" s="346" t="s">
        <v>826</v>
      </c>
      <c r="G10356" s="342">
        <f t="shared" si="327"/>
        <v>15.063998947696648</v>
      </c>
      <c r="H10356" s="342">
        <f t="shared" si="326"/>
        <v>285.90399894769661</v>
      </c>
      <c r="I10356" s="190"/>
      <c r="J10356" s="347">
        <v>6</v>
      </c>
    </row>
    <row r="10357" spans="1:10" ht="13.5" hidden="1" customHeight="1" thickBot="1">
      <c r="A10357" s="410"/>
      <c r="B10357" s="183">
        <v>0</v>
      </c>
      <c r="C10357" s="184">
        <v>270.83999999999997</v>
      </c>
      <c r="D10357" s="346" t="s">
        <v>390</v>
      </c>
      <c r="E10357" s="346" t="s">
        <v>386</v>
      </c>
      <c r="F10357" s="346" t="s">
        <v>827</v>
      </c>
      <c r="G10357" s="342">
        <f t="shared" si="327"/>
        <v>15.063998947696648</v>
      </c>
      <c r="H10357" s="342">
        <f t="shared" si="326"/>
        <v>285.90399894769661</v>
      </c>
      <c r="I10357" s="190"/>
      <c r="J10357" s="347">
        <v>6</v>
      </c>
    </row>
    <row r="10358" spans="1:10" ht="13.5" hidden="1" customHeight="1" thickBot="1">
      <c r="A10358" s="410"/>
      <c r="B10358" s="183">
        <v>0</v>
      </c>
      <c r="C10358" s="184">
        <v>270.83999999999997</v>
      </c>
      <c r="D10358" s="346" t="s">
        <v>390</v>
      </c>
      <c r="E10358" s="346" t="s">
        <v>386</v>
      </c>
      <c r="F10358" s="346" t="s">
        <v>828</v>
      </c>
      <c r="G10358" s="342">
        <f t="shared" si="327"/>
        <v>15.063998947696648</v>
      </c>
      <c r="H10358" s="342">
        <f t="shared" si="326"/>
        <v>285.90399894769661</v>
      </c>
      <c r="I10358" s="190"/>
      <c r="J10358" s="347">
        <v>6</v>
      </c>
    </row>
    <row r="10359" spans="1:10" ht="13.5" hidden="1" customHeight="1" thickBot="1">
      <c r="A10359" s="410"/>
      <c r="B10359" s="183">
        <v>0</v>
      </c>
      <c r="C10359" s="184">
        <v>270.83999999999997</v>
      </c>
      <c r="D10359" s="346" t="s">
        <v>390</v>
      </c>
      <c r="E10359" s="346" t="s">
        <v>386</v>
      </c>
      <c r="F10359" s="346" t="s">
        <v>819</v>
      </c>
      <c r="G10359" s="342">
        <f t="shared" si="327"/>
        <v>15.063998947696648</v>
      </c>
      <c r="H10359" s="342">
        <f t="shared" si="326"/>
        <v>285.90399894769661</v>
      </c>
      <c r="I10359" s="190"/>
      <c r="J10359" s="347">
        <v>6</v>
      </c>
    </row>
    <row r="10360" spans="1:10" ht="13.5" hidden="1" customHeight="1" thickBot="1">
      <c r="A10360" s="410"/>
      <c r="B10360" s="183">
        <v>0</v>
      </c>
      <c r="C10360" s="184">
        <v>270.83999999999997</v>
      </c>
      <c r="D10360" s="346" t="s">
        <v>390</v>
      </c>
      <c r="E10360" s="346" t="s">
        <v>386</v>
      </c>
      <c r="F10360" s="346" t="s">
        <v>829</v>
      </c>
      <c r="G10360" s="342">
        <f t="shared" si="327"/>
        <v>15.063998947696648</v>
      </c>
      <c r="H10360" s="342">
        <f t="shared" si="326"/>
        <v>285.90399894769661</v>
      </c>
      <c r="I10360" s="190"/>
      <c r="J10360" s="347">
        <v>6</v>
      </c>
    </row>
    <row r="10361" spans="1:10" ht="13.5" hidden="1" customHeight="1" thickBot="1">
      <c r="A10361" s="410"/>
      <c r="B10361" s="183">
        <v>0</v>
      </c>
      <c r="C10361" s="184">
        <v>270.83999999999997</v>
      </c>
      <c r="D10361" s="346" t="s">
        <v>390</v>
      </c>
      <c r="E10361" s="346" t="s">
        <v>386</v>
      </c>
      <c r="F10361" s="346" t="s">
        <v>830</v>
      </c>
      <c r="G10361" s="342">
        <f t="shared" si="327"/>
        <v>15.063998947696648</v>
      </c>
      <c r="H10361" s="342">
        <f t="shared" si="326"/>
        <v>285.90399894769661</v>
      </c>
      <c r="I10361" s="190"/>
      <c r="J10361" s="347">
        <v>6</v>
      </c>
    </row>
    <row r="10362" spans="1:10" ht="13.5" hidden="1" customHeight="1" thickBot="1">
      <c r="A10362" s="410"/>
      <c r="B10362" s="183">
        <v>0</v>
      </c>
      <c r="C10362" s="184">
        <v>270.83999999999997</v>
      </c>
      <c r="D10362" s="346" t="s">
        <v>390</v>
      </c>
      <c r="E10362" s="346" t="s">
        <v>386</v>
      </c>
      <c r="F10362" s="346" t="s">
        <v>820</v>
      </c>
      <c r="G10362" s="342">
        <f t="shared" si="327"/>
        <v>15.063998947696648</v>
      </c>
      <c r="H10362" s="342">
        <f t="shared" si="326"/>
        <v>285.90399894769661</v>
      </c>
      <c r="I10362" s="190"/>
      <c r="J10362" s="347">
        <v>6</v>
      </c>
    </row>
    <row r="10363" spans="1:10" ht="13.5" hidden="1" customHeight="1" thickBot="1">
      <c r="A10363" s="410"/>
      <c r="B10363" s="183">
        <v>0</v>
      </c>
      <c r="C10363" s="184">
        <v>270.83999999999997</v>
      </c>
      <c r="D10363" s="346" t="s">
        <v>390</v>
      </c>
      <c r="E10363" s="346" t="s">
        <v>386</v>
      </c>
      <c r="F10363" s="346" t="s">
        <v>805</v>
      </c>
      <c r="G10363" s="342">
        <f t="shared" si="327"/>
        <v>15.063998947696648</v>
      </c>
      <c r="H10363" s="342">
        <f t="shared" si="326"/>
        <v>285.90399894769661</v>
      </c>
      <c r="I10363" s="190"/>
      <c r="J10363" s="347">
        <v>6</v>
      </c>
    </row>
    <row r="10364" spans="1:10" ht="13.5" hidden="1" customHeight="1" thickBot="1">
      <c r="A10364" s="410"/>
      <c r="B10364" s="183">
        <v>0</v>
      </c>
      <c r="C10364" s="184">
        <v>270.83999999999997</v>
      </c>
      <c r="D10364" s="346" t="s">
        <v>390</v>
      </c>
      <c r="E10364" s="346" t="s">
        <v>386</v>
      </c>
      <c r="F10364" s="346" t="s">
        <v>831</v>
      </c>
      <c r="G10364" s="342">
        <f t="shared" si="327"/>
        <v>15.063998947696648</v>
      </c>
      <c r="H10364" s="342">
        <f t="shared" si="326"/>
        <v>285.90399894769661</v>
      </c>
      <c r="I10364" s="190"/>
      <c r="J10364" s="347">
        <v>6</v>
      </c>
    </row>
    <row r="10365" spans="1:10" ht="13.5" hidden="1" customHeight="1" thickBot="1">
      <c r="A10365" s="410"/>
      <c r="B10365" s="183">
        <v>0</v>
      </c>
      <c r="C10365" s="184">
        <v>270.83999999999997</v>
      </c>
      <c r="D10365" s="346" t="s">
        <v>390</v>
      </c>
      <c r="E10365" s="346" t="s">
        <v>386</v>
      </c>
      <c r="F10365" s="346" t="s">
        <v>832</v>
      </c>
      <c r="G10365" s="342">
        <f t="shared" si="327"/>
        <v>15.063998947696648</v>
      </c>
      <c r="H10365" s="342">
        <f t="shared" si="326"/>
        <v>285.90399894769661</v>
      </c>
      <c r="I10365" s="190"/>
      <c r="J10365" s="347">
        <v>6</v>
      </c>
    </row>
    <row r="10366" spans="1:10" ht="13.5" hidden="1" customHeight="1" thickBot="1">
      <c r="A10366" s="410"/>
      <c r="B10366" s="183">
        <v>0</v>
      </c>
      <c r="C10366" s="184">
        <v>270.83999999999997</v>
      </c>
      <c r="D10366" s="346" t="s">
        <v>390</v>
      </c>
      <c r="E10366" s="346" t="s">
        <v>386</v>
      </c>
      <c r="F10366" s="346" t="s">
        <v>821</v>
      </c>
      <c r="G10366" s="342">
        <f t="shared" si="327"/>
        <v>15.063998947696648</v>
      </c>
      <c r="H10366" s="342">
        <f t="shared" si="326"/>
        <v>285.90399894769661</v>
      </c>
      <c r="I10366" s="190"/>
      <c r="J10366" s="347">
        <v>6</v>
      </c>
    </row>
    <row r="10367" spans="1:10" ht="13.5" hidden="1" customHeight="1" thickBot="1">
      <c r="A10367" s="410"/>
      <c r="B10367" s="183">
        <v>0</v>
      </c>
      <c r="C10367" s="184">
        <v>270.83999999999997</v>
      </c>
      <c r="D10367" s="346" t="s">
        <v>390</v>
      </c>
      <c r="E10367" s="346" t="s">
        <v>386</v>
      </c>
      <c r="F10367" s="346" t="s">
        <v>833</v>
      </c>
      <c r="G10367" s="342">
        <f t="shared" si="327"/>
        <v>15.063998947696648</v>
      </c>
      <c r="H10367" s="342">
        <f t="shared" si="326"/>
        <v>285.90399894769661</v>
      </c>
      <c r="I10367" s="190"/>
      <c r="J10367" s="347">
        <v>6</v>
      </c>
    </row>
    <row r="10368" spans="1:10" ht="13.5" hidden="1" customHeight="1" thickBot="1">
      <c r="A10368" s="410"/>
      <c r="B10368" s="183">
        <v>0</v>
      </c>
      <c r="C10368" s="184">
        <v>270.83999999999997</v>
      </c>
      <c r="D10368" s="346" t="s">
        <v>390</v>
      </c>
      <c r="E10368" s="346" t="s">
        <v>386</v>
      </c>
      <c r="F10368" s="346" t="s">
        <v>916</v>
      </c>
      <c r="G10368" s="342">
        <f t="shared" si="327"/>
        <v>15.063998947696648</v>
      </c>
      <c r="H10368" s="342">
        <f t="shared" si="326"/>
        <v>285.90399894769661</v>
      </c>
      <c r="I10368" s="190"/>
      <c r="J10368" s="347">
        <v>6</v>
      </c>
    </row>
    <row r="10369" spans="1:10" ht="13.5" hidden="1" customHeight="1" thickBot="1">
      <c r="A10369" s="410"/>
      <c r="B10369" s="183">
        <v>0</v>
      </c>
      <c r="C10369" s="184">
        <v>270.83999999999997</v>
      </c>
      <c r="D10369" s="346" t="s">
        <v>390</v>
      </c>
      <c r="E10369" s="346" t="s">
        <v>386</v>
      </c>
      <c r="F10369" s="346" t="s">
        <v>917</v>
      </c>
      <c r="G10369" s="342">
        <f t="shared" si="327"/>
        <v>15.063998947696648</v>
      </c>
      <c r="H10369" s="342">
        <f t="shared" si="326"/>
        <v>285.90399894769661</v>
      </c>
      <c r="I10369" s="190"/>
      <c r="J10369" s="347">
        <v>6</v>
      </c>
    </row>
    <row r="10370" spans="1:10" ht="13.5" hidden="1" customHeight="1" thickBot="1">
      <c r="A10370" s="410"/>
      <c r="B10370" s="183">
        <v>0</v>
      </c>
      <c r="C10370" s="184">
        <v>270.83999999999997</v>
      </c>
      <c r="D10370" s="346" t="s">
        <v>390</v>
      </c>
      <c r="E10370" s="346" t="s">
        <v>386</v>
      </c>
      <c r="F10370" s="346" t="s">
        <v>918</v>
      </c>
      <c r="G10370" s="342">
        <f t="shared" si="327"/>
        <v>15.063998947696648</v>
      </c>
      <c r="H10370" s="342">
        <f t="shared" si="326"/>
        <v>285.90399894769661</v>
      </c>
      <c r="I10370" s="190"/>
      <c r="J10370" s="347">
        <v>6</v>
      </c>
    </row>
    <row r="10371" spans="1:10" ht="13.5" hidden="1" customHeight="1" thickBot="1">
      <c r="A10371" s="410"/>
      <c r="B10371" s="183">
        <v>0</v>
      </c>
      <c r="C10371" s="184">
        <v>270.83999999999997</v>
      </c>
      <c r="D10371" s="346" t="s">
        <v>390</v>
      </c>
      <c r="E10371" s="346" t="s">
        <v>386</v>
      </c>
      <c r="F10371" s="346" t="s">
        <v>919</v>
      </c>
      <c r="G10371" s="342">
        <f t="shared" si="327"/>
        <v>15.063998947696648</v>
      </c>
      <c r="H10371" s="342">
        <f t="shared" si="326"/>
        <v>285.90399894769661</v>
      </c>
      <c r="I10371" s="190"/>
      <c r="J10371" s="347">
        <v>6</v>
      </c>
    </row>
    <row r="10372" spans="1:10" ht="13.5" hidden="1" customHeight="1" thickBot="1">
      <c r="A10372" s="410"/>
      <c r="B10372" s="183">
        <v>0</v>
      </c>
      <c r="C10372" s="184">
        <v>270.83999999999997</v>
      </c>
      <c r="D10372" s="346" t="s">
        <v>390</v>
      </c>
      <c r="E10372" s="346" t="s">
        <v>386</v>
      </c>
      <c r="F10372" s="346" t="s">
        <v>920</v>
      </c>
      <c r="G10372" s="342">
        <f t="shared" si="327"/>
        <v>15.063998947696648</v>
      </c>
      <c r="H10372" s="342">
        <f t="shared" si="326"/>
        <v>285.90399894769661</v>
      </c>
      <c r="I10372" s="190"/>
      <c r="J10372" s="347">
        <v>6</v>
      </c>
    </row>
    <row r="10373" spans="1:10" ht="13.5" hidden="1" customHeight="1" thickBot="1">
      <c r="A10373" s="410"/>
      <c r="B10373" s="183">
        <v>0</v>
      </c>
      <c r="C10373" s="184">
        <v>270.68</v>
      </c>
      <c r="D10373" s="346" t="s">
        <v>390</v>
      </c>
      <c r="E10373" s="346" t="s">
        <v>386</v>
      </c>
      <c r="F10373" s="346" t="s">
        <v>858</v>
      </c>
      <c r="G10373" s="342">
        <f t="shared" si="327"/>
        <v>15.055099819681468</v>
      </c>
      <c r="H10373" s="342">
        <f t="shared" si="326"/>
        <v>285.73509981968147</v>
      </c>
      <c r="I10373" s="190"/>
      <c r="J10373" s="347">
        <v>6</v>
      </c>
    </row>
    <row r="10374" spans="1:10" ht="13.5" hidden="1" customHeight="1" thickBot="1">
      <c r="A10374" s="410"/>
      <c r="B10374" s="183">
        <v>16</v>
      </c>
      <c r="C10374" s="184">
        <v>890.58</v>
      </c>
      <c r="D10374" s="346" t="s">
        <v>391</v>
      </c>
      <c r="E10374" s="346" t="s">
        <v>386</v>
      </c>
      <c r="F10374" s="346" t="s">
        <v>817</v>
      </c>
      <c r="G10374" s="342">
        <f t="shared" si="327"/>
        <v>49.533658923496091</v>
      </c>
      <c r="H10374" s="342">
        <f t="shared" si="326"/>
        <v>940.11365892349613</v>
      </c>
      <c r="I10374" s="190"/>
      <c r="J10374" s="347">
        <v>6</v>
      </c>
    </row>
    <row r="10375" spans="1:10" ht="13.5" hidden="1" customHeight="1" thickBot="1">
      <c r="A10375" s="410"/>
      <c r="B10375" s="183">
        <v>16</v>
      </c>
      <c r="C10375" s="184">
        <v>890.58</v>
      </c>
      <c r="D10375" s="346" t="s">
        <v>391</v>
      </c>
      <c r="E10375" s="346" t="s">
        <v>386</v>
      </c>
      <c r="F10375" s="346" t="s">
        <v>818</v>
      </c>
      <c r="G10375" s="342">
        <f t="shared" si="327"/>
        <v>49.533658923496091</v>
      </c>
      <c r="H10375" s="342">
        <f t="shared" si="326"/>
        <v>940.11365892349613</v>
      </c>
      <c r="I10375" s="190"/>
      <c r="J10375" s="347">
        <v>6</v>
      </c>
    </row>
    <row r="10376" spans="1:10" ht="13.5" hidden="1" customHeight="1" thickBot="1">
      <c r="A10376" s="410"/>
      <c r="B10376" s="183">
        <v>16</v>
      </c>
      <c r="C10376" s="184">
        <v>944.02</v>
      </c>
      <c r="D10376" s="346" t="s">
        <v>391</v>
      </c>
      <c r="E10376" s="346" t="s">
        <v>386</v>
      </c>
      <c r="F10376" s="346" t="s">
        <v>819</v>
      </c>
      <c r="G10376" s="342">
        <f t="shared" si="327"/>
        <v>52.50596768056635</v>
      </c>
      <c r="H10376" s="342">
        <f t="shared" si="326"/>
        <v>996.52596768056628</v>
      </c>
      <c r="I10376" s="190"/>
      <c r="J10376" s="347">
        <v>6</v>
      </c>
    </row>
    <row r="10377" spans="1:10" ht="13.5" hidden="1" customHeight="1" thickBot="1">
      <c r="A10377" s="410"/>
      <c r="B10377" s="183">
        <v>16</v>
      </c>
      <c r="C10377" s="184">
        <v>944.02</v>
      </c>
      <c r="D10377" s="346" t="s">
        <v>391</v>
      </c>
      <c r="E10377" s="346" t="s">
        <v>386</v>
      </c>
      <c r="F10377" s="346" t="s">
        <v>820</v>
      </c>
      <c r="G10377" s="342">
        <f t="shared" si="327"/>
        <v>52.50596768056635</v>
      </c>
      <c r="H10377" s="342">
        <f t="shared" si="326"/>
        <v>996.52596768056628</v>
      </c>
      <c r="I10377" s="190"/>
      <c r="J10377" s="347">
        <v>6</v>
      </c>
    </row>
    <row r="10378" spans="1:10" ht="13.5" hidden="1" customHeight="1" thickBot="1">
      <c r="A10378" s="410"/>
      <c r="B10378" s="183">
        <v>24</v>
      </c>
      <c r="C10378" s="184">
        <v>1290.1600000000001</v>
      </c>
      <c r="D10378" s="346" t="s">
        <v>391</v>
      </c>
      <c r="E10378" s="346" t="s">
        <v>386</v>
      </c>
      <c r="F10378" s="346" t="s">
        <v>821</v>
      </c>
      <c r="G10378" s="342">
        <f t="shared" si="327"/>
        <v>71.758118750407277</v>
      </c>
      <c r="H10378" s="342">
        <f t="shared" si="326"/>
        <v>1361.9181187504073</v>
      </c>
      <c r="I10378" s="190"/>
      <c r="J10378" s="347">
        <v>6</v>
      </c>
    </row>
    <row r="10379" spans="1:10" ht="13.5" hidden="1" customHeight="1" thickBot="1">
      <c r="A10379" s="410"/>
      <c r="B10379" s="183">
        <v>48</v>
      </c>
      <c r="C10379" s="184">
        <v>2580.31</v>
      </c>
      <c r="D10379" s="346" t="s">
        <v>391</v>
      </c>
      <c r="E10379" s="346" t="s">
        <v>386</v>
      </c>
      <c r="F10379" s="346" t="s">
        <v>919</v>
      </c>
      <c r="G10379" s="342">
        <f t="shared" si="327"/>
        <v>143.51568130531362</v>
      </c>
      <c r="H10379" s="342">
        <f t="shared" ref="H10379:H10442" si="328">+G10379+C10379</f>
        <v>2723.8256813053135</v>
      </c>
      <c r="I10379" s="190"/>
      <c r="J10379" s="347">
        <v>6</v>
      </c>
    </row>
    <row r="10380" spans="1:10" ht="13.5" hidden="1" customHeight="1" thickBot="1">
      <c r="A10380" s="410"/>
      <c r="B10380" s="183">
        <v>48</v>
      </c>
      <c r="C10380" s="184">
        <v>2580.31</v>
      </c>
      <c r="D10380" s="346" t="s">
        <v>391</v>
      </c>
      <c r="E10380" s="346" t="s">
        <v>386</v>
      </c>
      <c r="F10380" s="346" t="s">
        <v>858</v>
      </c>
      <c r="G10380" s="342">
        <f t="shared" si="327"/>
        <v>143.51568130531362</v>
      </c>
      <c r="H10380" s="342">
        <f t="shared" si="328"/>
        <v>2723.8256813053135</v>
      </c>
      <c r="I10380" s="190"/>
      <c r="J10380" s="347">
        <v>6</v>
      </c>
    </row>
    <row r="10381" spans="1:10" ht="13.5" hidden="1" customHeight="1" thickBot="1">
      <c r="A10381" s="410"/>
      <c r="B10381" s="183">
        <v>157.34</v>
      </c>
      <c r="C10381" s="184">
        <v>8757.73</v>
      </c>
      <c r="D10381" s="346" t="s">
        <v>385</v>
      </c>
      <c r="E10381" s="346" t="s">
        <v>386</v>
      </c>
      <c r="F10381" s="346" t="s">
        <v>817</v>
      </c>
      <c r="G10381" s="342">
        <f t="shared" si="327"/>
        <v>487.10100245241239</v>
      </c>
      <c r="H10381" s="342">
        <f t="shared" si="328"/>
        <v>9244.8310024524126</v>
      </c>
      <c r="I10381" s="190"/>
      <c r="J10381" s="347">
        <v>6</v>
      </c>
    </row>
    <row r="10382" spans="1:10" ht="13.5" hidden="1" customHeight="1" thickBot="1">
      <c r="A10382" s="410"/>
      <c r="B10382" s="183">
        <v>157.34</v>
      </c>
      <c r="C10382" s="184">
        <v>8667.7099999999991</v>
      </c>
      <c r="D10382" s="346" t="s">
        <v>385</v>
      </c>
      <c r="E10382" s="346" t="s">
        <v>386</v>
      </c>
      <c r="F10382" s="346" t="s">
        <v>822</v>
      </c>
      <c r="G10382" s="342">
        <f t="shared" si="327"/>
        <v>482.09413055287149</v>
      </c>
      <c r="H10382" s="342">
        <f t="shared" si="328"/>
        <v>9149.8041305528714</v>
      </c>
      <c r="I10382" s="190"/>
      <c r="J10382" s="347">
        <v>6</v>
      </c>
    </row>
    <row r="10383" spans="1:10" ht="13.5" hidden="1" customHeight="1" thickBot="1">
      <c r="A10383" s="410"/>
      <c r="B10383" s="183">
        <v>149.34</v>
      </c>
      <c r="C10383" s="184">
        <v>8177.42</v>
      </c>
      <c r="D10383" s="346" t="s">
        <v>385</v>
      </c>
      <c r="E10383" s="346" t="s">
        <v>386</v>
      </c>
      <c r="F10383" s="346" t="s">
        <v>823</v>
      </c>
      <c r="G10383" s="342">
        <f t="shared" ref="G10383:G10446" si="329">+(C10383/$C$12584)*1312742.08</f>
        <v>454.82442133685402</v>
      </c>
      <c r="H10383" s="342">
        <f t="shared" si="328"/>
        <v>8632.2444213368544</v>
      </c>
      <c r="I10383" s="190"/>
      <c r="J10383" s="347">
        <v>6</v>
      </c>
    </row>
    <row r="10384" spans="1:10" ht="13.5" hidden="1" customHeight="1" thickBot="1">
      <c r="A10384" s="410"/>
      <c r="B10384" s="183">
        <v>141.34</v>
      </c>
      <c r="C10384" s="184">
        <v>8047.19</v>
      </c>
      <c r="D10384" s="346" t="s">
        <v>385</v>
      </c>
      <c r="E10384" s="346" t="s">
        <v>386</v>
      </c>
      <c r="F10384" s="346" t="s">
        <v>824</v>
      </c>
      <c r="G10384" s="342">
        <f t="shared" si="329"/>
        <v>447.58108732799803</v>
      </c>
      <c r="H10384" s="342">
        <f t="shared" si="328"/>
        <v>8494.7710873279975</v>
      </c>
      <c r="I10384" s="190"/>
      <c r="J10384" s="347">
        <v>6</v>
      </c>
    </row>
    <row r="10385" spans="1:10" ht="13.5" hidden="1" customHeight="1" thickBot="1">
      <c r="A10385" s="410"/>
      <c r="B10385" s="183">
        <v>173.34</v>
      </c>
      <c r="C10385" s="184">
        <v>9648.31</v>
      </c>
      <c r="D10385" s="346" t="s">
        <v>385</v>
      </c>
      <c r="E10385" s="346" t="s">
        <v>386</v>
      </c>
      <c r="F10385" s="346" t="s">
        <v>825</v>
      </c>
      <c r="G10385" s="342">
        <f t="shared" si="329"/>
        <v>536.63466137590842</v>
      </c>
      <c r="H10385" s="342">
        <f t="shared" si="328"/>
        <v>10184.944661375908</v>
      </c>
      <c r="I10385" s="190"/>
      <c r="J10385" s="347">
        <v>6</v>
      </c>
    </row>
    <row r="10386" spans="1:10" ht="13.5" hidden="1" customHeight="1" thickBot="1">
      <c r="A10386" s="410"/>
      <c r="B10386" s="183">
        <v>125.34</v>
      </c>
      <c r="C10386" s="184">
        <v>6796.54</v>
      </c>
      <c r="D10386" s="346" t="s">
        <v>385</v>
      </c>
      <c r="E10386" s="346" t="s">
        <v>386</v>
      </c>
      <c r="F10386" s="346" t="s">
        <v>818</v>
      </c>
      <c r="G10386" s="342">
        <f t="shared" si="329"/>
        <v>378.02049700183937</v>
      </c>
      <c r="H10386" s="342">
        <f t="shared" si="328"/>
        <v>7174.5604970018394</v>
      </c>
      <c r="I10386" s="190"/>
      <c r="J10386" s="347">
        <v>6</v>
      </c>
    </row>
    <row r="10387" spans="1:10" ht="13.5" hidden="1" customHeight="1" thickBot="1">
      <c r="A10387" s="410"/>
      <c r="B10387" s="183">
        <v>85.34</v>
      </c>
      <c r="C10387" s="184">
        <v>4701.17</v>
      </c>
      <c r="D10387" s="346" t="s">
        <v>385</v>
      </c>
      <c r="E10387" s="346" t="s">
        <v>386</v>
      </c>
      <c r="F10387" s="346" t="s">
        <v>826</v>
      </c>
      <c r="G10387" s="342">
        <f t="shared" si="329"/>
        <v>261.47696031953575</v>
      </c>
      <c r="H10387" s="342">
        <f t="shared" si="328"/>
        <v>4962.6469603195355</v>
      </c>
      <c r="I10387" s="190"/>
      <c r="J10387" s="347">
        <v>6</v>
      </c>
    </row>
    <row r="10388" spans="1:10" ht="13.5" hidden="1" customHeight="1" thickBot="1">
      <c r="A10388" s="410"/>
      <c r="B10388" s="183">
        <v>149.34</v>
      </c>
      <c r="C10388" s="184">
        <v>8954.31</v>
      </c>
      <c r="D10388" s="346" t="s">
        <v>385</v>
      </c>
      <c r="E10388" s="346" t="s">
        <v>386</v>
      </c>
      <c r="F10388" s="346" t="s">
        <v>827</v>
      </c>
      <c r="G10388" s="342">
        <f t="shared" si="329"/>
        <v>498.03469361006341</v>
      </c>
      <c r="H10388" s="342">
        <f t="shared" si="328"/>
        <v>9452.3446936100627</v>
      </c>
      <c r="I10388" s="190"/>
      <c r="J10388" s="347">
        <v>6</v>
      </c>
    </row>
    <row r="10389" spans="1:10" ht="13.5" hidden="1" customHeight="1" thickBot="1">
      <c r="A10389" s="410"/>
      <c r="B10389" s="183">
        <v>173.34</v>
      </c>
      <c r="C10389" s="184">
        <v>10227.200000000001</v>
      </c>
      <c r="D10389" s="346" t="s">
        <v>385</v>
      </c>
      <c r="E10389" s="346" t="s">
        <v>386</v>
      </c>
      <c r="F10389" s="346" t="s">
        <v>828</v>
      </c>
      <c r="G10389" s="342">
        <f t="shared" si="329"/>
        <v>568.83226273033222</v>
      </c>
      <c r="H10389" s="342">
        <f t="shared" si="328"/>
        <v>10796.032262730332</v>
      </c>
      <c r="I10389" s="190"/>
      <c r="J10389" s="347">
        <v>6</v>
      </c>
    </row>
    <row r="10390" spans="1:10" ht="13.5" hidden="1" customHeight="1" thickBot="1">
      <c r="A10390" s="410"/>
      <c r="B10390" s="183">
        <v>157.34</v>
      </c>
      <c r="C10390" s="184">
        <v>9283.2000000000007</v>
      </c>
      <c r="D10390" s="346" t="s">
        <v>385</v>
      </c>
      <c r="E10390" s="346" t="s">
        <v>386</v>
      </c>
      <c r="F10390" s="346" t="s">
        <v>819</v>
      </c>
      <c r="G10390" s="342">
        <f t="shared" si="329"/>
        <v>516.32740744076773</v>
      </c>
      <c r="H10390" s="342">
        <f t="shared" si="328"/>
        <v>9799.527407440768</v>
      </c>
      <c r="I10390" s="190"/>
      <c r="J10390" s="347">
        <v>6</v>
      </c>
    </row>
    <row r="10391" spans="1:10" ht="13.5" hidden="1" customHeight="1" thickBot="1">
      <c r="A10391" s="410"/>
      <c r="B10391" s="183">
        <v>61.34</v>
      </c>
      <c r="C10391" s="184">
        <v>3142.03</v>
      </c>
      <c r="D10391" s="346" t="s">
        <v>385</v>
      </c>
      <c r="E10391" s="346" t="s">
        <v>386</v>
      </c>
      <c r="F10391" s="346" t="s">
        <v>829</v>
      </c>
      <c r="G10391" s="342">
        <f t="shared" si="329"/>
        <v>174.75829498460828</v>
      </c>
      <c r="H10391" s="342">
        <f t="shared" si="328"/>
        <v>3316.7882949846085</v>
      </c>
      <c r="I10391" s="190"/>
      <c r="J10391" s="347">
        <v>6</v>
      </c>
    </row>
    <row r="10392" spans="1:10" ht="13.5" hidden="1" customHeight="1" thickBot="1">
      <c r="A10392" s="410"/>
      <c r="B10392" s="183">
        <v>173.34</v>
      </c>
      <c r="C10392" s="184">
        <v>10227.200000000001</v>
      </c>
      <c r="D10392" s="346" t="s">
        <v>385</v>
      </c>
      <c r="E10392" s="346" t="s">
        <v>386</v>
      </c>
      <c r="F10392" s="346" t="s">
        <v>830</v>
      </c>
      <c r="G10392" s="342">
        <f t="shared" si="329"/>
        <v>568.83226273033222</v>
      </c>
      <c r="H10392" s="342">
        <f t="shared" si="328"/>
        <v>10796.032262730332</v>
      </c>
      <c r="I10392" s="190"/>
      <c r="J10392" s="347">
        <v>6</v>
      </c>
    </row>
    <row r="10393" spans="1:10" ht="13.5" hidden="1" customHeight="1" thickBot="1">
      <c r="A10393" s="410"/>
      <c r="B10393" s="183">
        <v>149.34</v>
      </c>
      <c r="C10393" s="184">
        <v>8763.48</v>
      </c>
      <c r="D10393" s="346" t="s">
        <v>385</v>
      </c>
      <c r="E10393" s="346" t="s">
        <v>386</v>
      </c>
      <c r="F10393" s="346" t="s">
        <v>820</v>
      </c>
      <c r="G10393" s="342">
        <f t="shared" si="329"/>
        <v>487.42081486545794</v>
      </c>
      <c r="H10393" s="342">
        <f t="shared" si="328"/>
        <v>9250.9008148654575</v>
      </c>
      <c r="I10393" s="190"/>
      <c r="J10393" s="347">
        <v>6</v>
      </c>
    </row>
    <row r="10394" spans="1:10" ht="13.5" hidden="1" customHeight="1" thickBot="1">
      <c r="A10394" s="410"/>
      <c r="B10394" s="183">
        <v>173.34</v>
      </c>
      <c r="C10394" s="184">
        <v>10227.200000000001</v>
      </c>
      <c r="D10394" s="346" t="s">
        <v>385</v>
      </c>
      <c r="E10394" s="346" t="s">
        <v>386</v>
      </c>
      <c r="F10394" s="346" t="s">
        <v>805</v>
      </c>
      <c r="G10394" s="342">
        <f t="shared" si="329"/>
        <v>568.83226273033222</v>
      </c>
      <c r="H10394" s="342">
        <f t="shared" si="328"/>
        <v>10796.032262730332</v>
      </c>
      <c r="I10394" s="190"/>
      <c r="J10394" s="347">
        <v>6</v>
      </c>
    </row>
    <row r="10395" spans="1:10" ht="13.5" hidden="1" customHeight="1" thickBot="1">
      <c r="A10395" s="410"/>
      <c r="B10395" s="183">
        <v>196.01</v>
      </c>
      <c r="C10395" s="184">
        <v>10582.82</v>
      </c>
      <c r="D10395" s="346" t="s">
        <v>385</v>
      </c>
      <c r="E10395" s="346" t="s">
        <v>386</v>
      </c>
      <c r="F10395" s="346" t="s">
        <v>831</v>
      </c>
      <c r="G10395" s="342">
        <f t="shared" si="329"/>
        <v>588.61168713507254</v>
      </c>
      <c r="H10395" s="342">
        <f t="shared" si="328"/>
        <v>11171.431687135073</v>
      </c>
      <c r="I10395" s="190"/>
      <c r="J10395" s="347">
        <v>6</v>
      </c>
    </row>
    <row r="10396" spans="1:10" ht="13.5" hidden="1" customHeight="1" thickBot="1">
      <c r="A10396" s="410"/>
      <c r="B10396" s="183">
        <v>260.01</v>
      </c>
      <c r="C10396" s="184">
        <v>13977.2</v>
      </c>
      <c r="D10396" s="346" t="s">
        <v>385</v>
      </c>
      <c r="E10396" s="346" t="s">
        <v>386</v>
      </c>
      <c r="F10396" s="346" t="s">
        <v>832</v>
      </c>
      <c r="G10396" s="342">
        <f t="shared" si="329"/>
        <v>777.40557558612329</v>
      </c>
      <c r="H10396" s="342">
        <f t="shared" si="328"/>
        <v>14754.605575586123</v>
      </c>
      <c r="I10396" s="190"/>
      <c r="J10396" s="347">
        <v>6</v>
      </c>
    </row>
    <row r="10397" spans="1:10" ht="13.5" hidden="1" customHeight="1" thickBot="1">
      <c r="A10397" s="410"/>
      <c r="B10397" s="183">
        <v>236.01</v>
      </c>
      <c r="C10397" s="184">
        <v>12687.06</v>
      </c>
      <c r="D10397" s="346" t="s">
        <v>385</v>
      </c>
      <c r="E10397" s="346" t="s">
        <v>386</v>
      </c>
      <c r="F10397" s="346" t="s">
        <v>821</v>
      </c>
      <c r="G10397" s="342">
        <f t="shared" si="329"/>
        <v>705.64856922671777</v>
      </c>
      <c r="H10397" s="342">
        <f t="shared" si="328"/>
        <v>13392.708569226717</v>
      </c>
      <c r="I10397" s="190"/>
      <c r="J10397" s="347">
        <v>6</v>
      </c>
    </row>
    <row r="10398" spans="1:10" ht="13.5" hidden="1" customHeight="1" thickBot="1">
      <c r="A10398" s="410"/>
      <c r="B10398" s="183">
        <v>260.01</v>
      </c>
      <c r="C10398" s="184">
        <v>13977.2</v>
      </c>
      <c r="D10398" s="346" t="s">
        <v>385</v>
      </c>
      <c r="E10398" s="346" t="s">
        <v>386</v>
      </c>
      <c r="F10398" s="346" t="s">
        <v>833</v>
      </c>
      <c r="G10398" s="342">
        <f t="shared" si="329"/>
        <v>777.40557558612329</v>
      </c>
      <c r="H10398" s="342">
        <f t="shared" si="328"/>
        <v>14754.605575586123</v>
      </c>
      <c r="I10398" s="190"/>
      <c r="J10398" s="347">
        <v>6</v>
      </c>
    </row>
    <row r="10399" spans="1:10" ht="13.5" hidden="1" customHeight="1" thickBot="1">
      <c r="A10399" s="410"/>
      <c r="B10399" s="183">
        <v>212.01</v>
      </c>
      <c r="C10399" s="184">
        <v>10858.91</v>
      </c>
      <c r="D10399" s="346" t="s">
        <v>385</v>
      </c>
      <c r="E10399" s="346" t="s">
        <v>386</v>
      </c>
      <c r="F10399" s="346" t="s">
        <v>916</v>
      </c>
      <c r="G10399" s="342">
        <f t="shared" si="329"/>
        <v>603.96768872076734</v>
      </c>
      <c r="H10399" s="342">
        <f t="shared" si="328"/>
        <v>11462.877688720768</v>
      </c>
      <c r="I10399" s="190"/>
      <c r="J10399" s="347">
        <v>6</v>
      </c>
    </row>
    <row r="10400" spans="1:10" ht="13.5" hidden="1" customHeight="1" thickBot="1">
      <c r="A10400" s="410"/>
      <c r="B10400" s="183">
        <v>260.01</v>
      </c>
      <c r="C10400" s="184">
        <v>13977.2</v>
      </c>
      <c r="D10400" s="346" t="s">
        <v>385</v>
      </c>
      <c r="E10400" s="346" t="s">
        <v>386</v>
      </c>
      <c r="F10400" s="346" t="s">
        <v>917</v>
      </c>
      <c r="G10400" s="342">
        <f t="shared" si="329"/>
        <v>777.40557558612329</v>
      </c>
      <c r="H10400" s="342">
        <f t="shared" si="328"/>
        <v>14754.605575586123</v>
      </c>
      <c r="I10400" s="190"/>
      <c r="J10400" s="347">
        <v>6</v>
      </c>
    </row>
    <row r="10401" spans="1:10" ht="13.5" hidden="1" customHeight="1" thickBot="1">
      <c r="A10401" s="410"/>
      <c r="B10401" s="183">
        <v>236.01</v>
      </c>
      <c r="C10401" s="184">
        <v>12782.47</v>
      </c>
      <c r="D10401" s="346" t="s">
        <v>385</v>
      </c>
      <c r="E10401" s="346" t="s">
        <v>386</v>
      </c>
      <c r="F10401" s="346" t="s">
        <v>918</v>
      </c>
      <c r="G10401" s="342">
        <f t="shared" si="329"/>
        <v>710.95523050126997</v>
      </c>
      <c r="H10401" s="342">
        <f t="shared" si="328"/>
        <v>13493.425230501269</v>
      </c>
      <c r="I10401" s="190"/>
      <c r="J10401" s="347">
        <v>6</v>
      </c>
    </row>
    <row r="10402" spans="1:10" ht="13.5" hidden="1" customHeight="1" thickBot="1">
      <c r="A10402" s="410"/>
      <c r="B10402" s="183">
        <v>204.01</v>
      </c>
      <c r="C10402" s="184">
        <v>10972.6</v>
      </c>
      <c r="D10402" s="346" t="s">
        <v>385</v>
      </c>
      <c r="E10402" s="346" t="s">
        <v>386</v>
      </c>
      <c r="F10402" s="346" t="s">
        <v>919</v>
      </c>
      <c r="G10402" s="342">
        <f t="shared" si="329"/>
        <v>610.29107537105392</v>
      </c>
      <c r="H10402" s="342">
        <f t="shared" si="328"/>
        <v>11582.891075371055</v>
      </c>
      <c r="I10402" s="190"/>
      <c r="J10402" s="347">
        <v>6</v>
      </c>
    </row>
    <row r="10403" spans="1:10" ht="13.5" hidden="1" customHeight="1" thickBot="1">
      <c r="A10403" s="410"/>
      <c r="B10403" s="183">
        <v>212.01</v>
      </c>
      <c r="C10403" s="184">
        <v>11336.01</v>
      </c>
      <c r="D10403" s="346" t="s">
        <v>385</v>
      </c>
      <c r="E10403" s="346" t="s">
        <v>386</v>
      </c>
      <c r="F10403" s="346" t="s">
        <v>920</v>
      </c>
      <c r="G10403" s="342">
        <f t="shared" si="329"/>
        <v>630.50377607103337</v>
      </c>
      <c r="H10403" s="342">
        <f t="shared" si="328"/>
        <v>11966.513776071033</v>
      </c>
      <c r="I10403" s="190"/>
      <c r="J10403" s="347">
        <v>6</v>
      </c>
    </row>
    <row r="10404" spans="1:10" ht="13.5" hidden="1" customHeight="1" thickBot="1">
      <c r="A10404" s="410"/>
      <c r="B10404" s="183">
        <v>172.01</v>
      </c>
      <c r="C10404" s="184">
        <v>9258.16</v>
      </c>
      <c r="D10404" s="346" t="s">
        <v>385</v>
      </c>
      <c r="E10404" s="346" t="s">
        <v>386</v>
      </c>
      <c r="F10404" s="346" t="s">
        <v>858</v>
      </c>
      <c r="G10404" s="342">
        <f t="shared" si="329"/>
        <v>514.934693906392</v>
      </c>
      <c r="H10404" s="342">
        <f t="shared" si="328"/>
        <v>9773.0946939063924</v>
      </c>
      <c r="I10404" s="190"/>
      <c r="J10404" s="347">
        <v>6</v>
      </c>
    </row>
    <row r="10405" spans="1:10" ht="13.5" hidden="1" customHeight="1" thickBot="1">
      <c r="A10405" s="410"/>
      <c r="B10405" s="183">
        <v>28</v>
      </c>
      <c r="C10405" s="184">
        <v>1652.02</v>
      </c>
      <c r="D10405" s="346" t="s">
        <v>834</v>
      </c>
      <c r="E10405" s="346" t="s">
        <v>386</v>
      </c>
      <c r="F10405" s="346" t="s">
        <v>826</v>
      </c>
      <c r="G10405" s="342">
        <f t="shared" si="329"/>
        <v>91.884609147739695</v>
      </c>
      <c r="H10405" s="342">
        <f t="shared" si="328"/>
        <v>1743.9046091477396</v>
      </c>
      <c r="I10405" s="190"/>
      <c r="J10405" s="347">
        <v>6</v>
      </c>
    </row>
    <row r="10406" spans="1:10" ht="13.5" hidden="1" customHeight="1" thickBot="1">
      <c r="A10406" s="410"/>
      <c r="B10406" s="183">
        <v>16</v>
      </c>
      <c r="C10406" s="184">
        <v>944.02</v>
      </c>
      <c r="D10406" s="346" t="s">
        <v>834</v>
      </c>
      <c r="E10406" s="346" t="s">
        <v>386</v>
      </c>
      <c r="F10406" s="346" t="s">
        <v>829</v>
      </c>
      <c r="G10406" s="342">
        <f t="shared" si="329"/>
        <v>52.50596768056635</v>
      </c>
      <c r="H10406" s="342">
        <f t="shared" si="328"/>
        <v>996.52596768056628</v>
      </c>
      <c r="I10406" s="190"/>
      <c r="J10406" s="347">
        <v>6</v>
      </c>
    </row>
    <row r="10407" spans="1:10" ht="13.5" hidden="1" customHeight="1" thickBot="1">
      <c r="A10407" s="410"/>
      <c r="B10407" s="183">
        <v>16</v>
      </c>
      <c r="C10407" s="184">
        <v>848.6</v>
      </c>
      <c r="D10407" s="346" t="s">
        <v>834</v>
      </c>
      <c r="E10407" s="346" t="s">
        <v>386</v>
      </c>
      <c r="F10407" s="346" t="s">
        <v>918</v>
      </c>
      <c r="G10407" s="342">
        <f t="shared" si="329"/>
        <v>47.198750210513133</v>
      </c>
      <c r="H10407" s="342">
        <f t="shared" si="328"/>
        <v>895.79875021051316</v>
      </c>
      <c r="I10407" s="190"/>
      <c r="J10407" s="347">
        <v>6</v>
      </c>
    </row>
    <row r="10408" spans="1:10" ht="13.5" hidden="1" customHeight="1" thickBot="1">
      <c r="A10408" s="410"/>
      <c r="B10408" s="183">
        <v>6</v>
      </c>
      <c r="C10408" s="184">
        <v>318.22000000000003</v>
      </c>
      <c r="D10408" s="346" t="s">
        <v>834</v>
      </c>
      <c r="E10408" s="346" t="s">
        <v>386</v>
      </c>
      <c r="F10408" s="346" t="s">
        <v>919</v>
      </c>
      <c r="G10408" s="342">
        <f t="shared" si="329"/>
        <v>17.699253231191953</v>
      </c>
      <c r="H10408" s="342">
        <f t="shared" si="328"/>
        <v>335.91925323119199</v>
      </c>
      <c r="I10408" s="190"/>
      <c r="J10408" s="347">
        <v>6</v>
      </c>
    </row>
    <row r="10409" spans="1:10" ht="13.5" hidden="1" customHeight="1" thickBot="1">
      <c r="A10409" s="410"/>
      <c r="B10409" s="183">
        <v>4</v>
      </c>
      <c r="C10409" s="184">
        <v>212.15</v>
      </c>
      <c r="D10409" s="346" t="s">
        <v>834</v>
      </c>
      <c r="E10409" s="346" t="s">
        <v>386</v>
      </c>
      <c r="F10409" s="346" t="s">
        <v>858</v>
      </c>
      <c r="G10409" s="342">
        <f t="shared" si="329"/>
        <v>11.799687552628283</v>
      </c>
      <c r="H10409" s="342">
        <f t="shared" si="328"/>
        <v>223.94968755262829</v>
      </c>
      <c r="I10409" s="190"/>
      <c r="J10409" s="347">
        <v>6</v>
      </c>
    </row>
    <row r="10410" spans="1:10" ht="13.5" hidden="1" customHeight="1" thickBot="1">
      <c r="A10410" s="410"/>
      <c r="B10410" s="183">
        <v>24</v>
      </c>
      <c r="C10410" s="184">
        <v>1470.9</v>
      </c>
      <c r="D10410" s="346" t="s">
        <v>392</v>
      </c>
      <c r="E10410" s="346" t="s">
        <v>386</v>
      </c>
      <c r="F10410" s="346" t="s">
        <v>823</v>
      </c>
      <c r="G10410" s="342">
        <f t="shared" si="329"/>
        <v>81.810796234555454</v>
      </c>
      <c r="H10410" s="342">
        <f t="shared" si="328"/>
        <v>1552.7107962345556</v>
      </c>
      <c r="I10410" s="190"/>
      <c r="J10410" s="347">
        <v>6</v>
      </c>
    </row>
    <row r="10411" spans="1:10" ht="13.5" hidden="1" customHeight="1" thickBot="1">
      <c r="A10411" s="410"/>
      <c r="B10411" s="183">
        <v>60</v>
      </c>
      <c r="C10411" s="184">
        <v>3874.01</v>
      </c>
      <c r="D10411" s="346" t="s">
        <v>392</v>
      </c>
      <c r="E10411" s="346" t="s">
        <v>386</v>
      </c>
      <c r="F10411" s="346" t="s">
        <v>826</v>
      </c>
      <c r="G10411" s="342">
        <f t="shared" si="329"/>
        <v>215.47069326305677</v>
      </c>
      <c r="H10411" s="342">
        <f t="shared" si="328"/>
        <v>4089.4806932630572</v>
      </c>
      <c r="I10411" s="190"/>
      <c r="J10411" s="347">
        <v>6</v>
      </c>
    </row>
    <row r="10412" spans="1:10" ht="13.5" hidden="1" customHeight="1" thickBot="1">
      <c r="A10412" s="410"/>
      <c r="B10412" s="183">
        <v>8</v>
      </c>
      <c r="C10412" s="184">
        <v>424.3</v>
      </c>
      <c r="D10412" s="346" t="s">
        <v>392</v>
      </c>
      <c r="E10412" s="346" t="s">
        <v>386</v>
      </c>
      <c r="F10412" s="346" t="s">
        <v>829</v>
      </c>
      <c r="G10412" s="342">
        <f t="shared" si="329"/>
        <v>23.599375105256566</v>
      </c>
      <c r="H10412" s="342">
        <f t="shared" si="328"/>
        <v>447.89937510525658</v>
      </c>
      <c r="I10412" s="190"/>
      <c r="J10412" s="347">
        <v>6</v>
      </c>
    </row>
    <row r="10413" spans="1:10" ht="13.5" hidden="1" customHeight="1" thickBot="1">
      <c r="A10413" s="410"/>
      <c r="B10413" s="183">
        <v>2</v>
      </c>
      <c r="C10413" s="184">
        <v>106.07</v>
      </c>
      <c r="D10413" s="346" t="s">
        <v>392</v>
      </c>
      <c r="E10413" s="346" t="s">
        <v>386</v>
      </c>
      <c r="F10413" s="346" t="s">
        <v>919</v>
      </c>
      <c r="G10413" s="342">
        <f t="shared" si="329"/>
        <v>5.8995656785636665</v>
      </c>
      <c r="H10413" s="342">
        <f t="shared" si="328"/>
        <v>111.96956567856365</v>
      </c>
      <c r="I10413" s="190"/>
      <c r="J10413" s="347">
        <v>6</v>
      </c>
    </row>
    <row r="10414" spans="1:10" ht="13.5" hidden="1" customHeight="1" thickBot="1">
      <c r="A10414" s="410"/>
      <c r="B10414" s="183">
        <v>4</v>
      </c>
      <c r="C10414" s="184">
        <v>212.15</v>
      </c>
      <c r="D10414" s="346" t="s">
        <v>392</v>
      </c>
      <c r="E10414" s="346" t="s">
        <v>386</v>
      </c>
      <c r="F10414" s="346" t="s">
        <v>858</v>
      </c>
      <c r="G10414" s="342">
        <f t="shared" si="329"/>
        <v>11.799687552628283</v>
      </c>
      <c r="H10414" s="342">
        <f t="shared" si="328"/>
        <v>223.94968755262829</v>
      </c>
      <c r="I10414" s="190"/>
      <c r="J10414" s="347">
        <v>6</v>
      </c>
    </row>
    <row r="10415" spans="1:10" ht="13.5" hidden="1" customHeight="1" thickBot="1">
      <c r="A10415" s="411"/>
      <c r="B10415" s="183">
        <v>0</v>
      </c>
      <c r="C10415" s="184">
        <v>722.63</v>
      </c>
      <c r="D10415" s="346" t="s">
        <v>393</v>
      </c>
      <c r="E10415" s="346" t="s">
        <v>386</v>
      </c>
      <c r="F10415" s="346" t="s">
        <v>859</v>
      </c>
      <c r="G10415" s="342">
        <f t="shared" si="329"/>
        <v>40.192355485061398</v>
      </c>
      <c r="H10415" s="342">
        <f t="shared" si="328"/>
        <v>762.82235548506139</v>
      </c>
      <c r="I10415" s="190"/>
      <c r="J10415" s="347">
        <v>6</v>
      </c>
    </row>
    <row r="10416" spans="1:10" ht="13.5" thickBot="1">
      <c r="A10416" s="185" t="s">
        <v>608</v>
      </c>
      <c r="B10416" s="186">
        <v>4626.8599999999997</v>
      </c>
      <c r="C10416" s="187">
        <v>263435.37</v>
      </c>
      <c r="D10416" s="412"/>
      <c r="E10416" s="413"/>
      <c r="F10416" s="414"/>
      <c r="G10416" s="342">
        <f t="shared" si="329"/>
        <v>14652.156758477615</v>
      </c>
      <c r="H10416" s="342">
        <f t="shared" si="328"/>
        <v>278087.52675847762</v>
      </c>
      <c r="I10416" s="190">
        <f>+H10416</f>
        <v>278087.52675847762</v>
      </c>
      <c r="J10416" s="347">
        <v>6</v>
      </c>
    </row>
    <row r="10417" spans="1:10" ht="13.5" hidden="1" customHeight="1" thickBot="1">
      <c r="A10417" s="409" t="s">
        <v>609</v>
      </c>
      <c r="B10417" s="183">
        <v>16</v>
      </c>
      <c r="C10417" s="184">
        <v>383.81</v>
      </c>
      <c r="D10417" s="346" t="s">
        <v>391</v>
      </c>
      <c r="E10417" s="346" t="s">
        <v>386</v>
      </c>
      <c r="F10417" s="346" t="s">
        <v>807</v>
      </c>
      <c r="G10417" s="342">
        <f t="shared" si="329"/>
        <v>21.347339521914972</v>
      </c>
      <c r="H10417" s="342">
        <f t="shared" si="328"/>
        <v>405.15733952191499</v>
      </c>
      <c r="I10417" s="190"/>
      <c r="J10417" s="347">
        <v>6</v>
      </c>
    </row>
    <row r="10418" spans="1:10" ht="13.5" hidden="1" customHeight="1" thickBot="1">
      <c r="A10418" s="410"/>
      <c r="B10418" s="183">
        <v>16</v>
      </c>
      <c r="C10418" s="184">
        <v>862.45</v>
      </c>
      <c r="D10418" s="346" t="s">
        <v>391</v>
      </c>
      <c r="E10418" s="346" t="s">
        <v>386</v>
      </c>
      <c r="F10418" s="346" t="s">
        <v>817</v>
      </c>
      <c r="G10418" s="342">
        <f t="shared" si="329"/>
        <v>47.969080979327181</v>
      </c>
      <c r="H10418" s="342">
        <f t="shared" si="328"/>
        <v>910.41908097932719</v>
      </c>
      <c r="I10418" s="190"/>
      <c r="J10418" s="347">
        <v>6</v>
      </c>
    </row>
    <row r="10419" spans="1:10" ht="13.5" hidden="1" customHeight="1" thickBot="1">
      <c r="A10419" s="410"/>
      <c r="B10419" s="183">
        <v>8</v>
      </c>
      <c r="C10419" s="184">
        <v>191.9</v>
      </c>
      <c r="D10419" s="346" t="s">
        <v>391</v>
      </c>
      <c r="E10419" s="346" t="s">
        <v>386</v>
      </c>
      <c r="F10419" s="346" t="s">
        <v>837</v>
      </c>
      <c r="G10419" s="342">
        <f t="shared" si="329"/>
        <v>10.673391663207012</v>
      </c>
      <c r="H10419" s="342">
        <f t="shared" si="328"/>
        <v>202.57339166320702</v>
      </c>
      <c r="I10419" s="190"/>
      <c r="J10419" s="347">
        <v>6</v>
      </c>
    </row>
    <row r="10420" spans="1:10" ht="13.5" hidden="1" customHeight="1" thickBot="1">
      <c r="A10420" s="410"/>
      <c r="B10420" s="183">
        <v>16</v>
      </c>
      <c r="C10420" s="184">
        <v>862.45</v>
      </c>
      <c r="D10420" s="346" t="s">
        <v>391</v>
      </c>
      <c r="E10420" s="346" t="s">
        <v>386</v>
      </c>
      <c r="F10420" s="346" t="s">
        <v>818</v>
      </c>
      <c r="G10420" s="342">
        <f t="shared" si="329"/>
        <v>47.969080979327181</v>
      </c>
      <c r="H10420" s="342">
        <f t="shared" si="328"/>
        <v>910.41908097932719</v>
      </c>
      <c r="I10420" s="190"/>
      <c r="J10420" s="347">
        <v>6</v>
      </c>
    </row>
    <row r="10421" spans="1:10" ht="13.5" hidden="1" customHeight="1" thickBot="1">
      <c r="A10421" s="410"/>
      <c r="B10421" s="183">
        <v>8</v>
      </c>
      <c r="C10421" s="184">
        <v>191.9</v>
      </c>
      <c r="D10421" s="346" t="s">
        <v>391</v>
      </c>
      <c r="E10421" s="346" t="s">
        <v>386</v>
      </c>
      <c r="F10421" s="346" t="s">
        <v>835</v>
      </c>
      <c r="G10421" s="342">
        <f t="shared" si="329"/>
        <v>10.673391663207012</v>
      </c>
      <c r="H10421" s="342">
        <f t="shared" si="328"/>
        <v>202.57339166320702</v>
      </c>
      <c r="I10421" s="190"/>
      <c r="J10421" s="347">
        <v>6</v>
      </c>
    </row>
    <row r="10422" spans="1:10" ht="13.5" hidden="1" customHeight="1" thickBot="1">
      <c r="A10422" s="410"/>
      <c r="B10422" s="183">
        <v>16</v>
      </c>
      <c r="C10422" s="184">
        <v>901.28</v>
      </c>
      <c r="D10422" s="346" t="s">
        <v>391</v>
      </c>
      <c r="E10422" s="346" t="s">
        <v>386</v>
      </c>
      <c r="F10422" s="346" t="s">
        <v>819</v>
      </c>
      <c r="G10422" s="342">
        <f t="shared" si="329"/>
        <v>50.128788109511277</v>
      </c>
      <c r="H10422" s="342">
        <f t="shared" si="328"/>
        <v>951.40878810951131</v>
      </c>
      <c r="I10422" s="190"/>
      <c r="J10422" s="347">
        <v>6</v>
      </c>
    </row>
    <row r="10423" spans="1:10" ht="13.5" hidden="1" customHeight="1" thickBot="1">
      <c r="A10423" s="410"/>
      <c r="B10423" s="183">
        <v>8</v>
      </c>
      <c r="C10423" s="184">
        <v>197.66</v>
      </c>
      <c r="D10423" s="346" t="s">
        <v>391</v>
      </c>
      <c r="E10423" s="346" t="s">
        <v>386</v>
      </c>
      <c r="F10423" s="346" t="s">
        <v>845</v>
      </c>
      <c r="G10423" s="342">
        <f t="shared" si="329"/>
        <v>10.993760271753505</v>
      </c>
      <c r="H10423" s="342">
        <f t="shared" si="328"/>
        <v>208.6537602717535</v>
      </c>
      <c r="I10423" s="190"/>
      <c r="J10423" s="347">
        <v>6</v>
      </c>
    </row>
    <row r="10424" spans="1:10" ht="13.5" hidden="1" customHeight="1" thickBot="1">
      <c r="A10424" s="410"/>
      <c r="B10424" s="183">
        <v>16</v>
      </c>
      <c r="C10424" s="184">
        <v>901.28</v>
      </c>
      <c r="D10424" s="346" t="s">
        <v>391</v>
      </c>
      <c r="E10424" s="346" t="s">
        <v>386</v>
      </c>
      <c r="F10424" s="346" t="s">
        <v>820</v>
      </c>
      <c r="G10424" s="342">
        <f t="shared" si="329"/>
        <v>50.128788109511277</v>
      </c>
      <c r="H10424" s="342">
        <f t="shared" si="328"/>
        <v>951.40878810951131</v>
      </c>
      <c r="I10424" s="190"/>
      <c r="J10424" s="347">
        <v>6</v>
      </c>
    </row>
    <row r="10425" spans="1:10" ht="13.5" hidden="1" customHeight="1" thickBot="1">
      <c r="A10425" s="410"/>
      <c r="B10425" s="183">
        <v>8</v>
      </c>
      <c r="C10425" s="184">
        <v>197.66</v>
      </c>
      <c r="D10425" s="346" t="s">
        <v>391</v>
      </c>
      <c r="E10425" s="346" t="s">
        <v>386</v>
      </c>
      <c r="F10425" s="346" t="s">
        <v>881</v>
      </c>
      <c r="G10425" s="342">
        <f t="shared" si="329"/>
        <v>10.993760271753505</v>
      </c>
      <c r="H10425" s="342">
        <f t="shared" si="328"/>
        <v>208.6537602717535</v>
      </c>
      <c r="I10425" s="190"/>
      <c r="J10425" s="347">
        <v>6</v>
      </c>
    </row>
    <row r="10426" spans="1:10" ht="13.5" hidden="1" customHeight="1" thickBot="1">
      <c r="A10426" s="410"/>
      <c r="B10426" s="183">
        <v>8</v>
      </c>
      <c r="C10426" s="184">
        <v>197.66</v>
      </c>
      <c r="D10426" s="346" t="s">
        <v>391</v>
      </c>
      <c r="E10426" s="346" t="s">
        <v>386</v>
      </c>
      <c r="F10426" s="346" t="s">
        <v>863</v>
      </c>
      <c r="G10426" s="342">
        <f t="shared" si="329"/>
        <v>10.993760271753505</v>
      </c>
      <c r="H10426" s="342">
        <f t="shared" si="328"/>
        <v>208.6537602717535</v>
      </c>
      <c r="I10426" s="190"/>
      <c r="J10426" s="347">
        <v>6</v>
      </c>
    </row>
    <row r="10427" spans="1:10" ht="13.5" hidden="1" customHeight="1" thickBot="1">
      <c r="A10427" s="410"/>
      <c r="B10427" s="183">
        <v>16</v>
      </c>
      <c r="C10427" s="184">
        <v>901.28</v>
      </c>
      <c r="D10427" s="346" t="s">
        <v>391</v>
      </c>
      <c r="E10427" s="346" t="s">
        <v>386</v>
      </c>
      <c r="F10427" s="346" t="s">
        <v>821</v>
      </c>
      <c r="G10427" s="342">
        <f t="shared" si="329"/>
        <v>50.128788109511277</v>
      </c>
      <c r="H10427" s="342">
        <f t="shared" si="328"/>
        <v>951.40878810951131</v>
      </c>
      <c r="I10427" s="190"/>
      <c r="J10427" s="347">
        <v>6</v>
      </c>
    </row>
    <row r="10428" spans="1:10" ht="13.5" hidden="1" customHeight="1" thickBot="1">
      <c r="A10428" s="410"/>
      <c r="B10428" s="183">
        <v>32</v>
      </c>
      <c r="C10428" s="184">
        <v>1802.57</v>
      </c>
      <c r="D10428" s="346" t="s">
        <v>391</v>
      </c>
      <c r="E10428" s="346" t="s">
        <v>386</v>
      </c>
      <c r="F10428" s="346" t="s">
        <v>919</v>
      </c>
      <c r="G10428" s="342">
        <f t="shared" si="329"/>
        <v>100.2581324145235</v>
      </c>
      <c r="H10428" s="342">
        <f t="shared" si="328"/>
        <v>1902.8281324145235</v>
      </c>
      <c r="I10428" s="190"/>
      <c r="J10428" s="347">
        <v>6</v>
      </c>
    </row>
    <row r="10429" spans="1:10" ht="13.5" hidden="1" customHeight="1" thickBot="1">
      <c r="A10429" s="410"/>
      <c r="B10429" s="183">
        <v>16</v>
      </c>
      <c r="C10429" s="184">
        <v>395.32</v>
      </c>
      <c r="D10429" s="346" t="s">
        <v>391</v>
      </c>
      <c r="E10429" s="346" t="s">
        <v>386</v>
      </c>
      <c r="F10429" s="346" t="s">
        <v>838</v>
      </c>
      <c r="G10429" s="342">
        <f t="shared" si="329"/>
        <v>21.98752054350701</v>
      </c>
      <c r="H10429" s="342">
        <f t="shared" si="328"/>
        <v>417.307520543507</v>
      </c>
      <c r="I10429" s="190"/>
      <c r="J10429" s="347">
        <v>6</v>
      </c>
    </row>
    <row r="10430" spans="1:10" ht="13.5" hidden="1" customHeight="1" thickBot="1">
      <c r="A10430" s="410"/>
      <c r="B10430" s="183">
        <v>48</v>
      </c>
      <c r="C10430" s="184">
        <v>2197.89</v>
      </c>
      <c r="D10430" s="346" t="s">
        <v>391</v>
      </c>
      <c r="E10430" s="346" t="s">
        <v>386</v>
      </c>
      <c r="F10430" s="346" t="s">
        <v>858</v>
      </c>
      <c r="G10430" s="342">
        <f t="shared" si="329"/>
        <v>122.24565295803052</v>
      </c>
      <c r="H10430" s="342">
        <f t="shared" si="328"/>
        <v>2320.1356529580303</v>
      </c>
      <c r="I10430" s="190"/>
      <c r="J10430" s="347">
        <v>6</v>
      </c>
    </row>
    <row r="10431" spans="1:10" ht="13.5" hidden="1" customHeight="1" thickBot="1">
      <c r="A10431" s="410"/>
      <c r="B10431" s="183">
        <v>12</v>
      </c>
      <c r="C10431" s="184">
        <v>746.32</v>
      </c>
      <c r="D10431" s="346" t="s">
        <v>524</v>
      </c>
      <c r="E10431" s="346" t="s">
        <v>386</v>
      </c>
      <c r="F10431" s="346" t="s">
        <v>820</v>
      </c>
      <c r="G10431" s="342">
        <f t="shared" si="329"/>
        <v>41.509982626809048</v>
      </c>
      <c r="H10431" s="342">
        <f t="shared" si="328"/>
        <v>787.82998262680906</v>
      </c>
      <c r="I10431" s="190"/>
      <c r="J10431" s="347">
        <v>6</v>
      </c>
    </row>
    <row r="10432" spans="1:10" ht="13.5" hidden="1" customHeight="1" thickBot="1">
      <c r="A10432" s="410"/>
      <c r="B10432" s="183">
        <v>40</v>
      </c>
      <c r="C10432" s="184">
        <v>959.52</v>
      </c>
      <c r="D10432" s="346" t="s">
        <v>384</v>
      </c>
      <c r="E10432" s="346" t="s">
        <v>386</v>
      </c>
      <c r="F10432" s="346" t="s">
        <v>807</v>
      </c>
      <c r="G10432" s="342">
        <f t="shared" si="329"/>
        <v>53.368070707036949</v>
      </c>
      <c r="H10432" s="342">
        <f t="shared" si="328"/>
        <v>1012.8880707070369</v>
      </c>
      <c r="I10432" s="190"/>
      <c r="J10432" s="347">
        <v>6</v>
      </c>
    </row>
    <row r="10433" spans="1:10" ht="13.5" hidden="1" customHeight="1" thickBot="1">
      <c r="A10433" s="410"/>
      <c r="B10433" s="183">
        <v>58.5</v>
      </c>
      <c r="C10433" s="184">
        <v>1403.29</v>
      </c>
      <c r="D10433" s="346" t="s">
        <v>384</v>
      </c>
      <c r="E10433" s="346" t="s">
        <v>386</v>
      </c>
      <c r="F10433" s="346" t="s">
        <v>837</v>
      </c>
      <c r="G10433" s="342">
        <f t="shared" si="329"/>
        <v>78.050358452640793</v>
      </c>
      <c r="H10433" s="342">
        <f t="shared" si="328"/>
        <v>1481.3403584526407</v>
      </c>
      <c r="I10433" s="190"/>
      <c r="J10433" s="347">
        <v>6</v>
      </c>
    </row>
    <row r="10434" spans="1:10" ht="13.5" hidden="1" customHeight="1" thickBot="1">
      <c r="A10434" s="410"/>
      <c r="B10434" s="183">
        <v>74</v>
      </c>
      <c r="C10434" s="184">
        <v>1775.1</v>
      </c>
      <c r="D10434" s="346" t="s">
        <v>384</v>
      </c>
      <c r="E10434" s="346" t="s">
        <v>386</v>
      </c>
      <c r="F10434" s="346" t="s">
        <v>811</v>
      </c>
      <c r="G10434" s="342">
        <f t="shared" si="329"/>
        <v>98.730263373417216</v>
      </c>
      <c r="H10434" s="342">
        <f t="shared" si="328"/>
        <v>1873.8302633734172</v>
      </c>
      <c r="I10434" s="190"/>
      <c r="J10434" s="347">
        <v>6</v>
      </c>
    </row>
    <row r="10435" spans="1:10" ht="13.5" hidden="1" customHeight="1" thickBot="1">
      <c r="A10435" s="410"/>
      <c r="B10435" s="183">
        <v>72</v>
      </c>
      <c r="C10435" s="184">
        <v>1727.13</v>
      </c>
      <c r="D10435" s="346" t="s">
        <v>384</v>
      </c>
      <c r="E10435" s="346" t="s">
        <v>386</v>
      </c>
      <c r="F10435" s="346" t="s">
        <v>813</v>
      </c>
      <c r="G10435" s="342">
        <f t="shared" si="329"/>
        <v>96.062193555365965</v>
      </c>
      <c r="H10435" s="342">
        <f t="shared" si="328"/>
        <v>1823.192193555366</v>
      </c>
      <c r="I10435" s="190"/>
      <c r="J10435" s="347">
        <v>6</v>
      </c>
    </row>
    <row r="10436" spans="1:10" ht="13.5" hidden="1" customHeight="1" thickBot="1">
      <c r="A10436" s="410"/>
      <c r="B10436" s="183">
        <v>70</v>
      </c>
      <c r="C10436" s="184">
        <v>1679.15</v>
      </c>
      <c r="D10436" s="346" t="s">
        <v>384</v>
      </c>
      <c r="E10436" s="346" t="s">
        <v>386</v>
      </c>
      <c r="F10436" s="346" t="s">
        <v>808</v>
      </c>
      <c r="G10436" s="342">
        <f t="shared" si="329"/>
        <v>93.393567541813724</v>
      </c>
      <c r="H10436" s="342">
        <f t="shared" si="328"/>
        <v>1772.5435675418139</v>
      </c>
      <c r="I10436" s="190"/>
      <c r="J10436" s="347">
        <v>6</v>
      </c>
    </row>
    <row r="10437" spans="1:10" ht="13.5" hidden="1" customHeight="1" thickBot="1">
      <c r="A10437" s="410"/>
      <c r="B10437" s="183">
        <v>77</v>
      </c>
      <c r="C10437" s="184">
        <v>1847.07</v>
      </c>
      <c r="D10437" s="346" t="s">
        <v>384</v>
      </c>
      <c r="E10437" s="346" t="s">
        <v>386</v>
      </c>
      <c r="F10437" s="346" t="s">
        <v>809</v>
      </c>
      <c r="G10437" s="342">
        <f t="shared" si="329"/>
        <v>102.73320239374557</v>
      </c>
      <c r="H10437" s="342">
        <f t="shared" si="328"/>
        <v>1949.8032023937456</v>
      </c>
      <c r="I10437" s="190"/>
      <c r="J10437" s="347">
        <v>6</v>
      </c>
    </row>
    <row r="10438" spans="1:10" ht="13.5" hidden="1" customHeight="1" thickBot="1">
      <c r="A10438" s="410"/>
      <c r="B10438" s="183">
        <v>78</v>
      </c>
      <c r="C10438" s="184">
        <v>1871.06</v>
      </c>
      <c r="D10438" s="346" t="s">
        <v>384</v>
      </c>
      <c r="E10438" s="346" t="s">
        <v>386</v>
      </c>
      <c r="F10438" s="346" t="s">
        <v>810</v>
      </c>
      <c r="G10438" s="342">
        <f t="shared" si="329"/>
        <v>104.06751540052167</v>
      </c>
      <c r="H10438" s="342">
        <f t="shared" si="328"/>
        <v>1975.1275154005216</v>
      </c>
      <c r="I10438" s="190"/>
      <c r="J10438" s="347">
        <v>6</v>
      </c>
    </row>
    <row r="10439" spans="1:10" ht="13.5" hidden="1" customHeight="1" thickBot="1">
      <c r="A10439" s="410"/>
      <c r="B10439" s="183">
        <v>62.5</v>
      </c>
      <c r="C10439" s="184">
        <v>1499.24</v>
      </c>
      <c r="D10439" s="346" t="s">
        <v>384</v>
      </c>
      <c r="E10439" s="346" t="s">
        <v>386</v>
      </c>
      <c r="F10439" s="346" t="s">
        <v>835</v>
      </c>
      <c r="G10439" s="342">
        <f t="shared" si="329"/>
        <v>83.387054284244286</v>
      </c>
      <c r="H10439" s="342">
        <f t="shared" si="328"/>
        <v>1582.6270542842442</v>
      </c>
      <c r="I10439" s="190"/>
      <c r="J10439" s="347">
        <v>6</v>
      </c>
    </row>
    <row r="10440" spans="1:10" ht="13.5" hidden="1" customHeight="1" thickBot="1">
      <c r="A10440" s="410"/>
      <c r="B10440" s="183">
        <v>76.5</v>
      </c>
      <c r="C10440" s="184">
        <v>1890.12</v>
      </c>
      <c r="D10440" s="346" t="s">
        <v>384</v>
      </c>
      <c r="E10440" s="346" t="s">
        <v>386</v>
      </c>
      <c r="F10440" s="346" t="s">
        <v>802</v>
      </c>
      <c r="G10440" s="342">
        <f t="shared" si="329"/>
        <v>105.12762402533005</v>
      </c>
      <c r="H10440" s="342">
        <f t="shared" si="328"/>
        <v>1995.24762402533</v>
      </c>
      <c r="I10440" s="190"/>
      <c r="J10440" s="347">
        <v>6</v>
      </c>
    </row>
    <row r="10441" spans="1:10" ht="13.5" hidden="1" customHeight="1" thickBot="1">
      <c r="A10441" s="410"/>
      <c r="B10441" s="183">
        <v>64</v>
      </c>
      <c r="C10441" s="184">
        <v>1581.28</v>
      </c>
      <c r="D10441" s="346" t="s">
        <v>384</v>
      </c>
      <c r="E10441" s="346" t="s">
        <v>386</v>
      </c>
      <c r="F10441" s="346" t="s">
        <v>803</v>
      </c>
      <c r="G10441" s="342">
        <f t="shared" si="329"/>
        <v>87.95008217402804</v>
      </c>
      <c r="H10441" s="342">
        <f t="shared" si="328"/>
        <v>1669.230082174028</v>
      </c>
      <c r="I10441" s="190"/>
      <c r="J10441" s="347">
        <v>6</v>
      </c>
    </row>
    <row r="10442" spans="1:10" ht="13.5" hidden="1" customHeight="1" thickBot="1">
      <c r="A10442" s="410"/>
      <c r="B10442" s="183">
        <v>65</v>
      </c>
      <c r="C10442" s="184">
        <v>1605.99</v>
      </c>
      <c r="D10442" s="346" t="s">
        <v>384</v>
      </c>
      <c r="E10442" s="346" t="s">
        <v>386</v>
      </c>
      <c r="F10442" s="346" t="s">
        <v>804</v>
      </c>
      <c r="G10442" s="342">
        <f t="shared" si="329"/>
        <v>89.324441256872475</v>
      </c>
      <c r="H10442" s="342">
        <f t="shared" si="328"/>
        <v>1695.3144412568724</v>
      </c>
      <c r="I10442" s="190"/>
      <c r="J10442" s="347">
        <v>6</v>
      </c>
    </row>
    <row r="10443" spans="1:10" ht="13.5" hidden="1" customHeight="1" thickBot="1">
      <c r="A10443" s="410"/>
      <c r="B10443" s="183">
        <v>72</v>
      </c>
      <c r="C10443" s="184">
        <v>1778.94</v>
      </c>
      <c r="D10443" s="346" t="s">
        <v>384</v>
      </c>
      <c r="E10443" s="346" t="s">
        <v>386</v>
      </c>
      <c r="F10443" s="346" t="s">
        <v>845</v>
      </c>
      <c r="G10443" s="342">
        <f t="shared" si="329"/>
        <v>98.943842445781556</v>
      </c>
      <c r="H10443" s="342">
        <f t="shared" ref="H10443:H10506" si="330">+G10443+C10443</f>
        <v>1877.8838424457815</v>
      </c>
      <c r="I10443" s="190"/>
      <c r="J10443" s="347">
        <v>6</v>
      </c>
    </row>
    <row r="10444" spans="1:10" ht="13.5" hidden="1" customHeight="1" thickBot="1">
      <c r="A10444" s="410"/>
      <c r="B10444" s="183">
        <v>80</v>
      </c>
      <c r="C10444" s="184">
        <v>1976.6</v>
      </c>
      <c r="D10444" s="346" t="s">
        <v>384</v>
      </c>
      <c r="E10444" s="346" t="s">
        <v>386</v>
      </c>
      <c r="F10444" s="346" t="s">
        <v>843</v>
      </c>
      <c r="G10444" s="342">
        <f t="shared" si="329"/>
        <v>109.93760271753506</v>
      </c>
      <c r="H10444" s="342">
        <f t="shared" si="330"/>
        <v>2086.5376027175348</v>
      </c>
      <c r="I10444" s="190"/>
      <c r="J10444" s="347">
        <v>6</v>
      </c>
    </row>
    <row r="10445" spans="1:10" ht="13.5" hidden="1" customHeight="1" thickBot="1">
      <c r="A10445" s="410"/>
      <c r="B10445" s="183">
        <v>70.5</v>
      </c>
      <c r="C10445" s="184">
        <v>1741.88</v>
      </c>
      <c r="D10445" s="346" t="s">
        <v>384</v>
      </c>
      <c r="E10445" s="346" t="s">
        <v>386</v>
      </c>
      <c r="F10445" s="346" t="s">
        <v>894</v>
      </c>
      <c r="G10445" s="342">
        <f t="shared" si="329"/>
        <v>96.882581919265405</v>
      </c>
      <c r="H10445" s="342">
        <f t="shared" si="330"/>
        <v>1838.7625819192656</v>
      </c>
      <c r="I10445" s="190"/>
      <c r="J10445" s="347">
        <v>6</v>
      </c>
    </row>
    <row r="10446" spans="1:10" ht="13.5" hidden="1" customHeight="1" thickBot="1">
      <c r="A10446" s="410"/>
      <c r="B10446" s="183">
        <v>61</v>
      </c>
      <c r="C10446" s="184">
        <v>1507.16</v>
      </c>
      <c r="D10446" s="346" t="s">
        <v>384</v>
      </c>
      <c r="E10446" s="346" t="s">
        <v>386</v>
      </c>
      <c r="F10446" s="346" t="s">
        <v>881</v>
      </c>
      <c r="G10446" s="342">
        <f t="shared" si="329"/>
        <v>83.827561120995739</v>
      </c>
      <c r="H10446" s="342">
        <f t="shared" si="330"/>
        <v>1590.9875611209959</v>
      </c>
      <c r="I10446" s="190"/>
      <c r="J10446" s="347">
        <v>6</v>
      </c>
    </row>
    <row r="10447" spans="1:10" ht="13.5" hidden="1" customHeight="1" thickBot="1">
      <c r="A10447" s="410"/>
      <c r="B10447" s="183">
        <v>80</v>
      </c>
      <c r="C10447" s="184">
        <v>1976.6</v>
      </c>
      <c r="D10447" s="346" t="s">
        <v>384</v>
      </c>
      <c r="E10447" s="346" t="s">
        <v>386</v>
      </c>
      <c r="F10447" s="346" t="s">
        <v>805</v>
      </c>
      <c r="G10447" s="342">
        <f t="shared" ref="G10447:G10510" si="331">+(C10447/$C$12584)*1312742.08</f>
        <v>109.93760271753506</v>
      </c>
      <c r="H10447" s="342">
        <f t="shared" si="330"/>
        <v>2086.5376027175348</v>
      </c>
      <c r="I10447" s="190"/>
      <c r="J10447" s="347">
        <v>6</v>
      </c>
    </row>
    <row r="10448" spans="1:10" ht="13.5" hidden="1" customHeight="1" thickBot="1">
      <c r="A10448" s="410"/>
      <c r="B10448" s="183">
        <v>64</v>
      </c>
      <c r="C10448" s="184">
        <v>1581.28</v>
      </c>
      <c r="D10448" s="346" t="s">
        <v>384</v>
      </c>
      <c r="E10448" s="346" t="s">
        <v>386</v>
      </c>
      <c r="F10448" s="346" t="s">
        <v>862</v>
      </c>
      <c r="G10448" s="342">
        <f t="shared" si="331"/>
        <v>87.95008217402804</v>
      </c>
      <c r="H10448" s="342">
        <f t="shared" si="330"/>
        <v>1669.230082174028</v>
      </c>
      <c r="I10448" s="190"/>
      <c r="J10448" s="347">
        <v>6</v>
      </c>
    </row>
    <row r="10449" spans="1:10" ht="13.5" hidden="1" customHeight="1" thickBot="1">
      <c r="A10449" s="410"/>
      <c r="B10449" s="183">
        <v>80</v>
      </c>
      <c r="C10449" s="184">
        <v>1976.6</v>
      </c>
      <c r="D10449" s="346" t="s">
        <v>384</v>
      </c>
      <c r="E10449" s="346" t="s">
        <v>386</v>
      </c>
      <c r="F10449" s="346" t="s">
        <v>816</v>
      </c>
      <c r="G10449" s="342">
        <f t="shared" si="331"/>
        <v>109.93760271753506</v>
      </c>
      <c r="H10449" s="342">
        <f t="shared" si="330"/>
        <v>2086.5376027175348</v>
      </c>
      <c r="I10449" s="190"/>
      <c r="J10449" s="347">
        <v>6</v>
      </c>
    </row>
    <row r="10450" spans="1:10" ht="13.5" hidden="1" customHeight="1" thickBot="1">
      <c r="A10450" s="410"/>
      <c r="B10450" s="183">
        <v>53</v>
      </c>
      <c r="C10450" s="184">
        <v>1309.5</v>
      </c>
      <c r="D10450" s="346" t="s">
        <v>384</v>
      </c>
      <c r="E10450" s="346" t="s">
        <v>386</v>
      </c>
      <c r="F10450" s="346" t="s">
        <v>863</v>
      </c>
      <c r="G10450" s="342">
        <f t="shared" si="331"/>
        <v>72.833800849242209</v>
      </c>
      <c r="H10450" s="342">
        <f t="shared" si="330"/>
        <v>1382.3338008492422</v>
      </c>
      <c r="I10450" s="190"/>
      <c r="J10450" s="347">
        <v>6</v>
      </c>
    </row>
    <row r="10451" spans="1:10" ht="13.5" hidden="1" customHeight="1" thickBot="1">
      <c r="A10451" s="410"/>
      <c r="B10451" s="183">
        <v>77</v>
      </c>
      <c r="C10451" s="184">
        <v>1902.48</v>
      </c>
      <c r="D10451" s="346" t="s">
        <v>384</v>
      </c>
      <c r="E10451" s="346" t="s">
        <v>386</v>
      </c>
      <c r="F10451" s="346" t="s">
        <v>864</v>
      </c>
      <c r="G10451" s="342">
        <f t="shared" si="331"/>
        <v>105.81508166450273</v>
      </c>
      <c r="H10451" s="342">
        <f t="shared" si="330"/>
        <v>2008.2950816645027</v>
      </c>
      <c r="I10451" s="190"/>
      <c r="J10451" s="347">
        <v>6</v>
      </c>
    </row>
    <row r="10452" spans="1:10" ht="13.5" hidden="1" customHeight="1" thickBot="1">
      <c r="A10452" s="410"/>
      <c r="B10452" s="183">
        <v>32</v>
      </c>
      <c r="C10452" s="184">
        <v>790.64</v>
      </c>
      <c r="D10452" s="346" t="s">
        <v>384</v>
      </c>
      <c r="E10452" s="346" t="s">
        <v>386</v>
      </c>
      <c r="F10452" s="346" t="s">
        <v>841</v>
      </c>
      <c r="G10452" s="342">
        <f t="shared" si="331"/>
        <v>43.97504108701402</v>
      </c>
      <c r="H10452" s="342">
        <f t="shared" si="330"/>
        <v>834.61504108701399</v>
      </c>
      <c r="I10452" s="190"/>
      <c r="J10452" s="347">
        <v>6</v>
      </c>
    </row>
    <row r="10453" spans="1:10" ht="13.5" hidden="1" customHeight="1" thickBot="1">
      <c r="A10453" s="410"/>
      <c r="B10453" s="183">
        <v>80</v>
      </c>
      <c r="C10453" s="184">
        <v>1976.6</v>
      </c>
      <c r="D10453" s="346" t="s">
        <v>384</v>
      </c>
      <c r="E10453" s="346" t="s">
        <v>386</v>
      </c>
      <c r="F10453" s="346" t="s">
        <v>856</v>
      </c>
      <c r="G10453" s="342">
        <f t="shared" si="331"/>
        <v>109.93760271753506</v>
      </c>
      <c r="H10453" s="342">
        <f t="shared" si="330"/>
        <v>2086.5376027175348</v>
      </c>
      <c r="I10453" s="190"/>
      <c r="J10453" s="347">
        <v>6</v>
      </c>
    </row>
    <row r="10454" spans="1:10" ht="13.5" hidden="1" customHeight="1" thickBot="1">
      <c r="A10454" s="410"/>
      <c r="B10454" s="183">
        <v>78</v>
      </c>
      <c r="C10454" s="184">
        <v>1927.18</v>
      </c>
      <c r="D10454" s="346" t="s">
        <v>384</v>
      </c>
      <c r="E10454" s="346" t="s">
        <v>386</v>
      </c>
      <c r="F10454" s="346" t="s">
        <v>867</v>
      </c>
      <c r="G10454" s="342">
        <f t="shared" si="331"/>
        <v>107.1888845518462</v>
      </c>
      <c r="H10454" s="342">
        <f t="shared" si="330"/>
        <v>2034.3688845518463</v>
      </c>
      <c r="I10454" s="190"/>
      <c r="J10454" s="347">
        <v>6</v>
      </c>
    </row>
    <row r="10455" spans="1:10" ht="13.5" hidden="1" customHeight="1" thickBot="1">
      <c r="A10455" s="410"/>
      <c r="B10455" s="183">
        <v>80</v>
      </c>
      <c r="C10455" s="184">
        <v>1976.6</v>
      </c>
      <c r="D10455" s="346" t="s">
        <v>384</v>
      </c>
      <c r="E10455" s="346" t="s">
        <v>386</v>
      </c>
      <c r="F10455" s="346" t="s">
        <v>868</v>
      </c>
      <c r="G10455" s="342">
        <f t="shared" si="331"/>
        <v>109.93760271753506</v>
      </c>
      <c r="H10455" s="342">
        <f t="shared" si="330"/>
        <v>2086.5376027175348</v>
      </c>
      <c r="I10455" s="190"/>
      <c r="J10455" s="347">
        <v>6</v>
      </c>
    </row>
    <row r="10456" spans="1:10" ht="13.5" hidden="1" customHeight="1" thickBot="1">
      <c r="A10456" s="410"/>
      <c r="B10456" s="183">
        <v>48</v>
      </c>
      <c r="C10456" s="184">
        <v>1185.96</v>
      </c>
      <c r="D10456" s="346" t="s">
        <v>384</v>
      </c>
      <c r="E10456" s="346" t="s">
        <v>386</v>
      </c>
      <c r="F10456" s="346" t="s">
        <v>838</v>
      </c>
      <c r="G10456" s="342">
        <f t="shared" si="331"/>
        <v>65.962561630521037</v>
      </c>
      <c r="H10456" s="342">
        <f t="shared" si="330"/>
        <v>1251.9225616305212</v>
      </c>
      <c r="I10456" s="190"/>
      <c r="J10456" s="347">
        <v>6</v>
      </c>
    </row>
    <row r="10457" spans="1:10" ht="13.5" hidden="1" customHeight="1" thickBot="1">
      <c r="A10457" s="410"/>
      <c r="B10457" s="183">
        <v>78.75</v>
      </c>
      <c r="C10457" s="184">
        <v>1945.72</v>
      </c>
      <c r="D10457" s="346" t="s">
        <v>384</v>
      </c>
      <c r="E10457" s="346" t="s">
        <v>386</v>
      </c>
      <c r="F10457" s="346" t="s">
        <v>872</v>
      </c>
      <c r="G10457" s="342">
        <f t="shared" si="331"/>
        <v>108.22007101060524</v>
      </c>
      <c r="H10457" s="342">
        <f t="shared" si="330"/>
        <v>2053.9400710106052</v>
      </c>
      <c r="I10457" s="190"/>
      <c r="J10457" s="347">
        <v>6</v>
      </c>
    </row>
    <row r="10458" spans="1:10" ht="13.5" hidden="1" customHeight="1" thickBot="1">
      <c r="A10458" s="410"/>
      <c r="B10458" s="183">
        <v>40</v>
      </c>
      <c r="C10458" s="184">
        <v>988.3</v>
      </c>
      <c r="D10458" s="346" t="s">
        <v>384</v>
      </c>
      <c r="E10458" s="346" t="s">
        <v>386</v>
      </c>
      <c r="F10458" s="346" t="s">
        <v>858</v>
      </c>
      <c r="G10458" s="342">
        <f t="shared" si="331"/>
        <v>54.968801358767529</v>
      </c>
      <c r="H10458" s="342">
        <f t="shared" si="330"/>
        <v>1043.2688013587674</v>
      </c>
      <c r="I10458" s="190"/>
      <c r="J10458" s="347">
        <v>6</v>
      </c>
    </row>
    <row r="10459" spans="1:10" ht="13.5" hidden="1" customHeight="1" thickBot="1">
      <c r="A10459" s="410"/>
      <c r="B10459" s="183">
        <v>125.34</v>
      </c>
      <c r="C10459" s="184">
        <v>6587.97</v>
      </c>
      <c r="D10459" s="346" t="s">
        <v>385</v>
      </c>
      <c r="E10459" s="346" t="s">
        <v>386</v>
      </c>
      <c r="F10459" s="346" t="s">
        <v>817</v>
      </c>
      <c r="G10459" s="342">
        <f t="shared" si="331"/>
        <v>366.41992743855081</v>
      </c>
      <c r="H10459" s="342">
        <f t="shared" si="330"/>
        <v>6954.3899274385512</v>
      </c>
      <c r="I10459" s="190"/>
      <c r="J10459" s="347">
        <v>6</v>
      </c>
    </row>
    <row r="10460" spans="1:10" ht="13.5" hidden="1" customHeight="1" thickBot="1">
      <c r="A10460" s="410"/>
      <c r="B10460" s="183">
        <v>165.34</v>
      </c>
      <c r="C10460" s="184">
        <v>8954.41</v>
      </c>
      <c r="D10460" s="346" t="s">
        <v>385</v>
      </c>
      <c r="E10460" s="346" t="s">
        <v>386</v>
      </c>
      <c r="F10460" s="346" t="s">
        <v>822</v>
      </c>
      <c r="G10460" s="342">
        <f t="shared" si="331"/>
        <v>498.04025556507293</v>
      </c>
      <c r="H10460" s="342">
        <f t="shared" si="330"/>
        <v>9452.4502555650724</v>
      </c>
      <c r="I10460" s="190"/>
      <c r="J10460" s="347">
        <v>6</v>
      </c>
    </row>
    <row r="10461" spans="1:10" ht="13.5" hidden="1" customHeight="1" thickBot="1">
      <c r="A10461" s="410"/>
      <c r="B10461" s="183">
        <v>173.34</v>
      </c>
      <c r="C10461" s="184">
        <v>9343.58</v>
      </c>
      <c r="D10461" s="346" t="s">
        <v>385</v>
      </c>
      <c r="E10461" s="346" t="s">
        <v>386</v>
      </c>
      <c r="F10461" s="346" t="s">
        <v>823</v>
      </c>
      <c r="G10461" s="342">
        <f t="shared" si="331"/>
        <v>519.68571587549638</v>
      </c>
      <c r="H10461" s="342">
        <f t="shared" si="330"/>
        <v>9863.2657158754955</v>
      </c>
      <c r="I10461" s="190"/>
      <c r="J10461" s="347">
        <v>6</v>
      </c>
    </row>
    <row r="10462" spans="1:10" ht="13.5" hidden="1" customHeight="1" thickBot="1">
      <c r="A10462" s="410"/>
      <c r="B10462" s="183">
        <v>173.34</v>
      </c>
      <c r="C10462" s="184">
        <v>9343.58</v>
      </c>
      <c r="D10462" s="346" t="s">
        <v>385</v>
      </c>
      <c r="E10462" s="346" t="s">
        <v>386</v>
      </c>
      <c r="F10462" s="346" t="s">
        <v>824</v>
      </c>
      <c r="G10462" s="342">
        <f t="shared" si="331"/>
        <v>519.68571587549638</v>
      </c>
      <c r="H10462" s="342">
        <f t="shared" si="330"/>
        <v>9863.2657158754955</v>
      </c>
      <c r="I10462" s="190"/>
      <c r="J10462" s="347">
        <v>6</v>
      </c>
    </row>
    <row r="10463" spans="1:10" ht="13.5" hidden="1" customHeight="1" thickBot="1">
      <c r="A10463" s="410"/>
      <c r="B10463" s="183">
        <v>173.34</v>
      </c>
      <c r="C10463" s="184">
        <v>9343.58</v>
      </c>
      <c r="D10463" s="346" t="s">
        <v>385</v>
      </c>
      <c r="E10463" s="346" t="s">
        <v>386</v>
      </c>
      <c r="F10463" s="346" t="s">
        <v>825</v>
      </c>
      <c r="G10463" s="342">
        <f t="shared" si="331"/>
        <v>519.68571587549638</v>
      </c>
      <c r="H10463" s="342">
        <f t="shared" si="330"/>
        <v>9863.2657158754955</v>
      </c>
      <c r="I10463" s="190"/>
      <c r="J10463" s="347">
        <v>6</v>
      </c>
    </row>
    <row r="10464" spans="1:10" ht="13.5" hidden="1" customHeight="1" thickBot="1">
      <c r="A10464" s="410"/>
      <c r="B10464" s="183">
        <v>101.34</v>
      </c>
      <c r="C10464" s="184">
        <v>5336.36</v>
      </c>
      <c r="D10464" s="346" t="s">
        <v>385</v>
      </c>
      <c r="E10464" s="346" t="s">
        <v>386</v>
      </c>
      <c r="F10464" s="346" t="s">
        <v>818</v>
      </c>
      <c r="G10464" s="342">
        <f t="shared" si="331"/>
        <v>296.805942344301</v>
      </c>
      <c r="H10464" s="342">
        <f t="shared" si="330"/>
        <v>5633.1659423443007</v>
      </c>
      <c r="I10464" s="190"/>
      <c r="J10464" s="347">
        <v>6</v>
      </c>
    </row>
    <row r="10465" spans="1:10" ht="13.5" hidden="1" customHeight="1" thickBot="1">
      <c r="A10465" s="410"/>
      <c r="B10465" s="183">
        <v>165.34</v>
      </c>
      <c r="C10465" s="184">
        <v>9360.56</v>
      </c>
      <c r="D10465" s="346" t="s">
        <v>385</v>
      </c>
      <c r="E10465" s="346" t="s">
        <v>386</v>
      </c>
      <c r="F10465" s="346" t="s">
        <v>826</v>
      </c>
      <c r="G10465" s="342">
        <f t="shared" si="331"/>
        <v>520.63013583610746</v>
      </c>
      <c r="H10465" s="342">
        <f t="shared" si="330"/>
        <v>9881.1901358361065</v>
      </c>
      <c r="I10465" s="190"/>
      <c r="J10465" s="347">
        <v>6</v>
      </c>
    </row>
    <row r="10466" spans="1:10" ht="13.5" hidden="1" customHeight="1" thickBot="1">
      <c r="A10466" s="410"/>
      <c r="B10466" s="183">
        <v>173.34</v>
      </c>
      <c r="C10466" s="184">
        <v>9764.31</v>
      </c>
      <c r="D10466" s="346" t="s">
        <v>385</v>
      </c>
      <c r="E10466" s="346" t="s">
        <v>386</v>
      </c>
      <c r="F10466" s="346" t="s">
        <v>827</v>
      </c>
      <c r="G10466" s="342">
        <f t="shared" si="331"/>
        <v>543.08652918691428</v>
      </c>
      <c r="H10466" s="342">
        <f t="shared" si="330"/>
        <v>10307.396529186914</v>
      </c>
      <c r="I10466" s="190"/>
      <c r="J10466" s="347">
        <v>6</v>
      </c>
    </row>
    <row r="10467" spans="1:10" ht="13.5" hidden="1" customHeight="1" thickBot="1">
      <c r="A10467" s="410"/>
      <c r="B10467" s="183">
        <v>173.34</v>
      </c>
      <c r="C10467" s="184">
        <v>9764.31</v>
      </c>
      <c r="D10467" s="346" t="s">
        <v>385</v>
      </c>
      <c r="E10467" s="346" t="s">
        <v>386</v>
      </c>
      <c r="F10467" s="346" t="s">
        <v>828</v>
      </c>
      <c r="G10467" s="342">
        <f t="shared" si="331"/>
        <v>543.08652918691428</v>
      </c>
      <c r="H10467" s="342">
        <f t="shared" si="330"/>
        <v>10307.396529186914</v>
      </c>
      <c r="I10467" s="190"/>
      <c r="J10467" s="347">
        <v>6</v>
      </c>
    </row>
    <row r="10468" spans="1:10" ht="13.5" hidden="1" customHeight="1" thickBot="1">
      <c r="A10468" s="410"/>
      <c r="B10468" s="183">
        <v>149.34</v>
      </c>
      <c r="C10468" s="184">
        <v>8459.27</v>
      </c>
      <c r="D10468" s="346" t="s">
        <v>385</v>
      </c>
      <c r="E10468" s="346" t="s">
        <v>386</v>
      </c>
      <c r="F10468" s="346" t="s">
        <v>819</v>
      </c>
      <c r="G10468" s="342">
        <f t="shared" si="331"/>
        <v>470.50079153109522</v>
      </c>
      <c r="H10468" s="342">
        <f t="shared" si="330"/>
        <v>8929.7707915310948</v>
      </c>
      <c r="I10468" s="190"/>
      <c r="J10468" s="347">
        <v>6</v>
      </c>
    </row>
    <row r="10469" spans="1:10" ht="13.5" hidden="1" customHeight="1" thickBot="1">
      <c r="A10469" s="410"/>
      <c r="B10469" s="183">
        <v>173.34</v>
      </c>
      <c r="C10469" s="184">
        <v>9764.31</v>
      </c>
      <c r="D10469" s="346" t="s">
        <v>385</v>
      </c>
      <c r="E10469" s="346" t="s">
        <v>386</v>
      </c>
      <c r="F10469" s="346" t="s">
        <v>829</v>
      </c>
      <c r="G10469" s="342">
        <f t="shared" si="331"/>
        <v>543.08652918691428</v>
      </c>
      <c r="H10469" s="342">
        <f t="shared" si="330"/>
        <v>10307.396529186914</v>
      </c>
      <c r="I10469" s="190"/>
      <c r="J10469" s="347">
        <v>6</v>
      </c>
    </row>
    <row r="10470" spans="1:10" ht="13.5" hidden="1" customHeight="1" thickBot="1">
      <c r="A10470" s="410"/>
      <c r="B10470" s="183">
        <v>173.34</v>
      </c>
      <c r="C10470" s="184">
        <v>9764.31</v>
      </c>
      <c r="D10470" s="346" t="s">
        <v>385</v>
      </c>
      <c r="E10470" s="346" t="s">
        <v>386</v>
      </c>
      <c r="F10470" s="346" t="s">
        <v>830</v>
      </c>
      <c r="G10470" s="342">
        <f t="shared" si="331"/>
        <v>543.08652918691428</v>
      </c>
      <c r="H10470" s="342">
        <f t="shared" si="330"/>
        <v>10307.396529186914</v>
      </c>
      <c r="I10470" s="190"/>
      <c r="J10470" s="347">
        <v>6</v>
      </c>
    </row>
    <row r="10471" spans="1:10" ht="13.5" hidden="1" customHeight="1" thickBot="1">
      <c r="A10471" s="410"/>
      <c r="B10471" s="183">
        <v>137.34</v>
      </c>
      <c r="C10471" s="184">
        <v>7712.96</v>
      </c>
      <c r="D10471" s="346" t="s">
        <v>385</v>
      </c>
      <c r="E10471" s="346" t="s">
        <v>386</v>
      </c>
      <c r="F10471" s="346" t="s">
        <v>820</v>
      </c>
      <c r="G10471" s="342">
        <f t="shared" si="331"/>
        <v>428.99136509978712</v>
      </c>
      <c r="H10471" s="342">
        <f t="shared" si="330"/>
        <v>8141.9513650997869</v>
      </c>
      <c r="I10471" s="190"/>
      <c r="J10471" s="347">
        <v>6</v>
      </c>
    </row>
    <row r="10472" spans="1:10" ht="13.5" hidden="1" customHeight="1" thickBot="1">
      <c r="A10472" s="410"/>
      <c r="B10472" s="183">
        <v>149.34</v>
      </c>
      <c r="C10472" s="184">
        <v>8271.68</v>
      </c>
      <c r="D10472" s="346" t="s">
        <v>385</v>
      </c>
      <c r="E10472" s="346" t="s">
        <v>386</v>
      </c>
      <c r="F10472" s="346" t="s">
        <v>805</v>
      </c>
      <c r="G10472" s="342">
        <f t="shared" si="331"/>
        <v>460.06712012879717</v>
      </c>
      <c r="H10472" s="342">
        <f t="shared" si="330"/>
        <v>8731.7471201287972</v>
      </c>
      <c r="I10472" s="190"/>
      <c r="J10472" s="347">
        <v>6</v>
      </c>
    </row>
    <row r="10473" spans="1:10" ht="13.5" hidden="1" customHeight="1" thickBot="1">
      <c r="A10473" s="410"/>
      <c r="B10473" s="183">
        <v>157.34</v>
      </c>
      <c r="C10473" s="184">
        <v>8956.82</v>
      </c>
      <c r="D10473" s="346" t="s">
        <v>385</v>
      </c>
      <c r="E10473" s="346" t="s">
        <v>386</v>
      </c>
      <c r="F10473" s="346" t="s">
        <v>831</v>
      </c>
      <c r="G10473" s="342">
        <f t="shared" si="331"/>
        <v>498.17429868080154</v>
      </c>
      <c r="H10473" s="342">
        <f t="shared" si="330"/>
        <v>9454.9942986808019</v>
      </c>
      <c r="I10473" s="190"/>
      <c r="J10473" s="347">
        <v>6</v>
      </c>
    </row>
    <row r="10474" spans="1:10" ht="13.5" hidden="1" customHeight="1" thickBot="1">
      <c r="A10474" s="410"/>
      <c r="B10474" s="183">
        <v>129.34</v>
      </c>
      <c r="C10474" s="184">
        <v>7168.51</v>
      </c>
      <c r="D10474" s="346" t="s">
        <v>385</v>
      </c>
      <c r="E10474" s="346" t="s">
        <v>386</v>
      </c>
      <c r="F10474" s="346" t="s">
        <v>832</v>
      </c>
      <c r="G10474" s="342">
        <f t="shared" si="331"/>
        <v>398.70930105063104</v>
      </c>
      <c r="H10474" s="342">
        <f t="shared" si="330"/>
        <v>7567.2193010506317</v>
      </c>
      <c r="I10474" s="190"/>
      <c r="J10474" s="347">
        <v>6</v>
      </c>
    </row>
    <row r="10475" spans="1:10" ht="13.5" hidden="1" customHeight="1" thickBot="1">
      <c r="A10475" s="410"/>
      <c r="B10475" s="183">
        <v>157.34</v>
      </c>
      <c r="C10475" s="184">
        <v>8863.01</v>
      </c>
      <c r="D10475" s="346" t="s">
        <v>385</v>
      </c>
      <c r="E10475" s="346" t="s">
        <v>386</v>
      </c>
      <c r="F10475" s="346" t="s">
        <v>821</v>
      </c>
      <c r="G10475" s="342">
        <f t="shared" si="331"/>
        <v>492.95662868640113</v>
      </c>
      <c r="H10475" s="342">
        <f t="shared" si="330"/>
        <v>9355.9666286864012</v>
      </c>
      <c r="I10475" s="190"/>
      <c r="J10475" s="347">
        <v>6</v>
      </c>
    </row>
    <row r="10476" spans="1:10" ht="13.5" hidden="1" customHeight="1" thickBot="1">
      <c r="A10476" s="410"/>
      <c r="B10476" s="183">
        <v>153.34</v>
      </c>
      <c r="C10476" s="184">
        <v>8520.4500000000007</v>
      </c>
      <c r="D10476" s="346" t="s">
        <v>385</v>
      </c>
      <c r="E10476" s="346" t="s">
        <v>386</v>
      </c>
      <c r="F10476" s="346" t="s">
        <v>833</v>
      </c>
      <c r="G10476" s="342">
        <f t="shared" si="331"/>
        <v>473.90359560589985</v>
      </c>
      <c r="H10476" s="342">
        <f t="shared" si="330"/>
        <v>8994.3535956059004</v>
      </c>
      <c r="I10476" s="190"/>
      <c r="J10476" s="347">
        <v>6</v>
      </c>
    </row>
    <row r="10477" spans="1:10" ht="13.5" hidden="1" customHeight="1" thickBot="1">
      <c r="A10477" s="410"/>
      <c r="B10477" s="183">
        <v>165.34</v>
      </c>
      <c r="C10477" s="184">
        <v>9360.56</v>
      </c>
      <c r="D10477" s="346" t="s">
        <v>385</v>
      </c>
      <c r="E10477" s="346" t="s">
        <v>386</v>
      </c>
      <c r="F10477" s="346" t="s">
        <v>916</v>
      </c>
      <c r="G10477" s="342">
        <f t="shared" si="331"/>
        <v>520.63013583610746</v>
      </c>
      <c r="H10477" s="342">
        <f t="shared" si="330"/>
        <v>9881.1901358361065</v>
      </c>
      <c r="I10477" s="190"/>
      <c r="J10477" s="347">
        <v>6</v>
      </c>
    </row>
    <row r="10478" spans="1:10" ht="13.5" hidden="1" customHeight="1" thickBot="1">
      <c r="A10478" s="410"/>
      <c r="B10478" s="183">
        <v>173.34</v>
      </c>
      <c r="C10478" s="184">
        <v>9764.31</v>
      </c>
      <c r="D10478" s="346" t="s">
        <v>385</v>
      </c>
      <c r="E10478" s="346" t="s">
        <v>386</v>
      </c>
      <c r="F10478" s="346" t="s">
        <v>917</v>
      </c>
      <c r="G10478" s="342">
        <f t="shared" si="331"/>
        <v>543.08652918691428</v>
      </c>
      <c r="H10478" s="342">
        <f t="shared" si="330"/>
        <v>10307.396529186914</v>
      </c>
      <c r="I10478" s="190"/>
      <c r="J10478" s="347">
        <v>6</v>
      </c>
    </row>
    <row r="10479" spans="1:10" ht="13.5" hidden="1" customHeight="1" thickBot="1">
      <c r="A10479" s="410"/>
      <c r="B10479" s="183">
        <v>173.34</v>
      </c>
      <c r="C10479" s="184">
        <v>9764.31</v>
      </c>
      <c r="D10479" s="346" t="s">
        <v>385</v>
      </c>
      <c r="E10479" s="346" t="s">
        <v>386</v>
      </c>
      <c r="F10479" s="346" t="s">
        <v>918</v>
      </c>
      <c r="G10479" s="342">
        <f t="shared" si="331"/>
        <v>543.08652918691428</v>
      </c>
      <c r="H10479" s="342">
        <f t="shared" si="330"/>
        <v>10307.396529186914</v>
      </c>
      <c r="I10479" s="190"/>
      <c r="J10479" s="347">
        <v>6</v>
      </c>
    </row>
    <row r="10480" spans="1:10" ht="13.5" hidden="1" customHeight="1" thickBot="1">
      <c r="A10480" s="410"/>
      <c r="B10480" s="183">
        <v>141.34</v>
      </c>
      <c r="C10480" s="184">
        <v>7961.73</v>
      </c>
      <c r="D10480" s="346" t="s">
        <v>385</v>
      </c>
      <c r="E10480" s="346" t="s">
        <v>386</v>
      </c>
      <c r="F10480" s="346" t="s">
        <v>919</v>
      </c>
      <c r="G10480" s="342">
        <f t="shared" si="331"/>
        <v>442.8278405768898</v>
      </c>
      <c r="H10480" s="342">
        <f t="shared" si="330"/>
        <v>8404.5578405768902</v>
      </c>
      <c r="I10480" s="190"/>
      <c r="J10480" s="347">
        <v>6</v>
      </c>
    </row>
    <row r="10481" spans="1:10" ht="13.5" hidden="1" customHeight="1" thickBot="1">
      <c r="A10481" s="410"/>
      <c r="B10481" s="183">
        <v>165.34</v>
      </c>
      <c r="C10481" s="184">
        <v>9360.56</v>
      </c>
      <c r="D10481" s="346" t="s">
        <v>385</v>
      </c>
      <c r="E10481" s="346" t="s">
        <v>386</v>
      </c>
      <c r="F10481" s="346" t="s">
        <v>920</v>
      </c>
      <c r="G10481" s="342">
        <f t="shared" si="331"/>
        <v>520.63013583610746</v>
      </c>
      <c r="H10481" s="342">
        <f t="shared" si="330"/>
        <v>9881.1901358361065</v>
      </c>
      <c r="I10481" s="190"/>
      <c r="J10481" s="347">
        <v>6</v>
      </c>
    </row>
    <row r="10482" spans="1:10" ht="13.5" hidden="1" customHeight="1" thickBot="1">
      <c r="A10482" s="410"/>
      <c r="B10482" s="183">
        <v>41.34</v>
      </c>
      <c r="C10482" s="184">
        <v>2399.0500000000002</v>
      </c>
      <c r="D10482" s="346" t="s">
        <v>385</v>
      </c>
      <c r="E10482" s="346" t="s">
        <v>386</v>
      </c>
      <c r="F10482" s="346" t="s">
        <v>858</v>
      </c>
      <c r="G10482" s="342">
        <f t="shared" si="331"/>
        <v>133.4340816551161</v>
      </c>
      <c r="H10482" s="342">
        <f t="shared" si="330"/>
        <v>2532.4840816551164</v>
      </c>
      <c r="I10482" s="190"/>
      <c r="J10482" s="347">
        <v>6</v>
      </c>
    </row>
    <row r="10483" spans="1:10" ht="13.5" hidden="1" customHeight="1" thickBot="1">
      <c r="A10483" s="410"/>
      <c r="B10483" s="183">
        <v>3</v>
      </c>
      <c r="C10483" s="184">
        <v>71.959999999999994</v>
      </c>
      <c r="D10483" s="346" t="s">
        <v>834</v>
      </c>
      <c r="E10483" s="346" t="s">
        <v>386</v>
      </c>
      <c r="F10483" s="346" t="s">
        <v>809</v>
      </c>
      <c r="G10483" s="342">
        <f t="shared" si="331"/>
        <v>4.002382824827392</v>
      </c>
      <c r="H10483" s="342">
        <f t="shared" si="330"/>
        <v>75.962382824827387</v>
      </c>
      <c r="I10483" s="190"/>
      <c r="J10483" s="347">
        <v>6</v>
      </c>
    </row>
    <row r="10484" spans="1:10" ht="13.5" hidden="1" customHeight="1" thickBot="1">
      <c r="A10484" s="410"/>
      <c r="B10484" s="183">
        <v>1.5</v>
      </c>
      <c r="C10484" s="184">
        <v>35.979999999999997</v>
      </c>
      <c r="D10484" s="346" t="s">
        <v>834</v>
      </c>
      <c r="E10484" s="346" t="s">
        <v>386</v>
      </c>
      <c r="F10484" s="346" t="s">
        <v>835</v>
      </c>
      <c r="G10484" s="342">
        <f t="shared" si="331"/>
        <v>2.001191412413696</v>
      </c>
      <c r="H10484" s="342">
        <f t="shared" si="330"/>
        <v>37.981191412413693</v>
      </c>
      <c r="I10484" s="190"/>
      <c r="J10484" s="347">
        <v>6</v>
      </c>
    </row>
    <row r="10485" spans="1:10" ht="13.5" hidden="1" customHeight="1" thickBot="1">
      <c r="A10485" s="410"/>
      <c r="B10485" s="183">
        <v>3.5</v>
      </c>
      <c r="C10485" s="184">
        <v>86.48</v>
      </c>
      <c r="D10485" s="346" t="s">
        <v>834</v>
      </c>
      <c r="E10485" s="346" t="s">
        <v>386</v>
      </c>
      <c r="F10485" s="346" t="s">
        <v>802</v>
      </c>
      <c r="G10485" s="342">
        <f t="shared" si="331"/>
        <v>4.8099786922050152</v>
      </c>
      <c r="H10485" s="342">
        <f t="shared" si="330"/>
        <v>91.289978692205025</v>
      </c>
      <c r="I10485" s="190"/>
      <c r="J10485" s="347">
        <v>6</v>
      </c>
    </row>
    <row r="10486" spans="1:10" ht="13.5" hidden="1" customHeight="1" thickBot="1">
      <c r="A10486" s="410"/>
      <c r="B10486" s="183">
        <v>7</v>
      </c>
      <c r="C10486" s="184">
        <v>172.95</v>
      </c>
      <c r="D10486" s="346" t="s">
        <v>834</v>
      </c>
      <c r="E10486" s="346" t="s">
        <v>386</v>
      </c>
      <c r="F10486" s="346" t="s">
        <v>804</v>
      </c>
      <c r="G10486" s="342">
        <f t="shared" si="331"/>
        <v>9.6194011889090802</v>
      </c>
      <c r="H10486" s="342">
        <f t="shared" si="330"/>
        <v>182.56940118890907</v>
      </c>
      <c r="I10486" s="190"/>
      <c r="J10486" s="347">
        <v>6</v>
      </c>
    </row>
    <row r="10487" spans="1:10" ht="13.5" hidden="1" customHeight="1" thickBot="1">
      <c r="A10487" s="410"/>
      <c r="B10487" s="183">
        <v>9.5</v>
      </c>
      <c r="C10487" s="184">
        <v>234.72</v>
      </c>
      <c r="D10487" s="346" t="s">
        <v>834</v>
      </c>
      <c r="E10487" s="346" t="s">
        <v>386</v>
      </c>
      <c r="F10487" s="346" t="s">
        <v>894</v>
      </c>
      <c r="G10487" s="342">
        <f t="shared" si="331"/>
        <v>13.055020798269672</v>
      </c>
      <c r="H10487" s="342">
        <f t="shared" si="330"/>
        <v>247.77502079826968</v>
      </c>
      <c r="I10487" s="190"/>
      <c r="J10487" s="347">
        <v>6</v>
      </c>
    </row>
    <row r="10488" spans="1:10" ht="13.5" hidden="1" customHeight="1" thickBot="1">
      <c r="A10488" s="410"/>
      <c r="B10488" s="183">
        <v>3</v>
      </c>
      <c r="C10488" s="184">
        <v>74.12</v>
      </c>
      <c r="D10488" s="346" t="s">
        <v>834</v>
      </c>
      <c r="E10488" s="346" t="s">
        <v>386</v>
      </c>
      <c r="F10488" s="346" t="s">
        <v>881</v>
      </c>
      <c r="G10488" s="342">
        <f t="shared" si="331"/>
        <v>4.1225210530323277</v>
      </c>
      <c r="H10488" s="342">
        <f t="shared" si="330"/>
        <v>78.242521053032334</v>
      </c>
      <c r="I10488" s="190"/>
      <c r="J10488" s="347">
        <v>6</v>
      </c>
    </row>
    <row r="10489" spans="1:10" ht="13.5" hidden="1" customHeight="1" thickBot="1">
      <c r="A10489" s="410"/>
      <c r="B10489" s="183">
        <v>3.75</v>
      </c>
      <c r="C10489" s="184">
        <v>92.65</v>
      </c>
      <c r="D10489" s="346" t="s">
        <v>834</v>
      </c>
      <c r="E10489" s="346" t="s">
        <v>386</v>
      </c>
      <c r="F10489" s="346" t="s">
        <v>862</v>
      </c>
      <c r="G10489" s="342">
        <f t="shared" si="331"/>
        <v>5.1531513162904092</v>
      </c>
      <c r="H10489" s="342">
        <f t="shared" si="330"/>
        <v>97.80315131629041</v>
      </c>
      <c r="I10489" s="190"/>
      <c r="J10489" s="347">
        <v>6</v>
      </c>
    </row>
    <row r="10490" spans="1:10" ht="13.5" hidden="1" customHeight="1" thickBot="1">
      <c r="A10490" s="410"/>
      <c r="B10490" s="183">
        <v>3</v>
      </c>
      <c r="C10490" s="184">
        <v>74.12</v>
      </c>
      <c r="D10490" s="346" t="s">
        <v>834</v>
      </c>
      <c r="E10490" s="346" t="s">
        <v>386</v>
      </c>
      <c r="F10490" s="346" t="s">
        <v>863</v>
      </c>
      <c r="G10490" s="342">
        <f t="shared" si="331"/>
        <v>4.1225210530323277</v>
      </c>
      <c r="H10490" s="342">
        <f t="shared" si="330"/>
        <v>78.242521053032334</v>
      </c>
      <c r="I10490" s="190"/>
      <c r="J10490" s="347">
        <v>6</v>
      </c>
    </row>
    <row r="10491" spans="1:10" ht="13.5" hidden="1" customHeight="1" thickBot="1">
      <c r="A10491" s="410"/>
      <c r="B10491" s="183">
        <v>2.75</v>
      </c>
      <c r="C10491" s="184">
        <v>67.95</v>
      </c>
      <c r="D10491" s="346" t="s">
        <v>834</v>
      </c>
      <c r="E10491" s="346" t="s">
        <v>386</v>
      </c>
      <c r="F10491" s="346" t="s">
        <v>864</v>
      </c>
      <c r="G10491" s="342">
        <f t="shared" si="331"/>
        <v>3.7793484289469332</v>
      </c>
      <c r="H10491" s="342">
        <f t="shared" si="330"/>
        <v>71.729348428946935</v>
      </c>
      <c r="I10491" s="190"/>
      <c r="J10491" s="347">
        <v>6</v>
      </c>
    </row>
    <row r="10492" spans="1:10" ht="13.5" hidden="1" customHeight="1" thickBot="1">
      <c r="A10492" s="410"/>
      <c r="B10492" s="183">
        <v>2</v>
      </c>
      <c r="C10492" s="184">
        <v>49.42</v>
      </c>
      <c r="D10492" s="346" t="s">
        <v>834</v>
      </c>
      <c r="E10492" s="346" t="s">
        <v>386</v>
      </c>
      <c r="F10492" s="346" t="s">
        <v>867</v>
      </c>
      <c r="G10492" s="342">
        <f t="shared" si="331"/>
        <v>2.7487181656888513</v>
      </c>
      <c r="H10492" s="342">
        <f t="shared" si="330"/>
        <v>52.168718165688851</v>
      </c>
      <c r="I10492" s="190"/>
      <c r="J10492" s="347">
        <v>6</v>
      </c>
    </row>
    <row r="10493" spans="1:10" ht="13.5" hidden="1" customHeight="1" thickBot="1">
      <c r="A10493" s="410"/>
      <c r="B10493" s="183">
        <v>1.25</v>
      </c>
      <c r="C10493" s="184">
        <v>30.88</v>
      </c>
      <c r="D10493" s="346" t="s">
        <v>834</v>
      </c>
      <c r="E10493" s="346" t="s">
        <v>386</v>
      </c>
      <c r="F10493" s="346" t="s">
        <v>872</v>
      </c>
      <c r="G10493" s="342">
        <f t="shared" si="331"/>
        <v>1.7175317069298202</v>
      </c>
      <c r="H10493" s="342">
        <f t="shared" si="330"/>
        <v>32.597531706929821</v>
      </c>
      <c r="I10493" s="190"/>
      <c r="J10493" s="347">
        <v>6</v>
      </c>
    </row>
    <row r="10494" spans="1:10" ht="13.5" hidden="1" customHeight="1" thickBot="1">
      <c r="A10494" s="410"/>
      <c r="B10494" s="183">
        <v>5.5</v>
      </c>
      <c r="C10494" s="184">
        <v>131.93</v>
      </c>
      <c r="D10494" s="346" t="s">
        <v>392</v>
      </c>
      <c r="E10494" s="346" t="s">
        <v>386</v>
      </c>
      <c r="F10494" s="346" t="s">
        <v>837</v>
      </c>
      <c r="G10494" s="342">
        <f t="shared" si="331"/>
        <v>7.3378872440172023</v>
      </c>
      <c r="H10494" s="342">
        <f t="shared" si="330"/>
        <v>139.2678872440172</v>
      </c>
      <c r="I10494" s="190"/>
      <c r="J10494" s="347">
        <v>6</v>
      </c>
    </row>
    <row r="10495" spans="1:10" ht="13.5" hidden="1" customHeight="1" thickBot="1">
      <c r="A10495" s="410"/>
      <c r="B10495" s="183">
        <v>2</v>
      </c>
      <c r="C10495" s="184">
        <v>47.98</v>
      </c>
      <c r="D10495" s="346" t="s">
        <v>392</v>
      </c>
      <c r="E10495" s="346" t="s">
        <v>386</v>
      </c>
      <c r="F10495" s="346" t="s">
        <v>811</v>
      </c>
      <c r="G10495" s="342">
        <f t="shared" si="331"/>
        <v>2.6686260135522271</v>
      </c>
      <c r="H10495" s="342">
        <f t="shared" si="330"/>
        <v>50.648626013552224</v>
      </c>
      <c r="I10495" s="190"/>
      <c r="J10495" s="347">
        <v>6</v>
      </c>
    </row>
    <row r="10496" spans="1:10" ht="13.5" hidden="1" customHeight="1" thickBot="1">
      <c r="A10496" s="410"/>
      <c r="B10496" s="183">
        <v>8</v>
      </c>
      <c r="C10496" s="184">
        <v>191.9</v>
      </c>
      <c r="D10496" s="346" t="s">
        <v>392</v>
      </c>
      <c r="E10496" s="346" t="s">
        <v>386</v>
      </c>
      <c r="F10496" s="346" t="s">
        <v>813</v>
      </c>
      <c r="G10496" s="342">
        <f t="shared" si="331"/>
        <v>10.673391663207012</v>
      </c>
      <c r="H10496" s="342">
        <f t="shared" si="330"/>
        <v>202.57339166320702</v>
      </c>
      <c r="I10496" s="190"/>
      <c r="J10496" s="347">
        <v>6</v>
      </c>
    </row>
    <row r="10497" spans="1:10" ht="13.5" hidden="1" customHeight="1" thickBot="1">
      <c r="A10497" s="410"/>
      <c r="B10497" s="183">
        <v>2</v>
      </c>
      <c r="C10497" s="184">
        <v>47.98</v>
      </c>
      <c r="D10497" s="346" t="s">
        <v>392</v>
      </c>
      <c r="E10497" s="346" t="s">
        <v>386</v>
      </c>
      <c r="F10497" s="346" t="s">
        <v>808</v>
      </c>
      <c r="G10497" s="342">
        <f t="shared" si="331"/>
        <v>2.6686260135522271</v>
      </c>
      <c r="H10497" s="342">
        <f t="shared" si="330"/>
        <v>50.648626013552224</v>
      </c>
      <c r="I10497" s="190"/>
      <c r="J10497" s="347">
        <v>6</v>
      </c>
    </row>
    <row r="10498" spans="1:10" ht="13.5" hidden="1" customHeight="1" thickBot="1">
      <c r="A10498" s="410"/>
      <c r="B10498" s="183">
        <v>4.25</v>
      </c>
      <c r="C10498" s="184">
        <v>105.01</v>
      </c>
      <c r="D10498" s="346" t="s">
        <v>392</v>
      </c>
      <c r="E10498" s="346" t="s">
        <v>386</v>
      </c>
      <c r="F10498" s="346" t="s">
        <v>862</v>
      </c>
      <c r="G10498" s="342">
        <f t="shared" si="331"/>
        <v>5.8406089554630976</v>
      </c>
      <c r="H10498" s="342">
        <f t="shared" si="330"/>
        <v>110.8506089554631</v>
      </c>
      <c r="I10498" s="190"/>
      <c r="J10498" s="347">
        <v>6</v>
      </c>
    </row>
    <row r="10499" spans="1:10" ht="13.5" hidden="1" customHeight="1" thickBot="1">
      <c r="A10499" s="410"/>
      <c r="B10499" s="183">
        <v>0.25</v>
      </c>
      <c r="C10499" s="184">
        <v>6.18</v>
      </c>
      <c r="D10499" s="346" t="s">
        <v>392</v>
      </c>
      <c r="E10499" s="346" t="s">
        <v>386</v>
      </c>
      <c r="F10499" s="346" t="s">
        <v>864</v>
      </c>
      <c r="G10499" s="342">
        <f t="shared" si="331"/>
        <v>0.34372881958634355</v>
      </c>
      <c r="H10499" s="342">
        <f t="shared" si="330"/>
        <v>6.523728819586343</v>
      </c>
      <c r="I10499" s="190"/>
      <c r="J10499" s="347">
        <v>6</v>
      </c>
    </row>
    <row r="10500" spans="1:10" ht="13.5" hidden="1" customHeight="1" thickBot="1">
      <c r="A10500" s="411"/>
      <c r="B10500" s="183">
        <v>0</v>
      </c>
      <c r="C10500" s="184">
        <v>953.43</v>
      </c>
      <c r="D10500" s="346" t="s">
        <v>393</v>
      </c>
      <c r="E10500" s="346" t="s">
        <v>386</v>
      </c>
      <c r="F10500" s="346" t="s">
        <v>859</v>
      </c>
      <c r="G10500" s="342">
        <f t="shared" si="331"/>
        <v>53.029347646959138</v>
      </c>
      <c r="H10500" s="342">
        <f t="shared" si="330"/>
        <v>1006.459347646959</v>
      </c>
      <c r="I10500" s="190"/>
      <c r="J10500" s="347">
        <v>6</v>
      </c>
    </row>
    <row r="10501" spans="1:10" ht="13.5" thickBot="1">
      <c r="A10501" s="185" t="s">
        <v>609</v>
      </c>
      <c r="B10501" s="186">
        <v>5782.16</v>
      </c>
      <c r="C10501" s="187">
        <v>261678.56</v>
      </c>
      <c r="D10501" s="412"/>
      <c r="E10501" s="413"/>
      <c r="F10501" s="414"/>
      <c r="G10501" s="342">
        <f t="shared" si="331"/>
        <v>14554.443776675433</v>
      </c>
      <c r="H10501" s="342">
        <f t="shared" si="330"/>
        <v>276233.00377667544</v>
      </c>
      <c r="I10501" s="190">
        <f>+H10501</f>
        <v>276233.00377667544</v>
      </c>
      <c r="J10501" s="347">
        <v>6</v>
      </c>
    </row>
    <row r="10502" spans="1:10" ht="13.5" hidden="1" customHeight="1" thickBot="1">
      <c r="A10502" s="409" t="s">
        <v>1164</v>
      </c>
      <c r="B10502" s="183">
        <v>16</v>
      </c>
      <c r="C10502" s="184">
        <v>1017.68</v>
      </c>
      <c r="D10502" s="346" t="s">
        <v>391</v>
      </c>
      <c r="E10502" s="346" t="s">
        <v>386</v>
      </c>
      <c r="F10502" s="346" t="s">
        <v>919</v>
      </c>
      <c r="G10502" s="342">
        <f t="shared" si="331"/>
        <v>56.602903740555028</v>
      </c>
      <c r="H10502" s="342">
        <f t="shared" si="330"/>
        <v>1074.282903740555</v>
      </c>
      <c r="I10502" s="190"/>
      <c r="J10502" s="347">
        <v>6</v>
      </c>
    </row>
    <row r="10503" spans="1:10" ht="13.5" hidden="1" customHeight="1" thickBot="1">
      <c r="A10503" s="410"/>
      <c r="B10503" s="183">
        <v>16</v>
      </c>
      <c r="C10503" s="184">
        <v>1017.68</v>
      </c>
      <c r="D10503" s="346" t="s">
        <v>391</v>
      </c>
      <c r="E10503" s="346" t="s">
        <v>386</v>
      </c>
      <c r="F10503" s="346" t="s">
        <v>858</v>
      </c>
      <c r="G10503" s="342">
        <f t="shared" si="331"/>
        <v>56.602903740555028</v>
      </c>
      <c r="H10503" s="342">
        <f t="shared" si="330"/>
        <v>1074.282903740555</v>
      </c>
      <c r="I10503" s="190"/>
      <c r="J10503" s="347">
        <v>6</v>
      </c>
    </row>
    <row r="10504" spans="1:10" ht="13.5" hidden="1" customHeight="1" thickBot="1">
      <c r="A10504" s="410"/>
      <c r="B10504" s="183">
        <v>70.67</v>
      </c>
      <c r="C10504" s="184">
        <v>4494.99</v>
      </c>
      <c r="D10504" s="346" t="s">
        <v>385</v>
      </c>
      <c r="E10504" s="346" t="s">
        <v>386</v>
      </c>
      <c r="F10504" s="346" t="s">
        <v>919</v>
      </c>
      <c r="G10504" s="342">
        <f t="shared" si="331"/>
        <v>250.00932148097385</v>
      </c>
      <c r="H10504" s="342">
        <f t="shared" si="330"/>
        <v>4744.9993214809738</v>
      </c>
      <c r="I10504" s="190"/>
      <c r="J10504" s="347">
        <v>6</v>
      </c>
    </row>
    <row r="10505" spans="1:10" ht="13.5" hidden="1" customHeight="1" thickBot="1">
      <c r="A10505" s="410"/>
      <c r="B10505" s="183">
        <v>78.67</v>
      </c>
      <c r="C10505" s="184">
        <v>5003.83</v>
      </c>
      <c r="D10505" s="346" t="s">
        <v>385</v>
      </c>
      <c r="E10505" s="346" t="s">
        <v>386</v>
      </c>
      <c r="F10505" s="346" t="s">
        <v>920</v>
      </c>
      <c r="G10505" s="342">
        <f t="shared" si="331"/>
        <v>278.31077335125138</v>
      </c>
      <c r="H10505" s="342">
        <f t="shared" si="330"/>
        <v>5282.1407733512515</v>
      </c>
      <c r="I10505" s="190"/>
      <c r="J10505" s="347">
        <v>6</v>
      </c>
    </row>
    <row r="10506" spans="1:10" ht="13.5" hidden="1" customHeight="1" thickBot="1">
      <c r="A10506" s="410"/>
      <c r="B10506" s="183">
        <v>70.67</v>
      </c>
      <c r="C10506" s="184">
        <v>4494.99</v>
      </c>
      <c r="D10506" s="346" t="s">
        <v>385</v>
      </c>
      <c r="E10506" s="346" t="s">
        <v>386</v>
      </c>
      <c r="F10506" s="346" t="s">
        <v>858</v>
      </c>
      <c r="G10506" s="342">
        <f t="shared" si="331"/>
        <v>250.00932148097385</v>
      </c>
      <c r="H10506" s="342">
        <f t="shared" si="330"/>
        <v>4744.9993214809738</v>
      </c>
      <c r="I10506" s="190"/>
      <c r="J10506" s="347">
        <v>6</v>
      </c>
    </row>
    <row r="10507" spans="1:10" ht="13.5" hidden="1" customHeight="1" thickBot="1">
      <c r="A10507" s="411"/>
      <c r="B10507" s="183">
        <v>0</v>
      </c>
      <c r="C10507" s="184">
        <v>64.97</v>
      </c>
      <c r="D10507" s="346" t="s">
        <v>393</v>
      </c>
      <c r="E10507" s="346" t="s">
        <v>386</v>
      </c>
      <c r="F10507" s="346" t="s">
        <v>859</v>
      </c>
      <c r="G10507" s="342">
        <f t="shared" si="331"/>
        <v>3.6136021696641971</v>
      </c>
      <c r="H10507" s="342">
        <f t="shared" ref="H10507:H10570" si="332">+G10507+C10507</f>
        <v>68.583602169664189</v>
      </c>
      <c r="I10507" s="190"/>
      <c r="J10507" s="347">
        <v>6</v>
      </c>
    </row>
    <row r="10508" spans="1:10" ht="13.5" thickBot="1">
      <c r="A10508" s="185" t="s">
        <v>1164</v>
      </c>
      <c r="B10508" s="186">
        <v>252.01</v>
      </c>
      <c r="C10508" s="187">
        <v>16094.14</v>
      </c>
      <c r="D10508" s="412"/>
      <c r="E10508" s="413"/>
      <c r="F10508" s="414"/>
      <c r="G10508" s="342">
        <f t="shared" si="331"/>
        <v>895.14882596397342</v>
      </c>
      <c r="H10508" s="342">
        <f t="shared" si="332"/>
        <v>16989.288825963973</v>
      </c>
      <c r="I10508" s="190">
        <f>+H10508</f>
        <v>16989.288825963973</v>
      </c>
      <c r="J10508" s="347">
        <v>6</v>
      </c>
    </row>
    <row r="10509" spans="1:10" ht="13.5" hidden="1" customHeight="1" thickBot="1">
      <c r="A10509" s="409" t="s">
        <v>610</v>
      </c>
      <c r="B10509" s="183">
        <v>7.6</v>
      </c>
      <c r="C10509" s="184">
        <v>878.5</v>
      </c>
      <c r="D10509" s="346" t="s">
        <v>389</v>
      </c>
      <c r="E10509" s="346" t="s">
        <v>386</v>
      </c>
      <c r="F10509" s="346" t="s">
        <v>833</v>
      </c>
      <c r="G10509" s="342">
        <f t="shared" si="331"/>
        <v>48.861774758349966</v>
      </c>
      <c r="H10509" s="342">
        <f t="shared" si="332"/>
        <v>927.36177475834995</v>
      </c>
      <c r="I10509" s="190"/>
      <c r="J10509" s="347">
        <v>6</v>
      </c>
    </row>
    <row r="10510" spans="1:10" ht="13.5" hidden="1" customHeight="1" thickBot="1">
      <c r="A10510" s="410"/>
      <c r="B10510" s="183">
        <v>0</v>
      </c>
      <c r="C10510" s="184">
        <v>475</v>
      </c>
      <c r="D10510" s="346" t="s">
        <v>390</v>
      </c>
      <c r="E10510" s="346" t="s">
        <v>386</v>
      </c>
      <c r="F10510" s="346" t="s">
        <v>817</v>
      </c>
      <c r="G10510" s="342">
        <f t="shared" si="331"/>
        <v>26.419286295066858</v>
      </c>
      <c r="H10510" s="342">
        <f t="shared" si="332"/>
        <v>501.41928629506685</v>
      </c>
      <c r="I10510" s="190"/>
      <c r="J10510" s="347">
        <v>6</v>
      </c>
    </row>
    <row r="10511" spans="1:10" ht="13.5" hidden="1" customHeight="1" thickBot="1">
      <c r="A10511" s="410"/>
      <c r="B10511" s="183">
        <v>0</v>
      </c>
      <c r="C10511" s="184">
        <v>475</v>
      </c>
      <c r="D10511" s="346" t="s">
        <v>390</v>
      </c>
      <c r="E10511" s="346" t="s">
        <v>386</v>
      </c>
      <c r="F10511" s="346" t="s">
        <v>822</v>
      </c>
      <c r="G10511" s="342">
        <f t="shared" ref="G10511:G10574" si="333">+(C10511/$C$12584)*1312742.08</f>
        <v>26.419286295066858</v>
      </c>
      <c r="H10511" s="342">
        <f t="shared" si="332"/>
        <v>501.41928629506685</v>
      </c>
      <c r="I10511" s="190"/>
      <c r="J10511" s="347">
        <v>6</v>
      </c>
    </row>
    <row r="10512" spans="1:10" ht="13.5" hidden="1" customHeight="1" thickBot="1">
      <c r="A10512" s="410"/>
      <c r="B10512" s="183">
        <v>0</v>
      </c>
      <c r="C10512" s="184">
        <v>475</v>
      </c>
      <c r="D10512" s="346" t="s">
        <v>390</v>
      </c>
      <c r="E10512" s="346" t="s">
        <v>386</v>
      </c>
      <c r="F10512" s="346" t="s">
        <v>823</v>
      </c>
      <c r="G10512" s="342">
        <f t="shared" si="333"/>
        <v>26.419286295066858</v>
      </c>
      <c r="H10512" s="342">
        <f t="shared" si="332"/>
        <v>501.41928629506685</v>
      </c>
      <c r="I10512" s="190"/>
      <c r="J10512" s="347">
        <v>6</v>
      </c>
    </row>
    <row r="10513" spans="1:10" ht="13.5" hidden="1" customHeight="1" thickBot="1">
      <c r="A10513" s="410"/>
      <c r="B10513" s="183">
        <v>0</v>
      </c>
      <c r="C10513" s="184">
        <v>475</v>
      </c>
      <c r="D10513" s="346" t="s">
        <v>390</v>
      </c>
      <c r="E10513" s="346" t="s">
        <v>386</v>
      </c>
      <c r="F10513" s="346" t="s">
        <v>824</v>
      </c>
      <c r="G10513" s="342">
        <f t="shared" si="333"/>
        <v>26.419286295066858</v>
      </c>
      <c r="H10513" s="342">
        <f t="shared" si="332"/>
        <v>501.41928629506685</v>
      </c>
      <c r="I10513" s="190"/>
      <c r="J10513" s="347">
        <v>6</v>
      </c>
    </row>
    <row r="10514" spans="1:10" ht="13.5" hidden="1" customHeight="1" thickBot="1">
      <c r="A10514" s="410"/>
      <c r="B10514" s="183">
        <v>0</v>
      </c>
      <c r="C10514" s="184">
        <v>475</v>
      </c>
      <c r="D10514" s="346" t="s">
        <v>390</v>
      </c>
      <c r="E10514" s="346" t="s">
        <v>386</v>
      </c>
      <c r="F10514" s="346" t="s">
        <v>825</v>
      </c>
      <c r="G10514" s="342">
        <f t="shared" si="333"/>
        <v>26.419286295066858</v>
      </c>
      <c r="H10514" s="342">
        <f t="shared" si="332"/>
        <v>501.41928629506685</v>
      </c>
      <c r="I10514" s="190"/>
      <c r="J10514" s="347">
        <v>6</v>
      </c>
    </row>
    <row r="10515" spans="1:10" ht="13.5" hidden="1" customHeight="1" thickBot="1">
      <c r="A10515" s="410"/>
      <c r="B10515" s="183">
        <v>0</v>
      </c>
      <c r="C10515" s="184">
        <v>475</v>
      </c>
      <c r="D10515" s="346" t="s">
        <v>390</v>
      </c>
      <c r="E10515" s="346" t="s">
        <v>386</v>
      </c>
      <c r="F10515" s="346" t="s">
        <v>818</v>
      </c>
      <c r="G10515" s="342">
        <f t="shared" si="333"/>
        <v>26.419286295066858</v>
      </c>
      <c r="H10515" s="342">
        <f t="shared" si="332"/>
        <v>501.41928629506685</v>
      </c>
      <c r="I10515" s="190"/>
      <c r="J10515" s="347">
        <v>6</v>
      </c>
    </row>
    <row r="10516" spans="1:10" ht="13.5" hidden="1" customHeight="1" thickBot="1">
      <c r="A10516" s="410"/>
      <c r="B10516" s="183">
        <v>0</v>
      </c>
      <c r="C10516" s="184">
        <v>475</v>
      </c>
      <c r="D10516" s="346" t="s">
        <v>390</v>
      </c>
      <c r="E10516" s="346" t="s">
        <v>386</v>
      </c>
      <c r="F10516" s="346" t="s">
        <v>826</v>
      </c>
      <c r="G10516" s="342">
        <f t="shared" si="333"/>
        <v>26.419286295066858</v>
      </c>
      <c r="H10516" s="342">
        <f t="shared" si="332"/>
        <v>501.41928629506685</v>
      </c>
      <c r="I10516" s="190"/>
      <c r="J10516" s="347">
        <v>6</v>
      </c>
    </row>
    <row r="10517" spans="1:10" ht="13.5" hidden="1" customHeight="1" thickBot="1">
      <c r="A10517" s="410"/>
      <c r="B10517" s="183">
        <v>0</v>
      </c>
      <c r="C10517" s="184">
        <v>475</v>
      </c>
      <c r="D10517" s="346" t="s">
        <v>390</v>
      </c>
      <c r="E10517" s="346" t="s">
        <v>386</v>
      </c>
      <c r="F10517" s="346" t="s">
        <v>827</v>
      </c>
      <c r="G10517" s="342">
        <f t="shared" si="333"/>
        <v>26.419286295066858</v>
      </c>
      <c r="H10517" s="342">
        <f t="shared" si="332"/>
        <v>501.41928629506685</v>
      </c>
      <c r="I10517" s="190"/>
      <c r="J10517" s="347">
        <v>6</v>
      </c>
    </row>
    <row r="10518" spans="1:10" ht="13.5" hidden="1" customHeight="1" thickBot="1">
      <c r="A10518" s="410"/>
      <c r="B10518" s="183">
        <v>0</v>
      </c>
      <c r="C10518" s="184">
        <v>475</v>
      </c>
      <c r="D10518" s="346" t="s">
        <v>390</v>
      </c>
      <c r="E10518" s="346" t="s">
        <v>386</v>
      </c>
      <c r="F10518" s="346" t="s">
        <v>828</v>
      </c>
      <c r="G10518" s="342">
        <f t="shared" si="333"/>
        <v>26.419286295066858</v>
      </c>
      <c r="H10518" s="342">
        <f t="shared" si="332"/>
        <v>501.41928629506685</v>
      </c>
      <c r="I10518" s="190"/>
      <c r="J10518" s="347">
        <v>6</v>
      </c>
    </row>
    <row r="10519" spans="1:10" ht="13.5" hidden="1" customHeight="1" thickBot="1">
      <c r="A10519" s="410"/>
      <c r="B10519" s="183">
        <v>0</v>
      </c>
      <c r="C10519" s="184">
        <v>475</v>
      </c>
      <c r="D10519" s="346" t="s">
        <v>390</v>
      </c>
      <c r="E10519" s="346" t="s">
        <v>386</v>
      </c>
      <c r="F10519" s="346" t="s">
        <v>819</v>
      </c>
      <c r="G10519" s="342">
        <f t="shared" si="333"/>
        <v>26.419286295066858</v>
      </c>
      <c r="H10519" s="342">
        <f t="shared" si="332"/>
        <v>501.41928629506685</v>
      </c>
      <c r="I10519" s="190"/>
      <c r="J10519" s="347">
        <v>6</v>
      </c>
    </row>
    <row r="10520" spans="1:10" ht="13.5" hidden="1" customHeight="1" thickBot="1">
      <c r="A10520" s="410"/>
      <c r="B10520" s="183">
        <v>0</v>
      </c>
      <c r="C10520" s="184">
        <v>475</v>
      </c>
      <c r="D10520" s="346" t="s">
        <v>390</v>
      </c>
      <c r="E10520" s="346" t="s">
        <v>386</v>
      </c>
      <c r="F10520" s="346" t="s">
        <v>829</v>
      </c>
      <c r="G10520" s="342">
        <f t="shared" si="333"/>
        <v>26.419286295066858</v>
      </c>
      <c r="H10520" s="342">
        <f t="shared" si="332"/>
        <v>501.41928629506685</v>
      </c>
      <c r="I10520" s="190"/>
      <c r="J10520" s="347">
        <v>6</v>
      </c>
    </row>
    <row r="10521" spans="1:10" ht="13.5" hidden="1" customHeight="1" thickBot="1">
      <c r="A10521" s="410"/>
      <c r="B10521" s="183">
        <v>0</v>
      </c>
      <c r="C10521" s="184">
        <v>475</v>
      </c>
      <c r="D10521" s="346" t="s">
        <v>390</v>
      </c>
      <c r="E10521" s="346" t="s">
        <v>386</v>
      </c>
      <c r="F10521" s="346" t="s">
        <v>830</v>
      </c>
      <c r="G10521" s="342">
        <f t="shared" si="333"/>
        <v>26.419286295066858</v>
      </c>
      <c r="H10521" s="342">
        <f t="shared" si="332"/>
        <v>501.41928629506685</v>
      </c>
      <c r="I10521" s="190"/>
      <c r="J10521" s="347">
        <v>6</v>
      </c>
    </row>
    <row r="10522" spans="1:10" ht="13.5" hidden="1" customHeight="1" thickBot="1">
      <c r="A10522" s="410"/>
      <c r="B10522" s="183">
        <v>0</v>
      </c>
      <c r="C10522" s="184">
        <v>475</v>
      </c>
      <c r="D10522" s="346" t="s">
        <v>390</v>
      </c>
      <c r="E10522" s="346" t="s">
        <v>386</v>
      </c>
      <c r="F10522" s="346" t="s">
        <v>820</v>
      </c>
      <c r="G10522" s="342">
        <f t="shared" si="333"/>
        <v>26.419286295066858</v>
      </c>
      <c r="H10522" s="342">
        <f t="shared" si="332"/>
        <v>501.41928629506685</v>
      </c>
      <c r="I10522" s="190"/>
      <c r="J10522" s="347">
        <v>6</v>
      </c>
    </row>
    <row r="10523" spans="1:10" ht="13.5" hidden="1" customHeight="1" thickBot="1">
      <c r="A10523" s="410"/>
      <c r="B10523" s="183">
        <v>0</v>
      </c>
      <c r="C10523" s="184">
        <v>475</v>
      </c>
      <c r="D10523" s="346" t="s">
        <v>390</v>
      </c>
      <c r="E10523" s="346" t="s">
        <v>386</v>
      </c>
      <c r="F10523" s="346" t="s">
        <v>805</v>
      </c>
      <c r="G10523" s="342">
        <f t="shared" si="333"/>
        <v>26.419286295066858</v>
      </c>
      <c r="H10523" s="342">
        <f t="shared" si="332"/>
        <v>501.41928629506685</v>
      </c>
      <c r="I10523" s="190"/>
      <c r="J10523" s="347">
        <v>6</v>
      </c>
    </row>
    <row r="10524" spans="1:10" ht="13.5" hidden="1" customHeight="1" thickBot="1">
      <c r="A10524" s="410"/>
      <c r="B10524" s="183">
        <v>0</v>
      </c>
      <c r="C10524" s="184">
        <v>475</v>
      </c>
      <c r="D10524" s="346" t="s">
        <v>390</v>
      </c>
      <c r="E10524" s="346" t="s">
        <v>386</v>
      </c>
      <c r="F10524" s="346" t="s">
        <v>831</v>
      </c>
      <c r="G10524" s="342">
        <f t="shared" si="333"/>
        <v>26.419286295066858</v>
      </c>
      <c r="H10524" s="342">
        <f t="shared" si="332"/>
        <v>501.41928629506685</v>
      </c>
      <c r="I10524" s="190"/>
      <c r="J10524" s="347">
        <v>6</v>
      </c>
    </row>
    <row r="10525" spans="1:10" ht="13.5" hidden="1" customHeight="1" thickBot="1">
      <c r="A10525" s="410"/>
      <c r="B10525" s="183">
        <v>0</v>
      </c>
      <c r="C10525" s="184">
        <v>475</v>
      </c>
      <c r="D10525" s="346" t="s">
        <v>390</v>
      </c>
      <c r="E10525" s="346" t="s">
        <v>386</v>
      </c>
      <c r="F10525" s="346" t="s">
        <v>832</v>
      </c>
      <c r="G10525" s="342">
        <f t="shared" si="333"/>
        <v>26.419286295066858</v>
      </c>
      <c r="H10525" s="342">
        <f t="shared" si="332"/>
        <v>501.41928629506685</v>
      </c>
      <c r="I10525" s="190"/>
      <c r="J10525" s="347">
        <v>6</v>
      </c>
    </row>
    <row r="10526" spans="1:10" ht="13.5" hidden="1" customHeight="1" thickBot="1">
      <c r="A10526" s="410"/>
      <c r="B10526" s="183">
        <v>0</v>
      </c>
      <c r="C10526" s="184">
        <v>475</v>
      </c>
      <c r="D10526" s="346" t="s">
        <v>390</v>
      </c>
      <c r="E10526" s="346" t="s">
        <v>386</v>
      </c>
      <c r="F10526" s="346" t="s">
        <v>821</v>
      </c>
      <c r="G10526" s="342">
        <f t="shared" si="333"/>
        <v>26.419286295066858</v>
      </c>
      <c r="H10526" s="342">
        <f t="shared" si="332"/>
        <v>501.41928629506685</v>
      </c>
      <c r="I10526" s="190"/>
      <c r="J10526" s="347">
        <v>6</v>
      </c>
    </row>
    <row r="10527" spans="1:10" ht="13.5" hidden="1" customHeight="1" thickBot="1">
      <c r="A10527" s="410"/>
      <c r="B10527" s="183">
        <v>0</v>
      </c>
      <c r="C10527" s="184">
        <v>475</v>
      </c>
      <c r="D10527" s="346" t="s">
        <v>390</v>
      </c>
      <c r="E10527" s="346" t="s">
        <v>386</v>
      </c>
      <c r="F10527" s="346" t="s">
        <v>833</v>
      </c>
      <c r="G10527" s="342">
        <f t="shared" si="333"/>
        <v>26.419286295066858</v>
      </c>
      <c r="H10527" s="342">
        <f t="shared" si="332"/>
        <v>501.41928629506685</v>
      </c>
      <c r="I10527" s="190"/>
      <c r="J10527" s="347">
        <v>6</v>
      </c>
    </row>
    <row r="10528" spans="1:10" ht="13.5" hidden="1" customHeight="1" thickBot="1">
      <c r="A10528" s="410"/>
      <c r="B10528" s="183">
        <v>0</v>
      </c>
      <c r="C10528" s="184">
        <v>475</v>
      </c>
      <c r="D10528" s="346" t="s">
        <v>390</v>
      </c>
      <c r="E10528" s="346" t="s">
        <v>386</v>
      </c>
      <c r="F10528" s="346" t="s">
        <v>916</v>
      </c>
      <c r="G10528" s="342">
        <f t="shared" si="333"/>
        <v>26.419286295066858</v>
      </c>
      <c r="H10528" s="342">
        <f t="shared" si="332"/>
        <v>501.41928629506685</v>
      </c>
      <c r="I10528" s="190"/>
      <c r="J10528" s="347">
        <v>6</v>
      </c>
    </row>
    <row r="10529" spans="1:10" ht="13.5" hidden="1" customHeight="1" thickBot="1">
      <c r="A10529" s="410"/>
      <c r="B10529" s="183">
        <v>0</v>
      </c>
      <c r="C10529" s="184">
        <v>475</v>
      </c>
      <c r="D10529" s="346" t="s">
        <v>390</v>
      </c>
      <c r="E10529" s="346" t="s">
        <v>386</v>
      </c>
      <c r="F10529" s="346" t="s">
        <v>917</v>
      </c>
      <c r="G10529" s="342">
        <f t="shared" si="333"/>
        <v>26.419286295066858</v>
      </c>
      <c r="H10529" s="342">
        <f t="shared" si="332"/>
        <v>501.41928629506685</v>
      </c>
      <c r="I10529" s="190"/>
      <c r="J10529" s="347">
        <v>6</v>
      </c>
    </row>
    <row r="10530" spans="1:10" ht="13.5" hidden="1" customHeight="1" thickBot="1">
      <c r="A10530" s="410"/>
      <c r="B10530" s="183">
        <v>0</v>
      </c>
      <c r="C10530" s="184">
        <v>475</v>
      </c>
      <c r="D10530" s="346" t="s">
        <v>390</v>
      </c>
      <c r="E10530" s="346" t="s">
        <v>386</v>
      </c>
      <c r="F10530" s="346" t="s">
        <v>918</v>
      </c>
      <c r="G10530" s="342">
        <f t="shared" si="333"/>
        <v>26.419286295066858</v>
      </c>
      <c r="H10530" s="342">
        <f t="shared" si="332"/>
        <v>501.41928629506685</v>
      </c>
      <c r="I10530" s="190"/>
      <c r="J10530" s="347">
        <v>6</v>
      </c>
    </row>
    <row r="10531" spans="1:10" ht="13.5" hidden="1" customHeight="1" thickBot="1">
      <c r="A10531" s="410"/>
      <c r="B10531" s="183">
        <v>0</v>
      </c>
      <c r="C10531" s="184">
        <v>475</v>
      </c>
      <c r="D10531" s="346" t="s">
        <v>390</v>
      </c>
      <c r="E10531" s="346" t="s">
        <v>386</v>
      </c>
      <c r="F10531" s="346" t="s">
        <v>919</v>
      </c>
      <c r="G10531" s="342">
        <f t="shared" si="333"/>
        <v>26.419286295066858</v>
      </c>
      <c r="H10531" s="342">
        <f t="shared" si="332"/>
        <v>501.41928629506685</v>
      </c>
      <c r="I10531" s="190"/>
      <c r="J10531" s="347">
        <v>6</v>
      </c>
    </row>
    <row r="10532" spans="1:10" ht="13.5" hidden="1" customHeight="1" thickBot="1">
      <c r="A10532" s="410"/>
      <c r="B10532" s="183">
        <v>0</v>
      </c>
      <c r="C10532" s="184">
        <v>475</v>
      </c>
      <c r="D10532" s="346" t="s">
        <v>390</v>
      </c>
      <c r="E10532" s="346" t="s">
        <v>386</v>
      </c>
      <c r="F10532" s="346" t="s">
        <v>920</v>
      </c>
      <c r="G10532" s="342">
        <f t="shared" si="333"/>
        <v>26.419286295066858</v>
      </c>
      <c r="H10532" s="342">
        <f t="shared" si="332"/>
        <v>501.41928629506685</v>
      </c>
      <c r="I10532" s="190"/>
      <c r="J10532" s="347">
        <v>6</v>
      </c>
    </row>
    <row r="10533" spans="1:10" ht="13.5" hidden="1" customHeight="1" thickBot="1">
      <c r="A10533" s="410"/>
      <c r="B10533" s="183">
        <v>0</v>
      </c>
      <c r="C10533" s="184">
        <v>475</v>
      </c>
      <c r="D10533" s="346" t="s">
        <v>390</v>
      </c>
      <c r="E10533" s="346" t="s">
        <v>386</v>
      </c>
      <c r="F10533" s="346" t="s">
        <v>858</v>
      </c>
      <c r="G10533" s="342">
        <f t="shared" si="333"/>
        <v>26.419286295066858</v>
      </c>
      <c r="H10533" s="342">
        <f t="shared" si="332"/>
        <v>501.41928629506685</v>
      </c>
      <c r="I10533" s="190"/>
      <c r="J10533" s="347">
        <v>6</v>
      </c>
    </row>
    <row r="10534" spans="1:10" ht="13.5" hidden="1" customHeight="1" thickBot="1">
      <c r="A10534" s="410"/>
      <c r="B10534" s="183">
        <v>23.6</v>
      </c>
      <c r="C10534" s="184">
        <v>1266.0899999999999</v>
      </c>
      <c r="D10534" s="346" t="s">
        <v>391</v>
      </c>
      <c r="E10534" s="346" t="s">
        <v>386</v>
      </c>
      <c r="F10534" s="346" t="s">
        <v>817</v>
      </c>
      <c r="G10534" s="342">
        <f t="shared" si="333"/>
        <v>70.419356179623577</v>
      </c>
      <c r="H10534" s="342">
        <f t="shared" si="332"/>
        <v>1336.5093561796234</v>
      </c>
      <c r="I10534" s="190"/>
      <c r="J10534" s="347">
        <v>6</v>
      </c>
    </row>
    <row r="10535" spans="1:10" ht="13.5" hidden="1" customHeight="1" thickBot="1">
      <c r="A10535" s="410"/>
      <c r="B10535" s="183">
        <v>23.6</v>
      </c>
      <c r="C10535" s="184">
        <v>1266.0899999999999</v>
      </c>
      <c r="D10535" s="346" t="s">
        <v>391</v>
      </c>
      <c r="E10535" s="346" t="s">
        <v>386</v>
      </c>
      <c r="F10535" s="346" t="s">
        <v>818</v>
      </c>
      <c r="G10535" s="342">
        <f t="shared" si="333"/>
        <v>70.419356179623577</v>
      </c>
      <c r="H10535" s="342">
        <f t="shared" si="332"/>
        <v>1336.5093561796234</v>
      </c>
      <c r="I10535" s="190"/>
      <c r="J10535" s="347">
        <v>6</v>
      </c>
    </row>
    <row r="10536" spans="1:10" ht="13.5" hidden="1" customHeight="1" thickBot="1">
      <c r="A10536" s="410"/>
      <c r="B10536" s="183">
        <v>23.6</v>
      </c>
      <c r="C10536" s="184">
        <v>1306.52</v>
      </c>
      <c r="D10536" s="346" t="s">
        <v>391</v>
      </c>
      <c r="E10536" s="346" t="s">
        <v>386</v>
      </c>
      <c r="F10536" s="346" t="s">
        <v>819</v>
      </c>
      <c r="G10536" s="342">
        <f t="shared" si="333"/>
        <v>72.668054589959482</v>
      </c>
      <c r="H10536" s="342">
        <f t="shared" si="332"/>
        <v>1379.1880545899594</v>
      </c>
      <c r="I10536" s="190"/>
      <c r="J10536" s="347">
        <v>6</v>
      </c>
    </row>
    <row r="10537" spans="1:10" ht="13.5" hidden="1" customHeight="1" thickBot="1">
      <c r="A10537" s="410"/>
      <c r="B10537" s="183">
        <v>23.6</v>
      </c>
      <c r="C10537" s="184">
        <v>1306.52</v>
      </c>
      <c r="D10537" s="346" t="s">
        <v>391</v>
      </c>
      <c r="E10537" s="346" t="s">
        <v>386</v>
      </c>
      <c r="F10537" s="346" t="s">
        <v>820</v>
      </c>
      <c r="G10537" s="342">
        <f t="shared" si="333"/>
        <v>72.668054589959482</v>
      </c>
      <c r="H10537" s="342">
        <f t="shared" si="332"/>
        <v>1379.1880545899594</v>
      </c>
      <c r="I10537" s="190"/>
      <c r="J10537" s="347">
        <v>6</v>
      </c>
    </row>
    <row r="10538" spans="1:10" ht="13.5" hidden="1" customHeight="1" thickBot="1">
      <c r="A10538" s="410"/>
      <c r="B10538" s="183">
        <v>23.6</v>
      </c>
      <c r="C10538" s="184">
        <v>1306.52</v>
      </c>
      <c r="D10538" s="346" t="s">
        <v>391</v>
      </c>
      <c r="E10538" s="346" t="s">
        <v>386</v>
      </c>
      <c r="F10538" s="346" t="s">
        <v>821</v>
      </c>
      <c r="G10538" s="342">
        <f t="shared" si="333"/>
        <v>72.668054589959482</v>
      </c>
      <c r="H10538" s="342">
        <f t="shared" si="332"/>
        <v>1379.1880545899594</v>
      </c>
      <c r="I10538" s="190"/>
      <c r="J10538" s="347">
        <v>6</v>
      </c>
    </row>
    <row r="10539" spans="1:10" ht="13.5" hidden="1" customHeight="1" thickBot="1">
      <c r="A10539" s="410"/>
      <c r="B10539" s="183">
        <v>47.2</v>
      </c>
      <c r="C10539" s="184">
        <v>2613.06</v>
      </c>
      <c r="D10539" s="346" t="s">
        <v>391</v>
      </c>
      <c r="E10539" s="346" t="s">
        <v>386</v>
      </c>
      <c r="F10539" s="346" t="s">
        <v>919</v>
      </c>
      <c r="G10539" s="342">
        <f t="shared" si="333"/>
        <v>145.33722157092086</v>
      </c>
      <c r="H10539" s="342">
        <f t="shared" si="332"/>
        <v>2758.3972215709209</v>
      </c>
      <c r="I10539" s="190"/>
      <c r="J10539" s="347">
        <v>6</v>
      </c>
    </row>
    <row r="10540" spans="1:10" ht="13.5" hidden="1" customHeight="1" thickBot="1">
      <c r="A10540" s="410"/>
      <c r="B10540" s="183">
        <v>47.2</v>
      </c>
      <c r="C10540" s="184">
        <v>2613.06</v>
      </c>
      <c r="D10540" s="346" t="s">
        <v>391</v>
      </c>
      <c r="E10540" s="346" t="s">
        <v>386</v>
      </c>
      <c r="F10540" s="346" t="s">
        <v>858</v>
      </c>
      <c r="G10540" s="342">
        <f t="shared" si="333"/>
        <v>145.33722157092086</v>
      </c>
      <c r="H10540" s="342">
        <f t="shared" si="332"/>
        <v>2758.3972215709209</v>
      </c>
      <c r="I10540" s="190"/>
      <c r="J10540" s="347">
        <v>6</v>
      </c>
    </row>
    <row r="10541" spans="1:10" ht="13.5" hidden="1" customHeight="1" thickBot="1">
      <c r="A10541" s="410"/>
      <c r="B10541" s="183">
        <v>31.25</v>
      </c>
      <c r="C10541" s="184">
        <v>1487.51</v>
      </c>
      <c r="D10541" s="346" t="s">
        <v>387</v>
      </c>
      <c r="E10541" s="346" t="s">
        <v>386</v>
      </c>
      <c r="F10541" s="346" t="s">
        <v>805</v>
      </c>
      <c r="G10541" s="342">
        <f t="shared" si="333"/>
        <v>82.734636961631381</v>
      </c>
      <c r="H10541" s="342">
        <f t="shared" si="332"/>
        <v>1570.2446369616314</v>
      </c>
      <c r="I10541" s="190"/>
      <c r="J10541" s="347">
        <v>6</v>
      </c>
    </row>
    <row r="10542" spans="1:10" ht="13.5" hidden="1" customHeight="1" thickBot="1">
      <c r="A10542" s="410"/>
      <c r="B10542" s="183">
        <v>200.08</v>
      </c>
      <c r="C10542" s="184">
        <v>11480.73</v>
      </c>
      <c r="D10542" s="346" t="s">
        <v>385</v>
      </c>
      <c r="E10542" s="346" t="s">
        <v>386</v>
      </c>
      <c r="F10542" s="346" t="s">
        <v>817</v>
      </c>
      <c r="G10542" s="342">
        <f t="shared" si="333"/>
        <v>638.55303736076405</v>
      </c>
      <c r="H10542" s="342">
        <f t="shared" si="332"/>
        <v>12119.283037360763</v>
      </c>
      <c r="I10542" s="190"/>
      <c r="J10542" s="347">
        <v>6</v>
      </c>
    </row>
    <row r="10543" spans="1:10" ht="13.5" hidden="1" customHeight="1" thickBot="1">
      <c r="A10543" s="410"/>
      <c r="B10543" s="183">
        <v>240.08</v>
      </c>
      <c r="C10543" s="184">
        <v>12692.87</v>
      </c>
      <c r="D10543" s="346" t="s">
        <v>385</v>
      </c>
      <c r="E10543" s="346" t="s">
        <v>386</v>
      </c>
      <c r="F10543" s="346" t="s">
        <v>822</v>
      </c>
      <c r="G10543" s="342">
        <f t="shared" si="333"/>
        <v>705.97171881276904</v>
      </c>
      <c r="H10543" s="342">
        <f t="shared" si="332"/>
        <v>13398.84171881277</v>
      </c>
      <c r="I10543" s="190"/>
      <c r="J10543" s="347">
        <v>6</v>
      </c>
    </row>
    <row r="10544" spans="1:10" ht="13.5" hidden="1" customHeight="1" thickBot="1">
      <c r="A10544" s="410"/>
      <c r="B10544" s="183">
        <v>240.48</v>
      </c>
      <c r="C10544" s="184">
        <v>12010.71</v>
      </c>
      <c r="D10544" s="346" t="s">
        <v>385</v>
      </c>
      <c r="E10544" s="346" t="s">
        <v>386</v>
      </c>
      <c r="F10544" s="346" t="s">
        <v>823</v>
      </c>
      <c r="G10544" s="342">
        <f t="shared" si="333"/>
        <v>668.0302865200473</v>
      </c>
      <c r="H10544" s="342">
        <f t="shared" si="332"/>
        <v>12678.740286520046</v>
      </c>
      <c r="I10544" s="190"/>
      <c r="J10544" s="347">
        <v>6</v>
      </c>
    </row>
    <row r="10545" spans="1:10" ht="13.5" hidden="1" customHeight="1" thickBot="1">
      <c r="A10545" s="410"/>
      <c r="B10545" s="183">
        <v>231.68</v>
      </c>
      <c r="C10545" s="184">
        <v>13060.94</v>
      </c>
      <c r="D10545" s="346" t="s">
        <v>385</v>
      </c>
      <c r="E10545" s="346" t="s">
        <v>386</v>
      </c>
      <c r="F10545" s="346" t="s">
        <v>824</v>
      </c>
      <c r="G10545" s="342">
        <f t="shared" si="333"/>
        <v>726.44360661619055</v>
      </c>
      <c r="H10545" s="342">
        <f t="shared" si="332"/>
        <v>13787.383606616191</v>
      </c>
      <c r="I10545" s="190"/>
      <c r="J10545" s="347">
        <v>6</v>
      </c>
    </row>
    <row r="10546" spans="1:10" ht="13.5" hidden="1" customHeight="1" thickBot="1">
      <c r="A10546" s="410"/>
      <c r="B10546" s="183">
        <v>206.28</v>
      </c>
      <c r="C10546" s="184">
        <v>8172.61</v>
      </c>
      <c r="D10546" s="346" t="s">
        <v>385</v>
      </c>
      <c r="E10546" s="346" t="s">
        <v>386</v>
      </c>
      <c r="F10546" s="346" t="s">
        <v>825</v>
      </c>
      <c r="G10546" s="342">
        <f t="shared" si="333"/>
        <v>454.55689130089758</v>
      </c>
      <c r="H10546" s="342">
        <f t="shared" si="332"/>
        <v>8627.166891300898</v>
      </c>
      <c r="I10546" s="190"/>
      <c r="J10546" s="347">
        <v>6</v>
      </c>
    </row>
    <row r="10547" spans="1:10" ht="13.5" hidden="1" customHeight="1" thickBot="1">
      <c r="A10547" s="410"/>
      <c r="B10547" s="183">
        <v>204.08</v>
      </c>
      <c r="C10547" s="184">
        <v>11637.78</v>
      </c>
      <c r="D10547" s="346" t="s">
        <v>385</v>
      </c>
      <c r="E10547" s="346" t="s">
        <v>386</v>
      </c>
      <c r="F10547" s="346" t="s">
        <v>818</v>
      </c>
      <c r="G10547" s="342">
        <f t="shared" si="333"/>
        <v>647.28808770316459</v>
      </c>
      <c r="H10547" s="342">
        <f t="shared" si="332"/>
        <v>12285.068087703165</v>
      </c>
      <c r="I10547" s="190"/>
      <c r="J10547" s="347">
        <v>6</v>
      </c>
    </row>
    <row r="10548" spans="1:10" ht="13.5" hidden="1" customHeight="1" thickBot="1">
      <c r="A10548" s="410"/>
      <c r="B10548" s="183">
        <v>255.68</v>
      </c>
      <c r="C10548" s="184">
        <v>14154.58</v>
      </c>
      <c r="D10548" s="346" t="s">
        <v>385</v>
      </c>
      <c r="E10548" s="346" t="s">
        <v>386</v>
      </c>
      <c r="F10548" s="346" t="s">
        <v>826</v>
      </c>
      <c r="G10548" s="342">
        <f t="shared" si="333"/>
        <v>787.27137138195258</v>
      </c>
      <c r="H10548" s="342">
        <f t="shared" si="332"/>
        <v>14941.851371381952</v>
      </c>
      <c r="I10548" s="190"/>
      <c r="J10548" s="347">
        <v>6</v>
      </c>
    </row>
    <row r="10549" spans="1:10" ht="13.5" hidden="1" customHeight="1" thickBot="1">
      <c r="A10549" s="410"/>
      <c r="B10549" s="183">
        <v>193.68</v>
      </c>
      <c r="C10549" s="184">
        <v>9009.35</v>
      </c>
      <c r="D10549" s="346" t="s">
        <v>385</v>
      </c>
      <c r="E10549" s="346" t="s">
        <v>386</v>
      </c>
      <c r="F10549" s="346" t="s">
        <v>827</v>
      </c>
      <c r="G10549" s="342">
        <f t="shared" si="333"/>
        <v>501.09599364728552</v>
      </c>
      <c r="H10549" s="342">
        <f t="shared" si="332"/>
        <v>9510.4459936472867</v>
      </c>
      <c r="I10549" s="190"/>
      <c r="J10549" s="347">
        <v>6</v>
      </c>
    </row>
    <row r="10550" spans="1:10" ht="13.5" hidden="1" customHeight="1" thickBot="1">
      <c r="A10550" s="410"/>
      <c r="B10550" s="183">
        <v>255.68</v>
      </c>
      <c r="C10550" s="184">
        <v>14154.58</v>
      </c>
      <c r="D10550" s="346" t="s">
        <v>385</v>
      </c>
      <c r="E10550" s="346" t="s">
        <v>386</v>
      </c>
      <c r="F10550" s="346" t="s">
        <v>828</v>
      </c>
      <c r="G10550" s="342">
        <f t="shared" si="333"/>
        <v>787.27137138195258</v>
      </c>
      <c r="H10550" s="342">
        <f t="shared" si="332"/>
        <v>14941.851371381952</v>
      </c>
      <c r="I10550" s="190"/>
      <c r="J10550" s="347">
        <v>6</v>
      </c>
    </row>
    <row r="10551" spans="1:10" ht="13.5" hidden="1" customHeight="1" thickBot="1">
      <c r="A10551" s="410"/>
      <c r="B10551" s="183">
        <v>204.28</v>
      </c>
      <c r="C10551" s="184">
        <v>11729.87</v>
      </c>
      <c r="D10551" s="346" t="s">
        <v>385</v>
      </c>
      <c r="E10551" s="346" t="s">
        <v>386</v>
      </c>
      <c r="F10551" s="346" t="s">
        <v>819</v>
      </c>
      <c r="G10551" s="342">
        <f t="shared" si="333"/>
        <v>652.410092071402</v>
      </c>
      <c r="H10551" s="342">
        <f t="shared" si="332"/>
        <v>12382.280092071403</v>
      </c>
      <c r="I10551" s="190"/>
      <c r="J10551" s="347">
        <v>6</v>
      </c>
    </row>
    <row r="10552" spans="1:10" ht="13.5" hidden="1" customHeight="1" thickBot="1">
      <c r="A10552" s="410"/>
      <c r="B10552" s="183">
        <v>248.08</v>
      </c>
      <c r="C10552" s="184">
        <v>13276.08</v>
      </c>
      <c r="D10552" s="346" t="s">
        <v>385</v>
      </c>
      <c r="E10552" s="346" t="s">
        <v>386</v>
      </c>
      <c r="F10552" s="346" t="s">
        <v>829</v>
      </c>
      <c r="G10552" s="342">
        <f t="shared" si="333"/>
        <v>738.40959662360251</v>
      </c>
      <c r="H10552" s="342">
        <f t="shared" si="332"/>
        <v>14014.489596623602</v>
      </c>
      <c r="I10552" s="190"/>
      <c r="J10552" s="347">
        <v>6</v>
      </c>
    </row>
    <row r="10553" spans="1:10" ht="13.5" hidden="1" customHeight="1" thickBot="1">
      <c r="A10553" s="410"/>
      <c r="B10553" s="183">
        <v>244.08</v>
      </c>
      <c r="C10553" s="184">
        <v>13187.53</v>
      </c>
      <c r="D10553" s="346" t="s">
        <v>385</v>
      </c>
      <c r="E10553" s="346" t="s">
        <v>386</v>
      </c>
      <c r="F10553" s="346" t="s">
        <v>830</v>
      </c>
      <c r="G10553" s="342">
        <f t="shared" si="333"/>
        <v>733.48448546270117</v>
      </c>
      <c r="H10553" s="342">
        <f t="shared" si="332"/>
        <v>13921.014485462701</v>
      </c>
      <c r="I10553" s="190"/>
      <c r="J10553" s="347">
        <v>6</v>
      </c>
    </row>
    <row r="10554" spans="1:10" ht="13.5" hidden="1" customHeight="1" thickBot="1">
      <c r="A10554" s="410"/>
      <c r="B10554" s="183">
        <v>192.48</v>
      </c>
      <c r="C10554" s="184">
        <v>11039.72</v>
      </c>
      <c r="D10554" s="346" t="s">
        <v>385</v>
      </c>
      <c r="E10554" s="346" t="s">
        <v>386</v>
      </c>
      <c r="F10554" s="346" t="s">
        <v>820</v>
      </c>
      <c r="G10554" s="342">
        <f t="shared" si="333"/>
        <v>614.02425957342211</v>
      </c>
      <c r="H10554" s="342">
        <f t="shared" si="332"/>
        <v>11653.744259573421</v>
      </c>
      <c r="I10554" s="190"/>
      <c r="J10554" s="347">
        <v>6</v>
      </c>
    </row>
    <row r="10555" spans="1:10" ht="13.5" hidden="1" customHeight="1" thickBot="1">
      <c r="A10555" s="410"/>
      <c r="B10555" s="183">
        <v>223.68</v>
      </c>
      <c r="C10555" s="184">
        <v>13298.54</v>
      </c>
      <c r="D10555" s="346" t="s">
        <v>385</v>
      </c>
      <c r="E10555" s="346" t="s">
        <v>386</v>
      </c>
      <c r="F10555" s="346" t="s">
        <v>805</v>
      </c>
      <c r="G10555" s="342">
        <f t="shared" si="333"/>
        <v>739.65881171873366</v>
      </c>
      <c r="H10555" s="342">
        <f t="shared" si="332"/>
        <v>14038.198811718734</v>
      </c>
      <c r="I10555" s="190"/>
      <c r="J10555" s="347">
        <v>6</v>
      </c>
    </row>
    <row r="10556" spans="1:10" ht="13.5" hidden="1" customHeight="1" thickBot="1">
      <c r="A10556" s="410"/>
      <c r="B10556" s="183">
        <v>247.68</v>
      </c>
      <c r="C10556" s="184">
        <v>13977.47</v>
      </c>
      <c r="D10556" s="346" t="s">
        <v>385</v>
      </c>
      <c r="E10556" s="346" t="s">
        <v>386</v>
      </c>
      <c r="F10556" s="346" t="s">
        <v>831</v>
      </c>
      <c r="G10556" s="342">
        <f t="shared" si="333"/>
        <v>777.42059286464882</v>
      </c>
      <c r="H10556" s="342">
        <f t="shared" si="332"/>
        <v>14754.890592864649</v>
      </c>
      <c r="I10556" s="190"/>
      <c r="J10556" s="347">
        <v>6</v>
      </c>
    </row>
    <row r="10557" spans="1:10" ht="13.5" hidden="1" customHeight="1" thickBot="1">
      <c r="A10557" s="410"/>
      <c r="B10557" s="183">
        <v>240.08</v>
      </c>
      <c r="C10557" s="184">
        <v>13098.97</v>
      </c>
      <c r="D10557" s="346" t="s">
        <v>385</v>
      </c>
      <c r="E10557" s="346" t="s">
        <v>386</v>
      </c>
      <c r="F10557" s="346" t="s">
        <v>832</v>
      </c>
      <c r="G10557" s="342">
        <f t="shared" si="333"/>
        <v>728.55881810629887</v>
      </c>
      <c r="H10557" s="342">
        <f t="shared" si="332"/>
        <v>13827.528818106299</v>
      </c>
      <c r="I10557" s="190"/>
      <c r="J10557" s="347">
        <v>6</v>
      </c>
    </row>
    <row r="10558" spans="1:10" ht="13.5" hidden="1" customHeight="1" thickBot="1">
      <c r="A10558" s="410"/>
      <c r="B10558" s="183">
        <v>216.08</v>
      </c>
      <c r="C10558" s="184">
        <v>12346.23</v>
      </c>
      <c r="D10558" s="346" t="s">
        <v>385</v>
      </c>
      <c r="E10558" s="346" t="s">
        <v>386</v>
      </c>
      <c r="F10558" s="346" t="s">
        <v>821</v>
      </c>
      <c r="G10558" s="342">
        <f t="shared" si="333"/>
        <v>686.69175796788068</v>
      </c>
      <c r="H10558" s="342">
        <f t="shared" si="332"/>
        <v>13032.921757967881</v>
      </c>
      <c r="I10558" s="190"/>
      <c r="J10558" s="347">
        <v>6</v>
      </c>
    </row>
    <row r="10559" spans="1:10" ht="13.5" hidden="1" customHeight="1" thickBot="1">
      <c r="A10559" s="410"/>
      <c r="B10559" s="183">
        <v>232.88</v>
      </c>
      <c r="C10559" s="184">
        <v>11519.08</v>
      </c>
      <c r="D10559" s="346" t="s">
        <v>385</v>
      </c>
      <c r="E10559" s="346" t="s">
        <v>386</v>
      </c>
      <c r="F10559" s="346" t="s">
        <v>833</v>
      </c>
      <c r="G10559" s="342">
        <f t="shared" si="333"/>
        <v>640.68604710690261</v>
      </c>
      <c r="H10559" s="342">
        <f t="shared" si="332"/>
        <v>12159.766047106903</v>
      </c>
      <c r="I10559" s="190"/>
      <c r="J10559" s="347">
        <v>6</v>
      </c>
    </row>
    <row r="10560" spans="1:10" ht="13.5" hidden="1" customHeight="1" thickBot="1">
      <c r="A10560" s="410"/>
      <c r="B10560" s="183">
        <v>255.68</v>
      </c>
      <c r="C10560" s="184">
        <v>14154.58</v>
      </c>
      <c r="D10560" s="346" t="s">
        <v>385</v>
      </c>
      <c r="E10560" s="346" t="s">
        <v>386</v>
      </c>
      <c r="F10560" s="346" t="s">
        <v>916</v>
      </c>
      <c r="G10560" s="342">
        <f t="shared" si="333"/>
        <v>787.27137138195258</v>
      </c>
      <c r="H10560" s="342">
        <f t="shared" si="332"/>
        <v>14941.851371381952</v>
      </c>
      <c r="I10560" s="190"/>
      <c r="J10560" s="347">
        <v>6</v>
      </c>
    </row>
    <row r="10561" spans="1:10" ht="13.5" hidden="1" customHeight="1" thickBot="1">
      <c r="A10561" s="410"/>
      <c r="B10561" s="183">
        <v>207.68</v>
      </c>
      <c r="C10561" s="184">
        <v>13091.9</v>
      </c>
      <c r="D10561" s="346" t="s">
        <v>385</v>
      </c>
      <c r="E10561" s="346" t="s">
        <v>386</v>
      </c>
      <c r="F10561" s="346" t="s">
        <v>917</v>
      </c>
      <c r="G10561" s="342">
        <f t="shared" si="333"/>
        <v>728.16558788712791</v>
      </c>
      <c r="H10561" s="342">
        <f t="shared" si="332"/>
        <v>13820.065587887128</v>
      </c>
      <c r="I10561" s="190"/>
      <c r="J10561" s="347">
        <v>6</v>
      </c>
    </row>
    <row r="10562" spans="1:10" ht="13.5" hidden="1" customHeight="1" thickBot="1">
      <c r="A10562" s="410"/>
      <c r="B10562" s="183">
        <v>216.48</v>
      </c>
      <c r="C10562" s="184">
        <v>11644.85</v>
      </c>
      <c r="D10562" s="346" t="s">
        <v>385</v>
      </c>
      <c r="E10562" s="346" t="s">
        <v>386</v>
      </c>
      <c r="F10562" s="346" t="s">
        <v>918</v>
      </c>
      <c r="G10562" s="342">
        <f t="shared" si="333"/>
        <v>647.68131792233544</v>
      </c>
      <c r="H10562" s="342">
        <f t="shared" si="332"/>
        <v>12292.531317922336</v>
      </c>
      <c r="I10562" s="190"/>
      <c r="J10562" s="347">
        <v>6</v>
      </c>
    </row>
    <row r="10563" spans="1:10" ht="13.5" hidden="1" customHeight="1" thickBot="1">
      <c r="A10563" s="410"/>
      <c r="B10563" s="183">
        <v>208.48</v>
      </c>
      <c r="C10563" s="184">
        <v>11541.55</v>
      </c>
      <c r="D10563" s="346" t="s">
        <v>385</v>
      </c>
      <c r="E10563" s="346" t="s">
        <v>386</v>
      </c>
      <c r="F10563" s="346" t="s">
        <v>919</v>
      </c>
      <c r="G10563" s="342">
        <f t="shared" si="333"/>
        <v>641.9358183975346</v>
      </c>
      <c r="H10563" s="342">
        <f t="shared" si="332"/>
        <v>12183.485818397534</v>
      </c>
      <c r="I10563" s="190"/>
      <c r="J10563" s="347">
        <v>6</v>
      </c>
    </row>
    <row r="10564" spans="1:10" ht="13.5" hidden="1" customHeight="1" thickBot="1">
      <c r="A10564" s="410"/>
      <c r="B10564" s="183">
        <v>208.08</v>
      </c>
      <c r="C10564" s="184">
        <v>12242.92</v>
      </c>
      <c r="D10564" s="346" t="s">
        <v>385</v>
      </c>
      <c r="E10564" s="346" t="s">
        <v>386</v>
      </c>
      <c r="F10564" s="346" t="s">
        <v>920</v>
      </c>
      <c r="G10564" s="342">
        <f t="shared" si="333"/>
        <v>680.94570224757888</v>
      </c>
      <c r="H10564" s="342">
        <f t="shared" si="332"/>
        <v>12923.865702247578</v>
      </c>
      <c r="I10564" s="190"/>
      <c r="J10564" s="347">
        <v>6</v>
      </c>
    </row>
    <row r="10565" spans="1:10" ht="13.5" hidden="1" customHeight="1" thickBot="1">
      <c r="A10565" s="410"/>
      <c r="B10565" s="183">
        <v>156.68</v>
      </c>
      <c r="C10565" s="184">
        <v>9892</v>
      </c>
      <c r="D10565" s="346" t="s">
        <v>385</v>
      </c>
      <c r="E10565" s="346" t="s">
        <v>386</v>
      </c>
      <c r="F10565" s="346" t="s">
        <v>858</v>
      </c>
      <c r="G10565" s="342">
        <f t="shared" si="333"/>
        <v>550.18858953852919</v>
      </c>
      <c r="H10565" s="342">
        <f t="shared" si="332"/>
        <v>10442.188589538529</v>
      </c>
      <c r="I10565" s="190"/>
      <c r="J10565" s="347">
        <v>6</v>
      </c>
    </row>
    <row r="10566" spans="1:10" ht="13.5" hidden="1" customHeight="1" thickBot="1">
      <c r="A10566" s="410"/>
      <c r="B10566" s="183">
        <v>12</v>
      </c>
      <c r="C10566" s="184">
        <v>363.64</v>
      </c>
      <c r="D10566" s="346" t="s">
        <v>834</v>
      </c>
      <c r="E10566" s="346" t="s">
        <v>386</v>
      </c>
      <c r="F10566" s="346" t="s">
        <v>818</v>
      </c>
      <c r="G10566" s="342">
        <f t="shared" si="333"/>
        <v>20.225493196501287</v>
      </c>
      <c r="H10566" s="342">
        <f t="shared" si="332"/>
        <v>383.86549319650129</v>
      </c>
      <c r="I10566" s="190"/>
      <c r="J10566" s="347">
        <v>6</v>
      </c>
    </row>
    <row r="10567" spans="1:10" ht="13.5" hidden="1" customHeight="1" thickBot="1">
      <c r="A10567" s="410"/>
      <c r="B10567" s="183">
        <v>7.8</v>
      </c>
      <c r="C10567" s="184">
        <v>527.80999999999995</v>
      </c>
      <c r="D10567" s="346" t="s">
        <v>834</v>
      </c>
      <c r="E10567" s="346" t="s">
        <v>386</v>
      </c>
      <c r="F10567" s="346" t="s">
        <v>819</v>
      </c>
      <c r="G10567" s="342">
        <f t="shared" si="333"/>
        <v>29.35655473557734</v>
      </c>
      <c r="H10567" s="342">
        <f t="shared" si="332"/>
        <v>557.16655473557728</v>
      </c>
      <c r="I10567" s="190"/>
      <c r="J10567" s="347">
        <v>6</v>
      </c>
    </row>
    <row r="10568" spans="1:10" ht="13.5" hidden="1" customHeight="1" thickBot="1">
      <c r="A10568" s="410"/>
      <c r="B10568" s="183">
        <v>11.6</v>
      </c>
      <c r="C10568" s="184">
        <v>967.06</v>
      </c>
      <c r="D10568" s="346" t="s">
        <v>834</v>
      </c>
      <c r="E10568" s="346" t="s">
        <v>386</v>
      </c>
      <c r="F10568" s="346" t="s">
        <v>830</v>
      </c>
      <c r="G10568" s="342">
        <f t="shared" si="333"/>
        <v>53.787442114752324</v>
      </c>
      <c r="H10568" s="342">
        <f t="shared" si="332"/>
        <v>1020.8474421147523</v>
      </c>
      <c r="I10568" s="190"/>
      <c r="J10568" s="347">
        <v>6</v>
      </c>
    </row>
    <row r="10569" spans="1:10" ht="13.5" hidden="1" customHeight="1" thickBot="1">
      <c r="A10569" s="410"/>
      <c r="B10569" s="183">
        <v>16</v>
      </c>
      <c r="C10569" s="184">
        <v>501.83</v>
      </c>
      <c r="D10569" s="346" t="s">
        <v>834</v>
      </c>
      <c r="E10569" s="346" t="s">
        <v>386</v>
      </c>
      <c r="F10569" s="346" t="s">
        <v>805</v>
      </c>
      <c r="G10569" s="342">
        <f t="shared" si="333"/>
        <v>27.911558824112426</v>
      </c>
      <c r="H10569" s="342">
        <f t="shared" si="332"/>
        <v>529.74155882411242</v>
      </c>
      <c r="I10569" s="190"/>
      <c r="J10569" s="347">
        <v>6</v>
      </c>
    </row>
    <row r="10570" spans="1:10" ht="13.5" hidden="1" customHeight="1" thickBot="1">
      <c r="A10570" s="410"/>
      <c r="B10570" s="183">
        <v>8</v>
      </c>
      <c r="C10570" s="184">
        <v>177.11</v>
      </c>
      <c r="D10570" s="346" t="s">
        <v>834</v>
      </c>
      <c r="E10570" s="346" t="s">
        <v>386</v>
      </c>
      <c r="F10570" s="346" t="s">
        <v>831</v>
      </c>
      <c r="G10570" s="342">
        <f t="shared" si="333"/>
        <v>9.8507785173037732</v>
      </c>
      <c r="H10570" s="342">
        <f t="shared" si="332"/>
        <v>186.96077851730379</v>
      </c>
      <c r="I10570" s="190"/>
      <c r="J10570" s="347">
        <v>6</v>
      </c>
    </row>
    <row r="10571" spans="1:10" ht="13.5" hidden="1" customHeight="1" thickBot="1">
      <c r="A10571" s="410"/>
      <c r="B10571" s="183">
        <v>6</v>
      </c>
      <c r="C10571" s="184">
        <v>188.19</v>
      </c>
      <c r="D10571" s="346" t="s">
        <v>834</v>
      </c>
      <c r="E10571" s="346" t="s">
        <v>386</v>
      </c>
      <c r="F10571" s="346" t="s">
        <v>821</v>
      </c>
      <c r="G10571" s="342">
        <f t="shared" si="333"/>
        <v>10.467043132355014</v>
      </c>
      <c r="H10571" s="342">
        <f t="shared" ref="H10571:H10634" si="334">+G10571+C10571</f>
        <v>198.657043132355</v>
      </c>
      <c r="I10571" s="190"/>
      <c r="J10571" s="347">
        <v>6</v>
      </c>
    </row>
    <row r="10572" spans="1:10" ht="13.5" hidden="1" customHeight="1" thickBot="1">
      <c r="A10572" s="410"/>
      <c r="B10572" s="183">
        <v>4</v>
      </c>
      <c r="C10572" s="184">
        <v>88.56</v>
      </c>
      <c r="D10572" s="346" t="s">
        <v>834</v>
      </c>
      <c r="E10572" s="346" t="s">
        <v>386</v>
      </c>
      <c r="F10572" s="346" t="s">
        <v>917</v>
      </c>
      <c r="G10572" s="342">
        <f t="shared" si="333"/>
        <v>4.9256673564023608</v>
      </c>
      <c r="H10572" s="342">
        <f t="shared" si="334"/>
        <v>93.485667356402359</v>
      </c>
      <c r="I10572" s="190"/>
      <c r="J10572" s="347">
        <v>6</v>
      </c>
    </row>
    <row r="10573" spans="1:10" ht="13.5" hidden="1" customHeight="1" thickBot="1">
      <c r="A10573" s="410"/>
      <c r="B10573" s="183">
        <v>24</v>
      </c>
      <c r="C10573" s="184">
        <v>531.34</v>
      </c>
      <c r="D10573" s="346" t="s">
        <v>834</v>
      </c>
      <c r="E10573" s="346" t="s">
        <v>386</v>
      </c>
      <c r="F10573" s="346" t="s">
        <v>920</v>
      </c>
      <c r="G10573" s="342">
        <f t="shared" si="333"/>
        <v>29.552891747412264</v>
      </c>
      <c r="H10573" s="342">
        <f t="shared" si="334"/>
        <v>560.89289174741225</v>
      </c>
      <c r="I10573" s="190"/>
      <c r="J10573" s="347">
        <v>6</v>
      </c>
    </row>
    <row r="10574" spans="1:10" ht="13.5" hidden="1" customHeight="1" thickBot="1">
      <c r="A10574" s="410"/>
      <c r="B10574" s="183">
        <v>12</v>
      </c>
      <c r="C10574" s="184">
        <v>339.47</v>
      </c>
      <c r="D10574" s="346" t="s">
        <v>834</v>
      </c>
      <c r="E10574" s="346" t="s">
        <v>386</v>
      </c>
      <c r="F10574" s="346" t="s">
        <v>858</v>
      </c>
      <c r="G10574" s="342">
        <f t="shared" si="333"/>
        <v>18.881168670708099</v>
      </c>
      <c r="H10574" s="342">
        <f t="shared" si="334"/>
        <v>358.35116867070815</v>
      </c>
      <c r="I10574" s="190"/>
      <c r="J10574" s="347">
        <v>6</v>
      </c>
    </row>
    <row r="10575" spans="1:10" ht="13.5" hidden="1" customHeight="1" thickBot="1">
      <c r="A10575" s="410"/>
      <c r="B10575" s="183">
        <v>8</v>
      </c>
      <c r="C10575" s="184">
        <v>242.43</v>
      </c>
      <c r="D10575" s="346" t="s">
        <v>392</v>
      </c>
      <c r="E10575" s="346" t="s">
        <v>386</v>
      </c>
      <c r="F10575" s="346" t="s">
        <v>817</v>
      </c>
      <c r="G10575" s="342">
        <f t="shared" ref="G10575:G10638" si="335">+(C10575/$C$12584)*1312742.08</f>
        <v>13.483847529501178</v>
      </c>
      <c r="H10575" s="342">
        <f t="shared" si="334"/>
        <v>255.9138475295012</v>
      </c>
      <c r="I10575" s="190"/>
      <c r="J10575" s="347">
        <v>6</v>
      </c>
    </row>
    <row r="10576" spans="1:10" ht="13.5" hidden="1" customHeight="1" thickBot="1">
      <c r="A10576" s="410"/>
      <c r="B10576" s="183">
        <v>15.2</v>
      </c>
      <c r="C10576" s="184">
        <v>1705.82</v>
      </c>
      <c r="D10576" s="346" t="s">
        <v>392</v>
      </c>
      <c r="E10576" s="346" t="s">
        <v>386</v>
      </c>
      <c r="F10576" s="346" t="s">
        <v>823</v>
      </c>
      <c r="G10576" s="342">
        <f t="shared" si="335"/>
        <v>94.876940942844101</v>
      </c>
      <c r="H10576" s="342">
        <f t="shared" si="334"/>
        <v>1800.6969409428441</v>
      </c>
      <c r="I10576" s="190"/>
      <c r="J10576" s="347">
        <v>6</v>
      </c>
    </row>
    <row r="10577" spans="1:10" ht="13.5" hidden="1" customHeight="1" thickBot="1">
      <c r="A10577" s="410"/>
      <c r="B10577" s="183">
        <v>24</v>
      </c>
      <c r="C10577" s="184">
        <v>655.61</v>
      </c>
      <c r="D10577" s="346" t="s">
        <v>392</v>
      </c>
      <c r="E10577" s="346" t="s">
        <v>386</v>
      </c>
      <c r="F10577" s="346" t="s">
        <v>824</v>
      </c>
      <c r="G10577" s="342">
        <f t="shared" si="335"/>
        <v>36.464733237702703</v>
      </c>
      <c r="H10577" s="342">
        <f t="shared" si="334"/>
        <v>692.07473323770273</v>
      </c>
      <c r="I10577" s="190"/>
      <c r="J10577" s="347">
        <v>6</v>
      </c>
    </row>
    <row r="10578" spans="1:10" ht="13.5" hidden="1" customHeight="1" thickBot="1">
      <c r="A10578" s="410"/>
      <c r="B10578" s="183">
        <v>4</v>
      </c>
      <c r="C10578" s="184">
        <v>121.21</v>
      </c>
      <c r="D10578" s="346" t="s">
        <v>392</v>
      </c>
      <c r="E10578" s="346" t="s">
        <v>386</v>
      </c>
      <c r="F10578" s="346" t="s">
        <v>818</v>
      </c>
      <c r="G10578" s="342">
        <f t="shared" si="335"/>
        <v>6.741645667000113</v>
      </c>
      <c r="H10578" s="342">
        <f t="shared" si="334"/>
        <v>127.95164566700011</v>
      </c>
      <c r="I10578" s="190"/>
      <c r="J10578" s="347">
        <v>6</v>
      </c>
    </row>
    <row r="10579" spans="1:10" ht="13.5" hidden="1" customHeight="1" thickBot="1">
      <c r="A10579" s="410"/>
      <c r="B10579" s="183">
        <v>2</v>
      </c>
      <c r="C10579" s="184">
        <v>62.73</v>
      </c>
      <c r="D10579" s="346" t="s">
        <v>392</v>
      </c>
      <c r="E10579" s="346" t="s">
        <v>386</v>
      </c>
      <c r="F10579" s="346" t="s">
        <v>821</v>
      </c>
      <c r="G10579" s="342">
        <f t="shared" si="335"/>
        <v>3.4890143774516713</v>
      </c>
      <c r="H10579" s="342">
        <f t="shared" si="334"/>
        <v>66.219014377451671</v>
      </c>
      <c r="I10579" s="190"/>
      <c r="J10579" s="347">
        <v>6</v>
      </c>
    </row>
    <row r="10580" spans="1:10" ht="13.5" hidden="1" customHeight="1" thickBot="1">
      <c r="A10580" s="410"/>
      <c r="B10580" s="183">
        <v>20</v>
      </c>
      <c r="C10580" s="184">
        <v>442.78</v>
      </c>
      <c r="D10580" s="346" t="s">
        <v>392</v>
      </c>
      <c r="E10580" s="346" t="s">
        <v>386</v>
      </c>
      <c r="F10580" s="346" t="s">
        <v>858</v>
      </c>
      <c r="G10580" s="342">
        <f t="shared" si="335"/>
        <v>24.6272243910099</v>
      </c>
      <c r="H10580" s="342">
        <f t="shared" si="334"/>
        <v>467.40722439100989</v>
      </c>
      <c r="I10580" s="190"/>
      <c r="J10580" s="347">
        <v>6</v>
      </c>
    </row>
    <row r="10581" spans="1:10" ht="13.5" hidden="1" customHeight="1" thickBot="1">
      <c r="A10581" s="411"/>
      <c r="B10581" s="183">
        <v>0</v>
      </c>
      <c r="C10581" s="184">
        <v>979.21</v>
      </c>
      <c r="D10581" s="346" t="s">
        <v>393</v>
      </c>
      <c r="E10581" s="346" t="s">
        <v>386</v>
      </c>
      <c r="F10581" s="346" t="s">
        <v>859</v>
      </c>
      <c r="G10581" s="342">
        <f t="shared" si="335"/>
        <v>54.463219648405094</v>
      </c>
      <c r="H10581" s="342">
        <f t="shared" si="334"/>
        <v>1033.6732196484052</v>
      </c>
      <c r="I10581" s="190"/>
      <c r="J10581" s="347">
        <v>6</v>
      </c>
    </row>
    <row r="10582" spans="1:10" ht="13.5" thickBot="1">
      <c r="A10582" s="185" t="s">
        <v>610</v>
      </c>
      <c r="B10582" s="186">
        <v>5755.97</v>
      </c>
      <c r="C10582" s="187">
        <v>325754.11</v>
      </c>
      <c r="D10582" s="412"/>
      <c r="E10582" s="413"/>
      <c r="F10582" s="414"/>
      <c r="G10582" s="342">
        <f t="shared" si="335"/>
        <v>18118.297039757268</v>
      </c>
      <c r="H10582" s="342">
        <f t="shared" si="334"/>
        <v>343872.40703975724</v>
      </c>
      <c r="I10582" s="190">
        <f>+H10582</f>
        <v>343872.40703975724</v>
      </c>
      <c r="J10582" s="347">
        <v>6</v>
      </c>
    </row>
    <row r="10583" spans="1:10" ht="13.5" hidden="1" customHeight="1" thickBot="1">
      <c r="A10583" s="409" t="s">
        <v>611</v>
      </c>
      <c r="B10583" s="183">
        <v>0</v>
      </c>
      <c r="C10583" s="184">
        <v>10000</v>
      </c>
      <c r="D10583" s="346" t="s">
        <v>588</v>
      </c>
      <c r="E10583" s="346" t="s">
        <v>386</v>
      </c>
      <c r="F10583" s="346" t="s">
        <v>858</v>
      </c>
      <c r="G10583" s="342">
        <f t="shared" si="335"/>
        <v>556.19550094877593</v>
      </c>
      <c r="H10583" s="342">
        <f t="shared" si="334"/>
        <v>10556.195500948776</v>
      </c>
      <c r="I10583" s="190"/>
      <c r="J10583" s="347">
        <v>6</v>
      </c>
    </row>
    <row r="10584" spans="1:10" ht="13.5" hidden="1" customHeight="1" thickBot="1">
      <c r="A10584" s="410"/>
      <c r="B10584" s="183">
        <v>0</v>
      </c>
      <c r="C10584" s="184">
        <v>380.7</v>
      </c>
      <c r="D10584" s="346" t="s">
        <v>390</v>
      </c>
      <c r="E10584" s="346" t="s">
        <v>386</v>
      </c>
      <c r="F10584" s="346" t="s">
        <v>817</v>
      </c>
      <c r="G10584" s="342">
        <f t="shared" si="335"/>
        <v>21.174362721119902</v>
      </c>
      <c r="H10584" s="342">
        <f t="shared" si="334"/>
        <v>401.87436272111989</v>
      </c>
      <c r="I10584" s="190"/>
      <c r="J10584" s="347">
        <v>6</v>
      </c>
    </row>
    <row r="10585" spans="1:10" ht="13.5" hidden="1" customHeight="1" thickBot="1">
      <c r="A10585" s="410"/>
      <c r="B10585" s="183">
        <v>0</v>
      </c>
      <c r="C10585" s="184">
        <v>380.7</v>
      </c>
      <c r="D10585" s="346" t="s">
        <v>390</v>
      </c>
      <c r="E10585" s="346" t="s">
        <v>386</v>
      </c>
      <c r="F10585" s="346" t="s">
        <v>822</v>
      </c>
      <c r="G10585" s="342">
        <f t="shared" si="335"/>
        <v>21.174362721119902</v>
      </c>
      <c r="H10585" s="342">
        <f t="shared" si="334"/>
        <v>401.87436272111989</v>
      </c>
      <c r="I10585" s="190"/>
      <c r="J10585" s="347">
        <v>6</v>
      </c>
    </row>
    <row r="10586" spans="1:10" ht="13.5" hidden="1" customHeight="1" thickBot="1">
      <c r="A10586" s="410"/>
      <c r="B10586" s="183">
        <v>0</v>
      </c>
      <c r="C10586" s="184">
        <v>380.7</v>
      </c>
      <c r="D10586" s="346" t="s">
        <v>390</v>
      </c>
      <c r="E10586" s="346" t="s">
        <v>386</v>
      </c>
      <c r="F10586" s="346" t="s">
        <v>823</v>
      </c>
      <c r="G10586" s="342">
        <f t="shared" si="335"/>
        <v>21.174362721119902</v>
      </c>
      <c r="H10586" s="342">
        <f t="shared" si="334"/>
        <v>401.87436272111989</v>
      </c>
      <c r="I10586" s="190"/>
      <c r="J10586" s="347">
        <v>6</v>
      </c>
    </row>
    <row r="10587" spans="1:10" ht="13.5" hidden="1" customHeight="1" thickBot="1">
      <c r="A10587" s="410"/>
      <c r="B10587" s="183">
        <v>0</v>
      </c>
      <c r="C10587" s="184">
        <v>380.7</v>
      </c>
      <c r="D10587" s="346" t="s">
        <v>390</v>
      </c>
      <c r="E10587" s="346" t="s">
        <v>386</v>
      </c>
      <c r="F10587" s="346" t="s">
        <v>824</v>
      </c>
      <c r="G10587" s="342">
        <f t="shared" si="335"/>
        <v>21.174362721119902</v>
      </c>
      <c r="H10587" s="342">
        <f t="shared" si="334"/>
        <v>401.87436272111989</v>
      </c>
      <c r="I10587" s="190"/>
      <c r="J10587" s="347">
        <v>6</v>
      </c>
    </row>
    <row r="10588" spans="1:10" ht="13.5" hidden="1" customHeight="1" thickBot="1">
      <c r="A10588" s="410"/>
      <c r="B10588" s="183">
        <v>0</v>
      </c>
      <c r="C10588" s="184">
        <v>380.7</v>
      </c>
      <c r="D10588" s="346" t="s">
        <v>390</v>
      </c>
      <c r="E10588" s="346" t="s">
        <v>386</v>
      </c>
      <c r="F10588" s="346" t="s">
        <v>825</v>
      </c>
      <c r="G10588" s="342">
        <f t="shared" si="335"/>
        <v>21.174362721119902</v>
      </c>
      <c r="H10588" s="342">
        <f t="shared" si="334"/>
        <v>401.87436272111989</v>
      </c>
      <c r="I10588" s="190"/>
      <c r="J10588" s="347">
        <v>6</v>
      </c>
    </row>
    <row r="10589" spans="1:10" ht="13.5" hidden="1" customHeight="1" thickBot="1">
      <c r="A10589" s="410"/>
      <c r="B10589" s="183">
        <v>0</v>
      </c>
      <c r="C10589" s="184">
        <v>380.7</v>
      </c>
      <c r="D10589" s="346" t="s">
        <v>390</v>
      </c>
      <c r="E10589" s="346" t="s">
        <v>386</v>
      </c>
      <c r="F10589" s="346" t="s">
        <v>818</v>
      </c>
      <c r="G10589" s="342">
        <f t="shared" si="335"/>
        <v>21.174362721119902</v>
      </c>
      <c r="H10589" s="342">
        <f t="shared" si="334"/>
        <v>401.87436272111989</v>
      </c>
      <c r="I10589" s="190"/>
      <c r="J10589" s="347">
        <v>6</v>
      </c>
    </row>
    <row r="10590" spans="1:10" ht="13.5" hidden="1" customHeight="1" thickBot="1">
      <c r="A10590" s="410"/>
      <c r="B10590" s="183">
        <v>0</v>
      </c>
      <c r="C10590" s="184">
        <v>380.7</v>
      </c>
      <c r="D10590" s="346" t="s">
        <v>390</v>
      </c>
      <c r="E10590" s="346" t="s">
        <v>386</v>
      </c>
      <c r="F10590" s="346" t="s">
        <v>826</v>
      </c>
      <c r="G10590" s="342">
        <f t="shared" si="335"/>
        <v>21.174362721119902</v>
      </c>
      <c r="H10590" s="342">
        <f t="shared" si="334"/>
        <v>401.87436272111989</v>
      </c>
      <c r="I10590" s="190"/>
      <c r="J10590" s="347">
        <v>6</v>
      </c>
    </row>
    <row r="10591" spans="1:10" ht="13.5" hidden="1" customHeight="1" thickBot="1">
      <c r="A10591" s="410"/>
      <c r="B10591" s="183">
        <v>0</v>
      </c>
      <c r="C10591" s="184">
        <v>380.7</v>
      </c>
      <c r="D10591" s="346" t="s">
        <v>390</v>
      </c>
      <c r="E10591" s="346" t="s">
        <v>386</v>
      </c>
      <c r="F10591" s="346" t="s">
        <v>827</v>
      </c>
      <c r="G10591" s="342">
        <f t="shared" si="335"/>
        <v>21.174362721119902</v>
      </c>
      <c r="H10591" s="342">
        <f t="shared" si="334"/>
        <v>401.87436272111989</v>
      </c>
      <c r="I10591" s="190"/>
      <c r="J10591" s="347">
        <v>6</v>
      </c>
    </row>
    <row r="10592" spans="1:10" ht="13.5" hidden="1" customHeight="1" thickBot="1">
      <c r="A10592" s="410"/>
      <c r="B10592" s="183">
        <v>0</v>
      </c>
      <c r="C10592" s="184">
        <v>380.7</v>
      </c>
      <c r="D10592" s="346" t="s">
        <v>390</v>
      </c>
      <c r="E10592" s="346" t="s">
        <v>386</v>
      </c>
      <c r="F10592" s="346" t="s">
        <v>828</v>
      </c>
      <c r="G10592" s="342">
        <f t="shared" si="335"/>
        <v>21.174362721119902</v>
      </c>
      <c r="H10592" s="342">
        <f t="shared" si="334"/>
        <v>401.87436272111989</v>
      </c>
      <c r="I10592" s="190"/>
      <c r="J10592" s="347">
        <v>6</v>
      </c>
    </row>
    <row r="10593" spans="1:10" ht="13.5" hidden="1" customHeight="1" thickBot="1">
      <c r="A10593" s="410"/>
      <c r="B10593" s="183">
        <v>0</v>
      </c>
      <c r="C10593" s="184">
        <v>380.7</v>
      </c>
      <c r="D10593" s="346" t="s">
        <v>390</v>
      </c>
      <c r="E10593" s="346" t="s">
        <v>386</v>
      </c>
      <c r="F10593" s="346" t="s">
        <v>819</v>
      </c>
      <c r="G10593" s="342">
        <f t="shared" si="335"/>
        <v>21.174362721119902</v>
      </c>
      <c r="H10593" s="342">
        <f t="shared" si="334"/>
        <v>401.87436272111989</v>
      </c>
      <c r="I10593" s="190"/>
      <c r="J10593" s="347">
        <v>6</v>
      </c>
    </row>
    <row r="10594" spans="1:10" ht="13.5" hidden="1" customHeight="1" thickBot="1">
      <c r="A10594" s="410"/>
      <c r="B10594" s="183">
        <v>0</v>
      </c>
      <c r="C10594" s="184">
        <v>380.7</v>
      </c>
      <c r="D10594" s="346" t="s">
        <v>390</v>
      </c>
      <c r="E10594" s="346" t="s">
        <v>386</v>
      </c>
      <c r="F10594" s="346" t="s">
        <v>829</v>
      </c>
      <c r="G10594" s="342">
        <f t="shared" si="335"/>
        <v>21.174362721119902</v>
      </c>
      <c r="H10594" s="342">
        <f t="shared" si="334"/>
        <v>401.87436272111989</v>
      </c>
      <c r="I10594" s="190"/>
      <c r="J10594" s="347">
        <v>6</v>
      </c>
    </row>
    <row r="10595" spans="1:10" ht="13.5" hidden="1" customHeight="1" thickBot="1">
      <c r="A10595" s="410"/>
      <c r="B10595" s="183">
        <v>0</v>
      </c>
      <c r="C10595" s="184">
        <v>380.7</v>
      </c>
      <c r="D10595" s="346" t="s">
        <v>390</v>
      </c>
      <c r="E10595" s="346" t="s">
        <v>386</v>
      </c>
      <c r="F10595" s="346" t="s">
        <v>830</v>
      </c>
      <c r="G10595" s="342">
        <f t="shared" si="335"/>
        <v>21.174362721119902</v>
      </c>
      <c r="H10595" s="342">
        <f t="shared" si="334"/>
        <v>401.87436272111989</v>
      </c>
      <c r="I10595" s="190"/>
      <c r="J10595" s="347">
        <v>6</v>
      </c>
    </row>
    <row r="10596" spans="1:10" ht="13.5" hidden="1" customHeight="1" thickBot="1">
      <c r="A10596" s="410"/>
      <c r="B10596" s="183">
        <v>0</v>
      </c>
      <c r="C10596" s="184">
        <v>380.7</v>
      </c>
      <c r="D10596" s="346" t="s">
        <v>390</v>
      </c>
      <c r="E10596" s="346" t="s">
        <v>386</v>
      </c>
      <c r="F10596" s="346" t="s">
        <v>820</v>
      </c>
      <c r="G10596" s="342">
        <f t="shared" si="335"/>
        <v>21.174362721119902</v>
      </c>
      <c r="H10596" s="342">
        <f t="shared" si="334"/>
        <v>401.87436272111989</v>
      </c>
      <c r="I10596" s="190"/>
      <c r="J10596" s="347">
        <v>6</v>
      </c>
    </row>
    <row r="10597" spans="1:10" ht="13.5" hidden="1" customHeight="1" thickBot="1">
      <c r="A10597" s="410"/>
      <c r="B10597" s="183">
        <v>0</v>
      </c>
      <c r="C10597" s="184">
        <v>380.7</v>
      </c>
      <c r="D10597" s="346" t="s">
        <v>390</v>
      </c>
      <c r="E10597" s="346" t="s">
        <v>386</v>
      </c>
      <c r="F10597" s="346" t="s">
        <v>805</v>
      </c>
      <c r="G10597" s="342">
        <f t="shared" si="335"/>
        <v>21.174362721119902</v>
      </c>
      <c r="H10597" s="342">
        <f t="shared" si="334"/>
        <v>401.87436272111989</v>
      </c>
      <c r="I10597" s="190"/>
      <c r="J10597" s="347">
        <v>6</v>
      </c>
    </row>
    <row r="10598" spans="1:10" ht="13.5" hidden="1" customHeight="1" thickBot="1">
      <c r="A10598" s="410"/>
      <c r="B10598" s="183">
        <v>0</v>
      </c>
      <c r="C10598" s="184">
        <v>380.7</v>
      </c>
      <c r="D10598" s="346" t="s">
        <v>390</v>
      </c>
      <c r="E10598" s="346" t="s">
        <v>386</v>
      </c>
      <c r="F10598" s="346" t="s">
        <v>831</v>
      </c>
      <c r="G10598" s="342">
        <f t="shared" si="335"/>
        <v>21.174362721119902</v>
      </c>
      <c r="H10598" s="342">
        <f t="shared" si="334"/>
        <v>401.87436272111989</v>
      </c>
      <c r="I10598" s="190"/>
      <c r="J10598" s="347">
        <v>6</v>
      </c>
    </row>
    <row r="10599" spans="1:10" ht="13.5" hidden="1" customHeight="1" thickBot="1">
      <c r="A10599" s="410"/>
      <c r="B10599" s="183">
        <v>0</v>
      </c>
      <c r="C10599" s="184">
        <v>380.7</v>
      </c>
      <c r="D10599" s="346" t="s">
        <v>390</v>
      </c>
      <c r="E10599" s="346" t="s">
        <v>386</v>
      </c>
      <c r="F10599" s="346" t="s">
        <v>832</v>
      </c>
      <c r="G10599" s="342">
        <f t="shared" si="335"/>
        <v>21.174362721119902</v>
      </c>
      <c r="H10599" s="342">
        <f t="shared" si="334"/>
        <v>401.87436272111989</v>
      </c>
      <c r="I10599" s="190"/>
      <c r="J10599" s="347">
        <v>6</v>
      </c>
    </row>
    <row r="10600" spans="1:10" ht="13.5" hidden="1" customHeight="1" thickBot="1">
      <c r="A10600" s="410"/>
      <c r="B10600" s="183">
        <v>0</v>
      </c>
      <c r="C10600" s="184">
        <v>380.7</v>
      </c>
      <c r="D10600" s="346" t="s">
        <v>390</v>
      </c>
      <c r="E10600" s="346" t="s">
        <v>386</v>
      </c>
      <c r="F10600" s="346" t="s">
        <v>821</v>
      </c>
      <c r="G10600" s="342">
        <f t="shared" si="335"/>
        <v>21.174362721119902</v>
      </c>
      <c r="H10600" s="342">
        <f t="shared" si="334"/>
        <v>401.87436272111989</v>
      </c>
      <c r="I10600" s="190"/>
      <c r="J10600" s="347">
        <v>6</v>
      </c>
    </row>
    <row r="10601" spans="1:10" ht="13.5" hidden="1" customHeight="1" thickBot="1">
      <c r="A10601" s="410"/>
      <c r="B10601" s="183">
        <v>0</v>
      </c>
      <c r="C10601" s="184">
        <v>380.7</v>
      </c>
      <c r="D10601" s="346" t="s">
        <v>390</v>
      </c>
      <c r="E10601" s="346" t="s">
        <v>386</v>
      </c>
      <c r="F10601" s="346" t="s">
        <v>833</v>
      </c>
      <c r="G10601" s="342">
        <f t="shared" si="335"/>
        <v>21.174362721119902</v>
      </c>
      <c r="H10601" s="342">
        <f t="shared" si="334"/>
        <v>401.87436272111989</v>
      </c>
      <c r="I10601" s="190"/>
      <c r="J10601" s="347">
        <v>6</v>
      </c>
    </row>
    <row r="10602" spans="1:10" ht="13.5" hidden="1" customHeight="1" thickBot="1">
      <c r="A10602" s="410"/>
      <c r="B10602" s="183">
        <v>0</v>
      </c>
      <c r="C10602" s="184">
        <v>380.7</v>
      </c>
      <c r="D10602" s="346" t="s">
        <v>390</v>
      </c>
      <c r="E10602" s="346" t="s">
        <v>386</v>
      </c>
      <c r="F10602" s="346" t="s">
        <v>916</v>
      </c>
      <c r="G10602" s="342">
        <f t="shared" si="335"/>
        <v>21.174362721119902</v>
      </c>
      <c r="H10602" s="342">
        <f t="shared" si="334"/>
        <v>401.87436272111989</v>
      </c>
      <c r="I10602" s="190"/>
      <c r="J10602" s="347">
        <v>6</v>
      </c>
    </row>
    <row r="10603" spans="1:10" ht="13.5" hidden="1" customHeight="1" thickBot="1">
      <c r="A10603" s="410"/>
      <c r="B10603" s="183">
        <v>0</v>
      </c>
      <c r="C10603" s="184">
        <v>380.7</v>
      </c>
      <c r="D10603" s="346" t="s">
        <v>390</v>
      </c>
      <c r="E10603" s="346" t="s">
        <v>386</v>
      </c>
      <c r="F10603" s="346" t="s">
        <v>917</v>
      </c>
      <c r="G10603" s="342">
        <f t="shared" si="335"/>
        <v>21.174362721119902</v>
      </c>
      <c r="H10603" s="342">
        <f t="shared" si="334"/>
        <v>401.87436272111989</v>
      </c>
      <c r="I10603" s="190"/>
      <c r="J10603" s="347">
        <v>6</v>
      </c>
    </row>
    <row r="10604" spans="1:10" ht="13.5" hidden="1" customHeight="1" thickBot="1">
      <c r="A10604" s="410"/>
      <c r="B10604" s="183">
        <v>0</v>
      </c>
      <c r="C10604" s="184">
        <v>380.7</v>
      </c>
      <c r="D10604" s="346" t="s">
        <v>390</v>
      </c>
      <c r="E10604" s="346" t="s">
        <v>386</v>
      </c>
      <c r="F10604" s="346" t="s">
        <v>918</v>
      </c>
      <c r="G10604" s="342">
        <f t="shared" si="335"/>
        <v>21.174362721119902</v>
      </c>
      <c r="H10604" s="342">
        <f t="shared" si="334"/>
        <v>401.87436272111989</v>
      </c>
      <c r="I10604" s="190"/>
      <c r="J10604" s="347">
        <v>6</v>
      </c>
    </row>
    <row r="10605" spans="1:10" ht="13.5" hidden="1" customHeight="1" thickBot="1">
      <c r="A10605" s="410"/>
      <c r="B10605" s="183">
        <v>0</v>
      </c>
      <c r="C10605" s="184">
        <v>380.7</v>
      </c>
      <c r="D10605" s="346" t="s">
        <v>390</v>
      </c>
      <c r="E10605" s="346" t="s">
        <v>386</v>
      </c>
      <c r="F10605" s="346" t="s">
        <v>919</v>
      </c>
      <c r="G10605" s="342">
        <f t="shared" si="335"/>
        <v>21.174362721119902</v>
      </c>
      <c r="H10605" s="342">
        <f t="shared" si="334"/>
        <v>401.87436272111989</v>
      </c>
      <c r="I10605" s="190"/>
      <c r="J10605" s="347">
        <v>6</v>
      </c>
    </row>
    <row r="10606" spans="1:10" ht="13.5" hidden="1" customHeight="1" thickBot="1">
      <c r="A10606" s="410"/>
      <c r="B10606" s="183">
        <v>0</v>
      </c>
      <c r="C10606" s="184">
        <v>380.7</v>
      </c>
      <c r="D10606" s="346" t="s">
        <v>390</v>
      </c>
      <c r="E10606" s="346" t="s">
        <v>386</v>
      </c>
      <c r="F10606" s="346" t="s">
        <v>920</v>
      </c>
      <c r="G10606" s="342">
        <f t="shared" si="335"/>
        <v>21.174362721119902</v>
      </c>
      <c r="H10606" s="342">
        <f t="shared" si="334"/>
        <v>401.87436272111989</v>
      </c>
      <c r="I10606" s="190"/>
      <c r="J10606" s="347">
        <v>6</v>
      </c>
    </row>
    <row r="10607" spans="1:10" ht="13.5" hidden="1" customHeight="1" thickBot="1">
      <c r="A10607" s="410"/>
      <c r="B10607" s="183">
        <v>0</v>
      </c>
      <c r="C10607" s="184">
        <v>380.7</v>
      </c>
      <c r="D10607" s="346" t="s">
        <v>390</v>
      </c>
      <c r="E10607" s="346" t="s">
        <v>386</v>
      </c>
      <c r="F10607" s="346" t="s">
        <v>858</v>
      </c>
      <c r="G10607" s="342">
        <f t="shared" si="335"/>
        <v>21.174362721119902</v>
      </c>
      <c r="H10607" s="342">
        <f t="shared" si="334"/>
        <v>401.87436272111989</v>
      </c>
      <c r="I10607" s="190"/>
      <c r="J10607" s="347">
        <v>6</v>
      </c>
    </row>
    <row r="10608" spans="1:10" ht="13.5" hidden="1" customHeight="1" thickBot="1">
      <c r="A10608" s="410"/>
      <c r="B10608" s="183">
        <v>16</v>
      </c>
      <c r="C10608" s="184">
        <v>753.97</v>
      </c>
      <c r="D10608" s="346" t="s">
        <v>391</v>
      </c>
      <c r="E10608" s="346" t="s">
        <v>386</v>
      </c>
      <c r="F10608" s="346" t="s">
        <v>817</v>
      </c>
      <c r="G10608" s="342">
        <f t="shared" si="335"/>
        <v>41.935472185034861</v>
      </c>
      <c r="H10608" s="342">
        <f t="shared" si="334"/>
        <v>795.90547218503491</v>
      </c>
      <c r="I10608" s="190"/>
      <c r="J10608" s="347">
        <v>6</v>
      </c>
    </row>
    <row r="10609" spans="1:10" ht="13.5" hidden="1" customHeight="1" thickBot="1">
      <c r="A10609" s="410"/>
      <c r="B10609" s="183">
        <v>16</v>
      </c>
      <c r="C10609" s="184">
        <v>753.97</v>
      </c>
      <c r="D10609" s="346" t="s">
        <v>391</v>
      </c>
      <c r="E10609" s="346" t="s">
        <v>386</v>
      </c>
      <c r="F10609" s="346" t="s">
        <v>818</v>
      </c>
      <c r="G10609" s="342">
        <f t="shared" si="335"/>
        <v>41.935472185034861</v>
      </c>
      <c r="H10609" s="342">
        <f t="shared" si="334"/>
        <v>795.90547218503491</v>
      </c>
      <c r="I10609" s="190"/>
      <c r="J10609" s="347">
        <v>6</v>
      </c>
    </row>
    <row r="10610" spans="1:10" ht="13.5" hidden="1" customHeight="1" thickBot="1">
      <c r="A10610" s="410"/>
      <c r="B10610" s="183">
        <v>16</v>
      </c>
      <c r="C10610" s="184">
        <v>788.86</v>
      </c>
      <c r="D10610" s="346" t="s">
        <v>391</v>
      </c>
      <c r="E10610" s="346" t="s">
        <v>386</v>
      </c>
      <c r="F10610" s="346" t="s">
        <v>819</v>
      </c>
      <c r="G10610" s="342">
        <f t="shared" si="335"/>
        <v>43.876038287845141</v>
      </c>
      <c r="H10610" s="342">
        <f t="shared" si="334"/>
        <v>832.73603828784519</v>
      </c>
      <c r="I10610" s="190"/>
      <c r="J10610" s="347">
        <v>6</v>
      </c>
    </row>
    <row r="10611" spans="1:10" ht="13.5" hidden="1" customHeight="1" thickBot="1">
      <c r="A10611" s="410"/>
      <c r="B10611" s="183">
        <v>16</v>
      </c>
      <c r="C10611" s="184">
        <v>788.86</v>
      </c>
      <c r="D10611" s="346" t="s">
        <v>391</v>
      </c>
      <c r="E10611" s="346" t="s">
        <v>386</v>
      </c>
      <c r="F10611" s="346" t="s">
        <v>820</v>
      </c>
      <c r="G10611" s="342">
        <f t="shared" si="335"/>
        <v>43.876038287845141</v>
      </c>
      <c r="H10611" s="342">
        <f t="shared" si="334"/>
        <v>832.73603828784519</v>
      </c>
      <c r="I10611" s="190"/>
      <c r="J10611" s="347">
        <v>6</v>
      </c>
    </row>
    <row r="10612" spans="1:10" ht="13.5" hidden="1" customHeight="1" thickBot="1">
      <c r="A10612" s="410"/>
      <c r="B10612" s="183">
        <v>16</v>
      </c>
      <c r="C10612" s="184">
        <v>788.86</v>
      </c>
      <c r="D10612" s="346" t="s">
        <v>391</v>
      </c>
      <c r="E10612" s="346" t="s">
        <v>386</v>
      </c>
      <c r="F10612" s="346" t="s">
        <v>821</v>
      </c>
      <c r="G10612" s="342">
        <f t="shared" si="335"/>
        <v>43.876038287845141</v>
      </c>
      <c r="H10612" s="342">
        <f t="shared" si="334"/>
        <v>832.73603828784519</v>
      </c>
      <c r="I10612" s="190"/>
      <c r="J10612" s="347">
        <v>6</v>
      </c>
    </row>
    <row r="10613" spans="1:10" ht="13.5" hidden="1" customHeight="1" thickBot="1">
      <c r="A10613" s="410"/>
      <c r="B10613" s="183">
        <v>32</v>
      </c>
      <c r="C10613" s="184">
        <v>1577.72</v>
      </c>
      <c r="D10613" s="346" t="s">
        <v>391</v>
      </c>
      <c r="E10613" s="346" t="s">
        <v>386</v>
      </c>
      <c r="F10613" s="346" t="s">
        <v>919</v>
      </c>
      <c r="G10613" s="342">
        <f t="shared" si="335"/>
        <v>87.752076575690282</v>
      </c>
      <c r="H10613" s="342">
        <f t="shared" si="334"/>
        <v>1665.4720765756904</v>
      </c>
      <c r="I10613" s="190"/>
      <c r="J10613" s="347">
        <v>6</v>
      </c>
    </row>
    <row r="10614" spans="1:10" ht="13.5" hidden="1" customHeight="1" thickBot="1">
      <c r="A10614" s="410"/>
      <c r="B10614" s="183">
        <v>32</v>
      </c>
      <c r="C10614" s="184">
        <v>1577.72</v>
      </c>
      <c r="D10614" s="346" t="s">
        <v>391</v>
      </c>
      <c r="E10614" s="346" t="s">
        <v>386</v>
      </c>
      <c r="F10614" s="346" t="s">
        <v>858</v>
      </c>
      <c r="G10614" s="342">
        <f t="shared" si="335"/>
        <v>87.752076575690282</v>
      </c>
      <c r="H10614" s="342">
        <f t="shared" si="334"/>
        <v>1665.4720765756904</v>
      </c>
      <c r="I10614" s="190"/>
      <c r="J10614" s="347">
        <v>6</v>
      </c>
    </row>
    <row r="10615" spans="1:10" ht="13.5" hidden="1" customHeight="1" thickBot="1">
      <c r="A10615" s="410"/>
      <c r="B10615" s="183">
        <v>149.34</v>
      </c>
      <c r="C10615" s="184">
        <v>7222.64</v>
      </c>
      <c r="D10615" s="346" t="s">
        <v>385</v>
      </c>
      <c r="E10615" s="346" t="s">
        <v>386</v>
      </c>
      <c r="F10615" s="346" t="s">
        <v>817</v>
      </c>
      <c r="G10615" s="342">
        <f t="shared" si="335"/>
        <v>401.71998729726675</v>
      </c>
      <c r="H10615" s="342">
        <f t="shared" si="334"/>
        <v>7624.3599872972673</v>
      </c>
      <c r="I10615" s="190"/>
      <c r="J10615" s="347">
        <v>6</v>
      </c>
    </row>
    <row r="10616" spans="1:10" ht="13.5" hidden="1" customHeight="1" thickBot="1">
      <c r="A10616" s="410"/>
      <c r="B10616" s="183">
        <v>173.34</v>
      </c>
      <c r="C10616" s="184">
        <v>8168.34</v>
      </c>
      <c r="D10616" s="346" t="s">
        <v>385</v>
      </c>
      <c r="E10616" s="346" t="s">
        <v>386</v>
      </c>
      <c r="F10616" s="346" t="s">
        <v>822</v>
      </c>
      <c r="G10616" s="342">
        <f t="shared" si="335"/>
        <v>454.31939582199254</v>
      </c>
      <c r="H10616" s="342">
        <f t="shared" si="334"/>
        <v>8622.6593958219928</v>
      </c>
      <c r="I10616" s="190"/>
      <c r="J10616" s="347">
        <v>6</v>
      </c>
    </row>
    <row r="10617" spans="1:10" ht="13.5" hidden="1" customHeight="1" thickBot="1">
      <c r="A10617" s="410"/>
      <c r="B10617" s="183">
        <v>165.34</v>
      </c>
      <c r="C10617" s="184">
        <v>7976.61</v>
      </c>
      <c r="D10617" s="346" t="s">
        <v>385</v>
      </c>
      <c r="E10617" s="346" t="s">
        <v>386</v>
      </c>
      <c r="F10617" s="346" t="s">
        <v>823</v>
      </c>
      <c r="G10617" s="342">
        <f t="shared" si="335"/>
        <v>443.65545948230158</v>
      </c>
      <c r="H10617" s="342">
        <f t="shared" si="334"/>
        <v>8420.2654594823016</v>
      </c>
      <c r="I10617" s="190"/>
      <c r="J10617" s="347">
        <v>6</v>
      </c>
    </row>
    <row r="10618" spans="1:10" ht="13.5" hidden="1" customHeight="1" thickBot="1">
      <c r="A10618" s="410"/>
      <c r="B10618" s="183">
        <v>173.34</v>
      </c>
      <c r="C10618" s="184">
        <v>8168.34</v>
      </c>
      <c r="D10618" s="346" t="s">
        <v>385</v>
      </c>
      <c r="E10618" s="346" t="s">
        <v>386</v>
      </c>
      <c r="F10618" s="346" t="s">
        <v>824</v>
      </c>
      <c r="G10618" s="342">
        <f t="shared" si="335"/>
        <v>454.31939582199254</v>
      </c>
      <c r="H10618" s="342">
        <f t="shared" si="334"/>
        <v>8622.6593958219928</v>
      </c>
      <c r="I10618" s="190"/>
      <c r="J10618" s="347">
        <v>6</v>
      </c>
    </row>
    <row r="10619" spans="1:10" ht="13.5" hidden="1" customHeight="1" thickBot="1">
      <c r="A10619" s="410"/>
      <c r="B10619" s="183">
        <v>165.34</v>
      </c>
      <c r="C10619" s="184">
        <v>7606.1</v>
      </c>
      <c r="D10619" s="346" t="s">
        <v>385</v>
      </c>
      <c r="E10619" s="346" t="s">
        <v>386</v>
      </c>
      <c r="F10619" s="346" t="s">
        <v>825</v>
      </c>
      <c r="G10619" s="342">
        <f t="shared" si="335"/>
        <v>423.04785997664851</v>
      </c>
      <c r="H10619" s="342">
        <f t="shared" si="334"/>
        <v>8029.1478599766488</v>
      </c>
      <c r="I10619" s="190"/>
      <c r="J10619" s="347">
        <v>6</v>
      </c>
    </row>
    <row r="10620" spans="1:10" ht="13.5" hidden="1" customHeight="1" thickBot="1">
      <c r="A10620" s="410"/>
      <c r="B10620" s="183">
        <v>157.34</v>
      </c>
      <c r="C10620" s="184">
        <v>7414.37</v>
      </c>
      <c r="D10620" s="346" t="s">
        <v>385</v>
      </c>
      <c r="E10620" s="346" t="s">
        <v>386</v>
      </c>
      <c r="F10620" s="346" t="s">
        <v>818</v>
      </c>
      <c r="G10620" s="342">
        <f t="shared" si="335"/>
        <v>412.3839236369576</v>
      </c>
      <c r="H10620" s="342">
        <f t="shared" si="334"/>
        <v>7826.7539236369576</v>
      </c>
      <c r="I10620" s="190"/>
      <c r="J10620" s="347">
        <v>6</v>
      </c>
    </row>
    <row r="10621" spans="1:10" ht="13.5" hidden="1" customHeight="1" thickBot="1">
      <c r="A10621" s="410"/>
      <c r="B10621" s="183">
        <v>165.34</v>
      </c>
      <c r="C10621" s="184">
        <v>8344.98</v>
      </c>
      <c r="D10621" s="346" t="s">
        <v>385</v>
      </c>
      <c r="E10621" s="346" t="s">
        <v>386</v>
      </c>
      <c r="F10621" s="346" t="s">
        <v>826</v>
      </c>
      <c r="G10621" s="342">
        <f t="shared" si="335"/>
        <v>464.14403315075162</v>
      </c>
      <c r="H10621" s="342">
        <f t="shared" si="334"/>
        <v>8809.1240331507506</v>
      </c>
      <c r="I10621" s="190"/>
      <c r="J10621" s="347">
        <v>6</v>
      </c>
    </row>
    <row r="10622" spans="1:10" ht="13.5" hidden="1" customHeight="1" thickBot="1">
      <c r="A10622" s="410"/>
      <c r="B10622" s="183">
        <v>165.34</v>
      </c>
      <c r="C10622" s="184">
        <v>8344.98</v>
      </c>
      <c r="D10622" s="346" t="s">
        <v>385</v>
      </c>
      <c r="E10622" s="346" t="s">
        <v>386</v>
      </c>
      <c r="F10622" s="346" t="s">
        <v>827</v>
      </c>
      <c r="G10622" s="342">
        <f t="shared" si="335"/>
        <v>464.14403315075162</v>
      </c>
      <c r="H10622" s="342">
        <f t="shared" si="334"/>
        <v>8809.1240331507506</v>
      </c>
      <c r="I10622" s="190"/>
      <c r="J10622" s="347">
        <v>6</v>
      </c>
    </row>
    <row r="10623" spans="1:10" ht="13.5" hidden="1" customHeight="1" thickBot="1">
      <c r="A10623" s="410"/>
      <c r="B10623" s="183">
        <v>173.34</v>
      </c>
      <c r="C10623" s="184">
        <v>8546.2999999999993</v>
      </c>
      <c r="D10623" s="346" t="s">
        <v>385</v>
      </c>
      <c r="E10623" s="346" t="s">
        <v>386</v>
      </c>
      <c r="F10623" s="346" t="s">
        <v>828</v>
      </c>
      <c r="G10623" s="342">
        <f t="shared" si="335"/>
        <v>475.34136097585241</v>
      </c>
      <c r="H10623" s="342">
        <f t="shared" si="334"/>
        <v>9021.6413609758511</v>
      </c>
      <c r="I10623" s="190"/>
      <c r="J10623" s="347">
        <v>6</v>
      </c>
    </row>
    <row r="10624" spans="1:10" ht="13.5" hidden="1" customHeight="1" thickBot="1">
      <c r="A10624" s="410"/>
      <c r="B10624" s="183">
        <v>141.34</v>
      </c>
      <c r="C10624" s="184">
        <v>6968.59</v>
      </c>
      <c r="D10624" s="346" t="s">
        <v>385</v>
      </c>
      <c r="E10624" s="346" t="s">
        <v>386</v>
      </c>
      <c r="F10624" s="346" t="s">
        <v>819</v>
      </c>
      <c r="G10624" s="342">
        <f t="shared" si="335"/>
        <v>387.58984059566308</v>
      </c>
      <c r="H10624" s="342">
        <f t="shared" si="334"/>
        <v>7356.1798405956633</v>
      </c>
      <c r="I10624" s="190"/>
      <c r="J10624" s="347">
        <v>6</v>
      </c>
    </row>
    <row r="10625" spans="1:10" ht="13.5" hidden="1" customHeight="1" thickBot="1">
      <c r="A10625" s="410"/>
      <c r="B10625" s="183">
        <v>173.34</v>
      </c>
      <c r="C10625" s="184">
        <v>8546.2999999999993</v>
      </c>
      <c r="D10625" s="346" t="s">
        <v>385</v>
      </c>
      <c r="E10625" s="346" t="s">
        <v>386</v>
      </c>
      <c r="F10625" s="346" t="s">
        <v>829</v>
      </c>
      <c r="G10625" s="342">
        <f t="shared" si="335"/>
        <v>475.34136097585241</v>
      </c>
      <c r="H10625" s="342">
        <f t="shared" si="334"/>
        <v>9021.6413609758511</v>
      </c>
      <c r="I10625" s="190"/>
      <c r="J10625" s="347">
        <v>6</v>
      </c>
    </row>
    <row r="10626" spans="1:10" ht="13.5" hidden="1" customHeight="1" thickBot="1">
      <c r="A10626" s="410"/>
      <c r="B10626" s="183">
        <v>117.34</v>
      </c>
      <c r="C10626" s="184">
        <v>7137.09</v>
      </c>
      <c r="D10626" s="346" t="s">
        <v>385</v>
      </c>
      <c r="E10626" s="346" t="s">
        <v>386</v>
      </c>
      <c r="F10626" s="346" t="s">
        <v>830</v>
      </c>
      <c r="G10626" s="342">
        <f t="shared" si="335"/>
        <v>396.96173478664997</v>
      </c>
      <c r="H10626" s="342">
        <f t="shared" si="334"/>
        <v>7534.0517347866498</v>
      </c>
      <c r="I10626" s="190"/>
      <c r="J10626" s="347">
        <v>6</v>
      </c>
    </row>
    <row r="10627" spans="1:10" ht="13.5" hidden="1" customHeight="1" thickBot="1">
      <c r="A10627" s="410"/>
      <c r="B10627" s="183">
        <v>149.34</v>
      </c>
      <c r="C10627" s="184">
        <v>7169.9</v>
      </c>
      <c r="D10627" s="346" t="s">
        <v>385</v>
      </c>
      <c r="E10627" s="346" t="s">
        <v>386</v>
      </c>
      <c r="F10627" s="346" t="s">
        <v>820</v>
      </c>
      <c r="G10627" s="342">
        <f t="shared" si="335"/>
        <v>398.78661222526284</v>
      </c>
      <c r="H10627" s="342">
        <f t="shared" si="334"/>
        <v>7568.6866122252623</v>
      </c>
      <c r="I10627" s="190"/>
      <c r="J10627" s="347">
        <v>6</v>
      </c>
    </row>
    <row r="10628" spans="1:10" ht="13.5" hidden="1" customHeight="1" thickBot="1">
      <c r="A10628" s="410"/>
      <c r="B10628" s="183">
        <v>165.34</v>
      </c>
      <c r="C10628" s="184">
        <v>7958.76</v>
      </c>
      <c r="D10628" s="346" t="s">
        <v>385</v>
      </c>
      <c r="E10628" s="346" t="s">
        <v>386</v>
      </c>
      <c r="F10628" s="346" t="s">
        <v>805</v>
      </c>
      <c r="G10628" s="342">
        <f t="shared" si="335"/>
        <v>442.66265051310808</v>
      </c>
      <c r="H10628" s="342">
        <f t="shared" si="334"/>
        <v>8401.4226505131082</v>
      </c>
      <c r="I10628" s="190"/>
      <c r="J10628" s="347">
        <v>6</v>
      </c>
    </row>
    <row r="10629" spans="1:10" ht="13.5" hidden="1" customHeight="1" thickBot="1">
      <c r="A10629" s="410"/>
      <c r="B10629" s="183">
        <v>173.34</v>
      </c>
      <c r="C10629" s="184">
        <v>8546.2999999999993</v>
      </c>
      <c r="D10629" s="346" t="s">
        <v>385</v>
      </c>
      <c r="E10629" s="346" t="s">
        <v>386</v>
      </c>
      <c r="F10629" s="346" t="s">
        <v>831</v>
      </c>
      <c r="G10629" s="342">
        <f t="shared" si="335"/>
        <v>475.34136097585241</v>
      </c>
      <c r="H10629" s="342">
        <f t="shared" si="334"/>
        <v>9021.6413609758511</v>
      </c>
      <c r="I10629" s="190"/>
      <c r="J10629" s="347">
        <v>6</v>
      </c>
    </row>
    <row r="10630" spans="1:10" ht="13.5" hidden="1" customHeight="1" thickBot="1">
      <c r="A10630" s="410"/>
      <c r="B10630" s="183">
        <v>149.34</v>
      </c>
      <c r="C10630" s="184">
        <v>7942.35</v>
      </c>
      <c r="D10630" s="346" t="s">
        <v>385</v>
      </c>
      <c r="E10630" s="346" t="s">
        <v>386</v>
      </c>
      <c r="F10630" s="346" t="s">
        <v>832</v>
      </c>
      <c r="G10630" s="342">
        <f t="shared" si="335"/>
        <v>441.74993369605107</v>
      </c>
      <c r="H10630" s="342">
        <f t="shared" si="334"/>
        <v>8384.0999336960522</v>
      </c>
      <c r="I10630" s="190"/>
      <c r="J10630" s="347">
        <v>6</v>
      </c>
    </row>
    <row r="10631" spans="1:10" ht="13.5" hidden="1" customHeight="1" thickBot="1">
      <c r="A10631" s="410"/>
      <c r="B10631" s="183">
        <v>149.34</v>
      </c>
      <c r="C10631" s="184">
        <v>7169.9</v>
      </c>
      <c r="D10631" s="346" t="s">
        <v>385</v>
      </c>
      <c r="E10631" s="346" t="s">
        <v>386</v>
      </c>
      <c r="F10631" s="346" t="s">
        <v>821</v>
      </c>
      <c r="G10631" s="342">
        <f t="shared" si="335"/>
        <v>398.78661222526284</v>
      </c>
      <c r="H10631" s="342">
        <f t="shared" si="334"/>
        <v>7568.6866122252623</v>
      </c>
      <c r="I10631" s="190"/>
      <c r="J10631" s="347">
        <v>6</v>
      </c>
    </row>
    <row r="10632" spans="1:10" ht="13.5" hidden="1" customHeight="1" thickBot="1">
      <c r="A10632" s="410"/>
      <c r="B10632" s="183">
        <v>133.34</v>
      </c>
      <c r="C10632" s="184">
        <v>5608.58</v>
      </c>
      <c r="D10632" s="346" t="s">
        <v>385</v>
      </c>
      <c r="E10632" s="346" t="s">
        <v>386</v>
      </c>
      <c r="F10632" s="346" t="s">
        <v>833</v>
      </c>
      <c r="G10632" s="342">
        <f t="shared" si="335"/>
        <v>311.94669627112859</v>
      </c>
      <c r="H10632" s="342">
        <f t="shared" si="334"/>
        <v>5920.5266962711285</v>
      </c>
      <c r="I10632" s="190"/>
      <c r="J10632" s="347">
        <v>6</v>
      </c>
    </row>
    <row r="10633" spans="1:10" ht="13.5" hidden="1" customHeight="1" thickBot="1">
      <c r="A10633" s="410"/>
      <c r="B10633" s="183">
        <v>165.34</v>
      </c>
      <c r="C10633" s="184">
        <v>8344.98</v>
      </c>
      <c r="D10633" s="346" t="s">
        <v>385</v>
      </c>
      <c r="E10633" s="346" t="s">
        <v>386</v>
      </c>
      <c r="F10633" s="346" t="s">
        <v>916</v>
      </c>
      <c r="G10633" s="342">
        <f t="shared" si="335"/>
        <v>464.14403315075162</v>
      </c>
      <c r="H10633" s="342">
        <f t="shared" si="334"/>
        <v>8809.1240331507506</v>
      </c>
      <c r="I10633" s="190"/>
      <c r="J10633" s="347">
        <v>6</v>
      </c>
    </row>
    <row r="10634" spans="1:10" ht="13.5" hidden="1" customHeight="1" thickBot="1">
      <c r="A10634" s="410"/>
      <c r="B10634" s="183">
        <v>165.34</v>
      </c>
      <c r="C10634" s="184">
        <v>8344.98</v>
      </c>
      <c r="D10634" s="346" t="s">
        <v>385</v>
      </c>
      <c r="E10634" s="346" t="s">
        <v>386</v>
      </c>
      <c r="F10634" s="346" t="s">
        <v>917</v>
      </c>
      <c r="G10634" s="342">
        <f t="shared" si="335"/>
        <v>464.14403315075162</v>
      </c>
      <c r="H10634" s="342">
        <f t="shared" si="334"/>
        <v>8809.1240331507506</v>
      </c>
      <c r="I10634" s="190"/>
      <c r="J10634" s="347">
        <v>6</v>
      </c>
    </row>
    <row r="10635" spans="1:10" ht="13.5" hidden="1" customHeight="1" thickBot="1">
      <c r="A10635" s="410"/>
      <c r="B10635" s="183">
        <v>173.34</v>
      </c>
      <c r="C10635" s="184">
        <v>8546.2999999999993</v>
      </c>
      <c r="D10635" s="346" t="s">
        <v>385</v>
      </c>
      <c r="E10635" s="346" t="s">
        <v>386</v>
      </c>
      <c r="F10635" s="346" t="s">
        <v>918</v>
      </c>
      <c r="G10635" s="342">
        <f t="shared" si="335"/>
        <v>475.34136097585241</v>
      </c>
      <c r="H10635" s="342">
        <f t="shared" ref="H10635:H10698" si="336">+G10635+C10635</f>
        <v>9021.6413609758511</v>
      </c>
      <c r="I10635" s="190"/>
      <c r="J10635" s="347">
        <v>6</v>
      </c>
    </row>
    <row r="10636" spans="1:10" ht="13.5" hidden="1" customHeight="1" thickBot="1">
      <c r="A10636" s="410"/>
      <c r="B10636" s="183">
        <v>141.34</v>
      </c>
      <c r="C10636" s="184">
        <v>6968.59</v>
      </c>
      <c r="D10636" s="346" t="s">
        <v>385</v>
      </c>
      <c r="E10636" s="346" t="s">
        <v>386</v>
      </c>
      <c r="F10636" s="346" t="s">
        <v>919</v>
      </c>
      <c r="G10636" s="342">
        <f t="shared" si="335"/>
        <v>387.58984059566308</v>
      </c>
      <c r="H10636" s="342">
        <f t="shared" si="336"/>
        <v>7356.1798405956633</v>
      </c>
      <c r="I10636" s="190"/>
      <c r="J10636" s="347">
        <v>6</v>
      </c>
    </row>
    <row r="10637" spans="1:10" ht="13.5" hidden="1" customHeight="1" thickBot="1">
      <c r="A10637" s="410"/>
      <c r="B10637" s="183">
        <v>173.34</v>
      </c>
      <c r="C10637" s="184">
        <v>8546.2999999999993</v>
      </c>
      <c r="D10637" s="346" t="s">
        <v>385</v>
      </c>
      <c r="E10637" s="346" t="s">
        <v>386</v>
      </c>
      <c r="F10637" s="346" t="s">
        <v>920</v>
      </c>
      <c r="G10637" s="342">
        <f t="shared" si="335"/>
        <v>475.34136097585241</v>
      </c>
      <c r="H10637" s="342">
        <f t="shared" si="336"/>
        <v>9021.6413609758511</v>
      </c>
      <c r="I10637" s="190"/>
      <c r="J10637" s="347">
        <v>6</v>
      </c>
    </row>
    <row r="10638" spans="1:10" ht="13.5" hidden="1" customHeight="1" thickBot="1">
      <c r="A10638" s="410"/>
      <c r="B10638" s="183">
        <v>141.34</v>
      </c>
      <c r="C10638" s="184">
        <v>6968.59</v>
      </c>
      <c r="D10638" s="346" t="s">
        <v>385</v>
      </c>
      <c r="E10638" s="346" t="s">
        <v>386</v>
      </c>
      <c r="F10638" s="346" t="s">
        <v>858</v>
      </c>
      <c r="G10638" s="342">
        <f t="shared" si="335"/>
        <v>387.58984059566308</v>
      </c>
      <c r="H10638" s="342">
        <f t="shared" si="336"/>
        <v>7356.1798405956633</v>
      </c>
      <c r="I10638" s="190"/>
      <c r="J10638" s="347">
        <v>6</v>
      </c>
    </row>
    <row r="10639" spans="1:10" ht="13.5" hidden="1" customHeight="1" thickBot="1">
      <c r="A10639" s="410"/>
      <c r="B10639" s="183">
        <v>8</v>
      </c>
      <c r="C10639" s="184">
        <v>201.32</v>
      </c>
      <c r="D10639" s="346" t="s">
        <v>834</v>
      </c>
      <c r="E10639" s="346" t="s">
        <v>386</v>
      </c>
      <c r="F10639" s="346" t="s">
        <v>826</v>
      </c>
      <c r="G10639" s="342">
        <f t="shared" ref="G10639:G10702" si="337">+(C10639/$C$12584)*1312742.08</f>
        <v>11.197327825100757</v>
      </c>
      <c r="H10639" s="342">
        <f t="shared" si="336"/>
        <v>212.51732782510075</v>
      </c>
      <c r="I10639" s="190"/>
      <c r="J10639" s="347">
        <v>6</v>
      </c>
    </row>
    <row r="10640" spans="1:10" ht="13.5" hidden="1" customHeight="1" thickBot="1">
      <c r="A10640" s="410"/>
      <c r="B10640" s="183">
        <v>8</v>
      </c>
      <c r="C10640" s="184">
        <v>201.32</v>
      </c>
      <c r="D10640" s="346" t="s">
        <v>834</v>
      </c>
      <c r="E10640" s="346" t="s">
        <v>386</v>
      </c>
      <c r="F10640" s="346" t="s">
        <v>827</v>
      </c>
      <c r="G10640" s="342">
        <f t="shared" si="337"/>
        <v>11.197327825100757</v>
      </c>
      <c r="H10640" s="342">
        <f t="shared" si="336"/>
        <v>212.51732782510075</v>
      </c>
      <c r="I10640" s="190"/>
      <c r="J10640" s="347">
        <v>6</v>
      </c>
    </row>
    <row r="10641" spans="1:10" ht="13.5" hidden="1" customHeight="1" thickBot="1">
      <c r="A10641" s="410"/>
      <c r="B10641" s="183">
        <v>4</v>
      </c>
      <c r="C10641" s="184">
        <v>100.66</v>
      </c>
      <c r="D10641" s="346" t="s">
        <v>834</v>
      </c>
      <c r="E10641" s="346" t="s">
        <v>386</v>
      </c>
      <c r="F10641" s="346" t="s">
        <v>819</v>
      </c>
      <c r="G10641" s="342">
        <f t="shared" si="337"/>
        <v>5.5986639125503785</v>
      </c>
      <c r="H10641" s="342">
        <f t="shared" si="336"/>
        <v>106.25866391255038</v>
      </c>
      <c r="I10641" s="190"/>
      <c r="J10641" s="347">
        <v>6</v>
      </c>
    </row>
    <row r="10642" spans="1:10" ht="13.5" hidden="1" customHeight="1" thickBot="1">
      <c r="A10642" s="410"/>
      <c r="B10642" s="183">
        <v>8</v>
      </c>
      <c r="C10642" s="184">
        <v>201.32</v>
      </c>
      <c r="D10642" s="346" t="s">
        <v>834</v>
      </c>
      <c r="E10642" s="346" t="s">
        <v>386</v>
      </c>
      <c r="F10642" s="346" t="s">
        <v>917</v>
      </c>
      <c r="G10642" s="342">
        <f t="shared" si="337"/>
        <v>11.197327825100757</v>
      </c>
      <c r="H10642" s="342">
        <f t="shared" si="336"/>
        <v>212.51732782510075</v>
      </c>
      <c r="I10642" s="190"/>
      <c r="J10642" s="347">
        <v>6</v>
      </c>
    </row>
    <row r="10643" spans="1:10" ht="13.5" hidden="1" customHeight="1" thickBot="1">
      <c r="A10643" s="410"/>
      <c r="B10643" s="183">
        <v>8</v>
      </c>
      <c r="C10643" s="184">
        <v>191.73</v>
      </c>
      <c r="D10643" s="346" t="s">
        <v>392</v>
      </c>
      <c r="E10643" s="346" t="s">
        <v>386</v>
      </c>
      <c r="F10643" s="346" t="s">
        <v>817</v>
      </c>
      <c r="G10643" s="342">
        <f t="shared" si="337"/>
        <v>10.663936339690883</v>
      </c>
      <c r="H10643" s="342">
        <f t="shared" si="336"/>
        <v>202.39393633969087</v>
      </c>
      <c r="I10643" s="190"/>
      <c r="J10643" s="347">
        <v>6</v>
      </c>
    </row>
    <row r="10644" spans="1:10" ht="13.5" hidden="1" customHeight="1" thickBot="1">
      <c r="A10644" s="410"/>
      <c r="B10644" s="183">
        <v>8</v>
      </c>
      <c r="C10644" s="184">
        <v>191.73</v>
      </c>
      <c r="D10644" s="346" t="s">
        <v>392</v>
      </c>
      <c r="E10644" s="346" t="s">
        <v>386</v>
      </c>
      <c r="F10644" s="346" t="s">
        <v>823</v>
      </c>
      <c r="G10644" s="342">
        <f t="shared" si="337"/>
        <v>10.663936339690883</v>
      </c>
      <c r="H10644" s="342">
        <f t="shared" si="336"/>
        <v>202.39393633969087</v>
      </c>
      <c r="I10644" s="190"/>
      <c r="J10644" s="347">
        <v>6</v>
      </c>
    </row>
    <row r="10645" spans="1:10" ht="13.5" hidden="1" customHeight="1" thickBot="1">
      <c r="A10645" s="410"/>
      <c r="B10645" s="183">
        <v>4</v>
      </c>
      <c r="C10645" s="184">
        <v>100.66</v>
      </c>
      <c r="D10645" s="346" t="s">
        <v>392</v>
      </c>
      <c r="E10645" s="346" t="s">
        <v>386</v>
      </c>
      <c r="F10645" s="346" t="s">
        <v>819</v>
      </c>
      <c r="G10645" s="342">
        <f t="shared" si="337"/>
        <v>5.5986639125503785</v>
      </c>
      <c r="H10645" s="342">
        <f t="shared" si="336"/>
        <v>106.25866391255038</v>
      </c>
      <c r="I10645" s="190"/>
      <c r="J10645" s="347">
        <v>6</v>
      </c>
    </row>
    <row r="10646" spans="1:10" ht="13.5" hidden="1" customHeight="1" thickBot="1">
      <c r="A10646" s="411"/>
      <c r="B10646" s="183">
        <v>0</v>
      </c>
      <c r="C10646" s="184">
        <v>403.23</v>
      </c>
      <c r="D10646" s="346" t="s">
        <v>393</v>
      </c>
      <c r="E10646" s="346" t="s">
        <v>386</v>
      </c>
      <c r="F10646" s="346" t="s">
        <v>859</v>
      </c>
      <c r="G10646" s="342">
        <f t="shared" si="337"/>
        <v>22.427471184757493</v>
      </c>
      <c r="H10646" s="342">
        <f t="shared" si="336"/>
        <v>425.65747118475753</v>
      </c>
      <c r="I10646" s="190"/>
      <c r="J10646" s="347">
        <v>6</v>
      </c>
    </row>
    <row r="10647" spans="1:10" ht="13.5" thickBot="1">
      <c r="A10647" s="185" t="s">
        <v>611</v>
      </c>
      <c r="B10647" s="186">
        <v>3992.16</v>
      </c>
      <c r="C10647" s="187">
        <v>214318.9</v>
      </c>
      <c r="D10647" s="412"/>
      <c r="E10647" s="413"/>
      <c r="F10647" s="414"/>
      <c r="G10647" s="342">
        <f t="shared" si="337"/>
        <v>11920.320794829062</v>
      </c>
      <c r="H10647" s="342">
        <f t="shared" si="336"/>
        <v>226239.22079482905</v>
      </c>
      <c r="I10647" s="190">
        <f>+H10647</f>
        <v>226239.22079482905</v>
      </c>
      <c r="J10647" s="347">
        <v>6</v>
      </c>
    </row>
    <row r="10648" spans="1:10" ht="13.5" hidden="1" customHeight="1" thickBot="1">
      <c r="A10648" s="409" t="s">
        <v>612</v>
      </c>
      <c r="B10648" s="183">
        <v>0</v>
      </c>
      <c r="C10648" s="184">
        <v>6595.63</v>
      </c>
      <c r="D10648" s="346" t="s">
        <v>588</v>
      </c>
      <c r="E10648" s="346" t="s">
        <v>386</v>
      </c>
      <c r="F10648" s="346" t="s">
        <v>858</v>
      </c>
      <c r="G10648" s="342">
        <f t="shared" si="337"/>
        <v>366.84597319227754</v>
      </c>
      <c r="H10648" s="342">
        <f t="shared" si="336"/>
        <v>6962.4759731922777</v>
      </c>
      <c r="I10648" s="190"/>
      <c r="J10648" s="347">
        <v>6</v>
      </c>
    </row>
    <row r="10649" spans="1:10" ht="13.5" hidden="1" customHeight="1" thickBot="1">
      <c r="A10649" s="410"/>
      <c r="B10649" s="183">
        <v>12.8</v>
      </c>
      <c r="C10649" s="184">
        <v>290.18</v>
      </c>
      <c r="D10649" s="346" t="s">
        <v>389</v>
      </c>
      <c r="E10649" s="346" t="s">
        <v>386</v>
      </c>
      <c r="F10649" s="346" t="s">
        <v>805</v>
      </c>
      <c r="G10649" s="342">
        <f t="shared" si="337"/>
        <v>16.139681046531582</v>
      </c>
      <c r="H10649" s="342">
        <f t="shared" si="336"/>
        <v>306.31968104653157</v>
      </c>
      <c r="I10649" s="190"/>
      <c r="J10649" s="347">
        <v>6</v>
      </c>
    </row>
    <row r="10650" spans="1:10" ht="13.5" hidden="1" customHeight="1" thickBot="1">
      <c r="A10650" s="410"/>
      <c r="B10650" s="183">
        <v>0</v>
      </c>
      <c r="C10650" s="184">
        <v>292.5</v>
      </c>
      <c r="D10650" s="346" t="s">
        <v>390</v>
      </c>
      <c r="E10650" s="346" t="s">
        <v>386</v>
      </c>
      <c r="F10650" s="346" t="s">
        <v>817</v>
      </c>
      <c r="G10650" s="342">
        <f t="shared" si="337"/>
        <v>16.268718402751698</v>
      </c>
      <c r="H10650" s="342">
        <f t="shared" si="336"/>
        <v>308.76871840275169</v>
      </c>
      <c r="I10650" s="190"/>
      <c r="J10650" s="347">
        <v>6</v>
      </c>
    </row>
    <row r="10651" spans="1:10" ht="13.5" hidden="1" customHeight="1" thickBot="1">
      <c r="A10651" s="410"/>
      <c r="B10651" s="183">
        <v>0</v>
      </c>
      <c r="C10651" s="184">
        <v>292.5</v>
      </c>
      <c r="D10651" s="346" t="s">
        <v>390</v>
      </c>
      <c r="E10651" s="346" t="s">
        <v>386</v>
      </c>
      <c r="F10651" s="346" t="s">
        <v>822</v>
      </c>
      <c r="G10651" s="342">
        <f t="shared" si="337"/>
        <v>16.268718402751698</v>
      </c>
      <c r="H10651" s="342">
        <f t="shared" si="336"/>
        <v>308.76871840275169</v>
      </c>
      <c r="I10651" s="190"/>
      <c r="J10651" s="347">
        <v>6</v>
      </c>
    </row>
    <row r="10652" spans="1:10" ht="13.5" hidden="1" customHeight="1" thickBot="1">
      <c r="A10652" s="410"/>
      <c r="B10652" s="183">
        <v>0</v>
      </c>
      <c r="C10652" s="184">
        <v>292.5</v>
      </c>
      <c r="D10652" s="346" t="s">
        <v>390</v>
      </c>
      <c r="E10652" s="346" t="s">
        <v>386</v>
      </c>
      <c r="F10652" s="346" t="s">
        <v>823</v>
      </c>
      <c r="G10652" s="342">
        <f t="shared" si="337"/>
        <v>16.268718402751698</v>
      </c>
      <c r="H10652" s="342">
        <f t="shared" si="336"/>
        <v>308.76871840275169</v>
      </c>
      <c r="I10652" s="190"/>
      <c r="J10652" s="347">
        <v>6</v>
      </c>
    </row>
    <row r="10653" spans="1:10" ht="13.5" hidden="1" customHeight="1" thickBot="1">
      <c r="A10653" s="410"/>
      <c r="B10653" s="183">
        <v>0</v>
      </c>
      <c r="C10653" s="184">
        <v>292.5</v>
      </c>
      <c r="D10653" s="346" t="s">
        <v>390</v>
      </c>
      <c r="E10653" s="346" t="s">
        <v>386</v>
      </c>
      <c r="F10653" s="346" t="s">
        <v>824</v>
      </c>
      <c r="G10653" s="342">
        <f t="shared" si="337"/>
        <v>16.268718402751698</v>
      </c>
      <c r="H10653" s="342">
        <f t="shared" si="336"/>
        <v>308.76871840275169</v>
      </c>
      <c r="I10653" s="190"/>
      <c r="J10653" s="347">
        <v>6</v>
      </c>
    </row>
    <row r="10654" spans="1:10" ht="13.5" hidden="1" customHeight="1" thickBot="1">
      <c r="A10654" s="410"/>
      <c r="B10654" s="183">
        <v>0</v>
      </c>
      <c r="C10654" s="184">
        <v>292.5</v>
      </c>
      <c r="D10654" s="346" t="s">
        <v>390</v>
      </c>
      <c r="E10654" s="346" t="s">
        <v>386</v>
      </c>
      <c r="F10654" s="346" t="s">
        <v>825</v>
      </c>
      <c r="G10654" s="342">
        <f t="shared" si="337"/>
        <v>16.268718402751698</v>
      </c>
      <c r="H10654" s="342">
        <f t="shared" si="336"/>
        <v>308.76871840275169</v>
      </c>
      <c r="I10654" s="190"/>
      <c r="J10654" s="347">
        <v>6</v>
      </c>
    </row>
    <row r="10655" spans="1:10" ht="13.5" hidden="1" customHeight="1" thickBot="1">
      <c r="A10655" s="410"/>
      <c r="B10655" s="183">
        <v>0</v>
      </c>
      <c r="C10655" s="184">
        <v>292.5</v>
      </c>
      <c r="D10655" s="346" t="s">
        <v>390</v>
      </c>
      <c r="E10655" s="346" t="s">
        <v>386</v>
      </c>
      <c r="F10655" s="346" t="s">
        <v>818</v>
      </c>
      <c r="G10655" s="342">
        <f t="shared" si="337"/>
        <v>16.268718402751698</v>
      </c>
      <c r="H10655" s="342">
        <f t="shared" si="336"/>
        <v>308.76871840275169</v>
      </c>
      <c r="I10655" s="190"/>
      <c r="J10655" s="347">
        <v>6</v>
      </c>
    </row>
    <row r="10656" spans="1:10" ht="13.5" hidden="1" customHeight="1" thickBot="1">
      <c r="A10656" s="410"/>
      <c r="B10656" s="183">
        <v>0</v>
      </c>
      <c r="C10656" s="184">
        <v>292.5</v>
      </c>
      <c r="D10656" s="346" t="s">
        <v>390</v>
      </c>
      <c r="E10656" s="346" t="s">
        <v>386</v>
      </c>
      <c r="F10656" s="346" t="s">
        <v>826</v>
      </c>
      <c r="G10656" s="342">
        <f t="shared" si="337"/>
        <v>16.268718402751698</v>
      </c>
      <c r="H10656" s="342">
        <f t="shared" si="336"/>
        <v>308.76871840275169</v>
      </c>
      <c r="I10656" s="190"/>
      <c r="J10656" s="347">
        <v>6</v>
      </c>
    </row>
    <row r="10657" spans="1:10" ht="13.5" hidden="1" customHeight="1" thickBot="1">
      <c r="A10657" s="410"/>
      <c r="B10657" s="183">
        <v>0</v>
      </c>
      <c r="C10657" s="184">
        <v>292.5</v>
      </c>
      <c r="D10657" s="346" t="s">
        <v>390</v>
      </c>
      <c r="E10657" s="346" t="s">
        <v>386</v>
      </c>
      <c r="F10657" s="346" t="s">
        <v>827</v>
      </c>
      <c r="G10657" s="342">
        <f t="shared" si="337"/>
        <v>16.268718402751698</v>
      </c>
      <c r="H10657" s="342">
        <f t="shared" si="336"/>
        <v>308.76871840275169</v>
      </c>
      <c r="I10657" s="190"/>
      <c r="J10657" s="347">
        <v>6</v>
      </c>
    </row>
    <row r="10658" spans="1:10" ht="13.5" hidden="1" customHeight="1" thickBot="1">
      <c r="A10658" s="410"/>
      <c r="B10658" s="183">
        <v>0</v>
      </c>
      <c r="C10658" s="184">
        <v>292.5</v>
      </c>
      <c r="D10658" s="346" t="s">
        <v>390</v>
      </c>
      <c r="E10658" s="346" t="s">
        <v>386</v>
      </c>
      <c r="F10658" s="346" t="s">
        <v>828</v>
      </c>
      <c r="G10658" s="342">
        <f t="shared" si="337"/>
        <v>16.268718402751698</v>
      </c>
      <c r="H10658" s="342">
        <f t="shared" si="336"/>
        <v>308.76871840275169</v>
      </c>
      <c r="I10658" s="190"/>
      <c r="J10658" s="347">
        <v>6</v>
      </c>
    </row>
    <row r="10659" spans="1:10" ht="13.5" hidden="1" customHeight="1" thickBot="1">
      <c r="A10659" s="410"/>
      <c r="B10659" s="183">
        <v>0</v>
      </c>
      <c r="C10659" s="184">
        <v>292.5</v>
      </c>
      <c r="D10659" s="346" t="s">
        <v>390</v>
      </c>
      <c r="E10659" s="346" t="s">
        <v>386</v>
      </c>
      <c r="F10659" s="346" t="s">
        <v>819</v>
      </c>
      <c r="G10659" s="342">
        <f t="shared" si="337"/>
        <v>16.268718402751698</v>
      </c>
      <c r="H10659" s="342">
        <f t="shared" si="336"/>
        <v>308.76871840275169</v>
      </c>
      <c r="I10659" s="190"/>
      <c r="J10659" s="347">
        <v>6</v>
      </c>
    </row>
    <row r="10660" spans="1:10" ht="13.5" hidden="1" customHeight="1" thickBot="1">
      <c r="A10660" s="410"/>
      <c r="B10660" s="183">
        <v>0</v>
      </c>
      <c r="C10660" s="184">
        <v>292.5</v>
      </c>
      <c r="D10660" s="346" t="s">
        <v>390</v>
      </c>
      <c r="E10660" s="346" t="s">
        <v>386</v>
      </c>
      <c r="F10660" s="346" t="s">
        <v>829</v>
      </c>
      <c r="G10660" s="342">
        <f t="shared" si="337"/>
        <v>16.268718402751698</v>
      </c>
      <c r="H10660" s="342">
        <f t="shared" si="336"/>
        <v>308.76871840275169</v>
      </c>
      <c r="I10660" s="190"/>
      <c r="J10660" s="347">
        <v>6</v>
      </c>
    </row>
    <row r="10661" spans="1:10" ht="13.5" hidden="1" customHeight="1" thickBot="1">
      <c r="A10661" s="410"/>
      <c r="B10661" s="183">
        <v>0</v>
      </c>
      <c r="C10661" s="184">
        <v>292.5</v>
      </c>
      <c r="D10661" s="346" t="s">
        <v>390</v>
      </c>
      <c r="E10661" s="346" t="s">
        <v>386</v>
      </c>
      <c r="F10661" s="346" t="s">
        <v>830</v>
      </c>
      <c r="G10661" s="342">
        <f t="shared" si="337"/>
        <v>16.268718402751698</v>
      </c>
      <c r="H10661" s="342">
        <f t="shared" si="336"/>
        <v>308.76871840275169</v>
      </c>
      <c r="I10661" s="190"/>
      <c r="J10661" s="347">
        <v>6</v>
      </c>
    </row>
    <row r="10662" spans="1:10" ht="13.5" hidden="1" customHeight="1" thickBot="1">
      <c r="A10662" s="410"/>
      <c r="B10662" s="183">
        <v>0</v>
      </c>
      <c r="C10662" s="184">
        <v>292.5</v>
      </c>
      <c r="D10662" s="346" t="s">
        <v>390</v>
      </c>
      <c r="E10662" s="346" t="s">
        <v>386</v>
      </c>
      <c r="F10662" s="346" t="s">
        <v>820</v>
      </c>
      <c r="G10662" s="342">
        <f t="shared" si="337"/>
        <v>16.268718402751698</v>
      </c>
      <c r="H10662" s="342">
        <f t="shared" si="336"/>
        <v>308.76871840275169</v>
      </c>
      <c r="I10662" s="190"/>
      <c r="J10662" s="347">
        <v>6</v>
      </c>
    </row>
    <row r="10663" spans="1:10" ht="13.5" hidden="1" customHeight="1" thickBot="1">
      <c r="A10663" s="410"/>
      <c r="B10663" s="183">
        <v>0</v>
      </c>
      <c r="C10663" s="184">
        <v>292.5</v>
      </c>
      <c r="D10663" s="346" t="s">
        <v>390</v>
      </c>
      <c r="E10663" s="346" t="s">
        <v>386</v>
      </c>
      <c r="F10663" s="346" t="s">
        <v>805</v>
      </c>
      <c r="G10663" s="342">
        <f t="shared" si="337"/>
        <v>16.268718402751698</v>
      </c>
      <c r="H10663" s="342">
        <f t="shared" si="336"/>
        <v>308.76871840275169</v>
      </c>
      <c r="I10663" s="190"/>
      <c r="J10663" s="347">
        <v>6</v>
      </c>
    </row>
    <row r="10664" spans="1:10" ht="13.5" hidden="1" customHeight="1" thickBot="1">
      <c r="A10664" s="410"/>
      <c r="B10664" s="183">
        <v>0</v>
      </c>
      <c r="C10664" s="184">
        <v>292.5</v>
      </c>
      <c r="D10664" s="346" t="s">
        <v>390</v>
      </c>
      <c r="E10664" s="346" t="s">
        <v>386</v>
      </c>
      <c r="F10664" s="346" t="s">
        <v>831</v>
      </c>
      <c r="G10664" s="342">
        <f t="shared" si="337"/>
        <v>16.268718402751698</v>
      </c>
      <c r="H10664" s="342">
        <f t="shared" si="336"/>
        <v>308.76871840275169</v>
      </c>
      <c r="I10664" s="190"/>
      <c r="J10664" s="347">
        <v>6</v>
      </c>
    </row>
    <row r="10665" spans="1:10" ht="13.5" hidden="1" customHeight="1" thickBot="1">
      <c r="A10665" s="410"/>
      <c r="B10665" s="183">
        <v>0</v>
      </c>
      <c r="C10665" s="184">
        <v>292.5</v>
      </c>
      <c r="D10665" s="346" t="s">
        <v>390</v>
      </c>
      <c r="E10665" s="346" t="s">
        <v>386</v>
      </c>
      <c r="F10665" s="346" t="s">
        <v>832</v>
      </c>
      <c r="G10665" s="342">
        <f t="shared" si="337"/>
        <v>16.268718402751698</v>
      </c>
      <c r="H10665" s="342">
        <f t="shared" si="336"/>
        <v>308.76871840275169</v>
      </c>
      <c r="I10665" s="190"/>
      <c r="J10665" s="347">
        <v>6</v>
      </c>
    </row>
    <row r="10666" spans="1:10" ht="13.5" hidden="1" customHeight="1" thickBot="1">
      <c r="A10666" s="410"/>
      <c r="B10666" s="183">
        <v>0</v>
      </c>
      <c r="C10666" s="184">
        <v>292.5</v>
      </c>
      <c r="D10666" s="346" t="s">
        <v>390</v>
      </c>
      <c r="E10666" s="346" t="s">
        <v>386</v>
      </c>
      <c r="F10666" s="346" t="s">
        <v>821</v>
      </c>
      <c r="G10666" s="342">
        <f t="shared" si="337"/>
        <v>16.268718402751698</v>
      </c>
      <c r="H10666" s="342">
        <f t="shared" si="336"/>
        <v>308.76871840275169</v>
      </c>
      <c r="I10666" s="190"/>
      <c r="J10666" s="347">
        <v>6</v>
      </c>
    </row>
    <row r="10667" spans="1:10" ht="13.5" hidden="1" customHeight="1" thickBot="1">
      <c r="A10667" s="410"/>
      <c r="B10667" s="183">
        <v>0</v>
      </c>
      <c r="C10667" s="184">
        <v>292.5</v>
      </c>
      <c r="D10667" s="346" t="s">
        <v>390</v>
      </c>
      <c r="E10667" s="346" t="s">
        <v>386</v>
      </c>
      <c r="F10667" s="346" t="s">
        <v>833</v>
      </c>
      <c r="G10667" s="342">
        <f t="shared" si="337"/>
        <v>16.268718402751698</v>
      </c>
      <c r="H10667" s="342">
        <f t="shared" si="336"/>
        <v>308.76871840275169</v>
      </c>
      <c r="I10667" s="190"/>
      <c r="J10667" s="347">
        <v>6</v>
      </c>
    </row>
    <row r="10668" spans="1:10" ht="13.5" hidden="1" customHeight="1" thickBot="1">
      <c r="A10668" s="410"/>
      <c r="B10668" s="183">
        <v>0</v>
      </c>
      <c r="C10668" s="184">
        <v>292.5</v>
      </c>
      <c r="D10668" s="346" t="s">
        <v>390</v>
      </c>
      <c r="E10668" s="346" t="s">
        <v>386</v>
      </c>
      <c r="F10668" s="346" t="s">
        <v>916</v>
      </c>
      <c r="G10668" s="342">
        <f t="shared" si="337"/>
        <v>16.268718402751698</v>
      </c>
      <c r="H10668" s="342">
        <f t="shared" si="336"/>
        <v>308.76871840275169</v>
      </c>
      <c r="I10668" s="190"/>
      <c r="J10668" s="347">
        <v>6</v>
      </c>
    </row>
    <row r="10669" spans="1:10" ht="13.5" hidden="1" customHeight="1" thickBot="1">
      <c r="A10669" s="410"/>
      <c r="B10669" s="183">
        <v>0</v>
      </c>
      <c r="C10669" s="184">
        <v>292.5</v>
      </c>
      <c r="D10669" s="346" t="s">
        <v>390</v>
      </c>
      <c r="E10669" s="346" t="s">
        <v>386</v>
      </c>
      <c r="F10669" s="346" t="s">
        <v>917</v>
      </c>
      <c r="G10669" s="342">
        <f t="shared" si="337"/>
        <v>16.268718402751698</v>
      </c>
      <c r="H10669" s="342">
        <f t="shared" si="336"/>
        <v>308.76871840275169</v>
      </c>
      <c r="I10669" s="190"/>
      <c r="J10669" s="347">
        <v>6</v>
      </c>
    </row>
    <row r="10670" spans="1:10" ht="13.5" hidden="1" customHeight="1" thickBot="1">
      <c r="A10670" s="410"/>
      <c r="B10670" s="183">
        <v>0</v>
      </c>
      <c r="C10670" s="184">
        <v>292.5</v>
      </c>
      <c r="D10670" s="346" t="s">
        <v>390</v>
      </c>
      <c r="E10670" s="346" t="s">
        <v>386</v>
      </c>
      <c r="F10670" s="346" t="s">
        <v>918</v>
      </c>
      <c r="G10670" s="342">
        <f t="shared" si="337"/>
        <v>16.268718402751698</v>
      </c>
      <c r="H10670" s="342">
        <f t="shared" si="336"/>
        <v>308.76871840275169</v>
      </c>
      <c r="I10670" s="190"/>
      <c r="J10670" s="347">
        <v>6</v>
      </c>
    </row>
    <row r="10671" spans="1:10" ht="13.5" hidden="1" customHeight="1" thickBot="1">
      <c r="A10671" s="410"/>
      <c r="B10671" s="183">
        <v>0</v>
      </c>
      <c r="C10671" s="184">
        <v>292.5</v>
      </c>
      <c r="D10671" s="346" t="s">
        <v>390</v>
      </c>
      <c r="E10671" s="346" t="s">
        <v>386</v>
      </c>
      <c r="F10671" s="346" t="s">
        <v>919</v>
      </c>
      <c r="G10671" s="342">
        <f t="shared" si="337"/>
        <v>16.268718402751698</v>
      </c>
      <c r="H10671" s="342">
        <f t="shared" si="336"/>
        <v>308.76871840275169</v>
      </c>
      <c r="I10671" s="190"/>
      <c r="J10671" s="347">
        <v>6</v>
      </c>
    </row>
    <row r="10672" spans="1:10" ht="13.5" hidden="1" customHeight="1" thickBot="1">
      <c r="A10672" s="410"/>
      <c r="B10672" s="183">
        <v>0</v>
      </c>
      <c r="C10672" s="184">
        <v>292.5</v>
      </c>
      <c r="D10672" s="346" t="s">
        <v>390</v>
      </c>
      <c r="E10672" s="346" t="s">
        <v>386</v>
      </c>
      <c r="F10672" s="346" t="s">
        <v>920</v>
      </c>
      <c r="G10672" s="342">
        <f t="shared" si="337"/>
        <v>16.268718402751698</v>
      </c>
      <c r="H10672" s="342">
        <f t="shared" si="336"/>
        <v>308.76871840275169</v>
      </c>
      <c r="I10672" s="190"/>
      <c r="J10672" s="347">
        <v>6</v>
      </c>
    </row>
    <row r="10673" spans="1:10" ht="13.5" hidden="1" customHeight="1" thickBot="1">
      <c r="A10673" s="410"/>
      <c r="B10673" s="183">
        <v>0</v>
      </c>
      <c r="C10673" s="184">
        <v>292.5</v>
      </c>
      <c r="D10673" s="346" t="s">
        <v>390</v>
      </c>
      <c r="E10673" s="346" t="s">
        <v>386</v>
      </c>
      <c r="F10673" s="346" t="s">
        <v>858</v>
      </c>
      <c r="G10673" s="342">
        <f t="shared" si="337"/>
        <v>16.268718402751698</v>
      </c>
      <c r="H10673" s="342">
        <f t="shared" si="336"/>
        <v>308.76871840275169</v>
      </c>
      <c r="I10673" s="190"/>
      <c r="J10673" s="347">
        <v>6</v>
      </c>
    </row>
    <row r="10674" spans="1:10" ht="13.5" hidden="1" customHeight="1" thickBot="1">
      <c r="A10674" s="410"/>
      <c r="B10674" s="183">
        <v>28</v>
      </c>
      <c r="C10674" s="184">
        <v>1276.2</v>
      </c>
      <c r="D10674" s="346" t="s">
        <v>391</v>
      </c>
      <c r="E10674" s="346" t="s">
        <v>386</v>
      </c>
      <c r="F10674" s="346" t="s">
        <v>817</v>
      </c>
      <c r="G10674" s="342">
        <f t="shared" si="337"/>
        <v>70.981669831082797</v>
      </c>
      <c r="H10674" s="342">
        <f t="shared" si="336"/>
        <v>1347.1816698310829</v>
      </c>
      <c r="I10674" s="190"/>
      <c r="J10674" s="347">
        <v>6</v>
      </c>
    </row>
    <row r="10675" spans="1:10" ht="13.5" hidden="1" customHeight="1" thickBot="1">
      <c r="A10675" s="410"/>
      <c r="B10675" s="183">
        <v>36</v>
      </c>
      <c r="C10675" s="184">
        <v>1451.43</v>
      </c>
      <c r="D10675" s="346" t="s">
        <v>391</v>
      </c>
      <c r="E10675" s="346" t="s">
        <v>386</v>
      </c>
      <c r="F10675" s="346" t="s">
        <v>818</v>
      </c>
      <c r="G10675" s="342">
        <f t="shared" si="337"/>
        <v>80.727883594208194</v>
      </c>
      <c r="H10675" s="342">
        <f t="shared" si="336"/>
        <v>1532.1578835942082</v>
      </c>
      <c r="I10675" s="190"/>
      <c r="J10675" s="347">
        <v>6</v>
      </c>
    </row>
    <row r="10676" spans="1:10" ht="13.5" hidden="1" customHeight="1" thickBot="1">
      <c r="A10676" s="410"/>
      <c r="B10676" s="183">
        <v>34.4</v>
      </c>
      <c r="C10676" s="184">
        <v>1470.67</v>
      </c>
      <c r="D10676" s="346" t="s">
        <v>391</v>
      </c>
      <c r="E10676" s="346" t="s">
        <v>386</v>
      </c>
      <c r="F10676" s="346" t="s">
        <v>819</v>
      </c>
      <c r="G10676" s="342">
        <f t="shared" si="337"/>
        <v>81.798003738033643</v>
      </c>
      <c r="H10676" s="342">
        <f t="shared" si="336"/>
        <v>1552.4680037380338</v>
      </c>
      <c r="I10676" s="190"/>
      <c r="J10676" s="347">
        <v>6</v>
      </c>
    </row>
    <row r="10677" spans="1:10" ht="13.5" hidden="1" customHeight="1" thickBot="1">
      <c r="A10677" s="410"/>
      <c r="B10677" s="183">
        <v>34.4</v>
      </c>
      <c r="C10677" s="184">
        <v>1470.67</v>
      </c>
      <c r="D10677" s="346" t="s">
        <v>391</v>
      </c>
      <c r="E10677" s="346" t="s">
        <v>386</v>
      </c>
      <c r="F10677" s="346" t="s">
        <v>820</v>
      </c>
      <c r="G10677" s="342">
        <f t="shared" si="337"/>
        <v>81.798003738033643</v>
      </c>
      <c r="H10677" s="342">
        <f t="shared" si="336"/>
        <v>1552.4680037380338</v>
      </c>
      <c r="I10677" s="190"/>
      <c r="J10677" s="347">
        <v>6</v>
      </c>
    </row>
    <row r="10678" spans="1:10" ht="13.5" hidden="1" customHeight="1" thickBot="1">
      <c r="A10678" s="410"/>
      <c r="B10678" s="183">
        <v>34.4</v>
      </c>
      <c r="C10678" s="184">
        <v>1470.67</v>
      </c>
      <c r="D10678" s="346" t="s">
        <v>391</v>
      </c>
      <c r="E10678" s="346" t="s">
        <v>386</v>
      </c>
      <c r="F10678" s="346" t="s">
        <v>821</v>
      </c>
      <c r="G10678" s="342">
        <f t="shared" si="337"/>
        <v>81.798003738033643</v>
      </c>
      <c r="H10678" s="342">
        <f t="shared" si="336"/>
        <v>1552.4680037380338</v>
      </c>
      <c r="I10678" s="190"/>
      <c r="J10678" s="347">
        <v>6</v>
      </c>
    </row>
    <row r="10679" spans="1:10" ht="13.5" hidden="1" customHeight="1" thickBot="1">
      <c r="A10679" s="410"/>
      <c r="B10679" s="183">
        <v>70.400000000000006</v>
      </c>
      <c r="C10679" s="184">
        <v>2990.8</v>
      </c>
      <c r="D10679" s="346" t="s">
        <v>391</v>
      </c>
      <c r="E10679" s="346" t="s">
        <v>386</v>
      </c>
      <c r="F10679" s="346" t="s">
        <v>919</v>
      </c>
      <c r="G10679" s="342">
        <f t="shared" si="337"/>
        <v>166.34695042375992</v>
      </c>
      <c r="H10679" s="342">
        <f t="shared" si="336"/>
        <v>3157.1469504237602</v>
      </c>
      <c r="I10679" s="190"/>
      <c r="J10679" s="347">
        <v>6</v>
      </c>
    </row>
    <row r="10680" spans="1:10" ht="13.5" hidden="1" customHeight="1" thickBot="1">
      <c r="A10680" s="410"/>
      <c r="B10680" s="183">
        <v>78.400000000000006</v>
      </c>
      <c r="C10680" s="184">
        <v>3238.17</v>
      </c>
      <c r="D10680" s="346" t="s">
        <v>391</v>
      </c>
      <c r="E10680" s="346" t="s">
        <v>386</v>
      </c>
      <c r="F10680" s="346" t="s">
        <v>858</v>
      </c>
      <c r="G10680" s="342">
        <f t="shared" si="337"/>
        <v>180.10555853072981</v>
      </c>
      <c r="H10680" s="342">
        <f t="shared" si="336"/>
        <v>3418.27555853073</v>
      </c>
      <c r="I10680" s="190"/>
      <c r="J10680" s="347">
        <v>6</v>
      </c>
    </row>
    <row r="10681" spans="1:10" ht="13.5" hidden="1" customHeight="1" thickBot="1">
      <c r="A10681" s="410"/>
      <c r="B10681" s="183">
        <v>70.67</v>
      </c>
      <c r="C10681" s="184">
        <v>1547.96</v>
      </c>
      <c r="D10681" s="346" t="s">
        <v>384</v>
      </c>
      <c r="E10681" s="346" t="s">
        <v>386</v>
      </c>
      <c r="F10681" s="346" t="s">
        <v>825</v>
      </c>
      <c r="G10681" s="342">
        <f t="shared" si="337"/>
        <v>86.096838764866732</v>
      </c>
      <c r="H10681" s="342">
        <f t="shared" si="336"/>
        <v>1634.0568387648668</v>
      </c>
      <c r="I10681" s="190"/>
      <c r="J10681" s="347">
        <v>6</v>
      </c>
    </row>
    <row r="10682" spans="1:10" ht="13.5" hidden="1" customHeight="1" thickBot="1">
      <c r="A10682" s="410"/>
      <c r="B10682" s="183">
        <v>78.67</v>
      </c>
      <c r="C10682" s="184">
        <v>1723.19</v>
      </c>
      <c r="D10682" s="346" t="s">
        <v>384</v>
      </c>
      <c r="E10682" s="346" t="s">
        <v>386</v>
      </c>
      <c r="F10682" s="346" t="s">
        <v>818</v>
      </c>
      <c r="G10682" s="342">
        <f t="shared" si="337"/>
        <v>95.843052527992128</v>
      </c>
      <c r="H10682" s="342">
        <f t="shared" si="336"/>
        <v>1819.0330525279921</v>
      </c>
      <c r="I10682" s="190"/>
      <c r="J10682" s="347">
        <v>6</v>
      </c>
    </row>
    <row r="10683" spans="1:10" ht="13.5" hidden="1" customHeight="1" thickBot="1">
      <c r="A10683" s="410"/>
      <c r="B10683" s="183">
        <v>0</v>
      </c>
      <c r="C10683" s="184">
        <v>126.41</v>
      </c>
      <c r="D10683" s="346" t="s">
        <v>418</v>
      </c>
      <c r="E10683" s="346" t="s">
        <v>386</v>
      </c>
      <c r="F10683" s="346" t="s">
        <v>818</v>
      </c>
      <c r="G10683" s="342">
        <f t="shared" si="337"/>
        <v>7.0308673274934774</v>
      </c>
      <c r="H10683" s="342">
        <f t="shared" si="336"/>
        <v>133.44086732749346</v>
      </c>
      <c r="I10683" s="190"/>
      <c r="J10683" s="347">
        <v>6</v>
      </c>
    </row>
    <row r="10684" spans="1:10" ht="13.5" hidden="1" customHeight="1" thickBot="1">
      <c r="A10684" s="410"/>
      <c r="B10684" s="183">
        <v>232.57</v>
      </c>
      <c r="C10684" s="184">
        <v>9821.67</v>
      </c>
      <c r="D10684" s="346" t="s">
        <v>385</v>
      </c>
      <c r="E10684" s="346" t="s">
        <v>386</v>
      </c>
      <c r="F10684" s="346" t="s">
        <v>817</v>
      </c>
      <c r="G10684" s="342">
        <f t="shared" si="337"/>
        <v>546.27686658035645</v>
      </c>
      <c r="H10684" s="342">
        <f t="shared" si="336"/>
        <v>10367.946866580356</v>
      </c>
      <c r="I10684" s="190"/>
      <c r="J10684" s="347">
        <v>6</v>
      </c>
    </row>
    <row r="10685" spans="1:10" ht="13.5" hidden="1" customHeight="1" thickBot="1">
      <c r="A10685" s="410"/>
      <c r="B10685" s="183">
        <v>296.97000000000003</v>
      </c>
      <c r="C10685" s="184">
        <v>13685.97</v>
      </c>
      <c r="D10685" s="346" t="s">
        <v>385</v>
      </c>
      <c r="E10685" s="346" t="s">
        <v>386</v>
      </c>
      <c r="F10685" s="346" t="s">
        <v>822</v>
      </c>
      <c r="G10685" s="342">
        <f t="shared" si="337"/>
        <v>761.20749401199191</v>
      </c>
      <c r="H10685" s="342">
        <f t="shared" si="336"/>
        <v>14447.17749401199</v>
      </c>
      <c r="I10685" s="190"/>
      <c r="J10685" s="347">
        <v>6</v>
      </c>
    </row>
    <row r="10686" spans="1:10" ht="13.5" hidden="1" customHeight="1" thickBot="1">
      <c r="A10686" s="410"/>
      <c r="B10686" s="183">
        <v>291.77</v>
      </c>
      <c r="C10686" s="184">
        <v>13512.22</v>
      </c>
      <c r="D10686" s="346" t="s">
        <v>385</v>
      </c>
      <c r="E10686" s="346" t="s">
        <v>386</v>
      </c>
      <c r="F10686" s="346" t="s">
        <v>823</v>
      </c>
      <c r="G10686" s="342">
        <f t="shared" si="337"/>
        <v>751.54359718300702</v>
      </c>
      <c r="H10686" s="342">
        <f t="shared" si="336"/>
        <v>14263.763597183006</v>
      </c>
      <c r="I10686" s="190"/>
      <c r="J10686" s="347">
        <v>6</v>
      </c>
    </row>
    <row r="10687" spans="1:10" ht="13.5" hidden="1" customHeight="1" thickBot="1">
      <c r="A10687" s="410"/>
      <c r="B10687" s="183">
        <v>298.17</v>
      </c>
      <c r="C10687" s="184">
        <v>13652.41</v>
      </c>
      <c r="D10687" s="346" t="s">
        <v>385</v>
      </c>
      <c r="E10687" s="346" t="s">
        <v>386</v>
      </c>
      <c r="F10687" s="346" t="s">
        <v>824</v>
      </c>
      <c r="G10687" s="342">
        <f t="shared" si="337"/>
        <v>759.34090191080782</v>
      </c>
      <c r="H10687" s="342">
        <f t="shared" si="336"/>
        <v>14411.750901910807</v>
      </c>
      <c r="I10687" s="190"/>
      <c r="J10687" s="347">
        <v>6</v>
      </c>
    </row>
    <row r="10688" spans="1:10" ht="13.5" hidden="1" customHeight="1" thickBot="1">
      <c r="A10688" s="410"/>
      <c r="B10688" s="183">
        <v>269.97000000000003</v>
      </c>
      <c r="C10688" s="184">
        <v>11944.29</v>
      </c>
      <c r="D10688" s="346" t="s">
        <v>385</v>
      </c>
      <c r="E10688" s="346" t="s">
        <v>386</v>
      </c>
      <c r="F10688" s="346" t="s">
        <v>825</v>
      </c>
      <c r="G10688" s="342">
        <f t="shared" si="337"/>
        <v>664.33603600274557</v>
      </c>
      <c r="H10688" s="342">
        <f t="shared" si="336"/>
        <v>12608.626036002746</v>
      </c>
      <c r="I10688" s="190"/>
      <c r="J10688" s="347">
        <v>6</v>
      </c>
    </row>
    <row r="10689" spans="1:10" ht="13.5" hidden="1" customHeight="1" thickBot="1">
      <c r="A10689" s="410"/>
      <c r="B10689" s="183">
        <v>223.57</v>
      </c>
      <c r="C10689" s="184">
        <v>10712.67</v>
      </c>
      <c r="D10689" s="346" t="s">
        <v>385</v>
      </c>
      <c r="E10689" s="346" t="s">
        <v>386</v>
      </c>
      <c r="F10689" s="346" t="s">
        <v>818</v>
      </c>
      <c r="G10689" s="342">
        <f t="shared" si="337"/>
        <v>595.8338857148924</v>
      </c>
      <c r="H10689" s="342">
        <f t="shared" si="336"/>
        <v>11308.503885714892</v>
      </c>
      <c r="I10689" s="190"/>
      <c r="J10689" s="347">
        <v>6</v>
      </c>
    </row>
    <row r="10690" spans="1:10" ht="13.5" hidden="1" customHeight="1" thickBot="1">
      <c r="A10690" s="410"/>
      <c r="B10690" s="183">
        <v>328.99</v>
      </c>
      <c r="C10690" s="184">
        <v>14329.76</v>
      </c>
      <c r="D10690" s="346" t="s">
        <v>385</v>
      </c>
      <c r="E10690" s="346" t="s">
        <v>386</v>
      </c>
      <c r="F10690" s="346" t="s">
        <v>826</v>
      </c>
      <c r="G10690" s="342">
        <f t="shared" si="337"/>
        <v>797.01480416757317</v>
      </c>
      <c r="H10690" s="342">
        <f t="shared" si="336"/>
        <v>15126.774804167573</v>
      </c>
      <c r="I10690" s="190"/>
      <c r="J10690" s="347">
        <v>6</v>
      </c>
    </row>
    <row r="10691" spans="1:10" ht="13.5" hidden="1" customHeight="1" thickBot="1">
      <c r="A10691" s="410"/>
      <c r="B10691" s="183">
        <v>334.42</v>
      </c>
      <c r="C10691" s="184">
        <v>14557.47</v>
      </c>
      <c r="D10691" s="346" t="s">
        <v>385</v>
      </c>
      <c r="E10691" s="346" t="s">
        <v>386</v>
      </c>
      <c r="F10691" s="346" t="s">
        <v>827</v>
      </c>
      <c r="G10691" s="342">
        <f t="shared" si="337"/>
        <v>809.67993191967776</v>
      </c>
      <c r="H10691" s="342">
        <f t="shared" si="336"/>
        <v>15367.149931919677</v>
      </c>
      <c r="I10691" s="190"/>
      <c r="J10691" s="347">
        <v>6</v>
      </c>
    </row>
    <row r="10692" spans="1:10" ht="13.5" hidden="1" customHeight="1" thickBot="1">
      <c r="A10692" s="410"/>
      <c r="B10692" s="183">
        <v>294.17</v>
      </c>
      <c r="C10692" s="184">
        <v>12008</v>
      </c>
      <c r="D10692" s="346" t="s">
        <v>385</v>
      </c>
      <c r="E10692" s="346" t="s">
        <v>386</v>
      </c>
      <c r="F10692" s="346" t="s">
        <v>828</v>
      </c>
      <c r="G10692" s="342">
        <f t="shared" si="337"/>
        <v>667.8795575392902</v>
      </c>
      <c r="H10692" s="342">
        <f t="shared" si="336"/>
        <v>12675.879557539291</v>
      </c>
      <c r="I10692" s="190"/>
      <c r="J10692" s="347">
        <v>6</v>
      </c>
    </row>
    <row r="10693" spans="1:10" ht="13.5" hidden="1" customHeight="1" thickBot="1">
      <c r="A10693" s="410"/>
      <c r="B10693" s="183">
        <v>305.81</v>
      </c>
      <c r="C10693" s="184">
        <v>12578.08</v>
      </c>
      <c r="D10693" s="346" t="s">
        <v>385</v>
      </c>
      <c r="E10693" s="346" t="s">
        <v>386</v>
      </c>
      <c r="F10693" s="346" t="s">
        <v>819</v>
      </c>
      <c r="G10693" s="342">
        <f t="shared" si="337"/>
        <v>699.58715065737795</v>
      </c>
      <c r="H10693" s="342">
        <f t="shared" si="336"/>
        <v>13277.667150657378</v>
      </c>
      <c r="I10693" s="190"/>
      <c r="J10693" s="347">
        <v>6</v>
      </c>
    </row>
    <row r="10694" spans="1:10" ht="13.5" hidden="1" customHeight="1" thickBot="1">
      <c r="A10694" s="410"/>
      <c r="B10694" s="183">
        <v>361.91</v>
      </c>
      <c r="C10694" s="184">
        <v>15298.72</v>
      </c>
      <c r="D10694" s="346" t="s">
        <v>385</v>
      </c>
      <c r="E10694" s="346" t="s">
        <v>386</v>
      </c>
      <c r="F10694" s="346" t="s">
        <v>829</v>
      </c>
      <c r="G10694" s="342">
        <f t="shared" si="337"/>
        <v>850.90792342750581</v>
      </c>
      <c r="H10694" s="342">
        <f t="shared" si="336"/>
        <v>16149.627923427504</v>
      </c>
      <c r="I10694" s="190"/>
      <c r="J10694" s="347">
        <v>6</v>
      </c>
    </row>
    <row r="10695" spans="1:10" ht="13.5" hidden="1" customHeight="1" thickBot="1">
      <c r="A10695" s="410"/>
      <c r="B10695" s="183">
        <v>363.71</v>
      </c>
      <c r="C10695" s="184">
        <v>15451.57</v>
      </c>
      <c r="D10695" s="346" t="s">
        <v>385</v>
      </c>
      <c r="E10695" s="346" t="s">
        <v>386</v>
      </c>
      <c r="F10695" s="346" t="s">
        <v>830</v>
      </c>
      <c r="G10695" s="342">
        <f t="shared" si="337"/>
        <v>859.40937165950777</v>
      </c>
      <c r="H10695" s="342">
        <f t="shared" si="336"/>
        <v>16310.979371659507</v>
      </c>
      <c r="I10695" s="190"/>
      <c r="J10695" s="347">
        <v>6</v>
      </c>
    </row>
    <row r="10696" spans="1:10" ht="13.5" hidden="1" customHeight="1" thickBot="1">
      <c r="A10696" s="410"/>
      <c r="B10696" s="183">
        <v>315.11</v>
      </c>
      <c r="C10696" s="184">
        <v>13818.9</v>
      </c>
      <c r="D10696" s="346" t="s">
        <v>385</v>
      </c>
      <c r="E10696" s="346" t="s">
        <v>386</v>
      </c>
      <c r="F10696" s="346" t="s">
        <v>820</v>
      </c>
      <c r="G10696" s="342">
        <f t="shared" si="337"/>
        <v>768.60100080610403</v>
      </c>
      <c r="H10696" s="342">
        <f t="shared" si="336"/>
        <v>14587.501000806104</v>
      </c>
      <c r="I10696" s="190"/>
      <c r="J10696" s="347">
        <v>6</v>
      </c>
    </row>
    <row r="10697" spans="1:10" ht="13.5" hidden="1" customHeight="1" thickBot="1">
      <c r="A10697" s="410"/>
      <c r="B10697" s="183">
        <v>340.71</v>
      </c>
      <c r="C10697" s="184">
        <v>14979.82</v>
      </c>
      <c r="D10697" s="346" t="s">
        <v>385</v>
      </c>
      <c r="E10697" s="346" t="s">
        <v>386</v>
      </c>
      <c r="F10697" s="346" t="s">
        <v>805</v>
      </c>
      <c r="G10697" s="342">
        <f t="shared" si="337"/>
        <v>833.1708489022493</v>
      </c>
      <c r="H10697" s="342">
        <f t="shared" si="336"/>
        <v>15812.990848902249</v>
      </c>
      <c r="I10697" s="190"/>
      <c r="J10697" s="347">
        <v>6</v>
      </c>
    </row>
    <row r="10698" spans="1:10" ht="13.5" hidden="1" customHeight="1" thickBot="1">
      <c r="A10698" s="410"/>
      <c r="B10698" s="183">
        <v>301.91000000000003</v>
      </c>
      <c r="C10698" s="184">
        <v>13587.67</v>
      </c>
      <c r="D10698" s="346" t="s">
        <v>385</v>
      </c>
      <c r="E10698" s="346" t="s">
        <v>386</v>
      </c>
      <c r="F10698" s="346" t="s">
        <v>831</v>
      </c>
      <c r="G10698" s="342">
        <f t="shared" si="337"/>
        <v>755.74009223766552</v>
      </c>
      <c r="H10698" s="342">
        <f t="shared" si="336"/>
        <v>14343.410092237666</v>
      </c>
      <c r="I10698" s="190"/>
      <c r="J10698" s="347">
        <v>6</v>
      </c>
    </row>
    <row r="10699" spans="1:10" ht="13.5" hidden="1" customHeight="1" thickBot="1">
      <c r="A10699" s="410"/>
      <c r="B10699" s="183">
        <v>372.71</v>
      </c>
      <c r="C10699" s="184">
        <v>15932.73</v>
      </c>
      <c r="D10699" s="346" t="s">
        <v>385</v>
      </c>
      <c r="E10699" s="346" t="s">
        <v>386</v>
      </c>
      <c r="F10699" s="346" t="s">
        <v>832</v>
      </c>
      <c r="G10699" s="342">
        <f t="shared" si="337"/>
        <v>886.17127438315913</v>
      </c>
      <c r="H10699" s="342">
        <f t="shared" ref="H10699:H10762" si="338">+G10699+C10699</f>
        <v>16818.901274383159</v>
      </c>
      <c r="I10699" s="190"/>
      <c r="J10699" s="347">
        <v>6</v>
      </c>
    </row>
    <row r="10700" spans="1:10" ht="13.5" hidden="1" customHeight="1" thickBot="1">
      <c r="A10700" s="410"/>
      <c r="B10700" s="183">
        <v>326.70999999999998</v>
      </c>
      <c r="C10700" s="184">
        <v>14138.03</v>
      </c>
      <c r="D10700" s="346" t="s">
        <v>385</v>
      </c>
      <c r="E10700" s="346" t="s">
        <v>386</v>
      </c>
      <c r="F10700" s="346" t="s">
        <v>821</v>
      </c>
      <c r="G10700" s="342">
        <f t="shared" si="337"/>
        <v>786.35086782788233</v>
      </c>
      <c r="H10700" s="342">
        <f t="shared" si="338"/>
        <v>14924.380867827884</v>
      </c>
      <c r="I10700" s="190"/>
      <c r="J10700" s="347">
        <v>6</v>
      </c>
    </row>
    <row r="10701" spans="1:10" ht="13.5" hidden="1" customHeight="1" thickBot="1">
      <c r="A10701" s="410"/>
      <c r="B10701" s="183">
        <v>355.11</v>
      </c>
      <c r="C10701" s="184">
        <v>15114.61</v>
      </c>
      <c r="D10701" s="346" t="s">
        <v>385</v>
      </c>
      <c r="E10701" s="346" t="s">
        <v>386</v>
      </c>
      <c r="F10701" s="346" t="s">
        <v>833</v>
      </c>
      <c r="G10701" s="342">
        <f t="shared" si="337"/>
        <v>840.66780805953795</v>
      </c>
      <c r="H10701" s="342">
        <f t="shared" si="338"/>
        <v>15955.277808059538</v>
      </c>
      <c r="I10701" s="190"/>
      <c r="J10701" s="347">
        <v>6</v>
      </c>
    </row>
    <row r="10702" spans="1:10" ht="13.5" hidden="1" customHeight="1" thickBot="1">
      <c r="A10702" s="410"/>
      <c r="B10702" s="183">
        <v>367.91</v>
      </c>
      <c r="C10702" s="184">
        <v>15632.24</v>
      </c>
      <c r="D10702" s="346" t="s">
        <v>385</v>
      </c>
      <c r="E10702" s="346" t="s">
        <v>386</v>
      </c>
      <c r="F10702" s="346" t="s">
        <v>916</v>
      </c>
      <c r="G10702" s="342">
        <f t="shared" si="337"/>
        <v>869.45815577514941</v>
      </c>
      <c r="H10702" s="342">
        <f t="shared" si="338"/>
        <v>16501.69815577515</v>
      </c>
      <c r="I10702" s="190"/>
      <c r="J10702" s="347">
        <v>6</v>
      </c>
    </row>
    <row r="10703" spans="1:10" ht="13.5" hidden="1" customHeight="1" thickBot="1">
      <c r="A10703" s="410"/>
      <c r="B10703" s="183">
        <v>359.91</v>
      </c>
      <c r="C10703" s="184">
        <v>15647.45</v>
      </c>
      <c r="D10703" s="346" t="s">
        <v>385</v>
      </c>
      <c r="E10703" s="346" t="s">
        <v>386</v>
      </c>
      <c r="F10703" s="346" t="s">
        <v>917</v>
      </c>
      <c r="G10703" s="342">
        <f t="shared" ref="G10703:G10766" si="339">+(C10703/$C$12584)*1312742.08</f>
        <v>870.30412913209261</v>
      </c>
      <c r="H10703" s="342">
        <f t="shared" si="338"/>
        <v>16517.754129132092</v>
      </c>
      <c r="I10703" s="190"/>
      <c r="J10703" s="347">
        <v>6</v>
      </c>
    </row>
    <row r="10704" spans="1:10" ht="13.5" hidden="1" customHeight="1" thickBot="1">
      <c r="A10704" s="410"/>
      <c r="B10704" s="183">
        <v>358.18</v>
      </c>
      <c r="C10704" s="184">
        <v>15325.2</v>
      </c>
      <c r="D10704" s="346" t="s">
        <v>385</v>
      </c>
      <c r="E10704" s="346" t="s">
        <v>386</v>
      </c>
      <c r="F10704" s="346" t="s">
        <v>918</v>
      </c>
      <c r="G10704" s="342">
        <f t="shared" si="339"/>
        <v>852.38072911401832</v>
      </c>
      <c r="H10704" s="342">
        <f t="shared" si="338"/>
        <v>16177.580729114019</v>
      </c>
      <c r="I10704" s="190"/>
      <c r="J10704" s="347">
        <v>6</v>
      </c>
    </row>
    <row r="10705" spans="1:10" ht="13.5" hidden="1" customHeight="1" thickBot="1">
      <c r="A10705" s="410"/>
      <c r="B10705" s="183">
        <v>299.38</v>
      </c>
      <c r="C10705" s="184">
        <v>12772.17</v>
      </c>
      <c r="D10705" s="346" t="s">
        <v>385</v>
      </c>
      <c r="E10705" s="346" t="s">
        <v>386</v>
      </c>
      <c r="F10705" s="346" t="s">
        <v>919</v>
      </c>
      <c r="G10705" s="342">
        <f t="shared" si="339"/>
        <v>710.38234913529277</v>
      </c>
      <c r="H10705" s="342">
        <f t="shared" si="338"/>
        <v>13482.552349135292</v>
      </c>
      <c r="I10705" s="190"/>
      <c r="J10705" s="347">
        <v>6</v>
      </c>
    </row>
    <row r="10706" spans="1:10" ht="13.5" hidden="1" customHeight="1" thickBot="1">
      <c r="A10706" s="410"/>
      <c r="B10706" s="183">
        <v>382.71</v>
      </c>
      <c r="C10706" s="184">
        <v>15883.39</v>
      </c>
      <c r="D10706" s="346" t="s">
        <v>385</v>
      </c>
      <c r="E10706" s="346" t="s">
        <v>386</v>
      </c>
      <c r="F10706" s="346" t="s">
        <v>920</v>
      </c>
      <c r="G10706" s="342">
        <f t="shared" si="339"/>
        <v>883.42700578147787</v>
      </c>
      <c r="H10706" s="342">
        <f t="shared" si="338"/>
        <v>16766.817005781479</v>
      </c>
      <c r="I10706" s="190"/>
      <c r="J10706" s="347">
        <v>6</v>
      </c>
    </row>
    <row r="10707" spans="1:10" ht="13.5" hidden="1" customHeight="1" thickBot="1">
      <c r="A10707" s="410"/>
      <c r="B10707" s="183">
        <v>315.51</v>
      </c>
      <c r="C10707" s="184">
        <v>13548.15</v>
      </c>
      <c r="D10707" s="346" t="s">
        <v>385</v>
      </c>
      <c r="E10707" s="346" t="s">
        <v>386</v>
      </c>
      <c r="F10707" s="346" t="s">
        <v>858</v>
      </c>
      <c r="G10707" s="342">
        <f t="shared" si="339"/>
        <v>753.54200761791594</v>
      </c>
      <c r="H10707" s="342">
        <f t="shared" si="338"/>
        <v>14301.692007617916</v>
      </c>
      <c r="I10707" s="190"/>
      <c r="J10707" s="347">
        <v>6</v>
      </c>
    </row>
    <row r="10708" spans="1:10" ht="13.5" hidden="1" customHeight="1" thickBot="1">
      <c r="A10708" s="410"/>
      <c r="B10708" s="183">
        <v>14.2</v>
      </c>
      <c r="C10708" s="184">
        <v>400.8</v>
      </c>
      <c r="D10708" s="346" t="s">
        <v>834</v>
      </c>
      <c r="E10708" s="346" t="s">
        <v>386</v>
      </c>
      <c r="F10708" s="346" t="s">
        <v>818</v>
      </c>
      <c r="G10708" s="342">
        <f t="shared" si="339"/>
        <v>22.292315678026942</v>
      </c>
      <c r="H10708" s="342">
        <f t="shared" si="338"/>
        <v>423.09231567802698</v>
      </c>
      <c r="I10708" s="190"/>
      <c r="J10708" s="347">
        <v>6</v>
      </c>
    </row>
    <row r="10709" spans="1:10" ht="13.5" hidden="1" customHeight="1" thickBot="1">
      <c r="A10709" s="410"/>
      <c r="B10709" s="183">
        <v>6.4</v>
      </c>
      <c r="C10709" s="184">
        <v>258.82</v>
      </c>
      <c r="D10709" s="346" t="s">
        <v>834</v>
      </c>
      <c r="E10709" s="346" t="s">
        <v>386</v>
      </c>
      <c r="F10709" s="346" t="s">
        <v>805</v>
      </c>
      <c r="G10709" s="342">
        <f t="shared" si="339"/>
        <v>14.39545195555622</v>
      </c>
      <c r="H10709" s="342">
        <f t="shared" si="338"/>
        <v>273.2154519555562</v>
      </c>
      <c r="I10709" s="190"/>
      <c r="J10709" s="347">
        <v>6</v>
      </c>
    </row>
    <row r="10710" spans="1:10" ht="13.5" hidden="1" customHeight="1" thickBot="1">
      <c r="A10710" s="410"/>
      <c r="B10710" s="183">
        <v>11.6</v>
      </c>
      <c r="C10710" s="184">
        <v>437.78</v>
      </c>
      <c r="D10710" s="346" t="s">
        <v>834</v>
      </c>
      <c r="E10710" s="346" t="s">
        <v>386</v>
      </c>
      <c r="F10710" s="346" t="s">
        <v>831</v>
      </c>
      <c r="G10710" s="342">
        <f t="shared" si="339"/>
        <v>24.349126640535513</v>
      </c>
      <c r="H10710" s="342">
        <f t="shared" si="338"/>
        <v>462.1291266405355</v>
      </c>
      <c r="I10710" s="190"/>
      <c r="J10710" s="347">
        <v>6</v>
      </c>
    </row>
    <row r="10711" spans="1:10" ht="13.5" hidden="1" customHeight="1" thickBot="1">
      <c r="A10711" s="410"/>
      <c r="B10711" s="183">
        <v>6.4</v>
      </c>
      <c r="C10711" s="184">
        <v>145.1</v>
      </c>
      <c r="D10711" s="346" t="s">
        <v>834</v>
      </c>
      <c r="E10711" s="346" t="s">
        <v>386</v>
      </c>
      <c r="F10711" s="346" t="s">
        <v>821</v>
      </c>
      <c r="G10711" s="342">
        <f t="shared" si="339"/>
        <v>8.0703967187667391</v>
      </c>
      <c r="H10711" s="342">
        <f t="shared" si="338"/>
        <v>153.17039671876674</v>
      </c>
      <c r="I10711" s="190"/>
      <c r="J10711" s="347">
        <v>6</v>
      </c>
    </row>
    <row r="10712" spans="1:10" ht="13.5" hidden="1" customHeight="1" thickBot="1">
      <c r="A10712" s="410"/>
      <c r="B10712" s="183">
        <v>4.8</v>
      </c>
      <c r="C10712" s="184">
        <v>300.49</v>
      </c>
      <c r="D10712" s="346" t="s">
        <v>834</v>
      </c>
      <c r="E10712" s="346" t="s">
        <v>386</v>
      </c>
      <c r="F10712" s="346" t="s">
        <v>916</v>
      </c>
      <c r="G10712" s="342">
        <f t="shared" si="339"/>
        <v>16.713118608009768</v>
      </c>
      <c r="H10712" s="342">
        <f t="shared" si="338"/>
        <v>317.20311860800979</v>
      </c>
      <c r="I10712" s="190"/>
      <c r="J10712" s="347">
        <v>6</v>
      </c>
    </row>
    <row r="10713" spans="1:10" ht="13.5" hidden="1" customHeight="1" thickBot="1">
      <c r="A10713" s="410"/>
      <c r="B10713" s="183">
        <v>5.2</v>
      </c>
      <c r="C10713" s="184">
        <v>178.96</v>
      </c>
      <c r="D10713" s="346" t="s">
        <v>834</v>
      </c>
      <c r="E10713" s="346" t="s">
        <v>386</v>
      </c>
      <c r="F10713" s="346" t="s">
        <v>918</v>
      </c>
      <c r="G10713" s="342">
        <f t="shared" si="339"/>
        <v>9.9536746849792959</v>
      </c>
      <c r="H10713" s="342">
        <f t="shared" si="338"/>
        <v>188.9136746849793</v>
      </c>
      <c r="I10713" s="190"/>
      <c r="J10713" s="347">
        <v>6</v>
      </c>
    </row>
    <row r="10714" spans="1:10" ht="13.5" hidden="1" customHeight="1" thickBot="1">
      <c r="A10714" s="410"/>
      <c r="B10714" s="183">
        <v>19.2</v>
      </c>
      <c r="C10714" s="184">
        <v>776.44</v>
      </c>
      <c r="D10714" s="346" t="s">
        <v>834</v>
      </c>
      <c r="E10714" s="346" t="s">
        <v>386</v>
      </c>
      <c r="F10714" s="346" t="s">
        <v>920</v>
      </c>
      <c r="G10714" s="342">
        <f t="shared" si="339"/>
        <v>43.185243475666766</v>
      </c>
      <c r="H10714" s="342">
        <f t="shared" si="338"/>
        <v>819.62524347566682</v>
      </c>
      <c r="I10714" s="190"/>
      <c r="J10714" s="347">
        <v>6</v>
      </c>
    </row>
    <row r="10715" spans="1:10" ht="13.5" hidden="1" customHeight="1" thickBot="1">
      <c r="A10715" s="410"/>
      <c r="B10715" s="183">
        <v>24.4</v>
      </c>
      <c r="C10715" s="184">
        <v>609.34</v>
      </c>
      <c r="D10715" s="346" t="s">
        <v>834</v>
      </c>
      <c r="E10715" s="346" t="s">
        <v>386</v>
      </c>
      <c r="F10715" s="346" t="s">
        <v>858</v>
      </c>
      <c r="G10715" s="342">
        <f t="shared" si="339"/>
        <v>33.891216654812716</v>
      </c>
      <c r="H10715" s="342">
        <f t="shared" si="338"/>
        <v>643.23121665481278</v>
      </c>
      <c r="I10715" s="190"/>
      <c r="J10715" s="347">
        <v>6</v>
      </c>
    </row>
    <row r="10716" spans="1:10" ht="13.5" hidden="1" customHeight="1" thickBot="1">
      <c r="A10716" s="410"/>
      <c r="B10716" s="183">
        <v>10.4</v>
      </c>
      <c r="C10716" s="184">
        <v>347.49</v>
      </c>
      <c r="D10716" s="346" t="s">
        <v>392</v>
      </c>
      <c r="E10716" s="346" t="s">
        <v>386</v>
      </c>
      <c r="F10716" s="346" t="s">
        <v>817</v>
      </c>
      <c r="G10716" s="342">
        <f t="shared" si="339"/>
        <v>19.327237462469018</v>
      </c>
      <c r="H10716" s="342">
        <f t="shared" si="338"/>
        <v>366.81723746246905</v>
      </c>
      <c r="I10716" s="190"/>
      <c r="J10716" s="347">
        <v>6</v>
      </c>
    </row>
    <row r="10717" spans="1:10" ht="13.5" hidden="1" customHeight="1" thickBot="1">
      <c r="A10717" s="410"/>
      <c r="B10717" s="183">
        <v>6.4</v>
      </c>
      <c r="C10717" s="184">
        <v>140.18</v>
      </c>
      <c r="D10717" s="346" t="s">
        <v>392</v>
      </c>
      <c r="E10717" s="346" t="s">
        <v>386</v>
      </c>
      <c r="F10717" s="346" t="s">
        <v>822</v>
      </c>
      <c r="G10717" s="342">
        <f t="shared" si="339"/>
        <v>7.7967485322999419</v>
      </c>
      <c r="H10717" s="342">
        <f t="shared" si="338"/>
        <v>147.97674853229995</v>
      </c>
      <c r="I10717" s="190"/>
      <c r="J10717" s="347">
        <v>6</v>
      </c>
    </row>
    <row r="10718" spans="1:10" ht="13.5" hidden="1" customHeight="1" thickBot="1">
      <c r="A10718" s="410"/>
      <c r="B10718" s="183">
        <v>11.6</v>
      </c>
      <c r="C10718" s="184">
        <v>313.92</v>
      </c>
      <c r="D10718" s="346" t="s">
        <v>392</v>
      </c>
      <c r="E10718" s="346" t="s">
        <v>386</v>
      </c>
      <c r="F10718" s="346" t="s">
        <v>823</v>
      </c>
      <c r="G10718" s="342">
        <f t="shared" si="339"/>
        <v>17.460089165783977</v>
      </c>
      <c r="H10718" s="342">
        <f t="shared" si="338"/>
        <v>331.380089165784</v>
      </c>
      <c r="I10718" s="190"/>
      <c r="J10718" s="347">
        <v>6</v>
      </c>
    </row>
    <row r="10719" spans="1:10" ht="13.5" hidden="1" customHeight="1" thickBot="1">
      <c r="A10719" s="410"/>
      <c r="B10719" s="183">
        <v>11.7</v>
      </c>
      <c r="C10719" s="184">
        <v>390.92</v>
      </c>
      <c r="D10719" s="346" t="s">
        <v>392</v>
      </c>
      <c r="E10719" s="346" t="s">
        <v>386</v>
      </c>
      <c r="F10719" s="346" t="s">
        <v>818</v>
      </c>
      <c r="G10719" s="342">
        <f t="shared" si="339"/>
        <v>21.74279452308955</v>
      </c>
      <c r="H10719" s="342">
        <f t="shared" si="338"/>
        <v>412.66279452308959</v>
      </c>
      <c r="I10719" s="190"/>
      <c r="J10719" s="347">
        <v>6</v>
      </c>
    </row>
    <row r="10720" spans="1:10" ht="13.5" hidden="1" customHeight="1" thickBot="1">
      <c r="A10720" s="410"/>
      <c r="B10720" s="183">
        <v>26.11</v>
      </c>
      <c r="C10720" s="184">
        <v>898.58</v>
      </c>
      <c r="D10720" s="346" t="s">
        <v>1089</v>
      </c>
      <c r="E10720" s="346" t="s">
        <v>386</v>
      </c>
      <c r="F10720" s="346" t="s">
        <v>826</v>
      </c>
      <c r="G10720" s="342">
        <f t="shared" si="339"/>
        <v>49.978615324255109</v>
      </c>
      <c r="H10720" s="342">
        <f t="shared" si="338"/>
        <v>948.55861532425513</v>
      </c>
      <c r="I10720" s="190"/>
      <c r="J10720" s="347">
        <v>6</v>
      </c>
    </row>
    <row r="10721" spans="1:10" ht="13.5" hidden="1" customHeight="1" thickBot="1">
      <c r="A10721" s="410"/>
      <c r="B10721" s="183">
        <v>27.09</v>
      </c>
      <c r="C10721" s="184">
        <v>932.13</v>
      </c>
      <c r="D10721" s="346" t="s">
        <v>1089</v>
      </c>
      <c r="E10721" s="346" t="s">
        <v>386</v>
      </c>
      <c r="F10721" s="346" t="s">
        <v>827</v>
      </c>
      <c r="G10721" s="342">
        <f t="shared" si="339"/>
        <v>51.844651229938258</v>
      </c>
      <c r="H10721" s="342">
        <f t="shared" si="338"/>
        <v>983.97465122993822</v>
      </c>
      <c r="I10721" s="190"/>
      <c r="J10721" s="347">
        <v>6</v>
      </c>
    </row>
    <row r="10722" spans="1:10" ht="13.5" hidden="1" customHeight="1" thickBot="1">
      <c r="A10722" s="410"/>
      <c r="B10722" s="183">
        <v>27.74</v>
      </c>
      <c r="C10722" s="184">
        <v>954.5</v>
      </c>
      <c r="D10722" s="346" t="s">
        <v>1089</v>
      </c>
      <c r="E10722" s="346" t="s">
        <v>386</v>
      </c>
      <c r="F10722" s="346" t="s">
        <v>828</v>
      </c>
      <c r="G10722" s="342">
        <f t="shared" si="339"/>
        <v>53.088860565560672</v>
      </c>
      <c r="H10722" s="342">
        <f t="shared" si="338"/>
        <v>1007.5888605655607</v>
      </c>
      <c r="I10722" s="190"/>
      <c r="J10722" s="347">
        <v>6</v>
      </c>
    </row>
    <row r="10723" spans="1:10" ht="13.5" hidden="1" customHeight="1" thickBot="1">
      <c r="A10723" s="410"/>
      <c r="B10723" s="183">
        <v>7.47</v>
      </c>
      <c r="C10723" s="184">
        <v>257.25</v>
      </c>
      <c r="D10723" s="346" t="s">
        <v>1089</v>
      </c>
      <c r="E10723" s="346" t="s">
        <v>386</v>
      </c>
      <c r="F10723" s="346" t="s">
        <v>819</v>
      </c>
      <c r="G10723" s="342">
        <f t="shared" si="339"/>
        <v>14.308129261907263</v>
      </c>
      <c r="H10723" s="342">
        <f t="shared" si="338"/>
        <v>271.55812926190725</v>
      </c>
      <c r="I10723" s="190"/>
      <c r="J10723" s="347">
        <v>6</v>
      </c>
    </row>
    <row r="10724" spans="1:10" ht="13.5" hidden="1" customHeight="1" thickBot="1">
      <c r="A10724" s="411"/>
      <c r="B10724" s="183">
        <v>0</v>
      </c>
      <c r="C10724" s="184">
        <v>706.78</v>
      </c>
      <c r="D10724" s="346" t="s">
        <v>393</v>
      </c>
      <c r="E10724" s="346" t="s">
        <v>386</v>
      </c>
      <c r="F10724" s="346" t="s">
        <v>859</v>
      </c>
      <c r="G10724" s="342">
        <f t="shared" si="339"/>
        <v>39.310785616057586</v>
      </c>
      <c r="H10724" s="342">
        <f t="shared" si="338"/>
        <v>746.09078561605759</v>
      </c>
      <c r="I10724" s="190"/>
      <c r="J10724" s="347">
        <v>6</v>
      </c>
    </row>
    <row r="10725" spans="1:10" ht="13.5" thickBot="1">
      <c r="A10725" s="185" t="s">
        <v>612</v>
      </c>
      <c r="B10725" s="186">
        <v>8396.74</v>
      </c>
      <c r="C10725" s="187">
        <v>372654.65</v>
      </c>
      <c r="D10725" s="412"/>
      <c r="E10725" s="413"/>
      <c r="F10725" s="414"/>
      <c r="G10725" s="342">
        <f t="shared" si="339"/>
        <v>20726.883973764081</v>
      </c>
      <c r="H10725" s="342">
        <f t="shared" si="338"/>
        <v>393381.5339737641</v>
      </c>
      <c r="I10725" s="190">
        <f>+H10725</f>
        <v>393381.5339737641</v>
      </c>
      <c r="J10725" s="347">
        <v>6</v>
      </c>
    </row>
    <row r="10726" spans="1:10" ht="13.5" hidden="1" customHeight="1" thickBot="1">
      <c r="A10726" s="409" t="s">
        <v>613</v>
      </c>
      <c r="B10726" s="183">
        <v>0</v>
      </c>
      <c r="C10726" s="184">
        <v>10000</v>
      </c>
      <c r="D10726" s="346" t="s">
        <v>588</v>
      </c>
      <c r="E10726" s="346" t="s">
        <v>386</v>
      </c>
      <c r="F10726" s="346" t="s">
        <v>858</v>
      </c>
      <c r="G10726" s="342">
        <f t="shared" si="339"/>
        <v>556.19550094877593</v>
      </c>
      <c r="H10726" s="342">
        <f t="shared" si="338"/>
        <v>10556.195500948776</v>
      </c>
      <c r="I10726" s="190"/>
      <c r="J10726" s="347">
        <v>6</v>
      </c>
    </row>
    <row r="10727" spans="1:10" ht="13.5" hidden="1" customHeight="1" thickBot="1">
      <c r="A10727" s="410"/>
      <c r="B10727" s="183">
        <v>0</v>
      </c>
      <c r="C10727" s="184">
        <v>382.42</v>
      </c>
      <c r="D10727" s="346" t="s">
        <v>390</v>
      </c>
      <c r="E10727" s="346" t="s">
        <v>386</v>
      </c>
      <c r="F10727" s="346" t="s">
        <v>817</v>
      </c>
      <c r="G10727" s="342">
        <f t="shared" si="339"/>
        <v>21.270028347283091</v>
      </c>
      <c r="H10727" s="342">
        <f t="shared" si="338"/>
        <v>403.69002834728309</v>
      </c>
      <c r="I10727" s="190"/>
      <c r="J10727" s="347">
        <v>6</v>
      </c>
    </row>
    <row r="10728" spans="1:10" ht="13.5" hidden="1" customHeight="1" thickBot="1">
      <c r="A10728" s="410"/>
      <c r="B10728" s="183">
        <v>0</v>
      </c>
      <c r="C10728" s="184">
        <v>382.42</v>
      </c>
      <c r="D10728" s="346" t="s">
        <v>390</v>
      </c>
      <c r="E10728" s="346" t="s">
        <v>386</v>
      </c>
      <c r="F10728" s="346" t="s">
        <v>822</v>
      </c>
      <c r="G10728" s="342">
        <f t="shared" si="339"/>
        <v>21.270028347283091</v>
      </c>
      <c r="H10728" s="342">
        <f t="shared" si="338"/>
        <v>403.69002834728309</v>
      </c>
      <c r="I10728" s="190"/>
      <c r="J10728" s="347">
        <v>6</v>
      </c>
    </row>
    <row r="10729" spans="1:10" ht="13.5" hidden="1" customHeight="1" thickBot="1">
      <c r="A10729" s="410"/>
      <c r="B10729" s="183">
        <v>0</v>
      </c>
      <c r="C10729" s="184">
        <v>382.42</v>
      </c>
      <c r="D10729" s="346" t="s">
        <v>390</v>
      </c>
      <c r="E10729" s="346" t="s">
        <v>386</v>
      </c>
      <c r="F10729" s="346" t="s">
        <v>823</v>
      </c>
      <c r="G10729" s="342">
        <f t="shared" si="339"/>
        <v>21.270028347283091</v>
      </c>
      <c r="H10729" s="342">
        <f t="shared" si="338"/>
        <v>403.69002834728309</v>
      </c>
      <c r="I10729" s="190"/>
      <c r="J10729" s="347">
        <v>6</v>
      </c>
    </row>
    <row r="10730" spans="1:10" ht="13.5" hidden="1" customHeight="1" thickBot="1">
      <c r="A10730" s="410"/>
      <c r="B10730" s="183">
        <v>0</v>
      </c>
      <c r="C10730" s="184">
        <v>382.42</v>
      </c>
      <c r="D10730" s="346" t="s">
        <v>390</v>
      </c>
      <c r="E10730" s="346" t="s">
        <v>386</v>
      </c>
      <c r="F10730" s="346" t="s">
        <v>824</v>
      </c>
      <c r="G10730" s="342">
        <f t="shared" si="339"/>
        <v>21.270028347283091</v>
      </c>
      <c r="H10730" s="342">
        <f t="shared" si="338"/>
        <v>403.69002834728309</v>
      </c>
      <c r="I10730" s="190"/>
      <c r="J10730" s="347">
        <v>6</v>
      </c>
    </row>
    <row r="10731" spans="1:10" ht="13.5" hidden="1" customHeight="1" thickBot="1">
      <c r="A10731" s="410"/>
      <c r="B10731" s="183">
        <v>0</v>
      </c>
      <c r="C10731" s="184">
        <v>382.42</v>
      </c>
      <c r="D10731" s="346" t="s">
        <v>390</v>
      </c>
      <c r="E10731" s="346" t="s">
        <v>386</v>
      </c>
      <c r="F10731" s="346" t="s">
        <v>825</v>
      </c>
      <c r="G10731" s="342">
        <f t="shared" si="339"/>
        <v>21.270028347283091</v>
      </c>
      <c r="H10731" s="342">
        <f t="shared" si="338"/>
        <v>403.69002834728309</v>
      </c>
      <c r="I10731" s="190"/>
      <c r="J10731" s="347">
        <v>6</v>
      </c>
    </row>
    <row r="10732" spans="1:10" ht="13.5" hidden="1" customHeight="1" thickBot="1">
      <c r="A10732" s="410"/>
      <c r="B10732" s="183">
        <v>0</v>
      </c>
      <c r="C10732" s="184">
        <v>382.42</v>
      </c>
      <c r="D10732" s="346" t="s">
        <v>390</v>
      </c>
      <c r="E10732" s="346" t="s">
        <v>386</v>
      </c>
      <c r="F10732" s="346" t="s">
        <v>818</v>
      </c>
      <c r="G10732" s="342">
        <f t="shared" si="339"/>
        <v>21.270028347283091</v>
      </c>
      <c r="H10732" s="342">
        <f t="shared" si="338"/>
        <v>403.69002834728309</v>
      </c>
      <c r="I10732" s="190"/>
      <c r="J10732" s="347">
        <v>6</v>
      </c>
    </row>
    <row r="10733" spans="1:10" ht="13.5" hidden="1" customHeight="1" thickBot="1">
      <c r="A10733" s="410"/>
      <c r="B10733" s="183">
        <v>0</v>
      </c>
      <c r="C10733" s="184">
        <v>382.42</v>
      </c>
      <c r="D10733" s="346" t="s">
        <v>390</v>
      </c>
      <c r="E10733" s="346" t="s">
        <v>386</v>
      </c>
      <c r="F10733" s="346" t="s">
        <v>826</v>
      </c>
      <c r="G10733" s="342">
        <f t="shared" si="339"/>
        <v>21.270028347283091</v>
      </c>
      <c r="H10733" s="342">
        <f t="shared" si="338"/>
        <v>403.69002834728309</v>
      </c>
      <c r="I10733" s="190"/>
      <c r="J10733" s="347">
        <v>6</v>
      </c>
    </row>
    <row r="10734" spans="1:10" ht="13.5" hidden="1" customHeight="1" thickBot="1">
      <c r="A10734" s="410"/>
      <c r="B10734" s="183">
        <v>0</v>
      </c>
      <c r="C10734" s="184">
        <v>382.42</v>
      </c>
      <c r="D10734" s="346" t="s">
        <v>390</v>
      </c>
      <c r="E10734" s="346" t="s">
        <v>386</v>
      </c>
      <c r="F10734" s="346" t="s">
        <v>827</v>
      </c>
      <c r="G10734" s="342">
        <f t="shared" si="339"/>
        <v>21.270028347283091</v>
      </c>
      <c r="H10734" s="342">
        <f t="shared" si="338"/>
        <v>403.69002834728309</v>
      </c>
      <c r="I10734" s="190"/>
      <c r="J10734" s="347">
        <v>6</v>
      </c>
    </row>
    <row r="10735" spans="1:10" ht="13.5" hidden="1" customHeight="1" thickBot="1">
      <c r="A10735" s="410"/>
      <c r="B10735" s="183">
        <v>0</v>
      </c>
      <c r="C10735" s="184">
        <v>382.42</v>
      </c>
      <c r="D10735" s="346" t="s">
        <v>390</v>
      </c>
      <c r="E10735" s="346" t="s">
        <v>386</v>
      </c>
      <c r="F10735" s="346" t="s">
        <v>828</v>
      </c>
      <c r="G10735" s="342">
        <f t="shared" si="339"/>
        <v>21.270028347283091</v>
      </c>
      <c r="H10735" s="342">
        <f t="shared" si="338"/>
        <v>403.69002834728309</v>
      </c>
      <c r="I10735" s="190"/>
      <c r="J10735" s="347">
        <v>6</v>
      </c>
    </row>
    <row r="10736" spans="1:10" ht="13.5" hidden="1" customHeight="1" thickBot="1">
      <c r="A10736" s="410"/>
      <c r="B10736" s="183">
        <v>0</v>
      </c>
      <c r="C10736" s="184">
        <v>382.42</v>
      </c>
      <c r="D10736" s="346" t="s">
        <v>390</v>
      </c>
      <c r="E10736" s="346" t="s">
        <v>386</v>
      </c>
      <c r="F10736" s="346" t="s">
        <v>819</v>
      </c>
      <c r="G10736" s="342">
        <f t="shared" si="339"/>
        <v>21.270028347283091</v>
      </c>
      <c r="H10736" s="342">
        <f t="shared" si="338"/>
        <v>403.69002834728309</v>
      </c>
      <c r="I10736" s="190"/>
      <c r="J10736" s="347">
        <v>6</v>
      </c>
    </row>
    <row r="10737" spans="1:10" ht="13.5" hidden="1" customHeight="1" thickBot="1">
      <c r="A10737" s="410"/>
      <c r="B10737" s="183">
        <v>0</v>
      </c>
      <c r="C10737" s="184">
        <v>382.42</v>
      </c>
      <c r="D10737" s="346" t="s">
        <v>390</v>
      </c>
      <c r="E10737" s="346" t="s">
        <v>386</v>
      </c>
      <c r="F10737" s="346" t="s">
        <v>829</v>
      </c>
      <c r="G10737" s="342">
        <f t="shared" si="339"/>
        <v>21.270028347283091</v>
      </c>
      <c r="H10737" s="342">
        <f t="shared" si="338"/>
        <v>403.69002834728309</v>
      </c>
      <c r="I10737" s="190"/>
      <c r="J10737" s="347">
        <v>6</v>
      </c>
    </row>
    <row r="10738" spans="1:10" ht="13.5" hidden="1" customHeight="1" thickBot="1">
      <c r="A10738" s="410"/>
      <c r="B10738" s="183">
        <v>0</v>
      </c>
      <c r="C10738" s="184">
        <v>382.42</v>
      </c>
      <c r="D10738" s="346" t="s">
        <v>390</v>
      </c>
      <c r="E10738" s="346" t="s">
        <v>386</v>
      </c>
      <c r="F10738" s="346" t="s">
        <v>830</v>
      </c>
      <c r="G10738" s="342">
        <f t="shared" si="339"/>
        <v>21.270028347283091</v>
      </c>
      <c r="H10738" s="342">
        <f t="shared" si="338"/>
        <v>403.69002834728309</v>
      </c>
      <c r="I10738" s="190"/>
      <c r="J10738" s="347">
        <v>6</v>
      </c>
    </row>
    <row r="10739" spans="1:10" ht="13.5" hidden="1" customHeight="1" thickBot="1">
      <c r="A10739" s="410"/>
      <c r="B10739" s="183">
        <v>0</v>
      </c>
      <c r="C10739" s="184">
        <v>382.42</v>
      </c>
      <c r="D10739" s="346" t="s">
        <v>390</v>
      </c>
      <c r="E10739" s="346" t="s">
        <v>386</v>
      </c>
      <c r="F10739" s="346" t="s">
        <v>820</v>
      </c>
      <c r="G10739" s="342">
        <f t="shared" si="339"/>
        <v>21.270028347283091</v>
      </c>
      <c r="H10739" s="342">
        <f t="shared" si="338"/>
        <v>403.69002834728309</v>
      </c>
      <c r="I10739" s="190"/>
      <c r="J10739" s="347">
        <v>6</v>
      </c>
    </row>
    <row r="10740" spans="1:10" ht="13.5" hidden="1" customHeight="1" thickBot="1">
      <c r="A10740" s="410"/>
      <c r="B10740" s="183">
        <v>0</v>
      </c>
      <c r="C10740" s="184">
        <v>382.42</v>
      </c>
      <c r="D10740" s="346" t="s">
        <v>390</v>
      </c>
      <c r="E10740" s="346" t="s">
        <v>386</v>
      </c>
      <c r="F10740" s="346" t="s">
        <v>805</v>
      </c>
      <c r="G10740" s="342">
        <f t="shared" si="339"/>
        <v>21.270028347283091</v>
      </c>
      <c r="H10740" s="342">
        <f t="shared" si="338"/>
        <v>403.69002834728309</v>
      </c>
      <c r="I10740" s="190"/>
      <c r="J10740" s="347">
        <v>6</v>
      </c>
    </row>
    <row r="10741" spans="1:10" ht="13.5" hidden="1" customHeight="1" thickBot="1">
      <c r="A10741" s="410"/>
      <c r="B10741" s="183">
        <v>0</v>
      </c>
      <c r="C10741" s="184">
        <v>382.42</v>
      </c>
      <c r="D10741" s="346" t="s">
        <v>390</v>
      </c>
      <c r="E10741" s="346" t="s">
        <v>386</v>
      </c>
      <c r="F10741" s="346" t="s">
        <v>831</v>
      </c>
      <c r="G10741" s="342">
        <f t="shared" si="339"/>
        <v>21.270028347283091</v>
      </c>
      <c r="H10741" s="342">
        <f t="shared" si="338"/>
        <v>403.69002834728309</v>
      </c>
      <c r="I10741" s="190"/>
      <c r="J10741" s="347">
        <v>6</v>
      </c>
    </row>
    <row r="10742" spans="1:10" ht="13.5" hidden="1" customHeight="1" thickBot="1">
      <c r="A10742" s="410"/>
      <c r="B10742" s="183">
        <v>0</v>
      </c>
      <c r="C10742" s="184">
        <v>382.42</v>
      </c>
      <c r="D10742" s="346" t="s">
        <v>390</v>
      </c>
      <c r="E10742" s="346" t="s">
        <v>386</v>
      </c>
      <c r="F10742" s="346" t="s">
        <v>832</v>
      </c>
      <c r="G10742" s="342">
        <f t="shared" si="339"/>
        <v>21.270028347283091</v>
      </c>
      <c r="H10742" s="342">
        <f t="shared" si="338"/>
        <v>403.69002834728309</v>
      </c>
      <c r="I10742" s="190"/>
      <c r="J10742" s="347">
        <v>6</v>
      </c>
    </row>
    <row r="10743" spans="1:10" ht="13.5" hidden="1" customHeight="1" thickBot="1">
      <c r="A10743" s="410"/>
      <c r="B10743" s="183">
        <v>0</v>
      </c>
      <c r="C10743" s="184">
        <v>382.42</v>
      </c>
      <c r="D10743" s="346" t="s">
        <v>390</v>
      </c>
      <c r="E10743" s="346" t="s">
        <v>386</v>
      </c>
      <c r="F10743" s="346" t="s">
        <v>821</v>
      </c>
      <c r="G10743" s="342">
        <f t="shared" si="339"/>
        <v>21.270028347283091</v>
      </c>
      <c r="H10743" s="342">
        <f t="shared" si="338"/>
        <v>403.69002834728309</v>
      </c>
      <c r="I10743" s="190"/>
      <c r="J10743" s="347">
        <v>6</v>
      </c>
    </row>
    <row r="10744" spans="1:10" ht="13.5" hidden="1" customHeight="1" thickBot="1">
      <c r="A10744" s="410"/>
      <c r="B10744" s="183">
        <v>0</v>
      </c>
      <c r="C10744" s="184">
        <v>382.42</v>
      </c>
      <c r="D10744" s="346" t="s">
        <v>390</v>
      </c>
      <c r="E10744" s="346" t="s">
        <v>386</v>
      </c>
      <c r="F10744" s="346" t="s">
        <v>833</v>
      </c>
      <c r="G10744" s="342">
        <f t="shared" si="339"/>
        <v>21.270028347283091</v>
      </c>
      <c r="H10744" s="342">
        <f t="shared" si="338"/>
        <v>403.69002834728309</v>
      </c>
      <c r="I10744" s="190"/>
      <c r="J10744" s="347">
        <v>6</v>
      </c>
    </row>
    <row r="10745" spans="1:10" ht="13.5" hidden="1" customHeight="1" thickBot="1">
      <c r="A10745" s="410"/>
      <c r="B10745" s="183">
        <v>0</v>
      </c>
      <c r="C10745" s="184">
        <v>382.42</v>
      </c>
      <c r="D10745" s="346" t="s">
        <v>390</v>
      </c>
      <c r="E10745" s="346" t="s">
        <v>386</v>
      </c>
      <c r="F10745" s="346" t="s">
        <v>916</v>
      </c>
      <c r="G10745" s="342">
        <f t="shared" si="339"/>
        <v>21.270028347283091</v>
      </c>
      <c r="H10745" s="342">
        <f t="shared" si="338"/>
        <v>403.69002834728309</v>
      </c>
      <c r="I10745" s="190"/>
      <c r="J10745" s="347">
        <v>6</v>
      </c>
    </row>
    <row r="10746" spans="1:10" ht="13.5" hidden="1" customHeight="1" thickBot="1">
      <c r="A10746" s="410"/>
      <c r="B10746" s="183">
        <v>0</v>
      </c>
      <c r="C10746" s="184">
        <v>382.42</v>
      </c>
      <c r="D10746" s="346" t="s">
        <v>390</v>
      </c>
      <c r="E10746" s="346" t="s">
        <v>386</v>
      </c>
      <c r="F10746" s="346" t="s">
        <v>917</v>
      </c>
      <c r="G10746" s="342">
        <f t="shared" si="339"/>
        <v>21.270028347283091</v>
      </c>
      <c r="H10746" s="342">
        <f t="shared" si="338"/>
        <v>403.69002834728309</v>
      </c>
      <c r="I10746" s="190"/>
      <c r="J10746" s="347">
        <v>6</v>
      </c>
    </row>
    <row r="10747" spans="1:10" ht="13.5" hidden="1" customHeight="1" thickBot="1">
      <c r="A10747" s="410"/>
      <c r="B10747" s="183">
        <v>0</v>
      </c>
      <c r="C10747" s="184">
        <v>382.42</v>
      </c>
      <c r="D10747" s="346" t="s">
        <v>390</v>
      </c>
      <c r="E10747" s="346" t="s">
        <v>386</v>
      </c>
      <c r="F10747" s="346" t="s">
        <v>918</v>
      </c>
      <c r="G10747" s="342">
        <f t="shared" si="339"/>
        <v>21.270028347283091</v>
      </c>
      <c r="H10747" s="342">
        <f t="shared" si="338"/>
        <v>403.69002834728309</v>
      </c>
      <c r="I10747" s="190"/>
      <c r="J10747" s="347">
        <v>6</v>
      </c>
    </row>
    <row r="10748" spans="1:10" ht="13.5" hidden="1" customHeight="1" thickBot="1">
      <c r="A10748" s="410"/>
      <c r="B10748" s="183">
        <v>0</v>
      </c>
      <c r="C10748" s="184">
        <v>382.42</v>
      </c>
      <c r="D10748" s="346" t="s">
        <v>390</v>
      </c>
      <c r="E10748" s="346" t="s">
        <v>386</v>
      </c>
      <c r="F10748" s="346" t="s">
        <v>919</v>
      </c>
      <c r="G10748" s="342">
        <f t="shared" si="339"/>
        <v>21.270028347283091</v>
      </c>
      <c r="H10748" s="342">
        <f t="shared" si="338"/>
        <v>403.69002834728309</v>
      </c>
      <c r="I10748" s="190"/>
      <c r="J10748" s="347">
        <v>6</v>
      </c>
    </row>
    <row r="10749" spans="1:10" ht="13.5" hidden="1" customHeight="1" thickBot="1">
      <c r="A10749" s="410"/>
      <c r="B10749" s="183">
        <v>0</v>
      </c>
      <c r="C10749" s="184">
        <v>382.42</v>
      </c>
      <c r="D10749" s="346" t="s">
        <v>390</v>
      </c>
      <c r="E10749" s="346" t="s">
        <v>386</v>
      </c>
      <c r="F10749" s="346" t="s">
        <v>920</v>
      </c>
      <c r="G10749" s="342">
        <f t="shared" si="339"/>
        <v>21.270028347283091</v>
      </c>
      <c r="H10749" s="342">
        <f t="shared" si="338"/>
        <v>403.69002834728309</v>
      </c>
      <c r="I10749" s="190"/>
      <c r="J10749" s="347">
        <v>6</v>
      </c>
    </row>
    <row r="10750" spans="1:10" ht="13.5" hidden="1" customHeight="1" thickBot="1">
      <c r="A10750" s="410"/>
      <c r="B10750" s="183">
        <v>0</v>
      </c>
      <c r="C10750" s="184">
        <v>382.34</v>
      </c>
      <c r="D10750" s="346" t="s">
        <v>390</v>
      </c>
      <c r="E10750" s="346" t="s">
        <v>386</v>
      </c>
      <c r="F10750" s="346" t="s">
        <v>858</v>
      </c>
      <c r="G10750" s="342">
        <f t="shared" si="339"/>
        <v>21.265578783275501</v>
      </c>
      <c r="H10750" s="342">
        <f t="shared" si="338"/>
        <v>403.60557878327546</v>
      </c>
      <c r="I10750" s="190"/>
      <c r="J10750" s="347">
        <v>6</v>
      </c>
    </row>
    <row r="10751" spans="1:10" ht="13.5" hidden="1" customHeight="1" thickBot="1">
      <c r="A10751" s="410"/>
      <c r="B10751" s="183">
        <v>24</v>
      </c>
      <c r="C10751" s="184">
        <v>1287.69</v>
      </c>
      <c r="D10751" s="346" t="s">
        <v>391</v>
      </c>
      <c r="E10751" s="346" t="s">
        <v>386</v>
      </c>
      <c r="F10751" s="346" t="s">
        <v>817</v>
      </c>
      <c r="G10751" s="342">
        <f t="shared" si="339"/>
        <v>71.620738461672943</v>
      </c>
      <c r="H10751" s="342">
        <f t="shared" si="338"/>
        <v>1359.3107384616731</v>
      </c>
      <c r="I10751" s="190"/>
      <c r="J10751" s="347">
        <v>6</v>
      </c>
    </row>
    <row r="10752" spans="1:10" ht="13.5" hidden="1" customHeight="1" thickBot="1">
      <c r="A10752" s="410"/>
      <c r="B10752" s="183">
        <v>24</v>
      </c>
      <c r="C10752" s="184">
        <v>1287.69</v>
      </c>
      <c r="D10752" s="346" t="s">
        <v>391</v>
      </c>
      <c r="E10752" s="346" t="s">
        <v>386</v>
      </c>
      <c r="F10752" s="346" t="s">
        <v>818</v>
      </c>
      <c r="G10752" s="342">
        <f t="shared" si="339"/>
        <v>71.620738461672943</v>
      </c>
      <c r="H10752" s="342">
        <f t="shared" si="338"/>
        <v>1359.3107384616731</v>
      </c>
      <c r="I10752" s="190"/>
      <c r="J10752" s="347">
        <v>6</v>
      </c>
    </row>
    <row r="10753" spans="1:10" ht="13.5" hidden="1" customHeight="1" thickBot="1">
      <c r="A10753" s="410"/>
      <c r="B10753" s="183">
        <v>24</v>
      </c>
      <c r="C10753" s="184">
        <v>1340.39</v>
      </c>
      <c r="D10753" s="346" t="s">
        <v>391</v>
      </c>
      <c r="E10753" s="346" t="s">
        <v>386</v>
      </c>
      <c r="F10753" s="346" t="s">
        <v>819</v>
      </c>
      <c r="G10753" s="342">
        <f t="shared" si="339"/>
        <v>74.55188875167299</v>
      </c>
      <c r="H10753" s="342">
        <f t="shared" si="338"/>
        <v>1414.9418887516731</v>
      </c>
      <c r="I10753" s="190"/>
      <c r="J10753" s="347">
        <v>6</v>
      </c>
    </row>
    <row r="10754" spans="1:10" ht="13.5" hidden="1" customHeight="1" thickBot="1">
      <c r="A10754" s="410"/>
      <c r="B10754" s="183">
        <v>24</v>
      </c>
      <c r="C10754" s="184">
        <v>1340.39</v>
      </c>
      <c r="D10754" s="346" t="s">
        <v>391</v>
      </c>
      <c r="E10754" s="346" t="s">
        <v>386</v>
      </c>
      <c r="F10754" s="346" t="s">
        <v>820</v>
      </c>
      <c r="G10754" s="342">
        <f t="shared" si="339"/>
        <v>74.55188875167299</v>
      </c>
      <c r="H10754" s="342">
        <f t="shared" si="338"/>
        <v>1414.9418887516731</v>
      </c>
      <c r="I10754" s="190"/>
      <c r="J10754" s="347">
        <v>6</v>
      </c>
    </row>
    <row r="10755" spans="1:10" ht="13.5" hidden="1" customHeight="1" thickBot="1">
      <c r="A10755" s="410"/>
      <c r="B10755" s="183">
        <v>24</v>
      </c>
      <c r="C10755" s="184">
        <v>1340.39</v>
      </c>
      <c r="D10755" s="346" t="s">
        <v>391</v>
      </c>
      <c r="E10755" s="346" t="s">
        <v>386</v>
      </c>
      <c r="F10755" s="346" t="s">
        <v>821</v>
      </c>
      <c r="G10755" s="342">
        <f t="shared" si="339"/>
        <v>74.55188875167299</v>
      </c>
      <c r="H10755" s="342">
        <f t="shared" si="338"/>
        <v>1414.9418887516731</v>
      </c>
      <c r="I10755" s="190"/>
      <c r="J10755" s="347">
        <v>6</v>
      </c>
    </row>
    <row r="10756" spans="1:10" ht="13.5" hidden="1" customHeight="1" thickBot="1">
      <c r="A10756" s="410"/>
      <c r="B10756" s="183">
        <v>48</v>
      </c>
      <c r="C10756" s="184">
        <v>2680.79</v>
      </c>
      <c r="D10756" s="346" t="s">
        <v>391</v>
      </c>
      <c r="E10756" s="346" t="s">
        <v>386</v>
      </c>
      <c r="F10756" s="346" t="s">
        <v>919</v>
      </c>
      <c r="G10756" s="342">
        <f t="shared" si="339"/>
        <v>149.10433369884692</v>
      </c>
      <c r="H10756" s="342">
        <f t="shared" si="338"/>
        <v>2829.8943336988468</v>
      </c>
      <c r="I10756" s="190"/>
      <c r="J10756" s="347">
        <v>6</v>
      </c>
    </row>
    <row r="10757" spans="1:10" ht="13.5" hidden="1" customHeight="1" thickBot="1">
      <c r="A10757" s="410"/>
      <c r="B10757" s="183">
        <v>48</v>
      </c>
      <c r="C10757" s="184">
        <v>2680.79</v>
      </c>
      <c r="D10757" s="346" t="s">
        <v>391</v>
      </c>
      <c r="E10757" s="346" t="s">
        <v>386</v>
      </c>
      <c r="F10757" s="346" t="s">
        <v>858</v>
      </c>
      <c r="G10757" s="342">
        <f t="shared" si="339"/>
        <v>149.10433369884692</v>
      </c>
      <c r="H10757" s="342">
        <f t="shared" si="338"/>
        <v>2829.8943336988468</v>
      </c>
      <c r="I10757" s="190"/>
      <c r="J10757" s="347">
        <v>6</v>
      </c>
    </row>
    <row r="10758" spans="1:10" ht="13.5" hidden="1" customHeight="1" thickBot="1">
      <c r="A10758" s="410"/>
      <c r="B10758" s="183">
        <v>62</v>
      </c>
      <c r="C10758" s="184">
        <v>582</v>
      </c>
      <c r="D10758" s="346" t="s">
        <v>384</v>
      </c>
      <c r="E10758" s="346" t="s">
        <v>386</v>
      </c>
      <c r="F10758" s="346" t="s">
        <v>804</v>
      </c>
      <c r="G10758" s="342">
        <f t="shared" si="339"/>
        <v>32.370578155218766</v>
      </c>
      <c r="H10758" s="342">
        <f t="shared" si="338"/>
        <v>614.37057815521871</v>
      </c>
      <c r="I10758" s="190"/>
      <c r="J10758" s="347">
        <v>6</v>
      </c>
    </row>
    <row r="10759" spans="1:10" ht="13.5" hidden="1" customHeight="1" thickBot="1">
      <c r="A10759" s="410"/>
      <c r="B10759" s="183">
        <v>128</v>
      </c>
      <c r="C10759" s="184">
        <v>1196.8</v>
      </c>
      <c r="D10759" s="346" t="s">
        <v>384</v>
      </c>
      <c r="E10759" s="346" t="s">
        <v>386</v>
      </c>
      <c r="F10759" s="346" t="s">
        <v>845</v>
      </c>
      <c r="G10759" s="342">
        <f t="shared" si="339"/>
        <v>66.565477553549499</v>
      </c>
      <c r="H10759" s="342">
        <f t="shared" si="338"/>
        <v>1263.3654775535495</v>
      </c>
      <c r="I10759" s="190"/>
      <c r="J10759" s="347">
        <v>6</v>
      </c>
    </row>
    <row r="10760" spans="1:10" ht="13.5" hidden="1" customHeight="1" thickBot="1">
      <c r="A10760" s="410"/>
      <c r="B10760" s="183">
        <v>136</v>
      </c>
      <c r="C10760" s="184">
        <v>1262.4000000000001</v>
      </c>
      <c r="D10760" s="346" t="s">
        <v>384</v>
      </c>
      <c r="E10760" s="346" t="s">
        <v>386</v>
      </c>
      <c r="F10760" s="346" t="s">
        <v>843</v>
      </c>
      <c r="G10760" s="342">
        <f t="shared" si="339"/>
        <v>70.214120039773476</v>
      </c>
      <c r="H10760" s="342">
        <f t="shared" si="338"/>
        <v>1332.6141200397735</v>
      </c>
      <c r="I10760" s="190"/>
      <c r="J10760" s="347">
        <v>6</v>
      </c>
    </row>
    <row r="10761" spans="1:10" ht="13.5" hidden="1" customHeight="1" thickBot="1">
      <c r="A10761" s="410"/>
      <c r="B10761" s="183">
        <v>144</v>
      </c>
      <c r="C10761" s="184">
        <v>1328</v>
      </c>
      <c r="D10761" s="346" t="s">
        <v>384</v>
      </c>
      <c r="E10761" s="346" t="s">
        <v>386</v>
      </c>
      <c r="F10761" s="346" t="s">
        <v>894</v>
      </c>
      <c r="G10761" s="342">
        <f t="shared" si="339"/>
        <v>73.862762525997454</v>
      </c>
      <c r="H10761" s="342">
        <f t="shared" si="338"/>
        <v>1401.8627625259974</v>
      </c>
      <c r="I10761" s="190"/>
      <c r="J10761" s="347">
        <v>6</v>
      </c>
    </row>
    <row r="10762" spans="1:10" ht="13.5" hidden="1" customHeight="1" thickBot="1">
      <c r="A10762" s="410"/>
      <c r="B10762" s="183">
        <v>128</v>
      </c>
      <c r="C10762" s="184">
        <v>1178.4000000000001</v>
      </c>
      <c r="D10762" s="346" t="s">
        <v>384</v>
      </c>
      <c r="E10762" s="346" t="s">
        <v>386</v>
      </c>
      <c r="F10762" s="346" t="s">
        <v>881</v>
      </c>
      <c r="G10762" s="342">
        <f t="shared" si="339"/>
        <v>65.542077831803766</v>
      </c>
      <c r="H10762" s="342">
        <f t="shared" si="338"/>
        <v>1243.9420778318038</v>
      </c>
      <c r="I10762" s="190"/>
      <c r="J10762" s="347">
        <v>6</v>
      </c>
    </row>
    <row r="10763" spans="1:10" ht="13.5" hidden="1" customHeight="1" thickBot="1">
      <c r="A10763" s="410"/>
      <c r="B10763" s="183">
        <v>144</v>
      </c>
      <c r="C10763" s="184">
        <v>1328</v>
      </c>
      <c r="D10763" s="346" t="s">
        <v>384</v>
      </c>
      <c r="E10763" s="346" t="s">
        <v>386</v>
      </c>
      <c r="F10763" s="346" t="s">
        <v>805</v>
      </c>
      <c r="G10763" s="342">
        <f t="shared" si="339"/>
        <v>73.862762525997454</v>
      </c>
      <c r="H10763" s="342">
        <f t="shared" ref="H10763:H10826" si="340">+G10763+C10763</f>
        <v>1401.8627625259974</v>
      </c>
      <c r="I10763" s="190"/>
      <c r="J10763" s="347">
        <v>6</v>
      </c>
    </row>
    <row r="10764" spans="1:10" ht="13.5" hidden="1" customHeight="1" thickBot="1">
      <c r="A10764" s="410"/>
      <c r="B10764" s="183">
        <v>40</v>
      </c>
      <c r="C10764" s="184">
        <v>328</v>
      </c>
      <c r="D10764" s="346" t="s">
        <v>384</v>
      </c>
      <c r="E10764" s="346" t="s">
        <v>386</v>
      </c>
      <c r="F10764" s="346" t="s">
        <v>862</v>
      </c>
      <c r="G10764" s="342">
        <f t="shared" si="339"/>
        <v>18.243212431119854</v>
      </c>
      <c r="H10764" s="342">
        <f t="shared" si="340"/>
        <v>346.24321243111984</v>
      </c>
      <c r="I10764" s="190"/>
      <c r="J10764" s="347">
        <v>6</v>
      </c>
    </row>
    <row r="10765" spans="1:10" ht="13.5" hidden="1" customHeight="1" thickBot="1">
      <c r="A10765" s="410"/>
      <c r="B10765" s="183">
        <v>236.01</v>
      </c>
      <c r="C10765" s="184">
        <v>12662.83</v>
      </c>
      <c r="D10765" s="346" t="s">
        <v>385</v>
      </c>
      <c r="E10765" s="346" t="s">
        <v>386</v>
      </c>
      <c r="F10765" s="346" t="s">
        <v>817</v>
      </c>
      <c r="G10765" s="342">
        <f t="shared" si="339"/>
        <v>704.30090752791898</v>
      </c>
      <c r="H10765" s="342">
        <f t="shared" si="340"/>
        <v>13367.130907527919</v>
      </c>
      <c r="I10765" s="190"/>
      <c r="J10765" s="347">
        <v>6</v>
      </c>
    </row>
    <row r="10766" spans="1:10" ht="13.5" hidden="1" customHeight="1" thickBot="1">
      <c r="A10766" s="410"/>
      <c r="B10766" s="183">
        <v>260.01</v>
      </c>
      <c r="C10766" s="184">
        <v>13950.53</v>
      </c>
      <c r="D10766" s="346" t="s">
        <v>385</v>
      </c>
      <c r="E10766" s="346" t="s">
        <v>386</v>
      </c>
      <c r="F10766" s="346" t="s">
        <v>822</v>
      </c>
      <c r="G10766" s="342">
        <f t="shared" si="339"/>
        <v>775.92220218509271</v>
      </c>
      <c r="H10766" s="342">
        <f t="shared" si="340"/>
        <v>14726.452202185093</v>
      </c>
      <c r="I10766" s="190"/>
      <c r="J10766" s="347">
        <v>6</v>
      </c>
    </row>
    <row r="10767" spans="1:10" ht="13.5" hidden="1" customHeight="1" thickBot="1">
      <c r="A10767" s="410"/>
      <c r="B10767" s="183">
        <v>260.01</v>
      </c>
      <c r="C10767" s="184">
        <v>13950.53</v>
      </c>
      <c r="D10767" s="346" t="s">
        <v>385</v>
      </c>
      <c r="E10767" s="346" t="s">
        <v>386</v>
      </c>
      <c r="F10767" s="346" t="s">
        <v>823</v>
      </c>
      <c r="G10767" s="342">
        <f t="shared" ref="G10767:G10830" si="341">+(C10767/$C$12584)*1312742.08</f>
        <v>775.92220218509271</v>
      </c>
      <c r="H10767" s="342">
        <f t="shared" si="340"/>
        <v>14726.452202185093</v>
      </c>
      <c r="I10767" s="190"/>
      <c r="J10767" s="347">
        <v>6</v>
      </c>
    </row>
    <row r="10768" spans="1:10" ht="13.5" hidden="1" customHeight="1" thickBot="1">
      <c r="A10768" s="410"/>
      <c r="B10768" s="183">
        <v>260.01</v>
      </c>
      <c r="C10768" s="184">
        <v>13950.53</v>
      </c>
      <c r="D10768" s="346" t="s">
        <v>385</v>
      </c>
      <c r="E10768" s="346" t="s">
        <v>386</v>
      </c>
      <c r="F10768" s="346" t="s">
        <v>824</v>
      </c>
      <c r="G10768" s="342">
        <f t="shared" si="341"/>
        <v>775.92220218509271</v>
      </c>
      <c r="H10768" s="342">
        <f t="shared" si="340"/>
        <v>14726.452202185093</v>
      </c>
      <c r="I10768" s="190"/>
      <c r="J10768" s="347">
        <v>6</v>
      </c>
    </row>
    <row r="10769" spans="1:10" ht="13.5" hidden="1" customHeight="1" thickBot="1">
      <c r="A10769" s="410"/>
      <c r="B10769" s="183">
        <v>260.01</v>
      </c>
      <c r="C10769" s="184">
        <v>13950.53</v>
      </c>
      <c r="D10769" s="346" t="s">
        <v>385</v>
      </c>
      <c r="E10769" s="346" t="s">
        <v>386</v>
      </c>
      <c r="F10769" s="346" t="s">
        <v>825</v>
      </c>
      <c r="G10769" s="342">
        <f t="shared" si="341"/>
        <v>775.92220218509271</v>
      </c>
      <c r="H10769" s="342">
        <f t="shared" si="340"/>
        <v>14726.452202185093</v>
      </c>
      <c r="I10769" s="190"/>
      <c r="J10769" s="347">
        <v>6</v>
      </c>
    </row>
    <row r="10770" spans="1:10" ht="13.5" hidden="1" customHeight="1" thickBot="1">
      <c r="A10770" s="410"/>
      <c r="B10770" s="183">
        <v>236.01</v>
      </c>
      <c r="C10770" s="184">
        <v>12662.83</v>
      </c>
      <c r="D10770" s="346" t="s">
        <v>385</v>
      </c>
      <c r="E10770" s="346" t="s">
        <v>386</v>
      </c>
      <c r="F10770" s="346" t="s">
        <v>818</v>
      </c>
      <c r="G10770" s="342">
        <f t="shared" si="341"/>
        <v>704.30090752791898</v>
      </c>
      <c r="H10770" s="342">
        <f t="shared" si="340"/>
        <v>13367.130907527919</v>
      </c>
      <c r="I10770" s="190"/>
      <c r="J10770" s="347">
        <v>6</v>
      </c>
    </row>
    <row r="10771" spans="1:10" ht="13.5" hidden="1" customHeight="1" thickBot="1">
      <c r="A10771" s="410"/>
      <c r="B10771" s="183">
        <v>260.01</v>
      </c>
      <c r="C10771" s="184">
        <v>14521.5</v>
      </c>
      <c r="D10771" s="346" t="s">
        <v>385</v>
      </c>
      <c r="E10771" s="346" t="s">
        <v>386</v>
      </c>
      <c r="F10771" s="346" t="s">
        <v>826</v>
      </c>
      <c r="G10771" s="342">
        <f t="shared" si="341"/>
        <v>807.6792967027651</v>
      </c>
      <c r="H10771" s="342">
        <f t="shared" si="340"/>
        <v>15329.179296702765</v>
      </c>
      <c r="I10771" s="190"/>
      <c r="J10771" s="347">
        <v>6</v>
      </c>
    </row>
    <row r="10772" spans="1:10" ht="13.5" hidden="1" customHeight="1" thickBot="1">
      <c r="A10772" s="410"/>
      <c r="B10772" s="183">
        <v>220.01</v>
      </c>
      <c r="C10772" s="184">
        <v>12760.28</v>
      </c>
      <c r="D10772" s="346" t="s">
        <v>385</v>
      </c>
      <c r="E10772" s="346" t="s">
        <v>386</v>
      </c>
      <c r="F10772" s="346" t="s">
        <v>827</v>
      </c>
      <c r="G10772" s="342">
        <f t="shared" si="341"/>
        <v>709.72103268466469</v>
      </c>
      <c r="H10772" s="342">
        <f t="shared" si="340"/>
        <v>13470.001032684666</v>
      </c>
      <c r="I10772" s="190"/>
      <c r="J10772" s="347">
        <v>6</v>
      </c>
    </row>
    <row r="10773" spans="1:10" ht="13.5" hidden="1" customHeight="1" thickBot="1">
      <c r="A10773" s="410"/>
      <c r="B10773" s="183">
        <v>260.01</v>
      </c>
      <c r="C10773" s="184">
        <v>14521.5</v>
      </c>
      <c r="D10773" s="346" t="s">
        <v>385</v>
      </c>
      <c r="E10773" s="346" t="s">
        <v>386</v>
      </c>
      <c r="F10773" s="346" t="s">
        <v>828</v>
      </c>
      <c r="G10773" s="342">
        <f t="shared" si="341"/>
        <v>807.6792967027651</v>
      </c>
      <c r="H10773" s="342">
        <f t="shared" si="340"/>
        <v>15329.179296702765</v>
      </c>
      <c r="I10773" s="190"/>
      <c r="J10773" s="347">
        <v>6</v>
      </c>
    </row>
    <row r="10774" spans="1:10" ht="13.5" hidden="1" customHeight="1" thickBot="1">
      <c r="A10774" s="410"/>
      <c r="B10774" s="183">
        <v>228.01</v>
      </c>
      <c r="C10774" s="184">
        <v>12590.92</v>
      </c>
      <c r="D10774" s="346" t="s">
        <v>385</v>
      </c>
      <c r="E10774" s="346" t="s">
        <v>386</v>
      </c>
      <c r="F10774" s="346" t="s">
        <v>819</v>
      </c>
      <c r="G10774" s="342">
        <f t="shared" si="341"/>
        <v>700.30130568059622</v>
      </c>
      <c r="H10774" s="342">
        <f t="shared" si="340"/>
        <v>13291.221305680596</v>
      </c>
      <c r="I10774" s="190"/>
      <c r="J10774" s="347">
        <v>6</v>
      </c>
    </row>
    <row r="10775" spans="1:10" ht="13.5" hidden="1" customHeight="1" thickBot="1">
      <c r="A10775" s="410"/>
      <c r="B10775" s="183">
        <v>260.01</v>
      </c>
      <c r="C10775" s="184">
        <v>14521.5</v>
      </c>
      <c r="D10775" s="346" t="s">
        <v>385</v>
      </c>
      <c r="E10775" s="346" t="s">
        <v>386</v>
      </c>
      <c r="F10775" s="346" t="s">
        <v>829</v>
      </c>
      <c r="G10775" s="342">
        <f t="shared" si="341"/>
        <v>807.6792967027651</v>
      </c>
      <c r="H10775" s="342">
        <f t="shared" si="340"/>
        <v>15329.179296702765</v>
      </c>
      <c r="I10775" s="190"/>
      <c r="J10775" s="347">
        <v>6</v>
      </c>
    </row>
    <row r="10776" spans="1:10" ht="13.5" hidden="1" customHeight="1" thickBot="1">
      <c r="A10776" s="410"/>
      <c r="B10776" s="183">
        <v>260.01</v>
      </c>
      <c r="C10776" s="184">
        <v>14521.5</v>
      </c>
      <c r="D10776" s="346" t="s">
        <v>385</v>
      </c>
      <c r="E10776" s="346" t="s">
        <v>386</v>
      </c>
      <c r="F10776" s="346" t="s">
        <v>830</v>
      </c>
      <c r="G10776" s="342">
        <f t="shared" si="341"/>
        <v>807.6792967027651</v>
      </c>
      <c r="H10776" s="342">
        <f t="shared" si="340"/>
        <v>15329.179296702765</v>
      </c>
      <c r="I10776" s="190"/>
      <c r="J10776" s="347">
        <v>6</v>
      </c>
    </row>
    <row r="10777" spans="1:10" ht="13.5" hidden="1" customHeight="1" thickBot="1">
      <c r="A10777" s="410"/>
      <c r="B10777" s="183">
        <v>180.01</v>
      </c>
      <c r="C10777" s="184">
        <v>10187.89</v>
      </c>
      <c r="D10777" s="346" t="s">
        <v>385</v>
      </c>
      <c r="E10777" s="346" t="s">
        <v>386</v>
      </c>
      <c r="F10777" s="346" t="s">
        <v>820</v>
      </c>
      <c r="G10777" s="342">
        <f t="shared" si="341"/>
        <v>566.64585821610251</v>
      </c>
      <c r="H10777" s="342">
        <f t="shared" si="340"/>
        <v>10754.535858216102</v>
      </c>
      <c r="I10777" s="190"/>
      <c r="J10777" s="347">
        <v>6</v>
      </c>
    </row>
    <row r="10778" spans="1:10" ht="13.5" hidden="1" customHeight="1" thickBot="1">
      <c r="A10778" s="410"/>
      <c r="B10778" s="183">
        <v>212.01</v>
      </c>
      <c r="C10778" s="184">
        <v>12042.27</v>
      </c>
      <c r="D10778" s="346" t="s">
        <v>385</v>
      </c>
      <c r="E10778" s="346" t="s">
        <v>386</v>
      </c>
      <c r="F10778" s="346" t="s">
        <v>805</v>
      </c>
      <c r="G10778" s="342">
        <f t="shared" si="341"/>
        <v>669.78563952104173</v>
      </c>
      <c r="H10778" s="342">
        <f t="shared" si="340"/>
        <v>12712.055639521042</v>
      </c>
      <c r="I10778" s="190"/>
      <c r="J10778" s="347">
        <v>6</v>
      </c>
    </row>
    <row r="10779" spans="1:10" ht="13.5" hidden="1" customHeight="1" thickBot="1">
      <c r="A10779" s="410"/>
      <c r="B10779" s="183">
        <v>244.01</v>
      </c>
      <c r="C10779" s="184">
        <v>13695.09</v>
      </c>
      <c r="D10779" s="346" t="s">
        <v>385</v>
      </c>
      <c r="E10779" s="346" t="s">
        <v>386</v>
      </c>
      <c r="F10779" s="346" t="s">
        <v>831</v>
      </c>
      <c r="G10779" s="342">
        <f t="shared" si="341"/>
        <v>761.71474430885723</v>
      </c>
      <c r="H10779" s="342">
        <f t="shared" si="340"/>
        <v>14456.804744308858</v>
      </c>
      <c r="I10779" s="190"/>
      <c r="J10779" s="347">
        <v>6</v>
      </c>
    </row>
    <row r="10780" spans="1:10" ht="13.5" hidden="1" customHeight="1" thickBot="1">
      <c r="A10780" s="410"/>
      <c r="B10780" s="183">
        <v>173.34</v>
      </c>
      <c r="C10780" s="184">
        <v>10044.94</v>
      </c>
      <c r="D10780" s="346" t="s">
        <v>385</v>
      </c>
      <c r="E10780" s="346" t="s">
        <v>386</v>
      </c>
      <c r="F10780" s="346" t="s">
        <v>832</v>
      </c>
      <c r="G10780" s="342">
        <f t="shared" si="341"/>
        <v>558.69504353003981</v>
      </c>
      <c r="H10780" s="342">
        <f t="shared" si="340"/>
        <v>10603.635043530041</v>
      </c>
      <c r="I10780" s="190"/>
      <c r="J10780" s="347">
        <v>6</v>
      </c>
    </row>
    <row r="10781" spans="1:10" ht="13.5" hidden="1" customHeight="1" thickBot="1">
      <c r="A10781" s="410"/>
      <c r="B10781" s="183">
        <v>157.34</v>
      </c>
      <c r="C10781" s="184">
        <v>9117.76</v>
      </c>
      <c r="D10781" s="346" t="s">
        <v>385</v>
      </c>
      <c r="E10781" s="346" t="s">
        <v>386</v>
      </c>
      <c r="F10781" s="346" t="s">
        <v>821</v>
      </c>
      <c r="G10781" s="342">
        <f t="shared" si="341"/>
        <v>507.12570907307122</v>
      </c>
      <c r="H10781" s="342">
        <f t="shared" si="340"/>
        <v>9624.8857090730708</v>
      </c>
      <c r="I10781" s="190"/>
      <c r="J10781" s="347">
        <v>6</v>
      </c>
    </row>
    <row r="10782" spans="1:10" ht="13.5" hidden="1" customHeight="1" thickBot="1">
      <c r="A10782" s="410"/>
      <c r="B10782" s="183">
        <v>260.01</v>
      </c>
      <c r="C10782" s="184">
        <v>14521.5</v>
      </c>
      <c r="D10782" s="346" t="s">
        <v>385</v>
      </c>
      <c r="E10782" s="346" t="s">
        <v>386</v>
      </c>
      <c r="F10782" s="346" t="s">
        <v>833</v>
      </c>
      <c r="G10782" s="342">
        <f t="shared" si="341"/>
        <v>807.6792967027651</v>
      </c>
      <c r="H10782" s="342">
        <f t="shared" si="340"/>
        <v>15329.179296702765</v>
      </c>
      <c r="I10782" s="190"/>
      <c r="J10782" s="347">
        <v>6</v>
      </c>
    </row>
    <row r="10783" spans="1:10" ht="13.5" hidden="1" customHeight="1" thickBot="1">
      <c r="A10783" s="410"/>
      <c r="B10783" s="183">
        <v>252.01</v>
      </c>
      <c r="C10783" s="184">
        <v>13931.32</v>
      </c>
      <c r="D10783" s="346" t="s">
        <v>385</v>
      </c>
      <c r="E10783" s="346" t="s">
        <v>386</v>
      </c>
      <c r="F10783" s="346" t="s">
        <v>916</v>
      </c>
      <c r="G10783" s="342">
        <f t="shared" si="341"/>
        <v>774.85375062777018</v>
      </c>
      <c r="H10783" s="342">
        <f t="shared" si="340"/>
        <v>14706.17375062777</v>
      </c>
      <c r="I10783" s="190"/>
      <c r="J10783" s="347">
        <v>6</v>
      </c>
    </row>
    <row r="10784" spans="1:10" ht="13.5" hidden="1" customHeight="1" thickBot="1">
      <c r="A10784" s="410"/>
      <c r="B10784" s="183">
        <v>260.01</v>
      </c>
      <c r="C10784" s="184">
        <v>14521.5</v>
      </c>
      <c r="D10784" s="346" t="s">
        <v>385</v>
      </c>
      <c r="E10784" s="346" t="s">
        <v>386</v>
      </c>
      <c r="F10784" s="346" t="s">
        <v>917</v>
      </c>
      <c r="G10784" s="342">
        <f t="shared" si="341"/>
        <v>807.6792967027651</v>
      </c>
      <c r="H10784" s="342">
        <f t="shared" si="340"/>
        <v>15329.179296702765</v>
      </c>
      <c r="I10784" s="190"/>
      <c r="J10784" s="347">
        <v>6</v>
      </c>
    </row>
    <row r="10785" spans="1:10" ht="13.5" hidden="1" customHeight="1" thickBot="1">
      <c r="A10785" s="410"/>
      <c r="B10785" s="183">
        <v>220.01</v>
      </c>
      <c r="C10785" s="184">
        <v>12836.48</v>
      </c>
      <c r="D10785" s="346" t="s">
        <v>385</v>
      </c>
      <c r="E10785" s="346" t="s">
        <v>386</v>
      </c>
      <c r="F10785" s="346" t="s">
        <v>918</v>
      </c>
      <c r="G10785" s="342">
        <f t="shared" si="341"/>
        <v>713.95924240189436</v>
      </c>
      <c r="H10785" s="342">
        <f t="shared" si="340"/>
        <v>13550.439242401893</v>
      </c>
      <c r="I10785" s="190"/>
      <c r="J10785" s="347">
        <v>6</v>
      </c>
    </row>
    <row r="10786" spans="1:10" ht="13.5" hidden="1" customHeight="1" thickBot="1">
      <c r="A10786" s="410"/>
      <c r="B10786" s="183">
        <v>212.01</v>
      </c>
      <c r="C10786" s="184">
        <v>11840.71</v>
      </c>
      <c r="D10786" s="346" t="s">
        <v>385</v>
      </c>
      <c r="E10786" s="346" t="s">
        <v>386</v>
      </c>
      <c r="F10786" s="346" t="s">
        <v>919</v>
      </c>
      <c r="G10786" s="342">
        <f t="shared" si="341"/>
        <v>658.57496300391813</v>
      </c>
      <c r="H10786" s="342">
        <f t="shared" si="340"/>
        <v>12499.284963003916</v>
      </c>
      <c r="I10786" s="190"/>
      <c r="J10786" s="347">
        <v>6</v>
      </c>
    </row>
    <row r="10787" spans="1:10" ht="13.5" hidden="1" customHeight="1" thickBot="1">
      <c r="A10787" s="410"/>
      <c r="B10787" s="183">
        <v>260.01</v>
      </c>
      <c r="C10787" s="184">
        <v>14521.5</v>
      </c>
      <c r="D10787" s="346" t="s">
        <v>385</v>
      </c>
      <c r="E10787" s="346" t="s">
        <v>386</v>
      </c>
      <c r="F10787" s="346" t="s">
        <v>920</v>
      </c>
      <c r="G10787" s="342">
        <f t="shared" si="341"/>
        <v>807.6792967027651</v>
      </c>
      <c r="H10787" s="342">
        <f t="shared" si="340"/>
        <v>15329.179296702765</v>
      </c>
      <c r="I10787" s="190"/>
      <c r="J10787" s="347">
        <v>6</v>
      </c>
    </row>
    <row r="10788" spans="1:10" ht="13.5" hidden="1" customHeight="1" thickBot="1">
      <c r="A10788" s="410"/>
      <c r="B10788" s="183">
        <v>196.01</v>
      </c>
      <c r="C10788" s="184">
        <v>11014.3</v>
      </c>
      <c r="D10788" s="346" t="s">
        <v>385</v>
      </c>
      <c r="E10788" s="346" t="s">
        <v>386</v>
      </c>
      <c r="F10788" s="346" t="s">
        <v>858</v>
      </c>
      <c r="G10788" s="342">
        <f t="shared" si="341"/>
        <v>612.61041061001026</v>
      </c>
      <c r="H10788" s="342">
        <f t="shared" si="340"/>
        <v>11626.910410610009</v>
      </c>
      <c r="I10788" s="190"/>
      <c r="J10788" s="347">
        <v>6</v>
      </c>
    </row>
    <row r="10789" spans="1:10" ht="13.5" hidden="1" customHeight="1" thickBot="1">
      <c r="A10789" s="410"/>
      <c r="B10789" s="183">
        <v>16</v>
      </c>
      <c r="C10789" s="184">
        <v>826.41</v>
      </c>
      <c r="D10789" s="346" t="s">
        <v>834</v>
      </c>
      <c r="E10789" s="346" t="s">
        <v>386</v>
      </c>
      <c r="F10789" s="346" t="s">
        <v>831</v>
      </c>
      <c r="G10789" s="342">
        <f t="shared" si="341"/>
        <v>45.964552393907795</v>
      </c>
      <c r="H10789" s="342">
        <f t="shared" si="340"/>
        <v>872.37455239390772</v>
      </c>
      <c r="I10789" s="190"/>
      <c r="J10789" s="347">
        <v>6</v>
      </c>
    </row>
    <row r="10790" spans="1:10" ht="13.5" hidden="1" customHeight="1" thickBot="1">
      <c r="A10790" s="410"/>
      <c r="B10790" s="183">
        <v>9.33</v>
      </c>
      <c r="C10790" s="184">
        <v>481.9</v>
      </c>
      <c r="D10790" s="346" t="s">
        <v>834</v>
      </c>
      <c r="E10790" s="346" t="s">
        <v>386</v>
      </c>
      <c r="F10790" s="346" t="s">
        <v>821</v>
      </c>
      <c r="G10790" s="342">
        <f t="shared" si="341"/>
        <v>26.803061190721515</v>
      </c>
      <c r="H10790" s="342">
        <f t="shared" si="340"/>
        <v>508.70306119072148</v>
      </c>
      <c r="I10790" s="190"/>
      <c r="J10790" s="347">
        <v>6</v>
      </c>
    </row>
    <row r="10791" spans="1:10" ht="13.5" hidden="1" customHeight="1" thickBot="1">
      <c r="A10791" s="410"/>
      <c r="B10791" s="183">
        <v>64</v>
      </c>
      <c r="C10791" s="184">
        <v>3305.64</v>
      </c>
      <c r="D10791" s="346" t="s">
        <v>392</v>
      </c>
      <c r="E10791" s="346" t="s">
        <v>386</v>
      </c>
      <c r="F10791" s="346" t="s">
        <v>832</v>
      </c>
      <c r="G10791" s="342">
        <f t="shared" si="341"/>
        <v>183.85820957563118</v>
      </c>
      <c r="H10791" s="342">
        <f t="shared" si="340"/>
        <v>3489.4982095756309</v>
      </c>
      <c r="I10791" s="190"/>
      <c r="J10791" s="347">
        <v>6</v>
      </c>
    </row>
    <row r="10792" spans="1:10" ht="13.5" hidden="1" customHeight="1" thickBot="1">
      <c r="A10792" s="410"/>
      <c r="B10792" s="183">
        <v>22.67</v>
      </c>
      <c r="C10792" s="184">
        <v>1170.92</v>
      </c>
      <c r="D10792" s="346" t="s">
        <v>1089</v>
      </c>
      <c r="E10792" s="346" t="s">
        <v>386</v>
      </c>
      <c r="F10792" s="346" t="s">
        <v>832</v>
      </c>
      <c r="G10792" s="342">
        <f t="shared" si="341"/>
        <v>65.126043597094082</v>
      </c>
      <c r="H10792" s="342">
        <f t="shared" si="340"/>
        <v>1236.0460435970942</v>
      </c>
      <c r="I10792" s="190"/>
      <c r="J10792" s="347">
        <v>6</v>
      </c>
    </row>
    <row r="10793" spans="1:10" ht="13.5" hidden="1" customHeight="1" thickBot="1">
      <c r="A10793" s="410"/>
      <c r="B10793" s="183">
        <v>69.335999000000001</v>
      </c>
      <c r="C10793" s="184">
        <v>3581.25</v>
      </c>
      <c r="D10793" s="346" t="s">
        <v>1089</v>
      </c>
      <c r="E10793" s="346" t="s">
        <v>386</v>
      </c>
      <c r="F10793" s="346" t="s">
        <v>821</v>
      </c>
      <c r="G10793" s="342">
        <f t="shared" si="341"/>
        <v>199.1875137772804</v>
      </c>
      <c r="H10793" s="342">
        <f t="shared" si="340"/>
        <v>3780.4375137772804</v>
      </c>
      <c r="I10793" s="190"/>
      <c r="J10793" s="347">
        <v>6</v>
      </c>
    </row>
    <row r="10794" spans="1:10" ht="13.5" hidden="1" customHeight="1" thickBot="1">
      <c r="A10794" s="411"/>
      <c r="B10794" s="183">
        <v>0</v>
      </c>
      <c r="C10794" s="184">
        <v>925.66</v>
      </c>
      <c r="D10794" s="346" t="s">
        <v>393</v>
      </c>
      <c r="E10794" s="346" t="s">
        <v>386</v>
      </c>
      <c r="F10794" s="346" t="s">
        <v>859</v>
      </c>
      <c r="G10794" s="342">
        <f t="shared" si="341"/>
        <v>51.484792740824396</v>
      </c>
      <c r="H10794" s="342">
        <f t="shared" si="340"/>
        <v>977.14479274082441</v>
      </c>
      <c r="I10794" s="190"/>
      <c r="J10794" s="347">
        <v>6</v>
      </c>
    </row>
    <row r="10795" spans="1:10" ht="13.5" thickBot="1">
      <c r="A10795" s="185" t="s">
        <v>613</v>
      </c>
      <c r="B10795" s="186">
        <v>6806.2359990000004</v>
      </c>
      <c r="C10795" s="187">
        <v>361471.75</v>
      </c>
      <c r="D10795" s="412"/>
      <c r="E10795" s="413"/>
      <c r="F10795" s="414"/>
      <c r="G10795" s="342">
        <f t="shared" si="341"/>
        <v>20104.896107008073</v>
      </c>
      <c r="H10795" s="342">
        <f t="shared" si="340"/>
        <v>381576.6461070081</v>
      </c>
      <c r="I10795" s="190">
        <f>+H10795</f>
        <v>381576.6461070081</v>
      </c>
      <c r="J10795" s="347">
        <v>6</v>
      </c>
    </row>
    <row r="10796" spans="1:10" ht="13.5" hidden="1" customHeight="1" thickBot="1">
      <c r="A10796" s="409" t="s">
        <v>614</v>
      </c>
      <c r="B10796" s="183">
        <v>60</v>
      </c>
      <c r="C10796" s="184">
        <v>2035</v>
      </c>
      <c r="D10796" s="346" t="s">
        <v>391</v>
      </c>
      <c r="E10796" s="346" t="s">
        <v>386</v>
      </c>
      <c r="F10796" s="346" t="s">
        <v>817</v>
      </c>
      <c r="G10796" s="342">
        <f t="shared" si="341"/>
        <v>113.18578444307592</v>
      </c>
      <c r="H10796" s="342">
        <f t="shared" si="340"/>
        <v>2148.185784443076</v>
      </c>
      <c r="I10796" s="190"/>
      <c r="J10796" s="347">
        <v>6</v>
      </c>
    </row>
    <row r="10797" spans="1:10" ht="13.5" hidden="1" customHeight="1" thickBot="1">
      <c r="A10797" s="410"/>
      <c r="B10797" s="183">
        <v>56</v>
      </c>
      <c r="C10797" s="184">
        <v>1746.37</v>
      </c>
      <c r="D10797" s="346" t="s">
        <v>391</v>
      </c>
      <c r="E10797" s="346" t="s">
        <v>386</v>
      </c>
      <c r="F10797" s="346" t="s">
        <v>818</v>
      </c>
      <c r="G10797" s="342">
        <f t="shared" si="341"/>
        <v>97.132313699191386</v>
      </c>
      <c r="H10797" s="342">
        <f t="shared" si="340"/>
        <v>1843.5023136991913</v>
      </c>
      <c r="I10797" s="190"/>
      <c r="J10797" s="347">
        <v>6</v>
      </c>
    </row>
    <row r="10798" spans="1:10" ht="13.5" hidden="1" customHeight="1" thickBot="1">
      <c r="A10798" s="410"/>
      <c r="B10798" s="183">
        <v>56</v>
      </c>
      <c r="C10798" s="184">
        <v>1846.89</v>
      </c>
      <c r="D10798" s="346" t="s">
        <v>391</v>
      </c>
      <c r="E10798" s="346" t="s">
        <v>386</v>
      </c>
      <c r="F10798" s="346" t="s">
        <v>819</v>
      </c>
      <c r="G10798" s="342">
        <f t="shared" si="341"/>
        <v>102.72319087472849</v>
      </c>
      <c r="H10798" s="342">
        <f t="shared" si="340"/>
        <v>1949.6131908747286</v>
      </c>
      <c r="I10798" s="190"/>
      <c r="J10798" s="347">
        <v>6</v>
      </c>
    </row>
    <row r="10799" spans="1:10" ht="13.5" hidden="1" customHeight="1" thickBot="1">
      <c r="A10799" s="410"/>
      <c r="B10799" s="183">
        <v>56</v>
      </c>
      <c r="C10799" s="184">
        <v>1846.89</v>
      </c>
      <c r="D10799" s="346" t="s">
        <v>391</v>
      </c>
      <c r="E10799" s="346" t="s">
        <v>386</v>
      </c>
      <c r="F10799" s="346" t="s">
        <v>820</v>
      </c>
      <c r="G10799" s="342">
        <f t="shared" si="341"/>
        <v>102.72319087472849</v>
      </c>
      <c r="H10799" s="342">
        <f t="shared" si="340"/>
        <v>1949.6131908747286</v>
      </c>
      <c r="I10799" s="190"/>
      <c r="J10799" s="347">
        <v>6</v>
      </c>
    </row>
    <row r="10800" spans="1:10" ht="13.5" hidden="1" customHeight="1" thickBot="1">
      <c r="A10800" s="410"/>
      <c r="B10800" s="183">
        <v>56</v>
      </c>
      <c r="C10800" s="184">
        <v>1846.89</v>
      </c>
      <c r="D10800" s="346" t="s">
        <v>391</v>
      </c>
      <c r="E10800" s="346" t="s">
        <v>386</v>
      </c>
      <c r="F10800" s="346" t="s">
        <v>821</v>
      </c>
      <c r="G10800" s="342">
        <f t="shared" si="341"/>
        <v>102.72319087472849</v>
      </c>
      <c r="H10800" s="342">
        <f t="shared" si="340"/>
        <v>1949.6131908747286</v>
      </c>
      <c r="I10800" s="190"/>
      <c r="J10800" s="347">
        <v>6</v>
      </c>
    </row>
    <row r="10801" spans="1:10" ht="13.5" hidden="1" customHeight="1" thickBot="1">
      <c r="A10801" s="410"/>
      <c r="B10801" s="183">
        <v>112</v>
      </c>
      <c r="C10801" s="184">
        <v>3693.74</v>
      </c>
      <c r="D10801" s="346" t="s">
        <v>391</v>
      </c>
      <c r="E10801" s="346" t="s">
        <v>386</v>
      </c>
      <c r="F10801" s="346" t="s">
        <v>919</v>
      </c>
      <c r="G10801" s="342">
        <f t="shared" si="341"/>
        <v>205.44415696745315</v>
      </c>
      <c r="H10801" s="342">
        <f t="shared" si="340"/>
        <v>3899.184156967453</v>
      </c>
      <c r="I10801" s="190"/>
      <c r="J10801" s="347">
        <v>6</v>
      </c>
    </row>
    <row r="10802" spans="1:10" ht="13.5" hidden="1" customHeight="1" thickBot="1">
      <c r="A10802" s="410"/>
      <c r="B10802" s="183">
        <v>112</v>
      </c>
      <c r="C10802" s="184">
        <v>3693.74</v>
      </c>
      <c r="D10802" s="346" t="s">
        <v>391</v>
      </c>
      <c r="E10802" s="346" t="s">
        <v>386</v>
      </c>
      <c r="F10802" s="346" t="s">
        <v>858</v>
      </c>
      <c r="G10802" s="342">
        <f t="shared" si="341"/>
        <v>205.44415696745315</v>
      </c>
      <c r="H10802" s="342">
        <f t="shared" si="340"/>
        <v>3899.184156967453</v>
      </c>
      <c r="I10802" s="190"/>
      <c r="J10802" s="347">
        <v>6</v>
      </c>
    </row>
    <row r="10803" spans="1:10" ht="13.5" hidden="1" customHeight="1" thickBot="1">
      <c r="A10803" s="410"/>
      <c r="B10803" s="183">
        <v>566.03</v>
      </c>
      <c r="C10803" s="184">
        <v>19131.599999999999</v>
      </c>
      <c r="D10803" s="346" t="s">
        <v>385</v>
      </c>
      <c r="E10803" s="346" t="s">
        <v>386</v>
      </c>
      <c r="F10803" s="346" t="s">
        <v>817</v>
      </c>
      <c r="G10803" s="342">
        <f t="shared" si="341"/>
        <v>1064.0909845951601</v>
      </c>
      <c r="H10803" s="342">
        <f t="shared" si="340"/>
        <v>20195.69098459516</v>
      </c>
      <c r="I10803" s="190"/>
      <c r="J10803" s="347">
        <v>6</v>
      </c>
    </row>
    <row r="10804" spans="1:10" ht="13.5" hidden="1" customHeight="1" thickBot="1">
      <c r="A10804" s="410"/>
      <c r="B10804" s="183">
        <v>582.69000000000005</v>
      </c>
      <c r="C10804" s="184">
        <v>18105.439999999999</v>
      </c>
      <c r="D10804" s="346" t="s">
        <v>385</v>
      </c>
      <c r="E10804" s="346" t="s">
        <v>386</v>
      </c>
      <c r="F10804" s="346" t="s">
        <v>822</v>
      </c>
      <c r="G10804" s="342">
        <f t="shared" si="341"/>
        <v>1007.0164270698006</v>
      </c>
      <c r="H10804" s="342">
        <f t="shared" si="340"/>
        <v>19112.456427069799</v>
      </c>
      <c r="I10804" s="190"/>
      <c r="J10804" s="347">
        <v>6</v>
      </c>
    </row>
    <row r="10805" spans="1:10" ht="13.5" hidden="1" customHeight="1" thickBot="1">
      <c r="A10805" s="410"/>
      <c r="B10805" s="183">
        <v>590.69000000000005</v>
      </c>
      <c r="C10805" s="184">
        <v>18509.96</v>
      </c>
      <c r="D10805" s="346" t="s">
        <v>385</v>
      </c>
      <c r="E10805" s="346" t="s">
        <v>386</v>
      </c>
      <c r="F10805" s="346" t="s">
        <v>823</v>
      </c>
      <c r="G10805" s="342">
        <f t="shared" si="341"/>
        <v>1029.5156474741805</v>
      </c>
      <c r="H10805" s="342">
        <f t="shared" si="340"/>
        <v>19539.475647474181</v>
      </c>
      <c r="I10805" s="190"/>
      <c r="J10805" s="347">
        <v>6</v>
      </c>
    </row>
    <row r="10806" spans="1:10" ht="13.5" hidden="1" customHeight="1" thickBot="1">
      <c r="A10806" s="410"/>
      <c r="B10806" s="183">
        <v>582.69000000000005</v>
      </c>
      <c r="C10806" s="184">
        <v>18174.099999999999</v>
      </c>
      <c r="D10806" s="346" t="s">
        <v>385</v>
      </c>
      <c r="E10806" s="346" t="s">
        <v>386</v>
      </c>
      <c r="F10806" s="346" t="s">
        <v>824</v>
      </c>
      <c r="G10806" s="342">
        <f t="shared" si="341"/>
        <v>1010.8352653793148</v>
      </c>
      <c r="H10806" s="342">
        <f t="shared" si="340"/>
        <v>19184.935265379314</v>
      </c>
      <c r="I10806" s="190"/>
      <c r="J10806" s="347">
        <v>6</v>
      </c>
    </row>
    <row r="10807" spans="1:10" ht="13.5" hidden="1" customHeight="1" thickBot="1">
      <c r="A10807" s="410"/>
      <c r="B10807" s="183">
        <v>574.69000000000005</v>
      </c>
      <c r="C10807" s="184">
        <v>17845.57</v>
      </c>
      <c r="D10807" s="346" t="s">
        <v>385</v>
      </c>
      <c r="E10807" s="346" t="s">
        <v>386</v>
      </c>
      <c r="F10807" s="346" t="s">
        <v>825</v>
      </c>
      <c r="G10807" s="342">
        <f t="shared" si="341"/>
        <v>992.56257458664481</v>
      </c>
      <c r="H10807" s="342">
        <f t="shared" si="340"/>
        <v>18838.132574586645</v>
      </c>
      <c r="I10807" s="190"/>
      <c r="J10807" s="347">
        <v>6</v>
      </c>
    </row>
    <row r="10808" spans="1:10" ht="13.5" hidden="1" customHeight="1" thickBot="1">
      <c r="A10808" s="410"/>
      <c r="B10808" s="183">
        <v>510.69</v>
      </c>
      <c r="C10808" s="184">
        <v>16232.75</v>
      </c>
      <c r="D10808" s="346" t="s">
        <v>385</v>
      </c>
      <c r="E10808" s="346" t="s">
        <v>386</v>
      </c>
      <c r="F10808" s="346" t="s">
        <v>818</v>
      </c>
      <c r="G10808" s="342">
        <f t="shared" si="341"/>
        <v>902.8582518026243</v>
      </c>
      <c r="H10808" s="342">
        <f t="shared" si="340"/>
        <v>17135.608251802623</v>
      </c>
      <c r="I10808" s="190"/>
      <c r="J10808" s="347">
        <v>6</v>
      </c>
    </row>
    <row r="10809" spans="1:10" ht="13.5" hidden="1" customHeight="1" thickBot="1">
      <c r="A10809" s="410"/>
      <c r="B10809" s="183">
        <v>598.69000000000005</v>
      </c>
      <c r="C10809" s="184">
        <v>19831.990000000002</v>
      </c>
      <c r="D10809" s="346" t="s">
        <v>385</v>
      </c>
      <c r="E10809" s="346" t="s">
        <v>386</v>
      </c>
      <c r="F10809" s="346" t="s">
        <v>826</v>
      </c>
      <c r="G10809" s="342">
        <f t="shared" si="341"/>
        <v>1103.0463612861117</v>
      </c>
      <c r="H10809" s="342">
        <f t="shared" si="340"/>
        <v>20935.036361286115</v>
      </c>
      <c r="I10809" s="190"/>
      <c r="J10809" s="347">
        <v>6</v>
      </c>
    </row>
    <row r="10810" spans="1:10" ht="13.5" hidden="1" customHeight="1" thickBot="1">
      <c r="A10810" s="410"/>
      <c r="B10810" s="183">
        <v>582.69000000000005</v>
      </c>
      <c r="C10810" s="184">
        <v>19338.240000000002</v>
      </c>
      <c r="D10810" s="346" t="s">
        <v>385</v>
      </c>
      <c r="E10810" s="346" t="s">
        <v>386</v>
      </c>
      <c r="F10810" s="346" t="s">
        <v>827</v>
      </c>
      <c r="G10810" s="342">
        <f t="shared" si="341"/>
        <v>1075.5842084267658</v>
      </c>
      <c r="H10810" s="342">
        <f t="shared" si="340"/>
        <v>20413.824208426766</v>
      </c>
      <c r="I10810" s="190"/>
      <c r="J10810" s="347">
        <v>6</v>
      </c>
    </row>
    <row r="10811" spans="1:10" ht="13.5" hidden="1" customHeight="1" thickBot="1">
      <c r="A10811" s="410"/>
      <c r="B10811" s="183">
        <v>598.69000000000005</v>
      </c>
      <c r="C10811" s="184">
        <v>19699.18</v>
      </c>
      <c r="D10811" s="346" t="s">
        <v>385</v>
      </c>
      <c r="E10811" s="346" t="s">
        <v>386</v>
      </c>
      <c r="F10811" s="346" t="s">
        <v>828</v>
      </c>
      <c r="G10811" s="342">
        <f t="shared" si="341"/>
        <v>1095.6595288380108</v>
      </c>
      <c r="H10811" s="342">
        <f t="shared" si="340"/>
        <v>20794.839528838012</v>
      </c>
      <c r="I10811" s="190"/>
      <c r="J10811" s="347">
        <v>6</v>
      </c>
    </row>
    <row r="10812" spans="1:10" ht="13.5" hidden="1" customHeight="1" thickBot="1">
      <c r="A10812" s="410"/>
      <c r="B10812" s="183">
        <v>498.69</v>
      </c>
      <c r="C10812" s="184">
        <v>16534.02</v>
      </c>
      <c r="D10812" s="346" t="s">
        <v>385</v>
      </c>
      <c r="E10812" s="346" t="s">
        <v>386</v>
      </c>
      <c r="F10812" s="346" t="s">
        <v>819</v>
      </c>
      <c r="G10812" s="342">
        <f t="shared" si="341"/>
        <v>919.61475365970819</v>
      </c>
      <c r="H10812" s="342">
        <f t="shared" si="340"/>
        <v>17453.63475365971</v>
      </c>
      <c r="I10812" s="190"/>
      <c r="J10812" s="347">
        <v>6</v>
      </c>
    </row>
    <row r="10813" spans="1:10" ht="13.5" hidden="1" customHeight="1" thickBot="1">
      <c r="A10813" s="410"/>
      <c r="B10813" s="183">
        <v>606.69000000000005</v>
      </c>
      <c r="C10813" s="184">
        <v>20008.599999999999</v>
      </c>
      <c r="D10813" s="346" t="s">
        <v>385</v>
      </c>
      <c r="E10813" s="346" t="s">
        <v>386</v>
      </c>
      <c r="F10813" s="346" t="s">
        <v>829</v>
      </c>
      <c r="G10813" s="342">
        <f t="shared" si="341"/>
        <v>1112.8693300283678</v>
      </c>
      <c r="H10813" s="342">
        <f t="shared" si="340"/>
        <v>21121.469330028365</v>
      </c>
      <c r="I10813" s="190"/>
      <c r="J10813" s="347">
        <v>6</v>
      </c>
    </row>
    <row r="10814" spans="1:10" ht="13.5" hidden="1" customHeight="1" thickBot="1">
      <c r="A10814" s="410"/>
      <c r="B10814" s="183">
        <v>574.69000000000005</v>
      </c>
      <c r="C10814" s="184">
        <v>19219.509999999998</v>
      </c>
      <c r="D10814" s="346" t="s">
        <v>385</v>
      </c>
      <c r="E10814" s="346" t="s">
        <v>386</v>
      </c>
      <c r="F10814" s="346" t="s">
        <v>830</v>
      </c>
      <c r="G10814" s="342">
        <f t="shared" si="341"/>
        <v>1068.9804992440008</v>
      </c>
      <c r="H10814" s="342">
        <f t="shared" si="340"/>
        <v>20288.490499243999</v>
      </c>
      <c r="I10814" s="190"/>
      <c r="J10814" s="347">
        <v>6</v>
      </c>
    </row>
    <row r="10815" spans="1:10" ht="13.5" hidden="1" customHeight="1" thickBot="1">
      <c r="A10815" s="410"/>
      <c r="B10815" s="183">
        <v>454.69</v>
      </c>
      <c r="C10815" s="184">
        <v>14122.9</v>
      </c>
      <c r="D10815" s="346" t="s">
        <v>385</v>
      </c>
      <c r="E10815" s="346" t="s">
        <v>386</v>
      </c>
      <c r="F10815" s="346" t="s">
        <v>820</v>
      </c>
      <c r="G10815" s="342">
        <f t="shared" si="341"/>
        <v>785.50934403494682</v>
      </c>
      <c r="H10815" s="342">
        <f t="shared" si="340"/>
        <v>14908.409344034946</v>
      </c>
      <c r="I10815" s="190"/>
      <c r="J10815" s="347">
        <v>6</v>
      </c>
    </row>
    <row r="10816" spans="1:10" ht="13.5" hidden="1" customHeight="1" thickBot="1">
      <c r="A10816" s="410"/>
      <c r="B10816" s="183">
        <v>574.69000000000005</v>
      </c>
      <c r="C10816" s="184">
        <v>19290.580000000002</v>
      </c>
      <c r="D10816" s="346" t="s">
        <v>385</v>
      </c>
      <c r="E10816" s="346" t="s">
        <v>386</v>
      </c>
      <c r="F10816" s="346" t="s">
        <v>805</v>
      </c>
      <c r="G10816" s="342">
        <f t="shared" si="341"/>
        <v>1072.9333806692441</v>
      </c>
      <c r="H10816" s="342">
        <f t="shared" si="340"/>
        <v>20363.513380669247</v>
      </c>
      <c r="I10816" s="190"/>
      <c r="J10816" s="347">
        <v>6</v>
      </c>
    </row>
    <row r="10817" spans="1:10" ht="13.5" hidden="1" customHeight="1" thickBot="1">
      <c r="A10817" s="410"/>
      <c r="B10817" s="183">
        <v>590.69000000000005</v>
      </c>
      <c r="C10817" s="184">
        <v>19403.95</v>
      </c>
      <c r="D10817" s="346" t="s">
        <v>385</v>
      </c>
      <c r="E10817" s="346" t="s">
        <v>386</v>
      </c>
      <c r="F10817" s="346" t="s">
        <v>831</v>
      </c>
      <c r="G10817" s="342">
        <f t="shared" si="341"/>
        <v>1079.2389690635002</v>
      </c>
      <c r="H10817" s="342">
        <f t="shared" si="340"/>
        <v>20483.1889690635</v>
      </c>
      <c r="I10817" s="190"/>
      <c r="J10817" s="347">
        <v>6</v>
      </c>
    </row>
    <row r="10818" spans="1:10" ht="13.5" hidden="1" customHeight="1" thickBot="1">
      <c r="A10818" s="410"/>
      <c r="B10818" s="183">
        <v>582.69000000000005</v>
      </c>
      <c r="C10818" s="184">
        <v>19256.259999999998</v>
      </c>
      <c r="D10818" s="346" t="s">
        <v>385</v>
      </c>
      <c r="E10818" s="346" t="s">
        <v>386</v>
      </c>
      <c r="F10818" s="346" t="s">
        <v>832</v>
      </c>
      <c r="G10818" s="342">
        <f t="shared" si="341"/>
        <v>1071.0245177099875</v>
      </c>
      <c r="H10818" s="342">
        <f t="shared" si="340"/>
        <v>20327.284517709984</v>
      </c>
      <c r="I10818" s="190"/>
      <c r="J10818" s="347">
        <v>6</v>
      </c>
    </row>
    <row r="10819" spans="1:10" ht="13.5" hidden="1" customHeight="1" thickBot="1">
      <c r="A10819" s="410"/>
      <c r="B10819" s="183">
        <v>526.69000000000005</v>
      </c>
      <c r="C10819" s="184">
        <v>17247.66</v>
      </c>
      <c r="D10819" s="346" t="s">
        <v>385</v>
      </c>
      <c r="E10819" s="346" t="s">
        <v>386</v>
      </c>
      <c r="F10819" s="346" t="s">
        <v>821</v>
      </c>
      <c r="G10819" s="342">
        <f t="shared" si="341"/>
        <v>959.30708938941655</v>
      </c>
      <c r="H10819" s="342">
        <f t="shared" si="340"/>
        <v>18206.967089389418</v>
      </c>
      <c r="I10819" s="190"/>
      <c r="J10819" s="347">
        <v>6</v>
      </c>
    </row>
    <row r="10820" spans="1:10" ht="13.5" hidden="1" customHeight="1" thickBot="1">
      <c r="A10820" s="410"/>
      <c r="B10820" s="183">
        <v>606.69000000000005</v>
      </c>
      <c r="C10820" s="184">
        <v>20008.599999999999</v>
      </c>
      <c r="D10820" s="346" t="s">
        <v>385</v>
      </c>
      <c r="E10820" s="346" t="s">
        <v>386</v>
      </c>
      <c r="F10820" s="346" t="s">
        <v>833</v>
      </c>
      <c r="G10820" s="342">
        <f t="shared" si="341"/>
        <v>1112.8693300283678</v>
      </c>
      <c r="H10820" s="342">
        <f t="shared" si="340"/>
        <v>21121.469330028365</v>
      </c>
      <c r="I10820" s="190"/>
      <c r="J10820" s="347">
        <v>6</v>
      </c>
    </row>
    <row r="10821" spans="1:10" ht="13.5" hidden="1" customHeight="1" thickBot="1">
      <c r="A10821" s="410"/>
      <c r="B10821" s="183">
        <v>558.69000000000005</v>
      </c>
      <c r="C10821" s="184">
        <v>18499.38</v>
      </c>
      <c r="D10821" s="346" t="s">
        <v>385</v>
      </c>
      <c r="E10821" s="346" t="s">
        <v>386</v>
      </c>
      <c r="F10821" s="346" t="s">
        <v>916</v>
      </c>
      <c r="G10821" s="342">
        <f t="shared" si="341"/>
        <v>1028.9271926341769</v>
      </c>
      <c r="H10821" s="342">
        <f t="shared" si="340"/>
        <v>19528.307192634176</v>
      </c>
      <c r="I10821" s="190"/>
      <c r="J10821" s="347">
        <v>6</v>
      </c>
    </row>
    <row r="10822" spans="1:10" ht="13.5" hidden="1" customHeight="1" thickBot="1">
      <c r="A10822" s="410"/>
      <c r="B10822" s="183">
        <v>542.69000000000005</v>
      </c>
      <c r="C10822" s="184">
        <v>18278.98</v>
      </c>
      <c r="D10822" s="346" t="s">
        <v>385</v>
      </c>
      <c r="E10822" s="346" t="s">
        <v>386</v>
      </c>
      <c r="F10822" s="346" t="s">
        <v>917</v>
      </c>
      <c r="G10822" s="342">
        <f t="shared" si="341"/>
        <v>1016.6686437932656</v>
      </c>
      <c r="H10822" s="342">
        <f t="shared" si="340"/>
        <v>19295.648643793265</v>
      </c>
      <c r="I10822" s="190"/>
      <c r="J10822" s="347">
        <v>6</v>
      </c>
    </row>
    <row r="10823" spans="1:10" ht="13.5" hidden="1" customHeight="1" thickBot="1">
      <c r="A10823" s="410"/>
      <c r="B10823" s="183">
        <v>598.69000000000005</v>
      </c>
      <c r="C10823" s="184">
        <v>19831.990000000002</v>
      </c>
      <c r="D10823" s="346" t="s">
        <v>385</v>
      </c>
      <c r="E10823" s="346" t="s">
        <v>386</v>
      </c>
      <c r="F10823" s="346" t="s">
        <v>918</v>
      </c>
      <c r="G10823" s="342">
        <f t="shared" si="341"/>
        <v>1103.0463612861117</v>
      </c>
      <c r="H10823" s="342">
        <f t="shared" si="340"/>
        <v>20935.036361286115</v>
      </c>
      <c r="I10823" s="190"/>
      <c r="J10823" s="347">
        <v>6</v>
      </c>
    </row>
    <row r="10824" spans="1:10" ht="13.5" hidden="1" customHeight="1" thickBot="1">
      <c r="A10824" s="410"/>
      <c r="B10824" s="183">
        <v>454.69</v>
      </c>
      <c r="C10824" s="184">
        <v>15412.48</v>
      </c>
      <c r="D10824" s="346" t="s">
        <v>385</v>
      </c>
      <c r="E10824" s="346" t="s">
        <v>386</v>
      </c>
      <c r="F10824" s="346" t="s">
        <v>919</v>
      </c>
      <c r="G10824" s="342">
        <f t="shared" si="341"/>
        <v>857.23520344629912</v>
      </c>
      <c r="H10824" s="342">
        <f t="shared" si="340"/>
        <v>16269.715203446298</v>
      </c>
      <c r="I10824" s="190"/>
      <c r="J10824" s="347">
        <v>6</v>
      </c>
    </row>
    <row r="10825" spans="1:10" ht="13.5" hidden="1" customHeight="1" thickBot="1">
      <c r="A10825" s="410"/>
      <c r="B10825" s="183">
        <v>598.69000000000005</v>
      </c>
      <c r="C10825" s="184">
        <v>19828.13</v>
      </c>
      <c r="D10825" s="346" t="s">
        <v>385</v>
      </c>
      <c r="E10825" s="346" t="s">
        <v>386</v>
      </c>
      <c r="F10825" s="346" t="s">
        <v>920</v>
      </c>
      <c r="G10825" s="342">
        <f t="shared" si="341"/>
        <v>1102.8316698227454</v>
      </c>
      <c r="H10825" s="342">
        <f t="shared" si="340"/>
        <v>20930.961669822747</v>
      </c>
      <c r="I10825" s="190"/>
      <c r="J10825" s="347">
        <v>6</v>
      </c>
    </row>
    <row r="10826" spans="1:10" ht="13.5" hidden="1" customHeight="1" thickBot="1">
      <c r="A10826" s="410"/>
      <c r="B10826" s="183">
        <v>398.69</v>
      </c>
      <c r="C10826" s="184">
        <v>13300.06</v>
      </c>
      <c r="D10826" s="346" t="s">
        <v>385</v>
      </c>
      <c r="E10826" s="346" t="s">
        <v>386</v>
      </c>
      <c r="F10826" s="346" t="s">
        <v>858</v>
      </c>
      <c r="G10826" s="342">
        <f t="shared" si="341"/>
        <v>739.7433534348778</v>
      </c>
      <c r="H10826" s="342">
        <f t="shared" si="340"/>
        <v>14039.803353434878</v>
      </c>
      <c r="I10826" s="190"/>
      <c r="J10826" s="347">
        <v>6</v>
      </c>
    </row>
    <row r="10827" spans="1:10" ht="13.5" hidden="1" customHeight="1" thickBot="1">
      <c r="A10827" s="410"/>
      <c r="B10827" s="183">
        <v>16</v>
      </c>
      <c r="C10827" s="184">
        <v>469.09</v>
      </c>
      <c r="D10827" s="346" t="s">
        <v>834</v>
      </c>
      <c r="E10827" s="346" t="s">
        <v>386</v>
      </c>
      <c r="F10827" s="346" t="s">
        <v>825</v>
      </c>
      <c r="G10827" s="342">
        <f t="shared" si="341"/>
        <v>26.090574754006131</v>
      </c>
      <c r="H10827" s="342">
        <f t="shared" ref="H10827:H10890" si="342">+G10827+C10827</f>
        <v>495.1805747540061</v>
      </c>
      <c r="I10827" s="190"/>
      <c r="J10827" s="347">
        <v>6</v>
      </c>
    </row>
    <row r="10828" spans="1:10" ht="13.5" hidden="1" customHeight="1" thickBot="1">
      <c r="A10828" s="410"/>
      <c r="B10828" s="183">
        <v>12</v>
      </c>
      <c r="C10828" s="184">
        <v>261.55</v>
      </c>
      <c r="D10828" s="346" t="s">
        <v>834</v>
      </c>
      <c r="E10828" s="346" t="s">
        <v>386</v>
      </c>
      <c r="F10828" s="346" t="s">
        <v>818</v>
      </c>
      <c r="G10828" s="342">
        <f t="shared" si="341"/>
        <v>14.547293327315236</v>
      </c>
      <c r="H10828" s="342">
        <f t="shared" si="342"/>
        <v>276.09729332731524</v>
      </c>
      <c r="I10828" s="190"/>
      <c r="J10828" s="347">
        <v>6</v>
      </c>
    </row>
    <row r="10829" spans="1:10" ht="13.5" hidden="1" customHeight="1" thickBot="1">
      <c r="A10829" s="410"/>
      <c r="B10829" s="183">
        <v>6</v>
      </c>
      <c r="C10829" s="184">
        <v>132.46</v>
      </c>
      <c r="D10829" s="346" t="s">
        <v>834</v>
      </c>
      <c r="E10829" s="346" t="s">
        <v>386</v>
      </c>
      <c r="F10829" s="346" t="s">
        <v>826</v>
      </c>
      <c r="G10829" s="342">
        <f t="shared" si="341"/>
        <v>7.3673656055674872</v>
      </c>
      <c r="H10829" s="342">
        <f t="shared" si="342"/>
        <v>139.82736560556751</v>
      </c>
      <c r="I10829" s="190"/>
      <c r="J10829" s="347">
        <v>6</v>
      </c>
    </row>
    <row r="10830" spans="1:10" ht="13.5" hidden="1" customHeight="1" thickBot="1">
      <c r="A10830" s="410"/>
      <c r="B10830" s="183">
        <v>4</v>
      </c>
      <c r="C10830" s="184">
        <v>90.24</v>
      </c>
      <c r="D10830" s="346" t="s">
        <v>834</v>
      </c>
      <c r="E10830" s="346" t="s">
        <v>386</v>
      </c>
      <c r="F10830" s="346" t="s">
        <v>827</v>
      </c>
      <c r="G10830" s="342">
        <f t="shared" si="341"/>
        <v>5.019108200561754</v>
      </c>
      <c r="H10830" s="342">
        <f t="shared" si="342"/>
        <v>95.259108200561755</v>
      </c>
      <c r="I10830" s="190"/>
      <c r="J10830" s="347">
        <v>6</v>
      </c>
    </row>
    <row r="10831" spans="1:10" ht="13.5" hidden="1" customHeight="1" thickBot="1">
      <c r="A10831" s="410"/>
      <c r="B10831" s="183">
        <v>16</v>
      </c>
      <c r="C10831" s="184">
        <v>428.16</v>
      </c>
      <c r="D10831" s="346" t="s">
        <v>834</v>
      </c>
      <c r="E10831" s="346" t="s">
        <v>386</v>
      </c>
      <c r="F10831" s="346" t="s">
        <v>830</v>
      </c>
      <c r="G10831" s="342">
        <f t="shared" ref="G10831:G10894" si="343">+(C10831/$C$12584)*1312742.08</f>
        <v>23.814066568622792</v>
      </c>
      <c r="H10831" s="342">
        <f t="shared" si="342"/>
        <v>451.97406656862279</v>
      </c>
      <c r="I10831" s="190"/>
      <c r="J10831" s="347">
        <v>6</v>
      </c>
    </row>
    <row r="10832" spans="1:10" ht="13.5" hidden="1" customHeight="1" thickBot="1">
      <c r="A10832" s="410"/>
      <c r="B10832" s="183">
        <v>8</v>
      </c>
      <c r="C10832" s="184">
        <v>309.42</v>
      </c>
      <c r="D10832" s="346" t="s">
        <v>834</v>
      </c>
      <c r="E10832" s="346" t="s">
        <v>386</v>
      </c>
      <c r="F10832" s="346" t="s">
        <v>820</v>
      </c>
      <c r="G10832" s="342">
        <f t="shared" si="343"/>
        <v>17.209801190357027</v>
      </c>
      <c r="H10832" s="342">
        <f t="shared" si="342"/>
        <v>326.62980119035706</v>
      </c>
      <c r="I10832" s="190"/>
      <c r="J10832" s="347">
        <v>6</v>
      </c>
    </row>
    <row r="10833" spans="1:10" ht="13.5" hidden="1" customHeight="1" thickBot="1">
      <c r="A10833" s="410"/>
      <c r="B10833" s="183">
        <v>24</v>
      </c>
      <c r="C10833" s="184">
        <v>541.41</v>
      </c>
      <c r="D10833" s="346" t="s">
        <v>834</v>
      </c>
      <c r="E10833" s="346" t="s">
        <v>386</v>
      </c>
      <c r="F10833" s="346" t="s">
        <v>805</v>
      </c>
      <c r="G10833" s="342">
        <f t="shared" si="343"/>
        <v>30.112980616867681</v>
      </c>
      <c r="H10833" s="342">
        <f t="shared" si="342"/>
        <v>571.5229806168677</v>
      </c>
      <c r="I10833" s="190"/>
      <c r="J10833" s="347">
        <v>6</v>
      </c>
    </row>
    <row r="10834" spans="1:10" ht="13.5" hidden="1" customHeight="1" thickBot="1">
      <c r="A10834" s="410"/>
      <c r="B10834" s="183">
        <v>8</v>
      </c>
      <c r="C10834" s="184">
        <v>251.54</v>
      </c>
      <c r="D10834" s="346" t="s">
        <v>834</v>
      </c>
      <c r="E10834" s="346" t="s">
        <v>386</v>
      </c>
      <c r="F10834" s="346" t="s">
        <v>832</v>
      </c>
      <c r="G10834" s="342">
        <f t="shared" si="343"/>
        <v>13.990541630865511</v>
      </c>
      <c r="H10834" s="342">
        <f t="shared" si="342"/>
        <v>265.53054163086551</v>
      </c>
      <c r="I10834" s="190"/>
      <c r="J10834" s="347">
        <v>6</v>
      </c>
    </row>
    <row r="10835" spans="1:10" ht="13.5" hidden="1" customHeight="1" thickBot="1">
      <c r="A10835" s="410"/>
      <c r="B10835" s="183">
        <v>8</v>
      </c>
      <c r="C10835" s="184">
        <v>424.18</v>
      </c>
      <c r="D10835" s="346" t="s">
        <v>834</v>
      </c>
      <c r="E10835" s="346" t="s">
        <v>386</v>
      </c>
      <c r="F10835" s="346" t="s">
        <v>821</v>
      </c>
      <c r="G10835" s="342">
        <f t="shared" si="343"/>
        <v>23.592700759245183</v>
      </c>
      <c r="H10835" s="342">
        <f t="shared" si="342"/>
        <v>447.7727007592452</v>
      </c>
      <c r="I10835" s="190"/>
      <c r="J10835" s="347">
        <v>6</v>
      </c>
    </row>
    <row r="10836" spans="1:10" ht="13.5" hidden="1" customHeight="1" thickBot="1">
      <c r="A10836" s="410"/>
      <c r="B10836" s="183">
        <v>8</v>
      </c>
      <c r="C10836" s="184">
        <v>251.54</v>
      </c>
      <c r="D10836" s="346" t="s">
        <v>834</v>
      </c>
      <c r="E10836" s="346" t="s">
        <v>386</v>
      </c>
      <c r="F10836" s="346" t="s">
        <v>916</v>
      </c>
      <c r="G10836" s="342">
        <f t="shared" si="343"/>
        <v>13.990541630865511</v>
      </c>
      <c r="H10836" s="342">
        <f t="shared" si="342"/>
        <v>265.53054163086551</v>
      </c>
      <c r="I10836" s="190"/>
      <c r="J10836" s="347">
        <v>6</v>
      </c>
    </row>
    <row r="10837" spans="1:10" ht="13.5" hidden="1" customHeight="1" thickBot="1">
      <c r="A10837" s="410"/>
      <c r="B10837" s="183">
        <v>40</v>
      </c>
      <c r="C10837" s="184">
        <v>1044.48</v>
      </c>
      <c r="D10837" s="346" t="s">
        <v>834</v>
      </c>
      <c r="E10837" s="346" t="s">
        <v>386</v>
      </c>
      <c r="F10837" s="346" t="s">
        <v>917</v>
      </c>
      <c r="G10837" s="342">
        <f t="shared" si="343"/>
        <v>58.093507683097755</v>
      </c>
      <c r="H10837" s="342">
        <f t="shared" si="342"/>
        <v>1102.5735076830979</v>
      </c>
      <c r="I10837" s="190"/>
      <c r="J10837" s="347">
        <v>6</v>
      </c>
    </row>
    <row r="10838" spans="1:10" ht="13.5" hidden="1" customHeight="1" thickBot="1">
      <c r="A10838" s="410"/>
      <c r="B10838" s="183">
        <v>8</v>
      </c>
      <c r="C10838" s="184">
        <v>288.74</v>
      </c>
      <c r="D10838" s="346" t="s">
        <v>392</v>
      </c>
      <c r="E10838" s="346" t="s">
        <v>386</v>
      </c>
      <c r="F10838" s="346" t="s">
        <v>817</v>
      </c>
      <c r="G10838" s="342">
        <f t="shared" si="343"/>
        <v>16.059588894394956</v>
      </c>
      <c r="H10838" s="342">
        <f t="shared" si="342"/>
        <v>304.79958889439496</v>
      </c>
      <c r="I10838" s="190"/>
      <c r="J10838" s="347">
        <v>6</v>
      </c>
    </row>
    <row r="10839" spans="1:10" ht="13.5" hidden="1" customHeight="1" thickBot="1">
      <c r="A10839" s="410"/>
      <c r="B10839" s="183">
        <v>16</v>
      </c>
      <c r="C10839" s="184">
        <v>639.79999999999995</v>
      </c>
      <c r="D10839" s="346" t="s">
        <v>392</v>
      </c>
      <c r="E10839" s="346" t="s">
        <v>386</v>
      </c>
      <c r="F10839" s="346" t="s">
        <v>822</v>
      </c>
      <c r="G10839" s="342">
        <f t="shared" si="343"/>
        <v>35.585388150702684</v>
      </c>
      <c r="H10839" s="342">
        <f t="shared" si="342"/>
        <v>675.38538815070262</v>
      </c>
      <c r="I10839" s="190"/>
      <c r="J10839" s="347">
        <v>6</v>
      </c>
    </row>
    <row r="10840" spans="1:10" ht="13.5" hidden="1" customHeight="1" thickBot="1">
      <c r="A10840" s="410"/>
      <c r="B10840" s="183">
        <v>8</v>
      </c>
      <c r="C10840" s="184">
        <v>243.03</v>
      </c>
      <c r="D10840" s="346" t="s">
        <v>392</v>
      </c>
      <c r="E10840" s="346" t="s">
        <v>386</v>
      </c>
      <c r="F10840" s="346" t="s">
        <v>823</v>
      </c>
      <c r="G10840" s="342">
        <f t="shared" si="343"/>
        <v>13.517219259558102</v>
      </c>
      <c r="H10840" s="342">
        <f t="shared" si="342"/>
        <v>256.54721925955812</v>
      </c>
      <c r="I10840" s="190"/>
      <c r="J10840" s="347">
        <v>6</v>
      </c>
    </row>
    <row r="10841" spans="1:10" ht="13.5" hidden="1" customHeight="1" thickBot="1">
      <c r="A10841" s="410"/>
      <c r="B10841" s="183">
        <v>24</v>
      </c>
      <c r="C10841" s="184">
        <v>745.51</v>
      </c>
      <c r="D10841" s="346" t="s">
        <v>392</v>
      </c>
      <c r="E10841" s="346" t="s">
        <v>386</v>
      </c>
      <c r="F10841" s="346" t="s">
        <v>824</v>
      </c>
      <c r="G10841" s="342">
        <f t="shared" si="343"/>
        <v>41.464930791232199</v>
      </c>
      <c r="H10841" s="342">
        <f t="shared" si="342"/>
        <v>786.97493079123217</v>
      </c>
      <c r="I10841" s="190"/>
      <c r="J10841" s="347">
        <v>6</v>
      </c>
    </row>
    <row r="10842" spans="1:10" ht="13.5" hidden="1" customHeight="1" thickBot="1">
      <c r="A10842" s="410"/>
      <c r="B10842" s="183">
        <v>20</v>
      </c>
      <c r="C10842" s="184">
        <v>435.92</v>
      </c>
      <c r="D10842" s="346" t="s">
        <v>392</v>
      </c>
      <c r="E10842" s="346" t="s">
        <v>386</v>
      </c>
      <c r="F10842" s="346" t="s">
        <v>818</v>
      </c>
      <c r="G10842" s="342">
        <f t="shared" si="343"/>
        <v>24.245674277359043</v>
      </c>
      <c r="H10842" s="342">
        <f t="shared" si="342"/>
        <v>460.16567427735907</v>
      </c>
      <c r="I10842" s="190"/>
      <c r="J10842" s="347">
        <v>6</v>
      </c>
    </row>
    <row r="10843" spans="1:10" ht="13.5" hidden="1" customHeight="1" thickBot="1">
      <c r="A10843" s="410"/>
      <c r="B10843" s="183">
        <v>2</v>
      </c>
      <c r="C10843" s="184">
        <v>44.15</v>
      </c>
      <c r="D10843" s="346" t="s">
        <v>392</v>
      </c>
      <c r="E10843" s="346" t="s">
        <v>386</v>
      </c>
      <c r="F10843" s="346" t="s">
        <v>826</v>
      </c>
      <c r="G10843" s="342">
        <f t="shared" si="343"/>
        <v>2.455603136688846</v>
      </c>
      <c r="H10843" s="342">
        <f t="shared" si="342"/>
        <v>46.605603136688842</v>
      </c>
      <c r="I10843" s="190"/>
      <c r="J10843" s="347">
        <v>6</v>
      </c>
    </row>
    <row r="10844" spans="1:10" ht="13.5" hidden="1" customHeight="1" thickBot="1">
      <c r="A10844" s="410"/>
      <c r="B10844" s="183">
        <v>4</v>
      </c>
      <c r="C10844" s="184">
        <v>90.24</v>
      </c>
      <c r="D10844" s="346" t="s">
        <v>392</v>
      </c>
      <c r="E10844" s="346" t="s">
        <v>386</v>
      </c>
      <c r="F10844" s="346" t="s">
        <v>827</v>
      </c>
      <c r="G10844" s="342">
        <f t="shared" si="343"/>
        <v>5.019108200561754</v>
      </c>
      <c r="H10844" s="342">
        <f t="shared" si="342"/>
        <v>95.259108200561755</v>
      </c>
      <c r="I10844" s="190"/>
      <c r="J10844" s="347">
        <v>6</v>
      </c>
    </row>
    <row r="10845" spans="1:10" ht="13.5" hidden="1" customHeight="1" thickBot="1">
      <c r="A10845" s="411"/>
      <c r="B10845" s="183">
        <v>0</v>
      </c>
      <c r="C10845" s="184">
        <v>801.31</v>
      </c>
      <c r="D10845" s="346" t="s">
        <v>393</v>
      </c>
      <c r="E10845" s="346" t="s">
        <v>386</v>
      </c>
      <c r="F10845" s="346" t="s">
        <v>859</v>
      </c>
      <c r="G10845" s="342">
        <f t="shared" si="343"/>
        <v>44.568501686526361</v>
      </c>
      <c r="H10845" s="342">
        <f t="shared" si="342"/>
        <v>845.87850168652631</v>
      </c>
      <c r="I10845" s="190"/>
      <c r="J10845" s="347">
        <v>6</v>
      </c>
    </row>
    <row r="10846" spans="1:10" ht="13.5" thickBot="1">
      <c r="A10846" s="185" t="s">
        <v>614</v>
      </c>
      <c r="B10846" s="186">
        <v>14095.9</v>
      </c>
      <c r="C10846" s="187">
        <v>461314.22</v>
      </c>
      <c r="D10846" s="412"/>
      <c r="E10846" s="413"/>
      <c r="F10846" s="414"/>
      <c r="G10846" s="342">
        <f t="shared" si="343"/>
        <v>25658.089368769382</v>
      </c>
      <c r="H10846" s="342">
        <f t="shared" si="342"/>
        <v>486972.30936876935</v>
      </c>
      <c r="I10846" s="190">
        <f>+H10846</f>
        <v>486972.30936876935</v>
      </c>
      <c r="J10846" s="347">
        <v>6</v>
      </c>
    </row>
    <row r="10847" spans="1:10" ht="13.5" hidden="1" customHeight="1" thickBot="1">
      <c r="A10847" s="409" t="s">
        <v>615</v>
      </c>
      <c r="B10847" s="183">
        <v>0</v>
      </c>
      <c r="C10847" s="184">
        <v>125</v>
      </c>
      <c r="D10847" s="346" t="s">
        <v>390</v>
      </c>
      <c r="E10847" s="346" t="s">
        <v>386</v>
      </c>
      <c r="F10847" s="346" t="s">
        <v>817</v>
      </c>
      <c r="G10847" s="342">
        <f t="shared" si="343"/>
        <v>6.9524437618596995</v>
      </c>
      <c r="H10847" s="342">
        <f t="shared" si="342"/>
        <v>131.95244376185971</v>
      </c>
      <c r="I10847" s="190"/>
      <c r="J10847" s="347">
        <v>6</v>
      </c>
    </row>
    <row r="10848" spans="1:10" ht="13.5" hidden="1" customHeight="1" thickBot="1">
      <c r="A10848" s="410"/>
      <c r="B10848" s="183">
        <v>0</v>
      </c>
      <c r="C10848" s="184">
        <v>125</v>
      </c>
      <c r="D10848" s="346" t="s">
        <v>390</v>
      </c>
      <c r="E10848" s="346" t="s">
        <v>386</v>
      </c>
      <c r="F10848" s="346" t="s">
        <v>822</v>
      </c>
      <c r="G10848" s="342">
        <f t="shared" si="343"/>
        <v>6.9524437618596995</v>
      </c>
      <c r="H10848" s="342">
        <f t="shared" si="342"/>
        <v>131.95244376185971</v>
      </c>
      <c r="I10848" s="190"/>
      <c r="J10848" s="347">
        <v>6</v>
      </c>
    </row>
    <row r="10849" spans="1:10" ht="13.5" hidden="1" customHeight="1" thickBot="1">
      <c r="A10849" s="410"/>
      <c r="B10849" s="183">
        <v>0</v>
      </c>
      <c r="C10849" s="184">
        <v>125</v>
      </c>
      <c r="D10849" s="346" t="s">
        <v>390</v>
      </c>
      <c r="E10849" s="346" t="s">
        <v>386</v>
      </c>
      <c r="F10849" s="346" t="s">
        <v>823</v>
      </c>
      <c r="G10849" s="342">
        <f t="shared" si="343"/>
        <v>6.9524437618596995</v>
      </c>
      <c r="H10849" s="342">
        <f t="shared" si="342"/>
        <v>131.95244376185971</v>
      </c>
      <c r="I10849" s="190"/>
      <c r="J10849" s="347">
        <v>6</v>
      </c>
    </row>
    <row r="10850" spans="1:10" ht="13.5" hidden="1" customHeight="1" thickBot="1">
      <c r="A10850" s="410"/>
      <c r="B10850" s="183">
        <v>0</v>
      </c>
      <c r="C10850" s="184">
        <v>125</v>
      </c>
      <c r="D10850" s="346" t="s">
        <v>390</v>
      </c>
      <c r="E10850" s="346" t="s">
        <v>386</v>
      </c>
      <c r="F10850" s="346" t="s">
        <v>824</v>
      </c>
      <c r="G10850" s="342">
        <f t="shared" si="343"/>
        <v>6.9524437618596995</v>
      </c>
      <c r="H10850" s="342">
        <f t="shared" si="342"/>
        <v>131.95244376185971</v>
      </c>
      <c r="I10850" s="190"/>
      <c r="J10850" s="347">
        <v>6</v>
      </c>
    </row>
    <row r="10851" spans="1:10" ht="13.5" hidden="1" customHeight="1" thickBot="1">
      <c r="A10851" s="410"/>
      <c r="B10851" s="183">
        <v>0</v>
      </c>
      <c r="C10851" s="184">
        <v>125</v>
      </c>
      <c r="D10851" s="346" t="s">
        <v>390</v>
      </c>
      <c r="E10851" s="346" t="s">
        <v>386</v>
      </c>
      <c r="F10851" s="346" t="s">
        <v>825</v>
      </c>
      <c r="G10851" s="342">
        <f t="shared" si="343"/>
        <v>6.9524437618596995</v>
      </c>
      <c r="H10851" s="342">
        <f t="shared" si="342"/>
        <v>131.95244376185971</v>
      </c>
      <c r="I10851" s="190"/>
      <c r="J10851" s="347">
        <v>6</v>
      </c>
    </row>
    <row r="10852" spans="1:10" ht="13.5" hidden="1" customHeight="1" thickBot="1">
      <c r="A10852" s="410"/>
      <c r="B10852" s="183">
        <v>0</v>
      </c>
      <c r="C10852" s="184">
        <v>125</v>
      </c>
      <c r="D10852" s="346" t="s">
        <v>390</v>
      </c>
      <c r="E10852" s="346" t="s">
        <v>386</v>
      </c>
      <c r="F10852" s="346" t="s">
        <v>818</v>
      </c>
      <c r="G10852" s="342">
        <f t="shared" si="343"/>
        <v>6.9524437618596995</v>
      </c>
      <c r="H10852" s="342">
        <f t="shared" si="342"/>
        <v>131.95244376185971</v>
      </c>
      <c r="I10852" s="190"/>
      <c r="J10852" s="347">
        <v>6</v>
      </c>
    </row>
    <row r="10853" spans="1:10" ht="13.5" hidden="1" customHeight="1" thickBot="1">
      <c r="A10853" s="410"/>
      <c r="B10853" s="183">
        <v>0</v>
      </c>
      <c r="C10853" s="184">
        <v>125</v>
      </c>
      <c r="D10853" s="346" t="s">
        <v>390</v>
      </c>
      <c r="E10853" s="346" t="s">
        <v>386</v>
      </c>
      <c r="F10853" s="346" t="s">
        <v>826</v>
      </c>
      <c r="G10853" s="342">
        <f t="shared" si="343"/>
        <v>6.9524437618596995</v>
      </c>
      <c r="H10853" s="342">
        <f t="shared" si="342"/>
        <v>131.95244376185971</v>
      </c>
      <c r="I10853" s="190"/>
      <c r="J10853" s="347">
        <v>6</v>
      </c>
    </row>
    <row r="10854" spans="1:10" ht="13.5" hidden="1" customHeight="1" thickBot="1">
      <c r="A10854" s="410"/>
      <c r="B10854" s="183">
        <v>0</v>
      </c>
      <c r="C10854" s="184">
        <v>125</v>
      </c>
      <c r="D10854" s="346" t="s">
        <v>390</v>
      </c>
      <c r="E10854" s="346" t="s">
        <v>386</v>
      </c>
      <c r="F10854" s="346" t="s">
        <v>827</v>
      </c>
      <c r="G10854" s="342">
        <f t="shared" si="343"/>
        <v>6.9524437618596995</v>
      </c>
      <c r="H10854" s="342">
        <f t="shared" si="342"/>
        <v>131.95244376185971</v>
      </c>
      <c r="I10854" s="190"/>
      <c r="J10854" s="347">
        <v>6</v>
      </c>
    </row>
    <row r="10855" spans="1:10" ht="13.5" hidden="1" customHeight="1" thickBot="1">
      <c r="A10855" s="410"/>
      <c r="B10855" s="183">
        <v>0</v>
      </c>
      <c r="C10855" s="184">
        <v>125</v>
      </c>
      <c r="D10855" s="346" t="s">
        <v>390</v>
      </c>
      <c r="E10855" s="346" t="s">
        <v>386</v>
      </c>
      <c r="F10855" s="346" t="s">
        <v>828</v>
      </c>
      <c r="G10855" s="342">
        <f t="shared" si="343"/>
        <v>6.9524437618596995</v>
      </c>
      <c r="H10855" s="342">
        <f t="shared" si="342"/>
        <v>131.95244376185971</v>
      </c>
      <c r="I10855" s="190"/>
      <c r="J10855" s="347">
        <v>6</v>
      </c>
    </row>
    <row r="10856" spans="1:10" ht="13.5" hidden="1" customHeight="1" thickBot="1">
      <c r="A10856" s="410"/>
      <c r="B10856" s="183">
        <v>0</v>
      </c>
      <c r="C10856" s="184">
        <v>125</v>
      </c>
      <c r="D10856" s="346" t="s">
        <v>390</v>
      </c>
      <c r="E10856" s="346" t="s">
        <v>386</v>
      </c>
      <c r="F10856" s="346" t="s">
        <v>819</v>
      </c>
      <c r="G10856" s="342">
        <f t="shared" si="343"/>
        <v>6.9524437618596995</v>
      </c>
      <c r="H10856" s="342">
        <f t="shared" si="342"/>
        <v>131.95244376185971</v>
      </c>
      <c r="I10856" s="190"/>
      <c r="J10856" s="347">
        <v>6</v>
      </c>
    </row>
    <row r="10857" spans="1:10" ht="13.5" hidden="1" customHeight="1" thickBot="1">
      <c r="A10857" s="410"/>
      <c r="B10857" s="183">
        <v>0</v>
      </c>
      <c r="C10857" s="184">
        <v>125</v>
      </c>
      <c r="D10857" s="346" t="s">
        <v>390</v>
      </c>
      <c r="E10857" s="346" t="s">
        <v>386</v>
      </c>
      <c r="F10857" s="346" t="s">
        <v>829</v>
      </c>
      <c r="G10857" s="342">
        <f t="shared" si="343"/>
        <v>6.9524437618596995</v>
      </c>
      <c r="H10857" s="342">
        <f t="shared" si="342"/>
        <v>131.95244376185971</v>
      </c>
      <c r="I10857" s="190"/>
      <c r="J10857" s="347">
        <v>6</v>
      </c>
    </row>
    <row r="10858" spans="1:10" ht="13.5" hidden="1" customHeight="1" thickBot="1">
      <c r="A10858" s="410"/>
      <c r="B10858" s="183">
        <v>0</v>
      </c>
      <c r="C10858" s="184">
        <v>125</v>
      </c>
      <c r="D10858" s="346" t="s">
        <v>390</v>
      </c>
      <c r="E10858" s="346" t="s">
        <v>386</v>
      </c>
      <c r="F10858" s="346" t="s">
        <v>830</v>
      </c>
      <c r="G10858" s="342">
        <f t="shared" si="343"/>
        <v>6.9524437618596995</v>
      </c>
      <c r="H10858" s="342">
        <f t="shared" si="342"/>
        <v>131.95244376185971</v>
      </c>
      <c r="I10858" s="190"/>
      <c r="J10858" s="347">
        <v>6</v>
      </c>
    </row>
    <row r="10859" spans="1:10" ht="13.5" hidden="1" customHeight="1" thickBot="1">
      <c r="A10859" s="410"/>
      <c r="B10859" s="183">
        <v>0</v>
      </c>
      <c r="C10859" s="184">
        <v>125</v>
      </c>
      <c r="D10859" s="346" t="s">
        <v>390</v>
      </c>
      <c r="E10859" s="346" t="s">
        <v>386</v>
      </c>
      <c r="F10859" s="346" t="s">
        <v>820</v>
      </c>
      <c r="G10859" s="342">
        <f t="shared" si="343"/>
        <v>6.9524437618596995</v>
      </c>
      <c r="H10859" s="342">
        <f t="shared" si="342"/>
        <v>131.95244376185971</v>
      </c>
      <c r="I10859" s="190"/>
      <c r="J10859" s="347">
        <v>6</v>
      </c>
    </row>
    <row r="10860" spans="1:10" ht="13.5" hidden="1" customHeight="1" thickBot="1">
      <c r="A10860" s="410"/>
      <c r="B10860" s="183">
        <v>0</v>
      </c>
      <c r="C10860" s="184">
        <v>125</v>
      </c>
      <c r="D10860" s="346" t="s">
        <v>390</v>
      </c>
      <c r="E10860" s="346" t="s">
        <v>386</v>
      </c>
      <c r="F10860" s="346" t="s">
        <v>805</v>
      </c>
      <c r="G10860" s="342">
        <f t="shared" si="343"/>
        <v>6.9524437618596995</v>
      </c>
      <c r="H10860" s="342">
        <f t="shared" si="342"/>
        <v>131.95244376185971</v>
      </c>
      <c r="I10860" s="190"/>
      <c r="J10860" s="347">
        <v>6</v>
      </c>
    </row>
    <row r="10861" spans="1:10" ht="13.5" hidden="1" customHeight="1" thickBot="1">
      <c r="A10861" s="410"/>
      <c r="B10861" s="183">
        <v>0</v>
      </c>
      <c r="C10861" s="184">
        <v>125</v>
      </c>
      <c r="D10861" s="346" t="s">
        <v>390</v>
      </c>
      <c r="E10861" s="346" t="s">
        <v>386</v>
      </c>
      <c r="F10861" s="346" t="s">
        <v>831</v>
      </c>
      <c r="G10861" s="342">
        <f t="shared" si="343"/>
        <v>6.9524437618596995</v>
      </c>
      <c r="H10861" s="342">
        <f t="shared" si="342"/>
        <v>131.95244376185971</v>
      </c>
      <c r="I10861" s="190"/>
      <c r="J10861" s="347">
        <v>6</v>
      </c>
    </row>
    <row r="10862" spans="1:10" ht="13.5" hidden="1" customHeight="1" thickBot="1">
      <c r="A10862" s="410"/>
      <c r="B10862" s="183">
        <v>0</v>
      </c>
      <c r="C10862" s="184">
        <v>100</v>
      </c>
      <c r="D10862" s="346" t="s">
        <v>390</v>
      </c>
      <c r="E10862" s="346" t="s">
        <v>386</v>
      </c>
      <c r="F10862" s="346" t="s">
        <v>832</v>
      </c>
      <c r="G10862" s="342">
        <f t="shared" si="343"/>
        <v>5.5619550094877592</v>
      </c>
      <c r="H10862" s="342">
        <f t="shared" si="342"/>
        <v>105.56195500948776</v>
      </c>
      <c r="I10862" s="190"/>
      <c r="J10862" s="347">
        <v>6</v>
      </c>
    </row>
    <row r="10863" spans="1:10" ht="13.5" hidden="1" customHeight="1" thickBot="1">
      <c r="A10863" s="410"/>
      <c r="B10863" s="183">
        <v>0</v>
      </c>
      <c r="C10863" s="184">
        <v>100</v>
      </c>
      <c r="D10863" s="346" t="s">
        <v>390</v>
      </c>
      <c r="E10863" s="346" t="s">
        <v>386</v>
      </c>
      <c r="F10863" s="346" t="s">
        <v>821</v>
      </c>
      <c r="G10863" s="342">
        <f t="shared" si="343"/>
        <v>5.5619550094877592</v>
      </c>
      <c r="H10863" s="342">
        <f t="shared" si="342"/>
        <v>105.56195500948776</v>
      </c>
      <c r="I10863" s="190"/>
      <c r="J10863" s="347">
        <v>6</v>
      </c>
    </row>
    <row r="10864" spans="1:10" ht="13.5" hidden="1" customHeight="1" thickBot="1">
      <c r="A10864" s="410"/>
      <c r="B10864" s="183">
        <v>0</v>
      </c>
      <c r="C10864" s="184">
        <v>100</v>
      </c>
      <c r="D10864" s="346" t="s">
        <v>390</v>
      </c>
      <c r="E10864" s="346" t="s">
        <v>386</v>
      </c>
      <c r="F10864" s="346" t="s">
        <v>833</v>
      </c>
      <c r="G10864" s="342">
        <f t="shared" si="343"/>
        <v>5.5619550094877592</v>
      </c>
      <c r="H10864" s="342">
        <f t="shared" si="342"/>
        <v>105.56195500948776</v>
      </c>
      <c r="I10864" s="190"/>
      <c r="J10864" s="347">
        <v>6</v>
      </c>
    </row>
    <row r="10865" spans="1:10" ht="13.5" hidden="1" customHeight="1" thickBot="1">
      <c r="A10865" s="410"/>
      <c r="B10865" s="183">
        <v>0</v>
      </c>
      <c r="C10865" s="184">
        <v>100</v>
      </c>
      <c r="D10865" s="346" t="s">
        <v>390</v>
      </c>
      <c r="E10865" s="346" t="s">
        <v>386</v>
      </c>
      <c r="F10865" s="346" t="s">
        <v>916</v>
      </c>
      <c r="G10865" s="342">
        <f t="shared" si="343"/>
        <v>5.5619550094877592</v>
      </c>
      <c r="H10865" s="342">
        <f t="shared" si="342"/>
        <v>105.56195500948776</v>
      </c>
      <c r="I10865" s="190"/>
      <c r="J10865" s="347">
        <v>6</v>
      </c>
    </row>
    <row r="10866" spans="1:10" ht="13.5" hidden="1" customHeight="1" thickBot="1">
      <c r="A10866" s="410"/>
      <c r="B10866" s="183">
        <v>0</v>
      </c>
      <c r="C10866" s="184">
        <v>100</v>
      </c>
      <c r="D10866" s="346" t="s">
        <v>390</v>
      </c>
      <c r="E10866" s="346" t="s">
        <v>386</v>
      </c>
      <c r="F10866" s="346" t="s">
        <v>917</v>
      </c>
      <c r="G10866" s="342">
        <f t="shared" si="343"/>
        <v>5.5619550094877592</v>
      </c>
      <c r="H10866" s="342">
        <f t="shared" si="342"/>
        <v>105.56195500948776</v>
      </c>
      <c r="I10866" s="190"/>
      <c r="J10866" s="347">
        <v>6</v>
      </c>
    </row>
    <row r="10867" spans="1:10" ht="13.5" hidden="1" customHeight="1" thickBot="1">
      <c r="A10867" s="410"/>
      <c r="B10867" s="183">
        <v>0</v>
      </c>
      <c r="C10867" s="184">
        <v>100</v>
      </c>
      <c r="D10867" s="346" t="s">
        <v>390</v>
      </c>
      <c r="E10867" s="346" t="s">
        <v>386</v>
      </c>
      <c r="F10867" s="346" t="s">
        <v>918</v>
      </c>
      <c r="G10867" s="342">
        <f t="shared" si="343"/>
        <v>5.5619550094877592</v>
      </c>
      <c r="H10867" s="342">
        <f t="shared" si="342"/>
        <v>105.56195500948776</v>
      </c>
      <c r="I10867" s="190"/>
      <c r="J10867" s="347">
        <v>6</v>
      </c>
    </row>
    <row r="10868" spans="1:10" ht="13.5" hidden="1" customHeight="1" thickBot="1">
      <c r="A10868" s="410"/>
      <c r="B10868" s="183">
        <v>0</v>
      </c>
      <c r="C10868" s="184">
        <v>100</v>
      </c>
      <c r="D10868" s="346" t="s">
        <v>390</v>
      </c>
      <c r="E10868" s="346" t="s">
        <v>386</v>
      </c>
      <c r="F10868" s="346" t="s">
        <v>919</v>
      </c>
      <c r="G10868" s="342">
        <f t="shared" si="343"/>
        <v>5.5619550094877592</v>
      </c>
      <c r="H10868" s="342">
        <f t="shared" si="342"/>
        <v>105.56195500948776</v>
      </c>
      <c r="I10868" s="190"/>
      <c r="J10868" s="347">
        <v>6</v>
      </c>
    </row>
    <row r="10869" spans="1:10" ht="13.5" hidden="1" customHeight="1" thickBot="1">
      <c r="A10869" s="410"/>
      <c r="B10869" s="183">
        <v>0</v>
      </c>
      <c r="C10869" s="184">
        <v>100</v>
      </c>
      <c r="D10869" s="346" t="s">
        <v>390</v>
      </c>
      <c r="E10869" s="346" t="s">
        <v>386</v>
      </c>
      <c r="F10869" s="346" t="s">
        <v>920</v>
      </c>
      <c r="G10869" s="342">
        <f t="shared" si="343"/>
        <v>5.5619550094877592</v>
      </c>
      <c r="H10869" s="342">
        <f t="shared" si="342"/>
        <v>105.56195500948776</v>
      </c>
      <c r="I10869" s="190"/>
      <c r="J10869" s="347">
        <v>6</v>
      </c>
    </row>
    <row r="10870" spans="1:10" ht="13.5" hidden="1" customHeight="1" thickBot="1">
      <c r="A10870" s="410"/>
      <c r="B10870" s="183">
        <v>0</v>
      </c>
      <c r="C10870" s="184">
        <v>100</v>
      </c>
      <c r="D10870" s="346" t="s">
        <v>390</v>
      </c>
      <c r="E10870" s="346" t="s">
        <v>386</v>
      </c>
      <c r="F10870" s="346" t="s">
        <v>858</v>
      </c>
      <c r="G10870" s="342">
        <f t="shared" si="343"/>
        <v>5.5619550094877592</v>
      </c>
      <c r="H10870" s="342">
        <f t="shared" si="342"/>
        <v>105.56195500948776</v>
      </c>
      <c r="I10870" s="190"/>
      <c r="J10870" s="347">
        <v>6</v>
      </c>
    </row>
    <row r="10871" spans="1:10" ht="13.5" hidden="1" customHeight="1" thickBot="1">
      <c r="A10871" s="410"/>
      <c r="B10871" s="183">
        <v>12</v>
      </c>
      <c r="C10871" s="184">
        <v>548.89</v>
      </c>
      <c r="D10871" s="346" t="s">
        <v>391</v>
      </c>
      <c r="E10871" s="346" t="s">
        <v>386</v>
      </c>
      <c r="F10871" s="346" t="s">
        <v>817</v>
      </c>
      <c r="G10871" s="342">
        <f t="shared" si="343"/>
        <v>30.529014851577365</v>
      </c>
      <c r="H10871" s="342">
        <f t="shared" si="342"/>
        <v>579.41901485157734</v>
      </c>
      <c r="I10871" s="190"/>
      <c r="J10871" s="347">
        <v>6</v>
      </c>
    </row>
    <row r="10872" spans="1:10" ht="13.5" hidden="1" customHeight="1" thickBot="1">
      <c r="A10872" s="410"/>
      <c r="B10872" s="183">
        <v>12</v>
      </c>
      <c r="C10872" s="184">
        <v>548.89</v>
      </c>
      <c r="D10872" s="346" t="s">
        <v>391</v>
      </c>
      <c r="E10872" s="346" t="s">
        <v>386</v>
      </c>
      <c r="F10872" s="346" t="s">
        <v>818</v>
      </c>
      <c r="G10872" s="342">
        <f t="shared" si="343"/>
        <v>30.529014851577365</v>
      </c>
      <c r="H10872" s="342">
        <f t="shared" si="342"/>
        <v>579.41901485157734</v>
      </c>
      <c r="I10872" s="190"/>
      <c r="J10872" s="347">
        <v>6</v>
      </c>
    </row>
    <row r="10873" spans="1:10" ht="13.5" hidden="1" customHeight="1" thickBot="1">
      <c r="A10873" s="410"/>
      <c r="B10873" s="183">
        <v>12</v>
      </c>
      <c r="C10873" s="184">
        <v>586.59</v>
      </c>
      <c r="D10873" s="346" t="s">
        <v>391</v>
      </c>
      <c r="E10873" s="346" t="s">
        <v>386</v>
      </c>
      <c r="F10873" s="346" t="s">
        <v>819</v>
      </c>
      <c r="G10873" s="342">
        <f t="shared" si="343"/>
        <v>32.625871890154251</v>
      </c>
      <c r="H10873" s="342">
        <f t="shared" si="342"/>
        <v>619.21587189015429</v>
      </c>
      <c r="I10873" s="190"/>
      <c r="J10873" s="347">
        <v>6</v>
      </c>
    </row>
    <row r="10874" spans="1:10" ht="13.5" hidden="1" customHeight="1" thickBot="1">
      <c r="A10874" s="410"/>
      <c r="B10874" s="183">
        <v>12</v>
      </c>
      <c r="C10874" s="184">
        <v>586.59</v>
      </c>
      <c r="D10874" s="346" t="s">
        <v>391</v>
      </c>
      <c r="E10874" s="346" t="s">
        <v>386</v>
      </c>
      <c r="F10874" s="346" t="s">
        <v>820</v>
      </c>
      <c r="G10874" s="342">
        <f t="shared" si="343"/>
        <v>32.625871890154251</v>
      </c>
      <c r="H10874" s="342">
        <f t="shared" si="342"/>
        <v>619.21587189015429</v>
      </c>
      <c r="I10874" s="190"/>
      <c r="J10874" s="347">
        <v>6</v>
      </c>
    </row>
    <row r="10875" spans="1:10" ht="13.5" hidden="1" customHeight="1" thickBot="1">
      <c r="A10875" s="410"/>
      <c r="B10875" s="183">
        <v>11.2</v>
      </c>
      <c r="C10875" s="184">
        <v>502.56</v>
      </c>
      <c r="D10875" s="346" t="s">
        <v>391</v>
      </c>
      <c r="E10875" s="346" t="s">
        <v>386</v>
      </c>
      <c r="F10875" s="346" t="s">
        <v>821</v>
      </c>
      <c r="G10875" s="342">
        <f t="shared" si="343"/>
        <v>27.952161095681685</v>
      </c>
      <c r="H10875" s="342">
        <f t="shared" si="342"/>
        <v>530.51216109568168</v>
      </c>
      <c r="I10875" s="190"/>
      <c r="J10875" s="347">
        <v>6</v>
      </c>
    </row>
    <row r="10876" spans="1:10" ht="13.5" hidden="1" customHeight="1" thickBot="1">
      <c r="A10876" s="410"/>
      <c r="B10876" s="183">
        <v>22.4</v>
      </c>
      <c r="C10876" s="184">
        <v>1005.13</v>
      </c>
      <c r="D10876" s="346" t="s">
        <v>391</v>
      </c>
      <c r="E10876" s="346" t="s">
        <v>386</v>
      </c>
      <c r="F10876" s="346" t="s">
        <v>919</v>
      </c>
      <c r="G10876" s="342">
        <f t="shared" si="343"/>
        <v>55.904878386864326</v>
      </c>
      <c r="H10876" s="342">
        <f t="shared" si="342"/>
        <v>1061.0348783868644</v>
      </c>
      <c r="I10876" s="190"/>
      <c r="J10876" s="347">
        <v>6</v>
      </c>
    </row>
    <row r="10877" spans="1:10" ht="13.5" hidden="1" customHeight="1" thickBot="1">
      <c r="A10877" s="410"/>
      <c r="B10877" s="183">
        <v>22.4</v>
      </c>
      <c r="C10877" s="184">
        <v>1005.13</v>
      </c>
      <c r="D10877" s="346" t="s">
        <v>391</v>
      </c>
      <c r="E10877" s="346" t="s">
        <v>386</v>
      </c>
      <c r="F10877" s="346" t="s">
        <v>858</v>
      </c>
      <c r="G10877" s="342">
        <f t="shared" si="343"/>
        <v>55.904878386864326</v>
      </c>
      <c r="H10877" s="342">
        <f t="shared" si="342"/>
        <v>1061.0348783868644</v>
      </c>
      <c r="I10877" s="190"/>
      <c r="J10877" s="347">
        <v>6</v>
      </c>
    </row>
    <row r="10878" spans="1:10" ht="13.5" hidden="1" customHeight="1" thickBot="1">
      <c r="A10878" s="410"/>
      <c r="B10878" s="183">
        <v>5</v>
      </c>
      <c r="C10878" s="184">
        <v>234.08</v>
      </c>
      <c r="D10878" s="346" t="s">
        <v>387</v>
      </c>
      <c r="E10878" s="346" t="s">
        <v>386</v>
      </c>
      <c r="F10878" s="346" t="s">
        <v>829</v>
      </c>
      <c r="G10878" s="342">
        <f t="shared" si="343"/>
        <v>13.019424286208947</v>
      </c>
      <c r="H10878" s="342">
        <f t="shared" si="342"/>
        <v>247.09942428620897</v>
      </c>
      <c r="I10878" s="190"/>
      <c r="J10878" s="347">
        <v>6</v>
      </c>
    </row>
    <row r="10879" spans="1:10" ht="13.5" hidden="1" customHeight="1" thickBot="1">
      <c r="A10879" s="410"/>
      <c r="B10879" s="183">
        <v>21.5</v>
      </c>
      <c r="C10879" s="184">
        <v>975.89</v>
      </c>
      <c r="D10879" s="346" t="s">
        <v>387</v>
      </c>
      <c r="E10879" s="346" t="s">
        <v>386</v>
      </c>
      <c r="F10879" s="346" t="s">
        <v>832</v>
      </c>
      <c r="G10879" s="342">
        <f t="shared" si="343"/>
        <v>54.278562742090095</v>
      </c>
      <c r="H10879" s="342">
        <f t="shared" si="342"/>
        <v>1030.16856274209</v>
      </c>
      <c r="I10879" s="190"/>
      <c r="J10879" s="347">
        <v>6</v>
      </c>
    </row>
    <row r="10880" spans="1:10" ht="13.5" hidden="1" customHeight="1" thickBot="1">
      <c r="A10880" s="410"/>
      <c r="B10880" s="183">
        <v>4.5</v>
      </c>
      <c r="C10880" s="184">
        <v>210.66</v>
      </c>
      <c r="D10880" s="346" t="s">
        <v>387</v>
      </c>
      <c r="E10880" s="346" t="s">
        <v>386</v>
      </c>
      <c r="F10880" s="346" t="s">
        <v>920</v>
      </c>
      <c r="G10880" s="342">
        <f t="shared" si="343"/>
        <v>11.716814422986914</v>
      </c>
      <c r="H10880" s="342">
        <f t="shared" si="342"/>
        <v>222.37681442298691</v>
      </c>
      <c r="I10880" s="190"/>
      <c r="J10880" s="347">
        <v>6</v>
      </c>
    </row>
    <row r="10881" spans="1:10" ht="13.5" hidden="1" customHeight="1" thickBot="1">
      <c r="A10881" s="410"/>
      <c r="B10881" s="183">
        <v>4.5</v>
      </c>
      <c r="C10881" s="184">
        <v>140.44</v>
      </c>
      <c r="D10881" s="346" t="s">
        <v>387</v>
      </c>
      <c r="E10881" s="346" t="s">
        <v>386</v>
      </c>
      <c r="F10881" s="346" t="s">
        <v>858</v>
      </c>
      <c r="G10881" s="342">
        <f t="shared" si="343"/>
        <v>7.8112096153246089</v>
      </c>
      <c r="H10881" s="342">
        <f t="shared" si="342"/>
        <v>148.2512096153246</v>
      </c>
      <c r="I10881" s="190"/>
      <c r="J10881" s="347">
        <v>6</v>
      </c>
    </row>
    <row r="10882" spans="1:10" ht="13.5" hidden="1" customHeight="1" thickBot="1">
      <c r="A10882" s="410"/>
      <c r="B10882" s="183">
        <v>34</v>
      </c>
      <c r="C10882" s="184">
        <v>1555.42</v>
      </c>
      <c r="D10882" s="346" t="s">
        <v>385</v>
      </c>
      <c r="E10882" s="346" t="s">
        <v>386</v>
      </c>
      <c r="F10882" s="346" t="s">
        <v>817</v>
      </c>
      <c r="G10882" s="342">
        <f t="shared" si="343"/>
        <v>86.511760608574505</v>
      </c>
      <c r="H10882" s="342">
        <f t="shared" si="342"/>
        <v>1641.9317606085747</v>
      </c>
      <c r="I10882" s="190"/>
      <c r="J10882" s="347">
        <v>6</v>
      </c>
    </row>
    <row r="10883" spans="1:10" ht="13.5" hidden="1" customHeight="1" thickBot="1">
      <c r="A10883" s="410"/>
      <c r="B10883" s="183">
        <v>130</v>
      </c>
      <c r="C10883" s="184">
        <v>5946.56</v>
      </c>
      <c r="D10883" s="346" t="s">
        <v>385</v>
      </c>
      <c r="E10883" s="346" t="s">
        <v>386</v>
      </c>
      <c r="F10883" s="346" t="s">
        <v>822</v>
      </c>
      <c r="G10883" s="342">
        <f t="shared" si="343"/>
        <v>330.74499181219534</v>
      </c>
      <c r="H10883" s="342">
        <f t="shared" si="342"/>
        <v>6277.304991812196</v>
      </c>
      <c r="I10883" s="190"/>
      <c r="J10883" s="347">
        <v>6</v>
      </c>
    </row>
    <row r="10884" spans="1:10" ht="13.5" hidden="1" customHeight="1" thickBot="1">
      <c r="A10884" s="410"/>
      <c r="B10884" s="183">
        <v>130</v>
      </c>
      <c r="C10884" s="184">
        <v>5946.56</v>
      </c>
      <c r="D10884" s="346" t="s">
        <v>385</v>
      </c>
      <c r="E10884" s="346" t="s">
        <v>386</v>
      </c>
      <c r="F10884" s="346" t="s">
        <v>823</v>
      </c>
      <c r="G10884" s="342">
        <f t="shared" si="343"/>
        <v>330.74499181219534</v>
      </c>
      <c r="H10884" s="342">
        <f t="shared" si="342"/>
        <v>6277.304991812196</v>
      </c>
      <c r="I10884" s="190"/>
      <c r="J10884" s="347">
        <v>6</v>
      </c>
    </row>
    <row r="10885" spans="1:10" ht="13.5" hidden="1" customHeight="1" thickBot="1">
      <c r="A10885" s="410"/>
      <c r="B10885" s="183">
        <v>122</v>
      </c>
      <c r="C10885" s="184">
        <v>5171.9799999999996</v>
      </c>
      <c r="D10885" s="346" t="s">
        <v>385</v>
      </c>
      <c r="E10885" s="346" t="s">
        <v>386</v>
      </c>
      <c r="F10885" s="346" t="s">
        <v>824</v>
      </c>
      <c r="G10885" s="342">
        <f t="shared" si="343"/>
        <v>287.66320069970504</v>
      </c>
      <c r="H10885" s="342">
        <f t="shared" si="342"/>
        <v>5459.6432006997047</v>
      </c>
      <c r="I10885" s="190"/>
      <c r="J10885" s="347">
        <v>6</v>
      </c>
    </row>
    <row r="10886" spans="1:10" ht="13.5" hidden="1" customHeight="1" thickBot="1">
      <c r="A10886" s="410"/>
      <c r="B10886" s="183">
        <v>130</v>
      </c>
      <c r="C10886" s="184">
        <v>5946.56</v>
      </c>
      <c r="D10886" s="346" t="s">
        <v>385</v>
      </c>
      <c r="E10886" s="346" t="s">
        <v>386</v>
      </c>
      <c r="F10886" s="346" t="s">
        <v>825</v>
      </c>
      <c r="G10886" s="342">
        <f t="shared" si="343"/>
        <v>330.74499181219534</v>
      </c>
      <c r="H10886" s="342">
        <f t="shared" si="342"/>
        <v>6277.304991812196</v>
      </c>
      <c r="I10886" s="190"/>
      <c r="J10886" s="347">
        <v>6</v>
      </c>
    </row>
    <row r="10887" spans="1:10" ht="13.5" hidden="1" customHeight="1" thickBot="1">
      <c r="A10887" s="410"/>
      <c r="B10887" s="183">
        <v>98</v>
      </c>
      <c r="C10887" s="184">
        <v>4993.67</v>
      </c>
      <c r="D10887" s="346" t="s">
        <v>385</v>
      </c>
      <c r="E10887" s="346" t="s">
        <v>386</v>
      </c>
      <c r="F10887" s="346" t="s">
        <v>818</v>
      </c>
      <c r="G10887" s="342">
        <f t="shared" si="343"/>
        <v>277.74567872228744</v>
      </c>
      <c r="H10887" s="342">
        <f t="shared" si="342"/>
        <v>5271.4156787222873</v>
      </c>
      <c r="I10887" s="190"/>
      <c r="J10887" s="347">
        <v>6</v>
      </c>
    </row>
    <row r="10888" spans="1:10" ht="13.5" hidden="1" customHeight="1" thickBot="1">
      <c r="A10888" s="410"/>
      <c r="B10888" s="183">
        <v>118</v>
      </c>
      <c r="C10888" s="184">
        <v>5094.57</v>
      </c>
      <c r="D10888" s="346" t="s">
        <v>385</v>
      </c>
      <c r="E10888" s="346" t="s">
        <v>386</v>
      </c>
      <c r="F10888" s="346" t="s">
        <v>826</v>
      </c>
      <c r="G10888" s="342">
        <f t="shared" si="343"/>
        <v>283.35769132686056</v>
      </c>
      <c r="H10888" s="342">
        <f t="shared" si="342"/>
        <v>5377.9276913268604</v>
      </c>
      <c r="I10888" s="190"/>
      <c r="J10888" s="347">
        <v>6</v>
      </c>
    </row>
    <row r="10889" spans="1:10" ht="13.5" hidden="1" customHeight="1" thickBot="1">
      <c r="A10889" s="410"/>
      <c r="B10889" s="183">
        <v>118</v>
      </c>
      <c r="C10889" s="184">
        <v>5094.57</v>
      </c>
      <c r="D10889" s="346" t="s">
        <v>385</v>
      </c>
      <c r="E10889" s="346" t="s">
        <v>386</v>
      </c>
      <c r="F10889" s="346" t="s">
        <v>827</v>
      </c>
      <c r="G10889" s="342">
        <f t="shared" si="343"/>
        <v>283.35769132686056</v>
      </c>
      <c r="H10889" s="342">
        <f t="shared" si="342"/>
        <v>5377.9276913268604</v>
      </c>
      <c r="I10889" s="190"/>
      <c r="J10889" s="347">
        <v>6</v>
      </c>
    </row>
    <row r="10890" spans="1:10" ht="13.5" hidden="1" customHeight="1" thickBot="1">
      <c r="A10890" s="410"/>
      <c r="B10890" s="183">
        <v>122</v>
      </c>
      <c r="C10890" s="184">
        <v>5514.72</v>
      </c>
      <c r="D10890" s="346" t="s">
        <v>385</v>
      </c>
      <c r="E10890" s="346" t="s">
        <v>386</v>
      </c>
      <c r="F10890" s="346" t="s">
        <v>828</v>
      </c>
      <c r="G10890" s="342">
        <f t="shared" si="343"/>
        <v>306.72624529922342</v>
      </c>
      <c r="H10890" s="342">
        <f t="shared" si="342"/>
        <v>5821.4462452992238</v>
      </c>
      <c r="I10890" s="190"/>
      <c r="J10890" s="347">
        <v>6</v>
      </c>
    </row>
    <row r="10891" spans="1:10" ht="13.5" hidden="1" customHeight="1" thickBot="1">
      <c r="A10891" s="410"/>
      <c r="B10891" s="183">
        <v>110</v>
      </c>
      <c r="C10891" s="184">
        <v>5265.04</v>
      </c>
      <c r="D10891" s="346" t="s">
        <v>385</v>
      </c>
      <c r="E10891" s="346" t="s">
        <v>386</v>
      </c>
      <c r="F10891" s="346" t="s">
        <v>819</v>
      </c>
      <c r="G10891" s="342">
        <f t="shared" si="343"/>
        <v>292.83915603153434</v>
      </c>
      <c r="H10891" s="342">
        <f t="shared" ref="H10891:H10954" si="344">+G10891+C10891</f>
        <v>5557.879156031534</v>
      </c>
      <c r="I10891" s="190"/>
      <c r="J10891" s="347">
        <v>6</v>
      </c>
    </row>
    <row r="10892" spans="1:10" ht="13.5" hidden="1" customHeight="1" thickBot="1">
      <c r="A10892" s="410"/>
      <c r="B10892" s="183">
        <v>122</v>
      </c>
      <c r="C10892" s="184">
        <v>5514.72</v>
      </c>
      <c r="D10892" s="346" t="s">
        <v>385</v>
      </c>
      <c r="E10892" s="346" t="s">
        <v>386</v>
      </c>
      <c r="F10892" s="346" t="s">
        <v>829</v>
      </c>
      <c r="G10892" s="342">
        <f t="shared" si="343"/>
        <v>306.72624529922342</v>
      </c>
      <c r="H10892" s="342">
        <f t="shared" si="344"/>
        <v>5821.4462452992238</v>
      </c>
      <c r="I10892" s="190"/>
      <c r="J10892" s="347">
        <v>6</v>
      </c>
    </row>
    <row r="10893" spans="1:10" ht="13.5" hidden="1" customHeight="1" thickBot="1">
      <c r="A10893" s="410"/>
      <c r="B10893" s="183">
        <v>122</v>
      </c>
      <c r="C10893" s="184">
        <v>5514.72</v>
      </c>
      <c r="D10893" s="346" t="s">
        <v>385</v>
      </c>
      <c r="E10893" s="346" t="s">
        <v>386</v>
      </c>
      <c r="F10893" s="346" t="s">
        <v>830</v>
      </c>
      <c r="G10893" s="342">
        <f t="shared" si="343"/>
        <v>306.72624529922342</v>
      </c>
      <c r="H10893" s="342">
        <f t="shared" si="344"/>
        <v>5821.4462452992238</v>
      </c>
      <c r="I10893" s="190"/>
      <c r="J10893" s="347">
        <v>6</v>
      </c>
    </row>
    <row r="10894" spans="1:10" ht="13.5" hidden="1" customHeight="1" thickBot="1">
      <c r="A10894" s="410"/>
      <c r="B10894" s="183">
        <v>118</v>
      </c>
      <c r="C10894" s="184">
        <v>5768.42</v>
      </c>
      <c r="D10894" s="346" t="s">
        <v>385</v>
      </c>
      <c r="E10894" s="346" t="s">
        <v>386</v>
      </c>
      <c r="F10894" s="346" t="s">
        <v>820</v>
      </c>
      <c r="G10894" s="342">
        <f t="shared" si="343"/>
        <v>320.83692515829387</v>
      </c>
      <c r="H10894" s="342">
        <f t="shared" si="344"/>
        <v>6089.2569251582936</v>
      </c>
      <c r="I10894" s="190"/>
      <c r="J10894" s="347">
        <v>6</v>
      </c>
    </row>
    <row r="10895" spans="1:10" ht="13.5" hidden="1" customHeight="1" thickBot="1">
      <c r="A10895" s="410"/>
      <c r="B10895" s="183">
        <v>122</v>
      </c>
      <c r="C10895" s="184">
        <v>5514.72</v>
      </c>
      <c r="D10895" s="346" t="s">
        <v>385</v>
      </c>
      <c r="E10895" s="346" t="s">
        <v>386</v>
      </c>
      <c r="F10895" s="346" t="s">
        <v>805</v>
      </c>
      <c r="G10895" s="342">
        <f t="shared" ref="G10895:G10958" si="345">+(C10895/$C$12584)*1312742.08</f>
        <v>306.72624529922342</v>
      </c>
      <c r="H10895" s="342">
        <f t="shared" si="344"/>
        <v>5821.4462452992238</v>
      </c>
      <c r="I10895" s="190"/>
      <c r="J10895" s="347">
        <v>6</v>
      </c>
    </row>
    <row r="10896" spans="1:10" ht="13.5" hidden="1" customHeight="1" thickBot="1">
      <c r="A10896" s="410"/>
      <c r="B10896" s="183">
        <v>114</v>
      </c>
      <c r="C10896" s="184">
        <v>6022.11</v>
      </c>
      <c r="D10896" s="346" t="s">
        <v>385</v>
      </c>
      <c r="E10896" s="346" t="s">
        <v>386</v>
      </c>
      <c r="F10896" s="346" t="s">
        <v>831</v>
      </c>
      <c r="G10896" s="342">
        <f t="shared" si="345"/>
        <v>334.94704882186329</v>
      </c>
      <c r="H10896" s="342">
        <f t="shared" si="344"/>
        <v>6357.0570488218627</v>
      </c>
      <c r="I10896" s="190"/>
      <c r="J10896" s="347">
        <v>6</v>
      </c>
    </row>
    <row r="10897" spans="1:10" ht="13.5" hidden="1" customHeight="1" thickBot="1">
      <c r="A10897" s="410"/>
      <c r="B10897" s="183">
        <v>121.34</v>
      </c>
      <c r="C10897" s="184">
        <v>5444.66</v>
      </c>
      <c r="D10897" s="346" t="s">
        <v>385</v>
      </c>
      <c r="E10897" s="346" t="s">
        <v>386</v>
      </c>
      <c r="F10897" s="346" t="s">
        <v>832</v>
      </c>
      <c r="G10897" s="342">
        <f t="shared" si="345"/>
        <v>302.82953961957628</v>
      </c>
      <c r="H10897" s="342">
        <f t="shared" si="344"/>
        <v>5747.4895396195761</v>
      </c>
      <c r="I10897" s="190"/>
      <c r="J10897" s="347">
        <v>6</v>
      </c>
    </row>
    <row r="10898" spans="1:10" ht="13.5" hidden="1" customHeight="1" thickBot="1">
      <c r="A10898" s="410"/>
      <c r="B10898" s="183">
        <v>94.14</v>
      </c>
      <c r="C10898" s="184">
        <v>4609.2</v>
      </c>
      <c r="D10898" s="346" t="s">
        <v>385</v>
      </c>
      <c r="E10898" s="346" t="s">
        <v>386</v>
      </c>
      <c r="F10898" s="346" t="s">
        <v>821</v>
      </c>
      <c r="G10898" s="342">
        <f t="shared" si="345"/>
        <v>256.36163029730983</v>
      </c>
      <c r="H10898" s="342">
        <f t="shared" si="344"/>
        <v>4865.5616302973094</v>
      </c>
      <c r="I10898" s="190"/>
      <c r="J10898" s="347">
        <v>6</v>
      </c>
    </row>
    <row r="10899" spans="1:10" ht="13.5" hidden="1" customHeight="1" thickBot="1">
      <c r="A10899" s="410"/>
      <c r="B10899" s="183">
        <v>105.34</v>
      </c>
      <c r="C10899" s="184">
        <v>3764.07</v>
      </c>
      <c r="D10899" s="346" t="s">
        <v>385</v>
      </c>
      <c r="E10899" s="346" t="s">
        <v>386</v>
      </c>
      <c r="F10899" s="346" t="s">
        <v>833</v>
      </c>
      <c r="G10899" s="342">
        <f t="shared" si="345"/>
        <v>209.35587992562594</v>
      </c>
      <c r="H10899" s="342">
        <f t="shared" si="344"/>
        <v>3973.4258799256263</v>
      </c>
      <c r="I10899" s="190"/>
      <c r="J10899" s="347">
        <v>6</v>
      </c>
    </row>
    <row r="10900" spans="1:10" ht="13.5" hidden="1" customHeight="1" thickBot="1">
      <c r="A10900" s="410"/>
      <c r="B10900" s="183">
        <v>121.34</v>
      </c>
      <c r="C10900" s="184">
        <v>5444.66</v>
      </c>
      <c r="D10900" s="346" t="s">
        <v>385</v>
      </c>
      <c r="E10900" s="346" t="s">
        <v>386</v>
      </c>
      <c r="F10900" s="346" t="s">
        <v>916</v>
      </c>
      <c r="G10900" s="342">
        <f t="shared" si="345"/>
        <v>302.82953961957628</v>
      </c>
      <c r="H10900" s="342">
        <f t="shared" si="344"/>
        <v>5747.4895396195761</v>
      </c>
      <c r="I10900" s="190"/>
      <c r="J10900" s="347">
        <v>6</v>
      </c>
    </row>
    <row r="10901" spans="1:10" ht="13.5" hidden="1" customHeight="1" thickBot="1">
      <c r="A10901" s="410"/>
      <c r="B10901" s="183">
        <v>65.34</v>
      </c>
      <c r="C10901" s="184">
        <v>4279.5200000000004</v>
      </c>
      <c r="D10901" s="346" t="s">
        <v>385</v>
      </c>
      <c r="E10901" s="346" t="s">
        <v>386</v>
      </c>
      <c r="F10901" s="346" t="s">
        <v>917</v>
      </c>
      <c r="G10901" s="342">
        <f t="shared" si="345"/>
        <v>238.02497702203058</v>
      </c>
      <c r="H10901" s="342">
        <f t="shared" si="344"/>
        <v>4517.5449770220312</v>
      </c>
      <c r="I10901" s="190"/>
      <c r="J10901" s="347">
        <v>6</v>
      </c>
    </row>
    <row r="10902" spans="1:10" ht="13.5" hidden="1" customHeight="1" thickBot="1">
      <c r="A10902" s="410"/>
      <c r="B10902" s="183">
        <v>121.34</v>
      </c>
      <c r="C10902" s="184">
        <v>5444.66</v>
      </c>
      <c r="D10902" s="346" t="s">
        <v>385</v>
      </c>
      <c r="E10902" s="346" t="s">
        <v>386</v>
      </c>
      <c r="F10902" s="346" t="s">
        <v>918</v>
      </c>
      <c r="G10902" s="342">
        <f t="shared" si="345"/>
        <v>302.82953961957628</v>
      </c>
      <c r="H10902" s="342">
        <f t="shared" si="344"/>
        <v>5747.4895396195761</v>
      </c>
      <c r="I10902" s="190"/>
      <c r="J10902" s="347">
        <v>6</v>
      </c>
    </row>
    <row r="10903" spans="1:10" ht="13.5" hidden="1" customHeight="1" thickBot="1">
      <c r="A10903" s="410"/>
      <c r="B10903" s="183">
        <v>95.74</v>
      </c>
      <c r="C10903" s="184">
        <v>4103.41</v>
      </c>
      <c r="D10903" s="346" t="s">
        <v>385</v>
      </c>
      <c r="E10903" s="346" t="s">
        <v>386</v>
      </c>
      <c r="F10903" s="346" t="s">
        <v>919</v>
      </c>
      <c r="G10903" s="342">
        <f t="shared" si="345"/>
        <v>228.22981805482169</v>
      </c>
      <c r="H10903" s="342">
        <f t="shared" si="344"/>
        <v>4331.6398180548213</v>
      </c>
      <c r="I10903" s="190"/>
      <c r="J10903" s="347">
        <v>6</v>
      </c>
    </row>
    <row r="10904" spans="1:10" ht="13.5" hidden="1" customHeight="1" thickBot="1">
      <c r="A10904" s="410"/>
      <c r="B10904" s="183">
        <v>118.14</v>
      </c>
      <c r="C10904" s="184">
        <v>5108.55</v>
      </c>
      <c r="D10904" s="346" t="s">
        <v>385</v>
      </c>
      <c r="E10904" s="346" t="s">
        <v>386</v>
      </c>
      <c r="F10904" s="346" t="s">
        <v>920</v>
      </c>
      <c r="G10904" s="342">
        <f t="shared" si="345"/>
        <v>284.13525263718697</v>
      </c>
      <c r="H10904" s="342">
        <f t="shared" si="344"/>
        <v>5392.6852526371867</v>
      </c>
      <c r="I10904" s="190"/>
      <c r="J10904" s="347">
        <v>6</v>
      </c>
    </row>
    <row r="10905" spans="1:10" ht="13.5" hidden="1" customHeight="1" thickBot="1">
      <c r="A10905" s="410"/>
      <c r="B10905" s="183">
        <v>98.94</v>
      </c>
      <c r="C10905" s="184">
        <v>4439.53</v>
      </c>
      <c r="D10905" s="346" t="s">
        <v>385</v>
      </c>
      <c r="E10905" s="346" t="s">
        <v>386</v>
      </c>
      <c r="F10905" s="346" t="s">
        <v>858</v>
      </c>
      <c r="G10905" s="342">
        <f t="shared" si="345"/>
        <v>246.92466123271191</v>
      </c>
      <c r="H10905" s="342">
        <f t="shared" si="344"/>
        <v>4686.4546612327113</v>
      </c>
      <c r="I10905" s="190"/>
      <c r="J10905" s="347">
        <v>6</v>
      </c>
    </row>
    <row r="10906" spans="1:10" ht="13.5" hidden="1" customHeight="1" thickBot="1">
      <c r="A10906" s="410"/>
      <c r="B10906" s="183">
        <v>4</v>
      </c>
      <c r="C10906" s="184">
        <v>80.8</v>
      </c>
      <c r="D10906" s="346" t="s">
        <v>834</v>
      </c>
      <c r="E10906" s="346" t="s">
        <v>386</v>
      </c>
      <c r="F10906" s="346" t="s">
        <v>818</v>
      </c>
      <c r="G10906" s="342">
        <f t="shared" si="345"/>
        <v>4.4940596476661092</v>
      </c>
      <c r="H10906" s="342">
        <f t="shared" si="344"/>
        <v>85.294059647666103</v>
      </c>
      <c r="I10906" s="190"/>
      <c r="J10906" s="347">
        <v>6</v>
      </c>
    </row>
    <row r="10907" spans="1:10" ht="13.5" hidden="1" customHeight="1" thickBot="1">
      <c r="A10907" s="410"/>
      <c r="B10907" s="183">
        <v>8</v>
      </c>
      <c r="C10907" s="184">
        <v>166.45</v>
      </c>
      <c r="D10907" s="346" t="s">
        <v>834</v>
      </c>
      <c r="E10907" s="346" t="s">
        <v>386</v>
      </c>
      <c r="F10907" s="346" t="s">
        <v>831</v>
      </c>
      <c r="G10907" s="342">
        <f t="shared" si="345"/>
        <v>9.2578741132923756</v>
      </c>
      <c r="H10907" s="342">
        <f t="shared" si="344"/>
        <v>175.70787411329238</v>
      </c>
      <c r="I10907" s="190"/>
      <c r="J10907" s="347">
        <v>6</v>
      </c>
    </row>
    <row r="10908" spans="1:10" ht="13.5" hidden="1" customHeight="1" thickBot="1">
      <c r="A10908" s="410"/>
      <c r="B10908" s="183">
        <v>6.4</v>
      </c>
      <c r="C10908" s="184">
        <v>672.23</v>
      </c>
      <c r="D10908" s="346" t="s">
        <v>834</v>
      </c>
      <c r="E10908" s="346" t="s">
        <v>386</v>
      </c>
      <c r="F10908" s="346" t="s">
        <v>833</v>
      </c>
      <c r="G10908" s="342">
        <f t="shared" si="345"/>
        <v>37.389130160279571</v>
      </c>
      <c r="H10908" s="342">
        <f t="shared" si="344"/>
        <v>709.61913016027961</v>
      </c>
      <c r="I10908" s="190"/>
      <c r="J10908" s="347">
        <v>6</v>
      </c>
    </row>
    <row r="10909" spans="1:10" ht="13.5" hidden="1" customHeight="1" thickBot="1">
      <c r="A10909" s="410"/>
      <c r="B10909" s="183">
        <v>8</v>
      </c>
      <c r="C10909" s="184">
        <v>166.45</v>
      </c>
      <c r="D10909" s="346" t="s">
        <v>834</v>
      </c>
      <c r="E10909" s="346" t="s">
        <v>386</v>
      </c>
      <c r="F10909" s="346" t="s">
        <v>917</v>
      </c>
      <c r="G10909" s="342">
        <f t="shared" si="345"/>
        <v>9.2578741132923756</v>
      </c>
      <c r="H10909" s="342">
        <f t="shared" si="344"/>
        <v>175.70787411329238</v>
      </c>
      <c r="I10909" s="190"/>
      <c r="J10909" s="347">
        <v>6</v>
      </c>
    </row>
    <row r="10910" spans="1:10" ht="13.5" hidden="1" customHeight="1" thickBot="1">
      <c r="A10910" s="411"/>
      <c r="B10910" s="183">
        <v>0</v>
      </c>
      <c r="C10910" s="184">
        <v>424.94</v>
      </c>
      <c r="D10910" s="346" t="s">
        <v>393</v>
      </c>
      <c r="E10910" s="346" t="s">
        <v>386</v>
      </c>
      <c r="F10910" s="346" t="s">
        <v>859</v>
      </c>
      <c r="G10910" s="342">
        <f t="shared" si="345"/>
        <v>23.634971617317287</v>
      </c>
      <c r="H10910" s="342">
        <f t="shared" si="344"/>
        <v>448.57497161731726</v>
      </c>
      <c r="I10910" s="190"/>
      <c r="J10910" s="347">
        <v>6</v>
      </c>
    </row>
    <row r="10911" spans="1:10" ht="13.5" thickBot="1">
      <c r="A10911" s="185" t="s">
        <v>615</v>
      </c>
      <c r="B10911" s="186">
        <v>2817.56</v>
      </c>
      <c r="C10911" s="187">
        <v>132133.32</v>
      </c>
      <c r="D10911" s="412"/>
      <c r="E10911" s="413"/>
      <c r="F10911" s="414"/>
      <c r="G10911" s="342">
        <f t="shared" si="345"/>
        <v>7349.1958109424932</v>
      </c>
      <c r="H10911" s="342">
        <f t="shared" si="344"/>
        <v>139482.51581094251</v>
      </c>
      <c r="I10911" s="190">
        <f>+H10911</f>
        <v>139482.51581094251</v>
      </c>
      <c r="J10911" s="347">
        <v>6</v>
      </c>
    </row>
    <row r="10912" spans="1:10" ht="13.5" hidden="1" customHeight="1" thickBot="1">
      <c r="A10912" s="409" t="s">
        <v>616</v>
      </c>
      <c r="B10912" s="183">
        <v>14</v>
      </c>
      <c r="C10912" s="184">
        <v>477.49</v>
      </c>
      <c r="D10912" s="346" t="s">
        <v>391</v>
      </c>
      <c r="E10912" s="346" t="s">
        <v>386</v>
      </c>
      <c r="F10912" s="346" t="s">
        <v>817</v>
      </c>
      <c r="G10912" s="342">
        <f t="shared" si="345"/>
        <v>26.557778974803103</v>
      </c>
      <c r="H10912" s="342">
        <f t="shared" si="344"/>
        <v>504.04777897480312</v>
      </c>
      <c r="I10912" s="190"/>
      <c r="J10912" s="347">
        <v>6</v>
      </c>
    </row>
    <row r="10913" spans="1:10" ht="13.5" hidden="1" customHeight="1" thickBot="1">
      <c r="A10913" s="410"/>
      <c r="B10913" s="183">
        <v>14</v>
      </c>
      <c r="C10913" s="184">
        <v>477.49</v>
      </c>
      <c r="D10913" s="346" t="s">
        <v>391</v>
      </c>
      <c r="E10913" s="346" t="s">
        <v>386</v>
      </c>
      <c r="F10913" s="346" t="s">
        <v>818</v>
      </c>
      <c r="G10913" s="342">
        <f t="shared" si="345"/>
        <v>26.557778974803103</v>
      </c>
      <c r="H10913" s="342">
        <f t="shared" si="344"/>
        <v>504.04777897480312</v>
      </c>
      <c r="I10913" s="190"/>
      <c r="J10913" s="347">
        <v>6</v>
      </c>
    </row>
    <row r="10914" spans="1:10" ht="13.5" hidden="1" customHeight="1" thickBot="1">
      <c r="A10914" s="410"/>
      <c r="B10914" s="183">
        <v>14</v>
      </c>
      <c r="C10914" s="184">
        <v>506.52</v>
      </c>
      <c r="D10914" s="346" t="s">
        <v>391</v>
      </c>
      <c r="E10914" s="346" t="s">
        <v>386</v>
      </c>
      <c r="F10914" s="346" t="s">
        <v>819</v>
      </c>
      <c r="G10914" s="342">
        <f t="shared" si="345"/>
        <v>28.172414514057401</v>
      </c>
      <c r="H10914" s="342">
        <f t="shared" si="344"/>
        <v>534.69241451405742</v>
      </c>
      <c r="I10914" s="190"/>
      <c r="J10914" s="347">
        <v>6</v>
      </c>
    </row>
    <row r="10915" spans="1:10" ht="13.5" hidden="1" customHeight="1" thickBot="1">
      <c r="A10915" s="410"/>
      <c r="B10915" s="183">
        <v>14</v>
      </c>
      <c r="C10915" s="184">
        <v>506.52</v>
      </c>
      <c r="D10915" s="346" t="s">
        <v>391</v>
      </c>
      <c r="E10915" s="346" t="s">
        <v>386</v>
      </c>
      <c r="F10915" s="346" t="s">
        <v>820</v>
      </c>
      <c r="G10915" s="342">
        <f t="shared" si="345"/>
        <v>28.172414514057401</v>
      </c>
      <c r="H10915" s="342">
        <f t="shared" si="344"/>
        <v>534.69241451405742</v>
      </c>
      <c r="I10915" s="190"/>
      <c r="J10915" s="347">
        <v>6</v>
      </c>
    </row>
    <row r="10916" spans="1:10" ht="13.5" hidden="1" customHeight="1" thickBot="1">
      <c r="A10916" s="410"/>
      <c r="B10916" s="183">
        <v>14</v>
      </c>
      <c r="C10916" s="184">
        <v>506.52</v>
      </c>
      <c r="D10916" s="346" t="s">
        <v>391</v>
      </c>
      <c r="E10916" s="346" t="s">
        <v>386</v>
      </c>
      <c r="F10916" s="346" t="s">
        <v>821</v>
      </c>
      <c r="G10916" s="342">
        <f t="shared" si="345"/>
        <v>28.172414514057401</v>
      </c>
      <c r="H10916" s="342">
        <f t="shared" si="344"/>
        <v>534.69241451405742</v>
      </c>
      <c r="I10916" s="190"/>
      <c r="J10916" s="347">
        <v>6</v>
      </c>
    </row>
    <row r="10917" spans="1:10" ht="13.5" hidden="1" customHeight="1" thickBot="1">
      <c r="A10917" s="410"/>
      <c r="B10917" s="183">
        <v>28</v>
      </c>
      <c r="C10917" s="184">
        <v>1013.05</v>
      </c>
      <c r="D10917" s="346" t="s">
        <v>391</v>
      </c>
      <c r="E10917" s="346" t="s">
        <v>386</v>
      </c>
      <c r="F10917" s="346" t="s">
        <v>919</v>
      </c>
      <c r="G10917" s="342">
        <f t="shared" si="345"/>
        <v>56.34538522361575</v>
      </c>
      <c r="H10917" s="342">
        <f t="shared" si="344"/>
        <v>1069.3953852236157</v>
      </c>
      <c r="I10917" s="190"/>
      <c r="J10917" s="347">
        <v>6</v>
      </c>
    </row>
    <row r="10918" spans="1:10" ht="13.5" hidden="1" customHeight="1" thickBot="1">
      <c r="A10918" s="410"/>
      <c r="B10918" s="183">
        <v>28</v>
      </c>
      <c r="C10918" s="184">
        <v>1013.05</v>
      </c>
      <c r="D10918" s="346" t="s">
        <v>391</v>
      </c>
      <c r="E10918" s="346" t="s">
        <v>386</v>
      </c>
      <c r="F10918" s="346" t="s">
        <v>858</v>
      </c>
      <c r="G10918" s="342">
        <f t="shared" si="345"/>
        <v>56.34538522361575</v>
      </c>
      <c r="H10918" s="342">
        <f t="shared" si="344"/>
        <v>1069.3953852236157</v>
      </c>
      <c r="I10918" s="190"/>
      <c r="J10918" s="347">
        <v>6</v>
      </c>
    </row>
    <row r="10919" spans="1:10" ht="13.5" hidden="1" customHeight="1" thickBot="1">
      <c r="A10919" s="410"/>
      <c r="B10919" s="183">
        <v>72</v>
      </c>
      <c r="C10919" s="184">
        <v>1130.4000000000001</v>
      </c>
      <c r="D10919" s="346" t="s">
        <v>384</v>
      </c>
      <c r="E10919" s="346" t="s">
        <v>386</v>
      </c>
      <c r="F10919" s="346" t="s">
        <v>843</v>
      </c>
      <c r="G10919" s="342">
        <f t="shared" si="345"/>
        <v>62.872339427249635</v>
      </c>
      <c r="H10919" s="342">
        <f t="shared" si="344"/>
        <v>1193.2723394272498</v>
      </c>
      <c r="I10919" s="190"/>
      <c r="J10919" s="347">
        <v>6</v>
      </c>
    </row>
    <row r="10920" spans="1:10" ht="13.5" hidden="1" customHeight="1" thickBot="1">
      <c r="A10920" s="410"/>
      <c r="B10920" s="183">
        <v>72</v>
      </c>
      <c r="C10920" s="184">
        <v>1130.4000000000001</v>
      </c>
      <c r="D10920" s="346" t="s">
        <v>384</v>
      </c>
      <c r="E10920" s="346" t="s">
        <v>386</v>
      </c>
      <c r="F10920" s="346" t="s">
        <v>894</v>
      </c>
      <c r="G10920" s="342">
        <f t="shared" si="345"/>
        <v>62.872339427249635</v>
      </c>
      <c r="H10920" s="342">
        <f t="shared" si="344"/>
        <v>1193.2723394272498</v>
      </c>
      <c r="I10920" s="190"/>
      <c r="J10920" s="347">
        <v>6</v>
      </c>
    </row>
    <row r="10921" spans="1:10" ht="13.5" hidden="1" customHeight="1" thickBot="1">
      <c r="A10921" s="410"/>
      <c r="B10921" s="183">
        <v>64</v>
      </c>
      <c r="C10921" s="184">
        <v>1004.8</v>
      </c>
      <c r="D10921" s="346" t="s">
        <v>384</v>
      </c>
      <c r="E10921" s="346" t="s">
        <v>386</v>
      </c>
      <c r="F10921" s="346" t="s">
        <v>881</v>
      </c>
      <c r="G10921" s="342">
        <f t="shared" si="345"/>
        <v>55.886523935333003</v>
      </c>
      <c r="H10921" s="342">
        <f t="shared" si="344"/>
        <v>1060.6865239353328</v>
      </c>
      <c r="I10921" s="190"/>
      <c r="J10921" s="347">
        <v>6</v>
      </c>
    </row>
    <row r="10922" spans="1:10" ht="13.5" hidden="1" customHeight="1" thickBot="1">
      <c r="A10922" s="410"/>
      <c r="B10922" s="183">
        <v>79.75</v>
      </c>
      <c r="C10922" s="184">
        <v>1252.08</v>
      </c>
      <c r="D10922" s="346" t="s">
        <v>384</v>
      </c>
      <c r="E10922" s="346" t="s">
        <v>386</v>
      </c>
      <c r="F10922" s="346" t="s">
        <v>805</v>
      </c>
      <c r="G10922" s="342">
        <f t="shared" si="345"/>
        <v>69.640126282794341</v>
      </c>
      <c r="H10922" s="342">
        <f t="shared" si="344"/>
        <v>1321.7201262827944</v>
      </c>
      <c r="I10922" s="190"/>
      <c r="J10922" s="347">
        <v>6</v>
      </c>
    </row>
    <row r="10923" spans="1:10" ht="13.5" hidden="1" customHeight="1" thickBot="1">
      <c r="A10923" s="410"/>
      <c r="B10923" s="183">
        <v>69</v>
      </c>
      <c r="C10923" s="184">
        <v>1083.3</v>
      </c>
      <c r="D10923" s="346" t="s">
        <v>384</v>
      </c>
      <c r="E10923" s="346" t="s">
        <v>386</v>
      </c>
      <c r="F10923" s="346" t="s">
        <v>862</v>
      </c>
      <c r="G10923" s="342">
        <f t="shared" si="345"/>
        <v>60.252658617780895</v>
      </c>
      <c r="H10923" s="342">
        <f t="shared" si="344"/>
        <v>1143.5526586177809</v>
      </c>
      <c r="I10923" s="190"/>
      <c r="J10923" s="347">
        <v>6</v>
      </c>
    </row>
    <row r="10924" spans="1:10" ht="13.5" hidden="1" customHeight="1" thickBot="1">
      <c r="A10924" s="410"/>
      <c r="B10924" s="183">
        <v>52</v>
      </c>
      <c r="C10924" s="184">
        <v>816.4</v>
      </c>
      <c r="D10924" s="346" t="s">
        <v>384</v>
      </c>
      <c r="E10924" s="346" t="s">
        <v>386</v>
      </c>
      <c r="F10924" s="346" t="s">
        <v>816</v>
      </c>
      <c r="G10924" s="342">
        <f t="shared" si="345"/>
        <v>45.407800697458072</v>
      </c>
      <c r="H10924" s="342">
        <f t="shared" si="344"/>
        <v>861.80780069745811</v>
      </c>
      <c r="I10924" s="190"/>
      <c r="J10924" s="347">
        <v>6</v>
      </c>
    </row>
    <row r="10925" spans="1:10" ht="13.5" hidden="1" customHeight="1" thickBot="1">
      <c r="A10925" s="410"/>
      <c r="B10925" s="183">
        <v>108.47</v>
      </c>
      <c r="C10925" s="184">
        <v>3903.08</v>
      </c>
      <c r="D10925" s="346" t="s">
        <v>385</v>
      </c>
      <c r="E10925" s="346" t="s">
        <v>386</v>
      </c>
      <c r="F10925" s="346" t="s">
        <v>817</v>
      </c>
      <c r="G10925" s="342">
        <f t="shared" si="345"/>
        <v>217.08755358431486</v>
      </c>
      <c r="H10925" s="342">
        <f t="shared" si="344"/>
        <v>4120.1675535843151</v>
      </c>
      <c r="I10925" s="190"/>
      <c r="J10925" s="347">
        <v>6</v>
      </c>
    </row>
    <row r="10926" spans="1:10" ht="13.5" hidden="1" customHeight="1" thickBot="1">
      <c r="A10926" s="410"/>
      <c r="B10926" s="183">
        <v>140.87</v>
      </c>
      <c r="C10926" s="184">
        <v>4726.38</v>
      </c>
      <c r="D10926" s="346" t="s">
        <v>385</v>
      </c>
      <c r="E10926" s="346" t="s">
        <v>386</v>
      </c>
      <c r="F10926" s="346" t="s">
        <v>822</v>
      </c>
      <c r="G10926" s="342">
        <f t="shared" si="345"/>
        <v>262.87912917742761</v>
      </c>
      <c r="H10926" s="342">
        <f t="shared" si="344"/>
        <v>4989.2591291774279</v>
      </c>
      <c r="I10926" s="190"/>
      <c r="J10926" s="347">
        <v>6</v>
      </c>
    </row>
    <row r="10927" spans="1:10" ht="13.5" hidden="1" customHeight="1" thickBot="1">
      <c r="A10927" s="410"/>
      <c r="B10927" s="183">
        <v>146.07</v>
      </c>
      <c r="C10927" s="184">
        <v>4990.05</v>
      </c>
      <c r="D10927" s="346" t="s">
        <v>385</v>
      </c>
      <c r="E10927" s="346" t="s">
        <v>386</v>
      </c>
      <c r="F10927" s="346" t="s">
        <v>823</v>
      </c>
      <c r="G10927" s="342">
        <f t="shared" si="345"/>
        <v>277.544335950944</v>
      </c>
      <c r="H10927" s="342">
        <f t="shared" si="344"/>
        <v>5267.5943359509438</v>
      </c>
      <c r="I10927" s="190"/>
      <c r="J10927" s="347">
        <v>6</v>
      </c>
    </row>
    <row r="10928" spans="1:10" ht="13.5" hidden="1" customHeight="1" thickBot="1">
      <c r="A10928" s="410"/>
      <c r="B10928" s="183">
        <v>148.07</v>
      </c>
      <c r="C10928" s="184">
        <v>4944.66</v>
      </c>
      <c r="D10928" s="346" t="s">
        <v>385</v>
      </c>
      <c r="E10928" s="346" t="s">
        <v>386</v>
      </c>
      <c r="F10928" s="346" t="s">
        <v>824</v>
      </c>
      <c r="G10928" s="342">
        <f t="shared" si="345"/>
        <v>275.01976457213743</v>
      </c>
      <c r="H10928" s="342">
        <f t="shared" si="344"/>
        <v>5219.6797645721372</v>
      </c>
      <c r="I10928" s="190"/>
      <c r="J10928" s="347">
        <v>6</v>
      </c>
    </row>
    <row r="10929" spans="1:10" ht="13.5" hidden="1" customHeight="1" thickBot="1">
      <c r="A10929" s="410"/>
      <c r="B10929" s="183">
        <v>151.66999999999999</v>
      </c>
      <c r="C10929" s="184">
        <v>5173.1099999999997</v>
      </c>
      <c r="D10929" s="346" t="s">
        <v>385</v>
      </c>
      <c r="E10929" s="346" t="s">
        <v>386</v>
      </c>
      <c r="F10929" s="346" t="s">
        <v>825</v>
      </c>
      <c r="G10929" s="342">
        <f t="shared" si="345"/>
        <v>287.72605079131222</v>
      </c>
      <c r="H10929" s="342">
        <f t="shared" si="344"/>
        <v>5460.8360507913121</v>
      </c>
      <c r="I10929" s="190"/>
      <c r="J10929" s="347">
        <v>6</v>
      </c>
    </row>
    <row r="10930" spans="1:10" ht="13.5" hidden="1" customHeight="1" thickBot="1">
      <c r="A10930" s="410"/>
      <c r="B10930" s="183">
        <v>126.47</v>
      </c>
      <c r="C10930" s="184">
        <v>4329.47</v>
      </c>
      <c r="D10930" s="346" t="s">
        <v>385</v>
      </c>
      <c r="E10930" s="346" t="s">
        <v>386</v>
      </c>
      <c r="F10930" s="346" t="s">
        <v>818</v>
      </c>
      <c r="G10930" s="342">
        <f t="shared" si="345"/>
        <v>240.80317354926973</v>
      </c>
      <c r="H10930" s="342">
        <f t="shared" si="344"/>
        <v>4570.2731735492698</v>
      </c>
      <c r="I10930" s="190"/>
      <c r="J10930" s="347">
        <v>6</v>
      </c>
    </row>
    <row r="10931" spans="1:10" ht="13.5" hidden="1" customHeight="1" thickBot="1">
      <c r="A10931" s="410"/>
      <c r="B10931" s="183">
        <v>107.07</v>
      </c>
      <c r="C10931" s="184">
        <v>4281.01</v>
      </c>
      <c r="D10931" s="346" t="s">
        <v>385</v>
      </c>
      <c r="E10931" s="346" t="s">
        <v>386</v>
      </c>
      <c r="F10931" s="346" t="s">
        <v>826</v>
      </c>
      <c r="G10931" s="342">
        <f t="shared" si="345"/>
        <v>238.10785015167195</v>
      </c>
      <c r="H10931" s="342">
        <f t="shared" si="344"/>
        <v>4519.1178501516724</v>
      </c>
      <c r="I10931" s="190"/>
      <c r="J10931" s="347">
        <v>6</v>
      </c>
    </row>
    <row r="10932" spans="1:10" ht="13.5" hidden="1" customHeight="1" thickBot="1">
      <c r="A10932" s="410"/>
      <c r="B10932" s="183">
        <v>142.66999999999999</v>
      </c>
      <c r="C10932" s="184">
        <v>5252.61</v>
      </c>
      <c r="D10932" s="346" t="s">
        <v>385</v>
      </c>
      <c r="E10932" s="346" t="s">
        <v>386</v>
      </c>
      <c r="F10932" s="346" t="s">
        <v>827</v>
      </c>
      <c r="G10932" s="342">
        <f t="shared" si="345"/>
        <v>292.14780502385503</v>
      </c>
      <c r="H10932" s="342">
        <f t="shared" si="344"/>
        <v>5544.7578050238544</v>
      </c>
      <c r="I10932" s="190"/>
      <c r="J10932" s="347">
        <v>6</v>
      </c>
    </row>
    <row r="10933" spans="1:10" ht="13.5" hidden="1" customHeight="1" thickBot="1">
      <c r="A10933" s="410"/>
      <c r="B10933" s="183">
        <v>150.16999999999999</v>
      </c>
      <c r="C10933" s="184">
        <v>5448.39</v>
      </c>
      <c r="D10933" s="346" t="s">
        <v>385</v>
      </c>
      <c r="E10933" s="346" t="s">
        <v>386</v>
      </c>
      <c r="F10933" s="346" t="s">
        <v>828</v>
      </c>
      <c r="G10933" s="342">
        <f t="shared" si="345"/>
        <v>303.03700054143013</v>
      </c>
      <c r="H10933" s="342">
        <f t="shared" si="344"/>
        <v>5751.4270005414301</v>
      </c>
      <c r="I10933" s="190"/>
      <c r="J10933" s="347">
        <v>6</v>
      </c>
    </row>
    <row r="10934" spans="1:10" ht="13.5" hidden="1" customHeight="1" thickBot="1">
      <c r="A10934" s="410"/>
      <c r="B10934" s="183">
        <v>137.66999999999999</v>
      </c>
      <c r="C10934" s="184">
        <v>4981.0200000000004</v>
      </c>
      <c r="D10934" s="346" t="s">
        <v>385</v>
      </c>
      <c r="E10934" s="346" t="s">
        <v>386</v>
      </c>
      <c r="F10934" s="346" t="s">
        <v>819</v>
      </c>
      <c r="G10934" s="342">
        <f t="shared" si="345"/>
        <v>277.04209141358723</v>
      </c>
      <c r="H10934" s="342">
        <f t="shared" si="344"/>
        <v>5258.062091413588</v>
      </c>
      <c r="I10934" s="190"/>
      <c r="J10934" s="347">
        <v>6</v>
      </c>
    </row>
    <row r="10935" spans="1:10" ht="13.5" hidden="1" customHeight="1" thickBot="1">
      <c r="A10935" s="410"/>
      <c r="B10935" s="183">
        <v>143.27000000000001</v>
      </c>
      <c r="C10935" s="184">
        <v>5169.47</v>
      </c>
      <c r="D10935" s="346" t="s">
        <v>385</v>
      </c>
      <c r="E10935" s="346" t="s">
        <v>386</v>
      </c>
      <c r="F10935" s="346" t="s">
        <v>829</v>
      </c>
      <c r="G10935" s="342">
        <f t="shared" si="345"/>
        <v>287.52359562896692</v>
      </c>
      <c r="H10935" s="342">
        <f t="shared" si="344"/>
        <v>5456.9935956289673</v>
      </c>
      <c r="I10935" s="190"/>
      <c r="J10935" s="347">
        <v>6</v>
      </c>
    </row>
    <row r="10936" spans="1:10" ht="13.5" hidden="1" customHeight="1" thickBot="1">
      <c r="A10936" s="410"/>
      <c r="B10936" s="183">
        <v>151.66999999999999</v>
      </c>
      <c r="C10936" s="184">
        <v>5487.54</v>
      </c>
      <c r="D10936" s="346" t="s">
        <v>385</v>
      </c>
      <c r="E10936" s="346" t="s">
        <v>386</v>
      </c>
      <c r="F10936" s="346" t="s">
        <v>830</v>
      </c>
      <c r="G10936" s="342">
        <f t="shared" si="345"/>
        <v>305.21450592764461</v>
      </c>
      <c r="H10936" s="342">
        <f t="shared" si="344"/>
        <v>5792.7545059276445</v>
      </c>
      <c r="I10936" s="190"/>
      <c r="J10936" s="347">
        <v>6</v>
      </c>
    </row>
    <row r="10937" spans="1:10" ht="13.5" hidden="1" customHeight="1" thickBot="1">
      <c r="A10937" s="410"/>
      <c r="B10937" s="183">
        <v>98.47</v>
      </c>
      <c r="C10937" s="184">
        <v>3661.82</v>
      </c>
      <c r="D10937" s="346" t="s">
        <v>385</v>
      </c>
      <c r="E10937" s="346" t="s">
        <v>386</v>
      </c>
      <c r="F10937" s="346" t="s">
        <v>820</v>
      </c>
      <c r="G10937" s="342">
        <f t="shared" si="345"/>
        <v>203.66878092842472</v>
      </c>
      <c r="H10937" s="342">
        <f t="shared" si="344"/>
        <v>3865.4887809284251</v>
      </c>
      <c r="I10937" s="190"/>
      <c r="J10937" s="347">
        <v>6</v>
      </c>
    </row>
    <row r="10938" spans="1:10" ht="13.5" hidden="1" customHeight="1" thickBot="1">
      <c r="A10938" s="410"/>
      <c r="B10938" s="183">
        <v>139.66999999999999</v>
      </c>
      <c r="C10938" s="184">
        <v>4680.34</v>
      </c>
      <c r="D10938" s="346" t="s">
        <v>385</v>
      </c>
      <c r="E10938" s="346" t="s">
        <v>386</v>
      </c>
      <c r="F10938" s="346" t="s">
        <v>805</v>
      </c>
      <c r="G10938" s="342">
        <f t="shared" si="345"/>
        <v>260.31840509105945</v>
      </c>
      <c r="H10938" s="342">
        <f t="shared" si="344"/>
        <v>4940.6584050910596</v>
      </c>
      <c r="I10938" s="190"/>
      <c r="J10938" s="347">
        <v>6</v>
      </c>
    </row>
    <row r="10939" spans="1:10" ht="13.5" hidden="1" customHeight="1" thickBot="1">
      <c r="A10939" s="410"/>
      <c r="B10939" s="183">
        <v>146.07</v>
      </c>
      <c r="C10939" s="184">
        <v>5299.09</v>
      </c>
      <c r="D10939" s="346" t="s">
        <v>385</v>
      </c>
      <c r="E10939" s="346" t="s">
        <v>386</v>
      </c>
      <c r="F10939" s="346" t="s">
        <v>831</v>
      </c>
      <c r="G10939" s="342">
        <f t="shared" si="345"/>
        <v>294.73300171226492</v>
      </c>
      <c r="H10939" s="342">
        <f t="shared" si="344"/>
        <v>5593.8230017122651</v>
      </c>
      <c r="I10939" s="190"/>
      <c r="J10939" s="347">
        <v>6</v>
      </c>
    </row>
    <row r="10940" spans="1:10" ht="13.5" hidden="1" customHeight="1" thickBot="1">
      <c r="A10940" s="410"/>
      <c r="B10940" s="183">
        <v>140.80000000000001</v>
      </c>
      <c r="C10940" s="184">
        <v>5203.6499999999996</v>
      </c>
      <c r="D10940" s="346" t="s">
        <v>385</v>
      </c>
      <c r="E10940" s="346" t="s">
        <v>386</v>
      </c>
      <c r="F10940" s="346" t="s">
        <v>832</v>
      </c>
      <c r="G10940" s="342">
        <f t="shared" si="345"/>
        <v>289.42467185120978</v>
      </c>
      <c r="H10940" s="342">
        <f t="shared" si="344"/>
        <v>5493.0746718512091</v>
      </c>
      <c r="I10940" s="190"/>
      <c r="J10940" s="347">
        <v>6</v>
      </c>
    </row>
    <row r="10941" spans="1:10" ht="13.5" hidden="1" customHeight="1" thickBot="1">
      <c r="A10941" s="410"/>
      <c r="B10941" s="183">
        <v>132.07</v>
      </c>
      <c r="C10941" s="184">
        <v>4792.5600000000004</v>
      </c>
      <c r="D10941" s="346" t="s">
        <v>385</v>
      </c>
      <c r="E10941" s="346" t="s">
        <v>386</v>
      </c>
      <c r="F10941" s="346" t="s">
        <v>821</v>
      </c>
      <c r="G10941" s="342">
        <f t="shared" si="345"/>
        <v>266.56003100270658</v>
      </c>
      <c r="H10941" s="342">
        <f t="shared" si="344"/>
        <v>5059.120031002707</v>
      </c>
      <c r="I10941" s="190"/>
      <c r="J10941" s="347">
        <v>6</v>
      </c>
    </row>
    <row r="10942" spans="1:10" ht="13.5" hidden="1" customHeight="1" thickBot="1">
      <c r="A10942" s="410"/>
      <c r="B10942" s="183">
        <v>140.47</v>
      </c>
      <c r="C10942" s="184">
        <v>5110.63</v>
      </c>
      <c r="D10942" s="346" t="s">
        <v>385</v>
      </c>
      <c r="E10942" s="346" t="s">
        <v>386</v>
      </c>
      <c r="F10942" s="346" t="s">
        <v>833</v>
      </c>
      <c r="G10942" s="342">
        <f t="shared" si="345"/>
        <v>284.25094130138427</v>
      </c>
      <c r="H10942" s="342">
        <f t="shared" si="344"/>
        <v>5394.8809413013842</v>
      </c>
      <c r="I10942" s="190"/>
      <c r="J10942" s="347">
        <v>6</v>
      </c>
    </row>
    <row r="10943" spans="1:10" ht="13.5" hidden="1" customHeight="1" thickBot="1">
      <c r="A10943" s="410"/>
      <c r="B10943" s="183">
        <v>151.66999999999999</v>
      </c>
      <c r="C10943" s="184">
        <v>5487.54</v>
      </c>
      <c r="D10943" s="346" t="s">
        <v>385</v>
      </c>
      <c r="E10943" s="346" t="s">
        <v>386</v>
      </c>
      <c r="F10943" s="346" t="s">
        <v>916</v>
      </c>
      <c r="G10943" s="342">
        <f t="shared" si="345"/>
        <v>305.21450592764461</v>
      </c>
      <c r="H10943" s="342">
        <f t="shared" si="344"/>
        <v>5792.7545059276445</v>
      </c>
      <c r="I10943" s="190"/>
      <c r="J10943" s="347">
        <v>6</v>
      </c>
    </row>
    <row r="10944" spans="1:10" ht="13.5" hidden="1" customHeight="1" thickBot="1">
      <c r="A10944" s="410"/>
      <c r="B10944" s="183">
        <v>148.66999999999999</v>
      </c>
      <c r="C10944" s="184">
        <v>5409.23</v>
      </c>
      <c r="D10944" s="346" t="s">
        <v>385</v>
      </c>
      <c r="E10944" s="346" t="s">
        <v>386</v>
      </c>
      <c r="F10944" s="346" t="s">
        <v>917</v>
      </c>
      <c r="G10944" s="342">
        <f t="shared" si="345"/>
        <v>300.85893895971475</v>
      </c>
      <c r="H10944" s="342">
        <f t="shared" si="344"/>
        <v>5710.0889389597141</v>
      </c>
      <c r="I10944" s="190"/>
      <c r="J10944" s="347">
        <v>6</v>
      </c>
    </row>
    <row r="10945" spans="1:10" ht="13.5" hidden="1" customHeight="1" thickBot="1">
      <c r="A10945" s="410"/>
      <c r="B10945" s="183">
        <v>149.27000000000001</v>
      </c>
      <c r="C10945" s="184">
        <v>5326.1</v>
      </c>
      <c r="D10945" s="346" t="s">
        <v>385</v>
      </c>
      <c r="E10945" s="346" t="s">
        <v>386</v>
      </c>
      <c r="F10945" s="346" t="s">
        <v>918</v>
      </c>
      <c r="G10945" s="342">
        <f t="shared" si="345"/>
        <v>296.2352857603276</v>
      </c>
      <c r="H10945" s="342">
        <f t="shared" si="344"/>
        <v>5622.3352857603277</v>
      </c>
      <c r="I10945" s="190"/>
      <c r="J10945" s="347">
        <v>6</v>
      </c>
    </row>
    <row r="10946" spans="1:10" ht="13.5" hidden="1" customHeight="1" thickBot="1">
      <c r="A10946" s="410"/>
      <c r="B10946" s="183">
        <v>123.67</v>
      </c>
      <c r="C10946" s="184">
        <v>4474.5</v>
      </c>
      <c r="D10946" s="346" t="s">
        <v>385</v>
      </c>
      <c r="E10946" s="346" t="s">
        <v>386</v>
      </c>
      <c r="F10946" s="346" t="s">
        <v>919</v>
      </c>
      <c r="G10946" s="342">
        <f t="shared" si="345"/>
        <v>248.86967689952982</v>
      </c>
      <c r="H10946" s="342">
        <f t="shared" si="344"/>
        <v>4723.3696768995296</v>
      </c>
      <c r="I10946" s="190"/>
      <c r="J10946" s="347">
        <v>6</v>
      </c>
    </row>
    <row r="10947" spans="1:10" ht="13.5" hidden="1" customHeight="1" thickBot="1">
      <c r="A10947" s="410"/>
      <c r="B10947" s="183">
        <v>146.87</v>
      </c>
      <c r="C10947" s="184">
        <v>5164.66</v>
      </c>
      <c r="D10947" s="346" t="s">
        <v>385</v>
      </c>
      <c r="E10947" s="346" t="s">
        <v>386</v>
      </c>
      <c r="F10947" s="346" t="s">
        <v>920</v>
      </c>
      <c r="G10947" s="342">
        <f t="shared" si="345"/>
        <v>287.25606559301053</v>
      </c>
      <c r="H10947" s="342">
        <f t="shared" si="344"/>
        <v>5451.91606559301</v>
      </c>
      <c r="I10947" s="190"/>
      <c r="J10947" s="347">
        <v>6</v>
      </c>
    </row>
    <row r="10948" spans="1:10" ht="13.5" hidden="1" customHeight="1" thickBot="1">
      <c r="A10948" s="410"/>
      <c r="B10948" s="183">
        <v>121.27</v>
      </c>
      <c r="C10948" s="184">
        <v>4313.0600000000004</v>
      </c>
      <c r="D10948" s="346" t="s">
        <v>385</v>
      </c>
      <c r="E10948" s="346" t="s">
        <v>386</v>
      </c>
      <c r="F10948" s="346" t="s">
        <v>858</v>
      </c>
      <c r="G10948" s="342">
        <f t="shared" si="345"/>
        <v>239.89045673221278</v>
      </c>
      <c r="H10948" s="342">
        <f t="shared" si="344"/>
        <v>4552.9504567322128</v>
      </c>
      <c r="I10948" s="190"/>
      <c r="J10948" s="347">
        <v>6</v>
      </c>
    </row>
    <row r="10949" spans="1:10" ht="13.5" hidden="1" customHeight="1" thickBot="1">
      <c r="A10949" s="410"/>
      <c r="B10949" s="183">
        <v>5.6</v>
      </c>
      <c r="C10949" s="184">
        <v>183.07</v>
      </c>
      <c r="D10949" s="346" t="s">
        <v>834</v>
      </c>
      <c r="E10949" s="346" t="s">
        <v>386</v>
      </c>
      <c r="F10949" s="346" t="s">
        <v>818</v>
      </c>
      <c r="G10949" s="342">
        <f t="shared" si="345"/>
        <v>10.18227103586924</v>
      </c>
      <c r="H10949" s="342">
        <f t="shared" si="344"/>
        <v>193.25227103586923</v>
      </c>
      <c r="I10949" s="190"/>
      <c r="J10949" s="347">
        <v>6</v>
      </c>
    </row>
    <row r="10950" spans="1:10" ht="13.5" hidden="1" customHeight="1" thickBot="1">
      <c r="A10950" s="410"/>
      <c r="B10950" s="183">
        <v>7.2</v>
      </c>
      <c r="C10950" s="184">
        <v>219.65</v>
      </c>
      <c r="D10950" s="346" t="s">
        <v>834</v>
      </c>
      <c r="E10950" s="346" t="s">
        <v>386</v>
      </c>
      <c r="F10950" s="346" t="s">
        <v>826</v>
      </c>
      <c r="G10950" s="342">
        <f t="shared" si="345"/>
        <v>12.216834178339864</v>
      </c>
      <c r="H10950" s="342">
        <f t="shared" si="344"/>
        <v>231.86683417833987</v>
      </c>
      <c r="I10950" s="190"/>
      <c r="J10950" s="347">
        <v>6</v>
      </c>
    </row>
    <row r="10951" spans="1:10" ht="13.5" hidden="1" customHeight="1" thickBot="1">
      <c r="A10951" s="410"/>
      <c r="B10951" s="183">
        <v>9</v>
      </c>
      <c r="C10951" s="184">
        <v>234.94</v>
      </c>
      <c r="D10951" s="346" t="s">
        <v>834</v>
      </c>
      <c r="E10951" s="346" t="s">
        <v>386</v>
      </c>
      <c r="F10951" s="346" t="s">
        <v>827</v>
      </c>
      <c r="G10951" s="342">
        <f t="shared" si="345"/>
        <v>13.067257099290542</v>
      </c>
      <c r="H10951" s="342">
        <f t="shared" si="344"/>
        <v>248.00725709929054</v>
      </c>
      <c r="I10951" s="190"/>
      <c r="J10951" s="347">
        <v>6</v>
      </c>
    </row>
    <row r="10952" spans="1:10" ht="13.5" hidden="1" customHeight="1" thickBot="1">
      <c r="A10952" s="410"/>
      <c r="B10952" s="183">
        <v>1.5</v>
      </c>
      <c r="C10952" s="184">
        <v>39.159999999999997</v>
      </c>
      <c r="D10952" s="346" t="s">
        <v>834</v>
      </c>
      <c r="E10952" s="346" t="s">
        <v>386</v>
      </c>
      <c r="F10952" s="346" t="s">
        <v>828</v>
      </c>
      <c r="G10952" s="342">
        <f t="shared" si="345"/>
        <v>2.1780615817154065</v>
      </c>
      <c r="H10952" s="342">
        <f t="shared" si="344"/>
        <v>41.338061581715401</v>
      </c>
      <c r="I10952" s="190"/>
      <c r="J10952" s="347">
        <v>6</v>
      </c>
    </row>
    <row r="10953" spans="1:10" ht="13.5" hidden="1" customHeight="1" thickBot="1">
      <c r="A10953" s="410"/>
      <c r="B10953" s="183">
        <v>8.4</v>
      </c>
      <c r="C10953" s="184">
        <v>282.68</v>
      </c>
      <c r="D10953" s="346" t="s">
        <v>834</v>
      </c>
      <c r="E10953" s="346" t="s">
        <v>386</v>
      </c>
      <c r="F10953" s="346" t="s">
        <v>820</v>
      </c>
      <c r="G10953" s="342">
        <f t="shared" si="345"/>
        <v>15.722534420820001</v>
      </c>
      <c r="H10953" s="342">
        <f t="shared" si="344"/>
        <v>298.40253442082002</v>
      </c>
      <c r="I10953" s="190"/>
      <c r="J10953" s="347">
        <v>6</v>
      </c>
    </row>
    <row r="10954" spans="1:10" ht="13.5" hidden="1" customHeight="1" thickBot="1">
      <c r="A10954" s="410"/>
      <c r="B10954" s="183">
        <v>5.6</v>
      </c>
      <c r="C10954" s="184">
        <v>188.45</v>
      </c>
      <c r="D10954" s="346" t="s">
        <v>834</v>
      </c>
      <c r="E10954" s="346" t="s">
        <v>386</v>
      </c>
      <c r="F10954" s="346" t="s">
        <v>821</v>
      </c>
      <c r="G10954" s="342">
        <f t="shared" si="345"/>
        <v>10.481504215379681</v>
      </c>
      <c r="H10954" s="342">
        <f t="shared" si="344"/>
        <v>198.93150421537968</v>
      </c>
      <c r="I10954" s="190"/>
      <c r="J10954" s="347">
        <v>6</v>
      </c>
    </row>
    <row r="10955" spans="1:10" ht="13.5" hidden="1" customHeight="1" thickBot="1">
      <c r="A10955" s="410"/>
      <c r="B10955" s="183">
        <v>1.4</v>
      </c>
      <c r="C10955" s="184">
        <v>47.11</v>
      </c>
      <c r="D10955" s="346" t="s">
        <v>834</v>
      </c>
      <c r="E10955" s="346" t="s">
        <v>386</v>
      </c>
      <c r="F10955" s="346" t="s">
        <v>833</v>
      </c>
      <c r="G10955" s="342">
        <f t="shared" si="345"/>
        <v>2.6202370049696837</v>
      </c>
      <c r="H10955" s="342">
        <f t="shared" ref="H10955:H11018" si="346">+G10955+C10955</f>
        <v>49.73023700496968</v>
      </c>
      <c r="I10955" s="190"/>
      <c r="J10955" s="347">
        <v>6</v>
      </c>
    </row>
    <row r="10956" spans="1:10" ht="13.5" hidden="1" customHeight="1" thickBot="1">
      <c r="A10956" s="410"/>
      <c r="B10956" s="183">
        <v>2.4</v>
      </c>
      <c r="C10956" s="184">
        <v>161.44</v>
      </c>
      <c r="D10956" s="346" t="s">
        <v>834</v>
      </c>
      <c r="E10956" s="346" t="s">
        <v>386</v>
      </c>
      <c r="F10956" s="346" t="s">
        <v>858</v>
      </c>
      <c r="G10956" s="342">
        <f t="shared" si="345"/>
        <v>8.97922016731704</v>
      </c>
      <c r="H10956" s="342">
        <f t="shared" si="346"/>
        <v>170.41922016731704</v>
      </c>
      <c r="I10956" s="190"/>
      <c r="J10956" s="347">
        <v>6</v>
      </c>
    </row>
    <row r="10957" spans="1:10" ht="13.5" hidden="1" customHeight="1" thickBot="1">
      <c r="A10957" s="410"/>
      <c r="B10957" s="183">
        <v>20.399999999999999</v>
      </c>
      <c r="C10957" s="184">
        <v>578.67999999999995</v>
      </c>
      <c r="D10957" s="346" t="s">
        <v>392</v>
      </c>
      <c r="E10957" s="346" t="s">
        <v>386</v>
      </c>
      <c r="F10957" s="346" t="s">
        <v>817</v>
      </c>
      <c r="G10957" s="342">
        <f t="shared" si="345"/>
        <v>32.185921248903767</v>
      </c>
      <c r="H10957" s="342">
        <f t="shared" si="346"/>
        <v>610.86592124890376</v>
      </c>
      <c r="I10957" s="190"/>
      <c r="J10957" s="347">
        <v>6</v>
      </c>
    </row>
    <row r="10958" spans="1:10" ht="13.5" hidden="1" customHeight="1" thickBot="1">
      <c r="A10958" s="410"/>
      <c r="B10958" s="183">
        <v>10.8</v>
      </c>
      <c r="C10958" s="184">
        <v>446.73</v>
      </c>
      <c r="D10958" s="346" t="s">
        <v>392</v>
      </c>
      <c r="E10958" s="346" t="s">
        <v>386</v>
      </c>
      <c r="F10958" s="346" t="s">
        <v>822</v>
      </c>
      <c r="G10958" s="342">
        <f t="shared" si="345"/>
        <v>24.846921613884668</v>
      </c>
      <c r="H10958" s="342">
        <f t="shared" si="346"/>
        <v>471.57692161388468</v>
      </c>
      <c r="I10958" s="190"/>
      <c r="J10958" s="347">
        <v>6</v>
      </c>
    </row>
    <row r="10959" spans="1:10" ht="13.5" hidden="1" customHeight="1" thickBot="1">
      <c r="A10959" s="410"/>
      <c r="B10959" s="183">
        <v>5.6</v>
      </c>
      <c r="C10959" s="184">
        <v>183.07</v>
      </c>
      <c r="D10959" s="346" t="s">
        <v>392</v>
      </c>
      <c r="E10959" s="346" t="s">
        <v>386</v>
      </c>
      <c r="F10959" s="346" t="s">
        <v>823</v>
      </c>
      <c r="G10959" s="342">
        <f t="shared" ref="G10959:G11022" si="347">+(C10959/$C$12584)*1312742.08</f>
        <v>10.18227103586924</v>
      </c>
      <c r="H10959" s="342">
        <f t="shared" si="346"/>
        <v>193.25227103586923</v>
      </c>
      <c r="I10959" s="190"/>
      <c r="J10959" s="347">
        <v>6</v>
      </c>
    </row>
    <row r="10960" spans="1:10" ht="13.5" hidden="1" customHeight="1" thickBot="1">
      <c r="A10960" s="410"/>
      <c r="B10960" s="183">
        <v>1.4</v>
      </c>
      <c r="C10960" s="184">
        <v>47.11</v>
      </c>
      <c r="D10960" s="346" t="s">
        <v>392</v>
      </c>
      <c r="E10960" s="346" t="s">
        <v>386</v>
      </c>
      <c r="F10960" s="346" t="s">
        <v>826</v>
      </c>
      <c r="G10960" s="342">
        <f t="shared" si="347"/>
        <v>2.6202370049696837</v>
      </c>
      <c r="H10960" s="342">
        <f t="shared" si="346"/>
        <v>49.73023700496968</v>
      </c>
      <c r="I10960" s="190"/>
      <c r="J10960" s="347">
        <v>6</v>
      </c>
    </row>
    <row r="10961" spans="1:10" ht="13.5" hidden="1" customHeight="1" thickBot="1">
      <c r="A10961" s="410"/>
      <c r="B10961" s="183">
        <v>8.4</v>
      </c>
      <c r="C10961" s="184">
        <v>282.68</v>
      </c>
      <c r="D10961" s="346" t="s">
        <v>392</v>
      </c>
      <c r="E10961" s="346" t="s">
        <v>386</v>
      </c>
      <c r="F10961" s="346" t="s">
        <v>820</v>
      </c>
      <c r="G10961" s="342">
        <f t="shared" si="347"/>
        <v>15.722534420820001</v>
      </c>
      <c r="H10961" s="342">
        <f t="shared" si="346"/>
        <v>298.40253442082002</v>
      </c>
      <c r="I10961" s="190"/>
      <c r="J10961" s="347">
        <v>6</v>
      </c>
    </row>
    <row r="10962" spans="1:10" ht="13.5" hidden="1" customHeight="1" thickBot="1">
      <c r="A10962" s="410"/>
      <c r="B10962" s="183">
        <v>9.8000000000000007</v>
      </c>
      <c r="C10962" s="184">
        <v>329.79</v>
      </c>
      <c r="D10962" s="346" t="s">
        <v>392</v>
      </c>
      <c r="E10962" s="346" t="s">
        <v>386</v>
      </c>
      <c r="F10962" s="346" t="s">
        <v>833</v>
      </c>
      <c r="G10962" s="342">
        <f t="shared" si="347"/>
        <v>18.342771425789685</v>
      </c>
      <c r="H10962" s="342">
        <f t="shared" si="346"/>
        <v>348.13277142578971</v>
      </c>
      <c r="I10962" s="190"/>
      <c r="J10962" s="347">
        <v>6</v>
      </c>
    </row>
    <row r="10963" spans="1:10" ht="13.5" hidden="1" customHeight="1" thickBot="1">
      <c r="A10963" s="411"/>
      <c r="B10963" s="183">
        <v>0</v>
      </c>
      <c r="C10963" s="184">
        <v>244.7</v>
      </c>
      <c r="D10963" s="346" t="s">
        <v>393</v>
      </c>
      <c r="E10963" s="346" t="s">
        <v>386</v>
      </c>
      <c r="F10963" s="346" t="s">
        <v>859</v>
      </c>
      <c r="G10963" s="342">
        <f t="shared" si="347"/>
        <v>13.610103908216546</v>
      </c>
      <c r="H10963" s="342">
        <f t="shared" si="346"/>
        <v>258.31010390821655</v>
      </c>
      <c r="I10963" s="190"/>
      <c r="J10963" s="347">
        <v>6</v>
      </c>
    </row>
    <row r="10964" spans="1:10" ht="13.5" thickBot="1">
      <c r="A10964" s="185" t="s">
        <v>616</v>
      </c>
      <c r="B10964" s="186">
        <v>3925.36</v>
      </c>
      <c r="C10964" s="187">
        <v>131997.25</v>
      </c>
      <c r="D10964" s="412"/>
      <c r="E10964" s="413"/>
      <c r="F10964" s="414"/>
      <c r="G10964" s="342">
        <f t="shared" si="347"/>
        <v>7341.6276587610819</v>
      </c>
      <c r="H10964" s="342">
        <f t="shared" si="346"/>
        <v>139338.87765876108</v>
      </c>
      <c r="I10964" s="190">
        <f>+H10964</f>
        <v>139338.87765876108</v>
      </c>
      <c r="J10964" s="347">
        <v>6</v>
      </c>
    </row>
    <row r="10965" spans="1:10" ht="13.5" hidden="1" customHeight="1" thickBot="1">
      <c r="A10965" s="409" t="s">
        <v>617</v>
      </c>
      <c r="B10965" s="183">
        <v>0.8</v>
      </c>
      <c r="C10965" s="184">
        <v>31.52</v>
      </c>
      <c r="D10965" s="346" t="s">
        <v>391</v>
      </c>
      <c r="E10965" s="346" t="s">
        <v>386</v>
      </c>
      <c r="F10965" s="346" t="s">
        <v>817</v>
      </c>
      <c r="G10965" s="342">
        <f t="shared" si="347"/>
        <v>1.7531282189905419</v>
      </c>
      <c r="H10965" s="342">
        <f t="shared" si="346"/>
        <v>33.273128218990543</v>
      </c>
      <c r="I10965" s="190"/>
      <c r="J10965" s="347">
        <v>6</v>
      </c>
    </row>
    <row r="10966" spans="1:10" ht="13.5" hidden="1" customHeight="1" thickBot="1">
      <c r="A10966" s="410"/>
      <c r="B10966" s="183">
        <v>0.8</v>
      </c>
      <c r="C10966" s="184">
        <v>31.52</v>
      </c>
      <c r="D10966" s="346" t="s">
        <v>391</v>
      </c>
      <c r="E10966" s="346" t="s">
        <v>386</v>
      </c>
      <c r="F10966" s="346" t="s">
        <v>818</v>
      </c>
      <c r="G10966" s="342">
        <f t="shared" si="347"/>
        <v>1.7531282189905419</v>
      </c>
      <c r="H10966" s="342">
        <f t="shared" si="346"/>
        <v>33.273128218990543</v>
      </c>
      <c r="I10966" s="190"/>
      <c r="J10966" s="347">
        <v>6</v>
      </c>
    </row>
    <row r="10967" spans="1:10" ht="13.5" hidden="1" customHeight="1" thickBot="1">
      <c r="A10967" s="410"/>
      <c r="B10967" s="183">
        <v>0.8</v>
      </c>
      <c r="C10967" s="184">
        <v>32.619999999999997</v>
      </c>
      <c r="D10967" s="346" t="s">
        <v>391</v>
      </c>
      <c r="E10967" s="346" t="s">
        <v>386</v>
      </c>
      <c r="F10967" s="346" t="s">
        <v>819</v>
      </c>
      <c r="G10967" s="342">
        <f t="shared" si="347"/>
        <v>1.8143097240949073</v>
      </c>
      <c r="H10967" s="342">
        <f t="shared" si="346"/>
        <v>34.434309724094902</v>
      </c>
      <c r="I10967" s="190"/>
      <c r="J10967" s="347">
        <v>6</v>
      </c>
    </row>
    <row r="10968" spans="1:10" ht="13.5" hidden="1" customHeight="1" thickBot="1">
      <c r="A10968" s="410"/>
      <c r="B10968" s="183">
        <v>0.8</v>
      </c>
      <c r="C10968" s="184">
        <v>32.619999999999997</v>
      </c>
      <c r="D10968" s="346" t="s">
        <v>391</v>
      </c>
      <c r="E10968" s="346" t="s">
        <v>386</v>
      </c>
      <c r="F10968" s="346" t="s">
        <v>820</v>
      </c>
      <c r="G10968" s="342">
        <f t="shared" si="347"/>
        <v>1.8143097240949073</v>
      </c>
      <c r="H10968" s="342">
        <f t="shared" si="346"/>
        <v>34.434309724094902</v>
      </c>
      <c r="I10968" s="190"/>
      <c r="J10968" s="347">
        <v>6</v>
      </c>
    </row>
    <row r="10969" spans="1:10" ht="13.5" hidden="1" customHeight="1" thickBot="1">
      <c r="A10969" s="410"/>
      <c r="B10969" s="183">
        <v>0.8</v>
      </c>
      <c r="C10969" s="184">
        <v>32.619999999999997</v>
      </c>
      <c r="D10969" s="346" t="s">
        <v>391</v>
      </c>
      <c r="E10969" s="346" t="s">
        <v>386</v>
      </c>
      <c r="F10969" s="346" t="s">
        <v>821</v>
      </c>
      <c r="G10969" s="342">
        <f t="shared" si="347"/>
        <v>1.8143097240949073</v>
      </c>
      <c r="H10969" s="342">
        <f t="shared" si="346"/>
        <v>34.434309724094902</v>
      </c>
      <c r="I10969" s="190"/>
      <c r="J10969" s="347">
        <v>6</v>
      </c>
    </row>
    <row r="10970" spans="1:10" ht="13.5" hidden="1" customHeight="1" thickBot="1">
      <c r="A10970" s="410"/>
      <c r="B10970" s="183">
        <v>1.6</v>
      </c>
      <c r="C10970" s="184">
        <v>65.25</v>
      </c>
      <c r="D10970" s="346" t="s">
        <v>391</v>
      </c>
      <c r="E10970" s="346" t="s">
        <v>386</v>
      </c>
      <c r="F10970" s="346" t="s">
        <v>919</v>
      </c>
      <c r="G10970" s="342">
        <f t="shared" si="347"/>
        <v>3.6291756436907634</v>
      </c>
      <c r="H10970" s="342">
        <f t="shared" si="346"/>
        <v>68.879175643690758</v>
      </c>
      <c r="I10970" s="190"/>
      <c r="J10970" s="347">
        <v>6</v>
      </c>
    </row>
    <row r="10971" spans="1:10" ht="13.5" hidden="1" customHeight="1" thickBot="1">
      <c r="A10971" s="410"/>
      <c r="B10971" s="183">
        <v>1.6</v>
      </c>
      <c r="C10971" s="184">
        <v>65.25</v>
      </c>
      <c r="D10971" s="346" t="s">
        <v>391</v>
      </c>
      <c r="E10971" s="346" t="s">
        <v>386</v>
      </c>
      <c r="F10971" s="346" t="s">
        <v>858</v>
      </c>
      <c r="G10971" s="342">
        <f t="shared" si="347"/>
        <v>3.6291756436907634</v>
      </c>
      <c r="H10971" s="342">
        <f t="shared" si="346"/>
        <v>68.879175643690758</v>
      </c>
      <c r="I10971" s="190"/>
      <c r="J10971" s="347">
        <v>6</v>
      </c>
    </row>
    <row r="10972" spans="1:10" ht="13.5" hidden="1" customHeight="1" thickBot="1">
      <c r="A10972" s="410"/>
      <c r="B10972" s="183">
        <v>7.87</v>
      </c>
      <c r="C10972" s="184">
        <v>309.95999999999998</v>
      </c>
      <c r="D10972" s="346" t="s">
        <v>385</v>
      </c>
      <c r="E10972" s="346" t="s">
        <v>386</v>
      </c>
      <c r="F10972" s="346" t="s">
        <v>817</v>
      </c>
      <c r="G10972" s="342">
        <f t="shared" si="347"/>
        <v>17.239835747408257</v>
      </c>
      <c r="H10972" s="342">
        <f t="shared" si="346"/>
        <v>327.19983574740826</v>
      </c>
      <c r="I10972" s="190"/>
      <c r="J10972" s="347">
        <v>6</v>
      </c>
    </row>
    <row r="10973" spans="1:10" ht="13.5" hidden="1" customHeight="1" thickBot="1">
      <c r="A10973" s="410"/>
      <c r="B10973" s="183">
        <v>8.67</v>
      </c>
      <c r="C10973" s="184">
        <v>341.48</v>
      </c>
      <c r="D10973" s="346" t="s">
        <v>385</v>
      </c>
      <c r="E10973" s="346" t="s">
        <v>386</v>
      </c>
      <c r="F10973" s="346" t="s">
        <v>822</v>
      </c>
      <c r="G10973" s="342">
        <f t="shared" si="347"/>
        <v>18.992963966398804</v>
      </c>
      <c r="H10973" s="342">
        <f t="shared" si="346"/>
        <v>360.47296396639882</v>
      </c>
      <c r="I10973" s="190"/>
      <c r="J10973" s="347">
        <v>6</v>
      </c>
    </row>
    <row r="10974" spans="1:10" ht="13.5" hidden="1" customHeight="1" thickBot="1">
      <c r="A10974" s="410"/>
      <c r="B10974" s="183">
        <v>8.67</v>
      </c>
      <c r="C10974" s="184">
        <v>341.48</v>
      </c>
      <c r="D10974" s="346" t="s">
        <v>385</v>
      </c>
      <c r="E10974" s="346" t="s">
        <v>386</v>
      </c>
      <c r="F10974" s="346" t="s">
        <v>823</v>
      </c>
      <c r="G10974" s="342">
        <f t="shared" si="347"/>
        <v>18.992963966398804</v>
      </c>
      <c r="H10974" s="342">
        <f t="shared" si="346"/>
        <v>360.47296396639882</v>
      </c>
      <c r="I10974" s="190"/>
      <c r="J10974" s="347">
        <v>6</v>
      </c>
    </row>
    <row r="10975" spans="1:10" ht="13.5" hidden="1" customHeight="1" thickBot="1">
      <c r="A10975" s="410"/>
      <c r="B10975" s="183">
        <v>8.67</v>
      </c>
      <c r="C10975" s="184">
        <v>341.48</v>
      </c>
      <c r="D10975" s="346" t="s">
        <v>385</v>
      </c>
      <c r="E10975" s="346" t="s">
        <v>386</v>
      </c>
      <c r="F10975" s="346" t="s">
        <v>824</v>
      </c>
      <c r="G10975" s="342">
        <f t="shared" si="347"/>
        <v>18.992963966398804</v>
      </c>
      <c r="H10975" s="342">
        <f t="shared" si="346"/>
        <v>360.47296396639882</v>
      </c>
      <c r="I10975" s="190"/>
      <c r="J10975" s="347">
        <v>6</v>
      </c>
    </row>
    <row r="10976" spans="1:10" ht="13.5" hidden="1" customHeight="1" thickBot="1">
      <c r="A10976" s="410"/>
      <c r="B10976" s="183">
        <v>8.67</v>
      </c>
      <c r="C10976" s="184">
        <v>341.48</v>
      </c>
      <c r="D10976" s="346" t="s">
        <v>385</v>
      </c>
      <c r="E10976" s="346" t="s">
        <v>386</v>
      </c>
      <c r="F10976" s="346" t="s">
        <v>825</v>
      </c>
      <c r="G10976" s="342">
        <f t="shared" si="347"/>
        <v>18.992963966398804</v>
      </c>
      <c r="H10976" s="342">
        <f t="shared" si="346"/>
        <v>360.47296396639882</v>
      </c>
      <c r="I10976" s="190"/>
      <c r="J10976" s="347">
        <v>6</v>
      </c>
    </row>
    <row r="10977" spans="1:10" ht="13.5" hidden="1" customHeight="1" thickBot="1">
      <c r="A10977" s="410"/>
      <c r="B10977" s="183">
        <v>7.87</v>
      </c>
      <c r="C10977" s="184">
        <v>309.95999999999998</v>
      </c>
      <c r="D10977" s="346" t="s">
        <v>385</v>
      </c>
      <c r="E10977" s="346" t="s">
        <v>386</v>
      </c>
      <c r="F10977" s="346" t="s">
        <v>818</v>
      </c>
      <c r="G10977" s="342">
        <f t="shared" si="347"/>
        <v>17.239835747408257</v>
      </c>
      <c r="H10977" s="342">
        <f t="shared" si="346"/>
        <v>327.19983574740826</v>
      </c>
      <c r="I10977" s="190"/>
      <c r="J10977" s="347">
        <v>6</v>
      </c>
    </row>
    <row r="10978" spans="1:10" ht="13.5" hidden="1" customHeight="1" thickBot="1">
      <c r="A10978" s="410"/>
      <c r="B10978" s="183">
        <v>7.07</v>
      </c>
      <c r="C10978" s="184">
        <v>288.18</v>
      </c>
      <c r="D10978" s="346" t="s">
        <v>385</v>
      </c>
      <c r="E10978" s="346" t="s">
        <v>386</v>
      </c>
      <c r="F10978" s="346" t="s">
        <v>826</v>
      </c>
      <c r="G10978" s="342">
        <f t="shared" si="347"/>
        <v>16.028441946341825</v>
      </c>
      <c r="H10978" s="342">
        <f t="shared" si="346"/>
        <v>304.20844194634185</v>
      </c>
      <c r="I10978" s="190"/>
      <c r="J10978" s="347">
        <v>6</v>
      </c>
    </row>
    <row r="10979" spans="1:10" ht="13.5" hidden="1" customHeight="1" thickBot="1">
      <c r="A10979" s="410"/>
      <c r="B10979" s="183">
        <v>8.67</v>
      </c>
      <c r="C10979" s="184">
        <v>353.43</v>
      </c>
      <c r="D10979" s="346" t="s">
        <v>385</v>
      </c>
      <c r="E10979" s="346" t="s">
        <v>386</v>
      </c>
      <c r="F10979" s="346" t="s">
        <v>827</v>
      </c>
      <c r="G10979" s="342">
        <f t="shared" si="347"/>
        <v>19.65761759003259</v>
      </c>
      <c r="H10979" s="342">
        <f t="shared" si="346"/>
        <v>373.08761759003261</v>
      </c>
      <c r="I10979" s="190"/>
      <c r="J10979" s="347">
        <v>6</v>
      </c>
    </row>
    <row r="10980" spans="1:10" ht="13.5" hidden="1" customHeight="1" thickBot="1">
      <c r="A10980" s="410"/>
      <c r="B10980" s="183">
        <v>8.67</v>
      </c>
      <c r="C10980" s="184">
        <v>353.43</v>
      </c>
      <c r="D10980" s="346" t="s">
        <v>385</v>
      </c>
      <c r="E10980" s="346" t="s">
        <v>386</v>
      </c>
      <c r="F10980" s="346" t="s">
        <v>828</v>
      </c>
      <c r="G10980" s="342">
        <f t="shared" si="347"/>
        <v>19.65761759003259</v>
      </c>
      <c r="H10980" s="342">
        <f t="shared" si="346"/>
        <v>373.08761759003261</v>
      </c>
      <c r="I10980" s="190"/>
      <c r="J10980" s="347">
        <v>6</v>
      </c>
    </row>
    <row r="10981" spans="1:10" ht="13.5" hidden="1" customHeight="1" thickBot="1">
      <c r="A10981" s="410"/>
      <c r="B10981" s="183">
        <v>7.87</v>
      </c>
      <c r="C10981" s="184">
        <v>320.8</v>
      </c>
      <c r="D10981" s="346" t="s">
        <v>385</v>
      </c>
      <c r="E10981" s="346" t="s">
        <v>386</v>
      </c>
      <c r="F10981" s="346" t="s">
        <v>819</v>
      </c>
      <c r="G10981" s="342">
        <f t="shared" si="347"/>
        <v>17.842751670436733</v>
      </c>
      <c r="H10981" s="342">
        <f t="shared" si="346"/>
        <v>338.64275167043672</v>
      </c>
      <c r="I10981" s="190"/>
      <c r="J10981" s="347">
        <v>6</v>
      </c>
    </row>
    <row r="10982" spans="1:10" ht="13.5" hidden="1" customHeight="1" thickBot="1">
      <c r="A10982" s="410"/>
      <c r="B10982" s="183">
        <v>7.87</v>
      </c>
      <c r="C10982" s="184">
        <v>320.8</v>
      </c>
      <c r="D10982" s="346" t="s">
        <v>385</v>
      </c>
      <c r="E10982" s="346" t="s">
        <v>386</v>
      </c>
      <c r="F10982" s="346" t="s">
        <v>829</v>
      </c>
      <c r="G10982" s="342">
        <f t="shared" si="347"/>
        <v>17.842751670436733</v>
      </c>
      <c r="H10982" s="342">
        <f t="shared" si="346"/>
        <v>338.64275167043672</v>
      </c>
      <c r="I10982" s="190"/>
      <c r="J10982" s="347">
        <v>6</v>
      </c>
    </row>
    <row r="10983" spans="1:10" ht="13.5" hidden="1" customHeight="1" thickBot="1">
      <c r="A10983" s="410"/>
      <c r="B10983" s="183">
        <v>8.67</v>
      </c>
      <c r="C10983" s="184">
        <v>353.43</v>
      </c>
      <c r="D10983" s="346" t="s">
        <v>385</v>
      </c>
      <c r="E10983" s="346" t="s">
        <v>386</v>
      </c>
      <c r="F10983" s="346" t="s">
        <v>830</v>
      </c>
      <c r="G10983" s="342">
        <f t="shared" si="347"/>
        <v>19.65761759003259</v>
      </c>
      <c r="H10983" s="342">
        <f t="shared" si="346"/>
        <v>373.08761759003261</v>
      </c>
      <c r="I10983" s="190"/>
      <c r="J10983" s="347">
        <v>6</v>
      </c>
    </row>
    <row r="10984" spans="1:10" ht="13.5" hidden="1" customHeight="1" thickBot="1">
      <c r="A10984" s="410"/>
      <c r="B10984" s="183">
        <v>7.87</v>
      </c>
      <c r="C10984" s="184">
        <v>320.8</v>
      </c>
      <c r="D10984" s="346" t="s">
        <v>385</v>
      </c>
      <c r="E10984" s="346" t="s">
        <v>386</v>
      </c>
      <c r="F10984" s="346" t="s">
        <v>820</v>
      </c>
      <c r="G10984" s="342">
        <f t="shared" si="347"/>
        <v>17.842751670436733</v>
      </c>
      <c r="H10984" s="342">
        <f t="shared" si="346"/>
        <v>338.64275167043672</v>
      </c>
      <c r="I10984" s="190"/>
      <c r="J10984" s="347">
        <v>6</v>
      </c>
    </row>
    <row r="10985" spans="1:10" ht="13.5" hidden="1" customHeight="1" thickBot="1">
      <c r="A10985" s="410"/>
      <c r="B10985" s="183">
        <v>8.67</v>
      </c>
      <c r="C10985" s="184">
        <v>353.43</v>
      </c>
      <c r="D10985" s="346" t="s">
        <v>385</v>
      </c>
      <c r="E10985" s="346" t="s">
        <v>386</v>
      </c>
      <c r="F10985" s="346" t="s">
        <v>805</v>
      </c>
      <c r="G10985" s="342">
        <f t="shared" si="347"/>
        <v>19.65761759003259</v>
      </c>
      <c r="H10985" s="342">
        <f t="shared" si="346"/>
        <v>373.08761759003261</v>
      </c>
      <c r="I10985" s="190"/>
      <c r="J10985" s="347">
        <v>6</v>
      </c>
    </row>
    <row r="10986" spans="1:10" ht="13.5" hidden="1" customHeight="1" thickBot="1">
      <c r="A10986" s="410"/>
      <c r="B10986" s="183">
        <v>7.87</v>
      </c>
      <c r="C10986" s="184">
        <v>320.8</v>
      </c>
      <c r="D10986" s="346" t="s">
        <v>385</v>
      </c>
      <c r="E10986" s="346" t="s">
        <v>386</v>
      </c>
      <c r="F10986" s="346" t="s">
        <v>831</v>
      </c>
      <c r="G10986" s="342">
        <f t="shared" si="347"/>
        <v>17.842751670436733</v>
      </c>
      <c r="H10986" s="342">
        <f t="shared" si="346"/>
        <v>338.64275167043672</v>
      </c>
      <c r="I10986" s="190"/>
      <c r="J10986" s="347">
        <v>6</v>
      </c>
    </row>
    <row r="10987" spans="1:10" ht="13.5" hidden="1" customHeight="1" thickBot="1">
      <c r="A10987" s="410"/>
      <c r="B10987" s="183">
        <v>8.67</v>
      </c>
      <c r="C10987" s="184">
        <v>353.43</v>
      </c>
      <c r="D10987" s="346" t="s">
        <v>385</v>
      </c>
      <c r="E10987" s="346" t="s">
        <v>386</v>
      </c>
      <c r="F10987" s="346" t="s">
        <v>832</v>
      </c>
      <c r="G10987" s="342">
        <f t="shared" si="347"/>
        <v>19.65761759003259</v>
      </c>
      <c r="H10987" s="342">
        <f t="shared" si="346"/>
        <v>373.08761759003261</v>
      </c>
      <c r="I10987" s="190"/>
      <c r="J10987" s="347">
        <v>6</v>
      </c>
    </row>
    <row r="10988" spans="1:10" ht="13.5" hidden="1" customHeight="1" thickBot="1">
      <c r="A10988" s="410"/>
      <c r="B10988" s="183">
        <v>7.07</v>
      </c>
      <c r="C10988" s="184">
        <v>288.18</v>
      </c>
      <c r="D10988" s="346" t="s">
        <v>385</v>
      </c>
      <c r="E10988" s="346" t="s">
        <v>386</v>
      </c>
      <c r="F10988" s="346" t="s">
        <v>821</v>
      </c>
      <c r="G10988" s="342">
        <f t="shared" si="347"/>
        <v>16.028441946341825</v>
      </c>
      <c r="H10988" s="342">
        <f t="shared" si="346"/>
        <v>304.20844194634185</v>
      </c>
      <c r="I10988" s="190"/>
      <c r="J10988" s="347">
        <v>6</v>
      </c>
    </row>
    <row r="10989" spans="1:10" ht="13.5" hidden="1" customHeight="1" thickBot="1">
      <c r="A10989" s="410"/>
      <c r="B10989" s="183">
        <v>8.67</v>
      </c>
      <c r="C10989" s="184">
        <v>353.43</v>
      </c>
      <c r="D10989" s="346" t="s">
        <v>385</v>
      </c>
      <c r="E10989" s="346" t="s">
        <v>386</v>
      </c>
      <c r="F10989" s="346" t="s">
        <v>833</v>
      </c>
      <c r="G10989" s="342">
        <f t="shared" si="347"/>
        <v>19.65761759003259</v>
      </c>
      <c r="H10989" s="342">
        <f t="shared" si="346"/>
        <v>373.08761759003261</v>
      </c>
      <c r="I10989" s="190"/>
      <c r="J10989" s="347">
        <v>6</v>
      </c>
    </row>
    <row r="10990" spans="1:10" ht="13.5" hidden="1" customHeight="1" thickBot="1">
      <c r="A10990" s="410"/>
      <c r="B10990" s="183">
        <v>8.67</v>
      </c>
      <c r="C10990" s="184">
        <v>353.43</v>
      </c>
      <c r="D10990" s="346" t="s">
        <v>385</v>
      </c>
      <c r="E10990" s="346" t="s">
        <v>386</v>
      </c>
      <c r="F10990" s="346" t="s">
        <v>916</v>
      </c>
      <c r="G10990" s="342">
        <f t="shared" si="347"/>
        <v>19.65761759003259</v>
      </c>
      <c r="H10990" s="342">
        <f t="shared" si="346"/>
        <v>373.08761759003261</v>
      </c>
      <c r="I10990" s="190"/>
      <c r="J10990" s="347">
        <v>6</v>
      </c>
    </row>
    <row r="10991" spans="1:10" ht="13.5" hidden="1" customHeight="1" thickBot="1">
      <c r="A10991" s="410"/>
      <c r="B10991" s="183">
        <v>8.67</v>
      </c>
      <c r="C10991" s="184">
        <v>353.43</v>
      </c>
      <c r="D10991" s="346" t="s">
        <v>385</v>
      </c>
      <c r="E10991" s="346" t="s">
        <v>386</v>
      </c>
      <c r="F10991" s="346" t="s">
        <v>917</v>
      </c>
      <c r="G10991" s="342">
        <f t="shared" si="347"/>
        <v>19.65761759003259</v>
      </c>
      <c r="H10991" s="342">
        <f t="shared" si="346"/>
        <v>373.08761759003261</v>
      </c>
      <c r="I10991" s="190"/>
      <c r="J10991" s="347">
        <v>6</v>
      </c>
    </row>
    <row r="10992" spans="1:10" ht="13.5" hidden="1" customHeight="1" thickBot="1">
      <c r="A10992" s="410"/>
      <c r="B10992" s="183">
        <v>8.67</v>
      </c>
      <c r="C10992" s="184">
        <v>353.43</v>
      </c>
      <c r="D10992" s="346" t="s">
        <v>385</v>
      </c>
      <c r="E10992" s="346" t="s">
        <v>386</v>
      </c>
      <c r="F10992" s="346" t="s">
        <v>918</v>
      </c>
      <c r="G10992" s="342">
        <f t="shared" si="347"/>
        <v>19.65761759003259</v>
      </c>
      <c r="H10992" s="342">
        <f t="shared" si="346"/>
        <v>373.08761759003261</v>
      </c>
      <c r="I10992" s="190"/>
      <c r="J10992" s="347">
        <v>6</v>
      </c>
    </row>
    <row r="10993" spans="1:10" ht="13.5" hidden="1" customHeight="1" thickBot="1">
      <c r="A10993" s="410"/>
      <c r="B10993" s="183">
        <v>6.27</v>
      </c>
      <c r="C10993" s="184">
        <v>255.56</v>
      </c>
      <c r="D10993" s="346" t="s">
        <v>385</v>
      </c>
      <c r="E10993" s="346" t="s">
        <v>386</v>
      </c>
      <c r="F10993" s="346" t="s">
        <v>919</v>
      </c>
      <c r="G10993" s="342">
        <f t="shared" si="347"/>
        <v>14.214132222246919</v>
      </c>
      <c r="H10993" s="342">
        <f t="shared" si="346"/>
        <v>269.77413222224692</v>
      </c>
      <c r="I10993" s="190"/>
      <c r="J10993" s="347">
        <v>6</v>
      </c>
    </row>
    <row r="10994" spans="1:10" ht="13.5" hidden="1" customHeight="1" thickBot="1">
      <c r="A10994" s="410"/>
      <c r="B10994" s="183">
        <v>8.67</v>
      </c>
      <c r="C10994" s="184">
        <v>353.43</v>
      </c>
      <c r="D10994" s="346" t="s">
        <v>385</v>
      </c>
      <c r="E10994" s="346" t="s">
        <v>386</v>
      </c>
      <c r="F10994" s="346" t="s">
        <v>920</v>
      </c>
      <c r="G10994" s="342">
        <f t="shared" si="347"/>
        <v>19.65761759003259</v>
      </c>
      <c r="H10994" s="342">
        <f t="shared" si="346"/>
        <v>373.08761759003261</v>
      </c>
      <c r="I10994" s="190"/>
      <c r="J10994" s="347">
        <v>6</v>
      </c>
    </row>
    <row r="10995" spans="1:10" ht="13.5" hidden="1" customHeight="1" thickBot="1">
      <c r="A10995" s="410"/>
      <c r="B10995" s="183">
        <v>7.07</v>
      </c>
      <c r="C10995" s="184">
        <v>288.18</v>
      </c>
      <c r="D10995" s="346" t="s">
        <v>385</v>
      </c>
      <c r="E10995" s="346" t="s">
        <v>386</v>
      </c>
      <c r="F10995" s="346" t="s">
        <v>858</v>
      </c>
      <c r="G10995" s="342">
        <f t="shared" si="347"/>
        <v>16.028441946341825</v>
      </c>
      <c r="H10995" s="342">
        <f t="shared" si="346"/>
        <v>304.20844194634185</v>
      </c>
      <c r="I10995" s="190"/>
      <c r="J10995" s="347">
        <v>6</v>
      </c>
    </row>
    <row r="10996" spans="1:10" ht="13.5" hidden="1" customHeight="1" thickBot="1">
      <c r="A10996" s="410"/>
      <c r="B10996" s="183">
        <v>0.8</v>
      </c>
      <c r="C10996" s="184">
        <v>32.619999999999997</v>
      </c>
      <c r="D10996" s="346" t="s">
        <v>834</v>
      </c>
      <c r="E10996" s="346" t="s">
        <v>386</v>
      </c>
      <c r="F10996" s="346" t="s">
        <v>826</v>
      </c>
      <c r="G10996" s="342">
        <f t="shared" si="347"/>
        <v>1.8143097240949073</v>
      </c>
      <c r="H10996" s="342">
        <f t="shared" si="346"/>
        <v>34.434309724094902</v>
      </c>
      <c r="I10996" s="190"/>
      <c r="J10996" s="347">
        <v>6</v>
      </c>
    </row>
    <row r="10997" spans="1:10" ht="13.5" hidden="1" customHeight="1" thickBot="1">
      <c r="A10997" s="410"/>
      <c r="B10997" s="183">
        <v>0.8</v>
      </c>
      <c r="C10997" s="184">
        <v>32.619999999999997</v>
      </c>
      <c r="D10997" s="346" t="s">
        <v>834</v>
      </c>
      <c r="E10997" s="346" t="s">
        <v>386</v>
      </c>
      <c r="F10997" s="346" t="s">
        <v>831</v>
      </c>
      <c r="G10997" s="342">
        <f t="shared" si="347"/>
        <v>1.8143097240949073</v>
      </c>
      <c r="H10997" s="342">
        <f t="shared" si="346"/>
        <v>34.434309724094902</v>
      </c>
      <c r="I10997" s="190"/>
      <c r="J10997" s="347">
        <v>6</v>
      </c>
    </row>
    <row r="10998" spans="1:10" ht="13.5" hidden="1" customHeight="1" thickBot="1">
      <c r="A10998" s="411"/>
      <c r="B10998" s="183">
        <v>0</v>
      </c>
      <c r="C10998" s="184">
        <v>8.66</v>
      </c>
      <c r="D10998" s="346" t="s">
        <v>393</v>
      </c>
      <c r="E10998" s="346" t="s">
        <v>386</v>
      </c>
      <c r="F10998" s="346" t="s">
        <v>859</v>
      </c>
      <c r="G10998" s="342">
        <f t="shared" si="347"/>
        <v>0.48166530382164002</v>
      </c>
      <c r="H10998" s="342">
        <f t="shared" si="346"/>
        <v>9.1416653038216396</v>
      </c>
      <c r="I10998" s="190"/>
      <c r="J10998" s="347">
        <v>6</v>
      </c>
    </row>
    <row r="10999" spans="1:10" ht="13.5" thickBot="1">
      <c r="A10999" s="185" t="s">
        <v>617</v>
      </c>
      <c r="B10999" s="186">
        <v>204.88</v>
      </c>
      <c r="C10999" s="187">
        <v>8288.74</v>
      </c>
      <c r="D10999" s="412"/>
      <c r="E10999" s="413"/>
      <c r="F10999" s="414"/>
      <c r="G10999" s="342">
        <f t="shared" si="347"/>
        <v>461.01598965341572</v>
      </c>
      <c r="H10999" s="342">
        <f t="shared" si="346"/>
        <v>8749.7559896534149</v>
      </c>
      <c r="I10999" s="190">
        <f>+H10999</f>
        <v>8749.7559896534149</v>
      </c>
      <c r="J10999" s="347">
        <v>6</v>
      </c>
    </row>
    <row r="11000" spans="1:10" ht="13.5" hidden="1" customHeight="1" thickBot="1">
      <c r="A11000" s="409" t="s">
        <v>618</v>
      </c>
      <c r="B11000" s="183">
        <v>16</v>
      </c>
      <c r="C11000" s="184">
        <v>246.72</v>
      </c>
      <c r="D11000" s="346" t="s">
        <v>391</v>
      </c>
      <c r="E11000" s="346" t="s">
        <v>386</v>
      </c>
      <c r="F11000" s="346" t="s">
        <v>807</v>
      </c>
      <c r="G11000" s="342">
        <f t="shared" si="347"/>
        <v>13.722455399408201</v>
      </c>
      <c r="H11000" s="342">
        <f t="shared" si="346"/>
        <v>260.44245539940817</v>
      </c>
      <c r="I11000" s="190"/>
      <c r="J11000" s="347">
        <v>6</v>
      </c>
    </row>
    <row r="11001" spans="1:10" ht="13.5" hidden="1" customHeight="1" thickBot="1">
      <c r="A11001" s="410"/>
      <c r="B11001" s="183">
        <v>7.6</v>
      </c>
      <c r="C11001" s="184">
        <v>424.71</v>
      </c>
      <c r="D11001" s="346" t="s">
        <v>391</v>
      </c>
      <c r="E11001" s="346" t="s">
        <v>386</v>
      </c>
      <c r="F11001" s="346" t="s">
        <v>817</v>
      </c>
      <c r="G11001" s="342">
        <f t="shared" si="347"/>
        <v>23.622179120795465</v>
      </c>
      <c r="H11001" s="342">
        <f t="shared" si="346"/>
        <v>448.33217912079544</v>
      </c>
      <c r="I11001" s="190"/>
      <c r="J11001" s="347">
        <v>6</v>
      </c>
    </row>
    <row r="11002" spans="1:10" ht="13.5" hidden="1" customHeight="1" thickBot="1">
      <c r="A11002" s="410"/>
      <c r="B11002" s="183">
        <v>8</v>
      </c>
      <c r="C11002" s="184">
        <v>123.36</v>
      </c>
      <c r="D11002" s="346" t="s">
        <v>391</v>
      </c>
      <c r="E11002" s="346" t="s">
        <v>386</v>
      </c>
      <c r="F11002" s="346" t="s">
        <v>837</v>
      </c>
      <c r="G11002" s="342">
        <f t="shared" si="347"/>
        <v>6.8612276997041004</v>
      </c>
      <c r="H11002" s="342">
        <f t="shared" si="346"/>
        <v>130.22122769970409</v>
      </c>
      <c r="I11002" s="190"/>
      <c r="J11002" s="347">
        <v>6</v>
      </c>
    </row>
    <row r="11003" spans="1:10" ht="13.5" hidden="1" customHeight="1" thickBot="1">
      <c r="A11003" s="410"/>
      <c r="B11003" s="183">
        <v>23.6</v>
      </c>
      <c r="C11003" s="184">
        <v>793.93</v>
      </c>
      <c r="D11003" s="346" t="s">
        <v>391</v>
      </c>
      <c r="E11003" s="346" t="s">
        <v>386</v>
      </c>
      <c r="F11003" s="346" t="s">
        <v>818</v>
      </c>
      <c r="G11003" s="342">
        <f t="shared" si="347"/>
        <v>44.158029406826174</v>
      </c>
      <c r="H11003" s="342">
        <f t="shared" si="346"/>
        <v>838.08802940682608</v>
      </c>
      <c r="I11003" s="190"/>
      <c r="J11003" s="347">
        <v>6</v>
      </c>
    </row>
    <row r="11004" spans="1:10" ht="13.5" hidden="1" customHeight="1" thickBot="1">
      <c r="A11004" s="410"/>
      <c r="B11004" s="183">
        <v>8</v>
      </c>
      <c r="C11004" s="184">
        <v>123.36</v>
      </c>
      <c r="D11004" s="346" t="s">
        <v>391</v>
      </c>
      <c r="E11004" s="346" t="s">
        <v>386</v>
      </c>
      <c r="F11004" s="346" t="s">
        <v>835</v>
      </c>
      <c r="G11004" s="342">
        <f t="shared" si="347"/>
        <v>6.8612276997041004</v>
      </c>
      <c r="H11004" s="342">
        <f t="shared" si="346"/>
        <v>130.22122769970409</v>
      </c>
      <c r="I11004" s="190"/>
      <c r="J11004" s="347">
        <v>6</v>
      </c>
    </row>
    <row r="11005" spans="1:10" ht="13.5" hidden="1" customHeight="1" thickBot="1">
      <c r="A11005" s="410"/>
      <c r="B11005" s="183">
        <v>23.6</v>
      </c>
      <c r="C11005" s="184">
        <v>805.58</v>
      </c>
      <c r="D11005" s="346" t="s">
        <v>391</v>
      </c>
      <c r="E11005" s="346" t="s">
        <v>386</v>
      </c>
      <c r="F11005" s="346" t="s">
        <v>819</v>
      </c>
      <c r="G11005" s="342">
        <f t="shared" si="347"/>
        <v>44.805997165431492</v>
      </c>
      <c r="H11005" s="342">
        <f t="shared" si="346"/>
        <v>850.38599716543149</v>
      </c>
      <c r="I11005" s="190"/>
      <c r="J11005" s="347">
        <v>6</v>
      </c>
    </row>
    <row r="11006" spans="1:10" ht="13.5" hidden="1" customHeight="1" thickBot="1">
      <c r="A11006" s="410"/>
      <c r="B11006" s="183">
        <v>8</v>
      </c>
      <c r="C11006" s="184">
        <v>127.49</v>
      </c>
      <c r="D11006" s="346" t="s">
        <v>391</v>
      </c>
      <c r="E11006" s="346" t="s">
        <v>386</v>
      </c>
      <c r="F11006" s="346" t="s">
        <v>845</v>
      </c>
      <c r="G11006" s="342">
        <f t="shared" si="347"/>
        <v>7.0909364415959448</v>
      </c>
      <c r="H11006" s="342">
        <f t="shared" si="346"/>
        <v>134.58093644159595</v>
      </c>
      <c r="I11006" s="190"/>
      <c r="J11006" s="347">
        <v>6</v>
      </c>
    </row>
    <row r="11007" spans="1:10" ht="13.5" hidden="1" customHeight="1" thickBot="1">
      <c r="A11007" s="410"/>
      <c r="B11007" s="183">
        <v>23.6</v>
      </c>
      <c r="C11007" s="184">
        <v>805.58</v>
      </c>
      <c r="D11007" s="346" t="s">
        <v>391</v>
      </c>
      <c r="E11007" s="346" t="s">
        <v>386</v>
      </c>
      <c r="F11007" s="346" t="s">
        <v>820</v>
      </c>
      <c r="G11007" s="342">
        <f t="shared" si="347"/>
        <v>44.805997165431492</v>
      </c>
      <c r="H11007" s="342">
        <f t="shared" si="346"/>
        <v>850.38599716543149</v>
      </c>
      <c r="I11007" s="190"/>
      <c r="J11007" s="347">
        <v>6</v>
      </c>
    </row>
    <row r="11008" spans="1:10" ht="13.5" hidden="1" customHeight="1" thickBot="1">
      <c r="A11008" s="410"/>
      <c r="B11008" s="183">
        <v>8</v>
      </c>
      <c r="C11008" s="184">
        <v>127.49</v>
      </c>
      <c r="D11008" s="346" t="s">
        <v>391</v>
      </c>
      <c r="E11008" s="346" t="s">
        <v>386</v>
      </c>
      <c r="F11008" s="346" t="s">
        <v>881</v>
      </c>
      <c r="G11008" s="342">
        <f t="shared" si="347"/>
        <v>7.0909364415959448</v>
      </c>
      <c r="H11008" s="342">
        <f t="shared" si="346"/>
        <v>134.58093644159595</v>
      </c>
      <c r="I11008" s="190"/>
      <c r="J11008" s="347">
        <v>6</v>
      </c>
    </row>
    <row r="11009" spans="1:10" ht="13.5" hidden="1" customHeight="1" thickBot="1">
      <c r="A11009" s="410"/>
      <c r="B11009" s="183">
        <v>8</v>
      </c>
      <c r="C11009" s="184">
        <v>127.49</v>
      </c>
      <c r="D11009" s="346" t="s">
        <v>391</v>
      </c>
      <c r="E11009" s="346" t="s">
        <v>386</v>
      </c>
      <c r="F11009" s="346" t="s">
        <v>863</v>
      </c>
      <c r="G11009" s="342">
        <f t="shared" si="347"/>
        <v>7.0909364415959448</v>
      </c>
      <c r="H11009" s="342">
        <f t="shared" si="346"/>
        <v>134.58093644159595</v>
      </c>
      <c r="I11009" s="190"/>
      <c r="J11009" s="347">
        <v>6</v>
      </c>
    </row>
    <row r="11010" spans="1:10" ht="13.5" hidden="1" customHeight="1" thickBot="1">
      <c r="A11010" s="410"/>
      <c r="B11010" s="183">
        <v>8.4</v>
      </c>
      <c r="C11010" s="184">
        <v>445.55</v>
      </c>
      <c r="D11010" s="346" t="s">
        <v>391</v>
      </c>
      <c r="E11010" s="346" t="s">
        <v>386</v>
      </c>
      <c r="F11010" s="346" t="s">
        <v>821</v>
      </c>
      <c r="G11010" s="342">
        <f t="shared" si="347"/>
        <v>24.781290544772713</v>
      </c>
      <c r="H11010" s="342">
        <f t="shared" si="346"/>
        <v>470.33129054477274</v>
      </c>
      <c r="I11010" s="190"/>
      <c r="J11010" s="347">
        <v>6</v>
      </c>
    </row>
    <row r="11011" spans="1:10" ht="13.5" hidden="1" customHeight="1" thickBot="1">
      <c r="A11011" s="410"/>
      <c r="B11011" s="183">
        <v>16.8</v>
      </c>
      <c r="C11011" s="184">
        <v>891.1</v>
      </c>
      <c r="D11011" s="346" t="s">
        <v>391</v>
      </c>
      <c r="E11011" s="346" t="s">
        <v>386</v>
      </c>
      <c r="F11011" s="346" t="s">
        <v>919</v>
      </c>
      <c r="G11011" s="342">
        <f t="shared" si="347"/>
        <v>49.562581089545425</v>
      </c>
      <c r="H11011" s="342">
        <f t="shared" si="346"/>
        <v>940.66258108954548</v>
      </c>
      <c r="I11011" s="190"/>
      <c r="J11011" s="347">
        <v>6</v>
      </c>
    </row>
    <row r="11012" spans="1:10" ht="13.5" hidden="1" customHeight="1" thickBot="1">
      <c r="A11012" s="410"/>
      <c r="B11012" s="183">
        <v>16</v>
      </c>
      <c r="C11012" s="184">
        <v>254.98</v>
      </c>
      <c r="D11012" s="346" t="s">
        <v>391</v>
      </c>
      <c r="E11012" s="346" t="s">
        <v>386</v>
      </c>
      <c r="F11012" s="346" t="s">
        <v>838</v>
      </c>
      <c r="G11012" s="342">
        <f t="shared" si="347"/>
        <v>14.18187288319189</v>
      </c>
      <c r="H11012" s="342">
        <f t="shared" si="346"/>
        <v>269.1618728831919</v>
      </c>
      <c r="I11012" s="190"/>
      <c r="J11012" s="347">
        <v>6</v>
      </c>
    </row>
    <row r="11013" spans="1:10" ht="13.5" hidden="1" customHeight="1" thickBot="1">
      <c r="A11013" s="410"/>
      <c r="B11013" s="183">
        <v>32.799999999999997</v>
      </c>
      <c r="C11013" s="184">
        <v>1146.08</v>
      </c>
      <c r="D11013" s="346" t="s">
        <v>391</v>
      </c>
      <c r="E11013" s="346" t="s">
        <v>386</v>
      </c>
      <c r="F11013" s="346" t="s">
        <v>858</v>
      </c>
      <c r="G11013" s="342">
        <f t="shared" si="347"/>
        <v>63.744453972737311</v>
      </c>
      <c r="H11013" s="342">
        <f t="shared" si="346"/>
        <v>1209.8244539727373</v>
      </c>
      <c r="I11013" s="190"/>
      <c r="J11013" s="347">
        <v>6</v>
      </c>
    </row>
    <row r="11014" spans="1:10" ht="13.5" hidden="1" customHeight="1" thickBot="1">
      <c r="A11014" s="410"/>
      <c r="B11014" s="183">
        <v>60</v>
      </c>
      <c r="C11014" s="184">
        <v>925.18</v>
      </c>
      <c r="D11014" s="346" t="s">
        <v>384</v>
      </c>
      <c r="E11014" s="346" t="s">
        <v>386</v>
      </c>
      <c r="F11014" s="346" t="s">
        <v>807</v>
      </c>
      <c r="G11014" s="342">
        <f t="shared" si="347"/>
        <v>51.458095356778848</v>
      </c>
      <c r="H11014" s="342">
        <f t="shared" si="346"/>
        <v>976.63809535677876</v>
      </c>
      <c r="I11014" s="190"/>
      <c r="J11014" s="347">
        <v>6</v>
      </c>
    </row>
    <row r="11015" spans="1:10" ht="13.5" hidden="1" customHeight="1" thickBot="1">
      <c r="A11015" s="410"/>
      <c r="B11015" s="183">
        <v>64</v>
      </c>
      <c r="C11015" s="184">
        <v>986.86</v>
      </c>
      <c r="D11015" s="346" t="s">
        <v>384</v>
      </c>
      <c r="E11015" s="346" t="s">
        <v>386</v>
      </c>
      <c r="F11015" s="346" t="s">
        <v>837</v>
      </c>
      <c r="G11015" s="342">
        <f t="shared" si="347"/>
        <v>54.888709206630914</v>
      </c>
      <c r="H11015" s="342">
        <f t="shared" si="346"/>
        <v>1041.748709206631</v>
      </c>
      <c r="I11015" s="190"/>
      <c r="J11015" s="347">
        <v>6</v>
      </c>
    </row>
    <row r="11016" spans="1:10" ht="13.5" hidden="1" customHeight="1" thickBot="1">
      <c r="A11016" s="410"/>
      <c r="B11016" s="183">
        <v>80</v>
      </c>
      <c r="C11016" s="184">
        <v>1233.58</v>
      </c>
      <c r="D11016" s="346" t="s">
        <v>384</v>
      </c>
      <c r="E11016" s="346" t="s">
        <v>386</v>
      </c>
      <c r="F11016" s="346" t="s">
        <v>811</v>
      </c>
      <c r="G11016" s="342">
        <f t="shared" si="347"/>
        <v>68.611164606039111</v>
      </c>
      <c r="H11016" s="342">
        <f t="shared" si="346"/>
        <v>1302.1911646060391</v>
      </c>
      <c r="I11016" s="190"/>
      <c r="J11016" s="347">
        <v>6</v>
      </c>
    </row>
    <row r="11017" spans="1:10" ht="13.5" hidden="1" customHeight="1" thickBot="1">
      <c r="A11017" s="410"/>
      <c r="B11017" s="183">
        <v>80</v>
      </c>
      <c r="C11017" s="184">
        <v>1233.58</v>
      </c>
      <c r="D11017" s="346" t="s">
        <v>384</v>
      </c>
      <c r="E11017" s="346" t="s">
        <v>386</v>
      </c>
      <c r="F11017" s="346" t="s">
        <v>813</v>
      </c>
      <c r="G11017" s="342">
        <f t="shared" si="347"/>
        <v>68.611164606039111</v>
      </c>
      <c r="H11017" s="342">
        <f t="shared" si="346"/>
        <v>1302.1911646060391</v>
      </c>
      <c r="I11017" s="190"/>
      <c r="J11017" s="347">
        <v>6</v>
      </c>
    </row>
    <row r="11018" spans="1:10" ht="13.5" hidden="1" customHeight="1" thickBot="1">
      <c r="A11018" s="410"/>
      <c r="B11018" s="183">
        <v>73</v>
      </c>
      <c r="C11018" s="184">
        <v>1125.6400000000001</v>
      </c>
      <c r="D11018" s="346" t="s">
        <v>384</v>
      </c>
      <c r="E11018" s="346" t="s">
        <v>386</v>
      </c>
      <c r="F11018" s="346" t="s">
        <v>808</v>
      </c>
      <c r="G11018" s="342">
        <f t="shared" si="347"/>
        <v>62.607590368798029</v>
      </c>
      <c r="H11018" s="342">
        <f t="shared" si="346"/>
        <v>1188.2475903687982</v>
      </c>
      <c r="I11018" s="190"/>
      <c r="J11018" s="347">
        <v>6</v>
      </c>
    </row>
    <row r="11019" spans="1:10" ht="13.5" hidden="1" customHeight="1" thickBot="1">
      <c r="A11019" s="410"/>
      <c r="B11019" s="183">
        <v>72</v>
      </c>
      <c r="C11019" s="184">
        <v>1110.22</v>
      </c>
      <c r="D11019" s="346" t="s">
        <v>384</v>
      </c>
      <c r="E11019" s="346" t="s">
        <v>386</v>
      </c>
      <c r="F11019" s="346" t="s">
        <v>809</v>
      </c>
      <c r="G11019" s="342">
        <f t="shared" si="347"/>
        <v>61.749936906335009</v>
      </c>
      <c r="H11019" s="342">
        <f t="shared" ref="H11019:H11082" si="348">+G11019+C11019</f>
        <v>1171.9699369063351</v>
      </c>
      <c r="I11019" s="190"/>
      <c r="J11019" s="347">
        <v>6</v>
      </c>
    </row>
    <row r="11020" spans="1:10" ht="13.5" hidden="1" customHeight="1" thickBot="1">
      <c r="A11020" s="410"/>
      <c r="B11020" s="183">
        <v>80</v>
      </c>
      <c r="C11020" s="184">
        <v>1233.58</v>
      </c>
      <c r="D11020" s="346" t="s">
        <v>384</v>
      </c>
      <c r="E11020" s="346" t="s">
        <v>386</v>
      </c>
      <c r="F11020" s="346" t="s">
        <v>810</v>
      </c>
      <c r="G11020" s="342">
        <f t="shared" si="347"/>
        <v>68.611164606039111</v>
      </c>
      <c r="H11020" s="342">
        <f t="shared" si="348"/>
        <v>1302.1911646060391</v>
      </c>
      <c r="I11020" s="190"/>
      <c r="J11020" s="347">
        <v>6</v>
      </c>
    </row>
    <row r="11021" spans="1:10" ht="13.5" hidden="1" customHeight="1" thickBot="1">
      <c r="A11021" s="410"/>
      <c r="B11021" s="183">
        <v>40</v>
      </c>
      <c r="C11021" s="184">
        <v>616.79</v>
      </c>
      <c r="D11021" s="346" t="s">
        <v>384</v>
      </c>
      <c r="E11021" s="346" t="s">
        <v>386</v>
      </c>
      <c r="F11021" s="346" t="s">
        <v>835</v>
      </c>
      <c r="G11021" s="342">
        <f t="shared" si="347"/>
        <v>34.305582303019555</v>
      </c>
      <c r="H11021" s="342">
        <f t="shared" si="348"/>
        <v>651.09558230301957</v>
      </c>
      <c r="I11021" s="190"/>
      <c r="J11021" s="347">
        <v>6</v>
      </c>
    </row>
    <row r="11022" spans="1:10" ht="13.5" hidden="1" customHeight="1" thickBot="1">
      <c r="A11022" s="410"/>
      <c r="B11022" s="183">
        <v>66.5</v>
      </c>
      <c r="C11022" s="184">
        <v>1059.76</v>
      </c>
      <c r="D11022" s="346" t="s">
        <v>384</v>
      </c>
      <c r="E11022" s="346" t="s">
        <v>386</v>
      </c>
      <c r="F11022" s="346" t="s">
        <v>802</v>
      </c>
      <c r="G11022" s="342">
        <f t="shared" si="347"/>
        <v>58.943374408547484</v>
      </c>
      <c r="H11022" s="342">
        <f t="shared" si="348"/>
        <v>1118.7033744085475</v>
      </c>
      <c r="I11022" s="190"/>
      <c r="J11022" s="347">
        <v>6</v>
      </c>
    </row>
    <row r="11023" spans="1:10" ht="13.5" hidden="1" customHeight="1" thickBot="1">
      <c r="A11023" s="410"/>
      <c r="B11023" s="183">
        <v>80</v>
      </c>
      <c r="C11023" s="184">
        <v>1274.9000000000001</v>
      </c>
      <c r="D11023" s="346" t="s">
        <v>384</v>
      </c>
      <c r="E11023" s="346" t="s">
        <v>386</v>
      </c>
      <c r="F11023" s="346" t="s">
        <v>803</v>
      </c>
      <c r="G11023" s="342">
        <f t="shared" ref="G11023:G11086" si="349">+(C11023/$C$12584)*1312742.08</f>
        <v>70.909364415959459</v>
      </c>
      <c r="H11023" s="342">
        <f t="shared" si="348"/>
        <v>1345.8093644159596</v>
      </c>
      <c r="I11023" s="190"/>
      <c r="J11023" s="347">
        <v>6</v>
      </c>
    </row>
    <row r="11024" spans="1:10" ht="13.5" hidden="1" customHeight="1" thickBot="1">
      <c r="A11024" s="410"/>
      <c r="B11024" s="183">
        <v>75</v>
      </c>
      <c r="C11024" s="184">
        <v>1195.22</v>
      </c>
      <c r="D11024" s="346" t="s">
        <v>384</v>
      </c>
      <c r="E11024" s="346" t="s">
        <v>386</v>
      </c>
      <c r="F11024" s="346" t="s">
        <v>804</v>
      </c>
      <c r="G11024" s="342">
        <f t="shared" si="349"/>
        <v>66.477598664399608</v>
      </c>
      <c r="H11024" s="342">
        <f t="shared" si="348"/>
        <v>1261.6975986643997</v>
      </c>
      <c r="I11024" s="190"/>
      <c r="J11024" s="347">
        <v>6</v>
      </c>
    </row>
    <row r="11025" spans="1:10" ht="13.5" hidden="1" customHeight="1" thickBot="1">
      <c r="A11025" s="410"/>
      <c r="B11025" s="183">
        <v>139</v>
      </c>
      <c r="C11025" s="184">
        <v>2058.61</v>
      </c>
      <c r="D11025" s="346" t="s">
        <v>384</v>
      </c>
      <c r="E11025" s="346" t="s">
        <v>386</v>
      </c>
      <c r="F11025" s="346" t="s">
        <v>845</v>
      </c>
      <c r="G11025" s="342">
        <f t="shared" si="349"/>
        <v>114.49896202081597</v>
      </c>
      <c r="H11025" s="342">
        <f t="shared" si="348"/>
        <v>2173.1089620208163</v>
      </c>
      <c r="I11025" s="190"/>
      <c r="J11025" s="347">
        <v>6</v>
      </c>
    </row>
    <row r="11026" spans="1:10" ht="13.5" hidden="1" customHeight="1" thickBot="1">
      <c r="A11026" s="410"/>
      <c r="B11026" s="183">
        <v>160</v>
      </c>
      <c r="C11026" s="184">
        <v>2362.9</v>
      </c>
      <c r="D11026" s="346" t="s">
        <v>384</v>
      </c>
      <c r="E11026" s="346" t="s">
        <v>386</v>
      </c>
      <c r="F11026" s="346" t="s">
        <v>843</v>
      </c>
      <c r="G11026" s="342">
        <f t="shared" si="349"/>
        <v>131.42343491918629</v>
      </c>
      <c r="H11026" s="342">
        <f t="shared" si="348"/>
        <v>2494.3234349191862</v>
      </c>
      <c r="I11026" s="190"/>
      <c r="J11026" s="347">
        <v>6</v>
      </c>
    </row>
    <row r="11027" spans="1:10" ht="13.5" hidden="1" customHeight="1" thickBot="1">
      <c r="A11027" s="410"/>
      <c r="B11027" s="183">
        <v>160</v>
      </c>
      <c r="C11027" s="184">
        <v>2362.9</v>
      </c>
      <c r="D11027" s="346" t="s">
        <v>384</v>
      </c>
      <c r="E11027" s="346" t="s">
        <v>386</v>
      </c>
      <c r="F11027" s="346" t="s">
        <v>894</v>
      </c>
      <c r="G11027" s="342">
        <f t="shared" si="349"/>
        <v>131.42343491918629</v>
      </c>
      <c r="H11027" s="342">
        <f t="shared" si="348"/>
        <v>2494.3234349191862</v>
      </c>
      <c r="I11027" s="190"/>
      <c r="J11027" s="347">
        <v>6</v>
      </c>
    </row>
    <row r="11028" spans="1:10" ht="13.5" hidden="1" customHeight="1" thickBot="1">
      <c r="A11028" s="410"/>
      <c r="B11028" s="183">
        <v>117.75</v>
      </c>
      <c r="C11028" s="184">
        <v>1755.6</v>
      </c>
      <c r="D11028" s="346" t="s">
        <v>384</v>
      </c>
      <c r="E11028" s="346" t="s">
        <v>386</v>
      </c>
      <c r="F11028" s="346" t="s">
        <v>881</v>
      </c>
      <c r="G11028" s="342">
        <f t="shared" si="349"/>
        <v>97.645682146567097</v>
      </c>
      <c r="H11028" s="342">
        <f t="shared" si="348"/>
        <v>1853.2456821465671</v>
      </c>
      <c r="I11028" s="190"/>
      <c r="J11028" s="347">
        <v>6</v>
      </c>
    </row>
    <row r="11029" spans="1:10" ht="13.5" hidden="1" customHeight="1" thickBot="1">
      <c r="A11029" s="410"/>
      <c r="B11029" s="183">
        <v>126.75</v>
      </c>
      <c r="C11029" s="184">
        <v>1910.7</v>
      </c>
      <c r="D11029" s="346" t="s">
        <v>384</v>
      </c>
      <c r="E11029" s="346" t="s">
        <v>386</v>
      </c>
      <c r="F11029" s="346" t="s">
        <v>805</v>
      </c>
      <c r="G11029" s="342">
        <f t="shared" si="349"/>
        <v>106.27227436628263</v>
      </c>
      <c r="H11029" s="342">
        <f t="shared" si="348"/>
        <v>2016.9722743662826</v>
      </c>
      <c r="I11029" s="190"/>
      <c r="J11029" s="347">
        <v>6</v>
      </c>
    </row>
    <row r="11030" spans="1:10" ht="13.5" hidden="1" customHeight="1" thickBot="1">
      <c r="A11030" s="410"/>
      <c r="B11030" s="183">
        <v>119</v>
      </c>
      <c r="C11030" s="184">
        <v>1779.6</v>
      </c>
      <c r="D11030" s="346" t="s">
        <v>384</v>
      </c>
      <c r="E11030" s="346" t="s">
        <v>386</v>
      </c>
      <c r="F11030" s="346" t="s">
        <v>862</v>
      </c>
      <c r="G11030" s="342">
        <f t="shared" si="349"/>
        <v>98.980551348844159</v>
      </c>
      <c r="H11030" s="342">
        <f t="shared" si="348"/>
        <v>1878.580551348844</v>
      </c>
      <c r="I11030" s="190"/>
      <c r="J11030" s="347">
        <v>6</v>
      </c>
    </row>
    <row r="11031" spans="1:10" ht="13.5" hidden="1" customHeight="1" thickBot="1">
      <c r="A11031" s="410"/>
      <c r="B11031" s="183">
        <v>128.5</v>
      </c>
      <c r="C11031" s="184">
        <v>1878.43</v>
      </c>
      <c r="D11031" s="346" t="s">
        <v>384</v>
      </c>
      <c r="E11031" s="346" t="s">
        <v>386</v>
      </c>
      <c r="F11031" s="346" t="s">
        <v>816</v>
      </c>
      <c r="G11031" s="342">
        <f t="shared" si="349"/>
        <v>104.47743148472094</v>
      </c>
      <c r="H11031" s="342">
        <f t="shared" si="348"/>
        <v>1982.907431484721</v>
      </c>
      <c r="I11031" s="190"/>
      <c r="J11031" s="347">
        <v>6</v>
      </c>
    </row>
    <row r="11032" spans="1:10" ht="13.5" hidden="1" customHeight="1" thickBot="1">
      <c r="A11032" s="410"/>
      <c r="B11032" s="183">
        <v>64</v>
      </c>
      <c r="C11032" s="184">
        <v>1019.92</v>
      </c>
      <c r="D11032" s="346" t="s">
        <v>384</v>
      </c>
      <c r="E11032" s="346" t="s">
        <v>386</v>
      </c>
      <c r="F11032" s="346" t="s">
        <v>863</v>
      </c>
      <c r="G11032" s="342">
        <f t="shared" si="349"/>
        <v>56.727491532767559</v>
      </c>
      <c r="H11032" s="342">
        <f t="shared" si="348"/>
        <v>1076.6474915327676</v>
      </c>
      <c r="I11032" s="190"/>
      <c r="J11032" s="347">
        <v>6</v>
      </c>
    </row>
    <row r="11033" spans="1:10" ht="13.5" hidden="1" customHeight="1" thickBot="1">
      <c r="A11033" s="410"/>
      <c r="B11033" s="183">
        <v>80</v>
      </c>
      <c r="C11033" s="184">
        <v>1274.9000000000001</v>
      </c>
      <c r="D11033" s="346" t="s">
        <v>384</v>
      </c>
      <c r="E11033" s="346" t="s">
        <v>386</v>
      </c>
      <c r="F11033" s="346" t="s">
        <v>864</v>
      </c>
      <c r="G11033" s="342">
        <f t="shared" si="349"/>
        <v>70.909364415959459</v>
      </c>
      <c r="H11033" s="342">
        <f t="shared" si="348"/>
        <v>1345.8093644159596</v>
      </c>
      <c r="I11033" s="190"/>
      <c r="J11033" s="347">
        <v>6</v>
      </c>
    </row>
    <row r="11034" spans="1:10" ht="13.5" hidden="1" customHeight="1" thickBot="1">
      <c r="A11034" s="410"/>
      <c r="B11034" s="183">
        <v>68</v>
      </c>
      <c r="C11034" s="184">
        <v>1083.67</v>
      </c>
      <c r="D11034" s="346" t="s">
        <v>384</v>
      </c>
      <c r="E11034" s="346" t="s">
        <v>386</v>
      </c>
      <c r="F11034" s="346" t="s">
        <v>841</v>
      </c>
      <c r="G11034" s="342">
        <f t="shared" si="349"/>
        <v>60.273237851316011</v>
      </c>
      <c r="H11034" s="342">
        <f t="shared" si="348"/>
        <v>1143.9432378513161</v>
      </c>
      <c r="I11034" s="190"/>
      <c r="J11034" s="347">
        <v>6</v>
      </c>
    </row>
    <row r="11035" spans="1:10" ht="13.5" hidden="1" customHeight="1" thickBot="1">
      <c r="A11035" s="410"/>
      <c r="B11035" s="183">
        <v>80</v>
      </c>
      <c r="C11035" s="184">
        <v>1274.9000000000001</v>
      </c>
      <c r="D11035" s="346" t="s">
        <v>384</v>
      </c>
      <c r="E11035" s="346" t="s">
        <v>386</v>
      </c>
      <c r="F11035" s="346" t="s">
        <v>856</v>
      </c>
      <c r="G11035" s="342">
        <f t="shared" si="349"/>
        <v>70.909364415959459</v>
      </c>
      <c r="H11035" s="342">
        <f t="shared" si="348"/>
        <v>1345.8093644159596</v>
      </c>
      <c r="I11035" s="190"/>
      <c r="J11035" s="347">
        <v>6</v>
      </c>
    </row>
    <row r="11036" spans="1:10" ht="13.5" hidden="1" customHeight="1" thickBot="1">
      <c r="A11036" s="410"/>
      <c r="B11036" s="183">
        <v>72</v>
      </c>
      <c r="C11036" s="184">
        <v>1147.4100000000001</v>
      </c>
      <c r="D11036" s="346" t="s">
        <v>384</v>
      </c>
      <c r="E11036" s="346" t="s">
        <v>386</v>
      </c>
      <c r="F11036" s="346" t="s">
        <v>867</v>
      </c>
      <c r="G11036" s="342">
        <f t="shared" si="349"/>
        <v>63.818427974363509</v>
      </c>
      <c r="H11036" s="342">
        <f t="shared" si="348"/>
        <v>1211.2284279743635</v>
      </c>
      <c r="I11036" s="190"/>
      <c r="J11036" s="347">
        <v>6</v>
      </c>
    </row>
    <row r="11037" spans="1:10" ht="13.5" hidden="1" customHeight="1" thickBot="1">
      <c r="A11037" s="410"/>
      <c r="B11037" s="183">
        <v>72</v>
      </c>
      <c r="C11037" s="184">
        <v>1147.4100000000001</v>
      </c>
      <c r="D11037" s="346" t="s">
        <v>384</v>
      </c>
      <c r="E11037" s="346" t="s">
        <v>386</v>
      </c>
      <c r="F11037" s="346" t="s">
        <v>868</v>
      </c>
      <c r="G11037" s="342">
        <f t="shared" si="349"/>
        <v>63.818427974363509</v>
      </c>
      <c r="H11037" s="342">
        <f t="shared" si="348"/>
        <v>1211.2284279743635</v>
      </c>
      <c r="I11037" s="190"/>
      <c r="J11037" s="347">
        <v>6</v>
      </c>
    </row>
    <row r="11038" spans="1:10" ht="13.5" hidden="1" customHeight="1" thickBot="1">
      <c r="A11038" s="410"/>
      <c r="B11038" s="183">
        <v>64</v>
      </c>
      <c r="C11038" s="184">
        <v>1019.92</v>
      </c>
      <c r="D11038" s="346" t="s">
        <v>384</v>
      </c>
      <c r="E11038" s="346" t="s">
        <v>386</v>
      </c>
      <c r="F11038" s="346" t="s">
        <v>838</v>
      </c>
      <c r="G11038" s="342">
        <f t="shared" si="349"/>
        <v>56.727491532767559</v>
      </c>
      <c r="H11038" s="342">
        <f t="shared" si="348"/>
        <v>1076.6474915327676</v>
      </c>
      <c r="I11038" s="190"/>
      <c r="J11038" s="347">
        <v>6</v>
      </c>
    </row>
    <row r="11039" spans="1:10" ht="13.5" hidden="1" customHeight="1" thickBot="1">
      <c r="A11039" s="410"/>
      <c r="B11039" s="183">
        <v>80</v>
      </c>
      <c r="C11039" s="184">
        <v>1274.9000000000001</v>
      </c>
      <c r="D11039" s="346" t="s">
        <v>384</v>
      </c>
      <c r="E11039" s="346" t="s">
        <v>386</v>
      </c>
      <c r="F11039" s="346" t="s">
        <v>872</v>
      </c>
      <c r="G11039" s="342">
        <f t="shared" si="349"/>
        <v>70.909364415959459</v>
      </c>
      <c r="H11039" s="342">
        <f t="shared" si="348"/>
        <v>1345.8093644159596</v>
      </c>
      <c r="I11039" s="190"/>
      <c r="J11039" s="347">
        <v>6</v>
      </c>
    </row>
    <row r="11040" spans="1:10" ht="13.5" hidden="1" customHeight="1" thickBot="1">
      <c r="A11040" s="410"/>
      <c r="B11040" s="183">
        <v>64</v>
      </c>
      <c r="C11040" s="184">
        <v>1019.92</v>
      </c>
      <c r="D11040" s="346" t="s">
        <v>384</v>
      </c>
      <c r="E11040" s="346" t="s">
        <v>386</v>
      </c>
      <c r="F11040" s="346" t="s">
        <v>858</v>
      </c>
      <c r="G11040" s="342">
        <f t="shared" si="349"/>
        <v>56.727491532767559</v>
      </c>
      <c r="H11040" s="342">
        <f t="shared" si="348"/>
        <v>1076.6474915327676</v>
      </c>
      <c r="I11040" s="190"/>
      <c r="J11040" s="347">
        <v>6</v>
      </c>
    </row>
    <row r="11041" spans="1:10" ht="13.5" hidden="1" customHeight="1" thickBot="1">
      <c r="A11041" s="410"/>
      <c r="B11041" s="183">
        <v>153.4</v>
      </c>
      <c r="C11041" s="184">
        <v>6067.45</v>
      </c>
      <c r="D11041" s="346" t="s">
        <v>385</v>
      </c>
      <c r="E11041" s="346" t="s">
        <v>386</v>
      </c>
      <c r="F11041" s="346" t="s">
        <v>817</v>
      </c>
      <c r="G11041" s="342">
        <f t="shared" si="349"/>
        <v>337.46883922316505</v>
      </c>
      <c r="H11041" s="342">
        <f t="shared" si="348"/>
        <v>6404.9188392231645</v>
      </c>
      <c r="I11041" s="190"/>
      <c r="J11041" s="347">
        <v>6</v>
      </c>
    </row>
    <row r="11042" spans="1:10" ht="13.5" hidden="1" customHeight="1" thickBot="1">
      <c r="A11042" s="410"/>
      <c r="B11042" s="183">
        <v>234</v>
      </c>
      <c r="C11042" s="184">
        <v>8121.89</v>
      </c>
      <c r="D11042" s="346" t="s">
        <v>385</v>
      </c>
      <c r="E11042" s="346" t="s">
        <v>386</v>
      </c>
      <c r="F11042" s="346" t="s">
        <v>822</v>
      </c>
      <c r="G11042" s="342">
        <f t="shared" si="349"/>
        <v>451.73586772008542</v>
      </c>
      <c r="H11042" s="342">
        <f t="shared" si="348"/>
        <v>8573.6258677200858</v>
      </c>
      <c r="I11042" s="190"/>
      <c r="J11042" s="347">
        <v>6</v>
      </c>
    </row>
    <row r="11043" spans="1:10" ht="13.5" hidden="1" customHeight="1" thickBot="1">
      <c r="A11043" s="410"/>
      <c r="B11043" s="183">
        <v>255.67</v>
      </c>
      <c r="C11043" s="184">
        <v>8601.11</v>
      </c>
      <c r="D11043" s="346" t="s">
        <v>385</v>
      </c>
      <c r="E11043" s="346" t="s">
        <v>386</v>
      </c>
      <c r="F11043" s="346" t="s">
        <v>823</v>
      </c>
      <c r="G11043" s="342">
        <f t="shared" si="349"/>
        <v>478.38986851655267</v>
      </c>
      <c r="H11043" s="342">
        <f t="shared" si="348"/>
        <v>9079.4998685165538</v>
      </c>
      <c r="I11043" s="190"/>
      <c r="J11043" s="347">
        <v>6</v>
      </c>
    </row>
    <row r="11044" spans="1:10" ht="13.5" hidden="1" customHeight="1" thickBot="1">
      <c r="A11044" s="410"/>
      <c r="B11044" s="183">
        <v>255.67</v>
      </c>
      <c r="C11044" s="184">
        <v>8601.11</v>
      </c>
      <c r="D11044" s="346" t="s">
        <v>385</v>
      </c>
      <c r="E11044" s="346" t="s">
        <v>386</v>
      </c>
      <c r="F11044" s="346" t="s">
        <v>824</v>
      </c>
      <c r="G11044" s="342">
        <f t="shared" si="349"/>
        <v>478.38986851655267</v>
      </c>
      <c r="H11044" s="342">
        <f t="shared" si="348"/>
        <v>9079.4998685165538</v>
      </c>
      <c r="I11044" s="190"/>
      <c r="J11044" s="347">
        <v>6</v>
      </c>
    </row>
    <row r="11045" spans="1:10" ht="13.5" hidden="1" customHeight="1" thickBot="1">
      <c r="A11045" s="410"/>
      <c r="B11045" s="183">
        <v>255.67</v>
      </c>
      <c r="C11045" s="184">
        <v>8601.11</v>
      </c>
      <c r="D11045" s="346" t="s">
        <v>385</v>
      </c>
      <c r="E11045" s="346" t="s">
        <v>386</v>
      </c>
      <c r="F11045" s="346" t="s">
        <v>825</v>
      </c>
      <c r="G11045" s="342">
        <f t="shared" si="349"/>
        <v>478.38986851655267</v>
      </c>
      <c r="H11045" s="342">
        <f t="shared" si="348"/>
        <v>9079.4998685165538</v>
      </c>
      <c r="I11045" s="190"/>
      <c r="J11045" s="347">
        <v>6</v>
      </c>
    </row>
    <row r="11046" spans="1:10" ht="13.5" hidden="1" customHeight="1" thickBot="1">
      <c r="A11046" s="410"/>
      <c r="B11046" s="183">
        <v>230.47</v>
      </c>
      <c r="C11046" s="184">
        <v>7737.97</v>
      </c>
      <c r="D11046" s="346" t="s">
        <v>385</v>
      </c>
      <c r="E11046" s="346" t="s">
        <v>386</v>
      </c>
      <c r="F11046" s="346" t="s">
        <v>818</v>
      </c>
      <c r="G11046" s="342">
        <f t="shared" si="349"/>
        <v>430.38241004766002</v>
      </c>
      <c r="H11046" s="342">
        <f t="shared" si="348"/>
        <v>8168.3524100476607</v>
      </c>
      <c r="I11046" s="190"/>
      <c r="J11046" s="347">
        <v>6</v>
      </c>
    </row>
    <row r="11047" spans="1:10" ht="13.5" hidden="1" customHeight="1" thickBot="1">
      <c r="A11047" s="410"/>
      <c r="B11047" s="183">
        <v>255.67</v>
      </c>
      <c r="C11047" s="184">
        <v>8727.36</v>
      </c>
      <c r="D11047" s="346" t="s">
        <v>385</v>
      </c>
      <c r="E11047" s="346" t="s">
        <v>386</v>
      </c>
      <c r="F11047" s="346" t="s">
        <v>826</v>
      </c>
      <c r="G11047" s="342">
        <f t="shared" si="349"/>
        <v>485.41183671603102</v>
      </c>
      <c r="H11047" s="342">
        <f t="shared" si="348"/>
        <v>9212.7718367160323</v>
      </c>
      <c r="I11047" s="190"/>
      <c r="J11047" s="347">
        <v>6</v>
      </c>
    </row>
    <row r="11048" spans="1:10" ht="13.5" hidden="1" customHeight="1" thickBot="1">
      <c r="A11048" s="410"/>
      <c r="B11048" s="183">
        <v>255.67</v>
      </c>
      <c r="C11048" s="184">
        <v>8727.36</v>
      </c>
      <c r="D11048" s="346" t="s">
        <v>385</v>
      </c>
      <c r="E11048" s="346" t="s">
        <v>386</v>
      </c>
      <c r="F11048" s="346" t="s">
        <v>827</v>
      </c>
      <c r="G11048" s="342">
        <f t="shared" si="349"/>
        <v>485.41183671603102</v>
      </c>
      <c r="H11048" s="342">
        <f t="shared" si="348"/>
        <v>9212.7718367160323</v>
      </c>
      <c r="I11048" s="190"/>
      <c r="J11048" s="347">
        <v>6</v>
      </c>
    </row>
    <row r="11049" spans="1:10" ht="13.5" hidden="1" customHeight="1" thickBot="1">
      <c r="A11049" s="410"/>
      <c r="B11049" s="183">
        <v>255.67</v>
      </c>
      <c r="C11049" s="184">
        <v>8727.36</v>
      </c>
      <c r="D11049" s="346" t="s">
        <v>385</v>
      </c>
      <c r="E11049" s="346" t="s">
        <v>386</v>
      </c>
      <c r="F11049" s="346" t="s">
        <v>828</v>
      </c>
      <c r="G11049" s="342">
        <f t="shared" si="349"/>
        <v>485.41183671603102</v>
      </c>
      <c r="H11049" s="342">
        <f t="shared" si="348"/>
        <v>9212.7718367160323</v>
      </c>
      <c r="I11049" s="190"/>
      <c r="J11049" s="347">
        <v>6</v>
      </c>
    </row>
    <row r="11050" spans="1:10" ht="13.5" hidden="1" customHeight="1" thickBot="1">
      <c r="A11050" s="410"/>
      <c r="B11050" s="183">
        <v>232.07</v>
      </c>
      <c r="C11050" s="184">
        <v>7921.79</v>
      </c>
      <c r="D11050" s="346" t="s">
        <v>385</v>
      </c>
      <c r="E11050" s="346" t="s">
        <v>386</v>
      </c>
      <c r="F11050" s="346" t="s">
        <v>819</v>
      </c>
      <c r="G11050" s="342">
        <f t="shared" si="349"/>
        <v>440.60639574610042</v>
      </c>
      <c r="H11050" s="342">
        <f t="shared" si="348"/>
        <v>8362.3963957461001</v>
      </c>
      <c r="I11050" s="190"/>
      <c r="J11050" s="347">
        <v>6</v>
      </c>
    </row>
    <row r="11051" spans="1:10" ht="13.5" hidden="1" customHeight="1" thickBot="1">
      <c r="A11051" s="410"/>
      <c r="B11051" s="183">
        <v>255.67</v>
      </c>
      <c r="C11051" s="184">
        <v>8727.36</v>
      </c>
      <c r="D11051" s="346" t="s">
        <v>385</v>
      </c>
      <c r="E11051" s="346" t="s">
        <v>386</v>
      </c>
      <c r="F11051" s="346" t="s">
        <v>829</v>
      </c>
      <c r="G11051" s="342">
        <f t="shared" si="349"/>
        <v>485.41183671603102</v>
      </c>
      <c r="H11051" s="342">
        <f t="shared" si="348"/>
        <v>9212.7718367160323</v>
      </c>
      <c r="I11051" s="190"/>
      <c r="J11051" s="347">
        <v>6</v>
      </c>
    </row>
    <row r="11052" spans="1:10" ht="13.5" hidden="1" customHeight="1" thickBot="1">
      <c r="A11052" s="410"/>
      <c r="B11052" s="183">
        <v>239.67</v>
      </c>
      <c r="C11052" s="184">
        <v>8342.76</v>
      </c>
      <c r="D11052" s="346" t="s">
        <v>385</v>
      </c>
      <c r="E11052" s="346" t="s">
        <v>386</v>
      </c>
      <c r="F11052" s="346" t="s">
        <v>830</v>
      </c>
      <c r="G11052" s="342">
        <f t="shared" si="349"/>
        <v>464.02055774954101</v>
      </c>
      <c r="H11052" s="342">
        <f t="shared" si="348"/>
        <v>8806.7805577495419</v>
      </c>
      <c r="I11052" s="190"/>
      <c r="J11052" s="347">
        <v>6</v>
      </c>
    </row>
    <row r="11053" spans="1:10" ht="13.5" hidden="1" customHeight="1" thickBot="1">
      <c r="A11053" s="410"/>
      <c r="B11053" s="183">
        <v>190.07</v>
      </c>
      <c r="C11053" s="184">
        <v>5358.82</v>
      </c>
      <c r="D11053" s="346" t="s">
        <v>385</v>
      </c>
      <c r="E11053" s="346" t="s">
        <v>386</v>
      </c>
      <c r="F11053" s="346" t="s">
        <v>820</v>
      </c>
      <c r="G11053" s="342">
        <f t="shared" si="349"/>
        <v>298.05515743943198</v>
      </c>
      <c r="H11053" s="342">
        <f t="shared" si="348"/>
        <v>5656.8751574394319</v>
      </c>
      <c r="I11053" s="190"/>
      <c r="J11053" s="347">
        <v>6</v>
      </c>
    </row>
    <row r="11054" spans="1:10" ht="13.5" hidden="1" customHeight="1" thickBot="1">
      <c r="A11054" s="410"/>
      <c r="B11054" s="183">
        <v>239.67</v>
      </c>
      <c r="C11054" s="184">
        <v>8183.98</v>
      </c>
      <c r="D11054" s="346" t="s">
        <v>385</v>
      </c>
      <c r="E11054" s="346" t="s">
        <v>386</v>
      </c>
      <c r="F11054" s="346" t="s">
        <v>805</v>
      </c>
      <c r="G11054" s="342">
        <f t="shared" si="349"/>
        <v>455.18928558547634</v>
      </c>
      <c r="H11054" s="342">
        <f t="shared" si="348"/>
        <v>8639.1692855854762</v>
      </c>
      <c r="I11054" s="190"/>
      <c r="J11054" s="347">
        <v>6</v>
      </c>
    </row>
    <row r="11055" spans="1:10" ht="13.5" hidden="1" customHeight="1" thickBot="1">
      <c r="A11055" s="410"/>
      <c r="B11055" s="183">
        <v>255.67</v>
      </c>
      <c r="C11055" s="184">
        <v>8727.36</v>
      </c>
      <c r="D11055" s="346" t="s">
        <v>385</v>
      </c>
      <c r="E11055" s="346" t="s">
        <v>386</v>
      </c>
      <c r="F11055" s="346" t="s">
        <v>831</v>
      </c>
      <c r="G11055" s="342">
        <f t="shared" si="349"/>
        <v>485.41183671603102</v>
      </c>
      <c r="H11055" s="342">
        <f t="shared" si="348"/>
        <v>9212.7718367160323</v>
      </c>
      <c r="I11055" s="190"/>
      <c r="J11055" s="347">
        <v>6</v>
      </c>
    </row>
    <row r="11056" spans="1:10" ht="13.5" hidden="1" customHeight="1" thickBot="1">
      <c r="A11056" s="410"/>
      <c r="B11056" s="183">
        <v>91.01</v>
      </c>
      <c r="C11056" s="184">
        <v>4826.9399999999996</v>
      </c>
      <c r="D11056" s="346" t="s">
        <v>385</v>
      </c>
      <c r="E11056" s="346" t="s">
        <v>386</v>
      </c>
      <c r="F11056" s="346" t="s">
        <v>832</v>
      </c>
      <c r="G11056" s="342">
        <f t="shared" si="349"/>
        <v>268.47223113496847</v>
      </c>
      <c r="H11056" s="342">
        <f t="shared" si="348"/>
        <v>5095.4122311349684</v>
      </c>
      <c r="I11056" s="190"/>
      <c r="J11056" s="347">
        <v>6</v>
      </c>
    </row>
    <row r="11057" spans="1:10" ht="13.5" hidden="1" customHeight="1" thickBot="1">
      <c r="A11057" s="410"/>
      <c r="B11057" s="183">
        <v>81.81</v>
      </c>
      <c r="C11057" s="184">
        <v>4356.32</v>
      </c>
      <c r="D11057" s="346" t="s">
        <v>385</v>
      </c>
      <c r="E11057" s="346" t="s">
        <v>386</v>
      </c>
      <c r="F11057" s="346" t="s">
        <v>821</v>
      </c>
      <c r="G11057" s="342">
        <f t="shared" si="349"/>
        <v>242.29655846931715</v>
      </c>
      <c r="H11057" s="342">
        <f t="shared" si="348"/>
        <v>4598.6165584693172</v>
      </c>
      <c r="I11057" s="190"/>
      <c r="J11057" s="347">
        <v>6</v>
      </c>
    </row>
    <row r="11058" spans="1:10" ht="13.5" hidden="1" customHeight="1" thickBot="1">
      <c r="A11058" s="410"/>
      <c r="B11058" s="183">
        <v>91.01</v>
      </c>
      <c r="C11058" s="184">
        <v>4826.9399999999996</v>
      </c>
      <c r="D11058" s="346" t="s">
        <v>385</v>
      </c>
      <c r="E11058" s="346" t="s">
        <v>386</v>
      </c>
      <c r="F11058" s="346" t="s">
        <v>833</v>
      </c>
      <c r="G11058" s="342">
        <f t="shared" si="349"/>
        <v>268.47223113496847</v>
      </c>
      <c r="H11058" s="342">
        <f t="shared" si="348"/>
        <v>5095.4122311349684</v>
      </c>
      <c r="I11058" s="190"/>
      <c r="J11058" s="347">
        <v>6</v>
      </c>
    </row>
    <row r="11059" spans="1:10" ht="13.5" hidden="1" customHeight="1" thickBot="1">
      <c r="A11059" s="410"/>
      <c r="B11059" s="183">
        <v>87.01</v>
      </c>
      <c r="C11059" s="184">
        <v>4701.6000000000004</v>
      </c>
      <c r="D11059" s="346" t="s">
        <v>385</v>
      </c>
      <c r="E11059" s="346" t="s">
        <v>386</v>
      </c>
      <c r="F11059" s="346" t="s">
        <v>916</v>
      </c>
      <c r="G11059" s="342">
        <f t="shared" si="349"/>
        <v>261.50087672607657</v>
      </c>
      <c r="H11059" s="342">
        <f t="shared" si="348"/>
        <v>4963.1008767260773</v>
      </c>
      <c r="I11059" s="190"/>
      <c r="J11059" s="347">
        <v>6</v>
      </c>
    </row>
    <row r="11060" spans="1:10" ht="13.5" hidden="1" customHeight="1" thickBot="1">
      <c r="A11060" s="410"/>
      <c r="B11060" s="183">
        <v>87.01</v>
      </c>
      <c r="C11060" s="184">
        <v>4730.79</v>
      </c>
      <c r="D11060" s="346" t="s">
        <v>385</v>
      </c>
      <c r="E11060" s="346" t="s">
        <v>386</v>
      </c>
      <c r="F11060" s="346" t="s">
        <v>917</v>
      </c>
      <c r="G11060" s="342">
        <f t="shared" si="349"/>
        <v>263.12441139334601</v>
      </c>
      <c r="H11060" s="342">
        <f t="shared" si="348"/>
        <v>4993.9144113933462</v>
      </c>
      <c r="I11060" s="190"/>
      <c r="J11060" s="347">
        <v>6</v>
      </c>
    </row>
    <row r="11061" spans="1:10" ht="13.5" hidden="1" customHeight="1" thickBot="1">
      <c r="A11061" s="410"/>
      <c r="B11061" s="183">
        <v>87.81</v>
      </c>
      <c r="C11061" s="184">
        <v>4738.34</v>
      </c>
      <c r="D11061" s="346" t="s">
        <v>385</v>
      </c>
      <c r="E11061" s="346" t="s">
        <v>386</v>
      </c>
      <c r="F11061" s="346" t="s">
        <v>918</v>
      </c>
      <c r="G11061" s="342">
        <f t="shared" si="349"/>
        <v>263.54433899656232</v>
      </c>
      <c r="H11061" s="342">
        <f t="shared" si="348"/>
        <v>5001.8843389965623</v>
      </c>
      <c r="I11061" s="190"/>
      <c r="J11061" s="347">
        <v>6</v>
      </c>
    </row>
    <row r="11062" spans="1:10" ht="13.5" hidden="1" customHeight="1" thickBot="1">
      <c r="A11062" s="410"/>
      <c r="B11062" s="183">
        <v>68.209999999999994</v>
      </c>
      <c r="C11062" s="184">
        <v>3569.7</v>
      </c>
      <c r="D11062" s="346" t="s">
        <v>385</v>
      </c>
      <c r="E11062" s="346" t="s">
        <v>386</v>
      </c>
      <c r="F11062" s="346" t="s">
        <v>919</v>
      </c>
      <c r="G11062" s="342">
        <f t="shared" si="349"/>
        <v>198.54510797368454</v>
      </c>
      <c r="H11062" s="342">
        <f t="shared" si="348"/>
        <v>3768.2451079736843</v>
      </c>
      <c r="I11062" s="190"/>
      <c r="J11062" s="347">
        <v>6</v>
      </c>
    </row>
    <row r="11063" spans="1:10" ht="13.5" hidden="1" customHeight="1" thickBot="1">
      <c r="A11063" s="410"/>
      <c r="B11063" s="183">
        <v>90.21</v>
      </c>
      <c r="C11063" s="184">
        <v>4801.87</v>
      </c>
      <c r="D11063" s="346" t="s">
        <v>385</v>
      </c>
      <c r="E11063" s="346" t="s">
        <v>386</v>
      </c>
      <c r="F11063" s="346" t="s">
        <v>920</v>
      </c>
      <c r="G11063" s="342">
        <f t="shared" si="349"/>
        <v>267.07784901408991</v>
      </c>
      <c r="H11063" s="342">
        <f t="shared" si="348"/>
        <v>5068.94784901409</v>
      </c>
      <c r="I11063" s="190"/>
      <c r="J11063" s="347">
        <v>6</v>
      </c>
    </row>
    <row r="11064" spans="1:10" ht="13.5" hidden="1" customHeight="1" thickBot="1">
      <c r="A11064" s="410"/>
      <c r="B11064" s="183">
        <v>69.41</v>
      </c>
      <c r="C11064" s="184">
        <v>3725.19</v>
      </c>
      <c r="D11064" s="346" t="s">
        <v>385</v>
      </c>
      <c r="E11064" s="346" t="s">
        <v>386</v>
      </c>
      <c r="F11064" s="346" t="s">
        <v>858</v>
      </c>
      <c r="G11064" s="342">
        <f t="shared" si="349"/>
        <v>207.19339181793708</v>
      </c>
      <c r="H11064" s="342">
        <f t="shared" si="348"/>
        <v>3932.3833918179371</v>
      </c>
      <c r="I11064" s="190"/>
      <c r="J11064" s="347">
        <v>6</v>
      </c>
    </row>
    <row r="11065" spans="1:10" ht="13.5" hidden="1" customHeight="1" thickBot="1">
      <c r="A11065" s="410"/>
      <c r="B11065" s="183">
        <v>12</v>
      </c>
      <c r="C11065" s="184">
        <v>191.24</v>
      </c>
      <c r="D11065" s="346" t="s">
        <v>834</v>
      </c>
      <c r="E11065" s="346" t="s">
        <v>386</v>
      </c>
      <c r="F11065" s="346" t="s">
        <v>802</v>
      </c>
      <c r="G11065" s="342">
        <f t="shared" si="349"/>
        <v>10.636682760144392</v>
      </c>
      <c r="H11065" s="342">
        <f t="shared" si="348"/>
        <v>201.8766827601444</v>
      </c>
      <c r="I11065" s="190"/>
      <c r="J11065" s="347">
        <v>6</v>
      </c>
    </row>
    <row r="11066" spans="1:10" ht="13.5" hidden="1" customHeight="1" thickBot="1">
      <c r="A11066" s="410"/>
      <c r="B11066" s="183">
        <v>2</v>
      </c>
      <c r="C11066" s="184">
        <v>31.87</v>
      </c>
      <c r="D11066" s="346" t="s">
        <v>834</v>
      </c>
      <c r="E11066" s="346" t="s">
        <v>386</v>
      </c>
      <c r="F11066" s="346" t="s">
        <v>804</v>
      </c>
      <c r="G11066" s="342">
        <f t="shared" si="349"/>
        <v>1.7725950615237491</v>
      </c>
      <c r="H11066" s="342">
        <f t="shared" si="348"/>
        <v>33.64259506152375</v>
      </c>
      <c r="I11066" s="190"/>
      <c r="J11066" s="347">
        <v>6</v>
      </c>
    </row>
    <row r="11067" spans="1:10" ht="13.5" hidden="1" customHeight="1" thickBot="1">
      <c r="A11067" s="410"/>
      <c r="B11067" s="183">
        <v>16</v>
      </c>
      <c r="C11067" s="184">
        <v>384.6</v>
      </c>
      <c r="D11067" s="346" t="s">
        <v>834</v>
      </c>
      <c r="E11067" s="346" t="s">
        <v>386</v>
      </c>
      <c r="F11067" s="346" t="s">
        <v>830</v>
      </c>
      <c r="G11067" s="342">
        <f t="shared" si="349"/>
        <v>21.391278966489928</v>
      </c>
      <c r="H11067" s="342">
        <f t="shared" si="348"/>
        <v>405.99127896648997</v>
      </c>
      <c r="I11067" s="190"/>
      <c r="J11067" s="347">
        <v>6</v>
      </c>
    </row>
    <row r="11068" spans="1:10" ht="13.5" hidden="1" customHeight="1" thickBot="1">
      <c r="A11068" s="410"/>
      <c r="B11068" s="183">
        <v>3</v>
      </c>
      <c r="C11068" s="184">
        <v>47.81</v>
      </c>
      <c r="D11068" s="346" t="s">
        <v>834</v>
      </c>
      <c r="E11068" s="346" t="s">
        <v>386</v>
      </c>
      <c r="F11068" s="346" t="s">
        <v>881</v>
      </c>
      <c r="G11068" s="342">
        <f t="shared" si="349"/>
        <v>2.6591706900360981</v>
      </c>
      <c r="H11068" s="342">
        <f t="shared" si="348"/>
        <v>50.469170690036101</v>
      </c>
      <c r="I11068" s="190"/>
      <c r="J11068" s="347">
        <v>6</v>
      </c>
    </row>
    <row r="11069" spans="1:10" ht="13.5" hidden="1" customHeight="1" thickBot="1">
      <c r="A11069" s="410"/>
      <c r="B11069" s="183">
        <v>11</v>
      </c>
      <c r="C11069" s="184">
        <v>175.3</v>
      </c>
      <c r="D11069" s="346" t="s">
        <v>834</v>
      </c>
      <c r="E11069" s="346" t="s">
        <v>386</v>
      </c>
      <c r="F11069" s="346" t="s">
        <v>862</v>
      </c>
      <c r="G11069" s="342">
        <f t="shared" si="349"/>
        <v>9.7501071316320438</v>
      </c>
      <c r="H11069" s="342">
        <f t="shared" si="348"/>
        <v>185.05010713163205</v>
      </c>
      <c r="I11069" s="190"/>
      <c r="J11069" s="347">
        <v>6</v>
      </c>
    </row>
    <row r="11070" spans="1:10" ht="13.5" hidden="1" customHeight="1" thickBot="1">
      <c r="A11070" s="410"/>
      <c r="B11070" s="183">
        <v>0.8</v>
      </c>
      <c r="C11070" s="184">
        <v>25.07</v>
      </c>
      <c r="D11070" s="346" t="s">
        <v>834</v>
      </c>
      <c r="E11070" s="346" t="s">
        <v>386</v>
      </c>
      <c r="F11070" s="346" t="s">
        <v>821</v>
      </c>
      <c r="G11070" s="342">
        <f t="shared" si="349"/>
        <v>1.3943821208785814</v>
      </c>
      <c r="H11070" s="342">
        <f t="shared" si="348"/>
        <v>26.464382120878582</v>
      </c>
      <c r="I11070" s="190"/>
      <c r="J11070" s="347">
        <v>6</v>
      </c>
    </row>
    <row r="11071" spans="1:10" ht="13.5" hidden="1" customHeight="1" thickBot="1">
      <c r="A11071" s="410"/>
      <c r="B11071" s="183">
        <v>8</v>
      </c>
      <c r="C11071" s="184">
        <v>127.49</v>
      </c>
      <c r="D11071" s="346" t="s">
        <v>834</v>
      </c>
      <c r="E11071" s="346" t="s">
        <v>386</v>
      </c>
      <c r="F11071" s="346" t="s">
        <v>841</v>
      </c>
      <c r="G11071" s="342">
        <f t="shared" si="349"/>
        <v>7.0909364415959448</v>
      </c>
      <c r="H11071" s="342">
        <f t="shared" si="348"/>
        <v>134.58093644159595</v>
      </c>
      <c r="I11071" s="190"/>
      <c r="J11071" s="347">
        <v>6</v>
      </c>
    </row>
    <row r="11072" spans="1:10" ht="13.5" hidden="1" customHeight="1" thickBot="1">
      <c r="A11072" s="410"/>
      <c r="B11072" s="183">
        <v>1.6</v>
      </c>
      <c r="C11072" s="184">
        <v>50.14</v>
      </c>
      <c r="D11072" s="346" t="s">
        <v>834</v>
      </c>
      <c r="E11072" s="346" t="s">
        <v>386</v>
      </c>
      <c r="F11072" s="346" t="s">
        <v>916</v>
      </c>
      <c r="G11072" s="342">
        <f t="shared" si="349"/>
        <v>2.7887642417571628</v>
      </c>
      <c r="H11072" s="342">
        <f t="shared" si="348"/>
        <v>52.928764241757165</v>
      </c>
      <c r="I11072" s="190"/>
      <c r="J11072" s="347">
        <v>6</v>
      </c>
    </row>
    <row r="11073" spans="1:10" ht="13.5" hidden="1" customHeight="1" thickBot="1">
      <c r="A11073" s="410"/>
      <c r="B11073" s="183">
        <v>6.5</v>
      </c>
      <c r="C11073" s="184">
        <v>103.59</v>
      </c>
      <c r="D11073" s="346" t="s">
        <v>834</v>
      </c>
      <c r="E11073" s="346" t="s">
        <v>386</v>
      </c>
      <c r="F11073" s="346" t="s">
        <v>867</v>
      </c>
      <c r="G11073" s="342">
        <f t="shared" si="349"/>
        <v>5.7616291943283704</v>
      </c>
      <c r="H11073" s="342">
        <f t="shared" si="348"/>
        <v>109.35162919432837</v>
      </c>
      <c r="I11073" s="190"/>
      <c r="J11073" s="347">
        <v>6</v>
      </c>
    </row>
    <row r="11074" spans="1:10" ht="13.5" hidden="1" customHeight="1" thickBot="1">
      <c r="A11074" s="410"/>
      <c r="B11074" s="183">
        <v>6</v>
      </c>
      <c r="C11074" s="184">
        <v>366.14</v>
      </c>
      <c r="D11074" s="346" t="s">
        <v>834</v>
      </c>
      <c r="E11074" s="346" t="s">
        <v>386</v>
      </c>
      <c r="F11074" s="346" t="s">
        <v>919</v>
      </c>
      <c r="G11074" s="342">
        <f t="shared" si="349"/>
        <v>20.36454207173848</v>
      </c>
      <c r="H11074" s="342">
        <f t="shared" si="348"/>
        <v>386.50454207173846</v>
      </c>
      <c r="I11074" s="190"/>
      <c r="J11074" s="347">
        <v>6</v>
      </c>
    </row>
    <row r="11075" spans="1:10" ht="13.5" hidden="1" customHeight="1" thickBot="1">
      <c r="A11075" s="410"/>
      <c r="B11075" s="183">
        <v>0.8</v>
      </c>
      <c r="C11075" s="184">
        <v>25.07</v>
      </c>
      <c r="D11075" s="346" t="s">
        <v>834</v>
      </c>
      <c r="E11075" s="346" t="s">
        <v>386</v>
      </c>
      <c r="F11075" s="346" t="s">
        <v>920</v>
      </c>
      <c r="G11075" s="342">
        <f t="shared" si="349"/>
        <v>1.3943821208785814</v>
      </c>
      <c r="H11075" s="342">
        <f t="shared" si="348"/>
        <v>26.464382120878582</v>
      </c>
      <c r="I11075" s="190"/>
      <c r="J11075" s="347">
        <v>6</v>
      </c>
    </row>
    <row r="11076" spans="1:10" ht="13.5" hidden="1" customHeight="1" thickBot="1">
      <c r="A11076" s="410"/>
      <c r="B11076" s="183">
        <v>4</v>
      </c>
      <c r="C11076" s="184">
        <v>61.68</v>
      </c>
      <c r="D11076" s="346" t="s">
        <v>392</v>
      </c>
      <c r="E11076" s="346" t="s">
        <v>386</v>
      </c>
      <c r="F11076" s="346" t="s">
        <v>807</v>
      </c>
      <c r="G11076" s="342">
        <f t="shared" si="349"/>
        <v>3.4306138498520502</v>
      </c>
      <c r="H11076" s="342">
        <f t="shared" si="348"/>
        <v>65.110613849852044</v>
      </c>
      <c r="I11076" s="190"/>
      <c r="J11076" s="347">
        <v>6</v>
      </c>
    </row>
    <row r="11077" spans="1:10" ht="13.5" hidden="1" customHeight="1" thickBot="1">
      <c r="A11077" s="410"/>
      <c r="B11077" s="183">
        <v>8</v>
      </c>
      <c r="C11077" s="184">
        <v>123.36</v>
      </c>
      <c r="D11077" s="346" t="s">
        <v>392</v>
      </c>
      <c r="E11077" s="346" t="s">
        <v>386</v>
      </c>
      <c r="F11077" s="346" t="s">
        <v>837</v>
      </c>
      <c r="G11077" s="342">
        <f t="shared" si="349"/>
        <v>6.8612276997041004</v>
      </c>
      <c r="H11077" s="342">
        <f t="shared" si="348"/>
        <v>130.22122769970409</v>
      </c>
      <c r="I11077" s="190"/>
      <c r="J11077" s="347">
        <v>6</v>
      </c>
    </row>
    <row r="11078" spans="1:10" ht="13.5" hidden="1" customHeight="1" thickBot="1">
      <c r="A11078" s="410"/>
      <c r="B11078" s="183">
        <v>6</v>
      </c>
      <c r="C11078" s="184">
        <v>92.52</v>
      </c>
      <c r="D11078" s="346" t="s">
        <v>392</v>
      </c>
      <c r="E11078" s="346" t="s">
        <v>386</v>
      </c>
      <c r="F11078" s="346" t="s">
        <v>808</v>
      </c>
      <c r="G11078" s="342">
        <f t="shared" si="349"/>
        <v>5.1459207747780749</v>
      </c>
      <c r="H11078" s="342">
        <f t="shared" si="348"/>
        <v>97.665920774778073</v>
      </c>
      <c r="I11078" s="190"/>
      <c r="J11078" s="347">
        <v>6</v>
      </c>
    </row>
    <row r="11079" spans="1:10" ht="13.5" hidden="1" customHeight="1" thickBot="1">
      <c r="A11079" s="411"/>
      <c r="B11079" s="183">
        <v>0</v>
      </c>
      <c r="C11079" s="184">
        <v>75.19</v>
      </c>
      <c r="D11079" s="346" t="s">
        <v>393</v>
      </c>
      <c r="E11079" s="346" t="s">
        <v>386</v>
      </c>
      <c r="F11079" s="346" t="s">
        <v>859</v>
      </c>
      <c r="G11079" s="342">
        <f t="shared" si="349"/>
        <v>4.1820339716338468</v>
      </c>
      <c r="H11079" s="342">
        <f t="shared" si="348"/>
        <v>79.37203397163384</v>
      </c>
      <c r="I11079" s="190"/>
      <c r="J11079" s="347">
        <v>6</v>
      </c>
    </row>
    <row r="11080" spans="1:10" ht="13.5" thickBot="1">
      <c r="A11080" s="185" t="s">
        <v>618</v>
      </c>
      <c r="B11080" s="186">
        <v>6977.8</v>
      </c>
      <c r="C11080" s="187">
        <v>206143.97</v>
      </c>
      <c r="D11080" s="412"/>
      <c r="E11080" s="413"/>
      <c r="F11080" s="414"/>
      <c r="G11080" s="342">
        <f t="shared" si="349"/>
        <v>11465.634866171944</v>
      </c>
      <c r="H11080" s="342">
        <f t="shared" si="348"/>
        <v>217609.60486617195</v>
      </c>
      <c r="I11080" s="190">
        <f>+H11080</f>
        <v>217609.60486617195</v>
      </c>
      <c r="J11080" s="347">
        <v>6</v>
      </c>
    </row>
    <row r="11081" spans="1:10" ht="13.5" hidden="1" customHeight="1" thickBot="1">
      <c r="A11081" s="409" t="s">
        <v>619</v>
      </c>
      <c r="B11081" s="183">
        <v>16</v>
      </c>
      <c r="C11081" s="184">
        <v>698.71</v>
      </c>
      <c r="D11081" s="346" t="s">
        <v>389</v>
      </c>
      <c r="E11081" s="346" t="s">
        <v>386</v>
      </c>
      <c r="F11081" s="346" t="s">
        <v>805</v>
      </c>
      <c r="G11081" s="342">
        <f t="shared" si="349"/>
        <v>38.86193584679193</v>
      </c>
      <c r="H11081" s="342">
        <f t="shared" si="348"/>
        <v>737.57193584679192</v>
      </c>
      <c r="I11081" s="190"/>
      <c r="J11081" s="347">
        <v>6</v>
      </c>
    </row>
    <row r="11082" spans="1:10" ht="13.5" hidden="1" customHeight="1" thickBot="1">
      <c r="A11082" s="410"/>
      <c r="B11082" s="183">
        <v>32</v>
      </c>
      <c r="C11082" s="184">
        <v>615.14</v>
      </c>
      <c r="D11082" s="346" t="s">
        <v>391</v>
      </c>
      <c r="E11082" s="346" t="s">
        <v>386</v>
      </c>
      <c r="F11082" s="346" t="s">
        <v>807</v>
      </c>
      <c r="G11082" s="342">
        <f t="shared" si="349"/>
        <v>34.213810045363005</v>
      </c>
      <c r="H11082" s="342">
        <f t="shared" si="348"/>
        <v>649.35381004536293</v>
      </c>
      <c r="I11082" s="190"/>
      <c r="J11082" s="347">
        <v>6</v>
      </c>
    </row>
    <row r="11083" spans="1:10" ht="13.5" hidden="1" customHeight="1" thickBot="1">
      <c r="A11083" s="410"/>
      <c r="B11083" s="183">
        <v>31.2</v>
      </c>
      <c r="C11083" s="184">
        <v>1393.95</v>
      </c>
      <c r="D11083" s="346" t="s">
        <v>391</v>
      </c>
      <c r="E11083" s="346" t="s">
        <v>386</v>
      </c>
      <c r="F11083" s="346" t="s">
        <v>817</v>
      </c>
      <c r="G11083" s="342">
        <f t="shared" si="349"/>
        <v>77.530871854754636</v>
      </c>
      <c r="H11083" s="342">
        <f t="shared" ref="H11083:H11146" si="350">+G11083+C11083</f>
        <v>1471.4808718547547</v>
      </c>
      <c r="I11083" s="190"/>
      <c r="J11083" s="347">
        <v>6</v>
      </c>
    </row>
    <row r="11084" spans="1:10" ht="13.5" hidden="1" customHeight="1" thickBot="1">
      <c r="A11084" s="410"/>
      <c r="B11084" s="183">
        <v>16</v>
      </c>
      <c r="C11084" s="184">
        <v>307.57</v>
      </c>
      <c r="D11084" s="346" t="s">
        <v>391</v>
      </c>
      <c r="E11084" s="346" t="s">
        <v>386</v>
      </c>
      <c r="F11084" s="346" t="s">
        <v>837</v>
      </c>
      <c r="G11084" s="342">
        <f t="shared" si="349"/>
        <v>17.106905022681502</v>
      </c>
      <c r="H11084" s="342">
        <f t="shared" si="350"/>
        <v>324.67690502268147</v>
      </c>
      <c r="I11084" s="190"/>
      <c r="J11084" s="347">
        <v>6</v>
      </c>
    </row>
    <row r="11085" spans="1:10" ht="13.5" hidden="1" customHeight="1" thickBot="1">
      <c r="A11085" s="410"/>
      <c r="B11085" s="183">
        <v>31.2</v>
      </c>
      <c r="C11085" s="184">
        <v>1393.95</v>
      </c>
      <c r="D11085" s="346" t="s">
        <v>391</v>
      </c>
      <c r="E11085" s="346" t="s">
        <v>386</v>
      </c>
      <c r="F11085" s="346" t="s">
        <v>818</v>
      </c>
      <c r="G11085" s="342">
        <f t="shared" si="349"/>
        <v>77.530871854754636</v>
      </c>
      <c r="H11085" s="342">
        <f t="shared" si="350"/>
        <v>1471.4808718547547</v>
      </c>
      <c r="I11085" s="190"/>
      <c r="J11085" s="347">
        <v>6</v>
      </c>
    </row>
    <row r="11086" spans="1:10" ht="13.5" hidden="1" customHeight="1" thickBot="1">
      <c r="A11086" s="410"/>
      <c r="B11086" s="183">
        <v>16</v>
      </c>
      <c r="C11086" s="184">
        <v>307.57</v>
      </c>
      <c r="D11086" s="346" t="s">
        <v>391</v>
      </c>
      <c r="E11086" s="346" t="s">
        <v>386</v>
      </c>
      <c r="F11086" s="346" t="s">
        <v>835</v>
      </c>
      <c r="G11086" s="342">
        <f t="shared" si="349"/>
        <v>17.106905022681502</v>
      </c>
      <c r="H11086" s="342">
        <f t="shared" si="350"/>
        <v>324.67690502268147</v>
      </c>
      <c r="I11086" s="190"/>
      <c r="J11086" s="347">
        <v>6</v>
      </c>
    </row>
    <row r="11087" spans="1:10" ht="13.5" hidden="1" customHeight="1" thickBot="1">
      <c r="A11087" s="410"/>
      <c r="B11087" s="183">
        <v>31.2</v>
      </c>
      <c r="C11087" s="184">
        <v>1464.63</v>
      </c>
      <c r="D11087" s="346" t="s">
        <v>391</v>
      </c>
      <c r="E11087" s="346" t="s">
        <v>386</v>
      </c>
      <c r="F11087" s="346" t="s">
        <v>819</v>
      </c>
      <c r="G11087" s="342">
        <f t="shared" ref="G11087:G11150" si="351">+(C11087/$C$12584)*1312742.08</f>
        <v>81.462061655460587</v>
      </c>
      <c r="H11087" s="342">
        <f t="shared" si="350"/>
        <v>1546.0920616554606</v>
      </c>
      <c r="I11087" s="190"/>
      <c r="J11087" s="347">
        <v>6</v>
      </c>
    </row>
    <row r="11088" spans="1:10" ht="13.5" hidden="1" customHeight="1" thickBot="1">
      <c r="A11088" s="410"/>
      <c r="B11088" s="183">
        <v>16</v>
      </c>
      <c r="C11088" s="184">
        <v>313.38</v>
      </c>
      <c r="D11088" s="346" t="s">
        <v>391</v>
      </c>
      <c r="E11088" s="346" t="s">
        <v>386</v>
      </c>
      <c r="F11088" s="346" t="s">
        <v>845</v>
      </c>
      <c r="G11088" s="342">
        <f t="shared" si="351"/>
        <v>17.430054608732743</v>
      </c>
      <c r="H11088" s="342">
        <f t="shared" si="350"/>
        <v>330.81005460873274</v>
      </c>
      <c r="I11088" s="190"/>
      <c r="J11088" s="347">
        <v>6</v>
      </c>
    </row>
    <row r="11089" spans="1:10" ht="13.5" hidden="1" customHeight="1" thickBot="1">
      <c r="A11089" s="410"/>
      <c r="B11089" s="183">
        <v>31.2</v>
      </c>
      <c r="C11089" s="184">
        <v>1464.63</v>
      </c>
      <c r="D11089" s="346" t="s">
        <v>391</v>
      </c>
      <c r="E11089" s="346" t="s">
        <v>386</v>
      </c>
      <c r="F11089" s="346" t="s">
        <v>820</v>
      </c>
      <c r="G11089" s="342">
        <f t="shared" si="351"/>
        <v>81.462061655460587</v>
      </c>
      <c r="H11089" s="342">
        <f t="shared" si="350"/>
        <v>1546.0920616554606</v>
      </c>
      <c r="I11089" s="190"/>
      <c r="J11089" s="347">
        <v>6</v>
      </c>
    </row>
    <row r="11090" spans="1:10" ht="13.5" hidden="1" customHeight="1" thickBot="1">
      <c r="A11090" s="410"/>
      <c r="B11090" s="183">
        <v>16</v>
      </c>
      <c r="C11090" s="184">
        <v>313.38</v>
      </c>
      <c r="D11090" s="346" t="s">
        <v>391</v>
      </c>
      <c r="E11090" s="346" t="s">
        <v>386</v>
      </c>
      <c r="F11090" s="346" t="s">
        <v>881</v>
      </c>
      <c r="G11090" s="342">
        <f t="shared" si="351"/>
        <v>17.430054608732743</v>
      </c>
      <c r="H11090" s="342">
        <f t="shared" si="350"/>
        <v>330.81005460873274</v>
      </c>
      <c r="I11090" s="190"/>
      <c r="J11090" s="347">
        <v>6</v>
      </c>
    </row>
    <row r="11091" spans="1:10" ht="13.5" hidden="1" customHeight="1" thickBot="1">
      <c r="A11091" s="410"/>
      <c r="B11091" s="183">
        <v>16</v>
      </c>
      <c r="C11091" s="184">
        <v>313.38</v>
      </c>
      <c r="D11091" s="346" t="s">
        <v>391</v>
      </c>
      <c r="E11091" s="346" t="s">
        <v>386</v>
      </c>
      <c r="F11091" s="346" t="s">
        <v>863</v>
      </c>
      <c r="G11091" s="342">
        <f t="shared" si="351"/>
        <v>17.430054608732743</v>
      </c>
      <c r="H11091" s="342">
        <f t="shared" si="350"/>
        <v>330.81005460873274</v>
      </c>
      <c r="I11091" s="190"/>
      <c r="J11091" s="347">
        <v>6</v>
      </c>
    </row>
    <row r="11092" spans="1:10" ht="13.5" hidden="1" customHeight="1" thickBot="1">
      <c r="A11092" s="410"/>
      <c r="B11092" s="183">
        <v>30</v>
      </c>
      <c r="C11092" s="184">
        <v>1391.05</v>
      </c>
      <c r="D11092" s="346" t="s">
        <v>391</v>
      </c>
      <c r="E11092" s="346" t="s">
        <v>386</v>
      </c>
      <c r="F11092" s="346" t="s">
        <v>821</v>
      </c>
      <c r="G11092" s="342">
        <f t="shared" si="351"/>
        <v>77.369575159479481</v>
      </c>
      <c r="H11092" s="342">
        <f t="shared" si="350"/>
        <v>1468.4195751594793</v>
      </c>
      <c r="I11092" s="190"/>
      <c r="J11092" s="347">
        <v>6</v>
      </c>
    </row>
    <row r="11093" spans="1:10" ht="13.5" hidden="1" customHeight="1" thickBot="1">
      <c r="A11093" s="410"/>
      <c r="B11093" s="183">
        <v>60</v>
      </c>
      <c r="C11093" s="184">
        <v>2782.08</v>
      </c>
      <c r="D11093" s="346" t="s">
        <v>391</v>
      </c>
      <c r="E11093" s="346" t="s">
        <v>386</v>
      </c>
      <c r="F11093" s="346" t="s">
        <v>919</v>
      </c>
      <c r="G11093" s="342">
        <f t="shared" si="351"/>
        <v>154.73803792795707</v>
      </c>
      <c r="H11093" s="342">
        <f t="shared" si="350"/>
        <v>2936.818037927957</v>
      </c>
      <c r="I11093" s="190"/>
      <c r="J11093" s="347">
        <v>6</v>
      </c>
    </row>
    <row r="11094" spans="1:10" ht="13.5" hidden="1" customHeight="1" thickBot="1">
      <c r="A11094" s="410"/>
      <c r="B11094" s="183">
        <v>32</v>
      </c>
      <c r="C11094" s="184">
        <v>626.75</v>
      </c>
      <c r="D11094" s="346" t="s">
        <v>391</v>
      </c>
      <c r="E11094" s="346" t="s">
        <v>386</v>
      </c>
      <c r="F11094" s="346" t="s">
        <v>838</v>
      </c>
      <c r="G11094" s="342">
        <f t="shared" si="351"/>
        <v>34.859553021964537</v>
      </c>
      <c r="H11094" s="342">
        <f t="shared" si="350"/>
        <v>661.60955302196453</v>
      </c>
      <c r="I11094" s="190"/>
      <c r="J11094" s="347">
        <v>6</v>
      </c>
    </row>
    <row r="11095" spans="1:10" ht="13.5" hidden="1" customHeight="1" thickBot="1">
      <c r="A11095" s="410"/>
      <c r="B11095" s="183">
        <v>92</v>
      </c>
      <c r="C11095" s="184">
        <v>3408.83</v>
      </c>
      <c r="D11095" s="346" t="s">
        <v>391</v>
      </c>
      <c r="E11095" s="346" t="s">
        <v>386</v>
      </c>
      <c r="F11095" s="346" t="s">
        <v>858</v>
      </c>
      <c r="G11095" s="342">
        <f t="shared" si="351"/>
        <v>189.5975909499216</v>
      </c>
      <c r="H11095" s="342">
        <f t="shared" si="350"/>
        <v>3598.4275909499215</v>
      </c>
      <c r="I11095" s="190"/>
      <c r="J11095" s="347">
        <v>6</v>
      </c>
    </row>
    <row r="11096" spans="1:10" ht="13.5" hidden="1" customHeight="1" thickBot="1">
      <c r="A11096" s="410"/>
      <c r="B11096" s="183">
        <v>1</v>
      </c>
      <c r="C11096" s="184">
        <v>32.380000000000003</v>
      </c>
      <c r="D11096" s="346" t="s">
        <v>387</v>
      </c>
      <c r="E11096" s="346" t="s">
        <v>386</v>
      </c>
      <c r="F11096" s="346" t="s">
        <v>843</v>
      </c>
      <c r="G11096" s="342">
        <f t="shared" si="351"/>
        <v>1.8009610320721368</v>
      </c>
      <c r="H11096" s="342">
        <f t="shared" si="350"/>
        <v>34.18096103207214</v>
      </c>
      <c r="I11096" s="190"/>
      <c r="J11096" s="347">
        <v>6</v>
      </c>
    </row>
    <row r="11097" spans="1:10" ht="13.5" hidden="1" customHeight="1" thickBot="1">
      <c r="A11097" s="410"/>
      <c r="B11097" s="183">
        <v>96</v>
      </c>
      <c r="C11097" s="184">
        <v>1879.82</v>
      </c>
      <c r="D11097" s="346" t="s">
        <v>384</v>
      </c>
      <c r="E11097" s="346" t="s">
        <v>386</v>
      </c>
      <c r="F11097" s="346" t="s">
        <v>807</v>
      </c>
      <c r="G11097" s="342">
        <f t="shared" si="351"/>
        <v>104.5547426593528</v>
      </c>
      <c r="H11097" s="342">
        <f t="shared" si="350"/>
        <v>1984.3747426593527</v>
      </c>
      <c r="I11097" s="190"/>
      <c r="J11097" s="347">
        <v>6</v>
      </c>
    </row>
    <row r="11098" spans="1:10" ht="13.5" hidden="1" customHeight="1" thickBot="1">
      <c r="A11098" s="410"/>
      <c r="B11098" s="183">
        <v>128</v>
      </c>
      <c r="C11098" s="184">
        <v>2460.5700000000002</v>
      </c>
      <c r="D11098" s="346" t="s">
        <v>384</v>
      </c>
      <c r="E11098" s="346" t="s">
        <v>386</v>
      </c>
      <c r="F11098" s="346" t="s">
        <v>837</v>
      </c>
      <c r="G11098" s="342">
        <f t="shared" si="351"/>
        <v>136.85579637695298</v>
      </c>
      <c r="H11098" s="342">
        <f t="shared" si="350"/>
        <v>2597.4257963769533</v>
      </c>
      <c r="I11098" s="190"/>
      <c r="J11098" s="347">
        <v>6</v>
      </c>
    </row>
    <row r="11099" spans="1:10" ht="13.5" hidden="1" customHeight="1" thickBot="1">
      <c r="A11099" s="410"/>
      <c r="B11099" s="183">
        <v>128</v>
      </c>
      <c r="C11099" s="184">
        <v>2391.7800000000002</v>
      </c>
      <c r="D11099" s="346" t="s">
        <v>384</v>
      </c>
      <c r="E11099" s="346" t="s">
        <v>386</v>
      </c>
      <c r="F11099" s="346" t="s">
        <v>811</v>
      </c>
      <c r="G11099" s="342">
        <f t="shared" si="351"/>
        <v>133.02972752592635</v>
      </c>
      <c r="H11099" s="342">
        <f t="shared" si="350"/>
        <v>2524.8097275259265</v>
      </c>
      <c r="I11099" s="190"/>
      <c r="J11099" s="347">
        <v>6</v>
      </c>
    </row>
    <row r="11100" spans="1:10" ht="13.5" hidden="1" customHeight="1" thickBot="1">
      <c r="A11100" s="410"/>
      <c r="B11100" s="183">
        <v>160</v>
      </c>
      <c r="C11100" s="184">
        <v>3075.71</v>
      </c>
      <c r="D11100" s="346" t="s">
        <v>384</v>
      </c>
      <c r="E11100" s="346" t="s">
        <v>386</v>
      </c>
      <c r="F11100" s="346" t="s">
        <v>813</v>
      </c>
      <c r="G11100" s="342">
        <f t="shared" si="351"/>
        <v>171.06960642231596</v>
      </c>
      <c r="H11100" s="342">
        <f t="shared" si="350"/>
        <v>3246.7796064223162</v>
      </c>
      <c r="I11100" s="190"/>
      <c r="J11100" s="347">
        <v>6</v>
      </c>
    </row>
    <row r="11101" spans="1:10" ht="13.5" hidden="1" customHeight="1" thickBot="1">
      <c r="A11101" s="410"/>
      <c r="B11101" s="183">
        <v>155</v>
      </c>
      <c r="C11101" s="184">
        <v>2968.85</v>
      </c>
      <c r="D11101" s="346" t="s">
        <v>384</v>
      </c>
      <c r="E11101" s="346" t="s">
        <v>386</v>
      </c>
      <c r="F11101" s="346" t="s">
        <v>808</v>
      </c>
      <c r="G11101" s="342">
        <f t="shared" si="351"/>
        <v>165.12610129917735</v>
      </c>
      <c r="H11101" s="342">
        <f t="shared" si="350"/>
        <v>3133.9761012991771</v>
      </c>
      <c r="I11101" s="190"/>
      <c r="J11101" s="347">
        <v>6</v>
      </c>
    </row>
    <row r="11102" spans="1:10" ht="13.5" hidden="1" customHeight="1" thickBot="1">
      <c r="A11102" s="410"/>
      <c r="B11102" s="183">
        <v>160</v>
      </c>
      <c r="C11102" s="184">
        <v>3075.71</v>
      </c>
      <c r="D11102" s="346" t="s">
        <v>384</v>
      </c>
      <c r="E11102" s="346" t="s">
        <v>386</v>
      </c>
      <c r="F11102" s="346" t="s">
        <v>809</v>
      </c>
      <c r="G11102" s="342">
        <f t="shared" si="351"/>
        <v>171.06960642231596</v>
      </c>
      <c r="H11102" s="342">
        <f t="shared" si="350"/>
        <v>3246.7796064223162</v>
      </c>
      <c r="I11102" s="190"/>
      <c r="J11102" s="347">
        <v>6</v>
      </c>
    </row>
    <row r="11103" spans="1:10" ht="13.5" hidden="1" customHeight="1" thickBot="1">
      <c r="A11103" s="410"/>
      <c r="B11103" s="183">
        <v>143</v>
      </c>
      <c r="C11103" s="184">
        <v>2720.97</v>
      </c>
      <c r="D11103" s="346" t="s">
        <v>384</v>
      </c>
      <c r="E11103" s="346" t="s">
        <v>386</v>
      </c>
      <c r="F11103" s="346" t="s">
        <v>810</v>
      </c>
      <c r="G11103" s="342">
        <f t="shared" si="351"/>
        <v>151.33912722165908</v>
      </c>
      <c r="H11103" s="342">
        <f t="shared" si="350"/>
        <v>2872.3091272216589</v>
      </c>
      <c r="I11103" s="190"/>
      <c r="J11103" s="347">
        <v>6</v>
      </c>
    </row>
    <row r="11104" spans="1:10" ht="13.5" hidden="1" customHeight="1" thickBot="1">
      <c r="A11104" s="410"/>
      <c r="B11104" s="183">
        <v>136</v>
      </c>
      <c r="C11104" s="184">
        <v>2597.16</v>
      </c>
      <c r="D11104" s="346" t="s">
        <v>384</v>
      </c>
      <c r="E11104" s="346" t="s">
        <v>386</v>
      </c>
      <c r="F11104" s="346" t="s">
        <v>835</v>
      </c>
      <c r="G11104" s="342">
        <f t="shared" si="351"/>
        <v>144.45287072441229</v>
      </c>
      <c r="H11104" s="342">
        <f t="shared" si="350"/>
        <v>2741.612870724412</v>
      </c>
      <c r="I11104" s="190"/>
      <c r="J11104" s="347">
        <v>6</v>
      </c>
    </row>
    <row r="11105" spans="1:10" ht="13.5" hidden="1" customHeight="1" thickBot="1">
      <c r="A11105" s="410"/>
      <c r="B11105" s="183">
        <v>100</v>
      </c>
      <c r="C11105" s="184">
        <v>1854.6</v>
      </c>
      <c r="D11105" s="346" t="s">
        <v>384</v>
      </c>
      <c r="E11105" s="346" t="s">
        <v>386</v>
      </c>
      <c r="F11105" s="346" t="s">
        <v>802</v>
      </c>
      <c r="G11105" s="342">
        <f t="shared" si="351"/>
        <v>103.15201760595998</v>
      </c>
      <c r="H11105" s="342">
        <f t="shared" si="350"/>
        <v>1957.75201760596</v>
      </c>
      <c r="I11105" s="190"/>
      <c r="J11105" s="347">
        <v>6</v>
      </c>
    </row>
    <row r="11106" spans="1:10" ht="13.5" hidden="1" customHeight="1" thickBot="1">
      <c r="A11106" s="410"/>
      <c r="B11106" s="183">
        <v>157</v>
      </c>
      <c r="C11106" s="184">
        <v>3069.02</v>
      </c>
      <c r="D11106" s="346" t="s">
        <v>384</v>
      </c>
      <c r="E11106" s="346" t="s">
        <v>386</v>
      </c>
      <c r="F11106" s="346" t="s">
        <v>803</v>
      </c>
      <c r="G11106" s="342">
        <f t="shared" si="351"/>
        <v>170.69751163218126</v>
      </c>
      <c r="H11106" s="342">
        <f t="shared" si="350"/>
        <v>3239.7175116321814</v>
      </c>
      <c r="I11106" s="190"/>
      <c r="J11106" s="347">
        <v>6</v>
      </c>
    </row>
    <row r="11107" spans="1:10" ht="13.5" hidden="1" customHeight="1" thickBot="1">
      <c r="A11107" s="410"/>
      <c r="B11107" s="183">
        <v>200</v>
      </c>
      <c r="C11107" s="184">
        <v>3547.78</v>
      </c>
      <c r="D11107" s="346" t="s">
        <v>384</v>
      </c>
      <c r="E11107" s="346" t="s">
        <v>386</v>
      </c>
      <c r="F11107" s="346" t="s">
        <v>804</v>
      </c>
      <c r="G11107" s="342">
        <f t="shared" si="351"/>
        <v>197.32592743560485</v>
      </c>
      <c r="H11107" s="342">
        <f t="shared" si="350"/>
        <v>3745.1059274356048</v>
      </c>
      <c r="I11107" s="190"/>
      <c r="J11107" s="347">
        <v>6</v>
      </c>
    </row>
    <row r="11108" spans="1:10" ht="13.5" hidden="1" customHeight="1" thickBot="1">
      <c r="A11108" s="410"/>
      <c r="B11108" s="183">
        <v>208</v>
      </c>
      <c r="C11108" s="184">
        <v>3482.81</v>
      </c>
      <c r="D11108" s="346" t="s">
        <v>384</v>
      </c>
      <c r="E11108" s="346" t="s">
        <v>386</v>
      </c>
      <c r="F11108" s="346" t="s">
        <v>845</v>
      </c>
      <c r="G11108" s="342">
        <f t="shared" si="351"/>
        <v>193.71232526594065</v>
      </c>
      <c r="H11108" s="342">
        <f t="shared" si="350"/>
        <v>3676.5223252659407</v>
      </c>
      <c r="I11108" s="190"/>
      <c r="J11108" s="347">
        <v>6</v>
      </c>
    </row>
    <row r="11109" spans="1:10" ht="13.5" hidden="1" customHeight="1" thickBot="1">
      <c r="A11109" s="410"/>
      <c r="B11109" s="183">
        <v>236</v>
      </c>
      <c r="C11109" s="184">
        <v>3920.38</v>
      </c>
      <c r="D11109" s="346" t="s">
        <v>384</v>
      </c>
      <c r="E11109" s="346" t="s">
        <v>386</v>
      </c>
      <c r="F11109" s="346" t="s">
        <v>843</v>
      </c>
      <c r="G11109" s="342">
        <f t="shared" si="351"/>
        <v>218.04977180095625</v>
      </c>
      <c r="H11109" s="342">
        <f t="shared" si="350"/>
        <v>4138.4297718009566</v>
      </c>
      <c r="I11109" s="190"/>
      <c r="J11109" s="347">
        <v>6</v>
      </c>
    </row>
    <row r="11110" spans="1:10" ht="13.5" hidden="1" customHeight="1" thickBot="1">
      <c r="A11110" s="410"/>
      <c r="B11110" s="183">
        <v>152.5</v>
      </c>
      <c r="C11110" s="184">
        <v>2766.73</v>
      </c>
      <c r="D11110" s="346" t="s">
        <v>384</v>
      </c>
      <c r="E11110" s="346" t="s">
        <v>386</v>
      </c>
      <c r="F11110" s="346" t="s">
        <v>894</v>
      </c>
      <c r="G11110" s="342">
        <f t="shared" si="351"/>
        <v>153.8842778340007</v>
      </c>
      <c r="H11110" s="342">
        <f t="shared" si="350"/>
        <v>2920.6142778340009</v>
      </c>
      <c r="I11110" s="190"/>
      <c r="J11110" s="347">
        <v>6</v>
      </c>
    </row>
    <row r="11111" spans="1:10" ht="13.5" hidden="1" customHeight="1" thickBot="1">
      <c r="A11111" s="410"/>
      <c r="B11111" s="183">
        <v>200</v>
      </c>
      <c r="C11111" s="184">
        <v>3400.01</v>
      </c>
      <c r="D11111" s="346" t="s">
        <v>384</v>
      </c>
      <c r="E11111" s="346" t="s">
        <v>386</v>
      </c>
      <c r="F11111" s="346" t="s">
        <v>881</v>
      </c>
      <c r="G11111" s="342">
        <f t="shared" si="351"/>
        <v>189.10702651808478</v>
      </c>
      <c r="H11111" s="342">
        <f t="shared" si="350"/>
        <v>3589.1170265180849</v>
      </c>
      <c r="I11111" s="190"/>
      <c r="J11111" s="347">
        <v>6</v>
      </c>
    </row>
    <row r="11112" spans="1:10" ht="13.5" hidden="1" customHeight="1" thickBot="1">
      <c r="A11112" s="410"/>
      <c r="B11112" s="183">
        <v>224</v>
      </c>
      <c r="C11112" s="184">
        <v>3706.29</v>
      </c>
      <c r="D11112" s="346" t="s">
        <v>384</v>
      </c>
      <c r="E11112" s="346" t="s">
        <v>386</v>
      </c>
      <c r="F11112" s="346" t="s">
        <v>805</v>
      </c>
      <c r="G11112" s="342">
        <f t="shared" si="351"/>
        <v>206.14218232114388</v>
      </c>
      <c r="H11112" s="342">
        <f t="shared" si="350"/>
        <v>3912.432182321144</v>
      </c>
      <c r="I11112" s="190"/>
      <c r="J11112" s="347">
        <v>6</v>
      </c>
    </row>
    <row r="11113" spans="1:10" ht="13.5" hidden="1" customHeight="1" thickBot="1">
      <c r="A11113" s="410"/>
      <c r="B11113" s="183">
        <v>219.5</v>
      </c>
      <c r="C11113" s="184">
        <v>3749.6</v>
      </c>
      <c r="D11113" s="346" t="s">
        <v>384</v>
      </c>
      <c r="E11113" s="346" t="s">
        <v>386</v>
      </c>
      <c r="F11113" s="346" t="s">
        <v>862</v>
      </c>
      <c r="G11113" s="342">
        <f t="shared" si="351"/>
        <v>208.55106503575303</v>
      </c>
      <c r="H11113" s="342">
        <f t="shared" si="350"/>
        <v>3958.1510650357532</v>
      </c>
      <c r="I11113" s="190"/>
      <c r="J11113" s="347">
        <v>6</v>
      </c>
    </row>
    <row r="11114" spans="1:10" ht="13.5" hidden="1" customHeight="1" thickBot="1">
      <c r="A11114" s="410"/>
      <c r="B11114" s="183">
        <v>155</v>
      </c>
      <c r="C11114" s="184">
        <v>3025.85</v>
      </c>
      <c r="D11114" s="346" t="s">
        <v>384</v>
      </c>
      <c r="E11114" s="346" t="s">
        <v>386</v>
      </c>
      <c r="F11114" s="346" t="s">
        <v>816</v>
      </c>
      <c r="G11114" s="342">
        <f t="shared" si="351"/>
        <v>168.29641565458539</v>
      </c>
      <c r="H11114" s="342">
        <f t="shared" si="350"/>
        <v>3194.1464156545853</v>
      </c>
      <c r="I11114" s="190"/>
      <c r="J11114" s="347">
        <v>6</v>
      </c>
    </row>
    <row r="11115" spans="1:10" ht="13.5" hidden="1" customHeight="1" thickBot="1">
      <c r="A11115" s="410"/>
      <c r="B11115" s="183">
        <v>88</v>
      </c>
      <c r="C11115" s="184">
        <v>1611.56</v>
      </c>
      <c r="D11115" s="346" t="s">
        <v>384</v>
      </c>
      <c r="E11115" s="346" t="s">
        <v>386</v>
      </c>
      <c r="F11115" s="346" t="s">
        <v>863</v>
      </c>
      <c r="G11115" s="342">
        <f t="shared" si="351"/>
        <v>89.634242150900931</v>
      </c>
      <c r="H11115" s="342">
        <f t="shared" si="350"/>
        <v>1701.1942421509009</v>
      </c>
      <c r="I11115" s="190"/>
      <c r="J11115" s="347">
        <v>6</v>
      </c>
    </row>
    <row r="11116" spans="1:10" ht="13.5" hidden="1" customHeight="1" thickBot="1">
      <c r="A11116" s="410"/>
      <c r="B11116" s="183">
        <v>136</v>
      </c>
      <c r="C11116" s="184">
        <v>2615.6999999999998</v>
      </c>
      <c r="D11116" s="346" t="s">
        <v>384</v>
      </c>
      <c r="E11116" s="346" t="s">
        <v>386</v>
      </c>
      <c r="F11116" s="346" t="s">
        <v>864</v>
      </c>
      <c r="G11116" s="342">
        <f t="shared" si="351"/>
        <v>145.48405718317133</v>
      </c>
      <c r="H11116" s="342">
        <f t="shared" si="350"/>
        <v>2761.1840571831713</v>
      </c>
      <c r="I11116" s="190"/>
      <c r="J11116" s="347">
        <v>6</v>
      </c>
    </row>
    <row r="11117" spans="1:10" ht="13.5" hidden="1" customHeight="1" thickBot="1">
      <c r="A11117" s="410"/>
      <c r="B11117" s="183">
        <v>160</v>
      </c>
      <c r="C11117" s="184">
        <v>3133.78</v>
      </c>
      <c r="D11117" s="346" t="s">
        <v>384</v>
      </c>
      <c r="E11117" s="346" t="s">
        <v>386</v>
      </c>
      <c r="F11117" s="346" t="s">
        <v>841</v>
      </c>
      <c r="G11117" s="342">
        <f t="shared" si="351"/>
        <v>174.29943369632551</v>
      </c>
      <c r="H11117" s="342">
        <f t="shared" si="350"/>
        <v>3308.0794336963259</v>
      </c>
      <c r="I11117" s="190"/>
      <c r="J11117" s="347">
        <v>6</v>
      </c>
    </row>
    <row r="11118" spans="1:10" ht="13.5" hidden="1" customHeight="1" thickBot="1">
      <c r="A11118" s="410"/>
      <c r="B11118" s="183">
        <v>160</v>
      </c>
      <c r="C11118" s="184">
        <v>3133.78</v>
      </c>
      <c r="D11118" s="346" t="s">
        <v>384</v>
      </c>
      <c r="E11118" s="346" t="s">
        <v>386</v>
      </c>
      <c r="F11118" s="346" t="s">
        <v>856</v>
      </c>
      <c r="G11118" s="342">
        <f t="shared" si="351"/>
        <v>174.29943369632551</v>
      </c>
      <c r="H11118" s="342">
        <f t="shared" si="350"/>
        <v>3308.0794336963259</v>
      </c>
      <c r="I11118" s="190"/>
      <c r="J11118" s="347">
        <v>6</v>
      </c>
    </row>
    <row r="11119" spans="1:10" ht="13.5" hidden="1" customHeight="1" thickBot="1">
      <c r="A11119" s="410"/>
      <c r="B11119" s="183">
        <v>151.25</v>
      </c>
      <c r="C11119" s="184">
        <v>2955.9</v>
      </c>
      <c r="D11119" s="346" t="s">
        <v>384</v>
      </c>
      <c r="E11119" s="346" t="s">
        <v>386</v>
      </c>
      <c r="F11119" s="346" t="s">
        <v>867</v>
      </c>
      <c r="G11119" s="342">
        <f t="shared" si="351"/>
        <v>164.40582812544869</v>
      </c>
      <c r="H11119" s="342">
        <f t="shared" si="350"/>
        <v>3120.3058281254489</v>
      </c>
      <c r="I11119" s="190"/>
      <c r="J11119" s="347">
        <v>6</v>
      </c>
    </row>
    <row r="11120" spans="1:10" ht="13.5" hidden="1" customHeight="1" thickBot="1">
      <c r="A11120" s="410"/>
      <c r="B11120" s="183">
        <v>160</v>
      </c>
      <c r="C11120" s="184">
        <v>3133.78</v>
      </c>
      <c r="D11120" s="346" t="s">
        <v>384</v>
      </c>
      <c r="E11120" s="346" t="s">
        <v>386</v>
      </c>
      <c r="F11120" s="346" t="s">
        <v>868</v>
      </c>
      <c r="G11120" s="342">
        <f t="shared" si="351"/>
        <v>174.29943369632551</v>
      </c>
      <c r="H11120" s="342">
        <f t="shared" si="350"/>
        <v>3308.0794336963259</v>
      </c>
      <c r="I11120" s="190"/>
      <c r="J11120" s="347">
        <v>6</v>
      </c>
    </row>
    <row r="11121" spans="1:10" ht="13.5" hidden="1" customHeight="1" thickBot="1">
      <c r="A11121" s="410"/>
      <c r="B11121" s="183">
        <v>113</v>
      </c>
      <c r="C11121" s="184">
        <v>2243.2399999999998</v>
      </c>
      <c r="D11121" s="346" t="s">
        <v>384</v>
      </c>
      <c r="E11121" s="346" t="s">
        <v>386</v>
      </c>
      <c r="F11121" s="346" t="s">
        <v>838</v>
      </c>
      <c r="G11121" s="342">
        <f t="shared" si="351"/>
        <v>124.76799955483321</v>
      </c>
      <c r="H11121" s="342">
        <f t="shared" si="350"/>
        <v>2368.0079995548331</v>
      </c>
      <c r="I11121" s="190"/>
      <c r="J11121" s="347">
        <v>6</v>
      </c>
    </row>
    <row r="11122" spans="1:10" ht="13.5" hidden="1" customHeight="1" thickBot="1">
      <c r="A11122" s="410"/>
      <c r="B11122" s="183">
        <v>154</v>
      </c>
      <c r="C11122" s="184">
        <v>3004.26</v>
      </c>
      <c r="D11122" s="346" t="s">
        <v>384</v>
      </c>
      <c r="E11122" s="346" t="s">
        <v>386</v>
      </c>
      <c r="F11122" s="346" t="s">
        <v>872</v>
      </c>
      <c r="G11122" s="342">
        <f t="shared" si="351"/>
        <v>167.09558956803698</v>
      </c>
      <c r="H11122" s="342">
        <f t="shared" si="350"/>
        <v>3171.3555895680374</v>
      </c>
      <c r="I11122" s="190"/>
      <c r="J11122" s="347">
        <v>6</v>
      </c>
    </row>
    <row r="11123" spans="1:10" ht="13.5" hidden="1" customHeight="1" thickBot="1">
      <c r="A11123" s="410"/>
      <c r="B11123" s="183">
        <v>109</v>
      </c>
      <c r="C11123" s="184">
        <v>2140.89</v>
      </c>
      <c r="D11123" s="346" t="s">
        <v>384</v>
      </c>
      <c r="E11123" s="346" t="s">
        <v>386</v>
      </c>
      <c r="F11123" s="346" t="s">
        <v>858</v>
      </c>
      <c r="G11123" s="342">
        <f t="shared" si="351"/>
        <v>119.07533860262249</v>
      </c>
      <c r="H11123" s="342">
        <f t="shared" si="350"/>
        <v>2259.9653386026225</v>
      </c>
      <c r="I11123" s="190"/>
      <c r="J11123" s="347">
        <v>6</v>
      </c>
    </row>
    <row r="11124" spans="1:10" ht="13.5" hidden="1" customHeight="1" thickBot="1">
      <c r="A11124" s="410"/>
      <c r="B11124" s="183">
        <v>282.81</v>
      </c>
      <c r="C11124" s="184">
        <v>12754.12</v>
      </c>
      <c r="D11124" s="346" t="s">
        <v>385</v>
      </c>
      <c r="E11124" s="346" t="s">
        <v>386</v>
      </c>
      <c r="F11124" s="346" t="s">
        <v>817</v>
      </c>
      <c r="G11124" s="342">
        <f t="shared" si="351"/>
        <v>709.3784162560803</v>
      </c>
      <c r="H11124" s="342">
        <f t="shared" si="350"/>
        <v>13463.498416256081</v>
      </c>
      <c r="I11124" s="190"/>
      <c r="J11124" s="347">
        <v>6</v>
      </c>
    </row>
    <row r="11125" spans="1:10" ht="13.5" hidden="1" customHeight="1" thickBot="1">
      <c r="A11125" s="410"/>
      <c r="B11125" s="183">
        <v>330.01</v>
      </c>
      <c r="C11125" s="184">
        <v>14783.9</v>
      </c>
      <c r="D11125" s="346" t="s">
        <v>385</v>
      </c>
      <c r="E11125" s="346" t="s">
        <v>386</v>
      </c>
      <c r="F11125" s="346" t="s">
        <v>822</v>
      </c>
      <c r="G11125" s="342">
        <f t="shared" si="351"/>
        <v>822.27386664766095</v>
      </c>
      <c r="H11125" s="342">
        <f t="shared" si="350"/>
        <v>15606.173866647661</v>
      </c>
      <c r="I11125" s="190"/>
      <c r="J11125" s="347">
        <v>6</v>
      </c>
    </row>
    <row r="11126" spans="1:10" ht="13.5" hidden="1" customHeight="1" thickBot="1">
      <c r="A11126" s="410"/>
      <c r="B11126" s="183">
        <v>338.01</v>
      </c>
      <c r="C11126" s="184">
        <v>15101.82</v>
      </c>
      <c r="D11126" s="346" t="s">
        <v>385</v>
      </c>
      <c r="E11126" s="346" t="s">
        <v>386</v>
      </c>
      <c r="F11126" s="346" t="s">
        <v>823</v>
      </c>
      <c r="G11126" s="342">
        <f t="shared" si="351"/>
        <v>839.95643401382438</v>
      </c>
      <c r="H11126" s="342">
        <f t="shared" si="350"/>
        <v>15941.776434013824</v>
      </c>
      <c r="I11126" s="190"/>
      <c r="J11126" s="347">
        <v>6</v>
      </c>
    </row>
    <row r="11127" spans="1:10" ht="13.5" hidden="1" customHeight="1" thickBot="1">
      <c r="A11127" s="410"/>
      <c r="B11127" s="183">
        <v>330.01</v>
      </c>
      <c r="C11127" s="184">
        <v>14783.9</v>
      </c>
      <c r="D11127" s="346" t="s">
        <v>385</v>
      </c>
      <c r="E11127" s="346" t="s">
        <v>386</v>
      </c>
      <c r="F11127" s="346" t="s">
        <v>824</v>
      </c>
      <c r="G11127" s="342">
        <f t="shared" si="351"/>
        <v>822.27386664766095</v>
      </c>
      <c r="H11127" s="342">
        <f t="shared" si="350"/>
        <v>15606.173866647661</v>
      </c>
      <c r="I11127" s="190"/>
      <c r="J11127" s="347">
        <v>6</v>
      </c>
    </row>
    <row r="11128" spans="1:10" ht="13.5" hidden="1" customHeight="1" thickBot="1">
      <c r="A11128" s="410"/>
      <c r="B11128" s="183">
        <v>338.01</v>
      </c>
      <c r="C11128" s="184">
        <v>15101.82</v>
      </c>
      <c r="D11128" s="346" t="s">
        <v>385</v>
      </c>
      <c r="E11128" s="346" t="s">
        <v>386</v>
      </c>
      <c r="F11128" s="346" t="s">
        <v>825</v>
      </c>
      <c r="G11128" s="342">
        <f t="shared" si="351"/>
        <v>839.95643401382438</v>
      </c>
      <c r="H11128" s="342">
        <f t="shared" si="350"/>
        <v>15941.776434013824</v>
      </c>
      <c r="I11128" s="190"/>
      <c r="J11128" s="347">
        <v>6</v>
      </c>
    </row>
    <row r="11129" spans="1:10" ht="13.5" hidden="1" customHeight="1" thickBot="1">
      <c r="A11129" s="410"/>
      <c r="B11129" s="183">
        <v>268.41000000000003</v>
      </c>
      <c r="C11129" s="184">
        <v>12246.83</v>
      </c>
      <c r="D11129" s="346" t="s">
        <v>385</v>
      </c>
      <c r="E11129" s="346" t="s">
        <v>386</v>
      </c>
      <c r="F11129" s="346" t="s">
        <v>818</v>
      </c>
      <c r="G11129" s="342">
        <f t="shared" si="351"/>
        <v>681.16317468844977</v>
      </c>
      <c r="H11129" s="342">
        <f t="shared" si="350"/>
        <v>12927.99317468845</v>
      </c>
      <c r="I11129" s="190"/>
      <c r="J11129" s="347">
        <v>6</v>
      </c>
    </row>
    <row r="11130" spans="1:10" ht="13.5" hidden="1" customHeight="1" thickBot="1">
      <c r="A11130" s="410"/>
      <c r="B11130" s="183">
        <v>330.01</v>
      </c>
      <c r="C11130" s="184">
        <v>15518.03</v>
      </c>
      <c r="D11130" s="346" t="s">
        <v>385</v>
      </c>
      <c r="E11130" s="346" t="s">
        <v>386</v>
      </c>
      <c r="F11130" s="346" t="s">
        <v>826</v>
      </c>
      <c r="G11130" s="342">
        <f t="shared" si="351"/>
        <v>863.10584695881334</v>
      </c>
      <c r="H11130" s="342">
        <f t="shared" si="350"/>
        <v>16381.135846958814</v>
      </c>
      <c r="I11130" s="190"/>
      <c r="J11130" s="347">
        <v>6</v>
      </c>
    </row>
    <row r="11131" spans="1:10" ht="13.5" hidden="1" customHeight="1" thickBot="1">
      <c r="A11131" s="410"/>
      <c r="B11131" s="183">
        <v>330.01</v>
      </c>
      <c r="C11131" s="184">
        <v>15518.03</v>
      </c>
      <c r="D11131" s="346" t="s">
        <v>385</v>
      </c>
      <c r="E11131" s="346" t="s">
        <v>386</v>
      </c>
      <c r="F11131" s="346" t="s">
        <v>827</v>
      </c>
      <c r="G11131" s="342">
        <f t="shared" si="351"/>
        <v>863.10584695881334</v>
      </c>
      <c r="H11131" s="342">
        <f t="shared" si="350"/>
        <v>16381.135846958814</v>
      </c>
      <c r="I11131" s="190"/>
      <c r="J11131" s="347">
        <v>6</v>
      </c>
    </row>
    <row r="11132" spans="1:10" ht="13.5" hidden="1" customHeight="1" thickBot="1">
      <c r="A11132" s="410"/>
      <c r="B11132" s="183">
        <v>322.01</v>
      </c>
      <c r="C11132" s="184">
        <v>14886.27</v>
      </c>
      <c r="D11132" s="346" t="s">
        <v>385</v>
      </c>
      <c r="E11132" s="346" t="s">
        <v>386</v>
      </c>
      <c r="F11132" s="346" t="s">
        <v>828</v>
      </c>
      <c r="G11132" s="342">
        <f t="shared" si="351"/>
        <v>827.96763999087352</v>
      </c>
      <c r="H11132" s="342">
        <f t="shared" si="350"/>
        <v>15714.237639990874</v>
      </c>
      <c r="I11132" s="190"/>
      <c r="J11132" s="347">
        <v>6</v>
      </c>
    </row>
    <row r="11133" spans="1:10" ht="13.5" hidden="1" customHeight="1" thickBot="1">
      <c r="A11133" s="410"/>
      <c r="B11133" s="183">
        <v>266.81</v>
      </c>
      <c r="C11133" s="184">
        <v>12743.99</v>
      </c>
      <c r="D11133" s="346" t="s">
        <v>385</v>
      </c>
      <c r="E11133" s="346" t="s">
        <v>386</v>
      </c>
      <c r="F11133" s="346" t="s">
        <v>819</v>
      </c>
      <c r="G11133" s="342">
        <f t="shared" si="351"/>
        <v>708.81499021361913</v>
      </c>
      <c r="H11133" s="342">
        <f t="shared" si="350"/>
        <v>13452.804990213619</v>
      </c>
      <c r="I11133" s="190"/>
      <c r="J11133" s="347">
        <v>6</v>
      </c>
    </row>
    <row r="11134" spans="1:10" ht="13.5" hidden="1" customHeight="1" thickBot="1">
      <c r="A11134" s="410"/>
      <c r="B11134" s="183">
        <v>338.01</v>
      </c>
      <c r="C11134" s="184">
        <v>15867.38</v>
      </c>
      <c r="D11134" s="346" t="s">
        <v>385</v>
      </c>
      <c r="E11134" s="346" t="s">
        <v>386</v>
      </c>
      <c r="F11134" s="346" t="s">
        <v>829</v>
      </c>
      <c r="G11134" s="342">
        <f t="shared" si="351"/>
        <v>882.5365367844588</v>
      </c>
      <c r="H11134" s="342">
        <f t="shared" si="350"/>
        <v>16749.916536784458</v>
      </c>
      <c r="I11134" s="190"/>
      <c r="J11134" s="347">
        <v>6</v>
      </c>
    </row>
    <row r="11135" spans="1:10" ht="13.5" hidden="1" customHeight="1" thickBot="1">
      <c r="A11135" s="410"/>
      <c r="B11135" s="183">
        <v>330.81</v>
      </c>
      <c r="C11135" s="184">
        <v>15504.02</v>
      </c>
      <c r="D11135" s="346" t="s">
        <v>385</v>
      </c>
      <c r="E11135" s="346" t="s">
        <v>386</v>
      </c>
      <c r="F11135" s="346" t="s">
        <v>830</v>
      </c>
      <c r="G11135" s="342">
        <f t="shared" si="351"/>
        <v>862.32661706198417</v>
      </c>
      <c r="H11135" s="342">
        <f t="shared" si="350"/>
        <v>16366.346617061985</v>
      </c>
      <c r="I11135" s="190"/>
      <c r="J11135" s="347">
        <v>6</v>
      </c>
    </row>
    <row r="11136" spans="1:10" ht="13.5" hidden="1" customHeight="1" thickBot="1">
      <c r="A11136" s="410"/>
      <c r="B11136" s="183">
        <v>182.81</v>
      </c>
      <c r="C11136" s="184">
        <v>8319.49</v>
      </c>
      <c r="D11136" s="346" t="s">
        <v>385</v>
      </c>
      <c r="E11136" s="346" t="s">
        <v>386</v>
      </c>
      <c r="F11136" s="346" t="s">
        <v>820</v>
      </c>
      <c r="G11136" s="342">
        <f t="shared" si="351"/>
        <v>462.72629081883321</v>
      </c>
      <c r="H11136" s="342">
        <f t="shared" si="350"/>
        <v>8782.2162908188329</v>
      </c>
      <c r="I11136" s="190"/>
      <c r="J11136" s="347">
        <v>6</v>
      </c>
    </row>
    <row r="11137" spans="1:10" ht="13.5" hidden="1" customHeight="1" thickBot="1">
      <c r="A11137" s="410"/>
      <c r="B11137" s="183">
        <v>298.01</v>
      </c>
      <c r="C11137" s="184">
        <v>14120.62</v>
      </c>
      <c r="D11137" s="346" t="s">
        <v>385</v>
      </c>
      <c r="E11137" s="346" t="s">
        <v>386</v>
      </c>
      <c r="F11137" s="346" t="s">
        <v>805</v>
      </c>
      <c r="G11137" s="342">
        <f t="shared" si="351"/>
        <v>785.38253146073055</v>
      </c>
      <c r="H11137" s="342">
        <f t="shared" si="350"/>
        <v>14906.002531460732</v>
      </c>
      <c r="I11137" s="190"/>
      <c r="J11137" s="347">
        <v>6</v>
      </c>
    </row>
    <row r="11138" spans="1:10" ht="13.5" hidden="1" customHeight="1" thickBot="1">
      <c r="A11138" s="410"/>
      <c r="B11138" s="183">
        <v>314.01</v>
      </c>
      <c r="C11138" s="184">
        <v>14995.31</v>
      </c>
      <c r="D11138" s="346" t="s">
        <v>385</v>
      </c>
      <c r="E11138" s="346" t="s">
        <v>386</v>
      </c>
      <c r="F11138" s="346" t="s">
        <v>831</v>
      </c>
      <c r="G11138" s="342">
        <f t="shared" si="351"/>
        <v>834.032395733219</v>
      </c>
      <c r="H11138" s="342">
        <f t="shared" si="350"/>
        <v>15829.342395733218</v>
      </c>
      <c r="I11138" s="190"/>
      <c r="J11138" s="347">
        <v>6</v>
      </c>
    </row>
    <row r="11139" spans="1:10" ht="13.5" hidden="1" customHeight="1" thickBot="1">
      <c r="A11139" s="410"/>
      <c r="B11139" s="183">
        <v>325.01</v>
      </c>
      <c r="C11139" s="184">
        <v>15070.2</v>
      </c>
      <c r="D11139" s="346" t="s">
        <v>385</v>
      </c>
      <c r="E11139" s="346" t="s">
        <v>386</v>
      </c>
      <c r="F11139" s="346" t="s">
        <v>832</v>
      </c>
      <c r="G11139" s="342">
        <f t="shared" si="351"/>
        <v>838.1977438398244</v>
      </c>
      <c r="H11139" s="342">
        <f t="shared" si="350"/>
        <v>15908.397743839825</v>
      </c>
      <c r="I11139" s="190"/>
      <c r="J11139" s="347">
        <v>6</v>
      </c>
    </row>
    <row r="11140" spans="1:10" ht="13.5" hidden="1" customHeight="1" thickBot="1">
      <c r="A11140" s="410"/>
      <c r="B11140" s="183">
        <v>295.01</v>
      </c>
      <c r="C11140" s="184">
        <v>13679.16</v>
      </c>
      <c r="D11140" s="346" t="s">
        <v>385</v>
      </c>
      <c r="E11140" s="346" t="s">
        <v>386</v>
      </c>
      <c r="F11140" s="346" t="s">
        <v>821</v>
      </c>
      <c r="G11140" s="342">
        <f t="shared" si="351"/>
        <v>760.82872487584586</v>
      </c>
      <c r="H11140" s="342">
        <f t="shared" si="350"/>
        <v>14439.988724875846</v>
      </c>
      <c r="I11140" s="190"/>
      <c r="J11140" s="347">
        <v>6</v>
      </c>
    </row>
    <row r="11141" spans="1:10" ht="13.5" hidden="1" customHeight="1" thickBot="1">
      <c r="A11141" s="410"/>
      <c r="B11141" s="183">
        <v>317.01</v>
      </c>
      <c r="C11141" s="184">
        <v>14720.85</v>
      </c>
      <c r="D11141" s="346" t="s">
        <v>385</v>
      </c>
      <c r="E11141" s="346" t="s">
        <v>386</v>
      </c>
      <c r="F11141" s="346" t="s">
        <v>833</v>
      </c>
      <c r="G11141" s="342">
        <f t="shared" si="351"/>
        <v>818.76705401417894</v>
      </c>
      <c r="H11141" s="342">
        <f t="shared" si="350"/>
        <v>15539.617054014179</v>
      </c>
      <c r="I11141" s="190"/>
      <c r="J11141" s="347">
        <v>6</v>
      </c>
    </row>
    <row r="11142" spans="1:10" ht="13.5" hidden="1" customHeight="1" thickBot="1">
      <c r="A11142" s="410"/>
      <c r="B11142" s="183">
        <v>289.81</v>
      </c>
      <c r="C11142" s="184">
        <v>13052.96</v>
      </c>
      <c r="D11142" s="346" t="s">
        <v>385</v>
      </c>
      <c r="E11142" s="346" t="s">
        <v>386</v>
      </c>
      <c r="F11142" s="346" t="s">
        <v>916</v>
      </c>
      <c r="G11142" s="342">
        <f t="shared" si="351"/>
        <v>725.99976260643336</v>
      </c>
      <c r="H11142" s="342">
        <f t="shared" si="350"/>
        <v>13778.959762606433</v>
      </c>
      <c r="I11142" s="190"/>
      <c r="J11142" s="347">
        <v>6</v>
      </c>
    </row>
    <row r="11143" spans="1:10" ht="13.5" hidden="1" customHeight="1" thickBot="1">
      <c r="A11143" s="410"/>
      <c r="B11143" s="183">
        <v>309.01</v>
      </c>
      <c r="C11143" s="184">
        <v>14371.5</v>
      </c>
      <c r="D11143" s="346" t="s">
        <v>385</v>
      </c>
      <c r="E11143" s="346" t="s">
        <v>386</v>
      </c>
      <c r="F11143" s="346" t="s">
        <v>917</v>
      </c>
      <c r="G11143" s="342">
        <f t="shared" si="351"/>
        <v>799.33636418853337</v>
      </c>
      <c r="H11143" s="342">
        <f t="shared" si="350"/>
        <v>15170.836364188533</v>
      </c>
      <c r="I11143" s="190"/>
      <c r="J11143" s="347">
        <v>6</v>
      </c>
    </row>
    <row r="11144" spans="1:10" ht="13.5" hidden="1" customHeight="1" thickBot="1">
      <c r="A11144" s="410"/>
      <c r="B11144" s="183">
        <v>309.81</v>
      </c>
      <c r="C11144" s="184">
        <v>14445.48</v>
      </c>
      <c r="D11144" s="346" t="s">
        <v>385</v>
      </c>
      <c r="E11144" s="346" t="s">
        <v>386</v>
      </c>
      <c r="F11144" s="346" t="s">
        <v>918</v>
      </c>
      <c r="G11144" s="342">
        <f t="shared" si="351"/>
        <v>803.45109850455253</v>
      </c>
      <c r="H11144" s="342">
        <f t="shared" si="350"/>
        <v>15248.931098504552</v>
      </c>
      <c r="I11144" s="190"/>
      <c r="J11144" s="347">
        <v>6</v>
      </c>
    </row>
    <row r="11145" spans="1:10" ht="13.5" hidden="1" customHeight="1" thickBot="1">
      <c r="A11145" s="410"/>
      <c r="B11145" s="183">
        <v>241.01</v>
      </c>
      <c r="C11145" s="184">
        <v>11240.05</v>
      </c>
      <c r="D11145" s="346" t="s">
        <v>385</v>
      </c>
      <c r="E11145" s="346" t="s">
        <v>386</v>
      </c>
      <c r="F11145" s="346" t="s">
        <v>919</v>
      </c>
      <c r="G11145" s="342">
        <f t="shared" si="351"/>
        <v>625.16652404392892</v>
      </c>
      <c r="H11145" s="342">
        <f t="shared" si="350"/>
        <v>11865.216524043928</v>
      </c>
      <c r="I11145" s="190"/>
      <c r="J11145" s="347">
        <v>6</v>
      </c>
    </row>
    <row r="11146" spans="1:10" ht="13.5" hidden="1" customHeight="1" thickBot="1">
      <c r="A11146" s="410"/>
      <c r="B11146" s="183">
        <v>309.81</v>
      </c>
      <c r="C11146" s="184">
        <v>14445.48</v>
      </c>
      <c r="D11146" s="346" t="s">
        <v>385</v>
      </c>
      <c r="E11146" s="346" t="s">
        <v>386</v>
      </c>
      <c r="F11146" s="346" t="s">
        <v>920</v>
      </c>
      <c r="G11146" s="342">
        <f t="shared" si="351"/>
        <v>803.45109850455253</v>
      </c>
      <c r="H11146" s="342">
        <f t="shared" si="350"/>
        <v>15248.931098504552</v>
      </c>
      <c r="I11146" s="190"/>
      <c r="J11146" s="347">
        <v>6</v>
      </c>
    </row>
    <row r="11147" spans="1:10" ht="13.5" hidden="1" customHeight="1" thickBot="1">
      <c r="A11147" s="410"/>
      <c r="B11147" s="183">
        <v>242.61</v>
      </c>
      <c r="C11147" s="184">
        <v>11212.04</v>
      </c>
      <c r="D11147" s="346" t="s">
        <v>385</v>
      </c>
      <c r="E11147" s="346" t="s">
        <v>386</v>
      </c>
      <c r="F11147" s="346" t="s">
        <v>858</v>
      </c>
      <c r="G11147" s="342">
        <f t="shared" si="351"/>
        <v>623.60862044577152</v>
      </c>
      <c r="H11147" s="342">
        <f t="shared" ref="H11147:H11210" si="352">+G11147+C11147</f>
        <v>11835.648620445772</v>
      </c>
      <c r="I11147" s="190"/>
      <c r="J11147" s="347">
        <v>6</v>
      </c>
    </row>
    <row r="11148" spans="1:10" ht="13.5" hidden="1" customHeight="1" thickBot="1">
      <c r="A11148" s="410"/>
      <c r="B11148" s="183">
        <v>12.75</v>
      </c>
      <c r="C11148" s="184">
        <v>272.5</v>
      </c>
      <c r="D11148" s="346" t="s">
        <v>834</v>
      </c>
      <c r="E11148" s="346" t="s">
        <v>386</v>
      </c>
      <c r="F11148" s="346" t="s">
        <v>810</v>
      </c>
      <c r="G11148" s="342">
        <f t="shared" si="351"/>
        <v>15.156327400854146</v>
      </c>
      <c r="H11148" s="342">
        <f t="shared" si="352"/>
        <v>287.65632740085414</v>
      </c>
      <c r="I11148" s="190"/>
      <c r="J11148" s="347">
        <v>6</v>
      </c>
    </row>
    <row r="11149" spans="1:10" ht="13.5" hidden="1" customHeight="1" thickBot="1">
      <c r="A11149" s="410"/>
      <c r="B11149" s="183">
        <v>2</v>
      </c>
      <c r="C11149" s="184">
        <v>42.75</v>
      </c>
      <c r="D11149" s="346" t="s">
        <v>834</v>
      </c>
      <c r="E11149" s="346" t="s">
        <v>386</v>
      </c>
      <c r="F11149" s="346" t="s">
        <v>835</v>
      </c>
      <c r="G11149" s="342">
        <f t="shared" si="351"/>
        <v>2.3777357665560173</v>
      </c>
      <c r="H11149" s="342">
        <f t="shared" si="352"/>
        <v>45.127735766556015</v>
      </c>
      <c r="I11149" s="190"/>
      <c r="J11149" s="347">
        <v>6</v>
      </c>
    </row>
    <row r="11150" spans="1:10" ht="13.5" hidden="1" customHeight="1" thickBot="1">
      <c r="A11150" s="410"/>
      <c r="B11150" s="183">
        <v>4</v>
      </c>
      <c r="C11150" s="184">
        <v>70.34</v>
      </c>
      <c r="D11150" s="346" t="s">
        <v>834</v>
      </c>
      <c r="E11150" s="346" t="s">
        <v>386</v>
      </c>
      <c r="F11150" s="346" t="s">
        <v>802</v>
      </c>
      <c r="G11150" s="342">
        <f t="shared" si="351"/>
        <v>3.9122791536736905</v>
      </c>
      <c r="H11150" s="342">
        <f t="shared" si="352"/>
        <v>74.252279153673697</v>
      </c>
      <c r="I11150" s="190"/>
      <c r="J11150" s="347">
        <v>6</v>
      </c>
    </row>
    <row r="11151" spans="1:10" ht="13.5" hidden="1" customHeight="1" thickBot="1">
      <c r="A11151" s="410"/>
      <c r="B11151" s="183">
        <v>3</v>
      </c>
      <c r="C11151" s="184">
        <v>64.760000000000005</v>
      </c>
      <c r="D11151" s="346" t="s">
        <v>834</v>
      </c>
      <c r="E11151" s="346" t="s">
        <v>386</v>
      </c>
      <c r="F11151" s="346" t="s">
        <v>803</v>
      </c>
      <c r="G11151" s="342">
        <f t="shared" ref="G11151:G11214" si="353">+(C11151/$C$12584)*1312742.08</f>
        <v>3.6019220641442735</v>
      </c>
      <c r="H11151" s="342">
        <f t="shared" si="352"/>
        <v>68.361922064144281</v>
      </c>
      <c r="I11151" s="190"/>
      <c r="J11151" s="347">
        <v>6</v>
      </c>
    </row>
    <row r="11152" spans="1:10" ht="13.5" hidden="1" customHeight="1" thickBot="1">
      <c r="A11152" s="410"/>
      <c r="B11152" s="183">
        <v>26</v>
      </c>
      <c r="C11152" s="184">
        <v>1135.4000000000001</v>
      </c>
      <c r="D11152" s="346" t="s">
        <v>834</v>
      </c>
      <c r="E11152" s="346" t="s">
        <v>386</v>
      </c>
      <c r="F11152" s="346" t="s">
        <v>820</v>
      </c>
      <c r="G11152" s="342">
        <f t="shared" si="353"/>
        <v>63.150437177724029</v>
      </c>
      <c r="H11152" s="342">
        <f t="shared" si="352"/>
        <v>1198.5504371777242</v>
      </c>
      <c r="I11152" s="190"/>
      <c r="J11152" s="347">
        <v>6</v>
      </c>
    </row>
    <row r="11153" spans="1:10" ht="13.5" hidden="1" customHeight="1" thickBot="1">
      <c r="A11153" s="410"/>
      <c r="B11153" s="183">
        <v>8</v>
      </c>
      <c r="C11153" s="184">
        <v>172.69</v>
      </c>
      <c r="D11153" s="346" t="s">
        <v>834</v>
      </c>
      <c r="E11153" s="346" t="s">
        <v>386</v>
      </c>
      <c r="F11153" s="346" t="s">
        <v>805</v>
      </c>
      <c r="G11153" s="342">
        <f t="shared" si="353"/>
        <v>9.6049401058844133</v>
      </c>
      <c r="H11153" s="342">
        <f t="shared" si="352"/>
        <v>182.29494010588442</v>
      </c>
      <c r="I11153" s="190"/>
      <c r="J11153" s="347">
        <v>6</v>
      </c>
    </row>
    <row r="11154" spans="1:10" ht="13.5" hidden="1" customHeight="1" thickBot="1">
      <c r="A11154" s="410"/>
      <c r="B11154" s="183">
        <v>5</v>
      </c>
      <c r="C11154" s="184">
        <v>107.93</v>
      </c>
      <c r="D11154" s="346" t="s">
        <v>834</v>
      </c>
      <c r="E11154" s="346" t="s">
        <v>386</v>
      </c>
      <c r="F11154" s="346" t="s">
        <v>816</v>
      </c>
      <c r="G11154" s="342">
        <f t="shared" si="353"/>
        <v>6.0030180417401402</v>
      </c>
      <c r="H11154" s="342">
        <f t="shared" si="352"/>
        <v>113.93301804174014</v>
      </c>
      <c r="I11154" s="190"/>
      <c r="J11154" s="347">
        <v>6</v>
      </c>
    </row>
    <row r="11155" spans="1:10" ht="13.5" hidden="1" customHeight="1" thickBot="1">
      <c r="A11155" s="410"/>
      <c r="B11155" s="183">
        <v>6.25</v>
      </c>
      <c r="C11155" s="184">
        <v>134.91999999999999</v>
      </c>
      <c r="D11155" s="346" t="s">
        <v>834</v>
      </c>
      <c r="E11155" s="346" t="s">
        <v>386</v>
      </c>
      <c r="F11155" s="346" t="s">
        <v>864</v>
      </c>
      <c r="G11155" s="342">
        <f t="shared" si="353"/>
        <v>7.504189698800884</v>
      </c>
      <c r="H11155" s="342">
        <f t="shared" si="352"/>
        <v>142.42418969880086</v>
      </c>
      <c r="I11155" s="190"/>
      <c r="J11155" s="347">
        <v>6</v>
      </c>
    </row>
    <row r="11156" spans="1:10" ht="13.5" hidden="1" customHeight="1" thickBot="1">
      <c r="A11156" s="410"/>
      <c r="B11156" s="183">
        <v>8</v>
      </c>
      <c r="C11156" s="184">
        <v>349.35</v>
      </c>
      <c r="D11156" s="346" t="s">
        <v>834</v>
      </c>
      <c r="E11156" s="346" t="s">
        <v>386</v>
      </c>
      <c r="F11156" s="346" t="s">
        <v>916</v>
      </c>
      <c r="G11156" s="342">
        <f t="shared" si="353"/>
        <v>19.430689825645491</v>
      </c>
      <c r="H11156" s="342">
        <f t="shared" si="352"/>
        <v>368.78068982564554</v>
      </c>
      <c r="I11156" s="190"/>
      <c r="J11156" s="347">
        <v>6</v>
      </c>
    </row>
    <row r="11157" spans="1:10" ht="13.5" hidden="1" customHeight="1" thickBot="1">
      <c r="A11157" s="410"/>
      <c r="B11157" s="183">
        <v>5.5</v>
      </c>
      <c r="C11157" s="184">
        <v>118.73</v>
      </c>
      <c r="D11157" s="346" t="s">
        <v>834</v>
      </c>
      <c r="E11157" s="346" t="s">
        <v>386</v>
      </c>
      <c r="F11157" s="346" t="s">
        <v>867</v>
      </c>
      <c r="G11157" s="342">
        <f t="shared" si="353"/>
        <v>6.6037091827648169</v>
      </c>
      <c r="H11157" s="342">
        <f t="shared" si="352"/>
        <v>125.33370918276482</v>
      </c>
      <c r="I11157" s="190"/>
      <c r="J11157" s="347">
        <v>6</v>
      </c>
    </row>
    <row r="11158" spans="1:10" ht="13.5" hidden="1" customHeight="1" thickBot="1">
      <c r="A11158" s="410"/>
      <c r="B11158" s="183">
        <v>15</v>
      </c>
      <c r="C11158" s="184">
        <v>263.79000000000002</v>
      </c>
      <c r="D11158" s="346" t="s">
        <v>834</v>
      </c>
      <c r="E11158" s="346" t="s">
        <v>386</v>
      </c>
      <c r="F11158" s="346" t="s">
        <v>838</v>
      </c>
      <c r="G11158" s="342">
        <f t="shared" si="353"/>
        <v>14.671881119527763</v>
      </c>
      <c r="H11158" s="342">
        <f t="shared" si="352"/>
        <v>278.46188111952779</v>
      </c>
      <c r="I11158" s="190"/>
      <c r="J11158" s="347">
        <v>6</v>
      </c>
    </row>
    <row r="11159" spans="1:10" ht="13.5" hidden="1" customHeight="1" thickBot="1">
      <c r="A11159" s="410"/>
      <c r="B11159" s="183">
        <v>8</v>
      </c>
      <c r="C11159" s="184">
        <v>261.36</v>
      </c>
      <c r="D11159" s="346" t="s">
        <v>834</v>
      </c>
      <c r="E11159" s="346" t="s">
        <v>386</v>
      </c>
      <c r="F11159" s="346" t="s">
        <v>920</v>
      </c>
      <c r="G11159" s="342">
        <f t="shared" si="353"/>
        <v>14.536725612797211</v>
      </c>
      <c r="H11159" s="342">
        <f t="shared" si="352"/>
        <v>275.89672561279724</v>
      </c>
      <c r="I11159" s="190"/>
      <c r="J11159" s="347">
        <v>6</v>
      </c>
    </row>
    <row r="11160" spans="1:10" ht="13.5" hidden="1" customHeight="1" thickBot="1">
      <c r="A11160" s="410"/>
      <c r="B11160" s="183">
        <v>-15</v>
      </c>
      <c r="C11160" s="184">
        <v>-263.79000000000002</v>
      </c>
      <c r="D11160" s="346" t="s">
        <v>834</v>
      </c>
      <c r="E11160" s="346" t="s">
        <v>386</v>
      </c>
      <c r="F11160" s="346" t="s">
        <v>872</v>
      </c>
      <c r="G11160" s="342">
        <f t="shared" si="353"/>
        <v>-14.671881119527763</v>
      </c>
      <c r="H11160" s="342">
        <f t="shared" si="352"/>
        <v>-278.46188111952779</v>
      </c>
      <c r="I11160" s="190"/>
      <c r="J11160" s="347">
        <v>6</v>
      </c>
    </row>
    <row r="11161" spans="1:10" ht="13.5" hidden="1" customHeight="1" thickBot="1">
      <c r="A11161" s="410"/>
      <c r="B11161" s="183">
        <v>7.25</v>
      </c>
      <c r="C11161" s="184">
        <v>156.5</v>
      </c>
      <c r="D11161" s="346" t="s">
        <v>834</v>
      </c>
      <c r="E11161" s="346" t="s">
        <v>386</v>
      </c>
      <c r="F11161" s="346" t="s">
        <v>858</v>
      </c>
      <c r="G11161" s="342">
        <f t="shared" si="353"/>
        <v>8.7044595898483443</v>
      </c>
      <c r="H11161" s="342">
        <f t="shared" si="352"/>
        <v>165.20445958984834</v>
      </c>
      <c r="I11161" s="190"/>
      <c r="J11161" s="347">
        <v>6</v>
      </c>
    </row>
    <row r="11162" spans="1:10" ht="13.5" hidden="1" customHeight="1" thickBot="1">
      <c r="A11162" s="410"/>
      <c r="B11162" s="183">
        <v>8</v>
      </c>
      <c r="C11162" s="184">
        <v>170.98</v>
      </c>
      <c r="D11162" s="346" t="s">
        <v>392</v>
      </c>
      <c r="E11162" s="346" t="s">
        <v>386</v>
      </c>
      <c r="F11162" s="346" t="s">
        <v>811</v>
      </c>
      <c r="G11162" s="342">
        <f t="shared" si="353"/>
        <v>9.5098306752221706</v>
      </c>
      <c r="H11162" s="342">
        <f t="shared" si="352"/>
        <v>180.48983067522215</v>
      </c>
      <c r="I11162" s="190"/>
      <c r="J11162" s="347">
        <v>6</v>
      </c>
    </row>
    <row r="11163" spans="1:10" ht="13.5" hidden="1" customHeight="1" thickBot="1">
      <c r="A11163" s="410"/>
      <c r="B11163" s="183">
        <v>8</v>
      </c>
      <c r="C11163" s="184">
        <v>317.91000000000003</v>
      </c>
      <c r="D11163" s="346" t="s">
        <v>392</v>
      </c>
      <c r="E11163" s="346" t="s">
        <v>386</v>
      </c>
      <c r="F11163" s="346" t="s">
        <v>822</v>
      </c>
      <c r="G11163" s="342">
        <f t="shared" si="353"/>
        <v>17.682011170662538</v>
      </c>
      <c r="H11163" s="342">
        <f t="shared" si="352"/>
        <v>335.59201117066254</v>
      </c>
      <c r="I11163" s="190"/>
      <c r="J11163" s="347">
        <v>6</v>
      </c>
    </row>
    <row r="11164" spans="1:10" ht="13.5" hidden="1" customHeight="1" thickBot="1">
      <c r="A11164" s="410"/>
      <c r="B11164" s="183">
        <v>5</v>
      </c>
      <c r="C11164" s="184">
        <v>106.86</v>
      </c>
      <c r="D11164" s="346" t="s">
        <v>392</v>
      </c>
      <c r="E11164" s="346" t="s">
        <v>386</v>
      </c>
      <c r="F11164" s="346" t="s">
        <v>808</v>
      </c>
      <c r="G11164" s="342">
        <f t="shared" si="353"/>
        <v>5.9435051231386193</v>
      </c>
      <c r="H11164" s="342">
        <f t="shared" si="352"/>
        <v>112.80350512313862</v>
      </c>
      <c r="I11164" s="190"/>
      <c r="J11164" s="347">
        <v>6</v>
      </c>
    </row>
    <row r="11165" spans="1:10" ht="13.5" hidden="1" customHeight="1" thickBot="1">
      <c r="A11165" s="410"/>
      <c r="B11165" s="183">
        <v>2.25</v>
      </c>
      <c r="C11165" s="184">
        <v>48.09</v>
      </c>
      <c r="D11165" s="346" t="s">
        <v>392</v>
      </c>
      <c r="E11165" s="346" t="s">
        <v>386</v>
      </c>
      <c r="F11165" s="346" t="s">
        <v>810</v>
      </c>
      <c r="G11165" s="342">
        <f t="shared" si="353"/>
        <v>2.6747441640626639</v>
      </c>
      <c r="H11165" s="342">
        <f t="shared" si="352"/>
        <v>50.76474416406267</v>
      </c>
      <c r="I11165" s="190"/>
      <c r="J11165" s="347">
        <v>6</v>
      </c>
    </row>
    <row r="11166" spans="1:10" ht="13.5" hidden="1" customHeight="1" thickBot="1">
      <c r="A11166" s="410"/>
      <c r="B11166" s="183">
        <v>6</v>
      </c>
      <c r="C11166" s="184">
        <v>128.24</v>
      </c>
      <c r="D11166" s="346" t="s">
        <v>392</v>
      </c>
      <c r="E11166" s="346" t="s">
        <v>386</v>
      </c>
      <c r="F11166" s="346" t="s">
        <v>835</v>
      </c>
      <c r="G11166" s="342">
        <f t="shared" si="353"/>
        <v>7.1326511041671035</v>
      </c>
      <c r="H11166" s="342">
        <f t="shared" si="352"/>
        <v>135.37265110416712</v>
      </c>
      <c r="I11166" s="190"/>
      <c r="J11166" s="347">
        <v>6</v>
      </c>
    </row>
    <row r="11167" spans="1:10" ht="13.5" hidden="1" customHeight="1" thickBot="1">
      <c r="A11167" s="410"/>
      <c r="B11167" s="183">
        <v>38</v>
      </c>
      <c r="C11167" s="184">
        <v>1659.43</v>
      </c>
      <c r="D11167" s="346" t="s">
        <v>392</v>
      </c>
      <c r="E11167" s="346" t="s">
        <v>386</v>
      </c>
      <c r="F11167" s="346" t="s">
        <v>820</v>
      </c>
      <c r="G11167" s="342">
        <f t="shared" si="353"/>
        <v>92.296750013942741</v>
      </c>
      <c r="H11167" s="342">
        <f t="shared" si="352"/>
        <v>1751.7267500139428</v>
      </c>
      <c r="I11167" s="190"/>
      <c r="J11167" s="347">
        <v>6</v>
      </c>
    </row>
    <row r="11168" spans="1:10" ht="13.5" hidden="1" customHeight="1" thickBot="1">
      <c r="A11168" s="410"/>
      <c r="B11168" s="183">
        <v>17.75</v>
      </c>
      <c r="C11168" s="184">
        <v>383.16</v>
      </c>
      <c r="D11168" s="346" t="s">
        <v>392</v>
      </c>
      <c r="E11168" s="346" t="s">
        <v>386</v>
      </c>
      <c r="F11168" s="346" t="s">
        <v>864</v>
      </c>
      <c r="G11168" s="342">
        <f t="shared" si="353"/>
        <v>21.311186814353299</v>
      </c>
      <c r="H11168" s="342">
        <f t="shared" si="352"/>
        <v>404.4711868143533</v>
      </c>
      <c r="I11168" s="190"/>
      <c r="J11168" s="347">
        <v>6</v>
      </c>
    </row>
    <row r="11169" spans="1:10" ht="13.5" hidden="1" customHeight="1" thickBot="1">
      <c r="A11169" s="410"/>
      <c r="B11169" s="183">
        <v>0.5</v>
      </c>
      <c r="C11169" s="184">
        <v>10.79</v>
      </c>
      <c r="D11169" s="346" t="s">
        <v>392</v>
      </c>
      <c r="E11169" s="346" t="s">
        <v>386</v>
      </c>
      <c r="F11169" s="346" t="s">
        <v>867</v>
      </c>
      <c r="G11169" s="342">
        <f t="shared" si="353"/>
        <v>0.60013494552372926</v>
      </c>
      <c r="H11169" s="342">
        <f t="shared" si="352"/>
        <v>11.390134945523728</v>
      </c>
      <c r="I11169" s="190"/>
      <c r="J11169" s="347">
        <v>6</v>
      </c>
    </row>
    <row r="11170" spans="1:10" ht="13.5" hidden="1" customHeight="1" thickBot="1">
      <c r="A11170" s="410"/>
      <c r="B11170" s="183">
        <v>0.75</v>
      </c>
      <c r="C11170" s="184">
        <v>16.190000000000001</v>
      </c>
      <c r="D11170" s="346" t="s">
        <v>392</v>
      </c>
      <c r="E11170" s="346" t="s">
        <v>386</v>
      </c>
      <c r="F11170" s="346" t="s">
        <v>858</v>
      </c>
      <c r="G11170" s="342">
        <f t="shared" si="353"/>
        <v>0.90048051603606838</v>
      </c>
      <c r="H11170" s="342">
        <f t="shared" si="352"/>
        <v>17.09048051603607</v>
      </c>
      <c r="I11170" s="190"/>
      <c r="J11170" s="347">
        <v>6</v>
      </c>
    </row>
    <row r="11171" spans="1:10" ht="13.5" hidden="1" customHeight="1" thickBot="1">
      <c r="A11171" s="411"/>
      <c r="B11171" s="183">
        <v>0</v>
      </c>
      <c r="C11171" s="184">
        <v>1433.14</v>
      </c>
      <c r="D11171" s="346" t="s">
        <v>393</v>
      </c>
      <c r="E11171" s="346" t="s">
        <v>386</v>
      </c>
      <c r="F11171" s="346" t="s">
        <v>859</v>
      </c>
      <c r="G11171" s="342">
        <f t="shared" si="353"/>
        <v>79.710602022972893</v>
      </c>
      <c r="H11171" s="342">
        <f t="shared" si="352"/>
        <v>1512.8506020229729</v>
      </c>
      <c r="I11171" s="190"/>
      <c r="J11171" s="347">
        <v>6</v>
      </c>
    </row>
    <row r="11172" spans="1:10" ht="13.5" thickBot="1">
      <c r="A11172" s="185" t="s">
        <v>619</v>
      </c>
      <c r="B11172" s="186">
        <v>12077.89</v>
      </c>
      <c r="C11172" s="187">
        <v>436139.18</v>
      </c>
      <c r="D11172" s="412"/>
      <c r="E11172" s="413"/>
      <c r="F11172" s="414"/>
      <c r="G11172" s="342">
        <f t="shared" si="353"/>
        <v>24257.864970348837</v>
      </c>
      <c r="H11172" s="342">
        <f t="shared" si="352"/>
        <v>460397.04497034883</v>
      </c>
      <c r="I11172" s="190">
        <f>+H11172</f>
        <v>460397.04497034883</v>
      </c>
      <c r="J11172" s="347">
        <v>6</v>
      </c>
    </row>
    <row r="11173" spans="1:10" ht="13.5" hidden="1" customHeight="1" thickBot="1">
      <c r="A11173" s="409" t="s">
        <v>620</v>
      </c>
      <c r="B11173" s="183">
        <v>14.4</v>
      </c>
      <c r="C11173" s="184">
        <v>614.04999999999995</v>
      </c>
      <c r="D11173" s="346" t="s">
        <v>389</v>
      </c>
      <c r="E11173" s="346" t="s">
        <v>386</v>
      </c>
      <c r="F11173" s="346" t="s">
        <v>830</v>
      </c>
      <c r="G11173" s="342">
        <f t="shared" si="353"/>
        <v>34.153184735759588</v>
      </c>
      <c r="H11173" s="342">
        <f t="shared" si="352"/>
        <v>648.20318473575958</v>
      </c>
      <c r="I11173" s="190"/>
      <c r="J11173" s="347">
        <v>6</v>
      </c>
    </row>
    <row r="11174" spans="1:10" ht="13.5" hidden="1" customHeight="1" thickBot="1">
      <c r="A11174" s="410"/>
      <c r="B11174" s="183">
        <v>14.4</v>
      </c>
      <c r="C11174" s="184">
        <v>614.04999999999995</v>
      </c>
      <c r="D11174" s="346" t="s">
        <v>389</v>
      </c>
      <c r="E11174" s="346" t="s">
        <v>386</v>
      </c>
      <c r="F11174" s="346" t="s">
        <v>832</v>
      </c>
      <c r="G11174" s="342">
        <f t="shared" si="353"/>
        <v>34.153184735759588</v>
      </c>
      <c r="H11174" s="342">
        <f t="shared" si="352"/>
        <v>648.20318473575958</v>
      </c>
      <c r="I11174" s="190"/>
      <c r="J11174" s="347">
        <v>6</v>
      </c>
    </row>
    <row r="11175" spans="1:10" ht="13.5" hidden="1" customHeight="1" thickBot="1">
      <c r="A11175" s="410"/>
      <c r="B11175" s="183">
        <v>14.4</v>
      </c>
      <c r="C11175" s="184">
        <v>218.73</v>
      </c>
      <c r="D11175" s="346" t="s">
        <v>391</v>
      </c>
      <c r="E11175" s="346" t="s">
        <v>386</v>
      </c>
      <c r="F11175" s="346" t="s">
        <v>807</v>
      </c>
      <c r="G11175" s="342">
        <f t="shared" si="353"/>
        <v>12.165664192252576</v>
      </c>
      <c r="H11175" s="342">
        <f t="shared" si="352"/>
        <v>230.89566419225255</v>
      </c>
      <c r="I11175" s="190"/>
      <c r="J11175" s="347">
        <v>6</v>
      </c>
    </row>
    <row r="11176" spans="1:10" ht="13.5" hidden="1" customHeight="1" thickBot="1">
      <c r="A11176" s="410"/>
      <c r="B11176" s="183">
        <v>14.4</v>
      </c>
      <c r="C11176" s="184">
        <v>475.63</v>
      </c>
      <c r="D11176" s="346" t="s">
        <v>391</v>
      </c>
      <c r="E11176" s="346" t="s">
        <v>386</v>
      </c>
      <c r="F11176" s="346" t="s">
        <v>817</v>
      </c>
      <c r="G11176" s="342">
        <f t="shared" si="353"/>
        <v>26.45432661162663</v>
      </c>
      <c r="H11176" s="342">
        <f t="shared" si="352"/>
        <v>502.08432661162664</v>
      </c>
      <c r="I11176" s="190"/>
      <c r="J11176" s="347">
        <v>6</v>
      </c>
    </row>
    <row r="11177" spans="1:10" ht="13.5" hidden="1" customHeight="1" thickBot="1">
      <c r="A11177" s="410"/>
      <c r="B11177" s="183">
        <v>7.2</v>
      </c>
      <c r="C11177" s="184">
        <v>109.37</v>
      </c>
      <c r="D11177" s="346" t="s">
        <v>391</v>
      </c>
      <c r="E11177" s="346" t="s">
        <v>386</v>
      </c>
      <c r="F11177" s="346" t="s">
        <v>837</v>
      </c>
      <c r="G11177" s="342">
        <f t="shared" si="353"/>
        <v>6.0831101938767631</v>
      </c>
      <c r="H11177" s="342">
        <f t="shared" si="352"/>
        <v>115.45311019387677</v>
      </c>
      <c r="I11177" s="190"/>
      <c r="J11177" s="347">
        <v>6</v>
      </c>
    </row>
    <row r="11178" spans="1:10" ht="13.5" hidden="1" customHeight="1" thickBot="1">
      <c r="A11178" s="410"/>
      <c r="B11178" s="183">
        <v>14.4</v>
      </c>
      <c r="C11178" s="184">
        <v>475.63</v>
      </c>
      <c r="D11178" s="346" t="s">
        <v>391</v>
      </c>
      <c r="E11178" s="346" t="s">
        <v>386</v>
      </c>
      <c r="F11178" s="346" t="s">
        <v>818</v>
      </c>
      <c r="G11178" s="342">
        <f t="shared" si="353"/>
        <v>26.45432661162663</v>
      </c>
      <c r="H11178" s="342">
        <f t="shared" si="352"/>
        <v>502.08432661162664</v>
      </c>
      <c r="I11178" s="190"/>
      <c r="J11178" s="347">
        <v>6</v>
      </c>
    </row>
    <row r="11179" spans="1:10" ht="13.5" hidden="1" customHeight="1" thickBot="1">
      <c r="A11179" s="410"/>
      <c r="B11179" s="183">
        <v>7.2</v>
      </c>
      <c r="C11179" s="184">
        <v>109.37</v>
      </c>
      <c r="D11179" s="346" t="s">
        <v>391</v>
      </c>
      <c r="E11179" s="346" t="s">
        <v>386</v>
      </c>
      <c r="F11179" s="346" t="s">
        <v>835</v>
      </c>
      <c r="G11179" s="342">
        <f t="shared" si="353"/>
        <v>6.0831101938767631</v>
      </c>
      <c r="H11179" s="342">
        <f t="shared" si="352"/>
        <v>115.45311019387677</v>
      </c>
      <c r="I11179" s="190"/>
      <c r="J11179" s="347">
        <v>6</v>
      </c>
    </row>
    <row r="11180" spans="1:10" ht="13.5" hidden="1" customHeight="1" thickBot="1">
      <c r="A11180" s="410"/>
      <c r="B11180" s="183">
        <v>14.4</v>
      </c>
      <c r="C11180" s="184">
        <v>506.75</v>
      </c>
      <c r="D11180" s="346" t="s">
        <v>391</v>
      </c>
      <c r="E11180" s="346" t="s">
        <v>386</v>
      </c>
      <c r="F11180" s="346" t="s">
        <v>819</v>
      </c>
      <c r="G11180" s="342">
        <f t="shared" si="353"/>
        <v>28.185207010579223</v>
      </c>
      <c r="H11180" s="342">
        <f t="shared" si="352"/>
        <v>534.93520701057923</v>
      </c>
      <c r="I11180" s="190"/>
      <c r="J11180" s="347">
        <v>6</v>
      </c>
    </row>
    <row r="11181" spans="1:10" ht="13.5" hidden="1" customHeight="1" thickBot="1">
      <c r="A11181" s="410"/>
      <c r="B11181" s="183">
        <v>7.2</v>
      </c>
      <c r="C11181" s="184">
        <v>112.84</v>
      </c>
      <c r="D11181" s="346" t="s">
        <v>391</v>
      </c>
      <c r="E11181" s="346" t="s">
        <v>386</v>
      </c>
      <c r="F11181" s="346" t="s">
        <v>845</v>
      </c>
      <c r="G11181" s="342">
        <f t="shared" si="353"/>
        <v>6.2761100327059882</v>
      </c>
      <c r="H11181" s="342">
        <f t="shared" si="352"/>
        <v>119.11611003270599</v>
      </c>
      <c r="I11181" s="190"/>
      <c r="J11181" s="347">
        <v>6</v>
      </c>
    </row>
    <row r="11182" spans="1:10" ht="13.5" hidden="1" customHeight="1" thickBot="1">
      <c r="A11182" s="410"/>
      <c r="B11182" s="183">
        <v>14.4</v>
      </c>
      <c r="C11182" s="184">
        <v>506.75</v>
      </c>
      <c r="D11182" s="346" t="s">
        <v>391</v>
      </c>
      <c r="E11182" s="346" t="s">
        <v>386</v>
      </c>
      <c r="F11182" s="346" t="s">
        <v>820</v>
      </c>
      <c r="G11182" s="342">
        <f t="shared" si="353"/>
        <v>28.185207010579223</v>
      </c>
      <c r="H11182" s="342">
        <f t="shared" si="352"/>
        <v>534.93520701057923</v>
      </c>
      <c r="I11182" s="190"/>
      <c r="J11182" s="347">
        <v>6</v>
      </c>
    </row>
    <row r="11183" spans="1:10" ht="13.5" hidden="1" customHeight="1" thickBot="1">
      <c r="A11183" s="410"/>
      <c r="B11183" s="183">
        <v>7.2</v>
      </c>
      <c r="C11183" s="184">
        <v>112.84</v>
      </c>
      <c r="D11183" s="346" t="s">
        <v>391</v>
      </c>
      <c r="E11183" s="346" t="s">
        <v>386</v>
      </c>
      <c r="F11183" s="346" t="s">
        <v>881</v>
      </c>
      <c r="G11183" s="342">
        <f t="shared" si="353"/>
        <v>6.2761100327059882</v>
      </c>
      <c r="H11183" s="342">
        <f t="shared" si="352"/>
        <v>119.11611003270599</v>
      </c>
      <c r="I11183" s="190"/>
      <c r="J11183" s="347">
        <v>6</v>
      </c>
    </row>
    <row r="11184" spans="1:10" ht="13.5" hidden="1" customHeight="1" thickBot="1">
      <c r="A11184" s="410"/>
      <c r="B11184" s="183">
        <v>7.2</v>
      </c>
      <c r="C11184" s="184">
        <v>112.84</v>
      </c>
      <c r="D11184" s="346" t="s">
        <v>391</v>
      </c>
      <c r="E11184" s="346" t="s">
        <v>386</v>
      </c>
      <c r="F11184" s="346" t="s">
        <v>863</v>
      </c>
      <c r="G11184" s="342">
        <f t="shared" si="353"/>
        <v>6.2761100327059882</v>
      </c>
      <c r="H11184" s="342">
        <f t="shared" si="352"/>
        <v>119.11611003270599</v>
      </c>
      <c r="I11184" s="190"/>
      <c r="J11184" s="347">
        <v>6</v>
      </c>
    </row>
    <row r="11185" spans="1:10" ht="13.5" hidden="1" customHeight="1" thickBot="1">
      <c r="A11185" s="410"/>
      <c r="B11185" s="183">
        <v>14.4</v>
      </c>
      <c r="C11185" s="184">
        <v>506.75</v>
      </c>
      <c r="D11185" s="346" t="s">
        <v>391</v>
      </c>
      <c r="E11185" s="346" t="s">
        <v>386</v>
      </c>
      <c r="F11185" s="346" t="s">
        <v>821</v>
      </c>
      <c r="G11185" s="342">
        <f t="shared" si="353"/>
        <v>28.185207010579223</v>
      </c>
      <c r="H11185" s="342">
        <f t="shared" si="352"/>
        <v>534.93520701057923</v>
      </c>
      <c r="I11185" s="190"/>
      <c r="J11185" s="347">
        <v>6</v>
      </c>
    </row>
    <row r="11186" spans="1:10" ht="13.5" hidden="1" customHeight="1" thickBot="1">
      <c r="A11186" s="410"/>
      <c r="B11186" s="183">
        <v>28.8</v>
      </c>
      <c r="C11186" s="184">
        <v>1041.19</v>
      </c>
      <c r="D11186" s="346" t="s">
        <v>391</v>
      </c>
      <c r="E11186" s="346" t="s">
        <v>386</v>
      </c>
      <c r="F11186" s="346" t="s">
        <v>919</v>
      </c>
      <c r="G11186" s="342">
        <f t="shared" si="353"/>
        <v>57.910519363285609</v>
      </c>
      <c r="H11186" s="342">
        <f t="shared" si="352"/>
        <v>1099.1005193632857</v>
      </c>
      <c r="I11186" s="190"/>
      <c r="J11186" s="347">
        <v>6</v>
      </c>
    </row>
    <row r="11187" spans="1:10" ht="13.5" hidden="1" customHeight="1" thickBot="1">
      <c r="A11187" s="410"/>
      <c r="B11187" s="183">
        <v>14.4</v>
      </c>
      <c r="C11187" s="184">
        <v>225.69</v>
      </c>
      <c r="D11187" s="346" t="s">
        <v>391</v>
      </c>
      <c r="E11187" s="346" t="s">
        <v>386</v>
      </c>
      <c r="F11187" s="346" t="s">
        <v>838</v>
      </c>
      <c r="G11187" s="342">
        <f t="shared" si="353"/>
        <v>12.552776260912925</v>
      </c>
      <c r="H11187" s="342">
        <f t="shared" si="352"/>
        <v>238.24277626091293</v>
      </c>
      <c r="I11187" s="190"/>
      <c r="J11187" s="347">
        <v>6</v>
      </c>
    </row>
    <row r="11188" spans="1:10" ht="13.5" hidden="1" customHeight="1" thickBot="1">
      <c r="A11188" s="410"/>
      <c r="B11188" s="183">
        <v>43.2</v>
      </c>
      <c r="C11188" s="184">
        <v>1266.8800000000001</v>
      </c>
      <c r="D11188" s="346" t="s">
        <v>391</v>
      </c>
      <c r="E11188" s="346" t="s">
        <v>386</v>
      </c>
      <c r="F11188" s="346" t="s">
        <v>858</v>
      </c>
      <c r="G11188" s="342">
        <f t="shared" si="353"/>
        <v>70.463295624198537</v>
      </c>
      <c r="H11188" s="342">
        <f t="shared" si="352"/>
        <v>1337.3432956241986</v>
      </c>
      <c r="I11188" s="190"/>
      <c r="J11188" s="347">
        <v>6</v>
      </c>
    </row>
    <row r="11189" spans="1:10" ht="13.5" hidden="1" customHeight="1" thickBot="1">
      <c r="A11189" s="410"/>
      <c r="B11189" s="183">
        <v>48.15</v>
      </c>
      <c r="C11189" s="184">
        <v>731.38</v>
      </c>
      <c r="D11189" s="346" t="s">
        <v>384</v>
      </c>
      <c r="E11189" s="346" t="s">
        <v>386</v>
      </c>
      <c r="F11189" s="346" t="s">
        <v>807</v>
      </c>
      <c r="G11189" s="342">
        <f t="shared" si="353"/>
        <v>40.679026548391576</v>
      </c>
      <c r="H11189" s="342">
        <f t="shared" si="352"/>
        <v>772.05902654839156</v>
      </c>
      <c r="I11189" s="190"/>
      <c r="J11189" s="347">
        <v>6</v>
      </c>
    </row>
    <row r="11190" spans="1:10" ht="13.5" hidden="1" customHeight="1" thickBot="1">
      <c r="A11190" s="410"/>
      <c r="B11190" s="183">
        <v>136</v>
      </c>
      <c r="C11190" s="184">
        <v>1668.69</v>
      </c>
      <c r="D11190" s="346" t="s">
        <v>384</v>
      </c>
      <c r="E11190" s="346" t="s">
        <v>386</v>
      </c>
      <c r="F11190" s="346" t="s">
        <v>837</v>
      </c>
      <c r="G11190" s="342">
        <f t="shared" si="353"/>
        <v>92.811787047821298</v>
      </c>
      <c r="H11190" s="342">
        <f t="shared" si="352"/>
        <v>1761.5017870478214</v>
      </c>
      <c r="I11190" s="190"/>
      <c r="J11190" s="347">
        <v>6</v>
      </c>
    </row>
    <row r="11191" spans="1:10" ht="13.5" hidden="1" customHeight="1" thickBot="1">
      <c r="A11191" s="410"/>
      <c r="B11191" s="183">
        <v>70.2</v>
      </c>
      <c r="C11191" s="184">
        <v>1066.31</v>
      </c>
      <c r="D11191" s="346" t="s">
        <v>384</v>
      </c>
      <c r="E11191" s="346" t="s">
        <v>386</v>
      </c>
      <c r="F11191" s="346" t="s">
        <v>811</v>
      </c>
      <c r="G11191" s="342">
        <f t="shared" si="353"/>
        <v>59.307682461668932</v>
      </c>
      <c r="H11191" s="342">
        <f t="shared" si="352"/>
        <v>1125.6176824616689</v>
      </c>
      <c r="I11191" s="190"/>
      <c r="J11191" s="347">
        <v>6</v>
      </c>
    </row>
    <row r="11192" spans="1:10" ht="13.5" hidden="1" customHeight="1" thickBot="1">
      <c r="A11192" s="410"/>
      <c r="B11192" s="183">
        <v>68.400000000000006</v>
      </c>
      <c r="C11192" s="184">
        <v>1038.97</v>
      </c>
      <c r="D11192" s="346" t="s">
        <v>384</v>
      </c>
      <c r="E11192" s="346" t="s">
        <v>386</v>
      </c>
      <c r="F11192" s="346" t="s">
        <v>813</v>
      </c>
      <c r="G11192" s="342">
        <f t="shared" si="353"/>
        <v>57.787043962074982</v>
      </c>
      <c r="H11192" s="342">
        <f t="shared" si="352"/>
        <v>1096.7570439620749</v>
      </c>
      <c r="I11192" s="190"/>
      <c r="J11192" s="347">
        <v>6</v>
      </c>
    </row>
    <row r="11193" spans="1:10" ht="13.5" hidden="1" customHeight="1" thickBot="1">
      <c r="A11193" s="410"/>
      <c r="B11193" s="183">
        <v>69.3</v>
      </c>
      <c r="C11193" s="184">
        <v>1052.6400000000001</v>
      </c>
      <c r="D11193" s="346" t="s">
        <v>384</v>
      </c>
      <c r="E11193" s="346" t="s">
        <v>386</v>
      </c>
      <c r="F11193" s="346" t="s">
        <v>808</v>
      </c>
      <c r="G11193" s="342">
        <f t="shared" si="353"/>
        <v>58.547363211871961</v>
      </c>
      <c r="H11193" s="342">
        <f t="shared" si="352"/>
        <v>1111.187363211872</v>
      </c>
      <c r="I11193" s="190"/>
      <c r="J11193" s="347">
        <v>6</v>
      </c>
    </row>
    <row r="11194" spans="1:10" ht="13.5" hidden="1" customHeight="1" thickBot="1">
      <c r="A11194" s="410"/>
      <c r="B11194" s="183">
        <v>65.7</v>
      </c>
      <c r="C11194" s="184">
        <v>997.96</v>
      </c>
      <c r="D11194" s="346" t="s">
        <v>384</v>
      </c>
      <c r="E11194" s="346" t="s">
        <v>386</v>
      </c>
      <c r="F11194" s="346" t="s">
        <v>809</v>
      </c>
      <c r="G11194" s="342">
        <f t="shared" si="353"/>
        <v>55.506086212684046</v>
      </c>
      <c r="H11194" s="342">
        <f t="shared" si="352"/>
        <v>1053.4660862126841</v>
      </c>
      <c r="I11194" s="190"/>
      <c r="J11194" s="347">
        <v>6</v>
      </c>
    </row>
    <row r="11195" spans="1:10" ht="13.5" hidden="1" customHeight="1" thickBot="1">
      <c r="A11195" s="410"/>
      <c r="B11195" s="183">
        <v>63</v>
      </c>
      <c r="C11195" s="184">
        <v>956.94</v>
      </c>
      <c r="D11195" s="346" t="s">
        <v>384</v>
      </c>
      <c r="E11195" s="346" t="s">
        <v>386</v>
      </c>
      <c r="F11195" s="346" t="s">
        <v>810</v>
      </c>
      <c r="G11195" s="342">
        <f t="shared" si="353"/>
        <v>53.224572267792169</v>
      </c>
      <c r="H11195" s="342">
        <f t="shared" si="352"/>
        <v>1010.1645722677922</v>
      </c>
      <c r="I11195" s="190"/>
      <c r="J11195" s="347">
        <v>6</v>
      </c>
    </row>
    <row r="11196" spans="1:10" ht="13.5" hidden="1" customHeight="1" thickBot="1">
      <c r="A11196" s="410"/>
      <c r="B11196" s="183">
        <v>55.8</v>
      </c>
      <c r="C11196" s="184">
        <v>847.58</v>
      </c>
      <c r="D11196" s="346" t="s">
        <v>384</v>
      </c>
      <c r="E11196" s="346" t="s">
        <v>386</v>
      </c>
      <c r="F11196" s="346" t="s">
        <v>835</v>
      </c>
      <c r="G11196" s="342">
        <f t="shared" si="353"/>
        <v>47.142018269416354</v>
      </c>
      <c r="H11196" s="342">
        <f t="shared" si="352"/>
        <v>894.72201826941637</v>
      </c>
      <c r="I11196" s="190"/>
      <c r="J11196" s="347">
        <v>6</v>
      </c>
    </row>
    <row r="11197" spans="1:10" ht="13.5" hidden="1" customHeight="1" thickBot="1">
      <c r="A11197" s="410"/>
      <c r="B11197" s="183">
        <v>68.400000000000006</v>
      </c>
      <c r="C11197" s="184">
        <v>1072.04</v>
      </c>
      <c r="D11197" s="346" t="s">
        <v>384</v>
      </c>
      <c r="E11197" s="346" t="s">
        <v>386</v>
      </c>
      <c r="F11197" s="346" t="s">
        <v>802</v>
      </c>
      <c r="G11197" s="342">
        <f t="shared" si="353"/>
        <v>59.626382483712582</v>
      </c>
      <c r="H11197" s="342">
        <f t="shared" si="352"/>
        <v>1131.6663824837126</v>
      </c>
      <c r="I11197" s="190"/>
      <c r="J11197" s="347">
        <v>6</v>
      </c>
    </row>
    <row r="11198" spans="1:10" ht="13.5" hidden="1" customHeight="1" thickBot="1">
      <c r="A11198" s="410"/>
      <c r="B11198" s="183">
        <v>70.2</v>
      </c>
      <c r="C11198" s="184">
        <v>1100.25</v>
      </c>
      <c r="D11198" s="346" t="s">
        <v>384</v>
      </c>
      <c r="E11198" s="346" t="s">
        <v>386</v>
      </c>
      <c r="F11198" s="346" t="s">
        <v>803</v>
      </c>
      <c r="G11198" s="342">
        <f t="shared" si="353"/>
        <v>61.195409991889072</v>
      </c>
      <c r="H11198" s="342">
        <f t="shared" si="352"/>
        <v>1161.4454099918892</v>
      </c>
      <c r="I11198" s="190"/>
      <c r="J11198" s="347">
        <v>6</v>
      </c>
    </row>
    <row r="11199" spans="1:10" ht="13.5" hidden="1" customHeight="1" thickBot="1">
      <c r="A11199" s="410"/>
      <c r="B11199" s="183">
        <v>66.599999999999994</v>
      </c>
      <c r="C11199" s="184">
        <v>1043.83</v>
      </c>
      <c r="D11199" s="346" t="s">
        <v>384</v>
      </c>
      <c r="E11199" s="346" t="s">
        <v>386</v>
      </c>
      <c r="F11199" s="346" t="s">
        <v>804</v>
      </c>
      <c r="G11199" s="342">
        <f t="shared" si="353"/>
        <v>58.057354975536079</v>
      </c>
      <c r="H11199" s="342">
        <f t="shared" si="352"/>
        <v>1101.887354975536</v>
      </c>
      <c r="I11199" s="190"/>
      <c r="J11199" s="347">
        <v>6</v>
      </c>
    </row>
    <row r="11200" spans="1:10" ht="13.5" hidden="1" customHeight="1" thickBot="1">
      <c r="A11200" s="410"/>
      <c r="B11200" s="183">
        <v>55.8</v>
      </c>
      <c r="C11200" s="184">
        <v>874.56</v>
      </c>
      <c r="D11200" s="346" t="s">
        <v>384</v>
      </c>
      <c r="E11200" s="346" t="s">
        <v>386</v>
      </c>
      <c r="F11200" s="346" t="s">
        <v>845</v>
      </c>
      <c r="G11200" s="342">
        <f t="shared" si="353"/>
        <v>48.642633730976151</v>
      </c>
      <c r="H11200" s="342">
        <f t="shared" si="352"/>
        <v>923.20263373097612</v>
      </c>
      <c r="I11200" s="190"/>
      <c r="J11200" s="347">
        <v>6</v>
      </c>
    </row>
    <row r="11201" spans="1:10" ht="13.5" hidden="1" customHeight="1" thickBot="1">
      <c r="A11201" s="410"/>
      <c r="B11201" s="183">
        <v>64.8</v>
      </c>
      <c r="C11201" s="184">
        <v>1015.61</v>
      </c>
      <c r="D11201" s="346" t="s">
        <v>384</v>
      </c>
      <c r="E11201" s="346" t="s">
        <v>386</v>
      </c>
      <c r="F11201" s="346" t="s">
        <v>843</v>
      </c>
      <c r="G11201" s="342">
        <f t="shared" si="353"/>
        <v>56.487771271858641</v>
      </c>
      <c r="H11201" s="342">
        <f t="shared" si="352"/>
        <v>1072.0977712718586</v>
      </c>
      <c r="I11201" s="190"/>
      <c r="J11201" s="347">
        <v>6</v>
      </c>
    </row>
    <row r="11202" spans="1:10" ht="13.5" hidden="1" customHeight="1" thickBot="1">
      <c r="A11202" s="410"/>
      <c r="B11202" s="183">
        <v>66.599999999999994</v>
      </c>
      <c r="C11202" s="184">
        <v>1043.83</v>
      </c>
      <c r="D11202" s="346" t="s">
        <v>384</v>
      </c>
      <c r="E11202" s="346" t="s">
        <v>386</v>
      </c>
      <c r="F11202" s="346" t="s">
        <v>894</v>
      </c>
      <c r="G11202" s="342">
        <f t="shared" si="353"/>
        <v>58.057354975536079</v>
      </c>
      <c r="H11202" s="342">
        <f t="shared" si="352"/>
        <v>1101.887354975536</v>
      </c>
      <c r="I11202" s="190"/>
      <c r="J11202" s="347">
        <v>6</v>
      </c>
    </row>
    <row r="11203" spans="1:10" ht="13.5" hidden="1" customHeight="1" thickBot="1">
      <c r="A11203" s="410"/>
      <c r="B11203" s="183">
        <v>60.3</v>
      </c>
      <c r="C11203" s="184">
        <v>945.09</v>
      </c>
      <c r="D11203" s="346" t="s">
        <v>384</v>
      </c>
      <c r="E11203" s="346" t="s">
        <v>386</v>
      </c>
      <c r="F11203" s="346" t="s">
        <v>881</v>
      </c>
      <c r="G11203" s="342">
        <f t="shared" si="353"/>
        <v>52.56548059916787</v>
      </c>
      <c r="H11203" s="342">
        <f t="shared" si="352"/>
        <v>997.65548059916796</v>
      </c>
      <c r="I11203" s="190"/>
      <c r="J11203" s="347">
        <v>6</v>
      </c>
    </row>
    <row r="11204" spans="1:10" ht="13.5" hidden="1" customHeight="1" thickBot="1">
      <c r="A11204" s="410"/>
      <c r="B11204" s="183">
        <v>70.650000000000006</v>
      </c>
      <c r="C11204" s="184">
        <v>1107.31</v>
      </c>
      <c r="D11204" s="346" t="s">
        <v>384</v>
      </c>
      <c r="E11204" s="346" t="s">
        <v>386</v>
      </c>
      <c r="F11204" s="346" t="s">
        <v>805</v>
      </c>
      <c r="G11204" s="342">
        <f t="shared" si="353"/>
        <v>61.588084015558913</v>
      </c>
      <c r="H11204" s="342">
        <f t="shared" si="352"/>
        <v>1168.8980840155589</v>
      </c>
      <c r="I11204" s="190"/>
      <c r="J11204" s="347">
        <v>6</v>
      </c>
    </row>
    <row r="11205" spans="1:10" ht="13.5" hidden="1" customHeight="1" thickBot="1">
      <c r="A11205" s="410"/>
      <c r="B11205" s="183">
        <v>40.950000000000003</v>
      </c>
      <c r="C11205" s="184">
        <v>641.82000000000005</v>
      </c>
      <c r="D11205" s="346" t="s">
        <v>384</v>
      </c>
      <c r="E11205" s="346" t="s">
        <v>386</v>
      </c>
      <c r="F11205" s="346" t="s">
        <v>862</v>
      </c>
      <c r="G11205" s="342">
        <f t="shared" si="353"/>
        <v>35.697739641894344</v>
      </c>
      <c r="H11205" s="342">
        <f t="shared" si="352"/>
        <v>677.51773964189442</v>
      </c>
      <c r="I11205" s="190"/>
      <c r="J11205" s="347">
        <v>6</v>
      </c>
    </row>
    <row r="11206" spans="1:10" ht="13.5" hidden="1" customHeight="1" thickBot="1">
      <c r="A11206" s="410"/>
      <c r="B11206" s="183">
        <v>68.849999999999994</v>
      </c>
      <c r="C11206" s="184">
        <v>1079.0899999999999</v>
      </c>
      <c r="D11206" s="346" t="s">
        <v>384</v>
      </c>
      <c r="E11206" s="346" t="s">
        <v>386</v>
      </c>
      <c r="F11206" s="346" t="s">
        <v>816</v>
      </c>
      <c r="G11206" s="342">
        <f t="shared" si="353"/>
        <v>60.018500311881461</v>
      </c>
      <c r="H11206" s="342">
        <f t="shared" si="352"/>
        <v>1139.1085003118815</v>
      </c>
      <c r="I11206" s="190"/>
      <c r="J11206" s="347">
        <v>6</v>
      </c>
    </row>
    <row r="11207" spans="1:10" ht="13.5" hidden="1" customHeight="1" thickBot="1">
      <c r="A11207" s="410"/>
      <c r="B11207" s="183">
        <v>64.8</v>
      </c>
      <c r="C11207" s="184">
        <v>1015.61</v>
      </c>
      <c r="D11207" s="346" t="s">
        <v>384</v>
      </c>
      <c r="E11207" s="346" t="s">
        <v>386</v>
      </c>
      <c r="F11207" s="346" t="s">
        <v>863</v>
      </c>
      <c r="G11207" s="342">
        <f t="shared" si="353"/>
        <v>56.487771271858641</v>
      </c>
      <c r="H11207" s="342">
        <f t="shared" si="352"/>
        <v>1072.0977712718586</v>
      </c>
      <c r="I11207" s="190"/>
      <c r="J11207" s="347">
        <v>6</v>
      </c>
    </row>
    <row r="11208" spans="1:10" ht="13.5" hidden="1" customHeight="1" thickBot="1">
      <c r="A11208" s="410"/>
      <c r="B11208" s="183">
        <v>65.7</v>
      </c>
      <c r="C11208" s="184">
        <v>1029.73</v>
      </c>
      <c r="D11208" s="346" t="s">
        <v>384</v>
      </c>
      <c r="E11208" s="346" t="s">
        <v>386</v>
      </c>
      <c r="F11208" s="346" t="s">
        <v>864</v>
      </c>
      <c r="G11208" s="342">
        <f t="shared" si="353"/>
        <v>57.273119319198308</v>
      </c>
      <c r="H11208" s="342">
        <f t="shared" si="352"/>
        <v>1087.0031193191983</v>
      </c>
      <c r="I11208" s="190"/>
      <c r="J11208" s="347">
        <v>6</v>
      </c>
    </row>
    <row r="11209" spans="1:10" ht="13.5" hidden="1" customHeight="1" thickBot="1">
      <c r="A11209" s="410"/>
      <c r="B11209" s="183">
        <v>64.8</v>
      </c>
      <c r="C11209" s="184">
        <v>1015.61</v>
      </c>
      <c r="D11209" s="346" t="s">
        <v>384</v>
      </c>
      <c r="E11209" s="346" t="s">
        <v>386</v>
      </c>
      <c r="F11209" s="346" t="s">
        <v>841</v>
      </c>
      <c r="G11209" s="342">
        <f t="shared" si="353"/>
        <v>56.487771271858641</v>
      </c>
      <c r="H11209" s="342">
        <f t="shared" si="352"/>
        <v>1072.0977712718586</v>
      </c>
      <c r="I11209" s="190"/>
      <c r="J11209" s="347">
        <v>6</v>
      </c>
    </row>
    <row r="11210" spans="1:10" ht="13.5" hidden="1" customHeight="1" thickBot="1">
      <c r="A11210" s="410"/>
      <c r="B11210" s="183">
        <v>69.3</v>
      </c>
      <c r="C11210" s="184">
        <v>1086.1500000000001</v>
      </c>
      <c r="D11210" s="346" t="s">
        <v>384</v>
      </c>
      <c r="E11210" s="346" t="s">
        <v>386</v>
      </c>
      <c r="F11210" s="346" t="s">
        <v>856</v>
      </c>
      <c r="G11210" s="342">
        <f t="shared" si="353"/>
        <v>60.411174335551308</v>
      </c>
      <c r="H11210" s="342">
        <f t="shared" si="352"/>
        <v>1146.5611743355514</v>
      </c>
      <c r="I11210" s="190"/>
      <c r="J11210" s="347">
        <v>6</v>
      </c>
    </row>
    <row r="11211" spans="1:10" ht="13.5" hidden="1" customHeight="1" thickBot="1">
      <c r="A11211" s="410"/>
      <c r="B11211" s="183">
        <v>68.400000000000006</v>
      </c>
      <c r="C11211" s="184">
        <v>1072.04</v>
      </c>
      <c r="D11211" s="346" t="s">
        <v>384</v>
      </c>
      <c r="E11211" s="346" t="s">
        <v>386</v>
      </c>
      <c r="F11211" s="346" t="s">
        <v>867</v>
      </c>
      <c r="G11211" s="342">
        <f t="shared" si="353"/>
        <v>59.626382483712582</v>
      </c>
      <c r="H11211" s="342">
        <f t="shared" ref="H11211:H11274" si="354">+G11211+C11211</f>
        <v>1131.6663824837126</v>
      </c>
      <c r="I11211" s="190"/>
      <c r="J11211" s="347">
        <v>6</v>
      </c>
    </row>
    <row r="11212" spans="1:10" ht="13.5" hidden="1" customHeight="1" thickBot="1">
      <c r="A11212" s="410"/>
      <c r="B11212" s="183">
        <v>72</v>
      </c>
      <c r="C11212" s="184">
        <v>1128.46</v>
      </c>
      <c r="D11212" s="346" t="s">
        <v>384</v>
      </c>
      <c r="E11212" s="346" t="s">
        <v>386</v>
      </c>
      <c r="F11212" s="346" t="s">
        <v>868</v>
      </c>
      <c r="G11212" s="342">
        <f t="shared" si="353"/>
        <v>62.764437500065576</v>
      </c>
      <c r="H11212" s="342">
        <f t="shared" si="354"/>
        <v>1191.2244375000655</v>
      </c>
      <c r="I11212" s="190"/>
      <c r="J11212" s="347">
        <v>6</v>
      </c>
    </row>
    <row r="11213" spans="1:10" ht="13.5" hidden="1" customHeight="1" thickBot="1">
      <c r="A11213" s="410"/>
      <c r="B11213" s="183">
        <v>55.8</v>
      </c>
      <c r="C11213" s="184">
        <v>874.56</v>
      </c>
      <c r="D11213" s="346" t="s">
        <v>384</v>
      </c>
      <c r="E11213" s="346" t="s">
        <v>386</v>
      </c>
      <c r="F11213" s="346" t="s">
        <v>838</v>
      </c>
      <c r="G11213" s="342">
        <f t="shared" si="353"/>
        <v>48.642633730976151</v>
      </c>
      <c r="H11213" s="342">
        <f t="shared" si="354"/>
        <v>923.20263373097612</v>
      </c>
      <c r="I11213" s="190"/>
      <c r="J11213" s="347">
        <v>6</v>
      </c>
    </row>
    <row r="11214" spans="1:10" ht="13.5" hidden="1" customHeight="1" thickBot="1">
      <c r="A11214" s="410"/>
      <c r="B11214" s="183">
        <v>62.1</v>
      </c>
      <c r="C11214" s="184">
        <v>973.3</v>
      </c>
      <c r="D11214" s="346" t="s">
        <v>384</v>
      </c>
      <c r="E11214" s="346" t="s">
        <v>386</v>
      </c>
      <c r="F11214" s="346" t="s">
        <v>872</v>
      </c>
      <c r="G11214" s="342">
        <f t="shared" si="353"/>
        <v>54.134508107344359</v>
      </c>
      <c r="H11214" s="342">
        <f t="shared" si="354"/>
        <v>1027.4345081073443</v>
      </c>
      <c r="I11214" s="190"/>
      <c r="J11214" s="347">
        <v>6</v>
      </c>
    </row>
    <row r="11215" spans="1:10" ht="13.5" hidden="1" customHeight="1" thickBot="1">
      <c r="A11215" s="410"/>
      <c r="B11215" s="183">
        <v>46.8</v>
      </c>
      <c r="C11215" s="184">
        <v>733.5</v>
      </c>
      <c r="D11215" s="346" t="s">
        <v>384</v>
      </c>
      <c r="E11215" s="346" t="s">
        <v>386</v>
      </c>
      <c r="F11215" s="346" t="s">
        <v>858</v>
      </c>
      <c r="G11215" s="342">
        <f t="shared" ref="G11215:G11278" si="355">+(C11215/$C$12584)*1312742.08</f>
        <v>40.796939994592719</v>
      </c>
      <c r="H11215" s="342">
        <f t="shared" si="354"/>
        <v>774.29693999459278</v>
      </c>
      <c r="I11215" s="190"/>
      <c r="J11215" s="347">
        <v>6</v>
      </c>
    </row>
    <row r="11216" spans="1:10" ht="13.5" hidden="1" customHeight="1" thickBot="1">
      <c r="A11216" s="410"/>
      <c r="B11216" s="183">
        <v>141.6</v>
      </c>
      <c r="C11216" s="184">
        <v>4677.29</v>
      </c>
      <c r="D11216" s="346" t="s">
        <v>385</v>
      </c>
      <c r="E11216" s="346" t="s">
        <v>386</v>
      </c>
      <c r="F11216" s="346" t="s">
        <v>817</v>
      </c>
      <c r="G11216" s="342">
        <f t="shared" si="355"/>
        <v>260.14876546327002</v>
      </c>
      <c r="H11216" s="342">
        <f t="shared" si="354"/>
        <v>4937.4387654632701</v>
      </c>
      <c r="I11216" s="190"/>
      <c r="J11216" s="347">
        <v>6</v>
      </c>
    </row>
    <row r="11217" spans="1:10" ht="13.5" hidden="1" customHeight="1" thickBot="1">
      <c r="A11217" s="410"/>
      <c r="B11217" s="183">
        <v>150.6</v>
      </c>
      <c r="C11217" s="184">
        <v>4934.8500000000004</v>
      </c>
      <c r="D11217" s="346" t="s">
        <v>385</v>
      </c>
      <c r="E11217" s="346" t="s">
        <v>386</v>
      </c>
      <c r="F11217" s="346" t="s">
        <v>822</v>
      </c>
      <c r="G11217" s="342">
        <f t="shared" si="355"/>
        <v>274.47413678570672</v>
      </c>
      <c r="H11217" s="342">
        <f t="shared" si="354"/>
        <v>5209.3241367857072</v>
      </c>
      <c r="I11217" s="190"/>
      <c r="J11217" s="347">
        <v>6</v>
      </c>
    </row>
    <row r="11218" spans="1:10" ht="13.5" hidden="1" customHeight="1" thickBot="1">
      <c r="A11218" s="410"/>
      <c r="B11218" s="183">
        <v>156</v>
      </c>
      <c r="C11218" s="184">
        <v>5152.92</v>
      </c>
      <c r="D11218" s="346" t="s">
        <v>385</v>
      </c>
      <c r="E11218" s="346" t="s">
        <v>386</v>
      </c>
      <c r="F11218" s="346" t="s">
        <v>823</v>
      </c>
      <c r="G11218" s="342">
        <f t="shared" si="355"/>
        <v>286.60309207489667</v>
      </c>
      <c r="H11218" s="342">
        <f t="shared" si="354"/>
        <v>5439.5230920748963</v>
      </c>
      <c r="I11218" s="190"/>
      <c r="J11218" s="347">
        <v>6</v>
      </c>
    </row>
    <row r="11219" spans="1:10" ht="13.5" hidden="1" customHeight="1" thickBot="1">
      <c r="A11219" s="410"/>
      <c r="B11219" s="183">
        <v>152.85</v>
      </c>
      <c r="C11219" s="184">
        <v>5025.71</v>
      </c>
      <c r="D11219" s="346" t="s">
        <v>385</v>
      </c>
      <c r="E11219" s="346" t="s">
        <v>386</v>
      </c>
      <c r="F11219" s="346" t="s">
        <v>824</v>
      </c>
      <c r="G11219" s="342">
        <f t="shared" si="355"/>
        <v>279.52772910732727</v>
      </c>
      <c r="H11219" s="342">
        <f t="shared" si="354"/>
        <v>5305.2377291073271</v>
      </c>
      <c r="I11219" s="190"/>
      <c r="J11219" s="347">
        <v>6</v>
      </c>
    </row>
    <row r="11220" spans="1:10" ht="13.5" hidden="1" customHeight="1" thickBot="1">
      <c r="A11220" s="410"/>
      <c r="B11220" s="183">
        <v>152.4</v>
      </c>
      <c r="C11220" s="184">
        <v>5007.54</v>
      </c>
      <c r="D11220" s="346" t="s">
        <v>385</v>
      </c>
      <c r="E11220" s="346" t="s">
        <v>386</v>
      </c>
      <c r="F11220" s="346" t="s">
        <v>825</v>
      </c>
      <c r="G11220" s="342">
        <f t="shared" si="355"/>
        <v>278.51712188210337</v>
      </c>
      <c r="H11220" s="342">
        <f t="shared" si="354"/>
        <v>5286.0571218821033</v>
      </c>
      <c r="I11220" s="190"/>
      <c r="J11220" s="347">
        <v>6</v>
      </c>
    </row>
    <row r="11221" spans="1:10" ht="13.5" hidden="1" customHeight="1" thickBot="1">
      <c r="A11221" s="410"/>
      <c r="B11221" s="183">
        <v>134.4</v>
      </c>
      <c r="C11221" s="184">
        <v>4386.5200000000004</v>
      </c>
      <c r="D11221" s="346" t="s">
        <v>385</v>
      </c>
      <c r="E11221" s="346" t="s">
        <v>386</v>
      </c>
      <c r="F11221" s="346" t="s">
        <v>818</v>
      </c>
      <c r="G11221" s="342">
        <f t="shared" si="355"/>
        <v>243.9762688821825</v>
      </c>
      <c r="H11221" s="342">
        <f t="shared" si="354"/>
        <v>4630.4962688821834</v>
      </c>
      <c r="I11221" s="190"/>
      <c r="J11221" s="347">
        <v>6</v>
      </c>
    </row>
    <row r="11222" spans="1:10" ht="13.5" hidden="1" customHeight="1" thickBot="1">
      <c r="A11222" s="410"/>
      <c r="B11222" s="183">
        <v>156</v>
      </c>
      <c r="C11222" s="184">
        <v>5490</v>
      </c>
      <c r="D11222" s="346" t="s">
        <v>385</v>
      </c>
      <c r="E11222" s="346" t="s">
        <v>386</v>
      </c>
      <c r="F11222" s="346" t="s">
        <v>826</v>
      </c>
      <c r="G11222" s="342">
        <f t="shared" si="355"/>
        <v>305.35133002087804</v>
      </c>
      <c r="H11222" s="342">
        <f t="shared" si="354"/>
        <v>5795.3513300208779</v>
      </c>
      <c r="I11222" s="190"/>
      <c r="J11222" s="347">
        <v>6</v>
      </c>
    </row>
    <row r="11223" spans="1:10" ht="13.5" hidden="1" customHeight="1" thickBot="1">
      <c r="A11223" s="410"/>
      <c r="B11223" s="183">
        <v>156</v>
      </c>
      <c r="C11223" s="184">
        <v>5490</v>
      </c>
      <c r="D11223" s="346" t="s">
        <v>385</v>
      </c>
      <c r="E11223" s="346" t="s">
        <v>386</v>
      </c>
      <c r="F11223" s="346" t="s">
        <v>827</v>
      </c>
      <c r="G11223" s="342">
        <f t="shared" si="355"/>
        <v>305.35133002087804</v>
      </c>
      <c r="H11223" s="342">
        <f t="shared" si="354"/>
        <v>5795.3513300208779</v>
      </c>
      <c r="I11223" s="190"/>
      <c r="J11223" s="347">
        <v>6</v>
      </c>
    </row>
    <row r="11224" spans="1:10" ht="13.5" hidden="1" customHeight="1" thickBot="1">
      <c r="A11224" s="410"/>
      <c r="B11224" s="183">
        <v>145.19999999999999</v>
      </c>
      <c r="C11224" s="184">
        <v>5029.46</v>
      </c>
      <c r="D11224" s="346" t="s">
        <v>385</v>
      </c>
      <c r="E11224" s="346" t="s">
        <v>386</v>
      </c>
      <c r="F11224" s="346" t="s">
        <v>828</v>
      </c>
      <c r="G11224" s="342">
        <f t="shared" si="355"/>
        <v>279.73630242018311</v>
      </c>
      <c r="H11224" s="342">
        <f t="shared" si="354"/>
        <v>5309.1963024201832</v>
      </c>
      <c r="I11224" s="190"/>
      <c r="J11224" s="347">
        <v>6</v>
      </c>
    </row>
    <row r="11225" spans="1:10" ht="13.5" hidden="1" customHeight="1" thickBot="1">
      <c r="A11225" s="410"/>
      <c r="B11225" s="183">
        <v>141.6</v>
      </c>
      <c r="C11225" s="184">
        <v>4983.24</v>
      </c>
      <c r="D11225" s="346" t="s">
        <v>385</v>
      </c>
      <c r="E11225" s="346" t="s">
        <v>386</v>
      </c>
      <c r="F11225" s="346" t="s">
        <v>819</v>
      </c>
      <c r="G11225" s="342">
        <f t="shared" si="355"/>
        <v>277.16556681479784</v>
      </c>
      <c r="H11225" s="342">
        <f t="shared" si="354"/>
        <v>5260.4055668147976</v>
      </c>
      <c r="I11225" s="190"/>
      <c r="J11225" s="347">
        <v>6</v>
      </c>
    </row>
    <row r="11226" spans="1:10" ht="13.5" hidden="1" customHeight="1" thickBot="1">
      <c r="A11226" s="410"/>
      <c r="B11226" s="183">
        <v>105.6</v>
      </c>
      <c r="C11226" s="184">
        <v>3340.81</v>
      </c>
      <c r="D11226" s="346" t="s">
        <v>385</v>
      </c>
      <c r="E11226" s="346" t="s">
        <v>386</v>
      </c>
      <c r="F11226" s="346" t="s">
        <v>829</v>
      </c>
      <c r="G11226" s="342">
        <f t="shared" si="355"/>
        <v>185.81434915246803</v>
      </c>
      <c r="H11226" s="342">
        <f t="shared" si="354"/>
        <v>3526.6243491524679</v>
      </c>
      <c r="I11226" s="190"/>
      <c r="J11226" s="347">
        <v>6</v>
      </c>
    </row>
    <row r="11227" spans="1:10" ht="13.5" hidden="1" customHeight="1" thickBot="1">
      <c r="A11227" s="410"/>
      <c r="B11227" s="183">
        <v>91.2</v>
      </c>
      <c r="C11227" s="184">
        <v>2726.76</v>
      </c>
      <c r="D11227" s="346" t="s">
        <v>385</v>
      </c>
      <c r="E11227" s="346" t="s">
        <v>386</v>
      </c>
      <c r="F11227" s="346" t="s">
        <v>830</v>
      </c>
      <c r="G11227" s="342">
        <f t="shared" si="355"/>
        <v>151.66116441670846</v>
      </c>
      <c r="H11227" s="342">
        <f t="shared" si="354"/>
        <v>2878.4211644167085</v>
      </c>
      <c r="I11227" s="190"/>
      <c r="J11227" s="347">
        <v>6</v>
      </c>
    </row>
    <row r="11228" spans="1:10" ht="13.5" hidden="1" customHeight="1" thickBot="1">
      <c r="A11228" s="410"/>
      <c r="B11228" s="183">
        <v>127.2</v>
      </c>
      <c r="C11228" s="184">
        <v>4476.5</v>
      </c>
      <c r="D11228" s="346" t="s">
        <v>385</v>
      </c>
      <c r="E11228" s="346" t="s">
        <v>386</v>
      </c>
      <c r="F11228" s="346" t="s">
        <v>820</v>
      </c>
      <c r="G11228" s="342">
        <f t="shared" si="355"/>
        <v>248.98091599971957</v>
      </c>
      <c r="H11228" s="342">
        <f t="shared" si="354"/>
        <v>4725.4809159997194</v>
      </c>
      <c r="I11228" s="190"/>
      <c r="J11228" s="347">
        <v>6</v>
      </c>
    </row>
    <row r="11229" spans="1:10" ht="13.5" hidden="1" customHeight="1" thickBot="1">
      <c r="A11229" s="410"/>
      <c r="B11229" s="183">
        <v>112.8</v>
      </c>
      <c r="C11229" s="184">
        <v>4291.66</v>
      </c>
      <c r="D11229" s="346" t="s">
        <v>385</v>
      </c>
      <c r="E11229" s="346" t="s">
        <v>386</v>
      </c>
      <c r="F11229" s="346" t="s">
        <v>805</v>
      </c>
      <c r="G11229" s="342">
        <f t="shared" si="355"/>
        <v>238.70019836018238</v>
      </c>
      <c r="H11229" s="342">
        <f t="shared" si="354"/>
        <v>4530.360198360182</v>
      </c>
      <c r="I11229" s="190"/>
      <c r="J11229" s="347">
        <v>6</v>
      </c>
    </row>
    <row r="11230" spans="1:10" ht="13.5" hidden="1" customHeight="1" thickBot="1">
      <c r="A11230" s="410"/>
      <c r="B11230" s="183">
        <v>156</v>
      </c>
      <c r="C11230" s="184">
        <v>5490</v>
      </c>
      <c r="D11230" s="346" t="s">
        <v>385</v>
      </c>
      <c r="E11230" s="346" t="s">
        <v>386</v>
      </c>
      <c r="F11230" s="346" t="s">
        <v>831</v>
      </c>
      <c r="G11230" s="342">
        <f t="shared" si="355"/>
        <v>305.35133002087804</v>
      </c>
      <c r="H11230" s="342">
        <f t="shared" si="354"/>
        <v>5795.3513300208779</v>
      </c>
      <c r="I11230" s="190"/>
      <c r="J11230" s="347">
        <v>6</v>
      </c>
    </row>
    <row r="11231" spans="1:10" ht="13.5" hidden="1" customHeight="1" thickBot="1">
      <c r="A11231" s="410"/>
      <c r="B11231" s="183">
        <v>84</v>
      </c>
      <c r="C11231" s="184">
        <v>2419.7399999999998</v>
      </c>
      <c r="D11231" s="346" t="s">
        <v>385</v>
      </c>
      <c r="E11231" s="346" t="s">
        <v>386</v>
      </c>
      <c r="F11231" s="346" t="s">
        <v>832</v>
      </c>
      <c r="G11231" s="342">
        <f t="shared" si="355"/>
        <v>134.5848501465791</v>
      </c>
      <c r="H11231" s="342">
        <f t="shared" si="354"/>
        <v>2554.3248501465787</v>
      </c>
      <c r="I11231" s="190"/>
      <c r="J11231" s="347">
        <v>6</v>
      </c>
    </row>
    <row r="11232" spans="1:10" ht="13.5" hidden="1" customHeight="1" thickBot="1">
      <c r="A11232" s="410"/>
      <c r="B11232" s="183">
        <v>81.3</v>
      </c>
      <c r="C11232" s="184">
        <v>2841.11</v>
      </c>
      <c r="D11232" s="346" t="s">
        <v>385</v>
      </c>
      <c r="E11232" s="346" t="s">
        <v>386</v>
      </c>
      <c r="F11232" s="346" t="s">
        <v>821</v>
      </c>
      <c r="G11232" s="342">
        <f t="shared" si="355"/>
        <v>158.02125997005771</v>
      </c>
      <c r="H11232" s="342">
        <f t="shared" si="354"/>
        <v>2999.1312599700577</v>
      </c>
      <c r="I11232" s="190"/>
      <c r="J11232" s="347">
        <v>6</v>
      </c>
    </row>
    <row r="11233" spans="1:10" ht="13.5" hidden="1" customHeight="1" thickBot="1">
      <c r="A11233" s="410"/>
      <c r="B11233" s="183">
        <v>134.4</v>
      </c>
      <c r="C11233" s="184">
        <v>4718.92</v>
      </c>
      <c r="D11233" s="346" t="s">
        <v>385</v>
      </c>
      <c r="E11233" s="346" t="s">
        <v>386</v>
      </c>
      <c r="F11233" s="346" t="s">
        <v>833</v>
      </c>
      <c r="G11233" s="342">
        <f t="shared" si="355"/>
        <v>262.4642073337198</v>
      </c>
      <c r="H11233" s="342">
        <f t="shared" si="354"/>
        <v>4981.38420733372</v>
      </c>
      <c r="I11233" s="190"/>
      <c r="J11233" s="347">
        <v>6</v>
      </c>
    </row>
    <row r="11234" spans="1:10" ht="13.5" hidden="1" customHeight="1" thickBot="1">
      <c r="A11234" s="410"/>
      <c r="B11234" s="183">
        <v>156</v>
      </c>
      <c r="C11234" s="184">
        <v>5640</v>
      </c>
      <c r="D11234" s="346" t="s">
        <v>385</v>
      </c>
      <c r="E11234" s="346" t="s">
        <v>386</v>
      </c>
      <c r="F11234" s="346" t="s">
        <v>916</v>
      </c>
      <c r="G11234" s="342">
        <f t="shared" si="355"/>
        <v>313.69426253510966</v>
      </c>
      <c r="H11234" s="342">
        <f t="shared" si="354"/>
        <v>5953.6942625351094</v>
      </c>
      <c r="I11234" s="190"/>
      <c r="J11234" s="347">
        <v>6</v>
      </c>
    </row>
    <row r="11235" spans="1:10" ht="13.5" hidden="1" customHeight="1" thickBot="1">
      <c r="A11235" s="410"/>
      <c r="B11235" s="183">
        <v>156</v>
      </c>
      <c r="C11235" s="184">
        <v>5640</v>
      </c>
      <c r="D11235" s="346" t="s">
        <v>385</v>
      </c>
      <c r="E11235" s="346" t="s">
        <v>386</v>
      </c>
      <c r="F11235" s="346" t="s">
        <v>917</v>
      </c>
      <c r="G11235" s="342">
        <f t="shared" si="355"/>
        <v>313.69426253510966</v>
      </c>
      <c r="H11235" s="342">
        <f t="shared" si="354"/>
        <v>5953.6942625351094</v>
      </c>
      <c r="I11235" s="190"/>
      <c r="J11235" s="347">
        <v>6</v>
      </c>
    </row>
    <row r="11236" spans="1:10" ht="13.5" hidden="1" customHeight="1" thickBot="1">
      <c r="A11236" s="410"/>
      <c r="B11236" s="183">
        <v>120</v>
      </c>
      <c r="C11236" s="184">
        <v>4104.87</v>
      </c>
      <c r="D11236" s="346" t="s">
        <v>385</v>
      </c>
      <c r="E11236" s="346" t="s">
        <v>386</v>
      </c>
      <c r="F11236" s="346" t="s">
        <v>918</v>
      </c>
      <c r="G11236" s="342">
        <f t="shared" si="355"/>
        <v>228.3110225979602</v>
      </c>
      <c r="H11236" s="342">
        <f t="shared" si="354"/>
        <v>4333.1810225979598</v>
      </c>
      <c r="I11236" s="190"/>
      <c r="J11236" s="347">
        <v>6</v>
      </c>
    </row>
    <row r="11237" spans="1:10" ht="13.5" hidden="1" customHeight="1" thickBot="1">
      <c r="A11237" s="410"/>
      <c r="B11237" s="183">
        <v>120</v>
      </c>
      <c r="C11237" s="184">
        <v>4291.78</v>
      </c>
      <c r="D11237" s="346" t="s">
        <v>385</v>
      </c>
      <c r="E11237" s="346" t="s">
        <v>386</v>
      </c>
      <c r="F11237" s="346" t="s">
        <v>919</v>
      </c>
      <c r="G11237" s="342">
        <f t="shared" si="355"/>
        <v>238.70687270619376</v>
      </c>
      <c r="H11237" s="342">
        <f t="shared" si="354"/>
        <v>4530.4868727061939</v>
      </c>
      <c r="I11237" s="190"/>
      <c r="J11237" s="347">
        <v>6</v>
      </c>
    </row>
    <row r="11238" spans="1:10" ht="13.5" hidden="1" customHeight="1" thickBot="1">
      <c r="A11238" s="410"/>
      <c r="B11238" s="183">
        <v>156</v>
      </c>
      <c r="C11238" s="184">
        <v>5640</v>
      </c>
      <c r="D11238" s="346" t="s">
        <v>385</v>
      </c>
      <c r="E11238" s="346" t="s">
        <v>386</v>
      </c>
      <c r="F11238" s="346" t="s">
        <v>920</v>
      </c>
      <c r="G11238" s="342">
        <f t="shared" si="355"/>
        <v>313.69426253510966</v>
      </c>
      <c r="H11238" s="342">
        <f t="shared" si="354"/>
        <v>5953.6942625351094</v>
      </c>
      <c r="I11238" s="190"/>
      <c r="J11238" s="347">
        <v>6</v>
      </c>
    </row>
    <row r="11239" spans="1:10" ht="13.5" hidden="1" customHeight="1" thickBot="1">
      <c r="A11239" s="410"/>
      <c r="B11239" s="183">
        <v>-30</v>
      </c>
      <c r="C11239" s="184">
        <v>-1637.45</v>
      </c>
      <c r="D11239" s="346" t="s">
        <v>385</v>
      </c>
      <c r="E11239" s="346" t="s">
        <v>386</v>
      </c>
      <c r="F11239" s="346" t="s">
        <v>858</v>
      </c>
      <c r="G11239" s="342">
        <f t="shared" si="355"/>
        <v>-91.074232302857325</v>
      </c>
      <c r="H11239" s="342">
        <f t="shared" si="354"/>
        <v>-1728.5242323028574</v>
      </c>
      <c r="I11239" s="190"/>
      <c r="J11239" s="347">
        <v>6</v>
      </c>
    </row>
    <row r="11240" spans="1:10" ht="13.5" hidden="1" customHeight="1" thickBot="1">
      <c r="A11240" s="410"/>
      <c r="B11240" s="183">
        <v>3.6</v>
      </c>
      <c r="C11240" s="184">
        <v>54.68</v>
      </c>
      <c r="D11240" s="346" t="s">
        <v>834</v>
      </c>
      <c r="E11240" s="346" t="s">
        <v>386</v>
      </c>
      <c r="F11240" s="346" t="s">
        <v>813</v>
      </c>
      <c r="G11240" s="342">
        <f t="shared" si="355"/>
        <v>3.0412769991879074</v>
      </c>
      <c r="H11240" s="342">
        <f t="shared" si="354"/>
        <v>57.721276999187907</v>
      </c>
      <c r="I11240" s="190"/>
      <c r="J11240" s="347">
        <v>6</v>
      </c>
    </row>
    <row r="11241" spans="1:10" ht="13.5" hidden="1" customHeight="1" thickBot="1">
      <c r="A11241" s="410"/>
      <c r="B11241" s="183">
        <v>2.7</v>
      </c>
      <c r="C11241" s="184">
        <v>41.01</v>
      </c>
      <c r="D11241" s="346" t="s">
        <v>834</v>
      </c>
      <c r="E11241" s="346" t="s">
        <v>386</v>
      </c>
      <c r="F11241" s="346" t="s">
        <v>808</v>
      </c>
      <c r="G11241" s="342">
        <f t="shared" si="355"/>
        <v>2.2809577493909301</v>
      </c>
      <c r="H11241" s="342">
        <f t="shared" si="354"/>
        <v>43.290957749390927</v>
      </c>
      <c r="I11241" s="190"/>
      <c r="J11241" s="347">
        <v>6</v>
      </c>
    </row>
    <row r="11242" spans="1:10" ht="13.5" hidden="1" customHeight="1" thickBot="1">
      <c r="A11242" s="410"/>
      <c r="B11242" s="183">
        <v>1.8</v>
      </c>
      <c r="C11242" s="184">
        <v>27.34</v>
      </c>
      <c r="D11242" s="346" t="s">
        <v>834</v>
      </c>
      <c r="E11242" s="346" t="s">
        <v>386</v>
      </c>
      <c r="F11242" s="346" t="s">
        <v>809</v>
      </c>
      <c r="G11242" s="342">
        <f t="shared" si="355"/>
        <v>1.5206384995939537</v>
      </c>
      <c r="H11242" s="342">
        <f t="shared" si="354"/>
        <v>28.860638499593954</v>
      </c>
      <c r="I11242" s="190"/>
      <c r="J11242" s="347">
        <v>6</v>
      </c>
    </row>
    <row r="11243" spans="1:10" ht="13.5" hidden="1" customHeight="1" thickBot="1">
      <c r="A11243" s="410"/>
      <c r="B11243" s="183">
        <v>3.6</v>
      </c>
      <c r="C11243" s="184">
        <v>145.38</v>
      </c>
      <c r="D11243" s="346" t="s">
        <v>834</v>
      </c>
      <c r="E11243" s="346" t="s">
        <v>386</v>
      </c>
      <c r="F11243" s="346" t="s">
        <v>825</v>
      </c>
      <c r="G11243" s="342">
        <f t="shared" si="355"/>
        <v>8.0859701927933045</v>
      </c>
      <c r="H11243" s="342">
        <f t="shared" si="354"/>
        <v>153.46597019279329</v>
      </c>
      <c r="I11243" s="190"/>
      <c r="J11243" s="347">
        <v>6</v>
      </c>
    </row>
    <row r="11244" spans="1:10" ht="13.5" hidden="1" customHeight="1" thickBot="1">
      <c r="A11244" s="410"/>
      <c r="B11244" s="183">
        <v>1.8</v>
      </c>
      <c r="C11244" s="184">
        <v>27.34</v>
      </c>
      <c r="D11244" s="346" t="s">
        <v>834</v>
      </c>
      <c r="E11244" s="346" t="s">
        <v>386</v>
      </c>
      <c r="F11244" s="346" t="s">
        <v>810</v>
      </c>
      <c r="G11244" s="342">
        <f t="shared" si="355"/>
        <v>1.5206384995939537</v>
      </c>
      <c r="H11244" s="342">
        <f t="shared" si="354"/>
        <v>28.860638499593954</v>
      </c>
      <c r="I11244" s="190"/>
      <c r="J11244" s="347">
        <v>6</v>
      </c>
    </row>
    <row r="11245" spans="1:10" ht="13.5" hidden="1" customHeight="1" thickBot="1">
      <c r="A11245" s="410"/>
      <c r="B11245" s="183">
        <v>2.7</v>
      </c>
      <c r="C11245" s="184">
        <v>41.01</v>
      </c>
      <c r="D11245" s="346" t="s">
        <v>834</v>
      </c>
      <c r="E11245" s="346" t="s">
        <v>386</v>
      </c>
      <c r="F11245" s="346" t="s">
        <v>835</v>
      </c>
      <c r="G11245" s="342">
        <f t="shared" si="355"/>
        <v>2.2809577493909301</v>
      </c>
      <c r="H11245" s="342">
        <f t="shared" si="354"/>
        <v>43.290957749390927</v>
      </c>
      <c r="I11245" s="190"/>
      <c r="J11245" s="347">
        <v>6</v>
      </c>
    </row>
    <row r="11246" spans="1:10" ht="13.5" hidden="1" customHeight="1" thickBot="1">
      <c r="A11246" s="410"/>
      <c r="B11246" s="183">
        <v>1.8</v>
      </c>
      <c r="C11246" s="184">
        <v>28.21</v>
      </c>
      <c r="D11246" s="346" t="s">
        <v>834</v>
      </c>
      <c r="E11246" s="346" t="s">
        <v>386</v>
      </c>
      <c r="F11246" s="346" t="s">
        <v>802</v>
      </c>
      <c r="G11246" s="342">
        <f t="shared" si="355"/>
        <v>1.5690275081764971</v>
      </c>
      <c r="H11246" s="342">
        <f t="shared" si="354"/>
        <v>29.779027508176497</v>
      </c>
      <c r="I11246" s="190"/>
      <c r="J11246" s="347">
        <v>6</v>
      </c>
    </row>
    <row r="11247" spans="1:10" ht="13.5" hidden="1" customHeight="1" thickBot="1">
      <c r="A11247" s="410"/>
      <c r="B11247" s="183">
        <v>3.6</v>
      </c>
      <c r="C11247" s="184">
        <v>153.51</v>
      </c>
      <c r="D11247" s="346" t="s">
        <v>834</v>
      </c>
      <c r="E11247" s="346" t="s">
        <v>386</v>
      </c>
      <c r="F11247" s="346" t="s">
        <v>828</v>
      </c>
      <c r="G11247" s="342">
        <f t="shared" si="355"/>
        <v>8.5381571350646599</v>
      </c>
      <c r="H11247" s="342">
        <f t="shared" si="354"/>
        <v>162.04815713506466</v>
      </c>
      <c r="I11247" s="190"/>
      <c r="J11247" s="347">
        <v>6</v>
      </c>
    </row>
    <row r="11248" spans="1:10" ht="13.5" hidden="1" customHeight="1" thickBot="1">
      <c r="A11248" s="410"/>
      <c r="B11248" s="183">
        <v>3.6</v>
      </c>
      <c r="C11248" s="184">
        <v>56.42</v>
      </c>
      <c r="D11248" s="346" t="s">
        <v>834</v>
      </c>
      <c r="E11248" s="346" t="s">
        <v>386</v>
      </c>
      <c r="F11248" s="346" t="s">
        <v>804</v>
      </c>
      <c r="G11248" s="342">
        <f t="shared" si="355"/>
        <v>3.1380550163529941</v>
      </c>
      <c r="H11248" s="342">
        <f t="shared" si="354"/>
        <v>59.558055016352995</v>
      </c>
      <c r="I11248" s="190"/>
      <c r="J11248" s="347">
        <v>6</v>
      </c>
    </row>
    <row r="11249" spans="1:10" ht="13.5" hidden="1" customHeight="1" thickBot="1">
      <c r="A11249" s="410"/>
      <c r="B11249" s="183">
        <v>1.8</v>
      </c>
      <c r="C11249" s="184">
        <v>28.21</v>
      </c>
      <c r="D11249" s="346" t="s">
        <v>834</v>
      </c>
      <c r="E11249" s="346" t="s">
        <v>386</v>
      </c>
      <c r="F11249" s="346" t="s">
        <v>845</v>
      </c>
      <c r="G11249" s="342">
        <f t="shared" si="355"/>
        <v>1.5690275081764971</v>
      </c>
      <c r="H11249" s="342">
        <f t="shared" si="354"/>
        <v>29.779027508176497</v>
      </c>
      <c r="I11249" s="190"/>
      <c r="J11249" s="347">
        <v>6</v>
      </c>
    </row>
    <row r="11250" spans="1:10" ht="13.5" hidden="1" customHeight="1" thickBot="1">
      <c r="A11250" s="410"/>
      <c r="B11250" s="183">
        <v>12.6</v>
      </c>
      <c r="C11250" s="184">
        <v>537.29999999999995</v>
      </c>
      <c r="D11250" s="346" t="s">
        <v>834</v>
      </c>
      <c r="E11250" s="346" t="s">
        <v>386</v>
      </c>
      <c r="F11250" s="346" t="s">
        <v>829</v>
      </c>
      <c r="G11250" s="342">
        <f t="shared" si="355"/>
        <v>29.884384265977729</v>
      </c>
      <c r="H11250" s="342">
        <f t="shared" si="354"/>
        <v>567.18438426597766</v>
      </c>
      <c r="I11250" s="190"/>
      <c r="J11250" s="347">
        <v>6</v>
      </c>
    </row>
    <row r="11251" spans="1:10" ht="13.5" hidden="1" customHeight="1" thickBot="1">
      <c r="A11251" s="410"/>
      <c r="B11251" s="183">
        <v>1.8</v>
      </c>
      <c r="C11251" s="184">
        <v>28.21</v>
      </c>
      <c r="D11251" s="346" t="s">
        <v>834</v>
      </c>
      <c r="E11251" s="346" t="s">
        <v>386</v>
      </c>
      <c r="F11251" s="346" t="s">
        <v>843</v>
      </c>
      <c r="G11251" s="342">
        <f t="shared" si="355"/>
        <v>1.5690275081764971</v>
      </c>
      <c r="H11251" s="342">
        <f t="shared" si="354"/>
        <v>29.779027508176497</v>
      </c>
      <c r="I11251" s="190"/>
      <c r="J11251" s="347">
        <v>6</v>
      </c>
    </row>
    <row r="11252" spans="1:10" ht="13.5" hidden="1" customHeight="1" thickBot="1">
      <c r="A11252" s="410"/>
      <c r="B11252" s="183">
        <v>1.8</v>
      </c>
      <c r="C11252" s="184">
        <v>76.760000000000005</v>
      </c>
      <c r="D11252" s="346" t="s">
        <v>834</v>
      </c>
      <c r="E11252" s="346" t="s">
        <v>386</v>
      </c>
      <c r="F11252" s="346" t="s">
        <v>830</v>
      </c>
      <c r="G11252" s="342">
        <f t="shared" si="355"/>
        <v>4.269356665282805</v>
      </c>
      <c r="H11252" s="342">
        <f t="shared" si="354"/>
        <v>81.029356665282805</v>
      </c>
      <c r="I11252" s="190"/>
      <c r="J11252" s="347">
        <v>6</v>
      </c>
    </row>
    <row r="11253" spans="1:10" ht="13.5" hidden="1" customHeight="1" thickBot="1">
      <c r="A11253" s="410"/>
      <c r="B11253" s="183">
        <v>1.8</v>
      </c>
      <c r="C11253" s="184">
        <v>28.21</v>
      </c>
      <c r="D11253" s="346" t="s">
        <v>834</v>
      </c>
      <c r="E11253" s="346" t="s">
        <v>386</v>
      </c>
      <c r="F11253" s="346" t="s">
        <v>881</v>
      </c>
      <c r="G11253" s="342">
        <f t="shared" si="355"/>
        <v>1.5690275081764971</v>
      </c>
      <c r="H11253" s="342">
        <f t="shared" si="354"/>
        <v>29.779027508176497</v>
      </c>
      <c r="I11253" s="190"/>
      <c r="J11253" s="347">
        <v>6</v>
      </c>
    </row>
    <row r="11254" spans="1:10" ht="13.5" hidden="1" customHeight="1" thickBot="1">
      <c r="A11254" s="410"/>
      <c r="B11254" s="183">
        <v>1.35</v>
      </c>
      <c r="C11254" s="184">
        <v>21.16</v>
      </c>
      <c r="D11254" s="346" t="s">
        <v>834</v>
      </c>
      <c r="E11254" s="346" t="s">
        <v>386</v>
      </c>
      <c r="F11254" s="346" t="s">
        <v>805</v>
      </c>
      <c r="G11254" s="342">
        <f t="shared" si="355"/>
        <v>1.17690968000761</v>
      </c>
      <c r="H11254" s="342">
        <f t="shared" si="354"/>
        <v>22.336909680007611</v>
      </c>
      <c r="I11254" s="190"/>
      <c r="J11254" s="347">
        <v>6</v>
      </c>
    </row>
    <row r="11255" spans="1:10" ht="13.5" hidden="1" customHeight="1" thickBot="1">
      <c r="A11255" s="410"/>
      <c r="B11255" s="183">
        <v>2.25</v>
      </c>
      <c r="C11255" s="184">
        <v>35.26</v>
      </c>
      <c r="D11255" s="346" t="s">
        <v>834</v>
      </c>
      <c r="E11255" s="346" t="s">
        <v>386</v>
      </c>
      <c r="F11255" s="346" t="s">
        <v>862</v>
      </c>
      <c r="G11255" s="342">
        <f t="shared" si="355"/>
        <v>1.9611453363453839</v>
      </c>
      <c r="H11255" s="342">
        <f t="shared" si="354"/>
        <v>37.22114533634538</v>
      </c>
      <c r="I11255" s="190"/>
      <c r="J11255" s="347">
        <v>6</v>
      </c>
    </row>
    <row r="11256" spans="1:10" ht="13.5" hidden="1" customHeight="1" thickBot="1">
      <c r="A11256" s="410"/>
      <c r="B11256" s="183">
        <v>1.35</v>
      </c>
      <c r="C11256" s="184">
        <v>21.16</v>
      </c>
      <c r="D11256" s="346" t="s">
        <v>834</v>
      </c>
      <c r="E11256" s="346" t="s">
        <v>386</v>
      </c>
      <c r="F11256" s="346" t="s">
        <v>816</v>
      </c>
      <c r="G11256" s="342">
        <f t="shared" si="355"/>
        <v>1.17690968000761</v>
      </c>
      <c r="H11256" s="342">
        <f t="shared" si="354"/>
        <v>22.336909680007611</v>
      </c>
      <c r="I11256" s="190"/>
      <c r="J11256" s="347">
        <v>6</v>
      </c>
    </row>
    <row r="11257" spans="1:10" ht="13.5" hidden="1" customHeight="1" thickBot="1">
      <c r="A11257" s="410"/>
      <c r="B11257" s="183">
        <v>7.2</v>
      </c>
      <c r="C11257" s="184">
        <v>307.02999999999997</v>
      </c>
      <c r="D11257" s="346" t="s">
        <v>834</v>
      </c>
      <c r="E11257" s="346" t="s">
        <v>386</v>
      </c>
      <c r="F11257" s="346" t="s">
        <v>832</v>
      </c>
      <c r="G11257" s="342">
        <f t="shared" si="355"/>
        <v>17.076870465630268</v>
      </c>
      <c r="H11257" s="342">
        <f t="shared" si="354"/>
        <v>324.10687046563027</v>
      </c>
      <c r="I11257" s="190"/>
      <c r="J11257" s="347">
        <v>6</v>
      </c>
    </row>
    <row r="11258" spans="1:10" ht="13.5" hidden="1" customHeight="1" thickBot="1">
      <c r="A11258" s="410"/>
      <c r="B11258" s="183">
        <v>30.6</v>
      </c>
      <c r="C11258" s="184">
        <v>875.65</v>
      </c>
      <c r="D11258" s="346" t="s">
        <v>834</v>
      </c>
      <c r="E11258" s="346" t="s">
        <v>386</v>
      </c>
      <c r="F11258" s="346" t="s">
        <v>821</v>
      </c>
      <c r="G11258" s="342">
        <f t="shared" si="355"/>
        <v>48.70325904057956</v>
      </c>
      <c r="H11258" s="342">
        <f t="shared" si="354"/>
        <v>924.35325904057959</v>
      </c>
      <c r="I11258" s="190"/>
      <c r="J11258" s="347">
        <v>6</v>
      </c>
    </row>
    <row r="11259" spans="1:10" ht="13.5" hidden="1" customHeight="1" thickBot="1">
      <c r="A11259" s="410"/>
      <c r="B11259" s="183">
        <v>2.7</v>
      </c>
      <c r="C11259" s="184">
        <v>42.32</v>
      </c>
      <c r="D11259" s="346" t="s">
        <v>834</v>
      </c>
      <c r="E11259" s="346" t="s">
        <v>386</v>
      </c>
      <c r="F11259" s="346" t="s">
        <v>864</v>
      </c>
      <c r="G11259" s="342">
        <f t="shared" si="355"/>
        <v>2.35381936001522</v>
      </c>
      <c r="H11259" s="342">
        <f t="shared" si="354"/>
        <v>44.673819360015223</v>
      </c>
      <c r="I11259" s="190"/>
      <c r="J11259" s="347">
        <v>6</v>
      </c>
    </row>
    <row r="11260" spans="1:10" ht="13.5" hidden="1" customHeight="1" thickBot="1">
      <c r="A11260" s="410"/>
      <c r="B11260" s="183">
        <v>1.8</v>
      </c>
      <c r="C11260" s="184">
        <v>76.760000000000005</v>
      </c>
      <c r="D11260" s="346" t="s">
        <v>834</v>
      </c>
      <c r="E11260" s="346" t="s">
        <v>386</v>
      </c>
      <c r="F11260" s="346" t="s">
        <v>833</v>
      </c>
      <c r="G11260" s="342">
        <f t="shared" si="355"/>
        <v>4.269356665282805</v>
      </c>
      <c r="H11260" s="342">
        <f t="shared" si="354"/>
        <v>81.029356665282805</v>
      </c>
      <c r="I11260" s="190"/>
      <c r="J11260" s="347">
        <v>6</v>
      </c>
    </row>
    <row r="11261" spans="1:10" ht="13.5" hidden="1" customHeight="1" thickBot="1">
      <c r="A11261" s="410"/>
      <c r="B11261" s="183">
        <v>3.6</v>
      </c>
      <c r="C11261" s="184">
        <v>56.42</v>
      </c>
      <c r="D11261" s="346" t="s">
        <v>834</v>
      </c>
      <c r="E11261" s="346" t="s">
        <v>386</v>
      </c>
      <c r="F11261" s="346" t="s">
        <v>841</v>
      </c>
      <c r="G11261" s="342">
        <f t="shared" si="355"/>
        <v>3.1380550163529941</v>
      </c>
      <c r="H11261" s="342">
        <f t="shared" si="354"/>
        <v>59.558055016352995</v>
      </c>
      <c r="I11261" s="190"/>
      <c r="J11261" s="347">
        <v>6</v>
      </c>
    </row>
    <row r="11262" spans="1:10" ht="13.5" hidden="1" customHeight="1" thickBot="1">
      <c r="A11262" s="410"/>
      <c r="B11262" s="183">
        <v>1.8</v>
      </c>
      <c r="C11262" s="184">
        <v>28.21</v>
      </c>
      <c r="D11262" s="346" t="s">
        <v>834</v>
      </c>
      <c r="E11262" s="346" t="s">
        <v>386</v>
      </c>
      <c r="F11262" s="346" t="s">
        <v>867</v>
      </c>
      <c r="G11262" s="342">
        <f t="shared" si="355"/>
        <v>1.5690275081764971</v>
      </c>
      <c r="H11262" s="342">
        <f t="shared" si="354"/>
        <v>29.779027508176497</v>
      </c>
      <c r="I11262" s="190"/>
      <c r="J11262" s="347">
        <v>6</v>
      </c>
    </row>
    <row r="11263" spans="1:10" ht="13.5" hidden="1" customHeight="1" thickBot="1">
      <c r="A11263" s="410"/>
      <c r="B11263" s="183">
        <v>7.2</v>
      </c>
      <c r="C11263" s="184">
        <v>307.02999999999997</v>
      </c>
      <c r="D11263" s="346" t="s">
        <v>834</v>
      </c>
      <c r="E11263" s="346" t="s">
        <v>386</v>
      </c>
      <c r="F11263" s="346" t="s">
        <v>919</v>
      </c>
      <c r="G11263" s="342">
        <f t="shared" si="355"/>
        <v>17.076870465630268</v>
      </c>
      <c r="H11263" s="342">
        <f t="shared" si="354"/>
        <v>324.10687046563027</v>
      </c>
      <c r="I11263" s="190"/>
      <c r="J11263" s="347">
        <v>6</v>
      </c>
    </row>
    <row r="11264" spans="1:10" ht="13.5" hidden="1" customHeight="1" thickBot="1">
      <c r="A11264" s="410"/>
      <c r="B11264" s="183">
        <v>1.8</v>
      </c>
      <c r="C11264" s="184">
        <v>28.21</v>
      </c>
      <c r="D11264" s="346" t="s">
        <v>834</v>
      </c>
      <c r="E11264" s="346" t="s">
        <v>386</v>
      </c>
      <c r="F11264" s="346" t="s">
        <v>838</v>
      </c>
      <c r="G11264" s="342">
        <f t="shared" si="355"/>
        <v>1.5690275081764971</v>
      </c>
      <c r="H11264" s="342">
        <f t="shared" si="354"/>
        <v>29.779027508176497</v>
      </c>
      <c r="I11264" s="190"/>
      <c r="J11264" s="347">
        <v>6</v>
      </c>
    </row>
    <row r="11265" spans="1:10" ht="13.5" hidden="1" customHeight="1" thickBot="1">
      <c r="A11265" s="410"/>
      <c r="B11265" s="183">
        <v>2.7</v>
      </c>
      <c r="C11265" s="184">
        <v>42.32</v>
      </c>
      <c r="D11265" s="346" t="s">
        <v>834</v>
      </c>
      <c r="E11265" s="346" t="s">
        <v>386</v>
      </c>
      <c r="F11265" s="346" t="s">
        <v>872</v>
      </c>
      <c r="G11265" s="342">
        <f t="shared" si="355"/>
        <v>2.35381936001522</v>
      </c>
      <c r="H11265" s="342">
        <f t="shared" si="354"/>
        <v>44.673819360015223</v>
      </c>
      <c r="I11265" s="190"/>
      <c r="J11265" s="347">
        <v>6</v>
      </c>
    </row>
    <row r="11266" spans="1:10" ht="13.5" hidden="1" customHeight="1" thickBot="1">
      <c r="A11266" s="410"/>
      <c r="B11266" s="183">
        <v>7.2</v>
      </c>
      <c r="C11266" s="184">
        <v>209.94</v>
      </c>
      <c r="D11266" s="346" t="s">
        <v>834</v>
      </c>
      <c r="E11266" s="346" t="s">
        <v>386</v>
      </c>
      <c r="F11266" s="346" t="s">
        <v>858</v>
      </c>
      <c r="G11266" s="342">
        <f t="shared" si="355"/>
        <v>11.676768346918603</v>
      </c>
      <c r="H11266" s="342">
        <f t="shared" si="354"/>
        <v>221.6167683469186</v>
      </c>
      <c r="I11266" s="190"/>
      <c r="J11266" s="347">
        <v>6</v>
      </c>
    </row>
    <row r="11267" spans="1:10" ht="13.5" hidden="1" customHeight="1" thickBot="1">
      <c r="A11267" s="410"/>
      <c r="B11267" s="183">
        <v>3.15</v>
      </c>
      <c r="C11267" s="184">
        <v>47.84</v>
      </c>
      <c r="D11267" s="346" t="s">
        <v>392</v>
      </c>
      <c r="E11267" s="346" t="s">
        <v>386</v>
      </c>
      <c r="F11267" s="346" t="s">
        <v>807</v>
      </c>
      <c r="G11267" s="342">
        <f t="shared" si="355"/>
        <v>2.6608392765389444</v>
      </c>
      <c r="H11267" s="342">
        <f t="shared" si="354"/>
        <v>50.500839276538947</v>
      </c>
      <c r="I11267" s="190"/>
      <c r="J11267" s="347">
        <v>6</v>
      </c>
    </row>
    <row r="11268" spans="1:10" ht="13.5" hidden="1" customHeight="1" thickBot="1">
      <c r="A11268" s="410"/>
      <c r="B11268" s="183">
        <v>1.8</v>
      </c>
      <c r="C11268" s="184">
        <v>72.69</v>
      </c>
      <c r="D11268" s="346" t="s">
        <v>392</v>
      </c>
      <c r="E11268" s="346" t="s">
        <v>386</v>
      </c>
      <c r="F11268" s="346" t="s">
        <v>822</v>
      </c>
      <c r="G11268" s="342">
        <f t="shared" si="355"/>
        <v>4.0429850963966523</v>
      </c>
      <c r="H11268" s="342">
        <f t="shared" si="354"/>
        <v>76.732985096396646</v>
      </c>
      <c r="I11268" s="190"/>
      <c r="J11268" s="347">
        <v>6</v>
      </c>
    </row>
    <row r="11269" spans="1:10" ht="13.5" hidden="1" customHeight="1" thickBot="1">
      <c r="A11269" s="410"/>
      <c r="B11269" s="183">
        <v>3.15</v>
      </c>
      <c r="C11269" s="184">
        <v>127.21</v>
      </c>
      <c r="D11269" s="346" t="s">
        <v>392</v>
      </c>
      <c r="E11269" s="346" t="s">
        <v>386</v>
      </c>
      <c r="F11269" s="346" t="s">
        <v>824</v>
      </c>
      <c r="G11269" s="342">
        <f t="shared" si="355"/>
        <v>7.0753629675693785</v>
      </c>
      <c r="H11269" s="342">
        <f t="shared" si="354"/>
        <v>134.28536296756937</v>
      </c>
      <c r="I11269" s="190"/>
      <c r="J11269" s="347">
        <v>6</v>
      </c>
    </row>
    <row r="11270" spans="1:10" ht="13.5" hidden="1" customHeight="1" thickBot="1">
      <c r="A11270" s="410"/>
      <c r="B11270" s="183">
        <v>30.6</v>
      </c>
      <c r="C11270" s="184">
        <v>1304.8599999999999</v>
      </c>
      <c r="D11270" s="346" t="s">
        <v>392</v>
      </c>
      <c r="E11270" s="346" t="s">
        <v>386</v>
      </c>
      <c r="F11270" s="346" t="s">
        <v>829</v>
      </c>
      <c r="G11270" s="342">
        <f t="shared" si="355"/>
        <v>72.575726136801975</v>
      </c>
      <c r="H11270" s="342">
        <f t="shared" si="354"/>
        <v>1377.4357261368018</v>
      </c>
      <c r="I11270" s="190"/>
      <c r="J11270" s="347">
        <v>6</v>
      </c>
    </row>
    <row r="11271" spans="1:10" ht="13.5" hidden="1" customHeight="1" thickBot="1">
      <c r="A11271" s="410"/>
      <c r="B11271" s="183">
        <v>27</v>
      </c>
      <c r="C11271" s="184">
        <v>1151.3499999999999</v>
      </c>
      <c r="D11271" s="346" t="s">
        <v>392</v>
      </c>
      <c r="E11271" s="346" t="s">
        <v>386</v>
      </c>
      <c r="F11271" s="346" t="s">
        <v>830</v>
      </c>
      <c r="G11271" s="342">
        <f t="shared" si="355"/>
        <v>64.03756900173731</v>
      </c>
      <c r="H11271" s="342">
        <f t="shared" si="354"/>
        <v>1215.3875690017371</v>
      </c>
      <c r="I11271" s="190"/>
      <c r="J11271" s="347">
        <v>6</v>
      </c>
    </row>
    <row r="11272" spans="1:10" ht="13.5" hidden="1" customHeight="1" thickBot="1">
      <c r="A11272" s="410"/>
      <c r="B11272" s="183">
        <v>29.7</v>
      </c>
      <c r="C11272" s="184">
        <v>1266.48</v>
      </c>
      <c r="D11272" s="346" t="s">
        <v>392</v>
      </c>
      <c r="E11272" s="346" t="s">
        <v>386</v>
      </c>
      <c r="F11272" s="346" t="s">
        <v>821</v>
      </c>
      <c r="G11272" s="342">
        <f t="shared" si="355"/>
        <v>70.441047804160576</v>
      </c>
      <c r="H11272" s="342">
        <f t="shared" si="354"/>
        <v>1336.9210478041605</v>
      </c>
      <c r="I11272" s="190"/>
      <c r="J11272" s="347">
        <v>6</v>
      </c>
    </row>
    <row r="11273" spans="1:10" ht="13.5" hidden="1" customHeight="1" thickBot="1">
      <c r="A11273" s="410"/>
      <c r="B11273" s="183">
        <v>19.8</v>
      </c>
      <c r="C11273" s="184">
        <v>844.33</v>
      </c>
      <c r="D11273" s="346" t="s">
        <v>392</v>
      </c>
      <c r="E11273" s="346" t="s">
        <v>386</v>
      </c>
      <c r="F11273" s="346" t="s">
        <v>833</v>
      </c>
      <c r="G11273" s="342">
        <f t="shared" si="355"/>
        <v>46.961254731608001</v>
      </c>
      <c r="H11273" s="342">
        <f t="shared" si="354"/>
        <v>891.29125473160809</v>
      </c>
      <c r="I11273" s="190"/>
      <c r="J11273" s="347">
        <v>6</v>
      </c>
    </row>
    <row r="11274" spans="1:10" ht="13.5" hidden="1" customHeight="1" thickBot="1">
      <c r="A11274" s="410"/>
      <c r="B11274" s="183">
        <v>117.6</v>
      </c>
      <c r="C11274" s="184">
        <v>5014.8900000000003</v>
      </c>
      <c r="D11274" s="346" t="s">
        <v>392</v>
      </c>
      <c r="E11274" s="346" t="s">
        <v>386</v>
      </c>
      <c r="F11274" s="346" t="s">
        <v>858</v>
      </c>
      <c r="G11274" s="342">
        <f t="shared" si="355"/>
        <v>278.92592557530071</v>
      </c>
      <c r="H11274" s="342">
        <f t="shared" si="354"/>
        <v>5293.8159255753008</v>
      </c>
      <c r="I11274" s="190"/>
      <c r="J11274" s="347">
        <v>6</v>
      </c>
    </row>
    <row r="11275" spans="1:10" ht="13.5" hidden="1" customHeight="1" thickBot="1">
      <c r="A11275" s="411"/>
      <c r="B11275" s="183">
        <v>0</v>
      </c>
      <c r="C11275" s="184">
        <v>497.01</v>
      </c>
      <c r="D11275" s="346" t="s">
        <v>393</v>
      </c>
      <c r="E11275" s="346" t="s">
        <v>386</v>
      </c>
      <c r="F11275" s="346" t="s">
        <v>859</v>
      </c>
      <c r="G11275" s="342">
        <f t="shared" si="355"/>
        <v>27.643472592655112</v>
      </c>
      <c r="H11275" s="342">
        <f t="shared" ref="H11275:H11338" si="356">+G11275+C11275</f>
        <v>524.65347259265513</v>
      </c>
      <c r="I11275" s="190"/>
      <c r="J11275" s="347">
        <v>6</v>
      </c>
    </row>
    <row r="11276" spans="1:10" ht="13.5" thickBot="1">
      <c r="A11276" s="185" t="s">
        <v>620</v>
      </c>
      <c r="B11276" s="186">
        <v>5423.5</v>
      </c>
      <c r="C11276" s="187">
        <v>152036.17000000001</v>
      </c>
      <c r="D11276" s="412"/>
      <c r="E11276" s="413"/>
      <c r="F11276" s="414"/>
      <c r="G11276" s="342">
        <f t="shared" si="355"/>
        <v>8456.1833735483269</v>
      </c>
      <c r="H11276" s="342">
        <f t="shared" si="356"/>
        <v>160492.35337354834</v>
      </c>
      <c r="I11276" s="190">
        <f>+H11276</f>
        <v>160492.35337354834</v>
      </c>
      <c r="J11276" s="347">
        <v>6</v>
      </c>
    </row>
    <row r="11277" spans="1:10" ht="13.5" hidden="1" customHeight="1" thickBot="1">
      <c r="A11277" s="409" t="s">
        <v>621</v>
      </c>
      <c r="B11277" s="183">
        <v>48</v>
      </c>
      <c r="C11277" s="184">
        <v>873.54</v>
      </c>
      <c r="D11277" s="346" t="s">
        <v>391</v>
      </c>
      <c r="E11277" s="346" t="s">
        <v>386</v>
      </c>
      <c r="F11277" s="346" t="s">
        <v>807</v>
      </c>
      <c r="G11277" s="342">
        <f t="shared" si="355"/>
        <v>48.585901789879372</v>
      </c>
      <c r="H11277" s="342">
        <f t="shared" si="356"/>
        <v>922.12590178987932</v>
      </c>
      <c r="I11277" s="190"/>
      <c r="J11277" s="347">
        <v>6</v>
      </c>
    </row>
    <row r="11278" spans="1:10" ht="13.5" hidden="1" customHeight="1" thickBot="1">
      <c r="A11278" s="410"/>
      <c r="B11278" s="183">
        <v>24</v>
      </c>
      <c r="C11278" s="184">
        <v>436.77</v>
      </c>
      <c r="D11278" s="346" t="s">
        <v>391</v>
      </c>
      <c r="E11278" s="346" t="s">
        <v>386</v>
      </c>
      <c r="F11278" s="346" t="s">
        <v>837</v>
      </c>
      <c r="G11278" s="342">
        <f t="shared" si="355"/>
        <v>24.292950894939686</v>
      </c>
      <c r="H11278" s="342">
        <f t="shared" si="356"/>
        <v>461.06295089493966</v>
      </c>
      <c r="I11278" s="190"/>
      <c r="J11278" s="347">
        <v>6</v>
      </c>
    </row>
    <row r="11279" spans="1:10" ht="13.5" hidden="1" customHeight="1" thickBot="1">
      <c r="A11279" s="410"/>
      <c r="B11279" s="183">
        <v>24</v>
      </c>
      <c r="C11279" s="184">
        <v>436.77</v>
      </c>
      <c r="D11279" s="346" t="s">
        <v>391</v>
      </c>
      <c r="E11279" s="346" t="s">
        <v>386</v>
      </c>
      <c r="F11279" s="346" t="s">
        <v>835</v>
      </c>
      <c r="G11279" s="342">
        <f t="shared" ref="G11279:G11342" si="357">+(C11279/$C$12584)*1312742.08</f>
        <v>24.292950894939686</v>
      </c>
      <c r="H11279" s="342">
        <f t="shared" si="356"/>
        <v>461.06295089493966</v>
      </c>
      <c r="I11279" s="190"/>
      <c r="J11279" s="347">
        <v>6</v>
      </c>
    </row>
    <row r="11280" spans="1:10" ht="13.5" hidden="1" customHeight="1" thickBot="1">
      <c r="A11280" s="410"/>
      <c r="B11280" s="183">
        <v>24</v>
      </c>
      <c r="C11280" s="184">
        <v>458.28</v>
      </c>
      <c r="D11280" s="346" t="s">
        <v>391</v>
      </c>
      <c r="E11280" s="346" t="s">
        <v>386</v>
      </c>
      <c r="F11280" s="346" t="s">
        <v>845</v>
      </c>
      <c r="G11280" s="342">
        <f t="shared" si="357"/>
        <v>25.489327417480506</v>
      </c>
      <c r="H11280" s="342">
        <f t="shared" si="356"/>
        <v>483.7693274174805</v>
      </c>
      <c r="I11280" s="190"/>
      <c r="J11280" s="347">
        <v>6</v>
      </c>
    </row>
    <row r="11281" spans="1:10" ht="13.5" hidden="1" customHeight="1" thickBot="1">
      <c r="A11281" s="410"/>
      <c r="B11281" s="183">
        <v>24</v>
      </c>
      <c r="C11281" s="184">
        <v>458.28</v>
      </c>
      <c r="D11281" s="346" t="s">
        <v>391</v>
      </c>
      <c r="E11281" s="346" t="s">
        <v>386</v>
      </c>
      <c r="F11281" s="346" t="s">
        <v>881</v>
      </c>
      <c r="G11281" s="342">
        <f t="shared" si="357"/>
        <v>25.489327417480506</v>
      </c>
      <c r="H11281" s="342">
        <f t="shared" si="356"/>
        <v>483.7693274174805</v>
      </c>
      <c r="I11281" s="190"/>
      <c r="J11281" s="347">
        <v>6</v>
      </c>
    </row>
    <row r="11282" spans="1:10" ht="13.5" hidden="1" customHeight="1" thickBot="1">
      <c r="A11282" s="410"/>
      <c r="B11282" s="183">
        <v>24</v>
      </c>
      <c r="C11282" s="184">
        <v>458.28</v>
      </c>
      <c r="D11282" s="346" t="s">
        <v>391</v>
      </c>
      <c r="E11282" s="346" t="s">
        <v>386</v>
      </c>
      <c r="F11282" s="346" t="s">
        <v>863</v>
      </c>
      <c r="G11282" s="342">
        <f t="shared" si="357"/>
        <v>25.489327417480506</v>
      </c>
      <c r="H11282" s="342">
        <f t="shared" si="356"/>
        <v>483.7693274174805</v>
      </c>
      <c r="I11282" s="190"/>
      <c r="J11282" s="347">
        <v>6</v>
      </c>
    </row>
    <row r="11283" spans="1:10" ht="13.5" hidden="1" customHeight="1" thickBot="1">
      <c r="A11283" s="410"/>
      <c r="B11283" s="183">
        <v>48</v>
      </c>
      <c r="C11283" s="184">
        <v>810.99</v>
      </c>
      <c r="D11283" s="346" t="s">
        <v>391</v>
      </c>
      <c r="E11283" s="346" t="s">
        <v>386</v>
      </c>
      <c r="F11283" s="346" t="s">
        <v>838</v>
      </c>
      <c r="G11283" s="342">
        <f t="shared" si="357"/>
        <v>45.106898931444789</v>
      </c>
      <c r="H11283" s="342">
        <f t="shared" si="356"/>
        <v>856.0968989314448</v>
      </c>
      <c r="I11283" s="190"/>
      <c r="J11283" s="347">
        <v>6</v>
      </c>
    </row>
    <row r="11284" spans="1:10" ht="13.5" hidden="1" customHeight="1" thickBot="1">
      <c r="A11284" s="410"/>
      <c r="B11284" s="183">
        <v>48</v>
      </c>
      <c r="C11284" s="184">
        <v>810.99</v>
      </c>
      <c r="D11284" s="346" t="s">
        <v>391</v>
      </c>
      <c r="E11284" s="346" t="s">
        <v>386</v>
      </c>
      <c r="F11284" s="346" t="s">
        <v>858</v>
      </c>
      <c r="G11284" s="342">
        <f t="shared" si="357"/>
        <v>45.106898931444789</v>
      </c>
      <c r="H11284" s="342">
        <f t="shared" si="356"/>
        <v>856.0968989314448</v>
      </c>
      <c r="I11284" s="190"/>
      <c r="J11284" s="347">
        <v>6</v>
      </c>
    </row>
    <row r="11285" spans="1:10" ht="13.5" hidden="1" customHeight="1" thickBot="1">
      <c r="A11285" s="410"/>
      <c r="B11285" s="183">
        <v>1</v>
      </c>
      <c r="C11285" s="184">
        <v>22.13</v>
      </c>
      <c r="D11285" s="346" t="s">
        <v>524</v>
      </c>
      <c r="E11285" s="346" t="s">
        <v>386</v>
      </c>
      <c r="F11285" s="346" t="s">
        <v>802</v>
      </c>
      <c r="G11285" s="342">
        <f t="shared" si="357"/>
        <v>1.2308606435996412</v>
      </c>
      <c r="H11285" s="342">
        <f t="shared" si="356"/>
        <v>23.36086064359964</v>
      </c>
      <c r="I11285" s="190"/>
      <c r="J11285" s="347">
        <v>6</v>
      </c>
    </row>
    <row r="11286" spans="1:10" ht="13.5" hidden="1" customHeight="1" thickBot="1">
      <c r="A11286" s="410"/>
      <c r="B11286" s="183">
        <v>1</v>
      </c>
      <c r="C11286" s="184">
        <v>22.13</v>
      </c>
      <c r="D11286" s="346" t="s">
        <v>524</v>
      </c>
      <c r="E11286" s="346" t="s">
        <v>386</v>
      </c>
      <c r="F11286" s="346" t="s">
        <v>845</v>
      </c>
      <c r="G11286" s="342">
        <f t="shared" si="357"/>
        <v>1.2308606435996412</v>
      </c>
      <c r="H11286" s="342">
        <f t="shared" si="356"/>
        <v>23.36086064359964</v>
      </c>
      <c r="I11286" s="190"/>
      <c r="J11286" s="347">
        <v>6</v>
      </c>
    </row>
    <row r="11287" spans="1:10" ht="13.5" hidden="1" customHeight="1" thickBot="1">
      <c r="A11287" s="410"/>
      <c r="B11287" s="183">
        <v>5.5</v>
      </c>
      <c r="C11287" s="184">
        <v>121.71</v>
      </c>
      <c r="D11287" s="346" t="s">
        <v>524</v>
      </c>
      <c r="E11287" s="346" t="s">
        <v>386</v>
      </c>
      <c r="F11287" s="346" t="s">
        <v>805</v>
      </c>
      <c r="G11287" s="342">
        <f t="shared" si="357"/>
        <v>6.7694554420475512</v>
      </c>
      <c r="H11287" s="342">
        <f t="shared" si="356"/>
        <v>128.47945544204754</v>
      </c>
      <c r="I11287" s="190"/>
      <c r="J11287" s="347">
        <v>6</v>
      </c>
    </row>
    <row r="11288" spans="1:10" ht="13.5" hidden="1" customHeight="1" thickBot="1">
      <c r="A11288" s="410"/>
      <c r="B11288" s="183">
        <v>9.5</v>
      </c>
      <c r="C11288" s="184">
        <v>260.89999999999998</v>
      </c>
      <c r="D11288" s="346" t="s">
        <v>387</v>
      </c>
      <c r="E11288" s="346" t="s">
        <v>386</v>
      </c>
      <c r="F11288" s="346" t="s">
        <v>837</v>
      </c>
      <c r="G11288" s="342">
        <f t="shared" si="357"/>
        <v>14.511140619753563</v>
      </c>
      <c r="H11288" s="342">
        <f t="shared" si="356"/>
        <v>275.41114061975355</v>
      </c>
      <c r="I11288" s="190"/>
      <c r="J11288" s="347">
        <v>6</v>
      </c>
    </row>
    <row r="11289" spans="1:10" ht="13.5" hidden="1" customHeight="1" thickBot="1">
      <c r="A11289" s="410"/>
      <c r="B11289" s="183">
        <v>0.5</v>
      </c>
      <c r="C11289" s="184">
        <v>11.56</v>
      </c>
      <c r="D11289" s="346" t="s">
        <v>387</v>
      </c>
      <c r="E11289" s="346" t="s">
        <v>386</v>
      </c>
      <c r="F11289" s="346" t="s">
        <v>813</v>
      </c>
      <c r="G11289" s="342">
        <f t="shared" si="357"/>
        <v>0.64296199909678509</v>
      </c>
      <c r="H11289" s="342">
        <f t="shared" si="356"/>
        <v>12.202961999096786</v>
      </c>
      <c r="I11289" s="190"/>
      <c r="J11289" s="347">
        <v>6</v>
      </c>
    </row>
    <row r="11290" spans="1:10" ht="13.5" hidden="1" customHeight="1" thickBot="1">
      <c r="A11290" s="410"/>
      <c r="B11290" s="183">
        <v>4.25</v>
      </c>
      <c r="C11290" s="184">
        <v>128.72999999999999</v>
      </c>
      <c r="D11290" s="346" t="s">
        <v>387</v>
      </c>
      <c r="E11290" s="346" t="s">
        <v>386</v>
      </c>
      <c r="F11290" s="346" t="s">
        <v>808</v>
      </c>
      <c r="G11290" s="342">
        <f t="shared" si="357"/>
        <v>7.1599046837135925</v>
      </c>
      <c r="H11290" s="342">
        <f t="shared" si="356"/>
        <v>135.88990468371358</v>
      </c>
      <c r="I11290" s="190"/>
      <c r="J11290" s="347">
        <v>6</v>
      </c>
    </row>
    <row r="11291" spans="1:10" ht="13.5" hidden="1" customHeight="1" thickBot="1">
      <c r="A11291" s="410"/>
      <c r="B11291" s="183">
        <v>14.5</v>
      </c>
      <c r="C11291" s="184">
        <v>410.55</v>
      </c>
      <c r="D11291" s="346" t="s">
        <v>387</v>
      </c>
      <c r="E11291" s="346" t="s">
        <v>386</v>
      </c>
      <c r="F11291" s="346" t="s">
        <v>809</v>
      </c>
      <c r="G11291" s="342">
        <f t="shared" si="357"/>
        <v>22.834606291451998</v>
      </c>
      <c r="H11291" s="342">
        <f t="shared" si="356"/>
        <v>433.38460629145203</v>
      </c>
      <c r="I11291" s="190"/>
      <c r="J11291" s="347">
        <v>6</v>
      </c>
    </row>
    <row r="11292" spans="1:10" ht="13.5" hidden="1" customHeight="1" thickBot="1">
      <c r="A11292" s="410"/>
      <c r="B11292" s="183">
        <v>3</v>
      </c>
      <c r="C11292" s="184">
        <v>90.87</v>
      </c>
      <c r="D11292" s="346" t="s">
        <v>387</v>
      </c>
      <c r="E11292" s="346" t="s">
        <v>386</v>
      </c>
      <c r="F11292" s="346" t="s">
        <v>810</v>
      </c>
      <c r="G11292" s="342">
        <f t="shared" si="357"/>
        <v>5.0541485171215275</v>
      </c>
      <c r="H11292" s="342">
        <f t="shared" si="356"/>
        <v>95.924148517121537</v>
      </c>
      <c r="I11292" s="190"/>
      <c r="J11292" s="347">
        <v>6</v>
      </c>
    </row>
    <row r="11293" spans="1:10" ht="13.5" hidden="1" customHeight="1" thickBot="1">
      <c r="A11293" s="410"/>
      <c r="B11293" s="183">
        <v>6</v>
      </c>
      <c r="C11293" s="184">
        <v>181.73</v>
      </c>
      <c r="D11293" s="346" t="s">
        <v>387</v>
      </c>
      <c r="E11293" s="346" t="s">
        <v>386</v>
      </c>
      <c r="F11293" s="346" t="s">
        <v>835</v>
      </c>
      <c r="G11293" s="342">
        <f t="shared" si="357"/>
        <v>10.107740838742105</v>
      </c>
      <c r="H11293" s="342">
        <f t="shared" si="356"/>
        <v>191.83774083874209</v>
      </c>
      <c r="I11293" s="190"/>
      <c r="J11293" s="347">
        <v>6</v>
      </c>
    </row>
    <row r="11294" spans="1:10" ht="13.5" hidden="1" customHeight="1" thickBot="1">
      <c r="A11294" s="410"/>
      <c r="B11294" s="183">
        <v>5</v>
      </c>
      <c r="C11294" s="184">
        <v>127.1</v>
      </c>
      <c r="D11294" s="346" t="s">
        <v>387</v>
      </c>
      <c r="E11294" s="346" t="s">
        <v>386</v>
      </c>
      <c r="F11294" s="346" t="s">
        <v>802</v>
      </c>
      <c r="G11294" s="342">
        <f t="shared" si="357"/>
        <v>7.0692448170589417</v>
      </c>
      <c r="H11294" s="342">
        <f t="shared" si="356"/>
        <v>134.16924481705894</v>
      </c>
      <c r="I11294" s="190"/>
      <c r="J11294" s="347">
        <v>6</v>
      </c>
    </row>
    <row r="11295" spans="1:10" ht="13.5" hidden="1" customHeight="1" thickBot="1">
      <c r="A11295" s="410"/>
      <c r="B11295" s="183">
        <v>6.25</v>
      </c>
      <c r="C11295" s="184">
        <v>205.03</v>
      </c>
      <c r="D11295" s="346" t="s">
        <v>387</v>
      </c>
      <c r="E11295" s="346" t="s">
        <v>386</v>
      </c>
      <c r="F11295" s="346" t="s">
        <v>803</v>
      </c>
      <c r="G11295" s="342">
        <f t="shared" si="357"/>
        <v>11.403676355952754</v>
      </c>
      <c r="H11295" s="342">
        <f t="shared" si="356"/>
        <v>216.43367635595274</v>
      </c>
      <c r="I11295" s="190"/>
      <c r="J11295" s="347">
        <v>6</v>
      </c>
    </row>
    <row r="11296" spans="1:10" ht="13.5" hidden="1" customHeight="1" thickBot="1">
      <c r="A11296" s="410"/>
      <c r="B11296" s="183">
        <v>9</v>
      </c>
      <c r="C11296" s="184">
        <v>221</v>
      </c>
      <c r="D11296" s="346" t="s">
        <v>387</v>
      </c>
      <c r="E11296" s="346" t="s">
        <v>386</v>
      </c>
      <c r="F11296" s="346" t="s">
        <v>804</v>
      </c>
      <c r="G11296" s="342">
        <f t="shared" si="357"/>
        <v>12.29192057096795</v>
      </c>
      <c r="H11296" s="342">
        <f t="shared" si="356"/>
        <v>233.29192057096796</v>
      </c>
      <c r="I11296" s="190"/>
      <c r="J11296" s="347">
        <v>6</v>
      </c>
    </row>
    <row r="11297" spans="1:10" ht="13.5" hidden="1" customHeight="1" thickBot="1">
      <c r="A11297" s="410"/>
      <c r="B11297" s="183">
        <v>14.5</v>
      </c>
      <c r="C11297" s="184">
        <v>379.28</v>
      </c>
      <c r="D11297" s="346" t="s">
        <v>387</v>
      </c>
      <c r="E11297" s="346" t="s">
        <v>386</v>
      </c>
      <c r="F11297" s="346" t="s">
        <v>845</v>
      </c>
      <c r="G11297" s="342">
        <f t="shared" si="357"/>
        <v>21.095382959985173</v>
      </c>
      <c r="H11297" s="342">
        <f t="shared" si="356"/>
        <v>400.37538295998513</v>
      </c>
      <c r="I11297" s="190"/>
      <c r="J11297" s="347">
        <v>6</v>
      </c>
    </row>
    <row r="11298" spans="1:10" ht="13.5" hidden="1" customHeight="1" thickBot="1">
      <c r="A11298" s="410"/>
      <c r="B11298" s="183">
        <v>2</v>
      </c>
      <c r="C11298" s="184">
        <v>62.45</v>
      </c>
      <c r="D11298" s="346" t="s">
        <v>387</v>
      </c>
      <c r="E11298" s="346" t="s">
        <v>386</v>
      </c>
      <c r="F11298" s="346" t="s">
        <v>843</v>
      </c>
      <c r="G11298" s="342">
        <f t="shared" si="357"/>
        <v>3.4734409034251059</v>
      </c>
      <c r="H11298" s="342">
        <f t="shared" si="356"/>
        <v>65.923440903425103</v>
      </c>
      <c r="I11298" s="190"/>
      <c r="J11298" s="347">
        <v>6</v>
      </c>
    </row>
    <row r="11299" spans="1:10" ht="13.5" hidden="1" customHeight="1" thickBot="1">
      <c r="A11299" s="410"/>
      <c r="B11299" s="183">
        <v>13</v>
      </c>
      <c r="C11299" s="184">
        <v>353.78</v>
      </c>
      <c r="D11299" s="346" t="s">
        <v>387</v>
      </c>
      <c r="E11299" s="346" t="s">
        <v>386</v>
      </c>
      <c r="F11299" s="346" t="s">
        <v>894</v>
      </c>
      <c r="G11299" s="342">
        <f t="shared" si="357"/>
        <v>19.677084432565795</v>
      </c>
      <c r="H11299" s="342">
        <f t="shared" si="356"/>
        <v>373.45708443256575</v>
      </c>
      <c r="I11299" s="190"/>
      <c r="J11299" s="347">
        <v>6</v>
      </c>
    </row>
    <row r="11300" spans="1:10" ht="13.5" hidden="1" customHeight="1" thickBot="1">
      <c r="A11300" s="410"/>
      <c r="B11300" s="183">
        <v>7</v>
      </c>
      <c r="C11300" s="184">
        <v>193.49</v>
      </c>
      <c r="D11300" s="346" t="s">
        <v>387</v>
      </c>
      <c r="E11300" s="346" t="s">
        <v>386</v>
      </c>
      <c r="F11300" s="346" t="s">
        <v>881</v>
      </c>
      <c r="G11300" s="342">
        <f t="shared" si="357"/>
        <v>10.761826747857867</v>
      </c>
      <c r="H11300" s="342">
        <f t="shared" si="356"/>
        <v>204.25182674785788</v>
      </c>
      <c r="I11300" s="190"/>
      <c r="J11300" s="347">
        <v>6</v>
      </c>
    </row>
    <row r="11301" spans="1:10" ht="13.5" hidden="1" customHeight="1" thickBot="1">
      <c r="A11301" s="410"/>
      <c r="B11301" s="183">
        <v>1</v>
      </c>
      <c r="C11301" s="184">
        <v>17.78</v>
      </c>
      <c r="D11301" s="346" t="s">
        <v>387</v>
      </c>
      <c r="E11301" s="346" t="s">
        <v>386</v>
      </c>
      <c r="F11301" s="346" t="s">
        <v>816</v>
      </c>
      <c r="G11301" s="342">
        <f t="shared" si="357"/>
        <v>0.98891560068692375</v>
      </c>
      <c r="H11301" s="342">
        <f t="shared" si="356"/>
        <v>18.768915600686924</v>
      </c>
      <c r="I11301" s="190"/>
      <c r="J11301" s="347">
        <v>6</v>
      </c>
    </row>
    <row r="11302" spans="1:10" ht="13.5" hidden="1" customHeight="1" thickBot="1">
      <c r="A11302" s="410"/>
      <c r="B11302" s="183">
        <v>4</v>
      </c>
      <c r="C11302" s="184">
        <v>132.78</v>
      </c>
      <c r="D11302" s="346" t="s">
        <v>387</v>
      </c>
      <c r="E11302" s="346" t="s">
        <v>386</v>
      </c>
      <c r="F11302" s="346" t="s">
        <v>863</v>
      </c>
      <c r="G11302" s="342">
        <f t="shared" si="357"/>
        <v>7.3851638615978477</v>
      </c>
      <c r="H11302" s="342">
        <f t="shared" si="356"/>
        <v>140.16516386159785</v>
      </c>
      <c r="I11302" s="190"/>
      <c r="J11302" s="347">
        <v>6</v>
      </c>
    </row>
    <row r="11303" spans="1:10" ht="13.5" hidden="1" customHeight="1" thickBot="1">
      <c r="A11303" s="410"/>
      <c r="B11303" s="183">
        <v>1</v>
      </c>
      <c r="C11303" s="184">
        <v>23.48</v>
      </c>
      <c r="D11303" s="346" t="s">
        <v>387</v>
      </c>
      <c r="E11303" s="346" t="s">
        <v>386</v>
      </c>
      <c r="F11303" s="346" t="s">
        <v>864</v>
      </c>
      <c r="G11303" s="342">
        <f t="shared" si="357"/>
        <v>1.3059470362277259</v>
      </c>
      <c r="H11303" s="342">
        <f t="shared" si="356"/>
        <v>24.785947036227725</v>
      </c>
      <c r="I11303" s="190"/>
      <c r="J11303" s="347">
        <v>6</v>
      </c>
    </row>
    <row r="11304" spans="1:10" ht="13.5" hidden="1" customHeight="1" thickBot="1">
      <c r="A11304" s="410"/>
      <c r="B11304" s="183">
        <v>19.5</v>
      </c>
      <c r="C11304" s="184">
        <v>456.79</v>
      </c>
      <c r="D11304" s="346" t="s">
        <v>387</v>
      </c>
      <c r="E11304" s="346" t="s">
        <v>386</v>
      </c>
      <c r="F11304" s="346" t="s">
        <v>841</v>
      </c>
      <c r="G11304" s="342">
        <f t="shared" si="357"/>
        <v>25.406454287839139</v>
      </c>
      <c r="H11304" s="342">
        <f t="shared" si="356"/>
        <v>482.19645428783917</v>
      </c>
      <c r="I11304" s="190"/>
      <c r="J11304" s="347">
        <v>6</v>
      </c>
    </row>
    <row r="11305" spans="1:10" ht="13.5" hidden="1" customHeight="1" thickBot="1">
      <c r="A11305" s="410"/>
      <c r="B11305" s="183">
        <v>5.75</v>
      </c>
      <c r="C11305" s="184">
        <v>134.31</v>
      </c>
      <c r="D11305" s="346" t="s">
        <v>387</v>
      </c>
      <c r="E11305" s="346" t="s">
        <v>386</v>
      </c>
      <c r="F11305" s="346" t="s">
        <v>856</v>
      </c>
      <c r="G11305" s="342">
        <f t="shared" si="357"/>
        <v>7.4702617732430108</v>
      </c>
      <c r="H11305" s="342">
        <f t="shared" si="356"/>
        <v>141.78026177324301</v>
      </c>
      <c r="I11305" s="190"/>
      <c r="J11305" s="347">
        <v>6</v>
      </c>
    </row>
    <row r="11306" spans="1:10" ht="13.5" hidden="1" customHeight="1" thickBot="1">
      <c r="A11306" s="410"/>
      <c r="B11306" s="183">
        <v>17.5</v>
      </c>
      <c r="C11306" s="184">
        <v>409.66</v>
      </c>
      <c r="D11306" s="346" t="s">
        <v>387</v>
      </c>
      <c r="E11306" s="346" t="s">
        <v>386</v>
      </c>
      <c r="F11306" s="346" t="s">
        <v>867</v>
      </c>
      <c r="G11306" s="342">
        <f t="shared" si="357"/>
        <v>22.785104891867558</v>
      </c>
      <c r="H11306" s="342">
        <f t="shared" si="356"/>
        <v>432.44510489186757</v>
      </c>
      <c r="I11306" s="190"/>
      <c r="J11306" s="347">
        <v>6</v>
      </c>
    </row>
    <row r="11307" spans="1:10" ht="13.5" hidden="1" customHeight="1" thickBot="1">
      <c r="A11307" s="410"/>
      <c r="B11307" s="183">
        <v>8.5</v>
      </c>
      <c r="C11307" s="184">
        <v>199.55</v>
      </c>
      <c r="D11307" s="346" t="s">
        <v>387</v>
      </c>
      <c r="E11307" s="346" t="s">
        <v>386</v>
      </c>
      <c r="F11307" s="346" t="s">
        <v>868</v>
      </c>
      <c r="G11307" s="342">
        <f t="shared" si="357"/>
        <v>11.098881221432826</v>
      </c>
      <c r="H11307" s="342">
        <f t="shared" si="356"/>
        <v>210.64888122143284</v>
      </c>
      <c r="I11307" s="190"/>
      <c r="J11307" s="347">
        <v>6</v>
      </c>
    </row>
    <row r="11308" spans="1:10" ht="13.5" hidden="1" customHeight="1" thickBot="1">
      <c r="A11308" s="410"/>
      <c r="B11308" s="183">
        <v>2.5</v>
      </c>
      <c r="C11308" s="184">
        <v>58.69</v>
      </c>
      <c r="D11308" s="346" t="s">
        <v>387</v>
      </c>
      <c r="E11308" s="346" t="s">
        <v>386</v>
      </c>
      <c r="F11308" s="346" t="s">
        <v>838</v>
      </c>
      <c r="G11308" s="342">
        <f t="shared" si="357"/>
        <v>3.2643113950683662</v>
      </c>
      <c r="H11308" s="342">
        <f t="shared" si="356"/>
        <v>61.954311395068366</v>
      </c>
      <c r="I11308" s="190"/>
      <c r="J11308" s="347">
        <v>6</v>
      </c>
    </row>
    <row r="11309" spans="1:10" ht="13.5" hidden="1" customHeight="1" thickBot="1">
      <c r="A11309" s="410"/>
      <c r="B11309" s="183">
        <v>7</v>
      </c>
      <c r="C11309" s="184">
        <v>163.61000000000001</v>
      </c>
      <c r="D11309" s="346" t="s">
        <v>387</v>
      </c>
      <c r="E11309" s="346" t="s">
        <v>386</v>
      </c>
      <c r="F11309" s="346" t="s">
        <v>872</v>
      </c>
      <c r="G11309" s="342">
        <f t="shared" si="357"/>
        <v>9.0999145910229249</v>
      </c>
      <c r="H11309" s="342">
        <f t="shared" si="356"/>
        <v>172.70991459102294</v>
      </c>
      <c r="I11309" s="190"/>
      <c r="J11309" s="347">
        <v>6</v>
      </c>
    </row>
    <row r="11310" spans="1:10" ht="13.5" hidden="1" customHeight="1" thickBot="1">
      <c r="A11310" s="410"/>
      <c r="B11310" s="183">
        <v>5.5</v>
      </c>
      <c r="C11310" s="184">
        <v>128.47999999999999</v>
      </c>
      <c r="D11310" s="346" t="s">
        <v>387</v>
      </c>
      <c r="E11310" s="346" t="s">
        <v>386</v>
      </c>
      <c r="F11310" s="346" t="s">
        <v>858</v>
      </c>
      <c r="G11310" s="342">
        <f t="shared" si="357"/>
        <v>7.1459997961898729</v>
      </c>
      <c r="H11310" s="342">
        <f t="shared" si="356"/>
        <v>135.62599979618986</v>
      </c>
      <c r="I11310" s="190"/>
      <c r="J11310" s="347">
        <v>6</v>
      </c>
    </row>
    <row r="11311" spans="1:10" ht="13.5" hidden="1" customHeight="1" thickBot="1">
      <c r="A11311" s="410"/>
      <c r="B11311" s="183">
        <v>144</v>
      </c>
      <c r="C11311" s="184">
        <v>2553.89</v>
      </c>
      <c r="D11311" s="346" t="s">
        <v>384</v>
      </c>
      <c r="E11311" s="346" t="s">
        <v>386</v>
      </c>
      <c r="F11311" s="346" t="s">
        <v>807</v>
      </c>
      <c r="G11311" s="342">
        <f t="shared" si="357"/>
        <v>142.04621279180694</v>
      </c>
      <c r="H11311" s="342">
        <f t="shared" si="356"/>
        <v>2695.9362127918066</v>
      </c>
      <c r="I11311" s="190"/>
      <c r="J11311" s="347">
        <v>6</v>
      </c>
    </row>
    <row r="11312" spans="1:10" ht="13.5" hidden="1" customHeight="1" thickBot="1">
      <c r="A11312" s="410"/>
      <c r="B11312" s="183">
        <v>168</v>
      </c>
      <c r="C11312" s="184">
        <v>3010</v>
      </c>
      <c r="D11312" s="346" t="s">
        <v>384</v>
      </c>
      <c r="E11312" s="346" t="s">
        <v>386</v>
      </c>
      <c r="F11312" s="346" t="s">
        <v>837</v>
      </c>
      <c r="G11312" s="342">
        <f t="shared" si="357"/>
        <v>167.41484578558158</v>
      </c>
      <c r="H11312" s="342">
        <f t="shared" si="356"/>
        <v>3177.4148457855817</v>
      </c>
      <c r="I11312" s="190"/>
      <c r="J11312" s="347">
        <v>6</v>
      </c>
    </row>
    <row r="11313" spans="1:10" ht="13.5" hidden="1" customHeight="1" thickBot="1">
      <c r="A11313" s="410"/>
      <c r="B11313" s="183">
        <v>228</v>
      </c>
      <c r="C11313" s="184">
        <v>4182.6000000000004</v>
      </c>
      <c r="D11313" s="346" t="s">
        <v>384</v>
      </c>
      <c r="E11313" s="346" t="s">
        <v>386</v>
      </c>
      <c r="F11313" s="346" t="s">
        <v>811</v>
      </c>
      <c r="G11313" s="342">
        <f t="shared" si="357"/>
        <v>232.63433022683506</v>
      </c>
      <c r="H11313" s="342">
        <f t="shared" si="356"/>
        <v>4415.2343302268355</v>
      </c>
      <c r="I11313" s="190"/>
      <c r="J11313" s="347">
        <v>6</v>
      </c>
    </row>
    <row r="11314" spans="1:10" ht="13.5" hidden="1" customHeight="1" thickBot="1">
      <c r="A11314" s="410"/>
      <c r="B11314" s="183">
        <v>240</v>
      </c>
      <c r="C11314" s="184">
        <v>4367.6400000000003</v>
      </c>
      <c r="D11314" s="346" t="s">
        <v>384</v>
      </c>
      <c r="E11314" s="346" t="s">
        <v>386</v>
      </c>
      <c r="F11314" s="346" t="s">
        <v>813</v>
      </c>
      <c r="G11314" s="342">
        <f t="shared" si="357"/>
        <v>242.92617177639119</v>
      </c>
      <c r="H11314" s="342">
        <f t="shared" si="356"/>
        <v>4610.5661717763915</v>
      </c>
      <c r="I11314" s="190"/>
      <c r="J11314" s="347">
        <v>6</v>
      </c>
    </row>
    <row r="11315" spans="1:10" ht="13.5" hidden="1" customHeight="1" thickBot="1">
      <c r="A11315" s="410"/>
      <c r="B11315" s="183">
        <v>240</v>
      </c>
      <c r="C11315" s="184">
        <v>4367.6400000000003</v>
      </c>
      <c r="D11315" s="346" t="s">
        <v>384</v>
      </c>
      <c r="E11315" s="346" t="s">
        <v>386</v>
      </c>
      <c r="F11315" s="346" t="s">
        <v>808</v>
      </c>
      <c r="G11315" s="342">
        <f t="shared" si="357"/>
        <v>242.92617177639119</v>
      </c>
      <c r="H11315" s="342">
        <f t="shared" si="356"/>
        <v>4610.5661717763915</v>
      </c>
      <c r="I11315" s="190"/>
      <c r="J11315" s="347">
        <v>6</v>
      </c>
    </row>
    <row r="11316" spans="1:10" ht="13.5" hidden="1" customHeight="1" thickBot="1">
      <c r="A11316" s="410"/>
      <c r="B11316" s="183">
        <v>232</v>
      </c>
      <c r="C11316" s="184">
        <v>4215.7700000000004</v>
      </c>
      <c r="D11316" s="346" t="s">
        <v>384</v>
      </c>
      <c r="E11316" s="346" t="s">
        <v>386</v>
      </c>
      <c r="F11316" s="346" t="s">
        <v>809</v>
      </c>
      <c r="G11316" s="342">
        <f t="shared" si="357"/>
        <v>234.47923070348216</v>
      </c>
      <c r="H11316" s="342">
        <f t="shared" si="356"/>
        <v>4450.2492307034827</v>
      </c>
      <c r="I11316" s="190"/>
      <c r="J11316" s="347">
        <v>6</v>
      </c>
    </row>
    <row r="11317" spans="1:10" ht="13.5" hidden="1" customHeight="1" thickBot="1">
      <c r="A11317" s="410"/>
      <c r="B11317" s="183">
        <v>234</v>
      </c>
      <c r="C11317" s="184">
        <v>4246.49</v>
      </c>
      <c r="D11317" s="346" t="s">
        <v>384</v>
      </c>
      <c r="E11317" s="346" t="s">
        <v>386</v>
      </c>
      <c r="F11317" s="346" t="s">
        <v>810</v>
      </c>
      <c r="G11317" s="342">
        <f t="shared" si="357"/>
        <v>236.18786328239673</v>
      </c>
      <c r="H11317" s="342">
        <f t="shared" si="356"/>
        <v>4482.6778632823962</v>
      </c>
      <c r="I11317" s="190"/>
      <c r="J11317" s="347">
        <v>6</v>
      </c>
    </row>
    <row r="11318" spans="1:10" ht="13.5" hidden="1" customHeight="1" thickBot="1">
      <c r="A11318" s="410"/>
      <c r="B11318" s="183">
        <v>192</v>
      </c>
      <c r="C11318" s="184">
        <v>3503.79</v>
      </c>
      <c r="D11318" s="346" t="s">
        <v>384</v>
      </c>
      <c r="E11318" s="346" t="s">
        <v>386</v>
      </c>
      <c r="F11318" s="346" t="s">
        <v>835</v>
      </c>
      <c r="G11318" s="342">
        <f t="shared" si="357"/>
        <v>194.87922342693119</v>
      </c>
      <c r="H11318" s="342">
        <f t="shared" si="356"/>
        <v>3698.6692234269312</v>
      </c>
      <c r="I11318" s="190"/>
      <c r="J11318" s="347">
        <v>6</v>
      </c>
    </row>
    <row r="11319" spans="1:10" ht="13.5" hidden="1" customHeight="1" thickBot="1">
      <c r="A11319" s="410"/>
      <c r="B11319" s="183">
        <v>231</v>
      </c>
      <c r="C11319" s="184">
        <v>4404.7</v>
      </c>
      <c r="D11319" s="346" t="s">
        <v>384</v>
      </c>
      <c r="E11319" s="346" t="s">
        <v>386</v>
      </c>
      <c r="F11319" s="346" t="s">
        <v>802</v>
      </c>
      <c r="G11319" s="342">
        <f t="shared" si="357"/>
        <v>244.98743230290734</v>
      </c>
      <c r="H11319" s="342">
        <f t="shared" si="356"/>
        <v>4649.6874323029069</v>
      </c>
      <c r="I11319" s="190"/>
      <c r="J11319" s="347">
        <v>6</v>
      </c>
    </row>
    <row r="11320" spans="1:10" ht="13.5" hidden="1" customHeight="1" thickBot="1">
      <c r="A11320" s="410"/>
      <c r="B11320" s="183">
        <v>232</v>
      </c>
      <c r="C11320" s="184">
        <v>4457.67</v>
      </c>
      <c r="D11320" s="346" t="s">
        <v>384</v>
      </c>
      <c r="E11320" s="346" t="s">
        <v>386</v>
      </c>
      <c r="F11320" s="346" t="s">
        <v>803</v>
      </c>
      <c r="G11320" s="342">
        <f t="shared" si="357"/>
        <v>247.93359987143302</v>
      </c>
      <c r="H11320" s="342">
        <f t="shared" si="356"/>
        <v>4705.6035998714333</v>
      </c>
      <c r="I11320" s="190"/>
      <c r="J11320" s="347">
        <v>6</v>
      </c>
    </row>
    <row r="11321" spans="1:10" ht="13.5" hidden="1" customHeight="1" thickBot="1">
      <c r="A11321" s="410"/>
      <c r="B11321" s="183">
        <v>232</v>
      </c>
      <c r="C11321" s="184">
        <v>4405.8500000000004</v>
      </c>
      <c r="D11321" s="346" t="s">
        <v>384</v>
      </c>
      <c r="E11321" s="346" t="s">
        <v>386</v>
      </c>
      <c r="F11321" s="346" t="s">
        <v>804</v>
      </c>
      <c r="G11321" s="342">
        <f t="shared" si="357"/>
        <v>245.05139478551649</v>
      </c>
      <c r="H11321" s="342">
        <f t="shared" si="356"/>
        <v>4650.9013947855165</v>
      </c>
      <c r="I11321" s="190"/>
      <c r="J11321" s="347">
        <v>6</v>
      </c>
    </row>
    <row r="11322" spans="1:10" ht="13.5" hidden="1" customHeight="1" thickBot="1">
      <c r="A11322" s="410"/>
      <c r="B11322" s="183">
        <v>227</v>
      </c>
      <c r="C11322" s="184">
        <v>4063.61</v>
      </c>
      <c r="D11322" s="346" t="s">
        <v>384</v>
      </c>
      <c r="E11322" s="346" t="s">
        <v>386</v>
      </c>
      <c r="F11322" s="346" t="s">
        <v>845</v>
      </c>
      <c r="G11322" s="342">
        <f t="shared" si="357"/>
        <v>226.01615996104556</v>
      </c>
      <c r="H11322" s="342">
        <f t="shared" si="356"/>
        <v>4289.6261599610461</v>
      </c>
      <c r="I11322" s="190"/>
      <c r="J11322" s="347">
        <v>6</v>
      </c>
    </row>
    <row r="11323" spans="1:10" ht="13.5" hidden="1" customHeight="1" thickBot="1">
      <c r="A11323" s="410"/>
      <c r="B11323" s="183">
        <v>360</v>
      </c>
      <c r="C11323" s="184">
        <v>5890.88</v>
      </c>
      <c r="D11323" s="346" t="s">
        <v>384</v>
      </c>
      <c r="E11323" s="346" t="s">
        <v>386</v>
      </c>
      <c r="F11323" s="346" t="s">
        <v>843</v>
      </c>
      <c r="G11323" s="342">
        <f t="shared" si="357"/>
        <v>327.64809526291253</v>
      </c>
      <c r="H11323" s="342">
        <f t="shared" si="356"/>
        <v>6218.5280952629128</v>
      </c>
      <c r="I11323" s="190"/>
      <c r="J11323" s="347">
        <v>6</v>
      </c>
    </row>
    <row r="11324" spans="1:10" ht="13.5" hidden="1" customHeight="1" thickBot="1">
      <c r="A11324" s="410"/>
      <c r="B11324" s="183">
        <v>352</v>
      </c>
      <c r="C11324" s="184">
        <v>5796.08</v>
      </c>
      <c r="D11324" s="346" t="s">
        <v>384</v>
      </c>
      <c r="E11324" s="346" t="s">
        <v>386</v>
      </c>
      <c r="F11324" s="346" t="s">
        <v>894</v>
      </c>
      <c r="G11324" s="342">
        <f t="shared" si="357"/>
        <v>322.37536191391814</v>
      </c>
      <c r="H11324" s="342">
        <f t="shared" si="356"/>
        <v>6118.4553619139178</v>
      </c>
      <c r="I11324" s="190"/>
      <c r="J11324" s="347">
        <v>6</v>
      </c>
    </row>
    <row r="11325" spans="1:10" ht="13.5" hidden="1" customHeight="1" thickBot="1">
      <c r="A11325" s="410"/>
      <c r="B11325" s="183">
        <v>359.75</v>
      </c>
      <c r="C11325" s="184">
        <v>5591.23</v>
      </c>
      <c r="D11325" s="346" t="s">
        <v>384</v>
      </c>
      <c r="E11325" s="346" t="s">
        <v>386</v>
      </c>
      <c r="F11325" s="346" t="s">
        <v>881</v>
      </c>
      <c r="G11325" s="342">
        <f t="shared" si="357"/>
        <v>310.98169707698241</v>
      </c>
      <c r="H11325" s="342">
        <f t="shared" si="356"/>
        <v>5902.2116970769821</v>
      </c>
      <c r="I11325" s="190"/>
      <c r="J11325" s="347">
        <v>6</v>
      </c>
    </row>
    <row r="11326" spans="1:10" ht="13.5" hidden="1" customHeight="1" thickBot="1">
      <c r="A11326" s="410"/>
      <c r="B11326" s="183">
        <v>378.5</v>
      </c>
      <c r="C11326" s="184">
        <v>5939.57</v>
      </c>
      <c r="D11326" s="346" t="s">
        <v>384</v>
      </c>
      <c r="E11326" s="346" t="s">
        <v>386</v>
      </c>
      <c r="F11326" s="346" t="s">
        <v>805</v>
      </c>
      <c r="G11326" s="342">
        <f t="shared" si="357"/>
        <v>330.35621115703213</v>
      </c>
      <c r="H11326" s="342">
        <f t="shared" si="356"/>
        <v>6269.9262111570315</v>
      </c>
      <c r="I11326" s="190"/>
      <c r="J11326" s="347">
        <v>6</v>
      </c>
    </row>
    <row r="11327" spans="1:10" ht="13.5" hidden="1" customHeight="1" thickBot="1">
      <c r="A11327" s="410"/>
      <c r="B11327" s="183">
        <v>380</v>
      </c>
      <c r="C11327" s="184">
        <v>5987.27</v>
      </c>
      <c r="D11327" s="346" t="s">
        <v>384</v>
      </c>
      <c r="E11327" s="346" t="s">
        <v>386</v>
      </c>
      <c r="F11327" s="346" t="s">
        <v>862</v>
      </c>
      <c r="G11327" s="342">
        <f t="shared" si="357"/>
        <v>333.00926369655781</v>
      </c>
      <c r="H11327" s="342">
        <f t="shared" si="356"/>
        <v>6320.2792636965587</v>
      </c>
      <c r="I11327" s="190"/>
      <c r="J11327" s="347">
        <v>6</v>
      </c>
    </row>
    <row r="11328" spans="1:10" ht="13.5" hidden="1" customHeight="1" thickBot="1">
      <c r="A11328" s="410"/>
      <c r="B11328" s="183">
        <v>320</v>
      </c>
      <c r="C11328" s="184">
        <v>5416.88</v>
      </c>
      <c r="D11328" s="346" t="s">
        <v>384</v>
      </c>
      <c r="E11328" s="346" t="s">
        <v>386</v>
      </c>
      <c r="F11328" s="346" t="s">
        <v>816</v>
      </c>
      <c r="G11328" s="342">
        <f t="shared" si="357"/>
        <v>301.28442851794057</v>
      </c>
      <c r="H11328" s="342">
        <f t="shared" si="356"/>
        <v>5718.1644285179409</v>
      </c>
      <c r="I11328" s="190"/>
      <c r="J11328" s="347">
        <v>6</v>
      </c>
    </row>
    <row r="11329" spans="1:10" ht="13.5" hidden="1" customHeight="1" thickBot="1">
      <c r="A11329" s="410"/>
      <c r="B11329" s="183">
        <v>204</v>
      </c>
      <c r="C11329" s="184">
        <v>3890.53</v>
      </c>
      <c r="D11329" s="346" t="s">
        <v>384</v>
      </c>
      <c r="E11329" s="346" t="s">
        <v>386</v>
      </c>
      <c r="F11329" s="346" t="s">
        <v>863</v>
      </c>
      <c r="G11329" s="342">
        <f t="shared" si="357"/>
        <v>216.38952823062417</v>
      </c>
      <c r="H11329" s="342">
        <f t="shared" si="356"/>
        <v>4106.9195282306246</v>
      </c>
      <c r="I11329" s="190"/>
      <c r="J11329" s="347">
        <v>6</v>
      </c>
    </row>
    <row r="11330" spans="1:10" ht="13.5" hidden="1" customHeight="1" thickBot="1">
      <c r="A11330" s="410"/>
      <c r="B11330" s="183">
        <v>200</v>
      </c>
      <c r="C11330" s="184">
        <v>3433.74</v>
      </c>
      <c r="D11330" s="346" t="s">
        <v>384</v>
      </c>
      <c r="E11330" s="346" t="s">
        <v>386</v>
      </c>
      <c r="F11330" s="346" t="s">
        <v>864</v>
      </c>
      <c r="G11330" s="342">
        <f t="shared" si="357"/>
        <v>190.98307394278501</v>
      </c>
      <c r="H11330" s="342">
        <f t="shared" si="356"/>
        <v>3624.7230739427846</v>
      </c>
      <c r="I11330" s="190"/>
      <c r="J11330" s="347">
        <v>6</v>
      </c>
    </row>
    <row r="11331" spans="1:10" ht="13.5" hidden="1" customHeight="1" thickBot="1">
      <c r="A11331" s="410"/>
      <c r="B11331" s="183">
        <v>240</v>
      </c>
      <c r="C11331" s="184">
        <v>4054.94</v>
      </c>
      <c r="D11331" s="346" t="s">
        <v>384</v>
      </c>
      <c r="E11331" s="346" t="s">
        <v>386</v>
      </c>
      <c r="F11331" s="346" t="s">
        <v>841</v>
      </c>
      <c r="G11331" s="342">
        <f t="shared" si="357"/>
        <v>225.53393846172295</v>
      </c>
      <c r="H11331" s="342">
        <f t="shared" si="356"/>
        <v>4280.4739384617233</v>
      </c>
      <c r="I11331" s="190"/>
      <c r="J11331" s="347">
        <v>6</v>
      </c>
    </row>
    <row r="11332" spans="1:10" ht="13.5" hidden="1" customHeight="1" thickBot="1">
      <c r="A11332" s="410"/>
      <c r="B11332" s="183">
        <v>224</v>
      </c>
      <c r="C11332" s="184">
        <v>3742.85</v>
      </c>
      <c r="D11332" s="346" t="s">
        <v>384</v>
      </c>
      <c r="E11332" s="346" t="s">
        <v>386</v>
      </c>
      <c r="F11332" s="346" t="s">
        <v>856</v>
      </c>
      <c r="G11332" s="342">
        <f t="shared" si="357"/>
        <v>208.17563307261261</v>
      </c>
      <c r="H11332" s="342">
        <f t="shared" si="356"/>
        <v>3951.0256330726124</v>
      </c>
      <c r="I11332" s="190"/>
      <c r="J11332" s="347">
        <v>6</v>
      </c>
    </row>
    <row r="11333" spans="1:10" ht="13.5" hidden="1" customHeight="1" thickBot="1">
      <c r="A11333" s="410"/>
      <c r="B11333" s="183">
        <v>240</v>
      </c>
      <c r="C11333" s="184">
        <v>4054.94</v>
      </c>
      <c r="D11333" s="346" t="s">
        <v>384</v>
      </c>
      <c r="E11333" s="346" t="s">
        <v>386</v>
      </c>
      <c r="F11333" s="346" t="s">
        <v>867</v>
      </c>
      <c r="G11333" s="342">
        <f t="shared" si="357"/>
        <v>225.53393846172295</v>
      </c>
      <c r="H11333" s="342">
        <f t="shared" si="356"/>
        <v>4280.4739384617233</v>
      </c>
      <c r="I11333" s="190"/>
      <c r="J11333" s="347">
        <v>6</v>
      </c>
    </row>
    <row r="11334" spans="1:10" ht="13.5" hidden="1" customHeight="1" thickBot="1">
      <c r="A11334" s="410"/>
      <c r="B11334" s="183">
        <v>205.5</v>
      </c>
      <c r="C11334" s="184">
        <v>3487.35</v>
      </c>
      <c r="D11334" s="346" t="s">
        <v>384</v>
      </c>
      <c r="E11334" s="346" t="s">
        <v>386</v>
      </c>
      <c r="F11334" s="346" t="s">
        <v>868</v>
      </c>
      <c r="G11334" s="342">
        <f t="shared" si="357"/>
        <v>193.96483802337139</v>
      </c>
      <c r="H11334" s="342">
        <f t="shared" si="356"/>
        <v>3681.3148380233715</v>
      </c>
      <c r="I11334" s="190"/>
      <c r="J11334" s="347">
        <v>6</v>
      </c>
    </row>
    <row r="11335" spans="1:10" ht="13.5" hidden="1" customHeight="1" thickBot="1">
      <c r="A11335" s="410"/>
      <c r="B11335" s="183">
        <v>192</v>
      </c>
      <c r="C11335" s="184">
        <v>3243.95</v>
      </c>
      <c r="D11335" s="346" t="s">
        <v>384</v>
      </c>
      <c r="E11335" s="346" t="s">
        <v>386</v>
      </c>
      <c r="F11335" s="346" t="s">
        <v>838</v>
      </c>
      <c r="G11335" s="342">
        <f t="shared" si="357"/>
        <v>180.42703953027819</v>
      </c>
      <c r="H11335" s="342">
        <f t="shared" si="356"/>
        <v>3424.3770395302781</v>
      </c>
      <c r="I11335" s="190"/>
      <c r="J11335" s="347">
        <v>6</v>
      </c>
    </row>
    <row r="11336" spans="1:10" ht="13.5" hidden="1" customHeight="1" thickBot="1">
      <c r="A11336" s="410"/>
      <c r="B11336" s="183">
        <v>224</v>
      </c>
      <c r="C11336" s="184">
        <v>3774.65</v>
      </c>
      <c r="D11336" s="346" t="s">
        <v>384</v>
      </c>
      <c r="E11336" s="346" t="s">
        <v>386</v>
      </c>
      <c r="F11336" s="346" t="s">
        <v>872</v>
      </c>
      <c r="G11336" s="342">
        <f t="shared" si="357"/>
        <v>209.94433476562972</v>
      </c>
      <c r="H11336" s="342">
        <f t="shared" si="356"/>
        <v>3984.5943347656298</v>
      </c>
      <c r="I11336" s="190"/>
      <c r="J11336" s="347">
        <v>6</v>
      </c>
    </row>
    <row r="11337" spans="1:10" ht="13.5" hidden="1" customHeight="1" thickBot="1">
      <c r="A11337" s="410"/>
      <c r="B11337" s="183">
        <v>168</v>
      </c>
      <c r="C11337" s="184">
        <v>2775.81</v>
      </c>
      <c r="D11337" s="346" t="s">
        <v>384</v>
      </c>
      <c r="E11337" s="346" t="s">
        <v>386</v>
      </c>
      <c r="F11337" s="346" t="s">
        <v>858</v>
      </c>
      <c r="G11337" s="342">
        <f t="shared" si="357"/>
        <v>154.38930334886217</v>
      </c>
      <c r="H11337" s="342">
        <f t="shared" si="356"/>
        <v>2930.199303348862</v>
      </c>
      <c r="I11337" s="190"/>
      <c r="J11337" s="347">
        <v>6</v>
      </c>
    </row>
    <row r="11338" spans="1:10" ht="13.5" hidden="1" customHeight="1" thickBot="1">
      <c r="A11338" s="410"/>
      <c r="B11338" s="183">
        <v>6</v>
      </c>
      <c r="C11338" s="184">
        <v>121.15</v>
      </c>
      <c r="D11338" s="346" t="s">
        <v>834</v>
      </c>
      <c r="E11338" s="346" t="s">
        <v>386</v>
      </c>
      <c r="F11338" s="346" t="s">
        <v>810</v>
      </c>
      <c r="G11338" s="342">
        <f t="shared" si="357"/>
        <v>6.7383084939944204</v>
      </c>
      <c r="H11338" s="342">
        <f t="shared" si="356"/>
        <v>127.88830849399443</v>
      </c>
      <c r="I11338" s="190"/>
      <c r="J11338" s="347">
        <v>6</v>
      </c>
    </row>
    <row r="11339" spans="1:10" ht="13.5" hidden="1" customHeight="1" thickBot="1">
      <c r="A11339" s="410"/>
      <c r="B11339" s="183">
        <v>8</v>
      </c>
      <c r="C11339" s="184">
        <v>156.04</v>
      </c>
      <c r="D11339" s="346" t="s">
        <v>834</v>
      </c>
      <c r="E11339" s="346" t="s">
        <v>386</v>
      </c>
      <c r="F11339" s="346" t="s">
        <v>802</v>
      </c>
      <c r="G11339" s="342">
        <f t="shared" si="357"/>
        <v>8.6788745968047003</v>
      </c>
      <c r="H11339" s="342">
        <f t="shared" ref="H11339:H11402" si="358">+G11339+C11339</f>
        <v>164.71887459680468</v>
      </c>
      <c r="I11339" s="190"/>
      <c r="J11339" s="347">
        <v>6</v>
      </c>
    </row>
    <row r="11340" spans="1:10" ht="13.5" hidden="1" customHeight="1" thickBot="1">
      <c r="A11340" s="410"/>
      <c r="B11340" s="183">
        <v>8</v>
      </c>
      <c r="C11340" s="184">
        <v>156.04</v>
      </c>
      <c r="D11340" s="346" t="s">
        <v>834</v>
      </c>
      <c r="E11340" s="346" t="s">
        <v>386</v>
      </c>
      <c r="F11340" s="346" t="s">
        <v>845</v>
      </c>
      <c r="G11340" s="342">
        <f t="shared" si="357"/>
        <v>8.6788745968047003</v>
      </c>
      <c r="H11340" s="342">
        <f t="shared" si="358"/>
        <v>164.71887459680468</v>
      </c>
      <c r="I11340" s="190"/>
      <c r="J11340" s="347">
        <v>6</v>
      </c>
    </row>
    <row r="11341" spans="1:10" ht="13.5" hidden="1" customHeight="1" thickBot="1">
      <c r="A11341" s="410"/>
      <c r="B11341" s="183">
        <v>12</v>
      </c>
      <c r="C11341" s="184">
        <v>185.04</v>
      </c>
      <c r="D11341" s="346" t="s">
        <v>392</v>
      </c>
      <c r="E11341" s="346" t="s">
        <v>386</v>
      </c>
      <c r="F11341" s="346" t="s">
        <v>811</v>
      </c>
      <c r="G11341" s="342">
        <f t="shared" si="357"/>
        <v>10.29184154955615</v>
      </c>
      <c r="H11341" s="342">
        <f t="shared" si="358"/>
        <v>195.33184154955615</v>
      </c>
      <c r="I11341" s="190"/>
      <c r="J11341" s="347">
        <v>6</v>
      </c>
    </row>
    <row r="11342" spans="1:10" ht="13.5" hidden="1" customHeight="1" thickBot="1">
      <c r="A11342" s="411"/>
      <c r="B11342" s="183">
        <v>0</v>
      </c>
      <c r="C11342" s="184">
        <v>324.85000000000002</v>
      </c>
      <c r="D11342" s="346" t="s">
        <v>393</v>
      </c>
      <c r="E11342" s="346" t="s">
        <v>386</v>
      </c>
      <c r="F11342" s="346" t="s">
        <v>859</v>
      </c>
      <c r="G11342" s="342">
        <f t="shared" si="357"/>
        <v>18.068010848320991</v>
      </c>
      <c r="H11342" s="342">
        <f t="shared" si="358"/>
        <v>342.91801084832099</v>
      </c>
      <c r="I11342" s="190"/>
      <c r="J11342" s="347">
        <v>6</v>
      </c>
    </row>
    <row r="11343" spans="1:10" ht="13.5" thickBot="1">
      <c r="A11343" s="185" t="s">
        <v>621</v>
      </c>
      <c r="B11343" s="186">
        <v>7120</v>
      </c>
      <c r="C11343" s="187">
        <v>125064.91</v>
      </c>
      <c r="D11343" s="412"/>
      <c r="E11343" s="413"/>
      <c r="F11343" s="414"/>
      <c r="G11343" s="342">
        <f t="shared" ref="G11343:G11406" si="359">+(C11343/$C$12584)*1312742.08</f>
        <v>6956.0540268563582</v>
      </c>
      <c r="H11343" s="342">
        <f t="shared" si="358"/>
        <v>132020.96402685635</v>
      </c>
      <c r="I11343" s="190">
        <f>+H11343</f>
        <v>132020.96402685635</v>
      </c>
      <c r="J11343" s="347">
        <v>6</v>
      </c>
    </row>
    <row r="11344" spans="1:10" ht="13.5" hidden="1" customHeight="1" thickBot="1">
      <c r="A11344" s="409" t="s">
        <v>622</v>
      </c>
      <c r="B11344" s="183">
        <v>9.6</v>
      </c>
      <c r="C11344" s="184">
        <v>288.44</v>
      </c>
      <c r="D11344" s="346" t="s">
        <v>391</v>
      </c>
      <c r="E11344" s="346" t="s">
        <v>386</v>
      </c>
      <c r="F11344" s="346" t="s">
        <v>807</v>
      </c>
      <c r="G11344" s="342">
        <f t="shared" si="359"/>
        <v>16.042903029366496</v>
      </c>
      <c r="H11344" s="342">
        <f t="shared" si="358"/>
        <v>304.48290302936647</v>
      </c>
      <c r="I11344" s="190"/>
      <c r="J11344" s="347">
        <v>6</v>
      </c>
    </row>
    <row r="11345" spans="1:10" ht="13.5" hidden="1" customHeight="1" thickBot="1">
      <c r="A11345" s="410"/>
      <c r="B11345" s="183">
        <v>16.8</v>
      </c>
      <c r="C11345" s="184">
        <v>744.93</v>
      </c>
      <c r="D11345" s="346" t="s">
        <v>391</v>
      </c>
      <c r="E11345" s="346" t="s">
        <v>386</v>
      </c>
      <c r="F11345" s="346" t="s">
        <v>817</v>
      </c>
      <c r="G11345" s="342">
        <f t="shared" si="359"/>
        <v>41.432671452177168</v>
      </c>
      <c r="H11345" s="342">
        <f t="shared" si="358"/>
        <v>786.3626714521771</v>
      </c>
      <c r="I11345" s="190"/>
      <c r="J11345" s="347">
        <v>6</v>
      </c>
    </row>
    <row r="11346" spans="1:10" ht="13.5" hidden="1" customHeight="1" thickBot="1">
      <c r="A11346" s="410"/>
      <c r="B11346" s="183">
        <v>4.8</v>
      </c>
      <c r="C11346" s="184">
        <v>144.22</v>
      </c>
      <c r="D11346" s="346" t="s">
        <v>391</v>
      </c>
      <c r="E11346" s="346" t="s">
        <v>386</v>
      </c>
      <c r="F11346" s="346" t="s">
        <v>837</v>
      </c>
      <c r="G11346" s="342">
        <f t="shared" si="359"/>
        <v>8.0214515146832479</v>
      </c>
      <c r="H11346" s="342">
        <f t="shared" si="358"/>
        <v>152.24145151468323</v>
      </c>
      <c r="I11346" s="190"/>
      <c r="J11346" s="347">
        <v>6</v>
      </c>
    </row>
    <row r="11347" spans="1:10" ht="13.5" hidden="1" customHeight="1" thickBot="1">
      <c r="A11347" s="410"/>
      <c r="B11347" s="183">
        <v>16.8</v>
      </c>
      <c r="C11347" s="184">
        <v>744.93</v>
      </c>
      <c r="D11347" s="346" t="s">
        <v>391</v>
      </c>
      <c r="E11347" s="346" t="s">
        <v>386</v>
      </c>
      <c r="F11347" s="346" t="s">
        <v>818</v>
      </c>
      <c r="G11347" s="342">
        <f t="shared" si="359"/>
        <v>41.432671452177168</v>
      </c>
      <c r="H11347" s="342">
        <f t="shared" si="358"/>
        <v>786.3626714521771</v>
      </c>
      <c r="I11347" s="190"/>
      <c r="J11347" s="347">
        <v>6</v>
      </c>
    </row>
    <row r="11348" spans="1:10" ht="13.5" hidden="1" customHeight="1" thickBot="1">
      <c r="A11348" s="410"/>
      <c r="B11348" s="183">
        <v>4.8</v>
      </c>
      <c r="C11348" s="184">
        <v>144.22</v>
      </c>
      <c r="D11348" s="346" t="s">
        <v>391</v>
      </c>
      <c r="E11348" s="346" t="s">
        <v>386</v>
      </c>
      <c r="F11348" s="346" t="s">
        <v>835</v>
      </c>
      <c r="G11348" s="342">
        <f t="shared" si="359"/>
        <v>8.0214515146832479</v>
      </c>
      <c r="H11348" s="342">
        <f t="shared" si="358"/>
        <v>152.24145151468323</v>
      </c>
      <c r="I11348" s="190"/>
      <c r="J11348" s="347">
        <v>6</v>
      </c>
    </row>
    <row r="11349" spans="1:10" ht="13.5" hidden="1" customHeight="1" thickBot="1">
      <c r="A11349" s="410"/>
      <c r="B11349" s="183">
        <v>16.8</v>
      </c>
      <c r="C11349" s="184">
        <v>777.71</v>
      </c>
      <c r="D11349" s="346" t="s">
        <v>391</v>
      </c>
      <c r="E11349" s="346" t="s">
        <v>386</v>
      </c>
      <c r="F11349" s="346" t="s">
        <v>819</v>
      </c>
      <c r="G11349" s="342">
        <f t="shared" si="359"/>
        <v>43.255880304287253</v>
      </c>
      <c r="H11349" s="342">
        <f t="shared" si="358"/>
        <v>820.96588030428734</v>
      </c>
      <c r="I11349" s="190"/>
      <c r="J11349" s="347">
        <v>6</v>
      </c>
    </row>
    <row r="11350" spans="1:10" ht="13.5" hidden="1" customHeight="1" thickBot="1">
      <c r="A11350" s="410"/>
      <c r="B11350" s="183">
        <v>4.8</v>
      </c>
      <c r="C11350" s="184">
        <v>146.72</v>
      </c>
      <c r="D11350" s="346" t="s">
        <v>391</v>
      </c>
      <c r="E11350" s="346" t="s">
        <v>386</v>
      </c>
      <c r="F11350" s="346" t="s">
        <v>845</v>
      </c>
      <c r="G11350" s="342">
        <f t="shared" si="359"/>
        <v>8.1605003899204416</v>
      </c>
      <c r="H11350" s="342">
        <f t="shared" si="358"/>
        <v>154.88050038992043</v>
      </c>
      <c r="I11350" s="190"/>
      <c r="J11350" s="347">
        <v>6</v>
      </c>
    </row>
    <row r="11351" spans="1:10" ht="13.5" hidden="1" customHeight="1" thickBot="1">
      <c r="A11351" s="410"/>
      <c r="B11351" s="183">
        <v>10.4</v>
      </c>
      <c r="C11351" s="184">
        <v>552.85</v>
      </c>
      <c r="D11351" s="346" t="s">
        <v>391</v>
      </c>
      <c r="E11351" s="346" t="s">
        <v>386</v>
      </c>
      <c r="F11351" s="346" t="s">
        <v>820</v>
      </c>
      <c r="G11351" s="342">
        <f t="shared" si="359"/>
        <v>30.749268269953081</v>
      </c>
      <c r="H11351" s="342">
        <f t="shared" si="358"/>
        <v>583.59926826995309</v>
      </c>
      <c r="I11351" s="190"/>
      <c r="J11351" s="347">
        <v>6</v>
      </c>
    </row>
    <row r="11352" spans="1:10" ht="13.5" hidden="1" customHeight="1" thickBot="1">
      <c r="A11352" s="410"/>
      <c r="B11352" s="183">
        <v>4.8</v>
      </c>
      <c r="C11352" s="184">
        <v>146.72</v>
      </c>
      <c r="D11352" s="346" t="s">
        <v>391</v>
      </c>
      <c r="E11352" s="346" t="s">
        <v>386</v>
      </c>
      <c r="F11352" s="346" t="s">
        <v>881</v>
      </c>
      <c r="G11352" s="342">
        <f t="shared" si="359"/>
        <v>8.1605003899204416</v>
      </c>
      <c r="H11352" s="342">
        <f t="shared" si="358"/>
        <v>154.88050038992043</v>
      </c>
      <c r="I11352" s="190"/>
      <c r="J11352" s="347">
        <v>6</v>
      </c>
    </row>
    <row r="11353" spans="1:10" ht="13.5" hidden="1" customHeight="1" thickBot="1">
      <c r="A11353" s="410"/>
      <c r="B11353" s="183">
        <v>3.2</v>
      </c>
      <c r="C11353" s="184">
        <v>93.84</v>
      </c>
      <c r="D11353" s="346" t="s">
        <v>391</v>
      </c>
      <c r="E11353" s="346" t="s">
        <v>386</v>
      </c>
      <c r="F11353" s="346" t="s">
        <v>863</v>
      </c>
      <c r="G11353" s="342">
        <f t="shared" si="359"/>
        <v>5.2193385809033135</v>
      </c>
      <c r="H11353" s="342">
        <f t="shared" si="358"/>
        <v>99.059338580903315</v>
      </c>
      <c r="I11353" s="190"/>
      <c r="J11353" s="347">
        <v>6</v>
      </c>
    </row>
    <row r="11354" spans="1:10" ht="13.5" hidden="1" customHeight="1" thickBot="1">
      <c r="A11354" s="410"/>
      <c r="B11354" s="183">
        <v>10.4</v>
      </c>
      <c r="C11354" s="184">
        <v>552.85</v>
      </c>
      <c r="D11354" s="346" t="s">
        <v>391</v>
      </c>
      <c r="E11354" s="346" t="s">
        <v>386</v>
      </c>
      <c r="F11354" s="346" t="s">
        <v>821</v>
      </c>
      <c r="G11354" s="342">
        <f t="shared" si="359"/>
        <v>30.749268269953081</v>
      </c>
      <c r="H11354" s="342">
        <f t="shared" si="358"/>
        <v>583.59926826995309</v>
      </c>
      <c r="I11354" s="190"/>
      <c r="J11354" s="347">
        <v>6</v>
      </c>
    </row>
    <row r="11355" spans="1:10" ht="13.5" hidden="1" customHeight="1" thickBot="1">
      <c r="A11355" s="410"/>
      <c r="B11355" s="183">
        <v>33.6</v>
      </c>
      <c r="C11355" s="184">
        <v>1564.66</v>
      </c>
      <c r="D11355" s="346" t="s">
        <v>391</v>
      </c>
      <c r="E11355" s="346" t="s">
        <v>386</v>
      </c>
      <c r="F11355" s="346" t="s">
        <v>919</v>
      </c>
      <c r="G11355" s="342">
        <f t="shared" si="359"/>
        <v>87.025685251451179</v>
      </c>
      <c r="H11355" s="342">
        <f t="shared" si="358"/>
        <v>1651.6856852514513</v>
      </c>
      <c r="I11355" s="190"/>
      <c r="J11355" s="347">
        <v>6</v>
      </c>
    </row>
    <row r="11356" spans="1:10" ht="13.5" hidden="1" customHeight="1" thickBot="1">
      <c r="A11356" s="410"/>
      <c r="B11356" s="183">
        <v>22.4</v>
      </c>
      <c r="C11356" s="184">
        <v>569.64</v>
      </c>
      <c r="D11356" s="346" t="s">
        <v>391</v>
      </c>
      <c r="E11356" s="346" t="s">
        <v>386</v>
      </c>
      <c r="F11356" s="346" t="s">
        <v>838</v>
      </c>
      <c r="G11356" s="342">
        <f t="shared" si="359"/>
        <v>31.683120516046074</v>
      </c>
      <c r="H11356" s="342">
        <f t="shared" si="358"/>
        <v>601.32312051604606</v>
      </c>
      <c r="I11356" s="190"/>
      <c r="J11356" s="347">
        <v>6</v>
      </c>
    </row>
    <row r="11357" spans="1:10" ht="13.5" hidden="1" customHeight="1" thickBot="1">
      <c r="A11357" s="410"/>
      <c r="B11357" s="183">
        <v>59.2</v>
      </c>
      <c r="C11357" s="184">
        <v>2229.1999999999998</v>
      </c>
      <c r="D11357" s="346" t="s">
        <v>391</v>
      </c>
      <c r="E11357" s="346" t="s">
        <v>386</v>
      </c>
      <c r="F11357" s="346" t="s">
        <v>858</v>
      </c>
      <c r="G11357" s="342">
        <f t="shared" si="359"/>
        <v>123.98710107150114</v>
      </c>
      <c r="H11357" s="342">
        <f t="shared" si="358"/>
        <v>2353.1871010715008</v>
      </c>
      <c r="I11357" s="190"/>
      <c r="J11357" s="347">
        <v>6</v>
      </c>
    </row>
    <row r="11358" spans="1:10" ht="13.5" hidden="1" customHeight="1" thickBot="1">
      <c r="A11358" s="410"/>
      <c r="B11358" s="183">
        <v>2</v>
      </c>
      <c r="C11358" s="184">
        <v>99.15</v>
      </c>
      <c r="D11358" s="346" t="s">
        <v>387</v>
      </c>
      <c r="E11358" s="346" t="s">
        <v>386</v>
      </c>
      <c r="F11358" s="346" t="s">
        <v>807</v>
      </c>
      <c r="G11358" s="342">
        <f t="shared" si="359"/>
        <v>5.5146783919071138</v>
      </c>
      <c r="H11358" s="342">
        <f t="shared" si="358"/>
        <v>104.66467839190712</v>
      </c>
      <c r="I11358" s="190"/>
      <c r="J11358" s="347">
        <v>6</v>
      </c>
    </row>
    <row r="11359" spans="1:10" ht="13.5" hidden="1" customHeight="1" thickBot="1">
      <c r="A11359" s="410"/>
      <c r="B11359" s="183">
        <v>0.4</v>
      </c>
      <c r="C11359" s="184">
        <v>14.42</v>
      </c>
      <c r="D11359" s="346" t="s">
        <v>387</v>
      </c>
      <c r="E11359" s="346" t="s">
        <v>386</v>
      </c>
      <c r="F11359" s="346" t="s">
        <v>808</v>
      </c>
      <c r="G11359" s="342">
        <f t="shared" si="359"/>
        <v>0.80203391236813493</v>
      </c>
      <c r="H11359" s="342">
        <f t="shared" si="358"/>
        <v>15.222033912368135</v>
      </c>
      <c r="I11359" s="190"/>
      <c r="J11359" s="347">
        <v>6</v>
      </c>
    </row>
    <row r="11360" spans="1:10" ht="13.5" hidden="1" customHeight="1" thickBot="1">
      <c r="A11360" s="410"/>
      <c r="B11360" s="183">
        <v>0.8</v>
      </c>
      <c r="C11360" s="184">
        <v>36.950000000000003</v>
      </c>
      <c r="D11360" s="346" t="s">
        <v>387</v>
      </c>
      <c r="E11360" s="346" t="s">
        <v>386</v>
      </c>
      <c r="F11360" s="346" t="s">
        <v>835</v>
      </c>
      <c r="G11360" s="342">
        <f t="shared" si="359"/>
        <v>2.0551423760057275</v>
      </c>
      <c r="H11360" s="342">
        <f t="shared" si="358"/>
        <v>39.005142376005729</v>
      </c>
      <c r="I11360" s="190"/>
      <c r="J11360" s="347">
        <v>6</v>
      </c>
    </row>
    <row r="11361" spans="1:10" ht="13.5" hidden="1" customHeight="1" thickBot="1">
      <c r="A11361" s="410"/>
      <c r="B11361" s="183">
        <v>3.2</v>
      </c>
      <c r="C11361" s="184">
        <v>158.63999999999999</v>
      </c>
      <c r="D11361" s="346" t="s">
        <v>387</v>
      </c>
      <c r="E11361" s="346" t="s">
        <v>386</v>
      </c>
      <c r="F11361" s="346" t="s">
        <v>803</v>
      </c>
      <c r="G11361" s="342">
        <f t="shared" si="359"/>
        <v>8.8234854270513807</v>
      </c>
      <c r="H11361" s="342">
        <f t="shared" si="358"/>
        <v>167.46348542705135</v>
      </c>
      <c r="I11361" s="190"/>
      <c r="J11361" s="347">
        <v>6</v>
      </c>
    </row>
    <row r="11362" spans="1:10" ht="13.5" hidden="1" customHeight="1" thickBot="1">
      <c r="A11362" s="410"/>
      <c r="B11362" s="183">
        <v>5.8</v>
      </c>
      <c r="C11362" s="184">
        <v>285.3</v>
      </c>
      <c r="D11362" s="346" t="s">
        <v>387</v>
      </c>
      <c r="E11362" s="346" t="s">
        <v>386</v>
      </c>
      <c r="F11362" s="346" t="s">
        <v>804</v>
      </c>
      <c r="G11362" s="342">
        <f t="shared" si="359"/>
        <v>15.868257642068579</v>
      </c>
      <c r="H11362" s="342">
        <f t="shared" si="358"/>
        <v>301.16825764206857</v>
      </c>
      <c r="I11362" s="190"/>
      <c r="J11362" s="347">
        <v>6</v>
      </c>
    </row>
    <row r="11363" spans="1:10" ht="13.5" hidden="1" customHeight="1" thickBot="1">
      <c r="A11363" s="410"/>
      <c r="B11363" s="183">
        <v>1.3</v>
      </c>
      <c r="C11363" s="184">
        <v>49.92</v>
      </c>
      <c r="D11363" s="346" t="s">
        <v>387</v>
      </c>
      <c r="E11363" s="346" t="s">
        <v>386</v>
      </c>
      <c r="F11363" s="346" t="s">
        <v>845</v>
      </c>
      <c r="G11363" s="342">
        <f t="shared" si="359"/>
        <v>2.7765279407362899</v>
      </c>
      <c r="H11363" s="342">
        <f t="shared" si="358"/>
        <v>52.696527940736289</v>
      </c>
      <c r="I11363" s="190"/>
      <c r="J11363" s="347">
        <v>6</v>
      </c>
    </row>
    <row r="11364" spans="1:10" ht="13.5" hidden="1" customHeight="1" thickBot="1">
      <c r="A11364" s="410"/>
      <c r="B11364" s="183">
        <v>0.8</v>
      </c>
      <c r="C11364" s="184">
        <v>30.72</v>
      </c>
      <c r="D11364" s="346" t="s">
        <v>387</v>
      </c>
      <c r="E11364" s="346" t="s">
        <v>386</v>
      </c>
      <c r="F11364" s="346" t="s">
        <v>843</v>
      </c>
      <c r="G11364" s="342">
        <f t="shared" si="359"/>
        <v>1.7086325789146397</v>
      </c>
      <c r="H11364" s="342">
        <f t="shared" si="358"/>
        <v>32.428632578914637</v>
      </c>
      <c r="I11364" s="190"/>
      <c r="J11364" s="347">
        <v>6</v>
      </c>
    </row>
    <row r="11365" spans="1:10" ht="13.5" hidden="1" customHeight="1" thickBot="1">
      <c r="A11365" s="410"/>
      <c r="B11365" s="183">
        <v>1</v>
      </c>
      <c r="C11365" s="184">
        <v>38.4</v>
      </c>
      <c r="D11365" s="346" t="s">
        <v>387</v>
      </c>
      <c r="E11365" s="346" t="s">
        <v>386</v>
      </c>
      <c r="F11365" s="346" t="s">
        <v>894</v>
      </c>
      <c r="G11365" s="342">
        <f t="shared" si="359"/>
        <v>2.1357907236433</v>
      </c>
      <c r="H11365" s="342">
        <f t="shared" si="358"/>
        <v>40.535790723643302</v>
      </c>
      <c r="I11365" s="190"/>
      <c r="J11365" s="347">
        <v>6</v>
      </c>
    </row>
    <row r="11366" spans="1:10" ht="13.5" hidden="1" customHeight="1" thickBot="1">
      <c r="A11366" s="410"/>
      <c r="B11366" s="183">
        <v>0.3</v>
      </c>
      <c r="C11366" s="184">
        <v>11.52</v>
      </c>
      <c r="D11366" s="346" t="s">
        <v>387</v>
      </c>
      <c r="E11366" s="346" t="s">
        <v>386</v>
      </c>
      <c r="F11366" s="346" t="s">
        <v>881</v>
      </c>
      <c r="G11366" s="342">
        <f t="shared" si="359"/>
        <v>0.64073721709298992</v>
      </c>
      <c r="H11366" s="342">
        <f t="shared" si="358"/>
        <v>12.16073721709299</v>
      </c>
      <c r="I11366" s="190"/>
      <c r="J11366" s="347">
        <v>6</v>
      </c>
    </row>
    <row r="11367" spans="1:10" ht="13.5" hidden="1" customHeight="1" thickBot="1">
      <c r="A11367" s="410"/>
      <c r="B11367" s="183">
        <v>1</v>
      </c>
      <c r="C11367" s="184">
        <v>38.4</v>
      </c>
      <c r="D11367" s="346" t="s">
        <v>387</v>
      </c>
      <c r="E11367" s="346" t="s">
        <v>386</v>
      </c>
      <c r="F11367" s="346" t="s">
        <v>862</v>
      </c>
      <c r="G11367" s="342">
        <f t="shared" si="359"/>
        <v>2.1357907236433</v>
      </c>
      <c r="H11367" s="342">
        <f t="shared" si="358"/>
        <v>40.535790723643302</v>
      </c>
      <c r="I11367" s="190"/>
      <c r="J11367" s="347">
        <v>6</v>
      </c>
    </row>
    <row r="11368" spans="1:10" ht="13.5" hidden="1" customHeight="1" thickBot="1">
      <c r="A11368" s="410"/>
      <c r="B11368" s="183">
        <v>0.8</v>
      </c>
      <c r="C11368" s="184">
        <v>39.659999999999997</v>
      </c>
      <c r="D11368" s="346" t="s">
        <v>387</v>
      </c>
      <c r="E11368" s="346" t="s">
        <v>386</v>
      </c>
      <c r="F11368" s="346" t="s">
        <v>863</v>
      </c>
      <c r="G11368" s="342">
        <f t="shared" si="359"/>
        <v>2.2058713567628452</v>
      </c>
      <c r="H11368" s="342">
        <f t="shared" si="358"/>
        <v>41.865871356762838</v>
      </c>
      <c r="I11368" s="190"/>
      <c r="J11368" s="347">
        <v>6</v>
      </c>
    </row>
    <row r="11369" spans="1:10" ht="13.5" hidden="1" customHeight="1" thickBot="1">
      <c r="A11369" s="410"/>
      <c r="B11369" s="183">
        <v>0.4</v>
      </c>
      <c r="C11369" s="184">
        <v>19.829999999999998</v>
      </c>
      <c r="D11369" s="346" t="s">
        <v>387</v>
      </c>
      <c r="E11369" s="346" t="s">
        <v>386</v>
      </c>
      <c r="F11369" s="346" t="s">
        <v>864</v>
      </c>
      <c r="G11369" s="342">
        <f t="shared" si="359"/>
        <v>1.1029356783814226</v>
      </c>
      <c r="H11369" s="342">
        <f t="shared" si="358"/>
        <v>20.932935678381419</v>
      </c>
      <c r="I11369" s="190"/>
      <c r="J11369" s="347">
        <v>6</v>
      </c>
    </row>
    <row r="11370" spans="1:10" ht="13.5" hidden="1" customHeight="1" thickBot="1">
      <c r="A11370" s="410"/>
      <c r="B11370" s="183">
        <v>0.8</v>
      </c>
      <c r="C11370" s="184">
        <v>39.659999999999997</v>
      </c>
      <c r="D11370" s="346" t="s">
        <v>387</v>
      </c>
      <c r="E11370" s="346" t="s">
        <v>386</v>
      </c>
      <c r="F11370" s="346" t="s">
        <v>856</v>
      </c>
      <c r="G11370" s="342">
        <f t="shared" si="359"/>
        <v>2.2058713567628452</v>
      </c>
      <c r="H11370" s="342">
        <f t="shared" si="358"/>
        <v>41.865871356762838</v>
      </c>
      <c r="I11370" s="190"/>
      <c r="J11370" s="347">
        <v>6</v>
      </c>
    </row>
    <row r="11371" spans="1:10" ht="13.5" hidden="1" customHeight="1" thickBot="1">
      <c r="A11371" s="410"/>
      <c r="B11371" s="183">
        <v>0.4</v>
      </c>
      <c r="C11371" s="184">
        <v>13.94</v>
      </c>
      <c r="D11371" s="346" t="s">
        <v>387</v>
      </c>
      <c r="E11371" s="346" t="s">
        <v>386</v>
      </c>
      <c r="F11371" s="346" t="s">
        <v>867</v>
      </c>
      <c r="G11371" s="342">
        <f t="shared" si="359"/>
        <v>0.77533652832259359</v>
      </c>
      <c r="H11371" s="342">
        <f t="shared" si="358"/>
        <v>14.715336528322593</v>
      </c>
      <c r="I11371" s="190"/>
      <c r="J11371" s="347">
        <v>6</v>
      </c>
    </row>
    <row r="11372" spans="1:10" ht="13.5" hidden="1" customHeight="1" thickBot="1">
      <c r="A11372" s="410"/>
      <c r="B11372" s="183">
        <v>0.8</v>
      </c>
      <c r="C11372" s="184">
        <v>31.73</v>
      </c>
      <c r="D11372" s="346" t="s">
        <v>387</v>
      </c>
      <c r="E11372" s="346" t="s">
        <v>386</v>
      </c>
      <c r="F11372" s="346" t="s">
        <v>868</v>
      </c>
      <c r="G11372" s="342">
        <f t="shared" si="359"/>
        <v>1.7648083245104662</v>
      </c>
      <c r="H11372" s="342">
        <f t="shared" si="358"/>
        <v>33.494808324510466</v>
      </c>
      <c r="I11372" s="190"/>
      <c r="J11372" s="347">
        <v>6</v>
      </c>
    </row>
    <row r="11373" spans="1:10" ht="13.5" hidden="1" customHeight="1" thickBot="1">
      <c r="A11373" s="410"/>
      <c r="B11373" s="183">
        <v>3.6</v>
      </c>
      <c r="C11373" s="184">
        <v>142.79</v>
      </c>
      <c r="D11373" s="346" t="s">
        <v>387</v>
      </c>
      <c r="E11373" s="346" t="s">
        <v>386</v>
      </c>
      <c r="F11373" s="346" t="s">
        <v>838</v>
      </c>
      <c r="G11373" s="342">
        <f t="shared" si="359"/>
        <v>7.9419155580475715</v>
      </c>
      <c r="H11373" s="342">
        <f t="shared" si="358"/>
        <v>150.73191555804758</v>
      </c>
      <c r="I11373" s="190"/>
      <c r="J11373" s="347">
        <v>6</v>
      </c>
    </row>
    <row r="11374" spans="1:10" ht="13.5" hidden="1" customHeight="1" thickBot="1">
      <c r="A11374" s="410"/>
      <c r="B11374" s="183">
        <v>4.4000000000000004</v>
      </c>
      <c r="C11374" s="184">
        <v>162.96</v>
      </c>
      <c r="D11374" s="346" t="s">
        <v>387</v>
      </c>
      <c r="E11374" s="346" t="s">
        <v>386</v>
      </c>
      <c r="F11374" s="346" t="s">
        <v>872</v>
      </c>
      <c r="G11374" s="342">
        <f t="shared" si="359"/>
        <v>9.0637618834612539</v>
      </c>
      <c r="H11374" s="342">
        <f t="shared" si="358"/>
        <v>172.02376188346125</v>
      </c>
      <c r="I11374" s="190"/>
      <c r="J11374" s="347">
        <v>6</v>
      </c>
    </row>
    <row r="11375" spans="1:10" ht="13.5" hidden="1" customHeight="1" thickBot="1">
      <c r="A11375" s="410"/>
      <c r="B11375" s="183">
        <v>1.8</v>
      </c>
      <c r="C11375" s="184">
        <v>71.39</v>
      </c>
      <c r="D11375" s="346" t="s">
        <v>387</v>
      </c>
      <c r="E11375" s="346" t="s">
        <v>386</v>
      </c>
      <c r="F11375" s="346" t="s">
        <v>858</v>
      </c>
      <c r="G11375" s="342">
        <f t="shared" si="359"/>
        <v>3.9706796812733116</v>
      </c>
      <c r="H11375" s="342">
        <f t="shared" si="358"/>
        <v>75.360679681273311</v>
      </c>
      <c r="I11375" s="190"/>
      <c r="J11375" s="347">
        <v>6</v>
      </c>
    </row>
    <row r="11376" spans="1:10" ht="13.5" hidden="1" customHeight="1" thickBot="1">
      <c r="A11376" s="410"/>
      <c r="B11376" s="183">
        <v>30.4</v>
      </c>
      <c r="C11376" s="184">
        <v>932.63</v>
      </c>
      <c r="D11376" s="346" t="s">
        <v>384</v>
      </c>
      <c r="E11376" s="346" t="s">
        <v>386</v>
      </c>
      <c r="F11376" s="346" t="s">
        <v>807</v>
      </c>
      <c r="G11376" s="342">
        <f t="shared" si="359"/>
        <v>51.872461004985695</v>
      </c>
      <c r="H11376" s="342">
        <f t="shared" si="358"/>
        <v>984.50246100498566</v>
      </c>
      <c r="I11376" s="190"/>
      <c r="J11376" s="347">
        <v>6</v>
      </c>
    </row>
    <row r="11377" spans="1:10" ht="13.5" hidden="1" customHeight="1" thickBot="1">
      <c r="A11377" s="410"/>
      <c r="B11377" s="183">
        <v>35.6</v>
      </c>
      <c r="C11377" s="184">
        <v>1075.6500000000001</v>
      </c>
      <c r="D11377" s="346" t="s">
        <v>384</v>
      </c>
      <c r="E11377" s="346" t="s">
        <v>386</v>
      </c>
      <c r="F11377" s="346" t="s">
        <v>837</v>
      </c>
      <c r="G11377" s="342">
        <f t="shared" si="359"/>
        <v>59.827169059555096</v>
      </c>
      <c r="H11377" s="342">
        <f t="shared" si="358"/>
        <v>1135.4771690595551</v>
      </c>
      <c r="I11377" s="190"/>
      <c r="J11377" s="347">
        <v>6</v>
      </c>
    </row>
    <row r="11378" spans="1:10" ht="13.5" hidden="1" customHeight="1" thickBot="1">
      <c r="A11378" s="410"/>
      <c r="B11378" s="183">
        <v>43.2</v>
      </c>
      <c r="C11378" s="184">
        <v>1283.58</v>
      </c>
      <c r="D11378" s="346" t="s">
        <v>384</v>
      </c>
      <c r="E11378" s="346" t="s">
        <v>386</v>
      </c>
      <c r="F11378" s="346" t="s">
        <v>811</v>
      </c>
      <c r="G11378" s="342">
        <f t="shared" si="359"/>
        <v>71.392142110782984</v>
      </c>
      <c r="H11378" s="342">
        <f t="shared" si="358"/>
        <v>1354.9721421107829</v>
      </c>
      <c r="I11378" s="190"/>
      <c r="J11378" s="347">
        <v>6</v>
      </c>
    </row>
    <row r="11379" spans="1:10" ht="13.5" hidden="1" customHeight="1" thickBot="1">
      <c r="A11379" s="410"/>
      <c r="B11379" s="183">
        <v>44.8</v>
      </c>
      <c r="C11379" s="184">
        <v>1336.46</v>
      </c>
      <c r="D11379" s="346" t="s">
        <v>384</v>
      </c>
      <c r="E11379" s="346" t="s">
        <v>386</v>
      </c>
      <c r="F11379" s="346" t="s">
        <v>813</v>
      </c>
      <c r="G11379" s="342">
        <f t="shared" si="359"/>
        <v>74.333303919800116</v>
      </c>
      <c r="H11379" s="342">
        <f t="shared" si="358"/>
        <v>1410.7933039198001</v>
      </c>
      <c r="I11379" s="190"/>
      <c r="J11379" s="347">
        <v>6</v>
      </c>
    </row>
    <row r="11380" spans="1:10" ht="13.5" hidden="1" customHeight="1" thickBot="1">
      <c r="A11380" s="410"/>
      <c r="B11380" s="183">
        <v>48</v>
      </c>
      <c r="C11380" s="184">
        <v>1442.22</v>
      </c>
      <c r="D11380" s="346" t="s">
        <v>384</v>
      </c>
      <c r="E11380" s="346" t="s">
        <v>386</v>
      </c>
      <c r="F11380" s="346" t="s">
        <v>808</v>
      </c>
      <c r="G11380" s="342">
        <f t="shared" si="359"/>
        <v>80.215627537834379</v>
      </c>
      <c r="H11380" s="342">
        <f t="shared" si="358"/>
        <v>1522.4356275378343</v>
      </c>
      <c r="I11380" s="190"/>
      <c r="J11380" s="347">
        <v>6</v>
      </c>
    </row>
    <row r="11381" spans="1:10" ht="13.5" hidden="1" customHeight="1" thickBot="1">
      <c r="A11381" s="410"/>
      <c r="B11381" s="183">
        <v>42.3</v>
      </c>
      <c r="C11381" s="184">
        <v>1263.74</v>
      </c>
      <c r="D11381" s="346" t="s">
        <v>384</v>
      </c>
      <c r="E11381" s="346" t="s">
        <v>386</v>
      </c>
      <c r="F11381" s="346" t="s">
        <v>809</v>
      </c>
      <c r="G11381" s="342">
        <f t="shared" si="359"/>
        <v>70.288650236900622</v>
      </c>
      <c r="H11381" s="342">
        <f t="shared" si="358"/>
        <v>1334.0286502369006</v>
      </c>
      <c r="I11381" s="190"/>
      <c r="J11381" s="347">
        <v>6</v>
      </c>
    </row>
    <row r="11382" spans="1:10" ht="13.5" hidden="1" customHeight="1" thickBot="1">
      <c r="A11382" s="410"/>
      <c r="B11382" s="183">
        <v>46.4</v>
      </c>
      <c r="C11382" s="184">
        <v>1403.75</v>
      </c>
      <c r="D11382" s="346" t="s">
        <v>384</v>
      </c>
      <c r="E11382" s="346" t="s">
        <v>386</v>
      </c>
      <c r="F11382" s="346" t="s">
        <v>810</v>
      </c>
      <c r="G11382" s="342">
        <f t="shared" si="359"/>
        <v>78.07594344568443</v>
      </c>
      <c r="H11382" s="342">
        <f t="shared" si="358"/>
        <v>1481.8259434456845</v>
      </c>
      <c r="I11382" s="190"/>
      <c r="J11382" s="347">
        <v>6</v>
      </c>
    </row>
    <row r="11383" spans="1:10" ht="13.5" hidden="1" customHeight="1" thickBot="1">
      <c r="A11383" s="410"/>
      <c r="B11383" s="183">
        <v>44</v>
      </c>
      <c r="C11383" s="184">
        <v>1317.23</v>
      </c>
      <c r="D11383" s="346" t="s">
        <v>384</v>
      </c>
      <c r="E11383" s="346" t="s">
        <v>386</v>
      </c>
      <c r="F11383" s="346" t="s">
        <v>835</v>
      </c>
      <c r="G11383" s="342">
        <f t="shared" si="359"/>
        <v>73.26373997147563</v>
      </c>
      <c r="H11383" s="342">
        <f t="shared" si="358"/>
        <v>1390.4937399714756</v>
      </c>
      <c r="I11383" s="190"/>
      <c r="J11383" s="347">
        <v>6</v>
      </c>
    </row>
    <row r="11384" spans="1:10" ht="13.5" hidden="1" customHeight="1" thickBot="1">
      <c r="A11384" s="410"/>
      <c r="B11384" s="183">
        <v>44.8</v>
      </c>
      <c r="C11384" s="184">
        <v>1361.46</v>
      </c>
      <c r="D11384" s="346" t="s">
        <v>384</v>
      </c>
      <c r="E11384" s="346" t="s">
        <v>386</v>
      </c>
      <c r="F11384" s="346" t="s">
        <v>802</v>
      </c>
      <c r="G11384" s="342">
        <f t="shared" si="359"/>
        <v>75.723792672172053</v>
      </c>
      <c r="H11384" s="342">
        <f t="shared" si="358"/>
        <v>1437.1837926721721</v>
      </c>
      <c r="I11384" s="190"/>
      <c r="J11384" s="347">
        <v>6</v>
      </c>
    </row>
    <row r="11385" spans="1:10" ht="13.5" hidden="1" customHeight="1" thickBot="1">
      <c r="A11385" s="410"/>
      <c r="B11385" s="183">
        <v>48</v>
      </c>
      <c r="C11385" s="184">
        <v>1467.22</v>
      </c>
      <c r="D11385" s="346" t="s">
        <v>384</v>
      </c>
      <c r="E11385" s="346" t="s">
        <v>386</v>
      </c>
      <c r="F11385" s="346" t="s">
        <v>803</v>
      </c>
      <c r="G11385" s="342">
        <f t="shared" si="359"/>
        <v>81.606116290206302</v>
      </c>
      <c r="H11385" s="342">
        <f t="shared" si="358"/>
        <v>1548.8261162902063</v>
      </c>
      <c r="I11385" s="190"/>
      <c r="J11385" s="347">
        <v>6</v>
      </c>
    </row>
    <row r="11386" spans="1:10" ht="13.5" hidden="1" customHeight="1" thickBot="1">
      <c r="A11386" s="410"/>
      <c r="B11386" s="183">
        <v>44.8</v>
      </c>
      <c r="C11386" s="184">
        <v>1361.46</v>
      </c>
      <c r="D11386" s="346" t="s">
        <v>384</v>
      </c>
      <c r="E11386" s="346" t="s">
        <v>386</v>
      </c>
      <c r="F11386" s="346" t="s">
        <v>804</v>
      </c>
      <c r="G11386" s="342">
        <f t="shared" si="359"/>
        <v>75.723792672172053</v>
      </c>
      <c r="H11386" s="342">
        <f t="shared" si="358"/>
        <v>1437.1837926721721</v>
      </c>
      <c r="I11386" s="190"/>
      <c r="J11386" s="347">
        <v>6</v>
      </c>
    </row>
    <row r="11387" spans="1:10" ht="13.5" hidden="1" customHeight="1" thickBot="1">
      <c r="A11387" s="410"/>
      <c r="B11387" s="183">
        <v>117.2</v>
      </c>
      <c r="C11387" s="184">
        <v>2482.29</v>
      </c>
      <c r="D11387" s="346" t="s">
        <v>384</v>
      </c>
      <c r="E11387" s="346" t="s">
        <v>386</v>
      </c>
      <c r="F11387" s="346" t="s">
        <v>845</v>
      </c>
      <c r="G11387" s="342">
        <f t="shared" si="359"/>
        <v>138.0638530050137</v>
      </c>
      <c r="H11387" s="342">
        <f t="shared" si="358"/>
        <v>2620.3538530050137</v>
      </c>
      <c r="I11387" s="190"/>
      <c r="J11387" s="347">
        <v>6</v>
      </c>
    </row>
    <row r="11388" spans="1:10" ht="13.5" hidden="1" customHeight="1" thickBot="1">
      <c r="A11388" s="410"/>
      <c r="B11388" s="183">
        <v>202</v>
      </c>
      <c r="C11388" s="184">
        <v>3885.02</v>
      </c>
      <c r="D11388" s="346" t="s">
        <v>384</v>
      </c>
      <c r="E11388" s="346" t="s">
        <v>386</v>
      </c>
      <c r="F11388" s="346" t="s">
        <v>843</v>
      </c>
      <c r="G11388" s="342">
        <f t="shared" si="359"/>
        <v>216.08306450960137</v>
      </c>
      <c r="H11388" s="342">
        <f t="shared" si="358"/>
        <v>4101.1030645096016</v>
      </c>
      <c r="I11388" s="190"/>
      <c r="J11388" s="347">
        <v>6</v>
      </c>
    </row>
    <row r="11389" spans="1:10" ht="13.5" hidden="1" customHeight="1" thickBot="1">
      <c r="A11389" s="410"/>
      <c r="B11389" s="183">
        <v>-74</v>
      </c>
      <c r="C11389" s="184">
        <v>-1161.8</v>
      </c>
      <c r="D11389" s="346" t="s">
        <v>384</v>
      </c>
      <c r="E11389" s="346" t="s">
        <v>386</v>
      </c>
      <c r="F11389" s="346" t="s">
        <v>1165</v>
      </c>
      <c r="G11389" s="342">
        <f t="shared" si="359"/>
        <v>-64.618793300228788</v>
      </c>
      <c r="H11389" s="342">
        <f t="shared" si="358"/>
        <v>-1226.4187933002288</v>
      </c>
      <c r="I11389" s="190"/>
      <c r="J11389" s="347">
        <v>6</v>
      </c>
    </row>
    <row r="11390" spans="1:10" ht="13.5" hidden="1" customHeight="1" thickBot="1">
      <c r="A11390" s="410"/>
      <c r="B11390" s="183">
        <v>115.2</v>
      </c>
      <c r="C11390" s="184">
        <v>2300.1799999999998</v>
      </c>
      <c r="D11390" s="346" t="s">
        <v>384</v>
      </c>
      <c r="E11390" s="346" t="s">
        <v>386</v>
      </c>
      <c r="F11390" s="346" t="s">
        <v>894</v>
      </c>
      <c r="G11390" s="342">
        <f t="shared" si="359"/>
        <v>127.93497673723554</v>
      </c>
      <c r="H11390" s="342">
        <f t="shared" si="358"/>
        <v>2428.1149767372353</v>
      </c>
      <c r="I11390" s="190"/>
      <c r="J11390" s="347">
        <v>6</v>
      </c>
    </row>
    <row r="11391" spans="1:10" ht="13.5" hidden="1" customHeight="1" thickBot="1">
      <c r="A11391" s="410"/>
      <c r="B11391" s="183">
        <v>112</v>
      </c>
      <c r="C11391" s="184">
        <v>2345.13</v>
      </c>
      <c r="D11391" s="346" t="s">
        <v>384</v>
      </c>
      <c r="E11391" s="346" t="s">
        <v>386</v>
      </c>
      <c r="F11391" s="346" t="s">
        <v>881</v>
      </c>
      <c r="G11391" s="342">
        <f t="shared" si="359"/>
        <v>130.43507551400032</v>
      </c>
      <c r="H11391" s="342">
        <f t="shared" si="358"/>
        <v>2475.5650755140005</v>
      </c>
      <c r="I11391" s="190"/>
      <c r="J11391" s="347">
        <v>6</v>
      </c>
    </row>
    <row r="11392" spans="1:10" ht="13.5" hidden="1" customHeight="1" thickBot="1">
      <c r="A11392" s="410"/>
      <c r="B11392" s="183">
        <v>126.4</v>
      </c>
      <c r="C11392" s="184">
        <v>2682.25</v>
      </c>
      <c r="D11392" s="346" t="s">
        <v>384</v>
      </c>
      <c r="E11392" s="346" t="s">
        <v>386</v>
      </c>
      <c r="F11392" s="346" t="s">
        <v>805</v>
      </c>
      <c r="G11392" s="342">
        <f t="shared" si="359"/>
        <v>149.18553824198543</v>
      </c>
      <c r="H11392" s="342">
        <f t="shared" si="358"/>
        <v>2831.4355382419853</v>
      </c>
      <c r="I11392" s="190"/>
      <c r="J11392" s="347">
        <v>6</v>
      </c>
    </row>
    <row r="11393" spans="1:10" ht="13.5" hidden="1" customHeight="1" thickBot="1">
      <c r="A11393" s="410"/>
      <c r="B11393" s="183">
        <v>128</v>
      </c>
      <c r="C11393" s="184">
        <v>2723.22</v>
      </c>
      <c r="D11393" s="346" t="s">
        <v>384</v>
      </c>
      <c r="E11393" s="346" t="s">
        <v>386</v>
      </c>
      <c r="F11393" s="346" t="s">
        <v>862</v>
      </c>
      <c r="G11393" s="342">
        <f t="shared" si="359"/>
        <v>151.46427120937255</v>
      </c>
      <c r="H11393" s="342">
        <f t="shared" si="358"/>
        <v>2874.6842712093721</v>
      </c>
      <c r="I11393" s="190"/>
      <c r="J11393" s="347">
        <v>6</v>
      </c>
    </row>
    <row r="11394" spans="1:10" ht="13.5" hidden="1" customHeight="1" thickBot="1">
      <c r="A11394" s="410"/>
      <c r="B11394" s="183">
        <v>102.4</v>
      </c>
      <c r="C11394" s="184">
        <v>2027.85</v>
      </c>
      <c r="D11394" s="346" t="s">
        <v>384</v>
      </c>
      <c r="E11394" s="346" t="s">
        <v>386</v>
      </c>
      <c r="F11394" s="346" t="s">
        <v>816</v>
      </c>
      <c r="G11394" s="342">
        <f t="shared" si="359"/>
        <v>112.78810465989753</v>
      </c>
      <c r="H11394" s="342">
        <f t="shared" si="358"/>
        <v>2140.6381046598976</v>
      </c>
      <c r="I11394" s="190"/>
      <c r="J11394" s="347">
        <v>6</v>
      </c>
    </row>
    <row r="11395" spans="1:10" ht="13.5" hidden="1" customHeight="1" thickBot="1">
      <c r="A11395" s="410"/>
      <c r="B11395" s="183">
        <v>67.5</v>
      </c>
      <c r="C11395" s="184">
        <v>1439.29</v>
      </c>
      <c r="D11395" s="346" t="s">
        <v>384</v>
      </c>
      <c r="E11395" s="346" t="s">
        <v>386</v>
      </c>
      <c r="F11395" s="346" t="s">
        <v>863</v>
      </c>
      <c r="G11395" s="342">
        <f t="shared" si="359"/>
        <v>80.052662256056379</v>
      </c>
      <c r="H11395" s="342">
        <f t="shared" si="358"/>
        <v>1519.3426622560564</v>
      </c>
      <c r="I11395" s="190"/>
      <c r="J11395" s="347">
        <v>6</v>
      </c>
    </row>
    <row r="11396" spans="1:10" ht="13.5" hidden="1" customHeight="1" thickBot="1">
      <c r="A11396" s="410"/>
      <c r="B11396" s="183">
        <v>112</v>
      </c>
      <c r="C11396" s="184">
        <v>2752.79</v>
      </c>
      <c r="D11396" s="346" t="s">
        <v>384</v>
      </c>
      <c r="E11396" s="346" t="s">
        <v>386</v>
      </c>
      <c r="F11396" s="346" t="s">
        <v>864</v>
      </c>
      <c r="G11396" s="342">
        <f t="shared" si="359"/>
        <v>153.10894130567809</v>
      </c>
      <c r="H11396" s="342">
        <f t="shared" si="358"/>
        <v>2905.8989413056779</v>
      </c>
      <c r="I11396" s="190"/>
      <c r="J11396" s="347">
        <v>6</v>
      </c>
    </row>
    <row r="11397" spans="1:10" ht="13.5" hidden="1" customHeight="1" thickBot="1">
      <c r="A11397" s="410"/>
      <c r="B11397" s="183">
        <v>111.2</v>
      </c>
      <c r="C11397" s="184">
        <v>2829.64</v>
      </c>
      <c r="D11397" s="346" t="s">
        <v>384</v>
      </c>
      <c r="E11397" s="346" t="s">
        <v>386</v>
      </c>
      <c r="F11397" s="346" t="s">
        <v>841</v>
      </c>
      <c r="G11397" s="342">
        <f t="shared" si="359"/>
        <v>157.38330373046944</v>
      </c>
      <c r="H11397" s="342">
        <f t="shared" si="358"/>
        <v>2987.0233037304693</v>
      </c>
      <c r="I11397" s="190"/>
      <c r="J11397" s="347">
        <v>6</v>
      </c>
    </row>
    <row r="11398" spans="1:10" ht="13.5" hidden="1" customHeight="1" thickBot="1">
      <c r="A11398" s="410"/>
      <c r="B11398" s="183">
        <v>112</v>
      </c>
      <c r="C11398" s="184">
        <v>2848.22</v>
      </c>
      <c r="D11398" s="346" t="s">
        <v>384</v>
      </c>
      <c r="E11398" s="346" t="s">
        <v>386</v>
      </c>
      <c r="F11398" s="346" t="s">
        <v>856</v>
      </c>
      <c r="G11398" s="342">
        <f t="shared" si="359"/>
        <v>158.41671497123224</v>
      </c>
      <c r="H11398" s="342">
        <f t="shared" si="358"/>
        <v>3006.6367149712319</v>
      </c>
      <c r="I11398" s="190"/>
      <c r="J11398" s="347">
        <v>6</v>
      </c>
    </row>
    <row r="11399" spans="1:10" ht="13.5" hidden="1" customHeight="1" thickBot="1">
      <c r="A11399" s="410"/>
      <c r="B11399" s="183">
        <v>107.6</v>
      </c>
      <c r="C11399" s="184">
        <v>2735.57</v>
      </c>
      <c r="D11399" s="346" t="s">
        <v>384</v>
      </c>
      <c r="E11399" s="346" t="s">
        <v>386</v>
      </c>
      <c r="F11399" s="346" t="s">
        <v>867</v>
      </c>
      <c r="G11399" s="342">
        <f t="shared" si="359"/>
        <v>152.15117265304431</v>
      </c>
      <c r="H11399" s="342">
        <f t="shared" si="358"/>
        <v>2887.7211726530445</v>
      </c>
      <c r="I11399" s="190"/>
      <c r="J11399" s="347">
        <v>6</v>
      </c>
    </row>
    <row r="11400" spans="1:10" ht="13.5" hidden="1" customHeight="1" thickBot="1">
      <c r="A11400" s="410"/>
      <c r="B11400" s="183">
        <v>110.4</v>
      </c>
      <c r="C11400" s="184">
        <v>2807.25</v>
      </c>
      <c r="D11400" s="346" t="s">
        <v>384</v>
      </c>
      <c r="E11400" s="346" t="s">
        <v>386</v>
      </c>
      <c r="F11400" s="346" t="s">
        <v>868</v>
      </c>
      <c r="G11400" s="342">
        <f t="shared" si="359"/>
        <v>156.13798200384514</v>
      </c>
      <c r="H11400" s="342">
        <f t="shared" si="358"/>
        <v>2963.3879820038451</v>
      </c>
      <c r="I11400" s="190"/>
      <c r="J11400" s="347">
        <v>6</v>
      </c>
    </row>
    <row r="11401" spans="1:10" ht="13.5" hidden="1" customHeight="1" thickBot="1">
      <c r="A11401" s="410"/>
      <c r="B11401" s="183">
        <v>86.4</v>
      </c>
      <c r="C11401" s="184">
        <v>2172.81</v>
      </c>
      <c r="D11401" s="346" t="s">
        <v>384</v>
      </c>
      <c r="E11401" s="346" t="s">
        <v>386</v>
      </c>
      <c r="F11401" s="346" t="s">
        <v>838</v>
      </c>
      <c r="G11401" s="342">
        <f t="shared" si="359"/>
        <v>120.850714641651</v>
      </c>
      <c r="H11401" s="342">
        <f t="shared" si="358"/>
        <v>2293.6607146416509</v>
      </c>
      <c r="I11401" s="190"/>
      <c r="J11401" s="347">
        <v>6</v>
      </c>
    </row>
    <row r="11402" spans="1:10" ht="13.5" hidden="1" customHeight="1" thickBot="1">
      <c r="A11402" s="410"/>
      <c r="B11402" s="183">
        <v>112</v>
      </c>
      <c r="C11402" s="184">
        <v>2848.22</v>
      </c>
      <c r="D11402" s="346" t="s">
        <v>384</v>
      </c>
      <c r="E11402" s="346" t="s">
        <v>386</v>
      </c>
      <c r="F11402" s="346" t="s">
        <v>872</v>
      </c>
      <c r="G11402" s="342">
        <f t="shared" si="359"/>
        <v>158.41671497123224</v>
      </c>
      <c r="H11402" s="342">
        <f t="shared" si="358"/>
        <v>3006.6367149712319</v>
      </c>
      <c r="I11402" s="190"/>
      <c r="J11402" s="347">
        <v>6</v>
      </c>
    </row>
    <row r="11403" spans="1:10" ht="13.5" hidden="1" customHeight="1" thickBot="1">
      <c r="A11403" s="410"/>
      <c r="B11403" s="183">
        <v>81.599999999999994</v>
      </c>
      <c r="C11403" s="184">
        <v>2108.61</v>
      </c>
      <c r="D11403" s="346" t="s">
        <v>384</v>
      </c>
      <c r="E11403" s="346" t="s">
        <v>386</v>
      </c>
      <c r="F11403" s="346" t="s">
        <v>858</v>
      </c>
      <c r="G11403" s="342">
        <f t="shared" si="359"/>
        <v>117.27993952555987</v>
      </c>
      <c r="H11403" s="342">
        <f t="shared" ref="H11403:H11466" si="360">+G11403+C11403</f>
        <v>2225.8899395255598</v>
      </c>
      <c r="I11403" s="190"/>
      <c r="J11403" s="347">
        <v>6</v>
      </c>
    </row>
    <row r="11404" spans="1:10" ht="13.5" hidden="1" customHeight="1" thickBot="1">
      <c r="A11404" s="410"/>
      <c r="B11404" s="183">
        <v>165.21</v>
      </c>
      <c r="C11404" s="184">
        <v>7325.53</v>
      </c>
      <c r="D11404" s="346" t="s">
        <v>385</v>
      </c>
      <c r="E11404" s="346" t="s">
        <v>386</v>
      </c>
      <c r="F11404" s="346" t="s">
        <v>817</v>
      </c>
      <c r="G11404" s="342">
        <f t="shared" si="359"/>
        <v>407.44268280652864</v>
      </c>
      <c r="H11404" s="342">
        <f t="shared" si="360"/>
        <v>7732.9726828065286</v>
      </c>
      <c r="I11404" s="190"/>
      <c r="J11404" s="347">
        <v>6</v>
      </c>
    </row>
    <row r="11405" spans="1:10" ht="13.5" hidden="1" customHeight="1" thickBot="1">
      <c r="A11405" s="410"/>
      <c r="B11405" s="183">
        <v>177.21</v>
      </c>
      <c r="C11405" s="184">
        <v>7747.4</v>
      </c>
      <c r="D11405" s="346" t="s">
        <v>385</v>
      </c>
      <c r="E11405" s="346" t="s">
        <v>386</v>
      </c>
      <c r="F11405" s="346" t="s">
        <v>822</v>
      </c>
      <c r="G11405" s="342">
        <f t="shared" si="359"/>
        <v>430.90690240505467</v>
      </c>
      <c r="H11405" s="342">
        <f t="shared" si="360"/>
        <v>8178.3069024050546</v>
      </c>
      <c r="I11405" s="190"/>
      <c r="J11405" s="347">
        <v>6</v>
      </c>
    </row>
    <row r="11406" spans="1:10" ht="13.5" hidden="1" customHeight="1" thickBot="1">
      <c r="A11406" s="410"/>
      <c r="B11406" s="183">
        <v>182.01</v>
      </c>
      <c r="C11406" s="184">
        <v>8070.47</v>
      </c>
      <c r="D11406" s="346" t="s">
        <v>385</v>
      </c>
      <c r="E11406" s="346" t="s">
        <v>386</v>
      </c>
      <c r="F11406" s="346" t="s">
        <v>823</v>
      </c>
      <c r="G11406" s="342">
        <f t="shared" si="359"/>
        <v>448.87591045420686</v>
      </c>
      <c r="H11406" s="342">
        <f t="shared" si="360"/>
        <v>8519.3459104542071</v>
      </c>
      <c r="I11406" s="190"/>
      <c r="J11406" s="347">
        <v>6</v>
      </c>
    </row>
    <row r="11407" spans="1:10" ht="13.5" hidden="1" customHeight="1" thickBot="1">
      <c r="A11407" s="410"/>
      <c r="B11407" s="183">
        <v>153.21</v>
      </c>
      <c r="C11407" s="184">
        <v>6759.76</v>
      </c>
      <c r="D11407" s="346" t="s">
        <v>385</v>
      </c>
      <c r="E11407" s="346" t="s">
        <v>386</v>
      </c>
      <c r="F11407" s="346" t="s">
        <v>824</v>
      </c>
      <c r="G11407" s="342">
        <f t="shared" ref="G11407:G11470" si="361">+(C11407/$C$12584)*1312742.08</f>
        <v>375.97480994934983</v>
      </c>
      <c r="H11407" s="342">
        <f t="shared" si="360"/>
        <v>7135.7348099493502</v>
      </c>
      <c r="I11407" s="190"/>
      <c r="J11407" s="347">
        <v>6</v>
      </c>
    </row>
    <row r="11408" spans="1:10" ht="13.5" hidden="1" customHeight="1" thickBot="1">
      <c r="A11408" s="410"/>
      <c r="B11408" s="183">
        <v>178.01</v>
      </c>
      <c r="C11408" s="184">
        <v>7964.7</v>
      </c>
      <c r="D11408" s="346" t="s">
        <v>385</v>
      </c>
      <c r="E11408" s="346" t="s">
        <v>386</v>
      </c>
      <c r="F11408" s="346" t="s">
        <v>825</v>
      </c>
      <c r="G11408" s="342">
        <f t="shared" si="361"/>
        <v>442.99303064067158</v>
      </c>
      <c r="H11408" s="342">
        <f t="shared" si="360"/>
        <v>8407.6930306406721</v>
      </c>
      <c r="I11408" s="190"/>
      <c r="J11408" s="347">
        <v>6</v>
      </c>
    </row>
    <row r="11409" spans="1:10" ht="13.5" hidden="1" customHeight="1" thickBot="1">
      <c r="A11409" s="410"/>
      <c r="B11409" s="183">
        <v>165.21</v>
      </c>
      <c r="C11409" s="184">
        <v>7325.53</v>
      </c>
      <c r="D11409" s="346" t="s">
        <v>385</v>
      </c>
      <c r="E11409" s="346" t="s">
        <v>386</v>
      </c>
      <c r="F11409" s="346" t="s">
        <v>818</v>
      </c>
      <c r="G11409" s="342">
        <f t="shared" si="361"/>
        <v>407.44268280652864</v>
      </c>
      <c r="H11409" s="342">
        <f t="shared" si="360"/>
        <v>7732.9726828065286</v>
      </c>
      <c r="I11409" s="190"/>
      <c r="J11409" s="347">
        <v>6</v>
      </c>
    </row>
    <row r="11410" spans="1:10" ht="13.5" hidden="1" customHeight="1" thickBot="1">
      <c r="A11410" s="410"/>
      <c r="B11410" s="183">
        <v>161.01</v>
      </c>
      <c r="C11410" s="184">
        <v>7640.51</v>
      </c>
      <c r="D11410" s="346" t="s">
        <v>385</v>
      </c>
      <c r="E11410" s="346" t="s">
        <v>386</v>
      </c>
      <c r="F11410" s="346" t="s">
        <v>826</v>
      </c>
      <c r="G11410" s="342">
        <f t="shared" si="361"/>
        <v>424.96172869541329</v>
      </c>
      <c r="H11410" s="342">
        <f t="shared" si="360"/>
        <v>8065.4717286954137</v>
      </c>
      <c r="I11410" s="190"/>
      <c r="J11410" s="347">
        <v>6</v>
      </c>
    </row>
    <row r="11411" spans="1:10" ht="13.5" hidden="1" customHeight="1" thickBot="1">
      <c r="A11411" s="410"/>
      <c r="B11411" s="183">
        <v>174.01</v>
      </c>
      <c r="C11411" s="184">
        <v>8144.35</v>
      </c>
      <c r="D11411" s="346" t="s">
        <v>385</v>
      </c>
      <c r="E11411" s="346" t="s">
        <v>386</v>
      </c>
      <c r="F11411" s="346" t="s">
        <v>827</v>
      </c>
      <c r="G11411" s="342">
        <f t="shared" si="361"/>
        <v>452.9850828152164</v>
      </c>
      <c r="H11411" s="342">
        <f t="shared" si="360"/>
        <v>8597.3350828152161</v>
      </c>
      <c r="I11411" s="190"/>
      <c r="J11411" s="347">
        <v>6</v>
      </c>
    </row>
    <row r="11412" spans="1:10" ht="13.5" hidden="1" customHeight="1" thickBot="1">
      <c r="A11412" s="410"/>
      <c r="B11412" s="183">
        <v>182.01</v>
      </c>
      <c r="C11412" s="184">
        <v>8425.41</v>
      </c>
      <c r="D11412" s="346" t="s">
        <v>385</v>
      </c>
      <c r="E11412" s="346" t="s">
        <v>386</v>
      </c>
      <c r="F11412" s="346" t="s">
        <v>828</v>
      </c>
      <c r="G11412" s="342">
        <f t="shared" si="361"/>
        <v>468.61751356488264</v>
      </c>
      <c r="H11412" s="342">
        <f t="shared" si="360"/>
        <v>8894.0275135648826</v>
      </c>
      <c r="I11412" s="190"/>
      <c r="J11412" s="347">
        <v>6</v>
      </c>
    </row>
    <row r="11413" spans="1:10" ht="13.5" hidden="1" customHeight="1" thickBot="1">
      <c r="A11413" s="410"/>
      <c r="B11413" s="183">
        <v>161.21</v>
      </c>
      <c r="C11413" s="184">
        <v>7430.23</v>
      </c>
      <c r="D11413" s="346" t="s">
        <v>385</v>
      </c>
      <c r="E11413" s="346" t="s">
        <v>386</v>
      </c>
      <c r="F11413" s="346" t="s">
        <v>819</v>
      </c>
      <c r="G11413" s="342">
        <f t="shared" si="361"/>
        <v>413.26604970146235</v>
      </c>
      <c r="H11413" s="342">
        <f t="shared" si="360"/>
        <v>7843.4960497014617</v>
      </c>
      <c r="I11413" s="190"/>
      <c r="J11413" s="347">
        <v>6</v>
      </c>
    </row>
    <row r="11414" spans="1:10" ht="13.5" hidden="1" customHeight="1" thickBot="1">
      <c r="A11414" s="410"/>
      <c r="B11414" s="183">
        <v>156.41</v>
      </c>
      <c r="C11414" s="184">
        <v>7526</v>
      </c>
      <c r="D11414" s="346" t="s">
        <v>385</v>
      </c>
      <c r="E11414" s="346" t="s">
        <v>386</v>
      </c>
      <c r="F11414" s="346" t="s">
        <v>829</v>
      </c>
      <c r="G11414" s="342">
        <f t="shared" si="361"/>
        <v>418.59273401404886</v>
      </c>
      <c r="H11414" s="342">
        <f t="shared" si="360"/>
        <v>7944.5927340140488</v>
      </c>
      <c r="I11414" s="190"/>
      <c r="J11414" s="347">
        <v>6</v>
      </c>
    </row>
    <row r="11415" spans="1:10" ht="13.5" hidden="1" customHeight="1" thickBot="1">
      <c r="A11415" s="410"/>
      <c r="B11415" s="183">
        <v>133.47</v>
      </c>
      <c r="C11415" s="184">
        <v>6720.19</v>
      </c>
      <c r="D11415" s="346" t="s">
        <v>385</v>
      </c>
      <c r="E11415" s="346" t="s">
        <v>386</v>
      </c>
      <c r="F11415" s="346" t="s">
        <v>830</v>
      </c>
      <c r="G11415" s="342">
        <f t="shared" si="361"/>
        <v>373.7739443520955</v>
      </c>
      <c r="H11415" s="342">
        <f t="shared" si="360"/>
        <v>7093.9639443520955</v>
      </c>
      <c r="I11415" s="190"/>
      <c r="J11415" s="347">
        <v>6</v>
      </c>
    </row>
    <row r="11416" spans="1:10" ht="13.5" hidden="1" customHeight="1" thickBot="1">
      <c r="A11416" s="410"/>
      <c r="B11416" s="183">
        <v>96.27</v>
      </c>
      <c r="C11416" s="184">
        <v>5110.3500000000004</v>
      </c>
      <c r="D11416" s="346" t="s">
        <v>385</v>
      </c>
      <c r="E11416" s="346" t="s">
        <v>386</v>
      </c>
      <c r="F11416" s="346" t="s">
        <v>820</v>
      </c>
      <c r="G11416" s="342">
        <f t="shared" si="361"/>
        <v>284.23536782735778</v>
      </c>
      <c r="H11416" s="342">
        <f t="shared" si="360"/>
        <v>5394.5853678273579</v>
      </c>
      <c r="I11416" s="190"/>
      <c r="J11416" s="347">
        <v>6</v>
      </c>
    </row>
    <row r="11417" spans="1:10" ht="13.5" hidden="1" customHeight="1" thickBot="1">
      <c r="A11417" s="410"/>
      <c r="B11417" s="183">
        <v>112.67</v>
      </c>
      <c r="C11417" s="184">
        <v>5989.41</v>
      </c>
      <c r="D11417" s="346" t="s">
        <v>385</v>
      </c>
      <c r="E11417" s="346" t="s">
        <v>386</v>
      </c>
      <c r="F11417" s="346" t="s">
        <v>805</v>
      </c>
      <c r="G11417" s="342">
        <f t="shared" si="361"/>
        <v>333.12828953376084</v>
      </c>
      <c r="H11417" s="342">
        <f t="shared" si="360"/>
        <v>6322.5382895337607</v>
      </c>
      <c r="I11417" s="190"/>
      <c r="J11417" s="347">
        <v>6</v>
      </c>
    </row>
    <row r="11418" spans="1:10" ht="13.5" hidden="1" customHeight="1" thickBot="1">
      <c r="A11418" s="410"/>
      <c r="B11418" s="183">
        <v>104.67</v>
      </c>
      <c r="C11418" s="184">
        <v>5661.4</v>
      </c>
      <c r="D11418" s="346" t="s">
        <v>385</v>
      </c>
      <c r="E11418" s="346" t="s">
        <v>386</v>
      </c>
      <c r="F11418" s="346" t="s">
        <v>831</v>
      </c>
      <c r="G11418" s="342">
        <f t="shared" si="361"/>
        <v>314.88452090714003</v>
      </c>
      <c r="H11418" s="342">
        <f t="shared" si="360"/>
        <v>5976.2845209071393</v>
      </c>
      <c r="I11418" s="190"/>
      <c r="J11418" s="347">
        <v>6</v>
      </c>
    </row>
    <row r="11419" spans="1:10" ht="13.5" hidden="1" customHeight="1" thickBot="1">
      <c r="A11419" s="410"/>
      <c r="B11419" s="183">
        <v>110.07</v>
      </c>
      <c r="C11419" s="184">
        <v>5888.64</v>
      </c>
      <c r="D11419" s="346" t="s">
        <v>385</v>
      </c>
      <c r="E11419" s="346" t="s">
        <v>386</v>
      </c>
      <c r="F11419" s="346" t="s">
        <v>832</v>
      </c>
      <c r="G11419" s="342">
        <f t="shared" si="361"/>
        <v>327.5235074707</v>
      </c>
      <c r="H11419" s="342">
        <f t="shared" si="360"/>
        <v>6216.1635074707001</v>
      </c>
      <c r="I11419" s="190"/>
      <c r="J11419" s="347">
        <v>6</v>
      </c>
    </row>
    <row r="11420" spans="1:10" ht="13.5" hidden="1" customHeight="1" thickBot="1">
      <c r="A11420" s="410"/>
      <c r="B11420" s="183">
        <v>145.61000000000001</v>
      </c>
      <c r="C11420" s="184">
        <v>6936.73</v>
      </c>
      <c r="D11420" s="346" t="s">
        <v>385</v>
      </c>
      <c r="E11420" s="346" t="s">
        <v>386</v>
      </c>
      <c r="F11420" s="346" t="s">
        <v>821</v>
      </c>
      <c r="G11420" s="342">
        <f t="shared" si="361"/>
        <v>385.81780172964028</v>
      </c>
      <c r="H11420" s="342">
        <f t="shared" si="360"/>
        <v>7322.54780172964</v>
      </c>
      <c r="I11420" s="190"/>
      <c r="J11420" s="347">
        <v>6</v>
      </c>
    </row>
    <row r="11421" spans="1:10" ht="13.5" hidden="1" customHeight="1" thickBot="1">
      <c r="A11421" s="410"/>
      <c r="B11421" s="183">
        <v>182.01</v>
      </c>
      <c r="C11421" s="184">
        <v>8389.41</v>
      </c>
      <c r="D11421" s="346" t="s">
        <v>385</v>
      </c>
      <c r="E11421" s="346" t="s">
        <v>386</v>
      </c>
      <c r="F11421" s="346" t="s">
        <v>833</v>
      </c>
      <c r="G11421" s="342">
        <f t="shared" si="361"/>
        <v>466.61520976146704</v>
      </c>
      <c r="H11421" s="342">
        <f t="shared" si="360"/>
        <v>8856.0252097614666</v>
      </c>
      <c r="I11421" s="190"/>
      <c r="J11421" s="347">
        <v>6</v>
      </c>
    </row>
    <row r="11422" spans="1:10" ht="13.5" hidden="1" customHeight="1" thickBot="1">
      <c r="A11422" s="410"/>
      <c r="B11422" s="183">
        <v>177.81</v>
      </c>
      <c r="C11422" s="184">
        <v>8242.24</v>
      </c>
      <c r="D11422" s="346" t="s">
        <v>385</v>
      </c>
      <c r="E11422" s="346" t="s">
        <v>386</v>
      </c>
      <c r="F11422" s="346" t="s">
        <v>916</v>
      </c>
      <c r="G11422" s="342">
        <f t="shared" si="361"/>
        <v>458.4296805740039</v>
      </c>
      <c r="H11422" s="342">
        <f t="shared" si="360"/>
        <v>8700.669680574003</v>
      </c>
      <c r="I11422" s="190"/>
      <c r="J11422" s="347">
        <v>6</v>
      </c>
    </row>
    <row r="11423" spans="1:10" ht="13.5" hidden="1" customHeight="1" thickBot="1">
      <c r="A11423" s="410"/>
      <c r="B11423" s="183">
        <v>158.01</v>
      </c>
      <c r="C11423" s="184">
        <v>7661.93</v>
      </c>
      <c r="D11423" s="346" t="s">
        <v>385</v>
      </c>
      <c r="E11423" s="346" t="s">
        <v>386</v>
      </c>
      <c r="F11423" s="346" t="s">
        <v>917</v>
      </c>
      <c r="G11423" s="342">
        <f t="shared" si="361"/>
        <v>426.15309945844552</v>
      </c>
      <c r="H11423" s="342">
        <f t="shared" si="360"/>
        <v>8088.0830994584458</v>
      </c>
      <c r="I11423" s="190"/>
      <c r="J11423" s="347">
        <v>6</v>
      </c>
    </row>
    <row r="11424" spans="1:10" ht="13.5" hidden="1" customHeight="1" thickBot="1">
      <c r="A11424" s="410"/>
      <c r="B11424" s="183">
        <v>180.01</v>
      </c>
      <c r="C11424" s="184">
        <v>8366.7999999999993</v>
      </c>
      <c r="D11424" s="346" t="s">
        <v>385</v>
      </c>
      <c r="E11424" s="346" t="s">
        <v>386</v>
      </c>
      <c r="F11424" s="346" t="s">
        <v>918</v>
      </c>
      <c r="G11424" s="342">
        <f t="shared" si="361"/>
        <v>465.35765173382185</v>
      </c>
      <c r="H11424" s="342">
        <f t="shared" si="360"/>
        <v>8832.1576517338217</v>
      </c>
      <c r="I11424" s="190"/>
      <c r="J11424" s="347">
        <v>6</v>
      </c>
    </row>
    <row r="11425" spans="1:10" ht="13.5" hidden="1" customHeight="1" thickBot="1">
      <c r="A11425" s="410"/>
      <c r="B11425" s="183">
        <v>148.41</v>
      </c>
      <c r="C11425" s="184">
        <v>6910.88</v>
      </c>
      <c r="D11425" s="346" t="s">
        <v>385</v>
      </c>
      <c r="E11425" s="346" t="s">
        <v>386</v>
      </c>
      <c r="F11425" s="346" t="s">
        <v>919</v>
      </c>
      <c r="G11425" s="342">
        <f t="shared" si="361"/>
        <v>384.38003635968767</v>
      </c>
      <c r="H11425" s="342">
        <f t="shared" si="360"/>
        <v>7295.2600363596875</v>
      </c>
      <c r="I11425" s="190"/>
      <c r="J11425" s="347">
        <v>6</v>
      </c>
    </row>
    <row r="11426" spans="1:10" ht="13.5" hidden="1" customHeight="1" thickBot="1">
      <c r="A11426" s="410"/>
      <c r="B11426" s="183">
        <v>182.01</v>
      </c>
      <c r="C11426" s="184">
        <v>8475.5400000000009</v>
      </c>
      <c r="D11426" s="346" t="s">
        <v>385</v>
      </c>
      <c r="E11426" s="346" t="s">
        <v>386</v>
      </c>
      <c r="F11426" s="346" t="s">
        <v>920</v>
      </c>
      <c r="G11426" s="342">
        <f t="shared" si="361"/>
        <v>471.40572161113892</v>
      </c>
      <c r="H11426" s="342">
        <f t="shared" si="360"/>
        <v>8946.9457216111405</v>
      </c>
      <c r="I11426" s="190"/>
      <c r="J11426" s="347">
        <v>6</v>
      </c>
    </row>
    <row r="11427" spans="1:10" ht="13.5" hidden="1" customHeight="1" thickBot="1">
      <c r="A11427" s="410"/>
      <c r="B11427" s="183">
        <v>148.41</v>
      </c>
      <c r="C11427" s="184">
        <v>6910.88</v>
      </c>
      <c r="D11427" s="346" t="s">
        <v>385</v>
      </c>
      <c r="E11427" s="346" t="s">
        <v>386</v>
      </c>
      <c r="F11427" s="346" t="s">
        <v>858</v>
      </c>
      <c r="G11427" s="342">
        <f t="shared" si="361"/>
        <v>384.38003635968767</v>
      </c>
      <c r="H11427" s="342">
        <f t="shared" si="360"/>
        <v>7295.2600363596875</v>
      </c>
      <c r="I11427" s="190"/>
      <c r="J11427" s="347">
        <v>6</v>
      </c>
    </row>
    <row r="11428" spans="1:10" ht="13.5" hidden="1" customHeight="1" thickBot="1">
      <c r="A11428" s="410"/>
      <c r="B11428" s="183">
        <v>2.4</v>
      </c>
      <c r="C11428" s="184">
        <v>79.319999999999993</v>
      </c>
      <c r="D11428" s="346" t="s">
        <v>834</v>
      </c>
      <c r="E11428" s="346" t="s">
        <v>386</v>
      </c>
      <c r="F11428" s="346" t="s">
        <v>809</v>
      </c>
      <c r="G11428" s="342">
        <f t="shared" si="361"/>
        <v>4.4117427135256904</v>
      </c>
      <c r="H11428" s="342">
        <f t="shared" si="360"/>
        <v>83.731742713525676</v>
      </c>
      <c r="I11428" s="190"/>
      <c r="J11428" s="347">
        <v>6</v>
      </c>
    </row>
    <row r="11429" spans="1:10" ht="13.5" hidden="1" customHeight="1" thickBot="1">
      <c r="A11429" s="410"/>
      <c r="B11429" s="183">
        <v>0.8</v>
      </c>
      <c r="C11429" s="184">
        <v>19.23</v>
      </c>
      <c r="D11429" s="346" t="s">
        <v>834</v>
      </c>
      <c r="E11429" s="346" t="s">
        <v>386</v>
      </c>
      <c r="F11429" s="346" t="s">
        <v>835</v>
      </c>
      <c r="G11429" s="342">
        <f t="shared" si="361"/>
        <v>1.0695639483244963</v>
      </c>
      <c r="H11429" s="342">
        <f t="shared" si="360"/>
        <v>20.299563948324497</v>
      </c>
      <c r="I11429" s="190"/>
      <c r="J11429" s="347">
        <v>6</v>
      </c>
    </row>
    <row r="11430" spans="1:10" ht="13.5" hidden="1" customHeight="1" thickBot="1">
      <c r="A11430" s="410"/>
      <c r="B11430" s="183">
        <v>3.2</v>
      </c>
      <c r="C11430" s="184">
        <v>105.76</v>
      </c>
      <c r="D11430" s="346" t="s">
        <v>834</v>
      </c>
      <c r="E11430" s="346" t="s">
        <v>386</v>
      </c>
      <c r="F11430" s="346" t="s">
        <v>802</v>
      </c>
      <c r="G11430" s="342">
        <f t="shared" si="361"/>
        <v>5.8823236180342544</v>
      </c>
      <c r="H11430" s="342">
        <f t="shared" si="360"/>
        <v>111.64232361803425</v>
      </c>
      <c r="I11430" s="190"/>
      <c r="J11430" s="347">
        <v>6</v>
      </c>
    </row>
    <row r="11431" spans="1:10" ht="13.5" hidden="1" customHeight="1" thickBot="1">
      <c r="A11431" s="410"/>
      <c r="B11431" s="183">
        <v>2.5</v>
      </c>
      <c r="C11431" s="184">
        <v>82.62</v>
      </c>
      <c r="D11431" s="346" t="s">
        <v>834</v>
      </c>
      <c r="E11431" s="346" t="s">
        <v>386</v>
      </c>
      <c r="F11431" s="346" t="s">
        <v>804</v>
      </c>
      <c r="G11431" s="342">
        <f t="shared" si="361"/>
        <v>4.5952872288387869</v>
      </c>
      <c r="H11431" s="342">
        <f t="shared" si="360"/>
        <v>87.21528722883879</v>
      </c>
      <c r="I11431" s="190"/>
      <c r="J11431" s="347">
        <v>6</v>
      </c>
    </row>
    <row r="11432" spans="1:10" ht="13.5" hidden="1" customHeight="1" thickBot="1">
      <c r="A11432" s="410"/>
      <c r="B11432" s="183">
        <v>12.8</v>
      </c>
      <c r="C11432" s="184">
        <v>449.7</v>
      </c>
      <c r="D11432" s="346" t="s">
        <v>834</v>
      </c>
      <c r="E11432" s="346" t="s">
        <v>386</v>
      </c>
      <c r="F11432" s="346" t="s">
        <v>829</v>
      </c>
      <c r="G11432" s="342">
        <f t="shared" si="361"/>
        <v>25.012111677666454</v>
      </c>
      <c r="H11432" s="342">
        <f t="shared" si="360"/>
        <v>474.71211167766643</v>
      </c>
      <c r="I11432" s="190"/>
      <c r="J11432" s="347">
        <v>6</v>
      </c>
    </row>
    <row r="11433" spans="1:10" ht="13.5" hidden="1" customHeight="1" thickBot="1">
      <c r="A11433" s="410"/>
      <c r="B11433" s="183">
        <v>2.2000000000000002</v>
      </c>
      <c r="C11433" s="184">
        <v>72.709999999999994</v>
      </c>
      <c r="D11433" s="346" t="s">
        <v>834</v>
      </c>
      <c r="E11433" s="346" t="s">
        <v>386</v>
      </c>
      <c r="F11433" s="346" t="s">
        <v>894</v>
      </c>
      <c r="G11433" s="342">
        <f t="shared" si="361"/>
        <v>4.0440974873985498</v>
      </c>
      <c r="H11433" s="342">
        <f t="shared" si="360"/>
        <v>76.754097487398539</v>
      </c>
      <c r="I11433" s="190"/>
      <c r="J11433" s="347">
        <v>6</v>
      </c>
    </row>
    <row r="11434" spans="1:10" ht="13.5" hidden="1" customHeight="1" thickBot="1">
      <c r="A11434" s="410"/>
      <c r="B11434" s="183">
        <v>1.6</v>
      </c>
      <c r="C11434" s="184">
        <v>40.96</v>
      </c>
      <c r="D11434" s="346" t="s">
        <v>834</v>
      </c>
      <c r="E11434" s="346" t="s">
        <v>386</v>
      </c>
      <c r="F11434" s="346" t="s">
        <v>863</v>
      </c>
      <c r="G11434" s="342">
        <f t="shared" si="361"/>
        <v>2.2781767718861863</v>
      </c>
      <c r="H11434" s="342">
        <f t="shared" si="360"/>
        <v>43.238176771886188</v>
      </c>
      <c r="I11434" s="190"/>
      <c r="J11434" s="347">
        <v>6</v>
      </c>
    </row>
    <row r="11435" spans="1:10" ht="13.5" hidden="1" customHeight="1" thickBot="1">
      <c r="A11435" s="410"/>
      <c r="B11435" s="183">
        <v>2</v>
      </c>
      <c r="C11435" s="184">
        <v>108.74</v>
      </c>
      <c r="D11435" s="346" t="s">
        <v>834</v>
      </c>
      <c r="E11435" s="346" t="s">
        <v>386</v>
      </c>
      <c r="F11435" s="346" t="s">
        <v>918</v>
      </c>
      <c r="G11435" s="342">
        <f t="shared" si="361"/>
        <v>6.0480698773169896</v>
      </c>
      <c r="H11435" s="342">
        <f t="shared" si="360"/>
        <v>114.78806987731699</v>
      </c>
      <c r="I11435" s="190"/>
      <c r="J11435" s="347">
        <v>6</v>
      </c>
    </row>
    <row r="11436" spans="1:10" ht="13.5" hidden="1" customHeight="1" thickBot="1">
      <c r="A11436" s="410"/>
      <c r="B11436" s="183">
        <v>1.6</v>
      </c>
      <c r="C11436" s="184">
        <v>40.96</v>
      </c>
      <c r="D11436" s="346" t="s">
        <v>834</v>
      </c>
      <c r="E11436" s="346" t="s">
        <v>386</v>
      </c>
      <c r="F11436" s="346" t="s">
        <v>868</v>
      </c>
      <c r="G11436" s="342">
        <f t="shared" si="361"/>
        <v>2.2781767718861863</v>
      </c>
      <c r="H11436" s="342">
        <f t="shared" si="360"/>
        <v>43.238176771886188</v>
      </c>
      <c r="I11436" s="190"/>
      <c r="J11436" s="347">
        <v>6</v>
      </c>
    </row>
    <row r="11437" spans="1:10" ht="13.5" hidden="1" customHeight="1" thickBot="1">
      <c r="A11437" s="410"/>
      <c r="B11437" s="183">
        <v>11</v>
      </c>
      <c r="C11437" s="184">
        <v>327.87</v>
      </c>
      <c r="D11437" s="346" t="s">
        <v>834</v>
      </c>
      <c r="E11437" s="346" t="s">
        <v>386</v>
      </c>
      <c r="F11437" s="346" t="s">
        <v>919</v>
      </c>
      <c r="G11437" s="342">
        <f t="shared" si="361"/>
        <v>18.235981889607519</v>
      </c>
      <c r="H11437" s="342">
        <f t="shared" si="360"/>
        <v>346.10598188960751</v>
      </c>
      <c r="I11437" s="190"/>
      <c r="J11437" s="347">
        <v>6</v>
      </c>
    </row>
    <row r="11438" spans="1:10" ht="13.5" hidden="1" customHeight="1" thickBot="1">
      <c r="A11438" s="410"/>
      <c r="B11438" s="183">
        <v>1.6</v>
      </c>
      <c r="C11438" s="184">
        <v>52.88</v>
      </c>
      <c r="D11438" s="346" t="s">
        <v>834</v>
      </c>
      <c r="E11438" s="346" t="s">
        <v>386</v>
      </c>
      <c r="F11438" s="346" t="s">
        <v>838</v>
      </c>
      <c r="G11438" s="342">
        <f t="shared" si="361"/>
        <v>2.9411618090171272</v>
      </c>
      <c r="H11438" s="342">
        <f t="shared" si="360"/>
        <v>55.821161809017127</v>
      </c>
      <c r="I11438" s="190"/>
      <c r="J11438" s="347">
        <v>6</v>
      </c>
    </row>
    <row r="11439" spans="1:10" ht="13.5" hidden="1" customHeight="1" thickBot="1">
      <c r="A11439" s="410"/>
      <c r="B11439" s="183">
        <v>3.2</v>
      </c>
      <c r="C11439" s="184">
        <v>105.76</v>
      </c>
      <c r="D11439" s="346" t="s">
        <v>834</v>
      </c>
      <c r="E11439" s="346" t="s">
        <v>386</v>
      </c>
      <c r="F11439" s="346" t="s">
        <v>858</v>
      </c>
      <c r="G11439" s="342">
        <f t="shared" si="361"/>
        <v>5.8823236180342544</v>
      </c>
      <c r="H11439" s="342">
        <f t="shared" si="360"/>
        <v>111.64232361803425</v>
      </c>
      <c r="I11439" s="190"/>
      <c r="J11439" s="347">
        <v>6</v>
      </c>
    </row>
    <row r="11440" spans="1:10" ht="13.5" hidden="1" customHeight="1" thickBot="1">
      <c r="A11440" s="410"/>
      <c r="B11440" s="183">
        <v>3.2</v>
      </c>
      <c r="C11440" s="184">
        <v>105.76</v>
      </c>
      <c r="D11440" s="346" t="s">
        <v>392</v>
      </c>
      <c r="E11440" s="346" t="s">
        <v>386</v>
      </c>
      <c r="F11440" s="346" t="s">
        <v>811</v>
      </c>
      <c r="G11440" s="342">
        <f t="shared" si="361"/>
        <v>5.8823236180342544</v>
      </c>
      <c r="H11440" s="342">
        <f t="shared" si="360"/>
        <v>111.64232361803425</v>
      </c>
      <c r="I11440" s="190"/>
      <c r="J11440" s="347">
        <v>6</v>
      </c>
    </row>
    <row r="11441" spans="1:10" ht="13.5" hidden="1" customHeight="1" thickBot="1">
      <c r="A11441" s="410"/>
      <c r="B11441" s="183">
        <v>12.8</v>
      </c>
      <c r="C11441" s="184">
        <v>443.06</v>
      </c>
      <c r="D11441" s="346" t="s">
        <v>392</v>
      </c>
      <c r="E11441" s="346" t="s">
        <v>386</v>
      </c>
      <c r="F11441" s="346" t="s">
        <v>824</v>
      </c>
      <c r="G11441" s="342">
        <f t="shared" si="361"/>
        <v>24.642797865036467</v>
      </c>
      <c r="H11441" s="342">
        <f t="shared" si="360"/>
        <v>467.70279786503647</v>
      </c>
      <c r="I11441" s="190"/>
      <c r="J11441" s="347">
        <v>6</v>
      </c>
    </row>
    <row r="11442" spans="1:10" ht="13.5" hidden="1" customHeight="1" thickBot="1">
      <c r="A11442" s="410"/>
      <c r="B11442" s="183">
        <v>0.7</v>
      </c>
      <c r="C11442" s="184">
        <v>23.14</v>
      </c>
      <c r="D11442" s="346" t="s">
        <v>392</v>
      </c>
      <c r="E11442" s="346" t="s">
        <v>386</v>
      </c>
      <c r="F11442" s="346" t="s">
        <v>804</v>
      </c>
      <c r="G11442" s="342">
        <f t="shared" si="361"/>
        <v>1.2870363891954675</v>
      </c>
      <c r="H11442" s="342">
        <f t="shared" si="360"/>
        <v>24.427036389195468</v>
      </c>
      <c r="I11442" s="190"/>
      <c r="J11442" s="347">
        <v>6</v>
      </c>
    </row>
    <row r="11443" spans="1:10" ht="13.5" hidden="1" customHeight="1" thickBot="1">
      <c r="A11443" s="410"/>
      <c r="B11443" s="183">
        <v>1</v>
      </c>
      <c r="C11443" s="184">
        <v>33.049999999999997</v>
      </c>
      <c r="D11443" s="346" t="s">
        <v>392</v>
      </c>
      <c r="E11443" s="346" t="s">
        <v>386</v>
      </c>
      <c r="F11443" s="346" t="s">
        <v>894</v>
      </c>
      <c r="G11443" s="342">
        <f t="shared" si="361"/>
        <v>1.8382261306357044</v>
      </c>
      <c r="H11443" s="342">
        <f t="shared" si="360"/>
        <v>34.888226130635701</v>
      </c>
      <c r="I11443" s="190"/>
      <c r="J11443" s="347">
        <v>6</v>
      </c>
    </row>
    <row r="11444" spans="1:10" ht="13.5" hidden="1" customHeight="1" thickBot="1">
      <c r="A11444" s="410"/>
      <c r="B11444" s="183">
        <v>9</v>
      </c>
      <c r="C11444" s="184">
        <v>268.26</v>
      </c>
      <c r="D11444" s="346" t="s">
        <v>392</v>
      </c>
      <c r="E11444" s="346" t="s">
        <v>386</v>
      </c>
      <c r="F11444" s="346" t="s">
        <v>919</v>
      </c>
      <c r="G11444" s="342">
        <f t="shared" si="361"/>
        <v>14.920500508451864</v>
      </c>
      <c r="H11444" s="342">
        <f t="shared" si="360"/>
        <v>283.18050050845187</v>
      </c>
      <c r="I11444" s="190"/>
      <c r="J11444" s="347">
        <v>6</v>
      </c>
    </row>
    <row r="11445" spans="1:10" ht="13.5" hidden="1" customHeight="1" thickBot="1">
      <c r="A11445" s="410"/>
      <c r="B11445" s="183">
        <v>1.6</v>
      </c>
      <c r="C11445" s="184">
        <v>52.88</v>
      </c>
      <c r="D11445" s="346" t="s">
        <v>392</v>
      </c>
      <c r="E11445" s="346" t="s">
        <v>386</v>
      </c>
      <c r="F11445" s="346" t="s">
        <v>858</v>
      </c>
      <c r="G11445" s="342">
        <f t="shared" si="361"/>
        <v>2.9411618090171272</v>
      </c>
      <c r="H11445" s="342">
        <f t="shared" si="360"/>
        <v>55.821161809017127</v>
      </c>
      <c r="I11445" s="190"/>
      <c r="J11445" s="347">
        <v>6</v>
      </c>
    </row>
    <row r="11446" spans="1:10" ht="13.5" hidden="1" customHeight="1" thickBot="1">
      <c r="A11446" s="411"/>
      <c r="B11446" s="183">
        <v>0</v>
      </c>
      <c r="C11446" s="184">
        <v>420.48</v>
      </c>
      <c r="D11446" s="346" t="s">
        <v>393</v>
      </c>
      <c r="E11446" s="346" t="s">
        <v>386</v>
      </c>
      <c r="F11446" s="346" t="s">
        <v>859</v>
      </c>
      <c r="G11446" s="342">
        <f t="shared" si="361"/>
        <v>23.38690842389413</v>
      </c>
      <c r="H11446" s="342">
        <f t="shared" si="360"/>
        <v>443.86690842389413</v>
      </c>
      <c r="I11446" s="190"/>
      <c r="J11446" s="347">
        <v>6</v>
      </c>
    </row>
    <row r="11447" spans="1:10" ht="13.5" thickBot="1">
      <c r="A11447" s="185" t="s">
        <v>622</v>
      </c>
      <c r="B11447" s="186">
        <v>6258.34</v>
      </c>
      <c r="C11447" s="187">
        <v>242515.68</v>
      </c>
      <c r="D11447" s="412"/>
      <c r="E11447" s="413"/>
      <c r="F11447" s="414"/>
      <c r="G11447" s="342">
        <f t="shared" si="361"/>
        <v>13488.613012553305</v>
      </c>
      <c r="H11447" s="342">
        <f t="shared" si="360"/>
        <v>256004.2930125533</v>
      </c>
      <c r="I11447" s="190">
        <f>+H11447</f>
        <v>256004.2930125533</v>
      </c>
      <c r="J11447" s="347">
        <v>6</v>
      </c>
    </row>
    <row r="11448" spans="1:10" ht="13.5" hidden="1" customHeight="1" thickBot="1">
      <c r="A11448" s="346" t="s">
        <v>1166</v>
      </c>
      <c r="B11448" s="183">
        <v>0</v>
      </c>
      <c r="C11448" s="184">
        <v>3248.51</v>
      </c>
      <c r="D11448" s="346" t="s">
        <v>978</v>
      </c>
      <c r="E11448" s="346" t="s">
        <v>386</v>
      </c>
      <c r="F11448" s="346" t="s">
        <v>810</v>
      </c>
      <c r="G11448" s="342">
        <f t="shared" si="361"/>
        <v>180.68066467871083</v>
      </c>
      <c r="H11448" s="342">
        <f t="shared" si="360"/>
        <v>3429.1906646787111</v>
      </c>
      <c r="I11448" s="190"/>
      <c r="J11448" s="347">
        <v>6</v>
      </c>
    </row>
    <row r="11449" spans="1:10" ht="13.5" thickBot="1">
      <c r="A11449" s="185" t="s">
        <v>1166</v>
      </c>
      <c r="B11449" s="186">
        <v>0</v>
      </c>
      <c r="C11449" s="187">
        <v>3248.51</v>
      </c>
      <c r="D11449" s="412"/>
      <c r="E11449" s="413"/>
      <c r="F11449" s="414"/>
      <c r="G11449" s="342">
        <f t="shared" si="361"/>
        <v>180.68066467871083</v>
      </c>
      <c r="H11449" s="342">
        <f t="shared" si="360"/>
        <v>3429.1906646787111</v>
      </c>
      <c r="I11449" s="190">
        <f>+H11449</f>
        <v>3429.1906646787111</v>
      </c>
      <c r="J11449" s="347">
        <v>6</v>
      </c>
    </row>
    <row r="11450" spans="1:10" ht="13.5" hidden="1" customHeight="1" thickBot="1">
      <c r="A11450" s="346" t="s">
        <v>1167</v>
      </c>
      <c r="B11450" s="183">
        <v>0</v>
      </c>
      <c r="C11450" s="184">
        <v>4000</v>
      </c>
      <c r="D11450" s="346" t="s">
        <v>978</v>
      </c>
      <c r="E11450" s="346" t="s">
        <v>386</v>
      </c>
      <c r="F11450" s="346" t="s">
        <v>831</v>
      </c>
      <c r="G11450" s="342">
        <f t="shared" si="361"/>
        <v>222.47820037951038</v>
      </c>
      <c r="H11450" s="342">
        <f t="shared" si="360"/>
        <v>4222.4782003795108</v>
      </c>
      <c r="I11450" s="190"/>
      <c r="J11450" s="347">
        <v>6</v>
      </c>
    </row>
    <row r="11451" spans="1:10" ht="13.5" thickBot="1">
      <c r="A11451" s="185" t="s">
        <v>1167</v>
      </c>
      <c r="B11451" s="186">
        <v>0</v>
      </c>
      <c r="C11451" s="187">
        <v>4000</v>
      </c>
      <c r="D11451" s="412"/>
      <c r="E11451" s="413"/>
      <c r="F11451" s="414"/>
      <c r="G11451" s="342">
        <f t="shared" si="361"/>
        <v>222.47820037951038</v>
      </c>
      <c r="H11451" s="342">
        <f t="shared" si="360"/>
        <v>4222.4782003795108</v>
      </c>
      <c r="I11451" s="190">
        <f>+H11451</f>
        <v>4222.4782003795108</v>
      </c>
      <c r="J11451" s="347">
        <v>6</v>
      </c>
    </row>
    <row r="11452" spans="1:10" ht="13.5" hidden="1" customHeight="1" thickBot="1">
      <c r="A11452" s="409" t="s">
        <v>623</v>
      </c>
      <c r="B11452" s="183">
        <v>0</v>
      </c>
      <c r="C11452" s="184">
        <v>433.14</v>
      </c>
      <c r="D11452" s="346" t="s">
        <v>624</v>
      </c>
      <c r="E11452" s="346" t="s">
        <v>386</v>
      </c>
      <c r="F11452" s="346" t="s">
        <v>823</v>
      </c>
      <c r="G11452" s="342">
        <f t="shared" si="361"/>
        <v>24.091051928095283</v>
      </c>
      <c r="H11452" s="342">
        <f t="shared" si="360"/>
        <v>457.23105192809527</v>
      </c>
      <c r="I11452" s="190"/>
      <c r="J11452" s="347">
        <v>6</v>
      </c>
    </row>
    <row r="11453" spans="1:10" ht="13.5" hidden="1" customHeight="1" thickBot="1">
      <c r="A11453" s="410"/>
      <c r="B11453" s="183">
        <v>0</v>
      </c>
      <c r="C11453" s="184">
        <v>1299.4100000000001</v>
      </c>
      <c r="D11453" s="346" t="s">
        <v>624</v>
      </c>
      <c r="E11453" s="346" t="s">
        <v>386</v>
      </c>
      <c r="F11453" s="346" t="s">
        <v>808</v>
      </c>
      <c r="G11453" s="342">
        <f t="shared" si="361"/>
        <v>72.2725995887849</v>
      </c>
      <c r="H11453" s="342">
        <f t="shared" si="360"/>
        <v>1371.682599588785</v>
      </c>
      <c r="I11453" s="190"/>
      <c r="J11453" s="347">
        <v>6</v>
      </c>
    </row>
    <row r="11454" spans="1:10" ht="13.5" hidden="1" customHeight="1" thickBot="1">
      <c r="A11454" s="410"/>
      <c r="B11454" s="183">
        <v>0</v>
      </c>
      <c r="C11454" s="184">
        <v>216.57</v>
      </c>
      <c r="D11454" s="346" t="s">
        <v>624</v>
      </c>
      <c r="E11454" s="346" t="s">
        <v>386</v>
      </c>
      <c r="F11454" s="346" t="s">
        <v>824</v>
      </c>
      <c r="G11454" s="342">
        <f t="shared" si="361"/>
        <v>12.045525964047641</v>
      </c>
      <c r="H11454" s="342">
        <f t="shared" si="360"/>
        <v>228.61552596404763</v>
      </c>
      <c r="I11454" s="190"/>
      <c r="J11454" s="347">
        <v>6</v>
      </c>
    </row>
    <row r="11455" spans="1:10" ht="13.5" hidden="1" customHeight="1" thickBot="1">
      <c r="A11455" s="410"/>
      <c r="B11455" s="183">
        <v>0</v>
      </c>
      <c r="C11455" s="184">
        <v>82.84</v>
      </c>
      <c r="D11455" s="346" t="s">
        <v>624</v>
      </c>
      <c r="E11455" s="346" t="s">
        <v>386</v>
      </c>
      <c r="F11455" s="346" t="s">
        <v>809</v>
      </c>
      <c r="G11455" s="342">
        <f t="shared" si="361"/>
        <v>4.6075235298596606</v>
      </c>
      <c r="H11455" s="342">
        <f t="shared" si="360"/>
        <v>87.447523529859666</v>
      </c>
      <c r="I11455" s="190"/>
      <c r="J11455" s="347">
        <v>6</v>
      </c>
    </row>
    <row r="11456" spans="1:10" ht="13.5" hidden="1" customHeight="1" thickBot="1">
      <c r="A11456" s="410"/>
      <c r="B11456" s="183">
        <v>0</v>
      </c>
      <c r="C11456" s="184">
        <v>1515.99</v>
      </c>
      <c r="D11456" s="346" t="s">
        <v>624</v>
      </c>
      <c r="E11456" s="346" t="s">
        <v>386</v>
      </c>
      <c r="F11456" s="346" t="s">
        <v>805</v>
      </c>
      <c r="G11456" s="342">
        <f t="shared" si="361"/>
        <v>84.318681748333489</v>
      </c>
      <c r="H11456" s="342">
        <f t="shared" si="360"/>
        <v>1600.3086817483336</v>
      </c>
      <c r="I11456" s="190"/>
      <c r="J11456" s="347">
        <v>6</v>
      </c>
    </row>
    <row r="11457" spans="1:10" ht="13.5" hidden="1" customHeight="1" thickBot="1">
      <c r="A11457" s="410"/>
      <c r="B11457" s="183">
        <v>0</v>
      </c>
      <c r="C11457" s="184">
        <v>0</v>
      </c>
      <c r="D11457" s="346" t="s">
        <v>624</v>
      </c>
      <c r="E11457" s="346" t="s">
        <v>386</v>
      </c>
      <c r="F11457" s="346" t="s">
        <v>862</v>
      </c>
      <c r="G11457" s="342">
        <f t="shared" si="361"/>
        <v>0</v>
      </c>
      <c r="H11457" s="342">
        <f t="shared" si="360"/>
        <v>0</v>
      </c>
      <c r="I11457" s="190"/>
      <c r="J11457" s="347">
        <v>6</v>
      </c>
    </row>
    <row r="11458" spans="1:10" ht="13.5" hidden="1" customHeight="1" thickBot="1">
      <c r="A11458" s="411"/>
      <c r="B11458" s="183">
        <v>0</v>
      </c>
      <c r="C11458" s="184">
        <v>324.83999999999997</v>
      </c>
      <c r="D11458" s="346" t="s">
        <v>624</v>
      </c>
      <c r="E11458" s="346" t="s">
        <v>386</v>
      </c>
      <c r="F11458" s="346" t="s">
        <v>919</v>
      </c>
      <c r="G11458" s="342">
        <f t="shared" si="361"/>
        <v>18.067454652820039</v>
      </c>
      <c r="H11458" s="342">
        <f t="shared" si="360"/>
        <v>342.90745465282004</v>
      </c>
      <c r="I11458" s="190"/>
      <c r="J11458" s="347">
        <v>6</v>
      </c>
    </row>
    <row r="11459" spans="1:10" ht="13.5" thickBot="1">
      <c r="A11459" s="185" t="s">
        <v>623</v>
      </c>
      <c r="B11459" s="186">
        <v>0</v>
      </c>
      <c r="C11459" s="187">
        <v>3872.79</v>
      </c>
      <c r="D11459" s="412"/>
      <c r="E11459" s="413"/>
      <c r="F11459" s="414"/>
      <c r="G11459" s="342">
        <f t="shared" si="361"/>
        <v>215.40283741194102</v>
      </c>
      <c r="H11459" s="342">
        <f t="shared" si="360"/>
        <v>4088.1928374119411</v>
      </c>
      <c r="I11459" s="190">
        <f>+H11459</f>
        <v>4088.1928374119411</v>
      </c>
      <c r="J11459" s="347">
        <v>6</v>
      </c>
    </row>
    <row r="11460" spans="1:10" ht="13.5" hidden="1" customHeight="1" thickBot="1">
      <c r="A11460" s="409" t="s">
        <v>1168</v>
      </c>
      <c r="B11460" s="183">
        <v>0</v>
      </c>
      <c r="C11460" s="184">
        <v>60</v>
      </c>
      <c r="D11460" s="346" t="s">
        <v>441</v>
      </c>
      <c r="E11460" s="346" t="s">
        <v>386</v>
      </c>
      <c r="F11460" s="346" t="s">
        <v>817</v>
      </c>
      <c r="G11460" s="342">
        <f t="shared" si="361"/>
        <v>3.3371730056926561</v>
      </c>
      <c r="H11460" s="342">
        <f t="shared" si="360"/>
        <v>63.337173005692655</v>
      </c>
      <c r="I11460" s="190"/>
      <c r="J11460" s="347">
        <v>6</v>
      </c>
    </row>
    <row r="11461" spans="1:10" ht="13.5" hidden="1" customHeight="1" thickBot="1">
      <c r="A11461" s="410"/>
      <c r="B11461" s="183">
        <v>0</v>
      </c>
      <c r="C11461" s="184">
        <v>60</v>
      </c>
      <c r="D11461" s="346" t="s">
        <v>441</v>
      </c>
      <c r="E11461" s="346" t="s">
        <v>386</v>
      </c>
      <c r="F11461" s="346" t="s">
        <v>823</v>
      </c>
      <c r="G11461" s="342">
        <f t="shared" si="361"/>
        <v>3.3371730056926561</v>
      </c>
      <c r="H11461" s="342">
        <f t="shared" si="360"/>
        <v>63.337173005692655</v>
      </c>
      <c r="I11461" s="190"/>
      <c r="J11461" s="347">
        <v>6</v>
      </c>
    </row>
    <row r="11462" spans="1:10" ht="13.5" hidden="1" customHeight="1" thickBot="1">
      <c r="A11462" s="410"/>
      <c r="B11462" s="183">
        <v>0</v>
      </c>
      <c r="C11462" s="184">
        <v>60</v>
      </c>
      <c r="D11462" s="346" t="s">
        <v>441</v>
      </c>
      <c r="E11462" s="346" t="s">
        <v>386</v>
      </c>
      <c r="F11462" s="346" t="s">
        <v>825</v>
      </c>
      <c r="G11462" s="342">
        <f t="shared" si="361"/>
        <v>3.3371730056926561</v>
      </c>
      <c r="H11462" s="342">
        <f t="shared" si="360"/>
        <v>63.337173005692655</v>
      </c>
      <c r="I11462" s="190"/>
      <c r="J11462" s="347">
        <v>6</v>
      </c>
    </row>
    <row r="11463" spans="1:10" ht="13.5" hidden="1" customHeight="1" thickBot="1">
      <c r="A11463" s="410"/>
      <c r="B11463" s="183">
        <v>0</v>
      </c>
      <c r="C11463" s="184">
        <v>60</v>
      </c>
      <c r="D11463" s="346" t="s">
        <v>441</v>
      </c>
      <c r="E11463" s="346" t="s">
        <v>386</v>
      </c>
      <c r="F11463" s="346" t="s">
        <v>826</v>
      </c>
      <c r="G11463" s="342">
        <f t="shared" si="361"/>
        <v>3.3371730056926561</v>
      </c>
      <c r="H11463" s="342">
        <f t="shared" si="360"/>
        <v>63.337173005692655</v>
      </c>
      <c r="I11463" s="190"/>
      <c r="J11463" s="347">
        <v>6</v>
      </c>
    </row>
    <row r="11464" spans="1:10" ht="13.5" hidden="1" customHeight="1" thickBot="1">
      <c r="A11464" s="410"/>
      <c r="B11464" s="183">
        <v>0</v>
      </c>
      <c r="C11464" s="184">
        <v>60</v>
      </c>
      <c r="D11464" s="346" t="s">
        <v>441</v>
      </c>
      <c r="E11464" s="346" t="s">
        <v>386</v>
      </c>
      <c r="F11464" s="346" t="s">
        <v>828</v>
      </c>
      <c r="G11464" s="342">
        <f t="shared" si="361"/>
        <v>3.3371730056926561</v>
      </c>
      <c r="H11464" s="342">
        <f t="shared" si="360"/>
        <v>63.337173005692655</v>
      </c>
      <c r="I11464" s="190"/>
      <c r="J11464" s="347">
        <v>6</v>
      </c>
    </row>
    <row r="11465" spans="1:10" ht="13.5" hidden="1" customHeight="1" thickBot="1">
      <c r="A11465" s="410"/>
      <c r="B11465" s="183">
        <v>0</v>
      </c>
      <c r="C11465" s="184">
        <v>60</v>
      </c>
      <c r="D11465" s="346" t="s">
        <v>441</v>
      </c>
      <c r="E11465" s="346" t="s">
        <v>386</v>
      </c>
      <c r="F11465" s="346" t="s">
        <v>829</v>
      </c>
      <c r="G11465" s="342">
        <f t="shared" si="361"/>
        <v>3.3371730056926561</v>
      </c>
      <c r="H11465" s="342">
        <f t="shared" si="360"/>
        <v>63.337173005692655</v>
      </c>
      <c r="I11465" s="190"/>
      <c r="J11465" s="347">
        <v>6</v>
      </c>
    </row>
    <row r="11466" spans="1:10" ht="13.5" hidden="1" customHeight="1" thickBot="1">
      <c r="A11466" s="410"/>
      <c r="B11466" s="183">
        <v>0</v>
      </c>
      <c r="C11466" s="184">
        <v>60</v>
      </c>
      <c r="D11466" s="346" t="s">
        <v>441</v>
      </c>
      <c r="E11466" s="346" t="s">
        <v>386</v>
      </c>
      <c r="F11466" s="346" t="s">
        <v>820</v>
      </c>
      <c r="G11466" s="342">
        <f t="shared" si="361"/>
        <v>3.3371730056926561</v>
      </c>
      <c r="H11466" s="342">
        <f t="shared" si="360"/>
        <v>63.337173005692655</v>
      </c>
      <c r="I11466" s="190"/>
      <c r="J11466" s="347">
        <v>6</v>
      </c>
    </row>
    <row r="11467" spans="1:10" ht="13.5" hidden="1" customHeight="1" thickBot="1">
      <c r="A11467" s="410"/>
      <c r="B11467" s="183">
        <v>0</v>
      </c>
      <c r="C11467" s="184">
        <v>60</v>
      </c>
      <c r="D11467" s="346" t="s">
        <v>441</v>
      </c>
      <c r="E11467" s="346" t="s">
        <v>386</v>
      </c>
      <c r="F11467" s="346" t="s">
        <v>831</v>
      </c>
      <c r="G11467" s="342">
        <f t="shared" si="361"/>
        <v>3.3371730056926561</v>
      </c>
      <c r="H11467" s="342">
        <f t="shared" ref="H11467:H11530" si="362">+G11467+C11467</f>
        <v>63.337173005692655</v>
      </c>
      <c r="I11467" s="190"/>
      <c r="J11467" s="347">
        <v>6</v>
      </c>
    </row>
    <row r="11468" spans="1:10" ht="13.5" hidden="1" customHeight="1" thickBot="1">
      <c r="A11468" s="410"/>
      <c r="B11468" s="183">
        <v>0</v>
      </c>
      <c r="C11468" s="184">
        <v>60</v>
      </c>
      <c r="D11468" s="346" t="s">
        <v>441</v>
      </c>
      <c r="E11468" s="346" t="s">
        <v>386</v>
      </c>
      <c r="F11468" s="346" t="s">
        <v>821</v>
      </c>
      <c r="G11468" s="342">
        <f t="shared" si="361"/>
        <v>3.3371730056926561</v>
      </c>
      <c r="H11468" s="342">
        <f t="shared" si="362"/>
        <v>63.337173005692655</v>
      </c>
      <c r="I11468" s="190"/>
      <c r="J11468" s="347">
        <v>6</v>
      </c>
    </row>
    <row r="11469" spans="1:10" ht="13.5" hidden="1" customHeight="1" thickBot="1">
      <c r="A11469" s="410"/>
      <c r="B11469" s="183">
        <v>0</v>
      </c>
      <c r="C11469" s="184">
        <v>60</v>
      </c>
      <c r="D11469" s="346" t="s">
        <v>441</v>
      </c>
      <c r="E11469" s="346" t="s">
        <v>386</v>
      </c>
      <c r="F11469" s="346" t="s">
        <v>916</v>
      </c>
      <c r="G11469" s="342">
        <f t="shared" si="361"/>
        <v>3.3371730056926561</v>
      </c>
      <c r="H11469" s="342">
        <f t="shared" si="362"/>
        <v>63.337173005692655</v>
      </c>
      <c r="I11469" s="190"/>
      <c r="J11469" s="347">
        <v>6</v>
      </c>
    </row>
    <row r="11470" spans="1:10" ht="13.5" hidden="1" customHeight="1" thickBot="1">
      <c r="A11470" s="410"/>
      <c r="B11470" s="183">
        <v>0</v>
      </c>
      <c r="C11470" s="184">
        <v>60</v>
      </c>
      <c r="D11470" s="346" t="s">
        <v>441</v>
      </c>
      <c r="E11470" s="346" t="s">
        <v>386</v>
      </c>
      <c r="F11470" s="346" t="s">
        <v>918</v>
      </c>
      <c r="G11470" s="342">
        <f t="shared" si="361"/>
        <v>3.3371730056926561</v>
      </c>
      <c r="H11470" s="342">
        <f t="shared" si="362"/>
        <v>63.337173005692655</v>
      </c>
      <c r="I11470" s="190"/>
      <c r="J11470" s="347">
        <v>6</v>
      </c>
    </row>
    <row r="11471" spans="1:10" ht="13.5" hidden="1" customHeight="1" thickBot="1">
      <c r="A11471" s="411"/>
      <c r="B11471" s="183">
        <v>0</v>
      </c>
      <c r="C11471" s="184">
        <v>60</v>
      </c>
      <c r="D11471" s="346" t="s">
        <v>441</v>
      </c>
      <c r="E11471" s="346" t="s">
        <v>386</v>
      </c>
      <c r="F11471" s="346" t="s">
        <v>920</v>
      </c>
      <c r="G11471" s="342">
        <f t="shared" ref="G11471:G11534" si="363">+(C11471/$C$12584)*1312742.08</f>
        <v>3.3371730056926561</v>
      </c>
      <c r="H11471" s="342">
        <f t="shared" si="362"/>
        <v>63.337173005692655</v>
      </c>
      <c r="I11471" s="190"/>
      <c r="J11471" s="347">
        <v>6</v>
      </c>
    </row>
    <row r="11472" spans="1:10" ht="13.5" thickBot="1">
      <c r="A11472" s="185" t="s">
        <v>1168</v>
      </c>
      <c r="B11472" s="186">
        <v>0</v>
      </c>
      <c r="C11472" s="187">
        <v>720</v>
      </c>
      <c r="D11472" s="412"/>
      <c r="E11472" s="413"/>
      <c r="F11472" s="414"/>
      <c r="G11472" s="342">
        <f t="shared" si="363"/>
        <v>40.046076068311869</v>
      </c>
      <c r="H11472" s="342">
        <f t="shared" si="362"/>
        <v>760.04607606831189</v>
      </c>
      <c r="I11472" s="190">
        <f>+H11472</f>
        <v>760.04607606831189</v>
      </c>
      <c r="J11472" s="347">
        <v>6</v>
      </c>
    </row>
    <row r="11473" spans="1:10" ht="13.5" hidden="1" customHeight="1" thickBot="1">
      <c r="A11473" s="409" t="s">
        <v>1169</v>
      </c>
      <c r="B11473" s="183">
        <v>0</v>
      </c>
      <c r="C11473" s="184">
        <v>60</v>
      </c>
      <c r="D11473" s="346" t="s">
        <v>441</v>
      </c>
      <c r="E11473" s="346" t="s">
        <v>386</v>
      </c>
      <c r="F11473" s="346" t="s">
        <v>918</v>
      </c>
      <c r="G11473" s="342">
        <f t="shared" si="363"/>
        <v>3.3371730056926561</v>
      </c>
      <c r="H11473" s="342">
        <f t="shared" si="362"/>
        <v>63.337173005692655</v>
      </c>
      <c r="I11473" s="190"/>
      <c r="J11473" s="347">
        <v>6</v>
      </c>
    </row>
    <row r="11474" spans="1:10" ht="13.5" hidden="1" customHeight="1" thickBot="1">
      <c r="A11474" s="411"/>
      <c r="B11474" s="183">
        <v>0</v>
      </c>
      <c r="C11474" s="184">
        <v>60</v>
      </c>
      <c r="D11474" s="346" t="s">
        <v>441</v>
      </c>
      <c r="E11474" s="346" t="s">
        <v>386</v>
      </c>
      <c r="F11474" s="346" t="s">
        <v>920</v>
      </c>
      <c r="G11474" s="342">
        <f t="shared" si="363"/>
        <v>3.3371730056926561</v>
      </c>
      <c r="H11474" s="342">
        <f t="shared" si="362"/>
        <v>63.337173005692655</v>
      </c>
      <c r="I11474" s="190"/>
      <c r="J11474" s="347">
        <v>6</v>
      </c>
    </row>
    <row r="11475" spans="1:10" ht="13.5" thickBot="1">
      <c r="A11475" s="185" t="s">
        <v>1169</v>
      </c>
      <c r="B11475" s="186">
        <v>0</v>
      </c>
      <c r="C11475" s="187">
        <v>120</v>
      </c>
      <c r="D11475" s="412"/>
      <c r="E11475" s="413"/>
      <c r="F11475" s="414"/>
      <c r="G11475" s="342">
        <f t="shared" si="363"/>
        <v>6.6743460113853121</v>
      </c>
      <c r="H11475" s="342">
        <f t="shared" si="362"/>
        <v>126.67434601138531</v>
      </c>
      <c r="I11475" s="190">
        <f>+H11475</f>
        <v>126.67434601138531</v>
      </c>
      <c r="J11475" s="347">
        <v>6</v>
      </c>
    </row>
    <row r="11476" spans="1:10" ht="13.5" hidden="1" customHeight="1" thickBot="1">
      <c r="A11476" s="409" t="s">
        <v>1170</v>
      </c>
      <c r="B11476" s="183">
        <v>0</v>
      </c>
      <c r="C11476" s="184">
        <v>60</v>
      </c>
      <c r="D11476" s="346" t="s">
        <v>441</v>
      </c>
      <c r="E11476" s="346" t="s">
        <v>386</v>
      </c>
      <c r="F11476" s="346" t="s">
        <v>918</v>
      </c>
      <c r="G11476" s="342">
        <f t="shared" si="363"/>
        <v>3.3371730056926561</v>
      </c>
      <c r="H11476" s="342">
        <f t="shared" si="362"/>
        <v>63.337173005692655</v>
      </c>
      <c r="I11476" s="190"/>
      <c r="J11476" s="347">
        <v>6</v>
      </c>
    </row>
    <row r="11477" spans="1:10" ht="13.5" hidden="1" customHeight="1" thickBot="1">
      <c r="A11477" s="411"/>
      <c r="B11477" s="183">
        <v>0</v>
      </c>
      <c r="C11477" s="184">
        <v>60</v>
      </c>
      <c r="D11477" s="346" t="s">
        <v>441</v>
      </c>
      <c r="E11477" s="346" t="s">
        <v>386</v>
      </c>
      <c r="F11477" s="346" t="s">
        <v>920</v>
      </c>
      <c r="G11477" s="342">
        <f t="shared" si="363"/>
        <v>3.3371730056926561</v>
      </c>
      <c r="H11477" s="342">
        <f t="shared" si="362"/>
        <v>63.337173005692655</v>
      </c>
      <c r="I11477" s="190"/>
      <c r="J11477" s="347">
        <v>6</v>
      </c>
    </row>
    <row r="11478" spans="1:10" ht="13.5" thickBot="1">
      <c r="A11478" s="185" t="s">
        <v>1170</v>
      </c>
      <c r="B11478" s="186">
        <v>0</v>
      </c>
      <c r="C11478" s="187">
        <v>120</v>
      </c>
      <c r="D11478" s="412"/>
      <c r="E11478" s="413"/>
      <c r="F11478" s="414"/>
      <c r="G11478" s="342">
        <f t="shared" si="363"/>
        <v>6.6743460113853121</v>
      </c>
      <c r="H11478" s="342">
        <f t="shared" si="362"/>
        <v>126.67434601138531</v>
      </c>
      <c r="I11478" s="190">
        <f>+H11478</f>
        <v>126.67434601138531</v>
      </c>
      <c r="J11478" s="347">
        <v>6</v>
      </c>
    </row>
    <row r="11479" spans="1:10" ht="13.5" hidden="1" customHeight="1" thickBot="1">
      <c r="A11479" s="409" t="s">
        <v>625</v>
      </c>
      <c r="B11479" s="183">
        <v>0</v>
      </c>
      <c r="C11479" s="184">
        <v>120</v>
      </c>
      <c r="D11479" s="346" t="s">
        <v>441</v>
      </c>
      <c r="E11479" s="346" t="s">
        <v>386</v>
      </c>
      <c r="F11479" s="346" t="s">
        <v>817</v>
      </c>
      <c r="G11479" s="342">
        <f t="shared" si="363"/>
        <v>6.6743460113853121</v>
      </c>
      <c r="H11479" s="342">
        <f t="shared" si="362"/>
        <v>126.67434601138531</v>
      </c>
      <c r="I11479" s="190"/>
      <c r="J11479" s="347">
        <v>6</v>
      </c>
    </row>
    <row r="11480" spans="1:10" ht="13.5" hidden="1" customHeight="1" thickBot="1">
      <c r="A11480" s="410"/>
      <c r="B11480" s="183">
        <v>0</v>
      </c>
      <c r="C11480" s="184">
        <v>120</v>
      </c>
      <c r="D11480" s="346" t="s">
        <v>441</v>
      </c>
      <c r="E11480" s="346" t="s">
        <v>386</v>
      </c>
      <c r="F11480" s="346" t="s">
        <v>823</v>
      </c>
      <c r="G11480" s="342">
        <f t="shared" si="363"/>
        <v>6.6743460113853121</v>
      </c>
      <c r="H11480" s="342">
        <f t="shared" si="362"/>
        <v>126.67434601138531</v>
      </c>
      <c r="I11480" s="190"/>
      <c r="J11480" s="347">
        <v>6</v>
      </c>
    </row>
    <row r="11481" spans="1:10" ht="13.5" hidden="1" customHeight="1" thickBot="1">
      <c r="A11481" s="410"/>
      <c r="B11481" s="183">
        <v>0</v>
      </c>
      <c r="C11481" s="184">
        <v>120</v>
      </c>
      <c r="D11481" s="346" t="s">
        <v>441</v>
      </c>
      <c r="E11481" s="346" t="s">
        <v>386</v>
      </c>
      <c r="F11481" s="346" t="s">
        <v>825</v>
      </c>
      <c r="G11481" s="342">
        <f t="shared" si="363"/>
        <v>6.6743460113853121</v>
      </c>
      <c r="H11481" s="342">
        <f t="shared" si="362"/>
        <v>126.67434601138531</v>
      </c>
      <c r="I11481" s="190"/>
      <c r="J11481" s="347">
        <v>6</v>
      </c>
    </row>
    <row r="11482" spans="1:10" ht="13.5" hidden="1" customHeight="1" thickBot="1">
      <c r="A11482" s="410"/>
      <c r="B11482" s="183">
        <v>0</v>
      </c>
      <c r="C11482" s="184">
        <v>120</v>
      </c>
      <c r="D11482" s="346" t="s">
        <v>441</v>
      </c>
      <c r="E11482" s="346" t="s">
        <v>386</v>
      </c>
      <c r="F11482" s="346" t="s">
        <v>826</v>
      </c>
      <c r="G11482" s="342">
        <f t="shared" si="363"/>
        <v>6.6743460113853121</v>
      </c>
      <c r="H11482" s="342">
        <f t="shared" si="362"/>
        <v>126.67434601138531</v>
      </c>
      <c r="I11482" s="190"/>
      <c r="J11482" s="347">
        <v>6</v>
      </c>
    </row>
    <row r="11483" spans="1:10" ht="13.5" hidden="1" customHeight="1" thickBot="1">
      <c r="A11483" s="410"/>
      <c r="B11483" s="183">
        <v>0</v>
      </c>
      <c r="C11483" s="184">
        <v>120</v>
      </c>
      <c r="D11483" s="346" t="s">
        <v>441</v>
      </c>
      <c r="E11483" s="346" t="s">
        <v>386</v>
      </c>
      <c r="F11483" s="346" t="s">
        <v>828</v>
      </c>
      <c r="G11483" s="342">
        <f t="shared" si="363"/>
        <v>6.6743460113853121</v>
      </c>
      <c r="H11483" s="342">
        <f t="shared" si="362"/>
        <v>126.67434601138531</v>
      </c>
      <c r="I11483" s="190"/>
      <c r="J11483" s="347">
        <v>6</v>
      </c>
    </row>
    <row r="11484" spans="1:10" ht="13.5" hidden="1" customHeight="1" thickBot="1">
      <c r="A11484" s="410"/>
      <c r="B11484" s="183">
        <v>0</v>
      </c>
      <c r="C11484" s="184">
        <v>120</v>
      </c>
      <c r="D11484" s="346" t="s">
        <v>441</v>
      </c>
      <c r="E11484" s="346" t="s">
        <v>386</v>
      </c>
      <c r="F11484" s="346" t="s">
        <v>829</v>
      </c>
      <c r="G11484" s="342">
        <f t="shared" si="363"/>
        <v>6.6743460113853121</v>
      </c>
      <c r="H11484" s="342">
        <f t="shared" si="362"/>
        <v>126.67434601138531</v>
      </c>
      <c r="I11484" s="190"/>
      <c r="J11484" s="347">
        <v>6</v>
      </c>
    </row>
    <row r="11485" spans="1:10" ht="13.5" hidden="1" customHeight="1" thickBot="1">
      <c r="A11485" s="410"/>
      <c r="B11485" s="183">
        <v>0</v>
      </c>
      <c r="C11485" s="184">
        <v>120</v>
      </c>
      <c r="D11485" s="346" t="s">
        <v>441</v>
      </c>
      <c r="E11485" s="346" t="s">
        <v>386</v>
      </c>
      <c r="F11485" s="346" t="s">
        <v>820</v>
      </c>
      <c r="G11485" s="342">
        <f t="shared" si="363"/>
        <v>6.6743460113853121</v>
      </c>
      <c r="H11485" s="342">
        <f t="shared" si="362"/>
        <v>126.67434601138531</v>
      </c>
      <c r="I11485" s="190"/>
      <c r="J11485" s="347">
        <v>6</v>
      </c>
    </row>
    <row r="11486" spans="1:10" ht="13.5" hidden="1" customHeight="1" thickBot="1">
      <c r="A11486" s="410"/>
      <c r="B11486" s="183">
        <v>0</v>
      </c>
      <c r="C11486" s="184">
        <v>120</v>
      </c>
      <c r="D11486" s="346" t="s">
        <v>441</v>
      </c>
      <c r="E11486" s="346" t="s">
        <v>386</v>
      </c>
      <c r="F11486" s="346" t="s">
        <v>831</v>
      </c>
      <c r="G11486" s="342">
        <f t="shared" si="363"/>
        <v>6.6743460113853121</v>
      </c>
      <c r="H11486" s="342">
        <f t="shared" si="362"/>
        <v>126.67434601138531</v>
      </c>
      <c r="I11486" s="190"/>
      <c r="J11486" s="347">
        <v>6</v>
      </c>
    </row>
    <row r="11487" spans="1:10" ht="13.5" hidden="1" customHeight="1" thickBot="1">
      <c r="A11487" s="410"/>
      <c r="B11487" s="183">
        <v>0</v>
      </c>
      <c r="C11487" s="184">
        <v>60</v>
      </c>
      <c r="D11487" s="346" t="s">
        <v>441</v>
      </c>
      <c r="E11487" s="346" t="s">
        <v>386</v>
      </c>
      <c r="F11487" s="346" t="s">
        <v>821</v>
      </c>
      <c r="G11487" s="342">
        <f t="shared" si="363"/>
        <v>3.3371730056926561</v>
      </c>
      <c r="H11487" s="342">
        <f t="shared" si="362"/>
        <v>63.337173005692655</v>
      </c>
      <c r="I11487" s="190"/>
      <c r="J11487" s="347">
        <v>6</v>
      </c>
    </row>
    <row r="11488" spans="1:10" ht="13.5" hidden="1" customHeight="1" thickBot="1">
      <c r="A11488" s="411"/>
      <c r="B11488" s="183">
        <v>0</v>
      </c>
      <c r="C11488" s="184">
        <v>60</v>
      </c>
      <c r="D11488" s="346" t="s">
        <v>441</v>
      </c>
      <c r="E11488" s="346" t="s">
        <v>386</v>
      </c>
      <c r="F11488" s="346" t="s">
        <v>916</v>
      </c>
      <c r="G11488" s="342">
        <f t="shared" si="363"/>
        <v>3.3371730056926561</v>
      </c>
      <c r="H11488" s="342">
        <f t="shared" si="362"/>
        <v>63.337173005692655</v>
      </c>
      <c r="I11488" s="190"/>
      <c r="J11488" s="347">
        <v>6</v>
      </c>
    </row>
    <row r="11489" spans="1:10" ht="13.5" thickBot="1">
      <c r="A11489" s="185" t="s">
        <v>625</v>
      </c>
      <c r="B11489" s="186">
        <v>0</v>
      </c>
      <c r="C11489" s="187">
        <v>1080</v>
      </c>
      <c r="D11489" s="412"/>
      <c r="E11489" s="413"/>
      <c r="F11489" s="414"/>
      <c r="G11489" s="342">
        <f t="shared" si="363"/>
        <v>60.0691141024678</v>
      </c>
      <c r="H11489" s="342">
        <f t="shared" si="362"/>
        <v>1140.0691141024679</v>
      </c>
      <c r="I11489" s="190">
        <f>+H11489</f>
        <v>1140.0691141024679</v>
      </c>
      <c r="J11489" s="347">
        <v>6</v>
      </c>
    </row>
    <row r="11490" spans="1:10" ht="13.5" hidden="1" customHeight="1" thickBot="1">
      <c r="A11490" s="409" t="s">
        <v>1171</v>
      </c>
      <c r="B11490" s="183">
        <v>0</v>
      </c>
      <c r="C11490" s="184">
        <v>60</v>
      </c>
      <c r="D11490" s="346" t="s">
        <v>441</v>
      </c>
      <c r="E11490" s="346" t="s">
        <v>386</v>
      </c>
      <c r="F11490" s="346" t="s">
        <v>821</v>
      </c>
      <c r="G11490" s="342">
        <f t="shared" si="363"/>
        <v>3.3371730056926561</v>
      </c>
      <c r="H11490" s="342">
        <f t="shared" si="362"/>
        <v>63.337173005692655</v>
      </c>
      <c r="I11490" s="190"/>
      <c r="J11490" s="347">
        <v>6</v>
      </c>
    </row>
    <row r="11491" spans="1:10" ht="13.5" hidden="1" customHeight="1" thickBot="1">
      <c r="A11491" s="411"/>
      <c r="B11491" s="183">
        <v>0</v>
      </c>
      <c r="C11491" s="184">
        <v>60</v>
      </c>
      <c r="D11491" s="346" t="s">
        <v>441</v>
      </c>
      <c r="E11491" s="346" t="s">
        <v>386</v>
      </c>
      <c r="F11491" s="346" t="s">
        <v>916</v>
      </c>
      <c r="G11491" s="342">
        <f t="shared" si="363"/>
        <v>3.3371730056926561</v>
      </c>
      <c r="H11491" s="342">
        <f t="shared" si="362"/>
        <v>63.337173005692655</v>
      </c>
      <c r="I11491" s="190"/>
      <c r="J11491" s="347">
        <v>6</v>
      </c>
    </row>
    <row r="11492" spans="1:10" ht="13.5" thickBot="1">
      <c r="A11492" s="185" t="s">
        <v>1171</v>
      </c>
      <c r="B11492" s="186">
        <v>0</v>
      </c>
      <c r="C11492" s="187">
        <v>120</v>
      </c>
      <c r="D11492" s="412"/>
      <c r="E11492" s="413"/>
      <c r="F11492" s="414"/>
      <c r="G11492" s="342">
        <f t="shared" si="363"/>
        <v>6.6743460113853121</v>
      </c>
      <c r="H11492" s="342">
        <f t="shared" si="362"/>
        <v>126.67434601138531</v>
      </c>
      <c r="I11492" s="190">
        <f>+H11492</f>
        <v>126.67434601138531</v>
      </c>
      <c r="J11492" s="347">
        <v>6</v>
      </c>
    </row>
    <row r="11493" spans="1:10" ht="13.5" hidden="1" customHeight="1" thickBot="1">
      <c r="A11493" s="409" t="s">
        <v>626</v>
      </c>
      <c r="B11493" s="183">
        <v>0</v>
      </c>
      <c r="C11493" s="184">
        <v>60</v>
      </c>
      <c r="D11493" s="346" t="s">
        <v>441</v>
      </c>
      <c r="E11493" s="346" t="s">
        <v>386</v>
      </c>
      <c r="F11493" s="346" t="s">
        <v>817</v>
      </c>
      <c r="G11493" s="342">
        <f t="shared" si="363"/>
        <v>3.3371730056926561</v>
      </c>
      <c r="H11493" s="342">
        <f t="shared" si="362"/>
        <v>63.337173005692655</v>
      </c>
      <c r="I11493" s="190"/>
      <c r="J11493" s="347">
        <v>6</v>
      </c>
    </row>
    <row r="11494" spans="1:10" ht="13.5" hidden="1" customHeight="1" thickBot="1">
      <c r="A11494" s="410"/>
      <c r="B11494" s="183">
        <v>0</v>
      </c>
      <c r="C11494" s="184">
        <v>60</v>
      </c>
      <c r="D11494" s="346" t="s">
        <v>441</v>
      </c>
      <c r="E11494" s="346" t="s">
        <v>386</v>
      </c>
      <c r="F11494" s="346" t="s">
        <v>823</v>
      </c>
      <c r="G11494" s="342">
        <f t="shared" si="363"/>
        <v>3.3371730056926561</v>
      </c>
      <c r="H11494" s="342">
        <f t="shared" si="362"/>
        <v>63.337173005692655</v>
      </c>
      <c r="I11494" s="190"/>
      <c r="J11494" s="347">
        <v>6</v>
      </c>
    </row>
    <row r="11495" spans="1:10" ht="13.5" hidden="1" customHeight="1" thickBot="1">
      <c r="A11495" s="410"/>
      <c r="B11495" s="183">
        <v>0</v>
      </c>
      <c r="C11495" s="184">
        <v>60</v>
      </c>
      <c r="D11495" s="346" t="s">
        <v>441</v>
      </c>
      <c r="E11495" s="346" t="s">
        <v>386</v>
      </c>
      <c r="F11495" s="346" t="s">
        <v>825</v>
      </c>
      <c r="G11495" s="342">
        <f t="shared" si="363"/>
        <v>3.3371730056926561</v>
      </c>
      <c r="H11495" s="342">
        <f t="shared" si="362"/>
        <v>63.337173005692655</v>
      </c>
      <c r="I11495" s="190"/>
      <c r="J11495" s="347">
        <v>6</v>
      </c>
    </row>
    <row r="11496" spans="1:10" ht="13.5" hidden="1" customHeight="1" thickBot="1">
      <c r="A11496" s="410"/>
      <c r="B11496" s="183">
        <v>0</v>
      </c>
      <c r="C11496" s="184">
        <v>60</v>
      </c>
      <c r="D11496" s="346" t="s">
        <v>441</v>
      </c>
      <c r="E11496" s="346" t="s">
        <v>386</v>
      </c>
      <c r="F11496" s="346" t="s">
        <v>826</v>
      </c>
      <c r="G11496" s="342">
        <f t="shared" si="363"/>
        <v>3.3371730056926561</v>
      </c>
      <c r="H11496" s="342">
        <f t="shared" si="362"/>
        <v>63.337173005692655</v>
      </c>
      <c r="I11496" s="190"/>
      <c r="J11496" s="347">
        <v>6</v>
      </c>
    </row>
    <row r="11497" spans="1:10" ht="13.5" hidden="1" customHeight="1" thickBot="1">
      <c r="A11497" s="410"/>
      <c r="B11497" s="183">
        <v>0</v>
      </c>
      <c r="C11497" s="184">
        <v>60</v>
      </c>
      <c r="D11497" s="346" t="s">
        <v>441</v>
      </c>
      <c r="E11497" s="346" t="s">
        <v>386</v>
      </c>
      <c r="F11497" s="346" t="s">
        <v>828</v>
      </c>
      <c r="G11497" s="342">
        <f t="shared" si="363"/>
        <v>3.3371730056926561</v>
      </c>
      <c r="H11497" s="342">
        <f t="shared" si="362"/>
        <v>63.337173005692655</v>
      </c>
      <c r="I11497" s="190"/>
      <c r="J11497" s="347">
        <v>6</v>
      </c>
    </row>
    <row r="11498" spans="1:10" ht="13.5" hidden="1" customHeight="1" thickBot="1">
      <c r="A11498" s="410"/>
      <c r="B11498" s="183">
        <v>0</v>
      </c>
      <c r="C11498" s="184">
        <v>60</v>
      </c>
      <c r="D11498" s="346" t="s">
        <v>441</v>
      </c>
      <c r="E11498" s="346" t="s">
        <v>386</v>
      </c>
      <c r="F11498" s="346" t="s">
        <v>829</v>
      </c>
      <c r="G11498" s="342">
        <f t="shared" si="363"/>
        <v>3.3371730056926561</v>
      </c>
      <c r="H11498" s="342">
        <f t="shared" si="362"/>
        <v>63.337173005692655</v>
      </c>
      <c r="I11498" s="190"/>
      <c r="J11498" s="347">
        <v>6</v>
      </c>
    </row>
    <row r="11499" spans="1:10" ht="13.5" hidden="1" customHeight="1" thickBot="1">
      <c r="A11499" s="410"/>
      <c r="B11499" s="183">
        <v>0</v>
      </c>
      <c r="C11499" s="184">
        <v>60</v>
      </c>
      <c r="D11499" s="346" t="s">
        <v>441</v>
      </c>
      <c r="E11499" s="346" t="s">
        <v>386</v>
      </c>
      <c r="F11499" s="346" t="s">
        <v>820</v>
      </c>
      <c r="G11499" s="342">
        <f t="shared" si="363"/>
        <v>3.3371730056926561</v>
      </c>
      <c r="H11499" s="342">
        <f t="shared" si="362"/>
        <v>63.337173005692655</v>
      </c>
      <c r="I11499" s="190"/>
      <c r="J11499" s="347">
        <v>6</v>
      </c>
    </row>
    <row r="11500" spans="1:10" ht="13.5" hidden="1" customHeight="1" thickBot="1">
      <c r="A11500" s="410"/>
      <c r="B11500" s="183">
        <v>0</v>
      </c>
      <c r="C11500" s="184">
        <v>60</v>
      </c>
      <c r="D11500" s="346" t="s">
        <v>441</v>
      </c>
      <c r="E11500" s="346" t="s">
        <v>386</v>
      </c>
      <c r="F11500" s="346" t="s">
        <v>831</v>
      </c>
      <c r="G11500" s="342">
        <f t="shared" si="363"/>
        <v>3.3371730056926561</v>
      </c>
      <c r="H11500" s="342">
        <f t="shared" si="362"/>
        <v>63.337173005692655</v>
      </c>
      <c r="I11500" s="190"/>
      <c r="J11500" s="347">
        <v>6</v>
      </c>
    </row>
    <row r="11501" spans="1:10" ht="13.5" hidden="1" customHeight="1" thickBot="1">
      <c r="A11501" s="410"/>
      <c r="B11501" s="183">
        <v>0</v>
      </c>
      <c r="C11501" s="184">
        <v>60</v>
      </c>
      <c r="D11501" s="346" t="s">
        <v>441</v>
      </c>
      <c r="E11501" s="346" t="s">
        <v>386</v>
      </c>
      <c r="F11501" s="346" t="s">
        <v>821</v>
      </c>
      <c r="G11501" s="342">
        <f t="shared" si="363"/>
        <v>3.3371730056926561</v>
      </c>
      <c r="H11501" s="342">
        <f t="shared" si="362"/>
        <v>63.337173005692655</v>
      </c>
      <c r="I11501" s="190"/>
      <c r="J11501" s="347">
        <v>6</v>
      </c>
    </row>
    <row r="11502" spans="1:10" ht="13.5" hidden="1" customHeight="1" thickBot="1">
      <c r="A11502" s="411"/>
      <c r="B11502" s="183">
        <v>0</v>
      </c>
      <c r="C11502" s="184">
        <v>60</v>
      </c>
      <c r="D11502" s="346" t="s">
        <v>441</v>
      </c>
      <c r="E11502" s="346" t="s">
        <v>386</v>
      </c>
      <c r="F11502" s="346" t="s">
        <v>916</v>
      </c>
      <c r="G11502" s="342">
        <f t="shared" si="363"/>
        <v>3.3371730056926561</v>
      </c>
      <c r="H11502" s="342">
        <f t="shared" si="362"/>
        <v>63.337173005692655</v>
      </c>
      <c r="I11502" s="190"/>
      <c r="J11502" s="347">
        <v>6</v>
      </c>
    </row>
    <row r="11503" spans="1:10" ht="13.5" thickBot="1">
      <c r="A11503" s="185" t="s">
        <v>626</v>
      </c>
      <c r="B11503" s="186">
        <v>0</v>
      </c>
      <c r="C11503" s="187">
        <v>600</v>
      </c>
      <c r="D11503" s="412"/>
      <c r="E11503" s="413"/>
      <c r="F11503" s="414"/>
      <c r="G11503" s="342">
        <f t="shared" si="363"/>
        <v>33.371730056926559</v>
      </c>
      <c r="H11503" s="342">
        <f t="shared" si="362"/>
        <v>633.37173005692659</v>
      </c>
      <c r="I11503" s="190">
        <f>+H11503</f>
        <v>633.37173005692659</v>
      </c>
      <c r="J11503" s="347">
        <v>6</v>
      </c>
    </row>
    <row r="11504" spans="1:10" ht="13.5" hidden="1" customHeight="1" thickBot="1">
      <c r="A11504" s="409" t="s">
        <v>627</v>
      </c>
      <c r="B11504" s="183">
        <v>0</v>
      </c>
      <c r="C11504" s="184">
        <v>70</v>
      </c>
      <c r="D11504" s="346" t="s">
        <v>441</v>
      </c>
      <c r="E11504" s="346" t="s">
        <v>386</v>
      </c>
      <c r="F11504" s="346" t="s">
        <v>828</v>
      </c>
      <c r="G11504" s="342">
        <f t="shared" si="363"/>
        <v>3.8933685066414316</v>
      </c>
      <c r="H11504" s="342">
        <f t="shared" si="362"/>
        <v>73.893368506641437</v>
      </c>
      <c r="I11504" s="190"/>
      <c r="J11504" s="347">
        <v>6</v>
      </c>
    </row>
    <row r="11505" spans="1:10" ht="13.5" hidden="1" customHeight="1" thickBot="1">
      <c r="A11505" s="410"/>
      <c r="B11505" s="183">
        <v>0</v>
      </c>
      <c r="C11505" s="184">
        <v>35</v>
      </c>
      <c r="D11505" s="346" t="s">
        <v>441</v>
      </c>
      <c r="E11505" s="346" t="s">
        <v>386</v>
      </c>
      <c r="F11505" s="346" t="s">
        <v>829</v>
      </c>
      <c r="G11505" s="342">
        <f t="shared" si="363"/>
        <v>1.9466842533207158</v>
      </c>
      <c r="H11505" s="342">
        <f t="shared" si="362"/>
        <v>36.946684253320718</v>
      </c>
      <c r="I11505" s="190"/>
      <c r="J11505" s="347">
        <v>6</v>
      </c>
    </row>
    <row r="11506" spans="1:10" ht="13.5" hidden="1" customHeight="1" thickBot="1">
      <c r="A11506" s="410"/>
      <c r="B11506" s="183">
        <v>0</v>
      </c>
      <c r="C11506" s="184">
        <v>35</v>
      </c>
      <c r="D11506" s="346" t="s">
        <v>441</v>
      </c>
      <c r="E11506" s="346" t="s">
        <v>386</v>
      </c>
      <c r="F11506" s="346" t="s">
        <v>820</v>
      </c>
      <c r="G11506" s="342">
        <f t="shared" si="363"/>
        <v>1.9466842533207158</v>
      </c>
      <c r="H11506" s="342">
        <f t="shared" si="362"/>
        <v>36.946684253320718</v>
      </c>
      <c r="I11506" s="190"/>
      <c r="J11506" s="347">
        <v>6</v>
      </c>
    </row>
    <row r="11507" spans="1:10" ht="13.5" hidden="1" customHeight="1" thickBot="1">
      <c r="A11507" s="410"/>
      <c r="B11507" s="183">
        <v>0</v>
      </c>
      <c r="C11507" s="184">
        <v>35</v>
      </c>
      <c r="D11507" s="346" t="s">
        <v>441</v>
      </c>
      <c r="E11507" s="346" t="s">
        <v>386</v>
      </c>
      <c r="F11507" s="346" t="s">
        <v>831</v>
      </c>
      <c r="G11507" s="342">
        <f t="shared" si="363"/>
        <v>1.9466842533207158</v>
      </c>
      <c r="H11507" s="342">
        <f t="shared" si="362"/>
        <v>36.946684253320718</v>
      </c>
      <c r="I11507" s="190"/>
      <c r="J11507" s="347">
        <v>6</v>
      </c>
    </row>
    <row r="11508" spans="1:10" ht="13.5" hidden="1" customHeight="1" thickBot="1">
      <c r="A11508" s="410"/>
      <c r="B11508" s="183">
        <v>0</v>
      </c>
      <c r="C11508" s="184">
        <v>35</v>
      </c>
      <c r="D11508" s="346" t="s">
        <v>441</v>
      </c>
      <c r="E11508" s="346" t="s">
        <v>386</v>
      </c>
      <c r="F11508" s="346" t="s">
        <v>821</v>
      </c>
      <c r="G11508" s="342">
        <f t="shared" si="363"/>
        <v>1.9466842533207158</v>
      </c>
      <c r="H11508" s="342">
        <f t="shared" si="362"/>
        <v>36.946684253320718</v>
      </c>
      <c r="I11508" s="190"/>
      <c r="J11508" s="347">
        <v>6</v>
      </c>
    </row>
    <row r="11509" spans="1:10" ht="13.5" hidden="1" customHeight="1" thickBot="1">
      <c r="A11509" s="411"/>
      <c r="B11509" s="183">
        <v>0</v>
      </c>
      <c r="C11509" s="184">
        <v>35</v>
      </c>
      <c r="D11509" s="346" t="s">
        <v>441</v>
      </c>
      <c r="E11509" s="346" t="s">
        <v>386</v>
      </c>
      <c r="F11509" s="346" t="s">
        <v>916</v>
      </c>
      <c r="G11509" s="342">
        <f t="shared" si="363"/>
        <v>1.9466842533207158</v>
      </c>
      <c r="H11509" s="342">
        <f t="shared" si="362"/>
        <v>36.946684253320718</v>
      </c>
      <c r="I11509" s="190"/>
      <c r="J11509" s="347">
        <v>6</v>
      </c>
    </row>
    <row r="11510" spans="1:10" ht="13.5" thickBot="1">
      <c r="A11510" s="185" t="s">
        <v>627</v>
      </c>
      <c r="B11510" s="186">
        <v>0</v>
      </c>
      <c r="C11510" s="187">
        <v>245</v>
      </c>
      <c r="D11510" s="412"/>
      <c r="E11510" s="413"/>
      <c r="F11510" s="414"/>
      <c r="G11510" s="342">
        <f t="shared" si="363"/>
        <v>13.626789773245012</v>
      </c>
      <c r="H11510" s="342">
        <f t="shared" si="362"/>
        <v>258.62678977324504</v>
      </c>
      <c r="I11510" s="190">
        <f>+H11510</f>
        <v>258.62678977324504</v>
      </c>
      <c r="J11510" s="347">
        <v>6</v>
      </c>
    </row>
    <row r="11511" spans="1:10" ht="13.5" hidden="1" customHeight="1" thickBot="1">
      <c r="A11511" s="409" t="s">
        <v>628</v>
      </c>
      <c r="B11511" s="183">
        <v>0</v>
      </c>
      <c r="C11511" s="184">
        <v>70</v>
      </c>
      <c r="D11511" s="346" t="s">
        <v>441</v>
      </c>
      <c r="E11511" s="346" t="s">
        <v>386</v>
      </c>
      <c r="F11511" s="346" t="s">
        <v>817</v>
      </c>
      <c r="G11511" s="342">
        <f t="shared" si="363"/>
        <v>3.8933685066414316</v>
      </c>
      <c r="H11511" s="342">
        <f t="shared" si="362"/>
        <v>73.893368506641437</v>
      </c>
      <c r="I11511" s="190"/>
      <c r="J11511" s="347">
        <v>6</v>
      </c>
    </row>
    <row r="11512" spans="1:10" ht="13.5" hidden="1" customHeight="1" thickBot="1">
      <c r="A11512" s="410"/>
      <c r="B11512" s="183">
        <v>0</v>
      </c>
      <c r="C11512" s="184">
        <v>70</v>
      </c>
      <c r="D11512" s="346" t="s">
        <v>441</v>
      </c>
      <c r="E11512" s="346" t="s">
        <v>386</v>
      </c>
      <c r="F11512" s="346" t="s">
        <v>823</v>
      </c>
      <c r="G11512" s="342">
        <f t="shared" si="363"/>
        <v>3.8933685066414316</v>
      </c>
      <c r="H11512" s="342">
        <f t="shared" si="362"/>
        <v>73.893368506641437</v>
      </c>
      <c r="I11512" s="190"/>
      <c r="J11512" s="347">
        <v>6</v>
      </c>
    </row>
    <row r="11513" spans="1:10" ht="13.5" hidden="1" customHeight="1" thickBot="1">
      <c r="A11513" s="410"/>
      <c r="B11513" s="183">
        <v>0</v>
      </c>
      <c r="C11513" s="184">
        <v>70</v>
      </c>
      <c r="D11513" s="346" t="s">
        <v>441</v>
      </c>
      <c r="E11513" s="346" t="s">
        <v>386</v>
      </c>
      <c r="F11513" s="346" t="s">
        <v>825</v>
      </c>
      <c r="G11513" s="342">
        <f t="shared" si="363"/>
        <v>3.8933685066414316</v>
      </c>
      <c r="H11513" s="342">
        <f t="shared" si="362"/>
        <v>73.893368506641437</v>
      </c>
      <c r="I11513" s="190"/>
      <c r="J11513" s="347">
        <v>6</v>
      </c>
    </row>
    <row r="11514" spans="1:10" ht="13.5" hidden="1" customHeight="1" thickBot="1">
      <c r="A11514" s="410"/>
      <c r="B11514" s="183">
        <v>0</v>
      </c>
      <c r="C11514" s="184">
        <v>70</v>
      </c>
      <c r="D11514" s="346" t="s">
        <v>441</v>
      </c>
      <c r="E11514" s="346" t="s">
        <v>386</v>
      </c>
      <c r="F11514" s="346" t="s">
        <v>826</v>
      </c>
      <c r="G11514" s="342">
        <f t="shared" si="363"/>
        <v>3.8933685066414316</v>
      </c>
      <c r="H11514" s="342">
        <f t="shared" si="362"/>
        <v>73.893368506641437</v>
      </c>
      <c r="I11514" s="190"/>
      <c r="J11514" s="347">
        <v>6</v>
      </c>
    </row>
    <row r="11515" spans="1:10" ht="13.5" hidden="1" customHeight="1" thickBot="1">
      <c r="A11515" s="410"/>
      <c r="B11515" s="183">
        <v>0</v>
      </c>
      <c r="C11515" s="184">
        <v>70</v>
      </c>
      <c r="D11515" s="346" t="s">
        <v>441</v>
      </c>
      <c r="E11515" s="346" t="s">
        <v>386</v>
      </c>
      <c r="F11515" s="346" t="s">
        <v>828</v>
      </c>
      <c r="G11515" s="342">
        <f t="shared" si="363"/>
        <v>3.8933685066414316</v>
      </c>
      <c r="H11515" s="342">
        <f t="shared" si="362"/>
        <v>73.893368506641437</v>
      </c>
      <c r="I11515" s="190"/>
      <c r="J11515" s="347">
        <v>6</v>
      </c>
    </row>
    <row r="11516" spans="1:10" ht="13.5" hidden="1" customHeight="1" thickBot="1">
      <c r="A11516" s="410"/>
      <c r="B11516" s="183">
        <v>0</v>
      </c>
      <c r="C11516" s="184">
        <v>70</v>
      </c>
      <c r="D11516" s="346" t="s">
        <v>441</v>
      </c>
      <c r="E11516" s="346" t="s">
        <v>386</v>
      </c>
      <c r="F11516" s="346" t="s">
        <v>829</v>
      </c>
      <c r="G11516" s="342">
        <f t="shared" si="363"/>
        <v>3.8933685066414316</v>
      </c>
      <c r="H11516" s="342">
        <f t="shared" si="362"/>
        <v>73.893368506641437</v>
      </c>
      <c r="I11516" s="190"/>
      <c r="J11516" s="347">
        <v>6</v>
      </c>
    </row>
    <row r="11517" spans="1:10" ht="13.5" hidden="1" customHeight="1" thickBot="1">
      <c r="A11517" s="410"/>
      <c r="B11517" s="183">
        <v>0</v>
      </c>
      <c r="C11517" s="184">
        <v>70</v>
      </c>
      <c r="D11517" s="346" t="s">
        <v>441</v>
      </c>
      <c r="E11517" s="346" t="s">
        <v>386</v>
      </c>
      <c r="F11517" s="346" t="s">
        <v>820</v>
      </c>
      <c r="G11517" s="342">
        <f t="shared" si="363"/>
        <v>3.8933685066414316</v>
      </c>
      <c r="H11517" s="342">
        <f t="shared" si="362"/>
        <v>73.893368506641437</v>
      </c>
      <c r="I11517" s="190"/>
      <c r="J11517" s="347">
        <v>6</v>
      </c>
    </row>
    <row r="11518" spans="1:10" ht="13.5" hidden="1" customHeight="1" thickBot="1">
      <c r="A11518" s="410"/>
      <c r="B11518" s="183">
        <v>0</v>
      </c>
      <c r="C11518" s="184">
        <v>70</v>
      </c>
      <c r="D11518" s="346" t="s">
        <v>441</v>
      </c>
      <c r="E11518" s="346" t="s">
        <v>386</v>
      </c>
      <c r="F11518" s="346" t="s">
        <v>831</v>
      </c>
      <c r="G11518" s="342">
        <f t="shared" si="363"/>
        <v>3.8933685066414316</v>
      </c>
      <c r="H11518" s="342">
        <f t="shared" si="362"/>
        <v>73.893368506641437</v>
      </c>
      <c r="I11518" s="190"/>
      <c r="J11518" s="347">
        <v>6</v>
      </c>
    </row>
    <row r="11519" spans="1:10" ht="13.5" hidden="1" customHeight="1" thickBot="1">
      <c r="A11519" s="410"/>
      <c r="B11519" s="183">
        <v>0</v>
      </c>
      <c r="C11519" s="184">
        <v>70</v>
      </c>
      <c r="D11519" s="346" t="s">
        <v>441</v>
      </c>
      <c r="E11519" s="346" t="s">
        <v>386</v>
      </c>
      <c r="F11519" s="346" t="s">
        <v>821</v>
      </c>
      <c r="G11519" s="342">
        <f t="shared" si="363"/>
        <v>3.8933685066414316</v>
      </c>
      <c r="H11519" s="342">
        <f t="shared" si="362"/>
        <v>73.893368506641437</v>
      </c>
      <c r="I11519" s="190"/>
      <c r="J11519" s="347">
        <v>6</v>
      </c>
    </row>
    <row r="11520" spans="1:10" ht="13.5" hidden="1" customHeight="1" thickBot="1">
      <c r="A11520" s="411"/>
      <c r="B11520" s="183">
        <v>0</v>
      </c>
      <c r="C11520" s="184">
        <v>70</v>
      </c>
      <c r="D11520" s="346" t="s">
        <v>441</v>
      </c>
      <c r="E11520" s="346" t="s">
        <v>386</v>
      </c>
      <c r="F11520" s="346" t="s">
        <v>916</v>
      </c>
      <c r="G11520" s="342">
        <f t="shared" si="363"/>
        <v>3.8933685066414316</v>
      </c>
      <c r="H11520" s="342">
        <f t="shared" si="362"/>
        <v>73.893368506641437</v>
      </c>
      <c r="I11520" s="190"/>
      <c r="J11520" s="347">
        <v>6</v>
      </c>
    </row>
    <row r="11521" spans="1:10" ht="13.5" thickBot="1">
      <c r="A11521" s="185" t="s">
        <v>628</v>
      </c>
      <c r="B11521" s="186">
        <v>0</v>
      </c>
      <c r="C11521" s="187">
        <v>700</v>
      </c>
      <c r="D11521" s="412"/>
      <c r="E11521" s="413"/>
      <c r="F11521" s="414"/>
      <c r="G11521" s="342">
        <f t="shared" si="363"/>
        <v>38.93368506641432</v>
      </c>
      <c r="H11521" s="342">
        <f t="shared" si="362"/>
        <v>738.93368506641434</v>
      </c>
      <c r="I11521" s="190">
        <f>+H11521</f>
        <v>738.93368506641434</v>
      </c>
      <c r="J11521" s="347">
        <v>6</v>
      </c>
    </row>
    <row r="11522" spans="1:10" ht="13.5" hidden="1" customHeight="1" thickBot="1">
      <c r="A11522" s="409" t="s">
        <v>629</v>
      </c>
      <c r="B11522" s="183">
        <v>0</v>
      </c>
      <c r="C11522" s="184">
        <v>70</v>
      </c>
      <c r="D11522" s="346" t="s">
        <v>441</v>
      </c>
      <c r="E11522" s="346" t="s">
        <v>386</v>
      </c>
      <c r="F11522" s="346" t="s">
        <v>817</v>
      </c>
      <c r="G11522" s="342">
        <f t="shared" si="363"/>
        <v>3.8933685066414316</v>
      </c>
      <c r="H11522" s="342">
        <f t="shared" si="362"/>
        <v>73.893368506641437</v>
      </c>
      <c r="I11522" s="190"/>
      <c r="J11522" s="347">
        <v>6</v>
      </c>
    </row>
    <row r="11523" spans="1:10" ht="13.5" hidden="1" customHeight="1" thickBot="1">
      <c r="A11523" s="410"/>
      <c r="B11523" s="183">
        <v>0</v>
      </c>
      <c r="C11523" s="184">
        <v>140</v>
      </c>
      <c r="D11523" s="346" t="s">
        <v>441</v>
      </c>
      <c r="E11523" s="346" t="s">
        <v>386</v>
      </c>
      <c r="F11523" s="346" t="s">
        <v>823</v>
      </c>
      <c r="G11523" s="342">
        <f t="shared" si="363"/>
        <v>7.7867370132828633</v>
      </c>
      <c r="H11523" s="342">
        <f t="shared" si="362"/>
        <v>147.78673701328287</v>
      </c>
      <c r="I11523" s="190"/>
      <c r="J11523" s="347">
        <v>6</v>
      </c>
    </row>
    <row r="11524" spans="1:10" ht="13.5" hidden="1" customHeight="1" thickBot="1">
      <c r="A11524" s="410"/>
      <c r="B11524" s="183">
        <v>0</v>
      </c>
      <c r="C11524" s="184">
        <v>140</v>
      </c>
      <c r="D11524" s="346" t="s">
        <v>441</v>
      </c>
      <c r="E11524" s="346" t="s">
        <v>386</v>
      </c>
      <c r="F11524" s="346" t="s">
        <v>825</v>
      </c>
      <c r="G11524" s="342">
        <f t="shared" si="363"/>
        <v>7.7867370132828633</v>
      </c>
      <c r="H11524" s="342">
        <f t="shared" si="362"/>
        <v>147.78673701328287</v>
      </c>
      <c r="I11524" s="190"/>
      <c r="J11524" s="347">
        <v>6</v>
      </c>
    </row>
    <row r="11525" spans="1:10" ht="13.5" hidden="1" customHeight="1" thickBot="1">
      <c r="A11525" s="410"/>
      <c r="B11525" s="183">
        <v>0</v>
      </c>
      <c r="C11525" s="184">
        <v>140</v>
      </c>
      <c r="D11525" s="346" t="s">
        <v>441</v>
      </c>
      <c r="E11525" s="346" t="s">
        <v>386</v>
      </c>
      <c r="F11525" s="346" t="s">
        <v>826</v>
      </c>
      <c r="G11525" s="342">
        <f t="shared" si="363"/>
        <v>7.7867370132828633</v>
      </c>
      <c r="H11525" s="342">
        <f t="shared" si="362"/>
        <v>147.78673701328287</v>
      </c>
      <c r="I11525" s="190"/>
      <c r="J11525" s="347">
        <v>6</v>
      </c>
    </row>
    <row r="11526" spans="1:10" ht="13.5" hidden="1" customHeight="1" thickBot="1">
      <c r="A11526" s="410"/>
      <c r="B11526" s="183">
        <v>0</v>
      </c>
      <c r="C11526" s="184">
        <v>140</v>
      </c>
      <c r="D11526" s="346" t="s">
        <v>441</v>
      </c>
      <c r="E11526" s="346" t="s">
        <v>386</v>
      </c>
      <c r="F11526" s="346" t="s">
        <v>828</v>
      </c>
      <c r="G11526" s="342">
        <f t="shared" si="363"/>
        <v>7.7867370132828633</v>
      </c>
      <c r="H11526" s="342">
        <f t="shared" si="362"/>
        <v>147.78673701328287</v>
      </c>
      <c r="I11526" s="190"/>
      <c r="J11526" s="347">
        <v>6</v>
      </c>
    </row>
    <row r="11527" spans="1:10" ht="13.5" hidden="1" customHeight="1" thickBot="1">
      <c r="A11527" s="410"/>
      <c r="B11527" s="183">
        <v>0</v>
      </c>
      <c r="C11527" s="184">
        <v>175</v>
      </c>
      <c r="D11527" s="346" t="s">
        <v>441</v>
      </c>
      <c r="E11527" s="346" t="s">
        <v>386</v>
      </c>
      <c r="F11527" s="346" t="s">
        <v>829</v>
      </c>
      <c r="G11527" s="342">
        <f t="shared" si="363"/>
        <v>9.73342126660358</v>
      </c>
      <c r="H11527" s="342">
        <f t="shared" si="362"/>
        <v>184.73342126660359</v>
      </c>
      <c r="I11527" s="190"/>
      <c r="J11527" s="347">
        <v>6</v>
      </c>
    </row>
    <row r="11528" spans="1:10" ht="13.5" hidden="1" customHeight="1" thickBot="1">
      <c r="A11528" s="410"/>
      <c r="B11528" s="183">
        <v>0</v>
      </c>
      <c r="C11528" s="184">
        <v>175</v>
      </c>
      <c r="D11528" s="346" t="s">
        <v>441</v>
      </c>
      <c r="E11528" s="346" t="s">
        <v>386</v>
      </c>
      <c r="F11528" s="346" t="s">
        <v>820</v>
      </c>
      <c r="G11528" s="342">
        <f t="shared" si="363"/>
        <v>9.73342126660358</v>
      </c>
      <c r="H11528" s="342">
        <f t="shared" si="362"/>
        <v>184.73342126660359</v>
      </c>
      <c r="I11528" s="190"/>
      <c r="J11528" s="347">
        <v>6</v>
      </c>
    </row>
    <row r="11529" spans="1:10" ht="13.5" hidden="1" customHeight="1" thickBot="1">
      <c r="A11529" s="410"/>
      <c r="B11529" s="183">
        <v>0</v>
      </c>
      <c r="C11529" s="184">
        <v>175</v>
      </c>
      <c r="D11529" s="346" t="s">
        <v>441</v>
      </c>
      <c r="E11529" s="346" t="s">
        <v>386</v>
      </c>
      <c r="F11529" s="346" t="s">
        <v>831</v>
      </c>
      <c r="G11529" s="342">
        <f t="shared" si="363"/>
        <v>9.73342126660358</v>
      </c>
      <c r="H11529" s="342">
        <f t="shared" si="362"/>
        <v>184.73342126660359</v>
      </c>
      <c r="I11529" s="190"/>
      <c r="J11529" s="347">
        <v>6</v>
      </c>
    </row>
    <row r="11530" spans="1:10" ht="13.5" hidden="1" customHeight="1" thickBot="1">
      <c r="A11530" s="410"/>
      <c r="B11530" s="183">
        <v>0</v>
      </c>
      <c r="C11530" s="184">
        <v>175</v>
      </c>
      <c r="D11530" s="346" t="s">
        <v>441</v>
      </c>
      <c r="E11530" s="346" t="s">
        <v>386</v>
      </c>
      <c r="F11530" s="346" t="s">
        <v>821</v>
      </c>
      <c r="G11530" s="342">
        <f t="shared" si="363"/>
        <v>9.73342126660358</v>
      </c>
      <c r="H11530" s="342">
        <f t="shared" si="362"/>
        <v>184.73342126660359</v>
      </c>
      <c r="I11530" s="190"/>
      <c r="J11530" s="347">
        <v>6</v>
      </c>
    </row>
    <row r="11531" spans="1:10" ht="13.5" hidden="1" customHeight="1" thickBot="1">
      <c r="A11531" s="411"/>
      <c r="B11531" s="183">
        <v>0</v>
      </c>
      <c r="C11531" s="184">
        <v>175</v>
      </c>
      <c r="D11531" s="346" t="s">
        <v>441</v>
      </c>
      <c r="E11531" s="346" t="s">
        <v>386</v>
      </c>
      <c r="F11531" s="346" t="s">
        <v>916</v>
      </c>
      <c r="G11531" s="342">
        <f t="shared" si="363"/>
        <v>9.73342126660358</v>
      </c>
      <c r="H11531" s="342">
        <f t="shared" ref="H11531:H11594" si="364">+G11531+C11531</f>
        <v>184.73342126660359</v>
      </c>
      <c r="I11531" s="190"/>
      <c r="J11531" s="347">
        <v>6</v>
      </c>
    </row>
    <row r="11532" spans="1:10" ht="13.5" thickBot="1">
      <c r="A11532" s="185" t="s">
        <v>629</v>
      </c>
      <c r="B11532" s="186">
        <v>0</v>
      </c>
      <c r="C11532" s="187">
        <v>1505</v>
      </c>
      <c r="D11532" s="412"/>
      <c r="E11532" s="413"/>
      <c r="F11532" s="414"/>
      <c r="G11532" s="342">
        <f t="shared" si="363"/>
        <v>83.707422892790788</v>
      </c>
      <c r="H11532" s="342">
        <f t="shared" si="364"/>
        <v>1588.7074228927909</v>
      </c>
      <c r="I11532" s="190">
        <f>+H11532</f>
        <v>1588.7074228927909</v>
      </c>
      <c r="J11532" s="347">
        <v>6</v>
      </c>
    </row>
    <row r="11533" spans="1:10" ht="13.5" hidden="1" customHeight="1" thickBot="1">
      <c r="A11533" s="409" t="s">
        <v>1172</v>
      </c>
      <c r="B11533" s="183">
        <v>0</v>
      </c>
      <c r="C11533" s="184">
        <v>140</v>
      </c>
      <c r="D11533" s="346" t="s">
        <v>441</v>
      </c>
      <c r="E11533" s="346" t="s">
        <v>386</v>
      </c>
      <c r="F11533" s="346" t="s">
        <v>918</v>
      </c>
      <c r="G11533" s="342">
        <f t="shared" si="363"/>
        <v>7.7867370132828633</v>
      </c>
      <c r="H11533" s="342">
        <f t="shared" si="364"/>
        <v>147.78673701328287</v>
      </c>
      <c r="I11533" s="190"/>
      <c r="J11533" s="347">
        <v>6</v>
      </c>
    </row>
    <row r="11534" spans="1:10" ht="13.5" hidden="1" customHeight="1" thickBot="1">
      <c r="A11534" s="411"/>
      <c r="B11534" s="183">
        <v>0</v>
      </c>
      <c r="C11534" s="184">
        <v>105</v>
      </c>
      <c r="D11534" s="346" t="s">
        <v>441</v>
      </c>
      <c r="E11534" s="346" t="s">
        <v>386</v>
      </c>
      <c r="F11534" s="346" t="s">
        <v>920</v>
      </c>
      <c r="G11534" s="342">
        <f t="shared" si="363"/>
        <v>5.8400527599621475</v>
      </c>
      <c r="H11534" s="342">
        <f t="shared" si="364"/>
        <v>110.84005275996215</v>
      </c>
      <c r="I11534" s="190"/>
      <c r="J11534" s="347">
        <v>6</v>
      </c>
    </row>
    <row r="11535" spans="1:10" ht="13.5" thickBot="1">
      <c r="A11535" s="185" t="s">
        <v>1172</v>
      </c>
      <c r="B11535" s="186">
        <v>0</v>
      </c>
      <c r="C11535" s="187">
        <v>245</v>
      </c>
      <c r="D11535" s="412"/>
      <c r="E11535" s="413"/>
      <c r="F11535" s="414"/>
      <c r="G11535" s="342">
        <f t="shared" ref="G11535:G11598" si="365">+(C11535/$C$12584)*1312742.08</f>
        <v>13.626789773245012</v>
      </c>
      <c r="H11535" s="342">
        <f t="shared" si="364"/>
        <v>258.62678977324504</v>
      </c>
      <c r="I11535" s="190">
        <f>+H11535</f>
        <v>258.62678977324504</v>
      </c>
      <c r="J11535" s="347">
        <v>6</v>
      </c>
    </row>
    <row r="11536" spans="1:10" ht="13.5" hidden="1" customHeight="1" thickBot="1">
      <c r="A11536" s="409" t="s">
        <v>1173</v>
      </c>
      <c r="B11536" s="183">
        <v>0</v>
      </c>
      <c r="C11536" s="184">
        <v>130</v>
      </c>
      <c r="D11536" s="346" t="s">
        <v>441</v>
      </c>
      <c r="E11536" s="346" t="s">
        <v>386</v>
      </c>
      <c r="F11536" s="346" t="s">
        <v>918</v>
      </c>
      <c r="G11536" s="342">
        <f t="shared" si="365"/>
        <v>7.2305415123340877</v>
      </c>
      <c r="H11536" s="342">
        <f t="shared" si="364"/>
        <v>137.2305415123341</v>
      </c>
      <c r="I11536" s="190"/>
      <c r="J11536" s="347">
        <v>6</v>
      </c>
    </row>
    <row r="11537" spans="1:10" ht="13.5" hidden="1" customHeight="1" thickBot="1">
      <c r="A11537" s="411"/>
      <c r="B11537" s="183">
        <v>0</v>
      </c>
      <c r="C11537" s="184">
        <v>130</v>
      </c>
      <c r="D11537" s="346" t="s">
        <v>441</v>
      </c>
      <c r="E11537" s="346" t="s">
        <v>386</v>
      </c>
      <c r="F11537" s="346" t="s">
        <v>920</v>
      </c>
      <c r="G11537" s="342">
        <f t="shared" si="365"/>
        <v>7.2305415123340877</v>
      </c>
      <c r="H11537" s="342">
        <f t="shared" si="364"/>
        <v>137.2305415123341</v>
      </c>
      <c r="I11537" s="190"/>
      <c r="J11537" s="347">
        <v>6</v>
      </c>
    </row>
    <row r="11538" spans="1:10" ht="13.5" thickBot="1">
      <c r="A11538" s="185" t="s">
        <v>1173</v>
      </c>
      <c r="B11538" s="186">
        <v>0</v>
      </c>
      <c r="C11538" s="187">
        <v>260</v>
      </c>
      <c r="D11538" s="412"/>
      <c r="E11538" s="413"/>
      <c r="F11538" s="414"/>
      <c r="G11538" s="342">
        <f t="shared" si="365"/>
        <v>14.461083024668175</v>
      </c>
      <c r="H11538" s="342">
        <f t="shared" si="364"/>
        <v>274.4610830246682</v>
      </c>
      <c r="I11538" s="190">
        <f>+H11538</f>
        <v>274.4610830246682</v>
      </c>
      <c r="J11538" s="347">
        <v>6</v>
      </c>
    </row>
    <row r="11539" spans="1:10" ht="13.5" hidden="1" customHeight="1" thickBot="1">
      <c r="A11539" s="409" t="s">
        <v>1174</v>
      </c>
      <c r="B11539" s="183">
        <v>0</v>
      </c>
      <c r="C11539" s="184">
        <v>60</v>
      </c>
      <c r="D11539" s="346" t="s">
        <v>441</v>
      </c>
      <c r="E11539" s="346" t="s">
        <v>386</v>
      </c>
      <c r="F11539" s="346" t="s">
        <v>918</v>
      </c>
      <c r="G11539" s="342">
        <f t="shared" si="365"/>
        <v>3.3371730056926561</v>
      </c>
      <c r="H11539" s="342">
        <f t="shared" si="364"/>
        <v>63.337173005692655</v>
      </c>
      <c r="I11539" s="190"/>
      <c r="J11539" s="347">
        <v>6</v>
      </c>
    </row>
    <row r="11540" spans="1:10" ht="13.5" hidden="1" customHeight="1" thickBot="1">
      <c r="A11540" s="410"/>
      <c r="B11540" s="183">
        <v>0</v>
      </c>
      <c r="C11540" s="184">
        <v>60</v>
      </c>
      <c r="D11540" s="346" t="s">
        <v>441</v>
      </c>
      <c r="E11540" s="346" t="s">
        <v>386</v>
      </c>
      <c r="F11540" s="346" t="s">
        <v>919</v>
      </c>
      <c r="G11540" s="342">
        <f t="shared" si="365"/>
        <v>3.3371730056926561</v>
      </c>
      <c r="H11540" s="342">
        <f t="shared" si="364"/>
        <v>63.337173005692655</v>
      </c>
      <c r="I11540" s="190"/>
      <c r="J11540" s="347">
        <v>6</v>
      </c>
    </row>
    <row r="11541" spans="1:10" ht="13.5" hidden="1" customHeight="1" thickBot="1">
      <c r="A11541" s="411"/>
      <c r="B11541" s="183">
        <v>0</v>
      </c>
      <c r="C11541" s="184">
        <v>120</v>
      </c>
      <c r="D11541" s="346" t="s">
        <v>441</v>
      </c>
      <c r="E11541" s="346" t="s">
        <v>386</v>
      </c>
      <c r="F11541" s="346" t="s">
        <v>920</v>
      </c>
      <c r="G11541" s="342">
        <f t="shared" si="365"/>
        <v>6.6743460113853121</v>
      </c>
      <c r="H11541" s="342">
        <f t="shared" si="364"/>
        <v>126.67434601138531</v>
      </c>
      <c r="I11541" s="190"/>
      <c r="J11541" s="347">
        <v>6</v>
      </c>
    </row>
    <row r="11542" spans="1:10" ht="13.5" thickBot="1">
      <c r="A11542" s="185" t="s">
        <v>1174</v>
      </c>
      <c r="B11542" s="186">
        <v>0</v>
      </c>
      <c r="C11542" s="187">
        <v>240</v>
      </c>
      <c r="D11542" s="412"/>
      <c r="E11542" s="413"/>
      <c r="F11542" s="414"/>
      <c r="G11542" s="342">
        <f t="shared" si="365"/>
        <v>13.348692022770624</v>
      </c>
      <c r="H11542" s="342">
        <f t="shared" si="364"/>
        <v>253.34869202277062</v>
      </c>
      <c r="I11542" s="190">
        <f>+H11542</f>
        <v>253.34869202277062</v>
      </c>
      <c r="J11542" s="347">
        <v>6</v>
      </c>
    </row>
    <row r="11543" spans="1:10" ht="13.5" hidden="1" customHeight="1" thickBot="1">
      <c r="A11543" s="409" t="s">
        <v>1175</v>
      </c>
      <c r="B11543" s="183">
        <v>0</v>
      </c>
      <c r="C11543" s="184">
        <v>35</v>
      </c>
      <c r="D11543" s="346" t="s">
        <v>441</v>
      </c>
      <c r="E11543" s="346" t="s">
        <v>386</v>
      </c>
      <c r="F11543" s="346" t="s">
        <v>918</v>
      </c>
      <c r="G11543" s="342">
        <f t="shared" si="365"/>
        <v>1.9466842533207158</v>
      </c>
      <c r="H11543" s="342">
        <f t="shared" si="364"/>
        <v>36.946684253320718</v>
      </c>
      <c r="I11543" s="190"/>
      <c r="J11543" s="347">
        <v>6</v>
      </c>
    </row>
    <row r="11544" spans="1:10" ht="13.5" hidden="1" customHeight="1" thickBot="1">
      <c r="A11544" s="411"/>
      <c r="B11544" s="183">
        <v>0</v>
      </c>
      <c r="C11544" s="184">
        <v>35</v>
      </c>
      <c r="D11544" s="346" t="s">
        <v>441</v>
      </c>
      <c r="E11544" s="346" t="s">
        <v>386</v>
      </c>
      <c r="F11544" s="346" t="s">
        <v>920</v>
      </c>
      <c r="G11544" s="342">
        <f t="shared" si="365"/>
        <v>1.9466842533207158</v>
      </c>
      <c r="H11544" s="342">
        <f t="shared" si="364"/>
        <v>36.946684253320718</v>
      </c>
      <c r="I11544" s="190"/>
      <c r="J11544" s="347">
        <v>6</v>
      </c>
    </row>
    <row r="11545" spans="1:10" ht="13.5" thickBot="1">
      <c r="A11545" s="185" t="s">
        <v>1175</v>
      </c>
      <c r="B11545" s="186">
        <v>0</v>
      </c>
      <c r="C11545" s="187">
        <v>70</v>
      </c>
      <c r="D11545" s="412"/>
      <c r="E11545" s="413"/>
      <c r="F11545" s="414"/>
      <c r="G11545" s="342">
        <f t="shared" si="365"/>
        <v>3.8933685066414316</v>
      </c>
      <c r="H11545" s="342">
        <f t="shared" si="364"/>
        <v>73.893368506641437</v>
      </c>
      <c r="I11545" s="190">
        <f>+H11545</f>
        <v>73.893368506641437</v>
      </c>
      <c r="J11545" s="347">
        <v>6</v>
      </c>
    </row>
    <row r="11546" spans="1:10" ht="13.5" hidden="1" customHeight="1" thickBot="1">
      <c r="A11546" s="346" t="s">
        <v>1176</v>
      </c>
      <c r="B11546" s="183">
        <v>0</v>
      </c>
      <c r="C11546" s="184">
        <v>75</v>
      </c>
      <c r="D11546" s="346" t="s">
        <v>441</v>
      </c>
      <c r="E11546" s="346" t="s">
        <v>386</v>
      </c>
      <c r="F11546" s="346" t="s">
        <v>826</v>
      </c>
      <c r="G11546" s="342">
        <f t="shared" si="365"/>
        <v>4.1714662571158199</v>
      </c>
      <c r="H11546" s="342">
        <f t="shared" si="364"/>
        <v>79.171466257115824</v>
      </c>
      <c r="I11546" s="190"/>
      <c r="J11546" s="347">
        <v>6</v>
      </c>
    </row>
    <row r="11547" spans="1:10" ht="13.5" thickBot="1">
      <c r="A11547" s="185" t="s">
        <v>1176</v>
      </c>
      <c r="B11547" s="186">
        <v>0</v>
      </c>
      <c r="C11547" s="187">
        <v>75</v>
      </c>
      <c r="D11547" s="412"/>
      <c r="E11547" s="413"/>
      <c r="F11547" s="414"/>
      <c r="G11547" s="342">
        <f t="shared" si="365"/>
        <v>4.1714662571158199</v>
      </c>
      <c r="H11547" s="342">
        <f t="shared" si="364"/>
        <v>79.171466257115824</v>
      </c>
      <c r="I11547" s="190">
        <f>+H11547</f>
        <v>79.171466257115824</v>
      </c>
      <c r="J11547" s="347">
        <v>6</v>
      </c>
    </row>
    <row r="11548" spans="1:10" ht="13.5" hidden="1" customHeight="1" thickBot="1">
      <c r="A11548" s="409" t="s">
        <v>630</v>
      </c>
      <c r="B11548" s="183">
        <v>0</v>
      </c>
      <c r="C11548" s="184">
        <v>30</v>
      </c>
      <c r="D11548" s="346" t="s">
        <v>441</v>
      </c>
      <c r="E11548" s="346" t="s">
        <v>386</v>
      </c>
      <c r="F11548" s="346" t="s">
        <v>817</v>
      </c>
      <c r="G11548" s="342">
        <f t="shared" si="365"/>
        <v>1.668586502846328</v>
      </c>
      <c r="H11548" s="342">
        <f t="shared" si="364"/>
        <v>31.668586502846328</v>
      </c>
      <c r="I11548" s="190"/>
      <c r="J11548" s="347">
        <v>6</v>
      </c>
    </row>
    <row r="11549" spans="1:10" ht="13.5" hidden="1" customHeight="1" thickBot="1">
      <c r="A11549" s="410"/>
      <c r="B11549" s="183">
        <v>0</v>
      </c>
      <c r="C11549" s="184">
        <v>30</v>
      </c>
      <c r="D11549" s="346" t="s">
        <v>441</v>
      </c>
      <c r="E11549" s="346" t="s">
        <v>386</v>
      </c>
      <c r="F11549" s="346" t="s">
        <v>823</v>
      </c>
      <c r="G11549" s="342">
        <f t="shared" si="365"/>
        <v>1.668586502846328</v>
      </c>
      <c r="H11549" s="342">
        <f t="shared" si="364"/>
        <v>31.668586502846328</v>
      </c>
      <c r="I11549" s="190"/>
      <c r="J11549" s="347">
        <v>6</v>
      </c>
    </row>
    <row r="11550" spans="1:10" ht="13.5" hidden="1" customHeight="1" thickBot="1">
      <c r="A11550" s="410"/>
      <c r="B11550" s="183">
        <v>0</v>
      </c>
      <c r="C11550" s="184">
        <v>30</v>
      </c>
      <c r="D11550" s="346" t="s">
        <v>441</v>
      </c>
      <c r="E11550" s="346" t="s">
        <v>386</v>
      </c>
      <c r="F11550" s="346" t="s">
        <v>825</v>
      </c>
      <c r="G11550" s="342">
        <f t="shared" si="365"/>
        <v>1.668586502846328</v>
      </c>
      <c r="H11550" s="342">
        <f t="shared" si="364"/>
        <v>31.668586502846328</v>
      </c>
      <c r="I11550" s="190"/>
      <c r="J11550" s="347">
        <v>6</v>
      </c>
    </row>
    <row r="11551" spans="1:10" ht="13.5" hidden="1" customHeight="1" thickBot="1">
      <c r="A11551" s="410"/>
      <c r="B11551" s="183">
        <v>0</v>
      </c>
      <c r="C11551" s="184">
        <v>30</v>
      </c>
      <c r="D11551" s="346" t="s">
        <v>441</v>
      </c>
      <c r="E11551" s="346" t="s">
        <v>386</v>
      </c>
      <c r="F11551" s="346" t="s">
        <v>826</v>
      </c>
      <c r="G11551" s="342">
        <f t="shared" si="365"/>
        <v>1.668586502846328</v>
      </c>
      <c r="H11551" s="342">
        <f t="shared" si="364"/>
        <v>31.668586502846328</v>
      </c>
      <c r="I11551" s="190"/>
      <c r="J11551" s="347">
        <v>6</v>
      </c>
    </row>
    <row r="11552" spans="1:10" ht="13.5" hidden="1" customHeight="1" thickBot="1">
      <c r="A11552" s="410"/>
      <c r="B11552" s="183">
        <v>0</v>
      </c>
      <c r="C11552" s="184">
        <v>30</v>
      </c>
      <c r="D11552" s="346" t="s">
        <v>441</v>
      </c>
      <c r="E11552" s="346" t="s">
        <v>386</v>
      </c>
      <c r="F11552" s="346" t="s">
        <v>828</v>
      </c>
      <c r="G11552" s="342">
        <f t="shared" si="365"/>
        <v>1.668586502846328</v>
      </c>
      <c r="H11552" s="342">
        <f t="shared" si="364"/>
        <v>31.668586502846328</v>
      </c>
      <c r="I11552" s="190"/>
      <c r="J11552" s="347">
        <v>6</v>
      </c>
    </row>
    <row r="11553" spans="1:10" ht="13.5" hidden="1" customHeight="1" thickBot="1">
      <c r="A11553" s="410"/>
      <c r="B11553" s="183">
        <v>0</v>
      </c>
      <c r="C11553" s="184">
        <v>30</v>
      </c>
      <c r="D11553" s="346" t="s">
        <v>441</v>
      </c>
      <c r="E11553" s="346" t="s">
        <v>386</v>
      </c>
      <c r="F11553" s="346" t="s">
        <v>829</v>
      </c>
      <c r="G11553" s="342">
        <f t="shared" si="365"/>
        <v>1.668586502846328</v>
      </c>
      <c r="H11553" s="342">
        <f t="shared" si="364"/>
        <v>31.668586502846328</v>
      </c>
      <c r="I11553" s="190"/>
      <c r="J11553" s="347">
        <v>6</v>
      </c>
    </row>
    <row r="11554" spans="1:10" ht="13.5" hidden="1" customHeight="1" thickBot="1">
      <c r="A11554" s="410"/>
      <c r="B11554" s="183">
        <v>0</v>
      </c>
      <c r="C11554" s="184">
        <v>30</v>
      </c>
      <c r="D11554" s="346" t="s">
        <v>441</v>
      </c>
      <c r="E11554" s="346" t="s">
        <v>386</v>
      </c>
      <c r="F11554" s="346" t="s">
        <v>820</v>
      </c>
      <c r="G11554" s="342">
        <f t="shared" si="365"/>
        <v>1.668586502846328</v>
      </c>
      <c r="H11554" s="342">
        <f t="shared" si="364"/>
        <v>31.668586502846328</v>
      </c>
      <c r="I11554" s="190"/>
      <c r="J11554" s="347">
        <v>6</v>
      </c>
    </row>
    <row r="11555" spans="1:10" ht="13.5" hidden="1" customHeight="1" thickBot="1">
      <c r="A11555" s="410"/>
      <c r="B11555" s="183">
        <v>0</v>
      </c>
      <c r="C11555" s="184">
        <v>30</v>
      </c>
      <c r="D11555" s="346" t="s">
        <v>441</v>
      </c>
      <c r="E11555" s="346" t="s">
        <v>386</v>
      </c>
      <c r="F11555" s="346" t="s">
        <v>831</v>
      </c>
      <c r="G11555" s="342">
        <f t="shared" si="365"/>
        <v>1.668586502846328</v>
      </c>
      <c r="H11555" s="342">
        <f t="shared" si="364"/>
        <v>31.668586502846328</v>
      </c>
      <c r="I11555" s="190"/>
      <c r="J11555" s="347">
        <v>6</v>
      </c>
    </row>
    <row r="11556" spans="1:10" ht="13.5" hidden="1" customHeight="1" thickBot="1">
      <c r="A11556" s="410"/>
      <c r="B11556" s="183">
        <v>0</v>
      </c>
      <c r="C11556" s="184">
        <v>105</v>
      </c>
      <c r="D11556" s="346" t="s">
        <v>441</v>
      </c>
      <c r="E11556" s="346" t="s">
        <v>386</v>
      </c>
      <c r="F11556" s="346" t="s">
        <v>821</v>
      </c>
      <c r="G11556" s="342">
        <f t="shared" si="365"/>
        <v>5.8400527599621475</v>
      </c>
      <c r="H11556" s="342">
        <f t="shared" si="364"/>
        <v>110.84005275996215</v>
      </c>
      <c r="I11556" s="190"/>
      <c r="J11556" s="347">
        <v>6</v>
      </c>
    </row>
    <row r="11557" spans="1:10" ht="13.5" hidden="1" customHeight="1" thickBot="1">
      <c r="A11557" s="410"/>
      <c r="B11557" s="183">
        <v>0</v>
      </c>
      <c r="C11557" s="184">
        <v>105</v>
      </c>
      <c r="D11557" s="346" t="s">
        <v>441</v>
      </c>
      <c r="E11557" s="346" t="s">
        <v>386</v>
      </c>
      <c r="F11557" s="346" t="s">
        <v>916</v>
      </c>
      <c r="G11557" s="342">
        <f t="shared" si="365"/>
        <v>5.8400527599621475</v>
      </c>
      <c r="H11557" s="342">
        <f t="shared" si="364"/>
        <v>110.84005275996215</v>
      </c>
      <c r="I11557" s="190"/>
      <c r="J11557" s="347">
        <v>6</v>
      </c>
    </row>
    <row r="11558" spans="1:10" ht="13.5" hidden="1" customHeight="1" thickBot="1">
      <c r="A11558" s="410"/>
      <c r="B11558" s="183">
        <v>0</v>
      </c>
      <c r="C11558" s="184">
        <v>105</v>
      </c>
      <c r="D11558" s="346" t="s">
        <v>441</v>
      </c>
      <c r="E11558" s="346" t="s">
        <v>386</v>
      </c>
      <c r="F11558" s="346" t="s">
        <v>918</v>
      </c>
      <c r="G11558" s="342">
        <f t="shared" si="365"/>
        <v>5.8400527599621475</v>
      </c>
      <c r="H11558" s="342">
        <f t="shared" si="364"/>
        <v>110.84005275996215</v>
      </c>
      <c r="I11558" s="190"/>
      <c r="J11558" s="347">
        <v>6</v>
      </c>
    </row>
    <row r="11559" spans="1:10" ht="13.5" hidden="1" customHeight="1" thickBot="1">
      <c r="A11559" s="411"/>
      <c r="B11559" s="183">
        <v>0</v>
      </c>
      <c r="C11559" s="184">
        <v>105</v>
      </c>
      <c r="D11559" s="346" t="s">
        <v>441</v>
      </c>
      <c r="E11559" s="346" t="s">
        <v>386</v>
      </c>
      <c r="F11559" s="346" t="s">
        <v>920</v>
      </c>
      <c r="G11559" s="342">
        <f t="shared" si="365"/>
        <v>5.8400527599621475</v>
      </c>
      <c r="H11559" s="342">
        <f t="shared" si="364"/>
        <v>110.84005275996215</v>
      </c>
      <c r="I11559" s="190"/>
      <c r="J11559" s="347">
        <v>6</v>
      </c>
    </row>
    <row r="11560" spans="1:10" ht="13.5" thickBot="1">
      <c r="A11560" s="185" t="s">
        <v>630</v>
      </c>
      <c r="B11560" s="186">
        <v>0</v>
      </c>
      <c r="C11560" s="187">
        <v>660</v>
      </c>
      <c r="D11560" s="412"/>
      <c r="E11560" s="413"/>
      <c r="F11560" s="414"/>
      <c r="G11560" s="342">
        <f t="shared" si="365"/>
        <v>36.708903062619214</v>
      </c>
      <c r="H11560" s="342">
        <f t="shared" si="364"/>
        <v>696.70890306261924</v>
      </c>
      <c r="I11560" s="190">
        <f>+H11560</f>
        <v>696.70890306261924</v>
      </c>
      <c r="J11560" s="347">
        <v>6</v>
      </c>
    </row>
    <row r="11561" spans="1:10" ht="13.5" hidden="1" customHeight="1" thickBot="1">
      <c r="A11561" s="409" t="s">
        <v>631</v>
      </c>
      <c r="B11561" s="183">
        <v>0</v>
      </c>
      <c r="C11561" s="184">
        <v>30</v>
      </c>
      <c r="D11561" s="346" t="s">
        <v>441</v>
      </c>
      <c r="E11561" s="346" t="s">
        <v>386</v>
      </c>
      <c r="F11561" s="346" t="s">
        <v>817</v>
      </c>
      <c r="G11561" s="342">
        <f t="shared" si="365"/>
        <v>1.668586502846328</v>
      </c>
      <c r="H11561" s="342">
        <f t="shared" si="364"/>
        <v>31.668586502846328</v>
      </c>
      <c r="I11561" s="190"/>
      <c r="J11561" s="347">
        <v>6</v>
      </c>
    </row>
    <row r="11562" spans="1:10" ht="13.5" hidden="1" customHeight="1" thickBot="1">
      <c r="A11562" s="410"/>
      <c r="B11562" s="183">
        <v>0</v>
      </c>
      <c r="C11562" s="184">
        <v>30</v>
      </c>
      <c r="D11562" s="346" t="s">
        <v>441</v>
      </c>
      <c r="E11562" s="346" t="s">
        <v>386</v>
      </c>
      <c r="F11562" s="346" t="s">
        <v>823</v>
      </c>
      <c r="G11562" s="342">
        <f t="shared" si="365"/>
        <v>1.668586502846328</v>
      </c>
      <c r="H11562" s="342">
        <f t="shared" si="364"/>
        <v>31.668586502846328</v>
      </c>
      <c r="I11562" s="190"/>
      <c r="J11562" s="347">
        <v>6</v>
      </c>
    </row>
    <row r="11563" spans="1:10" ht="13.5" hidden="1" customHeight="1" thickBot="1">
      <c r="A11563" s="410"/>
      <c r="B11563" s="183">
        <v>0</v>
      </c>
      <c r="C11563" s="184">
        <v>30</v>
      </c>
      <c r="D11563" s="346" t="s">
        <v>441</v>
      </c>
      <c r="E11563" s="346" t="s">
        <v>386</v>
      </c>
      <c r="F11563" s="346" t="s">
        <v>825</v>
      </c>
      <c r="G11563" s="342">
        <f t="shared" si="365"/>
        <v>1.668586502846328</v>
      </c>
      <c r="H11563" s="342">
        <f t="shared" si="364"/>
        <v>31.668586502846328</v>
      </c>
      <c r="I11563" s="190"/>
      <c r="J11563" s="347">
        <v>6</v>
      </c>
    </row>
    <row r="11564" spans="1:10" ht="13.5" hidden="1" customHeight="1" thickBot="1">
      <c r="A11564" s="410"/>
      <c r="B11564" s="183">
        <v>0</v>
      </c>
      <c r="C11564" s="184">
        <v>30</v>
      </c>
      <c r="D11564" s="346" t="s">
        <v>441</v>
      </c>
      <c r="E11564" s="346" t="s">
        <v>386</v>
      </c>
      <c r="F11564" s="346" t="s">
        <v>826</v>
      </c>
      <c r="G11564" s="342">
        <f t="shared" si="365"/>
        <v>1.668586502846328</v>
      </c>
      <c r="H11564" s="342">
        <f t="shared" si="364"/>
        <v>31.668586502846328</v>
      </c>
      <c r="I11564" s="190"/>
      <c r="J11564" s="347">
        <v>6</v>
      </c>
    </row>
    <row r="11565" spans="1:10" ht="13.5" hidden="1" customHeight="1" thickBot="1">
      <c r="A11565" s="410"/>
      <c r="B11565" s="183">
        <v>0</v>
      </c>
      <c r="C11565" s="184">
        <v>30</v>
      </c>
      <c r="D11565" s="346" t="s">
        <v>441</v>
      </c>
      <c r="E11565" s="346" t="s">
        <v>386</v>
      </c>
      <c r="F11565" s="346" t="s">
        <v>828</v>
      </c>
      <c r="G11565" s="342">
        <f t="shared" si="365"/>
        <v>1.668586502846328</v>
      </c>
      <c r="H11565" s="342">
        <f t="shared" si="364"/>
        <v>31.668586502846328</v>
      </c>
      <c r="I11565" s="190"/>
      <c r="J11565" s="347">
        <v>6</v>
      </c>
    </row>
    <row r="11566" spans="1:10" ht="13.5" hidden="1" customHeight="1" thickBot="1">
      <c r="A11566" s="410"/>
      <c r="B11566" s="183">
        <v>0</v>
      </c>
      <c r="C11566" s="184">
        <v>30</v>
      </c>
      <c r="D11566" s="346" t="s">
        <v>441</v>
      </c>
      <c r="E11566" s="346" t="s">
        <v>386</v>
      </c>
      <c r="F11566" s="346" t="s">
        <v>829</v>
      </c>
      <c r="G11566" s="342">
        <f t="shared" si="365"/>
        <v>1.668586502846328</v>
      </c>
      <c r="H11566" s="342">
        <f t="shared" si="364"/>
        <v>31.668586502846328</v>
      </c>
      <c r="I11566" s="190"/>
      <c r="J11566" s="347">
        <v>6</v>
      </c>
    </row>
    <row r="11567" spans="1:10" ht="13.5" hidden="1" customHeight="1" thickBot="1">
      <c r="A11567" s="410"/>
      <c r="B11567" s="183">
        <v>0</v>
      </c>
      <c r="C11567" s="184">
        <v>30</v>
      </c>
      <c r="D11567" s="346" t="s">
        <v>441</v>
      </c>
      <c r="E11567" s="346" t="s">
        <v>386</v>
      </c>
      <c r="F11567" s="346" t="s">
        <v>820</v>
      </c>
      <c r="G11567" s="342">
        <f t="shared" si="365"/>
        <v>1.668586502846328</v>
      </c>
      <c r="H11567" s="342">
        <f t="shared" si="364"/>
        <v>31.668586502846328</v>
      </c>
      <c r="I11567" s="190"/>
      <c r="J11567" s="347">
        <v>6</v>
      </c>
    </row>
    <row r="11568" spans="1:10" ht="13.5" hidden="1" customHeight="1" thickBot="1">
      <c r="A11568" s="410"/>
      <c r="B11568" s="183">
        <v>0</v>
      </c>
      <c r="C11568" s="184">
        <v>30</v>
      </c>
      <c r="D11568" s="346" t="s">
        <v>441</v>
      </c>
      <c r="E11568" s="346" t="s">
        <v>386</v>
      </c>
      <c r="F11568" s="346" t="s">
        <v>831</v>
      </c>
      <c r="G11568" s="342">
        <f t="shared" si="365"/>
        <v>1.668586502846328</v>
      </c>
      <c r="H11568" s="342">
        <f t="shared" si="364"/>
        <v>31.668586502846328</v>
      </c>
      <c r="I11568" s="190"/>
      <c r="J11568" s="347">
        <v>6</v>
      </c>
    </row>
    <row r="11569" spans="1:10" ht="13.5" hidden="1" customHeight="1" thickBot="1">
      <c r="A11569" s="410"/>
      <c r="B11569" s="183">
        <v>0</v>
      </c>
      <c r="C11569" s="184">
        <v>30</v>
      </c>
      <c r="D11569" s="346" t="s">
        <v>441</v>
      </c>
      <c r="E11569" s="346" t="s">
        <v>386</v>
      </c>
      <c r="F11569" s="346" t="s">
        <v>821</v>
      </c>
      <c r="G11569" s="342">
        <f t="shared" si="365"/>
        <v>1.668586502846328</v>
      </c>
      <c r="H11569" s="342">
        <f t="shared" si="364"/>
        <v>31.668586502846328</v>
      </c>
      <c r="I11569" s="190"/>
      <c r="J11569" s="347">
        <v>6</v>
      </c>
    </row>
    <row r="11570" spans="1:10" ht="13.5" hidden="1" customHeight="1" thickBot="1">
      <c r="A11570" s="410"/>
      <c r="B11570" s="183">
        <v>0</v>
      </c>
      <c r="C11570" s="184">
        <v>30</v>
      </c>
      <c r="D11570" s="346" t="s">
        <v>441</v>
      </c>
      <c r="E11570" s="346" t="s">
        <v>386</v>
      </c>
      <c r="F11570" s="346" t="s">
        <v>916</v>
      </c>
      <c r="G11570" s="342">
        <f t="shared" si="365"/>
        <v>1.668586502846328</v>
      </c>
      <c r="H11570" s="342">
        <f t="shared" si="364"/>
        <v>31.668586502846328</v>
      </c>
      <c r="I11570" s="190"/>
      <c r="J11570" s="347">
        <v>6</v>
      </c>
    </row>
    <row r="11571" spans="1:10" ht="13.5" hidden="1" customHeight="1" thickBot="1">
      <c r="A11571" s="410"/>
      <c r="B11571" s="183">
        <v>0</v>
      </c>
      <c r="C11571" s="184">
        <v>30</v>
      </c>
      <c r="D11571" s="346" t="s">
        <v>441</v>
      </c>
      <c r="E11571" s="346" t="s">
        <v>386</v>
      </c>
      <c r="F11571" s="346" t="s">
        <v>918</v>
      </c>
      <c r="G11571" s="342">
        <f t="shared" si="365"/>
        <v>1.668586502846328</v>
      </c>
      <c r="H11571" s="342">
        <f t="shared" si="364"/>
        <v>31.668586502846328</v>
      </c>
      <c r="I11571" s="190"/>
      <c r="J11571" s="347">
        <v>6</v>
      </c>
    </row>
    <row r="11572" spans="1:10" ht="13.5" hidden="1" customHeight="1" thickBot="1">
      <c r="A11572" s="411"/>
      <c r="B11572" s="183">
        <v>0</v>
      </c>
      <c r="C11572" s="184">
        <v>30</v>
      </c>
      <c r="D11572" s="346" t="s">
        <v>441</v>
      </c>
      <c r="E11572" s="346" t="s">
        <v>386</v>
      </c>
      <c r="F11572" s="346" t="s">
        <v>920</v>
      </c>
      <c r="G11572" s="342">
        <f t="shared" si="365"/>
        <v>1.668586502846328</v>
      </c>
      <c r="H11572" s="342">
        <f t="shared" si="364"/>
        <v>31.668586502846328</v>
      </c>
      <c r="I11572" s="190"/>
      <c r="J11572" s="347">
        <v>6</v>
      </c>
    </row>
    <row r="11573" spans="1:10" ht="13.5" thickBot="1">
      <c r="A11573" s="185" t="s">
        <v>631</v>
      </c>
      <c r="B11573" s="186">
        <v>0</v>
      </c>
      <c r="C11573" s="187">
        <v>360</v>
      </c>
      <c r="D11573" s="412"/>
      <c r="E11573" s="413"/>
      <c r="F11573" s="414"/>
      <c r="G11573" s="342">
        <f t="shared" si="365"/>
        <v>20.023038034155935</v>
      </c>
      <c r="H11573" s="342">
        <f t="shared" si="364"/>
        <v>380.02303803415595</v>
      </c>
      <c r="I11573" s="190">
        <f>+H11573</f>
        <v>380.02303803415595</v>
      </c>
      <c r="J11573" s="347">
        <v>6</v>
      </c>
    </row>
    <row r="11574" spans="1:10" ht="13.5" hidden="1" customHeight="1" thickBot="1">
      <c r="A11574" s="409" t="s">
        <v>1177</v>
      </c>
      <c r="B11574" s="183">
        <v>0</v>
      </c>
      <c r="C11574" s="184">
        <v>120</v>
      </c>
      <c r="D11574" s="346" t="s">
        <v>441</v>
      </c>
      <c r="E11574" s="346" t="s">
        <v>386</v>
      </c>
      <c r="F11574" s="346" t="s">
        <v>827</v>
      </c>
      <c r="G11574" s="342">
        <f t="shared" si="365"/>
        <v>6.6743460113853121</v>
      </c>
      <c r="H11574" s="342">
        <f t="shared" si="364"/>
        <v>126.67434601138531</v>
      </c>
      <c r="I11574" s="190"/>
      <c r="J11574" s="347">
        <v>6</v>
      </c>
    </row>
    <row r="11575" spans="1:10" ht="13.5" hidden="1" customHeight="1" thickBot="1">
      <c r="A11575" s="410"/>
      <c r="B11575" s="183">
        <v>0</v>
      </c>
      <c r="C11575" s="184">
        <v>60</v>
      </c>
      <c r="D11575" s="346" t="s">
        <v>441</v>
      </c>
      <c r="E11575" s="346" t="s">
        <v>386</v>
      </c>
      <c r="F11575" s="346" t="s">
        <v>828</v>
      </c>
      <c r="G11575" s="342">
        <f t="shared" si="365"/>
        <v>3.3371730056926561</v>
      </c>
      <c r="H11575" s="342">
        <f t="shared" si="364"/>
        <v>63.337173005692655</v>
      </c>
      <c r="I11575" s="190"/>
      <c r="J11575" s="347">
        <v>6</v>
      </c>
    </row>
    <row r="11576" spans="1:10" ht="13.5" hidden="1" customHeight="1" thickBot="1">
      <c r="A11576" s="410"/>
      <c r="B11576" s="183">
        <v>0</v>
      </c>
      <c r="C11576" s="184">
        <v>60</v>
      </c>
      <c r="D11576" s="346" t="s">
        <v>441</v>
      </c>
      <c r="E11576" s="346" t="s">
        <v>386</v>
      </c>
      <c r="F11576" s="346" t="s">
        <v>829</v>
      </c>
      <c r="G11576" s="342">
        <f t="shared" si="365"/>
        <v>3.3371730056926561</v>
      </c>
      <c r="H11576" s="342">
        <f t="shared" si="364"/>
        <v>63.337173005692655</v>
      </c>
      <c r="I11576" s="190"/>
      <c r="J11576" s="347">
        <v>6</v>
      </c>
    </row>
    <row r="11577" spans="1:10" ht="13.5" hidden="1" customHeight="1" thickBot="1">
      <c r="A11577" s="410"/>
      <c r="B11577" s="183">
        <v>0</v>
      </c>
      <c r="C11577" s="184">
        <v>60</v>
      </c>
      <c r="D11577" s="346" t="s">
        <v>441</v>
      </c>
      <c r="E11577" s="346" t="s">
        <v>386</v>
      </c>
      <c r="F11577" s="346" t="s">
        <v>820</v>
      </c>
      <c r="G11577" s="342">
        <f t="shared" si="365"/>
        <v>3.3371730056926561</v>
      </c>
      <c r="H11577" s="342">
        <f t="shared" si="364"/>
        <v>63.337173005692655</v>
      </c>
      <c r="I11577" s="190"/>
      <c r="J11577" s="347">
        <v>6</v>
      </c>
    </row>
    <row r="11578" spans="1:10" ht="13.5" hidden="1" customHeight="1" thickBot="1">
      <c r="A11578" s="410"/>
      <c r="B11578" s="183">
        <v>0</v>
      </c>
      <c r="C11578" s="184">
        <v>60</v>
      </c>
      <c r="D11578" s="346" t="s">
        <v>441</v>
      </c>
      <c r="E11578" s="346" t="s">
        <v>386</v>
      </c>
      <c r="F11578" s="346" t="s">
        <v>831</v>
      </c>
      <c r="G11578" s="342">
        <f t="shared" si="365"/>
        <v>3.3371730056926561</v>
      </c>
      <c r="H11578" s="342">
        <f t="shared" si="364"/>
        <v>63.337173005692655</v>
      </c>
      <c r="I11578" s="190"/>
      <c r="J11578" s="347">
        <v>6</v>
      </c>
    </row>
    <row r="11579" spans="1:10" ht="13.5" hidden="1" customHeight="1" thickBot="1">
      <c r="A11579" s="410"/>
      <c r="B11579" s="183">
        <v>0</v>
      </c>
      <c r="C11579" s="184">
        <v>60</v>
      </c>
      <c r="D11579" s="346" t="s">
        <v>441</v>
      </c>
      <c r="E11579" s="346" t="s">
        <v>386</v>
      </c>
      <c r="F11579" s="346" t="s">
        <v>821</v>
      </c>
      <c r="G11579" s="342">
        <f t="shared" si="365"/>
        <v>3.3371730056926561</v>
      </c>
      <c r="H11579" s="342">
        <f t="shared" si="364"/>
        <v>63.337173005692655</v>
      </c>
      <c r="I11579" s="190"/>
      <c r="J11579" s="347">
        <v>6</v>
      </c>
    </row>
    <row r="11580" spans="1:10" ht="13.5" hidden="1" customHeight="1" thickBot="1">
      <c r="A11580" s="410"/>
      <c r="B11580" s="183">
        <v>0</v>
      </c>
      <c r="C11580" s="184">
        <v>60</v>
      </c>
      <c r="D11580" s="346" t="s">
        <v>441</v>
      </c>
      <c r="E11580" s="346" t="s">
        <v>386</v>
      </c>
      <c r="F11580" s="346" t="s">
        <v>916</v>
      </c>
      <c r="G11580" s="342">
        <f t="shared" si="365"/>
        <v>3.3371730056926561</v>
      </c>
      <c r="H11580" s="342">
        <f t="shared" si="364"/>
        <v>63.337173005692655</v>
      </c>
      <c r="I11580" s="190"/>
      <c r="J11580" s="347">
        <v>6</v>
      </c>
    </row>
    <row r="11581" spans="1:10" ht="13.5" hidden="1" customHeight="1" thickBot="1">
      <c r="A11581" s="410"/>
      <c r="B11581" s="183">
        <v>0</v>
      </c>
      <c r="C11581" s="184">
        <v>95</v>
      </c>
      <c r="D11581" s="346" t="s">
        <v>441</v>
      </c>
      <c r="E11581" s="346" t="s">
        <v>386</v>
      </c>
      <c r="F11581" s="346" t="s">
        <v>918</v>
      </c>
      <c r="G11581" s="342">
        <f t="shared" si="365"/>
        <v>5.2838572590133719</v>
      </c>
      <c r="H11581" s="342">
        <f t="shared" si="364"/>
        <v>100.28385725901337</v>
      </c>
      <c r="I11581" s="190"/>
      <c r="J11581" s="347">
        <v>6</v>
      </c>
    </row>
    <row r="11582" spans="1:10" ht="13.5" hidden="1" customHeight="1" thickBot="1">
      <c r="A11582" s="411"/>
      <c r="B11582" s="183">
        <v>0</v>
      </c>
      <c r="C11582" s="184">
        <v>95</v>
      </c>
      <c r="D11582" s="346" t="s">
        <v>441</v>
      </c>
      <c r="E11582" s="346" t="s">
        <v>386</v>
      </c>
      <c r="F11582" s="346" t="s">
        <v>920</v>
      </c>
      <c r="G11582" s="342">
        <f t="shared" si="365"/>
        <v>5.2838572590133719</v>
      </c>
      <c r="H11582" s="342">
        <f t="shared" si="364"/>
        <v>100.28385725901337</v>
      </c>
      <c r="I11582" s="190"/>
      <c r="J11582" s="347">
        <v>6</v>
      </c>
    </row>
    <row r="11583" spans="1:10" ht="13.5" thickBot="1">
      <c r="A11583" s="185" t="s">
        <v>1177</v>
      </c>
      <c r="B11583" s="186">
        <v>0</v>
      </c>
      <c r="C11583" s="187">
        <v>670</v>
      </c>
      <c r="D11583" s="412"/>
      <c r="E11583" s="413"/>
      <c r="F11583" s="414"/>
      <c r="G11583" s="342">
        <f t="shared" si="365"/>
        <v>37.265098563567989</v>
      </c>
      <c r="H11583" s="342">
        <f t="shared" si="364"/>
        <v>707.26509856356802</v>
      </c>
      <c r="I11583" s="190">
        <f>+H11583</f>
        <v>707.26509856356802</v>
      </c>
      <c r="J11583" s="347">
        <v>6</v>
      </c>
    </row>
    <row r="11584" spans="1:10" ht="13.5" hidden="1" customHeight="1" thickBot="1">
      <c r="A11584" s="409" t="s">
        <v>632</v>
      </c>
      <c r="B11584" s="183">
        <v>0</v>
      </c>
      <c r="C11584" s="184">
        <v>60</v>
      </c>
      <c r="D11584" s="346" t="s">
        <v>441</v>
      </c>
      <c r="E11584" s="346" t="s">
        <v>386</v>
      </c>
      <c r="F11584" s="346" t="s">
        <v>817</v>
      </c>
      <c r="G11584" s="342">
        <f t="shared" si="365"/>
        <v>3.3371730056926561</v>
      </c>
      <c r="H11584" s="342">
        <f t="shared" si="364"/>
        <v>63.337173005692655</v>
      </c>
      <c r="I11584" s="190"/>
      <c r="J11584" s="347">
        <v>6</v>
      </c>
    </row>
    <row r="11585" spans="1:10" ht="13.5" hidden="1" customHeight="1" thickBot="1">
      <c r="A11585" s="410"/>
      <c r="B11585" s="183">
        <v>0</v>
      </c>
      <c r="C11585" s="184">
        <v>60</v>
      </c>
      <c r="D11585" s="346" t="s">
        <v>441</v>
      </c>
      <c r="E11585" s="346" t="s">
        <v>386</v>
      </c>
      <c r="F11585" s="346" t="s">
        <v>823</v>
      </c>
      <c r="G11585" s="342">
        <f t="shared" si="365"/>
        <v>3.3371730056926561</v>
      </c>
      <c r="H11585" s="342">
        <f t="shared" si="364"/>
        <v>63.337173005692655</v>
      </c>
      <c r="I11585" s="190"/>
      <c r="J11585" s="347">
        <v>6</v>
      </c>
    </row>
    <row r="11586" spans="1:10" ht="13.5" hidden="1" customHeight="1" thickBot="1">
      <c r="A11586" s="410"/>
      <c r="B11586" s="183">
        <v>0</v>
      </c>
      <c r="C11586" s="184">
        <v>60</v>
      </c>
      <c r="D11586" s="346" t="s">
        <v>441</v>
      </c>
      <c r="E11586" s="346" t="s">
        <v>386</v>
      </c>
      <c r="F11586" s="346" t="s">
        <v>825</v>
      </c>
      <c r="G11586" s="342">
        <f t="shared" si="365"/>
        <v>3.3371730056926561</v>
      </c>
      <c r="H11586" s="342">
        <f t="shared" si="364"/>
        <v>63.337173005692655</v>
      </c>
      <c r="I11586" s="190"/>
      <c r="J11586" s="347">
        <v>6</v>
      </c>
    </row>
    <row r="11587" spans="1:10" ht="13.5" hidden="1" customHeight="1" thickBot="1">
      <c r="A11587" s="410"/>
      <c r="B11587" s="183">
        <v>0</v>
      </c>
      <c r="C11587" s="184">
        <v>60</v>
      </c>
      <c r="D11587" s="346" t="s">
        <v>441</v>
      </c>
      <c r="E11587" s="346" t="s">
        <v>386</v>
      </c>
      <c r="F11587" s="346" t="s">
        <v>826</v>
      </c>
      <c r="G11587" s="342">
        <f t="shared" si="365"/>
        <v>3.3371730056926561</v>
      </c>
      <c r="H11587" s="342">
        <f t="shared" si="364"/>
        <v>63.337173005692655</v>
      </c>
      <c r="I11587" s="190"/>
      <c r="J11587" s="347">
        <v>6</v>
      </c>
    </row>
    <row r="11588" spans="1:10" ht="13.5" hidden="1" customHeight="1" thickBot="1">
      <c r="A11588" s="410"/>
      <c r="B11588" s="183">
        <v>0</v>
      </c>
      <c r="C11588" s="184">
        <v>60</v>
      </c>
      <c r="D11588" s="346" t="s">
        <v>441</v>
      </c>
      <c r="E11588" s="346" t="s">
        <v>386</v>
      </c>
      <c r="F11588" s="346" t="s">
        <v>828</v>
      </c>
      <c r="G11588" s="342">
        <f t="shared" si="365"/>
        <v>3.3371730056926561</v>
      </c>
      <c r="H11588" s="342">
        <f t="shared" si="364"/>
        <v>63.337173005692655</v>
      </c>
      <c r="I11588" s="190"/>
      <c r="J11588" s="347">
        <v>6</v>
      </c>
    </row>
    <row r="11589" spans="1:10" ht="13.5" hidden="1" customHeight="1" thickBot="1">
      <c r="A11589" s="410"/>
      <c r="B11589" s="183">
        <v>0</v>
      </c>
      <c r="C11589" s="184">
        <v>60</v>
      </c>
      <c r="D11589" s="346" t="s">
        <v>441</v>
      </c>
      <c r="E11589" s="346" t="s">
        <v>386</v>
      </c>
      <c r="F11589" s="346" t="s">
        <v>829</v>
      </c>
      <c r="G11589" s="342">
        <f t="shared" si="365"/>
        <v>3.3371730056926561</v>
      </c>
      <c r="H11589" s="342">
        <f t="shared" si="364"/>
        <v>63.337173005692655</v>
      </c>
      <c r="I11589" s="190"/>
      <c r="J11589" s="347">
        <v>6</v>
      </c>
    </row>
    <row r="11590" spans="1:10" ht="13.5" hidden="1" customHeight="1" thickBot="1">
      <c r="A11590" s="410"/>
      <c r="B11590" s="183">
        <v>0</v>
      </c>
      <c r="C11590" s="184">
        <v>60</v>
      </c>
      <c r="D11590" s="346" t="s">
        <v>441</v>
      </c>
      <c r="E11590" s="346" t="s">
        <v>386</v>
      </c>
      <c r="F11590" s="346" t="s">
        <v>820</v>
      </c>
      <c r="G11590" s="342">
        <f t="shared" si="365"/>
        <v>3.3371730056926561</v>
      </c>
      <c r="H11590" s="342">
        <f t="shared" si="364"/>
        <v>63.337173005692655</v>
      </c>
      <c r="I11590" s="190"/>
      <c r="J11590" s="347">
        <v>6</v>
      </c>
    </row>
    <row r="11591" spans="1:10" ht="13.5" hidden="1" customHeight="1" thickBot="1">
      <c r="A11591" s="410"/>
      <c r="B11591" s="183">
        <v>0</v>
      </c>
      <c r="C11591" s="184">
        <v>60</v>
      </c>
      <c r="D11591" s="346" t="s">
        <v>441</v>
      </c>
      <c r="E11591" s="346" t="s">
        <v>386</v>
      </c>
      <c r="F11591" s="346" t="s">
        <v>831</v>
      </c>
      <c r="G11591" s="342">
        <f t="shared" si="365"/>
        <v>3.3371730056926561</v>
      </c>
      <c r="H11591" s="342">
        <f t="shared" si="364"/>
        <v>63.337173005692655</v>
      </c>
      <c r="I11591" s="190"/>
      <c r="J11591" s="347">
        <v>6</v>
      </c>
    </row>
    <row r="11592" spans="1:10" ht="13.5" hidden="1" customHeight="1" thickBot="1">
      <c r="A11592" s="410"/>
      <c r="B11592" s="183">
        <v>0</v>
      </c>
      <c r="C11592" s="184">
        <v>60</v>
      </c>
      <c r="D11592" s="346" t="s">
        <v>441</v>
      </c>
      <c r="E11592" s="346" t="s">
        <v>386</v>
      </c>
      <c r="F11592" s="346" t="s">
        <v>821</v>
      </c>
      <c r="G11592" s="342">
        <f t="shared" si="365"/>
        <v>3.3371730056926561</v>
      </c>
      <c r="H11592" s="342">
        <f t="shared" si="364"/>
        <v>63.337173005692655</v>
      </c>
      <c r="I11592" s="190"/>
      <c r="J11592" s="347">
        <v>6</v>
      </c>
    </row>
    <row r="11593" spans="1:10" ht="13.5" hidden="1" customHeight="1" thickBot="1">
      <c r="A11593" s="410"/>
      <c r="B11593" s="183">
        <v>0</v>
      </c>
      <c r="C11593" s="184">
        <v>60</v>
      </c>
      <c r="D11593" s="346" t="s">
        <v>441</v>
      </c>
      <c r="E11593" s="346" t="s">
        <v>386</v>
      </c>
      <c r="F11593" s="346" t="s">
        <v>916</v>
      </c>
      <c r="G11593" s="342">
        <f t="shared" si="365"/>
        <v>3.3371730056926561</v>
      </c>
      <c r="H11593" s="342">
        <f t="shared" si="364"/>
        <v>63.337173005692655</v>
      </c>
      <c r="I11593" s="190"/>
      <c r="J11593" s="347">
        <v>6</v>
      </c>
    </row>
    <row r="11594" spans="1:10" ht="13.5" hidden="1" customHeight="1" thickBot="1">
      <c r="A11594" s="410"/>
      <c r="B11594" s="183">
        <v>0</v>
      </c>
      <c r="C11594" s="184">
        <v>60</v>
      </c>
      <c r="D11594" s="346" t="s">
        <v>441</v>
      </c>
      <c r="E11594" s="346" t="s">
        <v>386</v>
      </c>
      <c r="F11594" s="346" t="s">
        <v>918</v>
      </c>
      <c r="G11594" s="342">
        <f t="shared" si="365"/>
        <v>3.3371730056926561</v>
      </c>
      <c r="H11594" s="342">
        <f t="shared" si="364"/>
        <v>63.337173005692655</v>
      </c>
      <c r="I11594" s="190"/>
      <c r="J11594" s="347">
        <v>6</v>
      </c>
    </row>
    <row r="11595" spans="1:10" ht="13.5" hidden="1" customHeight="1" thickBot="1">
      <c r="A11595" s="411"/>
      <c r="B11595" s="183">
        <v>0</v>
      </c>
      <c r="C11595" s="184">
        <v>60</v>
      </c>
      <c r="D11595" s="346" t="s">
        <v>441</v>
      </c>
      <c r="E11595" s="346" t="s">
        <v>386</v>
      </c>
      <c r="F11595" s="346" t="s">
        <v>920</v>
      </c>
      <c r="G11595" s="342">
        <f t="shared" si="365"/>
        <v>3.3371730056926561</v>
      </c>
      <c r="H11595" s="342">
        <f t="shared" ref="H11595:H11658" si="366">+G11595+C11595</f>
        <v>63.337173005692655</v>
      </c>
      <c r="I11595" s="190"/>
      <c r="J11595" s="347">
        <v>6</v>
      </c>
    </row>
    <row r="11596" spans="1:10" ht="13.5" thickBot="1">
      <c r="A11596" s="185" t="s">
        <v>632</v>
      </c>
      <c r="B11596" s="186">
        <v>0</v>
      </c>
      <c r="C11596" s="187">
        <v>720</v>
      </c>
      <c r="D11596" s="412"/>
      <c r="E11596" s="413"/>
      <c r="F11596" s="414"/>
      <c r="G11596" s="342">
        <f t="shared" si="365"/>
        <v>40.046076068311869</v>
      </c>
      <c r="H11596" s="342">
        <f t="shared" si="366"/>
        <v>760.04607606831189</v>
      </c>
      <c r="I11596" s="190">
        <f>+H11596</f>
        <v>760.04607606831189</v>
      </c>
      <c r="J11596" s="347">
        <v>6</v>
      </c>
    </row>
    <row r="11597" spans="1:10" ht="13.5" hidden="1" customHeight="1" thickBot="1">
      <c r="A11597" s="409" t="s">
        <v>1178</v>
      </c>
      <c r="B11597" s="183">
        <v>0</v>
      </c>
      <c r="C11597" s="184">
        <v>60</v>
      </c>
      <c r="D11597" s="346" t="s">
        <v>441</v>
      </c>
      <c r="E11597" s="346" t="s">
        <v>386</v>
      </c>
      <c r="F11597" s="346" t="s">
        <v>826</v>
      </c>
      <c r="G11597" s="342">
        <f t="shared" si="365"/>
        <v>3.3371730056926561</v>
      </c>
      <c r="H11597" s="342">
        <f t="shared" si="366"/>
        <v>63.337173005692655</v>
      </c>
      <c r="I11597" s="190"/>
      <c r="J11597" s="347">
        <v>6</v>
      </c>
    </row>
    <row r="11598" spans="1:10" ht="13.5" hidden="1" customHeight="1" thickBot="1">
      <c r="A11598" s="410"/>
      <c r="B11598" s="183">
        <v>0</v>
      </c>
      <c r="C11598" s="184">
        <v>60</v>
      </c>
      <c r="D11598" s="346" t="s">
        <v>441</v>
      </c>
      <c r="E11598" s="346" t="s">
        <v>386</v>
      </c>
      <c r="F11598" s="346" t="s">
        <v>828</v>
      </c>
      <c r="G11598" s="342">
        <f t="shared" si="365"/>
        <v>3.3371730056926561</v>
      </c>
      <c r="H11598" s="342">
        <f t="shared" si="366"/>
        <v>63.337173005692655</v>
      </c>
      <c r="I11598" s="190"/>
      <c r="J11598" s="347">
        <v>6</v>
      </c>
    </row>
    <row r="11599" spans="1:10" ht="13.5" hidden="1" customHeight="1" thickBot="1">
      <c r="A11599" s="410"/>
      <c r="B11599" s="183">
        <v>0</v>
      </c>
      <c r="C11599" s="184">
        <v>60</v>
      </c>
      <c r="D11599" s="346" t="s">
        <v>441</v>
      </c>
      <c r="E11599" s="346" t="s">
        <v>386</v>
      </c>
      <c r="F11599" s="346" t="s">
        <v>829</v>
      </c>
      <c r="G11599" s="342">
        <f t="shared" ref="G11599:G11662" si="367">+(C11599/$C$12584)*1312742.08</f>
        <v>3.3371730056926561</v>
      </c>
      <c r="H11599" s="342">
        <f t="shared" si="366"/>
        <v>63.337173005692655</v>
      </c>
      <c r="I11599" s="190"/>
      <c r="J11599" s="347">
        <v>6</v>
      </c>
    </row>
    <row r="11600" spans="1:10" ht="13.5" hidden="1" customHeight="1" thickBot="1">
      <c r="A11600" s="410"/>
      <c r="B11600" s="183">
        <v>0</v>
      </c>
      <c r="C11600" s="184">
        <v>60</v>
      </c>
      <c r="D11600" s="346" t="s">
        <v>441</v>
      </c>
      <c r="E11600" s="346" t="s">
        <v>386</v>
      </c>
      <c r="F11600" s="346" t="s">
        <v>820</v>
      </c>
      <c r="G11600" s="342">
        <f t="shared" si="367"/>
        <v>3.3371730056926561</v>
      </c>
      <c r="H11600" s="342">
        <f t="shared" si="366"/>
        <v>63.337173005692655</v>
      </c>
      <c r="I11600" s="190"/>
      <c r="J11600" s="347">
        <v>6</v>
      </c>
    </row>
    <row r="11601" spans="1:10" ht="13.5" hidden="1" customHeight="1" thickBot="1">
      <c r="A11601" s="410"/>
      <c r="B11601" s="183">
        <v>0</v>
      </c>
      <c r="C11601" s="184">
        <v>60</v>
      </c>
      <c r="D11601" s="346" t="s">
        <v>441</v>
      </c>
      <c r="E11601" s="346" t="s">
        <v>386</v>
      </c>
      <c r="F11601" s="346" t="s">
        <v>831</v>
      </c>
      <c r="G11601" s="342">
        <f t="shared" si="367"/>
        <v>3.3371730056926561</v>
      </c>
      <c r="H11601" s="342">
        <f t="shared" si="366"/>
        <v>63.337173005692655</v>
      </c>
      <c r="I11601" s="190"/>
      <c r="J11601" s="347">
        <v>6</v>
      </c>
    </row>
    <row r="11602" spans="1:10" ht="13.5" hidden="1" customHeight="1" thickBot="1">
      <c r="A11602" s="410"/>
      <c r="B11602" s="183">
        <v>0</v>
      </c>
      <c r="C11602" s="184">
        <v>60</v>
      </c>
      <c r="D11602" s="346" t="s">
        <v>441</v>
      </c>
      <c r="E11602" s="346" t="s">
        <v>386</v>
      </c>
      <c r="F11602" s="346" t="s">
        <v>821</v>
      </c>
      <c r="G11602" s="342">
        <f t="shared" si="367"/>
        <v>3.3371730056926561</v>
      </c>
      <c r="H11602" s="342">
        <f t="shared" si="366"/>
        <v>63.337173005692655</v>
      </c>
      <c r="I11602" s="190"/>
      <c r="J11602" s="347">
        <v>6</v>
      </c>
    </row>
    <row r="11603" spans="1:10" ht="13.5" hidden="1" customHeight="1" thickBot="1">
      <c r="A11603" s="410"/>
      <c r="B11603" s="183">
        <v>0</v>
      </c>
      <c r="C11603" s="184">
        <v>60</v>
      </c>
      <c r="D11603" s="346" t="s">
        <v>441</v>
      </c>
      <c r="E11603" s="346" t="s">
        <v>386</v>
      </c>
      <c r="F11603" s="346" t="s">
        <v>916</v>
      </c>
      <c r="G11603" s="342">
        <f t="shared" si="367"/>
        <v>3.3371730056926561</v>
      </c>
      <c r="H11603" s="342">
        <f t="shared" si="366"/>
        <v>63.337173005692655</v>
      </c>
      <c r="I11603" s="190"/>
      <c r="J11603" s="347">
        <v>6</v>
      </c>
    </row>
    <row r="11604" spans="1:10" ht="13.5" hidden="1" customHeight="1" thickBot="1">
      <c r="A11604" s="410"/>
      <c r="B11604" s="183">
        <v>0</v>
      </c>
      <c r="C11604" s="184">
        <v>60</v>
      </c>
      <c r="D11604" s="346" t="s">
        <v>441</v>
      </c>
      <c r="E11604" s="346" t="s">
        <v>386</v>
      </c>
      <c r="F11604" s="346" t="s">
        <v>918</v>
      </c>
      <c r="G11604" s="342">
        <f t="shared" si="367"/>
        <v>3.3371730056926561</v>
      </c>
      <c r="H11604" s="342">
        <f t="shared" si="366"/>
        <v>63.337173005692655</v>
      </c>
      <c r="I11604" s="190"/>
      <c r="J11604" s="347">
        <v>6</v>
      </c>
    </row>
    <row r="11605" spans="1:10" ht="13.5" hidden="1" customHeight="1" thickBot="1">
      <c r="A11605" s="411"/>
      <c r="B11605" s="183">
        <v>0</v>
      </c>
      <c r="C11605" s="184">
        <v>60</v>
      </c>
      <c r="D11605" s="346" t="s">
        <v>441</v>
      </c>
      <c r="E11605" s="346" t="s">
        <v>386</v>
      </c>
      <c r="F11605" s="346" t="s">
        <v>920</v>
      </c>
      <c r="G11605" s="342">
        <f t="shared" si="367"/>
        <v>3.3371730056926561</v>
      </c>
      <c r="H11605" s="342">
        <f t="shared" si="366"/>
        <v>63.337173005692655</v>
      </c>
      <c r="I11605" s="190"/>
      <c r="J11605" s="347">
        <v>6</v>
      </c>
    </row>
    <row r="11606" spans="1:10" ht="13.5" thickBot="1">
      <c r="A11606" s="185" t="s">
        <v>1178</v>
      </c>
      <c r="B11606" s="186">
        <v>0</v>
      </c>
      <c r="C11606" s="187">
        <v>540</v>
      </c>
      <c r="D11606" s="412"/>
      <c r="E11606" s="413"/>
      <c r="F11606" s="414"/>
      <c r="G11606" s="342">
        <f t="shared" si="367"/>
        <v>30.0345570512339</v>
      </c>
      <c r="H11606" s="342">
        <f t="shared" si="366"/>
        <v>570.03455705123395</v>
      </c>
      <c r="I11606" s="190">
        <f>+H11606</f>
        <v>570.03455705123395</v>
      </c>
      <c r="J11606" s="347">
        <v>6</v>
      </c>
    </row>
    <row r="11607" spans="1:10" ht="13.5" hidden="1" customHeight="1" thickBot="1">
      <c r="A11607" s="409" t="s">
        <v>633</v>
      </c>
      <c r="B11607" s="183">
        <v>0</v>
      </c>
      <c r="C11607" s="184">
        <v>60</v>
      </c>
      <c r="D11607" s="346" t="s">
        <v>441</v>
      </c>
      <c r="E11607" s="346" t="s">
        <v>386</v>
      </c>
      <c r="F11607" s="346" t="s">
        <v>817</v>
      </c>
      <c r="G11607" s="342">
        <f t="shared" si="367"/>
        <v>3.3371730056926561</v>
      </c>
      <c r="H11607" s="342">
        <f t="shared" si="366"/>
        <v>63.337173005692655</v>
      </c>
      <c r="I11607" s="190"/>
      <c r="J11607" s="347">
        <v>6</v>
      </c>
    </row>
    <row r="11608" spans="1:10" ht="13.5" hidden="1" customHeight="1" thickBot="1">
      <c r="A11608" s="410"/>
      <c r="B11608" s="183">
        <v>0</v>
      </c>
      <c r="C11608" s="184">
        <v>60</v>
      </c>
      <c r="D11608" s="346" t="s">
        <v>441</v>
      </c>
      <c r="E11608" s="346" t="s">
        <v>386</v>
      </c>
      <c r="F11608" s="346" t="s">
        <v>823</v>
      </c>
      <c r="G11608" s="342">
        <f t="shared" si="367"/>
        <v>3.3371730056926561</v>
      </c>
      <c r="H11608" s="342">
        <f t="shared" si="366"/>
        <v>63.337173005692655</v>
      </c>
      <c r="I11608" s="190"/>
      <c r="J11608" s="347">
        <v>6</v>
      </c>
    </row>
    <row r="11609" spans="1:10" ht="13.5" hidden="1" customHeight="1" thickBot="1">
      <c r="A11609" s="410"/>
      <c r="B11609" s="183">
        <v>0</v>
      </c>
      <c r="C11609" s="184">
        <v>60</v>
      </c>
      <c r="D11609" s="346" t="s">
        <v>441</v>
      </c>
      <c r="E11609" s="346" t="s">
        <v>386</v>
      </c>
      <c r="F11609" s="346" t="s">
        <v>825</v>
      </c>
      <c r="G11609" s="342">
        <f t="shared" si="367"/>
        <v>3.3371730056926561</v>
      </c>
      <c r="H11609" s="342">
        <f t="shared" si="366"/>
        <v>63.337173005692655</v>
      </c>
      <c r="I11609" s="190"/>
      <c r="J11609" s="347">
        <v>6</v>
      </c>
    </row>
    <row r="11610" spans="1:10" ht="13.5" hidden="1" customHeight="1" thickBot="1">
      <c r="A11610" s="410"/>
      <c r="B11610" s="183">
        <v>0</v>
      </c>
      <c r="C11610" s="184">
        <v>60</v>
      </c>
      <c r="D11610" s="346" t="s">
        <v>441</v>
      </c>
      <c r="E11610" s="346" t="s">
        <v>386</v>
      </c>
      <c r="F11610" s="346" t="s">
        <v>826</v>
      </c>
      <c r="G11610" s="342">
        <f t="shared" si="367"/>
        <v>3.3371730056926561</v>
      </c>
      <c r="H11610" s="342">
        <f t="shared" si="366"/>
        <v>63.337173005692655</v>
      </c>
      <c r="I11610" s="190"/>
      <c r="J11610" s="347">
        <v>6</v>
      </c>
    </row>
    <row r="11611" spans="1:10" ht="13.5" hidden="1" customHeight="1" thickBot="1">
      <c r="A11611" s="410"/>
      <c r="B11611" s="183">
        <v>0</v>
      </c>
      <c r="C11611" s="184">
        <v>60</v>
      </c>
      <c r="D11611" s="346" t="s">
        <v>441</v>
      </c>
      <c r="E11611" s="346" t="s">
        <v>386</v>
      </c>
      <c r="F11611" s="346" t="s">
        <v>828</v>
      </c>
      <c r="G11611" s="342">
        <f t="shared" si="367"/>
        <v>3.3371730056926561</v>
      </c>
      <c r="H11611" s="342">
        <f t="shared" si="366"/>
        <v>63.337173005692655</v>
      </c>
      <c r="I11611" s="190"/>
      <c r="J11611" s="347">
        <v>6</v>
      </c>
    </row>
    <row r="11612" spans="1:10" ht="13.5" hidden="1" customHeight="1" thickBot="1">
      <c r="A11612" s="410"/>
      <c r="B11612" s="183">
        <v>0</v>
      </c>
      <c r="C11612" s="184">
        <v>60</v>
      </c>
      <c r="D11612" s="346" t="s">
        <v>441</v>
      </c>
      <c r="E11612" s="346" t="s">
        <v>386</v>
      </c>
      <c r="F11612" s="346" t="s">
        <v>829</v>
      </c>
      <c r="G11612" s="342">
        <f t="shared" si="367"/>
        <v>3.3371730056926561</v>
      </c>
      <c r="H11612" s="342">
        <f t="shared" si="366"/>
        <v>63.337173005692655</v>
      </c>
      <c r="I11612" s="190"/>
      <c r="J11612" s="347">
        <v>6</v>
      </c>
    </row>
    <row r="11613" spans="1:10" ht="13.5" hidden="1" customHeight="1" thickBot="1">
      <c r="A11613" s="410"/>
      <c r="B11613" s="183">
        <v>0</v>
      </c>
      <c r="C11613" s="184">
        <v>60</v>
      </c>
      <c r="D11613" s="346" t="s">
        <v>441</v>
      </c>
      <c r="E11613" s="346" t="s">
        <v>386</v>
      </c>
      <c r="F11613" s="346" t="s">
        <v>820</v>
      </c>
      <c r="G11613" s="342">
        <f t="shared" si="367"/>
        <v>3.3371730056926561</v>
      </c>
      <c r="H11613" s="342">
        <f t="shared" si="366"/>
        <v>63.337173005692655</v>
      </c>
      <c r="I11613" s="190"/>
      <c r="J11613" s="347">
        <v>6</v>
      </c>
    </row>
    <row r="11614" spans="1:10" ht="13.5" hidden="1" customHeight="1" thickBot="1">
      <c r="A11614" s="410"/>
      <c r="B11614" s="183">
        <v>0</v>
      </c>
      <c r="C11614" s="184">
        <v>60</v>
      </c>
      <c r="D11614" s="346" t="s">
        <v>441</v>
      </c>
      <c r="E11614" s="346" t="s">
        <v>386</v>
      </c>
      <c r="F11614" s="346" t="s">
        <v>831</v>
      </c>
      <c r="G11614" s="342">
        <f t="shared" si="367"/>
        <v>3.3371730056926561</v>
      </c>
      <c r="H11614" s="342">
        <f t="shared" si="366"/>
        <v>63.337173005692655</v>
      </c>
      <c r="I11614" s="190"/>
      <c r="J11614" s="347">
        <v>6</v>
      </c>
    </row>
    <row r="11615" spans="1:10" ht="13.5" hidden="1" customHeight="1" thickBot="1">
      <c r="A11615" s="410"/>
      <c r="B11615" s="183">
        <v>0</v>
      </c>
      <c r="C11615" s="184">
        <v>60</v>
      </c>
      <c r="D11615" s="346" t="s">
        <v>441</v>
      </c>
      <c r="E11615" s="346" t="s">
        <v>386</v>
      </c>
      <c r="F11615" s="346" t="s">
        <v>821</v>
      </c>
      <c r="G11615" s="342">
        <f t="shared" si="367"/>
        <v>3.3371730056926561</v>
      </c>
      <c r="H11615" s="342">
        <f t="shared" si="366"/>
        <v>63.337173005692655</v>
      </c>
      <c r="I11615" s="190"/>
      <c r="J11615" s="347">
        <v>6</v>
      </c>
    </row>
    <row r="11616" spans="1:10" ht="13.5" hidden="1" customHeight="1" thickBot="1">
      <c r="A11616" s="410"/>
      <c r="B11616" s="183">
        <v>0</v>
      </c>
      <c r="C11616" s="184">
        <v>60</v>
      </c>
      <c r="D11616" s="346" t="s">
        <v>441</v>
      </c>
      <c r="E11616" s="346" t="s">
        <v>386</v>
      </c>
      <c r="F11616" s="346" t="s">
        <v>916</v>
      </c>
      <c r="G11616" s="342">
        <f t="shared" si="367"/>
        <v>3.3371730056926561</v>
      </c>
      <c r="H11616" s="342">
        <f t="shared" si="366"/>
        <v>63.337173005692655</v>
      </c>
      <c r="I11616" s="190"/>
      <c r="J11616" s="347">
        <v>6</v>
      </c>
    </row>
    <row r="11617" spans="1:10" ht="13.5" hidden="1" customHeight="1" thickBot="1">
      <c r="A11617" s="410"/>
      <c r="B11617" s="183">
        <v>0</v>
      </c>
      <c r="C11617" s="184">
        <v>60</v>
      </c>
      <c r="D11617" s="346" t="s">
        <v>441</v>
      </c>
      <c r="E11617" s="346" t="s">
        <v>386</v>
      </c>
      <c r="F11617" s="346" t="s">
        <v>918</v>
      </c>
      <c r="G11617" s="342">
        <f t="shared" si="367"/>
        <v>3.3371730056926561</v>
      </c>
      <c r="H11617" s="342">
        <f t="shared" si="366"/>
        <v>63.337173005692655</v>
      </c>
      <c r="I11617" s="190"/>
      <c r="J11617" s="347">
        <v>6</v>
      </c>
    </row>
    <row r="11618" spans="1:10" ht="13.5" hidden="1" customHeight="1" thickBot="1">
      <c r="A11618" s="411"/>
      <c r="B11618" s="183">
        <v>0</v>
      </c>
      <c r="C11618" s="184">
        <v>60</v>
      </c>
      <c r="D11618" s="346" t="s">
        <v>441</v>
      </c>
      <c r="E11618" s="346" t="s">
        <v>386</v>
      </c>
      <c r="F11618" s="346" t="s">
        <v>920</v>
      </c>
      <c r="G11618" s="342">
        <f t="shared" si="367"/>
        <v>3.3371730056926561</v>
      </c>
      <c r="H11618" s="342">
        <f t="shared" si="366"/>
        <v>63.337173005692655</v>
      </c>
      <c r="I11618" s="190"/>
      <c r="J11618" s="347">
        <v>6</v>
      </c>
    </row>
    <row r="11619" spans="1:10" ht="13.5" thickBot="1">
      <c r="A11619" s="185" t="s">
        <v>633</v>
      </c>
      <c r="B11619" s="186">
        <v>0</v>
      </c>
      <c r="C11619" s="187">
        <v>720</v>
      </c>
      <c r="D11619" s="412"/>
      <c r="E11619" s="413"/>
      <c r="F11619" s="414"/>
      <c r="G11619" s="342">
        <f t="shared" si="367"/>
        <v>40.046076068311869</v>
      </c>
      <c r="H11619" s="342">
        <f t="shared" si="366"/>
        <v>760.04607606831189</v>
      </c>
      <c r="I11619" s="190">
        <f>+H11619</f>
        <v>760.04607606831189</v>
      </c>
      <c r="J11619" s="347">
        <v>6</v>
      </c>
    </row>
    <row r="11620" spans="1:10" ht="13.5" hidden="1" customHeight="1" thickBot="1">
      <c r="A11620" s="409" t="s">
        <v>634</v>
      </c>
      <c r="B11620" s="183">
        <v>0</v>
      </c>
      <c r="C11620" s="184">
        <v>60</v>
      </c>
      <c r="D11620" s="346" t="s">
        <v>441</v>
      </c>
      <c r="E11620" s="346" t="s">
        <v>386</v>
      </c>
      <c r="F11620" s="346" t="s">
        <v>817</v>
      </c>
      <c r="G11620" s="342">
        <f t="shared" si="367"/>
        <v>3.3371730056926561</v>
      </c>
      <c r="H11620" s="342">
        <f t="shared" si="366"/>
        <v>63.337173005692655</v>
      </c>
      <c r="I11620" s="190"/>
      <c r="J11620" s="347">
        <v>6</v>
      </c>
    </row>
    <row r="11621" spans="1:10" ht="13.5" hidden="1" customHeight="1" thickBot="1">
      <c r="A11621" s="410"/>
      <c r="B11621" s="183">
        <v>0</v>
      </c>
      <c r="C11621" s="184">
        <v>60</v>
      </c>
      <c r="D11621" s="346" t="s">
        <v>441</v>
      </c>
      <c r="E11621" s="346" t="s">
        <v>386</v>
      </c>
      <c r="F11621" s="346" t="s">
        <v>823</v>
      </c>
      <c r="G11621" s="342">
        <f t="shared" si="367"/>
        <v>3.3371730056926561</v>
      </c>
      <c r="H11621" s="342">
        <f t="shared" si="366"/>
        <v>63.337173005692655</v>
      </c>
      <c r="I11621" s="190"/>
      <c r="J11621" s="347">
        <v>6</v>
      </c>
    </row>
    <row r="11622" spans="1:10" ht="13.5" hidden="1" customHeight="1" thickBot="1">
      <c r="A11622" s="410"/>
      <c r="B11622" s="183">
        <v>0</v>
      </c>
      <c r="C11622" s="184">
        <v>60</v>
      </c>
      <c r="D11622" s="346" t="s">
        <v>441</v>
      </c>
      <c r="E11622" s="346" t="s">
        <v>386</v>
      </c>
      <c r="F11622" s="346" t="s">
        <v>825</v>
      </c>
      <c r="G11622" s="342">
        <f t="shared" si="367"/>
        <v>3.3371730056926561</v>
      </c>
      <c r="H11622" s="342">
        <f t="shared" si="366"/>
        <v>63.337173005692655</v>
      </c>
      <c r="I11622" s="190"/>
      <c r="J11622" s="347">
        <v>6</v>
      </c>
    </row>
    <row r="11623" spans="1:10" ht="13.5" hidden="1" customHeight="1" thickBot="1">
      <c r="A11623" s="410"/>
      <c r="B11623" s="183">
        <v>0</v>
      </c>
      <c r="C11623" s="184">
        <v>60</v>
      </c>
      <c r="D11623" s="346" t="s">
        <v>441</v>
      </c>
      <c r="E11623" s="346" t="s">
        <v>386</v>
      </c>
      <c r="F11623" s="346" t="s">
        <v>826</v>
      </c>
      <c r="G11623" s="342">
        <f t="shared" si="367"/>
        <v>3.3371730056926561</v>
      </c>
      <c r="H11623" s="342">
        <f t="shared" si="366"/>
        <v>63.337173005692655</v>
      </c>
      <c r="I11623" s="190"/>
      <c r="J11623" s="347">
        <v>6</v>
      </c>
    </row>
    <row r="11624" spans="1:10" ht="13.5" hidden="1" customHeight="1" thickBot="1">
      <c r="A11624" s="410"/>
      <c r="B11624" s="183">
        <v>0</v>
      </c>
      <c r="C11624" s="184">
        <v>60</v>
      </c>
      <c r="D11624" s="346" t="s">
        <v>441</v>
      </c>
      <c r="E11624" s="346" t="s">
        <v>386</v>
      </c>
      <c r="F11624" s="346" t="s">
        <v>828</v>
      </c>
      <c r="G11624" s="342">
        <f t="shared" si="367"/>
        <v>3.3371730056926561</v>
      </c>
      <c r="H11624" s="342">
        <f t="shared" si="366"/>
        <v>63.337173005692655</v>
      </c>
      <c r="I11624" s="190"/>
      <c r="J11624" s="347">
        <v>6</v>
      </c>
    </row>
    <row r="11625" spans="1:10" ht="13.5" hidden="1" customHeight="1" thickBot="1">
      <c r="A11625" s="410"/>
      <c r="B11625" s="183">
        <v>0</v>
      </c>
      <c r="C11625" s="184">
        <v>60</v>
      </c>
      <c r="D11625" s="346" t="s">
        <v>441</v>
      </c>
      <c r="E11625" s="346" t="s">
        <v>386</v>
      </c>
      <c r="F11625" s="346" t="s">
        <v>829</v>
      </c>
      <c r="G11625" s="342">
        <f t="shared" si="367"/>
        <v>3.3371730056926561</v>
      </c>
      <c r="H11625" s="342">
        <f t="shared" si="366"/>
        <v>63.337173005692655</v>
      </c>
      <c r="I11625" s="190"/>
      <c r="J11625" s="347">
        <v>6</v>
      </c>
    </row>
    <row r="11626" spans="1:10" ht="13.5" hidden="1" customHeight="1" thickBot="1">
      <c r="A11626" s="410"/>
      <c r="B11626" s="183">
        <v>0</v>
      </c>
      <c r="C11626" s="184">
        <v>60</v>
      </c>
      <c r="D11626" s="346" t="s">
        <v>441</v>
      </c>
      <c r="E11626" s="346" t="s">
        <v>386</v>
      </c>
      <c r="F11626" s="346" t="s">
        <v>820</v>
      </c>
      <c r="G11626" s="342">
        <f t="shared" si="367"/>
        <v>3.3371730056926561</v>
      </c>
      <c r="H11626" s="342">
        <f t="shared" si="366"/>
        <v>63.337173005692655</v>
      </c>
      <c r="I11626" s="190"/>
      <c r="J11626" s="347">
        <v>6</v>
      </c>
    </row>
    <row r="11627" spans="1:10" ht="13.5" hidden="1" customHeight="1" thickBot="1">
      <c r="A11627" s="410"/>
      <c r="B11627" s="183">
        <v>0</v>
      </c>
      <c r="C11627" s="184">
        <v>60</v>
      </c>
      <c r="D11627" s="346" t="s">
        <v>441</v>
      </c>
      <c r="E11627" s="346" t="s">
        <v>386</v>
      </c>
      <c r="F11627" s="346" t="s">
        <v>831</v>
      </c>
      <c r="G11627" s="342">
        <f t="shared" si="367"/>
        <v>3.3371730056926561</v>
      </c>
      <c r="H11627" s="342">
        <f t="shared" si="366"/>
        <v>63.337173005692655</v>
      </c>
      <c r="I11627" s="190"/>
      <c r="J11627" s="347">
        <v>6</v>
      </c>
    </row>
    <row r="11628" spans="1:10" ht="13.5" hidden="1" customHeight="1" thickBot="1">
      <c r="A11628" s="410"/>
      <c r="B11628" s="183">
        <v>0</v>
      </c>
      <c r="C11628" s="184">
        <v>60</v>
      </c>
      <c r="D11628" s="346" t="s">
        <v>441</v>
      </c>
      <c r="E11628" s="346" t="s">
        <v>386</v>
      </c>
      <c r="F11628" s="346" t="s">
        <v>821</v>
      </c>
      <c r="G11628" s="342">
        <f t="shared" si="367"/>
        <v>3.3371730056926561</v>
      </c>
      <c r="H11628" s="342">
        <f t="shared" si="366"/>
        <v>63.337173005692655</v>
      </c>
      <c r="I11628" s="190"/>
      <c r="J11628" s="347">
        <v>6</v>
      </c>
    </row>
    <row r="11629" spans="1:10" ht="13.5" hidden="1" customHeight="1" thickBot="1">
      <c r="A11629" s="410"/>
      <c r="B11629" s="183">
        <v>0</v>
      </c>
      <c r="C11629" s="184">
        <v>60</v>
      </c>
      <c r="D11629" s="346" t="s">
        <v>441</v>
      </c>
      <c r="E11629" s="346" t="s">
        <v>386</v>
      </c>
      <c r="F11629" s="346" t="s">
        <v>916</v>
      </c>
      <c r="G11629" s="342">
        <f t="shared" si="367"/>
        <v>3.3371730056926561</v>
      </c>
      <c r="H11629" s="342">
        <f t="shared" si="366"/>
        <v>63.337173005692655</v>
      </c>
      <c r="I11629" s="190"/>
      <c r="J11629" s="347">
        <v>6</v>
      </c>
    </row>
    <row r="11630" spans="1:10" ht="13.5" hidden="1" customHeight="1" thickBot="1">
      <c r="A11630" s="410"/>
      <c r="B11630" s="183">
        <v>0</v>
      </c>
      <c r="C11630" s="184">
        <v>60</v>
      </c>
      <c r="D11630" s="346" t="s">
        <v>441</v>
      </c>
      <c r="E11630" s="346" t="s">
        <v>386</v>
      </c>
      <c r="F11630" s="346" t="s">
        <v>918</v>
      </c>
      <c r="G11630" s="342">
        <f t="shared" si="367"/>
        <v>3.3371730056926561</v>
      </c>
      <c r="H11630" s="342">
        <f t="shared" si="366"/>
        <v>63.337173005692655</v>
      </c>
      <c r="I11630" s="190"/>
      <c r="J11630" s="347">
        <v>6</v>
      </c>
    </row>
    <row r="11631" spans="1:10" ht="13.5" hidden="1" customHeight="1" thickBot="1">
      <c r="A11631" s="411"/>
      <c r="B11631" s="183">
        <v>0</v>
      </c>
      <c r="C11631" s="184">
        <v>60</v>
      </c>
      <c r="D11631" s="346" t="s">
        <v>441</v>
      </c>
      <c r="E11631" s="346" t="s">
        <v>386</v>
      </c>
      <c r="F11631" s="346" t="s">
        <v>920</v>
      </c>
      <c r="G11631" s="342">
        <f t="shared" si="367"/>
        <v>3.3371730056926561</v>
      </c>
      <c r="H11631" s="342">
        <f t="shared" si="366"/>
        <v>63.337173005692655</v>
      </c>
      <c r="I11631" s="190"/>
      <c r="J11631" s="347">
        <v>6</v>
      </c>
    </row>
    <row r="11632" spans="1:10" ht="13.5" thickBot="1">
      <c r="A11632" s="185" t="s">
        <v>634</v>
      </c>
      <c r="B11632" s="186">
        <v>0</v>
      </c>
      <c r="C11632" s="187">
        <v>720</v>
      </c>
      <c r="D11632" s="412"/>
      <c r="E11632" s="413"/>
      <c r="F11632" s="414"/>
      <c r="G11632" s="342">
        <f t="shared" si="367"/>
        <v>40.046076068311869</v>
      </c>
      <c r="H11632" s="342">
        <f t="shared" si="366"/>
        <v>760.04607606831189</v>
      </c>
      <c r="I11632" s="190">
        <f>+H11632</f>
        <v>760.04607606831189</v>
      </c>
      <c r="J11632" s="347">
        <v>6</v>
      </c>
    </row>
    <row r="11633" spans="1:10" ht="13.5" hidden="1" customHeight="1" thickBot="1">
      <c r="A11633" s="409" t="s">
        <v>635</v>
      </c>
      <c r="B11633" s="183">
        <v>0</v>
      </c>
      <c r="C11633" s="184">
        <v>60</v>
      </c>
      <c r="D11633" s="346" t="s">
        <v>441</v>
      </c>
      <c r="E11633" s="346" t="s">
        <v>386</v>
      </c>
      <c r="F11633" s="346" t="s">
        <v>817</v>
      </c>
      <c r="G11633" s="342">
        <f t="shared" si="367"/>
        <v>3.3371730056926561</v>
      </c>
      <c r="H11633" s="342">
        <f t="shared" si="366"/>
        <v>63.337173005692655</v>
      </c>
      <c r="I11633" s="190"/>
      <c r="J11633" s="347">
        <v>6</v>
      </c>
    </row>
    <row r="11634" spans="1:10" ht="13.5" hidden="1" customHeight="1" thickBot="1">
      <c r="A11634" s="410"/>
      <c r="B11634" s="183">
        <v>0</v>
      </c>
      <c r="C11634" s="184">
        <v>60</v>
      </c>
      <c r="D11634" s="346" t="s">
        <v>441</v>
      </c>
      <c r="E11634" s="346" t="s">
        <v>386</v>
      </c>
      <c r="F11634" s="346" t="s">
        <v>823</v>
      </c>
      <c r="G11634" s="342">
        <f t="shared" si="367"/>
        <v>3.3371730056926561</v>
      </c>
      <c r="H11634" s="342">
        <f t="shared" si="366"/>
        <v>63.337173005692655</v>
      </c>
      <c r="I11634" s="190"/>
      <c r="J11634" s="347">
        <v>6</v>
      </c>
    </row>
    <row r="11635" spans="1:10" ht="13.5" hidden="1" customHeight="1" thickBot="1">
      <c r="A11635" s="410"/>
      <c r="B11635" s="183">
        <v>0</v>
      </c>
      <c r="C11635" s="184">
        <v>60</v>
      </c>
      <c r="D11635" s="346" t="s">
        <v>441</v>
      </c>
      <c r="E11635" s="346" t="s">
        <v>386</v>
      </c>
      <c r="F11635" s="346" t="s">
        <v>825</v>
      </c>
      <c r="G11635" s="342">
        <f t="shared" si="367"/>
        <v>3.3371730056926561</v>
      </c>
      <c r="H11635" s="342">
        <f t="shared" si="366"/>
        <v>63.337173005692655</v>
      </c>
      <c r="I11635" s="190"/>
      <c r="J11635" s="347">
        <v>6</v>
      </c>
    </row>
    <row r="11636" spans="1:10" ht="13.5" hidden="1" customHeight="1" thickBot="1">
      <c r="A11636" s="410"/>
      <c r="B11636" s="183">
        <v>0</v>
      </c>
      <c r="C11636" s="184">
        <v>60</v>
      </c>
      <c r="D11636" s="346" t="s">
        <v>441</v>
      </c>
      <c r="E11636" s="346" t="s">
        <v>386</v>
      </c>
      <c r="F11636" s="346" t="s">
        <v>826</v>
      </c>
      <c r="G11636" s="342">
        <f t="shared" si="367"/>
        <v>3.3371730056926561</v>
      </c>
      <c r="H11636" s="342">
        <f t="shared" si="366"/>
        <v>63.337173005692655</v>
      </c>
      <c r="I11636" s="190"/>
      <c r="J11636" s="347">
        <v>6</v>
      </c>
    </row>
    <row r="11637" spans="1:10" ht="13.5" hidden="1" customHeight="1" thickBot="1">
      <c r="A11637" s="410"/>
      <c r="B11637" s="183">
        <v>0</v>
      </c>
      <c r="C11637" s="184">
        <v>60</v>
      </c>
      <c r="D11637" s="346" t="s">
        <v>441</v>
      </c>
      <c r="E11637" s="346" t="s">
        <v>386</v>
      </c>
      <c r="F11637" s="346" t="s">
        <v>828</v>
      </c>
      <c r="G11637" s="342">
        <f t="shared" si="367"/>
        <v>3.3371730056926561</v>
      </c>
      <c r="H11637" s="342">
        <f t="shared" si="366"/>
        <v>63.337173005692655</v>
      </c>
      <c r="I11637" s="190"/>
      <c r="J11637" s="347">
        <v>6</v>
      </c>
    </row>
    <row r="11638" spans="1:10" ht="13.5" hidden="1" customHeight="1" thickBot="1">
      <c r="A11638" s="410"/>
      <c r="B11638" s="183">
        <v>0</v>
      </c>
      <c r="C11638" s="184">
        <v>60</v>
      </c>
      <c r="D11638" s="346" t="s">
        <v>441</v>
      </c>
      <c r="E11638" s="346" t="s">
        <v>386</v>
      </c>
      <c r="F11638" s="346" t="s">
        <v>829</v>
      </c>
      <c r="G11638" s="342">
        <f t="shared" si="367"/>
        <v>3.3371730056926561</v>
      </c>
      <c r="H11638" s="342">
        <f t="shared" si="366"/>
        <v>63.337173005692655</v>
      </c>
      <c r="I11638" s="190"/>
      <c r="J11638" s="347">
        <v>6</v>
      </c>
    </row>
    <row r="11639" spans="1:10" ht="13.5" hidden="1" customHeight="1" thickBot="1">
      <c r="A11639" s="410"/>
      <c r="B11639" s="183">
        <v>0</v>
      </c>
      <c r="C11639" s="184">
        <v>60</v>
      </c>
      <c r="D11639" s="346" t="s">
        <v>441</v>
      </c>
      <c r="E11639" s="346" t="s">
        <v>386</v>
      </c>
      <c r="F11639" s="346" t="s">
        <v>820</v>
      </c>
      <c r="G11639" s="342">
        <f t="shared" si="367"/>
        <v>3.3371730056926561</v>
      </c>
      <c r="H11639" s="342">
        <f t="shared" si="366"/>
        <v>63.337173005692655</v>
      </c>
      <c r="I11639" s="190"/>
      <c r="J11639" s="347">
        <v>6</v>
      </c>
    </row>
    <row r="11640" spans="1:10" ht="13.5" hidden="1" customHeight="1" thickBot="1">
      <c r="A11640" s="410"/>
      <c r="B11640" s="183">
        <v>0</v>
      </c>
      <c r="C11640" s="184">
        <v>60</v>
      </c>
      <c r="D11640" s="346" t="s">
        <v>441</v>
      </c>
      <c r="E11640" s="346" t="s">
        <v>386</v>
      </c>
      <c r="F11640" s="346" t="s">
        <v>831</v>
      </c>
      <c r="G11640" s="342">
        <f t="shared" si="367"/>
        <v>3.3371730056926561</v>
      </c>
      <c r="H11640" s="342">
        <f t="shared" si="366"/>
        <v>63.337173005692655</v>
      </c>
      <c r="I11640" s="190"/>
      <c r="J11640" s="347">
        <v>6</v>
      </c>
    </row>
    <row r="11641" spans="1:10" ht="13.5" hidden="1" customHeight="1" thickBot="1">
      <c r="A11641" s="410"/>
      <c r="B11641" s="183">
        <v>0</v>
      </c>
      <c r="C11641" s="184">
        <v>60</v>
      </c>
      <c r="D11641" s="346" t="s">
        <v>441</v>
      </c>
      <c r="E11641" s="346" t="s">
        <v>386</v>
      </c>
      <c r="F11641" s="346" t="s">
        <v>821</v>
      </c>
      <c r="G11641" s="342">
        <f t="shared" si="367"/>
        <v>3.3371730056926561</v>
      </c>
      <c r="H11641" s="342">
        <f t="shared" si="366"/>
        <v>63.337173005692655</v>
      </c>
      <c r="I11641" s="190"/>
      <c r="J11641" s="347">
        <v>6</v>
      </c>
    </row>
    <row r="11642" spans="1:10" ht="13.5" hidden="1" customHeight="1" thickBot="1">
      <c r="A11642" s="410"/>
      <c r="B11642" s="183">
        <v>0</v>
      </c>
      <c r="C11642" s="184">
        <v>60</v>
      </c>
      <c r="D11642" s="346" t="s">
        <v>441</v>
      </c>
      <c r="E11642" s="346" t="s">
        <v>386</v>
      </c>
      <c r="F11642" s="346" t="s">
        <v>916</v>
      </c>
      <c r="G11642" s="342">
        <f t="shared" si="367"/>
        <v>3.3371730056926561</v>
      </c>
      <c r="H11642" s="342">
        <f t="shared" si="366"/>
        <v>63.337173005692655</v>
      </c>
      <c r="I11642" s="190"/>
      <c r="J11642" s="347">
        <v>6</v>
      </c>
    </row>
    <row r="11643" spans="1:10" ht="13.5" hidden="1" customHeight="1" thickBot="1">
      <c r="A11643" s="410"/>
      <c r="B11643" s="183">
        <v>0</v>
      </c>
      <c r="C11643" s="184">
        <v>60</v>
      </c>
      <c r="D11643" s="346" t="s">
        <v>441</v>
      </c>
      <c r="E11643" s="346" t="s">
        <v>386</v>
      </c>
      <c r="F11643" s="346" t="s">
        <v>918</v>
      </c>
      <c r="G11643" s="342">
        <f t="shared" si="367"/>
        <v>3.3371730056926561</v>
      </c>
      <c r="H11643" s="342">
        <f t="shared" si="366"/>
        <v>63.337173005692655</v>
      </c>
      <c r="I11643" s="190"/>
      <c r="J11643" s="347">
        <v>6</v>
      </c>
    </row>
    <row r="11644" spans="1:10" ht="13.5" hidden="1" customHeight="1" thickBot="1">
      <c r="A11644" s="411"/>
      <c r="B11644" s="183">
        <v>0</v>
      </c>
      <c r="C11644" s="184">
        <v>60</v>
      </c>
      <c r="D11644" s="346" t="s">
        <v>441</v>
      </c>
      <c r="E11644" s="346" t="s">
        <v>386</v>
      </c>
      <c r="F11644" s="346" t="s">
        <v>920</v>
      </c>
      <c r="G11644" s="342">
        <f t="shared" si="367"/>
        <v>3.3371730056926561</v>
      </c>
      <c r="H11644" s="342">
        <f t="shared" si="366"/>
        <v>63.337173005692655</v>
      </c>
      <c r="I11644" s="190"/>
      <c r="J11644" s="347">
        <v>6</v>
      </c>
    </row>
    <row r="11645" spans="1:10" ht="13.5" thickBot="1">
      <c r="A11645" s="185" t="s">
        <v>635</v>
      </c>
      <c r="B11645" s="186">
        <v>0</v>
      </c>
      <c r="C11645" s="187">
        <v>720</v>
      </c>
      <c r="D11645" s="412"/>
      <c r="E11645" s="413"/>
      <c r="F11645" s="414"/>
      <c r="G11645" s="342">
        <f t="shared" si="367"/>
        <v>40.046076068311869</v>
      </c>
      <c r="H11645" s="342">
        <f t="shared" si="366"/>
        <v>760.04607606831189</v>
      </c>
      <c r="I11645" s="190">
        <f>+H11645</f>
        <v>760.04607606831189</v>
      </c>
      <c r="J11645" s="347">
        <v>6</v>
      </c>
    </row>
    <row r="11646" spans="1:10" ht="13.5" hidden="1" customHeight="1" thickBot="1">
      <c r="A11646" s="409" t="s">
        <v>636</v>
      </c>
      <c r="B11646" s="183">
        <v>0</v>
      </c>
      <c r="C11646" s="184">
        <v>60</v>
      </c>
      <c r="D11646" s="346" t="s">
        <v>441</v>
      </c>
      <c r="E11646" s="346" t="s">
        <v>386</v>
      </c>
      <c r="F11646" s="346" t="s">
        <v>817</v>
      </c>
      <c r="G11646" s="342">
        <f t="shared" si="367"/>
        <v>3.3371730056926561</v>
      </c>
      <c r="H11646" s="342">
        <f t="shared" si="366"/>
        <v>63.337173005692655</v>
      </c>
      <c r="I11646" s="190"/>
      <c r="J11646" s="347">
        <v>6</v>
      </c>
    </row>
    <row r="11647" spans="1:10" ht="13.5" hidden="1" customHeight="1" thickBot="1">
      <c r="A11647" s="410"/>
      <c r="B11647" s="183">
        <v>0</v>
      </c>
      <c r="C11647" s="184">
        <v>60</v>
      </c>
      <c r="D11647" s="346" t="s">
        <v>441</v>
      </c>
      <c r="E11647" s="346" t="s">
        <v>386</v>
      </c>
      <c r="F11647" s="346" t="s">
        <v>823</v>
      </c>
      <c r="G11647" s="342">
        <f t="shared" si="367"/>
        <v>3.3371730056926561</v>
      </c>
      <c r="H11647" s="342">
        <f t="shared" si="366"/>
        <v>63.337173005692655</v>
      </c>
      <c r="I11647" s="190"/>
      <c r="J11647" s="347">
        <v>6</v>
      </c>
    </row>
    <row r="11648" spans="1:10" ht="13.5" hidden="1" customHeight="1" thickBot="1">
      <c r="A11648" s="410"/>
      <c r="B11648" s="183">
        <v>0</v>
      </c>
      <c r="C11648" s="184">
        <v>60</v>
      </c>
      <c r="D11648" s="346" t="s">
        <v>441</v>
      </c>
      <c r="E11648" s="346" t="s">
        <v>386</v>
      </c>
      <c r="F11648" s="346" t="s">
        <v>825</v>
      </c>
      <c r="G11648" s="342">
        <f t="shared" si="367"/>
        <v>3.3371730056926561</v>
      </c>
      <c r="H11648" s="342">
        <f t="shared" si="366"/>
        <v>63.337173005692655</v>
      </c>
      <c r="I11648" s="190"/>
      <c r="J11648" s="347">
        <v>6</v>
      </c>
    </row>
    <row r="11649" spans="1:10" ht="13.5" hidden="1" customHeight="1" thickBot="1">
      <c r="A11649" s="410"/>
      <c r="B11649" s="183">
        <v>0</v>
      </c>
      <c r="C11649" s="184">
        <v>60</v>
      </c>
      <c r="D11649" s="346" t="s">
        <v>441</v>
      </c>
      <c r="E11649" s="346" t="s">
        <v>386</v>
      </c>
      <c r="F11649" s="346" t="s">
        <v>826</v>
      </c>
      <c r="G11649" s="342">
        <f t="shared" si="367"/>
        <v>3.3371730056926561</v>
      </c>
      <c r="H11649" s="342">
        <f t="shared" si="366"/>
        <v>63.337173005692655</v>
      </c>
      <c r="I11649" s="190"/>
      <c r="J11649" s="347">
        <v>6</v>
      </c>
    </row>
    <row r="11650" spans="1:10" ht="13.5" hidden="1" customHeight="1" thickBot="1">
      <c r="A11650" s="410"/>
      <c r="B11650" s="183">
        <v>0</v>
      </c>
      <c r="C11650" s="184">
        <v>60</v>
      </c>
      <c r="D11650" s="346" t="s">
        <v>441</v>
      </c>
      <c r="E11650" s="346" t="s">
        <v>386</v>
      </c>
      <c r="F11650" s="346" t="s">
        <v>828</v>
      </c>
      <c r="G11650" s="342">
        <f t="shared" si="367"/>
        <v>3.3371730056926561</v>
      </c>
      <c r="H11650" s="342">
        <f t="shared" si="366"/>
        <v>63.337173005692655</v>
      </c>
      <c r="I11650" s="190"/>
      <c r="J11650" s="347">
        <v>6</v>
      </c>
    </row>
    <row r="11651" spans="1:10" ht="13.5" hidden="1" customHeight="1" thickBot="1">
      <c r="A11651" s="410"/>
      <c r="B11651" s="183">
        <v>0</v>
      </c>
      <c r="C11651" s="184">
        <v>60</v>
      </c>
      <c r="D11651" s="346" t="s">
        <v>441</v>
      </c>
      <c r="E11651" s="346" t="s">
        <v>386</v>
      </c>
      <c r="F11651" s="346" t="s">
        <v>829</v>
      </c>
      <c r="G11651" s="342">
        <f t="shared" si="367"/>
        <v>3.3371730056926561</v>
      </c>
      <c r="H11651" s="342">
        <f t="shared" si="366"/>
        <v>63.337173005692655</v>
      </c>
      <c r="I11651" s="190"/>
      <c r="J11651" s="347">
        <v>6</v>
      </c>
    </row>
    <row r="11652" spans="1:10" ht="13.5" hidden="1" customHeight="1" thickBot="1">
      <c r="A11652" s="410"/>
      <c r="B11652" s="183">
        <v>0</v>
      </c>
      <c r="C11652" s="184">
        <v>60</v>
      </c>
      <c r="D11652" s="346" t="s">
        <v>441</v>
      </c>
      <c r="E11652" s="346" t="s">
        <v>386</v>
      </c>
      <c r="F11652" s="346" t="s">
        <v>820</v>
      </c>
      <c r="G11652" s="342">
        <f t="shared" si="367"/>
        <v>3.3371730056926561</v>
      </c>
      <c r="H11652" s="342">
        <f t="shared" si="366"/>
        <v>63.337173005692655</v>
      </c>
      <c r="I11652" s="190"/>
      <c r="J11652" s="347">
        <v>6</v>
      </c>
    </row>
    <row r="11653" spans="1:10" ht="13.5" hidden="1" customHeight="1" thickBot="1">
      <c r="A11653" s="410"/>
      <c r="B11653" s="183">
        <v>0</v>
      </c>
      <c r="C11653" s="184">
        <v>60</v>
      </c>
      <c r="D11653" s="346" t="s">
        <v>441</v>
      </c>
      <c r="E11653" s="346" t="s">
        <v>386</v>
      </c>
      <c r="F11653" s="346" t="s">
        <v>831</v>
      </c>
      <c r="G11653" s="342">
        <f t="shared" si="367"/>
        <v>3.3371730056926561</v>
      </c>
      <c r="H11653" s="342">
        <f t="shared" si="366"/>
        <v>63.337173005692655</v>
      </c>
      <c r="I11653" s="190"/>
      <c r="J11653" s="347">
        <v>6</v>
      </c>
    </row>
    <row r="11654" spans="1:10" ht="13.5" hidden="1" customHeight="1" thickBot="1">
      <c r="A11654" s="410"/>
      <c r="B11654" s="183">
        <v>0</v>
      </c>
      <c r="C11654" s="184">
        <v>60</v>
      </c>
      <c r="D11654" s="346" t="s">
        <v>441</v>
      </c>
      <c r="E11654" s="346" t="s">
        <v>386</v>
      </c>
      <c r="F11654" s="346" t="s">
        <v>821</v>
      </c>
      <c r="G11654" s="342">
        <f t="shared" si="367"/>
        <v>3.3371730056926561</v>
      </c>
      <c r="H11654" s="342">
        <f t="shared" si="366"/>
        <v>63.337173005692655</v>
      </c>
      <c r="I11654" s="190"/>
      <c r="J11654" s="347">
        <v>6</v>
      </c>
    </row>
    <row r="11655" spans="1:10" ht="13.5" hidden="1" customHeight="1" thickBot="1">
      <c r="A11655" s="410"/>
      <c r="B11655" s="183">
        <v>0</v>
      </c>
      <c r="C11655" s="184">
        <v>60</v>
      </c>
      <c r="D11655" s="346" t="s">
        <v>441</v>
      </c>
      <c r="E11655" s="346" t="s">
        <v>386</v>
      </c>
      <c r="F11655" s="346" t="s">
        <v>916</v>
      </c>
      <c r="G11655" s="342">
        <f t="shared" si="367"/>
        <v>3.3371730056926561</v>
      </c>
      <c r="H11655" s="342">
        <f t="shared" si="366"/>
        <v>63.337173005692655</v>
      </c>
      <c r="I11655" s="190"/>
      <c r="J11655" s="347">
        <v>6</v>
      </c>
    </row>
    <row r="11656" spans="1:10" ht="13.5" hidden="1" customHeight="1" thickBot="1">
      <c r="A11656" s="410"/>
      <c r="B11656" s="183">
        <v>0</v>
      </c>
      <c r="C11656" s="184">
        <v>60</v>
      </c>
      <c r="D11656" s="346" t="s">
        <v>441</v>
      </c>
      <c r="E11656" s="346" t="s">
        <v>386</v>
      </c>
      <c r="F11656" s="346" t="s">
        <v>918</v>
      </c>
      <c r="G11656" s="342">
        <f t="shared" si="367"/>
        <v>3.3371730056926561</v>
      </c>
      <c r="H11656" s="342">
        <f t="shared" si="366"/>
        <v>63.337173005692655</v>
      </c>
      <c r="I11656" s="190"/>
      <c r="J11656" s="347">
        <v>6</v>
      </c>
    </row>
    <row r="11657" spans="1:10" ht="13.5" hidden="1" customHeight="1" thickBot="1">
      <c r="A11657" s="411"/>
      <c r="B11657" s="183">
        <v>0</v>
      </c>
      <c r="C11657" s="184">
        <v>60</v>
      </c>
      <c r="D11657" s="346" t="s">
        <v>441</v>
      </c>
      <c r="E11657" s="346" t="s">
        <v>386</v>
      </c>
      <c r="F11657" s="346" t="s">
        <v>920</v>
      </c>
      <c r="G11657" s="342">
        <f t="shared" si="367"/>
        <v>3.3371730056926561</v>
      </c>
      <c r="H11657" s="342">
        <f t="shared" si="366"/>
        <v>63.337173005692655</v>
      </c>
      <c r="I11657" s="190"/>
      <c r="J11657" s="347">
        <v>6</v>
      </c>
    </row>
    <row r="11658" spans="1:10" ht="13.5" thickBot="1">
      <c r="A11658" s="185" t="s">
        <v>636</v>
      </c>
      <c r="B11658" s="186">
        <v>0</v>
      </c>
      <c r="C11658" s="187">
        <v>720</v>
      </c>
      <c r="D11658" s="412"/>
      <c r="E11658" s="413"/>
      <c r="F11658" s="414"/>
      <c r="G11658" s="342">
        <f t="shared" si="367"/>
        <v>40.046076068311869</v>
      </c>
      <c r="H11658" s="342">
        <f t="shared" si="366"/>
        <v>760.04607606831189</v>
      </c>
      <c r="I11658" s="190">
        <f>+H11658</f>
        <v>760.04607606831189</v>
      </c>
      <c r="J11658" s="347">
        <v>6</v>
      </c>
    </row>
    <row r="11659" spans="1:10" ht="13.5" hidden="1" customHeight="1" thickBot="1">
      <c r="A11659" s="409" t="s">
        <v>637</v>
      </c>
      <c r="B11659" s="183">
        <v>0</v>
      </c>
      <c r="C11659" s="184">
        <v>180</v>
      </c>
      <c r="D11659" s="346" t="s">
        <v>441</v>
      </c>
      <c r="E11659" s="346" t="s">
        <v>386</v>
      </c>
      <c r="F11659" s="346" t="s">
        <v>817</v>
      </c>
      <c r="G11659" s="342">
        <f t="shared" si="367"/>
        <v>10.011519017077967</v>
      </c>
      <c r="H11659" s="342">
        <f t="shared" ref="H11659:H11722" si="368">+G11659+C11659</f>
        <v>190.01151901707797</v>
      </c>
      <c r="I11659" s="190"/>
      <c r="J11659" s="347">
        <v>6</v>
      </c>
    </row>
    <row r="11660" spans="1:10" ht="13.5" hidden="1" customHeight="1" thickBot="1">
      <c r="A11660" s="410"/>
      <c r="B11660" s="183">
        <v>0</v>
      </c>
      <c r="C11660" s="184">
        <v>180</v>
      </c>
      <c r="D11660" s="346" t="s">
        <v>441</v>
      </c>
      <c r="E11660" s="346" t="s">
        <v>386</v>
      </c>
      <c r="F11660" s="346" t="s">
        <v>823</v>
      </c>
      <c r="G11660" s="342">
        <f t="shared" si="367"/>
        <v>10.011519017077967</v>
      </c>
      <c r="H11660" s="342">
        <f t="shared" si="368"/>
        <v>190.01151901707797</v>
      </c>
      <c r="I11660" s="190"/>
      <c r="J11660" s="347">
        <v>6</v>
      </c>
    </row>
    <row r="11661" spans="1:10" ht="13.5" hidden="1" customHeight="1" thickBot="1">
      <c r="A11661" s="410"/>
      <c r="B11661" s="183">
        <v>0</v>
      </c>
      <c r="C11661" s="184">
        <v>180</v>
      </c>
      <c r="D11661" s="346" t="s">
        <v>441</v>
      </c>
      <c r="E11661" s="346" t="s">
        <v>386</v>
      </c>
      <c r="F11661" s="346" t="s">
        <v>825</v>
      </c>
      <c r="G11661" s="342">
        <f t="shared" si="367"/>
        <v>10.011519017077967</v>
      </c>
      <c r="H11661" s="342">
        <f t="shared" si="368"/>
        <v>190.01151901707797</v>
      </c>
      <c r="I11661" s="190"/>
      <c r="J11661" s="347">
        <v>6</v>
      </c>
    </row>
    <row r="11662" spans="1:10" ht="13.5" hidden="1" customHeight="1" thickBot="1">
      <c r="A11662" s="410"/>
      <c r="B11662" s="183">
        <v>0</v>
      </c>
      <c r="C11662" s="184">
        <v>180</v>
      </c>
      <c r="D11662" s="346" t="s">
        <v>441</v>
      </c>
      <c r="E11662" s="346" t="s">
        <v>386</v>
      </c>
      <c r="F11662" s="346" t="s">
        <v>826</v>
      </c>
      <c r="G11662" s="342">
        <f t="shared" si="367"/>
        <v>10.011519017077967</v>
      </c>
      <c r="H11662" s="342">
        <f t="shared" si="368"/>
        <v>190.01151901707797</v>
      </c>
      <c r="I11662" s="190"/>
      <c r="J11662" s="347">
        <v>6</v>
      </c>
    </row>
    <row r="11663" spans="1:10" ht="13.5" hidden="1" customHeight="1" thickBot="1">
      <c r="A11663" s="410"/>
      <c r="B11663" s="183">
        <v>0</v>
      </c>
      <c r="C11663" s="184">
        <v>180</v>
      </c>
      <c r="D11663" s="346" t="s">
        <v>441</v>
      </c>
      <c r="E11663" s="346" t="s">
        <v>386</v>
      </c>
      <c r="F11663" s="346" t="s">
        <v>828</v>
      </c>
      <c r="G11663" s="342">
        <f t="shared" ref="G11663:G11726" si="369">+(C11663/$C$12584)*1312742.08</f>
        <v>10.011519017077967</v>
      </c>
      <c r="H11663" s="342">
        <f t="shared" si="368"/>
        <v>190.01151901707797</v>
      </c>
      <c r="I11663" s="190"/>
      <c r="J11663" s="347">
        <v>6</v>
      </c>
    </row>
    <row r="11664" spans="1:10" ht="13.5" hidden="1" customHeight="1" thickBot="1">
      <c r="A11664" s="410"/>
      <c r="B11664" s="183">
        <v>0</v>
      </c>
      <c r="C11664" s="184">
        <v>180</v>
      </c>
      <c r="D11664" s="346" t="s">
        <v>441</v>
      </c>
      <c r="E11664" s="346" t="s">
        <v>386</v>
      </c>
      <c r="F11664" s="346" t="s">
        <v>829</v>
      </c>
      <c r="G11664" s="342">
        <f t="shared" si="369"/>
        <v>10.011519017077967</v>
      </c>
      <c r="H11664" s="342">
        <f t="shared" si="368"/>
        <v>190.01151901707797</v>
      </c>
      <c r="I11664" s="190"/>
      <c r="J11664" s="347">
        <v>6</v>
      </c>
    </row>
    <row r="11665" spans="1:10" ht="13.5" hidden="1" customHeight="1" thickBot="1">
      <c r="A11665" s="410"/>
      <c r="B11665" s="183">
        <v>0</v>
      </c>
      <c r="C11665" s="184">
        <v>180</v>
      </c>
      <c r="D11665" s="346" t="s">
        <v>441</v>
      </c>
      <c r="E11665" s="346" t="s">
        <v>386</v>
      </c>
      <c r="F11665" s="346" t="s">
        <v>820</v>
      </c>
      <c r="G11665" s="342">
        <f t="shared" si="369"/>
        <v>10.011519017077967</v>
      </c>
      <c r="H11665" s="342">
        <f t="shared" si="368"/>
        <v>190.01151901707797</v>
      </c>
      <c r="I11665" s="190"/>
      <c r="J11665" s="347">
        <v>6</v>
      </c>
    </row>
    <row r="11666" spans="1:10" ht="13.5" hidden="1" customHeight="1" thickBot="1">
      <c r="A11666" s="410"/>
      <c r="B11666" s="183">
        <v>0</v>
      </c>
      <c r="C11666" s="184">
        <v>180</v>
      </c>
      <c r="D11666" s="346" t="s">
        <v>441</v>
      </c>
      <c r="E11666" s="346" t="s">
        <v>386</v>
      </c>
      <c r="F11666" s="346" t="s">
        <v>831</v>
      </c>
      <c r="G11666" s="342">
        <f t="shared" si="369"/>
        <v>10.011519017077967</v>
      </c>
      <c r="H11666" s="342">
        <f t="shared" si="368"/>
        <v>190.01151901707797</v>
      </c>
      <c r="I11666" s="190"/>
      <c r="J11666" s="347">
        <v>6</v>
      </c>
    </row>
    <row r="11667" spans="1:10" ht="13.5" hidden="1" customHeight="1" thickBot="1">
      <c r="A11667" s="410"/>
      <c r="B11667" s="183">
        <v>0</v>
      </c>
      <c r="C11667" s="184">
        <v>180</v>
      </c>
      <c r="D11667" s="346" t="s">
        <v>441</v>
      </c>
      <c r="E11667" s="346" t="s">
        <v>386</v>
      </c>
      <c r="F11667" s="346" t="s">
        <v>821</v>
      </c>
      <c r="G11667" s="342">
        <f t="shared" si="369"/>
        <v>10.011519017077967</v>
      </c>
      <c r="H11667" s="342">
        <f t="shared" si="368"/>
        <v>190.01151901707797</v>
      </c>
      <c r="I11667" s="190"/>
      <c r="J11667" s="347">
        <v>6</v>
      </c>
    </row>
    <row r="11668" spans="1:10" ht="13.5" hidden="1" customHeight="1" thickBot="1">
      <c r="A11668" s="410"/>
      <c r="B11668" s="183">
        <v>0</v>
      </c>
      <c r="C11668" s="184">
        <v>180</v>
      </c>
      <c r="D11668" s="346" t="s">
        <v>441</v>
      </c>
      <c r="E11668" s="346" t="s">
        <v>386</v>
      </c>
      <c r="F11668" s="346" t="s">
        <v>916</v>
      </c>
      <c r="G11668" s="342">
        <f t="shared" si="369"/>
        <v>10.011519017077967</v>
      </c>
      <c r="H11668" s="342">
        <f t="shared" si="368"/>
        <v>190.01151901707797</v>
      </c>
      <c r="I11668" s="190"/>
      <c r="J11668" s="347">
        <v>6</v>
      </c>
    </row>
    <row r="11669" spans="1:10" ht="13.5" hidden="1" customHeight="1" thickBot="1">
      <c r="A11669" s="410"/>
      <c r="B11669" s="183">
        <v>0</v>
      </c>
      <c r="C11669" s="184">
        <v>180</v>
      </c>
      <c r="D11669" s="346" t="s">
        <v>441</v>
      </c>
      <c r="E11669" s="346" t="s">
        <v>386</v>
      </c>
      <c r="F11669" s="346" t="s">
        <v>918</v>
      </c>
      <c r="G11669" s="342">
        <f t="shared" si="369"/>
        <v>10.011519017077967</v>
      </c>
      <c r="H11669" s="342">
        <f t="shared" si="368"/>
        <v>190.01151901707797</v>
      </c>
      <c r="I11669" s="190"/>
      <c r="J11669" s="347">
        <v>6</v>
      </c>
    </row>
    <row r="11670" spans="1:10" ht="13.5" hidden="1" customHeight="1" thickBot="1">
      <c r="A11670" s="411"/>
      <c r="B11670" s="183">
        <v>0</v>
      </c>
      <c r="C11670" s="184">
        <v>180</v>
      </c>
      <c r="D11670" s="346" t="s">
        <v>441</v>
      </c>
      <c r="E11670" s="346" t="s">
        <v>386</v>
      </c>
      <c r="F11670" s="346" t="s">
        <v>920</v>
      </c>
      <c r="G11670" s="342">
        <f t="shared" si="369"/>
        <v>10.011519017077967</v>
      </c>
      <c r="H11670" s="342">
        <f t="shared" si="368"/>
        <v>190.01151901707797</v>
      </c>
      <c r="I11670" s="190"/>
      <c r="J11670" s="347">
        <v>6</v>
      </c>
    </row>
    <row r="11671" spans="1:10" ht="13.5" thickBot="1">
      <c r="A11671" s="185" t="s">
        <v>637</v>
      </c>
      <c r="B11671" s="186">
        <v>0</v>
      </c>
      <c r="C11671" s="187">
        <v>2160</v>
      </c>
      <c r="D11671" s="412"/>
      <c r="E11671" s="413"/>
      <c r="F11671" s="414"/>
      <c r="G11671" s="342">
        <f t="shared" si="369"/>
        <v>120.1382282049356</v>
      </c>
      <c r="H11671" s="342">
        <f t="shared" si="368"/>
        <v>2280.1382282049358</v>
      </c>
      <c r="I11671" s="190">
        <f>+H11671</f>
        <v>2280.1382282049358</v>
      </c>
      <c r="J11671" s="347">
        <v>6</v>
      </c>
    </row>
    <row r="11672" spans="1:10" ht="13.5" hidden="1" customHeight="1" thickBot="1">
      <c r="A11672" s="409" t="s">
        <v>638</v>
      </c>
      <c r="B11672" s="183">
        <v>0</v>
      </c>
      <c r="C11672" s="184">
        <v>60</v>
      </c>
      <c r="D11672" s="346" t="s">
        <v>441</v>
      </c>
      <c r="E11672" s="346" t="s">
        <v>386</v>
      </c>
      <c r="F11672" s="346" t="s">
        <v>807</v>
      </c>
      <c r="G11672" s="342">
        <f t="shared" si="369"/>
        <v>3.3371730056926561</v>
      </c>
      <c r="H11672" s="342">
        <f t="shared" si="368"/>
        <v>63.337173005692655</v>
      </c>
      <c r="I11672" s="190"/>
      <c r="J11672" s="347">
        <v>6</v>
      </c>
    </row>
    <row r="11673" spans="1:10" ht="13.5" hidden="1" customHeight="1" thickBot="1">
      <c r="A11673" s="410"/>
      <c r="B11673" s="183">
        <v>0</v>
      </c>
      <c r="C11673" s="184">
        <v>60</v>
      </c>
      <c r="D11673" s="346" t="s">
        <v>441</v>
      </c>
      <c r="E11673" s="346" t="s">
        <v>386</v>
      </c>
      <c r="F11673" s="346" t="s">
        <v>813</v>
      </c>
      <c r="G11673" s="342">
        <f t="shared" si="369"/>
        <v>3.3371730056926561</v>
      </c>
      <c r="H11673" s="342">
        <f t="shared" si="368"/>
        <v>63.337173005692655</v>
      </c>
      <c r="I11673" s="190"/>
      <c r="J11673" s="347">
        <v>6</v>
      </c>
    </row>
    <row r="11674" spans="1:10" ht="13.5" hidden="1" customHeight="1" thickBot="1">
      <c r="A11674" s="410"/>
      <c r="B11674" s="183">
        <v>0</v>
      </c>
      <c r="C11674" s="184">
        <v>60</v>
      </c>
      <c r="D11674" s="346" t="s">
        <v>441</v>
      </c>
      <c r="E11674" s="346" t="s">
        <v>386</v>
      </c>
      <c r="F11674" s="346" t="s">
        <v>809</v>
      </c>
      <c r="G11674" s="342">
        <f t="shared" si="369"/>
        <v>3.3371730056926561</v>
      </c>
      <c r="H11674" s="342">
        <f t="shared" si="368"/>
        <v>63.337173005692655</v>
      </c>
      <c r="I11674" s="190"/>
      <c r="J11674" s="347">
        <v>6</v>
      </c>
    </row>
    <row r="11675" spans="1:10" ht="13.5" hidden="1" customHeight="1" thickBot="1">
      <c r="A11675" s="410"/>
      <c r="B11675" s="183">
        <v>0</v>
      </c>
      <c r="C11675" s="184">
        <v>60</v>
      </c>
      <c r="D11675" s="346" t="s">
        <v>441</v>
      </c>
      <c r="E11675" s="346" t="s">
        <v>386</v>
      </c>
      <c r="F11675" s="346" t="s">
        <v>835</v>
      </c>
      <c r="G11675" s="342">
        <f t="shared" si="369"/>
        <v>3.3371730056926561</v>
      </c>
      <c r="H11675" s="342">
        <f t="shared" si="368"/>
        <v>63.337173005692655</v>
      </c>
      <c r="I11675" s="190"/>
      <c r="J11675" s="347">
        <v>6</v>
      </c>
    </row>
    <row r="11676" spans="1:10" ht="13.5" hidden="1" customHeight="1" thickBot="1">
      <c r="A11676" s="410"/>
      <c r="B11676" s="183">
        <v>0</v>
      </c>
      <c r="C11676" s="184">
        <v>60</v>
      </c>
      <c r="D11676" s="346" t="s">
        <v>441</v>
      </c>
      <c r="E11676" s="346" t="s">
        <v>386</v>
      </c>
      <c r="F11676" s="346" t="s">
        <v>803</v>
      </c>
      <c r="G11676" s="342">
        <f t="shared" si="369"/>
        <v>3.3371730056926561</v>
      </c>
      <c r="H11676" s="342">
        <f t="shared" si="368"/>
        <v>63.337173005692655</v>
      </c>
      <c r="I11676" s="190"/>
      <c r="J11676" s="347">
        <v>6</v>
      </c>
    </row>
    <row r="11677" spans="1:10" ht="13.5" hidden="1" customHeight="1" thickBot="1">
      <c r="A11677" s="410"/>
      <c r="B11677" s="183">
        <v>0</v>
      </c>
      <c r="C11677" s="184">
        <v>60</v>
      </c>
      <c r="D11677" s="346" t="s">
        <v>441</v>
      </c>
      <c r="E11677" s="346" t="s">
        <v>386</v>
      </c>
      <c r="F11677" s="346" t="s">
        <v>845</v>
      </c>
      <c r="G11677" s="342">
        <f t="shared" si="369"/>
        <v>3.3371730056926561</v>
      </c>
      <c r="H11677" s="342">
        <f t="shared" si="368"/>
        <v>63.337173005692655</v>
      </c>
      <c r="I11677" s="190"/>
      <c r="J11677" s="347">
        <v>6</v>
      </c>
    </row>
    <row r="11678" spans="1:10" ht="13.5" hidden="1" customHeight="1" thickBot="1">
      <c r="A11678" s="410"/>
      <c r="B11678" s="183">
        <v>0</v>
      </c>
      <c r="C11678" s="184">
        <v>60</v>
      </c>
      <c r="D11678" s="346" t="s">
        <v>441</v>
      </c>
      <c r="E11678" s="346" t="s">
        <v>386</v>
      </c>
      <c r="F11678" s="346" t="s">
        <v>894</v>
      </c>
      <c r="G11678" s="342">
        <f t="shared" si="369"/>
        <v>3.3371730056926561</v>
      </c>
      <c r="H11678" s="342">
        <f t="shared" si="368"/>
        <v>63.337173005692655</v>
      </c>
      <c r="I11678" s="190"/>
      <c r="J11678" s="347">
        <v>6</v>
      </c>
    </row>
    <row r="11679" spans="1:10" ht="13.5" hidden="1" customHeight="1" thickBot="1">
      <c r="A11679" s="410"/>
      <c r="B11679" s="183">
        <v>0</v>
      </c>
      <c r="C11679" s="184">
        <v>60</v>
      </c>
      <c r="D11679" s="346" t="s">
        <v>441</v>
      </c>
      <c r="E11679" s="346" t="s">
        <v>386</v>
      </c>
      <c r="F11679" s="346" t="s">
        <v>862</v>
      </c>
      <c r="G11679" s="342">
        <f t="shared" si="369"/>
        <v>3.3371730056926561</v>
      </c>
      <c r="H11679" s="342">
        <f t="shared" si="368"/>
        <v>63.337173005692655</v>
      </c>
      <c r="I11679" s="190"/>
      <c r="J11679" s="347">
        <v>6</v>
      </c>
    </row>
    <row r="11680" spans="1:10" ht="13.5" hidden="1" customHeight="1" thickBot="1">
      <c r="A11680" s="411"/>
      <c r="B11680" s="183">
        <v>0</v>
      </c>
      <c r="C11680" s="184">
        <v>60</v>
      </c>
      <c r="D11680" s="346" t="s">
        <v>441</v>
      </c>
      <c r="E11680" s="346" t="s">
        <v>386</v>
      </c>
      <c r="F11680" s="346" t="s">
        <v>863</v>
      </c>
      <c r="G11680" s="342">
        <f t="shared" si="369"/>
        <v>3.3371730056926561</v>
      </c>
      <c r="H11680" s="342">
        <f t="shared" si="368"/>
        <v>63.337173005692655</v>
      </c>
      <c r="I11680" s="190"/>
      <c r="J11680" s="347">
        <v>6</v>
      </c>
    </row>
    <row r="11681" spans="1:10" ht="13.5" thickBot="1">
      <c r="A11681" s="185" t="s">
        <v>638</v>
      </c>
      <c r="B11681" s="186">
        <v>0</v>
      </c>
      <c r="C11681" s="187">
        <v>540</v>
      </c>
      <c r="D11681" s="412"/>
      <c r="E11681" s="413"/>
      <c r="F11681" s="414"/>
      <c r="G11681" s="342">
        <f t="shared" si="369"/>
        <v>30.0345570512339</v>
      </c>
      <c r="H11681" s="342">
        <f t="shared" si="368"/>
        <v>570.03455705123395</v>
      </c>
      <c r="I11681" s="190">
        <f>+H11681</f>
        <v>570.03455705123395</v>
      </c>
      <c r="J11681" s="347">
        <v>6</v>
      </c>
    </row>
    <row r="11682" spans="1:10" ht="13.5" hidden="1" customHeight="1" thickBot="1">
      <c r="A11682" s="409" t="s">
        <v>1179</v>
      </c>
      <c r="B11682" s="183">
        <v>0</v>
      </c>
      <c r="C11682" s="184">
        <v>75</v>
      </c>
      <c r="D11682" s="346" t="s">
        <v>441</v>
      </c>
      <c r="E11682" s="346" t="s">
        <v>386</v>
      </c>
      <c r="F11682" s="346" t="s">
        <v>807</v>
      </c>
      <c r="G11682" s="342">
        <f t="shared" si="369"/>
        <v>4.1714662571158199</v>
      </c>
      <c r="H11682" s="342">
        <f t="shared" si="368"/>
        <v>79.171466257115824</v>
      </c>
      <c r="I11682" s="190"/>
      <c r="J11682" s="347">
        <v>6</v>
      </c>
    </row>
    <row r="11683" spans="1:10" ht="13.5" hidden="1" customHeight="1" thickBot="1">
      <c r="A11683" s="410"/>
      <c r="B11683" s="183">
        <v>0</v>
      </c>
      <c r="C11683" s="184">
        <v>75</v>
      </c>
      <c r="D11683" s="346" t="s">
        <v>441</v>
      </c>
      <c r="E11683" s="346" t="s">
        <v>386</v>
      </c>
      <c r="F11683" s="346" t="s">
        <v>813</v>
      </c>
      <c r="G11683" s="342">
        <f t="shared" si="369"/>
        <v>4.1714662571158199</v>
      </c>
      <c r="H11683" s="342">
        <f t="shared" si="368"/>
        <v>79.171466257115824</v>
      </c>
      <c r="I11683" s="190"/>
      <c r="J11683" s="347">
        <v>6</v>
      </c>
    </row>
    <row r="11684" spans="1:10" ht="13.5" hidden="1" customHeight="1" thickBot="1">
      <c r="A11684" s="410"/>
      <c r="B11684" s="183">
        <v>0</v>
      </c>
      <c r="C11684" s="184">
        <v>75</v>
      </c>
      <c r="D11684" s="346" t="s">
        <v>441</v>
      </c>
      <c r="E11684" s="346" t="s">
        <v>386</v>
      </c>
      <c r="F11684" s="346" t="s">
        <v>809</v>
      </c>
      <c r="G11684" s="342">
        <f t="shared" si="369"/>
        <v>4.1714662571158199</v>
      </c>
      <c r="H11684" s="342">
        <f t="shared" si="368"/>
        <v>79.171466257115824</v>
      </c>
      <c r="I11684" s="190"/>
      <c r="J11684" s="347">
        <v>6</v>
      </c>
    </row>
    <row r="11685" spans="1:10" ht="13.5" hidden="1" customHeight="1" thickBot="1">
      <c r="A11685" s="410"/>
      <c r="B11685" s="183">
        <v>0</v>
      </c>
      <c r="C11685" s="184">
        <v>75</v>
      </c>
      <c r="D11685" s="346" t="s">
        <v>441</v>
      </c>
      <c r="E11685" s="346" t="s">
        <v>386</v>
      </c>
      <c r="F11685" s="346" t="s">
        <v>835</v>
      </c>
      <c r="G11685" s="342">
        <f t="shared" si="369"/>
        <v>4.1714662571158199</v>
      </c>
      <c r="H11685" s="342">
        <f t="shared" si="368"/>
        <v>79.171466257115824</v>
      </c>
      <c r="I11685" s="190"/>
      <c r="J11685" s="347">
        <v>6</v>
      </c>
    </row>
    <row r="11686" spans="1:10" ht="13.5" hidden="1" customHeight="1" thickBot="1">
      <c r="A11686" s="410"/>
      <c r="B11686" s="183">
        <v>0</v>
      </c>
      <c r="C11686" s="184">
        <v>75</v>
      </c>
      <c r="D11686" s="346" t="s">
        <v>441</v>
      </c>
      <c r="E11686" s="346" t="s">
        <v>386</v>
      </c>
      <c r="F11686" s="346" t="s">
        <v>803</v>
      </c>
      <c r="G11686" s="342">
        <f t="shared" si="369"/>
        <v>4.1714662571158199</v>
      </c>
      <c r="H11686" s="342">
        <f t="shared" si="368"/>
        <v>79.171466257115824</v>
      </c>
      <c r="I11686" s="190"/>
      <c r="J11686" s="347">
        <v>6</v>
      </c>
    </row>
    <row r="11687" spans="1:10" ht="13.5" hidden="1" customHeight="1" thickBot="1">
      <c r="A11687" s="410"/>
      <c r="B11687" s="183">
        <v>0</v>
      </c>
      <c r="C11687" s="184">
        <v>75</v>
      </c>
      <c r="D11687" s="346" t="s">
        <v>441</v>
      </c>
      <c r="E11687" s="346" t="s">
        <v>386</v>
      </c>
      <c r="F11687" s="346" t="s">
        <v>845</v>
      </c>
      <c r="G11687" s="342">
        <f t="shared" si="369"/>
        <v>4.1714662571158199</v>
      </c>
      <c r="H11687" s="342">
        <f t="shared" si="368"/>
        <v>79.171466257115824</v>
      </c>
      <c r="I11687" s="190"/>
      <c r="J11687" s="347">
        <v>6</v>
      </c>
    </row>
    <row r="11688" spans="1:10" ht="13.5" hidden="1" customHeight="1" thickBot="1">
      <c r="A11688" s="410"/>
      <c r="B11688" s="183">
        <v>0</v>
      </c>
      <c r="C11688" s="184">
        <v>75</v>
      </c>
      <c r="D11688" s="346" t="s">
        <v>441</v>
      </c>
      <c r="E11688" s="346" t="s">
        <v>386</v>
      </c>
      <c r="F11688" s="346" t="s">
        <v>894</v>
      </c>
      <c r="G11688" s="342">
        <f t="shared" si="369"/>
        <v>4.1714662571158199</v>
      </c>
      <c r="H11688" s="342">
        <f t="shared" si="368"/>
        <v>79.171466257115824</v>
      </c>
      <c r="I11688" s="190"/>
      <c r="J11688" s="347">
        <v>6</v>
      </c>
    </row>
    <row r="11689" spans="1:10" ht="13.5" hidden="1" customHeight="1" thickBot="1">
      <c r="A11689" s="410"/>
      <c r="B11689" s="183">
        <v>0</v>
      </c>
      <c r="C11689" s="184">
        <v>75</v>
      </c>
      <c r="D11689" s="346" t="s">
        <v>441</v>
      </c>
      <c r="E11689" s="346" t="s">
        <v>386</v>
      </c>
      <c r="F11689" s="346" t="s">
        <v>862</v>
      </c>
      <c r="G11689" s="342">
        <f t="shared" si="369"/>
        <v>4.1714662571158199</v>
      </c>
      <c r="H11689" s="342">
        <f t="shared" si="368"/>
        <v>79.171466257115824</v>
      </c>
      <c r="I11689" s="190"/>
      <c r="J11689" s="347">
        <v>6</v>
      </c>
    </row>
    <row r="11690" spans="1:10" ht="13.5" hidden="1" customHeight="1" thickBot="1">
      <c r="A11690" s="410"/>
      <c r="B11690" s="183">
        <v>0</v>
      </c>
      <c r="C11690" s="184">
        <v>75</v>
      </c>
      <c r="D11690" s="346" t="s">
        <v>441</v>
      </c>
      <c r="E11690" s="346" t="s">
        <v>386</v>
      </c>
      <c r="F11690" s="346" t="s">
        <v>863</v>
      </c>
      <c r="G11690" s="342">
        <f t="shared" si="369"/>
        <v>4.1714662571158199</v>
      </c>
      <c r="H11690" s="342">
        <f t="shared" si="368"/>
        <v>79.171466257115824</v>
      </c>
      <c r="I11690" s="190"/>
      <c r="J11690" s="347">
        <v>6</v>
      </c>
    </row>
    <row r="11691" spans="1:10" ht="13.5" hidden="1" customHeight="1" thickBot="1">
      <c r="A11691" s="410"/>
      <c r="B11691" s="183">
        <v>0</v>
      </c>
      <c r="C11691" s="184">
        <v>135</v>
      </c>
      <c r="D11691" s="346" t="s">
        <v>441</v>
      </c>
      <c r="E11691" s="346" t="s">
        <v>386</v>
      </c>
      <c r="F11691" s="346" t="s">
        <v>841</v>
      </c>
      <c r="G11691" s="342">
        <f t="shared" si="369"/>
        <v>7.508639262808475</v>
      </c>
      <c r="H11691" s="342">
        <f t="shared" si="368"/>
        <v>142.50863926280849</v>
      </c>
      <c r="I11691" s="190"/>
      <c r="J11691" s="347">
        <v>6</v>
      </c>
    </row>
    <row r="11692" spans="1:10" ht="13.5" hidden="1" customHeight="1" thickBot="1">
      <c r="A11692" s="410"/>
      <c r="B11692" s="183">
        <v>0</v>
      </c>
      <c r="C11692" s="184">
        <v>195</v>
      </c>
      <c r="D11692" s="346" t="s">
        <v>441</v>
      </c>
      <c r="E11692" s="346" t="s">
        <v>386</v>
      </c>
      <c r="F11692" s="346" t="s">
        <v>867</v>
      </c>
      <c r="G11692" s="342">
        <f t="shared" si="369"/>
        <v>10.845812268501131</v>
      </c>
      <c r="H11692" s="342">
        <f t="shared" si="368"/>
        <v>205.84581226850113</v>
      </c>
      <c r="I11692" s="190"/>
      <c r="J11692" s="347">
        <v>6</v>
      </c>
    </row>
    <row r="11693" spans="1:10" ht="13.5" hidden="1" customHeight="1" thickBot="1">
      <c r="A11693" s="410"/>
      <c r="B11693" s="183">
        <v>0</v>
      </c>
      <c r="C11693" s="184">
        <v>195</v>
      </c>
      <c r="D11693" s="346" t="s">
        <v>441</v>
      </c>
      <c r="E11693" s="346" t="s">
        <v>386</v>
      </c>
      <c r="F11693" s="346" t="s">
        <v>838</v>
      </c>
      <c r="G11693" s="342">
        <f t="shared" si="369"/>
        <v>10.845812268501131</v>
      </c>
      <c r="H11693" s="342">
        <f t="shared" si="368"/>
        <v>205.84581226850113</v>
      </c>
      <c r="I11693" s="190"/>
      <c r="J11693" s="347">
        <v>6</v>
      </c>
    </row>
    <row r="11694" spans="1:10" ht="13.5" hidden="1" customHeight="1" thickBot="1">
      <c r="A11694" s="411"/>
      <c r="B11694" s="183">
        <v>0</v>
      </c>
      <c r="C11694" s="184">
        <v>195</v>
      </c>
      <c r="D11694" s="346" t="s">
        <v>441</v>
      </c>
      <c r="E11694" s="346" t="s">
        <v>386</v>
      </c>
      <c r="F11694" s="346" t="s">
        <v>858</v>
      </c>
      <c r="G11694" s="342">
        <f t="shared" si="369"/>
        <v>10.845812268501131</v>
      </c>
      <c r="H11694" s="342">
        <f t="shared" si="368"/>
        <v>205.84581226850113</v>
      </c>
      <c r="I11694" s="190"/>
      <c r="J11694" s="347">
        <v>6</v>
      </c>
    </row>
    <row r="11695" spans="1:10" ht="13.5" thickBot="1">
      <c r="A11695" s="185" t="s">
        <v>1179</v>
      </c>
      <c r="B11695" s="186">
        <v>0</v>
      </c>
      <c r="C11695" s="187">
        <v>1395</v>
      </c>
      <c r="D11695" s="412"/>
      <c r="E11695" s="413"/>
      <c r="F11695" s="414"/>
      <c r="G11695" s="342">
        <f t="shared" si="369"/>
        <v>77.589272382354252</v>
      </c>
      <c r="H11695" s="342">
        <f t="shared" si="368"/>
        <v>1472.5892723823542</v>
      </c>
      <c r="I11695" s="190">
        <f>+H11695</f>
        <v>1472.5892723823542</v>
      </c>
      <c r="J11695" s="347">
        <v>6</v>
      </c>
    </row>
    <row r="11696" spans="1:10" ht="13.5" hidden="1" customHeight="1" thickBot="1">
      <c r="A11696" s="409" t="s">
        <v>1180</v>
      </c>
      <c r="B11696" s="183">
        <v>0</v>
      </c>
      <c r="C11696" s="184">
        <v>12.5</v>
      </c>
      <c r="D11696" s="346" t="s">
        <v>390</v>
      </c>
      <c r="E11696" s="346" t="s">
        <v>386</v>
      </c>
      <c r="F11696" s="346" t="s">
        <v>918</v>
      </c>
      <c r="G11696" s="342">
        <f t="shared" si="369"/>
        <v>0.6952443761859699</v>
      </c>
      <c r="H11696" s="342">
        <f t="shared" si="368"/>
        <v>13.19524437618597</v>
      </c>
      <c r="I11696" s="190"/>
      <c r="J11696" s="347">
        <v>6</v>
      </c>
    </row>
    <row r="11697" spans="1:10" ht="13.5" hidden="1" customHeight="1" thickBot="1">
      <c r="A11697" s="410"/>
      <c r="B11697" s="183">
        <v>0</v>
      </c>
      <c r="C11697" s="184">
        <v>12.5</v>
      </c>
      <c r="D11697" s="346" t="s">
        <v>390</v>
      </c>
      <c r="E11697" s="346" t="s">
        <v>386</v>
      </c>
      <c r="F11697" s="346" t="s">
        <v>919</v>
      </c>
      <c r="G11697" s="342">
        <f t="shared" si="369"/>
        <v>0.6952443761859699</v>
      </c>
      <c r="H11697" s="342">
        <f t="shared" si="368"/>
        <v>13.19524437618597</v>
      </c>
      <c r="I11697" s="190"/>
      <c r="J11697" s="347">
        <v>6</v>
      </c>
    </row>
    <row r="11698" spans="1:10" ht="13.5" hidden="1" customHeight="1" thickBot="1">
      <c r="A11698" s="410"/>
      <c r="B11698" s="183">
        <v>0</v>
      </c>
      <c r="C11698" s="184">
        <v>12.5</v>
      </c>
      <c r="D11698" s="346" t="s">
        <v>390</v>
      </c>
      <c r="E11698" s="346" t="s">
        <v>386</v>
      </c>
      <c r="F11698" s="346" t="s">
        <v>920</v>
      </c>
      <c r="G11698" s="342">
        <f t="shared" si="369"/>
        <v>0.6952443761859699</v>
      </c>
      <c r="H11698" s="342">
        <f t="shared" si="368"/>
        <v>13.19524437618597</v>
      </c>
      <c r="I11698" s="190"/>
      <c r="J11698" s="347">
        <v>6</v>
      </c>
    </row>
    <row r="11699" spans="1:10" ht="13.5" hidden="1" customHeight="1" thickBot="1">
      <c r="A11699" s="410"/>
      <c r="B11699" s="183">
        <v>0</v>
      </c>
      <c r="C11699" s="184">
        <v>12.5</v>
      </c>
      <c r="D11699" s="346" t="s">
        <v>390</v>
      </c>
      <c r="E11699" s="346" t="s">
        <v>386</v>
      </c>
      <c r="F11699" s="346" t="s">
        <v>858</v>
      </c>
      <c r="G11699" s="342">
        <f t="shared" si="369"/>
        <v>0.6952443761859699</v>
      </c>
      <c r="H11699" s="342">
        <f t="shared" si="368"/>
        <v>13.19524437618597</v>
      </c>
      <c r="I11699" s="190"/>
      <c r="J11699" s="347">
        <v>6</v>
      </c>
    </row>
    <row r="11700" spans="1:10" ht="13.5" hidden="1" customHeight="1" thickBot="1">
      <c r="A11700" s="410"/>
      <c r="B11700" s="183">
        <v>0.8</v>
      </c>
      <c r="C11700" s="184">
        <v>92.78</v>
      </c>
      <c r="D11700" s="346" t="s">
        <v>391</v>
      </c>
      <c r="E11700" s="346" t="s">
        <v>386</v>
      </c>
      <c r="F11700" s="346" t="s">
        <v>919</v>
      </c>
      <c r="G11700" s="342">
        <f t="shared" si="369"/>
        <v>5.1603818578027427</v>
      </c>
      <c r="H11700" s="342">
        <f t="shared" si="368"/>
        <v>97.940381857802748</v>
      </c>
      <c r="I11700" s="190"/>
      <c r="J11700" s="347">
        <v>6</v>
      </c>
    </row>
    <row r="11701" spans="1:10" ht="13.5" hidden="1" customHeight="1" thickBot="1">
      <c r="A11701" s="410"/>
      <c r="B11701" s="183">
        <v>0.8</v>
      </c>
      <c r="C11701" s="184">
        <v>92.78</v>
      </c>
      <c r="D11701" s="346" t="s">
        <v>391</v>
      </c>
      <c r="E11701" s="346" t="s">
        <v>386</v>
      </c>
      <c r="F11701" s="346" t="s">
        <v>858</v>
      </c>
      <c r="G11701" s="342">
        <f t="shared" si="369"/>
        <v>5.1603818578027427</v>
      </c>
      <c r="H11701" s="342">
        <f t="shared" si="368"/>
        <v>97.940381857802748</v>
      </c>
      <c r="I11701" s="190"/>
      <c r="J11701" s="347">
        <v>6</v>
      </c>
    </row>
    <row r="11702" spans="1:10" ht="13.5" hidden="1" customHeight="1" thickBot="1">
      <c r="A11702" s="410"/>
      <c r="B11702" s="183">
        <v>4.33</v>
      </c>
      <c r="C11702" s="184">
        <v>502.56</v>
      </c>
      <c r="D11702" s="346" t="s">
        <v>385</v>
      </c>
      <c r="E11702" s="346" t="s">
        <v>386</v>
      </c>
      <c r="F11702" s="346" t="s">
        <v>918</v>
      </c>
      <c r="G11702" s="342">
        <f t="shared" si="369"/>
        <v>27.952161095681685</v>
      </c>
      <c r="H11702" s="342">
        <f t="shared" si="368"/>
        <v>530.51216109568168</v>
      </c>
      <c r="I11702" s="190"/>
      <c r="J11702" s="347">
        <v>6</v>
      </c>
    </row>
    <row r="11703" spans="1:10" ht="13.5" hidden="1" customHeight="1" thickBot="1">
      <c r="A11703" s="410"/>
      <c r="B11703" s="183">
        <v>3.53</v>
      </c>
      <c r="C11703" s="184">
        <v>409.78</v>
      </c>
      <c r="D11703" s="346" t="s">
        <v>385</v>
      </c>
      <c r="E11703" s="346" t="s">
        <v>386</v>
      </c>
      <c r="F11703" s="346" t="s">
        <v>919</v>
      </c>
      <c r="G11703" s="342">
        <f t="shared" si="369"/>
        <v>22.791779237878941</v>
      </c>
      <c r="H11703" s="342">
        <f t="shared" si="368"/>
        <v>432.5717792378789</v>
      </c>
      <c r="I11703" s="190"/>
      <c r="J11703" s="347">
        <v>6</v>
      </c>
    </row>
    <row r="11704" spans="1:10" ht="13.5" hidden="1" customHeight="1" thickBot="1">
      <c r="A11704" s="410"/>
      <c r="B11704" s="183">
        <v>3.93</v>
      </c>
      <c r="C11704" s="184">
        <v>456.17</v>
      </c>
      <c r="D11704" s="346" t="s">
        <v>385</v>
      </c>
      <c r="E11704" s="346" t="s">
        <v>386</v>
      </c>
      <c r="F11704" s="346" t="s">
        <v>920</v>
      </c>
      <c r="G11704" s="342">
        <f t="shared" si="369"/>
        <v>25.371970166780315</v>
      </c>
      <c r="H11704" s="342">
        <f t="shared" si="368"/>
        <v>481.54197016678035</v>
      </c>
      <c r="I11704" s="190"/>
      <c r="J11704" s="347">
        <v>6</v>
      </c>
    </row>
    <row r="11705" spans="1:10" ht="13.5" hidden="1" customHeight="1" thickBot="1">
      <c r="A11705" s="410"/>
      <c r="B11705" s="183">
        <v>3.53</v>
      </c>
      <c r="C11705" s="184">
        <v>409.78</v>
      </c>
      <c r="D11705" s="346" t="s">
        <v>385</v>
      </c>
      <c r="E11705" s="346" t="s">
        <v>386</v>
      </c>
      <c r="F11705" s="346" t="s">
        <v>858</v>
      </c>
      <c r="G11705" s="342">
        <f t="shared" si="369"/>
        <v>22.791779237878941</v>
      </c>
      <c r="H11705" s="342">
        <f t="shared" si="368"/>
        <v>432.5717792378789</v>
      </c>
      <c r="I11705" s="190"/>
      <c r="J11705" s="347">
        <v>6</v>
      </c>
    </row>
    <row r="11706" spans="1:10" ht="13.5" hidden="1" customHeight="1" thickBot="1">
      <c r="A11706" s="411"/>
      <c r="B11706" s="183">
        <v>0</v>
      </c>
      <c r="C11706" s="184">
        <v>12.29</v>
      </c>
      <c r="D11706" s="346" t="s">
        <v>393</v>
      </c>
      <c r="E11706" s="346" t="s">
        <v>386</v>
      </c>
      <c r="F11706" s="346" t="s">
        <v>859</v>
      </c>
      <c r="G11706" s="342">
        <f t="shared" si="369"/>
        <v>0.68356427066604553</v>
      </c>
      <c r="H11706" s="342">
        <f t="shared" si="368"/>
        <v>12.973564270666044</v>
      </c>
      <c r="I11706" s="190"/>
      <c r="J11706" s="347">
        <v>6</v>
      </c>
    </row>
    <row r="11707" spans="1:10" ht="13.5" thickBot="1">
      <c r="A11707" s="185" t="s">
        <v>1180</v>
      </c>
      <c r="B11707" s="186">
        <v>16.920000000000002</v>
      </c>
      <c r="C11707" s="187">
        <v>2026.14</v>
      </c>
      <c r="D11707" s="412"/>
      <c r="E11707" s="413"/>
      <c r="F11707" s="414"/>
      <c r="G11707" s="342">
        <f t="shared" si="369"/>
        <v>112.69299522923531</v>
      </c>
      <c r="H11707" s="342">
        <f t="shared" si="368"/>
        <v>2138.8329952292356</v>
      </c>
      <c r="I11707" s="190">
        <f>+H11707</f>
        <v>2138.8329952292356</v>
      </c>
      <c r="J11707" s="347">
        <v>6</v>
      </c>
    </row>
    <row r="11708" spans="1:10" ht="13.5" hidden="1" customHeight="1" thickBot="1">
      <c r="A11708" s="409" t="s">
        <v>1181</v>
      </c>
      <c r="B11708" s="183">
        <v>0.8</v>
      </c>
      <c r="C11708" s="184">
        <v>57.86</v>
      </c>
      <c r="D11708" s="346" t="s">
        <v>391</v>
      </c>
      <c r="E11708" s="346" t="s">
        <v>386</v>
      </c>
      <c r="F11708" s="346" t="s">
        <v>919</v>
      </c>
      <c r="G11708" s="342">
        <f t="shared" si="369"/>
        <v>3.2181471684896175</v>
      </c>
      <c r="H11708" s="342">
        <f t="shared" si="368"/>
        <v>61.078147168489615</v>
      </c>
      <c r="I11708" s="190"/>
      <c r="J11708" s="347">
        <v>6</v>
      </c>
    </row>
    <row r="11709" spans="1:10" ht="13.5" hidden="1" customHeight="1" thickBot="1">
      <c r="A11709" s="410"/>
      <c r="B11709" s="183">
        <v>0.8</v>
      </c>
      <c r="C11709" s="184">
        <v>57.86</v>
      </c>
      <c r="D11709" s="346" t="s">
        <v>391</v>
      </c>
      <c r="E11709" s="346" t="s">
        <v>386</v>
      </c>
      <c r="F11709" s="346" t="s">
        <v>858</v>
      </c>
      <c r="G11709" s="342">
        <f t="shared" si="369"/>
        <v>3.2181471684896175</v>
      </c>
      <c r="H11709" s="342">
        <f t="shared" si="368"/>
        <v>61.078147168489615</v>
      </c>
      <c r="I11709" s="190"/>
      <c r="J11709" s="347">
        <v>6</v>
      </c>
    </row>
    <row r="11710" spans="1:10" ht="13.5" hidden="1" customHeight="1" thickBot="1">
      <c r="A11710" s="410"/>
      <c r="B11710" s="183">
        <v>2.33</v>
      </c>
      <c r="C11710" s="184">
        <v>168.76</v>
      </c>
      <c r="D11710" s="346" t="s">
        <v>385</v>
      </c>
      <c r="E11710" s="346" t="s">
        <v>386</v>
      </c>
      <c r="F11710" s="346" t="s">
        <v>918</v>
      </c>
      <c r="G11710" s="342">
        <f t="shared" si="369"/>
        <v>9.3863552740115423</v>
      </c>
      <c r="H11710" s="342">
        <f t="shared" si="368"/>
        <v>178.14635527401154</v>
      </c>
      <c r="I11710" s="190"/>
      <c r="J11710" s="347">
        <v>6</v>
      </c>
    </row>
    <row r="11711" spans="1:10" ht="13.5" hidden="1" customHeight="1" thickBot="1">
      <c r="A11711" s="410"/>
      <c r="B11711" s="183">
        <v>3.53</v>
      </c>
      <c r="C11711" s="184">
        <v>255.54</v>
      </c>
      <c r="D11711" s="346" t="s">
        <v>385</v>
      </c>
      <c r="E11711" s="346" t="s">
        <v>386</v>
      </c>
      <c r="F11711" s="346" t="s">
        <v>919</v>
      </c>
      <c r="G11711" s="342">
        <f t="shared" si="369"/>
        <v>14.213019831245022</v>
      </c>
      <c r="H11711" s="342">
        <f t="shared" si="368"/>
        <v>269.75301983124501</v>
      </c>
      <c r="I11711" s="190"/>
      <c r="J11711" s="347">
        <v>6</v>
      </c>
    </row>
    <row r="11712" spans="1:10" ht="13.5" hidden="1" customHeight="1" thickBot="1">
      <c r="A11712" s="410"/>
      <c r="B11712" s="183">
        <v>-2.4</v>
      </c>
      <c r="C11712" s="184">
        <v>-173.57</v>
      </c>
      <c r="D11712" s="346" t="s">
        <v>385</v>
      </c>
      <c r="E11712" s="346" t="s">
        <v>386</v>
      </c>
      <c r="F11712" s="346" t="s">
        <v>920</v>
      </c>
      <c r="G11712" s="342">
        <f t="shared" si="369"/>
        <v>-9.6538853099679045</v>
      </c>
      <c r="H11712" s="342">
        <f t="shared" si="368"/>
        <v>-183.2238853099679</v>
      </c>
      <c r="I11712" s="190"/>
      <c r="J11712" s="347">
        <v>6</v>
      </c>
    </row>
    <row r="11713" spans="1:10" ht="13.5" hidden="1" customHeight="1" thickBot="1">
      <c r="A11713" s="410"/>
      <c r="B11713" s="183">
        <v>1.7</v>
      </c>
      <c r="C11713" s="184">
        <v>122.94</v>
      </c>
      <c r="D11713" s="346" t="s">
        <v>834</v>
      </c>
      <c r="E11713" s="346" t="s">
        <v>386</v>
      </c>
      <c r="F11713" s="346" t="s">
        <v>920</v>
      </c>
      <c r="G11713" s="342">
        <f t="shared" si="369"/>
        <v>6.8378674886642514</v>
      </c>
      <c r="H11713" s="342">
        <f t="shared" si="368"/>
        <v>129.77786748866424</v>
      </c>
      <c r="I11713" s="190"/>
      <c r="J11713" s="347">
        <v>6</v>
      </c>
    </row>
    <row r="11714" spans="1:10" ht="13.5" hidden="1" customHeight="1" thickBot="1">
      <c r="A11714" s="410"/>
      <c r="B11714" s="183">
        <v>7.0000000000000007E-2</v>
      </c>
      <c r="C11714" s="184">
        <v>4.8099999999999996</v>
      </c>
      <c r="D11714" s="346" t="s">
        <v>834</v>
      </c>
      <c r="E11714" s="346" t="s">
        <v>386</v>
      </c>
      <c r="F11714" s="346" t="s">
        <v>858</v>
      </c>
      <c r="G11714" s="342">
        <f t="shared" si="369"/>
        <v>0.26753003595636121</v>
      </c>
      <c r="H11714" s="342">
        <f t="shared" si="368"/>
        <v>5.0775300359563609</v>
      </c>
      <c r="I11714" s="190"/>
      <c r="J11714" s="347">
        <v>6</v>
      </c>
    </row>
    <row r="11715" spans="1:10" ht="13.5" hidden="1" customHeight="1" thickBot="1">
      <c r="A11715" s="410"/>
      <c r="B11715" s="183">
        <v>3.53</v>
      </c>
      <c r="C11715" s="184">
        <v>255.54</v>
      </c>
      <c r="D11715" s="346" t="s">
        <v>1089</v>
      </c>
      <c r="E11715" s="346" t="s">
        <v>386</v>
      </c>
      <c r="F11715" s="346" t="s">
        <v>920</v>
      </c>
      <c r="G11715" s="342">
        <f t="shared" si="369"/>
        <v>14.213019831245022</v>
      </c>
      <c r="H11715" s="342">
        <f t="shared" si="368"/>
        <v>269.75301983124501</v>
      </c>
      <c r="I11715" s="190"/>
      <c r="J11715" s="347">
        <v>6</v>
      </c>
    </row>
    <row r="11716" spans="1:10" ht="13.5" hidden="1" customHeight="1" thickBot="1">
      <c r="A11716" s="410"/>
      <c r="B11716" s="183">
        <v>3.47</v>
      </c>
      <c r="C11716" s="184">
        <v>250.73</v>
      </c>
      <c r="D11716" s="346" t="s">
        <v>1089</v>
      </c>
      <c r="E11716" s="346" t="s">
        <v>386</v>
      </c>
      <c r="F11716" s="346" t="s">
        <v>858</v>
      </c>
      <c r="G11716" s="342">
        <f t="shared" si="369"/>
        <v>13.94548979528866</v>
      </c>
      <c r="H11716" s="342">
        <f t="shared" si="368"/>
        <v>264.67548979528863</v>
      </c>
      <c r="I11716" s="190"/>
      <c r="J11716" s="347">
        <v>6</v>
      </c>
    </row>
    <row r="11717" spans="1:10" ht="13.5" hidden="1" customHeight="1" thickBot="1">
      <c r="A11717" s="411"/>
      <c r="B11717" s="183">
        <v>0</v>
      </c>
      <c r="C11717" s="184">
        <v>3.04</v>
      </c>
      <c r="D11717" s="346" t="s">
        <v>393</v>
      </c>
      <c r="E11717" s="346" t="s">
        <v>386</v>
      </c>
      <c r="F11717" s="346" t="s">
        <v>859</v>
      </c>
      <c r="G11717" s="342">
        <f t="shared" si="369"/>
        <v>0.1690834322884279</v>
      </c>
      <c r="H11717" s="342">
        <f t="shared" si="368"/>
        <v>3.2090834322884279</v>
      </c>
      <c r="I11717" s="190"/>
      <c r="J11717" s="347">
        <v>6</v>
      </c>
    </row>
    <row r="11718" spans="1:10" ht="13.5" thickBot="1">
      <c r="A11718" s="185" t="s">
        <v>1181</v>
      </c>
      <c r="B11718" s="186">
        <v>13.83</v>
      </c>
      <c r="C11718" s="187">
        <v>1003.51</v>
      </c>
      <c r="D11718" s="412"/>
      <c r="E11718" s="413"/>
      <c r="F11718" s="414"/>
      <c r="G11718" s="342">
        <f t="shared" si="369"/>
        <v>55.814774715710612</v>
      </c>
      <c r="H11718" s="342">
        <f t="shared" si="368"/>
        <v>1059.3247747157106</v>
      </c>
      <c r="I11718" s="190">
        <f>+H11718</f>
        <v>1059.3247747157106</v>
      </c>
      <c r="J11718" s="347">
        <v>6</v>
      </c>
    </row>
    <row r="11719" spans="1:10" ht="13.5" hidden="1" customHeight="1" thickBot="1">
      <c r="A11719" s="409" t="s">
        <v>1182</v>
      </c>
      <c r="B11719" s="183">
        <v>8</v>
      </c>
      <c r="C11719" s="184">
        <v>509.98</v>
      </c>
      <c r="D11719" s="346" t="s">
        <v>391</v>
      </c>
      <c r="E11719" s="346" t="s">
        <v>386</v>
      </c>
      <c r="F11719" s="346" t="s">
        <v>919</v>
      </c>
      <c r="G11719" s="342">
        <f t="shared" si="369"/>
        <v>28.36485815738568</v>
      </c>
      <c r="H11719" s="342">
        <f t="shared" si="368"/>
        <v>538.34485815738572</v>
      </c>
      <c r="I11719" s="190"/>
      <c r="J11719" s="347">
        <v>6</v>
      </c>
    </row>
    <row r="11720" spans="1:10" ht="13.5" hidden="1" customHeight="1" thickBot="1">
      <c r="A11720" s="410"/>
      <c r="B11720" s="183">
        <v>8</v>
      </c>
      <c r="C11720" s="184">
        <v>509.98</v>
      </c>
      <c r="D11720" s="346" t="s">
        <v>391</v>
      </c>
      <c r="E11720" s="346" t="s">
        <v>386</v>
      </c>
      <c r="F11720" s="346" t="s">
        <v>858</v>
      </c>
      <c r="G11720" s="342">
        <f t="shared" si="369"/>
        <v>28.36485815738568</v>
      </c>
      <c r="H11720" s="342">
        <f t="shared" si="368"/>
        <v>538.34485815738572</v>
      </c>
      <c r="I11720" s="190"/>
      <c r="J11720" s="347">
        <v>6</v>
      </c>
    </row>
    <row r="11721" spans="1:10" ht="13.5" hidden="1" customHeight="1" thickBot="1">
      <c r="A11721" s="410"/>
      <c r="B11721" s="183">
        <v>43.33</v>
      </c>
      <c r="C11721" s="184">
        <v>2762.5</v>
      </c>
      <c r="D11721" s="346" t="s">
        <v>385</v>
      </c>
      <c r="E11721" s="346" t="s">
        <v>386</v>
      </c>
      <c r="F11721" s="346" t="s">
        <v>918</v>
      </c>
      <c r="G11721" s="342">
        <f t="shared" si="369"/>
        <v>153.64900713709935</v>
      </c>
      <c r="H11721" s="342">
        <f t="shared" si="368"/>
        <v>2916.1490071370995</v>
      </c>
      <c r="I11721" s="190"/>
      <c r="J11721" s="347">
        <v>6</v>
      </c>
    </row>
    <row r="11722" spans="1:10" ht="13.5" hidden="1" customHeight="1" thickBot="1">
      <c r="A11722" s="410"/>
      <c r="B11722" s="183">
        <v>35.33</v>
      </c>
      <c r="C11722" s="184">
        <v>2252.52</v>
      </c>
      <c r="D11722" s="346" t="s">
        <v>385</v>
      </c>
      <c r="E11722" s="346" t="s">
        <v>386</v>
      </c>
      <c r="F11722" s="346" t="s">
        <v>919</v>
      </c>
      <c r="G11722" s="342">
        <f t="shared" si="369"/>
        <v>125.28414897971369</v>
      </c>
      <c r="H11722" s="342">
        <f t="shared" si="368"/>
        <v>2377.8041489797138</v>
      </c>
      <c r="I11722" s="190"/>
      <c r="J11722" s="347">
        <v>6</v>
      </c>
    </row>
    <row r="11723" spans="1:10" ht="13.5" hidden="1" customHeight="1" thickBot="1">
      <c r="A11723" s="410"/>
      <c r="B11723" s="183">
        <v>43.33</v>
      </c>
      <c r="C11723" s="184">
        <v>2762.5</v>
      </c>
      <c r="D11723" s="346" t="s">
        <v>385</v>
      </c>
      <c r="E11723" s="346" t="s">
        <v>386</v>
      </c>
      <c r="F11723" s="346" t="s">
        <v>920</v>
      </c>
      <c r="G11723" s="342">
        <f t="shared" si="369"/>
        <v>153.64900713709935</v>
      </c>
      <c r="H11723" s="342">
        <f t="shared" ref="H11723:H11786" si="370">+G11723+C11723</f>
        <v>2916.1490071370995</v>
      </c>
      <c r="I11723" s="190"/>
      <c r="J11723" s="347">
        <v>6</v>
      </c>
    </row>
    <row r="11724" spans="1:10" ht="13.5" hidden="1" customHeight="1" thickBot="1">
      <c r="A11724" s="410"/>
      <c r="B11724" s="183">
        <v>27.33</v>
      </c>
      <c r="C11724" s="184">
        <v>1742.54</v>
      </c>
      <c r="D11724" s="346" t="s">
        <v>385</v>
      </c>
      <c r="E11724" s="346" t="s">
        <v>386</v>
      </c>
      <c r="F11724" s="346" t="s">
        <v>858</v>
      </c>
      <c r="G11724" s="342">
        <f t="shared" si="369"/>
        <v>96.919290822328009</v>
      </c>
      <c r="H11724" s="342">
        <f t="shared" si="370"/>
        <v>1839.4592908223281</v>
      </c>
      <c r="I11724" s="190"/>
      <c r="J11724" s="347">
        <v>6</v>
      </c>
    </row>
    <row r="11725" spans="1:10" ht="13.5" hidden="1" customHeight="1" thickBot="1">
      <c r="A11725" s="411"/>
      <c r="B11725" s="183">
        <v>0</v>
      </c>
      <c r="C11725" s="184">
        <v>91.32</v>
      </c>
      <c r="D11725" s="346" t="s">
        <v>393</v>
      </c>
      <c r="E11725" s="346" t="s">
        <v>386</v>
      </c>
      <c r="F11725" s="346" t="s">
        <v>859</v>
      </c>
      <c r="G11725" s="342">
        <f t="shared" si="369"/>
        <v>5.0791773146642223</v>
      </c>
      <c r="H11725" s="342">
        <f t="shared" si="370"/>
        <v>96.399177314664215</v>
      </c>
      <c r="I11725" s="190"/>
      <c r="J11725" s="347">
        <v>6</v>
      </c>
    </row>
    <row r="11726" spans="1:10" ht="13.5" thickBot="1">
      <c r="A11726" s="185" t="s">
        <v>1182</v>
      </c>
      <c r="B11726" s="186">
        <v>165.32</v>
      </c>
      <c r="C11726" s="187">
        <v>10631.34</v>
      </c>
      <c r="D11726" s="412"/>
      <c r="E11726" s="413"/>
      <c r="F11726" s="414"/>
      <c r="G11726" s="342">
        <f t="shared" si="369"/>
        <v>591.31034770567601</v>
      </c>
      <c r="H11726" s="342">
        <f t="shared" si="370"/>
        <v>11222.650347705676</v>
      </c>
      <c r="I11726" s="190">
        <f>+H11726</f>
        <v>11222.650347705676</v>
      </c>
      <c r="J11726" s="347">
        <v>6</v>
      </c>
    </row>
    <row r="11727" spans="1:10" ht="13.5" hidden="1" customHeight="1" thickBot="1">
      <c r="A11727" s="409" t="s">
        <v>1183</v>
      </c>
      <c r="B11727" s="183">
        <v>4.8</v>
      </c>
      <c r="C11727" s="184">
        <v>179.55</v>
      </c>
      <c r="D11727" s="346" t="s">
        <v>391</v>
      </c>
      <c r="E11727" s="346" t="s">
        <v>386</v>
      </c>
      <c r="F11727" s="346" t="s">
        <v>919</v>
      </c>
      <c r="G11727" s="342">
        <f t="shared" ref="G11727:G11790" si="371">+(C11727/$C$12584)*1312742.08</f>
        <v>9.9864902195352734</v>
      </c>
      <c r="H11727" s="342">
        <f t="shared" si="370"/>
        <v>189.5364902195353</v>
      </c>
      <c r="I11727" s="190"/>
      <c r="J11727" s="347">
        <v>6</v>
      </c>
    </row>
    <row r="11728" spans="1:10" ht="13.5" hidden="1" customHeight="1" thickBot="1">
      <c r="A11728" s="410"/>
      <c r="B11728" s="183">
        <v>4.8</v>
      </c>
      <c r="C11728" s="184">
        <v>179.55</v>
      </c>
      <c r="D11728" s="346" t="s">
        <v>391</v>
      </c>
      <c r="E11728" s="346" t="s">
        <v>386</v>
      </c>
      <c r="F11728" s="346" t="s">
        <v>858</v>
      </c>
      <c r="G11728" s="342">
        <f t="shared" si="371"/>
        <v>9.9864902195352734</v>
      </c>
      <c r="H11728" s="342">
        <f t="shared" si="370"/>
        <v>189.5364902195353</v>
      </c>
      <c r="I11728" s="190"/>
      <c r="J11728" s="347">
        <v>6</v>
      </c>
    </row>
    <row r="11729" spans="1:10" ht="13.5" hidden="1" customHeight="1" thickBot="1">
      <c r="A11729" s="410"/>
      <c r="B11729" s="183">
        <v>24</v>
      </c>
      <c r="C11729" s="184">
        <v>907.16</v>
      </c>
      <c r="D11729" s="346" t="s">
        <v>385</v>
      </c>
      <c r="E11729" s="346" t="s">
        <v>386</v>
      </c>
      <c r="F11729" s="346" t="s">
        <v>918</v>
      </c>
      <c r="G11729" s="342">
        <f t="shared" si="371"/>
        <v>50.455831064069159</v>
      </c>
      <c r="H11729" s="342">
        <f t="shared" si="370"/>
        <v>957.61583106406908</v>
      </c>
      <c r="I11729" s="190"/>
      <c r="J11729" s="347">
        <v>6</v>
      </c>
    </row>
    <row r="11730" spans="1:10" ht="13.5" hidden="1" customHeight="1" thickBot="1">
      <c r="A11730" s="410"/>
      <c r="B11730" s="183">
        <v>21.2</v>
      </c>
      <c r="C11730" s="184">
        <v>793.06</v>
      </c>
      <c r="D11730" s="346" t="s">
        <v>385</v>
      </c>
      <c r="E11730" s="346" t="s">
        <v>386</v>
      </c>
      <c r="F11730" s="346" t="s">
        <v>919</v>
      </c>
      <c r="G11730" s="342">
        <f t="shared" si="371"/>
        <v>44.10964039824362</v>
      </c>
      <c r="H11730" s="342">
        <f t="shared" si="370"/>
        <v>837.16964039824359</v>
      </c>
      <c r="I11730" s="190"/>
      <c r="J11730" s="347">
        <v>6</v>
      </c>
    </row>
    <row r="11731" spans="1:10" ht="13.5" hidden="1" customHeight="1" thickBot="1">
      <c r="A11731" s="410"/>
      <c r="B11731" s="183">
        <v>19.600000000000001</v>
      </c>
      <c r="C11731" s="184">
        <v>751.94</v>
      </c>
      <c r="D11731" s="346" t="s">
        <v>385</v>
      </c>
      <c r="E11731" s="346" t="s">
        <v>386</v>
      </c>
      <c r="F11731" s="346" t="s">
        <v>920</v>
      </c>
      <c r="G11731" s="342">
        <f t="shared" si="371"/>
        <v>41.822564498342267</v>
      </c>
      <c r="H11731" s="342">
        <f t="shared" si="370"/>
        <v>793.76256449834227</v>
      </c>
      <c r="I11731" s="190"/>
      <c r="J11731" s="347">
        <v>6</v>
      </c>
    </row>
    <row r="11732" spans="1:10" ht="13.5" hidden="1" customHeight="1" thickBot="1">
      <c r="A11732" s="410"/>
      <c r="B11732" s="183">
        <v>21.2</v>
      </c>
      <c r="C11732" s="184">
        <v>793.06</v>
      </c>
      <c r="D11732" s="346" t="s">
        <v>385</v>
      </c>
      <c r="E11732" s="346" t="s">
        <v>386</v>
      </c>
      <c r="F11732" s="346" t="s">
        <v>858</v>
      </c>
      <c r="G11732" s="342">
        <f t="shared" si="371"/>
        <v>44.10964039824362</v>
      </c>
      <c r="H11732" s="342">
        <f t="shared" si="370"/>
        <v>837.16964039824359</v>
      </c>
      <c r="I11732" s="190"/>
      <c r="J11732" s="347">
        <v>6</v>
      </c>
    </row>
    <row r="11733" spans="1:10" ht="13.5" hidden="1" customHeight="1" thickBot="1">
      <c r="A11733" s="410"/>
      <c r="B11733" s="183">
        <v>2</v>
      </c>
      <c r="C11733" s="184">
        <v>65.45</v>
      </c>
      <c r="D11733" s="346" t="s">
        <v>834</v>
      </c>
      <c r="E11733" s="346" t="s">
        <v>386</v>
      </c>
      <c r="F11733" s="346" t="s">
        <v>920</v>
      </c>
      <c r="G11733" s="342">
        <f t="shared" si="371"/>
        <v>3.6402995537097387</v>
      </c>
      <c r="H11733" s="342">
        <f t="shared" si="370"/>
        <v>69.090299553709741</v>
      </c>
      <c r="I11733" s="190"/>
      <c r="J11733" s="347">
        <v>6</v>
      </c>
    </row>
    <row r="11734" spans="1:10" ht="13.5" hidden="1" customHeight="1" thickBot="1">
      <c r="A11734" s="411"/>
      <c r="B11734" s="183">
        <v>0</v>
      </c>
      <c r="C11734" s="184">
        <v>23.28</v>
      </c>
      <c r="D11734" s="346" t="s">
        <v>393</v>
      </c>
      <c r="E11734" s="346" t="s">
        <v>386</v>
      </c>
      <c r="F11734" s="346" t="s">
        <v>859</v>
      </c>
      <c r="G11734" s="342">
        <f t="shared" si="371"/>
        <v>1.2948231262087506</v>
      </c>
      <c r="H11734" s="342">
        <f t="shared" si="370"/>
        <v>24.574823126208752</v>
      </c>
      <c r="I11734" s="190"/>
      <c r="J11734" s="347">
        <v>6</v>
      </c>
    </row>
    <row r="11735" spans="1:10" ht="13.5" thickBot="1">
      <c r="A11735" s="185" t="s">
        <v>1183</v>
      </c>
      <c r="B11735" s="186">
        <v>97.6</v>
      </c>
      <c r="C11735" s="187">
        <v>3693.05</v>
      </c>
      <c r="D11735" s="412"/>
      <c r="E11735" s="413"/>
      <c r="F11735" s="414"/>
      <c r="G11735" s="342">
        <f t="shared" si="371"/>
        <v>205.40577947788771</v>
      </c>
      <c r="H11735" s="342">
        <f t="shared" si="370"/>
        <v>3898.455779477888</v>
      </c>
      <c r="I11735" s="190">
        <f>+H11735</f>
        <v>3898.455779477888</v>
      </c>
      <c r="J11735" s="347">
        <v>6</v>
      </c>
    </row>
    <row r="11736" spans="1:10" ht="13.5" hidden="1" customHeight="1" thickBot="1">
      <c r="A11736" s="409" t="s">
        <v>1184</v>
      </c>
      <c r="B11736" s="183">
        <v>0.8</v>
      </c>
      <c r="C11736" s="184">
        <v>39.6</v>
      </c>
      <c r="D11736" s="346" t="s">
        <v>391</v>
      </c>
      <c r="E11736" s="346" t="s">
        <v>386</v>
      </c>
      <c r="F11736" s="346" t="s">
        <v>919</v>
      </c>
      <c r="G11736" s="342">
        <f t="shared" si="371"/>
        <v>2.202534183757153</v>
      </c>
      <c r="H11736" s="342">
        <f t="shared" si="370"/>
        <v>41.802534183757153</v>
      </c>
      <c r="I11736" s="190"/>
      <c r="J11736" s="347">
        <v>6</v>
      </c>
    </row>
    <row r="11737" spans="1:10" ht="13.5" hidden="1" customHeight="1" thickBot="1">
      <c r="A11737" s="410"/>
      <c r="B11737" s="183">
        <v>0.8</v>
      </c>
      <c r="C11737" s="184">
        <v>39.6</v>
      </c>
      <c r="D11737" s="346" t="s">
        <v>391</v>
      </c>
      <c r="E11737" s="346" t="s">
        <v>386</v>
      </c>
      <c r="F11737" s="346" t="s">
        <v>858</v>
      </c>
      <c r="G11737" s="342">
        <f t="shared" si="371"/>
        <v>2.202534183757153</v>
      </c>
      <c r="H11737" s="342">
        <f t="shared" si="370"/>
        <v>41.802534183757153</v>
      </c>
      <c r="I11737" s="190"/>
      <c r="J11737" s="347">
        <v>6</v>
      </c>
    </row>
    <row r="11738" spans="1:10" ht="13.5" hidden="1" customHeight="1" thickBot="1">
      <c r="A11738" s="410"/>
      <c r="B11738" s="183">
        <v>2.73</v>
      </c>
      <c r="C11738" s="184">
        <v>135.30000000000001</v>
      </c>
      <c r="D11738" s="346" t="s">
        <v>385</v>
      </c>
      <c r="E11738" s="346" t="s">
        <v>386</v>
      </c>
      <c r="F11738" s="346" t="s">
        <v>918</v>
      </c>
      <c r="G11738" s="342">
        <f t="shared" si="371"/>
        <v>7.5253251278369397</v>
      </c>
      <c r="H11738" s="342">
        <f t="shared" si="370"/>
        <v>142.82532512783695</v>
      </c>
      <c r="I11738" s="190"/>
      <c r="J11738" s="347">
        <v>6</v>
      </c>
    </row>
    <row r="11739" spans="1:10" ht="13.5" hidden="1" customHeight="1" thickBot="1">
      <c r="A11739" s="410"/>
      <c r="B11739" s="183">
        <v>3.53</v>
      </c>
      <c r="C11739" s="184">
        <v>174.9</v>
      </c>
      <c r="D11739" s="346" t="s">
        <v>385</v>
      </c>
      <c r="E11739" s="346" t="s">
        <v>386</v>
      </c>
      <c r="F11739" s="346" t="s">
        <v>919</v>
      </c>
      <c r="G11739" s="342">
        <f t="shared" si="371"/>
        <v>9.7278593115940915</v>
      </c>
      <c r="H11739" s="342">
        <f t="shared" si="370"/>
        <v>184.62785931159411</v>
      </c>
      <c r="I11739" s="190"/>
      <c r="J11739" s="347">
        <v>6</v>
      </c>
    </row>
    <row r="11740" spans="1:10" ht="13.5" hidden="1" customHeight="1" thickBot="1">
      <c r="A11740" s="410"/>
      <c r="B11740" s="183">
        <v>3.13</v>
      </c>
      <c r="C11740" s="184">
        <v>155.1</v>
      </c>
      <c r="D11740" s="346" t="s">
        <v>385</v>
      </c>
      <c r="E11740" s="346" t="s">
        <v>386</v>
      </c>
      <c r="F11740" s="346" t="s">
        <v>920</v>
      </c>
      <c r="G11740" s="342">
        <f t="shared" si="371"/>
        <v>8.6265922197155156</v>
      </c>
      <c r="H11740" s="342">
        <f t="shared" si="370"/>
        <v>163.72659221971551</v>
      </c>
      <c r="I11740" s="190"/>
      <c r="J11740" s="347">
        <v>6</v>
      </c>
    </row>
    <row r="11741" spans="1:10" ht="13.5" hidden="1" customHeight="1" thickBot="1">
      <c r="A11741" s="410"/>
      <c r="B11741" s="183">
        <v>3.53</v>
      </c>
      <c r="C11741" s="184">
        <v>174.9</v>
      </c>
      <c r="D11741" s="346" t="s">
        <v>385</v>
      </c>
      <c r="E11741" s="346" t="s">
        <v>386</v>
      </c>
      <c r="F11741" s="346" t="s">
        <v>858</v>
      </c>
      <c r="G11741" s="342">
        <f t="shared" si="371"/>
        <v>9.7278593115940915</v>
      </c>
      <c r="H11741" s="342">
        <f t="shared" si="370"/>
        <v>184.62785931159411</v>
      </c>
      <c r="I11741" s="190"/>
      <c r="J11741" s="347">
        <v>6</v>
      </c>
    </row>
    <row r="11742" spans="1:10" ht="13.5" hidden="1" customHeight="1" thickBot="1">
      <c r="A11742" s="410"/>
      <c r="B11742" s="183">
        <v>0.4</v>
      </c>
      <c r="C11742" s="184">
        <v>19.8</v>
      </c>
      <c r="D11742" s="346" t="s">
        <v>834</v>
      </c>
      <c r="E11742" s="346" t="s">
        <v>386</v>
      </c>
      <c r="F11742" s="346" t="s">
        <v>918</v>
      </c>
      <c r="G11742" s="342">
        <f t="shared" si="371"/>
        <v>1.1012670918785765</v>
      </c>
      <c r="H11742" s="342">
        <f t="shared" si="370"/>
        <v>20.901267091878577</v>
      </c>
      <c r="I11742" s="190"/>
      <c r="J11742" s="347">
        <v>6</v>
      </c>
    </row>
    <row r="11743" spans="1:10" ht="13.5" hidden="1" customHeight="1" thickBot="1">
      <c r="A11743" s="411"/>
      <c r="B11743" s="183">
        <v>0</v>
      </c>
      <c r="C11743" s="184">
        <v>17.329999999999998</v>
      </c>
      <c r="D11743" s="346" t="s">
        <v>393</v>
      </c>
      <c r="E11743" s="346" t="s">
        <v>386</v>
      </c>
      <c r="F11743" s="346" t="s">
        <v>859</v>
      </c>
      <c r="G11743" s="342">
        <f t="shared" si="371"/>
        <v>0.9638868031442287</v>
      </c>
      <c r="H11743" s="342">
        <f t="shared" si="370"/>
        <v>18.293886803144225</v>
      </c>
      <c r="I11743" s="190"/>
      <c r="J11743" s="347">
        <v>6</v>
      </c>
    </row>
    <row r="11744" spans="1:10" ht="13.5" thickBot="1">
      <c r="A11744" s="185" t="s">
        <v>1184</v>
      </c>
      <c r="B11744" s="186">
        <v>14.92</v>
      </c>
      <c r="C11744" s="187">
        <v>756.53</v>
      </c>
      <c r="D11744" s="412"/>
      <c r="E11744" s="413"/>
      <c r="F11744" s="414"/>
      <c r="G11744" s="342">
        <f t="shared" si="371"/>
        <v>42.077858233277745</v>
      </c>
      <c r="H11744" s="342">
        <f t="shared" si="370"/>
        <v>798.60785823327774</v>
      </c>
      <c r="I11744" s="190">
        <f>+H11744</f>
        <v>798.60785823327774</v>
      </c>
      <c r="J11744" s="347">
        <v>6</v>
      </c>
    </row>
    <row r="11745" spans="1:10" ht="13.5" hidden="1" customHeight="1" thickBot="1">
      <c r="A11745" s="409" t="s">
        <v>1185</v>
      </c>
      <c r="B11745" s="183">
        <v>0.8</v>
      </c>
      <c r="C11745" s="184">
        <v>35.21</v>
      </c>
      <c r="D11745" s="346" t="s">
        <v>391</v>
      </c>
      <c r="E11745" s="346" t="s">
        <v>386</v>
      </c>
      <c r="F11745" s="346" t="s">
        <v>919</v>
      </c>
      <c r="G11745" s="342">
        <f t="shared" si="371"/>
        <v>1.9583643588406403</v>
      </c>
      <c r="H11745" s="342">
        <f t="shared" si="370"/>
        <v>37.168364358840641</v>
      </c>
      <c r="I11745" s="190"/>
      <c r="J11745" s="347">
        <v>6</v>
      </c>
    </row>
    <row r="11746" spans="1:10" ht="13.5" hidden="1" customHeight="1" thickBot="1">
      <c r="A11746" s="410"/>
      <c r="B11746" s="183">
        <v>0.8</v>
      </c>
      <c r="C11746" s="184">
        <v>35.21</v>
      </c>
      <c r="D11746" s="346" t="s">
        <v>391</v>
      </c>
      <c r="E11746" s="346" t="s">
        <v>386</v>
      </c>
      <c r="F11746" s="346" t="s">
        <v>858</v>
      </c>
      <c r="G11746" s="342">
        <f t="shared" si="371"/>
        <v>1.9583643588406403</v>
      </c>
      <c r="H11746" s="342">
        <f t="shared" si="370"/>
        <v>37.168364358840641</v>
      </c>
      <c r="I11746" s="190"/>
      <c r="J11746" s="347">
        <v>6</v>
      </c>
    </row>
    <row r="11747" spans="1:10" ht="13.5" hidden="1" customHeight="1" thickBot="1">
      <c r="A11747" s="410"/>
      <c r="B11747" s="183">
        <v>4.33</v>
      </c>
      <c r="C11747" s="184">
        <v>190.75</v>
      </c>
      <c r="D11747" s="346" t="s">
        <v>385</v>
      </c>
      <c r="E11747" s="346" t="s">
        <v>386</v>
      </c>
      <c r="F11747" s="346" t="s">
        <v>918</v>
      </c>
      <c r="G11747" s="342">
        <f t="shared" si="371"/>
        <v>10.609429180597902</v>
      </c>
      <c r="H11747" s="342">
        <f t="shared" si="370"/>
        <v>201.35942918059791</v>
      </c>
      <c r="I11747" s="190"/>
      <c r="J11747" s="347">
        <v>6</v>
      </c>
    </row>
    <row r="11748" spans="1:10" ht="13.5" hidden="1" customHeight="1" thickBot="1">
      <c r="A11748" s="410"/>
      <c r="B11748" s="183">
        <v>3.53</v>
      </c>
      <c r="C11748" s="184">
        <v>155.54</v>
      </c>
      <c r="D11748" s="346" t="s">
        <v>385</v>
      </c>
      <c r="E11748" s="346" t="s">
        <v>386</v>
      </c>
      <c r="F11748" s="346" t="s">
        <v>919</v>
      </c>
      <c r="G11748" s="342">
        <f t="shared" si="371"/>
        <v>8.6510648217572612</v>
      </c>
      <c r="H11748" s="342">
        <f t="shared" si="370"/>
        <v>164.19106482175727</v>
      </c>
      <c r="I11748" s="190"/>
      <c r="J11748" s="347">
        <v>6</v>
      </c>
    </row>
    <row r="11749" spans="1:10" ht="13.5" hidden="1" customHeight="1" thickBot="1">
      <c r="A11749" s="410"/>
      <c r="B11749" s="183">
        <v>0.73</v>
      </c>
      <c r="C11749" s="184">
        <v>32.29</v>
      </c>
      <c r="D11749" s="346" t="s">
        <v>385</v>
      </c>
      <c r="E11749" s="346" t="s">
        <v>386</v>
      </c>
      <c r="F11749" s="346" t="s">
        <v>920</v>
      </c>
      <c r="G11749" s="342">
        <f t="shared" si="371"/>
        <v>1.7959552725635974</v>
      </c>
      <c r="H11749" s="342">
        <f t="shared" si="370"/>
        <v>34.085955272563595</v>
      </c>
      <c r="I11749" s="190"/>
      <c r="J11749" s="347">
        <v>6</v>
      </c>
    </row>
    <row r="11750" spans="1:10" ht="13.5" hidden="1" customHeight="1" thickBot="1">
      <c r="A11750" s="410"/>
      <c r="B11750" s="183">
        <v>1.53</v>
      </c>
      <c r="C11750" s="184">
        <v>67.5</v>
      </c>
      <c r="D11750" s="346" t="s">
        <v>385</v>
      </c>
      <c r="E11750" s="346" t="s">
        <v>386</v>
      </c>
      <c r="F11750" s="346" t="s">
        <v>858</v>
      </c>
      <c r="G11750" s="342">
        <f t="shared" si="371"/>
        <v>3.7543196314042375</v>
      </c>
      <c r="H11750" s="342">
        <f t="shared" si="370"/>
        <v>71.254319631404243</v>
      </c>
      <c r="I11750" s="190"/>
      <c r="J11750" s="347">
        <v>6</v>
      </c>
    </row>
    <row r="11751" spans="1:10" ht="13.5" hidden="1" customHeight="1" thickBot="1">
      <c r="A11751" s="410"/>
      <c r="B11751" s="183">
        <v>2</v>
      </c>
      <c r="C11751" s="184">
        <v>88.04</v>
      </c>
      <c r="D11751" s="346" t="s">
        <v>834</v>
      </c>
      <c r="E11751" s="346" t="s">
        <v>386</v>
      </c>
      <c r="F11751" s="346" t="s">
        <v>858</v>
      </c>
      <c r="G11751" s="342">
        <f t="shared" si="371"/>
        <v>4.8967451903530241</v>
      </c>
      <c r="H11751" s="342">
        <f t="shared" si="370"/>
        <v>92.936745190353037</v>
      </c>
      <c r="I11751" s="190"/>
      <c r="J11751" s="347">
        <v>6</v>
      </c>
    </row>
    <row r="11752" spans="1:10" ht="13.5" hidden="1" customHeight="1" thickBot="1">
      <c r="A11752" s="411"/>
      <c r="B11752" s="183">
        <v>0</v>
      </c>
      <c r="C11752" s="184">
        <v>20.03</v>
      </c>
      <c r="D11752" s="346" t="s">
        <v>393</v>
      </c>
      <c r="E11752" s="346" t="s">
        <v>386</v>
      </c>
      <c r="F11752" s="346" t="s">
        <v>859</v>
      </c>
      <c r="G11752" s="342">
        <f t="shared" si="371"/>
        <v>1.1140595884003983</v>
      </c>
      <c r="H11752" s="342">
        <f t="shared" si="370"/>
        <v>21.144059588400399</v>
      </c>
      <c r="I11752" s="190"/>
      <c r="J11752" s="347">
        <v>6</v>
      </c>
    </row>
    <row r="11753" spans="1:10" ht="13.5" thickBot="1">
      <c r="A11753" s="185" t="s">
        <v>1185</v>
      </c>
      <c r="B11753" s="186">
        <v>13.72</v>
      </c>
      <c r="C11753" s="187">
        <v>624.57000000000005</v>
      </c>
      <c r="D11753" s="412"/>
      <c r="E11753" s="413"/>
      <c r="F11753" s="414"/>
      <c r="G11753" s="342">
        <f t="shared" si="371"/>
        <v>34.738302402757704</v>
      </c>
      <c r="H11753" s="342">
        <f t="shared" si="370"/>
        <v>659.3083024027577</v>
      </c>
      <c r="I11753" s="190">
        <f>+H11753</f>
        <v>659.3083024027577</v>
      </c>
      <c r="J11753" s="347">
        <v>6</v>
      </c>
    </row>
    <row r="11754" spans="1:10" ht="13.5" hidden="1" customHeight="1" thickBot="1">
      <c r="A11754" s="409" t="s">
        <v>639</v>
      </c>
      <c r="B11754" s="183">
        <v>0</v>
      </c>
      <c r="C11754" s="184">
        <v>12.5</v>
      </c>
      <c r="D11754" s="346" t="s">
        <v>390</v>
      </c>
      <c r="E11754" s="346" t="s">
        <v>386</v>
      </c>
      <c r="F11754" s="346" t="s">
        <v>817</v>
      </c>
      <c r="G11754" s="342">
        <f t="shared" si="371"/>
        <v>0.6952443761859699</v>
      </c>
      <c r="H11754" s="342">
        <f t="shared" si="370"/>
        <v>13.19524437618597</v>
      </c>
      <c r="I11754" s="190"/>
      <c r="J11754" s="347">
        <v>6</v>
      </c>
    </row>
    <row r="11755" spans="1:10" ht="13.5" hidden="1" customHeight="1" thickBot="1">
      <c r="A11755" s="410"/>
      <c r="B11755" s="183">
        <v>0</v>
      </c>
      <c r="C11755" s="184">
        <v>12.5</v>
      </c>
      <c r="D11755" s="346" t="s">
        <v>390</v>
      </c>
      <c r="E11755" s="346" t="s">
        <v>386</v>
      </c>
      <c r="F11755" s="346" t="s">
        <v>822</v>
      </c>
      <c r="G11755" s="342">
        <f t="shared" si="371"/>
        <v>0.6952443761859699</v>
      </c>
      <c r="H11755" s="342">
        <f t="shared" si="370"/>
        <v>13.19524437618597</v>
      </c>
      <c r="I11755" s="190"/>
      <c r="J11755" s="347">
        <v>6</v>
      </c>
    </row>
    <row r="11756" spans="1:10" ht="13.5" hidden="1" customHeight="1" thickBot="1">
      <c r="A11756" s="410"/>
      <c r="B11756" s="183">
        <v>0</v>
      </c>
      <c r="C11756" s="184">
        <v>12.5</v>
      </c>
      <c r="D11756" s="346" t="s">
        <v>390</v>
      </c>
      <c r="E11756" s="346" t="s">
        <v>386</v>
      </c>
      <c r="F11756" s="346" t="s">
        <v>823</v>
      </c>
      <c r="G11756" s="342">
        <f t="shared" si="371"/>
        <v>0.6952443761859699</v>
      </c>
      <c r="H11756" s="342">
        <f t="shared" si="370"/>
        <v>13.19524437618597</v>
      </c>
      <c r="I11756" s="190"/>
      <c r="J11756" s="347">
        <v>6</v>
      </c>
    </row>
    <row r="11757" spans="1:10" ht="13.5" hidden="1" customHeight="1" thickBot="1">
      <c r="A11757" s="410"/>
      <c r="B11757" s="183">
        <v>0</v>
      </c>
      <c r="C11757" s="184">
        <v>12.5</v>
      </c>
      <c r="D11757" s="346" t="s">
        <v>390</v>
      </c>
      <c r="E11757" s="346" t="s">
        <v>386</v>
      </c>
      <c r="F11757" s="346" t="s">
        <v>824</v>
      </c>
      <c r="G11757" s="342">
        <f t="shared" si="371"/>
        <v>0.6952443761859699</v>
      </c>
      <c r="H11757" s="342">
        <f t="shared" si="370"/>
        <v>13.19524437618597</v>
      </c>
      <c r="I11757" s="190"/>
      <c r="J11757" s="347">
        <v>6</v>
      </c>
    </row>
    <row r="11758" spans="1:10" ht="13.5" hidden="1" customHeight="1" thickBot="1">
      <c r="A11758" s="410"/>
      <c r="B11758" s="183">
        <v>0</v>
      </c>
      <c r="C11758" s="184">
        <v>12.5</v>
      </c>
      <c r="D11758" s="346" t="s">
        <v>390</v>
      </c>
      <c r="E11758" s="346" t="s">
        <v>386</v>
      </c>
      <c r="F11758" s="346" t="s">
        <v>825</v>
      </c>
      <c r="G11758" s="342">
        <f t="shared" si="371"/>
        <v>0.6952443761859699</v>
      </c>
      <c r="H11758" s="342">
        <f t="shared" si="370"/>
        <v>13.19524437618597</v>
      </c>
      <c r="I11758" s="190"/>
      <c r="J11758" s="347">
        <v>6</v>
      </c>
    </row>
    <row r="11759" spans="1:10" ht="13.5" hidden="1" customHeight="1" thickBot="1">
      <c r="A11759" s="410"/>
      <c r="B11759" s="183">
        <v>0</v>
      </c>
      <c r="C11759" s="184">
        <v>12.5</v>
      </c>
      <c r="D11759" s="346" t="s">
        <v>390</v>
      </c>
      <c r="E11759" s="346" t="s">
        <v>386</v>
      </c>
      <c r="F11759" s="346" t="s">
        <v>818</v>
      </c>
      <c r="G11759" s="342">
        <f t="shared" si="371"/>
        <v>0.6952443761859699</v>
      </c>
      <c r="H11759" s="342">
        <f t="shared" si="370"/>
        <v>13.19524437618597</v>
      </c>
      <c r="I11759" s="190"/>
      <c r="J11759" s="347">
        <v>6</v>
      </c>
    </row>
    <row r="11760" spans="1:10" ht="13.5" hidden="1" customHeight="1" thickBot="1">
      <c r="A11760" s="410"/>
      <c r="B11760" s="183">
        <v>0</v>
      </c>
      <c r="C11760" s="184">
        <v>12.5</v>
      </c>
      <c r="D11760" s="346" t="s">
        <v>390</v>
      </c>
      <c r="E11760" s="346" t="s">
        <v>386</v>
      </c>
      <c r="F11760" s="346" t="s">
        <v>826</v>
      </c>
      <c r="G11760" s="342">
        <f t="shared" si="371"/>
        <v>0.6952443761859699</v>
      </c>
      <c r="H11760" s="342">
        <f t="shared" si="370"/>
        <v>13.19524437618597</v>
      </c>
      <c r="I11760" s="190"/>
      <c r="J11760" s="347">
        <v>6</v>
      </c>
    </row>
    <row r="11761" spans="1:10" ht="13.5" hidden="1" customHeight="1" thickBot="1">
      <c r="A11761" s="410"/>
      <c r="B11761" s="183">
        <v>0</v>
      </c>
      <c r="C11761" s="184">
        <v>12.5</v>
      </c>
      <c r="D11761" s="346" t="s">
        <v>390</v>
      </c>
      <c r="E11761" s="346" t="s">
        <v>386</v>
      </c>
      <c r="F11761" s="346" t="s">
        <v>827</v>
      </c>
      <c r="G11761" s="342">
        <f t="shared" si="371"/>
        <v>0.6952443761859699</v>
      </c>
      <c r="H11761" s="342">
        <f t="shared" si="370"/>
        <v>13.19524437618597</v>
      </c>
      <c r="I11761" s="190"/>
      <c r="J11761" s="347">
        <v>6</v>
      </c>
    </row>
    <row r="11762" spans="1:10" ht="13.5" hidden="1" customHeight="1" thickBot="1">
      <c r="A11762" s="410"/>
      <c r="B11762" s="183">
        <v>0</v>
      </c>
      <c r="C11762" s="184">
        <v>12.5</v>
      </c>
      <c r="D11762" s="346" t="s">
        <v>390</v>
      </c>
      <c r="E11762" s="346" t="s">
        <v>386</v>
      </c>
      <c r="F11762" s="346" t="s">
        <v>828</v>
      </c>
      <c r="G11762" s="342">
        <f t="shared" si="371"/>
        <v>0.6952443761859699</v>
      </c>
      <c r="H11762" s="342">
        <f t="shared" si="370"/>
        <v>13.19524437618597</v>
      </c>
      <c r="I11762" s="190"/>
      <c r="J11762" s="347">
        <v>6</v>
      </c>
    </row>
    <row r="11763" spans="1:10" ht="13.5" hidden="1" customHeight="1" thickBot="1">
      <c r="A11763" s="410"/>
      <c r="B11763" s="183">
        <v>0</v>
      </c>
      <c r="C11763" s="184">
        <v>12.5</v>
      </c>
      <c r="D11763" s="346" t="s">
        <v>390</v>
      </c>
      <c r="E11763" s="346" t="s">
        <v>386</v>
      </c>
      <c r="F11763" s="346" t="s">
        <v>819</v>
      </c>
      <c r="G11763" s="342">
        <f t="shared" si="371"/>
        <v>0.6952443761859699</v>
      </c>
      <c r="H11763" s="342">
        <f t="shared" si="370"/>
        <v>13.19524437618597</v>
      </c>
      <c r="I11763" s="190"/>
      <c r="J11763" s="347">
        <v>6</v>
      </c>
    </row>
    <row r="11764" spans="1:10" ht="13.5" hidden="1" customHeight="1" thickBot="1">
      <c r="A11764" s="410"/>
      <c r="B11764" s="183">
        <v>0</v>
      </c>
      <c r="C11764" s="184">
        <v>12.5</v>
      </c>
      <c r="D11764" s="346" t="s">
        <v>390</v>
      </c>
      <c r="E11764" s="346" t="s">
        <v>386</v>
      </c>
      <c r="F11764" s="346" t="s">
        <v>829</v>
      </c>
      <c r="G11764" s="342">
        <f t="shared" si="371"/>
        <v>0.6952443761859699</v>
      </c>
      <c r="H11764" s="342">
        <f t="shared" si="370"/>
        <v>13.19524437618597</v>
      </c>
      <c r="I11764" s="190"/>
      <c r="J11764" s="347">
        <v>6</v>
      </c>
    </row>
    <row r="11765" spans="1:10" ht="13.5" hidden="1" customHeight="1" thickBot="1">
      <c r="A11765" s="410"/>
      <c r="B11765" s="183">
        <v>0</v>
      </c>
      <c r="C11765" s="184">
        <v>12.5</v>
      </c>
      <c r="D11765" s="346" t="s">
        <v>390</v>
      </c>
      <c r="E11765" s="346" t="s">
        <v>386</v>
      </c>
      <c r="F11765" s="346" t="s">
        <v>830</v>
      </c>
      <c r="G11765" s="342">
        <f t="shared" si="371"/>
        <v>0.6952443761859699</v>
      </c>
      <c r="H11765" s="342">
        <f t="shared" si="370"/>
        <v>13.19524437618597</v>
      </c>
      <c r="I11765" s="190"/>
      <c r="J11765" s="347">
        <v>6</v>
      </c>
    </row>
    <row r="11766" spans="1:10" ht="13.5" hidden="1" customHeight="1" thickBot="1">
      <c r="A11766" s="410"/>
      <c r="B11766" s="183">
        <v>0</v>
      </c>
      <c r="C11766" s="184">
        <v>12.5</v>
      </c>
      <c r="D11766" s="346" t="s">
        <v>390</v>
      </c>
      <c r="E11766" s="346" t="s">
        <v>386</v>
      </c>
      <c r="F11766" s="346" t="s">
        <v>820</v>
      </c>
      <c r="G11766" s="342">
        <f t="shared" si="371"/>
        <v>0.6952443761859699</v>
      </c>
      <c r="H11766" s="342">
        <f t="shared" si="370"/>
        <v>13.19524437618597</v>
      </c>
      <c r="I11766" s="190"/>
      <c r="J11766" s="347">
        <v>6</v>
      </c>
    </row>
    <row r="11767" spans="1:10" ht="13.5" hidden="1" customHeight="1" thickBot="1">
      <c r="A11767" s="410"/>
      <c r="B11767" s="183">
        <v>0</v>
      </c>
      <c r="C11767" s="184">
        <v>12.5</v>
      </c>
      <c r="D11767" s="346" t="s">
        <v>390</v>
      </c>
      <c r="E11767" s="346" t="s">
        <v>386</v>
      </c>
      <c r="F11767" s="346" t="s">
        <v>805</v>
      </c>
      <c r="G11767" s="342">
        <f t="shared" si="371"/>
        <v>0.6952443761859699</v>
      </c>
      <c r="H11767" s="342">
        <f t="shared" si="370"/>
        <v>13.19524437618597</v>
      </c>
      <c r="I11767" s="190"/>
      <c r="J11767" s="347">
        <v>6</v>
      </c>
    </row>
    <row r="11768" spans="1:10" ht="13.5" hidden="1" customHeight="1" thickBot="1">
      <c r="A11768" s="410"/>
      <c r="B11768" s="183">
        <v>0</v>
      </c>
      <c r="C11768" s="184">
        <v>12.5</v>
      </c>
      <c r="D11768" s="346" t="s">
        <v>390</v>
      </c>
      <c r="E11768" s="346" t="s">
        <v>386</v>
      </c>
      <c r="F11768" s="346" t="s">
        <v>831</v>
      </c>
      <c r="G11768" s="342">
        <f t="shared" si="371"/>
        <v>0.6952443761859699</v>
      </c>
      <c r="H11768" s="342">
        <f t="shared" si="370"/>
        <v>13.19524437618597</v>
      </c>
      <c r="I11768" s="190"/>
      <c r="J11768" s="347">
        <v>6</v>
      </c>
    </row>
    <row r="11769" spans="1:10" ht="13.5" hidden="1" customHeight="1" thickBot="1">
      <c r="A11769" s="410"/>
      <c r="B11769" s="183">
        <v>0</v>
      </c>
      <c r="C11769" s="184">
        <v>12.5</v>
      </c>
      <c r="D11769" s="346" t="s">
        <v>390</v>
      </c>
      <c r="E11769" s="346" t="s">
        <v>386</v>
      </c>
      <c r="F11769" s="346" t="s">
        <v>832</v>
      </c>
      <c r="G11769" s="342">
        <f t="shared" si="371"/>
        <v>0.6952443761859699</v>
      </c>
      <c r="H11769" s="342">
        <f t="shared" si="370"/>
        <v>13.19524437618597</v>
      </c>
      <c r="I11769" s="190"/>
      <c r="J11769" s="347">
        <v>6</v>
      </c>
    </row>
    <row r="11770" spans="1:10" ht="13.5" hidden="1" customHeight="1" thickBot="1">
      <c r="A11770" s="410"/>
      <c r="B11770" s="183">
        <v>0</v>
      </c>
      <c r="C11770" s="184">
        <v>12.5</v>
      </c>
      <c r="D11770" s="346" t="s">
        <v>390</v>
      </c>
      <c r="E11770" s="346" t="s">
        <v>386</v>
      </c>
      <c r="F11770" s="346" t="s">
        <v>821</v>
      </c>
      <c r="G11770" s="342">
        <f t="shared" si="371"/>
        <v>0.6952443761859699</v>
      </c>
      <c r="H11770" s="342">
        <f t="shared" si="370"/>
        <v>13.19524437618597</v>
      </c>
      <c r="I11770" s="190"/>
      <c r="J11770" s="347">
        <v>6</v>
      </c>
    </row>
    <row r="11771" spans="1:10" ht="13.5" hidden="1" customHeight="1" thickBot="1">
      <c r="A11771" s="410"/>
      <c r="B11771" s="183">
        <v>0</v>
      </c>
      <c r="C11771" s="184">
        <v>12.5</v>
      </c>
      <c r="D11771" s="346" t="s">
        <v>390</v>
      </c>
      <c r="E11771" s="346" t="s">
        <v>386</v>
      </c>
      <c r="F11771" s="346" t="s">
        <v>833</v>
      </c>
      <c r="G11771" s="342">
        <f t="shared" si="371"/>
        <v>0.6952443761859699</v>
      </c>
      <c r="H11771" s="342">
        <f t="shared" si="370"/>
        <v>13.19524437618597</v>
      </c>
      <c r="I11771" s="190"/>
      <c r="J11771" s="347">
        <v>6</v>
      </c>
    </row>
    <row r="11772" spans="1:10" ht="13.5" hidden="1" customHeight="1" thickBot="1">
      <c r="A11772" s="410"/>
      <c r="B11772" s="183">
        <v>0</v>
      </c>
      <c r="C11772" s="184">
        <v>12.5</v>
      </c>
      <c r="D11772" s="346" t="s">
        <v>390</v>
      </c>
      <c r="E11772" s="346" t="s">
        <v>386</v>
      </c>
      <c r="F11772" s="346" t="s">
        <v>916</v>
      </c>
      <c r="G11772" s="342">
        <f t="shared" si="371"/>
        <v>0.6952443761859699</v>
      </c>
      <c r="H11772" s="342">
        <f t="shared" si="370"/>
        <v>13.19524437618597</v>
      </c>
      <c r="I11772" s="190"/>
      <c r="J11772" s="347">
        <v>6</v>
      </c>
    </row>
    <row r="11773" spans="1:10" ht="13.5" hidden="1" customHeight="1" thickBot="1">
      <c r="A11773" s="410"/>
      <c r="B11773" s="183">
        <v>0</v>
      </c>
      <c r="C11773" s="184">
        <v>12.5</v>
      </c>
      <c r="D11773" s="346" t="s">
        <v>390</v>
      </c>
      <c r="E11773" s="346" t="s">
        <v>386</v>
      </c>
      <c r="F11773" s="346" t="s">
        <v>917</v>
      </c>
      <c r="G11773" s="342">
        <f t="shared" si="371"/>
        <v>0.6952443761859699</v>
      </c>
      <c r="H11773" s="342">
        <f t="shared" si="370"/>
        <v>13.19524437618597</v>
      </c>
      <c r="I11773" s="190"/>
      <c r="J11773" s="347">
        <v>6</v>
      </c>
    </row>
    <row r="11774" spans="1:10" ht="13.5" hidden="1" customHeight="1" thickBot="1">
      <c r="A11774" s="410"/>
      <c r="B11774" s="183">
        <v>0.4</v>
      </c>
      <c r="C11774" s="184">
        <v>42.4</v>
      </c>
      <c r="D11774" s="346" t="s">
        <v>391</v>
      </c>
      <c r="E11774" s="346" t="s">
        <v>386</v>
      </c>
      <c r="F11774" s="346" t="s">
        <v>817</v>
      </c>
      <c r="G11774" s="342">
        <f t="shared" si="371"/>
        <v>2.3582689240228101</v>
      </c>
      <c r="H11774" s="342">
        <f t="shared" si="370"/>
        <v>44.758268924022808</v>
      </c>
      <c r="I11774" s="190"/>
      <c r="J11774" s="347">
        <v>6</v>
      </c>
    </row>
    <row r="11775" spans="1:10" ht="13.5" hidden="1" customHeight="1" thickBot="1">
      <c r="A11775" s="410"/>
      <c r="B11775" s="183">
        <v>0.4</v>
      </c>
      <c r="C11775" s="184">
        <v>42.4</v>
      </c>
      <c r="D11775" s="346" t="s">
        <v>391</v>
      </c>
      <c r="E11775" s="346" t="s">
        <v>386</v>
      </c>
      <c r="F11775" s="346" t="s">
        <v>818</v>
      </c>
      <c r="G11775" s="342">
        <f t="shared" si="371"/>
        <v>2.3582689240228101</v>
      </c>
      <c r="H11775" s="342">
        <f t="shared" si="370"/>
        <v>44.758268924022808</v>
      </c>
      <c r="I11775" s="190"/>
      <c r="J11775" s="347">
        <v>6</v>
      </c>
    </row>
    <row r="11776" spans="1:10" ht="13.5" hidden="1" customHeight="1" thickBot="1">
      <c r="A11776" s="410"/>
      <c r="B11776" s="183">
        <v>0.4</v>
      </c>
      <c r="C11776" s="184">
        <v>46.39</v>
      </c>
      <c r="D11776" s="346" t="s">
        <v>391</v>
      </c>
      <c r="E11776" s="346" t="s">
        <v>386</v>
      </c>
      <c r="F11776" s="346" t="s">
        <v>819</v>
      </c>
      <c r="G11776" s="342">
        <f t="shared" si="371"/>
        <v>2.5801909289013714</v>
      </c>
      <c r="H11776" s="342">
        <f t="shared" si="370"/>
        <v>48.970190928901374</v>
      </c>
      <c r="I11776" s="190"/>
      <c r="J11776" s="347">
        <v>6</v>
      </c>
    </row>
    <row r="11777" spans="1:10" ht="13.5" hidden="1" customHeight="1" thickBot="1">
      <c r="A11777" s="410"/>
      <c r="B11777" s="183">
        <v>0.4</v>
      </c>
      <c r="C11777" s="184">
        <v>46.39</v>
      </c>
      <c r="D11777" s="346" t="s">
        <v>391</v>
      </c>
      <c r="E11777" s="346" t="s">
        <v>386</v>
      </c>
      <c r="F11777" s="346" t="s">
        <v>820</v>
      </c>
      <c r="G11777" s="342">
        <f t="shared" si="371"/>
        <v>2.5801909289013714</v>
      </c>
      <c r="H11777" s="342">
        <f t="shared" si="370"/>
        <v>48.970190928901374</v>
      </c>
      <c r="I11777" s="190"/>
      <c r="J11777" s="347">
        <v>6</v>
      </c>
    </row>
    <row r="11778" spans="1:10" ht="13.5" hidden="1" customHeight="1" thickBot="1">
      <c r="A11778" s="410"/>
      <c r="B11778" s="183">
        <v>0.4</v>
      </c>
      <c r="C11778" s="184">
        <v>46.39</v>
      </c>
      <c r="D11778" s="346" t="s">
        <v>391</v>
      </c>
      <c r="E11778" s="346" t="s">
        <v>386</v>
      </c>
      <c r="F11778" s="346" t="s">
        <v>821</v>
      </c>
      <c r="G11778" s="342">
        <f t="shared" si="371"/>
        <v>2.5801909289013714</v>
      </c>
      <c r="H11778" s="342">
        <f t="shared" si="370"/>
        <v>48.970190928901374</v>
      </c>
      <c r="I11778" s="190"/>
      <c r="J11778" s="347">
        <v>6</v>
      </c>
    </row>
    <row r="11779" spans="1:10" ht="13.5" hidden="1" customHeight="1" thickBot="1">
      <c r="A11779" s="410"/>
      <c r="B11779" s="183">
        <v>3.93</v>
      </c>
      <c r="C11779" s="184">
        <v>416.97</v>
      </c>
      <c r="D11779" s="346" t="s">
        <v>385</v>
      </c>
      <c r="E11779" s="346" t="s">
        <v>386</v>
      </c>
      <c r="F11779" s="346" t="s">
        <v>817</v>
      </c>
      <c r="G11779" s="342">
        <f t="shared" si="371"/>
        <v>23.191683803061114</v>
      </c>
      <c r="H11779" s="342">
        <f t="shared" si="370"/>
        <v>440.16168380306112</v>
      </c>
      <c r="I11779" s="190"/>
      <c r="J11779" s="347">
        <v>6</v>
      </c>
    </row>
    <row r="11780" spans="1:10" ht="13.5" hidden="1" customHeight="1" thickBot="1">
      <c r="A11780" s="410"/>
      <c r="B11780" s="183">
        <v>4.33</v>
      </c>
      <c r="C11780" s="184">
        <v>459.37</v>
      </c>
      <c r="D11780" s="346" t="s">
        <v>385</v>
      </c>
      <c r="E11780" s="346" t="s">
        <v>386</v>
      </c>
      <c r="F11780" s="346" t="s">
        <v>822</v>
      </c>
      <c r="G11780" s="342">
        <f t="shared" si="371"/>
        <v>25.54995272708392</v>
      </c>
      <c r="H11780" s="342">
        <f t="shared" si="370"/>
        <v>484.91995272708391</v>
      </c>
      <c r="I11780" s="190"/>
      <c r="J11780" s="347">
        <v>6</v>
      </c>
    </row>
    <row r="11781" spans="1:10" ht="13.5" hidden="1" customHeight="1" thickBot="1">
      <c r="A11781" s="410"/>
      <c r="B11781" s="183">
        <v>4.33</v>
      </c>
      <c r="C11781" s="184">
        <v>459.37</v>
      </c>
      <c r="D11781" s="346" t="s">
        <v>385</v>
      </c>
      <c r="E11781" s="346" t="s">
        <v>386</v>
      </c>
      <c r="F11781" s="346" t="s">
        <v>823</v>
      </c>
      <c r="G11781" s="342">
        <f t="shared" si="371"/>
        <v>25.54995272708392</v>
      </c>
      <c r="H11781" s="342">
        <f t="shared" si="370"/>
        <v>484.91995272708391</v>
      </c>
      <c r="I11781" s="190"/>
      <c r="J11781" s="347">
        <v>6</v>
      </c>
    </row>
    <row r="11782" spans="1:10" ht="13.5" hidden="1" customHeight="1" thickBot="1">
      <c r="A11782" s="410"/>
      <c r="B11782" s="183">
        <v>4.33</v>
      </c>
      <c r="C11782" s="184">
        <v>459.37</v>
      </c>
      <c r="D11782" s="346" t="s">
        <v>385</v>
      </c>
      <c r="E11782" s="346" t="s">
        <v>386</v>
      </c>
      <c r="F11782" s="346" t="s">
        <v>824</v>
      </c>
      <c r="G11782" s="342">
        <f t="shared" si="371"/>
        <v>25.54995272708392</v>
      </c>
      <c r="H11782" s="342">
        <f t="shared" si="370"/>
        <v>484.91995272708391</v>
      </c>
      <c r="I11782" s="190"/>
      <c r="J11782" s="347">
        <v>6</v>
      </c>
    </row>
    <row r="11783" spans="1:10" ht="13.5" hidden="1" customHeight="1" thickBot="1">
      <c r="A11783" s="410"/>
      <c r="B11783" s="183">
        <v>4.33</v>
      </c>
      <c r="C11783" s="184">
        <v>459.37</v>
      </c>
      <c r="D11783" s="346" t="s">
        <v>385</v>
      </c>
      <c r="E11783" s="346" t="s">
        <v>386</v>
      </c>
      <c r="F11783" s="346" t="s">
        <v>825</v>
      </c>
      <c r="G11783" s="342">
        <f t="shared" si="371"/>
        <v>25.54995272708392</v>
      </c>
      <c r="H11783" s="342">
        <f t="shared" si="370"/>
        <v>484.91995272708391</v>
      </c>
      <c r="I11783" s="190"/>
      <c r="J11783" s="347">
        <v>6</v>
      </c>
    </row>
    <row r="11784" spans="1:10" ht="13.5" hidden="1" customHeight="1" thickBot="1">
      <c r="A11784" s="410"/>
      <c r="B11784" s="183">
        <v>3.93</v>
      </c>
      <c r="C11784" s="184">
        <v>416.97</v>
      </c>
      <c r="D11784" s="346" t="s">
        <v>385</v>
      </c>
      <c r="E11784" s="346" t="s">
        <v>386</v>
      </c>
      <c r="F11784" s="346" t="s">
        <v>818</v>
      </c>
      <c r="G11784" s="342">
        <f t="shared" si="371"/>
        <v>23.191683803061114</v>
      </c>
      <c r="H11784" s="342">
        <f t="shared" si="370"/>
        <v>440.16168380306112</v>
      </c>
      <c r="I11784" s="190"/>
      <c r="J11784" s="347">
        <v>6</v>
      </c>
    </row>
    <row r="11785" spans="1:10" ht="13.5" hidden="1" customHeight="1" thickBot="1">
      <c r="A11785" s="410"/>
      <c r="B11785" s="183">
        <v>4.33</v>
      </c>
      <c r="C11785" s="184">
        <v>502.56</v>
      </c>
      <c r="D11785" s="346" t="s">
        <v>385</v>
      </c>
      <c r="E11785" s="346" t="s">
        <v>386</v>
      </c>
      <c r="F11785" s="346" t="s">
        <v>826</v>
      </c>
      <c r="G11785" s="342">
        <f t="shared" si="371"/>
        <v>27.952161095681685</v>
      </c>
      <c r="H11785" s="342">
        <f t="shared" si="370"/>
        <v>530.51216109568168</v>
      </c>
      <c r="I11785" s="190"/>
      <c r="J11785" s="347">
        <v>6</v>
      </c>
    </row>
    <row r="11786" spans="1:10" ht="13.5" hidden="1" customHeight="1" thickBot="1">
      <c r="A11786" s="410"/>
      <c r="B11786" s="183">
        <v>1.1299999999999999</v>
      </c>
      <c r="C11786" s="184">
        <v>131.44999999999999</v>
      </c>
      <c r="D11786" s="346" t="s">
        <v>385</v>
      </c>
      <c r="E11786" s="346" t="s">
        <v>386</v>
      </c>
      <c r="F11786" s="346" t="s">
        <v>827</v>
      </c>
      <c r="G11786" s="342">
        <f t="shared" si="371"/>
        <v>7.3111898599716589</v>
      </c>
      <c r="H11786" s="342">
        <f t="shared" si="370"/>
        <v>138.76118985997164</v>
      </c>
      <c r="I11786" s="190"/>
      <c r="J11786" s="347">
        <v>6</v>
      </c>
    </row>
    <row r="11787" spans="1:10" ht="13.5" hidden="1" customHeight="1" thickBot="1">
      <c r="A11787" s="410"/>
      <c r="B11787" s="183">
        <v>4.33</v>
      </c>
      <c r="C11787" s="184">
        <v>502.56</v>
      </c>
      <c r="D11787" s="346" t="s">
        <v>385</v>
      </c>
      <c r="E11787" s="346" t="s">
        <v>386</v>
      </c>
      <c r="F11787" s="346" t="s">
        <v>828</v>
      </c>
      <c r="G11787" s="342">
        <f t="shared" si="371"/>
        <v>27.952161095681685</v>
      </c>
      <c r="H11787" s="342">
        <f t="shared" ref="H11787:H11850" si="372">+G11787+C11787</f>
        <v>530.51216109568168</v>
      </c>
      <c r="I11787" s="190"/>
      <c r="J11787" s="347">
        <v>6</v>
      </c>
    </row>
    <row r="11788" spans="1:10" ht="13.5" hidden="1" customHeight="1" thickBot="1">
      <c r="A11788" s="410"/>
      <c r="B11788" s="183">
        <v>3.93</v>
      </c>
      <c r="C11788" s="184">
        <v>456.17</v>
      </c>
      <c r="D11788" s="346" t="s">
        <v>385</v>
      </c>
      <c r="E11788" s="346" t="s">
        <v>386</v>
      </c>
      <c r="F11788" s="346" t="s">
        <v>819</v>
      </c>
      <c r="G11788" s="342">
        <f t="shared" si="371"/>
        <v>25.371970166780315</v>
      </c>
      <c r="H11788" s="342">
        <f t="shared" si="372"/>
        <v>481.54197016678035</v>
      </c>
      <c r="I11788" s="190"/>
      <c r="J11788" s="347">
        <v>6</v>
      </c>
    </row>
    <row r="11789" spans="1:10" ht="13.5" hidden="1" customHeight="1" thickBot="1">
      <c r="A11789" s="410"/>
      <c r="B11789" s="183">
        <v>4.33</v>
      </c>
      <c r="C11789" s="184">
        <v>502.56</v>
      </c>
      <c r="D11789" s="346" t="s">
        <v>385</v>
      </c>
      <c r="E11789" s="346" t="s">
        <v>386</v>
      </c>
      <c r="F11789" s="346" t="s">
        <v>829</v>
      </c>
      <c r="G11789" s="342">
        <f t="shared" si="371"/>
        <v>27.952161095681685</v>
      </c>
      <c r="H11789" s="342">
        <f t="shared" si="372"/>
        <v>530.51216109568168</v>
      </c>
      <c r="I11789" s="190"/>
      <c r="J11789" s="347">
        <v>6</v>
      </c>
    </row>
    <row r="11790" spans="1:10" ht="13.5" hidden="1" customHeight="1" thickBot="1">
      <c r="A11790" s="410"/>
      <c r="B11790" s="183">
        <v>4.33</v>
      </c>
      <c r="C11790" s="184">
        <v>502.56</v>
      </c>
      <c r="D11790" s="346" t="s">
        <v>385</v>
      </c>
      <c r="E11790" s="346" t="s">
        <v>386</v>
      </c>
      <c r="F11790" s="346" t="s">
        <v>830</v>
      </c>
      <c r="G11790" s="342">
        <f t="shared" si="371"/>
        <v>27.952161095681685</v>
      </c>
      <c r="H11790" s="342">
        <f t="shared" si="372"/>
        <v>530.51216109568168</v>
      </c>
      <c r="I11790" s="190"/>
      <c r="J11790" s="347">
        <v>6</v>
      </c>
    </row>
    <row r="11791" spans="1:10" ht="13.5" hidden="1" customHeight="1" thickBot="1">
      <c r="A11791" s="410"/>
      <c r="B11791" s="183">
        <v>3.93</v>
      </c>
      <c r="C11791" s="184">
        <v>456.17</v>
      </c>
      <c r="D11791" s="346" t="s">
        <v>385</v>
      </c>
      <c r="E11791" s="346" t="s">
        <v>386</v>
      </c>
      <c r="F11791" s="346" t="s">
        <v>820</v>
      </c>
      <c r="G11791" s="342">
        <f t="shared" ref="G11791:G11854" si="373">+(C11791/$C$12584)*1312742.08</f>
        <v>25.371970166780315</v>
      </c>
      <c r="H11791" s="342">
        <f t="shared" si="372"/>
        <v>481.54197016678035</v>
      </c>
      <c r="I11791" s="190"/>
      <c r="J11791" s="347">
        <v>6</v>
      </c>
    </row>
    <row r="11792" spans="1:10" ht="13.5" hidden="1" customHeight="1" thickBot="1">
      <c r="A11792" s="410"/>
      <c r="B11792" s="183">
        <v>3.53</v>
      </c>
      <c r="C11792" s="184">
        <v>409.78</v>
      </c>
      <c r="D11792" s="346" t="s">
        <v>385</v>
      </c>
      <c r="E11792" s="346" t="s">
        <v>386</v>
      </c>
      <c r="F11792" s="346" t="s">
        <v>805</v>
      </c>
      <c r="G11792" s="342">
        <f t="shared" si="373"/>
        <v>22.791779237878941</v>
      </c>
      <c r="H11792" s="342">
        <f t="shared" si="372"/>
        <v>432.5717792378789</v>
      </c>
      <c r="I11792" s="190"/>
      <c r="J11792" s="347">
        <v>6</v>
      </c>
    </row>
    <row r="11793" spans="1:10" ht="13.5" hidden="1" customHeight="1" thickBot="1">
      <c r="A11793" s="410"/>
      <c r="B11793" s="183">
        <v>4.33</v>
      </c>
      <c r="C11793" s="184">
        <v>502.56</v>
      </c>
      <c r="D11793" s="346" t="s">
        <v>385</v>
      </c>
      <c r="E11793" s="346" t="s">
        <v>386</v>
      </c>
      <c r="F11793" s="346" t="s">
        <v>831</v>
      </c>
      <c r="G11793" s="342">
        <f t="shared" si="373"/>
        <v>27.952161095681685</v>
      </c>
      <c r="H11793" s="342">
        <f t="shared" si="372"/>
        <v>530.51216109568168</v>
      </c>
      <c r="I11793" s="190"/>
      <c r="J11793" s="347">
        <v>6</v>
      </c>
    </row>
    <row r="11794" spans="1:10" ht="13.5" hidden="1" customHeight="1" thickBot="1">
      <c r="A11794" s="410"/>
      <c r="B11794" s="183">
        <v>4.33</v>
      </c>
      <c r="C11794" s="184">
        <v>502.56</v>
      </c>
      <c r="D11794" s="346" t="s">
        <v>385</v>
      </c>
      <c r="E11794" s="346" t="s">
        <v>386</v>
      </c>
      <c r="F11794" s="346" t="s">
        <v>832</v>
      </c>
      <c r="G11794" s="342">
        <f t="shared" si="373"/>
        <v>27.952161095681685</v>
      </c>
      <c r="H11794" s="342">
        <f t="shared" si="372"/>
        <v>530.51216109568168</v>
      </c>
      <c r="I11794" s="190"/>
      <c r="J11794" s="347">
        <v>6</v>
      </c>
    </row>
    <row r="11795" spans="1:10" ht="13.5" hidden="1" customHeight="1" thickBot="1">
      <c r="A11795" s="410"/>
      <c r="B11795" s="183">
        <v>3.93</v>
      </c>
      <c r="C11795" s="184">
        <v>456.17</v>
      </c>
      <c r="D11795" s="346" t="s">
        <v>385</v>
      </c>
      <c r="E11795" s="346" t="s">
        <v>386</v>
      </c>
      <c r="F11795" s="346" t="s">
        <v>821</v>
      </c>
      <c r="G11795" s="342">
        <f t="shared" si="373"/>
        <v>25.371970166780315</v>
      </c>
      <c r="H11795" s="342">
        <f t="shared" si="372"/>
        <v>481.54197016678035</v>
      </c>
      <c r="I11795" s="190"/>
      <c r="J11795" s="347">
        <v>6</v>
      </c>
    </row>
    <row r="11796" spans="1:10" ht="13.5" hidden="1" customHeight="1" thickBot="1">
      <c r="A11796" s="410"/>
      <c r="B11796" s="183">
        <v>4.33</v>
      </c>
      <c r="C11796" s="184">
        <v>502.56</v>
      </c>
      <c r="D11796" s="346" t="s">
        <v>385</v>
      </c>
      <c r="E11796" s="346" t="s">
        <v>386</v>
      </c>
      <c r="F11796" s="346" t="s">
        <v>833</v>
      </c>
      <c r="G11796" s="342">
        <f t="shared" si="373"/>
        <v>27.952161095681685</v>
      </c>
      <c r="H11796" s="342">
        <f t="shared" si="372"/>
        <v>530.51216109568168</v>
      </c>
      <c r="I11796" s="190"/>
      <c r="J11796" s="347">
        <v>6</v>
      </c>
    </row>
    <row r="11797" spans="1:10" ht="13.5" hidden="1" customHeight="1" thickBot="1">
      <c r="A11797" s="410"/>
      <c r="B11797" s="183">
        <v>4.33</v>
      </c>
      <c r="C11797" s="184">
        <v>502.56</v>
      </c>
      <c r="D11797" s="346" t="s">
        <v>385</v>
      </c>
      <c r="E11797" s="346" t="s">
        <v>386</v>
      </c>
      <c r="F11797" s="346" t="s">
        <v>916</v>
      </c>
      <c r="G11797" s="342">
        <f t="shared" si="373"/>
        <v>27.952161095681685</v>
      </c>
      <c r="H11797" s="342">
        <f t="shared" si="372"/>
        <v>530.51216109568168</v>
      </c>
      <c r="I11797" s="190"/>
      <c r="J11797" s="347">
        <v>6</v>
      </c>
    </row>
    <row r="11798" spans="1:10" ht="13.5" hidden="1" customHeight="1" thickBot="1">
      <c r="A11798" s="411"/>
      <c r="B11798" s="183">
        <v>4.33</v>
      </c>
      <c r="C11798" s="184">
        <v>502.56</v>
      </c>
      <c r="D11798" s="346" t="s">
        <v>385</v>
      </c>
      <c r="E11798" s="346" t="s">
        <v>386</v>
      </c>
      <c r="F11798" s="346" t="s">
        <v>917</v>
      </c>
      <c r="G11798" s="342">
        <f t="shared" si="373"/>
        <v>27.952161095681685</v>
      </c>
      <c r="H11798" s="342">
        <f t="shared" si="372"/>
        <v>530.51216109568168</v>
      </c>
      <c r="I11798" s="190"/>
      <c r="J11798" s="347">
        <v>6</v>
      </c>
    </row>
    <row r="11799" spans="1:10" ht="13.5" thickBot="1">
      <c r="A11799" s="185" t="s">
        <v>639</v>
      </c>
      <c r="B11799" s="186">
        <v>82.6</v>
      </c>
      <c r="C11799" s="187">
        <v>9578.17</v>
      </c>
      <c r="D11799" s="412"/>
      <c r="E11799" s="413"/>
      <c r="F11799" s="414"/>
      <c r="G11799" s="342">
        <f t="shared" si="373"/>
        <v>532.73350613225375</v>
      </c>
      <c r="H11799" s="342">
        <f t="shared" si="372"/>
        <v>10110.903506132254</v>
      </c>
      <c r="I11799" s="190">
        <f>+H11799</f>
        <v>10110.903506132254</v>
      </c>
      <c r="J11799" s="347">
        <v>6</v>
      </c>
    </row>
    <row r="11800" spans="1:10" ht="13.5" hidden="1" customHeight="1" thickBot="1">
      <c r="A11800" s="409" t="s">
        <v>640</v>
      </c>
      <c r="B11800" s="183">
        <v>0</v>
      </c>
      <c r="C11800" s="184">
        <v>10.83</v>
      </c>
      <c r="D11800" s="346" t="s">
        <v>588</v>
      </c>
      <c r="E11800" s="346" t="s">
        <v>386</v>
      </c>
      <c r="F11800" s="346" t="s">
        <v>817</v>
      </c>
      <c r="G11800" s="342">
        <f t="shared" si="373"/>
        <v>0.60235972752752442</v>
      </c>
      <c r="H11800" s="342">
        <f t="shared" si="372"/>
        <v>11.432359727527524</v>
      </c>
      <c r="I11800" s="190"/>
      <c r="J11800" s="347">
        <v>6</v>
      </c>
    </row>
    <row r="11801" spans="1:10" ht="13.5" hidden="1" customHeight="1" thickBot="1">
      <c r="A11801" s="410"/>
      <c r="B11801" s="183">
        <v>1.36</v>
      </c>
      <c r="C11801" s="184">
        <v>68.87</v>
      </c>
      <c r="D11801" s="346" t="s">
        <v>391</v>
      </c>
      <c r="E11801" s="346" t="s">
        <v>386</v>
      </c>
      <c r="F11801" s="346" t="s">
        <v>817</v>
      </c>
      <c r="G11801" s="342">
        <f t="shared" si="373"/>
        <v>3.8305184150342204</v>
      </c>
      <c r="H11801" s="342">
        <f t="shared" si="372"/>
        <v>72.700518415034225</v>
      </c>
      <c r="I11801" s="190"/>
      <c r="J11801" s="347">
        <v>6</v>
      </c>
    </row>
    <row r="11802" spans="1:10" ht="13.5" hidden="1" customHeight="1" thickBot="1">
      <c r="A11802" s="410"/>
      <c r="B11802" s="183">
        <v>0.16</v>
      </c>
      <c r="C11802" s="184">
        <v>9.86</v>
      </c>
      <c r="D11802" s="346" t="s">
        <v>391</v>
      </c>
      <c r="E11802" s="346" t="s">
        <v>386</v>
      </c>
      <c r="F11802" s="346" t="s">
        <v>818</v>
      </c>
      <c r="G11802" s="342">
        <f t="shared" si="373"/>
        <v>0.54840876393549309</v>
      </c>
      <c r="H11802" s="342">
        <f t="shared" si="372"/>
        <v>10.408408763935492</v>
      </c>
      <c r="I11802" s="190"/>
      <c r="J11802" s="347">
        <v>6</v>
      </c>
    </row>
    <row r="11803" spans="1:10" ht="13.5" hidden="1" customHeight="1" thickBot="1">
      <c r="A11803" s="410"/>
      <c r="B11803" s="183">
        <v>0.16</v>
      </c>
      <c r="C11803" s="184">
        <v>10.199999999999999</v>
      </c>
      <c r="D11803" s="346" t="s">
        <v>391</v>
      </c>
      <c r="E11803" s="346" t="s">
        <v>386</v>
      </c>
      <c r="F11803" s="346" t="s">
        <v>819</v>
      </c>
      <c r="G11803" s="342">
        <f t="shared" si="373"/>
        <v>0.56731941096775151</v>
      </c>
      <c r="H11803" s="342">
        <f t="shared" si="372"/>
        <v>10.767319410967751</v>
      </c>
      <c r="I11803" s="190"/>
      <c r="J11803" s="347">
        <v>6</v>
      </c>
    </row>
    <row r="11804" spans="1:10" ht="13.5" hidden="1" customHeight="1" thickBot="1">
      <c r="A11804" s="410"/>
      <c r="B11804" s="183">
        <v>0.16</v>
      </c>
      <c r="C11804" s="184">
        <v>10.199999999999999</v>
      </c>
      <c r="D11804" s="346" t="s">
        <v>391</v>
      </c>
      <c r="E11804" s="346" t="s">
        <v>386</v>
      </c>
      <c r="F11804" s="346" t="s">
        <v>820</v>
      </c>
      <c r="G11804" s="342">
        <f t="shared" si="373"/>
        <v>0.56731941096775151</v>
      </c>
      <c r="H11804" s="342">
        <f t="shared" si="372"/>
        <v>10.767319410967751</v>
      </c>
      <c r="I11804" s="190"/>
      <c r="J11804" s="347">
        <v>6</v>
      </c>
    </row>
    <row r="11805" spans="1:10" ht="13.5" hidden="1" customHeight="1" thickBot="1">
      <c r="A11805" s="410"/>
      <c r="B11805" s="183">
        <v>0</v>
      </c>
      <c r="C11805" s="184">
        <v>39.83</v>
      </c>
      <c r="D11805" s="346" t="s">
        <v>418</v>
      </c>
      <c r="E11805" s="346" t="s">
        <v>386</v>
      </c>
      <c r="F11805" s="346" t="s">
        <v>822</v>
      </c>
      <c r="G11805" s="342">
        <f t="shared" si="373"/>
        <v>2.2153266802789746</v>
      </c>
      <c r="H11805" s="342">
        <f t="shared" si="372"/>
        <v>42.045326680278976</v>
      </c>
      <c r="I11805" s="190"/>
      <c r="J11805" s="347">
        <v>6</v>
      </c>
    </row>
    <row r="11806" spans="1:10" ht="13.5" hidden="1" customHeight="1" thickBot="1">
      <c r="A11806" s="410"/>
      <c r="B11806" s="183">
        <v>5.42</v>
      </c>
      <c r="C11806" s="184">
        <v>286.29000000000002</v>
      </c>
      <c r="D11806" s="346" t="s">
        <v>385</v>
      </c>
      <c r="E11806" s="346" t="s">
        <v>386</v>
      </c>
      <c r="F11806" s="346" t="s">
        <v>817</v>
      </c>
      <c r="G11806" s="342">
        <f t="shared" si="373"/>
        <v>15.923320996662509</v>
      </c>
      <c r="H11806" s="342">
        <f t="shared" si="372"/>
        <v>302.2133209966625</v>
      </c>
      <c r="I11806" s="190"/>
      <c r="J11806" s="347">
        <v>6</v>
      </c>
    </row>
    <row r="11807" spans="1:10" ht="13.5" hidden="1" customHeight="1" thickBot="1">
      <c r="A11807" s="410"/>
      <c r="B11807" s="183">
        <v>-3.07</v>
      </c>
      <c r="C11807" s="184">
        <v>-129.25</v>
      </c>
      <c r="D11807" s="346" t="s">
        <v>385</v>
      </c>
      <c r="E11807" s="346" t="s">
        <v>386</v>
      </c>
      <c r="F11807" s="346" t="s">
        <v>822</v>
      </c>
      <c r="G11807" s="342">
        <f t="shared" si="373"/>
        <v>-7.1888268497629291</v>
      </c>
      <c r="H11807" s="342">
        <f t="shared" si="372"/>
        <v>-136.43882684976293</v>
      </c>
      <c r="I11807" s="190"/>
      <c r="J11807" s="347">
        <v>6</v>
      </c>
    </row>
    <row r="11808" spans="1:10" ht="13.5" hidden="1" customHeight="1" thickBot="1">
      <c r="A11808" s="410"/>
      <c r="B11808" s="183">
        <v>1.73</v>
      </c>
      <c r="C11808" s="184">
        <v>106.8</v>
      </c>
      <c r="D11808" s="346" t="s">
        <v>385</v>
      </c>
      <c r="E11808" s="346" t="s">
        <v>386</v>
      </c>
      <c r="F11808" s="346" t="s">
        <v>823</v>
      </c>
      <c r="G11808" s="342">
        <f t="shared" si="373"/>
        <v>5.9401679501329276</v>
      </c>
      <c r="H11808" s="342">
        <f t="shared" si="372"/>
        <v>112.74016795013293</v>
      </c>
      <c r="I11808" s="190"/>
      <c r="J11808" s="347">
        <v>6</v>
      </c>
    </row>
    <row r="11809" spans="1:10" ht="13.5" hidden="1" customHeight="1" thickBot="1">
      <c r="A11809" s="410"/>
      <c r="B11809" s="183">
        <v>1.73</v>
      </c>
      <c r="C11809" s="184">
        <v>106.8</v>
      </c>
      <c r="D11809" s="346" t="s">
        <v>385</v>
      </c>
      <c r="E11809" s="346" t="s">
        <v>386</v>
      </c>
      <c r="F11809" s="346" t="s">
        <v>824</v>
      </c>
      <c r="G11809" s="342">
        <f t="shared" si="373"/>
        <v>5.9401679501329276</v>
      </c>
      <c r="H11809" s="342">
        <f t="shared" si="372"/>
        <v>112.74016795013293</v>
      </c>
      <c r="I11809" s="190"/>
      <c r="J11809" s="347">
        <v>6</v>
      </c>
    </row>
    <row r="11810" spans="1:10" ht="13.5" hidden="1" customHeight="1" thickBot="1">
      <c r="A11810" s="410"/>
      <c r="B11810" s="183">
        <v>1.73</v>
      </c>
      <c r="C11810" s="184">
        <v>106.8</v>
      </c>
      <c r="D11810" s="346" t="s">
        <v>385</v>
      </c>
      <c r="E11810" s="346" t="s">
        <v>386</v>
      </c>
      <c r="F11810" s="346" t="s">
        <v>825</v>
      </c>
      <c r="G11810" s="342">
        <f t="shared" si="373"/>
        <v>5.9401679501329276</v>
      </c>
      <c r="H11810" s="342">
        <f t="shared" si="372"/>
        <v>112.74016795013293</v>
      </c>
      <c r="I11810" s="190"/>
      <c r="J11810" s="347">
        <v>6</v>
      </c>
    </row>
    <row r="11811" spans="1:10" ht="13.5" hidden="1" customHeight="1" thickBot="1">
      <c r="A11811" s="410"/>
      <c r="B11811" s="183">
        <v>0.77</v>
      </c>
      <c r="C11811" s="184">
        <v>47.65</v>
      </c>
      <c r="D11811" s="346" t="s">
        <v>385</v>
      </c>
      <c r="E11811" s="346" t="s">
        <v>386</v>
      </c>
      <c r="F11811" s="346" t="s">
        <v>818</v>
      </c>
      <c r="G11811" s="342">
        <f t="shared" si="373"/>
        <v>2.6502715620209174</v>
      </c>
      <c r="H11811" s="342">
        <f t="shared" si="372"/>
        <v>50.300271562020917</v>
      </c>
      <c r="I11811" s="190"/>
      <c r="J11811" s="347">
        <v>6</v>
      </c>
    </row>
    <row r="11812" spans="1:10" ht="13.5" hidden="1" customHeight="1" thickBot="1">
      <c r="A11812" s="410"/>
      <c r="B11812" s="183">
        <v>1.57</v>
      </c>
      <c r="C11812" s="184">
        <v>100.3</v>
      </c>
      <c r="D11812" s="346" t="s">
        <v>385</v>
      </c>
      <c r="E11812" s="346" t="s">
        <v>386</v>
      </c>
      <c r="F11812" s="346" t="s">
        <v>826</v>
      </c>
      <c r="G11812" s="342">
        <f t="shared" si="373"/>
        <v>5.578640874516223</v>
      </c>
      <c r="H11812" s="342">
        <f t="shared" si="372"/>
        <v>105.87864087451622</v>
      </c>
      <c r="I11812" s="190"/>
      <c r="J11812" s="347">
        <v>6</v>
      </c>
    </row>
    <row r="11813" spans="1:10" ht="13.5" hidden="1" customHeight="1" thickBot="1">
      <c r="A11813" s="410"/>
      <c r="B11813" s="183">
        <v>1.73</v>
      </c>
      <c r="C11813" s="184">
        <v>110.5</v>
      </c>
      <c r="D11813" s="346" t="s">
        <v>385</v>
      </c>
      <c r="E11813" s="346" t="s">
        <v>386</v>
      </c>
      <c r="F11813" s="346" t="s">
        <v>827</v>
      </c>
      <c r="G11813" s="342">
        <f t="shared" si="373"/>
        <v>6.1459602854839748</v>
      </c>
      <c r="H11813" s="342">
        <f t="shared" si="372"/>
        <v>116.64596028548398</v>
      </c>
      <c r="I11813" s="190"/>
      <c r="J11813" s="347">
        <v>6</v>
      </c>
    </row>
    <row r="11814" spans="1:10" ht="13.5" hidden="1" customHeight="1" thickBot="1">
      <c r="A11814" s="410"/>
      <c r="B11814" s="183">
        <v>1.73</v>
      </c>
      <c r="C11814" s="184">
        <v>110.5</v>
      </c>
      <c r="D11814" s="346" t="s">
        <v>385</v>
      </c>
      <c r="E11814" s="346" t="s">
        <v>386</v>
      </c>
      <c r="F11814" s="346" t="s">
        <v>828</v>
      </c>
      <c r="G11814" s="342">
        <f t="shared" si="373"/>
        <v>6.1459602854839748</v>
      </c>
      <c r="H11814" s="342">
        <f t="shared" si="372"/>
        <v>116.64596028548398</v>
      </c>
      <c r="I11814" s="190"/>
      <c r="J11814" s="347">
        <v>6</v>
      </c>
    </row>
    <row r="11815" spans="1:10" ht="13.5" hidden="1" customHeight="1" thickBot="1">
      <c r="A11815" s="410"/>
      <c r="B11815" s="183">
        <v>1.57</v>
      </c>
      <c r="C11815" s="184">
        <v>100.3</v>
      </c>
      <c r="D11815" s="346" t="s">
        <v>385</v>
      </c>
      <c r="E11815" s="346" t="s">
        <v>386</v>
      </c>
      <c r="F11815" s="346" t="s">
        <v>819</v>
      </c>
      <c r="G11815" s="342">
        <f t="shared" si="373"/>
        <v>5.578640874516223</v>
      </c>
      <c r="H11815" s="342">
        <f t="shared" si="372"/>
        <v>105.87864087451622</v>
      </c>
      <c r="I11815" s="190"/>
      <c r="J11815" s="347">
        <v>6</v>
      </c>
    </row>
    <row r="11816" spans="1:10" ht="13.5" hidden="1" customHeight="1" thickBot="1">
      <c r="A11816" s="410"/>
      <c r="B11816" s="183">
        <v>1.73</v>
      </c>
      <c r="C11816" s="184">
        <v>110.5</v>
      </c>
      <c r="D11816" s="346" t="s">
        <v>385</v>
      </c>
      <c r="E11816" s="346" t="s">
        <v>386</v>
      </c>
      <c r="F11816" s="346" t="s">
        <v>829</v>
      </c>
      <c r="G11816" s="342">
        <f t="shared" si="373"/>
        <v>6.1459602854839748</v>
      </c>
      <c r="H11816" s="342">
        <f t="shared" si="372"/>
        <v>116.64596028548398</v>
      </c>
      <c r="I11816" s="190"/>
      <c r="J11816" s="347">
        <v>6</v>
      </c>
    </row>
    <row r="11817" spans="1:10" ht="13.5" hidden="1" customHeight="1" thickBot="1">
      <c r="A11817" s="410"/>
      <c r="B11817" s="183">
        <v>1.73</v>
      </c>
      <c r="C11817" s="184">
        <v>110.5</v>
      </c>
      <c r="D11817" s="346" t="s">
        <v>385</v>
      </c>
      <c r="E11817" s="346" t="s">
        <v>386</v>
      </c>
      <c r="F11817" s="346" t="s">
        <v>830</v>
      </c>
      <c r="G11817" s="342">
        <f t="shared" si="373"/>
        <v>6.1459602854839748</v>
      </c>
      <c r="H11817" s="342">
        <f t="shared" si="372"/>
        <v>116.64596028548398</v>
      </c>
      <c r="I11817" s="190"/>
      <c r="J11817" s="347">
        <v>6</v>
      </c>
    </row>
    <row r="11818" spans="1:10" ht="13.5" hidden="1" customHeight="1" thickBot="1">
      <c r="A11818" s="410"/>
      <c r="B11818" s="183">
        <v>1.25</v>
      </c>
      <c r="C11818" s="184">
        <v>79.900000000000006</v>
      </c>
      <c r="D11818" s="346" t="s">
        <v>385</v>
      </c>
      <c r="E11818" s="346" t="s">
        <v>386</v>
      </c>
      <c r="F11818" s="346" t="s">
        <v>820</v>
      </c>
      <c r="G11818" s="342">
        <f t="shared" si="373"/>
        <v>4.4440020525807205</v>
      </c>
      <c r="H11818" s="342">
        <f t="shared" si="372"/>
        <v>84.34400205258072</v>
      </c>
      <c r="I11818" s="190"/>
      <c r="J11818" s="347">
        <v>6</v>
      </c>
    </row>
    <row r="11819" spans="1:10" ht="13.5" hidden="1" customHeight="1" thickBot="1">
      <c r="A11819" s="410"/>
      <c r="B11819" s="183">
        <v>0.77</v>
      </c>
      <c r="C11819" s="184">
        <v>49.3</v>
      </c>
      <c r="D11819" s="346" t="s">
        <v>385</v>
      </c>
      <c r="E11819" s="346" t="s">
        <v>386</v>
      </c>
      <c r="F11819" s="346" t="s">
        <v>805</v>
      </c>
      <c r="G11819" s="342">
        <f t="shared" si="373"/>
        <v>2.7420438196774652</v>
      </c>
      <c r="H11819" s="342">
        <f t="shared" si="372"/>
        <v>52.04204381967746</v>
      </c>
      <c r="I11819" s="190"/>
      <c r="J11819" s="347">
        <v>6</v>
      </c>
    </row>
    <row r="11820" spans="1:10" ht="13.5" hidden="1" customHeight="1" thickBot="1">
      <c r="A11820" s="410"/>
      <c r="B11820" s="183">
        <v>1.73</v>
      </c>
      <c r="C11820" s="184">
        <v>110.5</v>
      </c>
      <c r="D11820" s="346" t="s">
        <v>385</v>
      </c>
      <c r="E11820" s="346" t="s">
        <v>386</v>
      </c>
      <c r="F11820" s="346" t="s">
        <v>831</v>
      </c>
      <c r="G11820" s="342">
        <f t="shared" si="373"/>
        <v>6.1459602854839748</v>
      </c>
      <c r="H11820" s="342">
        <f t="shared" si="372"/>
        <v>116.64596028548398</v>
      </c>
      <c r="I11820" s="190"/>
      <c r="J11820" s="347">
        <v>6</v>
      </c>
    </row>
    <row r="11821" spans="1:10" ht="13.5" hidden="1" customHeight="1" thickBot="1">
      <c r="A11821" s="411"/>
      <c r="B11821" s="183">
        <v>1.2</v>
      </c>
      <c r="C11821" s="184">
        <v>59.01</v>
      </c>
      <c r="D11821" s="346" t="s">
        <v>392</v>
      </c>
      <c r="E11821" s="346" t="s">
        <v>386</v>
      </c>
      <c r="F11821" s="346" t="s">
        <v>822</v>
      </c>
      <c r="G11821" s="342">
        <f t="shared" si="373"/>
        <v>3.2821096510987267</v>
      </c>
      <c r="H11821" s="342">
        <f t="shared" si="372"/>
        <v>62.292109651098727</v>
      </c>
      <c r="I11821" s="190"/>
      <c r="J11821" s="347">
        <v>6</v>
      </c>
    </row>
    <row r="11822" spans="1:10" ht="13.5" thickBot="1">
      <c r="A11822" s="185" t="s">
        <v>640</v>
      </c>
      <c r="B11822" s="186">
        <v>25.16</v>
      </c>
      <c r="C11822" s="187">
        <v>1616.19</v>
      </c>
      <c r="D11822" s="412"/>
      <c r="E11822" s="413"/>
      <c r="F11822" s="414"/>
      <c r="G11822" s="342">
        <f t="shared" si="373"/>
        <v>89.891760667840217</v>
      </c>
      <c r="H11822" s="342">
        <f t="shared" si="372"/>
        <v>1706.0817606678402</v>
      </c>
      <c r="I11822" s="190">
        <f>+H11822</f>
        <v>1706.0817606678402</v>
      </c>
      <c r="J11822" s="347">
        <v>6</v>
      </c>
    </row>
    <row r="11823" spans="1:10" ht="13.5" hidden="1" customHeight="1" thickBot="1">
      <c r="A11823" s="409" t="s">
        <v>641</v>
      </c>
      <c r="B11823" s="183">
        <v>0</v>
      </c>
      <c r="C11823" s="184">
        <v>13.54</v>
      </c>
      <c r="D11823" s="346" t="s">
        <v>588</v>
      </c>
      <c r="E11823" s="346" t="s">
        <v>386</v>
      </c>
      <c r="F11823" s="346" t="s">
        <v>817</v>
      </c>
      <c r="G11823" s="342">
        <f t="shared" si="373"/>
        <v>0.75308870828464269</v>
      </c>
      <c r="H11823" s="342">
        <f t="shared" si="372"/>
        <v>14.293088708284643</v>
      </c>
      <c r="I11823" s="190"/>
      <c r="J11823" s="347">
        <v>6</v>
      </c>
    </row>
    <row r="11824" spans="1:10" ht="13.5" hidden="1" customHeight="1" thickBot="1">
      <c r="A11824" s="410"/>
      <c r="B11824" s="183">
        <v>1.2</v>
      </c>
      <c r="C11824" s="184">
        <v>69.92</v>
      </c>
      <c r="D11824" s="346" t="s">
        <v>391</v>
      </c>
      <c r="E11824" s="346" t="s">
        <v>386</v>
      </c>
      <c r="F11824" s="346" t="s">
        <v>817</v>
      </c>
      <c r="G11824" s="342">
        <f t="shared" si="373"/>
        <v>3.8889189426338415</v>
      </c>
      <c r="H11824" s="342">
        <f t="shared" si="372"/>
        <v>73.808918942633838</v>
      </c>
      <c r="I11824" s="190"/>
      <c r="J11824" s="347">
        <v>6</v>
      </c>
    </row>
    <row r="11825" spans="1:10" ht="13.5" hidden="1" customHeight="1" thickBot="1">
      <c r="A11825" s="410"/>
      <c r="B11825" s="183">
        <v>1.2</v>
      </c>
      <c r="C11825" s="184">
        <v>69.92</v>
      </c>
      <c r="D11825" s="346" t="s">
        <v>391</v>
      </c>
      <c r="E11825" s="346" t="s">
        <v>386</v>
      </c>
      <c r="F11825" s="346" t="s">
        <v>818</v>
      </c>
      <c r="G11825" s="342">
        <f t="shared" si="373"/>
        <v>3.8889189426338415</v>
      </c>
      <c r="H11825" s="342">
        <f t="shared" si="372"/>
        <v>73.808918942633838</v>
      </c>
      <c r="I11825" s="190"/>
      <c r="J11825" s="347">
        <v>6</v>
      </c>
    </row>
    <row r="11826" spans="1:10" ht="13.5" hidden="1" customHeight="1" thickBot="1">
      <c r="A11826" s="410"/>
      <c r="B11826" s="183">
        <v>1.2</v>
      </c>
      <c r="C11826" s="184">
        <v>70.87</v>
      </c>
      <c r="D11826" s="346" t="s">
        <v>391</v>
      </c>
      <c r="E11826" s="346" t="s">
        <v>386</v>
      </c>
      <c r="F11826" s="346" t="s">
        <v>819</v>
      </c>
      <c r="G11826" s="342">
        <f t="shared" si="373"/>
        <v>3.9417575152239759</v>
      </c>
      <c r="H11826" s="342">
        <f t="shared" si="372"/>
        <v>74.811757515223974</v>
      </c>
      <c r="I11826" s="190"/>
      <c r="J11826" s="347">
        <v>6</v>
      </c>
    </row>
    <row r="11827" spans="1:10" ht="13.5" hidden="1" customHeight="1" thickBot="1">
      <c r="A11827" s="410"/>
      <c r="B11827" s="183">
        <v>1.2</v>
      </c>
      <c r="C11827" s="184">
        <v>70.87</v>
      </c>
      <c r="D11827" s="346" t="s">
        <v>391</v>
      </c>
      <c r="E11827" s="346" t="s">
        <v>386</v>
      </c>
      <c r="F11827" s="346" t="s">
        <v>820</v>
      </c>
      <c r="G11827" s="342">
        <f t="shared" si="373"/>
        <v>3.9417575152239759</v>
      </c>
      <c r="H11827" s="342">
        <f t="shared" si="372"/>
        <v>74.811757515223974</v>
      </c>
      <c r="I11827" s="190"/>
      <c r="J11827" s="347">
        <v>6</v>
      </c>
    </row>
    <row r="11828" spans="1:10" ht="13.5" hidden="1" customHeight="1" thickBot="1">
      <c r="A11828" s="410"/>
      <c r="B11828" s="183">
        <v>1.36</v>
      </c>
      <c r="C11828" s="184">
        <v>81.069999999999993</v>
      </c>
      <c r="D11828" s="346" t="s">
        <v>391</v>
      </c>
      <c r="E11828" s="346" t="s">
        <v>386</v>
      </c>
      <c r="F11828" s="346" t="s">
        <v>821</v>
      </c>
      <c r="G11828" s="342">
        <f t="shared" si="373"/>
        <v>4.5090769261917263</v>
      </c>
      <c r="H11828" s="342">
        <f t="shared" si="372"/>
        <v>85.579076926191718</v>
      </c>
      <c r="I11828" s="190"/>
      <c r="J11828" s="347">
        <v>6</v>
      </c>
    </row>
    <row r="11829" spans="1:10" ht="13.5" hidden="1" customHeight="1" thickBot="1">
      <c r="A11829" s="410"/>
      <c r="B11829" s="183">
        <v>10.59</v>
      </c>
      <c r="C11829" s="184">
        <v>636.6</v>
      </c>
      <c r="D11829" s="346" t="s">
        <v>385</v>
      </c>
      <c r="E11829" s="346" t="s">
        <v>386</v>
      </c>
      <c r="F11829" s="346" t="s">
        <v>817</v>
      </c>
      <c r="G11829" s="342">
        <f t="shared" si="373"/>
        <v>35.40740559039908</v>
      </c>
      <c r="H11829" s="342">
        <f t="shared" si="372"/>
        <v>672.00740559039912</v>
      </c>
      <c r="I11829" s="190"/>
      <c r="J11829" s="347">
        <v>6</v>
      </c>
    </row>
    <row r="11830" spans="1:10" ht="13.5" hidden="1" customHeight="1" thickBot="1">
      <c r="A11830" s="410"/>
      <c r="B11830" s="183">
        <v>10.99</v>
      </c>
      <c r="C11830" s="184">
        <v>672.54</v>
      </c>
      <c r="D11830" s="346" t="s">
        <v>385</v>
      </c>
      <c r="E11830" s="346" t="s">
        <v>386</v>
      </c>
      <c r="F11830" s="346" t="s">
        <v>822</v>
      </c>
      <c r="G11830" s="342">
        <f t="shared" si="373"/>
        <v>37.406372220808976</v>
      </c>
      <c r="H11830" s="342">
        <f t="shared" si="372"/>
        <v>709.94637222080894</v>
      </c>
      <c r="I11830" s="190"/>
      <c r="J11830" s="347">
        <v>6</v>
      </c>
    </row>
    <row r="11831" spans="1:10" ht="13.5" hidden="1" customHeight="1" thickBot="1">
      <c r="A11831" s="410"/>
      <c r="B11831" s="183">
        <v>12.99</v>
      </c>
      <c r="C11831" s="184">
        <v>757.5</v>
      </c>
      <c r="D11831" s="346" t="s">
        <v>385</v>
      </c>
      <c r="E11831" s="346" t="s">
        <v>386</v>
      </c>
      <c r="F11831" s="346" t="s">
        <v>823</v>
      </c>
      <c r="G11831" s="342">
        <f t="shared" si="373"/>
        <v>42.131809196869781</v>
      </c>
      <c r="H11831" s="342">
        <f t="shared" si="372"/>
        <v>799.63180919686977</v>
      </c>
      <c r="I11831" s="190"/>
      <c r="J11831" s="347">
        <v>6</v>
      </c>
    </row>
    <row r="11832" spans="1:10" ht="13.5" hidden="1" customHeight="1" thickBot="1">
      <c r="A11832" s="410"/>
      <c r="B11832" s="183">
        <v>12.99</v>
      </c>
      <c r="C11832" s="184">
        <v>757.5</v>
      </c>
      <c r="D11832" s="346" t="s">
        <v>385</v>
      </c>
      <c r="E11832" s="346" t="s">
        <v>386</v>
      </c>
      <c r="F11832" s="346" t="s">
        <v>824</v>
      </c>
      <c r="G11832" s="342">
        <f t="shared" si="373"/>
        <v>42.131809196869781</v>
      </c>
      <c r="H11832" s="342">
        <f t="shared" si="372"/>
        <v>799.63180919686977</v>
      </c>
      <c r="I11832" s="190"/>
      <c r="J11832" s="347">
        <v>6</v>
      </c>
    </row>
    <row r="11833" spans="1:10" ht="13.5" hidden="1" customHeight="1" thickBot="1">
      <c r="A11833" s="410"/>
      <c r="B11833" s="183">
        <v>12.99</v>
      </c>
      <c r="C11833" s="184">
        <v>757.5</v>
      </c>
      <c r="D11833" s="346" t="s">
        <v>385</v>
      </c>
      <c r="E11833" s="346" t="s">
        <v>386</v>
      </c>
      <c r="F11833" s="346" t="s">
        <v>825</v>
      </c>
      <c r="G11833" s="342">
        <f t="shared" si="373"/>
        <v>42.131809196869781</v>
      </c>
      <c r="H11833" s="342">
        <f t="shared" si="372"/>
        <v>799.63180919686977</v>
      </c>
      <c r="I11833" s="190"/>
      <c r="J11833" s="347">
        <v>6</v>
      </c>
    </row>
    <row r="11834" spans="1:10" ht="13.5" hidden="1" customHeight="1" thickBot="1">
      <c r="A11834" s="410"/>
      <c r="B11834" s="183">
        <v>10.99</v>
      </c>
      <c r="C11834" s="184">
        <v>629.88</v>
      </c>
      <c r="D11834" s="346" t="s">
        <v>385</v>
      </c>
      <c r="E11834" s="346" t="s">
        <v>386</v>
      </c>
      <c r="F11834" s="346" t="s">
        <v>818</v>
      </c>
      <c r="G11834" s="342">
        <f t="shared" si="373"/>
        <v>35.033642213761503</v>
      </c>
      <c r="H11834" s="342">
        <f t="shared" si="372"/>
        <v>664.91364221376148</v>
      </c>
      <c r="I11834" s="190"/>
      <c r="J11834" s="347">
        <v>6</v>
      </c>
    </row>
    <row r="11835" spans="1:10" ht="13.5" hidden="1" customHeight="1" thickBot="1">
      <c r="A11835" s="410"/>
      <c r="B11835" s="183">
        <v>12.99</v>
      </c>
      <c r="C11835" s="184">
        <v>767.7</v>
      </c>
      <c r="D11835" s="346" t="s">
        <v>385</v>
      </c>
      <c r="E11835" s="346" t="s">
        <v>386</v>
      </c>
      <c r="F11835" s="346" t="s">
        <v>826</v>
      </c>
      <c r="G11835" s="342">
        <f t="shared" si="373"/>
        <v>42.69912860783753</v>
      </c>
      <c r="H11835" s="342">
        <f t="shared" si="372"/>
        <v>810.39912860783761</v>
      </c>
      <c r="I11835" s="190"/>
      <c r="J11835" s="347">
        <v>6</v>
      </c>
    </row>
    <row r="11836" spans="1:10" ht="13.5" hidden="1" customHeight="1" thickBot="1">
      <c r="A11836" s="410"/>
      <c r="B11836" s="183">
        <v>12.99</v>
      </c>
      <c r="C11836" s="184">
        <v>767.7</v>
      </c>
      <c r="D11836" s="346" t="s">
        <v>385</v>
      </c>
      <c r="E11836" s="346" t="s">
        <v>386</v>
      </c>
      <c r="F11836" s="346" t="s">
        <v>827</v>
      </c>
      <c r="G11836" s="342">
        <f t="shared" si="373"/>
        <v>42.69912860783753</v>
      </c>
      <c r="H11836" s="342">
        <f t="shared" si="372"/>
        <v>810.39912860783761</v>
      </c>
      <c r="I11836" s="190"/>
      <c r="J11836" s="347">
        <v>6</v>
      </c>
    </row>
    <row r="11837" spans="1:10" ht="13.5" hidden="1" customHeight="1" thickBot="1">
      <c r="A11837" s="410"/>
      <c r="B11837" s="183">
        <v>12.99</v>
      </c>
      <c r="C11837" s="184">
        <v>767.7</v>
      </c>
      <c r="D11837" s="346" t="s">
        <v>385</v>
      </c>
      <c r="E11837" s="346" t="s">
        <v>386</v>
      </c>
      <c r="F11837" s="346" t="s">
        <v>828</v>
      </c>
      <c r="G11837" s="342">
        <f t="shared" si="373"/>
        <v>42.69912860783753</v>
      </c>
      <c r="H11837" s="342">
        <f t="shared" si="372"/>
        <v>810.39912860783761</v>
      </c>
      <c r="I11837" s="190"/>
      <c r="J11837" s="347">
        <v>6</v>
      </c>
    </row>
    <row r="11838" spans="1:10" ht="13.5" hidden="1" customHeight="1" thickBot="1">
      <c r="A11838" s="410"/>
      <c r="B11838" s="183">
        <v>11.79</v>
      </c>
      <c r="C11838" s="184">
        <v>696.83</v>
      </c>
      <c r="D11838" s="346" t="s">
        <v>385</v>
      </c>
      <c r="E11838" s="346" t="s">
        <v>386</v>
      </c>
      <c r="F11838" s="346" t="s">
        <v>819</v>
      </c>
      <c r="G11838" s="342">
        <f t="shared" si="373"/>
        <v>38.75737109261356</v>
      </c>
      <c r="H11838" s="342">
        <f t="shared" si="372"/>
        <v>735.58737109261358</v>
      </c>
      <c r="I11838" s="190"/>
      <c r="J11838" s="347">
        <v>6</v>
      </c>
    </row>
    <row r="11839" spans="1:10" ht="13.5" hidden="1" customHeight="1" thickBot="1">
      <c r="A11839" s="410"/>
      <c r="B11839" s="183">
        <v>12.99</v>
      </c>
      <c r="C11839" s="184">
        <v>767.7</v>
      </c>
      <c r="D11839" s="346" t="s">
        <v>385</v>
      </c>
      <c r="E11839" s="346" t="s">
        <v>386</v>
      </c>
      <c r="F11839" s="346" t="s">
        <v>829</v>
      </c>
      <c r="G11839" s="342">
        <f t="shared" si="373"/>
        <v>42.69912860783753</v>
      </c>
      <c r="H11839" s="342">
        <f t="shared" si="372"/>
        <v>810.39912860783761</v>
      </c>
      <c r="I11839" s="190"/>
      <c r="J11839" s="347">
        <v>6</v>
      </c>
    </row>
    <row r="11840" spans="1:10" ht="13.5" hidden="1" customHeight="1" thickBot="1">
      <c r="A11840" s="410"/>
      <c r="B11840" s="183">
        <v>12.99</v>
      </c>
      <c r="C11840" s="184">
        <v>767.7</v>
      </c>
      <c r="D11840" s="346" t="s">
        <v>385</v>
      </c>
      <c r="E11840" s="346" t="s">
        <v>386</v>
      </c>
      <c r="F11840" s="346" t="s">
        <v>830</v>
      </c>
      <c r="G11840" s="342">
        <f t="shared" si="373"/>
        <v>42.69912860783753</v>
      </c>
      <c r="H11840" s="342">
        <f t="shared" si="372"/>
        <v>810.39912860783761</v>
      </c>
      <c r="I11840" s="190"/>
      <c r="J11840" s="347">
        <v>6</v>
      </c>
    </row>
    <row r="11841" spans="1:10" ht="13.5" hidden="1" customHeight="1" thickBot="1">
      <c r="A11841" s="410"/>
      <c r="B11841" s="183">
        <v>9.7899999999999991</v>
      </c>
      <c r="C11841" s="184">
        <v>575.20000000000005</v>
      </c>
      <c r="D11841" s="346" t="s">
        <v>385</v>
      </c>
      <c r="E11841" s="346" t="s">
        <v>386</v>
      </c>
      <c r="F11841" s="346" t="s">
        <v>820</v>
      </c>
      <c r="G11841" s="342">
        <f t="shared" si="373"/>
        <v>31.992365214573599</v>
      </c>
      <c r="H11841" s="342">
        <f t="shared" si="372"/>
        <v>607.19236521457367</v>
      </c>
      <c r="I11841" s="190"/>
      <c r="J11841" s="347">
        <v>6</v>
      </c>
    </row>
    <row r="11842" spans="1:10" ht="13.5" hidden="1" customHeight="1" thickBot="1">
      <c r="A11842" s="410"/>
      <c r="B11842" s="183">
        <v>12.99</v>
      </c>
      <c r="C11842" s="184">
        <v>767.7</v>
      </c>
      <c r="D11842" s="346" t="s">
        <v>385</v>
      </c>
      <c r="E11842" s="346" t="s">
        <v>386</v>
      </c>
      <c r="F11842" s="346" t="s">
        <v>805</v>
      </c>
      <c r="G11842" s="342">
        <f t="shared" si="373"/>
        <v>42.69912860783753</v>
      </c>
      <c r="H11842" s="342">
        <f t="shared" si="372"/>
        <v>810.39912860783761</v>
      </c>
      <c r="I11842" s="190"/>
      <c r="J11842" s="347">
        <v>6</v>
      </c>
    </row>
    <row r="11843" spans="1:10" ht="13.5" hidden="1" customHeight="1" thickBot="1">
      <c r="A11843" s="410"/>
      <c r="B11843" s="183">
        <v>10.19</v>
      </c>
      <c r="C11843" s="184">
        <v>597.41</v>
      </c>
      <c r="D11843" s="346" t="s">
        <v>385</v>
      </c>
      <c r="E11843" s="346" t="s">
        <v>386</v>
      </c>
      <c r="F11843" s="346" t="s">
        <v>831</v>
      </c>
      <c r="G11843" s="342">
        <f t="shared" si="373"/>
        <v>33.227675422180823</v>
      </c>
      <c r="H11843" s="342">
        <f t="shared" si="372"/>
        <v>630.63767542218079</v>
      </c>
      <c r="I11843" s="190"/>
      <c r="J11843" s="347">
        <v>6</v>
      </c>
    </row>
    <row r="11844" spans="1:10" ht="13.5" hidden="1" customHeight="1" thickBot="1">
      <c r="A11844" s="410"/>
      <c r="B11844" s="183">
        <v>14.72</v>
      </c>
      <c r="C11844" s="184">
        <v>878.2</v>
      </c>
      <c r="D11844" s="346" t="s">
        <v>385</v>
      </c>
      <c r="E11844" s="346" t="s">
        <v>386</v>
      </c>
      <c r="F11844" s="346" t="s">
        <v>832</v>
      </c>
      <c r="G11844" s="342">
        <f t="shared" si="373"/>
        <v>48.84508889332151</v>
      </c>
      <c r="H11844" s="342">
        <f t="shared" si="372"/>
        <v>927.04508889332158</v>
      </c>
      <c r="I11844" s="190"/>
      <c r="J11844" s="347">
        <v>6</v>
      </c>
    </row>
    <row r="11845" spans="1:10" ht="13.5" hidden="1" customHeight="1" thickBot="1">
      <c r="A11845" s="410"/>
      <c r="B11845" s="183">
        <v>13.36</v>
      </c>
      <c r="C11845" s="184">
        <v>797.13</v>
      </c>
      <c r="D11845" s="346" t="s">
        <v>385</v>
      </c>
      <c r="E11845" s="346" t="s">
        <v>386</v>
      </c>
      <c r="F11845" s="346" t="s">
        <v>821</v>
      </c>
      <c r="G11845" s="342">
        <f t="shared" si="373"/>
        <v>44.336011967129785</v>
      </c>
      <c r="H11845" s="342">
        <f t="shared" si="372"/>
        <v>841.46601196712982</v>
      </c>
      <c r="I11845" s="190"/>
      <c r="J11845" s="347">
        <v>6</v>
      </c>
    </row>
    <row r="11846" spans="1:10" ht="13.5" hidden="1" customHeight="1" thickBot="1">
      <c r="A11846" s="410"/>
      <c r="B11846" s="183">
        <v>36.39</v>
      </c>
      <c r="C11846" s="184">
        <v>1587.26</v>
      </c>
      <c r="D11846" s="346" t="s">
        <v>385</v>
      </c>
      <c r="E11846" s="346" t="s">
        <v>386</v>
      </c>
      <c r="F11846" s="346" t="s">
        <v>833</v>
      </c>
      <c r="G11846" s="342">
        <f t="shared" si="373"/>
        <v>88.28268708359542</v>
      </c>
      <c r="H11846" s="342">
        <f t="shared" si="372"/>
        <v>1675.5426870835954</v>
      </c>
      <c r="I11846" s="190"/>
      <c r="J11846" s="347">
        <v>6</v>
      </c>
    </row>
    <row r="11847" spans="1:10" ht="13.5" hidden="1" customHeight="1" thickBot="1">
      <c r="A11847" s="410"/>
      <c r="B11847" s="183">
        <v>59.99</v>
      </c>
      <c r="C11847" s="184">
        <v>3503.55</v>
      </c>
      <c r="D11847" s="346" t="s">
        <v>385</v>
      </c>
      <c r="E11847" s="346" t="s">
        <v>386</v>
      </c>
      <c r="F11847" s="346" t="s">
        <v>916</v>
      </c>
      <c r="G11847" s="342">
        <f t="shared" si="373"/>
        <v>194.86587473490843</v>
      </c>
      <c r="H11847" s="342">
        <f t="shared" si="372"/>
        <v>3698.4158747349088</v>
      </c>
      <c r="I11847" s="190"/>
      <c r="J11847" s="347">
        <v>6</v>
      </c>
    </row>
    <row r="11848" spans="1:10" ht="13.5" hidden="1" customHeight="1" thickBot="1">
      <c r="A11848" s="410"/>
      <c r="B11848" s="183">
        <v>77.989999999999995</v>
      </c>
      <c r="C11848" s="184">
        <v>4239.26</v>
      </c>
      <c r="D11848" s="346" t="s">
        <v>385</v>
      </c>
      <c r="E11848" s="346" t="s">
        <v>386</v>
      </c>
      <c r="F11848" s="346" t="s">
        <v>917</v>
      </c>
      <c r="G11848" s="342">
        <f t="shared" si="373"/>
        <v>235.7857339352108</v>
      </c>
      <c r="H11848" s="342">
        <f t="shared" si="372"/>
        <v>4475.0457339352106</v>
      </c>
      <c r="I11848" s="190"/>
      <c r="J11848" s="347">
        <v>6</v>
      </c>
    </row>
    <row r="11849" spans="1:10" ht="13.5" hidden="1" customHeight="1" thickBot="1">
      <c r="A11849" s="410"/>
      <c r="B11849" s="183">
        <v>0.6</v>
      </c>
      <c r="C11849" s="184">
        <v>43.27</v>
      </c>
      <c r="D11849" s="346" t="s">
        <v>834</v>
      </c>
      <c r="E11849" s="346" t="s">
        <v>386</v>
      </c>
      <c r="F11849" s="346" t="s">
        <v>818</v>
      </c>
      <c r="G11849" s="342">
        <f t="shared" si="373"/>
        <v>2.4066579326053539</v>
      </c>
      <c r="H11849" s="342">
        <f t="shared" si="372"/>
        <v>45.676657932605359</v>
      </c>
      <c r="I11849" s="190"/>
      <c r="J11849" s="347">
        <v>6</v>
      </c>
    </row>
    <row r="11850" spans="1:10" ht="13.5" hidden="1" customHeight="1" thickBot="1">
      <c r="A11850" s="410"/>
      <c r="B11850" s="183">
        <v>9.5</v>
      </c>
      <c r="C11850" s="184">
        <v>310.89</v>
      </c>
      <c r="D11850" s="346" t="s">
        <v>834</v>
      </c>
      <c r="E11850" s="346" t="s">
        <v>386</v>
      </c>
      <c r="F11850" s="346" t="s">
        <v>916</v>
      </c>
      <c r="G11850" s="342">
        <f t="shared" si="373"/>
        <v>17.291561928996497</v>
      </c>
      <c r="H11850" s="342">
        <f t="shared" si="372"/>
        <v>328.18156192899647</v>
      </c>
      <c r="I11850" s="190"/>
      <c r="J11850" s="347">
        <v>6</v>
      </c>
    </row>
    <row r="11851" spans="1:10" ht="13.5" hidden="1" customHeight="1" thickBot="1">
      <c r="A11851" s="410"/>
      <c r="B11851" s="183">
        <v>0.2</v>
      </c>
      <c r="C11851" s="184">
        <v>14.42</v>
      </c>
      <c r="D11851" s="346" t="s">
        <v>392</v>
      </c>
      <c r="E11851" s="346" t="s">
        <v>386</v>
      </c>
      <c r="F11851" s="346" t="s">
        <v>818</v>
      </c>
      <c r="G11851" s="342">
        <f t="shared" si="373"/>
        <v>0.80203391236813493</v>
      </c>
      <c r="H11851" s="342">
        <f t="shared" ref="H11851:H11914" si="374">+G11851+C11851</f>
        <v>15.222033912368135</v>
      </c>
      <c r="I11851" s="190"/>
      <c r="J11851" s="347">
        <v>6</v>
      </c>
    </row>
    <row r="11852" spans="1:10" ht="13.5" hidden="1" customHeight="1" thickBot="1">
      <c r="A11852" s="411"/>
      <c r="B11852" s="183">
        <v>0.5</v>
      </c>
      <c r="C11852" s="184">
        <v>16.36</v>
      </c>
      <c r="D11852" s="346" t="s">
        <v>392</v>
      </c>
      <c r="E11852" s="346" t="s">
        <v>386</v>
      </c>
      <c r="F11852" s="346" t="s">
        <v>916</v>
      </c>
      <c r="G11852" s="342">
        <f t="shared" si="373"/>
        <v>0.90993583955219748</v>
      </c>
      <c r="H11852" s="342">
        <f t="shared" si="374"/>
        <v>17.269935839552197</v>
      </c>
      <c r="I11852" s="190"/>
      <c r="J11852" s="347">
        <v>6</v>
      </c>
    </row>
    <row r="11853" spans="1:10" ht="13.5" thickBot="1">
      <c r="A11853" s="185" t="s">
        <v>641</v>
      </c>
      <c r="B11853" s="186">
        <v>400.66</v>
      </c>
      <c r="C11853" s="187">
        <v>22453.69</v>
      </c>
      <c r="D11853" s="412"/>
      <c r="E11853" s="413"/>
      <c r="F11853" s="414"/>
      <c r="G11853" s="342">
        <f t="shared" si="373"/>
        <v>1248.8641357698521</v>
      </c>
      <c r="H11853" s="342">
        <f t="shared" si="374"/>
        <v>23702.554135769849</v>
      </c>
      <c r="I11853" s="190">
        <f>+H11853</f>
        <v>23702.554135769849</v>
      </c>
      <c r="J11853" s="347">
        <v>6</v>
      </c>
    </row>
    <row r="11854" spans="1:10" ht="13.5" hidden="1" customHeight="1" thickBot="1">
      <c r="A11854" s="409" t="s">
        <v>642</v>
      </c>
      <c r="B11854" s="183">
        <v>0.32</v>
      </c>
      <c r="C11854" s="184">
        <v>20.32</v>
      </c>
      <c r="D11854" s="346" t="s">
        <v>391</v>
      </c>
      <c r="E11854" s="346" t="s">
        <v>386</v>
      </c>
      <c r="F11854" s="346" t="s">
        <v>817</v>
      </c>
      <c r="G11854" s="342">
        <f t="shared" si="373"/>
        <v>1.1301892579279127</v>
      </c>
      <c r="H11854" s="342">
        <f t="shared" si="374"/>
        <v>21.450189257927914</v>
      </c>
      <c r="I11854" s="190"/>
      <c r="J11854" s="347">
        <v>6</v>
      </c>
    </row>
    <row r="11855" spans="1:10" ht="13.5" hidden="1" customHeight="1" thickBot="1">
      <c r="A11855" s="410"/>
      <c r="B11855" s="183">
        <v>0.32</v>
      </c>
      <c r="C11855" s="184">
        <v>20.32</v>
      </c>
      <c r="D11855" s="346" t="s">
        <v>391</v>
      </c>
      <c r="E11855" s="346" t="s">
        <v>386</v>
      </c>
      <c r="F11855" s="346" t="s">
        <v>818</v>
      </c>
      <c r="G11855" s="342">
        <f t="shared" ref="G11855:G11918" si="375">+(C11855/$C$12584)*1312742.08</f>
        <v>1.1301892579279127</v>
      </c>
      <c r="H11855" s="342">
        <f t="shared" si="374"/>
        <v>21.450189257927914</v>
      </c>
      <c r="I11855" s="190"/>
      <c r="J11855" s="347">
        <v>6</v>
      </c>
    </row>
    <row r="11856" spans="1:10" ht="13.5" hidden="1" customHeight="1" thickBot="1">
      <c r="A11856" s="410"/>
      <c r="B11856" s="183">
        <v>0.32</v>
      </c>
      <c r="C11856" s="184">
        <v>21.2</v>
      </c>
      <c r="D11856" s="346" t="s">
        <v>391</v>
      </c>
      <c r="E11856" s="346" t="s">
        <v>386</v>
      </c>
      <c r="F11856" s="346" t="s">
        <v>819</v>
      </c>
      <c r="G11856" s="342">
        <f t="shared" si="375"/>
        <v>1.179134462011405</v>
      </c>
      <c r="H11856" s="342">
        <f t="shared" si="374"/>
        <v>22.379134462011404</v>
      </c>
      <c r="I11856" s="190"/>
      <c r="J11856" s="347">
        <v>6</v>
      </c>
    </row>
    <row r="11857" spans="1:10" ht="13.5" hidden="1" customHeight="1" thickBot="1">
      <c r="A11857" s="410"/>
      <c r="B11857" s="183">
        <v>0.32</v>
      </c>
      <c r="C11857" s="184">
        <v>21.2</v>
      </c>
      <c r="D11857" s="346" t="s">
        <v>391</v>
      </c>
      <c r="E11857" s="346" t="s">
        <v>386</v>
      </c>
      <c r="F11857" s="346" t="s">
        <v>820</v>
      </c>
      <c r="G11857" s="342">
        <f t="shared" si="375"/>
        <v>1.179134462011405</v>
      </c>
      <c r="H11857" s="342">
        <f t="shared" si="374"/>
        <v>22.379134462011404</v>
      </c>
      <c r="I11857" s="190"/>
      <c r="J11857" s="347">
        <v>6</v>
      </c>
    </row>
    <row r="11858" spans="1:10" ht="13.5" hidden="1" customHeight="1" thickBot="1">
      <c r="A11858" s="410"/>
      <c r="B11858" s="183">
        <v>0.32</v>
      </c>
      <c r="C11858" s="184">
        <v>21.2</v>
      </c>
      <c r="D11858" s="346" t="s">
        <v>391</v>
      </c>
      <c r="E11858" s="346" t="s">
        <v>386</v>
      </c>
      <c r="F11858" s="346" t="s">
        <v>821</v>
      </c>
      <c r="G11858" s="342">
        <f t="shared" si="375"/>
        <v>1.179134462011405</v>
      </c>
      <c r="H11858" s="342">
        <f t="shared" si="374"/>
        <v>22.379134462011404</v>
      </c>
      <c r="I11858" s="190"/>
      <c r="J11858" s="347">
        <v>6</v>
      </c>
    </row>
    <row r="11859" spans="1:10" ht="13.5" hidden="1" customHeight="1" thickBot="1">
      <c r="A11859" s="410"/>
      <c r="B11859" s="183">
        <v>0.08</v>
      </c>
      <c r="C11859" s="184">
        <v>3.24</v>
      </c>
      <c r="D11859" s="346" t="s">
        <v>524</v>
      </c>
      <c r="E11859" s="346" t="s">
        <v>386</v>
      </c>
      <c r="F11859" s="346" t="s">
        <v>827</v>
      </c>
      <c r="G11859" s="342">
        <f t="shared" si="375"/>
        <v>0.18020734230740343</v>
      </c>
      <c r="H11859" s="342">
        <f t="shared" si="374"/>
        <v>3.4202073423074038</v>
      </c>
      <c r="I11859" s="190"/>
      <c r="J11859" s="347">
        <v>6</v>
      </c>
    </row>
    <row r="11860" spans="1:10" ht="13.5" hidden="1" customHeight="1" thickBot="1">
      <c r="A11860" s="410"/>
      <c r="B11860" s="183">
        <v>3.15</v>
      </c>
      <c r="C11860" s="184">
        <v>199.81</v>
      </c>
      <c r="D11860" s="346" t="s">
        <v>385</v>
      </c>
      <c r="E11860" s="346" t="s">
        <v>386</v>
      </c>
      <c r="F11860" s="346" t="s">
        <v>817</v>
      </c>
      <c r="G11860" s="342">
        <f t="shared" si="375"/>
        <v>11.113342304457493</v>
      </c>
      <c r="H11860" s="342">
        <f t="shared" si="374"/>
        <v>210.92334230445749</v>
      </c>
      <c r="I11860" s="190"/>
      <c r="J11860" s="347">
        <v>6</v>
      </c>
    </row>
    <row r="11861" spans="1:10" ht="13.5" hidden="1" customHeight="1" thickBot="1">
      <c r="A11861" s="410"/>
      <c r="B11861" s="183">
        <v>3.15</v>
      </c>
      <c r="C11861" s="184">
        <v>199.81</v>
      </c>
      <c r="D11861" s="346" t="s">
        <v>385</v>
      </c>
      <c r="E11861" s="346" t="s">
        <v>386</v>
      </c>
      <c r="F11861" s="346" t="s">
        <v>822</v>
      </c>
      <c r="G11861" s="342">
        <f t="shared" si="375"/>
        <v>11.113342304457493</v>
      </c>
      <c r="H11861" s="342">
        <f t="shared" si="374"/>
        <v>210.92334230445749</v>
      </c>
      <c r="I11861" s="190"/>
      <c r="J11861" s="347">
        <v>6</v>
      </c>
    </row>
    <row r="11862" spans="1:10" ht="13.5" hidden="1" customHeight="1" thickBot="1">
      <c r="A11862" s="410"/>
      <c r="B11862" s="183">
        <v>3.47</v>
      </c>
      <c r="C11862" s="184">
        <v>220.13</v>
      </c>
      <c r="D11862" s="346" t="s">
        <v>385</v>
      </c>
      <c r="E11862" s="346" t="s">
        <v>386</v>
      </c>
      <c r="F11862" s="346" t="s">
        <v>823</v>
      </c>
      <c r="G11862" s="342">
        <f t="shared" si="375"/>
        <v>12.243531562385407</v>
      </c>
      <c r="H11862" s="342">
        <f t="shared" si="374"/>
        <v>232.37353156238541</v>
      </c>
      <c r="I11862" s="190"/>
      <c r="J11862" s="347">
        <v>6</v>
      </c>
    </row>
    <row r="11863" spans="1:10" ht="13.5" hidden="1" customHeight="1" thickBot="1">
      <c r="A11863" s="410"/>
      <c r="B11863" s="183">
        <v>3.23</v>
      </c>
      <c r="C11863" s="184">
        <v>202.7</v>
      </c>
      <c r="D11863" s="346" t="s">
        <v>385</v>
      </c>
      <c r="E11863" s="346" t="s">
        <v>386</v>
      </c>
      <c r="F11863" s="346" t="s">
        <v>824</v>
      </c>
      <c r="G11863" s="342">
        <f t="shared" si="375"/>
        <v>11.274082804231689</v>
      </c>
      <c r="H11863" s="342">
        <f t="shared" si="374"/>
        <v>213.97408280423167</v>
      </c>
      <c r="I11863" s="190"/>
      <c r="J11863" s="347">
        <v>6</v>
      </c>
    </row>
    <row r="11864" spans="1:10" ht="13.5" hidden="1" customHeight="1" thickBot="1">
      <c r="A11864" s="410"/>
      <c r="B11864" s="183">
        <v>3.23</v>
      </c>
      <c r="C11864" s="184">
        <v>202.7</v>
      </c>
      <c r="D11864" s="346" t="s">
        <v>385</v>
      </c>
      <c r="E11864" s="346" t="s">
        <v>386</v>
      </c>
      <c r="F11864" s="346" t="s">
        <v>825</v>
      </c>
      <c r="G11864" s="342">
        <f t="shared" si="375"/>
        <v>11.274082804231689</v>
      </c>
      <c r="H11864" s="342">
        <f t="shared" si="374"/>
        <v>213.97408280423167</v>
      </c>
      <c r="I11864" s="190"/>
      <c r="J11864" s="347">
        <v>6</v>
      </c>
    </row>
    <row r="11865" spans="1:10" ht="13.5" hidden="1" customHeight="1" thickBot="1">
      <c r="A11865" s="410"/>
      <c r="B11865" s="183">
        <v>3.15</v>
      </c>
      <c r="C11865" s="184">
        <v>199.81</v>
      </c>
      <c r="D11865" s="346" t="s">
        <v>385</v>
      </c>
      <c r="E11865" s="346" t="s">
        <v>386</v>
      </c>
      <c r="F11865" s="346" t="s">
        <v>818</v>
      </c>
      <c r="G11865" s="342">
        <f t="shared" si="375"/>
        <v>11.113342304457493</v>
      </c>
      <c r="H11865" s="342">
        <f t="shared" si="374"/>
        <v>210.92334230445749</v>
      </c>
      <c r="I11865" s="190"/>
      <c r="J11865" s="347">
        <v>6</v>
      </c>
    </row>
    <row r="11866" spans="1:10" ht="13.5" hidden="1" customHeight="1" thickBot="1">
      <c r="A11866" s="410"/>
      <c r="B11866" s="183">
        <v>3.31</v>
      </c>
      <c r="C11866" s="184">
        <v>223.18</v>
      </c>
      <c r="D11866" s="346" t="s">
        <v>385</v>
      </c>
      <c r="E11866" s="346" t="s">
        <v>386</v>
      </c>
      <c r="F11866" s="346" t="s">
        <v>826</v>
      </c>
      <c r="G11866" s="342">
        <f t="shared" si="375"/>
        <v>12.413171190174783</v>
      </c>
      <c r="H11866" s="342">
        <f t="shared" si="374"/>
        <v>235.59317119017479</v>
      </c>
      <c r="I11866" s="190"/>
      <c r="J11866" s="347">
        <v>6</v>
      </c>
    </row>
    <row r="11867" spans="1:10" ht="13.5" hidden="1" customHeight="1" thickBot="1">
      <c r="A11867" s="410"/>
      <c r="B11867" s="183">
        <v>3.39</v>
      </c>
      <c r="C11867" s="184">
        <v>226.43</v>
      </c>
      <c r="D11867" s="346" t="s">
        <v>385</v>
      </c>
      <c r="E11867" s="346" t="s">
        <v>386</v>
      </c>
      <c r="F11867" s="346" t="s">
        <v>827</v>
      </c>
      <c r="G11867" s="342">
        <f t="shared" si="375"/>
        <v>12.593934727983136</v>
      </c>
      <c r="H11867" s="342">
        <f t="shared" si="374"/>
        <v>239.02393472798315</v>
      </c>
      <c r="I11867" s="190"/>
      <c r="J11867" s="347">
        <v>6</v>
      </c>
    </row>
    <row r="11868" spans="1:10" ht="13.5" hidden="1" customHeight="1" thickBot="1">
      <c r="A11868" s="410"/>
      <c r="B11868" s="183">
        <v>3.23</v>
      </c>
      <c r="C11868" s="184">
        <v>211.71</v>
      </c>
      <c r="D11868" s="346" t="s">
        <v>385</v>
      </c>
      <c r="E11868" s="346" t="s">
        <v>386</v>
      </c>
      <c r="F11868" s="346" t="s">
        <v>828</v>
      </c>
      <c r="G11868" s="342">
        <f t="shared" si="375"/>
        <v>11.775214950586538</v>
      </c>
      <c r="H11868" s="342">
        <f t="shared" si="374"/>
        <v>223.48521495058654</v>
      </c>
      <c r="I11868" s="190"/>
      <c r="J11868" s="347">
        <v>6</v>
      </c>
    </row>
    <row r="11869" spans="1:10" ht="13.5" hidden="1" customHeight="1" thickBot="1">
      <c r="A11869" s="410"/>
      <c r="B11869" s="183">
        <v>3.15</v>
      </c>
      <c r="C11869" s="184">
        <v>208.47</v>
      </c>
      <c r="D11869" s="346" t="s">
        <v>385</v>
      </c>
      <c r="E11869" s="346" t="s">
        <v>386</v>
      </c>
      <c r="F11869" s="346" t="s">
        <v>819</v>
      </c>
      <c r="G11869" s="342">
        <f t="shared" si="375"/>
        <v>11.595007608279133</v>
      </c>
      <c r="H11869" s="342">
        <f t="shared" si="374"/>
        <v>220.06500760827913</v>
      </c>
      <c r="I11869" s="190"/>
      <c r="J11869" s="347">
        <v>6</v>
      </c>
    </row>
    <row r="11870" spans="1:10" ht="13.5" hidden="1" customHeight="1" thickBot="1">
      <c r="A11870" s="410"/>
      <c r="B11870" s="183">
        <v>3.23</v>
      </c>
      <c r="C11870" s="184">
        <v>219.94</v>
      </c>
      <c r="D11870" s="346" t="s">
        <v>385</v>
      </c>
      <c r="E11870" s="346" t="s">
        <v>386</v>
      </c>
      <c r="F11870" s="346" t="s">
        <v>829</v>
      </c>
      <c r="G11870" s="342">
        <f t="shared" si="375"/>
        <v>12.232963847867378</v>
      </c>
      <c r="H11870" s="342">
        <f t="shared" si="374"/>
        <v>232.17296384786738</v>
      </c>
      <c r="I11870" s="190"/>
      <c r="J11870" s="347">
        <v>6</v>
      </c>
    </row>
    <row r="11871" spans="1:10" ht="13.5" hidden="1" customHeight="1" thickBot="1">
      <c r="A11871" s="410"/>
      <c r="B11871" s="183">
        <v>3.07</v>
      </c>
      <c r="C11871" s="184">
        <v>205.22</v>
      </c>
      <c r="D11871" s="346" t="s">
        <v>385</v>
      </c>
      <c r="E11871" s="346" t="s">
        <v>386</v>
      </c>
      <c r="F11871" s="346" t="s">
        <v>830</v>
      </c>
      <c r="G11871" s="342">
        <f t="shared" si="375"/>
        <v>11.414244070470779</v>
      </c>
      <c r="H11871" s="342">
        <f t="shared" si="374"/>
        <v>216.63424407047077</v>
      </c>
      <c r="I11871" s="190"/>
      <c r="J11871" s="347">
        <v>6</v>
      </c>
    </row>
    <row r="11872" spans="1:10" ht="13.5" hidden="1" customHeight="1" thickBot="1">
      <c r="A11872" s="410"/>
      <c r="B11872" s="183">
        <v>2.75</v>
      </c>
      <c r="C11872" s="184">
        <v>184.02</v>
      </c>
      <c r="D11872" s="346" t="s">
        <v>385</v>
      </c>
      <c r="E11872" s="346" t="s">
        <v>386</v>
      </c>
      <c r="F11872" s="346" t="s">
        <v>820</v>
      </c>
      <c r="G11872" s="342">
        <f t="shared" si="375"/>
        <v>10.235109608459375</v>
      </c>
      <c r="H11872" s="342">
        <f t="shared" si="374"/>
        <v>194.25510960845938</v>
      </c>
      <c r="I11872" s="190"/>
      <c r="J11872" s="347">
        <v>6</v>
      </c>
    </row>
    <row r="11873" spans="1:10" ht="13.5" hidden="1" customHeight="1" thickBot="1">
      <c r="A11873" s="410"/>
      <c r="B11873" s="183">
        <v>3.47</v>
      </c>
      <c r="C11873" s="184">
        <v>229.67</v>
      </c>
      <c r="D11873" s="346" t="s">
        <v>385</v>
      </c>
      <c r="E11873" s="346" t="s">
        <v>386</v>
      </c>
      <c r="F11873" s="346" t="s">
        <v>805</v>
      </c>
      <c r="G11873" s="342">
        <f t="shared" si="375"/>
        <v>12.774142070290536</v>
      </c>
      <c r="H11873" s="342">
        <f t="shared" si="374"/>
        <v>242.44414207029052</v>
      </c>
      <c r="I11873" s="190"/>
      <c r="J11873" s="347">
        <v>6</v>
      </c>
    </row>
    <row r="11874" spans="1:10" ht="13.5" hidden="1" customHeight="1" thickBot="1">
      <c r="A11874" s="410"/>
      <c r="B11874" s="183">
        <v>3.23</v>
      </c>
      <c r="C11874" s="184">
        <v>211.71</v>
      </c>
      <c r="D11874" s="346" t="s">
        <v>385</v>
      </c>
      <c r="E11874" s="346" t="s">
        <v>386</v>
      </c>
      <c r="F11874" s="346" t="s">
        <v>831</v>
      </c>
      <c r="G11874" s="342">
        <f t="shared" si="375"/>
        <v>11.775214950586538</v>
      </c>
      <c r="H11874" s="342">
        <f t="shared" si="374"/>
        <v>223.48521495058654</v>
      </c>
      <c r="I11874" s="190"/>
      <c r="J11874" s="347">
        <v>6</v>
      </c>
    </row>
    <row r="11875" spans="1:10" ht="13.5" hidden="1" customHeight="1" thickBot="1">
      <c r="A11875" s="410"/>
      <c r="B11875" s="183">
        <v>1.55</v>
      </c>
      <c r="C11875" s="184">
        <v>86.01</v>
      </c>
      <c r="D11875" s="346" t="s">
        <v>385</v>
      </c>
      <c r="E11875" s="346" t="s">
        <v>386</v>
      </c>
      <c r="F11875" s="346" t="s">
        <v>832</v>
      </c>
      <c r="G11875" s="342">
        <f t="shared" si="375"/>
        <v>4.7838375036604228</v>
      </c>
      <c r="H11875" s="342">
        <f t="shared" si="374"/>
        <v>90.793837503660427</v>
      </c>
      <c r="I11875" s="190"/>
      <c r="J11875" s="347">
        <v>6</v>
      </c>
    </row>
    <row r="11876" spans="1:10" ht="13.5" hidden="1" customHeight="1" thickBot="1">
      <c r="A11876" s="410"/>
      <c r="B11876" s="183">
        <v>3.07</v>
      </c>
      <c r="C11876" s="184">
        <v>205.22</v>
      </c>
      <c r="D11876" s="346" t="s">
        <v>385</v>
      </c>
      <c r="E11876" s="346" t="s">
        <v>386</v>
      </c>
      <c r="F11876" s="346" t="s">
        <v>821</v>
      </c>
      <c r="G11876" s="342">
        <f t="shared" si="375"/>
        <v>11.414244070470779</v>
      </c>
      <c r="H11876" s="342">
        <f t="shared" si="374"/>
        <v>216.63424407047077</v>
      </c>
      <c r="I11876" s="190"/>
      <c r="J11876" s="347">
        <v>6</v>
      </c>
    </row>
    <row r="11877" spans="1:10" ht="13.5" hidden="1" customHeight="1" thickBot="1">
      <c r="A11877" s="410"/>
      <c r="B11877" s="183">
        <v>3.47</v>
      </c>
      <c r="C11877" s="184">
        <v>229.67</v>
      </c>
      <c r="D11877" s="346" t="s">
        <v>385</v>
      </c>
      <c r="E11877" s="346" t="s">
        <v>386</v>
      </c>
      <c r="F11877" s="346" t="s">
        <v>833</v>
      </c>
      <c r="G11877" s="342">
        <f t="shared" si="375"/>
        <v>12.774142070290536</v>
      </c>
      <c r="H11877" s="342">
        <f t="shared" si="374"/>
        <v>242.44414207029052</v>
      </c>
      <c r="I11877" s="190"/>
      <c r="J11877" s="347">
        <v>6</v>
      </c>
    </row>
    <row r="11878" spans="1:10" ht="13.5" hidden="1" customHeight="1" thickBot="1">
      <c r="A11878" s="410"/>
      <c r="B11878" s="183">
        <v>3.47</v>
      </c>
      <c r="C11878" s="184">
        <v>229.67</v>
      </c>
      <c r="D11878" s="346" t="s">
        <v>385</v>
      </c>
      <c r="E11878" s="346" t="s">
        <v>386</v>
      </c>
      <c r="F11878" s="346" t="s">
        <v>916</v>
      </c>
      <c r="G11878" s="342">
        <f t="shared" si="375"/>
        <v>12.774142070290536</v>
      </c>
      <c r="H11878" s="342">
        <f t="shared" si="374"/>
        <v>242.44414207029052</v>
      </c>
      <c r="I11878" s="190"/>
      <c r="J11878" s="347">
        <v>6</v>
      </c>
    </row>
    <row r="11879" spans="1:10" ht="13.5" hidden="1" customHeight="1" thickBot="1">
      <c r="A11879" s="411"/>
      <c r="B11879" s="183">
        <v>3.31</v>
      </c>
      <c r="C11879" s="184">
        <v>223.18</v>
      </c>
      <c r="D11879" s="346" t="s">
        <v>385</v>
      </c>
      <c r="E11879" s="346" t="s">
        <v>386</v>
      </c>
      <c r="F11879" s="346" t="s">
        <v>917</v>
      </c>
      <c r="G11879" s="342">
        <f t="shared" si="375"/>
        <v>12.413171190174783</v>
      </c>
      <c r="H11879" s="342">
        <f t="shared" si="374"/>
        <v>235.59317119017479</v>
      </c>
      <c r="I11879" s="190"/>
      <c r="J11879" s="347">
        <v>6</v>
      </c>
    </row>
    <row r="11880" spans="1:10" ht="13.5" thickBot="1">
      <c r="A11880" s="185" t="s">
        <v>642</v>
      </c>
      <c r="B11880" s="186">
        <v>64.760000000000005</v>
      </c>
      <c r="C11880" s="187">
        <v>4226.54</v>
      </c>
      <c r="D11880" s="412"/>
      <c r="E11880" s="413"/>
      <c r="F11880" s="414"/>
      <c r="G11880" s="342">
        <f t="shared" si="375"/>
        <v>235.07825325800397</v>
      </c>
      <c r="H11880" s="342">
        <f t="shared" si="374"/>
        <v>4461.6182532580042</v>
      </c>
      <c r="I11880" s="190">
        <f>+H11880</f>
        <v>4461.6182532580042</v>
      </c>
      <c r="J11880" s="347">
        <v>6</v>
      </c>
    </row>
    <row r="11881" spans="1:10" ht="13.5" hidden="1" customHeight="1" thickBot="1">
      <c r="A11881" s="409" t="s">
        <v>643</v>
      </c>
      <c r="B11881" s="183">
        <v>0</v>
      </c>
      <c r="C11881" s="184">
        <v>35</v>
      </c>
      <c r="D11881" s="346" t="s">
        <v>441</v>
      </c>
      <c r="E11881" s="346" t="s">
        <v>386</v>
      </c>
      <c r="F11881" s="346" t="s">
        <v>829</v>
      </c>
      <c r="G11881" s="342">
        <f t="shared" si="375"/>
        <v>1.9466842533207158</v>
      </c>
      <c r="H11881" s="342">
        <f t="shared" si="374"/>
        <v>36.946684253320718</v>
      </c>
      <c r="I11881" s="190"/>
      <c r="J11881" s="347">
        <v>6</v>
      </c>
    </row>
    <row r="11882" spans="1:10" ht="13.5" hidden="1" customHeight="1" thickBot="1">
      <c r="A11882" s="410"/>
      <c r="B11882" s="183">
        <v>0</v>
      </c>
      <c r="C11882" s="184">
        <v>35</v>
      </c>
      <c r="D11882" s="346" t="s">
        <v>441</v>
      </c>
      <c r="E11882" s="346" t="s">
        <v>386</v>
      </c>
      <c r="F11882" s="346" t="s">
        <v>820</v>
      </c>
      <c r="G11882" s="342">
        <f t="shared" si="375"/>
        <v>1.9466842533207158</v>
      </c>
      <c r="H11882" s="342">
        <f t="shared" si="374"/>
        <v>36.946684253320718</v>
      </c>
      <c r="I11882" s="190"/>
      <c r="J11882" s="347">
        <v>6</v>
      </c>
    </row>
    <row r="11883" spans="1:10" ht="13.5" hidden="1" customHeight="1" thickBot="1">
      <c r="A11883" s="410"/>
      <c r="B11883" s="183">
        <v>0</v>
      </c>
      <c r="C11883" s="184">
        <v>35</v>
      </c>
      <c r="D11883" s="346" t="s">
        <v>441</v>
      </c>
      <c r="E11883" s="346" t="s">
        <v>386</v>
      </c>
      <c r="F11883" s="346" t="s">
        <v>831</v>
      </c>
      <c r="G11883" s="342">
        <f t="shared" si="375"/>
        <v>1.9466842533207158</v>
      </c>
      <c r="H11883" s="342">
        <f t="shared" si="374"/>
        <v>36.946684253320718</v>
      </c>
      <c r="I11883" s="190"/>
      <c r="J11883" s="347">
        <v>6</v>
      </c>
    </row>
    <row r="11884" spans="1:10" ht="13.5" hidden="1" customHeight="1" thickBot="1">
      <c r="A11884" s="410"/>
      <c r="B11884" s="183">
        <v>0</v>
      </c>
      <c r="C11884" s="184">
        <v>35</v>
      </c>
      <c r="D11884" s="346" t="s">
        <v>441</v>
      </c>
      <c r="E11884" s="346" t="s">
        <v>386</v>
      </c>
      <c r="F11884" s="346" t="s">
        <v>821</v>
      </c>
      <c r="G11884" s="342">
        <f t="shared" si="375"/>
        <v>1.9466842533207158</v>
      </c>
      <c r="H11884" s="342">
        <f t="shared" si="374"/>
        <v>36.946684253320718</v>
      </c>
      <c r="I11884" s="190"/>
      <c r="J11884" s="347">
        <v>6</v>
      </c>
    </row>
    <row r="11885" spans="1:10" ht="13.5" hidden="1" customHeight="1" thickBot="1">
      <c r="A11885" s="410"/>
      <c r="B11885" s="183">
        <v>0</v>
      </c>
      <c r="C11885" s="184">
        <v>35</v>
      </c>
      <c r="D11885" s="346" t="s">
        <v>441</v>
      </c>
      <c r="E11885" s="346" t="s">
        <v>386</v>
      </c>
      <c r="F11885" s="346" t="s">
        <v>916</v>
      </c>
      <c r="G11885" s="342">
        <f t="shared" si="375"/>
        <v>1.9466842533207158</v>
      </c>
      <c r="H11885" s="342">
        <f t="shared" si="374"/>
        <v>36.946684253320718</v>
      </c>
      <c r="I11885" s="190"/>
      <c r="J11885" s="347">
        <v>6</v>
      </c>
    </row>
    <row r="11886" spans="1:10" ht="13.5" hidden="1" customHeight="1" thickBot="1">
      <c r="A11886" s="410"/>
      <c r="B11886" s="183">
        <v>2.96</v>
      </c>
      <c r="C11886" s="184">
        <v>165.34</v>
      </c>
      <c r="D11886" s="346" t="s">
        <v>391</v>
      </c>
      <c r="E11886" s="346" t="s">
        <v>386</v>
      </c>
      <c r="F11886" s="346" t="s">
        <v>817</v>
      </c>
      <c r="G11886" s="342">
        <f t="shared" si="375"/>
        <v>9.1961364126870624</v>
      </c>
      <c r="H11886" s="342">
        <f t="shared" si="374"/>
        <v>174.53613641268706</v>
      </c>
      <c r="I11886" s="190"/>
      <c r="J11886" s="347">
        <v>6</v>
      </c>
    </row>
    <row r="11887" spans="1:10" ht="13.5" hidden="1" customHeight="1" thickBot="1">
      <c r="A11887" s="410"/>
      <c r="B11887" s="183">
        <v>1.36</v>
      </c>
      <c r="C11887" s="184">
        <v>82.49</v>
      </c>
      <c r="D11887" s="346" t="s">
        <v>391</v>
      </c>
      <c r="E11887" s="346" t="s">
        <v>386</v>
      </c>
      <c r="F11887" s="346" t="s">
        <v>818</v>
      </c>
      <c r="G11887" s="342">
        <f t="shared" si="375"/>
        <v>4.5880566873264534</v>
      </c>
      <c r="H11887" s="342">
        <f t="shared" si="374"/>
        <v>87.078056687326452</v>
      </c>
      <c r="I11887" s="190"/>
      <c r="J11887" s="347">
        <v>6</v>
      </c>
    </row>
    <row r="11888" spans="1:10" ht="13.5" hidden="1" customHeight="1" thickBot="1">
      <c r="A11888" s="410"/>
      <c r="B11888" s="183">
        <v>1.36</v>
      </c>
      <c r="C11888" s="184">
        <v>84.58</v>
      </c>
      <c r="D11888" s="346" t="s">
        <v>391</v>
      </c>
      <c r="E11888" s="346" t="s">
        <v>386</v>
      </c>
      <c r="F11888" s="346" t="s">
        <v>819</v>
      </c>
      <c r="G11888" s="342">
        <f t="shared" si="375"/>
        <v>4.7043015470247473</v>
      </c>
      <c r="H11888" s="342">
        <f t="shared" si="374"/>
        <v>89.284301547024739</v>
      </c>
      <c r="I11888" s="190"/>
      <c r="J11888" s="347">
        <v>6</v>
      </c>
    </row>
    <row r="11889" spans="1:10" ht="13.5" hidden="1" customHeight="1" thickBot="1">
      <c r="A11889" s="410"/>
      <c r="B11889" s="183">
        <v>8.56</v>
      </c>
      <c r="C11889" s="184">
        <v>368.26</v>
      </c>
      <c r="D11889" s="346" t="s">
        <v>391</v>
      </c>
      <c r="E11889" s="346" t="s">
        <v>386</v>
      </c>
      <c r="F11889" s="346" t="s">
        <v>820</v>
      </c>
      <c r="G11889" s="342">
        <f t="shared" si="375"/>
        <v>20.482455517939623</v>
      </c>
      <c r="H11889" s="342">
        <f t="shared" si="374"/>
        <v>388.74245551793962</v>
      </c>
      <c r="I11889" s="190"/>
      <c r="J11889" s="347">
        <v>6</v>
      </c>
    </row>
    <row r="11890" spans="1:10" ht="13.5" hidden="1" customHeight="1" thickBot="1">
      <c r="A11890" s="410"/>
      <c r="B11890" s="183">
        <v>8.56</v>
      </c>
      <c r="C11890" s="184">
        <v>368.26</v>
      </c>
      <c r="D11890" s="346" t="s">
        <v>391</v>
      </c>
      <c r="E11890" s="346" t="s">
        <v>386</v>
      </c>
      <c r="F11890" s="346" t="s">
        <v>821</v>
      </c>
      <c r="G11890" s="342">
        <f t="shared" si="375"/>
        <v>20.482455517939623</v>
      </c>
      <c r="H11890" s="342">
        <f t="shared" si="374"/>
        <v>388.74245551793962</v>
      </c>
      <c r="I11890" s="190"/>
      <c r="J11890" s="347">
        <v>6</v>
      </c>
    </row>
    <row r="11891" spans="1:10" ht="13.5" hidden="1" customHeight="1" thickBot="1">
      <c r="A11891" s="410"/>
      <c r="B11891" s="183">
        <v>29.12</v>
      </c>
      <c r="C11891" s="184">
        <v>1625.96</v>
      </c>
      <c r="D11891" s="346" t="s">
        <v>385</v>
      </c>
      <c r="E11891" s="346" t="s">
        <v>386</v>
      </c>
      <c r="F11891" s="346" t="s">
        <v>817</v>
      </c>
      <c r="G11891" s="342">
        <f t="shared" si="375"/>
        <v>90.435163672267194</v>
      </c>
      <c r="H11891" s="342">
        <f t="shared" si="374"/>
        <v>1716.3951636722672</v>
      </c>
      <c r="I11891" s="190"/>
      <c r="J11891" s="347">
        <v>6</v>
      </c>
    </row>
    <row r="11892" spans="1:10" ht="13.5" hidden="1" customHeight="1" thickBot="1">
      <c r="A11892" s="410"/>
      <c r="B11892" s="183">
        <v>32.08</v>
      </c>
      <c r="C11892" s="184">
        <v>1791.29</v>
      </c>
      <c r="D11892" s="346" t="s">
        <v>385</v>
      </c>
      <c r="E11892" s="346" t="s">
        <v>386</v>
      </c>
      <c r="F11892" s="346" t="s">
        <v>822</v>
      </c>
      <c r="G11892" s="342">
        <f t="shared" si="375"/>
        <v>99.630743889453285</v>
      </c>
      <c r="H11892" s="342">
        <f t="shared" si="374"/>
        <v>1890.9207438894532</v>
      </c>
      <c r="I11892" s="190"/>
      <c r="J11892" s="347">
        <v>6</v>
      </c>
    </row>
    <row r="11893" spans="1:10" ht="13.5" hidden="1" customHeight="1" thickBot="1">
      <c r="A11893" s="410"/>
      <c r="B11893" s="183">
        <v>27.28</v>
      </c>
      <c r="C11893" s="184">
        <v>1542.73</v>
      </c>
      <c r="D11893" s="346" t="s">
        <v>385</v>
      </c>
      <c r="E11893" s="346" t="s">
        <v>386</v>
      </c>
      <c r="F11893" s="346" t="s">
        <v>823</v>
      </c>
      <c r="G11893" s="342">
        <f t="shared" si="375"/>
        <v>85.805948517870505</v>
      </c>
      <c r="H11893" s="342">
        <f t="shared" si="374"/>
        <v>1628.5359485178706</v>
      </c>
      <c r="I11893" s="190"/>
      <c r="J11893" s="347">
        <v>6</v>
      </c>
    </row>
    <row r="11894" spans="1:10" ht="13.5" hidden="1" customHeight="1" thickBot="1">
      <c r="A11894" s="410"/>
      <c r="B11894" s="183">
        <v>32.08</v>
      </c>
      <c r="C11894" s="184">
        <v>1791.29</v>
      </c>
      <c r="D11894" s="346" t="s">
        <v>385</v>
      </c>
      <c r="E11894" s="346" t="s">
        <v>386</v>
      </c>
      <c r="F11894" s="346" t="s">
        <v>824</v>
      </c>
      <c r="G11894" s="342">
        <f t="shared" si="375"/>
        <v>99.630743889453285</v>
      </c>
      <c r="H11894" s="342">
        <f t="shared" si="374"/>
        <v>1890.9207438894532</v>
      </c>
      <c r="I11894" s="190"/>
      <c r="J11894" s="347">
        <v>6</v>
      </c>
    </row>
    <row r="11895" spans="1:10" ht="13.5" hidden="1" customHeight="1" thickBot="1">
      <c r="A11895" s="410"/>
      <c r="B11895" s="183">
        <v>14.74</v>
      </c>
      <c r="C11895" s="184">
        <v>893.63</v>
      </c>
      <c r="D11895" s="346" t="s">
        <v>385</v>
      </c>
      <c r="E11895" s="346" t="s">
        <v>386</v>
      </c>
      <c r="F11895" s="346" t="s">
        <v>825</v>
      </c>
      <c r="G11895" s="342">
        <f t="shared" si="375"/>
        <v>49.703298551285464</v>
      </c>
      <c r="H11895" s="342">
        <f t="shared" si="374"/>
        <v>943.33329855128545</v>
      </c>
      <c r="I11895" s="190"/>
      <c r="J11895" s="347">
        <v>6</v>
      </c>
    </row>
    <row r="11896" spans="1:10" ht="13.5" hidden="1" customHeight="1" thickBot="1">
      <c r="A11896" s="410"/>
      <c r="B11896" s="183">
        <v>13.38</v>
      </c>
      <c r="C11896" s="184">
        <v>811.15</v>
      </c>
      <c r="D11896" s="346" t="s">
        <v>385</v>
      </c>
      <c r="E11896" s="346" t="s">
        <v>386</v>
      </c>
      <c r="F11896" s="346" t="s">
        <v>818</v>
      </c>
      <c r="G11896" s="342">
        <f t="shared" si="375"/>
        <v>45.115798059459962</v>
      </c>
      <c r="H11896" s="342">
        <f t="shared" si="374"/>
        <v>856.26579805945994</v>
      </c>
      <c r="I11896" s="190"/>
      <c r="J11896" s="347">
        <v>6</v>
      </c>
    </row>
    <row r="11897" spans="1:10" ht="13.5" hidden="1" customHeight="1" thickBot="1">
      <c r="A11897" s="410"/>
      <c r="B11897" s="183">
        <v>14.74</v>
      </c>
      <c r="C11897" s="184">
        <v>916.3</v>
      </c>
      <c r="D11897" s="346" t="s">
        <v>385</v>
      </c>
      <c r="E11897" s="346" t="s">
        <v>386</v>
      </c>
      <c r="F11897" s="346" t="s">
        <v>826</v>
      </c>
      <c r="G11897" s="342">
        <f t="shared" si="375"/>
        <v>50.964193751936342</v>
      </c>
      <c r="H11897" s="342">
        <f t="shared" si="374"/>
        <v>967.26419375193632</v>
      </c>
      <c r="I11897" s="190"/>
      <c r="J11897" s="347">
        <v>6</v>
      </c>
    </row>
    <row r="11898" spans="1:10" ht="13.5" hidden="1" customHeight="1" thickBot="1">
      <c r="A11898" s="410"/>
      <c r="B11898" s="183">
        <v>14.74</v>
      </c>
      <c r="C11898" s="184">
        <v>916.3</v>
      </c>
      <c r="D11898" s="346" t="s">
        <v>385</v>
      </c>
      <c r="E11898" s="346" t="s">
        <v>386</v>
      </c>
      <c r="F11898" s="346" t="s">
        <v>827</v>
      </c>
      <c r="G11898" s="342">
        <f t="shared" si="375"/>
        <v>50.964193751936342</v>
      </c>
      <c r="H11898" s="342">
        <f t="shared" si="374"/>
        <v>967.26419375193632</v>
      </c>
      <c r="I11898" s="190"/>
      <c r="J11898" s="347">
        <v>6</v>
      </c>
    </row>
    <row r="11899" spans="1:10" ht="13.5" hidden="1" customHeight="1" thickBot="1">
      <c r="A11899" s="410"/>
      <c r="B11899" s="183">
        <v>14.74</v>
      </c>
      <c r="C11899" s="184">
        <v>916.3</v>
      </c>
      <c r="D11899" s="346" t="s">
        <v>385</v>
      </c>
      <c r="E11899" s="346" t="s">
        <v>386</v>
      </c>
      <c r="F11899" s="346" t="s">
        <v>828</v>
      </c>
      <c r="G11899" s="342">
        <f t="shared" si="375"/>
        <v>50.964193751936342</v>
      </c>
      <c r="H11899" s="342">
        <f t="shared" si="374"/>
        <v>967.26419375193632</v>
      </c>
      <c r="I11899" s="190"/>
      <c r="J11899" s="347">
        <v>6</v>
      </c>
    </row>
    <row r="11900" spans="1:10" ht="13.5" hidden="1" customHeight="1" thickBot="1">
      <c r="A11900" s="410"/>
      <c r="B11900" s="183">
        <v>12.82</v>
      </c>
      <c r="C11900" s="184">
        <v>789.4</v>
      </c>
      <c r="D11900" s="346" t="s">
        <v>385</v>
      </c>
      <c r="E11900" s="346" t="s">
        <v>386</v>
      </c>
      <c r="F11900" s="346" t="s">
        <v>819</v>
      </c>
      <c r="G11900" s="342">
        <f t="shared" si="375"/>
        <v>43.906072844896372</v>
      </c>
      <c r="H11900" s="342">
        <f t="shared" si="374"/>
        <v>833.30607284489633</v>
      </c>
      <c r="I11900" s="190"/>
      <c r="J11900" s="347">
        <v>6</v>
      </c>
    </row>
    <row r="11901" spans="1:10" ht="13.5" hidden="1" customHeight="1" thickBot="1">
      <c r="A11901" s="410"/>
      <c r="B11901" s="183">
        <v>92.74</v>
      </c>
      <c r="C11901" s="184">
        <v>3989.57</v>
      </c>
      <c r="D11901" s="346" t="s">
        <v>385</v>
      </c>
      <c r="E11901" s="346" t="s">
        <v>386</v>
      </c>
      <c r="F11901" s="346" t="s">
        <v>829</v>
      </c>
      <c r="G11901" s="342">
        <f t="shared" si="375"/>
        <v>221.89808847202082</v>
      </c>
      <c r="H11901" s="342">
        <f t="shared" si="374"/>
        <v>4211.468088472021</v>
      </c>
      <c r="I11901" s="190"/>
      <c r="J11901" s="347">
        <v>6</v>
      </c>
    </row>
    <row r="11902" spans="1:10" ht="13.5" hidden="1" customHeight="1" thickBot="1">
      <c r="A11902" s="410"/>
      <c r="B11902" s="183">
        <v>92.74</v>
      </c>
      <c r="C11902" s="184">
        <v>3989.57</v>
      </c>
      <c r="D11902" s="346" t="s">
        <v>385</v>
      </c>
      <c r="E11902" s="346" t="s">
        <v>386</v>
      </c>
      <c r="F11902" s="346" t="s">
        <v>830</v>
      </c>
      <c r="G11902" s="342">
        <f t="shared" si="375"/>
        <v>221.89808847202082</v>
      </c>
      <c r="H11902" s="342">
        <f t="shared" si="374"/>
        <v>4211.468088472021</v>
      </c>
      <c r="I11902" s="190"/>
      <c r="J11902" s="347">
        <v>6</v>
      </c>
    </row>
    <row r="11903" spans="1:10" ht="13.5" hidden="1" customHeight="1" thickBot="1">
      <c r="A11903" s="410"/>
      <c r="B11903" s="183">
        <v>83.62</v>
      </c>
      <c r="C11903" s="184">
        <v>3578.99</v>
      </c>
      <c r="D11903" s="346" t="s">
        <v>385</v>
      </c>
      <c r="E11903" s="346" t="s">
        <v>386</v>
      </c>
      <c r="F11903" s="346" t="s">
        <v>820</v>
      </c>
      <c r="G11903" s="342">
        <f t="shared" si="375"/>
        <v>199.06181359406597</v>
      </c>
      <c r="H11903" s="342">
        <f t="shared" si="374"/>
        <v>3778.0518135940656</v>
      </c>
      <c r="I11903" s="190"/>
      <c r="J11903" s="347">
        <v>6</v>
      </c>
    </row>
    <row r="11904" spans="1:10" ht="13.5" hidden="1" customHeight="1" thickBot="1">
      <c r="A11904" s="410"/>
      <c r="B11904" s="183">
        <v>91.94</v>
      </c>
      <c r="C11904" s="184">
        <v>3947.31</v>
      </c>
      <c r="D11904" s="346" t="s">
        <v>385</v>
      </c>
      <c r="E11904" s="346" t="s">
        <v>386</v>
      </c>
      <c r="F11904" s="346" t="s">
        <v>805</v>
      </c>
      <c r="G11904" s="342">
        <f t="shared" si="375"/>
        <v>219.54760628501131</v>
      </c>
      <c r="H11904" s="342">
        <f t="shared" si="374"/>
        <v>4166.8576062850116</v>
      </c>
      <c r="I11904" s="190"/>
      <c r="J11904" s="347">
        <v>6</v>
      </c>
    </row>
    <row r="11905" spans="1:10" ht="13.5" hidden="1" customHeight="1" thickBot="1">
      <c r="A11905" s="410"/>
      <c r="B11905" s="183">
        <v>85.86</v>
      </c>
      <c r="C11905" s="184">
        <v>3524.23</v>
      </c>
      <c r="D11905" s="346" t="s">
        <v>385</v>
      </c>
      <c r="E11905" s="346" t="s">
        <v>386</v>
      </c>
      <c r="F11905" s="346" t="s">
        <v>831</v>
      </c>
      <c r="G11905" s="342">
        <f t="shared" si="375"/>
        <v>196.01608703087049</v>
      </c>
      <c r="H11905" s="342">
        <f t="shared" si="374"/>
        <v>3720.2460870308705</v>
      </c>
      <c r="I11905" s="190"/>
      <c r="J11905" s="347">
        <v>6</v>
      </c>
    </row>
    <row r="11906" spans="1:10" ht="13.5" hidden="1" customHeight="1" thickBot="1">
      <c r="A11906" s="410"/>
      <c r="B11906" s="183">
        <v>92.74</v>
      </c>
      <c r="C11906" s="184">
        <v>3989.57</v>
      </c>
      <c r="D11906" s="346" t="s">
        <v>385</v>
      </c>
      <c r="E11906" s="346" t="s">
        <v>386</v>
      </c>
      <c r="F11906" s="346" t="s">
        <v>832</v>
      </c>
      <c r="G11906" s="342">
        <f t="shared" si="375"/>
        <v>221.89808847202082</v>
      </c>
      <c r="H11906" s="342">
        <f t="shared" si="374"/>
        <v>4211.468088472021</v>
      </c>
      <c r="I11906" s="190"/>
      <c r="J11906" s="347">
        <v>6</v>
      </c>
    </row>
    <row r="11907" spans="1:10" ht="13.5" hidden="1" customHeight="1" thickBot="1">
      <c r="A11907" s="410"/>
      <c r="B11907" s="183">
        <v>84.18</v>
      </c>
      <c r="C11907" s="184">
        <v>3621.31</v>
      </c>
      <c r="D11907" s="346" t="s">
        <v>385</v>
      </c>
      <c r="E11907" s="346" t="s">
        <v>386</v>
      </c>
      <c r="F11907" s="346" t="s">
        <v>821</v>
      </c>
      <c r="G11907" s="342">
        <f t="shared" si="375"/>
        <v>201.41563295408119</v>
      </c>
      <c r="H11907" s="342">
        <f t="shared" si="374"/>
        <v>3822.725632954081</v>
      </c>
      <c r="I11907" s="190"/>
      <c r="J11907" s="347">
        <v>6</v>
      </c>
    </row>
    <row r="11908" spans="1:10" ht="13.5" hidden="1" customHeight="1" thickBot="1">
      <c r="A11908" s="410"/>
      <c r="B11908" s="183">
        <v>92.74</v>
      </c>
      <c r="C11908" s="184">
        <v>3989.57</v>
      </c>
      <c r="D11908" s="346" t="s">
        <v>385</v>
      </c>
      <c r="E11908" s="346" t="s">
        <v>386</v>
      </c>
      <c r="F11908" s="346" t="s">
        <v>833</v>
      </c>
      <c r="G11908" s="342">
        <f t="shared" si="375"/>
        <v>221.89808847202082</v>
      </c>
      <c r="H11908" s="342">
        <f t="shared" si="374"/>
        <v>4211.468088472021</v>
      </c>
      <c r="I11908" s="190"/>
      <c r="J11908" s="347">
        <v>6</v>
      </c>
    </row>
    <row r="11909" spans="1:10" ht="13.5" hidden="1" customHeight="1" thickBot="1">
      <c r="A11909" s="410"/>
      <c r="B11909" s="183">
        <v>92.74</v>
      </c>
      <c r="C11909" s="184">
        <v>3989.57</v>
      </c>
      <c r="D11909" s="346" t="s">
        <v>385</v>
      </c>
      <c r="E11909" s="346" t="s">
        <v>386</v>
      </c>
      <c r="F11909" s="346" t="s">
        <v>916</v>
      </c>
      <c r="G11909" s="342">
        <f t="shared" si="375"/>
        <v>221.89808847202082</v>
      </c>
      <c r="H11909" s="342">
        <f t="shared" si="374"/>
        <v>4211.468088472021</v>
      </c>
      <c r="I11909" s="190"/>
      <c r="J11909" s="347">
        <v>6</v>
      </c>
    </row>
    <row r="11910" spans="1:10" ht="13.5" hidden="1" customHeight="1" thickBot="1">
      <c r="A11910" s="411"/>
      <c r="B11910" s="183">
        <v>92.18</v>
      </c>
      <c r="C11910" s="184">
        <v>3947.25</v>
      </c>
      <c r="D11910" s="346" t="s">
        <v>385</v>
      </c>
      <c r="E11910" s="346" t="s">
        <v>386</v>
      </c>
      <c r="F11910" s="346" t="s">
        <v>917</v>
      </c>
      <c r="G11910" s="342">
        <f t="shared" si="375"/>
        <v>219.54426911200562</v>
      </c>
      <c r="H11910" s="342">
        <f t="shared" si="374"/>
        <v>4166.7942691120061</v>
      </c>
      <c r="I11910" s="190"/>
      <c r="J11910" s="347">
        <v>6</v>
      </c>
    </row>
    <row r="11911" spans="1:10" ht="13.5" thickBot="1">
      <c r="A11911" s="185" t="s">
        <v>643</v>
      </c>
      <c r="B11911" s="186">
        <v>1130</v>
      </c>
      <c r="C11911" s="187">
        <v>51805.22</v>
      </c>
      <c r="D11911" s="412"/>
      <c r="E11911" s="413"/>
      <c r="F11911" s="414"/>
      <c r="G11911" s="342">
        <f t="shared" si="375"/>
        <v>2881.3830289661551</v>
      </c>
      <c r="H11911" s="342">
        <f t="shared" si="374"/>
        <v>54686.603028966158</v>
      </c>
      <c r="I11911" s="190">
        <f>+H11911</f>
        <v>54686.603028966158</v>
      </c>
      <c r="J11911" s="347">
        <v>6</v>
      </c>
    </row>
    <row r="11912" spans="1:10" ht="13.5" hidden="1" customHeight="1" thickBot="1">
      <c r="A11912" s="409" t="s">
        <v>644</v>
      </c>
      <c r="B11912" s="183">
        <v>2.4</v>
      </c>
      <c r="C11912" s="184">
        <v>148.1</v>
      </c>
      <c r="D11912" s="346" t="s">
        <v>391</v>
      </c>
      <c r="E11912" s="346" t="s">
        <v>386</v>
      </c>
      <c r="F11912" s="346" t="s">
        <v>817</v>
      </c>
      <c r="G11912" s="342">
        <f t="shared" si="375"/>
        <v>8.2372553690513719</v>
      </c>
      <c r="H11912" s="342">
        <f t="shared" si="374"/>
        <v>156.33725536905138</v>
      </c>
      <c r="I11912" s="190"/>
      <c r="J11912" s="347">
        <v>6</v>
      </c>
    </row>
    <row r="11913" spans="1:10" ht="13.5" hidden="1" customHeight="1" thickBot="1">
      <c r="A11913" s="410"/>
      <c r="B11913" s="183">
        <v>2.4</v>
      </c>
      <c r="C11913" s="184">
        <v>148.1</v>
      </c>
      <c r="D11913" s="346" t="s">
        <v>391</v>
      </c>
      <c r="E11913" s="346" t="s">
        <v>386</v>
      </c>
      <c r="F11913" s="346" t="s">
        <v>818</v>
      </c>
      <c r="G11913" s="342">
        <f t="shared" si="375"/>
        <v>8.2372553690513719</v>
      </c>
      <c r="H11913" s="342">
        <f t="shared" si="374"/>
        <v>156.33725536905138</v>
      </c>
      <c r="I11913" s="190"/>
      <c r="J11913" s="347">
        <v>6</v>
      </c>
    </row>
    <row r="11914" spans="1:10" ht="13.5" hidden="1" customHeight="1" thickBot="1">
      <c r="A11914" s="410"/>
      <c r="B11914" s="183">
        <v>2.6</v>
      </c>
      <c r="C11914" s="184">
        <v>162.41</v>
      </c>
      <c r="D11914" s="346" t="s">
        <v>391</v>
      </c>
      <c r="E11914" s="346" t="s">
        <v>386</v>
      </c>
      <c r="F11914" s="346" t="s">
        <v>819</v>
      </c>
      <c r="G11914" s="342">
        <f t="shared" si="375"/>
        <v>9.0331711309090714</v>
      </c>
      <c r="H11914" s="342">
        <f t="shared" si="374"/>
        <v>171.44317113090906</v>
      </c>
      <c r="I11914" s="190"/>
      <c r="J11914" s="347">
        <v>6</v>
      </c>
    </row>
    <row r="11915" spans="1:10" ht="13.5" hidden="1" customHeight="1" thickBot="1">
      <c r="A11915" s="410"/>
      <c r="B11915" s="183">
        <v>2.4</v>
      </c>
      <c r="C11915" s="184">
        <v>151.63</v>
      </c>
      <c r="D11915" s="346" t="s">
        <v>391</v>
      </c>
      <c r="E11915" s="346" t="s">
        <v>386</v>
      </c>
      <c r="F11915" s="346" t="s">
        <v>820</v>
      </c>
      <c r="G11915" s="342">
        <f t="shared" si="375"/>
        <v>8.4335923808862905</v>
      </c>
      <c r="H11915" s="342">
        <f t="shared" ref="H11915:H11978" si="376">+G11915+C11915</f>
        <v>160.06359238088629</v>
      </c>
      <c r="I11915" s="190"/>
      <c r="J11915" s="347">
        <v>6</v>
      </c>
    </row>
    <row r="11916" spans="1:10" ht="13.5" hidden="1" customHeight="1" thickBot="1">
      <c r="A11916" s="410"/>
      <c r="B11916" s="183">
        <v>2.4</v>
      </c>
      <c r="C11916" s="184">
        <v>151.63</v>
      </c>
      <c r="D11916" s="346" t="s">
        <v>391</v>
      </c>
      <c r="E11916" s="346" t="s">
        <v>386</v>
      </c>
      <c r="F11916" s="346" t="s">
        <v>821</v>
      </c>
      <c r="G11916" s="342">
        <f t="shared" si="375"/>
        <v>8.4335923808862905</v>
      </c>
      <c r="H11916" s="342">
        <f t="shared" si="376"/>
        <v>160.06359238088629</v>
      </c>
      <c r="I11916" s="190"/>
      <c r="J11916" s="347">
        <v>6</v>
      </c>
    </row>
    <row r="11917" spans="1:10" ht="13.5" hidden="1" customHeight="1" thickBot="1">
      <c r="A11917" s="410"/>
      <c r="B11917" s="183">
        <v>23.6</v>
      </c>
      <c r="C11917" s="184">
        <v>1457.04</v>
      </c>
      <c r="D11917" s="346" t="s">
        <v>385</v>
      </c>
      <c r="E11917" s="346" t="s">
        <v>386</v>
      </c>
      <c r="F11917" s="346" t="s">
        <v>817</v>
      </c>
      <c r="G11917" s="342">
        <f t="shared" si="375"/>
        <v>81.039909270240457</v>
      </c>
      <c r="H11917" s="342">
        <f t="shared" si="376"/>
        <v>1538.0799092702405</v>
      </c>
      <c r="I11917" s="190"/>
      <c r="J11917" s="347">
        <v>6</v>
      </c>
    </row>
    <row r="11918" spans="1:10" ht="13.5" hidden="1" customHeight="1" thickBot="1">
      <c r="A11918" s="410"/>
      <c r="B11918" s="183">
        <v>26</v>
      </c>
      <c r="C11918" s="184">
        <v>1605.17</v>
      </c>
      <c r="D11918" s="346" t="s">
        <v>385</v>
      </c>
      <c r="E11918" s="346" t="s">
        <v>386</v>
      </c>
      <c r="F11918" s="346" t="s">
        <v>822</v>
      </c>
      <c r="G11918" s="342">
        <f t="shared" si="375"/>
        <v>89.278833225794685</v>
      </c>
      <c r="H11918" s="342">
        <f t="shared" si="376"/>
        <v>1694.4488332257947</v>
      </c>
      <c r="I11918" s="190"/>
      <c r="J11918" s="347">
        <v>6</v>
      </c>
    </row>
    <row r="11919" spans="1:10" ht="13.5" hidden="1" customHeight="1" thickBot="1">
      <c r="A11919" s="410"/>
      <c r="B11919" s="183">
        <v>26</v>
      </c>
      <c r="C11919" s="184">
        <v>1605.17</v>
      </c>
      <c r="D11919" s="346" t="s">
        <v>385</v>
      </c>
      <c r="E11919" s="346" t="s">
        <v>386</v>
      </c>
      <c r="F11919" s="346" t="s">
        <v>823</v>
      </c>
      <c r="G11919" s="342">
        <f t="shared" ref="G11919:G11982" si="377">+(C11919/$C$12584)*1312742.08</f>
        <v>89.278833225794685</v>
      </c>
      <c r="H11919" s="342">
        <f t="shared" si="376"/>
        <v>1694.4488332257947</v>
      </c>
      <c r="I11919" s="190"/>
      <c r="J11919" s="347">
        <v>6</v>
      </c>
    </row>
    <row r="11920" spans="1:10" ht="13.5" hidden="1" customHeight="1" thickBot="1">
      <c r="A11920" s="410"/>
      <c r="B11920" s="183">
        <v>24.8</v>
      </c>
      <c r="C11920" s="184">
        <v>1506.06</v>
      </c>
      <c r="D11920" s="346" t="s">
        <v>385</v>
      </c>
      <c r="E11920" s="346" t="s">
        <v>386</v>
      </c>
      <c r="F11920" s="346" t="s">
        <v>824</v>
      </c>
      <c r="G11920" s="342">
        <f t="shared" si="377"/>
        <v>83.766379615891353</v>
      </c>
      <c r="H11920" s="342">
        <f t="shared" si="376"/>
        <v>1589.8263796158913</v>
      </c>
      <c r="I11920" s="190"/>
      <c r="J11920" s="347">
        <v>6</v>
      </c>
    </row>
    <row r="11921" spans="1:10" ht="13.5" hidden="1" customHeight="1" thickBot="1">
      <c r="A11921" s="410"/>
      <c r="B11921" s="183">
        <v>26</v>
      </c>
      <c r="C11921" s="184">
        <v>1605.17</v>
      </c>
      <c r="D11921" s="346" t="s">
        <v>385</v>
      </c>
      <c r="E11921" s="346" t="s">
        <v>386</v>
      </c>
      <c r="F11921" s="346" t="s">
        <v>825</v>
      </c>
      <c r="G11921" s="342">
        <f t="shared" si="377"/>
        <v>89.278833225794685</v>
      </c>
      <c r="H11921" s="342">
        <f t="shared" si="376"/>
        <v>1694.4488332257947</v>
      </c>
      <c r="I11921" s="190"/>
      <c r="J11921" s="347">
        <v>6</v>
      </c>
    </row>
    <row r="11922" spans="1:10" ht="13.5" hidden="1" customHeight="1" thickBot="1">
      <c r="A11922" s="410"/>
      <c r="B11922" s="183">
        <v>23.6</v>
      </c>
      <c r="C11922" s="184">
        <v>1457.04</v>
      </c>
      <c r="D11922" s="346" t="s">
        <v>385</v>
      </c>
      <c r="E11922" s="346" t="s">
        <v>386</v>
      </c>
      <c r="F11922" s="346" t="s">
        <v>818</v>
      </c>
      <c r="G11922" s="342">
        <f t="shared" si="377"/>
        <v>81.039909270240457</v>
      </c>
      <c r="H11922" s="342">
        <f t="shared" si="376"/>
        <v>1538.0799092702405</v>
      </c>
      <c r="I11922" s="190"/>
      <c r="J11922" s="347">
        <v>6</v>
      </c>
    </row>
    <row r="11923" spans="1:10" ht="13.5" hidden="1" customHeight="1" thickBot="1">
      <c r="A11923" s="410"/>
      <c r="B11923" s="183">
        <v>27.77</v>
      </c>
      <c r="C11923" s="184">
        <v>1738.38</v>
      </c>
      <c r="D11923" s="346" t="s">
        <v>385</v>
      </c>
      <c r="E11923" s="346" t="s">
        <v>386</v>
      </c>
      <c r="F11923" s="346" t="s">
        <v>826</v>
      </c>
      <c r="G11923" s="342">
        <f t="shared" si="377"/>
        <v>96.687913493933337</v>
      </c>
      <c r="H11923" s="342">
        <f t="shared" si="376"/>
        <v>1835.0679134939335</v>
      </c>
      <c r="I11923" s="190"/>
      <c r="J11923" s="347">
        <v>6</v>
      </c>
    </row>
    <row r="11924" spans="1:10" ht="13.5" hidden="1" customHeight="1" thickBot="1">
      <c r="A11924" s="410"/>
      <c r="B11924" s="183">
        <v>26.97</v>
      </c>
      <c r="C11924" s="184">
        <v>1658.8</v>
      </c>
      <c r="D11924" s="346" t="s">
        <v>385</v>
      </c>
      <c r="E11924" s="346" t="s">
        <v>386</v>
      </c>
      <c r="F11924" s="346" t="s">
        <v>827</v>
      </c>
      <c r="G11924" s="342">
        <f t="shared" si="377"/>
        <v>92.261709697382969</v>
      </c>
      <c r="H11924" s="342">
        <f t="shared" si="376"/>
        <v>1751.0617096973829</v>
      </c>
      <c r="I11924" s="190"/>
      <c r="J11924" s="347">
        <v>6</v>
      </c>
    </row>
    <row r="11925" spans="1:10" ht="13.5" hidden="1" customHeight="1" thickBot="1">
      <c r="A11925" s="410"/>
      <c r="B11925" s="183">
        <v>26.77</v>
      </c>
      <c r="C11925" s="184">
        <v>1698.65</v>
      </c>
      <c r="D11925" s="346" t="s">
        <v>385</v>
      </c>
      <c r="E11925" s="346" t="s">
        <v>386</v>
      </c>
      <c r="F11925" s="346" t="s">
        <v>828</v>
      </c>
      <c r="G11925" s="342">
        <f t="shared" si="377"/>
        <v>94.478148768663843</v>
      </c>
      <c r="H11925" s="342">
        <f t="shared" si="376"/>
        <v>1793.128148768664</v>
      </c>
      <c r="I11925" s="190"/>
      <c r="J11925" s="347">
        <v>6</v>
      </c>
    </row>
    <row r="11926" spans="1:10" ht="13.5" hidden="1" customHeight="1" thickBot="1">
      <c r="A11926" s="410"/>
      <c r="B11926" s="183">
        <v>25.57</v>
      </c>
      <c r="C11926" s="184">
        <v>1597.52</v>
      </c>
      <c r="D11926" s="346" t="s">
        <v>385</v>
      </c>
      <c r="E11926" s="346" t="s">
        <v>386</v>
      </c>
      <c r="F11926" s="346" t="s">
        <v>819</v>
      </c>
      <c r="G11926" s="342">
        <f t="shared" si="377"/>
        <v>88.853343667568851</v>
      </c>
      <c r="H11926" s="342">
        <f t="shared" si="376"/>
        <v>1686.3733436675689</v>
      </c>
      <c r="I11926" s="190"/>
      <c r="J11926" s="347">
        <v>6</v>
      </c>
    </row>
    <row r="11927" spans="1:10" ht="13.5" hidden="1" customHeight="1" thickBot="1">
      <c r="A11927" s="410"/>
      <c r="B11927" s="183">
        <v>24.8</v>
      </c>
      <c r="C11927" s="184">
        <v>1542.05</v>
      </c>
      <c r="D11927" s="346" t="s">
        <v>385</v>
      </c>
      <c r="E11927" s="346" t="s">
        <v>386</v>
      </c>
      <c r="F11927" s="346" t="s">
        <v>829</v>
      </c>
      <c r="G11927" s="342">
        <f t="shared" si="377"/>
        <v>85.768127223806005</v>
      </c>
      <c r="H11927" s="342">
        <f t="shared" si="376"/>
        <v>1627.818127223806</v>
      </c>
      <c r="I11927" s="190"/>
      <c r="J11927" s="347">
        <v>6</v>
      </c>
    </row>
    <row r="11928" spans="1:10" ht="13.5" hidden="1" customHeight="1" thickBot="1">
      <c r="A11928" s="410"/>
      <c r="B11928" s="183">
        <v>26</v>
      </c>
      <c r="C11928" s="184">
        <v>1643.18</v>
      </c>
      <c r="D11928" s="346" t="s">
        <v>385</v>
      </c>
      <c r="E11928" s="346" t="s">
        <v>386</v>
      </c>
      <c r="F11928" s="346" t="s">
        <v>830</v>
      </c>
      <c r="G11928" s="342">
        <f t="shared" si="377"/>
        <v>91.392932324900983</v>
      </c>
      <c r="H11928" s="342">
        <f t="shared" si="376"/>
        <v>1734.5729323249011</v>
      </c>
      <c r="I11928" s="190"/>
      <c r="J11928" s="347">
        <v>6</v>
      </c>
    </row>
    <row r="11929" spans="1:10" ht="13.5" hidden="1" customHeight="1" thickBot="1">
      <c r="A11929" s="410"/>
      <c r="B11929" s="183">
        <v>17.600000000000001</v>
      </c>
      <c r="C11929" s="184">
        <v>1036.44</v>
      </c>
      <c r="D11929" s="346" t="s">
        <v>385</v>
      </c>
      <c r="E11929" s="346" t="s">
        <v>386</v>
      </c>
      <c r="F11929" s="346" t="s">
        <v>820</v>
      </c>
      <c r="G11929" s="342">
        <f t="shared" si="377"/>
        <v>57.646326500334943</v>
      </c>
      <c r="H11929" s="342">
        <f t="shared" si="376"/>
        <v>1094.086326500335</v>
      </c>
      <c r="I11929" s="190"/>
      <c r="J11929" s="347">
        <v>6</v>
      </c>
    </row>
    <row r="11930" spans="1:10" ht="13.5" hidden="1" customHeight="1" thickBot="1">
      <c r="A11930" s="410"/>
      <c r="B11930" s="183">
        <v>26</v>
      </c>
      <c r="C11930" s="184">
        <v>1643.18</v>
      </c>
      <c r="D11930" s="346" t="s">
        <v>385</v>
      </c>
      <c r="E11930" s="346" t="s">
        <v>386</v>
      </c>
      <c r="F11930" s="346" t="s">
        <v>805</v>
      </c>
      <c r="G11930" s="342">
        <f t="shared" si="377"/>
        <v>91.392932324900983</v>
      </c>
      <c r="H11930" s="342">
        <f t="shared" si="376"/>
        <v>1734.5729323249011</v>
      </c>
      <c r="I11930" s="190"/>
      <c r="J11930" s="347">
        <v>6</v>
      </c>
    </row>
    <row r="11931" spans="1:10" ht="13.5" hidden="1" customHeight="1" thickBot="1">
      <c r="A11931" s="410"/>
      <c r="B11931" s="183">
        <v>26</v>
      </c>
      <c r="C11931" s="184">
        <v>1643.18</v>
      </c>
      <c r="D11931" s="346" t="s">
        <v>385</v>
      </c>
      <c r="E11931" s="346" t="s">
        <v>386</v>
      </c>
      <c r="F11931" s="346" t="s">
        <v>831</v>
      </c>
      <c r="G11931" s="342">
        <f t="shared" si="377"/>
        <v>91.392932324900983</v>
      </c>
      <c r="H11931" s="342">
        <f t="shared" si="376"/>
        <v>1734.5729323249011</v>
      </c>
      <c r="I11931" s="190"/>
      <c r="J11931" s="347">
        <v>6</v>
      </c>
    </row>
    <row r="11932" spans="1:10" ht="13.5" hidden="1" customHeight="1" thickBot="1">
      <c r="A11932" s="410"/>
      <c r="B11932" s="183">
        <v>26</v>
      </c>
      <c r="C11932" s="184">
        <v>1643.18</v>
      </c>
      <c r="D11932" s="346" t="s">
        <v>385</v>
      </c>
      <c r="E11932" s="346" t="s">
        <v>386</v>
      </c>
      <c r="F11932" s="346" t="s">
        <v>832</v>
      </c>
      <c r="G11932" s="342">
        <f t="shared" si="377"/>
        <v>91.392932324900983</v>
      </c>
      <c r="H11932" s="342">
        <f t="shared" si="376"/>
        <v>1734.5729323249011</v>
      </c>
      <c r="I11932" s="190"/>
      <c r="J11932" s="347">
        <v>6</v>
      </c>
    </row>
    <row r="11933" spans="1:10" ht="13.5" hidden="1" customHeight="1" thickBot="1">
      <c r="A11933" s="410"/>
      <c r="B11933" s="183">
        <v>16.399999999999999</v>
      </c>
      <c r="C11933" s="184">
        <v>1137.77</v>
      </c>
      <c r="D11933" s="346" t="s">
        <v>385</v>
      </c>
      <c r="E11933" s="346" t="s">
        <v>386</v>
      </c>
      <c r="F11933" s="346" t="s">
        <v>821</v>
      </c>
      <c r="G11933" s="342">
        <f t="shared" si="377"/>
        <v>63.282255511448888</v>
      </c>
      <c r="H11933" s="342">
        <f t="shared" si="376"/>
        <v>1201.0522555114489</v>
      </c>
      <c r="I11933" s="190"/>
      <c r="J11933" s="347">
        <v>6</v>
      </c>
    </row>
    <row r="11934" spans="1:10" ht="13.5" hidden="1" customHeight="1" thickBot="1">
      <c r="A11934" s="410"/>
      <c r="B11934" s="183">
        <v>26</v>
      </c>
      <c r="C11934" s="184">
        <v>1643.18</v>
      </c>
      <c r="D11934" s="346" t="s">
        <v>385</v>
      </c>
      <c r="E11934" s="346" t="s">
        <v>386</v>
      </c>
      <c r="F11934" s="346" t="s">
        <v>833</v>
      </c>
      <c r="G11934" s="342">
        <f t="shared" si="377"/>
        <v>91.392932324900983</v>
      </c>
      <c r="H11934" s="342">
        <f t="shared" si="376"/>
        <v>1734.5729323249011</v>
      </c>
      <c r="I11934" s="190"/>
      <c r="J11934" s="347">
        <v>6</v>
      </c>
    </row>
    <row r="11935" spans="1:10" ht="13.5" hidden="1" customHeight="1" thickBot="1">
      <c r="A11935" s="410"/>
      <c r="B11935" s="183">
        <v>25.4</v>
      </c>
      <c r="C11935" s="184">
        <v>1617.87</v>
      </c>
      <c r="D11935" s="346" t="s">
        <v>385</v>
      </c>
      <c r="E11935" s="346" t="s">
        <v>386</v>
      </c>
      <c r="F11935" s="346" t="s">
        <v>916</v>
      </c>
      <c r="G11935" s="342">
        <f t="shared" si="377"/>
        <v>89.98520151199962</v>
      </c>
      <c r="H11935" s="342">
        <f t="shared" si="376"/>
        <v>1707.8552015119994</v>
      </c>
      <c r="I11935" s="190"/>
      <c r="J11935" s="347">
        <v>6</v>
      </c>
    </row>
    <row r="11936" spans="1:10" ht="13.5" hidden="1" customHeight="1" thickBot="1">
      <c r="A11936" s="411"/>
      <c r="B11936" s="183">
        <v>24.8</v>
      </c>
      <c r="C11936" s="184">
        <v>1592.68</v>
      </c>
      <c r="D11936" s="346" t="s">
        <v>385</v>
      </c>
      <c r="E11936" s="346" t="s">
        <v>386</v>
      </c>
      <c r="F11936" s="346" t="s">
        <v>917</v>
      </c>
      <c r="G11936" s="342">
        <f t="shared" si="377"/>
        <v>88.584145045109651</v>
      </c>
      <c r="H11936" s="342">
        <f t="shared" si="376"/>
        <v>1681.2641450451097</v>
      </c>
      <c r="I11936" s="190"/>
      <c r="J11936" s="347">
        <v>6</v>
      </c>
    </row>
    <row r="11937" spans="1:10" ht="13.5" thickBot="1">
      <c r="A11937" s="185" t="s">
        <v>644</v>
      </c>
      <c r="B11937" s="186">
        <v>508.28</v>
      </c>
      <c r="C11937" s="187">
        <v>31833.58</v>
      </c>
      <c r="D11937" s="412"/>
      <c r="E11937" s="413"/>
      <c r="F11937" s="414"/>
      <c r="G11937" s="342">
        <f t="shared" si="377"/>
        <v>1770.5693975092936</v>
      </c>
      <c r="H11937" s="342">
        <f t="shared" si="376"/>
        <v>33604.149397509296</v>
      </c>
      <c r="I11937" s="190">
        <f>+H11937</f>
        <v>33604.149397509296</v>
      </c>
      <c r="J11937" s="347">
        <v>6</v>
      </c>
    </row>
    <row r="11938" spans="1:10" ht="13.5" hidden="1" customHeight="1" thickBot="1">
      <c r="A11938" s="409" t="s">
        <v>645</v>
      </c>
      <c r="B11938" s="183">
        <v>2</v>
      </c>
      <c r="C11938" s="184">
        <v>79.27</v>
      </c>
      <c r="D11938" s="346" t="s">
        <v>391</v>
      </c>
      <c r="E11938" s="346" t="s">
        <v>386</v>
      </c>
      <c r="F11938" s="346" t="s">
        <v>817</v>
      </c>
      <c r="G11938" s="342">
        <f t="shared" si="377"/>
        <v>4.408961736020947</v>
      </c>
      <c r="H11938" s="342">
        <f t="shared" si="376"/>
        <v>83.678961736020938</v>
      </c>
      <c r="I11938" s="190"/>
      <c r="J11938" s="347">
        <v>6</v>
      </c>
    </row>
    <row r="11939" spans="1:10" ht="13.5" hidden="1" customHeight="1" thickBot="1">
      <c r="A11939" s="410"/>
      <c r="B11939" s="183">
        <v>2</v>
      </c>
      <c r="C11939" s="184">
        <v>79.27</v>
      </c>
      <c r="D11939" s="346" t="s">
        <v>391</v>
      </c>
      <c r="E11939" s="346" t="s">
        <v>386</v>
      </c>
      <c r="F11939" s="346" t="s">
        <v>818</v>
      </c>
      <c r="G11939" s="342">
        <f t="shared" si="377"/>
        <v>4.408961736020947</v>
      </c>
      <c r="H11939" s="342">
        <f t="shared" si="376"/>
        <v>83.678961736020938</v>
      </c>
      <c r="I11939" s="190"/>
      <c r="J11939" s="347">
        <v>6</v>
      </c>
    </row>
    <row r="11940" spans="1:10" ht="13.5" hidden="1" customHeight="1" thickBot="1">
      <c r="A11940" s="410"/>
      <c r="B11940" s="183">
        <v>2</v>
      </c>
      <c r="C11940" s="184">
        <v>83.5</v>
      </c>
      <c r="D11940" s="346" t="s">
        <v>391</v>
      </c>
      <c r="E11940" s="346" t="s">
        <v>386</v>
      </c>
      <c r="F11940" s="346" t="s">
        <v>819</v>
      </c>
      <c r="G11940" s="342">
        <f t="shared" si="377"/>
        <v>4.6442324329222791</v>
      </c>
      <c r="H11940" s="342">
        <f t="shared" si="376"/>
        <v>88.14423243292228</v>
      </c>
      <c r="I11940" s="190"/>
      <c r="J11940" s="347">
        <v>6</v>
      </c>
    </row>
    <row r="11941" spans="1:10" ht="13.5" hidden="1" customHeight="1" thickBot="1">
      <c r="A11941" s="410"/>
      <c r="B11941" s="183">
        <v>2</v>
      </c>
      <c r="C11941" s="184">
        <v>83.5</v>
      </c>
      <c r="D11941" s="346" t="s">
        <v>391</v>
      </c>
      <c r="E11941" s="346" t="s">
        <v>386</v>
      </c>
      <c r="F11941" s="346" t="s">
        <v>820</v>
      </c>
      <c r="G11941" s="342">
        <f t="shared" si="377"/>
        <v>4.6442324329222791</v>
      </c>
      <c r="H11941" s="342">
        <f t="shared" si="376"/>
        <v>88.14423243292228</v>
      </c>
      <c r="I11941" s="190"/>
      <c r="J11941" s="347">
        <v>6</v>
      </c>
    </row>
    <row r="11942" spans="1:10" ht="13.5" hidden="1" customHeight="1" thickBot="1">
      <c r="A11942" s="410"/>
      <c r="B11942" s="183">
        <v>2</v>
      </c>
      <c r="C11942" s="184">
        <v>83.5</v>
      </c>
      <c r="D11942" s="346" t="s">
        <v>391</v>
      </c>
      <c r="E11942" s="346" t="s">
        <v>386</v>
      </c>
      <c r="F11942" s="346" t="s">
        <v>821</v>
      </c>
      <c r="G11942" s="342">
        <f t="shared" si="377"/>
        <v>4.6442324329222791</v>
      </c>
      <c r="H11942" s="342">
        <f t="shared" si="376"/>
        <v>88.14423243292228</v>
      </c>
      <c r="I11942" s="190"/>
      <c r="J11942" s="347">
        <v>6</v>
      </c>
    </row>
    <row r="11943" spans="1:10" ht="13.5" hidden="1" customHeight="1" thickBot="1">
      <c r="A11943" s="410"/>
      <c r="B11943" s="183">
        <v>19.649999999999999</v>
      </c>
      <c r="C11943" s="184">
        <v>779.49</v>
      </c>
      <c r="D11943" s="346" t="s">
        <v>385</v>
      </c>
      <c r="E11943" s="346" t="s">
        <v>386</v>
      </c>
      <c r="F11943" s="346" t="s">
        <v>817</v>
      </c>
      <c r="G11943" s="342">
        <f t="shared" si="377"/>
        <v>43.354883103456139</v>
      </c>
      <c r="H11943" s="342">
        <f t="shared" si="376"/>
        <v>822.84488310345614</v>
      </c>
      <c r="I11943" s="190"/>
      <c r="J11943" s="347">
        <v>6</v>
      </c>
    </row>
    <row r="11944" spans="1:10" ht="13.5" hidden="1" customHeight="1" thickBot="1">
      <c r="A11944" s="410"/>
      <c r="B11944" s="183">
        <v>21.25</v>
      </c>
      <c r="C11944" s="184">
        <v>842.64</v>
      </c>
      <c r="D11944" s="346" t="s">
        <v>385</v>
      </c>
      <c r="E11944" s="346" t="s">
        <v>386</v>
      </c>
      <c r="F11944" s="346" t="s">
        <v>822</v>
      </c>
      <c r="G11944" s="342">
        <f t="shared" si="377"/>
        <v>46.867257691947657</v>
      </c>
      <c r="H11944" s="342">
        <f t="shared" si="376"/>
        <v>889.50725769194764</v>
      </c>
      <c r="I11944" s="190"/>
      <c r="J11944" s="347">
        <v>6</v>
      </c>
    </row>
    <row r="11945" spans="1:10" ht="13.5" hidden="1" customHeight="1" thickBot="1">
      <c r="A11945" s="410"/>
      <c r="B11945" s="183">
        <v>21.65</v>
      </c>
      <c r="C11945" s="184">
        <v>858.75</v>
      </c>
      <c r="D11945" s="346" t="s">
        <v>385</v>
      </c>
      <c r="E11945" s="346" t="s">
        <v>386</v>
      </c>
      <c r="F11945" s="346" t="s">
        <v>823</v>
      </c>
      <c r="G11945" s="342">
        <f t="shared" si="377"/>
        <v>47.763288643976139</v>
      </c>
      <c r="H11945" s="342">
        <f t="shared" si="376"/>
        <v>906.51328864397613</v>
      </c>
      <c r="I11945" s="190"/>
      <c r="J11945" s="347">
        <v>6</v>
      </c>
    </row>
    <row r="11946" spans="1:10" ht="13.5" hidden="1" customHeight="1" thickBot="1">
      <c r="A11946" s="410"/>
      <c r="B11946" s="183">
        <v>21.65</v>
      </c>
      <c r="C11946" s="184">
        <v>858.75</v>
      </c>
      <c r="D11946" s="346" t="s">
        <v>385</v>
      </c>
      <c r="E11946" s="346" t="s">
        <v>386</v>
      </c>
      <c r="F11946" s="346" t="s">
        <v>824</v>
      </c>
      <c r="G11946" s="342">
        <f t="shared" si="377"/>
        <v>47.763288643976139</v>
      </c>
      <c r="H11946" s="342">
        <f t="shared" si="376"/>
        <v>906.51328864397613</v>
      </c>
      <c r="I11946" s="190"/>
      <c r="J11946" s="347">
        <v>6</v>
      </c>
    </row>
    <row r="11947" spans="1:10" ht="13.5" hidden="1" customHeight="1" thickBot="1">
      <c r="A11947" s="410"/>
      <c r="B11947" s="183">
        <v>21.65</v>
      </c>
      <c r="C11947" s="184">
        <v>858.75</v>
      </c>
      <c r="D11947" s="346" t="s">
        <v>385</v>
      </c>
      <c r="E11947" s="346" t="s">
        <v>386</v>
      </c>
      <c r="F11947" s="346" t="s">
        <v>825</v>
      </c>
      <c r="G11947" s="342">
        <f t="shared" si="377"/>
        <v>47.763288643976139</v>
      </c>
      <c r="H11947" s="342">
        <f t="shared" si="376"/>
        <v>906.51328864397613</v>
      </c>
      <c r="I11947" s="190"/>
      <c r="J11947" s="347">
        <v>6</v>
      </c>
    </row>
    <row r="11948" spans="1:10" ht="13.5" hidden="1" customHeight="1" thickBot="1">
      <c r="A11948" s="410"/>
      <c r="B11948" s="183">
        <v>17.649999999999999</v>
      </c>
      <c r="C11948" s="184">
        <v>711.86</v>
      </c>
      <c r="D11948" s="346" t="s">
        <v>385</v>
      </c>
      <c r="E11948" s="346" t="s">
        <v>386</v>
      </c>
      <c r="F11948" s="346" t="s">
        <v>818</v>
      </c>
      <c r="G11948" s="342">
        <f t="shared" si="377"/>
        <v>39.593332930539567</v>
      </c>
      <c r="H11948" s="342">
        <f t="shared" si="376"/>
        <v>751.45333293053955</v>
      </c>
      <c r="I11948" s="190"/>
      <c r="J11948" s="347">
        <v>6</v>
      </c>
    </row>
    <row r="11949" spans="1:10" ht="13.5" hidden="1" customHeight="1" thickBot="1">
      <c r="A11949" s="410"/>
      <c r="B11949" s="183">
        <v>21.65</v>
      </c>
      <c r="C11949" s="184">
        <v>904.67</v>
      </c>
      <c r="D11949" s="346" t="s">
        <v>385</v>
      </c>
      <c r="E11949" s="346" t="s">
        <v>386</v>
      </c>
      <c r="F11949" s="346" t="s">
        <v>826</v>
      </c>
      <c r="G11949" s="342">
        <f t="shared" si="377"/>
        <v>50.317338384332913</v>
      </c>
      <c r="H11949" s="342">
        <f t="shared" si="376"/>
        <v>954.98733838433282</v>
      </c>
      <c r="I11949" s="190"/>
      <c r="J11949" s="347">
        <v>6</v>
      </c>
    </row>
    <row r="11950" spans="1:10" ht="13.5" hidden="1" customHeight="1" thickBot="1">
      <c r="A11950" s="410"/>
      <c r="B11950" s="183">
        <v>19.649999999999999</v>
      </c>
      <c r="C11950" s="184">
        <v>810.75</v>
      </c>
      <c r="D11950" s="346" t="s">
        <v>385</v>
      </c>
      <c r="E11950" s="346" t="s">
        <v>386</v>
      </c>
      <c r="F11950" s="346" t="s">
        <v>827</v>
      </c>
      <c r="G11950" s="342">
        <f t="shared" si="377"/>
        <v>45.093550239422008</v>
      </c>
      <c r="H11950" s="342">
        <f t="shared" si="376"/>
        <v>855.84355023942203</v>
      </c>
      <c r="I11950" s="190"/>
      <c r="J11950" s="347">
        <v>6</v>
      </c>
    </row>
    <row r="11951" spans="1:10" ht="13.5" hidden="1" customHeight="1" thickBot="1">
      <c r="A11951" s="410"/>
      <c r="B11951" s="183">
        <v>21.65</v>
      </c>
      <c r="C11951" s="184">
        <v>904.67</v>
      </c>
      <c r="D11951" s="346" t="s">
        <v>385</v>
      </c>
      <c r="E11951" s="346" t="s">
        <v>386</v>
      </c>
      <c r="F11951" s="346" t="s">
        <v>828</v>
      </c>
      <c r="G11951" s="342">
        <f t="shared" si="377"/>
        <v>50.317338384332913</v>
      </c>
      <c r="H11951" s="342">
        <f t="shared" si="376"/>
        <v>954.98733838433282</v>
      </c>
      <c r="I11951" s="190"/>
      <c r="J11951" s="347">
        <v>6</v>
      </c>
    </row>
    <row r="11952" spans="1:10" ht="13.5" hidden="1" customHeight="1" thickBot="1">
      <c r="A11952" s="410"/>
      <c r="B11952" s="183">
        <v>19.25</v>
      </c>
      <c r="C11952" s="184">
        <v>802.38</v>
      </c>
      <c r="D11952" s="346" t="s">
        <v>385</v>
      </c>
      <c r="E11952" s="346" t="s">
        <v>386</v>
      </c>
      <c r="F11952" s="346" t="s">
        <v>819</v>
      </c>
      <c r="G11952" s="342">
        <f t="shared" si="377"/>
        <v>44.628014605127888</v>
      </c>
      <c r="H11952" s="342">
        <f t="shared" si="376"/>
        <v>847.00801460512787</v>
      </c>
      <c r="I11952" s="190"/>
      <c r="J11952" s="347">
        <v>6</v>
      </c>
    </row>
    <row r="11953" spans="1:10" ht="13.5" hidden="1" customHeight="1" thickBot="1">
      <c r="A11953" s="410"/>
      <c r="B11953" s="183">
        <v>21.65</v>
      </c>
      <c r="C11953" s="184">
        <v>904.67</v>
      </c>
      <c r="D11953" s="346" t="s">
        <v>385</v>
      </c>
      <c r="E11953" s="346" t="s">
        <v>386</v>
      </c>
      <c r="F11953" s="346" t="s">
        <v>829</v>
      </c>
      <c r="G11953" s="342">
        <f t="shared" si="377"/>
        <v>50.317338384332913</v>
      </c>
      <c r="H11953" s="342">
        <f t="shared" si="376"/>
        <v>954.98733838433282</v>
      </c>
      <c r="I11953" s="190"/>
      <c r="J11953" s="347">
        <v>6</v>
      </c>
    </row>
    <row r="11954" spans="1:10" ht="13.5" hidden="1" customHeight="1" thickBot="1">
      <c r="A11954" s="410"/>
      <c r="B11954" s="183">
        <v>21.65</v>
      </c>
      <c r="C11954" s="184">
        <v>904.67</v>
      </c>
      <c r="D11954" s="346" t="s">
        <v>385</v>
      </c>
      <c r="E11954" s="346" t="s">
        <v>386</v>
      </c>
      <c r="F11954" s="346" t="s">
        <v>830</v>
      </c>
      <c r="G11954" s="342">
        <f t="shared" si="377"/>
        <v>50.317338384332913</v>
      </c>
      <c r="H11954" s="342">
        <f t="shared" si="376"/>
        <v>954.98733838433282</v>
      </c>
      <c r="I11954" s="190"/>
      <c r="J11954" s="347">
        <v>6</v>
      </c>
    </row>
    <row r="11955" spans="1:10" ht="13.5" hidden="1" customHeight="1" thickBot="1">
      <c r="A11955" s="410"/>
      <c r="B11955" s="183">
        <v>16.45</v>
      </c>
      <c r="C11955" s="184">
        <v>701.46</v>
      </c>
      <c r="D11955" s="346" t="s">
        <v>385</v>
      </c>
      <c r="E11955" s="346" t="s">
        <v>386</v>
      </c>
      <c r="F11955" s="346" t="s">
        <v>820</v>
      </c>
      <c r="G11955" s="342">
        <f t="shared" si="377"/>
        <v>39.014889609552839</v>
      </c>
      <c r="H11955" s="342">
        <f t="shared" si="376"/>
        <v>740.47488960955286</v>
      </c>
      <c r="I11955" s="190"/>
      <c r="J11955" s="347">
        <v>6</v>
      </c>
    </row>
    <row r="11956" spans="1:10" ht="13.5" hidden="1" customHeight="1" thickBot="1">
      <c r="A11956" s="410"/>
      <c r="B11956" s="183">
        <v>21.25</v>
      </c>
      <c r="C11956" s="184">
        <v>885.89</v>
      </c>
      <c r="D11956" s="346" t="s">
        <v>385</v>
      </c>
      <c r="E11956" s="346" t="s">
        <v>386</v>
      </c>
      <c r="F11956" s="346" t="s">
        <v>805</v>
      </c>
      <c r="G11956" s="342">
        <f t="shared" si="377"/>
        <v>49.272803233551109</v>
      </c>
      <c r="H11956" s="342">
        <f t="shared" si="376"/>
        <v>935.16280323355113</v>
      </c>
      <c r="I11956" s="190"/>
      <c r="J11956" s="347">
        <v>6</v>
      </c>
    </row>
    <row r="11957" spans="1:10" ht="13.5" hidden="1" customHeight="1" thickBot="1">
      <c r="A11957" s="410"/>
      <c r="B11957" s="183">
        <v>21.25</v>
      </c>
      <c r="C11957" s="184">
        <v>888.15</v>
      </c>
      <c r="D11957" s="346" t="s">
        <v>385</v>
      </c>
      <c r="E11957" s="346" t="s">
        <v>386</v>
      </c>
      <c r="F11957" s="346" t="s">
        <v>831</v>
      </c>
      <c r="G11957" s="342">
        <f t="shared" si="377"/>
        <v>49.398503416765536</v>
      </c>
      <c r="H11957" s="342">
        <f t="shared" si="376"/>
        <v>937.54850341676547</v>
      </c>
      <c r="I11957" s="190"/>
      <c r="J11957" s="347">
        <v>6</v>
      </c>
    </row>
    <row r="11958" spans="1:10" ht="13.5" hidden="1" customHeight="1" thickBot="1">
      <c r="A11958" s="410"/>
      <c r="B11958" s="183">
        <v>21.65</v>
      </c>
      <c r="C11958" s="184">
        <v>904.67</v>
      </c>
      <c r="D11958" s="346" t="s">
        <v>385</v>
      </c>
      <c r="E11958" s="346" t="s">
        <v>386</v>
      </c>
      <c r="F11958" s="346" t="s">
        <v>832</v>
      </c>
      <c r="G11958" s="342">
        <f t="shared" si="377"/>
        <v>50.317338384332913</v>
      </c>
      <c r="H11958" s="342">
        <f t="shared" si="376"/>
        <v>954.98733838433282</v>
      </c>
      <c r="I11958" s="190"/>
      <c r="J11958" s="347">
        <v>6</v>
      </c>
    </row>
    <row r="11959" spans="1:10" ht="13.5" hidden="1" customHeight="1" thickBot="1">
      <c r="A11959" s="410"/>
      <c r="B11959" s="183">
        <v>19.25</v>
      </c>
      <c r="C11959" s="184">
        <v>804.65</v>
      </c>
      <c r="D11959" s="346" t="s">
        <v>385</v>
      </c>
      <c r="E11959" s="346" t="s">
        <v>386</v>
      </c>
      <c r="F11959" s="346" t="s">
        <v>821</v>
      </c>
      <c r="G11959" s="342">
        <f t="shared" si="377"/>
        <v>44.754270983843256</v>
      </c>
      <c r="H11959" s="342">
        <f t="shared" si="376"/>
        <v>849.40427098384328</v>
      </c>
      <c r="I11959" s="190"/>
      <c r="J11959" s="347">
        <v>6</v>
      </c>
    </row>
    <row r="11960" spans="1:10" ht="13.5" hidden="1" customHeight="1" thickBot="1">
      <c r="A11960" s="410"/>
      <c r="B11960" s="183">
        <v>21.65</v>
      </c>
      <c r="C11960" s="184">
        <v>904.67</v>
      </c>
      <c r="D11960" s="346" t="s">
        <v>385</v>
      </c>
      <c r="E11960" s="346" t="s">
        <v>386</v>
      </c>
      <c r="F11960" s="346" t="s">
        <v>833</v>
      </c>
      <c r="G11960" s="342">
        <f t="shared" si="377"/>
        <v>50.317338384332913</v>
      </c>
      <c r="H11960" s="342">
        <f t="shared" si="376"/>
        <v>954.98733838433282</v>
      </c>
      <c r="I11960" s="190"/>
      <c r="J11960" s="347">
        <v>6</v>
      </c>
    </row>
    <row r="11961" spans="1:10" ht="13.5" hidden="1" customHeight="1" thickBot="1">
      <c r="A11961" s="410"/>
      <c r="B11961" s="183">
        <v>20.45</v>
      </c>
      <c r="C11961" s="184">
        <v>848.32</v>
      </c>
      <c r="D11961" s="346" t="s">
        <v>385</v>
      </c>
      <c r="E11961" s="346" t="s">
        <v>386</v>
      </c>
      <c r="F11961" s="346" t="s">
        <v>916</v>
      </c>
      <c r="G11961" s="342">
        <f t="shared" si="377"/>
        <v>47.183176736486566</v>
      </c>
      <c r="H11961" s="342">
        <f t="shared" si="376"/>
        <v>895.50317673648658</v>
      </c>
      <c r="I11961" s="190"/>
      <c r="J11961" s="347">
        <v>6</v>
      </c>
    </row>
    <row r="11962" spans="1:10" ht="13.5" hidden="1" customHeight="1" thickBot="1">
      <c r="A11962" s="410"/>
      <c r="B11962" s="183">
        <v>20.45</v>
      </c>
      <c r="C11962" s="184">
        <v>867.56</v>
      </c>
      <c r="D11962" s="346" t="s">
        <v>385</v>
      </c>
      <c r="E11962" s="346" t="s">
        <v>386</v>
      </c>
      <c r="F11962" s="346" t="s">
        <v>917</v>
      </c>
      <c r="G11962" s="342">
        <f t="shared" si="377"/>
        <v>48.253296880312</v>
      </c>
      <c r="H11962" s="342">
        <f t="shared" si="376"/>
        <v>915.8132968803119</v>
      </c>
      <c r="I11962" s="190"/>
      <c r="J11962" s="347">
        <v>6</v>
      </c>
    </row>
    <row r="11963" spans="1:10" ht="13.5" hidden="1" customHeight="1" thickBot="1">
      <c r="A11963" s="410"/>
      <c r="B11963" s="183">
        <v>0.4</v>
      </c>
      <c r="C11963" s="184">
        <v>11.8</v>
      </c>
      <c r="D11963" s="346" t="s">
        <v>834</v>
      </c>
      <c r="E11963" s="346" t="s">
        <v>386</v>
      </c>
      <c r="F11963" s="346" t="s">
        <v>818</v>
      </c>
      <c r="G11963" s="342">
        <f t="shared" si="377"/>
        <v>0.65631069111955576</v>
      </c>
      <c r="H11963" s="342">
        <f t="shared" si="376"/>
        <v>12.456310691119556</v>
      </c>
      <c r="I11963" s="190"/>
      <c r="J11963" s="347">
        <v>6</v>
      </c>
    </row>
    <row r="11964" spans="1:10" ht="13.5" hidden="1" customHeight="1" thickBot="1">
      <c r="A11964" s="411"/>
      <c r="B11964" s="183">
        <v>0.4</v>
      </c>
      <c r="C11964" s="184">
        <v>18.78</v>
      </c>
      <c r="D11964" s="346" t="s">
        <v>834</v>
      </c>
      <c r="E11964" s="346" t="s">
        <v>386</v>
      </c>
      <c r="F11964" s="346" t="s">
        <v>819</v>
      </c>
      <c r="G11964" s="342">
        <f t="shared" si="377"/>
        <v>1.0445351507818015</v>
      </c>
      <c r="H11964" s="342">
        <f t="shared" si="376"/>
        <v>19.824535150781802</v>
      </c>
      <c r="I11964" s="190"/>
      <c r="J11964" s="347">
        <v>6</v>
      </c>
    </row>
    <row r="11965" spans="1:10" ht="13.5" thickBot="1">
      <c r="A11965" s="185" t="s">
        <v>645</v>
      </c>
      <c r="B11965" s="186">
        <v>422.2</v>
      </c>
      <c r="C11965" s="187">
        <v>17387.04</v>
      </c>
      <c r="D11965" s="412"/>
      <c r="E11965" s="413"/>
      <c r="F11965" s="414"/>
      <c r="G11965" s="342">
        <f t="shared" si="377"/>
        <v>967.05934228164062</v>
      </c>
      <c r="H11965" s="342">
        <f t="shared" si="376"/>
        <v>18354.099342281643</v>
      </c>
      <c r="I11965" s="190">
        <f>+H11965</f>
        <v>18354.099342281643</v>
      </c>
      <c r="J11965" s="347">
        <v>6</v>
      </c>
    </row>
    <row r="11966" spans="1:10" ht="13.5" hidden="1" customHeight="1" thickBot="1">
      <c r="A11966" s="409" t="s">
        <v>646</v>
      </c>
      <c r="B11966" s="183">
        <v>0.6</v>
      </c>
      <c r="C11966" s="184">
        <v>18.98</v>
      </c>
      <c r="D11966" s="346" t="s">
        <v>391</v>
      </c>
      <c r="E11966" s="346" t="s">
        <v>386</v>
      </c>
      <c r="F11966" s="346" t="s">
        <v>817</v>
      </c>
      <c r="G11966" s="342">
        <f t="shared" si="377"/>
        <v>1.0556590608007768</v>
      </c>
      <c r="H11966" s="342">
        <f t="shared" si="376"/>
        <v>20.035659060800779</v>
      </c>
      <c r="I11966" s="190"/>
      <c r="J11966" s="347">
        <v>6</v>
      </c>
    </row>
    <row r="11967" spans="1:10" ht="13.5" hidden="1" customHeight="1" thickBot="1">
      <c r="A11967" s="410"/>
      <c r="B11967" s="183">
        <v>0.4</v>
      </c>
      <c r="C11967" s="184">
        <v>8.58</v>
      </c>
      <c r="D11967" s="346" t="s">
        <v>391</v>
      </c>
      <c r="E11967" s="346" t="s">
        <v>386</v>
      </c>
      <c r="F11967" s="346" t="s">
        <v>818</v>
      </c>
      <c r="G11967" s="342">
        <f t="shared" si="377"/>
        <v>0.4772157398140498</v>
      </c>
      <c r="H11967" s="342">
        <f t="shared" si="376"/>
        <v>9.0572157398140494</v>
      </c>
      <c r="I11967" s="190"/>
      <c r="J11967" s="347">
        <v>6</v>
      </c>
    </row>
    <row r="11968" spans="1:10" ht="13.5" hidden="1" customHeight="1" thickBot="1">
      <c r="A11968" s="410"/>
      <c r="B11968" s="183">
        <v>0.4</v>
      </c>
      <c r="C11968" s="184">
        <v>8.68</v>
      </c>
      <c r="D11968" s="346" t="s">
        <v>391</v>
      </c>
      <c r="E11968" s="346" t="s">
        <v>386</v>
      </c>
      <c r="F11968" s="346" t="s">
        <v>819</v>
      </c>
      <c r="G11968" s="342">
        <f t="shared" si="377"/>
        <v>0.48277769482353755</v>
      </c>
      <c r="H11968" s="342">
        <f t="shared" si="376"/>
        <v>9.1627776948235375</v>
      </c>
      <c r="I11968" s="190"/>
      <c r="J11968" s="347">
        <v>6</v>
      </c>
    </row>
    <row r="11969" spans="1:10" ht="13.5" hidden="1" customHeight="1" thickBot="1">
      <c r="A11969" s="410"/>
      <c r="B11969" s="183">
        <v>0.6</v>
      </c>
      <c r="C11969" s="184">
        <v>19.46</v>
      </c>
      <c r="D11969" s="346" t="s">
        <v>391</v>
      </c>
      <c r="E11969" s="346" t="s">
        <v>386</v>
      </c>
      <c r="F11969" s="346" t="s">
        <v>820</v>
      </c>
      <c r="G11969" s="342">
        <f t="shared" si="377"/>
        <v>1.0823564448463181</v>
      </c>
      <c r="H11969" s="342">
        <f t="shared" si="376"/>
        <v>20.54235644484632</v>
      </c>
      <c r="I11969" s="190"/>
      <c r="J11969" s="347">
        <v>6</v>
      </c>
    </row>
    <row r="11970" spans="1:10" ht="13.5" hidden="1" customHeight="1" thickBot="1">
      <c r="A11970" s="410"/>
      <c r="B11970" s="183">
        <v>0.6</v>
      </c>
      <c r="C11970" s="184">
        <v>19.46</v>
      </c>
      <c r="D11970" s="346" t="s">
        <v>391</v>
      </c>
      <c r="E11970" s="346" t="s">
        <v>386</v>
      </c>
      <c r="F11970" s="346" t="s">
        <v>821</v>
      </c>
      <c r="G11970" s="342">
        <f t="shared" si="377"/>
        <v>1.0823564448463181</v>
      </c>
      <c r="H11970" s="342">
        <f t="shared" si="376"/>
        <v>20.54235644484632</v>
      </c>
      <c r="I11970" s="190"/>
      <c r="J11970" s="347">
        <v>6</v>
      </c>
    </row>
    <row r="11971" spans="1:10" ht="13.5" hidden="1" customHeight="1" thickBot="1">
      <c r="A11971" s="410"/>
      <c r="B11971" s="183">
        <v>5.9</v>
      </c>
      <c r="C11971" s="184">
        <v>186.67</v>
      </c>
      <c r="D11971" s="346" t="s">
        <v>385</v>
      </c>
      <c r="E11971" s="346" t="s">
        <v>386</v>
      </c>
      <c r="F11971" s="346" t="s">
        <v>817</v>
      </c>
      <c r="G11971" s="342">
        <f t="shared" si="377"/>
        <v>10.3825014162108</v>
      </c>
      <c r="H11971" s="342">
        <f t="shared" si="376"/>
        <v>197.05250141621079</v>
      </c>
      <c r="I11971" s="190"/>
      <c r="J11971" s="347">
        <v>6</v>
      </c>
    </row>
    <row r="11972" spans="1:10" ht="13.5" hidden="1" customHeight="1" thickBot="1">
      <c r="A11972" s="410"/>
      <c r="B11972" s="183">
        <v>6.5</v>
      </c>
      <c r="C11972" s="184">
        <v>205.65</v>
      </c>
      <c r="D11972" s="346" t="s">
        <v>385</v>
      </c>
      <c r="E11972" s="346" t="s">
        <v>386</v>
      </c>
      <c r="F11972" s="346" t="s">
        <v>822</v>
      </c>
      <c r="G11972" s="342">
        <f t="shared" si="377"/>
        <v>11.438160477011579</v>
      </c>
      <c r="H11972" s="342">
        <f t="shared" si="376"/>
        <v>217.08816047701157</v>
      </c>
      <c r="I11972" s="190"/>
      <c r="J11972" s="347">
        <v>6</v>
      </c>
    </row>
    <row r="11973" spans="1:10" ht="13.5" hidden="1" customHeight="1" thickBot="1">
      <c r="A11973" s="410"/>
      <c r="B11973" s="183">
        <v>6.5</v>
      </c>
      <c r="C11973" s="184">
        <v>205.65</v>
      </c>
      <c r="D11973" s="346" t="s">
        <v>385</v>
      </c>
      <c r="E11973" s="346" t="s">
        <v>386</v>
      </c>
      <c r="F11973" s="346" t="s">
        <v>823</v>
      </c>
      <c r="G11973" s="342">
        <f t="shared" si="377"/>
        <v>11.438160477011579</v>
      </c>
      <c r="H11973" s="342">
        <f t="shared" si="376"/>
        <v>217.08816047701157</v>
      </c>
      <c r="I11973" s="190"/>
      <c r="J11973" s="347">
        <v>6</v>
      </c>
    </row>
    <row r="11974" spans="1:10" ht="13.5" hidden="1" customHeight="1" thickBot="1">
      <c r="A11974" s="410"/>
      <c r="B11974" s="183">
        <v>3.93</v>
      </c>
      <c r="C11974" s="184">
        <v>84.41</v>
      </c>
      <c r="D11974" s="346" t="s">
        <v>385</v>
      </c>
      <c r="E11974" s="346" t="s">
        <v>386</v>
      </c>
      <c r="F11974" s="346" t="s">
        <v>824</v>
      </c>
      <c r="G11974" s="342">
        <f t="shared" si="377"/>
        <v>4.6948462235086179</v>
      </c>
      <c r="H11974" s="342">
        <f t="shared" si="376"/>
        <v>89.104846223508616</v>
      </c>
      <c r="I11974" s="190"/>
      <c r="J11974" s="347">
        <v>6</v>
      </c>
    </row>
    <row r="11975" spans="1:10" ht="13.5" hidden="1" customHeight="1" thickBot="1">
      <c r="A11975" s="410"/>
      <c r="B11975" s="183">
        <v>4.33</v>
      </c>
      <c r="C11975" s="184">
        <v>93</v>
      </c>
      <c r="D11975" s="346" t="s">
        <v>385</v>
      </c>
      <c r="E11975" s="346" t="s">
        <v>386</v>
      </c>
      <c r="F11975" s="346" t="s">
        <v>825</v>
      </c>
      <c r="G11975" s="342">
        <f t="shared" si="377"/>
        <v>5.1726181588236173</v>
      </c>
      <c r="H11975" s="342">
        <f t="shared" si="376"/>
        <v>98.17261815882361</v>
      </c>
      <c r="I11975" s="190"/>
      <c r="J11975" s="347">
        <v>6</v>
      </c>
    </row>
    <row r="11976" spans="1:10" ht="13.5" hidden="1" customHeight="1" thickBot="1">
      <c r="A11976" s="410"/>
      <c r="B11976" s="183">
        <v>3.93</v>
      </c>
      <c r="C11976" s="184">
        <v>84.41</v>
      </c>
      <c r="D11976" s="346" t="s">
        <v>385</v>
      </c>
      <c r="E11976" s="346" t="s">
        <v>386</v>
      </c>
      <c r="F11976" s="346" t="s">
        <v>818</v>
      </c>
      <c r="G11976" s="342">
        <f t="shared" si="377"/>
        <v>4.6948462235086179</v>
      </c>
      <c r="H11976" s="342">
        <f t="shared" si="376"/>
        <v>89.104846223508616</v>
      </c>
      <c r="I11976" s="190"/>
      <c r="J11976" s="347">
        <v>6</v>
      </c>
    </row>
    <row r="11977" spans="1:10" ht="13.5" hidden="1" customHeight="1" thickBot="1">
      <c r="A11977" s="410"/>
      <c r="B11977" s="183">
        <v>3.53</v>
      </c>
      <c r="C11977" s="184">
        <v>76.650000000000006</v>
      </c>
      <c r="D11977" s="346" t="s">
        <v>385</v>
      </c>
      <c r="E11977" s="346" t="s">
        <v>386</v>
      </c>
      <c r="F11977" s="346" t="s">
        <v>826</v>
      </c>
      <c r="G11977" s="342">
        <f t="shared" si="377"/>
        <v>4.2632385147723681</v>
      </c>
      <c r="H11977" s="342">
        <f t="shared" si="376"/>
        <v>80.913238514772374</v>
      </c>
      <c r="I11977" s="190"/>
      <c r="J11977" s="347">
        <v>6</v>
      </c>
    </row>
    <row r="11978" spans="1:10" ht="13.5" hidden="1" customHeight="1" thickBot="1">
      <c r="A11978" s="410"/>
      <c r="B11978" s="183">
        <v>4.33</v>
      </c>
      <c r="C11978" s="184">
        <v>94</v>
      </c>
      <c r="D11978" s="346" t="s">
        <v>385</v>
      </c>
      <c r="E11978" s="346" t="s">
        <v>386</v>
      </c>
      <c r="F11978" s="346" t="s">
        <v>827</v>
      </c>
      <c r="G11978" s="342">
        <f t="shared" si="377"/>
        <v>5.2282377089184946</v>
      </c>
      <c r="H11978" s="342">
        <f t="shared" si="376"/>
        <v>99.228237708918499</v>
      </c>
      <c r="I11978" s="190"/>
      <c r="J11978" s="347">
        <v>6</v>
      </c>
    </row>
    <row r="11979" spans="1:10" ht="13.5" hidden="1" customHeight="1" thickBot="1">
      <c r="A11979" s="410"/>
      <c r="B11979" s="183">
        <v>3.53</v>
      </c>
      <c r="C11979" s="184">
        <v>76.650000000000006</v>
      </c>
      <c r="D11979" s="346" t="s">
        <v>385</v>
      </c>
      <c r="E11979" s="346" t="s">
        <v>386</v>
      </c>
      <c r="F11979" s="346" t="s">
        <v>828</v>
      </c>
      <c r="G11979" s="342">
        <f t="shared" si="377"/>
        <v>4.2632385147723681</v>
      </c>
      <c r="H11979" s="342">
        <f t="shared" ref="H11979:H12042" si="378">+G11979+C11979</f>
        <v>80.913238514772374</v>
      </c>
      <c r="I11979" s="190"/>
      <c r="J11979" s="347">
        <v>6</v>
      </c>
    </row>
    <row r="11980" spans="1:10" ht="13.5" hidden="1" customHeight="1" thickBot="1">
      <c r="A11980" s="410"/>
      <c r="B11980" s="183">
        <v>3.93</v>
      </c>
      <c r="C11980" s="184">
        <v>85.32</v>
      </c>
      <c r="D11980" s="346" t="s">
        <v>385</v>
      </c>
      <c r="E11980" s="346" t="s">
        <v>386</v>
      </c>
      <c r="F11980" s="346" t="s">
        <v>819</v>
      </c>
      <c r="G11980" s="342">
        <f t="shared" si="377"/>
        <v>4.7454600140949568</v>
      </c>
      <c r="H11980" s="342">
        <f t="shared" si="378"/>
        <v>90.065460014094953</v>
      </c>
      <c r="I11980" s="190"/>
      <c r="J11980" s="347">
        <v>6</v>
      </c>
    </row>
    <row r="11981" spans="1:10" ht="13.5" hidden="1" customHeight="1" thickBot="1">
      <c r="A11981" s="410"/>
      <c r="B11981" s="183">
        <v>5.5</v>
      </c>
      <c r="C11981" s="184">
        <v>169.74</v>
      </c>
      <c r="D11981" s="346" t="s">
        <v>385</v>
      </c>
      <c r="E11981" s="346" t="s">
        <v>386</v>
      </c>
      <c r="F11981" s="346" t="s">
        <v>829</v>
      </c>
      <c r="G11981" s="342">
        <f t="shared" si="377"/>
        <v>9.4408624331045239</v>
      </c>
      <c r="H11981" s="342">
        <f t="shared" si="378"/>
        <v>179.18086243310452</v>
      </c>
      <c r="I11981" s="190"/>
      <c r="J11981" s="347">
        <v>6</v>
      </c>
    </row>
    <row r="11982" spans="1:10" ht="13.5" hidden="1" customHeight="1" thickBot="1">
      <c r="A11982" s="410"/>
      <c r="B11982" s="183">
        <v>6.1</v>
      </c>
      <c r="C11982" s="184">
        <v>202.07</v>
      </c>
      <c r="D11982" s="346" t="s">
        <v>385</v>
      </c>
      <c r="E11982" s="346" t="s">
        <v>386</v>
      </c>
      <c r="F11982" s="346" t="s">
        <v>830</v>
      </c>
      <c r="G11982" s="342">
        <f t="shared" si="377"/>
        <v>11.239042487671915</v>
      </c>
      <c r="H11982" s="342">
        <f t="shared" si="378"/>
        <v>213.30904248767192</v>
      </c>
      <c r="I11982" s="190"/>
      <c r="J11982" s="347">
        <v>6</v>
      </c>
    </row>
    <row r="11983" spans="1:10" ht="13.5" hidden="1" customHeight="1" thickBot="1">
      <c r="A11983" s="410"/>
      <c r="B11983" s="183">
        <v>5.3</v>
      </c>
      <c r="C11983" s="184">
        <v>171.85</v>
      </c>
      <c r="D11983" s="346" t="s">
        <v>385</v>
      </c>
      <c r="E11983" s="346" t="s">
        <v>386</v>
      </c>
      <c r="F11983" s="346" t="s">
        <v>820</v>
      </c>
      <c r="G11983" s="342">
        <f t="shared" ref="G11983:G12046" si="379">+(C11983/$C$12584)*1312742.08</f>
        <v>9.5582196838047153</v>
      </c>
      <c r="H11983" s="342">
        <f t="shared" si="378"/>
        <v>181.4082196838047</v>
      </c>
      <c r="I11983" s="190"/>
      <c r="J11983" s="347">
        <v>6</v>
      </c>
    </row>
    <row r="11984" spans="1:10" ht="13.5" hidden="1" customHeight="1" thickBot="1">
      <c r="A11984" s="410"/>
      <c r="B11984" s="183">
        <v>5.3</v>
      </c>
      <c r="C11984" s="184">
        <v>184.72</v>
      </c>
      <c r="D11984" s="346" t="s">
        <v>385</v>
      </c>
      <c r="E11984" s="346" t="s">
        <v>386</v>
      </c>
      <c r="F11984" s="346" t="s">
        <v>805</v>
      </c>
      <c r="G11984" s="342">
        <f t="shared" si="379"/>
        <v>10.274043293525791</v>
      </c>
      <c r="H11984" s="342">
        <f t="shared" si="378"/>
        <v>194.99404329352578</v>
      </c>
      <c r="I11984" s="190"/>
      <c r="J11984" s="347">
        <v>6</v>
      </c>
    </row>
    <row r="11985" spans="1:10" ht="13.5" hidden="1" customHeight="1" thickBot="1">
      <c r="A11985" s="410"/>
      <c r="B11985" s="183">
        <v>6.5</v>
      </c>
      <c r="C11985" s="184">
        <v>210.75</v>
      </c>
      <c r="D11985" s="346" t="s">
        <v>385</v>
      </c>
      <c r="E11985" s="346" t="s">
        <v>386</v>
      </c>
      <c r="F11985" s="346" t="s">
        <v>831</v>
      </c>
      <c r="G11985" s="342">
        <f t="shared" si="379"/>
        <v>11.721820182495453</v>
      </c>
      <c r="H11985" s="342">
        <f t="shared" si="378"/>
        <v>222.47182018249546</v>
      </c>
      <c r="I11985" s="190"/>
      <c r="J11985" s="347">
        <v>6</v>
      </c>
    </row>
    <row r="11986" spans="1:10" ht="13.5" hidden="1" customHeight="1" thickBot="1">
      <c r="A11986" s="410"/>
      <c r="B11986" s="183">
        <v>6.5</v>
      </c>
      <c r="C11986" s="184">
        <v>210.75</v>
      </c>
      <c r="D11986" s="346" t="s">
        <v>385</v>
      </c>
      <c r="E11986" s="346" t="s">
        <v>386</v>
      </c>
      <c r="F11986" s="346" t="s">
        <v>832</v>
      </c>
      <c r="G11986" s="342">
        <f t="shared" si="379"/>
        <v>11.721820182495453</v>
      </c>
      <c r="H11986" s="342">
        <f t="shared" si="378"/>
        <v>222.47182018249546</v>
      </c>
      <c r="I11986" s="190"/>
      <c r="J11986" s="347">
        <v>6</v>
      </c>
    </row>
    <row r="11987" spans="1:10" ht="13.5" hidden="1" customHeight="1" thickBot="1">
      <c r="A11987" s="410"/>
      <c r="B11987" s="183">
        <v>5.7</v>
      </c>
      <c r="C11987" s="184">
        <v>180.52</v>
      </c>
      <c r="D11987" s="346" t="s">
        <v>385</v>
      </c>
      <c r="E11987" s="346" t="s">
        <v>386</v>
      </c>
      <c r="F11987" s="346" t="s">
        <v>821</v>
      </c>
      <c r="G11987" s="342">
        <f t="shared" si="379"/>
        <v>10.040441183127305</v>
      </c>
      <c r="H11987" s="342">
        <f t="shared" si="378"/>
        <v>190.56044118312732</v>
      </c>
      <c r="I11987" s="190"/>
      <c r="J11987" s="347">
        <v>6</v>
      </c>
    </row>
    <row r="11988" spans="1:10" ht="13.5" hidden="1" customHeight="1" thickBot="1">
      <c r="A11988" s="410"/>
      <c r="B11988" s="183">
        <v>6.1</v>
      </c>
      <c r="C11988" s="184">
        <v>189.2</v>
      </c>
      <c r="D11988" s="346" t="s">
        <v>385</v>
      </c>
      <c r="E11988" s="346" t="s">
        <v>386</v>
      </c>
      <c r="F11988" s="346" t="s">
        <v>833</v>
      </c>
      <c r="G11988" s="342">
        <f t="shared" si="379"/>
        <v>10.523218877950841</v>
      </c>
      <c r="H11988" s="342">
        <f t="shared" si="378"/>
        <v>199.72321887795084</v>
      </c>
      <c r="I11988" s="190"/>
      <c r="J11988" s="347">
        <v>6</v>
      </c>
    </row>
    <row r="11989" spans="1:10" ht="13.5" hidden="1" customHeight="1" thickBot="1">
      <c r="A11989" s="410"/>
      <c r="B11989" s="183">
        <v>5.5</v>
      </c>
      <c r="C11989" s="184">
        <v>182.62</v>
      </c>
      <c r="D11989" s="346" t="s">
        <v>385</v>
      </c>
      <c r="E11989" s="346" t="s">
        <v>386</v>
      </c>
      <c r="F11989" s="346" t="s">
        <v>916</v>
      </c>
      <c r="G11989" s="342">
        <f t="shared" si="379"/>
        <v>10.157242238326548</v>
      </c>
      <c r="H11989" s="342">
        <f t="shared" si="378"/>
        <v>192.77724223832655</v>
      </c>
      <c r="I11989" s="190"/>
      <c r="J11989" s="347">
        <v>6</v>
      </c>
    </row>
    <row r="11990" spans="1:10" ht="13.5" hidden="1" customHeight="1" thickBot="1">
      <c r="A11990" s="410"/>
      <c r="B11990" s="183">
        <v>6.5</v>
      </c>
      <c r="C11990" s="184">
        <v>210.75</v>
      </c>
      <c r="D11990" s="346" t="s">
        <v>385</v>
      </c>
      <c r="E11990" s="346" t="s">
        <v>386</v>
      </c>
      <c r="F11990" s="346" t="s">
        <v>917</v>
      </c>
      <c r="G11990" s="342">
        <f t="shared" si="379"/>
        <v>11.721820182495453</v>
      </c>
      <c r="H11990" s="342">
        <f t="shared" si="378"/>
        <v>222.47182018249546</v>
      </c>
      <c r="I11990" s="190"/>
      <c r="J11990" s="347">
        <v>6</v>
      </c>
    </row>
    <row r="11991" spans="1:10" ht="13.5" hidden="1" customHeight="1" thickBot="1">
      <c r="A11991" s="410"/>
      <c r="B11991" s="183">
        <v>0.4</v>
      </c>
      <c r="C11991" s="184">
        <v>8.68</v>
      </c>
      <c r="D11991" s="346" t="s">
        <v>834</v>
      </c>
      <c r="E11991" s="346" t="s">
        <v>386</v>
      </c>
      <c r="F11991" s="346" t="s">
        <v>826</v>
      </c>
      <c r="G11991" s="342">
        <f t="shared" si="379"/>
        <v>0.48277769482353755</v>
      </c>
      <c r="H11991" s="342">
        <f t="shared" si="378"/>
        <v>9.1627776948235375</v>
      </c>
      <c r="I11991" s="190"/>
      <c r="J11991" s="347">
        <v>6</v>
      </c>
    </row>
    <row r="11992" spans="1:10" ht="13.5" hidden="1" customHeight="1" thickBot="1">
      <c r="A11992" s="410"/>
      <c r="B11992" s="183">
        <v>0.4</v>
      </c>
      <c r="C11992" s="184">
        <v>8.68</v>
      </c>
      <c r="D11992" s="346" t="s">
        <v>834</v>
      </c>
      <c r="E11992" s="346" t="s">
        <v>386</v>
      </c>
      <c r="F11992" s="346" t="s">
        <v>830</v>
      </c>
      <c r="G11992" s="342">
        <f t="shared" si="379"/>
        <v>0.48277769482353755</v>
      </c>
      <c r="H11992" s="342">
        <f t="shared" si="378"/>
        <v>9.1627776948235375</v>
      </c>
      <c r="I11992" s="190"/>
      <c r="J11992" s="347">
        <v>6</v>
      </c>
    </row>
    <row r="11993" spans="1:10" ht="13.5" hidden="1" customHeight="1" thickBot="1">
      <c r="A11993" s="410"/>
      <c r="B11993" s="183">
        <v>0.8</v>
      </c>
      <c r="C11993" s="184">
        <v>17.350000000000001</v>
      </c>
      <c r="D11993" s="346" t="s">
        <v>834</v>
      </c>
      <c r="E11993" s="346" t="s">
        <v>386</v>
      </c>
      <c r="F11993" s="346" t="s">
        <v>916</v>
      </c>
      <c r="G11993" s="342">
        <f t="shared" si="379"/>
        <v>0.96499919414612634</v>
      </c>
      <c r="H11993" s="342">
        <f t="shared" si="378"/>
        <v>18.314999194146129</v>
      </c>
      <c r="I11993" s="190"/>
      <c r="J11993" s="347">
        <v>6</v>
      </c>
    </row>
    <row r="11994" spans="1:10" ht="13.5" hidden="1" customHeight="1" thickBot="1">
      <c r="A11994" s="411"/>
      <c r="B11994" s="183">
        <v>0.4</v>
      </c>
      <c r="C11994" s="184">
        <v>8.58</v>
      </c>
      <c r="D11994" s="346" t="s">
        <v>392</v>
      </c>
      <c r="E11994" s="346" t="s">
        <v>386</v>
      </c>
      <c r="F11994" s="346" t="s">
        <v>824</v>
      </c>
      <c r="G11994" s="342">
        <f t="shared" si="379"/>
        <v>0.4772157398140498</v>
      </c>
      <c r="H11994" s="342">
        <f t="shared" si="378"/>
        <v>9.0572157398140494</v>
      </c>
      <c r="I11994" s="190"/>
      <c r="J11994" s="347">
        <v>6</v>
      </c>
    </row>
    <row r="11995" spans="1:10" ht="13.5" thickBot="1">
      <c r="A11995" s="185" t="s">
        <v>646</v>
      </c>
      <c r="B11995" s="186">
        <v>110.01</v>
      </c>
      <c r="C11995" s="187">
        <v>3223.83</v>
      </c>
      <c r="D11995" s="412"/>
      <c r="E11995" s="413"/>
      <c r="F11995" s="414"/>
      <c r="G11995" s="342">
        <f t="shared" si="379"/>
        <v>179.30797418236924</v>
      </c>
      <c r="H11995" s="342">
        <f t="shared" si="378"/>
        <v>3403.1379741823694</v>
      </c>
      <c r="I11995" s="190">
        <f>+H11995</f>
        <v>3403.1379741823694</v>
      </c>
      <c r="J11995" s="347">
        <v>6</v>
      </c>
    </row>
    <row r="11996" spans="1:10" ht="13.5" hidden="1" customHeight="1" thickBot="1">
      <c r="A11996" s="409" t="s">
        <v>1186</v>
      </c>
      <c r="B11996" s="183">
        <v>2.4</v>
      </c>
      <c r="C11996" s="184">
        <v>202.32</v>
      </c>
      <c r="D11996" s="346" t="s">
        <v>391</v>
      </c>
      <c r="E11996" s="346" t="s">
        <v>386</v>
      </c>
      <c r="F11996" s="346" t="s">
        <v>919</v>
      </c>
      <c r="G11996" s="342">
        <f t="shared" si="379"/>
        <v>11.252947375195635</v>
      </c>
      <c r="H11996" s="342">
        <f t="shared" si="378"/>
        <v>213.57294737519564</v>
      </c>
      <c r="I11996" s="190"/>
      <c r="J11996" s="347">
        <v>6</v>
      </c>
    </row>
    <row r="11997" spans="1:10" ht="13.5" hidden="1" customHeight="1" thickBot="1">
      <c r="A11997" s="410"/>
      <c r="B11997" s="183">
        <v>2.4</v>
      </c>
      <c r="C11997" s="184">
        <v>202.32</v>
      </c>
      <c r="D11997" s="346" t="s">
        <v>391</v>
      </c>
      <c r="E11997" s="346" t="s">
        <v>386</v>
      </c>
      <c r="F11997" s="346" t="s">
        <v>858</v>
      </c>
      <c r="G11997" s="342">
        <f t="shared" si="379"/>
        <v>11.252947375195635</v>
      </c>
      <c r="H11997" s="342">
        <f t="shared" si="378"/>
        <v>213.57294737519564</v>
      </c>
      <c r="I11997" s="190"/>
      <c r="J11997" s="347">
        <v>6</v>
      </c>
    </row>
    <row r="11998" spans="1:10" ht="13.5" hidden="1" customHeight="1" thickBot="1">
      <c r="A11998" s="410"/>
      <c r="B11998" s="183">
        <v>10.58</v>
      </c>
      <c r="C11998" s="184">
        <v>893.5</v>
      </c>
      <c r="D11998" s="346" t="s">
        <v>385</v>
      </c>
      <c r="E11998" s="346" t="s">
        <v>386</v>
      </c>
      <c r="F11998" s="346" t="s">
        <v>918</v>
      </c>
      <c r="G11998" s="342">
        <f t="shared" si="379"/>
        <v>49.696068009773136</v>
      </c>
      <c r="H11998" s="342">
        <f t="shared" si="378"/>
        <v>943.19606800977317</v>
      </c>
      <c r="I11998" s="190"/>
      <c r="J11998" s="347">
        <v>6</v>
      </c>
    </row>
    <row r="11999" spans="1:10" ht="13.5" hidden="1" customHeight="1" thickBot="1">
      <c r="A11999" s="410"/>
      <c r="B11999" s="183">
        <v>10.58</v>
      </c>
      <c r="C11999" s="184">
        <v>893.5</v>
      </c>
      <c r="D11999" s="346" t="s">
        <v>385</v>
      </c>
      <c r="E11999" s="346" t="s">
        <v>386</v>
      </c>
      <c r="F11999" s="346" t="s">
        <v>919</v>
      </c>
      <c r="G11999" s="342">
        <f t="shared" si="379"/>
        <v>49.696068009773136</v>
      </c>
      <c r="H11999" s="342">
        <f t="shared" si="378"/>
        <v>943.19606800977317</v>
      </c>
      <c r="I11999" s="190"/>
      <c r="J11999" s="347">
        <v>6</v>
      </c>
    </row>
    <row r="12000" spans="1:10" ht="13.5" hidden="1" customHeight="1" thickBot="1">
      <c r="A12000" s="410"/>
      <c r="B12000" s="183">
        <v>11.78</v>
      </c>
      <c r="C12000" s="184">
        <v>994.55</v>
      </c>
      <c r="D12000" s="346" t="s">
        <v>385</v>
      </c>
      <c r="E12000" s="346" t="s">
        <v>386</v>
      </c>
      <c r="F12000" s="346" t="s">
        <v>920</v>
      </c>
      <c r="G12000" s="342">
        <f t="shared" si="379"/>
        <v>55.316423546860513</v>
      </c>
      <c r="H12000" s="342">
        <f t="shared" si="378"/>
        <v>1049.8664235468605</v>
      </c>
      <c r="I12000" s="190"/>
      <c r="J12000" s="347">
        <v>6</v>
      </c>
    </row>
    <row r="12001" spans="1:10" ht="13.5" hidden="1" customHeight="1" thickBot="1">
      <c r="A12001" s="410"/>
      <c r="B12001" s="183">
        <v>2.1800000000000002</v>
      </c>
      <c r="C12001" s="184">
        <v>185.51</v>
      </c>
      <c r="D12001" s="346" t="s">
        <v>385</v>
      </c>
      <c r="E12001" s="346" t="s">
        <v>386</v>
      </c>
      <c r="F12001" s="346" t="s">
        <v>858</v>
      </c>
      <c r="G12001" s="342">
        <f t="shared" si="379"/>
        <v>10.317982738100744</v>
      </c>
      <c r="H12001" s="342">
        <f t="shared" si="378"/>
        <v>195.82798273810073</v>
      </c>
      <c r="I12001" s="190"/>
      <c r="J12001" s="347">
        <v>6</v>
      </c>
    </row>
    <row r="12002" spans="1:10" ht="13.5" hidden="1" customHeight="1" thickBot="1">
      <c r="A12002" s="411"/>
      <c r="B12002" s="183">
        <v>0</v>
      </c>
      <c r="C12002" s="184">
        <v>56.28</v>
      </c>
      <c r="D12002" s="346" t="s">
        <v>393</v>
      </c>
      <c r="E12002" s="346" t="s">
        <v>386</v>
      </c>
      <c r="F12002" s="346" t="s">
        <v>859</v>
      </c>
      <c r="G12002" s="342">
        <f t="shared" si="379"/>
        <v>3.1302682793397114</v>
      </c>
      <c r="H12002" s="342">
        <f t="shared" si="378"/>
        <v>59.410268279339711</v>
      </c>
      <c r="I12002" s="190"/>
      <c r="J12002" s="347">
        <v>6</v>
      </c>
    </row>
    <row r="12003" spans="1:10" ht="13.5" thickBot="1">
      <c r="A12003" s="185" t="s">
        <v>1186</v>
      </c>
      <c r="B12003" s="186">
        <v>39.92</v>
      </c>
      <c r="C12003" s="187">
        <v>3427.98</v>
      </c>
      <c r="D12003" s="412"/>
      <c r="E12003" s="413"/>
      <c r="F12003" s="414"/>
      <c r="G12003" s="342">
        <f t="shared" si="379"/>
        <v>190.6627053342385</v>
      </c>
      <c r="H12003" s="342">
        <f t="shared" si="378"/>
        <v>3618.6427053342386</v>
      </c>
      <c r="I12003" s="190">
        <f>+H12003</f>
        <v>3618.6427053342386</v>
      </c>
      <c r="J12003" s="347">
        <v>6</v>
      </c>
    </row>
    <row r="12004" spans="1:10" ht="13.5" hidden="1" customHeight="1" thickBot="1">
      <c r="A12004" s="409" t="s">
        <v>647</v>
      </c>
      <c r="B12004" s="183">
        <v>1</v>
      </c>
      <c r="C12004" s="184">
        <v>57.16</v>
      </c>
      <c r="D12004" s="346" t="s">
        <v>391</v>
      </c>
      <c r="E12004" s="346" t="s">
        <v>386</v>
      </c>
      <c r="F12004" s="346" t="s">
        <v>817</v>
      </c>
      <c r="G12004" s="342">
        <f t="shared" si="379"/>
        <v>3.1792134834232031</v>
      </c>
      <c r="H12004" s="342">
        <f t="shared" si="378"/>
        <v>60.339213483423201</v>
      </c>
      <c r="I12004" s="190"/>
      <c r="J12004" s="347">
        <v>6</v>
      </c>
    </row>
    <row r="12005" spans="1:10" ht="13.5" hidden="1" customHeight="1" thickBot="1">
      <c r="A12005" s="410"/>
      <c r="B12005" s="183">
        <v>1</v>
      </c>
      <c r="C12005" s="184">
        <v>57.16</v>
      </c>
      <c r="D12005" s="346" t="s">
        <v>391</v>
      </c>
      <c r="E12005" s="346" t="s">
        <v>386</v>
      </c>
      <c r="F12005" s="346" t="s">
        <v>818</v>
      </c>
      <c r="G12005" s="342">
        <f t="shared" si="379"/>
        <v>3.1792134834232031</v>
      </c>
      <c r="H12005" s="342">
        <f t="shared" si="378"/>
        <v>60.339213483423201</v>
      </c>
      <c r="I12005" s="190"/>
      <c r="J12005" s="347">
        <v>6</v>
      </c>
    </row>
    <row r="12006" spans="1:10" ht="13.5" hidden="1" customHeight="1" thickBot="1">
      <c r="A12006" s="410"/>
      <c r="B12006" s="183">
        <v>1</v>
      </c>
      <c r="C12006" s="184">
        <v>59.21</v>
      </c>
      <c r="D12006" s="346" t="s">
        <v>391</v>
      </c>
      <c r="E12006" s="346" t="s">
        <v>386</v>
      </c>
      <c r="F12006" s="346" t="s">
        <v>819</v>
      </c>
      <c r="G12006" s="342">
        <f t="shared" si="379"/>
        <v>3.2932335611177024</v>
      </c>
      <c r="H12006" s="342">
        <f t="shared" si="378"/>
        <v>62.503233561117703</v>
      </c>
      <c r="I12006" s="190"/>
      <c r="J12006" s="347">
        <v>6</v>
      </c>
    </row>
    <row r="12007" spans="1:10" ht="13.5" hidden="1" customHeight="1" thickBot="1">
      <c r="A12007" s="410"/>
      <c r="B12007" s="183">
        <v>1</v>
      </c>
      <c r="C12007" s="184">
        <v>59.21</v>
      </c>
      <c r="D12007" s="346" t="s">
        <v>391</v>
      </c>
      <c r="E12007" s="346" t="s">
        <v>386</v>
      </c>
      <c r="F12007" s="346" t="s">
        <v>820</v>
      </c>
      <c r="G12007" s="342">
        <f t="shared" si="379"/>
        <v>3.2932335611177024</v>
      </c>
      <c r="H12007" s="342">
        <f t="shared" si="378"/>
        <v>62.503233561117703</v>
      </c>
      <c r="I12007" s="190"/>
      <c r="J12007" s="347">
        <v>6</v>
      </c>
    </row>
    <row r="12008" spans="1:10" ht="13.5" hidden="1" customHeight="1" thickBot="1">
      <c r="A12008" s="410"/>
      <c r="B12008" s="183">
        <v>1</v>
      </c>
      <c r="C12008" s="184">
        <v>59.21</v>
      </c>
      <c r="D12008" s="346" t="s">
        <v>391</v>
      </c>
      <c r="E12008" s="346" t="s">
        <v>386</v>
      </c>
      <c r="F12008" s="346" t="s">
        <v>821</v>
      </c>
      <c r="G12008" s="342">
        <f t="shared" si="379"/>
        <v>3.2932335611177024</v>
      </c>
      <c r="H12008" s="342">
        <f t="shared" si="378"/>
        <v>62.503233561117703</v>
      </c>
      <c r="I12008" s="190"/>
      <c r="J12008" s="347">
        <v>6</v>
      </c>
    </row>
    <row r="12009" spans="1:10" ht="13.5" hidden="1" customHeight="1" thickBot="1">
      <c r="A12009" s="410"/>
      <c r="B12009" s="183">
        <v>2</v>
      </c>
      <c r="C12009" s="184">
        <v>118.41</v>
      </c>
      <c r="D12009" s="346" t="s">
        <v>391</v>
      </c>
      <c r="E12009" s="346" t="s">
        <v>386</v>
      </c>
      <c r="F12009" s="346" t="s">
        <v>919</v>
      </c>
      <c r="G12009" s="342">
        <f t="shared" si="379"/>
        <v>6.5859109267344564</v>
      </c>
      <c r="H12009" s="342">
        <f t="shared" si="378"/>
        <v>124.99591092673445</v>
      </c>
      <c r="I12009" s="190"/>
      <c r="J12009" s="347">
        <v>6</v>
      </c>
    </row>
    <row r="12010" spans="1:10" ht="13.5" hidden="1" customHeight="1" thickBot="1">
      <c r="A12010" s="410"/>
      <c r="B12010" s="183">
        <v>2</v>
      </c>
      <c r="C12010" s="184">
        <v>118.41</v>
      </c>
      <c r="D12010" s="346" t="s">
        <v>391</v>
      </c>
      <c r="E12010" s="346" t="s">
        <v>386</v>
      </c>
      <c r="F12010" s="346" t="s">
        <v>858</v>
      </c>
      <c r="G12010" s="342">
        <f t="shared" si="379"/>
        <v>6.5859109267344564</v>
      </c>
      <c r="H12010" s="342">
        <f t="shared" si="378"/>
        <v>124.99591092673445</v>
      </c>
      <c r="I12010" s="190"/>
      <c r="J12010" s="347">
        <v>6</v>
      </c>
    </row>
    <row r="12011" spans="1:10" ht="13.5" hidden="1" customHeight="1" thickBot="1">
      <c r="A12011" s="410"/>
      <c r="B12011" s="183">
        <v>9.83</v>
      </c>
      <c r="C12011" s="184">
        <v>562.09</v>
      </c>
      <c r="D12011" s="346" t="s">
        <v>385</v>
      </c>
      <c r="E12011" s="346" t="s">
        <v>386</v>
      </c>
      <c r="F12011" s="346" t="s">
        <v>817</v>
      </c>
      <c r="G12011" s="342">
        <f t="shared" si="379"/>
        <v>31.263192912829751</v>
      </c>
      <c r="H12011" s="342">
        <f t="shared" si="378"/>
        <v>593.35319291282974</v>
      </c>
      <c r="I12011" s="190"/>
      <c r="J12011" s="347">
        <v>6</v>
      </c>
    </row>
    <row r="12012" spans="1:10" ht="13.5" hidden="1" customHeight="1" thickBot="1">
      <c r="A12012" s="410"/>
      <c r="B12012" s="183">
        <v>10.83</v>
      </c>
      <c r="C12012" s="184">
        <v>619.25</v>
      </c>
      <c r="D12012" s="346" t="s">
        <v>385</v>
      </c>
      <c r="E12012" s="346" t="s">
        <v>386</v>
      </c>
      <c r="F12012" s="346" t="s">
        <v>822</v>
      </c>
      <c r="G12012" s="342">
        <f t="shared" si="379"/>
        <v>34.442406396252956</v>
      </c>
      <c r="H12012" s="342">
        <f t="shared" si="378"/>
        <v>653.69240639625298</v>
      </c>
      <c r="I12012" s="190"/>
      <c r="J12012" s="347">
        <v>6</v>
      </c>
    </row>
    <row r="12013" spans="1:10" ht="13.5" hidden="1" customHeight="1" thickBot="1">
      <c r="A12013" s="410"/>
      <c r="B12013" s="183">
        <v>10.83</v>
      </c>
      <c r="C12013" s="184">
        <v>619.25</v>
      </c>
      <c r="D12013" s="346" t="s">
        <v>385</v>
      </c>
      <c r="E12013" s="346" t="s">
        <v>386</v>
      </c>
      <c r="F12013" s="346" t="s">
        <v>823</v>
      </c>
      <c r="G12013" s="342">
        <f t="shared" si="379"/>
        <v>34.442406396252956</v>
      </c>
      <c r="H12013" s="342">
        <f t="shared" si="378"/>
        <v>653.69240639625298</v>
      </c>
      <c r="I12013" s="190"/>
      <c r="J12013" s="347">
        <v>6</v>
      </c>
    </row>
    <row r="12014" spans="1:10" ht="13.5" hidden="1" customHeight="1" thickBot="1">
      <c r="A12014" s="410"/>
      <c r="B12014" s="183">
        <v>10.83</v>
      </c>
      <c r="C12014" s="184">
        <v>619.25</v>
      </c>
      <c r="D12014" s="346" t="s">
        <v>385</v>
      </c>
      <c r="E12014" s="346" t="s">
        <v>386</v>
      </c>
      <c r="F12014" s="346" t="s">
        <v>824</v>
      </c>
      <c r="G12014" s="342">
        <f t="shared" si="379"/>
        <v>34.442406396252956</v>
      </c>
      <c r="H12014" s="342">
        <f t="shared" si="378"/>
        <v>653.69240639625298</v>
      </c>
      <c r="I12014" s="190"/>
      <c r="J12014" s="347">
        <v>6</v>
      </c>
    </row>
    <row r="12015" spans="1:10" ht="13.5" hidden="1" customHeight="1" thickBot="1">
      <c r="A12015" s="410"/>
      <c r="B12015" s="183">
        <v>10.83</v>
      </c>
      <c r="C12015" s="184">
        <v>619.25</v>
      </c>
      <c r="D12015" s="346" t="s">
        <v>385</v>
      </c>
      <c r="E12015" s="346" t="s">
        <v>386</v>
      </c>
      <c r="F12015" s="346" t="s">
        <v>825</v>
      </c>
      <c r="G12015" s="342">
        <f t="shared" si="379"/>
        <v>34.442406396252956</v>
      </c>
      <c r="H12015" s="342">
        <f t="shared" si="378"/>
        <v>653.69240639625298</v>
      </c>
      <c r="I12015" s="190"/>
      <c r="J12015" s="347">
        <v>6</v>
      </c>
    </row>
    <row r="12016" spans="1:10" ht="13.5" hidden="1" customHeight="1" thickBot="1">
      <c r="A12016" s="410"/>
      <c r="B12016" s="183">
        <v>7.23</v>
      </c>
      <c r="C12016" s="184">
        <v>417.26</v>
      </c>
      <c r="D12016" s="346" t="s">
        <v>385</v>
      </c>
      <c r="E12016" s="346" t="s">
        <v>386</v>
      </c>
      <c r="F12016" s="346" t="s">
        <v>818</v>
      </c>
      <c r="G12016" s="342">
        <f t="shared" si="379"/>
        <v>23.207813472588629</v>
      </c>
      <c r="H12016" s="342">
        <f t="shared" si="378"/>
        <v>440.4678134725886</v>
      </c>
      <c r="I12016" s="190"/>
      <c r="J12016" s="347">
        <v>6</v>
      </c>
    </row>
    <row r="12017" spans="1:10" ht="13.5" hidden="1" customHeight="1" thickBot="1">
      <c r="A12017" s="410"/>
      <c r="B12017" s="183">
        <v>10.83</v>
      </c>
      <c r="C12017" s="184">
        <v>641.45000000000005</v>
      </c>
      <c r="D12017" s="346" t="s">
        <v>385</v>
      </c>
      <c r="E12017" s="346" t="s">
        <v>386</v>
      </c>
      <c r="F12017" s="346" t="s">
        <v>826</v>
      </c>
      <c r="G12017" s="342">
        <f t="shared" si="379"/>
        <v>35.677160408359235</v>
      </c>
      <c r="H12017" s="342">
        <f t="shared" si="378"/>
        <v>677.12716040835926</v>
      </c>
      <c r="I12017" s="190"/>
      <c r="J12017" s="347">
        <v>6</v>
      </c>
    </row>
    <row r="12018" spans="1:10" ht="13.5" hidden="1" customHeight="1" thickBot="1">
      <c r="A12018" s="410"/>
      <c r="B12018" s="183">
        <v>10.83</v>
      </c>
      <c r="C12018" s="184">
        <v>641.45000000000005</v>
      </c>
      <c r="D12018" s="346" t="s">
        <v>385</v>
      </c>
      <c r="E12018" s="346" t="s">
        <v>386</v>
      </c>
      <c r="F12018" s="346" t="s">
        <v>827</v>
      </c>
      <c r="G12018" s="342">
        <f t="shared" si="379"/>
        <v>35.677160408359235</v>
      </c>
      <c r="H12018" s="342">
        <f t="shared" si="378"/>
        <v>677.12716040835926</v>
      </c>
      <c r="I12018" s="190"/>
      <c r="J12018" s="347">
        <v>6</v>
      </c>
    </row>
    <row r="12019" spans="1:10" ht="13.5" hidden="1" customHeight="1" thickBot="1">
      <c r="A12019" s="410"/>
      <c r="B12019" s="183">
        <v>10.83</v>
      </c>
      <c r="C12019" s="184">
        <v>641.45000000000005</v>
      </c>
      <c r="D12019" s="346" t="s">
        <v>385</v>
      </c>
      <c r="E12019" s="346" t="s">
        <v>386</v>
      </c>
      <c r="F12019" s="346" t="s">
        <v>828</v>
      </c>
      <c r="G12019" s="342">
        <f t="shared" si="379"/>
        <v>35.677160408359235</v>
      </c>
      <c r="H12019" s="342">
        <f t="shared" si="378"/>
        <v>677.12716040835926</v>
      </c>
      <c r="I12019" s="190"/>
      <c r="J12019" s="347">
        <v>6</v>
      </c>
    </row>
    <row r="12020" spans="1:10" ht="13.5" hidden="1" customHeight="1" thickBot="1">
      <c r="A12020" s="410"/>
      <c r="B12020" s="183">
        <v>8.6300000000000008</v>
      </c>
      <c r="C12020" s="184">
        <v>518.47</v>
      </c>
      <c r="D12020" s="346" t="s">
        <v>385</v>
      </c>
      <c r="E12020" s="346" t="s">
        <v>386</v>
      </c>
      <c r="F12020" s="346" t="s">
        <v>819</v>
      </c>
      <c r="G12020" s="342">
        <f t="shared" si="379"/>
        <v>28.837068137691187</v>
      </c>
      <c r="H12020" s="342">
        <f t="shared" si="378"/>
        <v>547.3070681376912</v>
      </c>
      <c r="I12020" s="190"/>
      <c r="J12020" s="347">
        <v>6</v>
      </c>
    </row>
    <row r="12021" spans="1:10" ht="13.5" hidden="1" customHeight="1" thickBot="1">
      <c r="A12021" s="410"/>
      <c r="B12021" s="183">
        <v>10.83</v>
      </c>
      <c r="C12021" s="184">
        <v>641.45000000000005</v>
      </c>
      <c r="D12021" s="346" t="s">
        <v>385</v>
      </c>
      <c r="E12021" s="346" t="s">
        <v>386</v>
      </c>
      <c r="F12021" s="346" t="s">
        <v>829</v>
      </c>
      <c r="G12021" s="342">
        <f t="shared" si="379"/>
        <v>35.677160408359235</v>
      </c>
      <c r="H12021" s="342">
        <f t="shared" si="378"/>
        <v>677.12716040835926</v>
      </c>
      <c r="I12021" s="190"/>
      <c r="J12021" s="347">
        <v>6</v>
      </c>
    </row>
    <row r="12022" spans="1:10" ht="13.5" hidden="1" customHeight="1" thickBot="1">
      <c r="A12022" s="410"/>
      <c r="B12022" s="183">
        <v>10.83</v>
      </c>
      <c r="C12022" s="184">
        <v>641.45000000000005</v>
      </c>
      <c r="D12022" s="346" t="s">
        <v>385</v>
      </c>
      <c r="E12022" s="346" t="s">
        <v>386</v>
      </c>
      <c r="F12022" s="346" t="s">
        <v>830</v>
      </c>
      <c r="G12022" s="342">
        <f t="shared" si="379"/>
        <v>35.677160408359235</v>
      </c>
      <c r="H12022" s="342">
        <f t="shared" si="378"/>
        <v>677.12716040835926</v>
      </c>
      <c r="I12022" s="190"/>
      <c r="J12022" s="347">
        <v>6</v>
      </c>
    </row>
    <row r="12023" spans="1:10" ht="13.5" hidden="1" customHeight="1" thickBot="1">
      <c r="A12023" s="410"/>
      <c r="B12023" s="183">
        <v>8.83</v>
      </c>
      <c r="C12023" s="184">
        <v>523.04</v>
      </c>
      <c r="D12023" s="346" t="s">
        <v>385</v>
      </c>
      <c r="E12023" s="346" t="s">
        <v>386</v>
      </c>
      <c r="F12023" s="346" t="s">
        <v>820</v>
      </c>
      <c r="G12023" s="342">
        <f t="shared" si="379"/>
        <v>29.091249481624775</v>
      </c>
      <c r="H12023" s="342">
        <f t="shared" si="378"/>
        <v>552.13124948162476</v>
      </c>
      <c r="I12023" s="190"/>
      <c r="J12023" s="347">
        <v>6</v>
      </c>
    </row>
    <row r="12024" spans="1:10" ht="13.5" hidden="1" customHeight="1" thickBot="1">
      <c r="A12024" s="410"/>
      <c r="B12024" s="183">
        <v>10.83</v>
      </c>
      <c r="C12024" s="184">
        <v>641.45000000000005</v>
      </c>
      <c r="D12024" s="346" t="s">
        <v>385</v>
      </c>
      <c r="E12024" s="346" t="s">
        <v>386</v>
      </c>
      <c r="F12024" s="346" t="s">
        <v>805</v>
      </c>
      <c r="G12024" s="342">
        <f t="shared" si="379"/>
        <v>35.677160408359235</v>
      </c>
      <c r="H12024" s="342">
        <f t="shared" si="378"/>
        <v>677.12716040835926</v>
      </c>
      <c r="I12024" s="190"/>
      <c r="J12024" s="347">
        <v>6</v>
      </c>
    </row>
    <row r="12025" spans="1:10" ht="13.5" hidden="1" customHeight="1" thickBot="1">
      <c r="A12025" s="410"/>
      <c r="B12025" s="183">
        <v>8.83</v>
      </c>
      <c r="C12025" s="184">
        <v>504.84</v>
      </c>
      <c r="D12025" s="346" t="s">
        <v>385</v>
      </c>
      <c r="E12025" s="346" t="s">
        <v>386</v>
      </c>
      <c r="F12025" s="346" t="s">
        <v>831</v>
      </c>
      <c r="G12025" s="342">
        <f t="shared" si="379"/>
        <v>28.078973669898005</v>
      </c>
      <c r="H12025" s="342">
        <f t="shared" si="378"/>
        <v>532.91897366989792</v>
      </c>
      <c r="I12025" s="190"/>
      <c r="J12025" s="347">
        <v>6</v>
      </c>
    </row>
    <row r="12026" spans="1:10" ht="13.5" hidden="1" customHeight="1" thickBot="1">
      <c r="A12026" s="410"/>
      <c r="B12026" s="183">
        <v>10.83</v>
      </c>
      <c r="C12026" s="184">
        <v>641.45000000000005</v>
      </c>
      <c r="D12026" s="346" t="s">
        <v>385</v>
      </c>
      <c r="E12026" s="346" t="s">
        <v>386</v>
      </c>
      <c r="F12026" s="346" t="s">
        <v>832</v>
      </c>
      <c r="G12026" s="342">
        <f t="shared" si="379"/>
        <v>35.677160408359235</v>
      </c>
      <c r="H12026" s="342">
        <f t="shared" si="378"/>
        <v>677.12716040835926</v>
      </c>
      <c r="I12026" s="190"/>
      <c r="J12026" s="347">
        <v>6</v>
      </c>
    </row>
    <row r="12027" spans="1:10" ht="13.5" hidden="1" customHeight="1" thickBot="1">
      <c r="A12027" s="410"/>
      <c r="B12027" s="183">
        <v>9.43</v>
      </c>
      <c r="C12027" s="184">
        <v>554.91999999999996</v>
      </c>
      <c r="D12027" s="346" t="s">
        <v>385</v>
      </c>
      <c r="E12027" s="346" t="s">
        <v>386</v>
      </c>
      <c r="F12027" s="346" t="s">
        <v>821</v>
      </c>
      <c r="G12027" s="342">
        <f t="shared" si="379"/>
        <v>30.864400738649476</v>
      </c>
      <c r="H12027" s="342">
        <f t="shared" si="378"/>
        <v>585.78440073864942</v>
      </c>
      <c r="I12027" s="190"/>
      <c r="J12027" s="347">
        <v>6</v>
      </c>
    </row>
    <row r="12028" spans="1:10" ht="13.5" hidden="1" customHeight="1" thickBot="1">
      <c r="A12028" s="410"/>
      <c r="B12028" s="183">
        <v>10.83</v>
      </c>
      <c r="C12028" s="184">
        <v>641.45000000000005</v>
      </c>
      <c r="D12028" s="346" t="s">
        <v>385</v>
      </c>
      <c r="E12028" s="346" t="s">
        <v>386</v>
      </c>
      <c r="F12028" s="346" t="s">
        <v>833</v>
      </c>
      <c r="G12028" s="342">
        <f t="shared" si="379"/>
        <v>35.677160408359235</v>
      </c>
      <c r="H12028" s="342">
        <f t="shared" si="378"/>
        <v>677.12716040835926</v>
      </c>
      <c r="I12028" s="190"/>
      <c r="J12028" s="347">
        <v>6</v>
      </c>
    </row>
    <row r="12029" spans="1:10" ht="13.5" hidden="1" customHeight="1" thickBot="1">
      <c r="A12029" s="410"/>
      <c r="B12029" s="183">
        <v>10.83</v>
      </c>
      <c r="C12029" s="184">
        <v>641.45000000000005</v>
      </c>
      <c r="D12029" s="346" t="s">
        <v>385</v>
      </c>
      <c r="E12029" s="346" t="s">
        <v>386</v>
      </c>
      <c r="F12029" s="346" t="s">
        <v>916</v>
      </c>
      <c r="G12029" s="342">
        <f t="shared" si="379"/>
        <v>35.677160408359235</v>
      </c>
      <c r="H12029" s="342">
        <f t="shared" si="378"/>
        <v>677.12716040835926</v>
      </c>
      <c r="I12029" s="190"/>
      <c r="J12029" s="347">
        <v>6</v>
      </c>
    </row>
    <row r="12030" spans="1:10" ht="13.5" hidden="1" customHeight="1" thickBot="1">
      <c r="A12030" s="410"/>
      <c r="B12030" s="183">
        <v>10.83</v>
      </c>
      <c r="C12030" s="184">
        <v>641.45000000000005</v>
      </c>
      <c r="D12030" s="346" t="s">
        <v>385</v>
      </c>
      <c r="E12030" s="346" t="s">
        <v>386</v>
      </c>
      <c r="F12030" s="346" t="s">
        <v>917</v>
      </c>
      <c r="G12030" s="342">
        <f t="shared" si="379"/>
        <v>35.677160408359235</v>
      </c>
      <c r="H12030" s="342">
        <f t="shared" si="378"/>
        <v>677.12716040835926</v>
      </c>
      <c r="I12030" s="190"/>
      <c r="J12030" s="347">
        <v>6</v>
      </c>
    </row>
    <row r="12031" spans="1:10" ht="13.5" hidden="1" customHeight="1" thickBot="1">
      <c r="A12031" s="410"/>
      <c r="B12031" s="183">
        <v>10.43</v>
      </c>
      <c r="C12031" s="184">
        <v>614.13</v>
      </c>
      <c r="D12031" s="346" t="s">
        <v>385</v>
      </c>
      <c r="E12031" s="346" t="s">
        <v>386</v>
      </c>
      <c r="F12031" s="346" t="s">
        <v>918</v>
      </c>
      <c r="G12031" s="342">
        <f t="shared" si="379"/>
        <v>34.157634299767182</v>
      </c>
      <c r="H12031" s="342">
        <f t="shared" si="378"/>
        <v>648.28763429976721</v>
      </c>
      <c r="I12031" s="190"/>
      <c r="J12031" s="347">
        <v>6</v>
      </c>
    </row>
    <row r="12032" spans="1:10" ht="13.5" hidden="1" customHeight="1" thickBot="1">
      <c r="A12032" s="410"/>
      <c r="B12032" s="183">
        <v>8.43</v>
      </c>
      <c r="C12032" s="184">
        <v>495.71</v>
      </c>
      <c r="D12032" s="346" t="s">
        <v>385</v>
      </c>
      <c r="E12032" s="346" t="s">
        <v>386</v>
      </c>
      <c r="F12032" s="346" t="s">
        <v>919</v>
      </c>
      <c r="G12032" s="342">
        <f t="shared" si="379"/>
        <v>27.571167177531773</v>
      </c>
      <c r="H12032" s="342">
        <f t="shared" si="378"/>
        <v>523.28116717753176</v>
      </c>
      <c r="I12032" s="190"/>
      <c r="J12032" s="347">
        <v>6</v>
      </c>
    </row>
    <row r="12033" spans="1:10" ht="13.5" hidden="1" customHeight="1" thickBot="1">
      <c r="A12033" s="410"/>
      <c r="B12033" s="183">
        <v>10.83</v>
      </c>
      <c r="C12033" s="184">
        <v>641.45000000000005</v>
      </c>
      <c r="D12033" s="346" t="s">
        <v>385</v>
      </c>
      <c r="E12033" s="346" t="s">
        <v>386</v>
      </c>
      <c r="F12033" s="346" t="s">
        <v>920</v>
      </c>
      <c r="G12033" s="342">
        <f t="shared" si="379"/>
        <v>35.677160408359235</v>
      </c>
      <c r="H12033" s="342">
        <f t="shared" si="378"/>
        <v>677.12716040835926</v>
      </c>
      <c r="I12033" s="190"/>
      <c r="J12033" s="347">
        <v>6</v>
      </c>
    </row>
    <row r="12034" spans="1:10" ht="13.5" hidden="1" customHeight="1" thickBot="1">
      <c r="A12034" s="410"/>
      <c r="B12034" s="183">
        <v>1.23</v>
      </c>
      <c r="C12034" s="184">
        <v>76.69</v>
      </c>
      <c r="D12034" s="346" t="s">
        <v>385</v>
      </c>
      <c r="E12034" s="346" t="s">
        <v>386</v>
      </c>
      <c r="F12034" s="346" t="s">
        <v>858</v>
      </c>
      <c r="G12034" s="342">
        <f t="shared" si="379"/>
        <v>4.2654632967761623</v>
      </c>
      <c r="H12034" s="342">
        <f t="shared" si="378"/>
        <v>80.955463296776159</v>
      </c>
      <c r="I12034" s="190"/>
      <c r="J12034" s="347">
        <v>6</v>
      </c>
    </row>
    <row r="12035" spans="1:10" ht="13.5" hidden="1" customHeight="1" thickBot="1">
      <c r="A12035" s="411"/>
      <c r="B12035" s="183">
        <v>0</v>
      </c>
      <c r="C12035" s="184">
        <v>38.47</v>
      </c>
      <c r="D12035" s="346" t="s">
        <v>393</v>
      </c>
      <c r="E12035" s="346" t="s">
        <v>386</v>
      </c>
      <c r="F12035" s="346" t="s">
        <v>859</v>
      </c>
      <c r="G12035" s="342">
        <f t="shared" si="379"/>
        <v>2.1396840921499409</v>
      </c>
      <c r="H12035" s="342">
        <f t="shared" si="378"/>
        <v>40.609684092149941</v>
      </c>
      <c r="I12035" s="190"/>
      <c r="J12035" s="347">
        <v>6</v>
      </c>
    </row>
    <row r="12036" spans="1:10" ht="13.5" thickBot="1">
      <c r="A12036" s="185" t="s">
        <v>647</v>
      </c>
      <c r="B12036" s="186">
        <v>244.32</v>
      </c>
      <c r="C12036" s="187">
        <v>14367.34</v>
      </c>
      <c r="D12036" s="412"/>
      <c r="E12036" s="413"/>
      <c r="F12036" s="414"/>
      <c r="G12036" s="342">
        <f t="shared" si="379"/>
        <v>799.10498686013875</v>
      </c>
      <c r="H12036" s="342">
        <f t="shared" si="378"/>
        <v>15166.444986860139</v>
      </c>
      <c r="I12036" s="190">
        <f>+H12036</f>
        <v>15166.444986860139</v>
      </c>
      <c r="J12036" s="347">
        <v>6</v>
      </c>
    </row>
    <row r="12037" spans="1:10" ht="13.5" hidden="1" customHeight="1" thickBot="1">
      <c r="A12037" s="409" t="s">
        <v>648</v>
      </c>
      <c r="B12037" s="183">
        <v>0.4</v>
      </c>
      <c r="C12037" s="184">
        <v>26.44</v>
      </c>
      <c r="D12037" s="346" t="s">
        <v>389</v>
      </c>
      <c r="E12037" s="346" t="s">
        <v>386</v>
      </c>
      <c r="F12037" s="346" t="s">
        <v>917</v>
      </c>
      <c r="G12037" s="342">
        <f t="shared" si="379"/>
        <v>1.4705809045085636</v>
      </c>
      <c r="H12037" s="342">
        <f t="shared" si="378"/>
        <v>27.910580904508564</v>
      </c>
      <c r="I12037" s="190"/>
      <c r="J12037" s="347">
        <v>6</v>
      </c>
    </row>
    <row r="12038" spans="1:10" ht="13.5" hidden="1" customHeight="1" thickBot="1">
      <c r="A12038" s="410"/>
      <c r="B12038" s="183">
        <v>0.6</v>
      </c>
      <c r="C12038" s="184">
        <v>32.409999999999997</v>
      </c>
      <c r="D12038" s="346" t="s">
        <v>391</v>
      </c>
      <c r="E12038" s="346" t="s">
        <v>386</v>
      </c>
      <c r="F12038" s="346" t="s">
        <v>817</v>
      </c>
      <c r="G12038" s="342">
        <f t="shared" si="379"/>
        <v>1.8026296185749828</v>
      </c>
      <c r="H12038" s="342">
        <f t="shared" si="378"/>
        <v>34.212629618574979</v>
      </c>
      <c r="I12038" s="190"/>
      <c r="J12038" s="347">
        <v>6</v>
      </c>
    </row>
    <row r="12039" spans="1:10" ht="13.5" hidden="1" customHeight="1" thickBot="1">
      <c r="A12039" s="410"/>
      <c r="B12039" s="183">
        <v>0.6</v>
      </c>
      <c r="C12039" s="184">
        <v>32.409999999999997</v>
      </c>
      <c r="D12039" s="346" t="s">
        <v>391</v>
      </c>
      <c r="E12039" s="346" t="s">
        <v>386</v>
      </c>
      <c r="F12039" s="346" t="s">
        <v>818</v>
      </c>
      <c r="G12039" s="342">
        <f t="shared" si="379"/>
        <v>1.8026296185749828</v>
      </c>
      <c r="H12039" s="342">
        <f t="shared" si="378"/>
        <v>34.212629618574979</v>
      </c>
      <c r="I12039" s="190"/>
      <c r="J12039" s="347">
        <v>6</v>
      </c>
    </row>
    <row r="12040" spans="1:10" ht="13.5" hidden="1" customHeight="1" thickBot="1">
      <c r="A12040" s="410"/>
      <c r="B12040" s="183">
        <v>0.6</v>
      </c>
      <c r="C12040" s="184">
        <v>33.83</v>
      </c>
      <c r="D12040" s="346" t="s">
        <v>391</v>
      </c>
      <c r="E12040" s="346" t="s">
        <v>386</v>
      </c>
      <c r="F12040" s="346" t="s">
        <v>819</v>
      </c>
      <c r="G12040" s="342">
        <f t="shared" si="379"/>
        <v>1.8816093797097091</v>
      </c>
      <c r="H12040" s="342">
        <f t="shared" si="378"/>
        <v>35.711609379709707</v>
      </c>
      <c r="I12040" s="190"/>
      <c r="J12040" s="347">
        <v>6</v>
      </c>
    </row>
    <row r="12041" spans="1:10" ht="13.5" hidden="1" customHeight="1" thickBot="1">
      <c r="A12041" s="410"/>
      <c r="B12041" s="183">
        <v>0.6</v>
      </c>
      <c r="C12041" s="184">
        <v>33.83</v>
      </c>
      <c r="D12041" s="346" t="s">
        <v>391</v>
      </c>
      <c r="E12041" s="346" t="s">
        <v>386</v>
      </c>
      <c r="F12041" s="346" t="s">
        <v>820</v>
      </c>
      <c r="G12041" s="342">
        <f t="shared" si="379"/>
        <v>1.8816093797097091</v>
      </c>
      <c r="H12041" s="342">
        <f t="shared" si="378"/>
        <v>35.711609379709707</v>
      </c>
      <c r="I12041" s="190"/>
      <c r="J12041" s="347">
        <v>6</v>
      </c>
    </row>
    <row r="12042" spans="1:10" ht="13.5" hidden="1" customHeight="1" thickBot="1">
      <c r="A12042" s="410"/>
      <c r="B12042" s="183">
        <v>0.6</v>
      </c>
      <c r="C12042" s="184">
        <v>33.83</v>
      </c>
      <c r="D12042" s="346" t="s">
        <v>391</v>
      </c>
      <c r="E12042" s="346" t="s">
        <v>386</v>
      </c>
      <c r="F12042" s="346" t="s">
        <v>821</v>
      </c>
      <c r="G12042" s="342">
        <f t="shared" si="379"/>
        <v>1.8816093797097091</v>
      </c>
      <c r="H12042" s="342">
        <f t="shared" si="378"/>
        <v>35.711609379709707</v>
      </c>
      <c r="I12042" s="190"/>
      <c r="J12042" s="347">
        <v>6</v>
      </c>
    </row>
    <row r="12043" spans="1:10" ht="13.5" hidden="1" customHeight="1" thickBot="1">
      <c r="A12043" s="410"/>
      <c r="B12043" s="183">
        <v>1.2</v>
      </c>
      <c r="C12043" s="184">
        <v>67.650000000000006</v>
      </c>
      <c r="D12043" s="346" t="s">
        <v>391</v>
      </c>
      <c r="E12043" s="346" t="s">
        <v>386</v>
      </c>
      <c r="F12043" s="346" t="s">
        <v>919</v>
      </c>
      <c r="G12043" s="342">
        <f t="shared" si="379"/>
        <v>3.7626625639184699</v>
      </c>
      <c r="H12043" s="342">
        <f t="shared" ref="H12043:H12106" si="380">+G12043+C12043</f>
        <v>71.412662563918474</v>
      </c>
      <c r="I12043" s="190"/>
      <c r="J12043" s="347">
        <v>6</v>
      </c>
    </row>
    <row r="12044" spans="1:10" ht="13.5" hidden="1" customHeight="1" thickBot="1">
      <c r="A12044" s="410"/>
      <c r="B12044" s="183">
        <v>1.2</v>
      </c>
      <c r="C12044" s="184">
        <v>67.650000000000006</v>
      </c>
      <c r="D12044" s="346" t="s">
        <v>391</v>
      </c>
      <c r="E12044" s="346" t="s">
        <v>386</v>
      </c>
      <c r="F12044" s="346" t="s">
        <v>858</v>
      </c>
      <c r="G12044" s="342">
        <f t="shared" si="379"/>
        <v>3.7626625639184699</v>
      </c>
      <c r="H12044" s="342">
        <f t="shared" si="380"/>
        <v>71.412662563918474</v>
      </c>
      <c r="I12044" s="190"/>
      <c r="J12044" s="347">
        <v>6</v>
      </c>
    </row>
    <row r="12045" spans="1:10" ht="13.5" hidden="1" customHeight="1" thickBot="1">
      <c r="A12045" s="410"/>
      <c r="B12045" s="183">
        <v>5.9</v>
      </c>
      <c r="C12045" s="184">
        <v>318.69</v>
      </c>
      <c r="D12045" s="346" t="s">
        <v>385</v>
      </c>
      <c r="E12045" s="346" t="s">
        <v>386</v>
      </c>
      <c r="F12045" s="346" t="s">
        <v>817</v>
      </c>
      <c r="G12045" s="342">
        <f t="shared" si="379"/>
        <v>17.725394419736542</v>
      </c>
      <c r="H12045" s="342">
        <f t="shared" si="380"/>
        <v>336.41539441973651</v>
      </c>
      <c r="I12045" s="190"/>
      <c r="J12045" s="347">
        <v>6</v>
      </c>
    </row>
    <row r="12046" spans="1:10" ht="13.5" hidden="1" customHeight="1" thickBot="1">
      <c r="A12046" s="410"/>
      <c r="B12046" s="183">
        <v>6.5</v>
      </c>
      <c r="C12046" s="184">
        <v>351.1</v>
      </c>
      <c r="D12046" s="346" t="s">
        <v>385</v>
      </c>
      <c r="E12046" s="346" t="s">
        <v>386</v>
      </c>
      <c r="F12046" s="346" t="s">
        <v>822</v>
      </c>
      <c r="G12046" s="342">
        <f t="shared" si="379"/>
        <v>19.528024038311525</v>
      </c>
      <c r="H12046" s="342">
        <f t="shared" si="380"/>
        <v>370.62802403831154</v>
      </c>
      <c r="I12046" s="190"/>
      <c r="J12046" s="347">
        <v>6</v>
      </c>
    </row>
    <row r="12047" spans="1:10" ht="13.5" hidden="1" customHeight="1" thickBot="1">
      <c r="A12047" s="410"/>
      <c r="B12047" s="183">
        <v>5.9</v>
      </c>
      <c r="C12047" s="184">
        <v>318.69</v>
      </c>
      <c r="D12047" s="346" t="s">
        <v>385</v>
      </c>
      <c r="E12047" s="346" t="s">
        <v>386</v>
      </c>
      <c r="F12047" s="346" t="s">
        <v>823</v>
      </c>
      <c r="G12047" s="342">
        <f t="shared" ref="G12047:G12110" si="381">+(C12047/$C$12584)*1312742.08</f>
        <v>17.725394419736542</v>
      </c>
      <c r="H12047" s="342">
        <f t="shared" si="380"/>
        <v>336.41539441973651</v>
      </c>
      <c r="I12047" s="190"/>
      <c r="J12047" s="347">
        <v>6</v>
      </c>
    </row>
    <row r="12048" spans="1:10" ht="13.5" hidden="1" customHeight="1" thickBot="1">
      <c r="A12048" s="410"/>
      <c r="B12048" s="183">
        <v>6.5</v>
      </c>
      <c r="C12048" s="184">
        <v>351.1</v>
      </c>
      <c r="D12048" s="346" t="s">
        <v>385</v>
      </c>
      <c r="E12048" s="346" t="s">
        <v>386</v>
      </c>
      <c r="F12048" s="346" t="s">
        <v>824</v>
      </c>
      <c r="G12048" s="342">
        <f t="shared" si="381"/>
        <v>19.528024038311525</v>
      </c>
      <c r="H12048" s="342">
        <f t="shared" si="380"/>
        <v>370.62802403831154</v>
      </c>
      <c r="I12048" s="190"/>
      <c r="J12048" s="347">
        <v>6</v>
      </c>
    </row>
    <row r="12049" spans="1:10" ht="13.5" hidden="1" customHeight="1" thickBot="1">
      <c r="A12049" s="410"/>
      <c r="B12049" s="183">
        <v>6.1</v>
      </c>
      <c r="C12049" s="184">
        <v>326.27999999999997</v>
      </c>
      <c r="D12049" s="346" t="s">
        <v>385</v>
      </c>
      <c r="E12049" s="346" t="s">
        <v>386</v>
      </c>
      <c r="F12049" s="346" t="s">
        <v>825</v>
      </c>
      <c r="G12049" s="342">
        <f t="shared" si="381"/>
        <v>18.147546804956662</v>
      </c>
      <c r="H12049" s="342">
        <f t="shared" si="380"/>
        <v>344.42754680495665</v>
      </c>
      <c r="I12049" s="190"/>
      <c r="J12049" s="347">
        <v>6</v>
      </c>
    </row>
    <row r="12050" spans="1:10" ht="13.5" hidden="1" customHeight="1" thickBot="1">
      <c r="A12050" s="410"/>
      <c r="B12050" s="183">
        <v>5.9</v>
      </c>
      <c r="C12050" s="184">
        <v>318.69</v>
      </c>
      <c r="D12050" s="346" t="s">
        <v>385</v>
      </c>
      <c r="E12050" s="346" t="s">
        <v>386</v>
      </c>
      <c r="F12050" s="346" t="s">
        <v>818</v>
      </c>
      <c r="G12050" s="342">
        <f t="shared" si="381"/>
        <v>17.725394419736542</v>
      </c>
      <c r="H12050" s="342">
        <f t="shared" si="380"/>
        <v>336.41539441973651</v>
      </c>
      <c r="I12050" s="190"/>
      <c r="J12050" s="347">
        <v>6</v>
      </c>
    </row>
    <row r="12051" spans="1:10" ht="13.5" hidden="1" customHeight="1" thickBot="1">
      <c r="A12051" s="410"/>
      <c r="B12051" s="183">
        <v>5.7</v>
      </c>
      <c r="C12051" s="184">
        <v>325.27</v>
      </c>
      <c r="D12051" s="346" t="s">
        <v>385</v>
      </c>
      <c r="E12051" s="346" t="s">
        <v>386</v>
      </c>
      <c r="F12051" s="346" t="s">
        <v>826</v>
      </c>
      <c r="G12051" s="342">
        <f t="shared" si="381"/>
        <v>18.091371059360835</v>
      </c>
      <c r="H12051" s="342">
        <f t="shared" si="380"/>
        <v>343.36137105936081</v>
      </c>
      <c r="I12051" s="190"/>
      <c r="J12051" s="347">
        <v>6</v>
      </c>
    </row>
    <row r="12052" spans="1:10" ht="13.5" hidden="1" customHeight="1" thickBot="1">
      <c r="A12052" s="410"/>
      <c r="B12052" s="183">
        <v>6.5</v>
      </c>
      <c r="C12052" s="184">
        <v>366.48</v>
      </c>
      <c r="D12052" s="346" t="s">
        <v>385</v>
      </c>
      <c r="E12052" s="346" t="s">
        <v>386</v>
      </c>
      <c r="F12052" s="346" t="s">
        <v>827</v>
      </c>
      <c r="G12052" s="342">
        <f t="shared" si="381"/>
        <v>20.383452718770744</v>
      </c>
      <c r="H12052" s="342">
        <f t="shared" si="380"/>
        <v>386.86345271877076</v>
      </c>
      <c r="I12052" s="190"/>
      <c r="J12052" s="347">
        <v>6</v>
      </c>
    </row>
    <row r="12053" spans="1:10" ht="13.5" hidden="1" customHeight="1" thickBot="1">
      <c r="A12053" s="410"/>
      <c r="B12053" s="183">
        <v>6.1</v>
      </c>
      <c r="C12053" s="184">
        <v>345.87</v>
      </c>
      <c r="D12053" s="346" t="s">
        <v>385</v>
      </c>
      <c r="E12053" s="346" t="s">
        <v>386</v>
      </c>
      <c r="F12053" s="346" t="s">
        <v>828</v>
      </c>
      <c r="G12053" s="342">
        <f t="shared" si="381"/>
        <v>19.237133791315316</v>
      </c>
      <c r="H12053" s="342">
        <f t="shared" si="380"/>
        <v>365.10713379131533</v>
      </c>
      <c r="I12053" s="190"/>
      <c r="J12053" s="347">
        <v>6</v>
      </c>
    </row>
    <row r="12054" spans="1:10" ht="13.5" hidden="1" customHeight="1" thickBot="1">
      <c r="A12054" s="410"/>
      <c r="B12054" s="183">
        <v>5.7</v>
      </c>
      <c r="C12054" s="184">
        <v>319.43</v>
      </c>
      <c r="D12054" s="346" t="s">
        <v>385</v>
      </c>
      <c r="E12054" s="346" t="s">
        <v>386</v>
      </c>
      <c r="F12054" s="346" t="s">
        <v>819</v>
      </c>
      <c r="G12054" s="342">
        <f t="shared" si="381"/>
        <v>17.76655288680675</v>
      </c>
      <c r="H12054" s="342">
        <f t="shared" si="380"/>
        <v>337.19655288680678</v>
      </c>
      <c r="I12054" s="190"/>
      <c r="J12054" s="347">
        <v>6</v>
      </c>
    </row>
    <row r="12055" spans="1:10" ht="13.5" hidden="1" customHeight="1" thickBot="1">
      <c r="A12055" s="410"/>
      <c r="B12055" s="183">
        <v>6.5</v>
      </c>
      <c r="C12055" s="184">
        <v>366.48</v>
      </c>
      <c r="D12055" s="346" t="s">
        <v>385</v>
      </c>
      <c r="E12055" s="346" t="s">
        <v>386</v>
      </c>
      <c r="F12055" s="346" t="s">
        <v>829</v>
      </c>
      <c r="G12055" s="342">
        <f t="shared" si="381"/>
        <v>20.383452718770744</v>
      </c>
      <c r="H12055" s="342">
        <f t="shared" si="380"/>
        <v>386.86345271877076</v>
      </c>
      <c r="I12055" s="190"/>
      <c r="J12055" s="347">
        <v>6</v>
      </c>
    </row>
    <row r="12056" spans="1:10" ht="13.5" hidden="1" customHeight="1" thickBot="1">
      <c r="A12056" s="410"/>
      <c r="B12056" s="183">
        <v>6.5</v>
      </c>
      <c r="C12056" s="184">
        <v>366.48</v>
      </c>
      <c r="D12056" s="346" t="s">
        <v>385</v>
      </c>
      <c r="E12056" s="346" t="s">
        <v>386</v>
      </c>
      <c r="F12056" s="346" t="s">
        <v>830</v>
      </c>
      <c r="G12056" s="342">
        <f t="shared" si="381"/>
        <v>20.383452718770744</v>
      </c>
      <c r="H12056" s="342">
        <f t="shared" si="380"/>
        <v>386.86345271877076</v>
      </c>
      <c r="I12056" s="190"/>
      <c r="J12056" s="347">
        <v>6</v>
      </c>
    </row>
    <row r="12057" spans="1:10" ht="13.5" hidden="1" customHeight="1" thickBot="1">
      <c r="A12057" s="410"/>
      <c r="B12057" s="183">
        <v>5.9</v>
      </c>
      <c r="C12057" s="184">
        <v>332.65</v>
      </c>
      <c r="D12057" s="346" t="s">
        <v>385</v>
      </c>
      <c r="E12057" s="346" t="s">
        <v>386</v>
      </c>
      <c r="F12057" s="346" t="s">
        <v>820</v>
      </c>
      <c r="G12057" s="342">
        <f t="shared" si="381"/>
        <v>18.501843339061033</v>
      </c>
      <c r="H12057" s="342">
        <f t="shared" si="380"/>
        <v>351.15184333906103</v>
      </c>
      <c r="I12057" s="190"/>
      <c r="J12057" s="347">
        <v>6</v>
      </c>
    </row>
    <row r="12058" spans="1:10" ht="13.5" hidden="1" customHeight="1" thickBot="1">
      <c r="A12058" s="410"/>
      <c r="B12058" s="183">
        <v>5.7</v>
      </c>
      <c r="C12058" s="184">
        <v>325.27</v>
      </c>
      <c r="D12058" s="346" t="s">
        <v>385</v>
      </c>
      <c r="E12058" s="346" t="s">
        <v>386</v>
      </c>
      <c r="F12058" s="346" t="s">
        <v>805</v>
      </c>
      <c r="G12058" s="342">
        <f t="shared" si="381"/>
        <v>18.091371059360835</v>
      </c>
      <c r="H12058" s="342">
        <f t="shared" si="380"/>
        <v>343.36137105936081</v>
      </c>
      <c r="I12058" s="190"/>
      <c r="J12058" s="347">
        <v>6</v>
      </c>
    </row>
    <row r="12059" spans="1:10" ht="13.5" hidden="1" customHeight="1" thickBot="1">
      <c r="A12059" s="410"/>
      <c r="B12059" s="183">
        <v>6.3</v>
      </c>
      <c r="C12059" s="184">
        <v>353.26</v>
      </c>
      <c r="D12059" s="346" t="s">
        <v>385</v>
      </c>
      <c r="E12059" s="346" t="s">
        <v>386</v>
      </c>
      <c r="F12059" s="346" t="s">
        <v>831</v>
      </c>
      <c r="G12059" s="342">
        <f t="shared" si="381"/>
        <v>19.648162266516458</v>
      </c>
      <c r="H12059" s="342">
        <f t="shared" si="380"/>
        <v>372.90816226651646</v>
      </c>
      <c r="I12059" s="190"/>
      <c r="J12059" s="347">
        <v>6</v>
      </c>
    </row>
    <row r="12060" spans="1:10" ht="13.5" hidden="1" customHeight="1" thickBot="1">
      <c r="A12060" s="410"/>
      <c r="B12060" s="183">
        <v>6.5</v>
      </c>
      <c r="C12060" s="184">
        <v>366.48</v>
      </c>
      <c r="D12060" s="346" t="s">
        <v>385</v>
      </c>
      <c r="E12060" s="346" t="s">
        <v>386</v>
      </c>
      <c r="F12060" s="346" t="s">
        <v>832</v>
      </c>
      <c r="G12060" s="342">
        <f t="shared" si="381"/>
        <v>20.383452718770744</v>
      </c>
      <c r="H12060" s="342">
        <f t="shared" si="380"/>
        <v>386.86345271877076</v>
      </c>
      <c r="I12060" s="190"/>
      <c r="J12060" s="347">
        <v>6</v>
      </c>
    </row>
    <row r="12061" spans="1:10" ht="13.5" hidden="1" customHeight="1" thickBot="1">
      <c r="A12061" s="410"/>
      <c r="B12061" s="183">
        <v>5.5</v>
      </c>
      <c r="C12061" s="184">
        <v>312.05</v>
      </c>
      <c r="D12061" s="346" t="s">
        <v>385</v>
      </c>
      <c r="E12061" s="346" t="s">
        <v>386</v>
      </c>
      <c r="F12061" s="346" t="s">
        <v>821</v>
      </c>
      <c r="G12061" s="342">
        <f t="shared" si="381"/>
        <v>17.356080607106556</v>
      </c>
      <c r="H12061" s="342">
        <f t="shared" si="380"/>
        <v>329.40608060710656</v>
      </c>
      <c r="I12061" s="190"/>
      <c r="J12061" s="347">
        <v>6</v>
      </c>
    </row>
    <row r="12062" spans="1:10" ht="13.5" hidden="1" customHeight="1" thickBot="1">
      <c r="A12062" s="410"/>
      <c r="B12062" s="183">
        <v>6.1</v>
      </c>
      <c r="C12062" s="184">
        <v>340.04</v>
      </c>
      <c r="D12062" s="346" t="s">
        <v>385</v>
      </c>
      <c r="E12062" s="346" t="s">
        <v>386</v>
      </c>
      <c r="F12062" s="346" t="s">
        <v>833</v>
      </c>
      <c r="G12062" s="342">
        <f t="shared" si="381"/>
        <v>18.912871814262179</v>
      </c>
      <c r="H12062" s="342">
        <f t="shared" si="380"/>
        <v>358.95287181426221</v>
      </c>
      <c r="I12062" s="190"/>
      <c r="J12062" s="347">
        <v>6</v>
      </c>
    </row>
    <row r="12063" spans="1:10" ht="13.5" hidden="1" customHeight="1" thickBot="1">
      <c r="A12063" s="410"/>
      <c r="B12063" s="183">
        <v>6.5</v>
      </c>
      <c r="C12063" s="184">
        <v>366.48</v>
      </c>
      <c r="D12063" s="346" t="s">
        <v>385</v>
      </c>
      <c r="E12063" s="346" t="s">
        <v>386</v>
      </c>
      <c r="F12063" s="346" t="s">
        <v>916</v>
      </c>
      <c r="G12063" s="342">
        <f t="shared" si="381"/>
        <v>20.383452718770744</v>
      </c>
      <c r="H12063" s="342">
        <f t="shared" si="380"/>
        <v>386.86345271877076</v>
      </c>
      <c r="I12063" s="190"/>
      <c r="J12063" s="347">
        <v>6</v>
      </c>
    </row>
    <row r="12064" spans="1:10" ht="13.5" hidden="1" customHeight="1" thickBot="1">
      <c r="A12064" s="410"/>
      <c r="B12064" s="183">
        <v>5.5</v>
      </c>
      <c r="C12064" s="184">
        <v>300.38</v>
      </c>
      <c r="D12064" s="346" t="s">
        <v>385</v>
      </c>
      <c r="E12064" s="346" t="s">
        <v>386</v>
      </c>
      <c r="F12064" s="346" t="s">
        <v>917</v>
      </c>
      <c r="G12064" s="342">
        <f t="shared" si="381"/>
        <v>16.707000457499333</v>
      </c>
      <c r="H12064" s="342">
        <f t="shared" si="380"/>
        <v>317.08700045749936</v>
      </c>
      <c r="I12064" s="190"/>
      <c r="J12064" s="347">
        <v>6</v>
      </c>
    </row>
    <row r="12065" spans="1:10" ht="13.5" hidden="1" customHeight="1" thickBot="1">
      <c r="A12065" s="410"/>
      <c r="B12065" s="183">
        <v>5.9</v>
      </c>
      <c r="C12065" s="184">
        <v>326.82</v>
      </c>
      <c r="D12065" s="346" t="s">
        <v>385</v>
      </c>
      <c r="E12065" s="346" t="s">
        <v>386</v>
      </c>
      <c r="F12065" s="346" t="s">
        <v>918</v>
      </c>
      <c r="G12065" s="342">
        <f t="shared" si="381"/>
        <v>18.177581362007896</v>
      </c>
      <c r="H12065" s="342">
        <f t="shared" si="380"/>
        <v>344.99758136200791</v>
      </c>
      <c r="I12065" s="190"/>
      <c r="J12065" s="347">
        <v>6</v>
      </c>
    </row>
    <row r="12066" spans="1:10" ht="13.5" hidden="1" customHeight="1" thickBot="1">
      <c r="A12066" s="410"/>
      <c r="B12066" s="183">
        <v>5.3</v>
      </c>
      <c r="C12066" s="184">
        <v>298.83</v>
      </c>
      <c r="D12066" s="346" t="s">
        <v>385</v>
      </c>
      <c r="E12066" s="346" t="s">
        <v>386</v>
      </c>
      <c r="F12066" s="346" t="s">
        <v>919</v>
      </c>
      <c r="G12066" s="342">
        <f t="shared" si="381"/>
        <v>16.620790154852273</v>
      </c>
      <c r="H12066" s="342">
        <f t="shared" si="380"/>
        <v>315.45079015485226</v>
      </c>
      <c r="I12066" s="190"/>
      <c r="J12066" s="347">
        <v>6</v>
      </c>
    </row>
    <row r="12067" spans="1:10" ht="13.5" hidden="1" customHeight="1" thickBot="1">
      <c r="A12067" s="410"/>
      <c r="B12067" s="183">
        <v>5.7</v>
      </c>
      <c r="C12067" s="184">
        <v>325.27</v>
      </c>
      <c r="D12067" s="346" t="s">
        <v>385</v>
      </c>
      <c r="E12067" s="346" t="s">
        <v>386</v>
      </c>
      <c r="F12067" s="346" t="s">
        <v>920</v>
      </c>
      <c r="G12067" s="342">
        <f t="shared" si="381"/>
        <v>18.091371059360835</v>
      </c>
      <c r="H12067" s="342">
        <f t="shared" si="380"/>
        <v>343.36137105936081</v>
      </c>
      <c r="I12067" s="190"/>
      <c r="J12067" s="347">
        <v>6</v>
      </c>
    </row>
    <row r="12068" spans="1:10" ht="13.5" hidden="1" customHeight="1" thickBot="1">
      <c r="A12068" s="410"/>
      <c r="B12068" s="183">
        <v>4.9000000000000004</v>
      </c>
      <c r="C12068" s="184">
        <v>272.39</v>
      </c>
      <c r="D12068" s="346" t="s">
        <v>385</v>
      </c>
      <c r="E12068" s="346" t="s">
        <v>386</v>
      </c>
      <c r="F12068" s="346" t="s">
        <v>858</v>
      </c>
      <c r="G12068" s="342">
        <f t="shared" si="381"/>
        <v>15.150209250343709</v>
      </c>
      <c r="H12068" s="342">
        <f t="shared" si="380"/>
        <v>287.54020925034371</v>
      </c>
      <c r="I12068" s="190"/>
      <c r="J12068" s="347">
        <v>6</v>
      </c>
    </row>
    <row r="12069" spans="1:10" ht="13.5" hidden="1" customHeight="1" thickBot="1">
      <c r="A12069" s="410"/>
      <c r="B12069" s="183">
        <v>0.2</v>
      </c>
      <c r="C12069" s="184">
        <v>13.22</v>
      </c>
      <c r="D12069" s="346" t="s">
        <v>834</v>
      </c>
      <c r="E12069" s="346" t="s">
        <v>386</v>
      </c>
      <c r="F12069" s="346" t="s">
        <v>831</v>
      </c>
      <c r="G12069" s="342">
        <f t="shared" si="381"/>
        <v>0.7352904522542818</v>
      </c>
      <c r="H12069" s="342">
        <f t="shared" si="380"/>
        <v>13.955290452254282</v>
      </c>
      <c r="I12069" s="190"/>
      <c r="J12069" s="347">
        <v>6</v>
      </c>
    </row>
    <row r="12070" spans="1:10" ht="13.5" hidden="1" customHeight="1" thickBot="1">
      <c r="A12070" s="410"/>
      <c r="B12070" s="183">
        <v>0.2</v>
      </c>
      <c r="C12070" s="184">
        <v>12.41</v>
      </c>
      <c r="D12070" s="346" t="s">
        <v>392</v>
      </c>
      <c r="E12070" s="346" t="s">
        <v>386</v>
      </c>
      <c r="F12070" s="346" t="s">
        <v>823</v>
      </c>
      <c r="G12070" s="342">
        <f t="shared" si="381"/>
        <v>0.69023861667743092</v>
      </c>
      <c r="H12070" s="342">
        <f t="shared" si="380"/>
        <v>13.100238616677432</v>
      </c>
      <c r="I12070" s="190"/>
      <c r="J12070" s="347">
        <v>6</v>
      </c>
    </row>
    <row r="12071" spans="1:10" ht="13.5" hidden="1" customHeight="1" thickBot="1">
      <c r="A12071" s="411"/>
      <c r="B12071" s="183">
        <v>0</v>
      </c>
      <c r="C12071" s="184">
        <v>23.47</v>
      </c>
      <c r="D12071" s="346" t="s">
        <v>393</v>
      </c>
      <c r="E12071" s="346" t="s">
        <v>386</v>
      </c>
      <c r="F12071" s="346" t="s">
        <v>859</v>
      </c>
      <c r="G12071" s="342">
        <f t="shared" si="381"/>
        <v>1.3053908407267774</v>
      </c>
      <c r="H12071" s="342">
        <f t="shared" si="380"/>
        <v>24.775390840726775</v>
      </c>
      <c r="I12071" s="190"/>
      <c r="J12071" s="347">
        <v>6</v>
      </c>
    </row>
    <row r="12072" spans="1:10" ht="13.5" thickBot="1">
      <c r="A12072" s="185" t="s">
        <v>648</v>
      </c>
      <c r="B12072" s="186">
        <v>149.80000000000001</v>
      </c>
      <c r="C12072" s="187">
        <v>8371.6299999999992</v>
      </c>
      <c r="D12072" s="412"/>
      <c r="E12072" s="413"/>
      <c r="F12072" s="414"/>
      <c r="G12072" s="342">
        <f t="shared" si="381"/>
        <v>465.62629416078011</v>
      </c>
      <c r="H12072" s="342">
        <f t="shared" si="380"/>
        <v>8837.2562941607794</v>
      </c>
      <c r="I12072" s="190">
        <f>+H12072</f>
        <v>8837.2562941607794</v>
      </c>
      <c r="J12072" s="347">
        <v>6</v>
      </c>
    </row>
    <row r="12073" spans="1:10" ht="13.5" hidden="1" customHeight="1" thickBot="1">
      <c r="A12073" s="409" t="s">
        <v>649</v>
      </c>
      <c r="B12073" s="183">
        <v>0.8</v>
      </c>
      <c r="C12073" s="184">
        <v>44.82</v>
      </c>
      <c r="D12073" s="346" t="s">
        <v>391</v>
      </c>
      <c r="E12073" s="346" t="s">
        <v>386</v>
      </c>
      <c r="F12073" s="346" t="s">
        <v>817</v>
      </c>
      <c r="G12073" s="342">
        <f t="shared" si="381"/>
        <v>2.4928682352524136</v>
      </c>
      <c r="H12073" s="342">
        <f t="shared" si="380"/>
        <v>47.312868235252417</v>
      </c>
      <c r="I12073" s="190"/>
      <c r="J12073" s="347">
        <v>6</v>
      </c>
    </row>
    <row r="12074" spans="1:10" ht="13.5" hidden="1" customHeight="1" thickBot="1">
      <c r="A12074" s="410"/>
      <c r="B12074" s="183">
        <v>0.4</v>
      </c>
      <c r="C12074" s="184">
        <v>24</v>
      </c>
      <c r="D12074" s="346" t="s">
        <v>391</v>
      </c>
      <c r="E12074" s="346" t="s">
        <v>386</v>
      </c>
      <c r="F12074" s="346" t="s">
        <v>818</v>
      </c>
      <c r="G12074" s="342">
        <f t="shared" si="381"/>
        <v>1.3348692022770623</v>
      </c>
      <c r="H12074" s="342">
        <f t="shared" si="380"/>
        <v>25.334869202277062</v>
      </c>
      <c r="I12074" s="190"/>
      <c r="J12074" s="347">
        <v>6</v>
      </c>
    </row>
    <row r="12075" spans="1:10" ht="13.5" hidden="1" customHeight="1" thickBot="1">
      <c r="A12075" s="410"/>
      <c r="B12075" s="183">
        <v>1</v>
      </c>
      <c r="C12075" s="184">
        <v>53.45</v>
      </c>
      <c r="D12075" s="346" t="s">
        <v>391</v>
      </c>
      <c r="E12075" s="346" t="s">
        <v>386</v>
      </c>
      <c r="F12075" s="346" t="s">
        <v>819</v>
      </c>
      <c r="G12075" s="342">
        <f t="shared" si="381"/>
        <v>2.9728649525712076</v>
      </c>
      <c r="H12075" s="342">
        <f t="shared" si="380"/>
        <v>56.42286495257121</v>
      </c>
      <c r="I12075" s="190"/>
      <c r="J12075" s="347">
        <v>6</v>
      </c>
    </row>
    <row r="12076" spans="1:10" ht="13.5" hidden="1" customHeight="1" thickBot="1">
      <c r="A12076" s="410"/>
      <c r="B12076" s="183">
        <v>1</v>
      </c>
      <c r="C12076" s="184">
        <v>53.45</v>
      </c>
      <c r="D12076" s="346" t="s">
        <v>391</v>
      </c>
      <c r="E12076" s="346" t="s">
        <v>386</v>
      </c>
      <c r="F12076" s="346" t="s">
        <v>820</v>
      </c>
      <c r="G12076" s="342">
        <f t="shared" si="381"/>
        <v>2.9728649525712076</v>
      </c>
      <c r="H12076" s="342">
        <f t="shared" si="380"/>
        <v>56.42286495257121</v>
      </c>
      <c r="I12076" s="190"/>
      <c r="J12076" s="347">
        <v>6</v>
      </c>
    </row>
    <row r="12077" spans="1:10" ht="13.5" hidden="1" customHeight="1" thickBot="1">
      <c r="A12077" s="410"/>
      <c r="B12077" s="183">
        <v>0.6</v>
      </c>
      <c r="C12077" s="184">
        <v>28.73</v>
      </c>
      <c r="D12077" s="346" t="s">
        <v>391</v>
      </c>
      <c r="E12077" s="346" t="s">
        <v>386</v>
      </c>
      <c r="F12077" s="346" t="s">
        <v>821</v>
      </c>
      <c r="G12077" s="342">
        <f t="shared" si="381"/>
        <v>1.5979496742258334</v>
      </c>
      <c r="H12077" s="342">
        <f t="shared" si="380"/>
        <v>30.327949674225835</v>
      </c>
      <c r="I12077" s="190"/>
      <c r="J12077" s="347">
        <v>6</v>
      </c>
    </row>
    <row r="12078" spans="1:10" ht="13.5" hidden="1" customHeight="1" thickBot="1">
      <c r="A12078" s="410"/>
      <c r="B12078" s="183">
        <v>1.2</v>
      </c>
      <c r="C12078" s="184">
        <v>69.23</v>
      </c>
      <c r="D12078" s="346" t="s">
        <v>391</v>
      </c>
      <c r="E12078" s="346" t="s">
        <v>386</v>
      </c>
      <c r="F12078" s="346" t="s">
        <v>919</v>
      </c>
      <c r="G12078" s="342">
        <f t="shared" si="381"/>
        <v>3.8505414530683764</v>
      </c>
      <c r="H12078" s="342">
        <f t="shared" si="380"/>
        <v>73.080541453068378</v>
      </c>
      <c r="I12078" s="190"/>
      <c r="J12078" s="347">
        <v>6</v>
      </c>
    </row>
    <row r="12079" spans="1:10" ht="13.5" hidden="1" customHeight="1" thickBot="1">
      <c r="A12079" s="410"/>
      <c r="B12079" s="183">
        <v>1.2</v>
      </c>
      <c r="C12079" s="184">
        <v>69.23</v>
      </c>
      <c r="D12079" s="346" t="s">
        <v>391</v>
      </c>
      <c r="E12079" s="346" t="s">
        <v>386</v>
      </c>
      <c r="F12079" s="346" t="s">
        <v>858</v>
      </c>
      <c r="G12079" s="342">
        <f t="shared" si="381"/>
        <v>3.8505414530683764</v>
      </c>
      <c r="H12079" s="342">
        <f t="shared" si="380"/>
        <v>73.080541453068378</v>
      </c>
      <c r="I12079" s="190"/>
      <c r="J12079" s="347">
        <v>6</v>
      </c>
    </row>
    <row r="12080" spans="1:10" ht="13.5" hidden="1" customHeight="1" thickBot="1">
      <c r="A12080" s="410"/>
      <c r="B12080" s="183">
        <v>-2.95</v>
      </c>
      <c r="C12080" s="184">
        <v>-141.28</v>
      </c>
      <c r="D12080" s="346" t="s">
        <v>384</v>
      </c>
      <c r="E12080" s="346" t="s">
        <v>386</v>
      </c>
      <c r="F12080" s="346" t="s">
        <v>826</v>
      </c>
      <c r="G12080" s="342">
        <f t="shared" si="381"/>
        <v>-7.8579300374043068</v>
      </c>
      <c r="H12080" s="342">
        <f t="shared" si="380"/>
        <v>-149.13793003740432</v>
      </c>
      <c r="I12080" s="190"/>
      <c r="J12080" s="347">
        <v>6</v>
      </c>
    </row>
    <row r="12081" spans="1:10" ht="13.5" hidden="1" customHeight="1" thickBot="1">
      <c r="A12081" s="410"/>
      <c r="B12081" s="183">
        <v>-2.95</v>
      </c>
      <c r="C12081" s="184">
        <v>-141.24</v>
      </c>
      <c r="D12081" s="346" t="s">
        <v>384</v>
      </c>
      <c r="E12081" s="346" t="s">
        <v>386</v>
      </c>
      <c r="F12081" s="346" t="s">
        <v>827</v>
      </c>
      <c r="G12081" s="342">
        <f t="shared" si="381"/>
        <v>-7.8557052554005127</v>
      </c>
      <c r="H12081" s="342">
        <f t="shared" si="380"/>
        <v>-149.09570525540053</v>
      </c>
      <c r="I12081" s="190"/>
      <c r="J12081" s="347">
        <v>6</v>
      </c>
    </row>
    <row r="12082" spans="1:10" ht="13.5" hidden="1" customHeight="1" thickBot="1">
      <c r="A12082" s="410"/>
      <c r="B12082" s="183">
        <v>3.93</v>
      </c>
      <c r="C12082" s="184">
        <v>196.65</v>
      </c>
      <c r="D12082" s="346" t="s">
        <v>385</v>
      </c>
      <c r="E12082" s="346" t="s">
        <v>386</v>
      </c>
      <c r="F12082" s="346" t="s">
        <v>817</v>
      </c>
      <c r="G12082" s="342">
        <f t="shared" si="381"/>
        <v>10.93758452615768</v>
      </c>
      <c r="H12082" s="342">
        <f t="shared" si="380"/>
        <v>207.58758452615768</v>
      </c>
      <c r="I12082" s="190"/>
      <c r="J12082" s="347">
        <v>6</v>
      </c>
    </row>
    <row r="12083" spans="1:10" ht="13.5" hidden="1" customHeight="1" thickBot="1">
      <c r="A12083" s="410"/>
      <c r="B12083" s="183">
        <v>4.33</v>
      </c>
      <c r="C12083" s="184">
        <v>260</v>
      </c>
      <c r="D12083" s="346" t="s">
        <v>385</v>
      </c>
      <c r="E12083" s="346" t="s">
        <v>386</v>
      </c>
      <c r="F12083" s="346" t="s">
        <v>822</v>
      </c>
      <c r="G12083" s="342">
        <f t="shared" si="381"/>
        <v>14.461083024668175</v>
      </c>
      <c r="H12083" s="342">
        <f t="shared" si="380"/>
        <v>274.4610830246682</v>
      </c>
      <c r="I12083" s="190"/>
      <c r="J12083" s="347">
        <v>6</v>
      </c>
    </row>
    <row r="12084" spans="1:10" ht="13.5" hidden="1" customHeight="1" thickBot="1">
      <c r="A12084" s="410"/>
      <c r="B12084" s="183">
        <v>4.33</v>
      </c>
      <c r="C12084" s="184">
        <v>260</v>
      </c>
      <c r="D12084" s="346" t="s">
        <v>385</v>
      </c>
      <c r="E12084" s="346" t="s">
        <v>386</v>
      </c>
      <c r="F12084" s="346" t="s">
        <v>823</v>
      </c>
      <c r="G12084" s="342">
        <f t="shared" si="381"/>
        <v>14.461083024668175</v>
      </c>
      <c r="H12084" s="342">
        <f t="shared" si="380"/>
        <v>274.4610830246682</v>
      </c>
      <c r="I12084" s="190"/>
      <c r="J12084" s="347">
        <v>6</v>
      </c>
    </row>
    <row r="12085" spans="1:10" ht="13.5" hidden="1" customHeight="1" thickBot="1">
      <c r="A12085" s="410"/>
      <c r="B12085" s="183">
        <v>4.33</v>
      </c>
      <c r="C12085" s="184">
        <v>260</v>
      </c>
      <c r="D12085" s="346" t="s">
        <v>385</v>
      </c>
      <c r="E12085" s="346" t="s">
        <v>386</v>
      </c>
      <c r="F12085" s="346" t="s">
        <v>824</v>
      </c>
      <c r="G12085" s="342">
        <f t="shared" si="381"/>
        <v>14.461083024668175</v>
      </c>
      <c r="H12085" s="342">
        <f t="shared" si="380"/>
        <v>274.4610830246682</v>
      </c>
      <c r="I12085" s="190"/>
      <c r="J12085" s="347">
        <v>6</v>
      </c>
    </row>
    <row r="12086" spans="1:10" ht="13.5" hidden="1" customHeight="1" thickBot="1">
      <c r="A12086" s="410"/>
      <c r="B12086" s="183">
        <v>4.33</v>
      </c>
      <c r="C12086" s="184">
        <v>260</v>
      </c>
      <c r="D12086" s="346" t="s">
        <v>385</v>
      </c>
      <c r="E12086" s="346" t="s">
        <v>386</v>
      </c>
      <c r="F12086" s="346" t="s">
        <v>825</v>
      </c>
      <c r="G12086" s="342">
        <f t="shared" si="381"/>
        <v>14.461083024668175</v>
      </c>
      <c r="H12086" s="342">
        <f t="shared" si="380"/>
        <v>274.4610830246682</v>
      </c>
      <c r="I12086" s="190"/>
      <c r="J12086" s="347">
        <v>6</v>
      </c>
    </row>
    <row r="12087" spans="1:10" ht="13.5" hidden="1" customHeight="1" thickBot="1">
      <c r="A12087" s="410"/>
      <c r="B12087" s="183">
        <v>3.93</v>
      </c>
      <c r="C12087" s="184">
        <v>236</v>
      </c>
      <c r="D12087" s="346" t="s">
        <v>385</v>
      </c>
      <c r="E12087" s="346" t="s">
        <v>386</v>
      </c>
      <c r="F12087" s="346" t="s">
        <v>818</v>
      </c>
      <c r="G12087" s="342">
        <f t="shared" si="381"/>
        <v>13.126213822391113</v>
      </c>
      <c r="H12087" s="342">
        <f t="shared" si="380"/>
        <v>249.12621382239112</v>
      </c>
      <c r="I12087" s="190"/>
      <c r="J12087" s="347">
        <v>6</v>
      </c>
    </row>
    <row r="12088" spans="1:10" ht="13.5" hidden="1" customHeight="1" thickBot="1">
      <c r="A12088" s="410"/>
      <c r="B12088" s="183">
        <v>9.73</v>
      </c>
      <c r="C12088" s="184">
        <v>515.25</v>
      </c>
      <c r="D12088" s="346" t="s">
        <v>385</v>
      </c>
      <c r="E12088" s="346" t="s">
        <v>386</v>
      </c>
      <c r="F12088" s="346" t="s">
        <v>826</v>
      </c>
      <c r="G12088" s="342">
        <f t="shared" si="381"/>
        <v>28.657973186385686</v>
      </c>
      <c r="H12088" s="342">
        <f t="shared" si="380"/>
        <v>543.90797318638568</v>
      </c>
      <c r="I12088" s="190"/>
      <c r="J12088" s="347">
        <v>6</v>
      </c>
    </row>
    <row r="12089" spans="1:10" ht="13.5" hidden="1" customHeight="1" thickBot="1">
      <c r="A12089" s="410"/>
      <c r="B12089" s="183">
        <v>10.53</v>
      </c>
      <c r="C12089" s="184">
        <v>564.69000000000005</v>
      </c>
      <c r="D12089" s="346" t="s">
        <v>385</v>
      </c>
      <c r="E12089" s="346" t="s">
        <v>386</v>
      </c>
      <c r="F12089" s="346" t="s">
        <v>827</v>
      </c>
      <c r="G12089" s="342">
        <f t="shared" si="381"/>
        <v>31.407803743076435</v>
      </c>
      <c r="H12089" s="342">
        <f t="shared" si="380"/>
        <v>596.0978037430765</v>
      </c>
      <c r="I12089" s="190"/>
      <c r="J12089" s="347">
        <v>6</v>
      </c>
    </row>
    <row r="12090" spans="1:10" ht="13.5" hidden="1" customHeight="1" thickBot="1">
      <c r="A12090" s="410"/>
      <c r="B12090" s="183">
        <v>10.83</v>
      </c>
      <c r="C12090" s="184">
        <v>579.04999999999995</v>
      </c>
      <c r="D12090" s="346" t="s">
        <v>385</v>
      </c>
      <c r="E12090" s="346" t="s">
        <v>386</v>
      </c>
      <c r="F12090" s="346" t="s">
        <v>828</v>
      </c>
      <c r="G12090" s="342">
        <f t="shared" si="381"/>
        <v>32.206500482438869</v>
      </c>
      <c r="H12090" s="342">
        <f t="shared" si="380"/>
        <v>611.25650048243881</v>
      </c>
      <c r="I12090" s="190"/>
      <c r="J12090" s="347">
        <v>6</v>
      </c>
    </row>
    <row r="12091" spans="1:10" ht="13.5" hidden="1" customHeight="1" thickBot="1">
      <c r="A12091" s="410"/>
      <c r="B12091" s="183">
        <v>9.83</v>
      </c>
      <c r="C12091" s="184">
        <v>525.6</v>
      </c>
      <c r="D12091" s="346" t="s">
        <v>385</v>
      </c>
      <c r="E12091" s="346" t="s">
        <v>386</v>
      </c>
      <c r="F12091" s="346" t="s">
        <v>819</v>
      </c>
      <c r="G12091" s="342">
        <f t="shared" si="381"/>
        <v>29.233635529867666</v>
      </c>
      <c r="H12091" s="342">
        <f t="shared" si="380"/>
        <v>554.83363552986771</v>
      </c>
      <c r="I12091" s="190"/>
      <c r="J12091" s="347">
        <v>6</v>
      </c>
    </row>
    <row r="12092" spans="1:10" ht="13.5" hidden="1" customHeight="1" thickBot="1">
      <c r="A12092" s="410"/>
      <c r="B12092" s="183">
        <v>9.6300000000000008</v>
      </c>
      <c r="C12092" s="184">
        <v>504.89</v>
      </c>
      <c r="D12092" s="346" t="s">
        <v>385</v>
      </c>
      <c r="E12092" s="346" t="s">
        <v>386</v>
      </c>
      <c r="F12092" s="346" t="s">
        <v>829</v>
      </c>
      <c r="G12092" s="342">
        <f t="shared" si="381"/>
        <v>28.081754647402747</v>
      </c>
      <c r="H12092" s="342">
        <f t="shared" si="380"/>
        <v>532.97175464740269</v>
      </c>
      <c r="I12092" s="190"/>
      <c r="J12092" s="347">
        <v>6</v>
      </c>
    </row>
    <row r="12093" spans="1:10" ht="13.5" hidden="1" customHeight="1" thickBot="1">
      <c r="A12093" s="410"/>
      <c r="B12093" s="183">
        <v>10.83</v>
      </c>
      <c r="C12093" s="184">
        <v>579.04999999999995</v>
      </c>
      <c r="D12093" s="346" t="s">
        <v>385</v>
      </c>
      <c r="E12093" s="346" t="s">
        <v>386</v>
      </c>
      <c r="F12093" s="346" t="s">
        <v>830</v>
      </c>
      <c r="G12093" s="342">
        <f t="shared" si="381"/>
        <v>32.206500482438869</v>
      </c>
      <c r="H12093" s="342">
        <f t="shared" si="380"/>
        <v>611.25650048243881</v>
      </c>
      <c r="I12093" s="190"/>
      <c r="J12093" s="347">
        <v>6</v>
      </c>
    </row>
    <row r="12094" spans="1:10" ht="13.5" hidden="1" customHeight="1" thickBot="1">
      <c r="A12094" s="410"/>
      <c r="B12094" s="183">
        <v>9.83</v>
      </c>
      <c r="C12094" s="184">
        <v>525.6</v>
      </c>
      <c r="D12094" s="346" t="s">
        <v>385</v>
      </c>
      <c r="E12094" s="346" t="s">
        <v>386</v>
      </c>
      <c r="F12094" s="346" t="s">
        <v>820</v>
      </c>
      <c r="G12094" s="342">
        <f t="shared" si="381"/>
        <v>29.233635529867666</v>
      </c>
      <c r="H12094" s="342">
        <f t="shared" si="380"/>
        <v>554.83363552986771</v>
      </c>
      <c r="I12094" s="190"/>
      <c r="J12094" s="347">
        <v>6</v>
      </c>
    </row>
    <row r="12095" spans="1:10" ht="13.5" hidden="1" customHeight="1" thickBot="1">
      <c r="A12095" s="410"/>
      <c r="B12095" s="183">
        <v>10.83</v>
      </c>
      <c r="C12095" s="184">
        <v>579.04999999999995</v>
      </c>
      <c r="D12095" s="346" t="s">
        <v>385</v>
      </c>
      <c r="E12095" s="346" t="s">
        <v>386</v>
      </c>
      <c r="F12095" s="346" t="s">
        <v>805</v>
      </c>
      <c r="G12095" s="342">
        <f t="shared" si="381"/>
        <v>32.206500482438869</v>
      </c>
      <c r="H12095" s="342">
        <f t="shared" si="380"/>
        <v>611.25650048243881</v>
      </c>
      <c r="I12095" s="190"/>
      <c r="J12095" s="347">
        <v>6</v>
      </c>
    </row>
    <row r="12096" spans="1:10" ht="13.5" hidden="1" customHeight="1" thickBot="1">
      <c r="A12096" s="410"/>
      <c r="B12096" s="183">
        <v>10.83</v>
      </c>
      <c r="C12096" s="184">
        <v>579.04999999999995</v>
      </c>
      <c r="D12096" s="346" t="s">
        <v>385</v>
      </c>
      <c r="E12096" s="346" t="s">
        <v>386</v>
      </c>
      <c r="F12096" s="346" t="s">
        <v>831</v>
      </c>
      <c r="G12096" s="342">
        <f t="shared" si="381"/>
        <v>32.206500482438869</v>
      </c>
      <c r="H12096" s="342">
        <f t="shared" si="380"/>
        <v>611.25650048243881</v>
      </c>
      <c r="I12096" s="190"/>
      <c r="J12096" s="347">
        <v>6</v>
      </c>
    </row>
    <row r="12097" spans="1:10" ht="13.5" hidden="1" customHeight="1" thickBot="1">
      <c r="A12097" s="410"/>
      <c r="B12097" s="183">
        <v>10.83</v>
      </c>
      <c r="C12097" s="184">
        <v>579.04999999999995</v>
      </c>
      <c r="D12097" s="346" t="s">
        <v>385</v>
      </c>
      <c r="E12097" s="346" t="s">
        <v>386</v>
      </c>
      <c r="F12097" s="346" t="s">
        <v>832</v>
      </c>
      <c r="G12097" s="342">
        <f t="shared" si="381"/>
        <v>32.206500482438869</v>
      </c>
      <c r="H12097" s="342">
        <f t="shared" si="380"/>
        <v>611.25650048243881</v>
      </c>
      <c r="I12097" s="190"/>
      <c r="J12097" s="347">
        <v>6</v>
      </c>
    </row>
    <row r="12098" spans="1:10" ht="13.5" hidden="1" customHeight="1" thickBot="1">
      <c r="A12098" s="410"/>
      <c r="B12098" s="183">
        <v>5.9</v>
      </c>
      <c r="C12098" s="184">
        <v>282.52</v>
      </c>
      <c r="D12098" s="346" t="s">
        <v>385</v>
      </c>
      <c r="E12098" s="346" t="s">
        <v>386</v>
      </c>
      <c r="F12098" s="346" t="s">
        <v>821</v>
      </c>
      <c r="G12098" s="342">
        <f t="shared" si="381"/>
        <v>15.713635292804819</v>
      </c>
      <c r="H12098" s="342">
        <f t="shared" si="380"/>
        <v>298.23363529280482</v>
      </c>
      <c r="I12098" s="190"/>
      <c r="J12098" s="347">
        <v>6</v>
      </c>
    </row>
    <row r="12099" spans="1:10" ht="13.5" hidden="1" customHeight="1" thickBot="1">
      <c r="A12099" s="410"/>
      <c r="B12099" s="183">
        <v>6.5</v>
      </c>
      <c r="C12099" s="184">
        <v>311.25</v>
      </c>
      <c r="D12099" s="346" t="s">
        <v>385</v>
      </c>
      <c r="E12099" s="346" t="s">
        <v>386</v>
      </c>
      <c r="F12099" s="346" t="s">
        <v>833</v>
      </c>
      <c r="G12099" s="342">
        <f t="shared" si="381"/>
        <v>17.311584967030655</v>
      </c>
      <c r="H12099" s="342">
        <f t="shared" si="380"/>
        <v>328.56158496703063</v>
      </c>
      <c r="I12099" s="190"/>
      <c r="J12099" s="347">
        <v>6</v>
      </c>
    </row>
    <row r="12100" spans="1:10" ht="13.5" hidden="1" customHeight="1" thickBot="1">
      <c r="A12100" s="410"/>
      <c r="B12100" s="183">
        <v>6.5</v>
      </c>
      <c r="C12100" s="184">
        <v>311.25</v>
      </c>
      <c r="D12100" s="346" t="s">
        <v>385</v>
      </c>
      <c r="E12100" s="346" t="s">
        <v>386</v>
      </c>
      <c r="F12100" s="346" t="s">
        <v>916</v>
      </c>
      <c r="G12100" s="342">
        <f t="shared" si="381"/>
        <v>17.311584967030655</v>
      </c>
      <c r="H12100" s="342">
        <f t="shared" si="380"/>
        <v>328.56158496703063</v>
      </c>
      <c r="I12100" s="190"/>
      <c r="J12100" s="347">
        <v>6</v>
      </c>
    </row>
    <row r="12101" spans="1:10" ht="13.5" hidden="1" customHeight="1" thickBot="1">
      <c r="A12101" s="410"/>
      <c r="B12101" s="183">
        <v>6.5</v>
      </c>
      <c r="C12101" s="184">
        <v>311.25</v>
      </c>
      <c r="D12101" s="346" t="s">
        <v>385</v>
      </c>
      <c r="E12101" s="346" t="s">
        <v>386</v>
      </c>
      <c r="F12101" s="346" t="s">
        <v>917</v>
      </c>
      <c r="G12101" s="342">
        <f t="shared" si="381"/>
        <v>17.311584967030655</v>
      </c>
      <c r="H12101" s="342">
        <f t="shared" si="380"/>
        <v>328.56158496703063</v>
      </c>
      <c r="I12101" s="190"/>
      <c r="J12101" s="347">
        <v>6</v>
      </c>
    </row>
    <row r="12102" spans="1:10" ht="13.5" hidden="1" customHeight="1" thickBot="1">
      <c r="A12102" s="410"/>
      <c r="B12102" s="183">
        <v>6.5</v>
      </c>
      <c r="C12102" s="184">
        <v>311.25</v>
      </c>
      <c r="D12102" s="346" t="s">
        <v>385</v>
      </c>
      <c r="E12102" s="346" t="s">
        <v>386</v>
      </c>
      <c r="F12102" s="346" t="s">
        <v>918</v>
      </c>
      <c r="G12102" s="342">
        <f t="shared" si="381"/>
        <v>17.311584967030655</v>
      </c>
      <c r="H12102" s="342">
        <f t="shared" si="380"/>
        <v>328.56158496703063</v>
      </c>
      <c r="I12102" s="190"/>
      <c r="J12102" s="347">
        <v>6</v>
      </c>
    </row>
    <row r="12103" spans="1:10" ht="13.5" hidden="1" customHeight="1" thickBot="1">
      <c r="A12103" s="410"/>
      <c r="B12103" s="183">
        <v>5.3</v>
      </c>
      <c r="C12103" s="184">
        <v>305.77</v>
      </c>
      <c r="D12103" s="346" t="s">
        <v>385</v>
      </c>
      <c r="E12103" s="346" t="s">
        <v>386</v>
      </c>
      <c r="F12103" s="346" t="s">
        <v>919</v>
      </c>
      <c r="G12103" s="342">
        <f t="shared" si="381"/>
        <v>17.006789832510723</v>
      </c>
      <c r="H12103" s="342">
        <f t="shared" si="380"/>
        <v>322.7767898325107</v>
      </c>
      <c r="I12103" s="190"/>
      <c r="J12103" s="347">
        <v>6</v>
      </c>
    </row>
    <row r="12104" spans="1:10" ht="13.5" hidden="1" customHeight="1" thickBot="1">
      <c r="A12104" s="410"/>
      <c r="B12104" s="183">
        <v>6.5</v>
      </c>
      <c r="C12104" s="184">
        <v>375</v>
      </c>
      <c r="D12104" s="346" t="s">
        <v>385</v>
      </c>
      <c r="E12104" s="346" t="s">
        <v>386</v>
      </c>
      <c r="F12104" s="346" t="s">
        <v>920</v>
      </c>
      <c r="G12104" s="342">
        <f t="shared" si="381"/>
        <v>20.857331285579097</v>
      </c>
      <c r="H12104" s="342">
        <f t="shared" si="380"/>
        <v>395.85733128557911</v>
      </c>
      <c r="I12104" s="190"/>
      <c r="J12104" s="347">
        <v>6</v>
      </c>
    </row>
    <row r="12105" spans="1:10" ht="13.5" hidden="1" customHeight="1" thickBot="1">
      <c r="A12105" s="410"/>
      <c r="B12105" s="183">
        <v>5.3</v>
      </c>
      <c r="C12105" s="184">
        <v>305.77</v>
      </c>
      <c r="D12105" s="346" t="s">
        <v>385</v>
      </c>
      <c r="E12105" s="346" t="s">
        <v>386</v>
      </c>
      <c r="F12105" s="346" t="s">
        <v>858</v>
      </c>
      <c r="G12105" s="342">
        <f t="shared" si="381"/>
        <v>17.006789832510723</v>
      </c>
      <c r="H12105" s="342">
        <f t="shared" si="380"/>
        <v>322.7767898325107</v>
      </c>
      <c r="I12105" s="190"/>
      <c r="J12105" s="347">
        <v>6</v>
      </c>
    </row>
    <row r="12106" spans="1:10" ht="13.5" hidden="1" customHeight="1" thickBot="1">
      <c r="A12106" s="410"/>
      <c r="B12106" s="183">
        <v>0.7</v>
      </c>
      <c r="C12106" s="184">
        <v>43.26</v>
      </c>
      <c r="D12106" s="346" t="s">
        <v>834</v>
      </c>
      <c r="E12106" s="346" t="s">
        <v>386</v>
      </c>
      <c r="F12106" s="346" t="s">
        <v>826</v>
      </c>
      <c r="G12106" s="342">
        <f t="shared" si="381"/>
        <v>2.4061017371044047</v>
      </c>
      <c r="H12106" s="342">
        <f t="shared" si="380"/>
        <v>45.666101737104405</v>
      </c>
      <c r="I12106" s="190"/>
      <c r="J12106" s="347">
        <v>6</v>
      </c>
    </row>
    <row r="12107" spans="1:10" ht="13.5" hidden="1" customHeight="1" thickBot="1">
      <c r="A12107" s="410"/>
      <c r="B12107" s="183">
        <v>0.1</v>
      </c>
      <c r="C12107" s="184">
        <v>6.18</v>
      </c>
      <c r="D12107" s="346" t="s">
        <v>392</v>
      </c>
      <c r="E12107" s="346" t="s">
        <v>386</v>
      </c>
      <c r="F12107" s="346" t="s">
        <v>826</v>
      </c>
      <c r="G12107" s="342">
        <f t="shared" si="381"/>
        <v>0.34372881958634355</v>
      </c>
      <c r="H12107" s="342">
        <f t="shared" ref="H12107:H12170" si="382">+G12107+C12107</f>
        <v>6.523728819586343</v>
      </c>
      <c r="I12107" s="190"/>
      <c r="J12107" s="347">
        <v>6</v>
      </c>
    </row>
    <row r="12108" spans="1:10" ht="13.5" hidden="1" customHeight="1" thickBot="1">
      <c r="A12108" s="411"/>
      <c r="B12108" s="183">
        <v>0</v>
      </c>
      <c r="C12108" s="184">
        <v>14.62</v>
      </c>
      <c r="D12108" s="346" t="s">
        <v>393</v>
      </c>
      <c r="E12108" s="346" t="s">
        <v>386</v>
      </c>
      <c r="F12108" s="346" t="s">
        <v>859</v>
      </c>
      <c r="G12108" s="342">
        <f t="shared" si="381"/>
        <v>0.81315782238711043</v>
      </c>
      <c r="H12108" s="342">
        <f t="shared" si="382"/>
        <v>15.433157822387109</v>
      </c>
      <c r="I12108" s="190"/>
      <c r="J12108" s="347">
        <v>6</v>
      </c>
    </row>
    <row r="12109" spans="1:10" ht="13.5" thickBot="1">
      <c r="A12109" s="185" t="s">
        <v>649</v>
      </c>
      <c r="B12109" s="186">
        <v>178.98</v>
      </c>
      <c r="C12109" s="187">
        <v>9642.44</v>
      </c>
      <c r="D12109" s="412"/>
      <c r="E12109" s="413"/>
      <c r="F12109" s="414"/>
      <c r="G12109" s="342">
        <f t="shared" si="381"/>
        <v>536.3081746168516</v>
      </c>
      <c r="H12109" s="342">
        <f t="shared" si="382"/>
        <v>10178.748174616852</v>
      </c>
      <c r="I12109" s="190">
        <f>+H12109</f>
        <v>10178.748174616852</v>
      </c>
      <c r="J12109" s="347">
        <v>6</v>
      </c>
    </row>
    <row r="12110" spans="1:10" ht="13.5" hidden="1" customHeight="1" thickBot="1">
      <c r="A12110" s="409" t="s">
        <v>650</v>
      </c>
      <c r="B12110" s="183">
        <v>0.6</v>
      </c>
      <c r="C12110" s="184">
        <v>32.22</v>
      </c>
      <c r="D12110" s="346" t="s">
        <v>391</v>
      </c>
      <c r="E12110" s="346" t="s">
        <v>386</v>
      </c>
      <c r="F12110" s="346" t="s">
        <v>817</v>
      </c>
      <c r="G12110" s="342">
        <f t="shared" si="381"/>
        <v>1.7920619040569563</v>
      </c>
      <c r="H12110" s="342">
        <f t="shared" si="382"/>
        <v>34.012061904056957</v>
      </c>
      <c r="I12110" s="190"/>
      <c r="J12110" s="347">
        <v>6</v>
      </c>
    </row>
    <row r="12111" spans="1:10" ht="13.5" hidden="1" customHeight="1" thickBot="1">
      <c r="A12111" s="410"/>
      <c r="B12111" s="183">
        <v>0.6</v>
      </c>
      <c r="C12111" s="184">
        <v>32.22</v>
      </c>
      <c r="D12111" s="346" t="s">
        <v>391</v>
      </c>
      <c r="E12111" s="346" t="s">
        <v>386</v>
      </c>
      <c r="F12111" s="346" t="s">
        <v>818</v>
      </c>
      <c r="G12111" s="342">
        <f t="shared" ref="G12111:G12174" si="383">+(C12111/$C$12584)*1312742.08</f>
        <v>1.7920619040569563</v>
      </c>
      <c r="H12111" s="342">
        <f t="shared" si="382"/>
        <v>34.012061904056957</v>
      </c>
      <c r="I12111" s="190"/>
      <c r="J12111" s="347">
        <v>6</v>
      </c>
    </row>
    <row r="12112" spans="1:10" ht="13.5" hidden="1" customHeight="1" thickBot="1">
      <c r="A12112" s="410"/>
      <c r="B12112" s="183">
        <v>0.6</v>
      </c>
      <c r="C12112" s="184">
        <v>33.21</v>
      </c>
      <c r="D12112" s="346" t="s">
        <v>391</v>
      </c>
      <c r="E12112" s="346" t="s">
        <v>386</v>
      </c>
      <c r="F12112" s="346" t="s">
        <v>819</v>
      </c>
      <c r="G12112" s="342">
        <f t="shared" si="383"/>
        <v>1.8471252586508851</v>
      </c>
      <c r="H12112" s="342">
        <f t="shared" si="382"/>
        <v>35.057125258650885</v>
      </c>
      <c r="I12112" s="190"/>
      <c r="J12112" s="347">
        <v>6</v>
      </c>
    </row>
    <row r="12113" spans="1:10" ht="13.5" hidden="1" customHeight="1" thickBot="1">
      <c r="A12113" s="410"/>
      <c r="B12113" s="183">
        <v>0.6</v>
      </c>
      <c r="C12113" s="184">
        <v>33.21</v>
      </c>
      <c r="D12113" s="346" t="s">
        <v>391</v>
      </c>
      <c r="E12113" s="346" t="s">
        <v>386</v>
      </c>
      <c r="F12113" s="346" t="s">
        <v>820</v>
      </c>
      <c r="G12113" s="342">
        <f t="shared" si="383"/>
        <v>1.8471252586508851</v>
      </c>
      <c r="H12113" s="342">
        <f t="shared" si="382"/>
        <v>35.057125258650885</v>
      </c>
      <c r="I12113" s="190"/>
      <c r="J12113" s="347">
        <v>6</v>
      </c>
    </row>
    <row r="12114" spans="1:10" ht="13.5" hidden="1" customHeight="1" thickBot="1">
      <c r="A12114" s="410"/>
      <c r="B12114" s="183">
        <v>0.6</v>
      </c>
      <c r="C12114" s="184">
        <v>32.76</v>
      </c>
      <c r="D12114" s="346" t="s">
        <v>391</v>
      </c>
      <c r="E12114" s="346" t="s">
        <v>386</v>
      </c>
      <c r="F12114" s="346" t="s">
        <v>821</v>
      </c>
      <c r="G12114" s="342">
        <f t="shared" si="383"/>
        <v>1.82209646110819</v>
      </c>
      <c r="H12114" s="342">
        <f t="shared" si="382"/>
        <v>34.582096461108186</v>
      </c>
      <c r="I12114" s="190"/>
      <c r="J12114" s="347">
        <v>6</v>
      </c>
    </row>
    <row r="12115" spans="1:10" ht="13.5" hidden="1" customHeight="1" thickBot="1">
      <c r="A12115" s="410"/>
      <c r="B12115" s="183">
        <v>1.2</v>
      </c>
      <c r="C12115" s="184">
        <v>65.52</v>
      </c>
      <c r="D12115" s="346" t="s">
        <v>391</v>
      </c>
      <c r="E12115" s="346" t="s">
        <v>386</v>
      </c>
      <c r="F12115" s="346" t="s">
        <v>919</v>
      </c>
      <c r="G12115" s="342">
        <f t="shared" si="383"/>
        <v>3.64419292221638</v>
      </c>
      <c r="H12115" s="342">
        <f t="shared" si="382"/>
        <v>69.164192922216372</v>
      </c>
      <c r="I12115" s="190"/>
      <c r="J12115" s="347">
        <v>6</v>
      </c>
    </row>
    <row r="12116" spans="1:10" ht="13.5" hidden="1" customHeight="1" thickBot="1">
      <c r="A12116" s="410"/>
      <c r="B12116" s="183">
        <v>1.2</v>
      </c>
      <c r="C12116" s="184">
        <v>65.52</v>
      </c>
      <c r="D12116" s="346" t="s">
        <v>391</v>
      </c>
      <c r="E12116" s="346" t="s">
        <v>386</v>
      </c>
      <c r="F12116" s="346" t="s">
        <v>858</v>
      </c>
      <c r="G12116" s="342">
        <f t="shared" si="383"/>
        <v>3.64419292221638</v>
      </c>
      <c r="H12116" s="342">
        <f t="shared" si="382"/>
        <v>69.164192922216372</v>
      </c>
      <c r="I12116" s="190"/>
      <c r="J12116" s="347">
        <v>6</v>
      </c>
    </row>
    <row r="12117" spans="1:10" ht="13.5" hidden="1" customHeight="1" thickBot="1">
      <c r="A12117" s="410"/>
      <c r="B12117" s="183">
        <v>5.9</v>
      </c>
      <c r="C12117" s="184">
        <v>316.93</v>
      </c>
      <c r="D12117" s="346" t="s">
        <v>385</v>
      </c>
      <c r="E12117" s="346" t="s">
        <v>386</v>
      </c>
      <c r="F12117" s="346" t="s">
        <v>817</v>
      </c>
      <c r="G12117" s="342">
        <f t="shared" si="383"/>
        <v>17.627504011569556</v>
      </c>
      <c r="H12117" s="342">
        <f t="shared" si="382"/>
        <v>334.55750401156956</v>
      </c>
      <c r="I12117" s="190"/>
      <c r="J12117" s="347">
        <v>6</v>
      </c>
    </row>
    <row r="12118" spans="1:10" ht="13.5" hidden="1" customHeight="1" thickBot="1">
      <c r="A12118" s="410"/>
      <c r="B12118" s="183">
        <v>6.1</v>
      </c>
      <c r="C12118" s="184">
        <v>329.35</v>
      </c>
      <c r="D12118" s="346" t="s">
        <v>385</v>
      </c>
      <c r="E12118" s="346" t="s">
        <v>386</v>
      </c>
      <c r="F12118" s="346" t="s">
        <v>822</v>
      </c>
      <c r="G12118" s="342">
        <f t="shared" si="383"/>
        <v>18.318298823747938</v>
      </c>
      <c r="H12118" s="342">
        <f t="shared" si="382"/>
        <v>347.66829882374793</v>
      </c>
      <c r="I12118" s="190"/>
      <c r="J12118" s="347">
        <v>6</v>
      </c>
    </row>
    <row r="12119" spans="1:10" ht="13.5" hidden="1" customHeight="1" thickBot="1">
      <c r="A12119" s="410"/>
      <c r="B12119" s="183">
        <v>6.5</v>
      </c>
      <c r="C12119" s="184">
        <v>349.15</v>
      </c>
      <c r="D12119" s="346" t="s">
        <v>385</v>
      </c>
      <c r="E12119" s="346" t="s">
        <v>386</v>
      </c>
      <c r="F12119" s="346" t="s">
        <v>823</v>
      </c>
      <c r="G12119" s="342">
        <f t="shared" si="383"/>
        <v>19.41956591562651</v>
      </c>
      <c r="H12119" s="342">
        <f t="shared" si="382"/>
        <v>368.56956591562647</v>
      </c>
      <c r="I12119" s="190"/>
      <c r="J12119" s="347">
        <v>6</v>
      </c>
    </row>
    <row r="12120" spans="1:10" ht="13.5" hidden="1" customHeight="1" thickBot="1">
      <c r="A12120" s="410"/>
      <c r="B12120" s="183">
        <v>6.5</v>
      </c>
      <c r="C12120" s="184">
        <v>349.15</v>
      </c>
      <c r="D12120" s="346" t="s">
        <v>385</v>
      </c>
      <c r="E12120" s="346" t="s">
        <v>386</v>
      </c>
      <c r="F12120" s="346" t="s">
        <v>824</v>
      </c>
      <c r="G12120" s="342">
        <f t="shared" si="383"/>
        <v>19.41956591562651</v>
      </c>
      <c r="H12120" s="342">
        <f t="shared" si="382"/>
        <v>368.56956591562647</v>
      </c>
      <c r="I12120" s="190"/>
      <c r="J12120" s="347">
        <v>6</v>
      </c>
    </row>
    <row r="12121" spans="1:10" ht="13.5" hidden="1" customHeight="1" thickBot="1">
      <c r="A12121" s="410"/>
      <c r="B12121" s="183">
        <v>6.5</v>
      </c>
      <c r="C12121" s="184">
        <v>349.15</v>
      </c>
      <c r="D12121" s="346" t="s">
        <v>385</v>
      </c>
      <c r="E12121" s="346" t="s">
        <v>386</v>
      </c>
      <c r="F12121" s="346" t="s">
        <v>825</v>
      </c>
      <c r="G12121" s="342">
        <f t="shared" si="383"/>
        <v>19.41956591562651</v>
      </c>
      <c r="H12121" s="342">
        <f t="shared" si="382"/>
        <v>368.56956591562647</v>
      </c>
      <c r="I12121" s="190"/>
      <c r="J12121" s="347">
        <v>6</v>
      </c>
    </row>
    <row r="12122" spans="1:10" ht="13.5" hidden="1" customHeight="1" thickBot="1">
      <c r="A12122" s="410"/>
      <c r="B12122" s="183">
        <v>5.9</v>
      </c>
      <c r="C12122" s="184">
        <v>316.93</v>
      </c>
      <c r="D12122" s="346" t="s">
        <v>385</v>
      </c>
      <c r="E12122" s="346" t="s">
        <v>386</v>
      </c>
      <c r="F12122" s="346" t="s">
        <v>818</v>
      </c>
      <c r="G12122" s="342">
        <f t="shared" si="383"/>
        <v>17.627504011569556</v>
      </c>
      <c r="H12122" s="342">
        <f t="shared" si="382"/>
        <v>334.55750401156956</v>
      </c>
      <c r="I12122" s="190"/>
      <c r="J12122" s="347">
        <v>6</v>
      </c>
    </row>
    <row r="12123" spans="1:10" ht="13.5" hidden="1" customHeight="1" thickBot="1">
      <c r="A12123" s="410"/>
      <c r="B12123" s="183">
        <v>6.5</v>
      </c>
      <c r="C12123" s="184">
        <v>359.75</v>
      </c>
      <c r="D12123" s="346" t="s">
        <v>385</v>
      </c>
      <c r="E12123" s="346" t="s">
        <v>386</v>
      </c>
      <c r="F12123" s="346" t="s">
        <v>826</v>
      </c>
      <c r="G12123" s="342">
        <f t="shared" si="383"/>
        <v>20.009133146632216</v>
      </c>
      <c r="H12123" s="342">
        <f t="shared" si="382"/>
        <v>379.75913314663222</v>
      </c>
      <c r="I12123" s="190"/>
      <c r="J12123" s="347">
        <v>6</v>
      </c>
    </row>
    <row r="12124" spans="1:10" ht="13.5" hidden="1" customHeight="1" thickBot="1">
      <c r="A12124" s="410"/>
      <c r="B12124" s="183">
        <v>6.5</v>
      </c>
      <c r="C12124" s="184">
        <v>359.75</v>
      </c>
      <c r="D12124" s="346" t="s">
        <v>385</v>
      </c>
      <c r="E12124" s="346" t="s">
        <v>386</v>
      </c>
      <c r="F12124" s="346" t="s">
        <v>827</v>
      </c>
      <c r="G12124" s="342">
        <f t="shared" si="383"/>
        <v>20.009133146632216</v>
      </c>
      <c r="H12124" s="342">
        <f t="shared" si="382"/>
        <v>379.75913314663222</v>
      </c>
      <c r="I12124" s="190"/>
      <c r="J12124" s="347">
        <v>6</v>
      </c>
    </row>
    <row r="12125" spans="1:10" ht="13.5" hidden="1" customHeight="1" thickBot="1">
      <c r="A12125" s="410"/>
      <c r="B12125" s="183">
        <v>6.3</v>
      </c>
      <c r="C12125" s="184">
        <v>346.94</v>
      </c>
      <c r="D12125" s="346" t="s">
        <v>385</v>
      </c>
      <c r="E12125" s="346" t="s">
        <v>386</v>
      </c>
      <c r="F12125" s="346" t="s">
        <v>828</v>
      </c>
      <c r="G12125" s="342">
        <f t="shared" si="383"/>
        <v>19.296646709916836</v>
      </c>
      <c r="H12125" s="342">
        <f t="shared" si="382"/>
        <v>366.23664670991684</v>
      </c>
      <c r="I12125" s="190"/>
      <c r="J12125" s="347">
        <v>6</v>
      </c>
    </row>
    <row r="12126" spans="1:10" ht="13.5" hidden="1" customHeight="1" thickBot="1">
      <c r="A12126" s="410"/>
      <c r="B12126" s="183">
        <v>5.9</v>
      </c>
      <c r="C12126" s="184">
        <v>326.54000000000002</v>
      </c>
      <c r="D12126" s="346" t="s">
        <v>385</v>
      </c>
      <c r="E12126" s="346" t="s">
        <v>386</v>
      </c>
      <c r="F12126" s="346" t="s">
        <v>819</v>
      </c>
      <c r="G12126" s="342">
        <f t="shared" si="383"/>
        <v>18.162007887981332</v>
      </c>
      <c r="H12126" s="342">
        <f t="shared" si="382"/>
        <v>344.70200788798138</v>
      </c>
      <c r="I12126" s="190"/>
      <c r="J12126" s="347">
        <v>6</v>
      </c>
    </row>
    <row r="12127" spans="1:10" ht="13.5" hidden="1" customHeight="1" thickBot="1">
      <c r="A12127" s="410"/>
      <c r="B12127" s="183">
        <v>6.1</v>
      </c>
      <c r="C12127" s="184">
        <v>334.14</v>
      </c>
      <c r="D12127" s="346" t="s">
        <v>385</v>
      </c>
      <c r="E12127" s="346" t="s">
        <v>386</v>
      </c>
      <c r="F12127" s="346" t="s">
        <v>829</v>
      </c>
      <c r="G12127" s="342">
        <f t="shared" si="383"/>
        <v>18.5847164687024</v>
      </c>
      <c r="H12127" s="342">
        <f t="shared" si="382"/>
        <v>352.72471646870241</v>
      </c>
      <c r="I12127" s="190"/>
      <c r="J12127" s="347">
        <v>6</v>
      </c>
    </row>
    <row r="12128" spans="1:10" ht="13.5" hidden="1" customHeight="1" thickBot="1">
      <c r="A12128" s="410"/>
      <c r="B12128" s="183">
        <v>6.5</v>
      </c>
      <c r="C12128" s="184">
        <v>359.75</v>
      </c>
      <c r="D12128" s="346" t="s">
        <v>385</v>
      </c>
      <c r="E12128" s="346" t="s">
        <v>386</v>
      </c>
      <c r="F12128" s="346" t="s">
        <v>830</v>
      </c>
      <c r="G12128" s="342">
        <f t="shared" si="383"/>
        <v>20.009133146632216</v>
      </c>
      <c r="H12128" s="342">
        <f t="shared" si="382"/>
        <v>379.75913314663222</v>
      </c>
      <c r="I12128" s="190"/>
      <c r="J12128" s="347">
        <v>6</v>
      </c>
    </row>
    <row r="12129" spans="1:10" ht="13.5" hidden="1" customHeight="1" thickBot="1">
      <c r="A12129" s="410"/>
      <c r="B12129" s="183">
        <v>5.9</v>
      </c>
      <c r="C12129" s="184">
        <v>326.54000000000002</v>
      </c>
      <c r="D12129" s="346" t="s">
        <v>385</v>
      </c>
      <c r="E12129" s="346" t="s">
        <v>386</v>
      </c>
      <c r="F12129" s="346" t="s">
        <v>820</v>
      </c>
      <c r="G12129" s="342">
        <f t="shared" si="383"/>
        <v>18.162007887981332</v>
      </c>
      <c r="H12129" s="342">
        <f t="shared" si="382"/>
        <v>344.70200788798138</v>
      </c>
      <c r="I12129" s="190"/>
      <c r="J12129" s="347">
        <v>6</v>
      </c>
    </row>
    <row r="12130" spans="1:10" ht="13.5" hidden="1" customHeight="1" thickBot="1">
      <c r="A12130" s="410"/>
      <c r="B12130" s="183">
        <v>6.3</v>
      </c>
      <c r="C12130" s="184">
        <v>346.94</v>
      </c>
      <c r="D12130" s="346" t="s">
        <v>385</v>
      </c>
      <c r="E12130" s="346" t="s">
        <v>386</v>
      </c>
      <c r="F12130" s="346" t="s">
        <v>805</v>
      </c>
      <c r="G12130" s="342">
        <f t="shared" si="383"/>
        <v>19.296646709916836</v>
      </c>
      <c r="H12130" s="342">
        <f t="shared" si="382"/>
        <v>366.23664670991684</v>
      </c>
      <c r="I12130" s="190"/>
      <c r="J12130" s="347">
        <v>6</v>
      </c>
    </row>
    <row r="12131" spans="1:10" ht="13.5" hidden="1" customHeight="1" thickBot="1">
      <c r="A12131" s="410"/>
      <c r="B12131" s="183">
        <v>4.33</v>
      </c>
      <c r="C12131" s="184">
        <v>221</v>
      </c>
      <c r="D12131" s="346" t="s">
        <v>385</v>
      </c>
      <c r="E12131" s="346" t="s">
        <v>386</v>
      </c>
      <c r="F12131" s="346" t="s">
        <v>831</v>
      </c>
      <c r="G12131" s="342">
        <f t="shared" si="383"/>
        <v>12.29192057096795</v>
      </c>
      <c r="H12131" s="342">
        <f t="shared" si="382"/>
        <v>233.29192057096796</v>
      </c>
      <c r="I12131" s="190"/>
      <c r="J12131" s="347">
        <v>6</v>
      </c>
    </row>
    <row r="12132" spans="1:10" ht="13.5" hidden="1" customHeight="1" thickBot="1">
      <c r="A12132" s="410"/>
      <c r="B12132" s="183">
        <v>4.33</v>
      </c>
      <c r="C12132" s="184">
        <v>221</v>
      </c>
      <c r="D12132" s="346" t="s">
        <v>385</v>
      </c>
      <c r="E12132" s="346" t="s">
        <v>386</v>
      </c>
      <c r="F12132" s="346" t="s">
        <v>832</v>
      </c>
      <c r="G12132" s="342">
        <f t="shared" si="383"/>
        <v>12.29192057096795</v>
      </c>
      <c r="H12132" s="342">
        <f t="shared" si="382"/>
        <v>233.29192057096796</v>
      </c>
      <c r="I12132" s="190"/>
      <c r="J12132" s="347">
        <v>6</v>
      </c>
    </row>
    <row r="12133" spans="1:10" ht="13.5" hidden="1" customHeight="1" thickBot="1">
      <c r="A12133" s="410"/>
      <c r="B12133" s="183">
        <v>5.9</v>
      </c>
      <c r="C12133" s="184">
        <v>322.14</v>
      </c>
      <c r="D12133" s="346" t="s">
        <v>385</v>
      </c>
      <c r="E12133" s="346" t="s">
        <v>386</v>
      </c>
      <c r="F12133" s="346" t="s">
        <v>821</v>
      </c>
      <c r="G12133" s="342">
        <f t="shared" si="383"/>
        <v>17.917281867563869</v>
      </c>
      <c r="H12133" s="342">
        <f t="shared" si="382"/>
        <v>340.05728186756386</v>
      </c>
      <c r="I12133" s="190"/>
      <c r="J12133" s="347">
        <v>6</v>
      </c>
    </row>
    <row r="12134" spans="1:10" ht="13.5" hidden="1" customHeight="1" thickBot="1">
      <c r="A12134" s="410"/>
      <c r="B12134" s="183">
        <v>6.5</v>
      </c>
      <c r="C12134" s="184">
        <v>354.9</v>
      </c>
      <c r="D12134" s="346" t="s">
        <v>385</v>
      </c>
      <c r="E12134" s="346" t="s">
        <v>386</v>
      </c>
      <c r="F12134" s="346" t="s">
        <v>833</v>
      </c>
      <c r="G12134" s="342">
        <f t="shared" si="383"/>
        <v>19.739378328672061</v>
      </c>
      <c r="H12134" s="342">
        <f t="shared" si="382"/>
        <v>374.63937832867202</v>
      </c>
      <c r="I12134" s="190"/>
      <c r="J12134" s="347">
        <v>6</v>
      </c>
    </row>
    <row r="12135" spans="1:10" ht="13.5" hidden="1" customHeight="1" thickBot="1">
      <c r="A12135" s="410"/>
      <c r="B12135" s="183">
        <v>6.5</v>
      </c>
      <c r="C12135" s="184">
        <v>354.9</v>
      </c>
      <c r="D12135" s="346" t="s">
        <v>385</v>
      </c>
      <c r="E12135" s="346" t="s">
        <v>386</v>
      </c>
      <c r="F12135" s="346" t="s">
        <v>916</v>
      </c>
      <c r="G12135" s="342">
        <f t="shared" si="383"/>
        <v>19.739378328672061</v>
      </c>
      <c r="H12135" s="342">
        <f t="shared" si="382"/>
        <v>374.63937832867202</v>
      </c>
      <c r="I12135" s="190"/>
      <c r="J12135" s="347">
        <v>6</v>
      </c>
    </row>
    <row r="12136" spans="1:10" ht="13.5" hidden="1" customHeight="1" thickBot="1">
      <c r="A12136" s="410"/>
      <c r="B12136" s="183">
        <v>6.3</v>
      </c>
      <c r="C12136" s="184">
        <v>342.54</v>
      </c>
      <c r="D12136" s="346" t="s">
        <v>385</v>
      </c>
      <c r="E12136" s="346" t="s">
        <v>386</v>
      </c>
      <c r="F12136" s="346" t="s">
        <v>917</v>
      </c>
      <c r="G12136" s="342">
        <f t="shared" si="383"/>
        <v>19.051920689499372</v>
      </c>
      <c r="H12136" s="342">
        <f t="shared" si="382"/>
        <v>361.59192068949937</v>
      </c>
      <c r="I12136" s="190"/>
      <c r="J12136" s="347">
        <v>6</v>
      </c>
    </row>
    <row r="12137" spans="1:10" ht="13.5" hidden="1" customHeight="1" thickBot="1">
      <c r="A12137" s="410"/>
      <c r="B12137" s="183">
        <v>6.3</v>
      </c>
      <c r="C12137" s="184">
        <v>342.54</v>
      </c>
      <c r="D12137" s="346" t="s">
        <v>385</v>
      </c>
      <c r="E12137" s="346" t="s">
        <v>386</v>
      </c>
      <c r="F12137" s="346" t="s">
        <v>918</v>
      </c>
      <c r="G12137" s="342">
        <f t="shared" si="383"/>
        <v>19.051920689499372</v>
      </c>
      <c r="H12137" s="342">
        <f t="shared" si="382"/>
        <v>361.59192068949937</v>
      </c>
      <c r="I12137" s="190"/>
      <c r="J12137" s="347">
        <v>6</v>
      </c>
    </row>
    <row r="12138" spans="1:10" ht="13.5" hidden="1" customHeight="1" thickBot="1">
      <c r="A12138" s="410"/>
      <c r="B12138" s="183">
        <v>5.3</v>
      </c>
      <c r="C12138" s="184">
        <v>289.38</v>
      </c>
      <c r="D12138" s="346" t="s">
        <v>385</v>
      </c>
      <c r="E12138" s="346" t="s">
        <v>386</v>
      </c>
      <c r="F12138" s="346" t="s">
        <v>919</v>
      </c>
      <c r="G12138" s="342">
        <f t="shared" si="383"/>
        <v>16.095185406455677</v>
      </c>
      <c r="H12138" s="342">
        <f t="shared" si="382"/>
        <v>305.47518540645569</v>
      </c>
      <c r="I12138" s="190"/>
      <c r="J12138" s="347">
        <v>6</v>
      </c>
    </row>
    <row r="12139" spans="1:10" ht="13.5" hidden="1" customHeight="1" thickBot="1">
      <c r="A12139" s="410"/>
      <c r="B12139" s="183">
        <v>6.3</v>
      </c>
      <c r="C12139" s="184">
        <v>342.54</v>
      </c>
      <c r="D12139" s="346" t="s">
        <v>385</v>
      </c>
      <c r="E12139" s="346" t="s">
        <v>386</v>
      </c>
      <c r="F12139" s="346" t="s">
        <v>920</v>
      </c>
      <c r="G12139" s="342">
        <f t="shared" si="383"/>
        <v>19.051920689499372</v>
      </c>
      <c r="H12139" s="342">
        <f t="shared" si="382"/>
        <v>361.59192068949937</v>
      </c>
      <c r="I12139" s="190"/>
      <c r="J12139" s="347">
        <v>6</v>
      </c>
    </row>
    <row r="12140" spans="1:10" ht="13.5" hidden="1" customHeight="1" thickBot="1">
      <c r="A12140" s="410"/>
      <c r="B12140" s="183">
        <v>4.7</v>
      </c>
      <c r="C12140" s="184">
        <v>252.3</v>
      </c>
      <c r="D12140" s="346" t="s">
        <v>385</v>
      </c>
      <c r="E12140" s="346" t="s">
        <v>386</v>
      </c>
      <c r="F12140" s="346" t="s">
        <v>858</v>
      </c>
      <c r="G12140" s="342">
        <f t="shared" si="383"/>
        <v>14.032812488937619</v>
      </c>
      <c r="H12140" s="342">
        <f t="shared" si="382"/>
        <v>266.33281248893763</v>
      </c>
      <c r="I12140" s="190"/>
      <c r="J12140" s="347">
        <v>6</v>
      </c>
    </row>
    <row r="12141" spans="1:10" ht="13.5" hidden="1" customHeight="1" thickBot="1">
      <c r="A12141" s="410"/>
      <c r="B12141" s="183">
        <v>0.4</v>
      </c>
      <c r="C12141" s="184">
        <v>19.8</v>
      </c>
      <c r="D12141" s="346" t="s">
        <v>392</v>
      </c>
      <c r="E12141" s="346" t="s">
        <v>386</v>
      </c>
      <c r="F12141" s="346" t="s">
        <v>822</v>
      </c>
      <c r="G12141" s="342">
        <f t="shared" si="383"/>
        <v>1.1012670918785765</v>
      </c>
      <c r="H12141" s="342">
        <f t="shared" si="382"/>
        <v>20.901267091878577</v>
      </c>
      <c r="I12141" s="190"/>
      <c r="J12141" s="347">
        <v>6</v>
      </c>
    </row>
    <row r="12142" spans="1:10" ht="13.5" hidden="1" customHeight="1" thickBot="1">
      <c r="A12142" s="411"/>
      <c r="B12142" s="183">
        <v>0</v>
      </c>
      <c r="C12142" s="184">
        <v>19.489999999999998</v>
      </c>
      <c r="D12142" s="346" t="s">
        <v>393</v>
      </c>
      <c r="E12142" s="346" t="s">
        <v>386</v>
      </c>
      <c r="F12142" s="346" t="s">
        <v>859</v>
      </c>
      <c r="G12142" s="342">
        <f t="shared" si="383"/>
        <v>1.0840250313491644</v>
      </c>
      <c r="H12142" s="342">
        <f t="shared" si="382"/>
        <v>20.574025031349162</v>
      </c>
      <c r="I12142" s="190"/>
      <c r="J12142" s="347">
        <v>6</v>
      </c>
    </row>
    <row r="12143" spans="1:10" ht="13.5" thickBot="1">
      <c r="A12143" s="185" t="s">
        <v>650</v>
      </c>
      <c r="B12143" s="186">
        <v>149.66</v>
      </c>
      <c r="C12143" s="187">
        <v>8148.2</v>
      </c>
      <c r="D12143" s="412"/>
      <c r="E12143" s="413"/>
      <c r="F12143" s="414"/>
      <c r="G12143" s="342">
        <f t="shared" si="383"/>
        <v>453.19921808308163</v>
      </c>
      <c r="H12143" s="342">
        <f t="shared" si="382"/>
        <v>8601.399218083081</v>
      </c>
      <c r="I12143" s="190">
        <f>+H12143</f>
        <v>8601.399218083081</v>
      </c>
      <c r="J12143" s="347">
        <v>6</v>
      </c>
    </row>
    <row r="12144" spans="1:10" ht="13.5" hidden="1" customHeight="1" thickBot="1">
      <c r="A12144" s="409" t="s">
        <v>651</v>
      </c>
      <c r="B12144" s="183">
        <v>0.6</v>
      </c>
      <c r="C12144" s="184">
        <v>33.46</v>
      </c>
      <c r="D12144" s="346" t="s">
        <v>391</v>
      </c>
      <c r="E12144" s="346" t="s">
        <v>386</v>
      </c>
      <c r="F12144" s="346" t="s">
        <v>817</v>
      </c>
      <c r="G12144" s="342">
        <f t="shared" si="383"/>
        <v>1.8610301461746046</v>
      </c>
      <c r="H12144" s="342">
        <f t="shared" si="382"/>
        <v>35.321030146174607</v>
      </c>
      <c r="I12144" s="190"/>
      <c r="J12144" s="347">
        <v>6</v>
      </c>
    </row>
    <row r="12145" spans="1:10" ht="13.5" hidden="1" customHeight="1" thickBot="1">
      <c r="A12145" s="410"/>
      <c r="B12145" s="183">
        <v>0.6</v>
      </c>
      <c r="C12145" s="184">
        <v>33.46</v>
      </c>
      <c r="D12145" s="346" t="s">
        <v>391</v>
      </c>
      <c r="E12145" s="346" t="s">
        <v>386</v>
      </c>
      <c r="F12145" s="346" t="s">
        <v>818</v>
      </c>
      <c r="G12145" s="342">
        <f t="shared" si="383"/>
        <v>1.8610301461746046</v>
      </c>
      <c r="H12145" s="342">
        <f t="shared" si="382"/>
        <v>35.321030146174607</v>
      </c>
      <c r="I12145" s="190"/>
      <c r="J12145" s="347">
        <v>6</v>
      </c>
    </row>
    <row r="12146" spans="1:10" ht="13.5" hidden="1" customHeight="1" thickBot="1">
      <c r="A12146" s="410"/>
      <c r="B12146" s="183">
        <v>0.6</v>
      </c>
      <c r="C12146" s="184">
        <v>34.270000000000003</v>
      </c>
      <c r="D12146" s="346" t="s">
        <v>391</v>
      </c>
      <c r="E12146" s="346" t="s">
        <v>386</v>
      </c>
      <c r="F12146" s="346" t="s">
        <v>819</v>
      </c>
      <c r="G12146" s="342">
        <f t="shared" si="383"/>
        <v>1.9060819817514556</v>
      </c>
      <c r="H12146" s="342">
        <f t="shared" si="382"/>
        <v>36.176081981751459</v>
      </c>
      <c r="I12146" s="190"/>
      <c r="J12146" s="347">
        <v>6</v>
      </c>
    </row>
    <row r="12147" spans="1:10" ht="13.5" hidden="1" customHeight="1" thickBot="1">
      <c r="A12147" s="410"/>
      <c r="B12147" s="183">
        <v>0.6</v>
      </c>
      <c r="C12147" s="184">
        <v>34.270000000000003</v>
      </c>
      <c r="D12147" s="346" t="s">
        <v>391</v>
      </c>
      <c r="E12147" s="346" t="s">
        <v>386</v>
      </c>
      <c r="F12147" s="346" t="s">
        <v>820</v>
      </c>
      <c r="G12147" s="342">
        <f t="shared" si="383"/>
        <v>1.9060819817514556</v>
      </c>
      <c r="H12147" s="342">
        <f t="shared" si="382"/>
        <v>36.176081981751459</v>
      </c>
      <c r="I12147" s="190"/>
      <c r="J12147" s="347">
        <v>6</v>
      </c>
    </row>
    <row r="12148" spans="1:10" ht="13.5" hidden="1" customHeight="1" thickBot="1">
      <c r="A12148" s="410"/>
      <c r="B12148" s="183">
        <v>0.6</v>
      </c>
      <c r="C12148" s="184">
        <v>34.270000000000003</v>
      </c>
      <c r="D12148" s="346" t="s">
        <v>391</v>
      </c>
      <c r="E12148" s="346" t="s">
        <v>386</v>
      </c>
      <c r="F12148" s="346" t="s">
        <v>821</v>
      </c>
      <c r="G12148" s="342">
        <f t="shared" si="383"/>
        <v>1.9060819817514556</v>
      </c>
      <c r="H12148" s="342">
        <f t="shared" si="382"/>
        <v>36.176081981751459</v>
      </c>
      <c r="I12148" s="190"/>
      <c r="J12148" s="347">
        <v>6</v>
      </c>
    </row>
    <row r="12149" spans="1:10" ht="13.5" hidden="1" customHeight="1" thickBot="1">
      <c r="A12149" s="410"/>
      <c r="B12149" s="183">
        <v>1.2</v>
      </c>
      <c r="C12149" s="184">
        <v>68.53</v>
      </c>
      <c r="D12149" s="346" t="s">
        <v>391</v>
      </c>
      <c r="E12149" s="346" t="s">
        <v>386</v>
      </c>
      <c r="F12149" s="346" t="s">
        <v>919</v>
      </c>
      <c r="G12149" s="342">
        <f t="shared" si="383"/>
        <v>3.8116077680019615</v>
      </c>
      <c r="H12149" s="342">
        <f t="shared" si="382"/>
        <v>72.341607768001964</v>
      </c>
      <c r="I12149" s="190"/>
      <c r="J12149" s="347">
        <v>6</v>
      </c>
    </row>
    <row r="12150" spans="1:10" ht="13.5" hidden="1" customHeight="1" thickBot="1">
      <c r="A12150" s="410"/>
      <c r="B12150" s="183">
        <v>1.2</v>
      </c>
      <c r="C12150" s="184">
        <v>68.53</v>
      </c>
      <c r="D12150" s="346" t="s">
        <v>391</v>
      </c>
      <c r="E12150" s="346" t="s">
        <v>386</v>
      </c>
      <c r="F12150" s="346" t="s">
        <v>858</v>
      </c>
      <c r="G12150" s="342">
        <f t="shared" si="383"/>
        <v>3.8116077680019615</v>
      </c>
      <c r="H12150" s="342">
        <f t="shared" si="382"/>
        <v>72.341607768001964</v>
      </c>
      <c r="I12150" s="190"/>
      <c r="J12150" s="347">
        <v>6</v>
      </c>
    </row>
    <row r="12151" spans="1:10" ht="13.5" hidden="1" customHeight="1" thickBot="1">
      <c r="A12151" s="410"/>
      <c r="B12151" s="183">
        <v>5.9</v>
      </c>
      <c r="C12151" s="184">
        <v>329.04</v>
      </c>
      <c r="D12151" s="346" t="s">
        <v>385</v>
      </c>
      <c r="E12151" s="346" t="s">
        <v>386</v>
      </c>
      <c r="F12151" s="346" t="s">
        <v>817</v>
      </c>
      <c r="G12151" s="342">
        <f t="shared" si="383"/>
        <v>18.301056763218526</v>
      </c>
      <c r="H12151" s="342">
        <f t="shared" si="382"/>
        <v>347.34105676321855</v>
      </c>
      <c r="I12151" s="190"/>
      <c r="J12151" s="347">
        <v>6</v>
      </c>
    </row>
    <row r="12152" spans="1:10" ht="13.5" hidden="1" customHeight="1" thickBot="1">
      <c r="A12152" s="410"/>
      <c r="B12152" s="183">
        <v>6.5</v>
      </c>
      <c r="C12152" s="184">
        <v>362.5</v>
      </c>
      <c r="D12152" s="346" t="s">
        <v>385</v>
      </c>
      <c r="E12152" s="346" t="s">
        <v>386</v>
      </c>
      <c r="F12152" s="346" t="s">
        <v>822</v>
      </c>
      <c r="G12152" s="342">
        <f t="shared" si="383"/>
        <v>20.162086909393128</v>
      </c>
      <c r="H12152" s="342">
        <f t="shared" si="382"/>
        <v>382.66208690939311</v>
      </c>
      <c r="I12152" s="190"/>
      <c r="J12152" s="347">
        <v>6</v>
      </c>
    </row>
    <row r="12153" spans="1:10" ht="13.5" hidden="1" customHeight="1" thickBot="1">
      <c r="A12153" s="410"/>
      <c r="B12153" s="183">
        <v>6.5</v>
      </c>
      <c r="C12153" s="184">
        <v>362.5</v>
      </c>
      <c r="D12153" s="346" t="s">
        <v>385</v>
      </c>
      <c r="E12153" s="346" t="s">
        <v>386</v>
      </c>
      <c r="F12153" s="346" t="s">
        <v>823</v>
      </c>
      <c r="G12153" s="342">
        <f t="shared" si="383"/>
        <v>20.162086909393128</v>
      </c>
      <c r="H12153" s="342">
        <f t="shared" si="382"/>
        <v>382.66208690939311</v>
      </c>
      <c r="I12153" s="190"/>
      <c r="J12153" s="347">
        <v>6</v>
      </c>
    </row>
    <row r="12154" spans="1:10" ht="13.5" hidden="1" customHeight="1" thickBot="1">
      <c r="A12154" s="410"/>
      <c r="B12154" s="183">
        <v>6.5</v>
      </c>
      <c r="C12154" s="184">
        <v>362.5</v>
      </c>
      <c r="D12154" s="346" t="s">
        <v>385</v>
      </c>
      <c r="E12154" s="346" t="s">
        <v>386</v>
      </c>
      <c r="F12154" s="346" t="s">
        <v>824</v>
      </c>
      <c r="G12154" s="342">
        <f t="shared" si="383"/>
        <v>20.162086909393128</v>
      </c>
      <c r="H12154" s="342">
        <f t="shared" si="382"/>
        <v>382.66208690939311</v>
      </c>
      <c r="I12154" s="190"/>
      <c r="J12154" s="347">
        <v>6</v>
      </c>
    </row>
    <row r="12155" spans="1:10" ht="13.5" hidden="1" customHeight="1" thickBot="1">
      <c r="A12155" s="410"/>
      <c r="B12155" s="183">
        <v>6.5</v>
      </c>
      <c r="C12155" s="184">
        <v>362.5</v>
      </c>
      <c r="D12155" s="346" t="s">
        <v>385</v>
      </c>
      <c r="E12155" s="346" t="s">
        <v>386</v>
      </c>
      <c r="F12155" s="346" t="s">
        <v>825</v>
      </c>
      <c r="G12155" s="342">
        <f t="shared" si="383"/>
        <v>20.162086909393128</v>
      </c>
      <c r="H12155" s="342">
        <f t="shared" si="382"/>
        <v>382.66208690939311</v>
      </c>
      <c r="I12155" s="190"/>
      <c r="J12155" s="347">
        <v>6</v>
      </c>
    </row>
    <row r="12156" spans="1:10" ht="13.5" hidden="1" customHeight="1" thickBot="1">
      <c r="A12156" s="410"/>
      <c r="B12156" s="183">
        <v>5.9</v>
      </c>
      <c r="C12156" s="184">
        <v>329.04</v>
      </c>
      <c r="D12156" s="346" t="s">
        <v>385</v>
      </c>
      <c r="E12156" s="346" t="s">
        <v>386</v>
      </c>
      <c r="F12156" s="346" t="s">
        <v>818</v>
      </c>
      <c r="G12156" s="342">
        <f t="shared" si="383"/>
        <v>18.301056763218526</v>
      </c>
      <c r="H12156" s="342">
        <f t="shared" si="382"/>
        <v>347.34105676321855</v>
      </c>
      <c r="I12156" s="190"/>
      <c r="J12156" s="347">
        <v>6</v>
      </c>
    </row>
    <row r="12157" spans="1:10" ht="13.5" hidden="1" customHeight="1" thickBot="1">
      <c r="A12157" s="410"/>
      <c r="B12157" s="183">
        <v>6.5</v>
      </c>
      <c r="C12157" s="184">
        <v>371.25</v>
      </c>
      <c r="D12157" s="346" t="s">
        <v>385</v>
      </c>
      <c r="E12157" s="346" t="s">
        <v>386</v>
      </c>
      <c r="F12157" s="346" t="s">
        <v>826</v>
      </c>
      <c r="G12157" s="342">
        <f t="shared" si="383"/>
        <v>20.64875797272331</v>
      </c>
      <c r="H12157" s="342">
        <f t="shared" si="382"/>
        <v>391.89875797272333</v>
      </c>
      <c r="I12157" s="190"/>
      <c r="J12157" s="347">
        <v>6</v>
      </c>
    </row>
    <row r="12158" spans="1:10" ht="13.5" hidden="1" customHeight="1" thickBot="1">
      <c r="A12158" s="410"/>
      <c r="B12158" s="183">
        <v>6.5</v>
      </c>
      <c r="C12158" s="184">
        <v>371.25</v>
      </c>
      <c r="D12158" s="346" t="s">
        <v>385</v>
      </c>
      <c r="E12158" s="346" t="s">
        <v>386</v>
      </c>
      <c r="F12158" s="346" t="s">
        <v>827</v>
      </c>
      <c r="G12158" s="342">
        <f t="shared" si="383"/>
        <v>20.64875797272331</v>
      </c>
      <c r="H12158" s="342">
        <f t="shared" si="382"/>
        <v>391.89875797272333</v>
      </c>
      <c r="I12158" s="190"/>
      <c r="J12158" s="347">
        <v>6</v>
      </c>
    </row>
    <row r="12159" spans="1:10" ht="13.5" hidden="1" customHeight="1" thickBot="1">
      <c r="A12159" s="410"/>
      <c r="B12159" s="183">
        <v>6.5</v>
      </c>
      <c r="C12159" s="184">
        <v>371.25</v>
      </c>
      <c r="D12159" s="346" t="s">
        <v>385</v>
      </c>
      <c r="E12159" s="346" t="s">
        <v>386</v>
      </c>
      <c r="F12159" s="346" t="s">
        <v>828</v>
      </c>
      <c r="G12159" s="342">
        <f t="shared" si="383"/>
        <v>20.64875797272331</v>
      </c>
      <c r="H12159" s="342">
        <f t="shared" si="382"/>
        <v>391.89875797272333</v>
      </c>
      <c r="I12159" s="190"/>
      <c r="J12159" s="347">
        <v>6</v>
      </c>
    </row>
    <row r="12160" spans="1:10" ht="13.5" hidden="1" customHeight="1" thickBot="1">
      <c r="A12160" s="410"/>
      <c r="B12160" s="183">
        <v>5.9</v>
      </c>
      <c r="C12160" s="184">
        <v>336.98</v>
      </c>
      <c r="D12160" s="346" t="s">
        <v>385</v>
      </c>
      <c r="E12160" s="346" t="s">
        <v>386</v>
      </c>
      <c r="F12160" s="346" t="s">
        <v>819</v>
      </c>
      <c r="G12160" s="342">
        <f t="shared" si="383"/>
        <v>18.742675990971854</v>
      </c>
      <c r="H12160" s="342">
        <f t="shared" si="382"/>
        <v>355.72267599097188</v>
      </c>
      <c r="I12160" s="190"/>
      <c r="J12160" s="347">
        <v>6</v>
      </c>
    </row>
    <row r="12161" spans="1:10" ht="13.5" hidden="1" customHeight="1" thickBot="1">
      <c r="A12161" s="410"/>
      <c r="B12161" s="183">
        <v>6.5</v>
      </c>
      <c r="C12161" s="184">
        <v>371.25</v>
      </c>
      <c r="D12161" s="346" t="s">
        <v>385</v>
      </c>
      <c r="E12161" s="346" t="s">
        <v>386</v>
      </c>
      <c r="F12161" s="346" t="s">
        <v>829</v>
      </c>
      <c r="G12161" s="342">
        <f t="shared" si="383"/>
        <v>20.64875797272331</v>
      </c>
      <c r="H12161" s="342">
        <f t="shared" si="382"/>
        <v>391.89875797272333</v>
      </c>
      <c r="I12161" s="190"/>
      <c r="J12161" s="347">
        <v>6</v>
      </c>
    </row>
    <row r="12162" spans="1:10" ht="13.5" hidden="1" customHeight="1" thickBot="1">
      <c r="A12162" s="410"/>
      <c r="B12162" s="183">
        <v>6.5</v>
      </c>
      <c r="C12162" s="184">
        <v>371.25</v>
      </c>
      <c r="D12162" s="346" t="s">
        <v>385</v>
      </c>
      <c r="E12162" s="346" t="s">
        <v>386</v>
      </c>
      <c r="F12162" s="346" t="s">
        <v>830</v>
      </c>
      <c r="G12162" s="342">
        <f t="shared" si="383"/>
        <v>20.64875797272331</v>
      </c>
      <c r="H12162" s="342">
        <f t="shared" si="382"/>
        <v>391.89875797272333</v>
      </c>
      <c r="I12162" s="190"/>
      <c r="J12162" s="347">
        <v>6</v>
      </c>
    </row>
    <row r="12163" spans="1:10" ht="13.5" hidden="1" customHeight="1" thickBot="1">
      <c r="A12163" s="410"/>
      <c r="B12163" s="183">
        <v>4.7</v>
      </c>
      <c r="C12163" s="184">
        <v>274.95999999999998</v>
      </c>
      <c r="D12163" s="346" t="s">
        <v>385</v>
      </c>
      <c r="E12163" s="346" t="s">
        <v>386</v>
      </c>
      <c r="F12163" s="346" t="s">
        <v>820</v>
      </c>
      <c r="G12163" s="342">
        <f t="shared" si="383"/>
        <v>15.293151494087542</v>
      </c>
      <c r="H12163" s="342">
        <f t="shared" si="382"/>
        <v>290.25315149408755</v>
      </c>
      <c r="I12163" s="190"/>
      <c r="J12163" s="347">
        <v>6</v>
      </c>
    </row>
    <row r="12164" spans="1:10" ht="13.5" hidden="1" customHeight="1" thickBot="1">
      <c r="A12164" s="410"/>
      <c r="B12164" s="183">
        <v>6.5</v>
      </c>
      <c r="C12164" s="184">
        <v>371.25</v>
      </c>
      <c r="D12164" s="346" t="s">
        <v>385</v>
      </c>
      <c r="E12164" s="346" t="s">
        <v>386</v>
      </c>
      <c r="F12164" s="346" t="s">
        <v>805</v>
      </c>
      <c r="G12164" s="342">
        <f t="shared" si="383"/>
        <v>20.64875797272331</v>
      </c>
      <c r="H12164" s="342">
        <f t="shared" si="382"/>
        <v>391.89875797272333</v>
      </c>
      <c r="I12164" s="190"/>
      <c r="J12164" s="347">
        <v>6</v>
      </c>
    </row>
    <row r="12165" spans="1:10" ht="13.5" hidden="1" customHeight="1" thickBot="1">
      <c r="A12165" s="410"/>
      <c r="B12165" s="183">
        <v>5.95</v>
      </c>
      <c r="C12165" s="184">
        <v>333.87</v>
      </c>
      <c r="D12165" s="346" t="s">
        <v>385</v>
      </c>
      <c r="E12165" s="346" t="s">
        <v>386</v>
      </c>
      <c r="F12165" s="346" t="s">
        <v>831</v>
      </c>
      <c r="G12165" s="342">
        <f t="shared" si="383"/>
        <v>18.569699190176784</v>
      </c>
      <c r="H12165" s="342">
        <f t="shared" si="382"/>
        <v>352.43969919017678</v>
      </c>
      <c r="I12165" s="190"/>
      <c r="J12165" s="347">
        <v>6</v>
      </c>
    </row>
    <row r="12166" spans="1:10" ht="13.5" hidden="1" customHeight="1" thickBot="1">
      <c r="A12166" s="410"/>
      <c r="B12166" s="183">
        <v>6.5</v>
      </c>
      <c r="C12166" s="184">
        <v>371.25</v>
      </c>
      <c r="D12166" s="346" t="s">
        <v>385</v>
      </c>
      <c r="E12166" s="346" t="s">
        <v>386</v>
      </c>
      <c r="F12166" s="346" t="s">
        <v>832</v>
      </c>
      <c r="G12166" s="342">
        <f t="shared" si="383"/>
        <v>20.64875797272331</v>
      </c>
      <c r="H12166" s="342">
        <f t="shared" si="382"/>
        <v>391.89875797272333</v>
      </c>
      <c r="I12166" s="190"/>
      <c r="J12166" s="347">
        <v>6</v>
      </c>
    </row>
    <row r="12167" spans="1:10" ht="13.5" hidden="1" customHeight="1" thickBot="1">
      <c r="A12167" s="410"/>
      <c r="B12167" s="183">
        <v>5.35</v>
      </c>
      <c r="C12167" s="184">
        <v>299.60000000000002</v>
      </c>
      <c r="D12167" s="346" t="s">
        <v>385</v>
      </c>
      <c r="E12167" s="346" t="s">
        <v>386</v>
      </c>
      <c r="F12167" s="346" t="s">
        <v>821</v>
      </c>
      <c r="G12167" s="342">
        <f t="shared" si="383"/>
        <v>16.663617208425329</v>
      </c>
      <c r="H12167" s="342">
        <f t="shared" si="382"/>
        <v>316.26361720842533</v>
      </c>
      <c r="I12167" s="190"/>
      <c r="J12167" s="347">
        <v>6</v>
      </c>
    </row>
    <row r="12168" spans="1:10" ht="13.5" hidden="1" customHeight="1" thickBot="1">
      <c r="A12168" s="410"/>
      <c r="B12168" s="183">
        <v>6.5</v>
      </c>
      <c r="C12168" s="184">
        <v>371.25</v>
      </c>
      <c r="D12168" s="346" t="s">
        <v>385</v>
      </c>
      <c r="E12168" s="346" t="s">
        <v>386</v>
      </c>
      <c r="F12168" s="346" t="s">
        <v>833</v>
      </c>
      <c r="G12168" s="342">
        <f t="shared" si="383"/>
        <v>20.64875797272331</v>
      </c>
      <c r="H12168" s="342">
        <f t="shared" si="382"/>
        <v>391.89875797272333</v>
      </c>
      <c r="I12168" s="190"/>
      <c r="J12168" s="347">
        <v>6</v>
      </c>
    </row>
    <row r="12169" spans="1:10" ht="13.5" hidden="1" customHeight="1" thickBot="1">
      <c r="A12169" s="410"/>
      <c r="B12169" s="183">
        <v>6.5</v>
      </c>
      <c r="C12169" s="184">
        <v>371.25</v>
      </c>
      <c r="D12169" s="346" t="s">
        <v>385</v>
      </c>
      <c r="E12169" s="346" t="s">
        <v>386</v>
      </c>
      <c r="F12169" s="346" t="s">
        <v>916</v>
      </c>
      <c r="G12169" s="342">
        <f t="shared" si="383"/>
        <v>20.64875797272331</v>
      </c>
      <c r="H12169" s="342">
        <f t="shared" si="382"/>
        <v>391.89875797272333</v>
      </c>
      <c r="I12169" s="190"/>
      <c r="J12169" s="347">
        <v>6</v>
      </c>
    </row>
    <row r="12170" spans="1:10" ht="13.5" hidden="1" customHeight="1" thickBot="1">
      <c r="A12170" s="410"/>
      <c r="B12170" s="183">
        <v>6.5</v>
      </c>
      <c r="C12170" s="184">
        <v>371.25</v>
      </c>
      <c r="D12170" s="346" t="s">
        <v>385</v>
      </c>
      <c r="E12170" s="346" t="s">
        <v>386</v>
      </c>
      <c r="F12170" s="346" t="s">
        <v>917</v>
      </c>
      <c r="G12170" s="342">
        <f t="shared" si="383"/>
        <v>20.64875797272331</v>
      </c>
      <c r="H12170" s="342">
        <f t="shared" si="382"/>
        <v>391.89875797272333</v>
      </c>
      <c r="I12170" s="190"/>
      <c r="J12170" s="347">
        <v>6</v>
      </c>
    </row>
    <row r="12171" spans="1:10" ht="13.5" hidden="1" customHeight="1" thickBot="1">
      <c r="A12171" s="410"/>
      <c r="B12171" s="183">
        <v>6.5</v>
      </c>
      <c r="C12171" s="184">
        <v>371.25</v>
      </c>
      <c r="D12171" s="346" t="s">
        <v>385</v>
      </c>
      <c r="E12171" s="346" t="s">
        <v>386</v>
      </c>
      <c r="F12171" s="346" t="s">
        <v>918</v>
      </c>
      <c r="G12171" s="342">
        <f t="shared" si="383"/>
        <v>20.64875797272331</v>
      </c>
      <c r="H12171" s="342">
        <f t="shared" ref="H12171:H12234" si="384">+G12171+C12171</f>
        <v>391.89875797272333</v>
      </c>
      <c r="I12171" s="190"/>
      <c r="J12171" s="347">
        <v>6</v>
      </c>
    </row>
    <row r="12172" spans="1:10" ht="13.5" hidden="1" customHeight="1" thickBot="1">
      <c r="A12172" s="410"/>
      <c r="B12172" s="183">
        <v>5.3</v>
      </c>
      <c r="C12172" s="184">
        <v>302.72000000000003</v>
      </c>
      <c r="D12172" s="346" t="s">
        <v>385</v>
      </c>
      <c r="E12172" s="346" t="s">
        <v>386</v>
      </c>
      <c r="F12172" s="346" t="s">
        <v>919</v>
      </c>
      <c r="G12172" s="342">
        <f t="shared" si="383"/>
        <v>16.837150204721347</v>
      </c>
      <c r="H12172" s="342">
        <f t="shared" si="384"/>
        <v>319.55715020472138</v>
      </c>
      <c r="I12172" s="190"/>
      <c r="J12172" s="347">
        <v>6</v>
      </c>
    </row>
    <row r="12173" spans="1:10" ht="13.5" hidden="1" customHeight="1" thickBot="1">
      <c r="A12173" s="410"/>
      <c r="B12173" s="183">
        <v>6.5</v>
      </c>
      <c r="C12173" s="184">
        <v>371.25</v>
      </c>
      <c r="D12173" s="346" t="s">
        <v>385</v>
      </c>
      <c r="E12173" s="346" t="s">
        <v>386</v>
      </c>
      <c r="F12173" s="346" t="s">
        <v>920</v>
      </c>
      <c r="G12173" s="342">
        <f t="shared" si="383"/>
        <v>20.64875797272331</v>
      </c>
      <c r="H12173" s="342">
        <f t="shared" si="384"/>
        <v>391.89875797272333</v>
      </c>
      <c r="I12173" s="190"/>
      <c r="J12173" s="347">
        <v>6</v>
      </c>
    </row>
    <row r="12174" spans="1:10" ht="13.5" hidden="1" customHeight="1" thickBot="1">
      <c r="A12174" s="410"/>
      <c r="B12174" s="183">
        <v>5.3</v>
      </c>
      <c r="C12174" s="184">
        <v>302.72000000000003</v>
      </c>
      <c r="D12174" s="346" t="s">
        <v>385</v>
      </c>
      <c r="E12174" s="346" t="s">
        <v>386</v>
      </c>
      <c r="F12174" s="346" t="s">
        <v>858</v>
      </c>
      <c r="G12174" s="342">
        <f t="shared" si="383"/>
        <v>16.837150204721347</v>
      </c>
      <c r="H12174" s="342">
        <f t="shared" si="384"/>
        <v>319.55715020472138</v>
      </c>
      <c r="I12174" s="190"/>
      <c r="J12174" s="347">
        <v>6</v>
      </c>
    </row>
    <row r="12175" spans="1:10" ht="13.5" hidden="1" customHeight="1" thickBot="1">
      <c r="A12175" s="411"/>
      <c r="B12175" s="183">
        <v>0</v>
      </c>
      <c r="C12175" s="184">
        <v>4.7699999999999996</v>
      </c>
      <c r="D12175" s="346" t="s">
        <v>393</v>
      </c>
      <c r="E12175" s="346" t="s">
        <v>386</v>
      </c>
      <c r="F12175" s="346" t="s">
        <v>859</v>
      </c>
      <c r="G12175" s="342">
        <f t="shared" ref="G12175:G12238" si="385">+(C12175/$C$12584)*1312742.08</f>
        <v>0.26530525395256616</v>
      </c>
      <c r="H12175" s="342">
        <f t="shared" si="384"/>
        <v>5.0353052539525658</v>
      </c>
      <c r="I12175" s="190"/>
      <c r="J12175" s="347">
        <v>6</v>
      </c>
    </row>
    <row r="12176" spans="1:10" ht="13.5" thickBot="1">
      <c r="A12176" s="185" t="s">
        <v>651</v>
      </c>
      <c r="B12176" s="186">
        <v>153.69999999999999</v>
      </c>
      <c r="C12176" s="187">
        <v>8725.49</v>
      </c>
      <c r="D12176" s="412"/>
      <c r="E12176" s="413"/>
      <c r="F12176" s="414"/>
      <c r="G12176" s="342">
        <f t="shared" si="385"/>
        <v>485.30782815735347</v>
      </c>
      <c r="H12176" s="342">
        <f t="shared" si="384"/>
        <v>9210.7978281573523</v>
      </c>
      <c r="I12176" s="190">
        <f>+H12176</f>
        <v>9210.7978281573523</v>
      </c>
      <c r="J12176" s="347">
        <v>6</v>
      </c>
    </row>
    <row r="12177" spans="1:10" ht="13.5" hidden="1" customHeight="1" thickBot="1">
      <c r="A12177" s="409" t="s">
        <v>652</v>
      </c>
      <c r="B12177" s="183">
        <v>0.8</v>
      </c>
      <c r="C12177" s="184">
        <v>39.6</v>
      </c>
      <c r="D12177" s="346" t="s">
        <v>389</v>
      </c>
      <c r="E12177" s="346" t="s">
        <v>386</v>
      </c>
      <c r="F12177" s="346" t="s">
        <v>917</v>
      </c>
      <c r="G12177" s="342">
        <f t="shared" si="385"/>
        <v>2.202534183757153</v>
      </c>
      <c r="H12177" s="342">
        <f t="shared" si="384"/>
        <v>41.802534183757153</v>
      </c>
      <c r="I12177" s="190"/>
      <c r="J12177" s="347">
        <v>6</v>
      </c>
    </row>
    <row r="12178" spans="1:10" ht="13.5" hidden="1" customHeight="1" thickBot="1">
      <c r="A12178" s="410"/>
      <c r="B12178" s="183">
        <v>0.4</v>
      </c>
      <c r="C12178" s="184">
        <v>18.87</v>
      </c>
      <c r="D12178" s="346" t="s">
        <v>391</v>
      </c>
      <c r="E12178" s="346" t="s">
        <v>386</v>
      </c>
      <c r="F12178" s="346" t="s">
        <v>817</v>
      </c>
      <c r="G12178" s="342">
        <f t="shared" si="385"/>
        <v>1.0495409102903404</v>
      </c>
      <c r="H12178" s="342">
        <f t="shared" si="384"/>
        <v>19.91954091029034</v>
      </c>
      <c r="I12178" s="190"/>
      <c r="J12178" s="347">
        <v>6</v>
      </c>
    </row>
    <row r="12179" spans="1:10" ht="13.5" hidden="1" customHeight="1" thickBot="1">
      <c r="A12179" s="410"/>
      <c r="B12179" s="183">
        <v>0.4</v>
      </c>
      <c r="C12179" s="184">
        <v>18.87</v>
      </c>
      <c r="D12179" s="346" t="s">
        <v>391</v>
      </c>
      <c r="E12179" s="346" t="s">
        <v>386</v>
      </c>
      <c r="F12179" s="346" t="s">
        <v>818</v>
      </c>
      <c r="G12179" s="342">
        <f t="shared" si="385"/>
        <v>1.0495409102903404</v>
      </c>
      <c r="H12179" s="342">
        <f t="shared" si="384"/>
        <v>19.91954091029034</v>
      </c>
      <c r="I12179" s="190"/>
      <c r="J12179" s="347">
        <v>6</v>
      </c>
    </row>
    <row r="12180" spans="1:10" ht="13.5" hidden="1" customHeight="1" thickBot="1">
      <c r="A12180" s="410"/>
      <c r="B12180" s="183">
        <v>0.4</v>
      </c>
      <c r="C12180" s="184">
        <v>19.8</v>
      </c>
      <c r="D12180" s="346" t="s">
        <v>391</v>
      </c>
      <c r="E12180" s="346" t="s">
        <v>386</v>
      </c>
      <c r="F12180" s="346" t="s">
        <v>819</v>
      </c>
      <c r="G12180" s="342">
        <f t="shared" si="385"/>
        <v>1.1012670918785765</v>
      </c>
      <c r="H12180" s="342">
        <f t="shared" si="384"/>
        <v>20.901267091878577</v>
      </c>
      <c r="I12180" s="190"/>
      <c r="J12180" s="347">
        <v>6</v>
      </c>
    </row>
    <row r="12181" spans="1:10" ht="13.5" hidden="1" customHeight="1" thickBot="1">
      <c r="A12181" s="410"/>
      <c r="B12181" s="183">
        <v>0.4</v>
      </c>
      <c r="C12181" s="184">
        <v>19.8</v>
      </c>
      <c r="D12181" s="346" t="s">
        <v>391</v>
      </c>
      <c r="E12181" s="346" t="s">
        <v>386</v>
      </c>
      <c r="F12181" s="346" t="s">
        <v>820</v>
      </c>
      <c r="G12181" s="342">
        <f t="shared" si="385"/>
        <v>1.1012670918785765</v>
      </c>
      <c r="H12181" s="342">
        <f t="shared" si="384"/>
        <v>20.901267091878577</v>
      </c>
      <c r="I12181" s="190"/>
      <c r="J12181" s="347">
        <v>6</v>
      </c>
    </row>
    <row r="12182" spans="1:10" ht="13.5" hidden="1" customHeight="1" thickBot="1">
      <c r="A12182" s="410"/>
      <c r="B12182" s="183">
        <v>0.4</v>
      </c>
      <c r="C12182" s="184">
        <v>19.8</v>
      </c>
      <c r="D12182" s="346" t="s">
        <v>391</v>
      </c>
      <c r="E12182" s="346" t="s">
        <v>386</v>
      </c>
      <c r="F12182" s="346" t="s">
        <v>821</v>
      </c>
      <c r="G12182" s="342">
        <f t="shared" si="385"/>
        <v>1.1012670918785765</v>
      </c>
      <c r="H12182" s="342">
        <f t="shared" si="384"/>
        <v>20.901267091878577</v>
      </c>
      <c r="I12182" s="190"/>
      <c r="J12182" s="347">
        <v>6</v>
      </c>
    </row>
    <row r="12183" spans="1:10" ht="13.5" hidden="1" customHeight="1" thickBot="1">
      <c r="A12183" s="410"/>
      <c r="B12183" s="183">
        <v>3.93</v>
      </c>
      <c r="C12183" s="184">
        <v>185.53</v>
      </c>
      <c r="D12183" s="346" t="s">
        <v>385</v>
      </c>
      <c r="E12183" s="346" t="s">
        <v>386</v>
      </c>
      <c r="F12183" s="346" t="s">
        <v>817</v>
      </c>
      <c r="G12183" s="342">
        <f t="shared" si="385"/>
        <v>10.31909512910264</v>
      </c>
      <c r="H12183" s="342">
        <f t="shared" si="384"/>
        <v>195.84909512910264</v>
      </c>
      <c r="I12183" s="190"/>
      <c r="J12183" s="347">
        <v>6</v>
      </c>
    </row>
    <row r="12184" spans="1:10" ht="13.5" hidden="1" customHeight="1" thickBot="1">
      <c r="A12184" s="410"/>
      <c r="B12184" s="183">
        <v>4.33</v>
      </c>
      <c r="C12184" s="184">
        <v>204.39</v>
      </c>
      <c r="D12184" s="346" t="s">
        <v>385</v>
      </c>
      <c r="E12184" s="346" t="s">
        <v>386</v>
      </c>
      <c r="F12184" s="346" t="s">
        <v>822</v>
      </c>
      <c r="G12184" s="342">
        <f t="shared" si="385"/>
        <v>11.368079843892032</v>
      </c>
      <c r="H12184" s="342">
        <f t="shared" si="384"/>
        <v>215.75807984389201</v>
      </c>
      <c r="I12184" s="190"/>
      <c r="J12184" s="347">
        <v>6</v>
      </c>
    </row>
    <row r="12185" spans="1:10" ht="13.5" hidden="1" customHeight="1" thickBot="1">
      <c r="A12185" s="410"/>
      <c r="B12185" s="183">
        <v>4.33</v>
      </c>
      <c r="C12185" s="184">
        <v>204.39</v>
      </c>
      <c r="D12185" s="346" t="s">
        <v>385</v>
      </c>
      <c r="E12185" s="346" t="s">
        <v>386</v>
      </c>
      <c r="F12185" s="346" t="s">
        <v>823</v>
      </c>
      <c r="G12185" s="342">
        <f t="shared" si="385"/>
        <v>11.368079843892032</v>
      </c>
      <c r="H12185" s="342">
        <f t="shared" si="384"/>
        <v>215.75807984389201</v>
      </c>
      <c r="I12185" s="190"/>
      <c r="J12185" s="347">
        <v>6</v>
      </c>
    </row>
    <row r="12186" spans="1:10" ht="13.5" hidden="1" customHeight="1" thickBot="1">
      <c r="A12186" s="410"/>
      <c r="B12186" s="183">
        <v>4.33</v>
      </c>
      <c r="C12186" s="184">
        <v>204.39</v>
      </c>
      <c r="D12186" s="346" t="s">
        <v>385</v>
      </c>
      <c r="E12186" s="346" t="s">
        <v>386</v>
      </c>
      <c r="F12186" s="346" t="s">
        <v>824</v>
      </c>
      <c r="G12186" s="342">
        <f t="shared" si="385"/>
        <v>11.368079843892032</v>
      </c>
      <c r="H12186" s="342">
        <f t="shared" si="384"/>
        <v>215.75807984389201</v>
      </c>
      <c r="I12186" s="190"/>
      <c r="J12186" s="347">
        <v>6</v>
      </c>
    </row>
    <row r="12187" spans="1:10" ht="13.5" hidden="1" customHeight="1" thickBot="1">
      <c r="A12187" s="410"/>
      <c r="B12187" s="183">
        <v>3.53</v>
      </c>
      <c r="C12187" s="184">
        <v>166.66</v>
      </c>
      <c r="D12187" s="346" t="s">
        <v>385</v>
      </c>
      <c r="E12187" s="346" t="s">
        <v>386</v>
      </c>
      <c r="F12187" s="346" t="s">
        <v>825</v>
      </c>
      <c r="G12187" s="342">
        <f t="shared" si="385"/>
        <v>9.269554218812301</v>
      </c>
      <c r="H12187" s="342">
        <f t="shared" si="384"/>
        <v>175.92955421881229</v>
      </c>
      <c r="I12187" s="190"/>
      <c r="J12187" s="347">
        <v>6</v>
      </c>
    </row>
    <row r="12188" spans="1:10" ht="13.5" hidden="1" customHeight="1" thickBot="1">
      <c r="A12188" s="410"/>
      <c r="B12188" s="183">
        <v>3.93</v>
      </c>
      <c r="C12188" s="184">
        <v>185.53</v>
      </c>
      <c r="D12188" s="346" t="s">
        <v>385</v>
      </c>
      <c r="E12188" s="346" t="s">
        <v>386</v>
      </c>
      <c r="F12188" s="346" t="s">
        <v>818</v>
      </c>
      <c r="G12188" s="342">
        <f t="shared" si="385"/>
        <v>10.31909512910264</v>
      </c>
      <c r="H12188" s="342">
        <f t="shared" si="384"/>
        <v>195.84909512910264</v>
      </c>
      <c r="I12188" s="190"/>
      <c r="J12188" s="347">
        <v>6</v>
      </c>
    </row>
    <row r="12189" spans="1:10" ht="13.5" hidden="1" customHeight="1" thickBot="1">
      <c r="A12189" s="410"/>
      <c r="B12189" s="183">
        <v>4.33</v>
      </c>
      <c r="C12189" s="184">
        <v>214.5</v>
      </c>
      <c r="D12189" s="346" t="s">
        <v>385</v>
      </c>
      <c r="E12189" s="346" t="s">
        <v>386</v>
      </c>
      <c r="F12189" s="346" t="s">
        <v>826</v>
      </c>
      <c r="G12189" s="342">
        <f t="shared" si="385"/>
        <v>11.930393495351245</v>
      </c>
      <c r="H12189" s="342">
        <f t="shared" si="384"/>
        <v>226.43039349535124</v>
      </c>
      <c r="I12189" s="190"/>
      <c r="J12189" s="347">
        <v>6</v>
      </c>
    </row>
    <row r="12190" spans="1:10" ht="13.5" hidden="1" customHeight="1" thickBot="1">
      <c r="A12190" s="410"/>
      <c r="B12190" s="183">
        <v>2.73</v>
      </c>
      <c r="C12190" s="184">
        <v>135.30000000000001</v>
      </c>
      <c r="D12190" s="346" t="s">
        <v>385</v>
      </c>
      <c r="E12190" s="346" t="s">
        <v>386</v>
      </c>
      <c r="F12190" s="346" t="s">
        <v>827</v>
      </c>
      <c r="G12190" s="342">
        <f t="shared" si="385"/>
        <v>7.5253251278369397</v>
      </c>
      <c r="H12190" s="342">
        <f t="shared" si="384"/>
        <v>142.82532512783695</v>
      </c>
      <c r="I12190" s="190"/>
      <c r="J12190" s="347">
        <v>6</v>
      </c>
    </row>
    <row r="12191" spans="1:10" ht="13.5" hidden="1" customHeight="1" thickBot="1">
      <c r="A12191" s="410"/>
      <c r="B12191" s="183">
        <v>4.33</v>
      </c>
      <c r="C12191" s="184">
        <v>214.5</v>
      </c>
      <c r="D12191" s="346" t="s">
        <v>385</v>
      </c>
      <c r="E12191" s="346" t="s">
        <v>386</v>
      </c>
      <c r="F12191" s="346" t="s">
        <v>828</v>
      </c>
      <c r="G12191" s="342">
        <f t="shared" si="385"/>
        <v>11.930393495351245</v>
      </c>
      <c r="H12191" s="342">
        <f t="shared" si="384"/>
        <v>226.43039349535124</v>
      </c>
      <c r="I12191" s="190"/>
      <c r="J12191" s="347">
        <v>6</v>
      </c>
    </row>
    <row r="12192" spans="1:10" ht="13.5" hidden="1" customHeight="1" thickBot="1">
      <c r="A12192" s="410"/>
      <c r="B12192" s="183">
        <v>3.93</v>
      </c>
      <c r="C12192" s="184">
        <v>194.7</v>
      </c>
      <c r="D12192" s="346" t="s">
        <v>385</v>
      </c>
      <c r="E12192" s="346" t="s">
        <v>386</v>
      </c>
      <c r="F12192" s="346" t="s">
        <v>819</v>
      </c>
      <c r="G12192" s="342">
        <f t="shared" si="385"/>
        <v>10.829126403472669</v>
      </c>
      <c r="H12192" s="342">
        <f t="shared" si="384"/>
        <v>205.52912640347265</v>
      </c>
      <c r="I12192" s="190"/>
      <c r="J12192" s="347">
        <v>6</v>
      </c>
    </row>
    <row r="12193" spans="1:10" ht="13.5" hidden="1" customHeight="1" thickBot="1">
      <c r="A12193" s="410"/>
      <c r="B12193" s="183">
        <v>4.33</v>
      </c>
      <c r="C12193" s="184">
        <v>214.5</v>
      </c>
      <c r="D12193" s="346" t="s">
        <v>385</v>
      </c>
      <c r="E12193" s="346" t="s">
        <v>386</v>
      </c>
      <c r="F12193" s="346" t="s">
        <v>829</v>
      </c>
      <c r="G12193" s="342">
        <f t="shared" si="385"/>
        <v>11.930393495351245</v>
      </c>
      <c r="H12193" s="342">
        <f t="shared" si="384"/>
        <v>226.43039349535124</v>
      </c>
      <c r="I12193" s="190"/>
      <c r="J12193" s="347">
        <v>6</v>
      </c>
    </row>
    <row r="12194" spans="1:10" ht="13.5" hidden="1" customHeight="1" thickBot="1">
      <c r="A12194" s="410"/>
      <c r="B12194" s="183">
        <v>4.33</v>
      </c>
      <c r="C12194" s="184">
        <v>214.5</v>
      </c>
      <c r="D12194" s="346" t="s">
        <v>385</v>
      </c>
      <c r="E12194" s="346" t="s">
        <v>386</v>
      </c>
      <c r="F12194" s="346" t="s">
        <v>830</v>
      </c>
      <c r="G12194" s="342">
        <f t="shared" si="385"/>
        <v>11.930393495351245</v>
      </c>
      <c r="H12194" s="342">
        <f t="shared" si="384"/>
        <v>226.43039349535124</v>
      </c>
      <c r="I12194" s="190"/>
      <c r="J12194" s="347">
        <v>6</v>
      </c>
    </row>
    <row r="12195" spans="1:10" ht="13.5" hidden="1" customHeight="1" thickBot="1">
      <c r="A12195" s="410"/>
      <c r="B12195" s="183">
        <v>3.93</v>
      </c>
      <c r="C12195" s="184">
        <v>194.7</v>
      </c>
      <c r="D12195" s="346" t="s">
        <v>385</v>
      </c>
      <c r="E12195" s="346" t="s">
        <v>386</v>
      </c>
      <c r="F12195" s="346" t="s">
        <v>820</v>
      </c>
      <c r="G12195" s="342">
        <f t="shared" si="385"/>
        <v>10.829126403472669</v>
      </c>
      <c r="H12195" s="342">
        <f t="shared" si="384"/>
        <v>205.52912640347265</v>
      </c>
      <c r="I12195" s="190"/>
      <c r="J12195" s="347">
        <v>6</v>
      </c>
    </row>
    <row r="12196" spans="1:10" ht="13.5" hidden="1" customHeight="1" thickBot="1">
      <c r="A12196" s="410"/>
      <c r="B12196" s="183">
        <v>4.33</v>
      </c>
      <c r="C12196" s="184">
        <v>214.5</v>
      </c>
      <c r="D12196" s="346" t="s">
        <v>385</v>
      </c>
      <c r="E12196" s="346" t="s">
        <v>386</v>
      </c>
      <c r="F12196" s="346" t="s">
        <v>805</v>
      </c>
      <c r="G12196" s="342">
        <f t="shared" si="385"/>
        <v>11.930393495351245</v>
      </c>
      <c r="H12196" s="342">
        <f t="shared" si="384"/>
        <v>226.43039349535124</v>
      </c>
      <c r="I12196" s="190"/>
      <c r="J12196" s="347">
        <v>6</v>
      </c>
    </row>
    <row r="12197" spans="1:10" ht="13.5" hidden="1" customHeight="1" thickBot="1">
      <c r="A12197" s="410"/>
      <c r="B12197" s="183">
        <v>4.33</v>
      </c>
      <c r="C12197" s="184">
        <v>214.5</v>
      </c>
      <c r="D12197" s="346" t="s">
        <v>385</v>
      </c>
      <c r="E12197" s="346" t="s">
        <v>386</v>
      </c>
      <c r="F12197" s="346" t="s">
        <v>831</v>
      </c>
      <c r="G12197" s="342">
        <f t="shared" si="385"/>
        <v>11.930393495351245</v>
      </c>
      <c r="H12197" s="342">
        <f t="shared" si="384"/>
        <v>226.43039349535124</v>
      </c>
      <c r="I12197" s="190"/>
      <c r="J12197" s="347">
        <v>6</v>
      </c>
    </row>
    <row r="12198" spans="1:10" ht="13.5" hidden="1" customHeight="1" thickBot="1">
      <c r="A12198" s="410"/>
      <c r="B12198" s="183">
        <v>4.33</v>
      </c>
      <c r="C12198" s="184">
        <v>214.5</v>
      </c>
      <c r="D12198" s="346" t="s">
        <v>385</v>
      </c>
      <c r="E12198" s="346" t="s">
        <v>386</v>
      </c>
      <c r="F12198" s="346" t="s">
        <v>832</v>
      </c>
      <c r="G12198" s="342">
        <f t="shared" si="385"/>
        <v>11.930393495351245</v>
      </c>
      <c r="H12198" s="342">
        <f t="shared" si="384"/>
        <v>226.43039349535124</v>
      </c>
      <c r="I12198" s="190"/>
      <c r="J12198" s="347">
        <v>6</v>
      </c>
    </row>
    <row r="12199" spans="1:10" ht="13.5" hidden="1" customHeight="1" thickBot="1">
      <c r="A12199" s="410"/>
      <c r="B12199" s="183">
        <v>3.93</v>
      </c>
      <c r="C12199" s="184">
        <v>194.7</v>
      </c>
      <c r="D12199" s="346" t="s">
        <v>385</v>
      </c>
      <c r="E12199" s="346" t="s">
        <v>386</v>
      </c>
      <c r="F12199" s="346" t="s">
        <v>821</v>
      </c>
      <c r="G12199" s="342">
        <f t="shared" si="385"/>
        <v>10.829126403472669</v>
      </c>
      <c r="H12199" s="342">
        <f t="shared" si="384"/>
        <v>205.52912640347265</v>
      </c>
      <c r="I12199" s="190"/>
      <c r="J12199" s="347">
        <v>6</v>
      </c>
    </row>
    <row r="12200" spans="1:10" ht="13.5" hidden="1" customHeight="1" thickBot="1">
      <c r="A12200" s="410"/>
      <c r="B12200" s="183">
        <v>3.93</v>
      </c>
      <c r="C12200" s="184">
        <v>194.7</v>
      </c>
      <c r="D12200" s="346" t="s">
        <v>385</v>
      </c>
      <c r="E12200" s="346" t="s">
        <v>386</v>
      </c>
      <c r="F12200" s="346" t="s">
        <v>833</v>
      </c>
      <c r="G12200" s="342">
        <f t="shared" si="385"/>
        <v>10.829126403472669</v>
      </c>
      <c r="H12200" s="342">
        <f t="shared" si="384"/>
        <v>205.52912640347265</v>
      </c>
      <c r="I12200" s="190"/>
      <c r="J12200" s="347">
        <v>6</v>
      </c>
    </row>
    <row r="12201" spans="1:10" ht="13.5" hidden="1" customHeight="1" thickBot="1">
      <c r="A12201" s="410"/>
      <c r="B12201" s="183">
        <v>3.93</v>
      </c>
      <c r="C12201" s="184">
        <v>194.7</v>
      </c>
      <c r="D12201" s="346" t="s">
        <v>385</v>
      </c>
      <c r="E12201" s="346" t="s">
        <v>386</v>
      </c>
      <c r="F12201" s="346" t="s">
        <v>916</v>
      </c>
      <c r="G12201" s="342">
        <f t="shared" si="385"/>
        <v>10.829126403472669</v>
      </c>
      <c r="H12201" s="342">
        <f t="shared" si="384"/>
        <v>205.52912640347265</v>
      </c>
      <c r="I12201" s="190"/>
      <c r="J12201" s="347">
        <v>6</v>
      </c>
    </row>
    <row r="12202" spans="1:10" ht="13.5" hidden="1" customHeight="1" thickBot="1">
      <c r="A12202" s="410"/>
      <c r="B12202" s="183">
        <v>0.43</v>
      </c>
      <c r="C12202" s="184">
        <v>21.46</v>
      </c>
      <c r="D12202" s="346" t="s">
        <v>385</v>
      </c>
      <c r="E12202" s="346" t="s">
        <v>386</v>
      </c>
      <c r="F12202" s="346" t="s">
        <v>917</v>
      </c>
      <c r="G12202" s="342">
        <f t="shared" si="385"/>
        <v>1.1935955450360733</v>
      </c>
      <c r="H12202" s="342">
        <f t="shared" si="384"/>
        <v>22.653595545036076</v>
      </c>
      <c r="I12202" s="190"/>
      <c r="J12202" s="347">
        <v>6</v>
      </c>
    </row>
    <row r="12203" spans="1:10" ht="13.5" hidden="1" customHeight="1" thickBot="1">
      <c r="A12203" s="410"/>
      <c r="B12203" s="183">
        <v>0.4</v>
      </c>
      <c r="C12203" s="184">
        <v>19.8</v>
      </c>
      <c r="D12203" s="346" t="s">
        <v>834</v>
      </c>
      <c r="E12203" s="346" t="s">
        <v>386</v>
      </c>
      <c r="F12203" s="346" t="s">
        <v>916</v>
      </c>
      <c r="G12203" s="342">
        <f t="shared" si="385"/>
        <v>1.1012670918785765</v>
      </c>
      <c r="H12203" s="342">
        <f t="shared" si="384"/>
        <v>20.901267091878577</v>
      </c>
      <c r="I12203" s="190"/>
      <c r="J12203" s="347">
        <v>6</v>
      </c>
    </row>
    <row r="12204" spans="1:10" ht="13.5" hidden="1" customHeight="1" thickBot="1">
      <c r="A12204" s="411"/>
      <c r="B12204" s="183">
        <v>0.3</v>
      </c>
      <c r="C12204" s="184">
        <v>14.85</v>
      </c>
      <c r="D12204" s="346" t="s">
        <v>392</v>
      </c>
      <c r="E12204" s="346" t="s">
        <v>386</v>
      </c>
      <c r="F12204" s="346" t="s">
        <v>917</v>
      </c>
      <c r="G12204" s="342">
        <f t="shared" si="385"/>
        <v>0.82595031890893233</v>
      </c>
      <c r="H12204" s="342">
        <f t="shared" si="384"/>
        <v>15.675950318908932</v>
      </c>
      <c r="I12204" s="190"/>
      <c r="J12204" s="347">
        <v>6</v>
      </c>
    </row>
    <row r="12205" spans="1:10" ht="13.5" thickBot="1">
      <c r="A12205" s="185" t="s">
        <v>652</v>
      </c>
      <c r="B12205" s="186">
        <v>81</v>
      </c>
      <c r="C12205" s="187">
        <v>3954.04</v>
      </c>
      <c r="D12205" s="412"/>
      <c r="E12205" s="413"/>
      <c r="F12205" s="414"/>
      <c r="G12205" s="342">
        <f t="shared" si="385"/>
        <v>219.92192585714983</v>
      </c>
      <c r="H12205" s="342">
        <f t="shared" si="384"/>
        <v>4173.9619258571502</v>
      </c>
      <c r="I12205" s="190">
        <f>+H12205</f>
        <v>4173.9619258571502</v>
      </c>
      <c r="J12205" s="347">
        <v>6</v>
      </c>
    </row>
    <row r="12206" spans="1:10" ht="13.5" hidden="1" customHeight="1" thickBot="1">
      <c r="A12206" s="409" t="s">
        <v>1187</v>
      </c>
      <c r="B12206" s="183">
        <v>3.2</v>
      </c>
      <c r="C12206" s="184">
        <v>142.28</v>
      </c>
      <c r="D12206" s="346" t="s">
        <v>391</v>
      </c>
      <c r="E12206" s="346" t="s">
        <v>386</v>
      </c>
      <c r="F12206" s="346" t="s">
        <v>919</v>
      </c>
      <c r="G12206" s="342">
        <f t="shared" si="385"/>
        <v>7.9135495874991841</v>
      </c>
      <c r="H12206" s="342">
        <f t="shared" si="384"/>
        <v>150.19354958749918</v>
      </c>
      <c r="I12206" s="190"/>
      <c r="J12206" s="347">
        <v>6</v>
      </c>
    </row>
    <row r="12207" spans="1:10" ht="13.5" hidden="1" customHeight="1" thickBot="1">
      <c r="A12207" s="410"/>
      <c r="B12207" s="183">
        <v>3.2</v>
      </c>
      <c r="C12207" s="184">
        <v>142.28</v>
      </c>
      <c r="D12207" s="346" t="s">
        <v>391</v>
      </c>
      <c r="E12207" s="346" t="s">
        <v>386</v>
      </c>
      <c r="F12207" s="346" t="s">
        <v>858</v>
      </c>
      <c r="G12207" s="342">
        <f t="shared" si="385"/>
        <v>7.9135495874991841</v>
      </c>
      <c r="H12207" s="342">
        <f t="shared" si="384"/>
        <v>150.19354958749918</v>
      </c>
      <c r="I12207" s="190"/>
      <c r="J12207" s="347">
        <v>6</v>
      </c>
    </row>
    <row r="12208" spans="1:10" ht="13.5" hidden="1" customHeight="1" thickBot="1">
      <c r="A12208" s="410"/>
      <c r="B12208" s="183">
        <v>17.32</v>
      </c>
      <c r="C12208" s="184">
        <v>770.67</v>
      </c>
      <c r="D12208" s="346" t="s">
        <v>385</v>
      </c>
      <c r="E12208" s="346" t="s">
        <v>386</v>
      </c>
      <c r="F12208" s="346" t="s">
        <v>918</v>
      </c>
      <c r="G12208" s="342">
        <f t="shared" si="385"/>
        <v>42.864318671619316</v>
      </c>
      <c r="H12208" s="342">
        <f t="shared" si="384"/>
        <v>813.5343186716193</v>
      </c>
      <c r="I12208" s="190"/>
      <c r="J12208" s="347">
        <v>6</v>
      </c>
    </row>
    <row r="12209" spans="1:10" ht="13.5" hidden="1" customHeight="1" thickBot="1">
      <c r="A12209" s="410"/>
      <c r="B12209" s="183">
        <v>13.32</v>
      </c>
      <c r="C12209" s="184">
        <v>595.35</v>
      </c>
      <c r="D12209" s="346" t="s">
        <v>385</v>
      </c>
      <c r="E12209" s="346" t="s">
        <v>386</v>
      </c>
      <c r="F12209" s="346" t="s">
        <v>919</v>
      </c>
      <c r="G12209" s="342">
        <f t="shared" si="385"/>
        <v>33.113099148985377</v>
      </c>
      <c r="H12209" s="342">
        <f t="shared" si="384"/>
        <v>628.46309914898541</v>
      </c>
      <c r="I12209" s="190"/>
      <c r="J12209" s="347">
        <v>6</v>
      </c>
    </row>
    <row r="12210" spans="1:10" ht="13.5" hidden="1" customHeight="1" thickBot="1">
      <c r="A12210" s="410"/>
      <c r="B12210" s="183">
        <v>15.92</v>
      </c>
      <c r="C12210" s="184">
        <v>712.84</v>
      </c>
      <c r="D12210" s="346" t="s">
        <v>385</v>
      </c>
      <c r="E12210" s="346" t="s">
        <v>386</v>
      </c>
      <c r="F12210" s="346" t="s">
        <v>920</v>
      </c>
      <c r="G12210" s="342">
        <f t="shared" si="385"/>
        <v>39.647840089632552</v>
      </c>
      <c r="H12210" s="342">
        <f t="shared" si="384"/>
        <v>752.48784008963253</v>
      </c>
      <c r="I12210" s="190"/>
      <c r="J12210" s="347">
        <v>6</v>
      </c>
    </row>
    <row r="12211" spans="1:10" ht="13.5" hidden="1" customHeight="1" thickBot="1">
      <c r="A12211" s="410"/>
      <c r="B12211" s="183">
        <v>13.72</v>
      </c>
      <c r="C12211" s="184">
        <v>616.03</v>
      </c>
      <c r="D12211" s="346" t="s">
        <v>385</v>
      </c>
      <c r="E12211" s="346" t="s">
        <v>386</v>
      </c>
      <c r="F12211" s="346" t="s">
        <v>858</v>
      </c>
      <c r="G12211" s="342">
        <f t="shared" si="385"/>
        <v>34.263311444947448</v>
      </c>
      <c r="H12211" s="342">
        <f t="shared" si="384"/>
        <v>650.29331144494745</v>
      </c>
      <c r="I12211" s="190"/>
      <c r="J12211" s="347">
        <v>6</v>
      </c>
    </row>
    <row r="12212" spans="1:10" ht="13.5" hidden="1" customHeight="1" thickBot="1">
      <c r="A12212" s="410"/>
      <c r="B12212" s="183">
        <v>0.4</v>
      </c>
      <c r="C12212" s="184">
        <v>16.52</v>
      </c>
      <c r="D12212" s="346" t="s">
        <v>834</v>
      </c>
      <c r="E12212" s="346" t="s">
        <v>386</v>
      </c>
      <c r="F12212" s="346" t="s">
        <v>919</v>
      </c>
      <c r="G12212" s="342">
        <f t="shared" si="385"/>
        <v>0.91883496756737792</v>
      </c>
      <c r="H12212" s="342">
        <f t="shared" si="384"/>
        <v>17.438834967567377</v>
      </c>
      <c r="I12212" s="190"/>
      <c r="J12212" s="347">
        <v>6</v>
      </c>
    </row>
    <row r="12213" spans="1:10" ht="13.5" hidden="1" customHeight="1" thickBot="1">
      <c r="A12213" s="411"/>
      <c r="B12213" s="183">
        <v>0</v>
      </c>
      <c r="C12213" s="184">
        <v>41.14</v>
      </c>
      <c r="D12213" s="346" t="s">
        <v>393</v>
      </c>
      <c r="E12213" s="346" t="s">
        <v>386</v>
      </c>
      <c r="F12213" s="346" t="s">
        <v>859</v>
      </c>
      <c r="G12213" s="342">
        <f t="shared" si="385"/>
        <v>2.2881882909032645</v>
      </c>
      <c r="H12213" s="342">
        <f t="shared" si="384"/>
        <v>43.428188290903265</v>
      </c>
      <c r="I12213" s="190"/>
      <c r="J12213" s="347">
        <v>6</v>
      </c>
    </row>
    <row r="12214" spans="1:10" ht="13.5" thickBot="1">
      <c r="A12214" s="185" t="s">
        <v>1187</v>
      </c>
      <c r="B12214" s="186">
        <v>67.08</v>
      </c>
      <c r="C12214" s="187">
        <v>3037.11</v>
      </c>
      <c r="D12214" s="412"/>
      <c r="E12214" s="413"/>
      <c r="F12214" s="414"/>
      <c r="G12214" s="342">
        <f t="shared" si="385"/>
        <v>168.92269178865371</v>
      </c>
      <c r="H12214" s="342">
        <f t="shared" si="384"/>
        <v>3206.0326917886537</v>
      </c>
      <c r="I12214" s="190">
        <f>+H12214</f>
        <v>3206.0326917886537</v>
      </c>
      <c r="J12214" s="347">
        <v>6</v>
      </c>
    </row>
    <row r="12215" spans="1:10" ht="13.5" hidden="1" customHeight="1" thickBot="1">
      <c r="A12215" s="409" t="s">
        <v>1188</v>
      </c>
      <c r="B12215" s="183">
        <v>2.4</v>
      </c>
      <c r="C12215" s="184">
        <v>101.09</v>
      </c>
      <c r="D12215" s="346" t="s">
        <v>391</v>
      </c>
      <c r="E12215" s="346" t="s">
        <v>386</v>
      </c>
      <c r="F12215" s="346" t="s">
        <v>919</v>
      </c>
      <c r="G12215" s="342">
        <f t="shared" si="385"/>
        <v>5.6225803190911767</v>
      </c>
      <c r="H12215" s="342">
        <f t="shared" si="384"/>
        <v>106.71258031909117</v>
      </c>
      <c r="I12215" s="190"/>
      <c r="J12215" s="347">
        <v>6</v>
      </c>
    </row>
    <row r="12216" spans="1:10" ht="13.5" hidden="1" customHeight="1" thickBot="1">
      <c r="A12216" s="410"/>
      <c r="B12216" s="183">
        <v>2.4</v>
      </c>
      <c r="C12216" s="184">
        <v>101.09</v>
      </c>
      <c r="D12216" s="346" t="s">
        <v>391</v>
      </c>
      <c r="E12216" s="346" t="s">
        <v>386</v>
      </c>
      <c r="F12216" s="346" t="s">
        <v>858</v>
      </c>
      <c r="G12216" s="342">
        <f t="shared" si="385"/>
        <v>5.6225803190911767</v>
      </c>
      <c r="H12216" s="342">
        <f t="shared" si="384"/>
        <v>106.71258031909117</v>
      </c>
      <c r="I12216" s="190"/>
      <c r="J12216" s="347">
        <v>6</v>
      </c>
    </row>
    <row r="12217" spans="1:10" ht="13.5" hidden="1" customHeight="1" thickBot="1">
      <c r="A12217" s="410"/>
      <c r="B12217" s="183">
        <v>13.02</v>
      </c>
      <c r="C12217" s="184">
        <v>547.5</v>
      </c>
      <c r="D12217" s="346" t="s">
        <v>385</v>
      </c>
      <c r="E12217" s="346" t="s">
        <v>386</v>
      </c>
      <c r="F12217" s="346" t="s">
        <v>918</v>
      </c>
      <c r="G12217" s="342">
        <f t="shared" si="385"/>
        <v>30.451703676945485</v>
      </c>
      <c r="H12217" s="342">
        <f t="shared" si="384"/>
        <v>577.9517036769455</v>
      </c>
      <c r="I12217" s="190"/>
      <c r="J12217" s="347">
        <v>6</v>
      </c>
    </row>
    <row r="12218" spans="1:10" ht="13.5" hidden="1" customHeight="1" thickBot="1">
      <c r="A12218" s="410"/>
      <c r="B12218" s="183">
        <v>10.62</v>
      </c>
      <c r="C12218" s="184">
        <v>446.41</v>
      </c>
      <c r="D12218" s="346" t="s">
        <v>385</v>
      </c>
      <c r="E12218" s="346" t="s">
        <v>386</v>
      </c>
      <c r="F12218" s="346" t="s">
        <v>919</v>
      </c>
      <c r="G12218" s="342">
        <f t="shared" si="385"/>
        <v>24.829123357854311</v>
      </c>
      <c r="H12218" s="342">
        <f t="shared" si="384"/>
        <v>471.23912335785434</v>
      </c>
      <c r="I12218" s="190"/>
      <c r="J12218" s="347">
        <v>6</v>
      </c>
    </row>
    <row r="12219" spans="1:10" ht="13.5" hidden="1" customHeight="1" thickBot="1">
      <c r="A12219" s="410"/>
      <c r="B12219" s="183">
        <v>13.02</v>
      </c>
      <c r="C12219" s="184">
        <v>547.5</v>
      </c>
      <c r="D12219" s="346" t="s">
        <v>385</v>
      </c>
      <c r="E12219" s="346" t="s">
        <v>386</v>
      </c>
      <c r="F12219" s="346" t="s">
        <v>920</v>
      </c>
      <c r="G12219" s="342">
        <f t="shared" si="385"/>
        <v>30.451703676945485</v>
      </c>
      <c r="H12219" s="342">
        <f t="shared" si="384"/>
        <v>577.9517036769455</v>
      </c>
      <c r="I12219" s="190"/>
      <c r="J12219" s="347">
        <v>6</v>
      </c>
    </row>
    <row r="12220" spans="1:10" ht="13.5" hidden="1" customHeight="1" thickBot="1">
      <c r="A12220" s="410"/>
      <c r="B12220" s="183">
        <v>8.2200000000000006</v>
      </c>
      <c r="C12220" s="184">
        <v>345.32</v>
      </c>
      <c r="D12220" s="346" t="s">
        <v>385</v>
      </c>
      <c r="E12220" s="346" t="s">
        <v>386</v>
      </c>
      <c r="F12220" s="346" t="s">
        <v>858</v>
      </c>
      <c r="G12220" s="342">
        <f t="shared" si="385"/>
        <v>19.20654303876313</v>
      </c>
      <c r="H12220" s="342">
        <f t="shared" si="384"/>
        <v>364.52654303876312</v>
      </c>
      <c r="I12220" s="190"/>
      <c r="J12220" s="347">
        <v>6</v>
      </c>
    </row>
    <row r="12221" spans="1:10" ht="13.5" hidden="1" customHeight="1" thickBot="1">
      <c r="A12221" s="411"/>
      <c r="B12221" s="183">
        <v>0</v>
      </c>
      <c r="C12221" s="184">
        <v>13.02</v>
      </c>
      <c r="D12221" s="346" t="s">
        <v>393</v>
      </c>
      <c r="E12221" s="346" t="s">
        <v>386</v>
      </c>
      <c r="F12221" s="346" t="s">
        <v>859</v>
      </c>
      <c r="G12221" s="342">
        <f t="shared" si="385"/>
        <v>0.72416654223530619</v>
      </c>
      <c r="H12221" s="342">
        <f t="shared" si="384"/>
        <v>13.744166542235305</v>
      </c>
      <c r="I12221" s="190"/>
      <c r="J12221" s="347">
        <v>6</v>
      </c>
    </row>
    <row r="12222" spans="1:10" ht="13.5" thickBot="1">
      <c r="A12222" s="185" t="s">
        <v>1188</v>
      </c>
      <c r="B12222" s="186">
        <v>49.68</v>
      </c>
      <c r="C12222" s="187">
        <v>2101.9299999999998</v>
      </c>
      <c r="D12222" s="412"/>
      <c r="E12222" s="413"/>
      <c r="F12222" s="414"/>
      <c r="G12222" s="342">
        <f t="shared" si="385"/>
        <v>116.90840093092606</v>
      </c>
      <c r="H12222" s="342">
        <f t="shared" si="384"/>
        <v>2218.8384009309257</v>
      </c>
      <c r="I12222" s="190">
        <f>+H12222</f>
        <v>2218.8384009309257</v>
      </c>
      <c r="J12222" s="347">
        <v>6</v>
      </c>
    </row>
    <row r="12223" spans="1:10" ht="13.5" hidden="1" customHeight="1" thickBot="1">
      <c r="A12223" s="409" t="s">
        <v>1189</v>
      </c>
      <c r="B12223" s="183">
        <v>1.6</v>
      </c>
      <c r="C12223" s="184">
        <v>60.46</v>
      </c>
      <c r="D12223" s="346" t="s">
        <v>391</v>
      </c>
      <c r="E12223" s="346" t="s">
        <v>386</v>
      </c>
      <c r="F12223" s="346" t="s">
        <v>919</v>
      </c>
      <c r="G12223" s="342">
        <f t="shared" si="385"/>
        <v>3.3627579987362997</v>
      </c>
      <c r="H12223" s="342">
        <f t="shared" si="384"/>
        <v>63.8227579987363</v>
      </c>
      <c r="I12223" s="190"/>
      <c r="J12223" s="347">
        <v>6</v>
      </c>
    </row>
    <row r="12224" spans="1:10" ht="13.5" hidden="1" customHeight="1" thickBot="1">
      <c r="A12224" s="410"/>
      <c r="B12224" s="183">
        <v>1.6</v>
      </c>
      <c r="C12224" s="184">
        <v>60.46</v>
      </c>
      <c r="D12224" s="346" t="s">
        <v>391</v>
      </c>
      <c r="E12224" s="346" t="s">
        <v>386</v>
      </c>
      <c r="F12224" s="346" t="s">
        <v>858</v>
      </c>
      <c r="G12224" s="342">
        <f t="shared" si="385"/>
        <v>3.3627579987362997</v>
      </c>
      <c r="H12224" s="342">
        <f t="shared" si="384"/>
        <v>63.8227579987363</v>
      </c>
      <c r="I12224" s="190"/>
      <c r="J12224" s="347">
        <v>6</v>
      </c>
    </row>
    <row r="12225" spans="1:10" ht="13.5" hidden="1" customHeight="1" thickBot="1">
      <c r="A12225" s="410"/>
      <c r="B12225" s="183">
        <v>5.5</v>
      </c>
      <c r="C12225" s="184">
        <v>182.62</v>
      </c>
      <c r="D12225" s="346" t="s">
        <v>385</v>
      </c>
      <c r="E12225" s="346" t="s">
        <v>386</v>
      </c>
      <c r="F12225" s="346" t="s">
        <v>918</v>
      </c>
      <c r="G12225" s="342">
        <f t="shared" si="385"/>
        <v>10.157242238326548</v>
      </c>
      <c r="H12225" s="342">
        <f t="shared" si="384"/>
        <v>192.77724223832655</v>
      </c>
      <c r="I12225" s="190"/>
      <c r="J12225" s="347">
        <v>6</v>
      </c>
    </row>
    <row r="12226" spans="1:10" ht="13.5" hidden="1" customHeight="1" thickBot="1">
      <c r="A12226" s="410"/>
      <c r="B12226" s="183">
        <v>7.06</v>
      </c>
      <c r="C12226" s="184">
        <v>267.04000000000002</v>
      </c>
      <c r="D12226" s="346" t="s">
        <v>385</v>
      </c>
      <c r="E12226" s="346" t="s">
        <v>386</v>
      </c>
      <c r="F12226" s="346" t="s">
        <v>919</v>
      </c>
      <c r="G12226" s="342">
        <f t="shared" si="385"/>
        <v>14.852644657336116</v>
      </c>
      <c r="H12226" s="342">
        <f t="shared" si="384"/>
        <v>281.89264465733612</v>
      </c>
      <c r="I12226" s="190"/>
      <c r="J12226" s="347">
        <v>6</v>
      </c>
    </row>
    <row r="12227" spans="1:10" ht="13.5" hidden="1" customHeight="1" thickBot="1">
      <c r="A12227" s="410"/>
      <c r="B12227" s="183">
        <v>8.26</v>
      </c>
      <c r="C12227" s="184">
        <v>305.95</v>
      </c>
      <c r="D12227" s="346" t="s">
        <v>385</v>
      </c>
      <c r="E12227" s="346" t="s">
        <v>386</v>
      </c>
      <c r="F12227" s="346" t="s">
        <v>920</v>
      </c>
      <c r="G12227" s="342">
        <f t="shared" si="385"/>
        <v>17.0168013515278</v>
      </c>
      <c r="H12227" s="342">
        <f t="shared" si="384"/>
        <v>322.96680135152781</v>
      </c>
      <c r="I12227" s="190"/>
      <c r="J12227" s="347">
        <v>6</v>
      </c>
    </row>
    <row r="12228" spans="1:10" ht="13.5" hidden="1" customHeight="1" thickBot="1">
      <c r="A12228" s="410"/>
      <c r="B12228" s="183">
        <v>2.66</v>
      </c>
      <c r="C12228" s="184">
        <v>68.59</v>
      </c>
      <c r="D12228" s="346" t="s">
        <v>385</v>
      </c>
      <c r="E12228" s="346" t="s">
        <v>386</v>
      </c>
      <c r="F12228" s="346" t="s">
        <v>858</v>
      </c>
      <c r="G12228" s="342">
        <f t="shared" si="385"/>
        <v>3.814944941007655</v>
      </c>
      <c r="H12228" s="342">
        <f t="shared" si="384"/>
        <v>72.404944941007656</v>
      </c>
      <c r="I12228" s="190"/>
      <c r="J12228" s="347">
        <v>6</v>
      </c>
    </row>
    <row r="12229" spans="1:10" ht="13.5" hidden="1" customHeight="1" thickBot="1">
      <c r="A12229" s="410"/>
      <c r="B12229" s="183">
        <v>0.5</v>
      </c>
      <c r="C12229" s="184">
        <v>10.85</v>
      </c>
      <c r="D12229" s="346" t="s">
        <v>834</v>
      </c>
      <c r="E12229" s="346" t="s">
        <v>386</v>
      </c>
      <c r="F12229" s="346" t="s">
        <v>918</v>
      </c>
      <c r="G12229" s="342">
        <f t="shared" si="385"/>
        <v>0.60347211852942195</v>
      </c>
      <c r="H12229" s="342">
        <f t="shared" si="384"/>
        <v>11.453472118529422</v>
      </c>
      <c r="I12229" s="190"/>
      <c r="J12229" s="347">
        <v>6</v>
      </c>
    </row>
    <row r="12230" spans="1:10" ht="13.5" hidden="1" customHeight="1" thickBot="1">
      <c r="A12230" s="410"/>
      <c r="B12230" s="183">
        <v>0.3</v>
      </c>
      <c r="C12230" s="184">
        <v>6.51</v>
      </c>
      <c r="D12230" s="346" t="s">
        <v>834</v>
      </c>
      <c r="E12230" s="346" t="s">
        <v>386</v>
      </c>
      <c r="F12230" s="346" t="s">
        <v>858</v>
      </c>
      <c r="G12230" s="342">
        <f t="shared" si="385"/>
        <v>0.36208327111765309</v>
      </c>
      <c r="H12230" s="342">
        <f t="shared" si="384"/>
        <v>6.8720832711176527</v>
      </c>
      <c r="I12230" s="190"/>
      <c r="J12230" s="347">
        <v>6</v>
      </c>
    </row>
    <row r="12231" spans="1:10" ht="13.5" hidden="1" customHeight="1" thickBot="1">
      <c r="A12231" s="410"/>
      <c r="B12231" s="183">
        <v>0.3</v>
      </c>
      <c r="C12231" s="184">
        <v>6.51</v>
      </c>
      <c r="D12231" s="346" t="s">
        <v>392</v>
      </c>
      <c r="E12231" s="346" t="s">
        <v>386</v>
      </c>
      <c r="F12231" s="346" t="s">
        <v>918</v>
      </c>
      <c r="G12231" s="342">
        <f t="shared" si="385"/>
        <v>0.36208327111765309</v>
      </c>
      <c r="H12231" s="342">
        <f t="shared" si="384"/>
        <v>6.8720832711176527</v>
      </c>
      <c r="I12231" s="190"/>
      <c r="J12231" s="347">
        <v>6</v>
      </c>
    </row>
    <row r="12232" spans="1:10" ht="13.5" hidden="1" customHeight="1" thickBot="1">
      <c r="A12232" s="410"/>
      <c r="B12232" s="183">
        <v>0.1</v>
      </c>
      <c r="C12232" s="184">
        <v>2.17</v>
      </c>
      <c r="D12232" s="346" t="s">
        <v>392</v>
      </c>
      <c r="E12232" s="346" t="s">
        <v>386</v>
      </c>
      <c r="F12232" s="346" t="s">
        <v>858</v>
      </c>
      <c r="G12232" s="342">
        <f t="shared" si="385"/>
        <v>0.12069442370588439</v>
      </c>
      <c r="H12232" s="342">
        <f t="shared" si="384"/>
        <v>2.2906944237058844</v>
      </c>
      <c r="I12232" s="190"/>
      <c r="J12232" s="347">
        <v>6</v>
      </c>
    </row>
    <row r="12233" spans="1:10" ht="13.5" hidden="1" customHeight="1" thickBot="1">
      <c r="A12233" s="411"/>
      <c r="B12233" s="183">
        <v>0</v>
      </c>
      <c r="C12233" s="184">
        <v>28.7</v>
      </c>
      <c r="D12233" s="346" t="s">
        <v>393</v>
      </c>
      <c r="E12233" s="346" t="s">
        <v>386</v>
      </c>
      <c r="F12233" s="346" t="s">
        <v>859</v>
      </c>
      <c r="G12233" s="342">
        <f t="shared" si="385"/>
        <v>1.5962810877229872</v>
      </c>
      <c r="H12233" s="342">
        <f t="shared" si="384"/>
        <v>30.296281087722985</v>
      </c>
      <c r="I12233" s="190"/>
      <c r="J12233" s="347">
        <v>6</v>
      </c>
    </row>
    <row r="12234" spans="1:10" ht="13.5" thickBot="1">
      <c r="A12234" s="185" t="s">
        <v>1189</v>
      </c>
      <c r="B12234" s="186">
        <v>27.88</v>
      </c>
      <c r="C12234" s="187">
        <v>999.86</v>
      </c>
      <c r="D12234" s="412"/>
      <c r="E12234" s="413"/>
      <c r="F12234" s="414"/>
      <c r="G12234" s="342">
        <f t="shared" si="385"/>
        <v>55.611763357864312</v>
      </c>
      <c r="H12234" s="342">
        <f t="shared" si="384"/>
        <v>1055.4717633578643</v>
      </c>
      <c r="I12234" s="190">
        <f>+H12234</f>
        <v>1055.4717633578643</v>
      </c>
      <c r="J12234" s="347">
        <v>6</v>
      </c>
    </row>
    <row r="12235" spans="1:10" ht="13.5" hidden="1" customHeight="1" thickBot="1">
      <c r="A12235" s="409" t="s">
        <v>1190</v>
      </c>
      <c r="B12235" s="183">
        <v>0.64</v>
      </c>
      <c r="C12235" s="184">
        <v>42.4</v>
      </c>
      <c r="D12235" s="346" t="s">
        <v>391</v>
      </c>
      <c r="E12235" s="346" t="s">
        <v>386</v>
      </c>
      <c r="F12235" s="346" t="s">
        <v>919</v>
      </c>
      <c r="G12235" s="342">
        <f t="shared" si="385"/>
        <v>2.3582689240228101</v>
      </c>
      <c r="H12235" s="342">
        <f t="shared" ref="H12235:H12298" si="386">+G12235+C12235</f>
        <v>44.758268924022808</v>
      </c>
      <c r="I12235" s="190"/>
      <c r="J12235" s="347">
        <v>6</v>
      </c>
    </row>
    <row r="12236" spans="1:10" ht="13.5" hidden="1" customHeight="1" thickBot="1">
      <c r="A12236" s="410"/>
      <c r="B12236" s="183">
        <v>0.64</v>
      </c>
      <c r="C12236" s="184">
        <v>42.4</v>
      </c>
      <c r="D12236" s="346" t="s">
        <v>391</v>
      </c>
      <c r="E12236" s="346" t="s">
        <v>386</v>
      </c>
      <c r="F12236" s="346" t="s">
        <v>858</v>
      </c>
      <c r="G12236" s="342">
        <f t="shared" si="385"/>
        <v>2.3582689240228101</v>
      </c>
      <c r="H12236" s="342">
        <f t="shared" si="386"/>
        <v>44.758268924022808</v>
      </c>
      <c r="I12236" s="190"/>
      <c r="J12236" s="347">
        <v>6</v>
      </c>
    </row>
    <row r="12237" spans="1:10" ht="13.5" hidden="1" customHeight="1" thickBot="1">
      <c r="A12237" s="410"/>
      <c r="B12237" s="183">
        <v>3.47</v>
      </c>
      <c r="C12237" s="184">
        <v>229.67</v>
      </c>
      <c r="D12237" s="346" t="s">
        <v>385</v>
      </c>
      <c r="E12237" s="346" t="s">
        <v>386</v>
      </c>
      <c r="F12237" s="346" t="s">
        <v>918</v>
      </c>
      <c r="G12237" s="342">
        <f t="shared" si="385"/>
        <v>12.774142070290536</v>
      </c>
      <c r="H12237" s="342">
        <f t="shared" si="386"/>
        <v>242.44414207029052</v>
      </c>
      <c r="I12237" s="190"/>
      <c r="J12237" s="347">
        <v>6</v>
      </c>
    </row>
    <row r="12238" spans="1:10" ht="13.5" hidden="1" customHeight="1" thickBot="1">
      <c r="A12238" s="410"/>
      <c r="B12238" s="183">
        <v>2.4300000000000002</v>
      </c>
      <c r="C12238" s="184">
        <v>171.06</v>
      </c>
      <c r="D12238" s="346" t="s">
        <v>385</v>
      </c>
      <c r="E12238" s="346" t="s">
        <v>386</v>
      </c>
      <c r="F12238" s="346" t="s">
        <v>919</v>
      </c>
      <c r="G12238" s="342">
        <f t="shared" si="385"/>
        <v>9.5142802392297625</v>
      </c>
      <c r="H12238" s="342">
        <f t="shared" si="386"/>
        <v>180.57428023922978</v>
      </c>
      <c r="I12238" s="190"/>
      <c r="J12238" s="347">
        <v>6</v>
      </c>
    </row>
    <row r="12239" spans="1:10" ht="13.5" hidden="1" customHeight="1" thickBot="1">
      <c r="A12239" s="410"/>
      <c r="B12239" s="183">
        <v>3.47</v>
      </c>
      <c r="C12239" s="184">
        <v>229.67</v>
      </c>
      <c r="D12239" s="346" t="s">
        <v>385</v>
      </c>
      <c r="E12239" s="346" t="s">
        <v>386</v>
      </c>
      <c r="F12239" s="346" t="s">
        <v>920</v>
      </c>
      <c r="G12239" s="342">
        <f t="shared" ref="G12239:G12302" si="387">+(C12239/$C$12584)*1312742.08</f>
        <v>12.774142070290536</v>
      </c>
      <c r="H12239" s="342">
        <f t="shared" si="386"/>
        <v>242.44414207029052</v>
      </c>
      <c r="I12239" s="190"/>
      <c r="J12239" s="347">
        <v>6</v>
      </c>
    </row>
    <row r="12240" spans="1:10" ht="13.5" hidden="1" customHeight="1" thickBot="1">
      <c r="A12240" s="410"/>
      <c r="B12240" s="183">
        <v>2.11</v>
      </c>
      <c r="C12240" s="184">
        <v>133.38999999999999</v>
      </c>
      <c r="D12240" s="346" t="s">
        <v>385</v>
      </c>
      <c r="E12240" s="346" t="s">
        <v>386</v>
      </c>
      <c r="F12240" s="346" t="s">
        <v>858</v>
      </c>
      <c r="G12240" s="342">
        <f t="shared" si="387"/>
        <v>7.4190917871557218</v>
      </c>
      <c r="H12240" s="342">
        <f t="shared" si="386"/>
        <v>140.80909178715569</v>
      </c>
      <c r="I12240" s="190"/>
      <c r="J12240" s="347">
        <v>6</v>
      </c>
    </row>
    <row r="12241" spans="1:10" ht="13.5" hidden="1" customHeight="1" thickBot="1">
      <c r="A12241" s="411"/>
      <c r="B12241" s="183">
        <v>0</v>
      </c>
      <c r="C12241" s="184">
        <v>12.87</v>
      </c>
      <c r="D12241" s="346" t="s">
        <v>393</v>
      </c>
      <c r="E12241" s="346" t="s">
        <v>386</v>
      </c>
      <c r="F12241" s="346" t="s">
        <v>859</v>
      </c>
      <c r="G12241" s="342">
        <f t="shared" si="387"/>
        <v>0.71582360972107462</v>
      </c>
      <c r="H12241" s="342">
        <f t="shared" si="386"/>
        <v>13.585823609721073</v>
      </c>
      <c r="I12241" s="190"/>
      <c r="J12241" s="347">
        <v>6</v>
      </c>
    </row>
    <row r="12242" spans="1:10" ht="13.5" thickBot="1">
      <c r="A12242" s="185" t="s">
        <v>1190</v>
      </c>
      <c r="B12242" s="186">
        <v>12.76</v>
      </c>
      <c r="C12242" s="187">
        <v>861.46</v>
      </c>
      <c r="D12242" s="412"/>
      <c r="E12242" s="413"/>
      <c r="F12242" s="414"/>
      <c r="G12242" s="342">
        <f t="shared" si="387"/>
        <v>47.914017624733255</v>
      </c>
      <c r="H12242" s="342">
        <f t="shared" si="386"/>
        <v>909.37401762473326</v>
      </c>
      <c r="I12242" s="190">
        <f>+H12242</f>
        <v>909.37401762473326</v>
      </c>
      <c r="J12242" s="347">
        <v>6</v>
      </c>
    </row>
    <row r="12243" spans="1:10" ht="13.5" hidden="1" customHeight="1" thickBot="1">
      <c r="A12243" s="409" t="s">
        <v>1191</v>
      </c>
      <c r="B12243" s="183">
        <v>0</v>
      </c>
      <c r="C12243" s="184">
        <v>35</v>
      </c>
      <c r="D12243" s="346" t="s">
        <v>441</v>
      </c>
      <c r="E12243" s="346" t="s">
        <v>386</v>
      </c>
      <c r="F12243" s="346" t="s">
        <v>918</v>
      </c>
      <c r="G12243" s="342">
        <f t="shared" si="387"/>
        <v>1.9466842533207158</v>
      </c>
      <c r="H12243" s="342">
        <f t="shared" si="386"/>
        <v>36.946684253320718</v>
      </c>
      <c r="I12243" s="190"/>
      <c r="J12243" s="347">
        <v>6</v>
      </c>
    </row>
    <row r="12244" spans="1:10" ht="13.5" hidden="1" customHeight="1" thickBot="1">
      <c r="A12244" s="410"/>
      <c r="B12244" s="183">
        <v>0</v>
      </c>
      <c r="C12244" s="184">
        <v>35</v>
      </c>
      <c r="D12244" s="346" t="s">
        <v>441</v>
      </c>
      <c r="E12244" s="346" t="s">
        <v>386</v>
      </c>
      <c r="F12244" s="346" t="s">
        <v>920</v>
      </c>
      <c r="G12244" s="342">
        <f t="shared" si="387"/>
        <v>1.9466842533207158</v>
      </c>
      <c r="H12244" s="342">
        <f t="shared" si="386"/>
        <v>36.946684253320718</v>
      </c>
      <c r="I12244" s="190"/>
      <c r="J12244" s="347">
        <v>6</v>
      </c>
    </row>
    <row r="12245" spans="1:10" ht="13.5" hidden="1" customHeight="1" thickBot="1">
      <c r="A12245" s="410"/>
      <c r="B12245" s="183">
        <v>15.52</v>
      </c>
      <c r="C12245" s="184">
        <v>651.99</v>
      </c>
      <c r="D12245" s="346" t="s">
        <v>391</v>
      </c>
      <c r="E12245" s="346" t="s">
        <v>386</v>
      </c>
      <c r="F12245" s="346" t="s">
        <v>919</v>
      </c>
      <c r="G12245" s="342">
        <f t="shared" si="387"/>
        <v>36.263390466359247</v>
      </c>
      <c r="H12245" s="342">
        <f t="shared" si="386"/>
        <v>688.25339046635929</v>
      </c>
      <c r="I12245" s="190"/>
      <c r="J12245" s="347">
        <v>6</v>
      </c>
    </row>
    <row r="12246" spans="1:10" ht="13.5" hidden="1" customHeight="1" thickBot="1">
      <c r="A12246" s="410"/>
      <c r="B12246" s="183">
        <v>15.52</v>
      </c>
      <c r="C12246" s="184">
        <v>651.99</v>
      </c>
      <c r="D12246" s="346" t="s">
        <v>391</v>
      </c>
      <c r="E12246" s="346" t="s">
        <v>386</v>
      </c>
      <c r="F12246" s="346" t="s">
        <v>858</v>
      </c>
      <c r="G12246" s="342">
        <f t="shared" si="387"/>
        <v>36.263390466359247</v>
      </c>
      <c r="H12246" s="342">
        <f t="shared" si="386"/>
        <v>688.25339046635929</v>
      </c>
      <c r="I12246" s="190"/>
      <c r="J12246" s="347">
        <v>6</v>
      </c>
    </row>
    <row r="12247" spans="1:10" ht="13.5" hidden="1" customHeight="1" thickBot="1">
      <c r="A12247" s="410"/>
      <c r="B12247" s="183">
        <v>84.07</v>
      </c>
      <c r="C12247" s="184">
        <v>3531.77</v>
      </c>
      <c r="D12247" s="346" t="s">
        <v>385</v>
      </c>
      <c r="E12247" s="346" t="s">
        <v>386</v>
      </c>
      <c r="F12247" s="346" t="s">
        <v>918</v>
      </c>
      <c r="G12247" s="342">
        <f t="shared" si="387"/>
        <v>196.43545843858587</v>
      </c>
      <c r="H12247" s="342">
        <f t="shared" si="386"/>
        <v>3728.205458438586</v>
      </c>
      <c r="I12247" s="190"/>
      <c r="J12247" s="347">
        <v>6</v>
      </c>
    </row>
    <row r="12248" spans="1:10" ht="13.5" hidden="1" customHeight="1" thickBot="1">
      <c r="A12248" s="410"/>
      <c r="B12248" s="183">
        <v>68.55</v>
      </c>
      <c r="C12248" s="184">
        <v>2879.78</v>
      </c>
      <c r="D12248" s="346" t="s">
        <v>385</v>
      </c>
      <c r="E12248" s="346" t="s">
        <v>386</v>
      </c>
      <c r="F12248" s="346" t="s">
        <v>919</v>
      </c>
      <c r="G12248" s="342">
        <f t="shared" si="387"/>
        <v>160.17206797222661</v>
      </c>
      <c r="H12248" s="342">
        <f t="shared" si="386"/>
        <v>3039.9520679722268</v>
      </c>
      <c r="I12248" s="190"/>
      <c r="J12248" s="347">
        <v>6</v>
      </c>
    </row>
    <row r="12249" spans="1:10" ht="13.5" hidden="1" customHeight="1" thickBot="1">
      <c r="A12249" s="410"/>
      <c r="B12249" s="183">
        <v>84.07</v>
      </c>
      <c r="C12249" s="184">
        <v>3531.77</v>
      </c>
      <c r="D12249" s="346" t="s">
        <v>385</v>
      </c>
      <c r="E12249" s="346" t="s">
        <v>386</v>
      </c>
      <c r="F12249" s="346" t="s">
        <v>920</v>
      </c>
      <c r="G12249" s="342">
        <f t="shared" si="387"/>
        <v>196.43545843858587</v>
      </c>
      <c r="H12249" s="342">
        <f t="shared" si="386"/>
        <v>3728.205458438586</v>
      </c>
      <c r="I12249" s="190"/>
      <c r="J12249" s="347">
        <v>6</v>
      </c>
    </row>
    <row r="12250" spans="1:10" ht="13.5" hidden="1" customHeight="1" thickBot="1">
      <c r="A12250" s="410"/>
      <c r="B12250" s="183">
        <v>67.989999999999995</v>
      </c>
      <c r="C12250" s="184">
        <v>2837.46</v>
      </c>
      <c r="D12250" s="346" t="s">
        <v>385</v>
      </c>
      <c r="E12250" s="346" t="s">
        <v>386</v>
      </c>
      <c r="F12250" s="346" t="s">
        <v>858</v>
      </c>
      <c r="G12250" s="342">
        <f t="shared" si="387"/>
        <v>157.81824861221139</v>
      </c>
      <c r="H12250" s="342">
        <f t="shared" si="386"/>
        <v>2995.2782486122114</v>
      </c>
      <c r="I12250" s="190"/>
      <c r="J12250" s="347">
        <v>6</v>
      </c>
    </row>
    <row r="12251" spans="1:10" ht="13.5" hidden="1" customHeight="1" thickBot="1">
      <c r="A12251" s="411"/>
      <c r="B12251" s="183">
        <v>0</v>
      </c>
      <c r="C12251" s="184">
        <v>203.12</v>
      </c>
      <c r="D12251" s="346" t="s">
        <v>393</v>
      </c>
      <c r="E12251" s="346" t="s">
        <v>386</v>
      </c>
      <c r="F12251" s="346" t="s">
        <v>859</v>
      </c>
      <c r="G12251" s="342">
        <f t="shared" si="387"/>
        <v>11.297443015271538</v>
      </c>
      <c r="H12251" s="342">
        <f t="shared" si="386"/>
        <v>214.41744301527154</v>
      </c>
      <c r="I12251" s="190"/>
      <c r="J12251" s="347">
        <v>6</v>
      </c>
    </row>
    <row r="12252" spans="1:10" ht="13.5" thickBot="1">
      <c r="A12252" s="185" t="s">
        <v>1191</v>
      </c>
      <c r="B12252" s="186">
        <v>335.72</v>
      </c>
      <c r="C12252" s="187">
        <v>14357.88</v>
      </c>
      <c r="D12252" s="412"/>
      <c r="E12252" s="413"/>
      <c r="F12252" s="414"/>
      <c r="G12252" s="342">
        <f t="shared" si="387"/>
        <v>798.57882591624116</v>
      </c>
      <c r="H12252" s="342">
        <f t="shared" si="386"/>
        <v>15156.458825916241</v>
      </c>
      <c r="I12252" s="190">
        <f>+H12252</f>
        <v>15156.458825916241</v>
      </c>
      <c r="J12252" s="347">
        <v>6</v>
      </c>
    </row>
    <row r="12253" spans="1:10" ht="13.5" hidden="1" customHeight="1" thickBot="1">
      <c r="A12253" s="409" t="s">
        <v>1192</v>
      </c>
      <c r="B12253" s="183">
        <v>1.6</v>
      </c>
      <c r="C12253" s="184">
        <v>84.51</v>
      </c>
      <c r="D12253" s="346" t="s">
        <v>391</v>
      </c>
      <c r="E12253" s="346" t="s">
        <v>386</v>
      </c>
      <c r="F12253" s="346" t="s">
        <v>919</v>
      </c>
      <c r="G12253" s="342">
        <f t="shared" si="387"/>
        <v>4.7004081785181064</v>
      </c>
      <c r="H12253" s="342">
        <f t="shared" si="386"/>
        <v>89.210408178518108</v>
      </c>
      <c r="I12253" s="190"/>
      <c r="J12253" s="347">
        <v>6</v>
      </c>
    </row>
    <row r="12254" spans="1:10" ht="13.5" hidden="1" customHeight="1" thickBot="1">
      <c r="A12254" s="410"/>
      <c r="B12254" s="183">
        <v>1.6</v>
      </c>
      <c r="C12254" s="184">
        <v>84.51</v>
      </c>
      <c r="D12254" s="346" t="s">
        <v>391</v>
      </c>
      <c r="E12254" s="346" t="s">
        <v>386</v>
      </c>
      <c r="F12254" s="346" t="s">
        <v>858</v>
      </c>
      <c r="G12254" s="342">
        <f t="shared" si="387"/>
        <v>4.7004081785181064</v>
      </c>
      <c r="H12254" s="342">
        <f t="shared" si="386"/>
        <v>89.210408178518108</v>
      </c>
      <c r="I12254" s="190"/>
      <c r="J12254" s="347">
        <v>6</v>
      </c>
    </row>
    <row r="12255" spans="1:10" ht="13.5" hidden="1" customHeight="1" thickBot="1">
      <c r="A12255" s="410"/>
      <c r="B12255" s="183">
        <v>8.67</v>
      </c>
      <c r="C12255" s="184">
        <v>457.8</v>
      </c>
      <c r="D12255" s="346" t="s">
        <v>385</v>
      </c>
      <c r="E12255" s="346" t="s">
        <v>386</v>
      </c>
      <c r="F12255" s="346" t="s">
        <v>918</v>
      </c>
      <c r="G12255" s="342">
        <f t="shared" si="387"/>
        <v>25.462630033434966</v>
      </c>
      <c r="H12255" s="342">
        <f t="shared" si="386"/>
        <v>483.26263003343496</v>
      </c>
      <c r="I12255" s="190"/>
      <c r="J12255" s="347">
        <v>6</v>
      </c>
    </row>
    <row r="12256" spans="1:10" ht="13.5" hidden="1" customHeight="1" thickBot="1">
      <c r="A12256" s="410"/>
      <c r="B12256" s="183">
        <v>7.07</v>
      </c>
      <c r="C12256" s="184">
        <v>373.29</v>
      </c>
      <c r="D12256" s="346" t="s">
        <v>385</v>
      </c>
      <c r="E12256" s="346" t="s">
        <v>386</v>
      </c>
      <c r="F12256" s="346" t="s">
        <v>919</v>
      </c>
      <c r="G12256" s="342">
        <f t="shared" si="387"/>
        <v>20.762221854916859</v>
      </c>
      <c r="H12256" s="342">
        <f t="shared" si="386"/>
        <v>394.05222185491687</v>
      </c>
      <c r="I12256" s="190"/>
      <c r="J12256" s="347">
        <v>6</v>
      </c>
    </row>
    <row r="12257" spans="1:10" ht="13.5" hidden="1" customHeight="1" thickBot="1">
      <c r="A12257" s="410"/>
      <c r="B12257" s="183">
        <v>3.87</v>
      </c>
      <c r="C12257" s="184">
        <v>204.26</v>
      </c>
      <c r="D12257" s="346" t="s">
        <v>385</v>
      </c>
      <c r="E12257" s="346" t="s">
        <v>386</v>
      </c>
      <c r="F12257" s="346" t="s">
        <v>920</v>
      </c>
      <c r="G12257" s="342">
        <f t="shared" si="387"/>
        <v>11.360849302379698</v>
      </c>
      <c r="H12257" s="342">
        <f t="shared" si="386"/>
        <v>215.6208493023797</v>
      </c>
      <c r="I12257" s="190"/>
      <c r="J12257" s="347">
        <v>6</v>
      </c>
    </row>
    <row r="12258" spans="1:10" ht="13.5" hidden="1" customHeight="1" thickBot="1">
      <c r="A12258" s="410"/>
      <c r="B12258" s="183">
        <v>0.67</v>
      </c>
      <c r="C12258" s="184">
        <v>35.229999999999997</v>
      </c>
      <c r="D12258" s="346" t="s">
        <v>385</v>
      </c>
      <c r="E12258" s="346" t="s">
        <v>386</v>
      </c>
      <c r="F12258" s="346" t="s">
        <v>858</v>
      </c>
      <c r="G12258" s="342">
        <f t="shared" si="387"/>
        <v>1.9594767498425376</v>
      </c>
      <c r="H12258" s="342">
        <f t="shared" si="386"/>
        <v>37.189476749842534</v>
      </c>
      <c r="I12258" s="190"/>
      <c r="J12258" s="347">
        <v>6</v>
      </c>
    </row>
    <row r="12259" spans="1:10" ht="13.5" hidden="1" customHeight="1" thickBot="1">
      <c r="A12259" s="410"/>
      <c r="B12259" s="183">
        <v>1.6</v>
      </c>
      <c r="C12259" s="184">
        <v>84.51</v>
      </c>
      <c r="D12259" s="346" t="s">
        <v>834</v>
      </c>
      <c r="E12259" s="346" t="s">
        <v>386</v>
      </c>
      <c r="F12259" s="346" t="s">
        <v>920</v>
      </c>
      <c r="G12259" s="342">
        <f t="shared" si="387"/>
        <v>4.7004081785181064</v>
      </c>
      <c r="H12259" s="342">
        <f t="shared" si="386"/>
        <v>89.210408178518108</v>
      </c>
      <c r="I12259" s="190"/>
      <c r="J12259" s="347">
        <v>6</v>
      </c>
    </row>
    <row r="12260" spans="1:10" ht="13.5" hidden="1" customHeight="1" thickBot="1">
      <c r="A12260" s="411"/>
      <c r="B12260" s="183">
        <v>0</v>
      </c>
      <c r="C12260" s="184">
        <v>20.57</v>
      </c>
      <c r="D12260" s="346" t="s">
        <v>393</v>
      </c>
      <c r="E12260" s="346" t="s">
        <v>386</v>
      </c>
      <c r="F12260" s="346" t="s">
        <v>859</v>
      </c>
      <c r="G12260" s="342">
        <f t="shared" si="387"/>
        <v>1.1440941454516322</v>
      </c>
      <c r="H12260" s="342">
        <f t="shared" si="386"/>
        <v>21.714094145451632</v>
      </c>
      <c r="I12260" s="190"/>
      <c r="J12260" s="347">
        <v>6</v>
      </c>
    </row>
    <row r="12261" spans="1:10" ht="13.5" thickBot="1">
      <c r="A12261" s="185" t="s">
        <v>1192</v>
      </c>
      <c r="B12261" s="186">
        <v>25.08</v>
      </c>
      <c r="C12261" s="187">
        <v>1344.68</v>
      </c>
      <c r="D12261" s="412"/>
      <c r="E12261" s="413"/>
      <c r="F12261" s="414"/>
      <c r="G12261" s="342">
        <f t="shared" si="387"/>
        <v>74.790496621580019</v>
      </c>
      <c r="H12261" s="342">
        <f t="shared" si="386"/>
        <v>1419.47049662158</v>
      </c>
      <c r="I12261" s="190">
        <f>+H12261</f>
        <v>1419.47049662158</v>
      </c>
      <c r="J12261" s="347">
        <v>6</v>
      </c>
    </row>
    <row r="12262" spans="1:10" ht="13.5" hidden="1" customHeight="1" thickBot="1">
      <c r="A12262" s="409" t="s">
        <v>653</v>
      </c>
      <c r="B12262" s="183">
        <v>0</v>
      </c>
      <c r="C12262" s="184">
        <v>79.23</v>
      </c>
      <c r="D12262" s="346" t="s">
        <v>390</v>
      </c>
      <c r="E12262" s="346" t="s">
        <v>386</v>
      </c>
      <c r="F12262" s="346" t="s">
        <v>817</v>
      </c>
      <c r="G12262" s="342">
        <f t="shared" si="387"/>
        <v>4.4067369540171519</v>
      </c>
      <c r="H12262" s="342">
        <f t="shared" si="386"/>
        <v>83.636736954017152</v>
      </c>
      <c r="I12262" s="190"/>
      <c r="J12262" s="347">
        <v>6</v>
      </c>
    </row>
    <row r="12263" spans="1:10" ht="13.5" hidden="1" customHeight="1" thickBot="1">
      <c r="A12263" s="410"/>
      <c r="B12263" s="183">
        <v>0</v>
      </c>
      <c r="C12263" s="184">
        <v>79.23</v>
      </c>
      <c r="D12263" s="346" t="s">
        <v>390</v>
      </c>
      <c r="E12263" s="346" t="s">
        <v>386</v>
      </c>
      <c r="F12263" s="346" t="s">
        <v>822</v>
      </c>
      <c r="G12263" s="342">
        <f t="shared" si="387"/>
        <v>4.4067369540171519</v>
      </c>
      <c r="H12263" s="342">
        <f t="shared" si="386"/>
        <v>83.636736954017152</v>
      </c>
      <c r="I12263" s="190"/>
      <c r="J12263" s="347">
        <v>6</v>
      </c>
    </row>
    <row r="12264" spans="1:10" ht="13.5" hidden="1" customHeight="1" thickBot="1">
      <c r="A12264" s="410"/>
      <c r="B12264" s="183">
        <v>0</v>
      </c>
      <c r="C12264" s="184">
        <v>79.23</v>
      </c>
      <c r="D12264" s="346" t="s">
        <v>390</v>
      </c>
      <c r="E12264" s="346" t="s">
        <v>386</v>
      </c>
      <c r="F12264" s="346" t="s">
        <v>823</v>
      </c>
      <c r="G12264" s="342">
        <f t="shared" si="387"/>
        <v>4.4067369540171519</v>
      </c>
      <c r="H12264" s="342">
        <f t="shared" si="386"/>
        <v>83.636736954017152</v>
      </c>
      <c r="I12264" s="190"/>
      <c r="J12264" s="347">
        <v>6</v>
      </c>
    </row>
    <row r="12265" spans="1:10" ht="13.5" hidden="1" customHeight="1" thickBot="1">
      <c r="A12265" s="410"/>
      <c r="B12265" s="183">
        <v>0</v>
      </c>
      <c r="C12265" s="184">
        <v>79.23</v>
      </c>
      <c r="D12265" s="346" t="s">
        <v>390</v>
      </c>
      <c r="E12265" s="346" t="s">
        <v>386</v>
      </c>
      <c r="F12265" s="346" t="s">
        <v>824</v>
      </c>
      <c r="G12265" s="342">
        <f t="shared" si="387"/>
        <v>4.4067369540171519</v>
      </c>
      <c r="H12265" s="342">
        <f t="shared" si="386"/>
        <v>83.636736954017152</v>
      </c>
      <c r="I12265" s="190"/>
      <c r="J12265" s="347">
        <v>6</v>
      </c>
    </row>
    <row r="12266" spans="1:10" ht="13.5" hidden="1" customHeight="1" thickBot="1">
      <c r="A12266" s="410"/>
      <c r="B12266" s="183">
        <v>0</v>
      </c>
      <c r="C12266" s="184">
        <v>79.23</v>
      </c>
      <c r="D12266" s="346" t="s">
        <v>390</v>
      </c>
      <c r="E12266" s="346" t="s">
        <v>386</v>
      </c>
      <c r="F12266" s="346" t="s">
        <v>825</v>
      </c>
      <c r="G12266" s="342">
        <f t="shared" si="387"/>
        <v>4.4067369540171519</v>
      </c>
      <c r="H12266" s="342">
        <f t="shared" si="386"/>
        <v>83.636736954017152</v>
      </c>
      <c r="I12266" s="190"/>
      <c r="J12266" s="347">
        <v>6</v>
      </c>
    </row>
    <row r="12267" spans="1:10" ht="13.5" hidden="1" customHeight="1" thickBot="1">
      <c r="A12267" s="410"/>
      <c r="B12267" s="183">
        <v>0</v>
      </c>
      <c r="C12267" s="184">
        <v>79.23</v>
      </c>
      <c r="D12267" s="346" t="s">
        <v>390</v>
      </c>
      <c r="E12267" s="346" t="s">
        <v>386</v>
      </c>
      <c r="F12267" s="346" t="s">
        <v>818</v>
      </c>
      <c r="G12267" s="342">
        <f t="shared" si="387"/>
        <v>4.4067369540171519</v>
      </c>
      <c r="H12267" s="342">
        <f t="shared" si="386"/>
        <v>83.636736954017152</v>
      </c>
      <c r="I12267" s="190"/>
      <c r="J12267" s="347">
        <v>6</v>
      </c>
    </row>
    <row r="12268" spans="1:10" ht="13.5" hidden="1" customHeight="1" thickBot="1">
      <c r="A12268" s="410"/>
      <c r="B12268" s="183">
        <v>0</v>
      </c>
      <c r="C12268" s="184">
        <v>79.23</v>
      </c>
      <c r="D12268" s="346" t="s">
        <v>390</v>
      </c>
      <c r="E12268" s="346" t="s">
        <v>386</v>
      </c>
      <c r="F12268" s="346" t="s">
        <v>826</v>
      </c>
      <c r="G12268" s="342">
        <f t="shared" si="387"/>
        <v>4.4067369540171519</v>
      </c>
      <c r="H12268" s="342">
        <f t="shared" si="386"/>
        <v>83.636736954017152</v>
      </c>
      <c r="I12268" s="190"/>
      <c r="J12268" s="347">
        <v>6</v>
      </c>
    </row>
    <row r="12269" spans="1:10" ht="13.5" hidden="1" customHeight="1" thickBot="1">
      <c r="A12269" s="410"/>
      <c r="B12269" s="183">
        <v>0</v>
      </c>
      <c r="C12269" s="184">
        <v>79.23</v>
      </c>
      <c r="D12269" s="346" t="s">
        <v>390</v>
      </c>
      <c r="E12269" s="346" t="s">
        <v>386</v>
      </c>
      <c r="F12269" s="346" t="s">
        <v>827</v>
      </c>
      <c r="G12269" s="342">
        <f t="shared" si="387"/>
        <v>4.4067369540171519</v>
      </c>
      <c r="H12269" s="342">
        <f t="shared" si="386"/>
        <v>83.636736954017152</v>
      </c>
      <c r="I12269" s="190"/>
      <c r="J12269" s="347">
        <v>6</v>
      </c>
    </row>
    <row r="12270" spans="1:10" ht="13.5" hidden="1" customHeight="1" thickBot="1">
      <c r="A12270" s="410"/>
      <c r="B12270" s="183">
        <v>0</v>
      </c>
      <c r="C12270" s="184">
        <v>79.23</v>
      </c>
      <c r="D12270" s="346" t="s">
        <v>390</v>
      </c>
      <c r="E12270" s="346" t="s">
        <v>386</v>
      </c>
      <c r="F12270" s="346" t="s">
        <v>828</v>
      </c>
      <c r="G12270" s="342">
        <f t="shared" si="387"/>
        <v>4.4067369540171519</v>
      </c>
      <c r="H12270" s="342">
        <f t="shared" si="386"/>
        <v>83.636736954017152</v>
      </c>
      <c r="I12270" s="190"/>
      <c r="J12270" s="347">
        <v>6</v>
      </c>
    </row>
    <row r="12271" spans="1:10" ht="13.5" hidden="1" customHeight="1" thickBot="1">
      <c r="A12271" s="410"/>
      <c r="B12271" s="183">
        <v>0</v>
      </c>
      <c r="C12271" s="184">
        <v>79.23</v>
      </c>
      <c r="D12271" s="346" t="s">
        <v>390</v>
      </c>
      <c r="E12271" s="346" t="s">
        <v>386</v>
      </c>
      <c r="F12271" s="346" t="s">
        <v>819</v>
      </c>
      <c r="G12271" s="342">
        <f t="shared" si="387"/>
        <v>4.4067369540171519</v>
      </c>
      <c r="H12271" s="342">
        <f t="shared" si="386"/>
        <v>83.636736954017152</v>
      </c>
      <c r="I12271" s="190"/>
      <c r="J12271" s="347">
        <v>6</v>
      </c>
    </row>
    <row r="12272" spans="1:10" ht="13.5" hidden="1" customHeight="1" thickBot="1">
      <c r="A12272" s="410"/>
      <c r="B12272" s="183">
        <v>0</v>
      </c>
      <c r="C12272" s="184">
        <v>79.23</v>
      </c>
      <c r="D12272" s="346" t="s">
        <v>390</v>
      </c>
      <c r="E12272" s="346" t="s">
        <v>386</v>
      </c>
      <c r="F12272" s="346" t="s">
        <v>829</v>
      </c>
      <c r="G12272" s="342">
        <f t="shared" si="387"/>
        <v>4.4067369540171519</v>
      </c>
      <c r="H12272" s="342">
        <f t="shared" si="386"/>
        <v>83.636736954017152</v>
      </c>
      <c r="I12272" s="190"/>
      <c r="J12272" s="347">
        <v>6</v>
      </c>
    </row>
    <row r="12273" spans="1:10" ht="13.5" hidden="1" customHeight="1" thickBot="1">
      <c r="A12273" s="410"/>
      <c r="B12273" s="183">
        <v>0</v>
      </c>
      <c r="C12273" s="184">
        <v>79.23</v>
      </c>
      <c r="D12273" s="346" t="s">
        <v>390</v>
      </c>
      <c r="E12273" s="346" t="s">
        <v>386</v>
      </c>
      <c r="F12273" s="346" t="s">
        <v>830</v>
      </c>
      <c r="G12273" s="342">
        <f t="shared" si="387"/>
        <v>4.4067369540171519</v>
      </c>
      <c r="H12273" s="342">
        <f t="shared" si="386"/>
        <v>83.636736954017152</v>
      </c>
      <c r="I12273" s="190"/>
      <c r="J12273" s="347">
        <v>6</v>
      </c>
    </row>
    <row r="12274" spans="1:10" ht="13.5" hidden="1" customHeight="1" thickBot="1">
      <c r="A12274" s="410"/>
      <c r="B12274" s="183">
        <v>0</v>
      </c>
      <c r="C12274" s="184">
        <v>79.23</v>
      </c>
      <c r="D12274" s="346" t="s">
        <v>390</v>
      </c>
      <c r="E12274" s="346" t="s">
        <v>386</v>
      </c>
      <c r="F12274" s="346" t="s">
        <v>820</v>
      </c>
      <c r="G12274" s="342">
        <f t="shared" si="387"/>
        <v>4.4067369540171519</v>
      </c>
      <c r="H12274" s="342">
        <f t="shared" si="386"/>
        <v>83.636736954017152</v>
      </c>
      <c r="I12274" s="190"/>
      <c r="J12274" s="347">
        <v>6</v>
      </c>
    </row>
    <row r="12275" spans="1:10" ht="13.5" hidden="1" customHeight="1" thickBot="1">
      <c r="A12275" s="410"/>
      <c r="B12275" s="183">
        <v>0</v>
      </c>
      <c r="C12275" s="184">
        <v>79.23</v>
      </c>
      <c r="D12275" s="346" t="s">
        <v>390</v>
      </c>
      <c r="E12275" s="346" t="s">
        <v>386</v>
      </c>
      <c r="F12275" s="346" t="s">
        <v>805</v>
      </c>
      <c r="G12275" s="342">
        <f t="shared" si="387"/>
        <v>4.4067369540171519</v>
      </c>
      <c r="H12275" s="342">
        <f t="shared" si="386"/>
        <v>83.636736954017152</v>
      </c>
      <c r="I12275" s="190"/>
      <c r="J12275" s="347">
        <v>6</v>
      </c>
    </row>
    <row r="12276" spans="1:10" ht="13.5" hidden="1" customHeight="1" thickBot="1">
      <c r="A12276" s="410"/>
      <c r="B12276" s="183">
        <v>0</v>
      </c>
      <c r="C12276" s="184">
        <v>79.23</v>
      </c>
      <c r="D12276" s="346" t="s">
        <v>390</v>
      </c>
      <c r="E12276" s="346" t="s">
        <v>386</v>
      </c>
      <c r="F12276" s="346" t="s">
        <v>831</v>
      </c>
      <c r="G12276" s="342">
        <f t="shared" si="387"/>
        <v>4.4067369540171519</v>
      </c>
      <c r="H12276" s="342">
        <f t="shared" si="386"/>
        <v>83.636736954017152</v>
      </c>
      <c r="I12276" s="190"/>
      <c r="J12276" s="347">
        <v>6</v>
      </c>
    </row>
    <row r="12277" spans="1:10" ht="13.5" hidden="1" customHeight="1" thickBot="1">
      <c r="A12277" s="410"/>
      <c r="B12277" s="183">
        <v>0</v>
      </c>
      <c r="C12277" s="184">
        <v>79.23</v>
      </c>
      <c r="D12277" s="346" t="s">
        <v>390</v>
      </c>
      <c r="E12277" s="346" t="s">
        <v>386</v>
      </c>
      <c r="F12277" s="346" t="s">
        <v>832</v>
      </c>
      <c r="G12277" s="342">
        <f t="shared" si="387"/>
        <v>4.4067369540171519</v>
      </c>
      <c r="H12277" s="342">
        <f t="shared" si="386"/>
        <v>83.636736954017152</v>
      </c>
      <c r="I12277" s="190"/>
      <c r="J12277" s="347">
        <v>6</v>
      </c>
    </row>
    <row r="12278" spans="1:10" ht="13.5" hidden="1" customHeight="1" thickBot="1">
      <c r="A12278" s="410"/>
      <c r="B12278" s="183">
        <v>0</v>
      </c>
      <c r="C12278" s="184">
        <v>79.23</v>
      </c>
      <c r="D12278" s="346" t="s">
        <v>390</v>
      </c>
      <c r="E12278" s="346" t="s">
        <v>386</v>
      </c>
      <c r="F12278" s="346" t="s">
        <v>821</v>
      </c>
      <c r="G12278" s="342">
        <f t="shared" si="387"/>
        <v>4.4067369540171519</v>
      </c>
      <c r="H12278" s="342">
        <f t="shared" si="386"/>
        <v>83.636736954017152</v>
      </c>
      <c r="I12278" s="190"/>
      <c r="J12278" s="347">
        <v>6</v>
      </c>
    </row>
    <row r="12279" spans="1:10" ht="13.5" hidden="1" customHeight="1" thickBot="1">
      <c r="A12279" s="410"/>
      <c r="B12279" s="183">
        <v>0</v>
      </c>
      <c r="C12279" s="184">
        <v>79.23</v>
      </c>
      <c r="D12279" s="346" t="s">
        <v>390</v>
      </c>
      <c r="E12279" s="346" t="s">
        <v>386</v>
      </c>
      <c r="F12279" s="346" t="s">
        <v>833</v>
      </c>
      <c r="G12279" s="342">
        <f t="shared" si="387"/>
        <v>4.4067369540171519</v>
      </c>
      <c r="H12279" s="342">
        <f t="shared" si="386"/>
        <v>83.636736954017152</v>
      </c>
      <c r="I12279" s="190"/>
      <c r="J12279" s="347">
        <v>6</v>
      </c>
    </row>
    <row r="12280" spans="1:10" ht="13.5" hidden="1" customHeight="1" thickBot="1">
      <c r="A12280" s="410"/>
      <c r="B12280" s="183">
        <v>0</v>
      </c>
      <c r="C12280" s="184">
        <v>79.23</v>
      </c>
      <c r="D12280" s="346" t="s">
        <v>390</v>
      </c>
      <c r="E12280" s="346" t="s">
        <v>386</v>
      </c>
      <c r="F12280" s="346" t="s">
        <v>916</v>
      </c>
      <c r="G12280" s="342">
        <f t="shared" si="387"/>
        <v>4.4067369540171519</v>
      </c>
      <c r="H12280" s="342">
        <f t="shared" si="386"/>
        <v>83.636736954017152</v>
      </c>
      <c r="I12280" s="190"/>
      <c r="J12280" s="347">
        <v>6</v>
      </c>
    </row>
    <row r="12281" spans="1:10" ht="13.5" hidden="1" customHeight="1" thickBot="1">
      <c r="A12281" s="410"/>
      <c r="B12281" s="183">
        <v>0</v>
      </c>
      <c r="C12281" s="184">
        <v>79.23</v>
      </c>
      <c r="D12281" s="346" t="s">
        <v>390</v>
      </c>
      <c r="E12281" s="346" t="s">
        <v>386</v>
      </c>
      <c r="F12281" s="346" t="s">
        <v>917</v>
      </c>
      <c r="G12281" s="342">
        <f t="shared" si="387"/>
        <v>4.4067369540171519</v>
      </c>
      <c r="H12281" s="342">
        <f t="shared" si="386"/>
        <v>83.636736954017152</v>
      </c>
      <c r="I12281" s="190"/>
      <c r="J12281" s="347">
        <v>6</v>
      </c>
    </row>
    <row r="12282" spans="1:10" ht="13.5" hidden="1" customHeight="1" thickBot="1">
      <c r="A12282" s="410"/>
      <c r="B12282" s="183">
        <v>0</v>
      </c>
      <c r="C12282" s="184">
        <v>79.23</v>
      </c>
      <c r="D12282" s="346" t="s">
        <v>390</v>
      </c>
      <c r="E12282" s="346" t="s">
        <v>386</v>
      </c>
      <c r="F12282" s="346" t="s">
        <v>918</v>
      </c>
      <c r="G12282" s="342">
        <f t="shared" si="387"/>
        <v>4.4067369540171519</v>
      </c>
      <c r="H12282" s="342">
        <f t="shared" si="386"/>
        <v>83.636736954017152</v>
      </c>
      <c r="I12282" s="190"/>
      <c r="J12282" s="347">
        <v>6</v>
      </c>
    </row>
    <row r="12283" spans="1:10" ht="13.5" hidden="1" customHeight="1" thickBot="1">
      <c r="A12283" s="410"/>
      <c r="B12283" s="183">
        <v>0</v>
      </c>
      <c r="C12283" s="184">
        <v>79.23</v>
      </c>
      <c r="D12283" s="346" t="s">
        <v>390</v>
      </c>
      <c r="E12283" s="346" t="s">
        <v>386</v>
      </c>
      <c r="F12283" s="346" t="s">
        <v>919</v>
      </c>
      <c r="G12283" s="342">
        <f t="shared" si="387"/>
        <v>4.4067369540171519</v>
      </c>
      <c r="H12283" s="342">
        <f t="shared" si="386"/>
        <v>83.636736954017152</v>
      </c>
      <c r="I12283" s="190"/>
      <c r="J12283" s="347">
        <v>6</v>
      </c>
    </row>
    <row r="12284" spans="1:10" ht="13.5" hidden="1" customHeight="1" thickBot="1">
      <c r="A12284" s="410"/>
      <c r="B12284" s="183">
        <v>0</v>
      </c>
      <c r="C12284" s="184">
        <v>79.23</v>
      </c>
      <c r="D12284" s="346" t="s">
        <v>390</v>
      </c>
      <c r="E12284" s="346" t="s">
        <v>386</v>
      </c>
      <c r="F12284" s="346" t="s">
        <v>920</v>
      </c>
      <c r="G12284" s="342">
        <f t="shared" si="387"/>
        <v>4.4067369540171519</v>
      </c>
      <c r="H12284" s="342">
        <f t="shared" si="386"/>
        <v>83.636736954017152</v>
      </c>
      <c r="I12284" s="190"/>
      <c r="J12284" s="347">
        <v>6</v>
      </c>
    </row>
    <row r="12285" spans="1:10" ht="13.5" hidden="1" customHeight="1" thickBot="1">
      <c r="A12285" s="410"/>
      <c r="B12285" s="183">
        <v>0</v>
      </c>
      <c r="C12285" s="184">
        <v>79.22</v>
      </c>
      <c r="D12285" s="346" t="s">
        <v>390</v>
      </c>
      <c r="E12285" s="346" t="s">
        <v>386</v>
      </c>
      <c r="F12285" s="346" t="s">
        <v>858</v>
      </c>
      <c r="G12285" s="342">
        <f t="shared" si="387"/>
        <v>4.4061807585162036</v>
      </c>
      <c r="H12285" s="342">
        <f t="shared" si="386"/>
        <v>83.626180758516199</v>
      </c>
      <c r="I12285" s="190"/>
      <c r="J12285" s="347">
        <v>6</v>
      </c>
    </row>
    <row r="12286" spans="1:10" ht="13.5" hidden="1" customHeight="1" thickBot="1">
      <c r="A12286" s="410"/>
      <c r="B12286" s="183">
        <v>0.8</v>
      </c>
      <c r="C12286" s="184">
        <v>117.01</v>
      </c>
      <c r="D12286" s="346" t="s">
        <v>391</v>
      </c>
      <c r="E12286" s="346" t="s">
        <v>386</v>
      </c>
      <c r="F12286" s="346" t="s">
        <v>817</v>
      </c>
      <c r="G12286" s="342">
        <f t="shared" si="387"/>
        <v>6.5080435566016277</v>
      </c>
      <c r="H12286" s="342">
        <f t="shared" si="386"/>
        <v>123.51804355660164</v>
      </c>
      <c r="I12286" s="190"/>
      <c r="J12286" s="347">
        <v>6</v>
      </c>
    </row>
    <row r="12287" spans="1:10" ht="13.5" hidden="1" customHeight="1" thickBot="1">
      <c r="A12287" s="410"/>
      <c r="B12287" s="183">
        <v>0.8</v>
      </c>
      <c r="C12287" s="184">
        <v>117.01</v>
      </c>
      <c r="D12287" s="346" t="s">
        <v>391</v>
      </c>
      <c r="E12287" s="346" t="s">
        <v>386</v>
      </c>
      <c r="F12287" s="346" t="s">
        <v>818</v>
      </c>
      <c r="G12287" s="342">
        <f t="shared" si="387"/>
        <v>6.5080435566016277</v>
      </c>
      <c r="H12287" s="342">
        <f t="shared" si="386"/>
        <v>123.51804355660164</v>
      </c>
      <c r="I12287" s="190"/>
      <c r="J12287" s="347">
        <v>6</v>
      </c>
    </row>
    <row r="12288" spans="1:10" ht="13.5" hidden="1" customHeight="1" thickBot="1">
      <c r="A12288" s="410"/>
      <c r="B12288" s="183">
        <v>0.8</v>
      </c>
      <c r="C12288" s="184">
        <v>122.28</v>
      </c>
      <c r="D12288" s="346" t="s">
        <v>391</v>
      </c>
      <c r="E12288" s="346" t="s">
        <v>386</v>
      </c>
      <c r="F12288" s="346" t="s">
        <v>819</v>
      </c>
      <c r="G12288" s="342">
        <f t="shared" si="387"/>
        <v>6.801158585601633</v>
      </c>
      <c r="H12288" s="342">
        <f t="shared" si="386"/>
        <v>129.08115858560163</v>
      </c>
      <c r="I12288" s="190"/>
      <c r="J12288" s="347">
        <v>6</v>
      </c>
    </row>
    <row r="12289" spans="1:10" ht="13.5" hidden="1" customHeight="1" thickBot="1">
      <c r="A12289" s="410"/>
      <c r="B12289" s="183">
        <v>0.8</v>
      </c>
      <c r="C12289" s="184">
        <v>122.28</v>
      </c>
      <c r="D12289" s="346" t="s">
        <v>391</v>
      </c>
      <c r="E12289" s="346" t="s">
        <v>386</v>
      </c>
      <c r="F12289" s="346" t="s">
        <v>820</v>
      </c>
      <c r="G12289" s="342">
        <f t="shared" si="387"/>
        <v>6.801158585601633</v>
      </c>
      <c r="H12289" s="342">
        <f t="shared" si="386"/>
        <v>129.08115858560163</v>
      </c>
      <c r="I12289" s="190"/>
      <c r="J12289" s="347">
        <v>6</v>
      </c>
    </row>
    <row r="12290" spans="1:10" ht="13.5" hidden="1" customHeight="1" thickBot="1">
      <c r="A12290" s="410"/>
      <c r="B12290" s="183">
        <v>0.8</v>
      </c>
      <c r="C12290" s="184">
        <v>122.28</v>
      </c>
      <c r="D12290" s="346" t="s">
        <v>391</v>
      </c>
      <c r="E12290" s="346" t="s">
        <v>386</v>
      </c>
      <c r="F12290" s="346" t="s">
        <v>821</v>
      </c>
      <c r="G12290" s="342">
        <f t="shared" si="387"/>
        <v>6.801158585601633</v>
      </c>
      <c r="H12290" s="342">
        <f t="shared" si="386"/>
        <v>129.08115858560163</v>
      </c>
      <c r="I12290" s="190"/>
      <c r="J12290" s="347">
        <v>6</v>
      </c>
    </row>
    <row r="12291" spans="1:10" ht="13.5" hidden="1" customHeight="1" thickBot="1">
      <c r="A12291" s="410"/>
      <c r="B12291" s="183">
        <v>1.6</v>
      </c>
      <c r="C12291" s="184">
        <v>256.77999999999997</v>
      </c>
      <c r="D12291" s="346" t="s">
        <v>391</v>
      </c>
      <c r="E12291" s="346" t="s">
        <v>386</v>
      </c>
      <c r="F12291" s="346" t="s">
        <v>919</v>
      </c>
      <c r="G12291" s="342">
        <f t="shared" si="387"/>
        <v>14.281988073362667</v>
      </c>
      <c r="H12291" s="342">
        <f t="shared" si="386"/>
        <v>271.06198807336261</v>
      </c>
      <c r="I12291" s="190"/>
      <c r="J12291" s="347">
        <v>6</v>
      </c>
    </row>
    <row r="12292" spans="1:10" ht="13.5" hidden="1" customHeight="1" thickBot="1">
      <c r="A12292" s="410"/>
      <c r="B12292" s="183">
        <v>1.6</v>
      </c>
      <c r="C12292" s="184">
        <v>256.77999999999997</v>
      </c>
      <c r="D12292" s="346" t="s">
        <v>391</v>
      </c>
      <c r="E12292" s="346" t="s">
        <v>386</v>
      </c>
      <c r="F12292" s="346" t="s">
        <v>858</v>
      </c>
      <c r="G12292" s="342">
        <f t="shared" si="387"/>
        <v>14.281988073362667</v>
      </c>
      <c r="H12292" s="342">
        <f t="shared" si="386"/>
        <v>271.06198807336261</v>
      </c>
      <c r="I12292" s="190"/>
      <c r="J12292" s="347">
        <v>6</v>
      </c>
    </row>
    <row r="12293" spans="1:10" ht="13.5" hidden="1" customHeight="1" thickBot="1">
      <c r="A12293" s="410"/>
      <c r="B12293" s="183">
        <v>7.87</v>
      </c>
      <c r="C12293" s="184">
        <v>1150.6500000000001</v>
      </c>
      <c r="D12293" s="346" t="s">
        <v>385</v>
      </c>
      <c r="E12293" s="346" t="s">
        <v>386</v>
      </c>
      <c r="F12293" s="346" t="s">
        <v>817</v>
      </c>
      <c r="G12293" s="342">
        <f t="shared" si="387"/>
        <v>63.998635316670907</v>
      </c>
      <c r="H12293" s="342">
        <f t="shared" si="386"/>
        <v>1214.6486353166711</v>
      </c>
      <c r="I12293" s="190"/>
      <c r="J12293" s="347">
        <v>6</v>
      </c>
    </row>
    <row r="12294" spans="1:10" ht="13.5" hidden="1" customHeight="1" thickBot="1">
      <c r="A12294" s="410"/>
      <c r="B12294" s="183">
        <v>137.91999999999999</v>
      </c>
      <c r="C12294" s="184">
        <v>6966.88</v>
      </c>
      <c r="D12294" s="346" t="s">
        <v>385</v>
      </c>
      <c r="E12294" s="346" t="s">
        <v>386</v>
      </c>
      <c r="F12294" s="346" t="s">
        <v>822</v>
      </c>
      <c r="G12294" s="342">
        <f t="shared" si="387"/>
        <v>387.49473116500087</v>
      </c>
      <c r="H12294" s="342">
        <f t="shared" si="386"/>
        <v>7354.3747311650013</v>
      </c>
      <c r="I12294" s="190"/>
      <c r="J12294" s="347">
        <v>6</v>
      </c>
    </row>
    <row r="12295" spans="1:10" ht="13.5" hidden="1" customHeight="1" thickBot="1">
      <c r="A12295" s="410"/>
      <c r="B12295" s="183">
        <v>8.67</v>
      </c>
      <c r="C12295" s="184">
        <v>1267.6600000000001</v>
      </c>
      <c r="D12295" s="346" t="s">
        <v>385</v>
      </c>
      <c r="E12295" s="346" t="s">
        <v>386</v>
      </c>
      <c r="F12295" s="346" t="s">
        <v>823</v>
      </c>
      <c r="G12295" s="342">
        <f t="shared" si="387"/>
        <v>70.506678873272534</v>
      </c>
      <c r="H12295" s="342">
        <f t="shared" si="386"/>
        <v>1338.1666788732725</v>
      </c>
      <c r="I12295" s="190"/>
      <c r="J12295" s="347">
        <v>6</v>
      </c>
    </row>
    <row r="12296" spans="1:10" ht="13.5" hidden="1" customHeight="1" thickBot="1">
      <c r="A12296" s="410"/>
      <c r="B12296" s="183">
        <v>8.67</v>
      </c>
      <c r="C12296" s="184">
        <v>1267.6600000000001</v>
      </c>
      <c r="D12296" s="346" t="s">
        <v>385</v>
      </c>
      <c r="E12296" s="346" t="s">
        <v>386</v>
      </c>
      <c r="F12296" s="346" t="s">
        <v>824</v>
      </c>
      <c r="G12296" s="342">
        <f t="shared" si="387"/>
        <v>70.506678873272534</v>
      </c>
      <c r="H12296" s="342">
        <f t="shared" si="386"/>
        <v>1338.1666788732725</v>
      </c>
      <c r="I12296" s="190"/>
      <c r="J12296" s="347">
        <v>6</v>
      </c>
    </row>
    <row r="12297" spans="1:10" ht="13.5" hidden="1" customHeight="1" thickBot="1">
      <c r="A12297" s="410"/>
      <c r="B12297" s="183">
        <v>7.87</v>
      </c>
      <c r="C12297" s="184">
        <v>1150.6500000000001</v>
      </c>
      <c r="D12297" s="346" t="s">
        <v>385</v>
      </c>
      <c r="E12297" s="346" t="s">
        <v>386</v>
      </c>
      <c r="F12297" s="346" t="s">
        <v>825</v>
      </c>
      <c r="G12297" s="342">
        <f t="shared" si="387"/>
        <v>63.998635316670907</v>
      </c>
      <c r="H12297" s="342">
        <f t="shared" si="386"/>
        <v>1214.6486353166711</v>
      </c>
      <c r="I12297" s="190"/>
      <c r="J12297" s="347">
        <v>6</v>
      </c>
    </row>
    <row r="12298" spans="1:10" ht="13.5" hidden="1" customHeight="1" thickBot="1">
      <c r="A12298" s="410"/>
      <c r="B12298" s="183">
        <v>7.87</v>
      </c>
      <c r="C12298" s="184">
        <v>1150.6500000000001</v>
      </c>
      <c r="D12298" s="346" t="s">
        <v>385</v>
      </c>
      <c r="E12298" s="346" t="s">
        <v>386</v>
      </c>
      <c r="F12298" s="346" t="s">
        <v>818</v>
      </c>
      <c r="G12298" s="342">
        <f t="shared" si="387"/>
        <v>63.998635316670907</v>
      </c>
      <c r="H12298" s="342">
        <f t="shared" si="386"/>
        <v>1214.6486353166711</v>
      </c>
      <c r="I12298" s="190"/>
      <c r="J12298" s="347">
        <v>6</v>
      </c>
    </row>
    <row r="12299" spans="1:10" ht="13.5" hidden="1" customHeight="1" thickBot="1">
      <c r="A12299" s="410"/>
      <c r="B12299" s="183">
        <v>7.87</v>
      </c>
      <c r="C12299" s="184">
        <v>1202.43</v>
      </c>
      <c r="D12299" s="346" t="s">
        <v>385</v>
      </c>
      <c r="E12299" s="346" t="s">
        <v>386</v>
      </c>
      <c r="F12299" s="346" t="s">
        <v>826</v>
      </c>
      <c r="G12299" s="342">
        <f t="shared" si="387"/>
        <v>66.878615620583673</v>
      </c>
      <c r="H12299" s="342">
        <f t="shared" ref="H12299:H12362" si="388">+G12299+C12299</f>
        <v>1269.3086156205836</v>
      </c>
      <c r="I12299" s="190"/>
      <c r="J12299" s="347">
        <v>6</v>
      </c>
    </row>
    <row r="12300" spans="1:10" ht="13.5" hidden="1" customHeight="1" thickBot="1">
      <c r="A12300" s="410"/>
      <c r="B12300" s="183">
        <v>8.67</v>
      </c>
      <c r="C12300" s="184">
        <v>1324.7</v>
      </c>
      <c r="D12300" s="346" t="s">
        <v>385</v>
      </c>
      <c r="E12300" s="346" t="s">
        <v>386</v>
      </c>
      <c r="F12300" s="346" t="s">
        <v>827</v>
      </c>
      <c r="G12300" s="342">
        <f t="shared" si="387"/>
        <v>73.679218010684352</v>
      </c>
      <c r="H12300" s="342">
        <f t="shared" si="388"/>
        <v>1398.3792180106843</v>
      </c>
      <c r="I12300" s="190"/>
      <c r="J12300" s="347">
        <v>6</v>
      </c>
    </row>
    <row r="12301" spans="1:10" ht="13.5" hidden="1" customHeight="1" thickBot="1">
      <c r="A12301" s="410"/>
      <c r="B12301" s="183">
        <v>8.67</v>
      </c>
      <c r="C12301" s="184">
        <v>1324.7</v>
      </c>
      <c r="D12301" s="346" t="s">
        <v>385</v>
      </c>
      <c r="E12301" s="346" t="s">
        <v>386</v>
      </c>
      <c r="F12301" s="346" t="s">
        <v>828</v>
      </c>
      <c r="G12301" s="342">
        <f t="shared" si="387"/>
        <v>73.679218010684352</v>
      </c>
      <c r="H12301" s="342">
        <f t="shared" si="388"/>
        <v>1398.3792180106843</v>
      </c>
      <c r="I12301" s="190"/>
      <c r="J12301" s="347">
        <v>6</v>
      </c>
    </row>
    <row r="12302" spans="1:10" ht="13.5" hidden="1" customHeight="1" thickBot="1">
      <c r="A12302" s="410"/>
      <c r="B12302" s="183">
        <v>7.87</v>
      </c>
      <c r="C12302" s="184">
        <v>1202.43</v>
      </c>
      <c r="D12302" s="346" t="s">
        <v>385</v>
      </c>
      <c r="E12302" s="346" t="s">
        <v>386</v>
      </c>
      <c r="F12302" s="346" t="s">
        <v>819</v>
      </c>
      <c r="G12302" s="342">
        <f t="shared" si="387"/>
        <v>66.878615620583673</v>
      </c>
      <c r="H12302" s="342">
        <f t="shared" si="388"/>
        <v>1269.3086156205836</v>
      </c>
      <c r="I12302" s="190"/>
      <c r="J12302" s="347">
        <v>6</v>
      </c>
    </row>
    <row r="12303" spans="1:10" ht="13.5" hidden="1" customHeight="1" thickBot="1">
      <c r="A12303" s="410"/>
      <c r="B12303" s="183">
        <v>0.67</v>
      </c>
      <c r="C12303" s="184">
        <v>101.95</v>
      </c>
      <c r="D12303" s="346" t="s">
        <v>385</v>
      </c>
      <c r="E12303" s="346" t="s">
        <v>386</v>
      </c>
      <c r="F12303" s="346" t="s">
        <v>829</v>
      </c>
      <c r="G12303" s="342">
        <f t="shared" ref="G12303:G12366" si="389">+(C12303/$C$12584)*1312742.08</f>
        <v>5.6704131321727713</v>
      </c>
      <c r="H12303" s="342">
        <f t="shared" si="388"/>
        <v>107.62041313217277</v>
      </c>
      <c r="I12303" s="190"/>
      <c r="J12303" s="347">
        <v>6</v>
      </c>
    </row>
    <row r="12304" spans="1:10" ht="13.5" hidden="1" customHeight="1" thickBot="1">
      <c r="A12304" s="410"/>
      <c r="B12304" s="183">
        <v>8.67</v>
      </c>
      <c r="C12304" s="184">
        <v>1324.7</v>
      </c>
      <c r="D12304" s="346" t="s">
        <v>385</v>
      </c>
      <c r="E12304" s="346" t="s">
        <v>386</v>
      </c>
      <c r="F12304" s="346" t="s">
        <v>830</v>
      </c>
      <c r="G12304" s="342">
        <f t="shared" si="389"/>
        <v>73.679218010684352</v>
      </c>
      <c r="H12304" s="342">
        <f t="shared" si="388"/>
        <v>1398.3792180106843</v>
      </c>
      <c r="I12304" s="190"/>
      <c r="J12304" s="347">
        <v>6</v>
      </c>
    </row>
    <row r="12305" spans="1:10" ht="13.5" hidden="1" customHeight="1" thickBot="1">
      <c r="A12305" s="410"/>
      <c r="B12305" s="183">
        <v>7.87</v>
      </c>
      <c r="C12305" s="184">
        <v>1202.43</v>
      </c>
      <c r="D12305" s="346" t="s">
        <v>385</v>
      </c>
      <c r="E12305" s="346" t="s">
        <v>386</v>
      </c>
      <c r="F12305" s="346" t="s">
        <v>820</v>
      </c>
      <c r="G12305" s="342">
        <f t="shared" si="389"/>
        <v>66.878615620583673</v>
      </c>
      <c r="H12305" s="342">
        <f t="shared" si="388"/>
        <v>1269.3086156205836</v>
      </c>
      <c r="I12305" s="190"/>
      <c r="J12305" s="347">
        <v>6</v>
      </c>
    </row>
    <row r="12306" spans="1:10" ht="13.5" hidden="1" customHeight="1" thickBot="1">
      <c r="A12306" s="410"/>
      <c r="B12306" s="183">
        <v>7.07</v>
      </c>
      <c r="C12306" s="184">
        <v>1080.1500000000001</v>
      </c>
      <c r="D12306" s="346" t="s">
        <v>385</v>
      </c>
      <c r="E12306" s="346" t="s">
        <v>386</v>
      </c>
      <c r="F12306" s="346" t="s">
        <v>805</v>
      </c>
      <c r="G12306" s="342">
        <f t="shared" si="389"/>
        <v>60.077457034982039</v>
      </c>
      <c r="H12306" s="342">
        <f t="shared" si="388"/>
        <v>1140.2274570349821</v>
      </c>
      <c r="I12306" s="190"/>
      <c r="J12306" s="347">
        <v>6</v>
      </c>
    </row>
    <row r="12307" spans="1:10" ht="13.5" hidden="1" customHeight="1" thickBot="1">
      <c r="A12307" s="410"/>
      <c r="B12307" s="183">
        <v>8.67</v>
      </c>
      <c r="C12307" s="184">
        <v>1324.7</v>
      </c>
      <c r="D12307" s="346" t="s">
        <v>385</v>
      </c>
      <c r="E12307" s="346" t="s">
        <v>386</v>
      </c>
      <c r="F12307" s="346" t="s">
        <v>831</v>
      </c>
      <c r="G12307" s="342">
        <f t="shared" si="389"/>
        <v>73.679218010684352</v>
      </c>
      <c r="H12307" s="342">
        <f t="shared" si="388"/>
        <v>1398.3792180106843</v>
      </c>
      <c r="I12307" s="190"/>
      <c r="J12307" s="347">
        <v>6</v>
      </c>
    </row>
    <row r="12308" spans="1:10" ht="13.5" hidden="1" customHeight="1" thickBot="1">
      <c r="A12308" s="410"/>
      <c r="B12308" s="183">
        <v>8.67</v>
      </c>
      <c r="C12308" s="184">
        <v>1324.7</v>
      </c>
      <c r="D12308" s="346" t="s">
        <v>385</v>
      </c>
      <c r="E12308" s="346" t="s">
        <v>386</v>
      </c>
      <c r="F12308" s="346" t="s">
        <v>832</v>
      </c>
      <c r="G12308" s="342">
        <f t="shared" si="389"/>
        <v>73.679218010684352</v>
      </c>
      <c r="H12308" s="342">
        <f t="shared" si="388"/>
        <v>1398.3792180106843</v>
      </c>
      <c r="I12308" s="190"/>
      <c r="J12308" s="347">
        <v>6</v>
      </c>
    </row>
    <row r="12309" spans="1:10" ht="13.5" hidden="1" customHeight="1" thickBot="1">
      <c r="A12309" s="410"/>
      <c r="B12309" s="183">
        <v>7.87</v>
      </c>
      <c r="C12309" s="184">
        <v>1202.43</v>
      </c>
      <c r="D12309" s="346" t="s">
        <v>385</v>
      </c>
      <c r="E12309" s="346" t="s">
        <v>386</v>
      </c>
      <c r="F12309" s="346" t="s">
        <v>821</v>
      </c>
      <c r="G12309" s="342">
        <f t="shared" si="389"/>
        <v>66.878615620583673</v>
      </c>
      <c r="H12309" s="342">
        <f t="shared" si="388"/>
        <v>1269.3086156205836</v>
      </c>
      <c r="I12309" s="190"/>
      <c r="J12309" s="347">
        <v>6</v>
      </c>
    </row>
    <row r="12310" spans="1:10" ht="13.5" hidden="1" customHeight="1" thickBot="1">
      <c r="A12310" s="410"/>
      <c r="B12310" s="183">
        <v>8.67</v>
      </c>
      <c r="C12310" s="184">
        <v>1324.7</v>
      </c>
      <c r="D12310" s="346" t="s">
        <v>385</v>
      </c>
      <c r="E12310" s="346" t="s">
        <v>386</v>
      </c>
      <c r="F12310" s="346" t="s">
        <v>833</v>
      </c>
      <c r="G12310" s="342">
        <f t="shared" si="389"/>
        <v>73.679218010684352</v>
      </c>
      <c r="H12310" s="342">
        <f t="shared" si="388"/>
        <v>1398.3792180106843</v>
      </c>
      <c r="I12310" s="190"/>
      <c r="J12310" s="347">
        <v>6</v>
      </c>
    </row>
    <row r="12311" spans="1:10" ht="13.5" hidden="1" customHeight="1" thickBot="1">
      <c r="A12311" s="410"/>
      <c r="B12311" s="183">
        <v>8.67</v>
      </c>
      <c r="C12311" s="184">
        <v>1324.7</v>
      </c>
      <c r="D12311" s="346" t="s">
        <v>385</v>
      </c>
      <c r="E12311" s="346" t="s">
        <v>386</v>
      </c>
      <c r="F12311" s="346" t="s">
        <v>916</v>
      </c>
      <c r="G12311" s="342">
        <f t="shared" si="389"/>
        <v>73.679218010684352</v>
      </c>
      <c r="H12311" s="342">
        <f t="shared" si="388"/>
        <v>1398.3792180106843</v>
      </c>
      <c r="I12311" s="190"/>
      <c r="J12311" s="347">
        <v>6</v>
      </c>
    </row>
    <row r="12312" spans="1:10" ht="13.5" hidden="1" customHeight="1" thickBot="1">
      <c r="A12312" s="410"/>
      <c r="B12312" s="183">
        <v>8.67</v>
      </c>
      <c r="C12312" s="184">
        <v>1324.7</v>
      </c>
      <c r="D12312" s="346" t="s">
        <v>385</v>
      </c>
      <c r="E12312" s="346" t="s">
        <v>386</v>
      </c>
      <c r="F12312" s="346" t="s">
        <v>917</v>
      </c>
      <c r="G12312" s="342">
        <f t="shared" si="389"/>
        <v>73.679218010684352</v>
      </c>
      <c r="H12312" s="342">
        <f t="shared" si="388"/>
        <v>1398.3792180106843</v>
      </c>
      <c r="I12312" s="190"/>
      <c r="J12312" s="347">
        <v>6</v>
      </c>
    </row>
    <row r="12313" spans="1:10" ht="13.5" hidden="1" customHeight="1" thickBot="1">
      <c r="A12313" s="410"/>
      <c r="B12313" s="183">
        <v>7.07</v>
      </c>
      <c r="C12313" s="184">
        <v>1080.1500000000001</v>
      </c>
      <c r="D12313" s="346" t="s">
        <v>385</v>
      </c>
      <c r="E12313" s="346" t="s">
        <v>386</v>
      </c>
      <c r="F12313" s="346" t="s">
        <v>918</v>
      </c>
      <c r="G12313" s="342">
        <f t="shared" si="389"/>
        <v>60.077457034982039</v>
      </c>
      <c r="H12313" s="342">
        <f t="shared" si="388"/>
        <v>1140.2274570349821</v>
      </c>
      <c r="I12313" s="190"/>
      <c r="J12313" s="347">
        <v>6</v>
      </c>
    </row>
    <row r="12314" spans="1:10" ht="13.5" hidden="1" customHeight="1" thickBot="1">
      <c r="A12314" s="410"/>
      <c r="B12314" s="183">
        <v>4.67</v>
      </c>
      <c r="C12314" s="184">
        <v>748.99</v>
      </c>
      <c r="D12314" s="346" t="s">
        <v>385</v>
      </c>
      <c r="E12314" s="346" t="s">
        <v>386</v>
      </c>
      <c r="F12314" s="346" t="s">
        <v>919</v>
      </c>
      <c r="G12314" s="342">
        <f t="shared" si="389"/>
        <v>41.65848682556237</v>
      </c>
      <c r="H12314" s="342">
        <f t="shared" si="388"/>
        <v>790.64848682556237</v>
      </c>
      <c r="I12314" s="190"/>
      <c r="J12314" s="347">
        <v>6</v>
      </c>
    </row>
    <row r="12315" spans="1:10" ht="13.5" hidden="1" customHeight="1" thickBot="1">
      <c r="A12315" s="410"/>
      <c r="B12315" s="183">
        <v>8.67</v>
      </c>
      <c r="C12315" s="184">
        <v>1390.94</v>
      </c>
      <c r="D12315" s="346" t="s">
        <v>385</v>
      </c>
      <c r="E12315" s="346" t="s">
        <v>386</v>
      </c>
      <c r="F12315" s="346" t="s">
        <v>920</v>
      </c>
      <c r="G12315" s="342">
        <f t="shared" si="389"/>
        <v>77.36345700896905</v>
      </c>
      <c r="H12315" s="342">
        <f t="shared" si="388"/>
        <v>1468.3034570089692</v>
      </c>
      <c r="I12315" s="190"/>
      <c r="J12315" s="347">
        <v>6</v>
      </c>
    </row>
    <row r="12316" spans="1:10" ht="13.5" hidden="1" customHeight="1" thickBot="1">
      <c r="A12316" s="410"/>
      <c r="B12316" s="183">
        <v>7.07</v>
      </c>
      <c r="C12316" s="184">
        <v>1134.1600000000001</v>
      </c>
      <c r="D12316" s="346" t="s">
        <v>385</v>
      </c>
      <c r="E12316" s="346" t="s">
        <v>386</v>
      </c>
      <c r="F12316" s="346" t="s">
        <v>858</v>
      </c>
      <c r="G12316" s="342">
        <f t="shared" si="389"/>
        <v>63.081468935606381</v>
      </c>
      <c r="H12316" s="342">
        <f t="shared" si="388"/>
        <v>1197.2414689356065</v>
      </c>
      <c r="I12316" s="190"/>
      <c r="J12316" s="347">
        <v>6</v>
      </c>
    </row>
    <row r="12317" spans="1:10" ht="13.5" hidden="1" customHeight="1" thickBot="1">
      <c r="A12317" s="410"/>
      <c r="B12317" s="183">
        <v>0.8</v>
      </c>
      <c r="C12317" s="184">
        <v>117.01</v>
      </c>
      <c r="D12317" s="346" t="s">
        <v>834</v>
      </c>
      <c r="E12317" s="346" t="s">
        <v>386</v>
      </c>
      <c r="F12317" s="346" t="s">
        <v>825</v>
      </c>
      <c r="G12317" s="342">
        <f t="shared" si="389"/>
        <v>6.5080435566016277</v>
      </c>
      <c r="H12317" s="342">
        <f t="shared" si="388"/>
        <v>123.51804355660164</v>
      </c>
      <c r="I12317" s="190"/>
      <c r="J12317" s="347">
        <v>6</v>
      </c>
    </row>
    <row r="12318" spans="1:10" ht="13.5" hidden="1" customHeight="1" thickBot="1">
      <c r="A12318" s="410"/>
      <c r="B12318" s="183">
        <v>0.75</v>
      </c>
      <c r="C12318" s="184">
        <v>54.12</v>
      </c>
      <c r="D12318" s="346" t="s">
        <v>392</v>
      </c>
      <c r="E12318" s="346" t="s">
        <v>386</v>
      </c>
      <c r="F12318" s="346" t="s">
        <v>822</v>
      </c>
      <c r="G12318" s="342">
        <f t="shared" si="389"/>
        <v>3.0101300511347753</v>
      </c>
      <c r="H12318" s="342">
        <f t="shared" si="388"/>
        <v>57.13013005113477</v>
      </c>
      <c r="I12318" s="190"/>
      <c r="J12318" s="347">
        <v>6</v>
      </c>
    </row>
    <row r="12319" spans="1:10" ht="13.5" hidden="1" customHeight="1" thickBot="1">
      <c r="A12319" s="411"/>
      <c r="B12319" s="183">
        <v>0</v>
      </c>
      <c r="C12319" s="184">
        <v>34.82</v>
      </c>
      <c r="D12319" s="346" t="s">
        <v>393</v>
      </c>
      <c r="E12319" s="346" t="s">
        <v>386</v>
      </c>
      <c r="F12319" s="346" t="s">
        <v>859</v>
      </c>
      <c r="G12319" s="342">
        <f t="shared" si="389"/>
        <v>1.9366727343036381</v>
      </c>
      <c r="H12319" s="342">
        <f t="shared" si="388"/>
        <v>36.756672734303635</v>
      </c>
      <c r="I12319" s="190"/>
      <c r="J12319" s="347">
        <v>6</v>
      </c>
    </row>
    <row r="12320" spans="1:10" ht="13.5" thickBot="1">
      <c r="A12320" s="185" t="s">
        <v>653</v>
      </c>
      <c r="B12320" s="186">
        <v>323.68</v>
      </c>
      <c r="C12320" s="187">
        <v>37119.69</v>
      </c>
      <c r="D12320" s="412"/>
      <c r="E12320" s="413"/>
      <c r="F12320" s="414"/>
      <c r="G12320" s="342">
        <f t="shared" si="389"/>
        <v>2064.5804574613271</v>
      </c>
      <c r="H12320" s="342">
        <f t="shared" si="388"/>
        <v>39184.270457461331</v>
      </c>
      <c r="I12320" s="190">
        <f>+H12320</f>
        <v>39184.270457461331</v>
      </c>
      <c r="J12320" s="347">
        <v>6</v>
      </c>
    </row>
    <row r="12321" spans="1:10" ht="13.5" hidden="1" customHeight="1" thickBot="1">
      <c r="A12321" s="409" t="s">
        <v>1193</v>
      </c>
      <c r="B12321" s="183">
        <v>16</v>
      </c>
      <c r="C12321" s="184">
        <v>819.69</v>
      </c>
      <c r="D12321" s="346" t="s">
        <v>391</v>
      </c>
      <c r="E12321" s="346" t="s">
        <v>386</v>
      </c>
      <c r="F12321" s="346" t="s">
        <v>818</v>
      </c>
      <c r="G12321" s="342">
        <f t="shared" si="389"/>
        <v>45.590789017270225</v>
      </c>
      <c r="H12321" s="342">
        <f t="shared" si="388"/>
        <v>865.28078901727031</v>
      </c>
      <c r="I12321" s="190"/>
      <c r="J12321" s="347">
        <v>6</v>
      </c>
    </row>
    <row r="12322" spans="1:10" ht="13.5" hidden="1" customHeight="1" thickBot="1">
      <c r="A12322" s="410"/>
      <c r="B12322" s="183">
        <v>16</v>
      </c>
      <c r="C12322" s="184">
        <v>853.97</v>
      </c>
      <c r="D12322" s="346" t="s">
        <v>391</v>
      </c>
      <c r="E12322" s="346" t="s">
        <v>386</v>
      </c>
      <c r="F12322" s="346" t="s">
        <v>819</v>
      </c>
      <c r="G12322" s="342">
        <f t="shared" si="389"/>
        <v>47.497427194522629</v>
      </c>
      <c r="H12322" s="342">
        <f t="shared" si="388"/>
        <v>901.46742719452266</v>
      </c>
      <c r="I12322" s="190"/>
      <c r="J12322" s="347">
        <v>6</v>
      </c>
    </row>
    <row r="12323" spans="1:10" ht="13.5" hidden="1" customHeight="1" thickBot="1">
      <c r="A12323" s="410"/>
      <c r="B12323" s="183">
        <v>16</v>
      </c>
      <c r="C12323" s="184">
        <v>853.97</v>
      </c>
      <c r="D12323" s="346" t="s">
        <v>391</v>
      </c>
      <c r="E12323" s="346" t="s">
        <v>386</v>
      </c>
      <c r="F12323" s="346" t="s">
        <v>820</v>
      </c>
      <c r="G12323" s="342">
        <f t="shared" si="389"/>
        <v>47.497427194522629</v>
      </c>
      <c r="H12323" s="342">
        <f t="shared" si="388"/>
        <v>901.46742719452266</v>
      </c>
      <c r="I12323" s="190"/>
      <c r="J12323" s="347">
        <v>6</v>
      </c>
    </row>
    <row r="12324" spans="1:10" ht="13.5" hidden="1" customHeight="1" thickBot="1">
      <c r="A12324" s="410"/>
      <c r="B12324" s="183">
        <v>16</v>
      </c>
      <c r="C12324" s="184">
        <v>853.97</v>
      </c>
      <c r="D12324" s="346" t="s">
        <v>391</v>
      </c>
      <c r="E12324" s="346" t="s">
        <v>386</v>
      </c>
      <c r="F12324" s="346" t="s">
        <v>821</v>
      </c>
      <c r="G12324" s="342">
        <f t="shared" si="389"/>
        <v>47.497427194522629</v>
      </c>
      <c r="H12324" s="342">
        <f t="shared" si="388"/>
        <v>901.46742719452266</v>
      </c>
      <c r="I12324" s="190"/>
      <c r="J12324" s="347">
        <v>6</v>
      </c>
    </row>
    <row r="12325" spans="1:10" ht="13.5" hidden="1" customHeight="1" thickBot="1">
      <c r="A12325" s="410"/>
      <c r="B12325" s="183">
        <v>32</v>
      </c>
      <c r="C12325" s="184">
        <v>1707.95</v>
      </c>
      <c r="D12325" s="346" t="s">
        <v>391</v>
      </c>
      <c r="E12325" s="346" t="s">
        <v>386</v>
      </c>
      <c r="F12325" s="346" t="s">
        <v>919</v>
      </c>
      <c r="G12325" s="342">
        <f t="shared" si="389"/>
        <v>94.995410584546192</v>
      </c>
      <c r="H12325" s="342">
        <f t="shared" si="388"/>
        <v>1802.9454105845462</v>
      </c>
      <c r="I12325" s="190"/>
      <c r="J12325" s="347">
        <v>6</v>
      </c>
    </row>
    <row r="12326" spans="1:10" ht="13.5" hidden="1" customHeight="1" thickBot="1">
      <c r="A12326" s="410"/>
      <c r="B12326" s="183">
        <v>32</v>
      </c>
      <c r="C12326" s="184">
        <v>1707.95</v>
      </c>
      <c r="D12326" s="346" t="s">
        <v>391</v>
      </c>
      <c r="E12326" s="346" t="s">
        <v>386</v>
      </c>
      <c r="F12326" s="346" t="s">
        <v>858</v>
      </c>
      <c r="G12326" s="342">
        <f t="shared" si="389"/>
        <v>94.995410584546192</v>
      </c>
      <c r="H12326" s="342">
        <f t="shared" si="388"/>
        <v>1802.9454105845462</v>
      </c>
      <c r="I12326" s="190"/>
      <c r="J12326" s="347">
        <v>6</v>
      </c>
    </row>
    <row r="12327" spans="1:10" ht="13.5" hidden="1" customHeight="1" thickBot="1">
      <c r="A12327" s="410"/>
      <c r="B12327" s="183">
        <v>157.34</v>
      </c>
      <c r="C12327" s="184">
        <v>7725.75</v>
      </c>
      <c r="D12327" s="346" t="s">
        <v>385</v>
      </c>
      <c r="E12327" s="346" t="s">
        <v>386</v>
      </c>
      <c r="F12327" s="346" t="s">
        <v>823</v>
      </c>
      <c r="G12327" s="342">
        <f t="shared" si="389"/>
        <v>429.70273914550063</v>
      </c>
      <c r="H12327" s="342">
        <f t="shared" si="388"/>
        <v>8155.4527391455003</v>
      </c>
      <c r="I12327" s="190"/>
      <c r="J12327" s="347">
        <v>6</v>
      </c>
    </row>
    <row r="12328" spans="1:10" ht="13.5" hidden="1" customHeight="1" thickBot="1">
      <c r="A12328" s="410"/>
      <c r="B12328" s="183">
        <v>173.34</v>
      </c>
      <c r="C12328" s="184">
        <v>8880.27</v>
      </c>
      <c r="D12328" s="346" t="s">
        <v>385</v>
      </c>
      <c r="E12328" s="346" t="s">
        <v>386</v>
      </c>
      <c r="F12328" s="346" t="s">
        <v>824</v>
      </c>
      <c r="G12328" s="342">
        <f t="shared" si="389"/>
        <v>493.9166221210387</v>
      </c>
      <c r="H12328" s="342">
        <f t="shared" si="388"/>
        <v>9374.1866221210385</v>
      </c>
      <c r="I12328" s="190"/>
      <c r="J12328" s="347">
        <v>6</v>
      </c>
    </row>
    <row r="12329" spans="1:10" ht="13.5" hidden="1" customHeight="1" thickBot="1">
      <c r="A12329" s="410"/>
      <c r="B12329" s="183">
        <v>173.34</v>
      </c>
      <c r="C12329" s="184">
        <v>8880.27</v>
      </c>
      <c r="D12329" s="346" t="s">
        <v>385</v>
      </c>
      <c r="E12329" s="346" t="s">
        <v>386</v>
      </c>
      <c r="F12329" s="346" t="s">
        <v>825</v>
      </c>
      <c r="G12329" s="342">
        <f t="shared" si="389"/>
        <v>493.9166221210387</v>
      </c>
      <c r="H12329" s="342">
        <f t="shared" si="388"/>
        <v>9374.1866221210385</v>
      </c>
      <c r="I12329" s="190"/>
      <c r="J12329" s="347">
        <v>6</v>
      </c>
    </row>
    <row r="12330" spans="1:10" ht="13.5" hidden="1" customHeight="1" thickBot="1">
      <c r="A12330" s="410"/>
      <c r="B12330" s="183">
        <v>157.34</v>
      </c>
      <c r="C12330" s="184">
        <v>8060.58</v>
      </c>
      <c r="D12330" s="346" t="s">
        <v>385</v>
      </c>
      <c r="E12330" s="346" t="s">
        <v>386</v>
      </c>
      <c r="F12330" s="346" t="s">
        <v>818</v>
      </c>
      <c r="G12330" s="342">
        <f t="shared" si="389"/>
        <v>448.32583310376845</v>
      </c>
      <c r="H12330" s="342">
        <f t="shared" si="388"/>
        <v>8508.9058331037686</v>
      </c>
      <c r="I12330" s="190"/>
      <c r="J12330" s="347">
        <v>6</v>
      </c>
    </row>
    <row r="12331" spans="1:10" ht="13.5" hidden="1" customHeight="1" thickBot="1">
      <c r="A12331" s="410"/>
      <c r="B12331" s="183">
        <v>170.84</v>
      </c>
      <c r="C12331" s="184">
        <v>9065.94</v>
      </c>
      <c r="D12331" s="346" t="s">
        <v>385</v>
      </c>
      <c r="E12331" s="346" t="s">
        <v>386</v>
      </c>
      <c r="F12331" s="346" t="s">
        <v>826</v>
      </c>
      <c r="G12331" s="342">
        <f t="shared" si="389"/>
        <v>504.24350398715461</v>
      </c>
      <c r="H12331" s="342">
        <f t="shared" si="388"/>
        <v>9570.1835039871548</v>
      </c>
      <c r="I12331" s="190"/>
      <c r="J12331" s="347">
        <v>6</v>
      </c>
    </row>
    <row r="12332" spans="1:10" ht="13.5" hidden="1" customHeight="1" thickBot="1">
      <c r="A12332" s="410"/>
      <c r="B12332" s="183">
        <v>117.34</v>
      </c>
      <c r="C12332" s="184">
        <v>5089.72</v>
      </c>
      <c r="D12332" s="346" t="s">
        <v>385</v>
      </c>
      <c r="E12332" s="346" t="s">
        <v>386</v>
      </c>
      <c r="F12332" s="346" t="s">
        <v>827</v>
      </c>
      <c r="G12332" s="342">
        <f t="shared" si="389"/>
        <v>283.08793650890044</v>
      </c>
      <c r="H12332" s="342">
        <f t="shared" si="388"/>
        <v>5372.8079365089006</v>
      </c>
      <c r="I12332" s="190"/>
      <c r="J12332" s="347">
        <v>6</v>
      </c>
    </row>
    <row r="12333" spans="1:10" ht="13.5" hidden="1" customHeight="1" thickBot="1">
      <c r="A12333" s="410"/>
      <c r="B12333" s="183">
        <v>173.34</v>
      </c>
      <c r="C12333" s="184">
        <v>9251.74</v>
      </c>
      <c r="D12333" s="346" t="s">
        <v>385</v>
      </c>
      <c r="E12333" s="346" t="s">
        <v>386</v>
      </c>
      <c r="F12333" s="346" t="s">
        <v>828</v>
      </c>
      <c r="G12333" s="342">
        <f t="shared" si="389"/>
        <v>514.57761639478281</v>
      </c>
      <c r="H12333" s="342">
        <f t="shared" si="388"/>
        <v>9766.3176163947828</v>
      </c>
      <c r="I12333" s="190"/>
      <c r="J12333" s="347">
        <v>6</v>
      </c>
    </row>
    <row r="12334" spans="1:10" ht="13.5" hidden="1" customHeight="1" thickBot="1">
      <c r="A12334" s="410"/>
      <c r="B12334" s="183">
        <v>150.84</v>
      </c>
      <c r="C12334" s="184">
        <v>8082.26</v>
      </c>
      <c r="D12334" s="346" t="s">
        <v>385</v>
      </c>
      <c r="E12334" s="346" t="s">
        <v>386</v>
      </c>
      <c r="F12334" s="346" t="s">
        <v>819</v>
      </c>
      <c r="G12334" s="342">
        <f t="shared" si="389"/>
        <v>449.53166494982537</v>
      </c>
      <c r="H12334" s="342">
        <f t="shared" si="388"/>
        <v>8531.7916649498256</v>
      </c>
      <c r="I12334" s="190"/>
      <c r="J12334" s="347">
        <v>6</v>
      </c>
    </row>
    <row r="12335" spans="1:10" ht="13.5" hidden="1" customHeight="1" thickBot="1">
      <c r="A12335" s="410"/>
      <c r="B12335" s="183">
        <v>173.34</v>
      </c>
      <c r="C12335" s="184">
        <v>9251.74</v>
      </c>
      <c r="D12335" s="346" t="s">
        <v>385</v>
      </c>
      <c r="E12335" s="346" t="s">
        <v>386</v>
      </c>
      <c r="F12335" s="346" t="s">
        <v>829</v>
      </c>
      <c r="G12335" s="342">
        <f t="shared" si="389"/>
        <v>514.57761639478281</v>
      </c>
      <c r="H12335" s="342">
        <f t="shared" si="388"/>
        <v>9766.3176163947828</v>
      </c>
      <c r="I12335" s="190"/>
      <c r="J12335" s="347">
        <v>6</v>
      </c>
    </row>
    <row r="12336" spans="1:10" ht="13.5" hidden="1" customHeight="1" thickBot="1">
      <c r="A12336" s="410"/>
      <c r="B12336" s="183">
        <v>173.34</v>
      </c>
      <c r="C12336" s="184">
        <v>9251.74</v>
      </c>
      <c r="D12336" s="346" t="s">
        <v>385</v>
      </c>
      <c r="E12336" s="346" t="s">
        <v>386</v>
      </c>
      <c r="F12336" s="346" t="s">
        <v>830</v>
      </c>
      <c r="G12336" s="342">
        <f t="shared" si="389"/>
        <v>514.57761639478281</v>
      </c>
      <c r="H12336" s="342">
        <f t="shared" si="388"/>
        <v>9766.3176163947828</v>
      </c>
      <c r="I12336" s="190"/>
      <c r="J12336" s="347">
        <v>6</v>
      </c>
    </row>
    <row r="12337" spans="1:10" ht="13.5" hidden="1" customHeight="1" thickBot="1">
      <c r="A12337" s="410"/>
      <c r="B12337" s="183">
        <v>134.34</v>
      </c>
      <c r="C12337" s="184">
        <v>7191.13</v>
      </c>
      <c r="D12337" s="346" t="s">
        <v>385</v>
      </c>
      <c r="E12337" s="346" t="s">
        <v>386</v>
      </c>
      <c r="F12337" s="346" t="s">
        <v>820</v>
      </c>
      <c r="G12337" s="342">
        <f t="shared" si="389"/>
        <v>399.96741527377714</v>
      </c>
      <c r="H12337" s="342">
        <f t="shared" si="388"/>
        <v>7591.0974152737772</v>
      </c>
      <c r="I12337" s="190"/>
      <c r="J12337" s="347">
        <v>6</v>
      </c>
    </row>
    <row r="12338" spans="1:10" ht="13.5" hidden="1" customHeight="1" thickBot="1">
      <c r="A12338" s="410"/>
      <c r="B12338" s="183">
        <v>173.34</v>
      </c>
      <c r="C12338" s="184">
        <v>9251.74</v>
      </c>
      <c r="D12338" s="346" t="s">
        <v>385</v>
      </c>
      <c r="E12338" s="346" t="s">
        <v>386</v>
      </c>
      <c r="F12338" s="346" t="s">
        <v>805</v>
      </c>
      <c r="G12338" s="342">
        <f t="shared" si="389"/>
        <v>514.57761639478281</v>
      </c>
      <c r="H12338" s="342">
        <f t="shared" si="388"/>
        <v>9766.3176163947828</v>
      </c>
      <c r="I12338" s="190"/>
      <c r="J12338" s="347">
        <v>6</v>
      </c>
    </row>
    <row r="12339" spans="1:10" ht="13.5" hidden="1" customHeight="1" thickBot="1">
      <c r="A12339" s="410"/>
      <c r="B12339" s="183">
        <v>125.34</v>
      </c>
      <c r="C12339" s="184">
        <v>6019.47</v>
      </c>
      <c r="D12339" s="346" t="s">
        <v>385</v>
      </c>
      <c r="E12339" s="346" t="s">
        <v>386</v>
      </c>
      <c r="F12339" s="346" t="s">
        <v>831</v>
      </c>
      <c r="G12339" s="342">
        <f t="shared" si="389"/>
        <v>334.80021320961282</v>
      </c>
      <c r="H12339" s="342">
        <f t="shared" si="388"/>
        <v>6354.2702132096128</v>
      </c>
      <c r="I12339" s="190"/>
      <c r="J12339" s="347">
        <v>6</v>
      </c>
    </row>
    <row r="12340" spans="1:10" ht="13.5" hidden="1" customHeight="1" thickBot="1">
      <c r="A12340" s="410"/>
      <c r="B12340" s="183">
        <v>173.34</v>
      </c>
      <c r="C12340" s="184">
        <v>9251.74</v>
      </c>
      <c r="D12340" s="346" t="s">
        <v>385</v>
      </c>
      <c r="E12340" s="346" t="s">
        <v>386</v>
      </c>
      <c r="F12340" s="346" t="s">
        <v>832</v>
      </c>
      <c r="G12340" s="342">
        <f t="shared" si="389"/>
        <v>514.57761639478281</v>
      </c>
      <c r="H12340" s="342">
        <f t="shared" si="388"/>
        <v>9766.3176163947828</v>
      </c>
      <c r="I12340" s="190"/>
      <c r="J12340" s="347">
        <v>6</v>
      </c>
    </row>
    <row r="12341" spans="1:10" ht="13.5" hidden="1" customHeight="1" thickBot="1">
      <c r="A12341" s="410"/>
      <c r="B12341" s="183">
        <v>157.34</v>
      </c>
      <c r="C12341" s="184">
        <v>8397.77</v>
      </c>
      <c r="D12341" s="346" t="s">
        <v>385</v>
      </c>
      <c r="E12341" s="346" t="s">
        <v>386</v>
      </c>
      <c r="F12341" s="346" t="s">
        <v>821</v>
      </c>
      <c r="G12341" s="342">
        <f t="shared" si="389"/>
        <v>467.08018920026029</v>
      </c>
      <c r="H12341" s="342">
        <f t="shared" si="388"/>
        <v>8864.8501892002605</v>
      </c>
      <c r="I12341" s="190"/>
      <c r="J12341" s="347">
        <v>6</v>
      </c>
    </row>
    <row r="12342" spans="1:10" ht="13.5" hidden="1" customHeight="1" thickBot="1">
      <c r="A12342" s="410"/>
      <c r="B12342" s="183">
        <v>161.34</v>
      </c>
      <c r="C12342" s="184">
        <v>8862.64</v>
      </c>
      <c r="D12342" s="346" t="s">
        <v>385</v>
      </c>
      <c r="E12342" s="346" t="s">
        <v>386</v>
      </c>
      <c r="F12342" s="346" t="s">
        <v>833</v>
      </c>
      <c r="G12342" s="342">
        <f t="shared" si="389"/>
        <v>492.93604945286597</v>
      </c>
      <c r="H12342" s="342">
        <f t="shared" si="388"/>
        <v>9355.5760494528658</v>
      </c>
      <c r="I12342" s="190"/>
      <c r="J12342" s="347">
        <v>6</v>
      </c>
    </row>
    <row r="12343" spans="1:10" ht="13.5" hidden="1" customHeight="1" thickBot="1">
      <c r="A12343" s="410"/>
      <c r="B12343" s="183">
        <v>173.34</v>
      </c>
      <c r="C12343" s="184">
        <v>9251.74</v>
      </c>
      <c r="D12343" s="346" t="s">
        <v>385</v>
      </c>
      <c r="E12343" s="346" t="s">
        <v>386</v>
      </c>
      <c r="F12343" s="346" t="s">
        <v>916</v>
      </c>
      <c r="G12343" s="342">
        <f t="shared" si="389"/>
        <v>514.57761639478281</v>
      </c>
      <c r="H12343" s="342">
        <f t="shared" si="388"/>
        <v>9766.3176163947828</v>
      </c>
      <c r="I12343" s="190"/>
      <c r="J12343" s="347">
        <v>6</v>
      </c>
    </row>
    <row r="12344" spans="1:10" ht="13.5" hidden="1" customHeight="1" thickBot="1">
      <c r="A12344" s="410"/>
      <c r="B12344" s="183">
        <v>173.34</v>
      </c>
      <c r="C12344" s="184">
        <v>9251.74</v>
      </c>
      <c r="D12344" s="346" t="s">
        <v>385</v>
      </c>
      <c r="E12344" s="346" t="s">
        <v>386</v>
      </c>
      <c r="F12344" s="346" t="s">
        <v>917</v>
      </c>
      <c r="G12344" s="342">
        <f t="shared" si="389"/>
        <v>514.57761639478281</v>
      </c>
      <c r="H12344" s="342">
        <f t="shared" si="388"/>
        <v>9766.3176163947828</v>
      </c>
      <c r="I12344" s="190"/>
      <c r="J12344" s="347">
        <v>6</v>
      </c>
    </row>
    <row r="12345" spans="1:10" ht="13.5" hidden="1" customHeight="1" thickBot="1">
      <c r="A12345" s="410"/>
      <c r="B12345" s="183">
        <v>165.34</v>
      </c>
      <c r="C12345" s="184">
        <v>8657.17</v>
      </c>
      <c r="D12345" s="346" t="s">
        <v>385</v>
      </c>
      <c r="E12345" s="346" t="s">
        <v>386</v>
      </c>
      <c r="F12345" s="346" t="s">
        <v>918</v>
      </c>
      <c r="G12345" s="342">
        <f t="shared" si="389"/>
        <v>481.50790049487148</v>
      </c>
      <c r="H12345" s="342">
        <f t="shared" si="388"/>
        <v>9138.6779004948712</v>
      </c>
      <c r="I12345" s="190"/>
      <c r="J12345" s="347">
        <v>6</v>
      </c>
    </row>
    <row r="12346" spans="1:10" ht="13.5" hidden="1" customHeight="1" thickBot="1">
      <c r="A12346" s="410"/>
      <c r="B12346" s="183">
        <v>141.34</v>
      </c>
      <c r="C12346" s="184">
        <v>7543.79</v>
      </c>
      <c r="D12346" s="346" t="s">
        <v>385</v>
      </c>
      <c r="E12346" s="346" t="s">
        <v>386</v>
      </c>
      <c r="F12346" s="346" t="s">
        <v>919</v>
      </c>
      <c r="G12346" s="342">
        <f t="shared" si="389"/>
        <v>419.58220581023664</v>
      </c>
      <c r="H12346" s="342">
        <f t="shared" si="388"/>
        <v>7963.3722058102367</v>
      </c>
      <c r="I12346" s="190"/>
      <c r="J12346" s="347">
        <v>6</v>
      </c>
    </row>
    <row r="12347" spans="1:10" ht="13.5" hidden="1" customHeight="1" thickBot="1">
      <c r="A12347" s="410"/>
      <c r="B12347" s="183">
        <v>157.34</v>
      </c>
      <c r="C12347" s="184">
        <v>8062.59</v>
      </c>
      <c r="D12347" s="346" t="s">
        <v>385</v>
      </c>
      <c r="E12347" s="346" t="s">
        <v>386</v>
      </c>
      <c r="F12347" s="346" t="s">
        <v>920</v>
      </c>
      <c r="G12347" s="342">
        <f t="shared" si="389"/>
        <v>448.43762839945919</v>
      </c>
      <c r="H12347" s="342">
        <f t="shared" si="388"/>
        <v>8511.027628399459</v>
      </c>
      <c r="I12347" s="190"/>
      <c r="J12347" s="347">
        <v>6</v>
      </c>
    </row>
    <row r="12348" spans="1:10" ht="13.5" hidden="1" customHeight="1" thickBot="1">
      <c r="A12348" s="410"/>
      <c r="B12348" s="183">
        <v>141.34</v>
      </c>
      <c r="C12348" s="184">
        <v>7543.79</v>
      </c>
      <c r="D12348" s="346" t="s">
        <v>385</v>
      </c>
      <c r="E12348" s="346" t="s">
        <v>386</v>
      </c>
      <c r="F12348" s="346" t="s">
        <v>858</v>
      </c>
      <c r="G12348" s="342">
        <f t="shared" si="389"/>
        <v>419.58220581023664</v>
      </c>
      <c r="H12348" s="342">
        <f t="shared" si="388"/>
        <v>7963.3722058102367</v>
      </c>
      <c r="I12348" s="190"/>
      <c r="J12348" s="347">
        <v>6</v>
      </c>
    </row>
    <row r="12349" spans="1:10" ht="13.5" hidden="1" customHeight="1" thickBot="1">
      <c r="A12349" s="410"/>
      <c r="B12349" s="183">
        <v>2.5</v>
      </c>
      <c r="C12349" s="184">
        <v>185.8</v>
      </c>
      <c r="D12349" s="346" t="s">
        <v>834</v>
      </c>
      <c r="E12349" s="346" t="s">
        <v>386</v>
      </c>
      <c r="F12349" s="346" t="s">
        <v>826</v>
      </c>
      <c r="G12349" s="342">
        <f t="shared" si="389"/>
        <v>10.334112407628259</v>
      </c>
      <c r="H12349" s="342">
        <f t="shared" si="388"/>
        <v>196.13411240762827</v>
      </c>
      <c r="I12349" s="190"/>
      <c r="J12349" s="347">
        <v>6</v>
      </c>
    </row>
    <row r="12350" spans="1:10" ht="13.5" hidden="1" customHeight="1" thickBot="1">
      <c r="A12350" s="410"/>
      <c r="B12350" s="183">
        <v>2.5</v>
      </c>
      <c r="C12350" s="184">
        <v>185.8</v>
      </c>
      <c r="D12350" s="346" t="s">
        <v>834</v>
      </c>
      <c r="E12350" s="346" t="s">
        <v>386</v>
      </c>
      <c r="F12350" s="346" t="s">
        <v>819</v>
      </c>
      <c r="G12350" s="342">
        <f t="shared" si="389"/>
        <v>10.334112407628259</v>
      </c>
      <c r="H12350" s="342">
        <f t="shared" si="388"/>
        <v>196.13411240762827</v>
      </c>
      <c r="I12350" s="190"/>
      <c r="J12350" s="347">
        <v>6</v>
      </c>
    </row>
    <row r="12351" spans="1:10" ht="13.5" hidden="1" customHeight="1" thickBot="1">
      <c r="A12351" s="410"/>
      <c r="B12351" s="183">
        <v>3</v>
      </c>
      <c r="C12351" s="184">
        <v>222.97</v>
      </c>
      <c r="D12351" s="346" t="s">
        <v>834</v>
      </c>
      <c r="E12351" s="346" t="s">
        <v>386</v>
      </c>
      <c r="F12351" s="346" t="s">
        <v>820</v>
      </c>
      <c r="G12351" s="342">
        <f t="shared" si="389"/>
        <v>12.401491084654859</v>
      </c>
      <c r="H12351" s="342">
        <f t="shared" si="388"/>
        <v>235.37149108465485</v>
      </c>
      <c r="I12351" s="190"/>
      <c r="J12351" s="347">
        <v>6</v>
      </c>
    </row>
    <row r="12352" spans="1:10" ht="13.5" hidden="1" customHeight="1" thickBot="1">
      <c r="A12352" s="410"/>
      <c r="B12352" s="183">
        <v>8</v>
      </c>
      <c r="C12352" s="184">
        <v>594.57000000000005</v>
      </c>
      <c r="D12352" s="346" t="s">
        <v>834</v>
      </c>
      <c r="E12352" s="346" t="s">
        <v>386</v>
      </c>
      <c r="F12352" s="346" t="s">
        <v>920</v>
      </c>
      <c r="G12352" s="342">
        <f t="shared" si="389"/>
        <v>33.069715899911373</v>
      </c>
      <c r="H12352" s="342">
        <f t="shared" si="388"/>
        <v>627.63971589991138</v>
      </c>
      <c r="I12352" s="190"/>
      <c r="J12352" s="347">
        <v>6</v>
      </c>
    </row>
    <row r="12353" spans="1:10" ht="13.5" hidden="1" customHeight="1" thickBot="1">
      <c r="A12353" s="411"/>
      <c r="B12353" s="183">
        <v>0</v>
      </c>
      <c r="C12353" s="184">
        <v>472.22</v>
      </c>
      <c r="D12353" s="346" t="s">
        <v>393</v>
      </c>
      <c r="E12353" s="346" t="s">
        <v>386</v>
      </c>
      <c r="F12353" s="346" t="s">
        <v>859</v>
      </c>
      <c r="G12353" s="342">
        <f t="shared" si="389"/>
        <v>26.264663945803104</v>
      </c>
      <c r="H12353" s="342">
        <f t="shared" si="388"/>
        <v>498.48466394580311</v>
      </c>
      <c r="I12353" s="190"/>
      <c r="J12353" s="347">
        <v>6</v>
      </c>
    </row>
    <row r="12354" spans="1:10" ht="13.5" thickBot="1">
      <c r="A12354" s="185" t="s">
        <v>1193</v>
      </c>
      <c r="B12354" s="186">
        <v>3641.48</v>
      </c>
      <c r="C12354" s="187">
        <v>191284.18</v>
      </c>
      <c r="D12354" s="412"/>
      <c r="E12354" s="413"/>
      <c r="F12354" s="414"/>
      <c r="G12354" s="342">
        <f t="shared" si="389"/>
        <v>10639.140031867582</v>
      </c>
      <c r="H12354" s="342">
        <f t="shared" si="388"/>
        <v>201923.32003186757</v>
      </c>
      <c r="I12354" s="190">
        <f>+H12354</f>
        <v>201923.32003186757</v>
      </c>
      <c r="J12354" s="347">
        <v>6</v>
      </c>
    </row>
    <row r="12355" spans="1:10" ht="13.5" hidden="1" customHeight="1" thickBot="1">
      <c r="A12355" s="409" t="s">
        <v>654</v>
      </c>
      <c r="B12355" s="183">
        <v>0.4</v>
      </c>
      <c r="C12355" s="184">
        <v>46.24</v>
      </c>
      <c r="D12355" s="346" t="s">
        <v>389</v>
      </c>
      <c r="E12355" s="346" t="s">
        <v>386</v>
      </c>
      <c r="F12355" s="346" t="s">
        <v>833</v>
      </c>
      <c r="G12355" s="342">
        <f t="shared" si="389"/>
        <v>2.5718479963871403</v>
      </c>
      <c r="H12355" s="342">
        <f t="shared" si="388"/>
        <v>48.811847996387144</v>
      </c>
      <c r="I12355" s="190"/>
      <c r="J12355" s="347">
        <v>6</v>
      </c>
    </row>
    <row r="12356" spans="1:10" ht="13.5" hidden="1" customHeight="1" thickBot="1">
      <c r="A12356" s="410"/>
      <c r="B12356" s="183">
        <v>0</v>
      </c>
      <c r="C12356" s="184">
        <v>25</v>
      </c>
      <c r="D12356" s="346" t="s">
        <v>390</v>
      </c>
      <c r="E12356" s="346" t="s">
        <v>386</v>
      </c>
      <c r="F12356" s="346" t="s">
        <v>817</v>
      </c>
      <c r="G12356" s="342">
        <f t="shared" si="389"/>
        <v>1.3904887523719398</v>
      </c>
      <c r="H12356" s="342">
        <f t="shared" si="388"/>
        <v>26.39048875237194</v>
      </c>
      <c r="I12356" s="190"/>
      <c r="J12356" s="347">
        <v>6</v>
      </c>
    </row>
    <row r="12357" spans="1:10" ht="13.5" hidden="1" customHeight="1" thickBot="1">
      <c r="A12357" s="410"/>
      <c r="B12357" s="183">
        <v>0</v>
      </c>
      <c r="C12357" s="184">
        <v>25</v>
      </c>
      <c r="D12357" s="346" t="s">
        <v>390</v>
      </c>
      <c r="E12357" s="346" t="s">
        <v>386</v>
      </c>
      <c r="F12357" s="346" t="s">
        <v>822</v>
      </c>
      <c r="G12357" s="342">
        <f t="shared" si="389"/>
        <v>1.3904887523719398</v>
      </c>
      <c r="H12357" s="342">
        <f t="shared" si="388"/>
        <v>26.39048875237194</v>
      </c>
      <c r="I12357" s="190"/>
      <c r="J12357" s="347">
        <v>6</v>
      </c>
    </row>
    <row r="12358" spans="1:10" ht="13.5" hidden="1" customHeight="1" thickBot="1">
      <c r="A12358" s="410"/>
      <c r="B12358" s="183">
        <v>0</v>
      </c>
      <c r="C12358" s="184">
        <v>25</v>
      </c>
      <c r="D12358" s="346" t="s">
        <v>390</v>
      </c>
      <c r="E12358" s="346" t="s">
        <v>386</v>
      </c>
      <c r="F12358" s="346" t="s">
        <v>823</v>
      </c>
      <c r="G12358" s="342">
        <f t="shared" si="389"/>
        <v>1.3904887523719398</v>
      </c>
      <c r="H12358" s="342">
        <f t="shared" si="388"/>
        <v>26.39048875237194</v>
      </c>
      <c r="I12358" s="190"/>
      <c r="J12358" s="347">
        <v>6</v>
      </c>
    </row>
    <row r="12359" spans="1:10" ht="13.5" hidden="1" customHeight="1" thickBot="1">
      <c r="A12359" s="410"/>
      <c r="B12359" s="183">
        <v>0</v>
      </c>
      <c r="C12359" s="184">
        <v>25</v>
      </c>
      <c r="D12359" s="346" t="s">
        <v>390</v>
      </c>
      <c r="E12359" s="346" t="s">
        <v>386</v>
      </c>
      <c r="F12359" s="346" t="s">
        <v>824</v>
      </c>
      <c r="G12359" s="342">
        <f t="shared" si="389"/>
        <v>1.3904887523719398</v>
      </c>
      <c r="H12359" s="342">
        <f t="shared" si="388"/>
        <v>26.39048875237194</v>
      </c>
      <c r="I12359" s="190"/>
      <c r="J12359" s="347">
        <v>6</v>
      </c>
    </row>
    <row r="12360" spans="1:10" ht="13.5" hidden="1" customHeight="1" thickBot="1">
      <c r="A12360" s="410"/>
      <c r="B12360" s="183">
        <v>0</v>
      </c>
      <c r="C12360" s="184">
        <v>25</v>
      </c>
      <c r="D12360" s="346" t="s">
        <v>390</v>
      </c>
      <c r="E12360" s="346" t="s">
        <v>386</v>
      </c>
      <c r="F12360" s="346" t="s">
        <v>825</v>
      </c>
      <c r="G12360" s="342">
        <f t="shared" si="389"/>
        <v>1.3904887523719398</v>
      </c>
      <c r="H12360" s="342">
        <f t="shared" si="388"/>
        <v>26.39048875237194</v>
      </c>
      <c r="I12360" s="190"/>
      <c r="J12360" s="347">
        <v>6</v>
      </c>
    </row>
    <row r="12361" spans="1:10" ht="13.5" hidden="1" customHeight="1" thickBot="1">
      <c r="A12361" s="410"/>
      <c r="B12361" s="183">
        <v>0</v>
      </c>
      <c r="C12361" s="184">
        <v>25</v>
      </c>
      <c r="D12361" s="346" t="s">
        <v>390</v>
      </c>
      <c r="E12361" s="346" t="s">
        <v>386</v>
      </c>
      <c r="F12361" s="346" t="s">
        <v>818</v>
      </c>
      <c r="G12361" s="342">
        <f t="shared" si="389"/>
        <v>1.3904887523719398</v>
      </c>
      <c r="H12361" s="342">
        <f t="shared" si="388"/>
        <v>26.39048875237194</v>
      </c>
      <c r="I12361" s="190"/>
      <c r="J12361" s="347">
        <v>6</v>
      </c>
    </row>
    <row r="12362" spans="1:10" ht="13.5" hidden="1" customHeight="1" thickBot="1">
      <c r="A12362" s="410"/>
      <c r="B12362" s="183">
        <v>0</v>
      </c>
      <c r="C12362" s="184">
        <v>25</v>
      </c>
      <c r="D12362" s="346" t="s">
        <v>390</v>
      </c>
      <c r="E12362" s="346" t="s">
        <v>386</v>
      </c>
      <c r="F12362" s="346" t="s">
        <v>826</v>
      </c>
      <c r="G12362" s="342">
        <f t="shared" si="389"/>
        <v>1.3904887523719398</v>
      </c>
      <c r="H12362" s="342">
        <f t="shared" si="388"/>
        <v>26.39048875237194</v>
      </c>
      <c r="I12362" s="190"/>
      <c r="J12362" s="347">
        <v>6</v>
      </c>
    </row>
    <row r="12363" spans="1:10" ht="13.5" hidden="1" customHeight="1" thickBot="1">
      <c r="A12363" s="410"/>
      <c r="B12363" s="183">
        <v>0</v>
      </c>
      <c r="C12363" s="184">
        <v>25</v>
      </c>
      <c r="D12363" s="346" t="s">
        <v>390</v>
      </c>
      <c r="E12363" s="346" t="s">
        <v>386</v>
      </c>
      <c r="F12363" s="346" t="s">
        <v>827</v>
      </c>
      <c r="G12363" s="342">
        <f t="shared" si="389"/>
        <v>1.3904887523719398</v>
      </c>
      <c r="H12363" s="342">
        <f t="shared" ref="H12363:H12426" si="390">+G12363+C12363</f>
        <v>26.39048875237194</v>
      </c>
      <c r="I12363" s="190"/>
      <c r="J12363" s="347">
        <v>6</v>
      </c>
    </row>
    <row r="12364" spans="1:10" ht="13.5" hidden="1" customHeight="1" thickBot="1">
      <c r="A12364" s="410"/>
      <c r="B12364" s="183">
        <v>0</v>
      </c>
      <c r="C12364" s="184">
        <v>25</v>
      </c>
      <c r="D12364" s="346" t="s">
        <v>390</v>
      </c>
      <c r="E12364" s="346" t="s">
        <v>386</v>
      </c>
      <c r="F12364" s="346" t="s">
        <v>828</v>
      </c>
      <c r="G12364" s="342">
        <f t="shared" si="389"/>
        <v>1.3904887523719398</v>
      </c>
      <c r="H12364" s="342">
        <f t="shared" si="390"/>
        <v>26.39048875237194</v>
      </c>
      <c r="I12364" s="190"/>
      <c r="J12364" s="347">
        <v>6</v>
      </c>
    </row>
    <row r="12365" spans="1:10" ht="13.5" hidden="1" customHeight="1" thickBot="1">
      <c r="A12365" s="410"/>
      <c r="B12365" s="183">
        <v>0</v>
      </c>
      <c r="C12365" s="184">
        <v>25</v>
      </c>
      <c r="D12365" s="346" t="s">
        <v>390</v>
      </c>
      <c r="E12365" s="346" t="s">
        <v>386</v>
      </c>
      <c r="F12365" s="346" t="s">
        <v>819</v>
      </c>
      <c r="G12365" s="342">
        <f t="shared" si="389"/>
        <v>1.3904887523719398</v>
      </c>
      <c r="H12365" s="342">
        <f t="shared" si="390"/>
        <v>26.39048875237194</v>
      </c>
      <c r="I12365" s="190"/>
      <c r="J12365" s="347">
        <v>6</v>
      </c>
    </row>
    <row r="12366" spans="1:10" ht="13.5" hidden="1" customHeight="1" thickBot="1">
      <c r="A12366" s="410"/>
      <c r="B12366" s="183">
        <v>0</v>
      </c>
      <c r="C12366" s="184">
        <v>25</v>
      </c>
      <c r="D12366" s="346" t="s">
        <v>390</v>
      </c>
      <c r="E12366" s="346" t="s">
        <v>386</v>
      </c>
      <c r="F12366" s="346" t="s">
        <v>829</v>
      </c>
      <c r="G12366" s="342">
        <f t="shared" si="389"/>
        <v>1.3904887523719398</v>
      </c>
      <c r="H12366" s="342">
        <f t="shared" si="390"/>
        <v>26.39048875237194</v>
      </c>
      <c r="I12366" s="190"/>
      <c r="J12366" s="347">
        <v>6</v>
      </c>
    </row>
    <row r="12367" spans="1:10" ht="13.5" hidden="1" customHeight="1" thickBot="1">
      <c r="A12367" s="410"/>
      <c r="B12367" s="183">
        <v>0</v>
      </c>
      <c r="C12367" s="184">
        <v>25</v>
      </c>
      <c r="D12367" s="346" t="s">
        <v>390</v>
      </c>
      <c r="E12367" s="346" t="s">
        <v>386</v>
      </c>
      <c r="F12367" s="346" t="s">
        <v>830</v>
      </c>
      <c r="G12367" s="342">
        <f t="shared" ref="G12367:G12430" si="391">+(C12367/$C$12584)*1312742.08</f>
        <v>1.3904887523719398</v>
      </c>
      <c r="H12367" s="342">
        <f t="shared" si="390"/>
        <v>26.39048875237194</v>
      </c>
      <c r="I12367" s="190"/>
      <c r="J12367" s="347">
        <v>6</v>
      </c>
    </row>
    <row r="12368" spans="1:10" ht="13.5" hidden="1" customHeight="1" thickBot="1">
      <c r="A12368" s="410"/>
      <c r="B12368" s="183">
        <v>0</v>
      </c>
      <c r="C12368" s="184">
        <v>25</v>
      </c>
      <c r="D12368" s="346" t="s">
        <v>390</v>
      </c>
      <c r="E12368" s="346" t="s">
        <v>386</v>
      </c>
      <c r="F12368" s="346" t="s">
        <v>820</v>
      </c>
      <c r="G12368" s="342">
        <f t="shared" si="391"/>
        <v>1.3904887523719398</v>
      </c>
      <c r="H12368" s="342">
        <f t="shared" si="390"/>
        <v>26.39048875237194</v>
      </c>
      <c r="I12368" s="190"/>
      <c r="J12368" s="347">
        <v>6</v>
      </c>
    </row>
    <row r="12369" spans="1:10" ht="13.5" hidden="1" customHeight="1" thickBot="1">
      <c r="A12369" s="410"/>
      <c r="B12369" s="183">
        <v>0</v>
      </c>
      <c r="C12369" s="184">
        <v>25</v>
      </c>
      <c r="D12369" s="346" t="s">
        <v>390</v>
      </c>
      <c r="E12369" s="346" t="s">
        <v>386</v>
      </c>
      <c r="F12369" s="346" t="s">
        <v>805</v>
      </c>
      <c r="G12369" s="342">
        <f t="shared" si="391"/>
        <v>1.3904887523719398</v>
      </c>
      <c r="H12369" s="342">
        <f t="shared" si="390"/>
        <v>26.39048875237194</v>
      </c>
      <c r="I12369" s="190"/>
      <c r="J12369" s="347">
        <v>6</v>
      </c>
    </row>
    <row r="12370" spans="1:10" ht="13.5" hidden="1" customHeight="1" thickBot="1">
      <c r="A12370" s="410"/>
      <c r="B12370" s="183">
        <v>0</v>
      </c>
      <c r="C12370" s="184">
        <v>25</v>
      </c>
      <c r="D12370" s="346" t="s">
        <v>390</v>
      </c>
      <c r="E12370" s="346" t="s">
        <v>386</v>
      </c>
      <c r="F12370" s="346" t="s">
        <v>831</v>
      </c>
      <c r="G12370" s="342">
        <f t="shared" si="391"/>
        <v>1.3904887523719398</v>
      </c>
      <c r="H12370" s="342">
        <f t="shared" si="390"/>
        <v>26.39048875237194</v>
      </c>
      <c r="I12370" s="190"/>
      <c r="J12370" s="347">
        <v>6</v>
      </c>
    </row>
    <row r="12371" spans="1:10" ht="13.5" hidden="1" customHeight="1" thickBot="1">
      <c r="A12371" s="410"/>
      <c r="B12371" s="183">
        <v>0</v>
      </c>
      <c r="C12371" s="184">
        <v>25</v>
      </c>
      <c r="D12371" s="346" t="s">
        <v>390</v>
      </c>
      <c r="E12371" s="346" t="s">
        <v>386</v>
      </c>
      <c r="F12371" s="346" t="s">
        <v>832</v>
      </c>
      <c r="G12371" s="342">
        <f t="shared" si="391"/>
        <v>1.3904887523719398</v>
      </c>
      <c r="H12371" s="342">
        <f t="shared" si="390"/>
        <v>26.39048875237194</v>
      </c>
      <c r="I12371" s="190"/>
      <c r="J12371" s="347">
        <v>6</v>
      </c>
    </row>
    <row r="12372" spans="1:10" ht="13.5" hidden="1" customHeight="1" thickBot="1">
      <c r="A12372" s="410"/>
      <c r="B12372" s="183">
        <v>0</v>
      </c>
      <c r="C12372" s="184">
        <v>25</v>
      </c>
      <c r="D12372" s="346" t="s">
        <v>390</v>
      </c>
      <c r="E12372" s="346" t="s">
        <v>386</v>
      </c>
      <c r="F12372" s="346" t="s">
        <v>821</v>
      </c>
      <c r="G12372" s="342">
        <f t="shared" si="391"/>
        <v>1.3904887523719398</v>
      </c>
      <c r="H12372" s="342">
        <f t="shared" si="390"/>
        <v>26.39048875237194</v>
      </c>
      <c r="I12372" s="190"/>
      <c r="J12372" s="347">
        <v>6</v>
      </c>
    </row>
    <row r="12373" spans="1:10" ht="13.5" hidden="1" customHeight="1" thickBot="1">
      <c r="A12373" s="410"/>
      <c r="B12373" s="183">
        <v>0</v>
      </c>
      <c r="C12373" s="184">
        <v>25</v>
      </c>
      <c r="D12373" s="346" t="s">
        <v>390</v>
      </c>
      <c r="E12373" s="346" t="s">
        <v>386</v>
      </c>
      <c r="F12373" s="346" t="s">
        <v>833</v>
      </c>
      <c r="G12373" s="342">
        <f t="shared" si="391"/>
        <v>1.3904887523719398</v>
      </c>
      <c r="H12373" s="342">
        <f t="shared" si="390"/>
        <v>26.39048875237194</v>
      </c>
      <c r="I12373" s="190"/>
      <c r="J12373" s="347">
        <v>6</v>
      </c>
    </row>
    <row r="12374" spans="1:10" ht="13.5" hidden="1" customHeight="1" thickBot="1">
      <c r="A12374" s="410"/>
      <c r="B12374" s="183">
        <v>0</v>
      </c>
      <c r="C12374" s="184">
        <v>25</v>
      </c>
      <c r="D12374" s="346" t="s">
        <v>390</v>
      </c>
      <c r="E12374" s="346" t="s">
        <v>386</v>
      </c>
      <c r="F12374" s="346" t="s">
        <v>916</v>
      </c>
      <c r="G12374" s="342">
        <f t="shared" si="391"/>
        <v>1.3904887523719398</v>
      </c>
      <c r="H12374" s="342">
        <f t="shared" si="390"/>
        <v>26.39048875237194</v>
      </c>
      <c r="I12374" s="190"/>
      <c r="J12374" s="347">
        <v>6</v>
      </c>
    </row>
    <row r="12375" spans="1:10" ht="13.5" hidden="1" customHeight="1" thickBot="1">
      <c r="A12375" s="410"/>
      <c r="B12375" s="183">
        <v>0</v>
      </c>
      <c r="C12375" s="184">
        <v>25</v>
      </c>
      <c r="D12375" s="346" t="s">
        <v>390</v>
      </c>
      <c r="E12375" s="346" t="s">
        <v>386</v>
      </c>
      <c r="F12375" s="346" t="s">
        <v>917</v>
      </c>
      <c r="G12375" s="342">
        <f t="shared" si="391"/>
        <v>1.3904887523719398</v>
      </c>
      <c r="H12375" s="342">
        <f t="shared" si="390"/>
        <v>26.39048875237194</v>
      </c>
      <c r="I12375" s="190"/>
      <c r="J12375" s="347">
        <v>6</v>
      </c>
    </row>
    <row r="12376" spans="1:10" ht="13.5" hidden="1" customHeight="1" thickBot="1">
      <c r="A12376" s="410"/>
      <c r="B12376" s="183">
        <v>0</v>
      </c>
      <c r="C12376" s="184">
        <v>25</v>
      </c>
      <c r="D12376" s="346" t="s">
        <v>390</v>
      </c>
      <c r="E12376" s="346" t="s">
        <v>386</v>
      </c>
      <c r="F12376" s="346" t="s">
        <v>918</v>
      </c>
      <c r="G12376" s="342">
        <f t="shared" si="391"/>
        <v>1.3904887523719398</v>
      </c>
      <c r="H12376" s="342">
        <f t="shared" si="390"/>
        <v>26.39048875237194</v>
      </c>
      <c r="I12376" s="190"/>
      <c r="J12376" s="347">
        <v>6</v>
      </c>
    </row>
    <row r="12377" spans="1:10" ht="13.5" hidden="1" customHeight="1" thickBot="1">
      <c r="A12377" s="410"/>
      <c r="B12377" s="183">
        <v>0</v>
      </c>
      <c r="C12377" s="184">
        <v>25</v>
      </c>
      <c r="D12377" s="346" t="s">
        <v>390</v>
      </c>
      <c r="E12377" s="346" t="s">
        <v>386</v>
      </c>
      <c r="F12377" s="346" t="s">
        <v>919</v>
      </c>
      <c r="G12377" s="342">
        <f t="shared" si="391"/>
        <v>1.3904887523719398</v>
      </c>
      <c r="H12377" s="342">
        <f t="shared" si="390"/>
        <v>26.39048875237194</v>
      </c>
      <c r="I12377" s="190"/>
      <c r="J12377" s="347">
        <v>6</v>
      </c>
    </row>
    <row r="12378" spans="1:10" ht="13.5" hidden="1" customHeight="1" thickBot="1">
      <c r="A12378" s="410"/>
      <c r="B12378" s="183">
        <v>0</v>
      </c>
      <c r="C12378" s="184">
        <v>25</v>
      </c>
      <c r="D12378" s="346" t="s">
        <v>390</v>
      </c>
      <c r="E12378" s="346" t="s">
        <v>386</v>
      </c>
      <c r="F12378" s="346" t="s">
        <v>920</v>
      </c>
      <c r="G12378" s="342">
        <f t="shared" si="391"/>
        <v>1.3904887523719398</v>
      </c>
      <c r="H12378" s="342">
        <f t="shared" si="390"/>
        <v>26.39048875237194</v>
      </c>
      <c r="I12378" s="190"/>
      <c r="J12378" s="347">
        <v>6</v>
      </c>
    </row>
    <row r="12379" spans="1:10" ht="13.5" hidden="1" customHeight="1" thickBot="1">
      <c r="A12379" s="410"/>
      <c r="B12379" s="183">
        <v>0</v>
      </c>
      <c r="C12379" s="184">
        <v>25</v>
      </c>
      <c r="D12379" s="346" t="s">
        <v>390</v>
      </c>
      <c r="E12379" s="346" t="s">
        <v>386</v>
      </c>
      <c r="F12379" s="346" t="s">
        <v>858</v>
      </c>
      <c r="G12379" s="342">
        <f t="shared" si="391"/>
        <v>1.3904887523719398</v>
      </c>
      <c r="H12379" s="342">
        <f t="shared" si="390"/>
        <v>26.39048875237194</v>
      </c>
      <c r="I12379" s="190"/>
      <c r="J12379" s="347">
        <v>6</v>
      </c>
    </row>
    <row r="12380" spans="1:10" ht="13.5" hidden="1" customHeight="1" thickBot="1">
      <c r="A12380" s="410"/>
      <c r="B12380" s="183">
        <v>0.4</v>
      </c>
      <c r="C12380" s="184">
        <v>44.89</v>
      </c>
      <c r="D12380" s="346" t="s">
        <v>391</v>
      </c>
      <c r="E12380" s="346" t="s">
        <v>386</v>
      </c>
      <c r="F12380" s="346" t="s">
        <v>817</v>
      </c>
      <c r="G12380" s="342">
        <f t="shared" si="391"/>
        <v>2.4967616037590554</v>
      </c>
      <c r="H12380" s="342">
        <f t="shared" si="390"/>
        <v>47.386761603759055</v>
      </c>
      <c r="I12380" s="190"/>
      <c r="J12380" s="347">
        <v>6</v>
      </c>
    </row>
    <row r="12381" spans="1:10" ht="13.5" hidden="1" customHeight="1" thickBot="1">
      <c r="A12381" s="410"/>
      <c r="B12381" s="183">
        <v>0.4</v>
      </c>
      <c r="C12381" s="184">
        <v>44.89</v>
      </c>
      <c r="D12381" s="346" t="s">
        <v>391</v>
      </c>
      <c r="E12381" s="346" t="s">
        <v>386</v>
      </c>
      <c r="F12381" s="346" t="s">
        <v>818</v>
      </c>
      <c r="G12381" s="342">
        <f t="shared" si="391"/>
        <v>2.4967616037590554</v>
      </c>
      <c r="H12381" s="342">
        <f t="shared" si="390"/>
        <v>47.386761603759055</v>
      </c>
      <c r="I12381" s="190"/>
      <c r="J12381" s="347">
        <v>6</v>
      </c>
    </row>
    <row r="12382" spans="1:10" ht="13.5" hidden="1" customHeight="1" thickBot="1">
      <c r="A12382" s="410"/>
      <c r="B12382" s="183">
        <v>0.4</v>
      </c>
      <c r="C12382" s="184">
        <v>46.24</v>
      </c>
      <c r="D12382" s="346" t="s">
        <v>391</v>
      </c>
      <c r="E12382" s="346" t="s">
        <v>386</v>
      </c>
      <c r="F12382" s="346" t="s">
        <v>819</v>
      </c>
      <c r="G12382" s="342">
        <f t="shared" si="391"/>
        <v>2.5718479963871403</v>
      </c>
      <c r="H12382" s="342">
        <f t="shared" si="390"/>
        <v>48.811847996387144</v>
      </c>
      <c r="I12382" s="190"/>
      <c r="J12382" s="347">
        <v>6</v>
      </c>
    </row>
    <row r="12383" spans="1:10" ht="13.5" hidden="1" customHeight="1" thickBot="1">
      <c r="A12383" s="410"/>
      <c r="B12383" s="183">
        <v>0.4</v>
      </c>
      <c r="C12383" s="184">
        <v>46.24</v>
      </c>
      <c r="D12383" s="346" t="s">
        <v>391</v>
      </c>
      <c r="E12383" s="346" t="s">
        <v>386</v>
      </c>
      <c r="F12383" s="346" t="s">
        <v>820</v>
      </c>
      <c r="G12383" s="342">
        <f t="shared" si="391"/>
        <v>2.5718479963871403</v>
      </c>
      <c r="H12383" s="342">
        <f t="shared" si="390"/>
        <v>48.811847996387144</v>
      </c>
      <c r="I12383" s="190"/>
      <c r="J12383" s="347">
        <v>6</v>
      </c>
    </row>
    <row r="12384" spans="1:10" ht="13.5" hidden="1" customHeight="1" thickBot="1">
      <c r="A12384" s="410"/>
      <c r="B12384" s="183">
        <v>0.4</v>
      </c>
      <c r="C12384" s="184">
        <v>46.24</v>
      </c>
      <c r="D12384" s="346" t="s">
        <v>391</v>
      </c>
      <c r="E12384" s="346" t="s">
        <v>386</v>
      </c>
      <c r="F12384" s="346" t="s">
        <v>821</v>
      </c>
      <c r="G12384" s="342">
        <f t="shared" si="391"/>
        <v>2.5718479963871403</v>
      </c>
      <c r="H12384" s="342">
        <f t="shared" si="390"/>
        <v>48.811847996387144</v>
      </c>
      <c r="I12384" s="190"/>
      <c r="J12384" s="347">
        <v>6</v>
      </c>
    </row>
    <row r="12385" spans="1:10" ht="13.5" hidden="1" customHeight="1" thickBot="1">
      <c r="A12385" s="410"/>
      <c r="B12385" s="183">
        <v>0.8</v>
      </c>
      <c r="C12385" s="184">
        <v>92.47</v>
      </c>
      <c r="D12385" s="346" t="s">
        <v>391</v>
      </c>
      <c r="E12385" s="346" t="s">
        <v>386</v>
      </c>
      <c r="F12385" s="346" t="s">
        <v>919</v>
      </c>
      <c r="G12385" s="342">
        <f t="shared" si="391"/>
        <v>5.1431397972733315</v>
      </c>
      <c r="H12385" s="342">
        <f t="shared" si="390"/>
        <v>97.613139797273334</v>
      </c>
      <c r="I12385" s="190"/>
      <c r="J12385" s="347">
        <v>6</v>
      </c>
    </row>
    <row r="12386" spans="1:10" ht="13.5" hidden="1" customHeight="1" thickBot="1">
      <c r="A12386" s="410"/>
      <c r="B12386" s="183">
        <v>0.8</v>
      </c>
      <c r="C12386" s="184">
        <v>92.47</v>
      </c>
      <c r="D12386" s="346" t="s">
        <v>391</v>
      </c>
      <c r="E12386" s="346" t="s">
        <v>386</v>
      </c>
      <c r="F12386" s="346" t="s">
        <v>858</v>
      </c>
      <c r="G12386" s="342">
        <f t="shared" si="391"/>
        <v>5.1431397972733315</v>
      </c>
      <c r="H12386" s="342">
        <f t="shared" si="390"/>
        <v>97.613139797273334</v>
      </c>
      <c r="I12386" s="190"/>
      <c r="J12386" s="347">
        <v>6</v>
      </c>
    </row>
    <row r="12387" spans="1:10" ht="13.5" hidden="1" customHeight="1" thickBot="1">
      <c r="A12387" s="410"/>
      <c r="B12387" s="183">
        <v>3.93</v>
      </c>
      <c r="C12387" s="184">
        <v>441.44</v>
      </c>
      <c r="D12387" s="346" t="s">
        <v>385</v>
      </c>
      <c r="E12387" s="346" t="s">
        <v>386</v>
      </c>
      <c r="F12387" s="346" t="s">
        <v>817</v>
      </c>
      <c r="G12387" s="342">
        <f t="shared" si="391"/>
        <v>24.552694193882768</v>
      </c>
      <c r="H12387" s="342">
        <f t="shared" si="390"/>
        <v>465.99269419388276</v>
      </c>
      <c r="I12387" s="190"/>
      <c r="J12387" s="347">
        <v>6</v>
      </c>
    </row>
    <row r="12388" spans="1:10" ht="13.5" hidden="1" customHeight="1" thickBot="1">
      <c r="A12388" s="410"/>
      <c r="B12388" s="183">
        <v>3.93</v>
      </c>
      <c r="C12388" s="184">
        <v>441.44</v>
      </c>
      <c r="D12388" s="346" t="s">
        <v>385</v>
      </c>
      <c r="E12388" s="346" t="s">
        <v>386</v>
      </c>
      <c r="F12388" s="346" t="s">
        <v>822</v>
      </c>
      <c r="G12388" s="342">
        <f t="shared" si="391"/>
        <v>24.552694193882768</v>
      </c>
      <c r="H12388" s="342">
        <f t="shared" si="390"/>
        <v>465.99269419388276</v>
      </c>
      <c r="I12388" s="190"/>
      <c r="J12388" s="347">
        <v>6</v>
      </c>
    </row>
    <row r="12389" spans="1:10" ht="13.5" hidden="1" customHeight="1" thickBot="1">
      <c r="A12389" s="410"/>
      <c r="B12389" s="183">
        <v>3.53</v>
      </c>
      <c r="C12389" s="184">
        <v>396.55</v>
      </c>
      <c r="D12389" s="346" t="s">
        <v>385</v>
      </c>
      <c r="E12389" s="346" t="s">
        <v>386</v>
      </c>
      <c r="F12389" s="346" t="s">
        <v>823</v>
      </c>
      <c r="G12389" s="342">
        <f t="shared" si="391"/>
        <v>22.055932590123714</v>
      </c>
      <c r="H12389" s="342">
        <f t="shared" si="390"/>
        <v>418.6059325901237</v>
      </c>
      <c r="I12389" s="190"/>
      <c r="J12389" s="347">
        <v>6</v>
      </c>
    </row>
    <row r="12390" spans="1:10" ht="13.5" hidden="1" customHeight="1" thickBot="1">
      <c r="A12390" s="410"/>
      <c r="B12390" s="183">
        <v>4.33</v>
      </c>
      <c r="C12390" s="184">
        <v>486.33</v>
      </c>
      <c r="D12390" s="346" t="s">
        <v>385</v>
      </c>
      <c r="E12390" s="346" t="s">
        <v>386</v>
      </c>
      <c r="F12390" s="346" t="s">
        <v>824</v>
      </c>
      <c r="G12390" s="342">
        <f t="shared" si="391"/>
        <v>27.049455797641823</v>
      </c>
      <c r="H12390" s="342">
        <f t="shared" si="390"/>
        <v>513.37945579764175</v>
      </c>
      <c r="I12390" s="190"/>
      <c r="J12390" s="347">
        <v>6</v>
      </c>
    </row>
    <row r="12391" spans="1:10" ht="13.5" hidden="1" customHeight="1" thickBot="1">
      <c r="A12391" s="410"/>
      <c r="B12391" s="183">
        <v>1.73</v>
      </c>
      <c r="C12391" s="184">
        <v>194.54</v>
      </c>
      <c r="D12391" s="346" t="s">
        <v>385</v>
      </c>
      <c r="E12391" s="346" t="s">
        <v>386</v>
      </c>
      <c r="F12391" s="346" t="s">
        <v>825</v>
      </c>
      <c r="G12391" s="342">
        <f t="shared" si="391"/>
        <v>10.820227275457487</v>
      </c>
      <c r="H12391" s="342">
        <f t="shared" si="390"/>
        <v>205.36022727545748</v>
      </c>
      <c r="I12391" s="190"/>
      <c r="J12391" s="347">
        <v>6</v>
      </c>
    </row>
    <row r="12392" spans="1:10" ht="13.5" hidden="1" customHeight="1" thickBot="1">
      <c r="A12392" s="410"/>
      <c r="B12392" s="183">
        <v>3.93</v>
      </c>
      <c r="C12392" s="184">
        <v>441.44</v>
      </c>
      <c r="D12392" s="346" t="s">
        <v>385</v>
      </c>
      <c r="E12392" s="346" t="s">
        <v>386</v>
      </c>
      <c r="F12392" s="346" t="s">
        <v>818</v>
      </c>
      <c r="G12392" s="342">
        <f t="shared" si="391"/>
        <v>24.552694193882768</v>
      </c>
      <c r="H12392" s="342">
        <f t="shared" si="390"/>
        <v>465.99269419388276</v>
      </c>
      <c r="I12392" s="190"/>
      <c r="J12392" s="347">
        <v>6</v>
      </c>
    </row>
    <row r="12393" spans="1:10" ht="13.5" hidden="1" customHeight="1" thickBot="1">
      <c r="A12393" s="410"/>
      <c r="B12393" s="183">
        <v>4.33</v>
      </c>
      <c r="C12393" s="184">
        <v>500.92</v>
      </c>
      <c r="D12393" s="346" t="s">
        <v>385</v>
      </c>
      <c r="E12393" s="346" t="s">
        <v>386</v>
      </c>
      <c r="F12393" s="346" t="s">
        <v>826</v>
      </c>
      <c r="G12393" s="342">
        <f t="shared" si="391"/>
        <v>27.860945033526086</v>
      </c>
      <c r="H12393" s="342">
        <f t="shared" si="390"/>
        <v>528.78094503352611</v>
      </c>
      <c r="I12393" s="190"/>
      <c r="J12393" s="347">
        <v>6</v>
      </c>
    </row>
    <row r="12394" spans="1:10" ht="13.5" hidden="1" customHeight="1" thickBot="1">
      <c r="A12394" s="410"/>
      <c r="B12394" s="183">
        <v>2.33</v>
      </c>
      <c r="C12394" s="184">
        <v>269.73</v>
      </c>
      <c r="D12394" s="346" t="s">
        <v>385</v>
      </c>
      <c r="E12394" s="346" t="s">
        <v>386</v>
      </c>
      <c r="F12394" s="346" t="s">
        <v>827</v>
      </c>
      <c r="G12394" s="342">
        <f t="shared" si="391"/>
        <v>15.002261247091337</v>
      </c>
      <c r="H12394" s="342">
        <f t="shared" si="390"/>
        <v>284.73226124709134</v>
      </c>
      <c r="I12394" s="190"/>
      <c r="J12394" s="347">
        <v>6</v>
      </c>
    </row>
    <row r="12395" spans="1:10" ht="13.5" hidden="1" customHeight="1" thickBot="1">
      <c r="A12395" s="410"/>
      <c r="B12395" s="183">
        <v>4.33</v>
      </c>
      <c r="C12395" s="184">
        <v>500.92</v>
      </c>
      <c r="D12395" s="346" t="s">
        <v>385</v>
      </c>
      <c r="E12395" s="346" t="s">
        <v>386</v>
      </c>
      <c r="F12395" s="346" t="s">
        <v>828</v>
      </c>
      <c r="G12395" s="342">
        <f t="shared" si="391"/>
        <v>27.860945033526086</v>
      </c>
      <c r="H12395" s="342">
        <f t="shared" si="390"/>
        <v>528.78094503352611</v>
      </c>
      <c r="I12395" s="190"/>
      <c r="J12395" s="347">
        <v>6</v>
      </c>
    </row>
    <row r="12396" spans="1:10" ht="13.5" hidden="1" customHeight="1" thickBot="1">
      <c r="A12396" s="410"/>
      <c r="B12396" s="183">
        <v>3.73</v>
      </c>
      <c r="C12396" s="184">
        <v>431.56</v>
      </c>
      <c r="D12396" s="346" t="s">
        <v>385</v>
      </c>
      <c r="E12396" s="346" t="s">
        <v>386</v>
      </c>
      <c r="F12396" s="346" t="s">
        <v>819</v>
      </c>
      <c r="G12396" s="342">
        <f t="shared" si="391"/>
        <v>24.003173038945377</v>
      </c>
      <c r="H12396" s="342">
        <f t="shared" si="390"/>
        <v>455.56317303894537</v>
      </c>
      <c r="I12396" s="190"/>
      <c r="J12396" s="347">
        <v>6</v>
      </c>
    </row>
    <row r="12397" spans="1:10" ht="13.5" hidden="1" customHeight="1" thickBot="1">
      <c r="A12397" s="410"/>
      <c r="B12397" s="183">
        <v>3.93</v>
      </c>
      <c r="C12397" s="184">
        <v>454.68</v>
      </c>
      <c r="D12397" s="346" t="s">
        <v>385</v>
      </c>
      <c r="E12397" s="346" t="s">
        <v>386</v>
      </c>
      <c r="F12397" s="346" t="s">
        <v>829</v>
      </c>
      <c r="G12397" s="342">
        <f t="shared" si="391"/>
        <v>25.289097037138944</v>
      </c>
      <c r="H12397" s="342">
        <f t="shared" si="390"/>
        <v>479.96909703713897</v>
      </c>
      <c r="I12397" s="190"/>
      <c r="J12397" s="347">
        <v>6</v>
      </c>
    </row>
    <row r="12398" spans="1:10" ht="13.5" hidden="1" customHeight="1" thickBot="1">
      <c r="A12398" s="410"/>
      <c r="B12398" s="183">
        <v>3.93</v>
      </c>
      <c r="C12398" s="184">
        <v>454.68</v>
      </c>
      <c r="D12398" s="346" t="s">
        <v>385</v>
      </c>
      <c r="E12398" s="346" t="s">
        <v>386</v>
      </c>
      <c r="F12398" s="346" t="s">
        <v>830</v>
      </c>
      <c r="G12398" s="342">
        <f t="shared" si="391"/>
        <v>25.289097037138944</v>
      </c>
      <c r="H12398" s="342">
        <f t="shared" si="390"/>
        <v>479.96909703713897</v>
      </c>
      <c r="I12398" s="190"/>
      <c r="J12398" s="347">
        <v>6</v>
      </c>
    </row>
    <row r="12399" spans="1:10" ht="13.5" hidden="1" customHeight="1" thickBot="1">
      <c r="A12399" s="410"/>
      <c r="B12399" s="183">
        <v>3.53</v>
      </c>
      <c r="C12399" s="184">
        <v>408.44</v>
      </c>
      <c r="D12399" s="346" t="s">
        <v>385</v>
      </c>
      <c r="E12399" s="346" t="s">
        <v>386</v>
      </c>
      <c r="F12399" s="346" t="s">
        <v>820</v>
      </c>
      <c r="G12399" s="342">
        <f t="shared" si="391"/>
        <v>22.717249040751806</v>
      </c>
      <c r="H12399" s="342">
        <f t="shared" si="390"/>
        <v>431.15724904075182</v>
      </c>
      <c r="I12399" s="190"/>
      <c r="J12399" s="347">
        <v>6</v>
      </c>
    </row>
    <row r="12400" spans="1:10" ht="13.5" hidden="1" customHeight="1" thickBot="1">
      <c r="A12400" s="410"/>
      <c r="B12400" s="183">
        <v>4.33</v>
      </c>
      <c r="C12400" s="184">
        <v>500.92</v>
      </c>
      <c r="D12400" s="346" t="s">
        <v>385</v>
      </c>
      <c r="E12400" s="346" t="s">
        <v>386</v>
      </c>
      <c r="F12400" s="346" t="s">
        <v>805</v>
      </c>
      <c r="G12400" s="342">
        <f t="shared" si="391"/>
        <v>27.860945033526086</v>
      </c>
      <c r="H12400" s="342">
        <f t="shared" si="390"/>
        <v>528.78094503352611</v>
      </c>
      <c r="I12400" s="190"/>
      <c r="J12400" s="347">
        <v>6</v>
      </c>
    </row>
    <row r="12401" spans="1:10" ht="13.5" hidden="1" customHeight="1" thickBot="1">
      <c r="A12401" s="410"/>
      <c r="B12401" s="183">
        <v>4.33</v>
      </c>
      <c r="C12401" s="184">
        <v>500.92</v>
      </c>
      <c r="D12401" s="346" t="s">
        <v>385</v>
      </c>
      <c r="E12401" s="346" t="s">
        <v>386</v>
      </c>
      <c r="F12401" s="346" t="s">
        <v>831</v>
      </c>
      <c r="G12401" s="342">
        <f t="shared" si="391"/>
        <v>27.860945033526086</v>
      </c>
      <c r="H12401" s="342">
        <f t="shared" si="390"/>
        <v>528.78094503352611</v>
      </c>
      <c r="I12401" s="190"/>
      <c r="J12401" s="347">
        <v>6</v>
      </c>
    </row>
    <row r="12402" spans="1:10" ht="13.5" hidden="1" customHeight="1" thickBot="1">
      <c r="A12402" s="410"/>
      <c r="B12402" s="183">
        <v>3.93</v>
      </c>
      <c r="C12402" s="184">
        <v>454.68</v>
      </c>
      <c r="D12402" s="346" t="s">
        <v>385</v>
      </c>
      <c r="E12402" s="346" t="s">
        <v>386</v>
      </c>
      <c r="F12402" s="346" t="s">
        <v>832</v>
      </c>
      <c r="G12402" s="342">
        <f t="shared" si="391"/>
        <v>25.289097037138944</v>
      </c>
      <c r="H12402" s="342">
        <f t="shared" si="390"/>
        <v>479.96909703713897</v>
      </c>
      <c r="I12402" s="190"/>
      <c r="J12402" s="347">
        <v>6</v>
      </c>
    </row>
    <row r="12403" spans="1:10" ht="13.5" hidden="1" customHeight="1" thickBot="1">
      <c r="A12403" s="410"/>
      <c r="B12403" s="183">
        <v>3.93</v>
      </c>
      <c r="C12403" s="184">
        <v>454.68</v>
      </c>
      <c r="D12403" s="346" t="s">
        <v>385</v>
      </c>
      <c r="E12403" s="346" t="s">
        <v>386</v>
      </c>
      <c r="F12403" s="346" t="s">
        <v>821</v>
      </c>
      <c r="G12403" s="342">
        <f t="shared" si="391"/>
        <v>25.289097037138944</v>
      </c>
      <c r="H12403" s="342">
        <f t="shared" si="390"/>
        <v>479.96909703713897</v>
      </c>
      <c r="I12403" s="190"/>
      <c r="J12403" s="347">
        <v>6</v>
      </c>
    </row>
    <row r="12404" spans="1:10" ht="13.5" hidden="1" customHeight="1" thickBot="1">
      <c r="A12404" s="410"/>
      <c r="B12404" s="183">
        <v>3.13</v>
      </c>
      <c r="C12404" s="184">
        <v>362.21</v>
      </c>
      <c r="D12404" s="346" t="s">
        <v>385</v>
      </c>
      <c r="E12404" s="346" t="s">
        <v>386</v>
      </c>
      <c r="F12404" s="346" t="s">
        <v>833</v>
      </c>
      <c r="G12404" s="342">
        <f t="shared" si="391"/>
        <v>20.145957239865613</v>
      </c>
      <c r="H12404" s="342">
        <f t="shared" si="390"/>
        <v>382.35595723986557</v>
      </c>
      <c r="I12404" s="190"/>
      <c r="J12404" s="347">
        <v>6</v>
      </c>
    </row>
    <row r="12405" spans="1:10" ht="13.5" hidden="1" customHeight="1" thickBot="1">
      <c r="A12405" s="410"/>
      <c r="B12405" s="183">
        <v>4.33</v>
      </c>
      <c r="C12405" s="184">
        <v>500.92</v>
      </c>
      <c r="D12405" s="346" t="s">
        <v>385</v>
      </c>
      <c r="E12405" s="346" t="s">
        <v>386</v>
      </c>
      <c r="F12405" s="346" t="s">
        <v>916</v>
      </c>
      <c r="G12405" s="342">
        <f t="shared" si="391"/>
        <v>27.860945033526086</v>
      </c>
      <c r="H12405" s="342">
        <f t="shared" si="390"/>
        <v>528.78094503352611</v>
      </c>
      <c r="I12405" s="190"/>
      <c r="J12405" s="347">
        <v>6</v>
      </c>
    </row>
    <row r="12406" spans="1:10" ht="13.5" hidden="1" customHeight="1" thickBot="1">
      <c r="A12406" s="410"/>
      <c r="B12406" s="183">
        <v>4.33</v>
      </c>
      <c r="C12406" s="184">
        <v>500.92</v>
      </c>
      <c r="D12406" s="346" t="s">
        <v>385</v>
      </c>
      <c r="E12406" s="346" t="s">
        <v>386</v>
      </c>
      <c r="F12406" s="346" t="s">
        <v>917</v>
      </c>
      <c r="G12406" s="342">
        <f t="shared" si="391"/>
        <v>27.860945033526086</v>
      </c>
      <c r="H12406" s="342">
        <f t="shared" si="390"/>
        <v>528.78094503352611</v>
      </c>
      <c r="I12406" s="190"/>
      <c r="J12406" s="347">
        <v>6</v>
      </c>
    </row>
    <row r="12407" spans="1:10" ht="13.5" hidden="1" customHeight="1" thickBot="1">
      <c r="A12407" s="410"/>
      <c r="B12407" s="183">
        <v>3.53</v>
      </c>
      <c r="C12407" s="184">
        <v>408.44</v>
      </c>
      <c r="D12407" s="346" t="s">
        <v>385</v>
      </c>
      <c r="E12407" s="346" t="s">
        <v>386</v>
      </c>
      <c r="F12407" s="346" t="s">
        <v>918</v>
      </c>
      <c r="G12407" s="342">
        <f t="shared" si="391"/>
        <v>22.717249040751806</v>
      </c>
      <c r="H12407" s="342">
        <f t="shared" si="390"/>
        <v>431.15724904075182</v>
      </c>
      <c r="I12407" s="190"/>
      <c r="J12407" s="347">
        <v>6</v>
      </c>
    </row>
    <row r="12408" spans="1:10" ht="13.5" hidden="1" customHeight="1" thickBot="1">
      <c r="A12408" s="410"/>
      <c r="B12408" s="183">
        <v>3.53</v>
      </c>
      <c r="C12408" s="184">
        <v>408.44</v>
      </c>
      <c r="D12408" s="346" t="s">
        <v>385</v>
      </c>
      <c r="E12408" s="346" t="s">
        <v>386</v>
      </c>
      <c r="F12408" s="346" t="s">
        <v>919</v>
      </c>
      <c r="G12408" s="342">
        <f t="shared" si="391"/>
        <v>22.717249040751806</v>
      </c>
      <c r="H12408" s="342">
        <f t="shared" si="390"/>
        <v>431.15724904075182</v>
      </c>
      <c r="I12408" s="190"/>
      <c r="J12408" s="347">
        <v>6</v>
      </c>
    </row>
    <row r="12409" spans="1:10" ht="13.5" hidden="1" customHeight="1" thickBot="1">
      <c r="A12409" s="410"/>
      <c r="B12409" s="183">
        <v>3.93</v>
      </c>
      <c r="C12409" s="184">
        <v>454.68</v>
      </c>
      <c r="D12409" s="346" t="s">
        <v>385</v>
      </c>
      <c r="E12409" s="346" t="s">
        <v>386</v>
      </c>
      <c r="F12409" s="346" t="s">
        <v>920</v>
      </c>
      <c r="G12409" s="342">
        <f t="shared" si="391"/>
        <v>25.289097037138944</v>
      </c>
      <c r="H12409" s="342">
        <f t="shared" si="390"/>
        <v>479.96909703713897</v>
      </c>
      <c r="I12409" s="190"/>
      <c r="J12409" s="347">
        <v>6</v>
      </c>
    </row>
    <row r="12410" spans="1:10" ht="13.5" hidden="1" customHeight="1" thickBot="1">
      <c r="A12410" s="410"/>
      <c r="B12410" s="183">
        <v>3.33</v>
      </c>
      <c r="C12410" s="184">
        <v>385.33</v>
      </c>
      <c r="D12410" s="346" t="s">
        <v>385</v>
      </c>
      <c r="E12410" s="346" t="s">
        <v>386</v>
      </c>
      <c r="F12410" s="346" t="s">
        <v>858</v>
      </c>
      <c r="G12410" s="342">
        <f t="shared" si="391"/>
        <v>21.431881238059187</v>
      </c>
      <c r="H12410" s="342">
        <f t="shared" si="390"/>
        <v>406.76188123805917</v>
      </c>
      <c r="I12410" s="190"/>
      <c r="J12410" s="347">
        <v>6</v>
      </c>
    </row>
    <row r="12411" spans="1:10" ht="13.5" hidden="1" customHeight="1" thickBot="1">
      <c r="A12411" s="410"/>
      <c r="B12411" s="183">
        <v>0.2</v>
      </c>
      <c r="C12411" s="184">
        <v>23.12</v>
      </c>
      <c r="D12411" s="346" t="s">
        <v>834</v>
      </c>
      <c r="E12411" s="346" t="s">
        <v>386</v>
      </c>
      <c r="F12411" s="346" t="s">
        <v>819</v>
      </c>
      <c r="G12411" s="342">
        <f t="shared" si="391"/>
        <v>1.2859239981935702</v>
      </c>
      <c r="H12411" s="342">
        <f t="shared" si="390"/>
        <v>24.405923998193572</v>
      </c>
      <c r="I12411" s="190"/>
      <c r="J12411" s="347">
        <v>6</v>
      </c>
    </row>
    <row r="12412" spans="1:10" ht="13.5" hidden="1" customHeight="1" thickBot="1">
      <c r="A12412" s="410"/>
      <c r="B12412" s="183">
        <v>0.4</v>
      </c>
      <c r="C12412" s="184">
        <v>46.24</v>
      </c>
      <c r="D12412" s="346" t="s">
        <v>834</v>
      </c>
      <c r="E12412" s="346" t="s">
        <v>386</v>
      </c>
      <c r="F12412" s="346" t="s">
        <v>830</v>
      </c>
      <c r="G12412" s="342">
        <f t="shared" si="391"/>
        <v>2.5718479963871403</v>
      </c>
      <c r="H12412" s="342">
        <f t="shared" si="390"/>
        <v>48.811847996387144</v>
      </c>
      <c r="I12412" s="190"/>
      <c r="J12412" s="347">
        <v>6</v>
      </c>
    </row>
    <row r="12413" spans="1:10" ht="13.5" hidden="1" customHeight="1" thickBot="1">
      <c r="A12413" s="410"/>
      <c r="B12413" s="183">
        <v>0.8</v>
      </c>
      <c r="C12413" s="184">
        <v>89.78</v>
      </c>
      <c r="D12413" s="346" t="s">
        <v>392</v>
      </c>
      <c r="E12413" s="346" t="s">
        <v>386</v>
      </c>
      <c r="F12413" s="346" t="s">
        <v>823</v>
      </c>
      <c r="G12413" s="342">
        <f t="shared" si="391"/>
        <v>4.9935232075181109</v>
      </c>
      <c r="H12413" s="342">
        <f t="shared" si="390"/>
        <v>94.77352320751811</v>
      </c>
      <c r="I12413" s="190"/>
      <c r="J12413" s="347">
        <v>6</v>
      </c>
    </row>
    <row r="12414" spans="1:10" ht="13.5" hidden="1" customHeight="1" thickBot="1">
      <c r="A12414" s="411"/>
      <c r="B12414" s="183">
        <v>0</v>
      </c>
      <c r="C12414" s="184">
        <v>23.04</v>
      </c>
      <c r="D12414" s="346" t="s">
        <v>393</v>
      </c>
      <c r="E12414" s="346" t="s">
        <v>386</v>
      </c>
      <c r="F12414" s="346" t="s">
        <v>859</v>
      </c>
      <c r="G12414" s="342">
        <f t="shared" si="391"/>
        <v>1.2814744341859798</v>
      </c>
      <c r="H12414" s="342">
        <f t="shared" si="390"/>
        <v>24.32147443418598</v>
      </c>
      <c r="I12414" s="190"/>
      <c r="J12414" s="347">
        <v>6</v>
      </c>
    </row>
    <row r="12415" spans="1:10" ht="13.5" thickBot="1">
      <c r="A12415" s="185" t="s">
        <v>654</v>
      </c>
      <c r="B12415" s="186">
        <v>95.52</v>
      </c>
      <c r="C12415" s="187">
        <v>11596.67</v>
      </c>
      <c r="D12415" s="412"/>
      <c r="E12415" s="413"/>
      <c r="F12415" s="414"/>
      <c r="G12415" s="342">
        <f t="shared" si="391"/>
        <v>645.00156799876424</v>
      </c>
      <c r="H12415" s="342">
        <f t="shared" si="390"/>
        <v>12241.671567998765</v>
      </c>
      <c r="I12415" s="190">
        <f>+H12415</f>
        <v>12241.671567998765</v>
      </c>
      <c r="J12415" s="347">
        <v>6</v>
      </c>
    </row>
    <row r="12416" spans="1:10" ht="13.5" hidden="1" customHeight="1" thickBot="1">
      <c r="A12416" s="409" t="s">
        <v>655</v>
      </c>
      <c r="B12416" s="183">
        <v>0</v>
      </c>
      <c r="C12416" s="184">
        <v>507.36</v>
      </c>
      <c r="D12416" s="346" t="s">
        <v>588</v>
      </c>
      <c r="E12416" s="346" t="s">
        <v>386</v>
      </c>
      <c r="F12416" s="346" t="s">
        <v>858</v>
      </c>
      <c r="G12416" s="342">
        <f t="shared" si="391"/>
        <v>28.219134936137099</v>
      </c>
      <c r="H12416" s="342">
        <f t="shared" si="390"/>
        <v>535.57913493613717</v>
      </c>
      <c r="I12416" s="190"/>
      <c r="J12416" s="347">
        <v>6</v>
      </c>
    </row>
    <row r="12417" spans="1:10" ht="13.5" hidden="1" customHeight="1" thickBot="1">
      <c r="A12417" s="410"/>
      <c r="B12417" s="183">
        <v>0</v>
      </c>
      <c r="C12417" s="184">
        <v>22.5</v>
      </c>
      <c r="D12417" s="346" t="s">
        <v>390</v>
      </c>
      <c r="E12417" s="346" t="s">
        <v>386</v>
      </c>
      <c r="F12417" s="346" t="s">
        <v>817</v>
      </c>
      <c r="G12417" s="342">
        <f t="shared" si="391"/>
        <v>1.2514398771347459</v>
      </c>
      <c r="H12417" s="342">
        <f t="shared" si="390"/>
        <v>23.751439877134747</v>
      </c>
      <c r="I12417" s="190"/>
      <c r="J12417" s="347">
        <v>6</v>
      </c>
    </row>
    <row r="12418" spans="1:10" ht="13.5" hidden="1" customHeight="1" thickBot="1">
      <c r="A12418" s="410"/>
      <c r="B12418" s="183">
        <v>0</v>
      </c>
      <c r="C12418" s="184">
        <v>22.5</v>
      </c>
      <c r="D12418" s="346" t="s">
        <v>390</v>
      </c>
      <c r="E12418" s="346" t="s">
        <v>386</v>
      </c>
      <c r="F12418" s="346" t="s">
        <v>822</v>
      </c>
      <c r="G12418" s="342">
        <f t="shared" si="391"/>
        <v>1.2514398771347459</v>
      </c>
      <c r="H12418" s="342">
        <f t="shared" si="390"/>
        <v>23.751439877134747</v>
      </c>
      <c r="I12418" s="190"/>
      <c r="J12418" s="347">
        <v>6</v>
      </c>
    </row>
    <row r="12419" spans="1:10" ht="13.5" hidden="1" customHeight="1" thickBot="1">
      <c r="A12419" s="410"/>
      <c r="B12419" s="183">
        <v>0</v>
      </c>
      <c r="C12419" s="184">
        <v>22.5</v>
      </c>
      <c r="D12419" s="346" t="s">
        <v>390</v>
      </c>
      <c r="E12419" s="346" t="s">
        <v>386</v>
      </c>
      <c r="F12419" s="346" t="s">
        <v>823</v>
      </c>
      <c r="G12419" s="342">
        <f t="shared" si="391"/>
        <v>1.2514398771347459</v>
      </c>
      <c r="H12419" s="342">
        <f t="shared" si="390"/>
        <v>23.751439877134747</v>
      </c>
      <c r="I12419" s="190"/>
      <c r="J12419" s="347">
        <v>6</v>
      </c>
    </row>
    <row r="12420" spans="1:10" ht="13.5" hidden="1" customHeight="1" thickBot="1">
      <c r="A12420" s="410"/>
      <c r="B12420" s="183">
        <v>0</v>
      </c>
      <c r="C12420" s="184">
        <v>22.5</v>
      </c>
      <c r="D12420" s="346" t="s">
        <v>390</v>
      </c>
      <c r="E12420" s="346" t="s">
        <v>386</v>
      </c>
      <c r="F12420" s="346" t="s">
        <v>824</v>
      </c>
      <c r="G12420" s="342">
        <f t="shared" si="391"/>
        <v>1.2514398771347459</v>
      </c>
      <c r="H12420" s="342">
        <f t="shared" si="390"/>
        <v>23.751439877134747</v>
      </c>
      <c r="I12420" s="190"/>
      <c r="J12420" s="347">
        <v>6</v>
      </c>
    </row>
    <row r="12421" spans="1:10" ht="13.5" hidden="1" customHeight="1" thickBot="1">
      <c r="A12421" s="410"/>
      <c r="B12421" s="183">
        <v>0</v>
      </c>
      <c r="C12421" s="184">
        <v>22.5</v>
      </c>
      <c r="D12421" s="346" t="s">
        <v>390</v>
      </c>
      <c r="E12421" s="346" t="s">
        <v>386</v>
      </c>
      <c r="F12421" s="346" t="s">
        <v>825</v>
      </c>
      <c r="G12421" s="342">
        <f t="shared" si="391"/>
        <v>1.2514398771347459</v>
      </c>
      <c r="H12421" s="342">
        <f t="shared" si="390"/>
        <v>23.751439877134747</v>
      </c>
      <c r="I12421" s="190"/>
      <c r="J12421" s="347">
        <v>6</v>
      </c>
    </row>
    <row r="12422" spans="1:10" ht="13.5" hidden="1" customHeight="1" thickBot="1">
      <c r="A12422" s="410"/>
      <c r="B12422" s="183">
        <v>0</v>
      </c>
      <c r="C12422" s="184">
        <v>22.5</v>
      </c>
      <c r="D12422" s="346" t="s">
        <v>390</v>
      </c>
      <c r="E12422" s="346" t="s">
        <v>386</v>
      </c>
      <c r="F12422" s="346" t="s">
        <v>818</v>
      </c>
      <c r="G12422" s="342">
        <f t="shared" si="391"/>
        <v>1.2514398771347459</v>
      </c>
      <c r="H12422" s="342">
        <f t="shared" si="390"/>
        <v>23.751439877134747</v>
      </c>
      <c r="I12422" s="190"/>
      <c r="J12422" s="347">
        <v>6</v>
      </c>
    </row>
    <row r="12423" spans="1:10" ht="13.5" hidden="1" customHeight="1" thickBot="1">
      <c r="A12423" s="410"/>
      <c r="B12423" s="183">
        <v>0</v>
      </c>
      <c r="C12423" s="184">
        <v>22.5</v>
      </c>
      <c r="D12423" s="346" t="s">
        <v>390</v>
      </c>
      <c r="E12423" s="346" t="s">
        <v>386</v>
      </c>
      <c r="F12423" s="346" t="s">
        <v>826</v>
      </c>
      <c r="G12423" s="342">
        <f t="shared" si="391"/>
        <v>1.2514398771347459</v>
      </c>
      <c r="H12423" s="342">
        <f t="shared" si="390"/>
        <v>23.751439877134747</v>
      </c>
      <c r="I12423" s="190"/>
      <c r="J12423" s="347">
        <v>6</v>
      </c>
    </row>
    <row r="12424" spans="1:10" ht="13.5" hidden="1" customHeight="1" thickBot="1">
      <c r="A12424" s="410"/>
      <c r="B12424" s="183">
        <v>0</v>
      </c>
      <c r="C12424" s="184">
        <v>22.5</v>
      </c>
      <c r="D12424" s="346" t="s">
        <v>390</v>
      </c>
      <c r="E12424" s="346" t="s">
        <v>386</v>
      </c>
      <c r="F12424" s="346" t="s">
        <v>827</v>
      </c>
      <c r="G12424" s="342">
        <f t="shared" si="391"/>
        <v>1.2514398771347459</v>
      </c>
      <c r="H12424" s="342">
        <f t="shared" si="390"/>
        <v>23.751439877134747</v>
      </c>
      <c r="I12424" s="190"/>
      <c r="J12424" s="347">
        <v>6</v>
      </c>
    </row>
    <row r="12425" spans="1:10" ht="13.5" hidden="1" customHeight="1" thickBot="1">
      <c r="A12425" s="410"/>
      <c r="B12425" s="183">
        <v>0</v>
      </c>
      <c r="C12425" s="184">
        <v>22.5</v>
      </c>
      <c r="D12425" s="346" t="s">
        <v>390</v>
      </c>
      <c r="E12425" s="346" t="s">
        <v>386</v>
      </c>
      <c r="F12425" s="346" t="s">
        <v>828</v>
      </c>
      <c r="G12425" s="342">
        <f t="shared" si="391"/>
        <v>1.2514398771347459</v>
      </c>
      <c r="H12425" s="342">
        <f t="shared" si="390"/>
        <v>23.751439877134747</v>
      </c>
      <c r="I12425" s="190"/>
      <c r="J12425" s="347">
        <v>6</v>
      </c>
    </row>
    <row r="12426" spans="1:10" ht="13.5" hidden="1" customHeight="1" thickBot="1">
      <c r="A12426" s="410"/>
      <c r="B12426" s="183">
        <v>0</v>
      </c>
      <c r="C12426" s="184">
        <v>22.5</v>
      </c>
      <c r="D12426" s="346" t="s">
        <v>390</v>
      </c>
      <c r="E12426" s="346" t="s">
        <v>386</v>
      </c>
      <c r="F12426" s="346" t="s">
        <v>819</v>
      </c>
      <c r="G12426" s="342">
        <f t="shared" si="391"/>
        <v>1.2514398771347459</v>
      </c>
      <c r="H12426" s="342">
        <f t="shared" si="390"/>
        <v>23.751439877134747</v>
      </c>
      <c r="I12426" s="190"/>
      <c r="J12426" s="347">
        <v>6</v>
      </c>
    </row>
    <row r="12427" spans="1:10" ht="13.5" hidden="1" customHeight="1" thickBot="1">
      <c r="A12427" s="410"/>
      <c r="B12427" s="183">
        <v>0</v>
      </c>
      <c r="C12427" s="184">
        <v>22.5</v>
      </c>
      <c r="D12427" s="346" t="s">
        <v>390</v>
      </c>
      <c r="E12427" s="346" t="s">
        <v>386</v>
      </c>
      <c r="F12427" s="346" t="s">
        <v>829</v>
      </c>
      <c r="G12427" s="342">
        <f t="shared" si="391"/>
        <v>1.2514398771347459</v>
      </c>
      <c r="H12427" s="342">
        <f t="shared" ref="H12427:H12490" si="392">+G12427+C12427</f>
        <v>23.751439877134747</v>
      </c>
      <c r="I12427" s="190"/>
      <c r="J12427" s="347">
        <v>6</v>
      </c>
    </row>
    <row r="12428" spans="1:10" ht="13.5" hidden="1" customHeight="1" thickBot="1">
      <c r="A12428" s="410"/>
      <c r="B12428" s="183">
        <v>0</v>
      </c>
      <c r="C12428" s="184">
        <v>22.5</v>
      </c>
      <c r="D12428" s="346" t="s">
        <v>390</v>
      </c>
      <c r="E12428" s="346" t="s">
        <v>386</v>
      </c>
      <c r="F12428" s="346" t="s">
        <v>830</v>
      </c>
      <c r="G12428" s="342">
        <f t="shared" si="391"/>
        <v>1.2514398771347459</v>
      </c>
      <c r="H12428" s="342">
        <f t="shared" si="392"/>
        <v>23.751439877134747</v>
      </c>
      <c r="I12428" s="190"/>
      <c r="J12428" s="347">
        <v>6</v>
      </c>
    </row>
    <row r="12429" spans="1:10" ht="13.5" hidden="1" customHeight="1" thickBot="1">
      <c r="A12429" s="410"/>
      <c r="B12429" s="183">
        <v>0</v>
      </c>
      <c r="C12429" s="184">
        <v>22.5</v>
      </c>
      <c r="D12429" s="346" t="s">
        <v>390</v>
      </c>
      <c r="E12429" s="346" t="s">
        <v>386</v>
      </c>
      <c r="F12429" s="346" t="s">
        <v>820</v>
      </c>
      <c r="G12429" s="342">
        <f t="shared" si="391"/>
        <v>1.2514398771347459</v>
      </c>
      <c r="H12429" s="342">
        <f t="shared" si="392"/>
        <v>23.751439877134747</v>
      </c>
      <c r="I12429" s="190"/>
      <c r="J12429" s="347">
        <v>6</v>
      </c>
    </row>
    <row r="12430" spans="1:10" ht="13.5" hidden="1" customHeight="1" thickBot="1">
      <c r="A12430" s="410"/>
      <c r="B12430" s="183">
        <v>0</v>
      </c>
      <c r="C12430" s="184">
        <v>22.5</v>
      </c>
      <c r="D12430" s="346" t="s">
        <v>390</v>
      </c>
      <c r="E12430" s="346" t="s">
        <v>386</v>
      </c>
      <c r="F12430" s="346" t="s">
        <v>805</v>
      </c>
      <c r="G12430" s="342">
        <f t="shared" si="391"/>
        <v>1.2514398771347459</v>
      </c>
      <c r="H12430" s="342">
        <f t="shared" si="392"/>
        <v>23.751439877134747</v>
      </c>
      <c r="I12430" s="190"/>
      <c r="J12430" s="347">
        <v>6</v>
      </c>
    </row>
    <row r="12431" spans="1:10" ht="13.5" hidden="1" customHeight="1" thickBot="1">
      <c r="A12431" s="410"/>
      <c r="B12431" s="183">
        <v>0</v>
      </c>
      <c r="C12431" s="184">
        <v>22.5</v>
      </c>
      <c r="D12431" s="346" t="s">
        <v>390</v>
      </c>
      <c r="E12431" s="346" t="s">
        <v>386</v>
      </c>
      <c r="F12431" s="346" t="s">
        <v>831</v>
      </c>
      <c r="G12431" s="342">
        <f t="shared" ref="G12431:G12494" si="393">+(C12431/$C$12584)*1312742.08</f>
        <v>1.2514398771347459</v>
      </c>
      <c r="H12431" s="342">
        <f t="shared" si="392"/>
        <v>23.751439877134747</v>
      </c>
      <c r="I12431" s="190"/>
      <c r="J12431" s="347">
        <v>6</v>
      </c>
    </row>
    <row r="12432" spans="1:10" ht="13.5" hidden="1" customHeight="1" thickBot="1">
      <c r="A12432" s="410"/>
      <c r="B12432" s="183">
        <v>0</v>
      </c>
      <c r="C12432" s="184">
        <v>22.5</v>
      </c>
      <c r="D12432" s="346" t="s">
        <v>390</v>
      </c>
      <c r="E12432" s="346" t="s">
        <v>386</v>
      </c>
      <c r="F12432" s="346" t="s">
        <v>832</v>
      </c>
      <c r="G12432" s="342">
        <f t="shared" si="393"/>
        <v>1.2514398771347459</v>
      </c>
      <c r="H12432" s="342">
        <f t="shared" si="392"/>
        <v>23.751439877134747</v>
      </c>
      <c r="I12432" s="190"/>
      <c r="J12432" s="347">
        <v>6</v>
      </c>
    </row>
    <row r="12433" spans="1:10" ht="13.5" hidden="1" customHeight="1" thickBot="1">
      <c r="A12433" s="410"/>
      <c r="B12433" s="183">
        <v>0</v>
      </c>
      <c r="C12433" s="184">
        <v>22.5</v>
      </c>
      <c r="D12433" s="346" t="s">
        <v>390</v>
      </c>
      <c r="E12433" s="346" t="s">
        <v>386</v>
      </c>
      <c r="F12433" s="346" t="s">
        <v>821</v>
      </c>
      <c r="G12433" s="342">
        <f t="shared" si="393"/>
        <v>1.2514398771347459</v>
      </c>
      <c r="H12433" s="342">
        <f t="shared" si="392"/>
        <v>23.751439877134747</v>
      </c>
      <c r="I12433" s="190"/>
      <c r="J12433" s="347">
        <v>6</v>
      </c>
    </row>
    <row r="12434" spans="1:10" ht="13.5" hidden="1" customHeight="1" thickBot="1">
      <c r="A12434" s="410"/>
      <c r="B12434" s="183">
        <v>0</v>
      </c>
      <c r="C12434" s="184">
        <v>22.5</v>
      </c>
      <c r="D12434" s="346" t="s">
        <v>390</v>
      </c>
      <c r="E12434" s="346" t="s">
        <v>386</v>
      </c>
      <c r="F12434" s="346" t="s">
        <v>833</v>
      </c>
      <c r="G12434" s="342">
        <f t="shared" si="393"/>
        <v>1.2514398771347459</v>
      </c>
      <c r="H12434" s="342">
        <f t="shared" si="392"/>
        <v>23.751439877134747</v>
      </c>
      <c r="I12434" s="190"/>
      <c r="J12434" s="347">
        <v>6</v>
      </c>
    </row>
    <row r="12435" spans="1:10" ht="13.5" hidden="1" customHeight="1" thickBot="1">
      <c r="A12435" s="410"/>
      <c r="B12435" s="183">
        <v>0</v>
      </c>
      <c r="C12435" s="184">
        <v>22.5</v>
      </c>
      <c r="D12435" s="346" t="s">
        <v>390</v>
      </c>
      <c r="E12435" s="346" t="s">
        <v>386</v>
      </c>
      <c r="F12435" s="346" t="s">
        <v>916</v>
      </c>
      <c r="G12435" s="342">
        <f t="shared" si="393"/>
        <v>1.2514398771347459</v>
      </c>
      <c r="H12435" s="342">
        <f t="shared" si="392"/>
        <v>23.751439877134747</v>
      </c>
      <c r="I12435" s="190"/>
      <c r="J12435" s="347">
        <v>6</v>
      </c>
    </row>
    <row r="12436" spans="1:10" ht="13.5" hidden="1" customHeight="1" thickBot="1">
      <c r="A12436" s="410"/>
      <c r="B12436" s="183">
        <v>0</v>
      </c>
      <c r="C12436" s="184">
        <v>22.5</v>
      </c>
      <c r="D12436" s="346" t="s">
        <v>390</v>
      </c>
      <c r="E12436" s="346" t="s">
        <v>386</v>
      </c>
      <c r="F12436" s="346" t="s">
        <v>917</v>
      </c>
      <c r="G12436" s="342">
        <f t="shared" si="393"/>
        <v>1.2514398771347459</v>
      </c>
      <c r="H12436" s="342">
        <f t="shared" si="392"/>
        <v>23.751439877134747</v>
      </c>
      <c r="I12436" s="190"/>
      <c r="J12436" s="347">
        <v>6</v>
      </c>
    </row>
    <row r="12437" spans="1:10" ht="13.5" hidden="1" customHeight="1" thickBot="1">
      <c r="A12437" s="410"/>
      <c r="B12437" s="183">
        <v>0</v>
      </c>
      <c r="C12437" s="184">
        <v>22.5</v>
      </c>
      <c r="D12437" s="346" t="s">
        <v>390</v>
      </c>
      <c r="E12437" s="346" t="s">
        <v>386</v>
      </c>
      <c r="F12437" s="346" t="s">
        <v>918</v>
      </c>
      <c r="G12437" s="342">
        <f t="shared" si="393"/>
        <v>1.2514398771347459</v>
      </c>
      <c r="H12437" s="342">
        <f t="shared" si="392"/>
        <v>23.751439877134747</v>
      </c>
      <c r="I12437" s="190"/>
      <c r="J12437" s="347">
        <v>6</v>
      </c>
    </row>
    <row r="12438" spans="1:10" ht="13.5" hidden="1" customHeight="1" thickBot="1">
      <c r="A12438" s="410"/>
      <c r="B12438" s="183">
        <v>0</v>
      </c>
      <c r="C12438" s="184">
        <v>22.5</v>
      </c>
      <c r="D12438" s="346" t="s">
        <v>390</v>
      </c>
      <c r="E12438" s="346" t="s">
        <v>386</v>
      </c>
      <c r="F12438" s="346" t="s">
        <v>919</v>
      </c>
      <c r="G12438" s="342">
        <f t="shared" si="393"/>
        <v>1.2514398771347459</v>
      </c>
      <c r="H12438" s="342">
        <f t="shared" si="392"/>
        <v>23.751439877134747</v>
      </c>
      <c r="I12438" s="190"/>
      <c r="J12438" s="347">
        <v>6</v>
      </c>
    </row>
    <row r="12439" spans="1:10" ht="13.5" hidden="1" customHeight="1" thickBot="1">
      <c r="A12439" s="410"/>
      <c r="B12439" s="183">
        <v>0</v>
      </c>
      <c r="C12439" s="184">
        <v>22.5</v>
      </c>
      <c r="D12439" s="346" t="s">
        <v>390</v>
      </c>
      <c r="E12439" s="346" t="s">
        <v>386</v>
      </c>
      <c r="F12439" s="346" t="s">
        <v>920</v>
      </c>
      <c r="G12439" s="342">
        <f t="shared" si="393"/>
        <v>1.2514398771347459</v>
      </c>
      <c r="H12439" s="342">
        <f t="shared" si="392"/>
        <v>23.751439877134747</v>
      </c>
      <c r="I12439" s="190"/>
      <c r="J12439" s="347">
        <v>6</v>
      </c>
    </row>
    <row r="12440" spans="1:10" ht="13.5" hidden="1" customHeight="1" thickBot="1">
      <c r="A12440" s="410"/>
      <c r="B12440" s="183">
        <v>0</v>
      </c>
      <c r="C12440" s="184">
        <v>22.5</v>
      </c>
      <c r="D12440" s="346" t="s">
        <v>390</v>
      </c>
      <c r="E12440" s="346" t="s">
        <v>386</v>
      </c>
      <c r="F12440" s="346" t="s">
        <v>858</v>
      </c>
      <c r="G12440" s="342">
        <f t="shared" si="393"/>
        <v>1.2514398771347459</v>
      </c>
      <c r="H12440" s="342">
        <f t="shared" si="392"/>
        <v>23.751439877134747</v>
      </c>
      <c r="I12440" s="190"/>
      <c r="J12440" s="347">
        <v>6</v>
      </c>
    </row>
    <row r="12441" spans="1:10" ht="13.5" hidden="1" customHeight="1" thickBot="1">
      <c r="A12441" s="410"/>
      <c r="B12441" s="183">
        <v>0.8</v>
      </c>
      <c r="C12441" s="184">
        <v>57.2</v>
      </c>
      <c r="D12441" s="346" t="s">
        <v>391</v>
      </c>
      <c r="E12441" s="346" t="s">
        <v>386</v>
      </c>
      <c r="F12441" s="346" t="s">
        <v>817</v>
      </c>
      <c r="G12441" s="342">
        <f t="shared" si="393"/>
        <v>3.1814382654269986</v>
      </c>
      <c r="H12441" s="342">
        <f t="shared" si="392"/>
        <v>60.381438265427001</v>
      </c>
      <c r="I12441" s="190"/>
      <c r="J12441" s="347">
        <v>6</v>
      </c>
    </row>
    <row r="12442" spans="1:10" ht="13.5" hidden="1" customHeight="1" thickBot="1">
      <c r="A12442" s="410"/>
      <c r="B12442" s="183">
        <v>0.8</v>
      </c>
      <c r="C12442" s="184">
        <v>57.2</v>
      </c>
      <c r="D12442" s="346" t="s">
        <v>391</v>
      </c>
      <c r="E12442" s="346" t="s">
        <v>386</v>
      </c>
      <c r="F12442" s="346" t="s">
        <v>818</v>
      </c>
      <c r="G12442" s="342">
        <f t="shared" si="393"/>
        <v>3.1814382654269986</v>
      </c>
      <c r="H12442" s="342">
        <f t="shared" si="392"/>
        <v>60.381438265427001</v>
      </c>
      <c r="I12442" s="190"/>
      <c r="J12442" s="347">
        <v>6</v>
      </c>
    </row>
    <row r="12443" spans="1:10" ht="13.5" hidden="1" customHeight="1" thickBot="1">
      <c r="A12443" s="410"/>
      <c r="B12443" s="183">
        <v>0.8</v>
      </c>
      <c r="C12443" s="184">
        <v>59.25</v>
      </c>
      <c r="D12443" s="346" t="s">
        <v>391</v>
      </c>
      <c r="E12443" s="346" t="s">
        <v>386</v>
      </c>
      <c r="F12443" s="346" t="s">
        <v>819</v>
      </c>
      <c r="G12443" s="342">
        <f t="shared" si="393"/>
        <v>3.2954583431214979</v>
      </c>
      <c r="H12443" s="342">
        <f t="shared" si="392"/>
        <v>62.545458343121496</v>
      </c>
      <c r="I12443" s="190"/>
      <c r="J12443" s="347">
        <v>6</v>
      </c>
    </row>
    <row r="12444" spans="1:10" ht="13.5" hidden="1" customHeight="1" thickBot="1">
      <c r="A12444" s="410"/>
      <c r="B12444" s="183">
        <v>0.8</v>
      </c>
      <c r="C12444" s="184">
        <v>59.25</v>
      </c>
      <c r="D12444" s="346" t="s">
        <v>391</v>
      </c>
      <c r="E12444" s="346" t="s">
        <v>386</v>
      </c>
      <c r="F12444" s="346" t="s">
        <v>820</v>
      </c>
      <c r="G12444" s="342">
        <f t="shared" si="393"/>
        <v>3.2954583431214979</v>
      </c>
      <c r="H12444" s="342">
        <f t="shared" si="392"/>
        <v>62.545458343121496</v>
      </c>
      <c r="I12444" s="190"/>
      <c r="J12444" s="347">
        <v>6</v>
      </c>
    </row>
    <row r="12445" spans="1:10" ht="13.5" hidden="1" customHeight="1" thickBot="1">
      <c r="A12445" s="410"/>
      <c r="B12445" s="183">
        <v>0.8</v>
      </c>
      <c r="C12445" s="184">
        <v>59.25</v>
      </c>
      <c r="D12445" s="346" t="s">
        <v>391</v>
      </c>
      <c r="E12445" s="346" t="s">
        <v>386</v>
      </c>
      <c r="F12445" s="346" t="s">
        <v>821</v>
      </c>
      <c r="G12445" s="342">
        <f t="shared" si="393"/>
        <v>3.2954583431214979</v>
      </c>
      <c r="H12445" s="342">
        <f t="shared" si="392"/>
        <v>62.545458343121496</v>
      </c>
      <c r="I12445" s="190"/>
      <c r="J12445" s="347">
        <v>6</v>
      </c>
    </row>
    <row r="12446" spans="1:10" ht="13.5" hidden="1" customHeight="1" thickBot="1">
      <c r="A12446" s="410"/>
      <c r="B12446" s="183">
        <v>2.4</v>
      </c>
      <c r="C12446" s="184">
        <v>143.22999999999999</v>
      </c>
      <c r="D12446" s="346" t="s">
        <v>391</v>
      </c>
      <c r="E12446" s="346" t="s">
        <v>386</v>
      </c>
      <c r="F12446" s="346" t="s">
        <v>919</v>
      </c>
      <c r="G12446" s="342">
        <f t="shared" si="393"/>
        <v>7.966388160089318</v>
      </c>
      <c r="H12446" s="342">
        <f t="shared" si="392"/>
        <v>151.1963881600893</v>
      </c>
      <c r="I12446" s="190"/>
      <c r="J12446" s="347">
        <v>6</v>
      </c>
    </row>
    <row r="12447" spans="1:10" ht="13.5" hidden="1" customHeight="1" thickBot="1">
      <c r="A12447" s="410"/>
      <c r="B12447" s="183">
        <v>1.6</v>
      </c>
      <c r="C12447" s="184">
        <v>118.49</v>
      </c>
      <c r="D12447" s="346" t="s">
        <v>391</v>
      </c>
      <c r="E12447" s="346" t="s">
        <v>386</v>
      </c>
      <c r="F12447" s="346" t="s">
        <v>858</v>
      </c>
      <c r="G12447" s="342">
        <f t="shared" si="393"/>
        <v>6.5903604907420466</v>
      </c>
      <c r="H12447" s="342">
        <f t="shared" si="392"/>
        <v>125.08036049074204</v>
      </c>
      <c r="I12447" s="190"/>
      <c r="J12447" s="347">
        <v>6</v>
      </c>
    </row>
    <row r="12448" spans="1:10" ht="13.5" hidden="1" customHeight="1" thickBot="1">
      <c r="A12448" s="410"/>
      <c r="B12448" s="183">
        <v>5.86</v>
      </c>
      <c r="C12448" s="184">
        <v>398.05</v>
      </c>
      <c r="D12448" s="346" t="s">
        <v>385</v>
      </c>
      <c r="E12448" s="346" t="s">
        <v>386</v>
      </c>
      <c r="F12448" s="346" t="s">
        <v>817</v>
      </c>
      <c r="G12448" s="342">
        <f t="shared" si="393"/>
        <v>22.139361915266029</v>
      </c>
      <c r="H12448" s="342">
        <f t="shared" si="392"/>
        <v>420.18936191526603</v>
      </c>
      <c r="I12448" s="190"/>
      <c r="J12448" s="347">
        <v>6</v>
      </c>
    </row>
    <row r="12449" spans="1:10" ht="13.5" hidden="1" customHeight="1" thickBot="1">
      <c r="A12449" s="410"/>
      <c r="B12449" s="183">
        <v>8.66</v>
      </c>
      <c r="C12449" s="184">
        <v>619.71</v>
      </c>
      <c r="D12449" s="346" t="s">
        <v>385</v>
      </c>
      <c r="E12449" s="346" t="s">
        <v>386</v>
      </c>
      <c r="F12449" s="346" t="s">
        <v>822</v>
      </c>
      <c r="G12449" s="342">
        <f t="shared" si="393"/>
        <v>34.4679913892966</v>
      </c>
      <c r="H12449" s="342">
        <f t="shared" si="392"/>
        <v>654.17799138929661</v>
      </c>
      <c r="I12449" s="190"/>
      <c r="J12449" s="347">
        <v>6</v>
      </c>
    </row>
    <row r="12450" spans="1:10" ht="13.5" hidden="1" customHeight="1" thickBot="1">
      <c r="A12450" s="410"/>
      <c r="B12450" s="183">
        <v>8.66</v>
      </c>
      <c r="C12450" s="184">
        <v>619.71</v>
      </c>
      <c r="D12450" s="346" t="s">
        <v>385</v>
      </c>
      <c r="E12450" s="346" t="s">
        <v>386</v>
      </c>
      <c r="F12450" s="346" t="s">
        <v>823</v>
      </c>
      <c r="G12450" s="342">
        <f t="shared" si="393"/>
        <v>34.4679913892966</v>
      </c>
      <c r="H12450" s="342">
        <f t="shared" si="392"/>
        <v>654.17799138929661</v>
      </c>
      <c r="I12450" s="190"/>
      <c r="J12450" s="347">
        <v>6</v>
      </c>
    </row>
    <row r="12451" spans="1:10" ht="13.5" hidden="1" customHeight="1" thickBot="1">
      <c r="A12451" s="410"/>
      <c r="B12451" s="183">
        <v>8.66</v>
      </c>
      <c r="C12451" s="184">
        <v>619.71</v>
      </c>
      <c r="D12451" s="346" t="s">
        <v>385</v>
      </c>
      <c r="E12451" s="346" t="s">
        <v>386</v>
      </c>
      <c r="F12451" s="346" t="s">
        <v>824</v>
      </c>
      <c r="G12451" s="342">
        <f t="shared" si="393"/>
        <v>34.4679913892966</v>
      </c>
      <c r="H12451" s="342">
        <f t="shared" si="392"/>
        <v>654.17799138929661</v>
      </c>
      <c r="I12451" s="190"/>
      <c r="J12451" s="347">
        <v>6</v>
      </c>
    </row>
    <row r="12452" spans="1:10" ht="13.5" hidden="1" customHeight="1" thickBot="1">
      <c r="A12452" s="410"/>
      <c r="B12452" s="183">
        <v>7.26</v>
      </c>
      <c r="C12452" s="184">
        <v>513.16</v>
      </c>
      <c r="D12452" s="346" t="s">
        <v>385</v>
      </c>
      <c r="E12452" s="346" t="s">
        <v>386</v>
      </c>
      <c r="F12452" s="346" t="s">
        <v>825</v>
      </c>
      <c r="G12452" s="342">
        <f t="shared" si="393"/>
        <v>28.541728326687384</v>
      </c>
      <c r="H12452" s="342">
        <f t="shared" si="392"/>
        <v>541.70172832668732</v>
      </c>
      <c r="I12452" s="190"/>
      <c r="J12452" s="347">
        <v>6</v>
      </c>
    </row>
    <row r="12453" spans="1:10" ht="13.5" hidden="1" customHeight="1" thickBot="1">
      <c r="A12453" s="410"/>
      <c r="B12453" s="183">
        <v>7.46</v>
      </c>
      <c r="C12453" s="184">
        <v>529.61</v>
      </c>
      <c r="D12453" s="346" t="s">
        <v>385</v>
      </c>
      <c r="E12453" s="346" t="s">
        <v>386</v>
      </c>
      <c r="F12453" s="346" t="s">
        <v>818</v>
      </c>
      <c r="G12453" s="342">
        <f t="shared" si="393"/>
        <v>29.456669925748127</v>
      </c>
      <c r="H12453" s="342">
        <f t="shared" si="392"/>
        <v>559.0666699257481</v>
      </c>
      <c r="I12453" s="190"/>
      <c r="J12453" s="347">
        <v>6</v>
      </c>
    </row>
    <row r="12454" spans="1:10" ht="13.5" hidden="1" customHeight="1" thickBot="1">
      <c r="A12454" s="410"/>
      <c r="B12454" s="183">
        <v>8.26</v>
      </c>
      <c r="C12454" s="184">
        <v>616.82000000000005</v>
      </c>
      <c r="D12454" s="346" t="s">
        <v>385</v>
      </c>
      <c r="E12454" s="346" t="s">
        <v>386</v>
      </c>
      <c r="F12454" s="346" t="s">
        <v>826</v>
      </c>
      <c r="G12454" s="342">
        <f t="shared" si="393"/>
        <v>34.3072508895224</v>
      </c>
      <c r="H12454" s="342">
        <f t="shared" si="392"/>
        <v>651.12725088952243</v>
      </c>
      <c r="I12454" s="190"/>
      <c r="J12454" s="347">
        <v>6</v>
      </c>
    </row>
    <row r="12455" spans="1:10" ht="13.5" hidden="1" customHeight="1" thickBot="1">
      <c r="A12455" s="410"/>
      <c r="B12455" s="183">
        <v>8.26</v>
      </c>
      <c r="C12455" s="184">
        <v>616.82000000000005</v>
      </c>
      <c r="D12455" s="346" t="s">
        <v>385</v>
      </c>
      <c r="E12455" s="346" t="s">
        <v>386</v>
      </c>
      <c r="F12455" s="346" t="s">
        <v>827</v>
      </c>
      <c r="G12455" s="342">
        <f t="shared" si="393"/>
        <v>34.3072508895224</v>
      </c>
      <c r="H12455" s="342">
        <f t="shared" si="392"/>
        <v>651.12725088952243</v>
      </c>
      <c r="I12455" s="190"/>
      <c r="J12455" s="347">
        <v>6</v>
      </c>
    </row>
    <row r="12456" spans="1:10" ht="13.5" hidden="1" customHeight="1" thickBot="1">
      <c r="A12456" s="410"/>
      <c r="B12456" s="183">
        <v>6.66</v>
      </c>
      <c r="C12456" s="184">
        <v>489.16</v>
      </c>
      <c r="D12456" s="346" t="s">
        <v>385</v>
      </c>
      <c r="E12456" s="346" t="s">
        <v>386</v>
      </c>
      <c r="F12456" s="346" t="s">
        <v>828</v>
      </c>
      <c r="G12456" s="342">
        <f t="shared" si="393"/>
        <v>27.206859124410329</v>
      </c>
      <c r="H12456" s="342">
        <f t="shared" si="392"/>
        <v>516.36685912441033</v>
      </c>
      <c r="I12456" s="190"/>
      <c r="J12456" s="347">
        <v>6</v>
      </c>
    </row>
    <row r="12457" spans="1:10" ht="13.5" hidden="1" customHeight="1" thickBot="1">
      <c r="A12457" s="410"/>
      <c r="B12457" s="183">
        <v>6.4</v>
      </c>
      <c r="C12457" s="184">
        <v>466.72</v>
      </c>
      <c r="D12457" s="346" t="s">
        <v>385</v>
      </c>
      <c r="E12457" s="346" t="s">
        <v>386</v>
      </c>
      <c r="F12457" s="346" t="s">
        <v>819</v>
      </c>
      <c r="G12457" s="342">
        <f t="shared" si="393"/>
        <v>25.958756420281272</v>
      </c>
      <c r="H12457" s="342">
        <f t="shared" si="392"/>
        <v>492.67875642028127</v>
      </c>
      <c r="I12457" s="190"/>
      <c r="J12457" s="347">
        <v>6</v>
      </c>
    </row>
    <row r="12458" spans="1:10" ht="13.5" hidden="1" customHeight="1" thickBot="1">
      <c r="A12458" s="410"/>
      <c r="B12458" s="183">
        <v>8.33</v>
      </c>
      <c r="C12458" s="184">
        <v>613</v>
      </c>
      <c r="D12458" s="346" t="s">
        <v>385</v>
      </c>
      <c r="E12458" s="346" t="s">
        <v>386</v>
      </c>
      <c r="F12458" s="346" t="s">
        <v>829</v>
      </c>
      <c r="G12458" s="342">
        <f t="shared" si="393"/>
        <v>34.094784208159965</v>
      </c>
      <c r="H12458" s="342">
        <f t="shared" si="392"/>
        <v>647.09478420815992</v>
      </c>
      <c r="I12458" s="190"/>
      <c r="J12458" s="347">
        <v>6</v>
      </c>
    </row>
    <row r="12459" spans="1:10" ht="13.5" hidden="1" customHeight="1" thickBot="1">
      <c r="A12459" s="410"/>
      <c r="B12459" s="183">
        <v>8.4600000000000009</v>
      </c>
      <c r="C12459" s="184">
        <v>624.76</v>
      </c>
      <c r="D12459" s="346" t="s">
        <v>385</v>
      </c>
      <c r="E12459" s="346" t="s">
        <v>386</v>
      </c>
      <c r="F12459" s="346" t="s">
        <v>830</v>
      </c>
      <c r="G12459" s="342">
        <f t="shared" si="393"/>
        <v>34.748870117275729</v>
      </c>
      <c r="H12459" s="342">
        <f t="shared" si="392"/>
        <v>659.50887011727571</v>
      </c>
      <c r="I12459" s="190"/>
      <c r="J12459" s="347">
        <v>6</v>
      </c>
    </row>
    <row r="12460" spans="1:10" ht="13.5" hidden="1" customHeight="1" thickBot="1">
      <c r="A12460" s="410"/>
      <c r="B12460" s="183">
        <v>7.86</v>
      </c>
      <c r="C12460" s="184">
        <v>582.61</v>
      </c>
      <c r="D12460" s="346" t="s">
        <v>385</v>
      </c>
      <c r="E12460" s="346" t="s">
        <v>386</v>
      </c>
      <c r="F12460" s="346" t="s">
        <v>820</v>
      </c>
      <c r="G12460" s="342">
        <f t="shared" si="393"/>
        <v>32.404506080776635</v>
      </c>
      <c r="H12460" s="342">
        <f t="shared" si="392"/>
        <v>615.01450608077664</v>
      </c>
      <c r="I12460" s="190"/>
      <c r="J12460" s="347">
        <v>6</v>
      </c>
    </row>
    <row r="12461" spans="1:10" ht="13.5" hidden="1" customHeight="1" thickBot="1">
      <c r="A12461" s="410"/>
      <c r="B12461" s="183">
        <v>8.66</v>
      </c>
      <c r="C12461" s="184">
        <v>641.86</v>
      </c>
      <c r="D12461" s="346" t="s">
        <v>385</v>
      </c>
      <c r="E12461" s="346" t="s">
        <v>386</v>
      </c>
      <c r="F12461" s="346" t="s">
        <v>805</v>
      </c>
      <c r="G12461" s="342">
        <f t="shared" si="393"/>
        <v>35.699964423898138</v>
      </c>
      <c r="H12461" s="342">
        <f t="shared" si="392"/>
        <v>677.55996442389812</v>
      </c>
      <c r="I12461" s="190"/>
      <c r="J12461" s="347">
        <v>6</v>
      </c>
    </row>
    <row r="12462" spans="1:10" ht="13.5" hidden="1" customHeight="1" thickBot="1">
      <c r="A12462" s="410"/>
      <c r="B12462" s="183">
        <v>7.46</v>
      </c>
      <c r="C12462" s="184">
        <v>566.73</v>
      </c>
      <c r="D12462" s="346" t="s">
        <v>385</v>
      </c>
      <c r="E12462" s="346" t="s">
        <v>386</v>
      </c>
      <c r="F12462" s="346" t="s">
        <v>831</v>
      </c>
      <c r="G12462" s="342">
        <f t="shared" si="393"/>
        <v>31.521267625269981</v>
      </c>
      <c r="H12462" s="342">
        <f t="shared" si="392"/>
        <v>598.25126762526997</v>
      </c>
      <c r="I12462" s="190"/>
      <c r="J12462" s="347">
        <v>6</v>
      </c>
    </row>
    <row r="12463" spans="1:10" ht="13.5" hidden="1" customHeight="1" thickBot="1">
      <c r="A12463" s="410"/>
      <c r="B12463" s="183">
        <v>8.66</v>
      </c>
      <c r="C12463" s="184">
        <v>641.86</v>
      </c>
      <c r="D12463" s="346" t="s">
        <v>385</v>
      </c>
      <c r="E12463" s="346" t="s">
        <v>386</v>
      </c>
      <c r="F12463" s="346" t="s">
        <v>832</v>
      </c>
      <c r="G12463" s="342">
        <f t="shared" si="393"/>
        <v>35.699964423898138</v>
      </c>
      <c r="H12463" s="342">
        <f t="shared" si="392"/>
        <v>677.55996442389812</v>
      </c>
      <c r="I12463" s="190"/>
      <c r="J12463" s="347">
        <v>6</v>
      </c>
    </row>
    <row r="12464" spans="1:10" ht="13.5" hidden="1" customHeight="1" thickBot="1">
      <c r="A12464" s="410"/>
      <c r="B12464" s="183">
        <v>7.86</v>
      </c>
      <c r="C12464" s="184">
        <v>582.61</v>
      </c>
      <c r="D12464" s="346" t="s">
        <v>385</v>
      </c>
      <c r="E12464" s="346" t="s">
        <v>386</v>
      </c>
      <c r="F12464" s="346" t="s">
        <v>821</v>
      </c>
      <c r="G12464" s="342">
        <f t="shared" si="393"/>
        <v>32.404506080776635</v>
      </c>
      <c r="H12464" s="342">
        <f t="shared" si="392"/>
        <v>615.01450608077664</v>
      </c>
      <c r="I12464" s="190"/>
      <c r="J12464" s="347">
        <v>6</v>
      </c>
    </row>
    <row r="12465" spans="1:10" ht="13.5" hidden="1" customHeight="1" thickBot="1">
      <c r="A12465" s="410"/>
      <c r="B12465" s="183">
        <v>8.26</v>
      </c>
      <c r="C12465" s="184">
        <v>616.82000000000005</v>
      </c>
      <c r="D12465" s="346" t="s">
        <v>385</v>
      </c>
      <c r="E12465" s="346" t="s">
        <v>386</v>
      </c>
      <c r="F12465" s="346" t="s">
        <v>833</v>
      </c>
      <c r="G12465" s="342">
        <f t="shared" si="393"/>
        <v>34.3072508895224</v>
      </c>
      <c r="H12465" s="342">
        <f t="shared" si="392"/>
        <v>651.12725088952243</v>
      </c>
      <c r="I12465" s="190"/>
      <c r="J12465" s="347">
        <v>6</v>
      </c>
    </row>
    <row r="12466" spans="1:10" ht="13.5" hidden="1" customHeight="1" thickBot="1">
      <c r="A12466" s="410"/>
      <c r="B12466" s="183">
        <v>8.26</v>
      </c>
      <c r="C12466" s="184">
        <v>616.82000000000005</v>
      </c>
      <c r="D12466" s="346" t="s">
        <v>385</v>
      </c>
      <c r="E12466" s="346" t="s">
        <v>386</v>
      </c>
      <c r="F12466" s="346" t="s">
        <v>916</v>
      </c>
      <c r="G12466" s="342">
        <f t="shared" si="393"/>
        <v>34.3072508895224</v>
      </c>
      <c r="H12466" s="342">
        <f t="shared" si="392"/>
        <v>651.12725088952243</v>
      </c>
      <c r="I12466" s="190"/>
      <c r="J12466" s="347">
        <v>6</v>
      </c>
    </row>
    <row r="12467" spans="1:10" ht="13.5" hidden="1" customHeight="1" thickBot="1">
      <c r="A12467" s="410"/>
      <c r="B12467" s="183">
        <v>8.66</v>
      </c>
      <c r="C12467" s="184">
        <v>641.86</v>
      </c>
      <c r="D12467" s="346" t="s">
        <v>385</v>
      </c>
      <c r="E12467" s="346" t="s">
        <v>386</v>
      </c>
      <c r="F12467" s="346" t="s">
        <v>917</v>
      </c>
      <c r="G12467" s="342">
        <f t="shared" si="393"/>
        <v>35.699964423898138</v>
      </c>
      <c r="H12467" s="342">
        <f t="shared" si="392"/>
        <v>677.55996442389812</v>
      </c>
      <c r="I12467" s="190"/>
      <c r="J12467" s="347">
        <v>6</v>
      </c>
    </row>
    <row r="12468" spans="1:10" ht="13.5" hidden="1" customHeight="1" thickBot="1">
      <c r="A12468" s="410"/>
      <c r="B12468" s="183">
        <v>12.99</v>
      </c>
      <c r="C12468" s="184">
        <v>775.86</v>
      </c>
      <c r="D12468" s="346" t="s">
        <v>385</v>
      </c>
      <c r="E12468" s="346" t="s">
        <v>386</v>
      </c>
      <c r="F12468" s="346" t="s">
        <v>918</v>
      </c>
      <c r="G12468" s="342">
        <f t="shared" si="393"/>
        <v>43.152984136611735</v>
      </c>
      <c r="H12468" s="342">
        <f t="shared" si="392"/>
        <v>819.01298413661175</v>
      </c>
      <c r="I12468" s="190"/>
      <c r="J12468" s="347">
        <v>6</v>
      </c>
    </row>
    <row r="12469" spans="1:10" ht="13.5" hidden="1" customHeight="1" thickBot="1">
      <c r="A12469" s="410"/>
      <c r="B12469" s="183">
        <v>10.59</v>
      </c>
      <c r="C12469" s="184">
        <v>632.63</v>
      </c>
      <c r="D12469" s="346" t="s">
        <v>385</v>
      </c>
      <c r="E12469" s="346" t="s">
        <v>386</v>
      </c>
      <c r="F12469" s="346" t="s">
        <v>919</v>
      </c>
      <c r="G12469" s="342">
        <f t="shared" si="393"/>
        <v>35.186595976522412</v>
      </c>
      <c r="H12469" s="342">
        <f t="shared" si="392"/>
        <v>667.81659597652242</v>
      </c>
      <c r="I12469" s="190"/>
      <c r="J12469" s="347">
        <v>6</v>
      </c>
    </row>
    <row r="12470" spans="1:10" ht="13.5" hidden="1" customHeight="1" thickBot="1">
      <c r="A12470" s="410"/>
      <c r="B12470" s="183">
        <v>8.26</v>
      </c>
      <c r="C12470" s="184">
        <v>616.82000000000005</v>
      </c>
      <c r="D12470" s="346" t="s">
        <v>385</v>
      </c>
      <c r="E12470" s="346" t="s">
        <v>386</v>
      </c>
      <c r="F12470" s="346" t="s">
        <v>920</v>
      </c>
      <c r="G12470" s="342">
        <f t="shared" si="393"/>
        <v>34.3072508895224</v>
      </c>
      <c r="H12470" s="342">
        <f t="shared" si="392"/>
        <v>651.12725088952243</v>
      </c>
      <c r="I12470" s="190"/>
      <c r="J12470" s="347">
        <v>6</v>
      </c>
    </row>
    <row r="12471" spans="1:10" ht="13.5" hidden="1" customHeight="1" thickBot="1">
      <c r="A12471" s="410"/>
      <c r="B12471" s="183">
        <v>7.06</v>
      </c>
      <c r="C12471" s="184">
        <v>523.37</v>
      </c>
      <c r="D12471" s="346" t="s">
        <v>385</v>
      </c>
      <c r="E12471" s="346" t="s">
        <v>386</v>
      </c>
      <c r="F12471" s="346" t="s">
        <v>858</v>
      </c>
      <c r="G12471" s="342">
        <f t="shared" si="393"/>
        <v>29.109603933156087</v>
      </c>
      <c r="H12471" s="342">
        <f t="shared" si="392"/>
        <v>552.47960393315611</v>
      </c>
      <c r="I12471" s="190"/>
      <c r="J12471" s="347">
        <v>6</v>
      </c>
    </row>
    <row r="12472" spans="1:10" ht="13.5" hidden="1" customHeight="1" thickBot="1">
      <c r="A12472" s="410"/>
      <c r="B12472" s="183">
        <v>0.4</v>
      </c>
      <c r="C12472" s="184">
        <v>25.04</v>
      </c>
      <c r="D12472" s="346" t="s">
        <v>834</v>
      </c>
      <c r="E12472" s="346" t="s">
        <v>386</v>
      </c>
      <c r="F12472" s="346" t="s">
        <v>916</v>
      </c>
      <c r="G12472" s="342">
        <f t="shared" si="393"/>
        <v>1.3927135343757351</v>
      </c>
      <c r="H12472" s="342">
        <f t="shared" si="392"/>
        <v>26.432713534375733</v>
      </c>
      <c r="I12472" s="190"/>
      <c r="J12472" s="347">
        <v>6</v>
      </c>
    </row>
    <row r="12473" spans="1:10" ht="13.5" hidden="1" customHeight="1" thickBot="1">
      <c r="A12473" s="411"/>
      <c r="B12473" s="183">
        <v>0</v>
      </c>
      <c r="C12473" s="184">
        <v>26.89</v>
      </c>
      <c r="D12473" s="346" t="s">
        <v>393</v>
      </c>
      <c r="E12473" s="346" t="s">
        <v>386</v>
      </c>
      <c r="F12473" s="346" t="s">
        <v>859</v>
      </c>
      <c r="G12473" s="342">
        <f t="shared" si="393"/>
        <v>1.4956097020512586</v>
      </c>
      <c r="H12473" s="342">
        <f t="shared" si="392"/>
        <v>28.385609702051259</v>
      </c>
      <c r="I12473" s="190"/>
      <c r="J12473" s="347">
        <v>6</v>
      </c>
    </row>
    <row r="12474" spans="1:10" ht="13.5" thickBot="1">
      <c r="A12474" s="185" t="s">
        <v>655</v>
      </c>
      <c r="B12474" s="186">
        <v>205.91</v>
      </c>
      <c r="C12474" s="187">
        <v>15820.24</v>
      </c>
      <c r="D12474" s="412"/>
      <c r="E12474" s="413"/>
      <c r="F12474" s="414"/>
      <c r="G12474" s="342">
        <f t="shared" si="393"/>
        <v>879.91463119298635</v>
      </c>
      <c r="H12474" s="342">
        <f t="shared" si="392"/>
        <v>16700.154631192985</v>
      </c>
      <c r="I12474" s="190">
        <f>+H12474</f>
        <v>16700.154631192985</v>
      </c>
      <c r="J12474" s="347">
        <v>6</v>
      </c>
    </row>
    <row r="12475" spans="1:10" ht="13.5" hidden="1" customHeight="1" thickBot="1">
      <c r="A12475" s="409" t="s">
        <v>656</v>
      </c>
      <c r="B12475" s="183">
        <v>12</v>
      </c>
      <c r="C12475" s="184">
        <v>531.05999999999995</v>
      </c>
      <c r="D12475" s="346" t="s">
        <v>391</v>
      </c>
      <c r="E12475" s="346" t="s">
        <v>386</v>
      </c>
      <c r="F12475" s="346" t="s">
        <v>817</v>
      </c>
      <c r="G12475" s="342">
        <f t="shared" si="393"/>
        <v>29.537318273385694</v>
      </c>
      <c r="H12475" s="342">
        <f t="shared" si="392"/>
        <v>560.59731827338567</v>
      </c>
      <c r="I12475" s="190"/>
      <c r="J12475" s="347">
        <v>6</v>
      </c>
    </row>
    <row r="12476" spans="1:10" ht="13.5" hidden="1" customHeight="1" thickBot="1">
      <c r="A12476" s="411"/>
      <c r="B12476" s="183">
        <v>118</v>
      </c>
      <c r="C12476" s="184">
        <v>5222.28</v>
      </c>
      <c r="D12476" s="346" t="s">
        <v>385</v>
      </c>
      <c r="E12476" s="346" t="s">
        <v>386</v>
      </c>
      <c r="F12476" s="346" t="s">
        <v>817</v>
      </c>
      <c r="G12476" s="342">
        <f t="shared" si="393"/>
        <v>290.46086406947734</v>
      </c>
      <c r="H12476" s="342">
        <f t="shared" si="392"/>
        <v>5512.7408640694775</v>
      </c>
      <c r="I12476" s="190"/>
      <c r="J12476" s="347">
        <v>6</v>
      </c>
    </row>
    <row r="12477" spans="1:10" ht="13.5" thickBot="1">
      <c r="A12477" s="185" t="s">
        <v>656</v>
      </c>
      <c r="B12477" s="186">
        <v>130</v>
      </c>
      <c r="C12477" s="187">
        <v>5753.34</v>
      </c>
      <c r="D12477" s="412"/>
      <c r="E12477" s="413"/>
      <c r="F12477" s="414"/>
      <c r="G12477" s="342">
        <f t="shared" si="393"/>
        <v>319.99818234286306</v>
      </c>
      <c r="H12477" s="342">
        <f t="shared" si="392"/>
        <v>6073.3381823428635</v>
      </c>
      <c r="I12477" s="190">
        <f>+H12477</f>
        <v>6073.3381823428635</v>
      </c>
      <c r="J12477" s="347">
        <v>6</v>
      </c>
    </row>
    <row r="12478" spans="1:10" ht="13.5" hidden="1" customHeight="1" thickBot="1">
      <c r="A12478" s="409" t="s">
        <v>657</v>
      </c>
      <c r="B12478" s="183">
        <v>0</v>
      </c>
      <c r="C12478" s="184">
        <v>25</v>
      </c>
      <c r="D12478" s="346" t="s">
        <v>390</v>
      </c>
      <c r="E12478" s="346" t="s">
        <v>386</v>
      </c>
      <c r="F12478" s="346" t="s">
        <v>817</v>
      </c>
      <c r="G12478" s="342">
        <f t="shared" si="393"/>
        <v>1.3904887523719398</v>
      </c>
      <c r="H12478" s="342">
        <f t="shared" si="392"/>
        <v>26.39048875237194</v>
      </c>
      <c r="I12478" s="190"/>
      <c r="J12478" s="347">
        <v>6</v>
      </c>
    </row>
    <row r="12479" spans="1:10" ht="13.5" hidden="1" customHeight="1" thickBot="1">
      <c r="A12479" s="410"/>
      <c r="B12479" s="183">
        <v>0</v>
      </c>
      <c r="C12479" s="184">
        <v>25</v>
      </c>
      <c r="D12479" s="346" t="s">
        <v>390</v>
      </c>
      <c r="E12479" s="346" t="s">
        <v>386</v>
      </c>
      <c r="F12479" s="346" t="s">
        <v>822</v>
      </c>
      <c r="G12479" s="342">
        <f t="shared" si="393"/>
        <v>1.3904887523719398</v>
      </c>
      <c r="H12479" s="342">
        <f t="shared" si="392"/>
        <v>26.39048875237194</v>
      </c>
      <c r="I12479" s="190"/>
      <c r="J12479" s="347">
        <v>6</v>
      </c>
    </row>
    <row r="12480" spans="1:10" ht="13.5" hidden="1" customHeight="1" thickBot="1">
      <c r="A12480" s="410"/>
      <c r="B12480" s="183">
        <v>0</v>
      </c>
      <c r="C12480" s="184">
        <v>25</v>
      </c>
      <c r="D12480" s="346" t="s">
        <v>390</v>
      </c>
      <c r="E12480" s="346" t="s">
        <v>386</v>
      </c>
      <c r="F12480" s="346" t="s">
        <v>823</v>
      </c>
      <c r="G12480" s="342">
        <f t="shared" si="393"/>
        <v>1.3904887523719398</v>
      </c>
      <c r="H12480" s="342">
        <f t="shared" si="392"/>
        <v>26.39048875237194</v>
      </c>
      <c r="I12480" s="190"/>
      <c r="J12480" s="347">
        <v>6</v>
      </c>
    </row>
    <row r="12481" spans="1:10" ht="13.5" hidden="1" customHeight="1" thickBot="1">
      <c r="A12481" s="410"/>
      <c r="B12481" s="183">
        <v>0</v>
      </c>
      <c r="C12481" s="184">
        <v>25</v>
      </c>
      <c r="D12481" s="346" t="s">
        <v>390</v>
      </c>
      <c r="E12481" s="346" t="s">
        <v>386</v>
      </c>
      <c r="F12481" s="346" t="s">
        <v>824</v>
      </c>
      <c r="G12481" s="342">
        <f t="shared" si="393"/>
        <v>1.3904887523719398</v>
      </c>
      <c r="H12481" s="342">
        <f t="shared" si="392"/>
        <v>26.39048875237194</v>
      </c>
      <c r="I12481" s="190"/>
      <c r="J12481" s="347">
        <v>6</v>
      </c>
    </row>
    <row r="12482" spans="1:10" ht="13.5" hidden="1" customHeight="1" thickBot="1">
      <c r="A12482" s="410"/>
      <c r="B12482" s="183">
        <v>0</v>
      </c>
      <c r="C12482" s="184">
        <v>25</v>
      </c>
      <c r="D12482" s="346" t="s">
        <v>390</v>
      </c>
      <c r="E12482" s="346" t="s">
        <v>386</v>
      </c>
      <c r="F12482" s="346" t="s">
        <v>825</v>
      </c>
      <c r="G12482" s="342">
        <f t="shared" si="393"/>
        <v>1.3904887523719398</v>
      </c>
      <c r="H12482" s="342">
        <f t="shared" si="392"/>
        <v>26.39048875237194</v>
      </c>
      <c r="I12482" s="190"/>
      <c r="J12482" s="347">
        <v>6</v>
      </c>
    </row>
    <row r="12483" spans="1:10" ht="13.5" hidden="1" customHeight="1" thickBot="1">
      <c r="A12483" s="410"/>
      <c r="B12483" s="183">
        <v>0</v>
      </c>
      <c r="C12483" s="184">
        <v>25</v>
      </c>
      <c r="D12483" s="346" t="s">
        <v>390</v>
      </c>
      <c r="E12483" s="346" t="s">
        <v>386</v>
      </c>
      <c r="F12483" s="346" t="s">
        <v>818</v>
      </c>
      <c r="G12483" s="342">
        <f t="shared" si="393"/>
        <v>1.3904887523719398</v>
      </c>
      <c r="H12483" s="342">
        <f t="shared" si="392"/>
        <v>26.39048875237194</v>
      </c>
      <c r="I12483" s="190"/>
      <c r="J12483" s="347">
        <v>6</v>
      </c>
    </row>
    <row r="12484" spans="1:10" ht="13.5" hidden="1" customHeight="1" thickBot="1">
      <c r="A12484" s="410"/>
      <c r="B12484" s="183">
        <v>0</v>
      </c>
      <c r="C12484" s="184">
        <v>25</v>
      </c>
      <c r="D12484" s="346" t="s">
        <v>390</v>
      </c>
      <c r="E12484" s="346" t="s">
        <v>386</v>
      </c>
      <c r="F12484" s="346" t="s">
        <v>826</v>
      </c>
      <c r="G12484" s="342">
        <f t="shared" si="393"/>
        <v>1.3904887523719398</v>
      </c>
      <c r="H12484" s="342">
        <f t="shared" si="392"/>
        <v>26.39048875237194</v>
      </c>
      <c r="I12484" s="190"/>
      <c r="J12484" s="347">
        <v>6</v>
      </c>
    </row>
    <row r="12485" spans="1:10" ht="13.5" hidden="1" customHeight="1" thickBot="1">
      <c r="A12485" s="410"/>
      <c r="B12485" s="183">
        <v>0</v>
      </c>
      <c r="C12485" s="184">
        <v>25</v>
      </c>
      <c r="D12485" s="346" t="s">
        <v>390</v>
      </c>
      <c r="E12485" s="346" t="s">
        <v>386</v>
      </c>
      <c r="F12485" s="346" t="s">
        <v>827</v>
      </c>
      <c r="G12485" s="342">
        <f t="shared" si="393"/>
        <v>1.3904887523719398</v>
      </c>
      <c r="H12485" s="342">
        <f t="shared" si="392"/>
        <v>26.39048875237194</v>
      </c>
      <c r="I12485" s="190"/>
      <c r="J12485" s="347">
        <v>6</v>
      </c>
    </row>
    <row r="12486" spans="1:10" ht="13.5" hidden="1" customHeight="1" thickBot="1">
      <c r="A12486" s="410"/>
      <c r="B12486" s="183">
        <v>0</v>
      </c>
      <c r="C12486" s="184">
        <v>25</v>
      </c>
      <c r="D12486" s="346" t="s">
        <v>390</v>
      </c>
      <c r="E12486" s="346" t="s">
        <v>386</v>
      </c>
      <c r="F12486" s="346" t="s">
        <v>828</v>
      </c>
      <c r="G12486" s="342">
        <f t="shared" si="393"/>
        <v>1.3904887523719398</v>
      </c>
      <c r="H12486" s="342">
        <f t="shared" si="392"/>
        <v>26.39048875237194</v>
      </c>
      <c r="I12486" s="190"/>
      <c r="J12486" s="347">
        <v>6</v>
      </c>
    </row>
    <row r="12487" spans="1:10" ht="13.5" hidden="1" customHeight="1" thickBot="1">
      <c r="A12487" s="410"/>
      <c r="B12487" s="183">
        <v>0</v>
      </c>
      <c r="C12487" s="184">
        <v>25</v>
      </c>
      <c r="D12487" s="346" t="s">
        <v>390</v>
      </c>
      <c r="E12487" s="346" t="s">
        <v>386</v>
      </c>
      <c r="F12487" s="346" t="s">
        <v>819</v>
      </c>
      <c r="G12487" s="342">
        <f t="shared" si="393"/>
        <v>1.3904887523719398</v>
      </c>
      <c r="H12487" s="342">
        <f t="shared" si="392"/>
        <v>26.39048875237194</v>
      </c>
      <c r="I12487" s="190"/>
      <c r="J12487" s="347">
        <v>6</v>
      </c>
    </row>
    <row r="12488" spans="1:10" ht="13.5" hidden="1" customHeight="1" thickBot="1">
      <c r="A12488" s="410"/>
      <c r="B12488" s="183">
        <v>0</v>
      </c>
      <c r="C12488" s="184">
        <v>25</v>
      </c>
      <c r="D12488" s="346" t="s">
        <v>390</v>
      </c>
      <c r="E12488" s="346" t="s">
        <v>386</v>
      </c>
      <c r="F12488" s="346" t="s">
        <v>829</v>
      </c>
      <c r="G12488" s="342">
        <f t="shared" si="393"/>
        <v>1.3904887523719398</v>
      </c>
      <c r="H12488" s="342">
        <f t="shared" si="392"/>
        <v>26.39048875237194</v>
      </c>
      <c r="I12488" s="190"/>
      <c r="J12488" s="347">
        <v>6</v>
      </c>
    </row>
    <row r="12489" spans="1:10" ht="13.5" hidden="1" customHeight="1" thickBot="1">
      <c r="A12489" s="410"/>
      <c r="B12489" s="183">
        <v>0</v>
      </c>
      <c r="C12489" s="184">
        <v>25</v>
      </c>
      <c r="D12489" s="346" t="s">
        <v>390</v>
      </c>
      <c r="E12489" s="346" t="s">
        <v>386</v>
      </c>
      <c r="F12489" s="346" t="s">
        <v>830</v>
      </c>
      <c r="G12489" s="342">
        <f t="shared" si="393"/>
        <v>1.3904887523719398</v>
      </c>
      <c r="H12489" s="342">
        <f t="shared" si="392"/>
        <v>26.39048875237194</v>
      </c>
      <c r="I12489" s="190"/>
      <c r="J12489" s="347">
        <v>6</v>
      </c>
    </row>
    <row r="12490" spans="1:10" ht="13.5" hidden="1" customHeight="1" thickBot="1">
      <c r="A12490" s="410"/>
      <c r="B12490" s="183">
        <v>0</v>
      </c>
      <c r="C12490" s="184">
        <v>25</v>
      </c>
      <c r="D12490" s="346" t="s">
        <v>390</v>
      </c>
      <c r="E12490" s="346" t="s">
        <v>386</v>
      </c>
      <c r="F12490" s="346" t="s">
        <v>820</v>
      </c>
      <c r="G12490" s="342">
        <f t="shared" si="393"/>
        <v>1.3904887523719398</v>
      </c>
      <c r="H12490" s="342">
        <f t="shared" si="392"/>
        <v>26.39048875237194</v>
      </c>
      <c r="I12490" s="190"/>
      <c r="J12490" s="347">
        <v>6</v>
      </c>
    </row>
    <row r="12491" spans="1:10" ht="13.5" hidden="1" customHeight="1" thickBot="1">
      <c r="A12491" s="410"/>
      <c r="B12491" s="183">
        <v>0</v>
      </c>
      <c r="C12491" s="184">
        <v>25</v>
      </c>
      <c r="D12491" s="346" t="s">
        <v>390</v>
      </c>
      <c r="E12491" s="346" t="s">
        <v>386</v>
      </c>
      <c r="F12491" s="346" t="s">
        <v>805</v>
      </c>
      <c r="G12491" s="342">
        <f t="shared" si="393"/>
        <v>1.3904887523719398</v>
      </c>
      <c r="H12491" s="342">
        <f t="shared" ref="H12491:H12554" si="394">+G12491+C12491</f>
        <v>26.39048875237194</v>
      </c>
      <c r="I12491" s="190"/>
      <c r="J12491" s="347">
        <v>6</v>
      </c>
    </row>
    <row r="12492" spans="1:10" ht="13.5" hidden="1" customHeight="1" thickBot="1">
      <c r="A12492" s="410"/>
      <c r="B12492" s="183">
        <v>0</v>
      </c>
      <c r="C12492" s="184">
        <v>25</v>
      </c>
      <c r="D12492" s="346" t="s">
        <v>390</v>
      </c>
      <c r="E12492" s="346" t="s">
        <v>386</v>
      </c>
      <c r="F12492" s="346" t="s">
        <v>831</v>
      </c>
      <c r="G12492" s="342">
        <f t="shared" si="393"/>
        <v>1.3904887523719398</v>
      </c>
      <c r="H12492" s="342">
        <f t="shared" si="394"/>
        <v>26.39048875237194</v>
      </c>
      <c r="I12492" s="190"/>
      <c r="J12492" s="347">
        <v>6</v>
      </c>
    </row>
    <row r="12493" spans="1:10" ht="13.5" hidden="1" customHeight="1" thickBot="1">
      <c r="A12493" s="410"/>
      <c r="B12493" s="183">
        <v>0</v>
      </c>
      <c r="C12493" s="184">
        <v>50</v>
      </c>
      <c r="D12493" s="346" t="s">
        <v>390</v>
      </c>
      <c r="E12493" s="346" t="s">
        <v>386</v>
      </c>
      <c r="F12493" s="346" t="s">
        <v>832</v>
      </c>
      <c r="G12493" s="342">
        <f t="shared" si="393"/>
        <v>2.7809775047438796</v>
      </c>
      <c r="H12493" s="342">
        <f t="shared" si="394"/>
        <v>52.780977504743881</v>
      </c>
      <c r="I12493" s="190"/>
      <c r="J12493" s="347">
        <v>6</v>
      </c>
    </row>
    <row r="12494" spans="1:10" ht="13.5" hidden="1" customHeight="1" thickBot="1">
      <c r="A12494" s="410"/>
      <c r="B12494" s="183">
        <v>0</v>
      </c>
      <c r="C12494" s="184">
        <v>50</v>
      </c>
      <c r="D12494" s="346" t="s">
        <v>390</v>
      </c>
      <c r="E12494" s="346" t="s">
        <v>386</v>
      </c>
      <c r="F12494" s="346" t="s">
        <v>821</v>
      </c>
      <c r="G12494" s="342">
        <f t="shared" si="393"/>
        <v>2.7809775047438796</v>
      </c>
      <c r="H12494" s="342">
        <f t="shared" si="394"/>
        <v>52.780977504743881</v>
      </c>
      <c r="I12494" s="190"/>
      <c r="J12494" s="347">
        <v>6</v>
      </c>
    </row>
    <row r="12495" spans="1:10" ht="13.5" hidden="1" customHeight="1" thickBot="1">
      <c r="A12495" s="410"/>
      <c r="B12495" s="183">
        <v>0</v>
      </c>
      <c r="C12495" s="184">
        <v>50</v>
      </c>
      <c r="D12495" s="346" t="s">
        <v>390</v>
      </c>
      <c r="E12495" s="346" t="s">
        <v>386</v>
      </c>
      <c r="F12495" s="346" t="s">
        <v>833</v>
      </c>
      <c r="G12495" s="342">
        <f t="shared" ref="G12495:G12558" si="395">+(C12495/$C$12584)*1312742.08</f>
        <v>2.7809775047438796</v>
      </c>
      <c r="H12495" s="342">
        <f t="shared" si="394"/>
        <v>52.780977504743881</v>
      </c>
      <c r="I12495" s="190"/>
      <c r="J12495" s="347">
        <v>6</v>
      </c>
    </row>
    <row r="12496" spans="1:10" ht="13.5" hidden="1" customHeight="1" thickBot="1">
      <c r="A12496" s="410"/>
      <c r="B12496" s="183">
        <v>0</v>
      </c>
      <c r="C12496" s="184">
        <v>50</v>
      </c>
      <c r="D12496" s="346" t="s">
        <v>390</v>
      </c>
      <c r="E12496" s="346" t="s">
        <v>386</v>
      </c>
      <c r="F12496" s="346" t="s">
        <v>916</v>
      </c>
      <c r="G12496" s="342">
        <f t="shared" si="395"/>
        <v>2.7809775047438796</v>
      </c>
      <c r="H12496" s="342">
        <f t="shared" si="394"/>
        <v>52.780977504743881</v>
      </c>
      <c r="I12496" s="190"/>
      <c r="J12496" s="347">
        <v>6</v>
      </c>
    </row>
    <row r="12497" spans="1:10" ht="13.5" hidden="1" customHeight="1" thickBot="1">
      <c r="A12497" s="410"/>
      <c r="B12497" s="183">
        <v>0</v>
      </c>
      <c r="C12497" s="184">
        <v>50</v>
      </c>
      <c r="D12497" s="346" t="s">
        <v>390</v>
      </c>
      <c r="E12497" s="346" t="s">
        <v>386</v>
      </c>
      <c r="F12497" s="346" t="s">
        <v>917</v>
      </c>
      <c r="G12497" s="342">
        <f t="shared" si="395"/>
        <v>2.7809775047438796</v>
      </c>
      <c r="H12497" s="342">
        <f t="shared" si="394"/>
        <v>52.780977504743881</v>
      </c>
      <c r="I12497" s="190"/>
      <c r="J12497" s="347">
        <v>6</v>
      </c>
    </row>
    <row r="12498" spans="1:10" ht="13.5" hidden="1" customHeight="1" thickBot="1">
      <c r="A12498" s="410"/>
      <c r="B12498" s="183">
        <v>0</v>
      </c>
      <c r="C12498" s="184">
        <v>50</v>
      </c>
      <c r="D12498" s="346" t="s">
        <v>390</v>
      </c>
      <c r="E12498" s="346" t="s">
        <v>386</v>
      </c>
      <c r="F12498" s="346" t="s">
        <v>918</v>
      </c>
      <c r="G12498" s="342">
        <f t="shared" si="395"/>
        <v>2.7809775047438796</v>
      </c>
      <c r="H12498" s="342">
        <f t="shared" si="394"/>
        <v>52.780977504743881</v>
      </c>
      <c r="I12498" s="190"/>
      <c r="J12498" s="347">
        <v>6</v>
      </c>
    </row>
    <row r="12499" spans="1:10" ht="13.5" hidden="1" customHeight="1" thickBot="1">
      <c r="A12499" s="410"/>
      <c r="B12499" s="183">
        <v>0</v>
      </c>
      <c r="C12499" s="184">
        <v>50</v>
      </c>
      <c r="D12499" s="346" t="s">
        <v>390</v>
      </c>
      <c r="E12499" s="346" t="s">
        <v>386</v>
      </c>
      <c r="F12499" s="346" t="s">
        <v>919</v>
      </c>
      <c r="G12499" s="342">
        <f t="shared" si="395"/>
        <v>2.7809775047438796</v>
      </c>
      <c r="H12499" s="342">
        <f t="shared" si="394"/>
        <v>52.780977504743881</v>
      </c>
      <c r="I12499" s="190"/>
      <c r="J12499" s="347">
        <v>6</v>
      </c>
    </row>
    <row r="12500" spans="1:10" ht="13.5" hidden="1" customHeight="1" thickBot="1">
      <c r="A12500" s="410"/>
      <c r="B12500" s="183">
        <v>0</v>
      </c>
      <c r="C12500" s="184">
        <v>50</v>
      </c>
      <c r="D12500" s="346" t="s">
        <v>390</v>
      </c>
      <c r="E12500" s="346" t="s">
        <v>386</v>
      </c>
      <c r="F12500" s="346" t="s">
        <v>920</v>
      </c>
      <c r="G12500" s="342">
        <f t="shared" si="395"/>
        <v>2.7809775047438796</v>
      </c>
      <c r="H12500" s="342">
        <f t="shared" si="394"/>
        <v>52.780977504743881</v>
      </c>
      <c r="I12500" s="190"/>
      <c r="J12500" s="347">
        <v>6</v>
      </c>
    </row>
    <row r="12501" spans="1:10" ht="13.5" hidden="1" customHeight="1" thickBot="1">
      <c r="A12501" s="410"/>
      <c r="B12501" s="183">
        <v>0</v>
      </c>
      <c r="C12501" s="184">
        <v>50</v>
      </c>
      <c r="D12501" s="346" t="s">
        <v>390</v>
      </c>
      <c r="E12501" s="346" t="s">
        <v>386</v>
      </c>
      <c r="F12501" s="346" t="s">
        <v>858</v>
      </c>
      <c r="G12501" s="342">
        <f t="shared" si="395"/>
        <v>2.7809775047438796</v>
      </c>
      <c r="H12501" s="342">
        <f t="shared" si="394"/>
        <v>52.780977504743881</v>
      </c>
      <c r="I12501" s="190"/>
      <c r="J12501" s="347">
        <v>6</v>
      </c>
    </row>
    <row r="12502" spans="1:10" ht="13.5" hidden="1" customHeight="1" thickBot="1">
      <c r="A12502" s="410"/>
      <c r="B12502" s="183">
        <v>0.8</v>
      </c>
      <c r="C12502" s="184">
        <v>77.459999999999994</v>
      </c>
      <c r="D12502" s="346" t="s">
        <v>391</v>
      </c>
      <c r="E12502" s="346" t="s">
        <v>386</v>
      </c>
      <c r="F12502" s="346" t="s">
        <v>817</v>
      </c>
      <c r="G12502" s="342">
        <f t="shared" si="395"/>
        <v>4.3082903503492185</v>
      </c>
      <c r="H12502" s="342">
        <f t="shared" si="394"/>
        <v>81.768290350349218</v>
      </c>
      <c r="I12502" s="190"/>
      <c r="J12502" s="347">
        <v>6</v>
      </c>
    </row>
    <row r="12503" spans="1:10" ht="13.5" hidden="1" customHeight="1" thickBot="1">
      <c r="A12503" s="410"/>
      <c r="B12503" s="183">
        <v>0.8</v>
      </c>
      <c r="C12503" s="184">
        <v>77.459999999999994</v>
      </c>
      <c r="D12503" s="346" t="s">
        <v>391</v>
      </c>
      <c r="E12503" s="346" t="s">
        <v>386</v>
      </c>
      <c r="F12503" s="346" t="s">
        <v>818</v>
      </c>
      <c r="G12503" s="342">
        <f t="shared" si="395"/>
        <v>4.3082903503492185</v>
      </c>
      <c r="H12503" s="342">
        <f t="shared" si="394"/>
        <v>81.768290350349218</v>
      </c>
      <c r="I12503" s="190"/>
      <c r="J12503" s="347">
        <v>6</v>
      </c>
    </row>
    <row r="12504" spans="1:10" ht="13.5" hidden="1" customHeight="1" thickBot="1">
      <c r="A12504" s="410"/>
      <c r="B12504" s="183">
        <v>0.8</v>
      </c>
      <c r="C12504" s="184">
        <v>84.03</v>
      </c>
      <c r="D12504" s="346" t="s">
        <v>391</v>
      </c>
      <c r="E12504" s="346" t="s">
        <v>386</v>
      </c>
      <c r="F12504" s="346" t="s">
        <v>819</v>
      </c>
      <c r="G12504" s="342">
        <f t="shared" si="395"/>
        <v>4.6737107944725649</v>
      </c>
      <c r="H12504" s="342">
        <f t="shared" si="394"/>
        <v>88.70371079447257</v>
      </c>
      <c r="I12504" s="190"/>
      <c r="J12504" s="347">
        <v>6</v>
      </c>
    </row>
    <row r="12505" spans="1:10" ht="13.5" hidden="1" customHeight="1" thickBot="1">
      <c r="A12505" s="410"/>
      <c r="B12505" s="183">
        <v>0.8</v>
      </c>
      <c r="C12505" s="184">
        <v>84.03</v>
      </c>
      <c r="D12505" s="346" t="s">
        <v>391</v>
      </c>
      <c r="E12505" s="346" t="s">
        <v>386</v>
      </c>
      <c r="F12505" s="346" t="s">
        <v>820</v>
      </c>
      <c r="G12505" s="342">
        <f t="shared" si="395"/>
        <v>4.6737107944725649</v>
      </c>
      <c r="H12505" s="342">
        <f t="shared" si="394"/>
        <v>88.70371079447257</v>
      </c>
      <c r="I12505" s="190"/>
      <c r="J12505" s="347">
        <v>6</v>
      </c>
    </row>
    <row r="12506" spans="1:10" ht="13.5" hidden="1" customHeight="1" thickBot="1">
      <c r="A12506" s="410"/>
      <c r="B12506" s="183">
        <v>1.6</v>
      </c>
      <c r="C12506" s="184">
        <v>168.06</v>
      </c>
      <c r="D12506" s="346" t="s">
        <v>391</v>
      </c>
      <c r="E12506" s="346" t="s">
        <v>386</v>
      </c>
      <c r="F12506" s="346" t="s">
        <v>821</v>
      </c>
      <c r="G12506" s="342">
        <f t="shared" si="395"/>
        <v>9.3474215889451298</v>
      </c>
      <c r="H12506" s="342">
        <f t="shared" si="394"/>
        <v>177.40742158894514</v>
      </c>
      <c r="I12506" s="190"/>
      <c r="J12506" s="347">
        <v>6</v>
      </c>
    </row>
    <row r="12507" spans="1:10" ht="13.5" hidden="1" customHeight="1" thickBot="1">
      <c r="A12507" s="410"/>
      <c r="B12507" s="183">
        <v>3.2</v>
      </c>
      <c r="C12507" s="184">
        <v>336.12</v>
      </c>
      <c r="D12507" s="346" t="s">
        <v>391</v>
      </c>
      <c r="E12507" s="346" t="s">
        <v>386</v>
      </c>
      <c r="F12507" s="346" t="s">
        <v>919</v>
      </c>
      <c r="G12507" s="342">
        <f t="shared" si="395"/>
        <v>18.69484317789026</v>
      </c>
      <c r="H12507" s="342">
        <f t="shared" si="394"/>
        <v>354.81484317789028</v>
      </c>
      <c r="I12507" s="190"/>
      <c r="J12507" s="347">
        <v>6</v>
      </c>
    </row>
    <row r="12508" spans="1:10" ht="13.5" hidden="1" customHeight="1" thickBot="1">
      <c r="A12508" s="410"/>
      <c r="B12508" s="183">
        <v>3.2</v>
      </c>
      <c r="C12508" s="184">
        <v>336.12</v>
      </c>
      <c r="D12508" s="346" t="s">
        <v>391</v>
      </c>
      <c r="E12508" s="346" t="s">
        <v>386</v>
      </c>
      <c r="F12508" s="346" t="s">
        <v>858</v>
      </c>
      <c r="G12508" s="342">
        <f t="shared" si="395"/>
        <v>18.69484317789026</v>
      </c>
      <c r="H12508" s="342">
        <f t="shared" si="394"/>
        <v>354.81484317789028</v>
      </c>
      <c r="I12508" s="190"/>
      <c r="J12508" s="347">
        <v>6</v>
      </c>
    </row>
    <row r="12509" spans="1:10" ht="13.5" hidden="1" customHeight="1" thickBot="1">
      <c r="A12509" s="410"/>
      <c r="B12509" s="183">
        <v>2.27</v>
      </c>
      <c r="C12509" s="184">
        <v>219.5</v>
      </c>
      <c r="D12509" s="346" t="s">
        <v>385</v>
      </c>
      <c r="E12509" s="346" t="s">
        <v>386</v>
      </c>
      <c r="F12509" s="346" t="s">
        <v>817</v>
      </c>
      <c r="G12509" s="342">
        <f t="shared" si="395"/>
        <v>12.208491245825632</v>
      </c>
      <c r="H12509" s="342">
        <f t="shared" si="394"/>
        <v>231.70849124582563</v>
      </c>
      <c r="I12509" s="190"/>
      <c r="J12509" s="347">
        <v>6</v>
      </c>
    </row>
    <row r="12510" spans="1:10" ht="13.5" hidden="1" customHeight="1" thickBot="1">
      <c r="A12510" s="410"/>
      <c r="B12510" s="183">
        <v>8.67</v>
      </c>
      <c r="C12510" s="184">
        <v>839.17</v>
      </c>
      <c r="D12510" s="346" t="s">
        <v>385</v>
      </c>
      <c r="E12510" s="346" t="s">
        <v>386</v>
      </c>
      <c r="F12510" s="346" t="s">
        <v>822</v>
      </c>
      <c r="G12510" s="342">
        <f t="shared" si="395"/>
        <v>46.674257853118426</v>
      </c>
      <c r="H12510" s="342">
        <f t="shared" si="394"/>
        <v>885.84425785311839</v>
      </c>
      <c r="I12510" s="190"/>
      <c r="J12510" s="347">
        <v>6</v>
      </c>
    </row>
    <row r="12511" spans="1:10" ht="13.5" hidden="1" customHeight="1" thickBot="1">
      <c r="A12511" s="410"/>
      <c r="B12511" s="183">
        <v>8.67</v>
      </c>
      <c r="C12511" s="184">
        <v>839.17</v>
      </c>
      <c r="D12511" s="346" t="s">
        <v>385</v>
      </c>
      <c r="E12511" s="346" t="s">
        <v>386</v>
      </c>
      <c r="F12511" s="346" t="s">
        <v>823</v>
      </c>
      <c r="G12511" s="342">
        <f t="shared" si="395"/>
        <v>46.674257853118426</v>
      </c>
      <c r="H12511" s="342">
        <f t="shared" si="394"/>
        <v>885.84425785311839</v>
      </c>
      <c r="I12511" s="190"/>
      <c r="J12511" s="347">
        <v>6</v>
      </c>
    </row>
    <row r="12512" spans="1:10" ht="13.5" hidden="1" customHeight="1" thickBot="1">
      <c r="A12512" s="410"/>
      <c r="B12512" s="183">
        <v>7.07</v>
      </c>
      <c r="C12512" s="184">
        <v>684.25</v>
      </c>
      <c r="D12512" s="346" t="s">
        <v>385</v>
      </c>
      <c r="E12512" s="346" t="s">
        <v>386</v>
      </c>
      <c r="F12512" s="346" t="s">
        <v>824</v>
      </c>
      <c r="G12512" s="342">
        <f t="shared" si="395"/>
        <v>38.057677152419998</v>
      </c>
      <c r="H12512" s="342">
        <f t="shared" si="394"/>
        <v>722.30767715241996</v>
      </c>
      <c r="I12512" s="190"/>
      <c r="J12512" s="347">
        <v>6</v>
      </c>
    </row>
    <row r="12513" spans="1:10" ht="13.5" hidden="1" customHeight="1" thickBot="1">
      <c r="A12513" s="410"/>
      <c r="B12513" s="183">
        <v>8.67</v>
      </c>
      <c r="C12513" s="184">
        <v>839.17</v>
      </c>
      <c r="D12513" s="346" t="s">
        <v>385</v>
      </c>
      <c r="E12513" s="346" t="s">
        <v>386</v>
      </c>
      <c r="F12513" s="346" t="s">
        <v>825</v>
      </c>
      <c r="G12513" s="342">
        <f t="shared" si="395"/>
        <v>46.674257853118426</v>
      </c>
      <c r="H12513" s="342">
        <f t="shared" si="394"/>
        <v>885.84425785311839</v>
      </c>
      <c r="I12513" s="190"/>
      <c r="J12513" s="347">
        <v>6</v>
      </c>
    </row>
    <row r="12514" spans="1:10" ht="13.5" hidden="1" customHeight="1" thickBot="1">
      <c r="A12514" s="410"/>
      <c r="B12514" s="183">
        <v>7.87</v>
      </c>
      <c r="C12514" s="184">
        <v>761.71</v>
      </c>
      <c r="D12514" s="346" t="s">
        <v>385</v>
      </c>
      <c r="E12514" s="346" t="s">
        <v>386</v>
      </c>
      <c r="F12514" s="346" t="s">
        <v>818</v>
      </c>
      <c r="G12514" s="342">
        <f t="shared" si="395"/>
        <v>42.365967502769216</v>
      </c>
      <c r="H12514" s="342">
        <f t="shared" si="394"/>
        <v>804.07596750276923</v>
      </c>
      <c r="I12514" s="190"/>
      <c r="J12514" s="347">
        <v>6</v>
      </c>
    </row>
    <row r="12515" spans="1:10" ht="13.5" hidden="1" customHeight="1" thickBot="1">
      <c r="A12515" s="410"/>
      <c r="B12515" s="183">
        <v>6.27</v>
      </c>
      <c r="C12515" s="184">
        <v>658.26</v>
      </c>
      <c r="D12515" s="346" t="s">
        <v>385</v>
      </c>
      <c r="E12515" s="346" t="s">
        <v>386</v>
      </c>
      <c r="F12515" s="346" t="s">
        <v>826</v>
      </c>
      <c r="G12515" s="342">
        <f t="shared" si="395"/>
        <v>36.612125045454128</v>
      </c>
      <c r="H12515" s="342">
        <f t="shared" si="394"/>
        <v>694.87212504545414</v>
      </c>
      <c r="I12515" s="190"/>
      <c r="J12515" s="347">
        <v>6</v>
      </c>
    </row>
    <row r="12516" spans="1:10" ht="13.5" hidden="1" customHeight="1" thickBot="1">
      <c r="A12516" s="410"/>
      <c r="B12516" s="183">
        <v>6.27</v>
      </c>
      <c r="C12516" s="184">
        <v>658.26</v>
      </c>
      <c r="D12516" s="346" t="s">
        <v>385</v>
      </c>
      <c r="E12516" s="346" t="s">
        <v>386</v>
      </c>
      <c r="F12516" s="346" t="s">
        <v>827</v>
      </c>
      <c r="G12516" s="342">
        <f t="shared" si="395"/>
        <v>36.612125045454128</v>
      </c>
      <c r="H12516" s="342">
        <f t="shared" si="394"/>
        <v>694.87212504545414</v>
      </c>
      <c r="I12516" s="190"/>
      <c r="J12516" s="347">
        <v>6</v>
      </c>
    </row>
    <row r="12517" spans="1:10" ht="13.5" hidden="1" customHeight="1" thickBot="1">
      <c r="A12517" s="410"/>
      <c r="B12517" s="183">
        <v>7.07</v>
      </c>
      <c r="C12517" s="184">
        <v>742.29</v>
      </c>
      <c r="D12517" s="346" t="s">
        <v>385</v>
      </c>
      <c r="E12517" s="346" t="s">
        <v>386</v>
      </c>
      <c r="F12517" s="346" t="s">
        <v>828</v>
      </c>
      <c r="G12517" s="342">
        <f t="shared" si="395"/>
        <v>41.28583583992669</v>
      </c>
      <c r="H12517" s="342">
        <f t="shared" si="394"/>
        <v>783.57583583992664</v>
      </c>
      <c r="I12517" s="190"/>
      <c r="J12517" s="347">
        <v>6</v>
      </c>
    </row>
    <row r="12518" spans="1:10" ht="13.5" hidden="1" customHeight="1" thickBot="1">
      <c r="A12518" s="410"/>
      <c r="B12518" s="183">
        <v>7.07</v>
      </c>
      <c r="C12518" s="184">
        <v>742.29</v>
      </c>
      <c r="D12518" s="346" t="s">
        <v>385</v>
      </c>
      <c r="E12518" s="346" t="s">
        <v>386</v>
      </c>
      <c r="F12518" s="346" t="s">
        <v>819</v>
      </c>
      <c r="G12518" s="342">
        <f t="shared" si="395"/>
        <v>41.28583583992669</v>
      </c>
      <c r="H12518" s="342">
        <f t="shared" si="394"/>
        <v>783.57583583992664</v>
      </c>
      <c r="I12518" s="190"/>
      <c r="J12518" s="347">
        <v>6</v>
      </c>
    </row>
    <row r="12519" spans="1:10" ht="13.5" hidden="1" customHeight="1" thickBot="1">
      <c r="A12519" s="410"/>
      <c r="B12519" s="183">
        <v>7.07</v>
      </c>
      <c r="C12519" s="184">
        <v>742.29</v>
      </c>
      <c r="D12519" s="346" t="s">
        <v>385</v>
      </c>
      <c r="E12519" s="346" t="s">
        <v>386</v>
      </c>
      <c r="F12519" s="346" t="s">
        <v>829</v>
      </c>
      <c r="G12519" s="342">
        <f t="shared" si="395"/>
        <v>41.28583583992669</v>
      </c>
      <c r="H12519" s="342">
        <f t="shared" si="394"/>
        <v>783.57583583992664</v>
      </c>
      <c r="I12519" s="190"/>
      <c r="J12519" s="347">
        <v>6</v>
      </c>
    </row>
    <row r="12520" spans="1:10" ht="13.5" hidden="1" customHeight="1" thickBot="1">
      <c r="A12520" s="410"/>
      <c r="B12520" s="183">
        <v>7.07</v>
      </c>
      <c r="C12520" s="184">
        <v>742.29</v>
      </c>
      <c r="D12520" s="346" t="s">
        <v>385</v>
      </c>
      <c r="E12520" s="346" t="s">
        <v>386</v>
      </c>
      <c r="F12520" s="346" t="s">
        <v>830</v>
      </c>
      <c r="G12520" s="342">
        <f t="shared" si="395"/>
        <v>41.28583583992669</v>
      </c>
      <c r="H12520" s="342">
        <f t="shared" si="394"/>
        <v>783.57583583992664</v>
      </c>
      <c r="I12520" s="190"/>
      <c r="J12520" s="347">
        <v>6</v>
      </c>
    </row>
    <row r="12521" spans="1:10" ht="13.5" hidden="1" customHeight="1" thickBot="1">
      <c r="A12521" s="410"/>
      <c r="B12521" s="183">
        <v>7.87</v>
      </c>
      <c r="C12521" s="184">
        <v>826.32</v>
      </c>
      <c r="D12521" s="346" t="s">
        <v>385</v>
      </c>
      <c r="E12521" s="346" t="s">
        <v>386</v>
      </c>
      <c r="F12521" s="346" t="s">
        <v>820</v>
      </c>
      <c r="G12521" s="342">
        <f t="shared" si="395"/>
        <v>45.95954663439926</v>
      </c>
      <c r="H12521" s="342">
        <f t="shared" si="394"/>
        <v>872.27954663439937</v>
      </c>
      <c r="I12521" s="190"/>
      <c r="J12521" s="347">
        <v>6</v>
      </c>
    </row>
    <row r="12522" spans="1:10" ht="13.5" hidden="1" customHeight="1" thickBot="1">
      <c r="A12522" s="410"/>
      <c r="B12522" s="183">
        <v>7.07</v>
      </c>
      <c r="C12522" s="184">
        <v>742.29</v>
      </c>
      <c r="D12522" s="346" t="s">
        <v>385</v>
      </c>
      <c r="E12522" s="346" t="s">
        <v>386</v>
      </c>
      <c r="F12522" s="346" t="s">
        <v>805</v>
      </c>
      <c r="G12522" s="342">
        <f t="shared" si="395"/>
        <v>41.28583583992669</v>
      </c>
      <c r="H12522" s="342">
        <f t="shared" si="394"/>
        <v>783.57583583992664</v>
      </c>
      <c r="I12522" s="190"/>
      <c r="J12522" s="347">
        <v>6</v>
      </c>
    </row>
    <row r="12523" spans="1:10" ht="13.5" hidden="1" customHeight="1" thickBot="1">
      <c r="A12523" s="410"/>
      <c r="B12523" s="183">
        <v>8.67</v>
      </c>
      <c r="C12523" s="184">
        <v>910.35</v>
      </c>
      <c r="D12523" s="346" t="s">
        <v>385</v>
      </c>
      <c r="E12523" s="346" t="s">
        <v>386</v>
      </c>
      <c r="F12523" s="346" t="s">
        <v>831</v>
      </c>
      <c r="G12523" s="342">
        <f t="shared" si="395"/>
        <v>50.633257428871829</v>
      </c>
      <c r="H12523" s="342">
        <f t="shared" si="394"/>
        <v>960.98325742887187</v>
      </c>
      <c r="I12523" s="190"/>
      <c r="J12523" s="347">
        <v>6</v>
      </c>
    </row>
    <row r="12524" spans="1:10" ht="13.5" hidden="1" customHeight="1" thickBot="1">
      <c r="A12524" s="410"/>
      <c r="B12524" s="183">
        <v>17.329999999999998</v>
      </c>
      <c r="C12524" s="184">
        <v>1820.7</v>
      </c>
      <c r="D12524" s="346" t="s">
        <v>385</v>
      </c>
      <c r="E12524" s="346" t="s">
        <v>386</v>
      </c>
      <c r="F12524" s="346" t="s">
        <v>832</v>
      </c>
      <c r="G12524" s="342">
        <f t="shared" si="395"/>
        <v>101.26651485774366</v>
      </c>
      <c r="H12524" s="342">
        <f t="shared" si="394"/>
        <v>1921.9665148577437</v>
      </c>
      <c r="I12524" s="190"/>
      <c r="J12524" s="347">
        <v>6</v>
      </c>
    </row>
    <row r="12525" spans="1:10" ht="13.5" hidden="1" customHeight="1" thickBot="1">
      <c r="A12525" s="410"/>
      <c r="B12525" s="183">
        <v>15.73</v>
      </c>
      <c r="C12525" s="184">
        <v>1652.64</v>
      </c>
      <c r="D12525" s="346" t="s">
        <v>385</v>
      </c>
      <c r="E12525" s="346" t="s">
        <v>386</v>
      </c>
      <c r="F12525" s="346" t="s">
        <v>821</v>
      </c>
      <c r="G12525" s="342">
        <f t="shared" si="395"/>
        <v>91.91909326879852</v>
      </c>
      <c r="H12525" s="342">
        <f t="shared" si="394"/>
        <v>1744.5590932687987</v>
      </c>
      <c r="I12525" s="190"/>
      <c r="J12525" s="347">
        <v>6</v>
      </c>
    </row>
    <row r="12526" spans="1:10" ht="13.5" hidden="1" customHeight="1" thickBot="1">
      <c r="A12526" s="410"/>
      <c r="B12526" s="183">
        <v>9.33</v>
      </c>
      <c r="C12526" s="184">
        <v>980.41</v>
      </c>
      <c r="D12526" s="346" t="s">
        <v>385</v>
      </c>
      <c r="E12526" s="346" t="s">
        <v>386</v>
      </c>
      <c r="F12526" s="346" t="s">
        <v>833</v>
      </c>
      <c r="G12526" s="342">
        <f t="shared" si="395"/>
        <v>54.529963108518942</v>
      </c>
      <c r="H12526" s="342">
        <f t="shared" si="394"/>
        <v>1034.9399631085189</v>
      </c>
      <c r="I12526" s="190"/>
      <c r="J12526" s="347">
        <v>6</v>
      </c>
    </row>
    <row r="12527" spans="1:10" ht="13.5" hidden="1" customHeight="1" thickBot="1">
      <c r="A12527" s="410"/>
      <c r="B12527" s="183">
        <v>17.329999999999998</v>
      </c>
      <c r="C12527" s="184">
        <v>1820.7</v>
      </c>
      <c r="D12527" s="346" t="s">
        <v>385</v>
      </c>
      <c r="E12527" s="346" t="s">
        <v>386</v>
      </c>
      <c r="F12527" s="346" t="s">
        <v>916</v>
      </c>
      <c r="G12527" s="342">
        <f t="shared" si="395"/>
        <v>101.26651485774366</v>
      </c>
      <c r="H12527" s="342">
        <f t="shared" si="394"/>
        <v>1921.9665148577437</v>
      </c>
      <c r="I12527" s="190"/>
      <c r="J12527" s="347">
        <v>6</v>
      </c>
    </row>
    <row r="12528" spans="1:10" ht="13.5" hidden="1" customHeight="1" thickBot="1">
      <c r="A12528" s="410"/>
      <c r="B12528" s="183">
        <v>17.329999999999998</v>
      </c>
      <c r="C12528" s="184">
        <v>1820.7</v>
      </c>
      <c r="D12528" s="346" t="s">
        <v>385</v>
      </c>
      <c r="E12528" s="346" t="s">
        <v>386</v>
      </c>
      <c r="F12528" s="346" t="s">
        <v>917</v>
      </c>
      <c r="G12528" s="342">
        <f t="shared" si="395"/>
        <v>101.26651485774366</v>
      </c>
      <c r="H12528" s="342">
        <f t="shared" si="394"/>
        <v>1921.9665148577437</v>
      </c>
      <c r="I12528" s="190"/>
      <c r="J12528" s="347">
        <v>6</v>
      </c>
    </row>
    <row r="12529" spans="1:10" ht="13.5" hidden="1" customHeight="1" thickBot="1">
      <c r="A12529" s="410"/>
      <c r="B12529" s="183">
        <v>17.329999999999998</v>
      </c>
      <c r="C12529" s="184">
        <v>1820.7</v>
      </c>
      <c r="D12529" s="346" t="s">
        <v>385</v>
      </c>
      <c r="E12529" s="346" t="s">
        <v>386</v>
      </c>
      <c r="F12529" s="346" t="s">
        <v>918</v>
      </c>
      <c r="G12529" s="342">
        <f t="shared" si="395"/>
        <v>101.26651485774366</v>
      </c>
      <c r="H12529" s="342">
        <f t="shared" si="394"/>
        <v>1921.9665148577437</v>
      </c>
      <c r="I12529" s="190"/>
      <c r="J12529" s="347">
        <v>6</v>
      </c>
    </row>
    <row r="12530" spans="1:10" ht="13.5" hidden="1" customHeight="1" thickBot="1">
      <c r="A12530" s="410"/>
      <c r="B12530" s="183">
        <v>12.53</v>
      </c>
      <c r="C12530" s="184">
        <v>1316.52</v>
      </c>
      <c r="D12530" s="346" t="s">
        <v>385</v>
      </c>
      <c r="E12530" s="346" t="s">
        <v>386</v>
      </c>
      <c r="F12530" s="346" t="s">
        <v>919</v>
      </c>
      <c r="G12530" s="342">
        <f t="shared" si="395"/>
        <v>73.224250090908257</v>
      </c>
      <c r="H12530" s="342">
        <f t="shared" si="394"/>
        <v>1389.7442500909083</v>
      </c>
      <c r="I12530" s="190"/>
      <c r="J12530" s="347">
        <v>6</v>
      </c>
    </row>
    <row r="12531" spans="1:10" ht="13.5" hidden="1" customHeight="1" thickBot="1">
      <c r="A12531" s="410"/>
      <c r="B12531" s="183">
        <v>15.73</v>
      </c>
      <c r="C12531" s="184">
        <v>1652.64</v>
      </c>
      <c r="D12531" s="346" t="s">
        <v>385</v>
      </c>
      <c r="E12531" s="346" t="s">
        <v>386</v>
      </c>
      <c r="F12531" s="346" t="s">
        <v>920</v>
      </c>
      <c r="G12531" s="342">
        <f t="shared" si="395"/>
        <v>91.91909326879852</v>
      </c>
      <c r="H12531" s="342">
        <f t="shared" si="394"/>
        <v>1744.5590932687987</v>
      </c>
      <c r="I12531" s="190"/>
      <c r="J12531" s="347">
        <v>6</v>
      </c>
    </row>
    <row r="12532" spans="1:10" ht="13.5" hidden="1" customHeight="1" thickBot="1">
      <c r="A12532" s="410"/>
      <c r="B12532" s="183">
        <v>14.13</v>
      </c>
      <c r="C12532" s="184">
        <v>1484.58</v>
      </c>
      <c r="D12532" s="346" t="s">
        <v>385</v>
      </c>
      <c r="E12532" s="346" t="s">
        <v>386</v>
      </c>
      <c r="F12532" s="346" t="s">
        <v>858</v>
      </c>
      <c r="G12532" s="342">
        <f t="shared" si="395"/>
        <v>82.571671679853381</v>
      </c>
      <c r="H12532" s="342">
        <f t="shared" si="394"/>
        <v>1567.1516716798533</v>
      </c>
      <c r="I12532" s="190"/>
      <c r="J12532" s="347">
        <v>6</v>
      </c>
    </row>
    <row r="12533" spans="1:10" ht="13.5" hidden="1" customHeight="1" thickBot="1">
      <c r="A12533" s="410"/>
      <c r="B12533" s="183">
        <v>3.2</v>
      </c>
      <c r="C12533" s="184">
        <v>336.12</v>
      </c>
      <c r="D12533" s="346" t="s">
        <v>834</v>
      </c>
      <c r="E12533" s="346" t="s">
        <v>386</v>
      </c>
      <c r="F12533" s="346" t="s">
        <v>833</v>
      </c>
      <c r="G12533" s="342">
        <f t="shared" si="395"/>
        <v>18.69484317789026</v>
      </c>
      <c r="H12533" s="342">
        <f t="shared" si="394"/>
        <v>354.81484317789028</v>
      </c>
      <c r="I12533" s="190"/>
      <c r="J12533" s="347">
        <v>6</v>
      </c>
    </row>
    <row r="12534" spans="1:10" ht="13.5" hidden="1" customHeight="1" thickBot="1">
      <c r="A12534" s="411"/>
      <c r="B12534" s="183">
        <v>0</v>
      </c>
      <c r="C12534" s="184">
        <v>77.12</v>
      </c>
      <c r="D12534" s="346" t="s">
        <v>393</v>
      </c>
      <c r="E12534" s="346" t="s">
        <v>386</v>
      </c>
      <c r="F12534" s="346" t="s">
        <v>859</v>
      </c>
      <c r="G12534" s="342">
        <f t="shared" si="395"/>
        <v>4.2893797033169605</v>
      </c>
      <c r="H12534" s="342">
        <f t="shared" si="394"/>
        <v>81.409379703316972</v>
      </c>
      <c r="I12534" s="190"/>
      <c r="J12534" s="347">
        <v>6</v>
      </c>
    </row>
    <row r="12535" spans="1:10" ht="13.5" thickBot="1">
      <c r="A12535" s="185" t="s">
        <v>657</v>
      </c>
      <c r="B12535" s="186">
        <v>258.82</v>
      </c>
      <c r="C12535" s="187">
        <v>27718.720000000001</v>
      </c>
      <c r="D12535" s="412"/>
      <c r="E12535" s="413"/>
      <c r="F12535" s="414"/>
      <c r="G12535" s="342">
        <f t="shared" si="395"/>
        <v>1541.7027356058857</v>
      </c>
      <c r="H12535" s="342">
        <f t="shared" si="394"/>
        <v>29260.422735605887</v>
      </c>
      <c r="I12535" s="190">
        <f>+H12535</f>
        <v>29260.422735605887</v>
      </c>
      <c r="J12535" s="347">
        <v>6</v>
      </c>
    </row>
    <row r="12536" spans="1:10" ht="13.5" hidden="1" customHeight="1" thickBot="1">
      <c r="A12536" s="409" t="s">
        <v>658</v>
      </c>
      <c r="B12536" s="183">
        <v>3.2</v>
      </c>
      <c r="C12536" s="184">
        <v>111.23</v>
      </c>
      <c r="D12536" s="346" t="s">
        <v>391</v>
      </c>
      <c r="E12536" s="346" t="s">
        <v>386</v>
      </c>
      <c r="F12536" s="346" t="s">
        <v>817</v>
      </c>
      <c r="G12536" s="342">
        <f t="shared" si="395"/>
        <v>6.1865625570532359</v>
      </c>
      <c r="H12536" s="342">
        <f t="shared" si="394"/>
        <v>117.41656255705324</v>
      </c>
      <c r="I12536" s="190"/>
      <c r="J12536" s="347">
        <v>6</v>
      </c>
    </row>
    <row r="12537" spans="1:10" ht="13.5" hidden="1" customHeight="1" thickBot="1">
      <c r="A12537" s="410"/>
      <c r="B12537" s="183">
        <v>3.2</v>
      </c>
      <c r="C12537" s="184">
        <v>111.23</v>
      </c>
      <c r="D12537" s="346" t="s">
        <v>391</v>
      </c>
      <c r="E12537" s="346" t="s">
        <v>386</v>
      </c>
      <c r="F12537" s="346" t="s">
        <v>818</v>
      </c>
      <c r="G12537" s="342">
        <f t="shared" si="395"/>
        <v>6.1865625570532359</v>
      </c>
      <c r="H12537" s="342">
        <f t="shared" si="394"/>
        <v>117.41656255705324</v>
      </c>
      <c r="I12537" s="190"/>
      <c r="J12537" s="347">
        <v>6</v>
      </c>
    </row>
    <row r="12538" spans="1:10" ht="13.5" hidden="1" customHeight="1" thickBot="1">
      <c r="A12538" s="410"/>
      <c r="B12538" s="183">
        <v>3.2</v>
      </c>
      <c r="C12538" s="184">
        <v>119.48</v>
      </c>
      <c r="D12538" s="346" t="s">
        <v>391</v>
      </c>
      <c r="E12538" s="346" t="s">
        <v>386</v>
      </c>
      <c r="F12538" s="346" t="s">
        <v>819</v>
      </c>
      <c r="G12538" s="342">
        <f t="shared" si="395"/>
        <v>6.6454238453359755</v>
      </c>
      <c r="H12538" s="342">
        <f t="shared" si="394"/>
        <v>126.12542384533597</v>
      </c>
      <c r="I12538" s="190"/>
      <c r="J12538" s="347">
        <v>6</v>
      </c>
    </row>
    <row r="12539" spans="1:10" ht="13.5" hidden="1" customHeight="1" thickBot="1">
      <c r="A12539" s="410"/>
      <c r="B12539" s="183">
        <v>3.2</v>
      </c>
      <c r="C12539" s="184">
        <v>119.48</v>
      </c>
      <c r="D12539" s="346" t="s">
        <v>391</v>
      </c>
      <c r="E12539" s="346" t="s">
        <v>386</v>
      </c>
      <c r="F12539" s="346" t="s">
        <v>820</v>
      </c>
      <c r="G12539" s="342">
        <f t="shared" si="395"/>
        <v>6.6454238453359755</v>
      </c>
      <c r="H12539" s="342">
        <f t="shared" si="394"/>
        <v>126.12542384533597</v>
      </c>
      <c r="I12539" s="190"/>
      <c r="J12539" s="347">
        <v>6</v>
      </c>
    </row>
    <row r="12540" spans="1:10" ht="13.5" hidden="1" customHeight="1" thickBot="1">
      <c r="A12540" s="410"/>
      <c r="B12540" s="183">
        <v>3.2</v>
      </c>
      <c r="C12540" s="184">
        <v>119.48</v>
      </c>
      <c r="D12540" s="346" t="s">
        <v>391</v>
      </c>
      <c r="E12540" s="346" t="s">
        <v>386</v>
      </c>
      <c r="F12540" s="346" t="s">
        <v>821</v>
      </c>
      <c r="G12540" s="342">
        <f t="shared" si="395"/>
        <v>6.6454238453359755</v>
      </c>
      <c r="H12540" s="342">
        <f t="shared" si="394"/>
        <v>126.12542384533597</v>
      </c>
      <c r="I12540" s="190"/>
      <c r="J12540" s="347">
        <v>6</v>
      </c>
    </row>
    <row r="12541" spans="1:10" ht="13.5" hidden="1" customHeight="1" thickBot="1">
      <c r="A12541" s="410"/>
      <c r="B12541" s="183">
        <v>6.4</v>
      </c>
      <c r="C12541" s="184">
        <v>238.97</v>
      </c>
      <c r="D12541" s="346" t="s">
        <v>391</v>
      </c>
      <c r="E12541" s="346" t="s">
        <v>386</v>
      </c>
      <c r="F12541" s="346" t="s">
        <v>919</v>
      </c>
      <c r="G12541" s="342">
        <f t="shared" si="395"/>
        <v>13.291403886172901</v>
      </c>
      <c r="H12541" s="342">
        <f t="shared" si="394"/>
        <v>252.2614038861729</v>
      </c>
      <c r="I12541" s="190"/>
      <c r="J12541" s="347">
        <v>6</v>
      </c>
    </row>
    <row r="12542" spans="1:10" ht="13.5" hidden="1" customHeight="1" thickBot="1">
      <c r="A12542" s="410"/>
      <c r="B12542" s="183">
        <v>6.4</v>
      </c>
      <c r="C12542" s="184">
        <v>238.97</v>
      </c>
      <c r="D12542" s="346" t="s">
        <v>391</v>
      </c>
      <c r="E12542" s="346" t="s">
        <v>386</v>
      </c>
      <c r="F12542" s="346" t="s">
        <v>858</v>
      </c>
      <c r="G12542" s="342">
        <f t="shared" si="395"/>
        <v>13.291403886172901</v>
      </c>
      <c r="H12542" s="342">
        <f t="shared" si="394"/>
        <v>252.2614038861729</v>
      </c>
      <c r="I12542" s="190"/>
      <c r="J12542" s="347">
        <v>6</v>
      </c>
    </row>
    <row r="12543" spans="1:10" ht="13.5" hidden="1" customHeight="1" thickBot="1">
      <c r="A12543" s="410"/>
      <c r="B12543" s="183">
        <v>24.67</v>
      </c>
      <c r="C12543" s="184">
        <v>925.43</v>
      </c>
      <c r="D12543" s="346" t="s">
        <v>385</v>
      </c>
      <c r="E12543" s="346" t="s">
        <v>386</v>
      </c>
      <c r="F12543" s="346" t="s">
        <v>817</v>
      </c>
      <c r="G12543" s="342">
        <f t="shared" si="395"/>
        <v>51.472000244302571</v>
      </c>
      <c r="H12543" s="342">
        <f t="shared" si="394"/>
        <v>976.90200024430249</v>
      </c>
      <c r="I12543" s="190"/>
      <c r="J12543" s="347">
        <v>6</v>
      </c>
    </row>
    <row r="12544" spans="1:10" ht="13.5" hidden="1" customHeight="1" thickBot="1">
      <c r="A12544" s="410"/>
      <c r="B12544" s="183">
        <v>31.07</v>
      </c>
      <c r="C12544" s="184">
        <v>1056.02</v>
      </c>
      <c r="D12544" s="346" t="s">
        <v>385</v>
      </c>
      <c r="E12544" s="346" t="s">
        <v>386</v>
      </c>
      <c r="F12544" s="346" t="s">
        <v>822</v>
      </c>
      <c r="G12544" s="342">
        <f t="shared" si="395"/>
        <v>58.735357291192642</v>
      </c>
      <c r="H12544" s="342">
        <f t="shared" si="394"/>
        <v>1114.7553572911927</v>
      </c>
      <c r="I12544" s="190"/>
      <c r="J12544" s="347">
        <v>6</v>
      </c>
    </row>
    <row r="12545" spans="1:10" ht="13.5" hidden="1" customHeight="1" thickBot="1">
      <c r="A12545" s="410"/>
      <c r="B12545" s="183">
        <v>34.270000000000003</v>
      </c>
      <c r="C12545" s="184">
        <v>1191.8499999999999</v>
      </c>
      <c r="D12545" s="346" t="s">
        <v>385</v>
      </c>
      <c r="E12545" s="346" t="s">
        <v>386</v>
      </c>
      <c r="F12545" s="346" t="s">
        <v>823</v>
      </c>
      <c r="G12545" s="342">
        <f t="shared" si="395"/>
        <v>66.290160780579853</v>
      </c>
      <c r="H12545" s="342">
        <f t="shared" si="394"/>
        <v>1258.1401607805797</v>
      </c>
      <c r="I12545" s="190"/>
      <c r="J12545" s="347">
        <v>6</v>
      </c>
    </row>
    <row r="12546" spans="1:10" ht="13.5" hidden="1" customHeight="1" thickBot="1">
      <c r="A12546" s="410"/>
      <c r="B12546" s="183">
        <v>33.47</v>
      </c>
      <c r="C12546" s="184">
        <v>1128.78</v>
      </c>
      <c r="D12546" s="346" t="s">
        <v>385</v>
      </c>
      <c r="E12546" s="346" t="s">
        <v>386</v>
      </c>
      <c r="F12546" s="346" t="s">
        <v>824</v>
      </c>
      <c r="G12546" s="342">
        <f t="shared" si="395"/>
        <v>62.782235756095929</v>
      </c>
      <c r="H12546" s="342">
        <f t="shared" si="394"/>
        <v>1191.562235756096</v>
      </c>
      <c r="I12546" s="190"/>
      <c r="J12546" s="347">
        <v>6</v>
      </c>
    </row>
    <row r="12547" spans="1:10" ht="13.5" hidden="1" customHeight="1" thickBot="1">
      <c r="A12547" s="410"/>
      <c r="B12547" s="183">
        <v>34.67</v>
      </c>
      <c r="C12547" s="184">
        <v>1204.93</v>
      </c>
      <c r="D12547" s="346" t="s">
        <v>385</v>
      </c>
      <c r="E12547" s="346" t="s">
        <v>386</v>
      </c>
      <c r="F12547" s="346" t="s">
        <v>825</v>
      </c>
      <c r="G12547" s="342">
        <f t="shared" si="395"/>
        <v>67.017664495820867</v>
      </c>
      <c r="H12547" s="342">
        <f t="shared" si="394"/>
        <v>1271.9476644958208</v>
      </c>
      <c r="I12547" s="190"/>
      <c r="J12547" s="347">
        <v>6</v>
      </c>
    </row>
    <row r="12548" spans="1:10" ht="13.5" hidden="1" customHeight="1" thickBot="1">
      <c r="A12548" s="410"/>
      <c r="B12548" s="183">
        <v>30.67</v>
      </c>
      <c r="C12548" s="184">
        <v>1067.55</v>
      </c>
      <c r="D12548" s="346" t="s">
        <v>385</v>
      </c>
      <c r="E12548" s="346" t="s">
        <v>386</v>
      </c>
      <c r="F12548" s="346" t="s">
        <v>818</v>
      </c>
      <c r="G12548" s="342">
        <f t="shared" si="395"/>
        <v>59.376650703786581</v>
      </c>
      <c r="H12548" s="342">
        <f t="shared" si="394"/>
        <v>1126.9266507037864</v>
      </c>
      <c r="I12548" s="190"/>
      <c r="J12548" s="347">
        <v>6</v>
      </c>
    </row>
    <row r="12549" spans="1:10" ht="13.5" hidden="1" customHeight="1" thickBot="1">
      <c r="A12549" s="410"/>
      <c r="B12549" s="183">
        <v>21.27</v>
      </c>
      <c r="C12549" s="184">
        <v>941.63</v>
      </c>
      <c r="D12549" s="346" t="s">
        <v>385</v>
      </c>
      <c r="E12549" s="346" t="s">
        <v>386</v>
      </c>
      <c r="F12549" s="346" t="s">
        <v>826</v>
      </c>
      <c r="G12549" s="342">
        <f t="shared" si="395"/>
        <v>52.373036955839588</v>
      </c>
      <c r="H12549" s="342">
        <f t="shared" si="394"/>
        <v>994.00303695583955</v>
      </c>
      <c r="I12549" s="190"/>
      <c r="J12549" s="347">
        <v>6</v>
      </c>
    </row>
    <row r="12550" spans="1:10" ht="13.5" hidden="1" customHeight="1" thickBot="1">
      <c r="A12550" s="410"/>
      <c r="B12550" s="183">
        <v>31.67</v>
      </c>
      <c r="C12550" s="184">
        <v>1216.1400000000001</v>
      </c>
      <c r="D12550" s="346" t="s">
        <v>385</v>
      </c>
      <c r="E12550" s="346" t="s">
        <v>386</v>
      </c>
      <c r="F12550" s="346" t="s">
        <v>827</v>
      </c>
      <c r="G12550" s="342">
        <f t="shared" si="395"/>
        <v>67.641159652384445</v>
      </c>
      <c r="H12550" s="342">
        <f t="shared" si="394"/>
        <v>1283.7811596523845</v>
      </c>
      <c r="I12550" s="190"/>
      <c r="J12550" s="347">
        <v>6</v>
      </c>
    </row>
    <row r="12551" spans="1:10" ht="13.5" hidden="1" customHeight="1" thickBot="1">
      <c r="A12551" s="410"/>
      <c r="B12551" s="183">
        <v>34.17</v>
      </c>
      <c r="C12551" s="184">
        <v>1281.4000000000001</v>
      </c>
      <c r="D12551" s="346" t="s">
        <v>385</v>
      </c>
      <c r="E12551" s="346" t="s">
        <v>386</v>
      </c>
      <c r="F12551" s="346" t="s">
        <v>828</v>
      </c>
      <c r="G12551" s="342">
        <f t="shared" si="395"/>
        <v>71.270891491576165</v>
      </c>
      <c r="H12551" s="342">
        <f t="shared" si="394"/>
        <v>1352.6708914915762</v>
      </c>
      <c r="I12551" s="190"/>
      <c r="J12551" s="347">
        <v>6</v>
      </c>
    </row>
    <row r="12552" spans="1:10" ht="13.5" hidden="1" customHeight="1" thickBot="1">
      <c r="A12552" s="410"/>
      <c r="B12552" s="183">
        <v>31.47</v>
      </c>
      <c r="C12552" s="184">
        <v>1174.98</v>
      </c>
      <c r="D12552" s="346" t="s">
        <v>385</v>
      </c>
      <c r="E12552" s="346" t="s">
        <v>386</v>
      </c>
      <c r="F12552" s="346" t="s">
        <v>819</v>
      </c>
      <c r="G12552" s="342">
        <f t="shared" si="395"/>
        <v>65.351858970479284</v>
      </c>
      <c r="H12552" s="342">
        <f t="shared" si="394"/>
        <v>1240.3318589704793</v>
      </c>
      <c r="I12552" s="190"/>
      <c r="J12552" s="347">
        <v>6</v>
      </c>
    </row>
    <row r="12553" spans="1:10" ht="13.5" hidden="1" customHeight="1" thickBot="1">
      <c r="A12553" s="410"/>
      <c r="B12553" s="183">
        <v>31.87</v>
      </c>
      <c r="C12553" s="184">
        <v>1188.44</v>
      </c>
      <c r="D12553" s="346" t="s">
        <v>385</v>
      </c>
      <c r="E12553" s="346" t="s">
        <v>386</v>
      </c>
      <c r="F12553" s="346" t="s">
        <v>829</v>
      </c>
      <c r="G12553" s="342">
        <f t="shared" si="395"/>
        <v>66.100498114756334</v>
      </c>
      <c r="H12553" s="342">
        <f t="shared" si="394"/>
        <v>1254.5404981147565</v>
      </c>
      <c r="I12553" s="190"/>
      <c r="J12553" s="347">
        <v>6</v>
      </c>
    </row>
    <row r="12554" spans="1:10" ht="13.5" hidden="1" customHeight="1" thickBot="1">
      <c r="A12554" s="410"/>
      <c r="B12554" s="183">
        <v>34.67</v>
      </c>
      <c r="C12554" s="184">
        <v>1294.46</v>
      </c>
      <c r="D12554" s="346" t="s">
        <v>385</v>
      </c>
      <c r="E12554" s="346" t="s">
        <v>386</v>
      </c>
      <c r="F12554" s="346" t="s">
        <v>830</v>
      </c>
      <c r="G12554" s="342">
        <f t="shared" si="395"/>
        <v>71.997282815815254</v>
      </c>
      <c r="H12554" s="342">
        <f t="shared" si="394"/>
        <v>1366.4572828158152</v>
      </c>
      <c r="I12554" s="190"/>
      <c r="J12554" s="347">
        <v>6</v>
      </c>
    </row>
    <row r="12555" spans="1:10" ht="13.5" hidden="1" customHeight="1" thickBot="1">
      <c r="A12555" s="410"/>
      <c r="B12555" s="183">
        <v>28.67</v>
      </c>
      <c r="C12555" s="184">
        <v>1080.76</v>
      </c>
      <c r="D12555" s="346" t="s">
        <v>385</v>
      </c>
      <c r="E12555" s="346" t="s">
        <v>386</v>
      </c>
      <c r="F12555" s="346" t="s">
        <v>820</v>
      </c>
      <c r="G12555" s="342">
        <f t="shared" si="395"/>
        <v>60.111384960539915</v>
      </c>
      <c r="H12555" s="342">
        <f t="shared" ref="H12555:H12582" si="396">+G12555+C12555</f>
        <v>1140.8713849605399</v>
      </c>
      <c r="I12555" s="190"/>
      <c r="J12555" s="347">
        <v>6</v>
      </c>
    </row>
    <row r="12556" spans="1:10" ht="13.5" hidden="1" customHeight="1" thickBot="1">
      <c r="A12556" s="410"/>
      <c r="B12556" s="183">
        <v>30.67</v>
      </c>
      <c r="C12556" s="184">
        <v>1025.3900000000001</v>
      </c>
      <c r="D12556" s="346" t="s">
        <v>385</v>
      </c>
      <c r="E12556" s="346" t="s">
        <v>386</v>
      </c>
      <c r="F12556" s="346" t="s">
        <v>805</v>
      </c>
      <c r="G12556" s="342">
        <f t="shared" si="395"/>
        <v>57.031730471786545</v>
      </c>
      <c r="H12556" s="342">
        <f t="shared" si="396"/>
        <v>1082.4217304717868</v>
      </c>
      <c r="I12556" s="190"/>
      <c r="J12556" s="347">
        <v>6</v>
      </c>
    </row>
    <row r="12557" spans="1:10" ht="13.5" hidden="1" customHeight="1" thickBot="1">
      <c r="A12557" s="410"/>
      <c r="B12557" s="183">
        <v>34.270000000000003</v>
      </c>
      <c r="C12557" s="184">
        <v>1281</v>
      </c>
      <c r="D12557" s="346" t="s">
        <v>385</v>
      </c>
      <c r="E12557" s="346" t="s">
        <v>386</v>
      </c>
      <c r="F12557" s="346" t="s">
        <v>831</v>
      </c>
      <c r="G12557" s="342">
        <f t="shared" si="395"/>
        <v>71.248643671538204</v>
      </c>
      <c r="H12557" s="342">
        <f t="shared" si="396"/>
        <v>1352.2486436715383</v>
      </c>
      <c r="I12557" s="190"/>
      <c r="J12557" s="347">
        <v>6</v>
      </c>
    </row>
    <row r="12558" spans="1:10" ht="13.5" hidden="1" customHeight="1" thickBot="1">
      <c r="A12558" s="410"/>
      <c r="B12558" s="183">
        <v>31.04</v>
      </c>
      <c r="C12558" s="184">
        <v>1199.83</v>
      </c>
      <c r="D12558" s="346" t="s">
        <v>385</v>
      </c>
      <c r="E12558" s="346" t="s">
        <v>386</v>
      </c>
      <c r="F12558" s="346" t="s">
        <v>832</v>
      </c>
      <c r="G12558" s="342">
        <f t="shared" si="395"/>
        <v>66.734004790336982</v>
      </c>
      <c r="H12558" s="342">
        <f t="shared" si="396"/>
        <v>1266.5640047903369</v>
      </c>
      <c r="I12558" s="190"/>
      <c r="J12558" s="347">
        <v>6</v>
      </c>
    </row>
    <row r="12559" spans="1:10" ht="13.5" hidden="1" customHeight="1" thickBot="1">
      <c r="A12559" s="410"/>
      <c r="B12559" s="183">
        <v>31.07</v>
      </c>
      <c r="C12559" s="184">
        <v>1161.52</v>
      </c>
      <c r="D12559" s="346" t="s">
        <v>385</v>
      </c>
      <c r="E12559" s="346" t="s">
        <v>386</v>
      </c>
      <c r="F12559" s="346" t="s">
        <v>821</v>
      </c>
      <c r="G12559" s="342">
        <f t="shared" ref="G12559:G12581" si="397">+(C12559/$C$12584)*1312742.08</f>
        <v>64.603219826202235</v>
      </c>
      <c r="H12559" s="342">
        <f t="shared" si="396"/>
        <v>1226.1232198262023</v>
      </c>
      <c r="I12559" s="190"/>
      <c r="J12559" s="347">
        <v>6</v>
      </c>
    </row>
    <row r="12560" spans="1:10" ht="13.5" hidden="1" customHeight="1" thickBot="1">
      <c r="A12560" s="410"/>
      <c r="B12560" s="183">
        <v>33.869999999999997</v>
      </c>
      <c r="C12560" s="184">
        <v>1267.54</v>
      </c>
      <c r="D12560" s="346" t="s">
        <v>385</v>
      </c>
      <c r="E12560" s="346" t="s">
        <v>386</v>
      </c>
      <c r="F12560" s="346" t="s">
        <v>833</v>
      </c>
      <c r="G12560" s="342">
        <f t="shared" si="397"/>
        <v>70.50000452726114</v>
      </c>
      <c r="H12560" s="342">
        <f t="shared" si="396"/>
        <v>1338.0400045272611</v>
      </c>
      <c r="I12560" s="190"/>
      <c r="J12560" s="347">
        <v>6</v>
      </c>
    </row>
    <row r="12561" spans="1:10" ht="13.5" hidden="1" customHeight="1" thickBot="1">
      <c r="A12561" s="410"/>
      <c r="B12561" s="183">
        <v>34.67</v>
      </c>
      <c r="C12561" s="184">
        <v>1294.46</v>
      </c>
      <c r="D12561" s="346" t="s">
        <v>385</v>
      </c>
      <c r="E12561" s="346" t="s">
        <v>386</v>
      </c>
      <c r="F12561" s="346" t="s">
        <v>916</v>
      </c>
      <c r="G12561" s="342">
        <f t="shared" si="397"/>
        <v>71.997282815815254</v>
      </c>
      <c r="H12561" s="342">
        <f t="shared" si="396"/>
        <v>1366.4572828158152</v>
      </c>
      <c r="I12561" s="190"/>
      <c r="J12561" s="347">
        <v>6</v>
      </c>
    </row>
    <row r="12562" spans="1:10" ht="13.5" hidden="1" customHeight="1" thickBot="1">
      <c r="A12562" s="410"/>
      <c r="B12562" s="183">
        <v>33.67</v>
      </c>
      <c r="C12562" s="184">
        <v>1268.3499999999999</v>
      </c>
      <c r="D12562" s="346" t="s">
        <v>385</v>
      </c>
      <c r="E12562" s="346" t="s">
        <v>386</v>
      </c>
      <c r="F12562" s="346" t="s">
        <v>917</v>
      </c>
      <c r="G12562" s="342">
        <f t="shared" si="397"/>
        <v>70.545056362837997</v>
      </c>
      <c r="H12562" s="342">
        <f t="shared" si="396"/>
        <v>1338.895056362838</v>
      </c>
      <c r="I12562" s="190"/>
      <c r="J12562" s="347">
        <v>6</v>
      </c>
    </row>
    <row r="12563" spans="1:10" ht="13.5" hidden="1" customHeight="1" thickBot="1">
      <c r="A12563" s="410"/>
      <c r="B12563" s="183">
        <v>33.869999999999997</v>
      </c>
      <c r="C12563" s="184">
        <v>1240.6500000000001</v>
      </c>
      <c r="D12563" s="346" t="s">
        <v>385</v>
      </c>
      <c r="E12563" s="346" t="s">
        <v>386</v>
      </c>
      <c r="F12563" s="346" t="s">
        <v>918</v>
      </c>
      <c r="G12563" s="342">
        <f t="shared" si="397"/>
        <v>69.0043948252099</v>
      </c>
      <c r="H12563" s="342">
        <f t="shared" si="396"/>
        <v>1309.6543948252099</v>
      </c>
      <c r="I12563" s="190"/>
      <c r="J12563" s="347">
        <v>6</v>
      </c>
    </row>
    <row r="12564" spans="1:10" ht="13.5" hidden="1" customHeight="1" thickBot="1">
      <c r="A12564" s="410"/>
      <c r="B12564" s="183">
        <v>28.27</v>
      </c>
      <c r="C12564" s="184">
        <v>1055.49</v>
      </c>
      <c r="D12564" s="346" t="s">
        <v>385</v>
      </c>
      <c r="E12564" s="346" t="s">
        <v>386</v>
      </c>
      <c r="F12564" s="346" t="s">
        <v>919</v>
      </c>
      <c r="G12564" s="342">
        <f t="shared" si="397"/>
        <v>58.705878929642353</v>
      </c>
      <c r="H12564" s="342">
        <f t="shared" si="396"/>
        <v>1114.1958789296423</v>
      </c>
      <c r="I12564" s="190"/>
      <c r="J12564" s="347">
        <v>6</v>
      </c>
    </row>
    <row r="12565" spans="1:10" ht="13.5" hidden="1" customHeight="1" thickBot="1">
      <c r="A12565" s="410"/>
      <c r="B12565" s="183">
        <v>33.07</v>
      </c>
      <c r="C12565" s="184">
        <v>1186.83</v>
      </c>
      <c r="D12565" s="346" t="s">
        <v>385</v>
      </c>
      <c r="E12565" s="346" t="s">
        <v>386</v>
      </c>
      <c r="F12565" s="346" t="s">
        <v>920</v>
      </c>
      <c r="G12565" s="342">
        <f t="shared" si="397"/>
        <v>66.010950639103584</v>
      </c>
      <c r="H12565" s="342">
        <f t="shared" si="396"/>
        <v>1252.8409506391035</v>
      </c>
      <c r="I12565" s="190"/>
      <c r="J12565" s="347">
        <v>6</v>
      </c>
    </row>
    <row r="12566" spans="1:10" ht="13.5" hidden="1" customHeight="1" thickBot="1">
      <c r="A12566" s="410"/>
      <c r="B12566" s="183">
        <v>27.47</v>
      </c>
      <c r="C12566" s="184">
        <v>1001.68</v>
      </c>
      <c r="D12566" s="346" t="s">
        <v>385</v>
      </c>
      <c r="E12566" s="346" t="s">
        <v>386</v>
      </c>
      <c r="F12566" s="346" t="s">
        <v>858</v>
      </c>
      <c r="G12566" s="342">
        <f t="shared" si="397"/>
        <v>55.712990939036992</v>
      </c>
      <c r="H12566" s="342">
        <f t="shared" si="396"/>
        <v>1057.392990939037</v>
      </c>
      <c r="I12566" s="190"/>
      <c r="J12566" s="347">
        <v>6</v>
      </c>
    </row>
    <row r="12567" spans="1:10" ht="13.5" hidden="1" customHeight="1" thickBot="1">
      <c r="A12567" s="410"/>
      <c r="B12567" s="183">
        <v>0.4</v>
      </c>
      <c r="C12567" s="184">
        <v>13.08</v>
      </c>
      <c r="D12567" s="346" t="s">
        <v>834</v>
      </c>
      <c r="E12567" s="346" t="s">
        <v>386</v>
      </c>
      <c r="F12567" s="346" t="s">
        <v>818</v>
      </c>
      <c r="G12567" s="342">
        <f t="shared" si="397"/>
        <v>0.72750371524099899</v>
      </c>
      <c r="H12567" s="342">
        <f t="shared" si="396"/>
        <v>13.807503715240999</v>
      </c>
      <c r="I12567" s="190"/>
      <c r="J12567" s="347">
        <v>6</v>
      </c>
    </row>
    <row r="12568" spans="1:10" ht="13.5" hidden="1" customHeight="1" thickBot="1">
      <c r="A12568" s="410"/>
      <c r="B12568" s="183">
        <v>1.3</v>
      </c>
      <c r="C12568" s="184">
        <v>36.21</v>
      </c>
      <c r="D12568" s="346" t="s">
        <v>834</v>
      </c>
      <c r="E12568" s="346" t="s">
        <v>386</v>
      </c>
      <c r="F12568" s="346" t="s">
        <v>826</v>
      </c>
      <c r="G12568" s="342">
        <f t="shared" si="397"/>
        <v>2.013983908935518</v>
      </c>
      <c r="H12568" s="342">
        <f t="shared" si="396"/>
        <v>38.223983908935516</v>
      </c>
      <c r="I12568" s="190"/>
      <c r="J12568" s="347">
        <v>6</v>
      </c>
    </row>
    <row r="12569" spans="1:10" ht="13.5" hidden="1" customHeight="1" thickBot="1">
      <c r="A12569" s="410"/>
      <c r="B12569" s="183">
        <v>3</v>
      </c>
      <c r="C12569" s="184">
        <v>78.319999999999993</v>
      </c>
      <c r="D12569" s="346" t="s">
        <v>834</v>
      </c>
      <c r="E12569" s="346" t="s">
        <v>386</v>
      </c>
      <c r="F12569" s="346" t="s">
        <v>827</v>
      </c>
      <c r="G12569" s="342">
        <f t="shared" si="397"/>
        <v>4.3561231634308131</v>
      </c>
      <c r="H12569" s="342">
        <f t="shared" si="396"/>
        <v>82.676123163430802</v>
      </c>
      <c r="I12569" s="190"/>
      <c r="J12569" s="347">
        <v>6</v>
      </c>
    </row>
    <row r="12570" spans="1:10" ht="13.5" hidden="1" customHeight="1" thickBot="1">
      <c r="A12570" s="410"/>
      <c r="B12570" s="183">
        <v>0.5</v>
      </c>
      <c r="C12570" s="184">
        <v>13.05</v>
      </c>
      <c r="D12570" s="346" t="s">
        <v>834</v>
      </c>
      <c r="E12570" s="346" t="s">
        <v>386</v>
      </c>
      <c r="F12570" s="346" t="s">
        <v>828</v>
      </c>
      <c r="G12570" s="342">
        <f t="shared" si="397"/>
        <v>0.7258351287381527</v>
      </c>
      <c r="H12570" s="342">
        <f t="shared" si="396"/>
        <v>13.775835128738153</v>
      </c>
      <c r="I12570" s="190"/>
      <c r="J12570" s="347">
        <v>6</v>
      </c>
    </row>
    <row r="12571" spans="1:10" ht="13.5" hidden="1" customHeight="1" thickBot="1">
      <c r="A12571" s="410"/>
      <c r="B12571" s="183">
        <v>0.6</v>
      </c>
      <c r="C12571" s="184">
        <v>20.190000000000001</v>
      </c>
      <c r="D12571" s="346" t="s">
        <v>834</v>
      </c>
      <c r="E12571" s="346" t="s">
        <v>386</v>
      </c>
      <c r="F12571" s="346" t="s">
        <v>820</v>
      </c>
      <c r="G12571" s="342">
        <f t="shared" si="397"/>
        <v>1.1229587164155788</v>
      </c>
      <c r="H12571" s="342">
        <f t="shared" si="396"/>
        <v>21.312958716415579</v>
      </c>
      <c r="I12571" s="190"/>
      <c r="J12571" s="347">
        <v>6</v>
      </c>
    </row>
    <row r="12572" spans="1:10" ht="13.5" hidden="1" customHeight="1" thickBot="1">
      <c r="A12572" s="410"/>
      <c r="B12572" s="183">
        <v>0.4</v>
      </c>
      <c r="C12572" s="184">
        <v>13.46</v>
      </c>
      <c r="D12572" s="346" t="s">
        <v>834</v>
      </c>
      <c r="E12572" s="346" t="s">
        <v>386</v>
      </c>
      <c r="F12572" s="346" t="s">
        <v>821</v>
      </c>
      <c r="G12572" s="342">
        <f t="shared" si="397"/>
        <v>0.74863914427705247</v>
      </c>
      <c r="H12572" s="342">
        <f t="shared" si="396"/>
        <v>14.208639144277054</v>
      </c>
      <c r="I12572" s="190"/>
      <c r="J12572" s="347">
        <v>6</v>
      </c>
    </row>
    <row r="12573" spans="1:10" ht="13.5" hidden="1" customHeight="1" thickBot="1">
      <c r="A12573" s="410"/>
      <c r="B12573" s="183">
        <v>0.1</v>
      </c>
      <c r="C12573" s="184">
        <v>3.37</v>
      </c>
      <c r="D12573" s="346" t="s">
        <v>834</v>
      </c>
      <c r="E12573" s="346" t="s">
        <v>386</v>
      </c>
      <c r="F12573" s="346" t="s">
        <v>833</v>
      </c>
      <c r="G12573" s="342">
        <f t="shared" si="397"/>
        <v>0.18743788381973753</v>
      </c>
      <c r="H12573" s="342">
        <f t="shared" si="396"/>
        <v>3.5574378838197376</v>
      </c>
      <c r="I12573" s="190"/>
      <c r="J12573" s="347">
        <v>6</v>
      </c>
    </row>
    <row r="12574" spans="1:10" ht="13.5" hidden="1" customHeight="1" thickBot="1">
      <c r="A12574" s="410"/>
      <c r="B12574" s="183">
        <v>0.8</v>
      </c>
      <c r="C12574" s="184">
        <v>53.81</v>
      </c>
      <c r="D12574" s="346" t="s">
        <v>834</v>
      </c>
      <c r="E12574" s="346" t="s">
        <v>386</v>
      </c>
      <c r="F12574" s="346" t="s">
        <v>858</v>
      </c>
      <c r="G12574" s="342">
        <f t="shared" si="397"/>
        <v>2.992887990605364</v>
      </c>
      <c r="H12574" s="342">
        <f t="shared" si="396"/>
        <v>56.802887990605363</v>
      </c>
      <c r="I12574" s="190"/>
      <c r="J12574" s="347">
        <v>6</v>
      </c>
    </row>
    <row r="12575" spans="1:10" ht="13.5" hidden="1" customHeight="1" thickBot="1">
      <c r="A12575" s="410"/>
      <c r="B12575" s="183">
        <v>6.8</v>
      </c>
      <c r="C12575" s="184">
        <v>192.9</v>
      </c>
      <c r="D12575" s="346" t="s">
        <v>392</v>
      </c>
      <c r="E12575" s="346" t="s">
        <v>386</v>
      </c>
      <c r="F12575" s="346" t="s">
        <v>817</v>
      </c>
      <c r="G12575" s="342">
        <f t="shared" si="397"/>
        <v>10.729011213301888</v>
      </c>
      <c r="H12575" s="342">
        <f t="shared" si="396"/>
        <v>203.62901121330191</v>
      </c>
      <c r="I12575" s="190"/>
      <c r="J12575" s="347">
        <v>6</v>
      </c>
    </row>
    <row r="12576" spans="1:10" ht="13.5" hidden="1" customHeight="1" thickBot="1">
      <c r="A12576" s="410"/>
      <c r="B12576" s="183">
        <v>3.6</v>
      </c>
      <c r="C12576" s="184">
        <v>148.91999999999999</v>
      </c>
      <c r="D12576" s="346" t="s">
        <v>392</v>
      </c>
      <c r="E12576" s="346" t="s">
        <v>386</v>
      </c>
      <c r="F12576" s="346" t="s">
        <v>822</v>
      </c>
      <c r="G12576" s="342">
        <f t="shared" si="397"/>
        <v>8.2828634001291714</v>
      </c>
      <c r="H12576" s="342">
        <f t="shared" si="396"/>
        <v>157.20286340012916</v>
      </c>
      <c r="I12576" s="190"/>
      <c r="J12576" s="347">
        <v>6</v>
      </c>
    </row>
    <row r="12577" spans="1:10" ht="13.5" hidden="1" customHeight="1" thickBot="1">
      <c r="A12577" s="410"/>
      <c r="B12577" s="183">
        <v>0.4</v>
      </c>
      <c r="C12577" s="184">
        <v>13.08</v>
      </c>
      <c r="D12577" s="346" t="s">
        <v>392</v>
      </c>
      <c r="E12577" s="346" t="s">
        <v>386</v>
      </c>
      <c r="F12577" s="346" t="s">
        <v>823</v>
      </c>
      <c r="G12577" s="342">
        <f t="shared" si="397"/>
        <v>0.72750371524099899</v>
      </c>
      <c r="H12577" s="342">
        <f t="shared" si="396"/>
        <v>13.807503715240999</v>
      </c>
      <c r="I12577" s="190"/>
      <c r="J12577" s="347">
        <v>6</v>
      </c>
    </row>
    <row r="12578" spans="1:10" ht="13.5" hidden="1" customHeight="1" thickBot="1">
      <c r="A12578" s="410"/>
      <c r="B12578" s="183">
        <v>0.1</v>
      </c>
      <c r="C12578" s="184">
        <v>3.37</v>
      </c>
      <c r="D12578" s="346" t="s">
        <v>392</v>
      </c>
      <c r="E12578" s="346" t="s">
        <v>386</v>
      </c>
      <c r="F12578" s="346" t="s">
        <v>826</v>
      </c>
      <c r="G12578" s="342">
        <f t="shared" si="397"/>
        <v>0.18743788381973753</v>
      </c>
      <c r="H12578" s="342">
        <f t="shared" si="396"/>
        <v>3.5574378838197376</v>
      </c>
      <c r="I12578" s="190"/>
      <c r="J12578" s="347">
        <v>6</v>
      </c>
    </row>
    <row r="12579" spans="1:10" ht="13.5" hidden="1" customHeight="1" thickBot="1">
      <c r="A12579" s="410"/>
      <c r="B12579" s="183">
        <v>0.6</v>
      </c>
      <c r="C12579" s="184">
        <v>20.190000000000001</v>
      </c>
      <c r="D12579" s="346" t="s">
        <v>392</v>
      </c>
      <c r="E12579" s="346" t="s">
        <v>386</v>
      </c>
      <c r="F12579" s="346" t="s">
        <v>820</v>
      </c>
      <c r="G12579" s="342">
        <f t="shared" si="397"/>
        <v>1.1229587164155788</v>
      </c>
      <c r="H12579" s="342">
        <f t="shared" si="396"/>
        <v>21.312958716415579</v>
      </c>
      <c r="I12579" s="190"/>
      <c r="J12579" s="347">
        <v>6</v>
      </c>
    </row>
    <row r="12580" spans="1:10" ht="13.5" hidden="1" customHeight="1" thickBot="1">
      <c r="A12580" s="410"/>
      <c r="B12580" s="183">
        <v>0.7</v>
      </c>
      <c r="C12580" s="184">
        <v>23.56</v>
      </c>
      <c r="D12580" s="346" t="s">
        <v>392</v>
      </c>
      <c r="E12580" s="346" t="s">
        <v>386</v>
      </c>
      <c r="F12580" s="346" t="s">
        <v>833</v>
      </c>
      <c r="G12580" s="342">
        <f t="shared" si="397"/>
        <v>1.3103966002353162</v>
      </c>
      <c r="H12580" s="342">
        <f t="shared" si="396"/>
        <v>24.870396600235313</v>
      </c>
      <c r="I12580" s="190"/>
      <c r="J12580" s="347">
        <v>6</v>
      </c>
    </row>
    <row r="12581" spans="1:10" ht="13.5" hidden="1" customHeight="1" thickBot="1">
      <c r="A12581" s="411"/>
      <c r="B12581" s="183">
        <v>0</v>
      </c>
      <c r="C12581" s="184">
        <v>55.77</v>
      </c>
      <c r="D12581" s="346" t="s">
        <v>393</v>
      </c>
      <c r="E12581" s="346" t="s">
        <v>386</v>
      </c>
      <c r="F12581" s="346" t="s">
        <v>859</v>
      </c>
      <c r="G12581" s="342">
        <f t="shared" si="397"/>
        <v>3.101902308791324</v>
      </c>
      <c r="H12581" s="342">
        <f t="shared" si="396"/>
        <v>58.871902308791327</v>
      </c>
      <c r="I12581" s="190"/>
      <c r="J12581" s="347">
        <v>6</v>
      </c>
    </row>
    <row r="12582" spans="1:10" ht="13.5" thickBot="1">
      <c r="A12582" s="185" t="s">
        <v>658</v>
      </c>
      <c r="B12582" s="186">
        <v>802.65</v>
      </c>
      <c r="C12582" s="187">
        <f>29483.23+5936.7+369593.4</f>
        <v>405013.33</v>
      </c>
      <c r="D12582" s="412"/>
      <c r="E12582" s="413"/>
      <c r="F12582" s="414"/>
      <c r="G12582" s="342">
        <f>+(C12582/$C$12584)*1312742.08</f>
        <v>22526.659197028192</v>
      </c>
      <c r="H12582" s="342">
        <f t="shared" si="396"/>
        <v>427539.98919702822</v>
      </c>
      <c r="I12582" s="190">
        <f>+H12582</f>
        <v>427539.98919702822</v>
      </c>
      <c r="J12582" s="347">
        <v>6</v>
      </c>
    </row>
    <row r="12584" spans="1:10" ht="15">
      <c r="C12584" s="179">
        <f>SUM(C456:C12583)/2</f>
        <v>23602170.060000177</v>
      </c>
      <c r="G12584" s="344">
        <f>SUM(G456:G12583)/2</f>
        <v>1312742.0799999782</v>
      </c>
      <c r="H12584" s="190">
        <f>SUM(H2:H12582)/2</f>
        <v>25582209.065028086</v>
      </c>
      <c r="I12584" s="190">
        <f>SUM(I3:I12582)</f>
        <v>25305062.158626009</v>
      </c>
    </row>
    <row r="12585" spans="1:10">
      <c r="C12585" s="190"/>
      <c r="G12585" s="344"/>
      <c r="H12585" s="190"/>
    </row>
    <row r="12586" spans="1:10" ht="15">
      <c r="C12586" s="190"/>
      <c r="H12586" s="190"/>
      <c r="I12586" s="179">
        <f>-1429405.53-61266.79+602638.6</f>
        <v>-888033.72000000009</v>
      </c>
      <c r="J12586" s="347" t="s">
        <v>1203</v>
      </c>
    </row>
    <row r="12587" spans="1:10">
      <c r="C12587" s="190"/>
      <c r="H12587" s="190"/>
    </row>
    <row r="12588" spans="1:10">
      <c r="C12588" s="190"/>
      <c r="I12588" s="190">
        <f>+I12584+I12586</f>
        <v>24417028.43862601</v>
      </c>
    </row>
    <row r="12589" spans="1:10" ht="15">
      <c r="C12589" s="179"/>
    </row>
    <row r="12590" spans="1:10">
      <c r="C12590" s="190"/>
    </row>
  </sheetData>
  <mergeCells count="1098">
    <mergeCell ref="D12477:F12477"/>
    <mergeCell ref="A12478:A12534"/>
    <mergeCell ref="D12535:F12535"/>
    <mergeCell ref="A12536:A12581"/>
    <mergeCell ref="D12582:F12582"/>
    <mergeCell ref="D12354:F12354"/>
    <mergeCell ref="A12355:A12414"/>
    <mergeCell ref="D12415:F12415"/>
    <mergeCell ref="A12416:A12473"/>
    <mergeCell ref="D12474:F12474"/>
    <mergeCell ref="A12475:A12476"/>
    <mergeCell ref="D12252:F12252"/>
    <mergeCell ref="A12253:A12260"/>
    <mergeCell ref="D12261:F12261"/>
    <mergeCell ref="A12262:A12319"/>
    <mergeCell ref="D12320:F12320"/>
    <mergeCell ref="A12321:A12353"/>
    <mergeCell ref="D12222:F12222"/>
    <mergeCell ref="A12223:A12233"/>
    <mergeCell ref="D12234:F12234"/>
    <mergeCell ref="A12235:A12241"/>
    <mergeCell ref="D12242:F12242"/>
    <mergeCell ref="A12243:A12251"/>
    <mergeCell ref="D12176:F12176"/>
    <mergeCell ref="A12177:A12204"/>
    <mergeCell ref="D12205:F12205"/>
    <mergeCell ref="A12206:A12213"/>
    <mergeCell ref="D12214:F12214"/>
    <mergeCell ref="A12215:A12221"/>
    <mergeCell ref="D12072:F12072"/>
    <mergeCell ref="A12073:A12108"/>
    <mergeCell ref="D12109:F12109"/>
    <mergeCell ref="A12110:A12142"/>
    <mergeCell ref="D12143:F12143"/>
    <mergeCell ref="A12144:A12175"/>
    <mergeCell ref="D11995:F11995"/>
    <mergeCell ref="A11996:A12002"/>
    <mergeCell ref="D12003:F12003"/>
    <mergeCell ref="A12004:A12035"/>
    <mergeCell ref="D12036:F12036"/>
    <mergeCell ref="A12037:A12071"/>
    <mergeCell ref="D11911:F11911"/>
    <mergeCell ref="A11912:A11936"/>
    <mergeCell ref="D11937:F11937"/>
    <mergeCell ref="A11938:A11964"/>
    <mergeCell ref="D11965:F11965"/>
    <mergeCell ref="A11966:A11994"/>
    <mergeCell ref="D11822:F11822"/>
    <mergeCell ref="A11823:A11852"/>
    <mergeCell ref="D11853:F11853"/>
    <mergeCell ref="A11854:A11879"/>
    <mergeCell ref="D11880:F11880"/>
    <mergeCell ref="A11881:A11910"/>
    <mergeCell ref="D11744:F11744"/>
    <mergeCell ref="A11745:A11752"/>
    <mergeCell ref="D11753:F11753"/>
    <mergeCell ref="A11754:A11798"/>
    <mergeCell ref="D11799:F11799"/>
    <mergeCell ref="A11800:A11821"/>
    <mergeCell ref="D11718:F11718"/>
    <mergeCell ref="A11719:A11725"/>
    <mergeCell ref="D11726:F11726"/>
    <mergeCell ref="A11727:A11734"/>
    <mergeCell ref="D11735:F11735"/>
    <mergeCell ref="A11736:A11743"/>
    <mergeCell ref="D11681:F11681"/>
    <mergeCell ref="A11682:A11694"/>
    <mergeCell ref="D11695:F11695"/>
    <mergeCell ref="A11696:A11706"/>
    <mergeCell ref="D11707:F11707"/>
    <mergeCell ref="A11708:A11717"/>
    <mergeCell ref="D11645:F11645"/>
    <mergeCell ref="A11646:A11657"/>
    <mergeCell ref="D11658:F11658"/>
    <mergeCell ref="A11659:A11670"/>
    <mergeCell ref="D11671:F11671"/>
    <mergeCell ref="A11672:A11680"/>
    <mergeCell ref="D11606:F11606"/>
    <mergeCell ref="A11607:A11618"/>
    <mergeCell ref="D11619:F11619"/>
    <mergeCell ref="A11620:A11631"/>
    <mergeCell ref="D11632:F11632"/>
    <mergeCell ref="A11633:A11644"/>
    <mergeCell ref="D11573:F11573"/>
    <mergeCell ref="A11574:A11582"/>
    <mergeCell ref="D11583:F11583"/>
    <mergeCell ref="A11584:A11595"/>
    <mergeCell ref="D11596:F11596"/>
    <mergeCell ref="A11597:A11605"/>
    <mergeCell ref="A11543:A11544"/>
    <mergeCell ref="D11545:F11545"/>
    <mergeCell ref="D11547:F11547"/>
    <mergeCell ref="A11548:A11559"/>
    <mergeCell ref="D11560:F11560"/>
    <mergeCell ref="A11561:A11572"/>
    <mergeCell ref="A11533:A11534"/>
    <mergeCell ref="D11535:F11535"/>
    <mergeCell ref="A11536:A11537"/>
    <mergeCell ref="D11538:F11538"/>
    <mergeCell ref="A11539:A11541"/>
    <mergeCell ref="D11542:F11542"/>
    <mergeCell ref="A11504:A11509"/>
    <mergeCell ref="D11510:F11510"/>
    <mergeCell ref="A11511:A11520"/>
    <mergeCell ref="D11521:F11521"/>
    <mergeCell ref="A11522:A11531"/>
    <mergeCell ref="D11532:F11532"/>
    <mergeCell ref="A11479:A11488"/>
    <mergeCell ref="D11489:F11489"/>
    <mergeCell ref="A11490:A11491"/>
    <mergeCell ref="D11492:F11492"/>
    <mergeCell ref="A11493:A11502"/>
    <mergeCell ref="D11503:F11503"/>
    <mergeCell ref="A11460:A11471"/>
    <mergeCell ref="D11472:F11472"/>
    <mergeCell ref="A11473:A11474"/>
    <mergeCell ref="D11475:F11475"/>
    <mergeCell ref="A11476:A11477"/>
    <mergeCell ref="D11478:F11478"/>
    <mergeCell ref="A11344:A11446"/>
    <mergeCell ref="D11447:F11447"/>
    <mergeCell ref="D11449:F11449"/>
    <mergeCell ref="D11451:F11451"/>
    <mergeCell ref="A11452:A11458"/>
    <mergeCell ref="D11459:F11459"/>
    <mergeCell ref="A11081:A11171"/>
    <mergeCell ref="D11172:F11172"/>
    <mergeCell ref="A11173:A11275"/>
    <mergeCell ref="D11276:F11276"/>
    <mergeCell ref="A11277:A11342"/>
    <mergeCell ref="D11343:F11343"/>
    <mergeCell ref="A10912:A10963"/>
    <mergeCell ref="D10964:F10964"/>
    <mergeCell ref="A10965:A10998"/>
    <mergeCell ref="D10999:F10999"/>
    <mergeCell ref="A11000:A11079"/>
    <mergeCell ref="D11080:F11080"/>
    <mergeCell ref="A10726:A10794"/>
    <mergeCell ref="D10795:F10795"/>
    <mergeCell ref="A10796:A10845"/>
    <mergeCell ref="D10846:F10846"/>
    <mergeCell ref="A10847:A10910"/>
    <mergeCell ref="D10911:F10911"/>
    <mergeCell ref="A10509:A10581"/>
    <mergeCell ref="D10582:F10582"/>
    <mergeCell ref="A10583:A10646"/>
    <mergeCell ref="D10647:F10647"/>
    <mergeCell ref="A10648:A10724"/>
    <mergeCell ref="D10725:F10725"/>
    <mergeCell ref="A10350:A10415"/>
    <mergeCell ref="D10416:F10416"/>
    <mergeCell ref="A10417:A10500"/>
    <mergeCell ref="D10501:F10501"/>
    <mergeCell ref="A10502:A10507"/>
    <mergeCell ref="D10508:F10508"/>
    <mergeCell ref="A10213:A10220"/>
    <mergeCell ref="D10221:F10221"/>
    <mergeCell ref="A10222:A10279"/>
    <mergeCell ref="D10280:F10280"/>
    <mergeCell ref="A10281:A10348"/>
    <mergeCell ref="D10349:F10349"/>
    <mergeCell ref="D10184:F10184"/>
    <mergeCell ref="A10185:A10200"/>
    <mergeCell ref="D10201:F10201"/>
    <mergeCell ref="A10202:A10209"/>
    <mergeCell ref="D10210:F10210"/>
    <mergeCell ref="D10212:F10212"/>
    <mergeCell ref="D10149:F10149"/>
    <mergeCell ref="A10150:A10156"/>
    <mergeCell ref="D10157:F10157"/>
    <mergeCell ref="A10158:A10168"/>
    <mergeCell ref="D10169:F10169"/>
    <mergeCell ref="A10170:A10183"/>
    <mergeCell ref="D10089:F10089"/>
    <mergeCell ref="A10090:A10118"/>
    <mergeCell ref="D10119:F10119"/>
    <mergeCell ref="A10120:A10135"/>
    <mergeCell ref="D10136:F10136"/>
    <mergeCell ref="A10137:A10148"/>
    <mergeCell ref="D9911:F9911"/>
    <mergeCell ref="A9912:A9981"/>
    <mergeCell ref="D9982:F9982"/>
    <mergeCell ref="A9983:A10044"/>
    <mergeCell ref="D10045:F10045"/>
    <mergeCell ref="A10046:A10088"/>
    <mergeCell ref="D9735:F9735"/>
    <mergeCell ref="A9736:A9812"/>
    <mergeCell ref="D9813:F9813"/>
    <mergeCell ref="A9814:A9843"/>
    <mergeCell ref="D9844:F9844"/>
    <mergeCell ref="A9845:A9910"/>
    <mergeCell ref="D9661:F9661"/>
    <mergeCell ref="A9662:A9675"/>
    <mergeCell ref="D9676:F9676"/>
    <mergeCell ref="A9677:A9684"/>
    <mergeCell ref="D9685:F9685"/>
    <mergeCell ref="A9686:A9734"/>
    <mergeCell ref="D9517:F9517"/>
    <mergeCell ref="A9518:A9621"/>
    <mergeCell ref="D9622:F9622"/>
    <mergeCell ref="A9623:A9636"/>
    <mergeCell ref="D9637:F9637"/>
    <mergeCell ref="A9638:A9660"/>
    <mergeCell ref="D9420:F9420"/>
    <mergeCell ref="A9421:A9470"/>
    <mergeCell ref="D9471:F9471"/>
    <mergeCell ref="A9472:A9508"/>
    <mergeCell ref="D9509:F9509"/>
    <mergeCell ref="A9510:A9516"/>
    <mergeCell ref="D9201:F9201"/>
    <mergeCell ref="A9202:A9261"/>
    <mergeCell ref="D9262:F9262"/>
    <mergeCell ref="A9263:A9320"/>
    <mergeCell ref="D9321:F9321"/>
    <mergeCell ref="A9322:A9419"/>
    <mergeCell ref="D9047:F9047"/>
    <mergeCell ref="A9048:A9134"/>
    <mergeCell ref="D9135:F9135"/>
    <mergeCell ref="A9136:A9167"/>
    <mergeCell ref="D9168:F9168"/>
    <mergeCell ref="A9169:A9200"/>
    <mergeCell ref="D8954:F8954"/>
    <mergeCell ref="A8955:A8961"/>
    <mergeCell ref="D8962:F8962"/>
    <mergeCell ref="A8963:A8993"/>
    <mergeCell ref="D8994:F8994"/>
    <mergeCell ref="A8995:A9046"/>
    <mergeCell ref="D8933:F8933"/>
    <mergeCell ref="A8934:A8935"/>
    <mergeCell ref="D8936:F8936"/>
    <mergeCell ref="A8937:A8941"/>
    <mergeCell ref="D8942:F8942"/>
    <mergeCell ref="A8943:A8953"/>
    <mergeCell ref="D8878:F8878"/>
    <mergeCell ref="A8879:A8922"/>
    <mergeCell ref="D8923:F8923"/>
    <mergeCell ref="A8924:A8928"/>
    <mergeCell ref="D8929:F8929"/>
    <mergeCell ref="A8930:A8932"/>
    <mergeCell ref="D8860:F8860"/>
    <mergeCell ref="A8861:A8862"/>
    <mergeCell ref="D8863:F8863"/>
    <mergeCell ref="A8864:A8866"/>
    <mergeCell ref="D8867:F8867"/>
    <mergeCell ref="A8868:A8877"/>
    <mergeCell ref="A8803:A8809"/>
    <mergeCell ref="D8810:F8810"/>
    <mergeCell ref="D8812:F8812"/>
    <mergeCell ref="A8813:A8817"/>
    <mergeCell ref="D8818:F8818"/>
    <mergeCell ref="A8819:A8859"/>
    <mergeCell ref="A8745:A8752"/>
    <mergeCell ref="D8753:F8753"/>
    <mergeCell ref="A8754:A8796"/>
    <mergeCell ref="D8797:F8797"/>
    <mergeCell ref="A8798:A8801"/>
    <mergeCell ref="D8802:F8802"/>
    <mergeCell ref="A8626:A8712"/>
    <mergeCell ref="D8713:F8713"/>
    <mergeCell ref="A8714:A8732"/>
    <mergeCell ref="D8733:F8733"/>
    <mergeCell ref="A8734:A8743"/>
    <mergeCell ref="D8744:F8744"/>
    <mergeCell ref="A8559:A8571"/>
    <mergeCell ref="D8572:F8572"/>
    <mergeCell ref="A8573:A8583"/>
    <mergeCell ref="D8584:F8584"/>
    <mergeCell ref="A8585:A8624"/>
    <mergeCell ref="D8625:F8625"/>
    <mergeCell ref="A8476:A8521"/>
    <mergeCell ref="D8522:F8522"/>
    <mergeCell ref="A8523:A8541"/>
    <mergeCell ref="D8542:F8542"/>
    <mergeCell ref="A8543:A8557"/>
    <mergeCell ref="D8558:F8558"/>
    <mergeCell ref="A8392:A8454"/>
    <mergeCell ref="D8455:F8455"/>
    <mergeCell ref="A8456:A8463"/>
    <mergeCell ref="D8464:F8464"/>
    <mergeCell ref="A8465:A8474"/>
    <mergeCell ref="D8475:F8475"/>
    <mergeCell ref="A8280:A8284"/>
    <mergeCell ref="D8285:F8285"/>
    <mergeCell ref="A8286:A8363"/>
    <mergeCell ref="D8364:F8364"/>
    <mergeCell ref="A8365:A8390"/>
    <mergeCell ref="D8391:F8391"/>
    <mergeCell ref="A8231:A8240"/>
    <mergeCell ref="D8241:F8241"/>
    <mergeCell ref="A8242:A8259"/>
    <mergeCell ref="D8260:F8260"/>
    <mergeCell ref="A8261:A8278"/>
    <mergeCell ref="D8279:F8279"/>
    <mergeCell ref="D8211:F8211"/>
    <mergeCell ref="A8212:A8218"/>
    <mergeCell ref="D8219:F8219"/>
    <mergeCell ref="D8221:F8221"/>
    <mergeCell ref="A8222:A8229"/>
    <mergeCell ref="D8230:F8230"/>
    <mergeCell ref="D8148:F8148"/>
    <mergeCell ref="A8149:A8155"/>
    <mergeCell ref="D8156:F8156"/>
    <mergeCell ref="A8157:A8184"/>
    <mergeCell ref="D8185:F8185"/>
    <mergeCell ref="A8186:A8210"/>
    <mergeCell ref="D8107:F8107"/>
    <mergeCell ref="A8108:A8127"/>
    <mergeCell ref="D8128:F8128"/>
    <mergeCell ref="A8129:A8136"/>
    <mergeCell ref="D8137:F8137"/>
    <mergeCell ref="A8138:A8147"/>
    <mergeCell ref="D8056:F8056"/>
    <mergeCell ref="A8057:A8066"/>
    <mergeCell ref="D8067:F8067"/>
    <mergeCell ref="A8068:A8075"/>
    <mergeCell ref="D8076:F8076"/>
    <mergeCell ref="A8077:A8106"/>
    <mergeCell ref="D8036:F8036"/>
    <mergeCell ref="A8037:A8045"/>
    <mergeCell ref="D8046:F8046"/>
    <mergeCell ref="A8047:A8049"/>
    <mergeCell ref="D8050:F8050"/>
    <mergeCell ref="A8051:A8055"/>
    <mergeCell ref="D7975:F7975"/>
    <mergeCell ref="A7976:A7984"/>
    <mergeCell ref="D7985:F7985"/>
    <mergeCell ref="A7986:A7987"/>
    <mergeCell ref="D7988:F7988"/>
    <mergeCell ref="A7989:A8035"/>
    <mergeCell ref="D7831:F7831"/>
    <mergeCell ref="A7832:A7836"/>
    <mergeCell ref="D7837:F7837"/>
    <mergeCell ref="A7838:A7898"/>
    <mergeCell ref="D7899:F7899"/>
    <mergeCell ref="A7900:A7974"/>
    <mergeCell ref="D7792:F7792"/>
    <mergeCell ref="A7793:A7795"/>
    <mergeCell ref="D7796:F7796"/>
    <mergeCell ref="A7797:A7811"/>
    <mergeCell ref="D7812:F7812"/>
    <mergeCell ref="A7813:A7830"/>
    <mergeCell ref="A7704:A7709"/>
    <mergeCell ref="D7710:F7710"/>
    <mergeCell ref="A7711:A7712"/>
    <mergeCell ref="D7713:F7713"/>
    <mergeCell ref="A7714:A7789"/>
    <mergeCell ref="D7790:F7790"/>
    <mergeCell ref="A7640:A7667"/>
    <mergeCell ref="D7668:F7668"/>
    <mergeCell ref="A7669:A7683"/>
    <mergeCell ref="D7684:F7684"/>
    <mergeCell ref="A7685:A7702"/>
    <mergeCell ref="D7703:F7703"/>
    <mergeCell ref="A7583:A7590"/>
    <mergeCell ref="D7591:F7591"/>
    <mergeCell ref="A7592:A7596"/>
    <mergeCell ref="D7597:F7597"/>
    <mergeCell ref="A7598:A7638"/>
    <mergeCell ref="D7639:F7639"/>
    <mergeCell ref="D7563:F7563"/>
    <mergeCell ref="A7564:A7570"/>
    <mergeCell ref="D7571:F7571"/>
    <mergeCell ref="D7573:F7573"/>
    <mergeCell ref="A7574:A7581"/>
    <mergeCell ref="D7582:F7582"/>
    <mergeCell ref="D7515:F7515"/>
    <mergeCell ref="A7516:A7543"/>
    <mergeCell ref="D7544:F7544"/>
    <mergeCell ref="A7545:A7554"/>
    <mergeCell ref="D7555:F7555"/>
    <mergeCell ref="A7556:A7562"/>
    <mergeCell ref="D7455:F7455"/>
    <mergeCell ref="A7456:A7463"/>
    <mergeCell ref="D7464:F7464"/>
    <mergeCell ref="A7465:A7472"/>
    <mergeCell ref="D7473:F7473"/>
    <mergeCell ref="A7474:A7514"/>
    <mergeCell ref="A7427:A7436"/>
    <mergeCell ref="D7437:F7437"/>
    <mergeCell ref="A7438:A7444"/>
    <mergeCell ref="D7445:F7445"/>
    <mergeCell ref="A7446:A7452"/>
    <mergeCell ref="D7453:F7453"/>
    <mergeCell ref="A7298:A7399"/>
    <mergeCell ref="D7400:F7400"/>
    <mergeCell ref="A7401:A7412"/>
    <mergeCell ref="D7413:F7413"/>
    <mergeCell ref="A7414:A7425"/>
    <mergeCell ref="D7426:F7426"/>
    <mergeCell ref="A7111:A7159"/>
    <mergeCell ref="D7160:F7160"/>
    <mergeCell ref="A7161:A7192"/>
    <mergeCell ref="D7193:F7193"/>
    <mergeCell ref="A7194:A7296"/>
    <mergeCell ref="D7297:F7297"/>
    <mergeCell ref="A6973:A7029"/>
    <mergeCell ref="D7030:F7030"/>
    <mergeCell ref="A7031:A7074"/>
    <mergeCell ref="D7075:F7075"/>
    <mergeCell ref="A7076:A7109"/>
    <mergeCell ref="D7110:F7110"/>
    <mergeCell ref="A6867:A6874"/>
    <mergeCell ref="D6875:F6875"/>
    <mergeCell ref="A6876:A6883"/>
    <mergeCell ref="D6884:F6884"/>
    <mergeCell ref="A6885:A6971"/>
    <mergeCell ref="D6972:F6972"/>
    <mergeCell ref="A6743:A6768"/>
    <mergeCell ref="D6769:F6769"/>
    <mergeCell ref="A6770:A6857"/>
    <mergeCell ref="D6858:F6858"/>
    <mergeCell ref="A6859:A6865"/>
    <mergeCell ref="D6866:F6866"/>
    <mergeCell ref="A6717:A6723"/>
    <mergeCell ref="D6724:F6724"/>
    <mergeCell ref="A6725:A6732"/>
    <mergeCell ref="D6733:F6733"/>
    <mergeCell ref="A6734:A6741"/>
    <mergeCell ref="D6742:F6742"/>
    <mergeCell ref="A6647:A6654"/>
    <mergeCell ref="D6655:F6655"/>
    <mergeCell ref="A6656:A6681"/>
    <mergeCell ref="D6682:F6682"/>
    <mergeCell ref="A6683:A6715"/>
    <mergeCell ref="D6716:F6716"/>
    <mergeCell ref="A6603:A6628"/>
    <mergeCell ref="D6629:F6629"/>
    <mergeCell ref="A6630:A6636"/>
    <mergeCell ref="D6637:F6637"/>
    <mergeCell ref="A6638:A6645"/>
    <mergeCell ref="D6646:F6646"/>
    <mergeCell ref="A6577:A6583"/>
    <mergeCell ref="D6584:F6584"/>
    <mergeCell ref="A6585:A6592"/>
    <mergeCell ref="D6593:F6593"/>
    <mergeCell ref="A6594:A6601"/>
    <mergeCell ref="D6602:F6602"/>
    <mergeCell ref="A6451:A6452"/>
    <mergeCell ref="D6453:F6453"/>
    <mergeCell ref="A6454:A6548"/>
    <mergeCell ref="D6549:F6549"/>
    <mergeCell ref="A6550:A6575"/>
    <mergeCell ref="D6576:F6576"/>
    <mergeCell ref="A6345:A6443"/>
    <mergeCell ref="D6444:F6444"/>
    <mergeCell ref="A6445:A6446"/>
    <mergeCell ref="D6447:F6447"/>
    <mergeCell ref="A6448:A6449"/>
    <mergeCell ref="D6450:F6450"/>
    <mergeCell ref="A6268:A6317"/>
    <mergeCell ref="D6318:F6318"/>
    <mergeCell ref="A6319:A6340"/>
    <mergeCell ref="D6341:F6341"/>
    <mergeCell ref="A6342:A6343"/>
    <mergeCell ref="D6344:F6344"/>
    <mergeCell ref="D6229:F6229"/>
    <mergeCell ref="A6230:A6236"/>
    <mergeCell ref="D6237:F6237"/>
    <mergeCell ref="A6238:A6264"/>
    <mergeCell ref="D6265:F6265"/>
    <mergeCell ref="D6267:F6267"/>
    <mergeCell ref="D6208:F6208"/>
    <mergeCell ref="A6209:A6216"/>
    <mergeCell ref="D6217:F6217"/>
    <mergeCell ref="A6218:A6224"/>
    <mergeCell ref="D6225:F6225"/>
    <mergeCell ref="A6226:A6228"/>
    <mergeCell ref="D6135:F6135"/>
    <mergeCell ref="A6136:A6162"/>
    <mergeCell ref="D6163:F6163"/>
    <mergeCell ref="A6164:A6170"/>
    <mergeCell ref="D6171:F6171"/>
    <mergeCell ref="A6172:A6207"/>
    <mergeCell ref="D6097:F6097"/>
    <mergeCell ref="A6098:A6104"/>
    <mergeCell ref="D6105:F6105"/>
    <mergeCell ref="A6106:A6108"/>
    <mergeCell ref="D6109:F6109"/>
    <mergeCell ref="A6110:A6134"/>
    <mergeCell ref="D6047:F6047"/>
    <mergeCell ref="A6048:A6054"/>
    <mergeCell ref="D6055:F6055"/>
    <mergeCell ref="A6056:A6087"/>
    <mergeCell ref="D6088:F6088"/>
    <mergeCell ref="A6089:A6096"/>
    <mergeCell ref="D5989:F5989"/>
    <mergeCell ref="A5990:A5992"/>
    <mergeCell ref="D5993:F5993"/>
    <mergeCell ref="A5994:A6018"/>
    <mergeCell ref="D6019:F6019"/>
    <mergeCell ref="A6020:A6046"/>
    <mergeCell ref="D5936:F5936"/>
    <mergeCell ref="A5937:A5971"/>
    <mergeCell ref="D5972:F5972"/>
    <mergeCell ref="A5973:A5980"/>
    <mergeCell ref="D5981:F5981"/>
    <mergeCell ref="A5982:A5988"/>
    <mergeCell ref="D5874:F5874"/>
    <mergeCell ref="A5875:A5899"/>
    <mergeCell ref="D5900:F5900"/>
    <mergeCell ref="A5901:A5927"/>
    <mergeCell ref="D5928:F5928"/>
    <mergeCell ref="A5929:A5935"/>
    <mergeCell ref="D5853:F5853"/>
    <mergeCell ref="A5854:A5861"/>
    <mergeCell ref="D5862:F5862"/>
    <mergeCell ref="A5863:A5869"/>
    <mergeCell ref="D5870:F5870"/>
    <mergeCell ref="A5871:A5873"/>
    <mergeCell ref="D5780:F5780"/>
    <mergeCell ref="A5781:A5807"/>
    <mergeCell ref="D5808:F5808"/>
    <mergeCell ref="A5809:A5815"/>
    <mergeCell ref="D5816:F5816"/>
    <mergeCell ref="A5817:A5852"/>
    <mergeCell ref="D5742:F5742"/>
    <mergeCell ref="A5743:A5749"/>
    <mergeCell ref="D5750:F5750"/>
    <mergeCell ref="A5751:A5753"/>
    <mergeCell ref="D5754:F5754"/>
    <mergeCell ref="A5755:A5779"/>
    <mergeCell ref="D5692:F5692"/>
    <mergeCell ref="A5693:A5699"/>
    <mergeCell ref="D5700:F5700"/>
    <mergeCell ref="A5701:A5732"/>
    <mergeCell ref="D5733:F5733"/>
    <mergeCell ref="A5734:A5741"/>
    <mergeCell ref="D5589:F5589"/>
    <mergeCell ref="A5590:A5637"/>
    <mergeCell ref="D5638:F5638"/>
    <mergeCell ref="A5639:A5663"/>
    <mergeCell ref="D5664:F5664"/>
    <mergeCell ref="A5665:A5691"/>
    <mergeCell ref="D5542:F5542"/>
    <mergeCell ref="A5543:A5544"/>
    <mergeCell ref="D5545:F5545"/>
    <mergeCell ref="A5546:A5580"/>
    <mergeCell ref="D5581:F5581"/>
    <mergeCell ref="A5582:A5588"/>
    <mergeCell ref="D5481:F5481"/>
    <mergeCell ref="A5482:A5495"/>
    <mergeCell ref="D5496:F5496"/>
    <mergeCell ref="A5497:A5538"/>
    <mergeCell ref="D5539:F5539"/>
    <mergeCell ref="A5540:A5541"/>
    <mergeCell ref="D5304:F5304"/>
    <mergeCell ref="A5305:A5374"/>
    <mergeCell ref="D5375:F5375"/>
    <mergeCell ref="A5376:A5377"/>
    <mergeCell ref="D5378:F5378"/>
    <mergeCell ref="A5379:A5480"/>
    <mergeCell ref="D5121:F5121"/>
    <mergeCell ref="A5122:A5204"/>
    <mergeCell ref="D5205:F5205"/>
    <mergeCell ref="A5206:A5255"/>
    <mergeCell ref="D5256:F5256"/>
    <mergeCell ref="A5257:A5303"/>
    <mergeCell ref="D5033:F5033"/>
    <mergeCell ref="A5034:A5035"/>
    <mergeCell ref="D5036:F5036"/>
    <mergeCell ref="A5037:A5038"/>
    <mergeCell ref="D5039:F5039"/>
    <mergeCell ref="A5040:A5120"/>
    <mergeCell ref="D4891:F4891"/>
    <mergeCell ref="A4892:A4898"/>
    <mergeCell ref="D4899:F4899"/>
    <mergeCell ref="A4900:A4931"/>
    <mergeCell ref="D4932:F4932"/>
    <mergeCell ref="A4933:A5032"/>
    <mergeCell ref="D4821:F4821"/>
    <mergeCell ref="A4822:A4828"/>
    <mergeCell ref="D4829:F4829"/>
    <mergeCell ref="A4830:A4864"/>
    <mergeCell ref="D4865:F4865"/>
    <mergeCell ref="A4866:A4890"/>
    <mergeCell ref="D4753:F4753"/>
    <mergeCell ref="A4754:A4760"/>
    <mergeCell ref="D4761:F4761"/>
    <mergeCell ref="A4762:A4794"/>
    <mergeCell ref="D4795:F4795"/>
    <mergeCell ref="A4796:A4820"/>
    <mergeCell ref="D4710:F4710"/>
    <mergeCell ref="A4711:A4717"/>
    <mergeCell ref="D4718:F4718"/>
    <mergeCell ref="A4719:A4726"/>
    <mergeCell ref="D4727:F4727"/>
    <mergeCell ref="A4728:A4752"/>
    <mergeCell ref="D4666:F4666"/>
    <mergeCell ref="A4667:A4674"/>
    <mergeCell ref="D4675:F4675"/>
    <mergeCell ref="A4676:A4683"/>
    <mergeCell ref="D4684:F4684"/>
    <mergeCell ref="A4685:A4709"/>
    <mergeCell ref="D4623:F4623"/>
    <mergeCell ref="A4624:A4631"/>
    <mergeCell ref="D4632:F4632"/>
    <mergeCell ref="A4633:A4657"/>
    <mergeCell ref="D4658:F4658"/>
    <mergeCell ref="A4659:A4665"/>
    <mergeCell ref="D4551:F4551"/>
    <mergeCell ref="A4552:A4588"/>
    <mergeCell ref="D4589:F4589"/>
    <mergeCell ref="A4590:A4614"/>
    <mergeCell ref="D4615:F4615"/>
    <mergeCell ref="A4616:A4622"/>
    <mergeCell ref="D4468:F4468"/>
    <mergeCell ref="A4469:A4529"/>
    <mergeCell ref="D4530:F4530"/>
    <mergeCell ref="A4531:A4546"/>
    <mergeCell ref="D4547:F4547"/>
    <mergeCell ref="A4548:A4550"/>
    <mergeCell ref="D4422:F4422"/>
    <mergeCell ref="A4423:A4424"/>
    <mergeCell ref="D4425:F4425"/>
    <mergeCell ref="A4426:A4463"/>
    <mergeCell ref="D4464:F4464"/>
    <mergeCell ref="A4465:A4467"/>
    <mergeCell ref="A4400:A4407"/>
    <mergeCell ref="D4408:F4408"/>
    <mergeCell ref="A4409:A4415"/>
    <mergeCell ref="D4416:F4416"/>
    <mergeCell ref="A4417:A4419"/>
    <mergeCell ref="D4420:F4420"/>
    <mergeCell ref="A4331:A4357"/>
    <mergeCell ref="D4358:F4358"/>
    <mergeCell ref="A4359:A4365"/>
    <mergeCell ref="D4366:F4366"/>
    <mergeCell ref="A4367:A4398"/>
    <mergeCell ref="D4399:F4399"/>
    <mergeCell ref="A4293:A4299"/>
    <mergeCell ref="D4300:F4300"/>
    <mergeCell ref="A4301:A4303"/>
    <mergeCell ref="D4304:F4304"/>
    <mergeCell ref="A4305:A4329"/>
    <mergeCell ref="D4330:F4330"/>
    <mergeCell ref="A4241:A4247"/>
    <mergeCell ref="D4248:F4248"/>
    <mergeCell ref="A4249:A4282"/>
    <mergeCell ref="D4283:F4283"/>
    <mergeCell ref="A4284:A4291"/>
    <mergeCell ref="D4292:F4292"/>
    <mergeCell ref="A4183:A4185"/>
    <mergeCell ref="D4186:F4186"/>
    <mergeCell ref="A4187:A4211"/>
    <mergeCell ref="D4212:F4212"/>
    <mergeCell ref="A4213:A4239"/>
    <mergeCell ref="D4240:F4240"/>
    <mergeCell ref="A4133:A4164"/>
    <mergeCell ref="D4165:F4165"/>
    <mergeCell ref="A4166:A4173"/>
    <mergeCell ref="D4174:F4174"/>
    <mergeCell ref="A4175:A4181"/>
    <mergeCell ref="D4182:F4182"/>
    <mergeCell ref="A4071:A4095"/>
    <mergeCell ref="D4096:F4096"/>
    <mergeCell ref="A4097:A4123"/>
    <mergeCell ref="D4124:F4124"/>
    <mergeCell ref="A4125:A4131"/>
    <mergeCell ref="D4132:F4132"/>
    <mergeCell ref="A3880:A3980"/>
    <mergeCell ref="D3981:F3981"/>
    <mergeCell ref="A3982:A4021"/>
    <mergeCell ref="D4022:F4022"/>
    <mergeCell ref="A4023:A4069"/>
    <mergeCell ref="D4070:F4070"/>
    <mergeCell ref="A3690:A3721"/>
    <mergeCell ref="D3722:F3722"/>
    <mergeCell ref="A3723:A3824"/>
    <mergeCell ref="D3825:F3825"/>
    <mergeCell ref="A3826:A3878"/>
    <mergeCell ref="D3879:F3879"/>
    <mergeCell ref="A3619:A3654"/>
    <mergeCell ref="D3655:F3655"/>
    <mergeCell ref="A3656:A3680"/>
    <mergeCell ref="D3681:F3681"/>
    <mergeCell ref="A3682:A3688"/>
    <mergeCell ref="D3689:F3689"/>
    <mergeCell ref="A3552:A3583"/>
    <mergeCell ref="D3584:F3584"/>
    <mergeCell ref="A3585:A3609"/>
    <mergeCell ref="D3610:F3610"/>
    <mergeCell ref="A3611:A3617"/>
    <mergeCell ref="D3618:F3618"/>
    <mergeCell ref="A3430:A3516"/>
    <mergeCell ref="D3517:F3517"/>
    <mergeCell ref="A3518:A3542"/>
    <mergeCell ref="D3543:F3543"/>
    <mergeCell ref="A3544:A3550"/>
    <mergeCell ref="D3551:F3551"/>
    <mergeCell ref="A3303:A3317"/>
    <mergeCell ref="D3318:F3318"/>
    <mergeCell ref="A3319:A3366"/>
    <mergeCell ref="D3367:F3367"/>
    <mergeCell ref="A3368:A3428"/>
    <mergeCell ref="D3429:F3429"/>
    <mergeCell ref="D3174:F3174"/>
    <mergeCell ref="A3175:A3203"/>
    <mergeCell ref="D3204:F3204"/>
    <mergeCell ref="D3206:F3206"/>
    <mergeCell ref="A3207:A3301"/>
    <mergeCell ref="D3302:F3302"/>
    <mergeCell ref="D3160:F3160"/>
    <mergeCell ref="A3161:A3164"/>
    <mergeCell ref="D3165:F3165"/>
    <mergeCell ref="A3166:A3167"/>
    <mergeCell ref="D3168:F3168"/>
    <mergeCell ref="A3169:A3173"/>
    <mergeCell ref="D3076:F3076"/>
    <mergeCell ref="A3077:A3084"/>
    <mergeCell ref="D3085:F3085"/>
    <mergeCell ref="A3086:A3091"/>
    <mergeCell ref="D3092:F3092"/>
    <mergeCell ref="A3093:A3159"/>
    <mergeCell ref="D3006:F3006"/>
    <mergeCell ref="A3007:A3058"/>
    <mergeCell ref="D3059:F3059"/>
    <mergeCell ref="A3060:A3066"/>
    <mergeCell ref="D3067:F3067"/>
    <mergeCell ref="A3068:A3075"/>
    <mergeCell ref="D2961:F2961"/>
    <mergeCell ref="A2962:A2969"/>
    <mergeCell ref="D2970:F2970"/>
    <mergeCell ref="A2971:A2978"/>
    <mergeCell ref="D2979:F2979"/>
    <mergeCell ref="A2980:A3005"/>
    <mergeCell ref="D2875:F2875"/>
    <mergeCell ref="A2876:A2901"/>
    <mergeCell ref="D2902:F2902"/>
    <mergeCell ref="A2903:A2952"/>
    <mergeCell ref="D2953:F2953"/>
    <mergeCell ref="A2954:A2960"/>
    <mergeCell ref="D2853:F2853"/>
    <mergeCell ref="A2854:A2860"/>
    <mergeCell ref="D2861:F2861"/>
    <mergeCell ref="A2862:A2864"/>
    <mergeCell ref="D2865:F2865"/>
    <mergeCell ref="A2866:A2874"/>
    <mergeCell ref="D2798:F2798"/>
    <mergeCell ref="A2799:A2805"/>
    <mergeCell ref="D2806:F2806"/>
    <mergeCell ref="A2807:A2843"/>
    <mergeCell ref="D2844:F2844"/>
    <mergeCell ref="A2845:A2852"/>
    <mergeCell ref="D2735:F2735"/>
    <mergeCell ref="A2736:A2743"/>
    <mergeCell ref="D2744:F2744"/>
    <mergeCell ref="A2745:A2769"/>
    <mergeCell ref="D2770:F2770"/>
    <mergeCell ref="A2771:A2797"/>
    <mergeCell ref="D2685:F2685"/>
    <mergeCell ref="A2686:A2714"/>
    <mergeCell ref="D2715:F2715"/>
    <mergeCell ref="A2716:A2726"/>
    <mergeCell ref="D2727:F2727"/>
    <mergeCell ref="A2728:A2734"/>
    <mergeCell ref="D2643:F2643"/>
    <mergeCell ref="A2644:A2651"/>
    <mergeCell ref="D2652:F2652"/>
    <mergeCell ref="A2653:A2678"/>
    <mergeCell ref="D2679:F2679"/>
    <mergeCell ref="A2680:A2684"/>
    <mergeCell ref="D2614:F2614"/>
    <mergeCell ref="A2615:A2625"/>
    <mergeCell ref="D2626:F2626"/>
    <mergeCell ref="A2627:A2633"/>
    <mergeCell ref="D2634:F2634"/>
    <mergeCell ref="A2635:A2642"/>
    <mergeCell ref="D2551:F2551"/>
    <mergeCell ref="A2552:A2577"/>
    <mergeCell ref="D2578:F2578"/>
    <mergeCell ref="A2579:A2583"/>
    <mergeCell ref="D2584:F2584"/>
    <mergeCell ref="A2585:A2613"/>
    <mergeCell ref="D2529:F2529"/>
    <mergeCell ref="A2530:A2536"/>
    <mergeCell ref="D2537:F2537"/>
    <mergeCell ref="A2538:A2545"/>
    <mergeCell ref="D2546:F2546"/>
    <mergeCell ref="A2547:A2550"/>
    <mergeCell ref="D2481:F2481"/>
    <mergeCell ref="A2482:A2486"/>
    <mergeCell ref="D2487:F2487"/>
    <mergeCell ref="A2488:A2516"/>
    <mergeCell ref="D2517:F2517"/>
    <mergeCell ref="A2518:A2528"/>
    <mergeCell ref="D2442:F2442"/>
    <mergeCell ref="A2443:A2449"/>
    <mergeCell ref="D2450:F2450"/>
    <mergeCell ref="A2451:A2453"/>
    <mergeCell ref="D2454:F2454"/>
    <mergeCell ref="A2455:A2480"/>
    <mergeCell ref="D2387:F2387"/>
    <mergeCell ref="A2388:A2394"/>
    <mergeCell ref="D2395:F2395"/>
    <mergeCell ref="A2396:A2432"/>
    <mergeCell ref="D2433:F2433"/>
    <mergeCell ref="A2434:A2441"/>
    <mergeCell ref="D2329:F2329"/>
    <mergeCell ref="A2330:A2332"/>
    <mergeCell ref="D2333:F2333"/>
    <mergeCell ref="A2334:A2358"/>
    <mergeCell ref="D2359:F2359"/>
    <mergeCell ref="A2360:A2386"/>
    <mergeCell ref="D2276:F2276"/>
    <mergeCell ref="A2277:A2311"/>
    <mergeCell ref="D2312:F2312"/>
    <mergeCell ref="A2313:A2320"/>
    <mergeCell ref="D2321:F2321"/>
    <mergeCell ref="A2322:A2328"/>
    <mergeCell ref="D2214:F2214"/>
    <mergeCell ref="A2215:A2239"/>
    <mergeCell ref="D2240:F2240"/>
    <mergeCell ref="A2241:A2267"/>
    <mergeCell ref="D2268:F2268"/>
    <mergeCell ref="A2269:A2275"/>
    <mergeCell ref="D2193:F2193"/>
    <mergeCell ref="A2194:A2201"/>
    <mergeCell ref="D2202:F2202"/>
    <mergeCell ref="A2203:A2209"/>
    <mergeCell ref="D2210:F2210"/>
    <mergeCell ref="A2211:A2213"/>
    <mergeCell ref="D2124:F2124"/>
    <mergeCell ref="A2125:A2151"/>
    <mergeCell ref="D2152:F2152"/>
    <mergeCell ref="A2153:A2159"/>
    <mergeCell ref="D2160:F2160"/>
    <mergeCell ref="A2161:A2192"/>
    <mergeCell ref="D2032:F2032"/>
    <mergeCell ref="A2033:A2034"/>
    <mergeCell ref="D2035:F2035"/>
    <mergeCell ref="A2036:A2097"/>
    <mergeCell ref="D2098:F2098"/>
    <mergeCell ref="A2099:A2123"/>
    <mergeCell ref="D1802:F1802"/>
    <mergeCell ref="A1803:A1895"/>
    <mergeCell ref="D1896:F1896"/>
    <mergeCell ref="A1897:A1921"/>
    <mergeCell ref="D1922:F1922"/>
    <mergeCell ref="A1923:A2031"/>
    <mergeCell ref="D1690:F1690"/>
    <mergeCell ref="A1691:A1692"/>
    <mergeCell ref="D1693:F1693"/>
    <mergeCell ref="A1694:A1797"/>
    <mergeCell ref="D1798:F1798"/>
    <mergeCell ref="D1800:F1800"/>
    <mergeCell ref="D1473:F1473"/>
    <mergeCell ref="A1474:A1575"/>
    <mergeCell ref="D1576:F1576"/>
    <mergeCell ref="A1577:A1634"/>
    <mergeCell ref="D1635:F1635"/>
    <mergeCell ref="A1636:A1689"/>
    <mergeCell ref="D1301:F1301"/>
    <mergeCell ref="A1302:A1355"/>
    <mergeCell ref="D1356:F1356"/>
    <mergeCell ref="A1357:A1358"/>
    <mergeCell ref="D1359:F1359"/>
    <mergeCell ref="A1360:A1472"/>
    <mergeCell ref="D1049:F1049"/>
    <mergeCell ref="A1050:A1082"/>
    <mergeCell ref="D1083:F1083"/>
    <mergeCell ref="A1084:A1199"/>
    <mergeCell ref="D1200:F1200"/>
    <mergeCell ref="A1201:A1300"/>
    <mergeCell ref="D1006:F1006"/>
    <mergeCell ref="A1007:A1014"/>
    <mergeCell ref="D1015:F1015"/>
    <mergeCell ref="A1016:A1040"/>
    <mergeCell ref="D1041:F1041"/>
    <mergeCell ref="A1042:A1048"/>
    <mergeCell ref="D956:F956"/>
    <mergeCell ref="A957:A985"/>
    <mergeCell ref="D986:F986"/>
    <mergeCell ref="A987:A997"/>
    <mergeCell ref="D998:F998"/>
    <mergeCell ref="A999:A1005"/>
    <mergeCell ref="D914:F914"/>
    <mergeCell ref="A915:A922"/>
    <mergeCell ref="D923:F923"/>
    <mergeCell ref="A924:A949"/>
    <mergeCell ref="D950:F950"/>
    <mergeCell ref="A951:A955"/>
    <mergeCell ref="D885:F885"/>
    <mergeCell ref="A886:A896"/>
    <mergeCell ref="D897:F897"/>
    <mergeCell ref="A898:A904"/>
    <mergeCell ref="D905:F905"/>
    <mergeCell ref="A906:A913"/>
    <mergeCell ref="D822:F822"/>
    <mergeCell ref="A823:A848"/>
    <mergeCell ref="D849:F849"/>
    <mergeCell ref="A850:A854"/>
    <mergeCell ref="D855:F855"/>
    <mergeCell ref="A856:A884"/>
    <mergeCell ref="D793:F793"/>
    <mergeCell ref="A794:A804"/>
    <mergeCell ref="D805:F805"/>
    <mergeCell ref="A806:A812"/>
    <mergeCell ref="D813:F813"/>
    <mergeCell ref="A814:A821"/>
    <mergeCell ref="D730:F730"/>
    <mergeCell ref="A731:A756"/>
    <mergeCell ref="D757:F757"/>
    <mergeCell ref="A758:A762"/>
    <mergeCell ref="D763:F763"/>
    <mergeCell ref="A764:A792"/>
    <mergeCell ref="D660:F660"/>
    <mergeCell ref="A661:A685"/>
    <mergeCell ref="D686:F686"/>
    <mergeCell ref="A687:A693"/>
    <mergeCell ref="D694:F694"/>
    <mergeCell ref="A695:A729"/>
    <mergeCell ref="D590:F590"/>
    <mergeCell ref="A591:A615"/>
    <mergeCell ref="D616:F616"/>
    <mergeCell ref="A617:A623"/>
    <mergeCell ref="D624:F624"/>
    <mergeCell ref="A625:A659"/>
    <mergeCell ref="D521:F521"/>
    <mergeCell ref="A523:A547"/>
    <mergeCell ref="D548:F548"/>
    <mergeCell ref="A549:A555"/>
    <mergeCell ref="D556:F556"/>
    <mergeCell ref="A557:A589"/>
    <mergeCell ref="D508:F508"/>
    <mergeCell ref="A509:A512"/>
    <mergeCell ref="D513:F513"/>
    <mergeCell ref="A514:A517"/>
    <mergeCell ref="D518:F518"/>
    <mergeCell ref="A519:A520"/>
    <mergeCell ref="D454:F454"/>
    <mergeCell ref="A456:A473"/>
    <mergeCell ref="D474:F474"/>
    <mergeCell ref="A475:A486"/>
    <mergeCell ref="D487:F487"/>
    <mergeCell ref="A488:A507"/>
    <mergeCell ref="A432:A439"/>
    <mergeCell ref="D440:F440"/>
    <mergeCell ref="D442:F442"/>
    <mergeCell ref="A443:A450"/>
    <mergeCell ref="D451:F451"/>
    <mergeCell ref="A452:A453"/>
    <mergeCell ref="A413:A420"/>
    <mergeCell ref="D421:F421"/>
    <mergeCell ref="A422:A427"/>
    <mergeCell ref="D428:F428"/>
    <mergeCell ref="A429:A430"/>
    <mergeCell ref="D431:F431"/>
    <mergeCell ref="D402:F402"/>
    <mergeCell ref="A403:A405"/>
    <mergeCell ref="D406:F406"/>
    <mergeCell ref="D408:F408"/>
    <mergeCell ref="A409:A411"/>
    <mergeCell ref="D412:F412"/>
    <mergeCell ref="D383:F383"/>
    <mergeCell ref="A384:A389"/>
    <mergeCell ref="D390:F390"/>
    <mergeCell ref="A391:A396"/>
    <mergeCell ref="D397:F397"/>
    <mergeCell ref="A398:A401"/>
    <mergeCell ref="D352:F352"/>
    <mergeCell ref="A353:A354"/>
    <mergeCell ref="D355:F355"/>
    <mergeCell ref="A356:A376"/>
    <mergeCell ref="D377:F377"/>
    <mergeCell ref="A378:A382"/>
    <mergeCell ref="A341:A342"/>
    <mergeCell ref="D343:F343"/>
    <mergeCell ref="D345:F345"/>
    <mergeCell ref="A346:A347"/>
    <mergeCell ref="D348:F348"/>
    <mergeCell ref="D350:F350"/>
    <mergeCell ref="A332:A333"/>
    <mergeCell ref="D334:F334"/>
    <mergeCell ref="A335:A336"/>
    <mergeCell ref="D337:F337"/>
    <mergeCell ref="A338:A339"/>
    <mergeCell ref="D340:F340"/>
    <mergeCell ref="D323:F323"/>
    <mergeCell ref="A324:A325"/>
    <mergeCell ref="D326:F326"/>
    <mergeCell ref="A327:A328"/>
    <mergeCell ref="D329:F329"/>
    <mergeCell ref="D331:F331"/>
    <mergeCell ref="A310:A314"/>
    <mergeCell ref="D315:F315"/>
    <mergeCell ref="D317:F317"/>
    <mergeCell ref="A318:A319"/>
    <mergeCell ref="D320:F320"/>
    <mergeCell ref="A321:A322"/>
    <mergeCell ref="D301:F301"/>
    <mergeCell ref="A302:A303"/>
    <mergeCell ref="D304:F304"/>
    <mergeCell ref="A305:A306"/>
    <mergeCell ref="D307:F307"/>
    <mergeCell ref="D309:F309"/>
    <mergeCell ref="D288:F288"/>
    <mergeCell ref="A289:A292"/>
    <mergeCell ref="D293:F293"/>
    <mergeCell ref="D295:F295"/>
    <mergeCell ref="D297:F297"/>
    <mergeCell ref="D299:F299"/>
    <mergeCell ref="D274:F274"/>
    <mergeCell ref="A275:A279"/>
    <mergeCell ref="D280:F280"/>
    <mergeCell ref="A281:A283"/>
    <mergeCell ref="D284:F284"/>
    <mergeCell ref="D286:F286"/>
    <mergeCell ref="D255:F255"/>
    <mergeCell ref="A256:A262"/>
    <mergeCell ref="D263:F263"/>
    <mergeCell ref="A264:A265"/>
    <mergeCell ref="D266:F266"/>
    <mergeCell ref="A267:A273"/>
    <mergeCell ref="D244:F244"/>
    <mergeCell ref="A245:A248"/>
    <mergeCell ref="D249:F249"/>
    <mergeCell ref="A250:A251"/>
    <mergeCell ref="D252:F252"/>
    <mergeCell ref="A253:A254"/>
    <mergeCell ref="D233:F233"/>
    <mergeCell ref="D235:F235"/>
    <mergeCell ref="D237:F237"/>
    <mergeCell ref="A238:A239"/>
    <mergeCell ref="D240:F240"/>
    <mergeCell ref="A241:A243"/>
    <mergeCell ref="A222:A224"/>
    <mergeCell ref="D225:F225"/>
    <mergeCell ref="A226:A227"/>
    <mergeCell ref="D228:F228"/>
    <mergeCell ref="D230:F230"/>
    <mergeCell ref="A231:A232"/>
    <mergeCell ref="D203:F203"/>
    <mergeCell ref="D205:F205"/>
    <mergeCell ref="A206:A216"/>
    <mergeCell ref="D217:F217"/>
    <mergeCell ref="A218:A220"/>
    <mergeCell ref="D221:F221"/>
    <mergeCell ref="D173:F173"/>
    <mergeCell ref="A174:A180"/>
    <mergeCell ref="D181:F181"/>
    <mergeCell ref="A182:A197"/>
    <mergeCell ref="D198:F198"/>
    <mergeCell ref="A199:A202"/>
    <mergeCell ref="D153:F153"/>
    <mergeCell ref="A154:A155"/>
    <mergeCell ref="D156:F156"/>
    <mergeCell ref="A157:A161"/>
    <mergeCell ref="D162:F162"/>
    <mergeCell ref="A163:A172"/>
    <mergeCell ref="D141:F141"/>
    <mergeCell ref="D143:F143"/>
    <mergeCell ref="D145:F145"/>
    <mergeCell ref="A146:A149"/>
    <mergeCell ref="D150:F150"/>
    <mergeCell ref="A151:A152"/>
    <mergeCell ref="A124:A127"/>
    <mergeCell ref="D128:F128"/>
    <mergeCell ref="A129:A131"/>
    <mergeCell ref="D132:F132"/>
    <mergeCell ref="A133:A138"/>
    <mergeCell ref="D139:F139"/>
    <mergeCell ref="A112:A115"/>
    <mergeCell ref="D116:F116"/>
    <mergeCell ref="A117:A119"/>
    <mergeCell ref="D120:F120"/>
    <mergeCell ref="A121:A122"/>
    <mergeCell ref="D123:F123"/>
    <mergeCell ref="D98:F98"/>
    <mergeCell ref="A99:A102"/>
    <mergeCell ref="D103:F103"/>
    <mergeCell ref="A104:A108"/>
    <mergeCell ref="D109:F109"/>
    <mergeCell ref="D111:F111"/>
    <mergeCell ref="D79:F79"/>
    <mergeCell ref="D81:F81"/>
    <mergeCell ref="A82:A83"/>
    <mergeCell ref="D84:F84"/>
    <mergeCell ref="D86:F86"/>
    <mergeCell ref="A87:A97"/>
    <mergeCell ref="A1:F1"/>
    <mergeCell ref="A40:A63"/>
    <mergeCell ref="D64:F64"/>
    <mergeCell ref="A65:A72"/>
    <mergeCell ref="D73:F73"/>
    <mergeCell ref="A74:A76"/>
    <mergeCell ref="D77:F77"/>
    <mergeCell ref="D29:F29"/>
    <mergeCell ref="A30:A33"/>
    <mergeCell ref="D34:F34"/>
    <mergeCell ref="D36:F36"/>
    <mergeCell ref="A37:A38"/>
    <mergeCell ref="D39:F39"/>
    <mergeCell ref="A3:F3"/>
    <mergeCell ref="A5:A9"/>
    <mergeCell ref="D10:F10"/>
    <mergeCell ref="A11:A16"/>
    <mergeCell ref="D17:F17"/>
    <mergeCell ref="A18:A2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RowHeight="15"/>
  <sheetData>
    <row r="1" spans="1:8" ht="20.25">
      <c r="A1" s="177" t="s">
        <v>377</v>
      </c>
      <c r="B1" s="260"/>
      <c r="C1" s="261"/>
      <c r="D1" s="245"/>
      <c r="E1" s="277" t="s">
        <v>798</v>
      </c>
      <c r="F1" s="245"/>
      <c r="G1" s="245"/>
      <c r="H1" s="245"/>
    </row>
    <row r="2" spans="1:8" ht="20.25">
      <c r="A2" s="178">
        <v>41274</v>
      </c>
      <c r="B2" s="260"/>
      <c r="C2" s="261"/>
      <c r="D2" s="245"/>
      <c r="E2" s="247"/>
      <c r="F2" s="245"/>
      <c r="G2" s="245"/>
      <c r="H2" s="245"/>
    </row>
    <row r="3" spans="1:8" ht="20.25">
      <c r="A3" s="260"/>
      <c r="B3" s="260"/>
      <c r="C3" s="261"/>
      <c r="D3" s="245"/>
      <c r="E3" s="247"/>
      <c r="F3" s="245"/>
      <c r="G3" s="245"/>
      <c r="H3" s="245"/>
    </row>
    <row r="4" spans="1:8" ht="20.25">
      <c r="A4" s="246" t="s">
        <v>739</v>
      </c>
      <c r="B4" s="246"/>
      <c r="C4" s="246"/>
      <c r="D4" s="245"/>
      <c r="E4" s="248"/>
      <c r="F4" s="245"/>
      <c r="G4" s="245"/>
      <c r="H4" s="245"/>
    </row>
    <row r="5" spans="1:8" ht="15.75">
      <c r="A5" s="245"/>
      <c r="B5" s="249"/>
      <c r="C5" s="245"/>
      <c r="D5" s="245"/>
      <c r="E5" s="245"/>
      <c r="F5" s="245"/>
      <c r="G5" s="245"/>
      <c r="H5" s="245"/>
    </row>
    <row r="6" spans="1:8" ht="16.5" thickBot="1">
      <c r="A6" s="245"/>
      <c r="B6" s="245"/>
      <c r="C6" s="245"/>
      <c r="D6" s="245"/>
      <c r="E6" s="245"/>
      <c r="F6" s="245"/>
      <c r="G6" s="245"/>
      <c r="H6" s="245"/>
    </row>
    <row r="7" spans="1:8" ht="102.75" thickBot="1">
      <c r="A7" s="245"/>
      <c r="B7" s="262" t="s">
        <v>710</v>
      </c>
      <c r="C7" s="263" t="s">
        <v>740</v>
      </c>
      <c r="D7" s="263" t="s">
        <v>741</v>
      </c>
      <c r="E7" s="264" t="s">
        <v>742</v>
      </c>
      <c r="F7" s="264" t="s">
        <v>743</v>
      </c>
      <c r="G7" s="264" t="s">
        <v>744</v>
      </c>
      <c r="H7" s="264" t="s">
        <v>745</v>
      </c>
    </row>
    <row r="8" spans="1:8" ht="15.75" thickBot="1">
      <c r="A8" s="250">
        <v>1</v>
      </c>
      <c r="B8" s="251"/>
      <c r="C8" s="252"/>
      <c r="D8" s="252"/>
      <c r="E8" s="253">
        <v>0</v>
      </c>
      <c r="F8" s="253">
        <v>0</v>
      </c>
      <c r="G8" s="253">
        <v>0</v>
      </c>
      <c r="H8" s="253">
        <v>0</v>
      </c>
    </row>
    <row r="9" spans="1:8" ht="15.75" thickBot="1">
      <c r="A9" s="250">
        <v>2</v>
      </c>
      <c r="B9" s="251"/>
      <c r="C9" s="252"/>
      <c r="D9" s="252"/>
      <c r="E9" s="253">
        <v>0</v>
      </c>
      <c r="F9" s="253">
        <v>0</v>
      </c>
      <c r="G9" s="253">
        <v>0</v>
      </c>
      <c r="H9" s="253">
        <v>0</v>
      </c>
    </row>
    <row r="10" spans="1:8" ht="15.75" thickBot="1">
      <c r="A10" s="250">
        <v>3</v>
      </c>
      <c r="B10" s="251"/>
      <c r="C10" s="254"/>
      <c r="D10" s="252"/>
      <c r="E10" s="253">
        <v>0</v>
      </c>
      <c r="F10" s="253">
        <v>0</v>
      </c>
      <c r="G10" s="253">
        <v>0</v>
      </c>
      <c r="H10" s="253">
        <v>0</v>
      </c>
    </row>
    <row r="11" spans="1:8" ht="15.75" thickBot="1">
      <c r="A11" s="250">
        <v>4</v>
      </c>
      <c r="B11" s="251"/>
      <c r="C11" s="254"/>
      <c r="D11" s="254"/>
      <c r="E11" s="253">
        <v>0</v>
      </c>
      <c r="F11" s="253">
        <v>0</v>
      </c>
      <c r="G11" s="253">
        <v>0</v>
      </c>
      <c r="H11" s="253">
        <v>0</v>
      </c>
    </row>
    <row r="12" spans="1:8" ht="15.75" thickBot="1">
      <c r="A12" s="250">
        <v>4</v>
      </c>
      <c r="B12" s="251"/>
      <c r="C12" s="252"/>
      <c r="D12" s="252"/>
      <c r="E12" s="253">
        <v>0</v>
      </c>
      <c r="F12" s="253">
        <v>0</v>
      </c>
      <c r="G12" s="253">
        <v>0</v>
      </c>
      <c r="H12" s="253">
        <v>0</v>
      </c>
    </row>
    <row r="13" spans="1:8" ht="15.75" thickBot="1">
      <c r="A13" s="250">
        <v>4</v>
      </c>
      <c r="B13" s="251"/>
      <c r="C13" s="252"/>
      <c r="D13" s="252"/>
      <c r="E13" s="253">
        <v>0</v>
      </c>
      <c r="F13" s="253">
        <v>0</v>
      </c>
      <c r="G13" s="253">
        <v>0</v>
      </c>
      <c r="H13" s="253">
        <v>0</v>
      </c>
    </row>
    <row r="14" spans="1:8" ht="15.75" thickBot="1">
      <c r="A14" s="250">
        <v>5</v>
      </c>
      <c r="B14" s="251"/>
      <c r="C14" s="254"/>
      <c r="D14" s="254"/>
      <c r="E14" s="253">
        <v>0</v>
      </c>
      <c r="F14" s="253">
        <v>0</v>
      </c>
      <c r="G14" s="253">
        <v>0</v>
      </c>
      <c r="H14" s="253">
        <v>0</v>
      </c>
    </row>
    <row r="15" spans="1:8" ht="15.75" thickBot="1">
      <c r="A15" s="250">
        <v>5</v>
      </c>
      <c r="B15" s="251"/>
      <c r="C15" s="252"/>
      <c r="D15" s="254"/>
      <c r="E15" s="253">
        <v>0</v>
      </c>
      <c r="F15" s="253">
        <v>0</v>
      </c>
      <c r="G15" s="253">
        <v>0</v>
      </c>
      <c r="H15" s="253">
        <v>0</v>
      </c>
    </row>
    <row r="16" spans="1:8" ht="18" thickBot="1">
      <c r="A16" s="250">
        <v>6</v>
      </c>
      <c r="B16" s="255" t="s">
        <v>746</v>
      </c>
      <c r="C16" s="256"/>
      <c r="D16" s="257"/>
      <c r="E16" s="258">
        <v>0</v>
      </c>
      <c r="F16" s="258">
        <v>0</v>
      </c>
      <c r="G16" s="258">
        <v>0</v>
      </c>
      <c r="H16" s="258">
        <v>0</v>
      </c>
    </row>
    <row r="17" spans="2:8" ht="15.75">
      <c r="B17" s="250"/>
      <c r="C17" s="245"/>
      <c r="D17" s="245"/>
      <c r="E17" s="259"/>
      <c r="F17" s="259"/>
      <c r="G17" s="259"/>
      <c r="H17" s="25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3"/>
  <sheetViews>
    <sheetView zoomScale="75" zoomScaleNormal="75" zoomScaleSheetLayoutView="75" workbookViewId="0"/>
  </sheetViews>
  <sheetFormatPr defaultColWidth="8.88671875"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3" width="8.88671875" style="1"/>
    <col min="14" max="14" width="12.88671875" style="1" customWidth="1"/>
    <col min="15" max="17" width="8.88671875" style="1"/>
    <col min="18" max="18" width="13.33203125" style="1" customWidth="1"/>
    <col min="19" max="16384" width="8.88671875" style="1"/>
  </cols>
  <sheetData>
    <row r="1" spans="1:11">
      <c r="K1" s="2" t="s">
        <v>314</v>
      </c>
    </row>
    <row r="2" spans="1:11">
      <c r="B2" s="3"/>
      <c r="C2" s="3"/>
      <c r="D2" s="4"/>
      <c r="E2" s="3"/>
      <c r="F2" s="3"/>
      <c r="G2" s="3"/>
      <c r="H2" s="5"/>
      <c r="I2" s="5"/>
      <c r="J2" s="387" t="s">
        <v>185</v>
      </c>
      <c r="K2" s="387"/>
    </row>
    <row r="3" spans="1:11">
      <c r="B3" s="3"/>
      <c r="C3" s="3"/>
      <c r="D3" s="4"/>
      <c r="E3" s="3"/>
      <c r="F3" s="3"/>
      <c r="G3" s="3"/>
      <c r="H3" s="5"/>
      <c r="I3" s="5"/>
      <c r="J3" s="7"/>
      <c r="K3" s="7"/>
    </row>
    <row r="4" spans="1:11">
      <c r="B4" s="3" t="s">
        <v>0</v>
      </c>
      <c r="C4" s="3"/>
      <c r="D4" s="4" t="s">
        <v>1</v>
      </c>
      <c r="E4" s="3"/>
      <c r="F4" s="3"/>
      <c r="G4" s="3"/>
      <c r="H4" s="8"/>
      <c r="I4" s="93"/>
      <c r="J4" s="9"/>
      <c r="K4" s="92" t="s">
        <v>799</v>
      </c>
    </row>
    <row r="5" spans="1:11">
      <c r="B5" s="3"/>
      <c r="C5" s="10" t="s">
        <v>2</v>
      </c>
      <c r="D5" s="10" t="s">
        <v>3</v>
      </c>
      <c r="E5" s="10"/>
      <c r="F5" s="10"/>
      <c r="G5" s="10"/>
      <c r="H5" s="5"/>
      <c r="I5" s="5"/>
      <c r="J5" s="7"/>
      <c r="K5" s="7"/>
    </row>
    <row r="6" spans="1:11">
      <c r="B6" s="7"/>
      <c r="C6" s="7"/>
      <c r="D6" s="7"/>
      <c r="E6" s="7"/>
      <c r="F6" s="7"/>
      <c r="G6" s="7"/>
      <c r="H6" s="7"/>
      <c r="I6" s="7"/>
      <c r="J6" s="7"/>
      <c r="K6" s="7"/>
    </row>
    <row r="7" spans="1:11">
      <c r="A7" s="11"/>
      <c r="B7" s="7"/>
      <c r="C7" s="7"/>
      <c r="D7" s="12" t="s">
        <v>377</v>
      </c>
      <c r="E7" s="7"/>
      <c r="F7" s="7"/>
      <c r="G7" s="7"/>
      <c r="H7" s="7"/>
      <c r="I7" s="7"/>
      <c r="J7" s="7"/>
      <c r="K7" s="7"/>
    </row>
    <row r="8" spans="1:11">
      <c r="A8" s="11"/>
      <c r="B8" s="7"/>
      <c r="C8" s="7"/>
      <c r="D8" s="13"/>
      <c r="E8" s="7"/>
      <c r="F8" s="7"/>
      <c r="G8" s="7"/>
      <c r="H8" s="7"/>
      <c r="I8" s="7"/>
      <c r="J8" s="7"/>
      <c r="K8" s="7"/>
    </row>
    <row r="9" spans="1:11">
      <c r="A9" s="11" t="s">
        <v>4</v>
      </c>
      <c r="B9" s="7"/>
      <c r="C9" s="7"/>
      <c r="D9" s="13"/>
      <c r="E9" s="7"/>
      <c r="F9" s="7"/>
      <c r="G9" s="7"/>
      <c r="H9" s="7"/>
      <c r="I9" s="11" t="s">
        <v>5</v>
      </c>
      <c r="J9" s="7"/>
      <c r="K9" s="7"/>
    </row>
    <row r="10" spans="1:11" ht="16.5" thickBot="1">
      <c r="A10" s="14" t="s">
        <v>6</v>
      </c>
      <c r="B10" s="7"/>
      <c r="C10" s="7"/>
      <c r="D10" s="7"/>
      <c r="E10" s="7"/>
      <c r="F10" s="7"/>
      <c r="G10" s="7"/>
      <c r="H10" s="7"/>
      <c r="I10" s="14" t="s">
        <v>7</v>
      </c>
      <c r="J10" s="7"/>
      <c r="K10" s="7"/>
    </row>
    <row r="11" spans="1:11">
      <c r="A11" s="11">
        <v>1</v>
      </c>
      <c r="B11" s="7" t="s">
        <v>255</v>
      </c>
      <c r="C11" s="7"/>
      <c r="D11" s="15"/>
      <c r="E11" s="7"/>
      <c r="F11" s="7"/>
      <c r="G11" s="7"/>
      <c r="H11" s="7"/>
      <c r="I11" s="16">
        <f>+I193</f>
        <v>1518687.4435917847</v>
      </c>
      <c r="J11" s="7"/>
      <c r="K11" s="7"/>
    </row>
    <row r="12" spans="1:11">
      <c r="A12" s="11"/>
      <c r="B12" s="7"/>
      <c r="C12" s="7"/>
      <c r="D12" s="7"/>
      <c r="E12" s="7"/>
      <c r="F12" s="7"/>
      <c r="G12" s="7"/>
      <c r="H12" s="7"/>
      <c r="I12" s="15"/>
      <c r="J12" s="7"/>
      <c r="K12" s="7"/>
    </row>
    <row r="13" spans="1:11" ht="16.5" thickBot="1">
      <c r="A13" s="11" t="s">
        <v>2</v>
      </c>
      <c r="B13" s="17" t="s">
        <v>8</v>
      </c>
      <c r="C13" s="10" t="s">
        <v>175</v>
      </c>
      <c r="D13" s="14" t="s">
        <v>9</v>
      </c>
      <c r="E13" s="10"/>
      <c r="F13" s="18" t="s">
        <v>10</v>
      </c>
      <c r="G13" s="18"/>
      <c r="H13" s="7"/>
      <c r="I13" s="15"/>
      <c r="J13" s="7"/>
      <c r="K13" s="7"/>
    </row>
    <row r="14" spans="1:11">
      <c r="A14" s="11">
        <v>2</v>
      </c>
      <c r="B14" s="17" t="s">
        <v>11</v>
      </c>
      <c r="C14" s="10" t="s">
        <v>173</v>
      </c>
      <c r="D14" s="10">
        <f>I253</f>
        <v>0</v>
      </c>
      <c r="E14" s="10"/>
      <c r="F14" s="10" t="s">
        <v>12</v>
      </c>
      <c r="G14" s="19">
        <f>I219</f>
        <v>7.5147866001533073E-2</v>
      </c>
      <c r="H14" s="10"/>
      <c r="I14" s="10">
        <f>+G14*D14</f>
        <v>0</v>
      </c>
      <c r="J14" s="7"/>
      <c r="K14" s="7"/>
    </row>
    <row r="15" spans="1:11">
      <c r="A15" s="11">
        <v>3</v>
      </c>
      <c r="B15" s="17" t="s">
        <v>13</v>
      </c>
      <c r="C15" s="10" t="s">
        <v>167</v>
      </c>
      <c r="D15" s="10">
        <f>I260</f>
        <v>0</v>
      </c>
      <c r="E15" s="10"/>
      <c r="F15" s="10" t="str">
        <f>+F14</f>
        <v>TP</v>
      </c>
      <c r="G15" s="19">
        <f>+G14</f>
        <v>7.5147866001533073E-2</v>
      </c>
      <c r="H15" s="10"/>
      <c r="I15" s="10">
        <f>+G15*D15</f>
        <v>0</v>
      </c>
      <c r="J15" s="7"/>
      <c r="K15" s="7"/>
    </row>
    <row r="16" spans="1:11">
      <c r="A16" s="11">
        <v>4</v>
      </c>
      <c r="B16" s="17" t="s">
        <v>14</v>
      </c>
      <c r="C16" s="10"/>
      <c r="D16" s="20">
        <v>0</v>
      </c>
      <c r="E16" s="10"/>
      <c r="F16" s="10" t="s">
        <v>12</v>
      </c>
      <c r="G16" s="19">
        <f>+G14</f>
        <v>7.5147866001533073E-2</v>
      </c>
      <c r="H16" s="10"/>
      <c r="I16" s="10">
        <f>+G16*D16</f>
        <v>0</v>
      </c>
      <c r="J16" s="7"/>
      <c r="K16" s="7"/>
    </row>
    <row r="17" spans="1:11" ht="16.5" thickBot="1">
      <c r="A17" s="11">
        <v>5</v>
      </c>
      <c r="B17" s="17" t="s">
        <v>15</v>
      </c>
      <c r="C17" s="10"/>
      <c r="D17" s="20">
        <v>0</v>
      </c>
      <c r="E17" s="10"/>
      <c r="F17" s="10" t="s">
        <v>12</v>
      </c>
      <c r="G17" s="19">
        <f>+G14</f>
        <v>7.5147866001533073E-2</v>
      </c>
      <c r="H17" s="10"/>
      <c r="I17" s="21">
        <f>+G17*D17</f>
        <v>0</v>
      </c>
      <c r="J17" s="7"/>
      <c r="K17" s="7"/>
    </row>
    <row r="18" spans="1:11">
      <c r="A18" s="11">
        <v>6</v>
      </c>
      <c r="B18" s="17" t="s">
        <v>16</v>
      </c>
      <c r="C18" s="7"/>
      <c r="D18" s="22" t="s">
        <v>2</v>
      </c>
      <c r="E18" s="10"/>
      <c r="F18" s="10"/>
      <c r="G18" s="19"/>
      <c r="H18" s="10"/>
      <c r="I18" s="10">
        <f>SUM(I14:I17)</f>
        <v>0</v>
      </c>
      <c r="J18" s="7"/>
      <c r="K18" s="7"/>
    </row>
    <row r="19" spans="1:11">
      <c r="A19" s="11"/>
      <c r="C19" s="7"/>
      <c r="D19" s="10" t="s">
        <v>2</v>
      </c>
      <c r="E19" s="7"/>
      <c r="F19" s="7"/>
      <c r="G19" s="19"/>
      <c r="H19" s="7"/>
      <c r="J19" s="7"/>
      <c r="K19" s="7"/>
    </row>
    <row r="20" spans="1:11" ht="16.5" thickBot="1">
      <c r="A20" s="11">
        <v>7</v>
      </c>
      <c r="B20" s="17" t="s">
        <v>17</v>
      </c>
      <c r="C20" s="7" t="s">
        <v>204</v>
      </c>
      <c r="D20" s="22" t="s">
        <v>2</v>
      </c>
      <c r="E20" s="10"/>
      <c r="F20" s="10"/>
      <c r="G20" s="10"/>
      <c r="H20" s="10"/>
      <c r="I20" s="23">
        <f>+I11-I18</f>
        <v>1518687.4435917847</v>
      </c>
      <c r="J20" s="7"/>
      <c r="K20" s="7"/>
    </row>
    <row r="21" spans="1:11" ht="16.5" thickTop="1">
      <c r="A21" s="11"/>
      <c r="C21" s="7"/>
      <c r="D21" s="22"/>
      <c r="E21" s="10"/>
      <c r="F21" s="10"/>
      <c r="G21" s="10"/>
      <c r="H21" s="10"/>
      <c r="J21" s="7"/>
      <c r="K21" s="7"/>
    </row>
    <row r="22" spans="1:11">
      <c r="A22" s="11"/>
      <c r="B22" s="17" t="s">
        <v>18</v>
      </c>
      <c r="C22" s="7"/>
      <c r="D22" s="15"/>
      <c r="E22" s="7"/>
      <c r="F22" s="7"/>
      <c r="G22" s="7"/>
      <c r="H22" s="7"/>
      <c r="I22" s="15"/>
      <c r="J22" s="7"/>
      <c r="K22" s="7"/>
    </row>
    <row r="23" spans="1:11">
      <c r="A23" s="11">
        <v>8</v>
      </c>
      <c r="B23" s="17" t="s">
        <v>19</v>
      </c>
      <c r="D23" s="15"/>
      <c r="E23" s="7"/>
      <c r="F23" s="7"/>
      <c r="G23" s="5" t="s">
        <v>20</v>
      </c>
      <c r="H23" s="7"/>
      <c r="I23" s="20">
        <v>200176</v>
      </c>
      <c r="J23" s="7"/>
      <c r="K23" s="7"/>
    </row>
    <row r="24" spans="1:11">
      <c r="A24" s="11">
        <v>9</v>
      </c>
      <c r="B24" s="17" t="s">
        <v>21</v>
      </c>
      <c r="C24" s="10"/>
      <c r="D24" s="10"/>
      <c r="E24" s="10"/>
      <c r="F24" s="10"/>
      <c r="G24" s="10" t="s">
        <v>22</v>
      </c>
      <c r="H24" s="10"/>
      <c r="I24" s="20">
        <v>0</v>
      </c>
      <c r="J24" s="7"/>
      <c r="K24" s="7"/>
    </row>
    <row r="25" spans="1:11">
      <c r="A25" s="11">
        <v>10</v>
      </c>
      <c r="B25" s="17" t="s">
        <v>23</v>
      </c>
      <c r="C25" s="7"/>
      <c r="D25" s="7"/>
      <c r="E25" s="7"/>
      <c r="F25" s="7"/>
      <c r="G25" s="5" t="s">
        <v>24</v>
      </c>
      <c r="H25" s="7"/>
      <c r="I25" s="20">
        <v>0</v>
      </c>
      <c r="J25" s="7"/>
      <c r="K25" s="7"/>
    </row>
    <row r="26" spans="1:11">
      <c r="A26" s="11">
        <v>11</v>
      </c>
      <c r="B26" s="24" t="s">
        <v>25</v>
      </c>
      <c r="C26" s="7"/>
      <c r="D26" s="7"/>
      <c r="E26" s="7"/>
      <c r="F26" s="7"/>
      <c r="G26" s="5" t="s">
        <v>26</v>
      </c>
      <c r="H26" s="7"/>
      <c r="I26" s="20">
        <v>0</v>
      </c>
      <c r="J26" s="7"/>
      <c r="K26" s="7"/>
    </row>
    <row r="27" spans="1:11">
      <c r="A27" s="11">
        <v>12</v>
      </c>
      <c r="B27" s="24" t="s">
        <v>27</v>
      </c>
      <c r="C27" s="7"/>
      <c r="D27" s="7"/>
      <c r="E27" s="7"/>
      <c r="F27" s="7"/>
      <c r="G27" s="5"/>
      <c r="H27" s="7"/>
      <c r="I27" s="20">
        <v>0</v>
      </c>
      <c r="J27" s="7"/>
      <c r="K27" s="7"/>
    </row>
    <row r="28" spans="1:11">
      <c r="A28" s="11">
        <v>13</v>
      </c>
      <c r="B28" s="24" t="s">
        <v>237</v>
      </c>
      <c r="C28" s="7"/>
      <c r="D28" s="7"/>
      <c r="E28" s="7"/>
      <c r="F28" s="7"/>
      <c r="G28" s="5"/>
      <c r="H28" s="7"/>
      <c r="I28" s="20">
        <v>0</v>
      </c>
      <c r="J28" s="7"/>
      <c r="K28" s="7"/>
    </row>
    <row r="29" spans="1:11">
      <c r="A29" s="11">
        <v>14</v>
      </c>
      <c r="B29" s="3" t="s">
        <v>168</v>
      </c>
      <c r="C29" s="7"/>
      <c r="D29" s="7"/>
      <c r="E29" s="7"/>
      <c r="F29" s="7"/>
      <c r="G29" s="7"/>
      <c r="H29" s="7"/>
      <c r="I29" s="20">
        <v>0</v>
      </c>
      <c r="J29" s="7"/>
      <c r="K29" s="7"/>
    </row>
    <row r="30" spans="1:11">
      <c r="A30" s="11">
        <v>15</v>
      </c>
      <c r="B30" s="17" t="s">
        <v>28</v>
      </c>
      <c r="C30" s="7"/>
      <c r="D30" s="7"/>
      <c r="E30" s="7"/>
      <c r="F30" s="7"/>
      <c r="G30" s="7"/>
      <c r="H30" s="7"/>
      <c r="I30" s="15">
        <f>SUM(I23:I29)</f>
        <v>200176</v>
      </c>
      <c r="J30" s="7"/>
      <c r="K30" s="7"/>
    </row>
    <row r="31" spans="1:11">
      <c r="A31" s="11"/>
      <c r="B31" s="17"/>
      <c r="C31" s="7"/>
      <c r="D31" s="7"/>
      <c r="E31" s="7"/>
      <c r="F31" s="7"/>
      <c r="G31" s="7"/>
      <c r="H31" s="7"/>
      <c r="I31" s="15"/>
      <c r="J31" s="7"/>
      <c r="K31" s="7"/>
    </row>
    <row r="32" spans="1:11">
      <c r="A32" s="11">
        <v>16</v>
      </c>
      <c r="B32" s="17" t="s">
        <v>29</v>
      </c>
      <c r="C32" s="7" t="s">
        <v>210</v>
      </c>
      <c r="D32" s="25">
        <f>IF(I30&gt;0,I20/I30,0)</f>
        <v>7.5867608683947356</v>
      </c>
      <c r="E32" s="7"/>
      <c r="F32" s="7"/>
      <c r="G32" s="7"/>
      <c r="H32" s="7"/>
      <c r="J32" s="7"/>
      <c r="K32" s="7"/>
    </row>
    <row r="33" spans="1:11">
      <c r="A33" s="11">
        <v>17</v>
      </c>
      <c r="B33" s="17" t="s">
        <v>236</v>
      </c>
      <c r="C33" s="7"/>
      <c r="D33" s="25">
        <f>+D32/12</f>
        <v>0.63223007236622797</v>
      </c>
      <c r="E33" s="7"/>
      <c r="F33" s="7"/>
      <c r="G33" s="7"/>
      <c r="H33" s="7"/>
      <c r="J33" s="7"/>
      <c r="K33" s="7"/>
    </row>
    <row r="34" spans="1:11">
      <c r="A34" s="11"/>
      <c r="B34" s="17"/>
      <c r="C34" s="7"/>
      <c r="D34" s="25"/>
      <c r="E34" s="7"/>
      <c r="F34" s="7"/>
      <c r="G34" s="7"/>
      <c r="H34" s="7"/>
      <c r="J34" s="7"/>
      <c r="K34" s="7"/>
    </row>
    <row r="35" spans="1:11">
      <c r="A35" s="11"/>
      <c r="B35" s="17"/>
      <c r="C35" s="7"/>
      <c r="D35" s="26" t="s">
        <v>30</v>
      </c>
      <c r="E35" s="7"/>
      <c r="F35" s="7"/>
      <c r="G35" s="7"/>
      <c r="H35" s="7"/>
      <c r="I35" s="27" t="s">
        <v>31</v>
      </c>
      <c r="J35" s="7"/>
      <c r="K35" s="7"/>
    </row>
    <row r="36" spans="1:11">
      <c r="A36" s="11">
        <v>18</v>
      </c>
      <c r="B36" s="17" t="s">
        <v>32</v>
      </c>
      <c r="C36" s="7" t="s">
        <v>209</v>
      </c>
      <c r="D36" s="25">
        <f>+D32/52</f>
        <v>0.14589924746912952</v>
      </c>
      <c r="E36" s="7"/>
      <c r="F36" s="7"/>
      <c r="G36" s="7"/>
      <c r="H36" s="7"/>
      <c r="I36" s="28">
        <f>+D32/52</f>
        <v>0.14589924746912952</v>
      </c>
      <c r="J36" s="7"/>
      <c r="K36" s="7"/>
    </row>
    <row r="37" spans="1:11">
      <c r="A37" s="11">
        <v>19</v>
      </c>
      <c r="B37" s="17" t="s">
        <v>33</v>
      </c>
      <c r="C37" s="7" t="s">
        <v>256</v>
      </c>
      <c r="D37" s="25">
        <f>+D32/260</f>
        <v>2.9179849493825905E-2</v>
      </c>
      <c r="E37" s="7" t="s">
        <v>34</v>
      </c>
      <c r="G37" s="7"/>
      <c r="H37" s="7"/>
      <c r="I37" s="28">
        <f>+D32/365</f>
        <v>2.0785646214780098E-2</v>
      </c>
      <c r="J37" s="7"/>
      <c r="K37" s="7"/>
    </row>
    <row r="38" spans="1:11">
      <c r="A38" s="11">
        <v>20</v>
      </c>
      <c r="B38" s="17" t="s">
        <v>35</v>
      </c>
      <c r="C38" s="7" t="s">
        <v>257</v>
      </c>
      <c r="D38" s="25">
        <f>+D32/4160*1000</f>
        <v>1.8237405933641191</v>
      </c>
      <c r="E38" s="7" t="s">
        <v>36</v>
      </c>
      <c r="G38" s="7"/>
      <c r="H38" s="7"/>
      <c r="I38" s="28">
        <f>+D32/8760*1000</f>
        <v>0.8660685922825041</v>
      </c>
      <c r="J38" s="7"/>
      <c r="K38" s="7"/>
    </row>
    <row r="39" spans="1:11">
      <c r="A39" s="11"/>
      <c r="B39" s="17"/>
      <c r="C39" s="7" t="s">
        <v>37</v>
      </c>
      <c r="D39" s="7"/>
      <c r="E39" s="7" t="s">
        <v>38</v>
      </c>
      <c r="G39" s="7"/>
      <c r="H39" s="7"/>
      <c r="J39" s="7"/>
      <c r="K39" s="7" t="s">
        <v>2</v>
      </c>
    </row>
    <row r="40" spans="1:11">
      <c r="A40" s="11"/>
      <c r="B40" s="17"/>
      <c r="C40" s="7"/>
      <c r="D40" s="7"/>
      <c r="E40" s="7"/>
      <c r="G40" s="7"/>
      <c r="H40" s="7"/>
      <c r="J40" s="7"/>
      <c r="K40" s="7" t="s">
        <v>2</v>
      </c>
    </row>
    <row r="41" spans="1:11">
      <c r="A41" s="11">
        <v>21</v>
      </c>
      <c r="B41" s="17" t="s">
        <v>235</v>
      </c>
      <c r="C41" s="7" t="s">
        <v>205</v>
      </c>
      <c r="D41" s="29">
        <v>0</v>
      </c>
      <c r="E41" s="30" t="s">
        <v>39</v>
      </c>
      <c r="F41" s="30"/>
      <c r="G41" s="30"/>
      <c r="H41" s="30"/>
      <c r="I41" s="30">
        <f>D41</f>
        <v>0</v>
      </c>
      <c r="J41" s="30" t="s">
        <v>39</v>
      </c>
      <c r="K41" s="7"/>
    </row>
    <row r="42" spans="1:11">
      <c r="A42" s="11">
        <v>22</v>
      </c>
      <c r="B42" s="17"/>
      <c r="C42" s="7"/>
      <c r="D42" s="29">
        <v>0</v>
      </c>
      <c r="E42" s="30" t="s">
        <v>40</v>
      </c>
      <c r="F42" s="30"/>
      <c r="G42" s="30"/>
      <c r="H42" s="30"/>
      <c r="I42" s="30">
        <f>D42</f>
        <v>0</v>
      </c>
      <c r="J42" s="30" t="s">
        <v>40</v>
      </c>
      <c r="K42" s="7"/>
    </row>
    <row r="43" spans="1:11">
      <c r="A43" s="11"/>
      <c r="B43" s="17"/>
      <c r="C43" s="7"/>
      <c r="D43" s="84"/>
      <c r="E43" s="30"/>
      <c r="F43" s="30"/>
      <c r="G43" s="30"/>
      <c r="H43" s="30"/>
      <c r="I43" s="30"/>
      <c r="J43" s="30"/>
      <c r="K43" s="7"/>
    </row>
    <row r="44" spans="1:11">
      <c r="B44" s="3"/>
      <c r="C44" s="3"/>
      <c r="D44" s="4"/>
      <c r="E44" s="3"/>
      <c r="F44" s="3"/>
      <c r="G44" s="3"/>
      <c r="H44" s="5"/>
      <c r="I44" s="6"/>
      <c r="J44" s="6"/>
      <c r="K44" s="6"/>
    </row>
    <row r="45" spans="1:11">
      <c r="B45" s="3"/>
      <c r="C45" s="3"/>
      <c r="D45" s="4"/>
      <c r="E45" s="3"/>
      <c r="F45" s="3"/>
      <c r="G45" s="3"/>
      <c r="H45" s="5"/>
      <c r="I45" s="6"/>
      <c r="J45" s="6"/>
      <c r="K45" s="6"/>
    </row>
    <row r="46" spans="1:11">
      <c r="B46" s="3"/>
      <c r="C46" s="3"/>
      <c r="D46" s="4"/>
      <c r="E46" s="3"/>
      <c r="F46" s="3"/>
      <c r="G46" s="3"/>
      <c r="H46" s="5"/>
      <c r="I46" s="6"/>
      <c r="J46" s="6"/>
      <c r="K46" s="6"/>
    </row>
    <row r="47" spans="1:11">
      <c r="B47" s="3"/>
      <c r="C47" s="3"/>
      <c r="D47" s="4"/>
      <c r="E47" s="3"/>
      <c r="F47" s="3"/>
      <c r="G47" s="3"/>
      <c r="H47" s="5"/>
      <c r="I47" s="6"/>
      <c r="J47" s="6"/>
      <c r="K47" s="6"/>
    </row>
    <row r="48" spans="1:11">
      <c r="B48" s="3"/>
      <c r="C48" s="3"/>
      <c r="D48" s="4"/>
      <c r="E48" s="3"/>
      <c r="F48" s="3"/>
      <c r="G48" s="3"/>
      <c r="H48" s="5"/>
      <c r="I48" s="6"/>
      <c r="J48" s="6"/>
      <c r="K48" s="6"/>
    </row>
    <row r="49" spans="1:11">
      <c r="B49" s="3"/>
      <c r="C49" s="3"/>
      <c r="D49" s="4"/>
      <c r="E49" s="3"/>
      <c r="F49" s="3"/>
      <c r="G49" s="3"/>
      <c r="H49" s="5"/>
      <c r="I49" s="6"/>
      <c r="J49" s="6"/>
      <c r="K49" s="6"/>
    </row>
    <row r="50" spans="1:11">
      <c r="B50" s="3"/>
      <c r="C50" s="3"/>
      <c r="D50" s="4"/>
      <c r="E50" s="3"/>
      <c r="F50" s="3"/>
      <c r="G50" s="3"/>
      <c r="H50" s="5"/>
      <c r="I50" s="6"/>
      <c r="J50" s="6"/>
      <c r="K50" s="6"/>
    </row>
    <row r="51" spans="1:11">
      <c r="B51" s="3"/>
      <c r="C51" s="3"/>
      <c r="D51" s="4"/>
      <c r="E51" s="3"/>
      <c r="F51" s="3"/>
      <c r="G51" s="3"/>
      <c r="H51" s="5"/>
      <c r="I51" s="6"/>
      <c r="J51" s="6"/>
      <c r="K51" s="6"/>
    </row>
    <row r="52" spans="1:11">
      <c r="B52" s="3"/>
      <c r="C52" s="3"/>
      <c r="D52" s="4"/>
      <c r="E52" s="3"/>
      <c r="F52" s="3"/>
      <c r="G52" s="3"/>
      <c r="H52" s="5"/>
      <c r="I52" s="6"/>
      <c r="J52" s="6"/>
      <c r="K52" s="6"/>
    </row>
    <row r="53" spans="1:11">
      <c r="B53" s="3"/>
      <c r="C53" s="3"/>
      <c r="D53" s="4"/>
      <c r="E53" s="3"/>
      <c r="F53" s="3"/>
      <c r="G53" s="3"/>
      <c r="H53" s="5"/>
      <c r="I53" s="6"/>
      <c r="J53" s="6"/>
      <c r="K53" s="6"/>
    </row>
    <row r="54" spans="1:11">
      <c r="B54" s="3"/>
      <c r="C54" s="3"/>
      <c r="D54" s="4"/>
      <c r="E54" s="3"/>
      <c r="F54" s="3"/>
      <c r="G54" s="3"/>
      <c r="H54" s="5"/>
      <c r="I54" s="6"/>
      <c r="J54" s="6"/>
      <c r="K54" s="6"/>
    </row>
    <row r="55" spans="1:11">
      <c r="B55" s="3"/>
      <c r="C55" s="3"/>
      <c r="D55" s="4"/>
      <c r="E55" s="3"/>
      <c r="F55" s="3"/>
      <c r="G55" s="3"/>
      <c r="H55" s="5"/>
      <c r="I55" s="6"/>
      <c r="J55" s="6"/>
      <c r="K55" s="6"/>
    </row>
    <row r="56" spans="1:11">
      <c r="B56" s="3"/>
      <c r="C56" s="3"/>
      <c r="D56" s="4"/>
      <c r="E56" s="3"/>
      <c r="F56" s="3"/>
      <c r="G56" s="3"/>
      <c r="H56" s="5"/>
      <c r="I56" s="6"/>
      <c r="J56" s="6"/>
      <c r="K56" s="6"/>
    </row>
    <row r="57" spans="1:11">
      <c r="B57" s="3"/>
      <c r="C57" s="3"/>
      <c r="D57" s="4"/>
      <c r="E57" s="3"/>
      <c r="F57" s="3"/>
      <c r="G57" s="3"/>
      <c r="H57" s="5"/>
      <c r="I57" s="6"/>
      <c r="J57" s="6"/>
      <c r="K57" s="6"/>
    </row>
    <row r="58" spans="1:11">
      <c r="B58" s="3"/>
      <c r="C58" s="3"/>
      <c r="D58" s="4"/>
      <c r="E58" s="3"/>
      <c r="F58" s="3"/>
      <c r="G58" s="3"/>
      <c r="H58" s="5"/>
      <c r="I58" s="6"/>
      <c r="J58" s="6"/>
      <c r="K58" s="6"/>
    </row>
    <row r="59" spans="1:11">
      <c r="B59" s="3"/>
      <c r="C59" s="3"/>
      <c r="D59" s="4"/>
      <c r="E59" s="3"/>
      <c r="F59" s="3"/>
      <c r="G59" s="3"/>
      <c r="H59" s="5"/>
      <c r="I59" s="6"/>
      <c r="J59" s="6"/>
      <c r="K59" s="6"/>
    </row>
    <row r="60" spans="1:11">
      <c r="B60" s="3"/>
      <c r="C60" s="3"/>
      <c r="D60" s="4"/>
      <c r="E60" s="3"/>
      <c r="F60" s="3"/>
      <c r="G60" s="3"/>
      <c r="H60" s="5"/>
      <c r="I60" s="6"/>
      <c r="J60" s="6"/>
      <c r="K60" s="6"/>
    </row>
    <row r="61" spans="1:11">
      <c r="B61" s="3"/>
      <c r="C61" s="3"/>
      <c r="D61" s="4"/>
      <c r="E61" s="3"/>
      <c r="F61" s="3"/>
      <c r="G61" s="3"/>
      <c r="H61" s="5"/>
      <c r="I61" s="6"/>
      <c r="J61" s="6"/>
      <c r="K61" s="6"/>
    </row>
    <row r="62" spans="1:11">
      <c r="A62" s="11"/>
      <c r="B62" s="17"/>
      <c r="C62" s="7"/>
      <c r="D62" s="84"/>
      <c r="E62" s="30"/>
      <c r="F62" s="30"/>
      <c r="G62" s="30"/>
      <c r="H62" s="30"/>
      <c r="I62" s="30"/>
      <c r="J62" s="30"/>
      <c r="K62" s="7"/>
    </row>
    <row r="63" spans="1:11">
      <c r="A63" s="11"/>
      <c r="B63" s="17"/>
      <c r="C63" s="7"/>
      <c r="D63" s="84"/>
      <c r="E63" s="30"/>
      <c r="F63" s="30"/>
      <c r="G63" s="30"/>
      <c r="H63" s="30"/>
      <c r="I63" s="30"/>
      <c r="J63" s="30"/>
      <c r="K63" s="7"/>
    </row>
    <row r="64" spans="1:11">
      <c r="A64" s="11"/>
      <c r="B64" s="17"/>
      <c r="C64" s="7"/>
      <c r="D64" s="84"/>
      <c r="E64" s="30"/>
      <c r="F64" s="30"/>
      <c r="G64" s="30"/>
      <c r="H64" s="30"/>
      <c r="I64" s="30"/>
      <c r="J64" s="30"/>
      <c r="K64" s="7"/>
    </row>
    <row r="65" spans="1:11">
      <c r="A65" s="11"/>
      <c r="B65" s="17"/>
      <c r="C65" s="7"/>
      <c r="D65" s="84"/>
      <c r="E65" s="30"/>
      <c r="F65" s="30"/>
      <c r="G65" s="30"/>
      <c r="H65" s="30"/>
      <c r="I65" s="30"/>
      <c r="J65" s="30"/>
      <c r="K65" s="7"/>
    </row>
    <row r="66" spans="1:11">
      <c r="J66" s="5"/>
      <c r="K66" s="2" t="s">
        <v>314</v>
      </c>
    </row>
    <row r="67" spans="1:11">
      <c r="B67" s="3"/>
      <c r="C67" s="3"/>
      <c r="D67" s="4"/>
      <c r="E67" s="3"/>
      <c r="F67" s="3"/>
      <c r="G67" s="3"/>
      <c r="H67" s="5"/>
      <c r="I67" s="5"/>
      <c r="J67" s="387" t="s">
        <v>186</v>
      </c>
      <c r="K67" s="387"/>
    </row>
    <row r="68" spans="1:11">
      <c r="B68" s="7"/>
      <c r="C68" s="7"/>
      <c r="D68" s="7"/>
      <c r="E68" s="7"/>
      <c r="F68" s="7"/>
      <c r="G68" s="7"/>
      <c r="H68" s="7"/>
      <c r="I68" s="7"/>
      <c r="J68" s="7"/>
      <c r="K68" s="7"/>
    </row>
    <row r="69" spans="1:11">
      <c r="B69" s="17" t="str">
        <f>B4</f>
        <v xml:space="preserve">Formula Rate - Non-Levelized </v>
      </c>
      <c r="C69" s="17"/>
      <c r="D69" s="31" t="str">
        <f>D4</f>
        <v xml:space="preserve">     Rate Formula Template</v>
      </c>
      <c r="E69" s="17"/>
      <c r="F69" s="17"/>
      <c r="G69" s="17"/>
      <c r="H69" s="17"/>
      <c r="J69" s="17"/>
      <c r="K69" s="83" t="str">
        <f>K4</f>
        <v>For the 12 months ended 12/31/13</v>
      </c>
    </row>
    <row r="70" spans="1:11">
      <c r="B70" s="17"/>
      <c r="C70" s="10" t="s">
        <v>2</v>
      </c>
      <c r="D70" s="10" t="str">
        <f>D5</f>
        <v xml:space="preserve"> Utilizing RUS Form 12 Data</v>
      </c>
      <c r="E70" s="10"/>
      <c r="F70" s="10"/>
      <c r="G70" s="10"/>
      <c r="H70" s="10"/>
      <c r="I70" s="10"/>
      <c r="J70" s="10"/>
      <c r="K70" s="10"/>
    </row>
    <row r="71" spans="1:11">
      <c r="B71" s="17"/>
      <c r="C71" s="10" t="s">
        <v>2</v>
      </c>
      <c r="D71" s="10" t="s">
        <v>2</v>
      </c>
      <c r="E71" s="10"/>
      <c r="F71" s="10"/>
      <c r="G71" s="10" t="s">
        <v>2</v>
      </c>
      <c r="H71" s="10"/>
      <c r="I71" s="10"/>
      <c r="J71" s="10"/>
      <c r="K71" s="10"/>
    </row>
    <row r="72" spans="1:11">
      <c r="B72" s="17"/>
      <c r="C72" s="7"/>
      <c r="D72" s="10" t="str">
        <f>D7</f>
        <v>Arkansas Electric Cooperative Corporation</v>
      </c>
      <c r="E72" s="10"/>
      <c r="F72" s="10"/>
      <c r="G72" s="10"/>
      <c r="H72" s="10"/>
      <c r="I72" s="10"/>
      <c r="J72" s="10"/>
      <c r="K72" s="10"/>
    </row>
    <row r="73" spans="1:11">
      <c r="B73" s="32" t="s">
        <v>41</v>
      </c>
      <c r="C73" s="32" t="s">
        <v>42</v>
      </c>
      <c r="D73" s="32" t="s">
        <v>43</v>
      </c>
      <c r="E73" s="10" t="s">
        <v>2</v>
      </c>
      <c r="F73" s="10"/>
      <c r="G73" s="33" t="s">
        <v>44</v>
      </c>
      <c r="H73" s="10"/>
      <c r="I73" s="34" t="s">
        <v>45</v>
      </c>
      <c r="J73" s="10"/>
      <c r="K73" s="32"/>
    </row>
    <row r="74" spans="1:11">
      <c r="B74" s="17"/>
      <c r="C74" s="35" t="s">
        <v>46</v>
      </c>
      <c r="D74" s="10"/>
      <c r="E74" s="10"/>
      <c r="F74" s="10"/>
      <c r="G74" s="11"/>
      <c r="H74" s="10"/>
      <c r="I74" s="36" t="s">
        <v>47</v>
      </c>
      <c r="J74" s="10"/>
      <c r="K74" s="32"/>
    </row>
    <row r="75" spans="1:11">
      <c r="A75" s="11" t="s">
        <v>4</v>
      </c>
      <c r="B75" s="17"/>
      <c r="C75" s="37" t="s">
        <v>48</v>
      </c>
      <c r="D75" s="36" t="s">
        <v>49</v>
      </c>
      <c r="E75" s="38"/>
      <c r="F75" s="36" t="s">
        <v>50</v>
      </c>
      <c r="H75" s="38"/>
      <c r="I75" s="11" t="s">
        <v>51</v>
      </c>
      <c r="J75" s="10"/>
      <c r="K75" s="32"/>
    </row>
    <row r="76" spans="1:11" ht="16.5" thickBot="1">
      <c r="A76" s="14" t="s">
        <v>6</v>
      </c>
      <c r="B76" s="39" t="s">
        <v>52</v>
      </c>
      <c r="C76" s="10"/>
      <c r="D76" s="10"/>
      <c r="E76" s="10"/>
      <c r="F76" s="10"/>
      <c r="G76" s="10"/>
      <c r="H76" s="10"/>
      <c r="I76" s="10"/>
      <c r="J76" s="10"/>
      <c r="K76" s="10"/>
    </row>
    <row r="77" spans="1:11">
      <c r="A77" s="11"/>
      <c r="B77" s="134" t="s">
        <v>282</v>
      </c>
      <c r="C77" s="10"/>
      <c r="D77" s="10"/>
      <c r="E77" s="10"/>
      <c r="F77" s="10"/>
      <c r="G77" s="10"/>
      <c r="H77" s="10"/>
      <c r="I77" s="10"/>
      <c r="J77" s="10"/>
      <c r="K77" s="10"/>
    </row>
    <row r="78" spans="1:11">
      <c r="A78" s="11">
        <v>1</v>
      </c>
      <c r="B78" s="17" t="s">
        <v>53</v>
      </c>
      <c r="C78" s="1" t="s">
        <v>54</v>
      </c>
      <c r="D78" s="318">
        <v>2057295459</v>
      </c>
      <c r="E78" s="10"/>
      <c r="F78" s="10" t="s">
        <v>55</v>
      </c>
      <c r="G78" s="40" t="s">
        <v>2</v>
      </c>
      <c r="H78" s="10"/>
      <c r="I78" s="10" t="s">
        <v>2</v>
      </c>
      <c r="J78" s="10"/>
      <c r="K78" s="10"/>
    </row>
    <row r="79" spans="1:11">
      <c r="A79" s="11">
        <v>2</v>
      </c>
      <c r="B79" s="17" t="s">
        <v>56</v>
      </c>
      <c r="C79" s="1" t="s">
        <v>57</v>
      </c>
      <c r="D79" s="318">
        <v>123363889</v>
      </c>
      <c r="E79" s="10"/>
      <c r="F79" s="10" t="s">
        <v>12</v>
      </c>
      <c r="G79" s="40">
        <f>I219</f>
        <v>7.5147866001533073E-2</v>
      </c>
      <c r="H79" s="10"/>
      <c r="I79" s="10">
        <f>+G79*D79</f>
        <v>9270533</v>
      </c>
      <c r="J79" s="10"/>
      <c r="K79" s="10"/>
    </row>
    <row r="80" spans="1:11">
      <c r="A80" s="11">
        <v>3</v>
      </c>
      <c r="B80" s="17" t="s">
        <v>58</v>
      </c>
      <c r="C80" s="1" t="s">
        <v>187</v>
      </c>
      <c r="D80" s="318">
        <v>0</v>
      </c>
      <c r="E80" s="10"/>
      <c r="F80" s="10" t="s">
        <v>55</v>
      </c>
      <c r="G80" s="40" t="s">
        <v>2</v>
      </c>
      <c r="H80" s="10"/>
      <c r="I80" s="10" t="s">
        <v>2</v>
      </c>
      <c r="J80" s="10"/>
      <c r="K80" s="10"/>
    </row>
    <row r="81" spans="1:11">
      <c r="A81" s="11">
        <v>4</v>
      </c>
      <c r="B81" s="17" t="s">
        <v>59</v>
      </c>
      <c r="C81" s="1" t="s">
        <v>283</v>
      </c>
      <c r="D81" s="318">
        <f>415702+31807675</f>
        <v>32223377</v>
      </c>
      <c r="E81" s="10"/>
      <c r="F81" s="10" t="s">
        <v>60</v>
      </c>
      <c r="G81" s="40">
        <f>I227</f>
        <v>9.9042410513838393E-3</v>
      </c>
      <c r="H81" s="10"/>
      <c r="I81" s="10">
        <f>+G81*D81</f>
        <v>319148.0932976178</v>
      </c>
      <c r="J81" s="10"/>
      <c r="K81" s="10"/>
    </row>
    <row r="82" spans="1:11" ht="16.5" thickBot="1">
      <c r="A82" s="11">
        <v>5</v>
      </c>
      <c r="B82" s="17" t="s">
        <v>61</v>
      </c>
      <c r="C82" s="10"/>
      <c r="D82" s="319">
        <v>0</v>
      </c>
      <c r="E82" s="10"/>
      <c r="F82" s="10" t="s">
        <v>62</v>
      </c>
      <c r="G82" s="40">
        <f>K231</f>
        <v>0</v>
      </c>
      <c r="H82" s="10"/>
      <c r="I82" s="21">
        <f>+G82*D82</f>
        <v>0</v>
      </c>
      <c r="J82" s="10"/>
      <c r="K82" s="10"/>
    </row>
    <row r="83" spans="1:11">
      <c r="A83" s="11">
        <v>6</v>
      </c>
      <c r="B83" s="3" t="s">
        <v>238</v>
      </c>
      <c r="C83" s="10"/>
      <c r="D83" s="131">
        <f>SUM(D78:D82)</f>
        <v>2212882725</v>
      </c>
      <c r="E83" s="10"/>
      <c r="F83" s="10" t="s">
        <v>63</v>
      </c>
      <c r="G83" s="42">
        <f>IF(I83&gt;0,I83/D83,0)</f>
        <v>4.3335695041397271E-3</v>
      </c>
      <c r="H83" s="10"/>
      <c r="I83" s="10">
        <f>SUM(I78:I82)</f>
        <v>9589681.0932976175</v>
      </c>
      <c r="J83" s="10"/>
      <c r="K83" s="42"/>
    </row>
    <row r="84" spans="1:11">
      <c r="B84" s="17"/>
      <c r="C84" s="10"/>
      <c r="D84" s="131"/>
      <c r="E84" s="10"/>
      <c r="F84" s="10"/>
      <c r="G84" s="42"/>
      <c r="H84" s="10"/>
      <c r="I84" s="10"/>
      <c r="J84" s="10"/>
      <c r="K84" s="42"/>
    </row>
    <row r="85" spans="1:11">
      <c r="B85" s="134" t="s">
        <v>284</v>
      </c>
      <c r="C85" s="10"/>
      <c r="D85" s="131"/>
      <c r="E85" s="10"/>
      <c r="F85" s="10"/>
      <c r="G85" s="10"/>
      <c r="H85" s="10"/>
      <c r="I85" s="10"/>
      <c r="J85" s="10"/>
      <c r="K85" s="10"/>
    </row>
    <row r="86" spans="1:11">
      <c r="A86" s="11">
        <v>7</v>
      </c>
      <c r="B86" s="17" t="str">
        <f>+B78</f>
        <v xml:space="preserve">  Production</v>
      </c>
      <c r="C86" s="1" t="s">
        <v>188</v>
      </c>
      <c r="D86" s="320">
        <f>738655796+0+147321534+180172658</f>
        <v>1066149988</v>
      </c>
      <c r="E86" s="10"/>
      <c r="F86" s="10" t="str">
        <f t="shared" ref="F86:G90" si="0">+F78</f>
        <v>NA</v>
      </c>
      <c r="G86" s="40" t="str">
        <f t="shared" si="0"/>
        <v xml:space="preserve"> </v>
      </c>
      <c r="H86" s="10"/>
      <c r="I86" s="10" t="s">
        <v>2</v>
      </c>
      <c r="J86" s="10"/>
      <c r="K86" s="10"/>
    </row>
    <row r="87" spans="1:11">
      <c r="A87" s="11">
        <v>8</v>
      </c>
      <c r="B87" s="17" t="str">
        <f>+B79</f>
        <v xml:space="preserve">  Transmission</v>
      </c>
      <c r="C87" s="1" t="s">
        <v>189</v>
      </c>
      <c r="D87" s="320">
        <v>49218659</v>
      </c>
      <c r="E87" s="10"/>
      <c r="F87" s="10" t="str">
        <f t="shared" si="0"/>
        <v>TP</v>
      </c>
      <c r="G87" s="40">
        <f>I219</f>
        <v>7.5147866001533073E-2</v>
      </c>
      <c r="H87" s="10"/>
      <c r="I87" s="10">
        <f>+G87*D87</f>
        <v>3698677.1913071498</v>
      </c>
      <c r="J87" s="10"/>
      <c r="K87" s="10"/>
    </row>
    <row r="88" spans="1:11">
      <c r="A88" s="11">
        <v>9</v>
      </c>
      <c r="B88" s="17" t="str">
        <f>+B80</f>
        <v xml:space="preserve">  Distribution</v>
      </c>
      <c r="C88" s="130" t="s">
        <v>190</v>
      </c>
      <c r="D88" s="320">
        <v>0</v>
      </c>
      <c r="E88" s="10"/>
      <c r="F88" s="10" t="str">
        <f t="shared" si="0"/>
        <v>NA</v>
      </c>
      <c r="G88" s="40" t="str">
        <f t="shared" si="0"/>
        <v xml:space="preserve"> </v>
      </c>
      <c r="H88" s="10"/>
      <c r="I88" s="10" t="s">
        <v>2</v>
      </c>
      <c r="J88" s="10"/>
      <c r="K88" s="10"/>
    </row>
    <row r="89" spans="1:11">
      <c r="A89" s="11">
        <v>10</v>
      </c>
      <c r="B89" s="17" t="str">
        <f>+B81</f>
        <v xml:space="preserve">  General &amp; Intangible</v>
      </c>
      <c r="C89" s="130" t="s">
        <v>306</v>
      </c>
      <c r="D89" s="318">
        <v>13669071</v>
      </c>
      <c r="E89" s="10"/>
      <c r="F89" s="10" t="str">
        <f t="shared" si="0"/>
        <v>W/S</v>
      </c>
      <c r="G89" s="40">
        <f t="shared" si="0"/>
        <v>9.9042410513838393E-3</v>
      </c>
      <c r="H89" s="10"/>
      <c r="I89" s="10">
        <f>+G89*D89</f>
        <v>135381.77413248035</v>
      </c>
      <c r="J89" s="10"/>
      <c r="K89" s="10"/>
    </row>
    <row r="90" spans="1:11" ht="16.5" thickBot="1">
      <c r="A90" s="11">
        <v>11</v>
      </c>
      <c r="B90" s="17" t="str">
        <f>+B82</f>
        <v xml:space="preserve">  Common</v>
      </c>
      <c r="C90" s="131"/>
      <c r="D90" s="319">
        <v>0</v>
      </c>
      <c r="E90" s="10"/>
      <c r="F90" s="10" t="str">
        <f t="shared" si="0"/>
        <v>CE</v>
      </c>
      <c r="G90" s="40">
        <f t="shared" si="0"/>
        <v>0</v>
      </c>
      <c r="H90" s="10"/>
      <c r="I90" s="21">
        <f>+G90*D90</f>
        <v>0</v>
      </c>
      <c r="J90" s="10"/>
      <c r="K90" s="10"/>
    </row>
    <row r="91" spans="1:11">
      <c r="A91" s="11">
        <v>12</v>
      </c>
      <c r="B91" s="17" t="s">
        <v>239</v>
      </c>
      <c r="C91" s="10"/>
      <c r="D91" s="10">
        <f>SUM(D86:D90)</f>
        <v>1129037718</v>
      </c>
      <c r="E91" s="10"/>
      <c r="F91" s="10"/>
      <c r="G91" s="10"/>
      <c r="H91" s="10"/>
      <c r="I91" s="10">
        <f>SUM(I86:I90)</f>
        <v>3834058.9654396302</v>
      </c>
      <c r="J91" s="10"/>
      <c r="K91" s="10"/>
    </row>
    <row r="92" spans="1:11">
      <c r="A92" s="11"/>
      <c r="C92" s="10" t="s">
        <v>2</v>
      </c>
      <c r="E92" s="10"/>
      <c r="F92" s="10"/>
      <c r="G92" s="42"/>
      <c r="H92" s="10"/>
      <c r="J92" s="10"/>
      <c r="K92" s="42"/>
    </row>
    <row r="93" spans="1:11">
      <c r="A93" s="11"/>
      <c r="B93" s="17" t="s">
        <v>64</v>
      </c>
      <c r="C93" s="10"/>
      <c r="D93" s="10"/>
      <c r="E93" s="10"/>
      <c r="F93" s="10"/>
      <c r="G93" s="10"/>
      <c r="H93" s="10"/>
      <c r="I93" s="10"/>
      <c r="J93" s="10"/>
      <c r="K93" s="10"/>
    </row>
    <row r="94" spans="1:11">
      <c r="A94" s="11">
        <v>13</v>
      </c>
      <c r="B94" s="17" t="str">
        <f>+B86</f>
        <v xml:space="preserve">  Production</v>
      </c>
      <c r="C94" s="10" t="s">
        <v>211</v>
      </c>
      <c r="D94" s="10">
        <f>D78-D86</f>
        <v>991145471</v>
      </c>
      <c r="E94" s="10"/>
      <c r="F94" s="10"/>
      <c r="G94" s="42"/>
      <c r="H94" s="10"/>
      <c r="I94" s="10" t="s">
        <v>2</v>
      </c>
      <c r="J94" s="10"/>
      <c r="K94" s="42"/>
    </row>
    <row r="95" spans="1:11">
      <c r="A95" s="11">
        <v>14</v>
      </c>
      <c r="B95" s="17" t="str">
        <f>+B87</f>
        <v xml:space="preserve">  Transmission</v>
      </c>
      <c r="C95" s="10" t="s">
        <v>212</v>
      </c>
      <c r="D95" s="10">
        <f>D79-D87</f>
        <v>74145230</v>
      </c>
      <c r="E95" s="10"/>
      <c r="F95" s="10"/>
      <c r="G95" s="40"/>
      <c r="H95" s="10"/>
      <c r="I95" s="10">
        <f>I79-I87</f>
        <v>5571855.8086928502</v>
      </c>
      <c r="J95" s="10"/>
      <c r="K95" s="42"/>
    </row>
    <row r="96" spans="1:11">
      <c r="A96" s="11">
        <v>15</v>
      </c>
      <c r="B96" s="17" t="str">
        <f>+B88</f>
        <v xml:space="preserve">  Distribution</v>
      </c>
      <c r="C96" s="10" t="s">
        <v>213</v>
      </c>
      <c r="D96" s="10">
        <f>D80-D88</f>
        <v>0</v>
      </c>
      <c r="E96" s="10"/>
      <c r="F96" s="10"/>
      <c r="G96" s="42"/>
      <c r="H96" s="10"/>
      <c r="I96" s="10" t="s">
        <v>2</v>
      </c>
      <c r="J96" s="10"/>
      <c r="K96" s="42"/>
    </row>
    <row r="97" spans="1:11">
      <c r="A97" s="11">
        <v>16</v>
      </c>
      <c r="B97" s="17" t="str">
        <f>+B89</f>
        <v xml:space="preserve">  General &amp; Intangible</v>
      </c>
      <c r="C97" s="10" t="s">
        <v>214</v>
      </c>
      <c r="D97" s="10">
        <f>D81-D89</f>
        <v>18554306</v>
      </c>
      <c r="E97" s="10"/>
      <c r="F97" s="10"/>
      <c r="G97" s="42"/>
      <c r="H97" s="10"/>
      <c r="I97" s="10">
        <f>I81-I89</f>
        <v>183766.31916513745</v>
      </c>
      <c r="J97" s="10"/>
      <c r="K97" s="42"/>
    </row>
    <row r="98" spans="1:11" ht="16.5" thickBot="1">
      <c r="A98" s="11">
        <v>17</v>
      </c>
      <c r="B98" s="17" t="str">
        <f>+B90</f>
        <v xml:space="preserve">  Common</v>
      </c>
      <c r="C98" s="10" t="s">
        <v>215</v>
      </c>
      <c r="D98" s="21">
        <f>D82-D90</f>
        <v>0</v>
      </c>
      <c r="E98" s="10"/>
      <c r="F98" s="10"/>
      <c r="G98" s="42"/>
      <c r="H98" s="10"/>
      <c r="I98" s="21">
        <f>I82-I90</f>
        <v>0</v>
      </c>
      <c r="J98" s="10"/>
      <c r="K98" s="42"/>
    </row>
    <row r="99" spans="1:11">
      <c r="A99" s="11">
        <v>18</v>
      </c>
      <c r="B99" s="17" t="s">
        <v>240</v>
      </c>
      <c r="C99" s="10"/>
      <c r="D99" s="10">
        <f>SUM(D94:D98)</f>
        <v>1083845007</v>
      </c>
      <c r="E99" s="10"/>
      <c r="F99" s="10" t="s">
        <v>65</v>
      </c>
      <c r="G99" s="42">
        <f>IF(I99&gt;0,I99/D99,0)</f>
        <v>5.310373799468901E-3</v>
      </c>
      <c r="H99" s="10"/>
      <c r="I99" s="10">
        <f>SUM(I94:I98)</f>
        <v>5755622.1278579878</v>
      </c>
      <c r="J99" s="10"/>
      <c r="K99" s="10"/>
    </row>
    <row r="100" spans="1:11">
      <c r="A100" s="11"/>
      <c r="C100" s="10"/>
      <c r="E100" s="10"/>
      <c r="H100" s="10"/>
      <c r="J100" s="10"/>
      <c r="K100" s="42"/>
    </row>
    <row r="101" spans="1:11">
      <c r="A101" s="11"/>
      <c r="B101" s="3" t="s">
        <v>216</v>
      </c>
      <c r="C101" s="10"/>
      <c r="D101" s="10"/>
      <c r="E101" s="10"/>
      <c r="F101" s="10"/>
      <c r="G101" s="10"/>
      <c r="H101" s="10"/>
      <c r="I101" s="10"/>
      <c r="J101" s="10"/>
      <c r="K101" s="10"/>
    </row>
    <row r="102" spans="1:11">
      <c r="A102" s="11">
        <v>19</v>
      </c>
      <c r="B102" s="17" t="s">
        <v>66</v>
      </c>
      <c r="C102" s="10"/>
      <c r="D102" s="320">
        <v>0</v>
      </c>
      <c r="E102" s="10"/>
      <c r="F102" s="10"/>
      <c r="G102" s="44" t="s">
        <v>176</v>
      </c>
      <c r="H102" s="10"/>
      <c r="I102" s="10">
        <v>0</v>
      </c>
      <c r="J102" s="10"/>
      <c r="K102" s="42"/>
    </row>
    <row r="103" spans="1:11">
      <c r="A103" s="11">
        <v>20</v>
      </c>
      <c r="B103" s="17" t="s">
        <v>68</v>
      </c>
      <c r="C103" s="10"/>
      <c r="D103" s="320">
        <v>0</v>
      </c>
      <c r="E103" s="10"/>
      <c r="F103" s="10" t="s">
        <v>67</v>
      </c>
      <c r="G103" s="40">
        <f>+G99</f>
        <v>5.310373799468901E-3</v>
      </c>
      <c r="H103" s="10"/>
      <c r="I103" s="10">
        <f>D103*G103</f>
        <v>0</v>
      </c>
      <c r="J103" s="10"/>
      <c r="K103" s="42"/>
    </row>
    <row r="104" spans="1:11">
      <c r="A104" s="11">
        <v>21</v>
      </c>
      <c r="B104" s="17" t="s">
        <v>69</v>
      </c>
      <c r="C104" s="10"/>
      <c r="D104" s="318">
        <v>0</v>
      </c>
      <c r="E104" s="10"/>
      <c r="F104" s="10" t="s">
        <v>67</v>
      </c>
      <c r="G104" s="40">
        <f>+G103</f>
        <v>5.310373799468901E-3</v>
      </c>
      <c r="H104" s="10"/>
      <c r="I104" s="10">
        <f>D104*G104</f>
        <v>0</v>
      </c>
      <c r="J104" s="10"/>
      <c r="K104" s="42"/>
    </row>
    <row r="105" spans="1:11">
      <c r="A105" s="11">
        <v>22</v>
      </c>
      <c r="B105" s="17" t="s">
        <v>70</v>
      </c>
      <c r="C105" s="10"/>
      <c r="D105" s="318">
        <v>0</v>
      </c>
      <c r="E105" s="10"/>
      <c r="F105" s="10" t="str">
        <f>+F104</f>
        <v>NP</v>
      </c>
      <c r="G105" s="40">
        <f>+G104</f>
        <v>5.310373799468901E-3</v>
      </c>
      <c r="H105" s="10"/>
      <c r="I105" s="10">
        <f>D105*G105</f>
        <v>0</v>
      </c>
      <c r="J105" s="10"/>
      <c r="K105" s="42"/>
    </row>
    <row r="106" spans="1:11" ht="16.5" thickBot="1">
      <c r="A106" s="11">
        <v>23</v>
      </c>
      <c r="B106" s="1" t="s">
        <v>71</v>
      </c>
      <c r="D106" s="319">
        <v>0</v>
      </c>
      <c r="E106" s="10"/>
      <c r="F106" s="10" t="s">
        <v>67</v>
      </c>
      <c r="G106" s="40">
        <f>+G104</f>
        <v>5.310373799468901E-3</v>
      </c>
      <c r="H106" s="10"/>
      <c r="I106" s="21">
        <f>D106*G106</f>
        <v>0</v>
      </c>
      <c r="J106" s="10"/>
      <c r="K106" s="10"/>
    </row>
    <row r="107" spans="1:11">
      <c r="A107" s="11">
        <v>24</v>
      </c>
      <c r="B107" s="17" t="s">
        <v>241</v>
      </c>
      <c r="C107" s="10"/>
      <c r="D107" s="10">
        <f>SUM(D102:D106)</f>
        <v>0</v>
      </c>
      <c r="E107" s="10"/>
      <c r="F107" s="10"/>
      <c r="G107" s="10"/>
      <c r="H107" s="10"/>
      <c r="I107" s="10">
        <f>SUM(I102:I106)</f>
        <v>0</v>
      </c>
      <c r="J107" s="10"/>
      <c r="K107" s="10"/>
    </row>
    <row r="108" spans="1:11">
      <c r="A108" s="11"/>
      <c r="C108" s="10"/>
      <c r="E108" s="10"/>
      <c r="F108" s="10"/>
      <c r="G108" s="42"/>
      <c r="H108" s="10"/>
      <c r="J108" s="10"/>
      <c r="K108" s="42"/>
    </row>
    <row r="109" spans="1:11">
      <c r="A109" s="11">
        <v>25</v>
      </c>
      <c r="B109" s="3" t="s">
        <v>72</v>
      </c>
      <c r="C109" s="10" t="s">
        <v>206</v>
      </c>
      <c r="D109" s="320">
        <v>0</v>
      </c>
      <c r="E109" s="10"/>
      <c r="F109" s="10" t="str">
        <f>+F87</f>
        <v>TP</v>
      </c>
      <c r="G109" s="40">
        <f>+G87</f>
        <v>7.5147866001533073E-2</v>
      </c>
      <c r="H109" s="10"/>
      <c r="I109" s="10">
        <f>+G109*D109</f>
        <v>0</v>
      </c>
      <c r="J109" s="10"/>
      <c r="K109" s="10"/>
    </row>
    <row r="110" spans="1:11">
      <c r="A110" s="11"/>
      <c r="B110" s="17"/>
      <c r="C110" s="10"/>
      <c r="D110" s="10"/>
      <c r="E110" s="10"/>
      <c r="F110" s="10"/>
      <c r="G110" s="10"/>
      <c r="H110" s="10"/>
      <c r="I110" s="10"/>
      <c r="J110" s="10"/>
      <c r="K110" s="10"/>
    </row>
    <row r="111" spans="1:11">
      <c r="A111" s="11"/>
      <c r="B111" s="17" t="s">
        <v>169</v>
      </c>
      <c r="D111" s="10"/>
      <c r="E111" s="10"/>
      <c r="F111" s="10"/>
      <c r="G111" s="10"/>
      <c r="H111" s="10"/>
      <c r="I111" s="10"/>
      <c r="J111" s="10"/>
      <c r="K111" s="10"/>
    </row>
    <row r="112" spans="1:11">
      <c r="A112" s="11">
        <v>26</v>
      </c>
      <c r="B112" s="17" t="s">
        <v>170</v>
      </c>
      <c r="C112" s="10" t="s">
        <v>73</v>
      </c>
      <c r="D112" s="10">
        <f>D148/8</f>
        <v>3358157.3512499998</v>
      </c>
      <c r="E112" s="10"/>
      <c r="F112" s="10"/>
      <c r="G112" s="42"/>
      <c r="H112" s="10"/>
      <c r="I112" s="10">
        <f>I148/8</f>
        <v>97153.085204685456</v>
      </c>
      <c r="J112" s="7"/>
      <c r="K112" s="42"/>
    </row>
    <row r="113" spans="1:11">
      <c r="A113" s="11">
        <v>27</v>
      </c>
      <c r="B113" s="17" t="s">
        <v>74</v>
      </c>
      <c r="C113" s="1" t="s">
        <v>191</v>
      </c>
      <c r="D113" s="131">
        <f>'Materials and Supplies'!B13</f>
        <v>3166787</v>
      </c>
      <c r="E113" s="10"/>
      <c r="F113" s="10" t="s">
        <v>75</v>
      </c>
      <c r="G113" s="40">
        <f>I220</f>
        <v>7.4852236051096088E-2</v>
      </c>
      <c r="H113" s="10"/>
      <c r="I113" s="10">
        <f>+G113*D113</f>
        <v>237041.08804754243</v>
      </c>
      <c r="J113" s="10" t="s">
        <v>2</v>
      </c>
      <c r="K113" s="42"/>
    </row>
    <row r="114" spans="1:11" ht="16.5" thickBot="1">
      <c r="A114" s="11">
        <v>28</v>
      </c>
      <c r="B114" s="17" t="s">
        <v>76</v>
      </c>
      <c r="C114" s="1" t="s">
        <v>285</v>
      </c>
      <c r="D114" s="319">
        <v>2009513</v>
      </c>
      <c r="E114" s="10"/>
      <c r="F114" s="10" t="s">
        <v>77</v>
      </c>
      <c r="G114" s="40">
        <f>+G83</f>
        <v>4.3335695041397271E-3</v>
      </c>
      <c r="H114" s="10"/>
      <c r="I114" s="21">
        <f>+G114*D114</f>
        <v>8708.3642549723354</v>
      </c>
      <c r="J114" s="10"/>
      <c r="K114" s="42"/>
    </row>
    <row r="115" spans="1:11">
      <c r="A115" s="11">
        <v>29</v>
      </c>
      <c r="B115" s="17" t="s">
        <v>242</v>
      </c>
      <c r="C115" s="7"/>
      <c r="D115" s="10">
        <f>D112+D113+D114</f>
        <v>8534457.3512500003</v>
      </c>
      <c r="E115" s="7"/>
      <c r="F115" s="7"/>
      <c r="G115" s="7"/>
      <c r="H115" s="7"/>
      <c r="I115" s="10">
        <f>I112+I113+I114</f>
        <v>342902.53750720021</v>
      </c>
      <c r="J115" s="7"/>
      <c r="K115" s="7"/>
    </row>
    <row r="116" spans="1:11" ht="16.5" thickBot="1">
      <c r="C116" s="10"/>
      <c r="D116" s="45"/>
      <c r="E116" s="10"/>
      <c r="F116" s="10"/>
      <c r="G116" s="10"/>
      <c r="H116" s="10"/>
      <c r="I116" s="45"/>
      <c r="J116" s="10"/>
      <c r="K116" s="10"/>
    </row>
    <row r="117" spans="1:11" ht="16.5" thickBot="1">
      <c r="A117" s="11">
        <v>30</v>
      </c>
      <c r="B117" s="17" t="s">
        <v>78</v>
      </c>
      <c r="C117" s="10"/>
      <c r="D117" s="46">
        <f>+D115+D109+D107+D99</f>
        <v>1092379464.3512499</v>
      </c>
      <c r="E117" s="10"/>
      <c r="F117" s="10"/>
      <c r="G117" s="42"/>
      <c r="H117" s="10"/>
      <c r="I117" s="46">
        <f>+I115+I109+I107+I99</f>
        <v>6098524.6653651884</v>
      </c>
      <c r="J117" s="10"/>
      <c r="K117" s="42"/>
    </row>
    <row r="118" spans="1:11" ht="16.5" thickTop="1">
      <c r="A118" s="11"/>
      <c r="B118" s="17"/>
      <c r="C118" s="10"/>
      <c r="D118" s="10"/>
      <c r="E118" s="10"/>
      <c r="F118" s="10"/>
      <c r="G118" s="10"/>
      <c r="H118" s="10"/>
      <c r="I118" s="10"/>
      <c r="J118" s="10"/>
      <c r="K118" s="10"/>
    </row>
    <row r="119" spans="1:11">
      <c r="A119" s="11"/>
      <c r="B119" s="17"/>
      <c r="C119" s="10"/>
      <c r="D119" s="10"/>
      <c r="E119" s="10"/>
      <c r="F119" s="10"/>
      <c r="G119" s="10"/>
      <c r="H119" s="10"/>
      <c r="I119" s="10"/>
      <c r="J119" s="10"/>
      <c r="K119" s="10"/>
    </row>
    <row r="120" spans="1:11">
      <c r="A120" s="11"/>
      <c r="B120" s="17"/>
      <c r="C120" s="10"/>
      <c r="D120" s="10"/>
      <c r="E120" s="10"/>
      <c r="F120" s="10"/>
      <c r="G120" s="10"/>
      <c r="H120" s="10"/>
      <c r="I120" s="10"/>
      <c r="J120" s="10"/>
      <c r="K120" s="10"/>
    </row>
    <row r="121" spans="1:11">
      <c r="A121" s="11"/>
      <c r="B121" s="17"/>
      <c r="C121" s="10"/>
      <c r="D121" s="10"/>
      <c r="E121" s="10"/>
      <c r="F121" s="10"/>
      <c r="G121" s="10"/>
      <c r="H121" s="10"/>
      <c r="I121" s="10"/>
      <c r="J121" s="10"/>
      <c r="K121" s="10"/>
    </row>
    <row r="122" spans="1:11">
      <c r="A122" s="11"/>
      <c r="B122" s="17"/>
      <c r="C122" s="10"/>
      <c r="D122" s="10"/>
      <c r="E122" s="10"/>
      <c r="F122" s="10"/>
      <c r="G122" s="10"/>
      <c r="H122" s="10"/>
      <c r="I122" s="10"/>
      <c r="J122" s="10"/>
      <c r="K122" s="10"/>
    </row>
    <row r="123" spans="1:11">
      <c r="A123" s="11"/>
      <c r="B123" s="17"/>
      <c r="C123" s="10"/>
      <c r="D123" s="10"/>
      <c r="E123" s="10"/>
      <c r="F123" s="10"/>
      <c r="G123" s="10"/>
      <c r="H123" s="10"/>
      <c r="I123" s="10"/>
      <c r="J123" s="10"/>
      <c r="K123" s="10"/>
    </row>
    <row r="124" spans="1:11">
      <c r="A124" s="11"/>
      <c r="B124" s="17"/>
      <c r="C124" s="10"/>
      <c r="D124" s="10"/>
      <c r="E124" s="10"/>
      <c r="F124" s="10"/>
      <c r="G124" s="10"/>
      <c r="H124" s="10"/>
      <c r="I124" s="10"/>
      <c r="J124" s="10"/>
      <c r="K124" s="10"/>
    </row>
    <row r="125" spans="1:11">
      <c r="A125" s="11"/>
      <c r="B125" s="17"/>
      <c r="C125" s="10"/>
      <c r="D125" s="10"/>
      <c r="E125" s="10"/>
      <c r="F125" s="10"/>
      <c r="G125" s="10"/>
      <c r="H125" s="10"/>
      <c r="I125" s="10"/>
      <c r="J125" s="10"/>
      <c r="K125" s="10"/>
    </row>
    <row r="126" spans="1:11">
      <c r="A126" s="11"/>
      <c r="B126" s="17"/>
      <c r="C126" s="10"/>
      <c r="D126" s="10"/>
      <c r="E126" s="10"/>
      <c r="F126" s="10"/>
      <c r="G126" s="10"/>
      <c r="H126" s="10"/>
      <c r="I126" s="10"/>
      <c r="J126" s="10"/>
      <c r="K126" s="10"/>
    </row>
    <row r="127" spans="1:11">
      <c r="A127" s="11"/>
      <c r="B127" s="17"/>
      <c r="C127" s="10"/>
      <c r="D127" s="10"/>
      <c r="E127" s="10"/>
      <c r="F127" s="10"/>
      <c r="G127" s="10"/>
      <c r="H127" s="10"/>
      <c r="I127" s="10"/>
      <c r="J127" s="10"/>
      <c r="K127" s="10"/>
    </row>
    <row r="128" spans="1:11">
      <c r="A128" s="11"/>
      <c r="B128" s="17"/>
      <c r="C128" s="10"/>
      <c r="D128" s="10"/>
      <c r="E128" s="10"/>
      <c r="F128" s="10"/>
      <c r="G128" s="10"/>
      <c r="H128" s="10"/>
      <c r="I128" s="10"/>
      <c r="J128" s="10"/>
      <c r="K128" s="2" t="s">
        <v>314</v>
      </c>
    </row>
    <row r="129" spans="1:11">
      <c r="B129" s="3"/>
      <c r="C129" s="3"/>
      <c r="D129" s="4"/>
      <c r="E129" s="3"/>
      <c r="F129" s="3"/>
      <c r="G129" s="3"/>
      <c r="H129" s="5"/>
      <c r="I129" s="5"/>
      <c r="J129" s="387" t="s">
        <v>200</v>
      </c>
      <c r="K129" s="387"/>
    </row>
    <row r="130" spans="1:11">
      <c r="A130" s="11"/>
      <c r="B130" s="17"/>
      <c r="C130" s="10"/>
      <c r="D130" s="10"/>
      <c r="E130" s="10"/>
      <c r="F130" s="10"/>
      <c r="G130" s="10"/>
      <c r="H130" s="10"/>
      <c r="I130" s="10"/>
      <c r="J130" s="10"/>
      <c r="K130" s="10"/>
    </row>
    <row r="131" spans="1:11">
      <c r="A131" s="11"/>
      <c r="B131" s="17" t="str">
        <f>B4</f>
        <v xml:space="preserve">Formula Rate - Non-Levelized </v>
      </c>
      <c r="C131" s="10"/>
      <c r="D131" s="10" t="str">
        <f>D4</f>
        <v xml:space="preserve">     Rate Formula Template</v>
      </c>
      <c r="E131" s="10"/>
      <c r="F131" s="10"/>
      <c r="G131" s="10"/>
      <c r="H131" s="10"/>
      <c r="J131" s="10"/>
      <c r="K131" s="90" t="str">
        <f>K4</f>
        <v>For the 12 months ended 12/31/13</v>
      </c>
    </row>
    <row r="132" spans="1:11">
      <c r="A132" s="11"/>
      <c r="B132" s="17"/>
      <c r="C132" s="10"/>
      <c r="D132" s="10" t="str">
        <f>D5</f>
        <v xml:space="preserve"> Utilizing RUS Form 12 Data</v>
      </c>
      <c r="E132" s="10"/>
      <c r="F132" s="10"/>
      <c r="G132" s="10"/>
      <c r="H132" s="10"/>
      <c r="I132" s="10"/>
      <c r="J132" s="10"/>
      <c r="K132" s="10"/>
    </row>
    <row r="133" spans="1:11">
      <c r="A133" s="11"/>
      <c r="C133" s="10"/>
      <c r="D133" s="10"/>
      <c r="E133" s="10"/>
      <c r="F133" s="10"/>
      <c r="G133" s="10"/>
      <c r="H133" s="10"/>
      <c r="I133" s="10"/>
      <c r="J133" s="10"/>
      <c r="K133" s="10"/>
    </row>
    <row r="134" spans="1:11">
      <c r="A134" s="11"/>
      <c r="D134" s="1" t="str">
        <f>D7</f>
        <v>Arkansas Electric Cooperative Corporation</v>
      </c>
      <c r="J134" s="10"/>
      <c r="K134" s="10"/>
    </row>
    <row r="135" spans="1:11">
      <c r="A135" s="11"/>
      <c r="B135" s="32" t="s">
        <v>41</v>
      </c>
      <c r="C135" s="32" t="s">
        <v>42</v>
      </c>
      <c r="D135" s="32" t="s">
        <v>43</v>
      </c>
      <c r="E135" s="10" t="s">
        <v>2</v>
      </c>
      <c r="F135" s="10"/>
      <c r="G135" s="33" t="s">
        <v>44</v>
      </c>
      <c r="H135" s="10"/>
      <c r="I135" s="34" t="s">
        <v>45</v>
      </c>
      <c r="J135" s="10"/>
      <c r="K135" s="10"/>
    </row>
    <row r="136" spans="1:11">
      <c r="A136" s="11"/>
      <c r="B136" s="32"/>
      <c r="C136" s="5"/>
      <c r="D136" s="5"/>
      <c r="E136" s="5"/>
      <c r="F136" s="5"/>
      <c r="G136" s="5"/>
      <c r="H136" s="5"/>
      <c r="I136" s="5"/>
      <c r="J136" s="5"/>
      <c r="K136" s="36"/>
    </row>
    <row r="137" spans="1:11">
      <c r="A137" s="11" t="s">
        <v>4</v>
      </c>
      <c r="B137" s="17"/>
      <c r="C137" s="35" t="s">
        <v>46</v>
      </c>
      <c r="D137" s="10"/>
      <c r="E137" s="10"/>
      <c r="F137" s="10"/>
      <c r="G137" s="11"/>
      <c r="H137" s="10"/>
      <c r="I137" s="36" t="s">
        <v>47</v>
      </c>
      <c r="J137" s="10"/>
      <c r="K137" s="36"/>
    </row>
    <row r="138" spans="1:11" ht="16.5" thickBot="1">
      <c r="A138" s="14" t="s">
        <v>6</v>
      </c>
      <c r="B138" s="17"/>
      <c r="C138" s="37" t="s">
        <v>48</v>
      </c>
      <c r="D138" s="36" t="s">
        <v>49</v>
      </c>
      <c r="E138" s="38"/>
      <c r="F138" s="36" t="s">
        <v>50</v>
      </c>
      <c r="H138" s="38"/>
      <c r="I138" s="11" t="s">
        <v>51</v>
      </c>
      <c r="J138" s="10"/>
      <c r="K138" s="36"/>
    </row>
    <row r="139" spans="1:11">
      <c r="A139" s="11"/>
      <c r="B139" s="134" t="s">
        <v>286</v>
      </c>
      <c r="C139" s="10"/>
      <c r="D139" s="10"/>
      <c r="E139" s="10"/>
      <c r="F139" s="10"/>
      <c r="G139" s="10"/>
      <c r="H139" s="10"/>
      <c r="I139" s="10"/>
      <c r="J139" s="10"/>
      <c r="K139" s="10"/>
    </row>
    <row r="140" spans="1:11">
      <c r="A140" s="11">
        <v>1</v>
      </c>
      <c r="B140" s="17" t="s">
        <v>79</v>
      </c>
      <c r="C140" s="1" t="s">
        <v>287</v>
      </c>
      <c r="D140" s="320">
        <f>68589712+3741884</f>
        <v>72331596</v>
      </c>
      <c r="E140" s="10"/>
      <c r="F140" s="10" t="s">
        <v>75</v>
      </c>
      <c r="G140" s="40">
        <f>I220</f>
        <v>7.4852236051096088E-2</v>
      </c>
      <c r="H140" s="10"/>
      <c r="I140" s="10">
        <f t="shared" ref="I140:I147" si="1">+G140*D140</f>
        <v>5414181.6977445176</v>
      </c>
      <c r="J140" s="7"/>
      <c r="K140" s="10"/>
    </row>
    <row r="141" spans="1:11">
      <c r="A141" s="11">
        <v>2</v>
      </c>
      <c r="B141" s="17" t="s">
        <v>80</v>
      </c>
      <c r="C141" s="1" t="s">
        <v>81</v>
      </c>
      <c r="D141" s="320">
        <v>66412406</v>
      </c>
      <c r="E141" s="10"/>
      <c r="F141" s="10" t="s">
        <v>75</v>
      </c>
      <c r="G141" s="40">
        <f>+G140</f>
        <v>7.4852236051096088E-2</v>
      </c>
      <c r="H141" s="10"/>
      <c r="I141" s="10">
        <f t="shared" si="1"/>
        <v>4971117.0906332303</v>
      </c>
      <c r="J141" s="7"/>
      <c r="K141" s="10"/>
    </row>
    <row r="142" spans="1:11">
      <c r="A142" s="11">
        <v>3</v>
      </c>
      <c r="B142" s="17" t="s">
        <v>82</v>
      </c>
      <c r="C142" s="1" t="s">
        <v>288</v>
      </c>
      <c r="D142" s="320">
        <f>24447174+870086</f>
        <v>25317260</v>
      </c>
      <c r="E142" s="10"/>
      <c r="F142" s="10" t="s">
        <v>60</v>
      </c>
      <c r="G142" s="40">
        <f>I227</f>
        <v>9.9042410513838393E-3</v>
      </c>
      <c r="H142" s="10"/>
      <c r="I142" s="10">
        <f t="shared" si="1"/>
        <v>250748.24580055801</v>
      </c>
      <c r="J142" s="10"/>
      <c r="K142" s="10" t="s">
        <v>2</v>
      </c>
    </row>
    <row r="143" spans="1:11">
      <c r="A143" s="11">
        <v>4</v>
      </c>
      <c r="B143" s="17" t="s">
        <v>83</v>
      </c>
      <c r="C143" s="10"/>
      <c r="D143" s="320">
        <f>'FERC Fees'!C12</f>
        <v>348209</v>
      </c>
      <c r="E143" s="10"/>
      <c r="F143" s="10" t="str">
        <f>+F142</f>
        <v>W/S</v>
      </c>
      <c r="G143" s="40">
        <f>I227</f>
        <v>9.9042410513838393E-3</v>
      </c>
      <c r="H143" s="10"/>
      <c r="I143" s="10">
        <f t="shared" si="1"/>
        <v>3448.7458722613151</v>
      </c>
      <c r="J143" s="10"/>
      <c r="K143" s="10"/>
    </row>
    <row r="144" spans="1:11">
      <c r="A144" s="11">
        <v>5</v>
      </c>
      <c r="B144" s="17" t="s">
        <v>217</v>
      </c>
      <c r="C144" s="10"/>
      <c r="D144" s="320">
        <f>'Attach O, pg 3, ln 5'!B29</f>
        <v>5973853.1900000004</v>
      </c>
      <c r="E144" s="10"/>
      <c r="F144" s="10" t="str">
        <f>+F143</f>
        <v>W/S</v>
      </c>
      <c r="G144" s="40">
        <f>I227</f>
        <v>9.9042410513838393E-3</v>
      </c>
      <c r="H144" s="10"/>
      <c r="I144" s="10">
        <f t="shared" si="1"/>
        <v>59166.481999338306</v>
      </c>
      <c r="J144" s="10"/>
      <c r="K144" s="10"/>
    </row>
    <row r="145" spans="1:11">
      <c r="A145" s="11" t="s">
        <v>177</v>
      </c>
      <c r="B145" s="17" t="s">
        <v>243</v>
      </c>
      <c r="C145" s="10"/>
      <c r="D145" s="320">
        <f>'Attach O, pg 3, ln 5'!B31</f>
        <v>1950871</v>
      </c>
      <c r="E145" s="10"/>
      <c r="F145" s="10" t="str">
        <f>+F140</f>
        <v>TE</v>
      </c>
      <c r="G145" s="40">
        <f>+G140</f>
        <v>7.4852236051096088E-2</v>
      </c>
      <c r="H145" s="10"/>
      <c r="I145" s="10">
        <f t="shared" si="1"/>
        <v>146027.05659723788</v>
      </c>
      <c r="J145" s="10"/>
      <c r="K145" s="10"/>
    </row>
    <row r="146" spans="1:11">
      <c r="A146" s="11">
        <v>6</v>
      </c>
      <c r="B146" s="17" t="s">
        <v>61</v>
      </c>
      <c r="C146" s="10"/>
      <c r="D146" s="320">
        <v>0</v>
      </c>
      <c r="E146" s="10"/>
      <c r="F146" s="10" t="s">
        <v>62</v>
      </c>
      <c r="G146" s="40">
        <f>K231</f>
        <v>0</v>
      </c>
      <c r="H146" s="10"/>
      <c r="I146" s="10">
        <f t="shared" si="1"/>
        <v>0</v>
      </c>
      <c r="J146" s="10"/>
      <c r="K146" s="10"/>
    </row>
    <row r="147" spans="1:11" ht="16.5" thickBot="1">
      <c r="A147" s="11">
        <v>7</v>
      </c>
      <c r="B147" s="17" t="s">
        <v>84</v>
      </c>
      <c r="C147" s="10"/>
      <c r="D147" s="319">
        <v>0</v>
      </c>
      <c r="E147" s="10"/>
      <c r="F147" s="10" t="s">
        <v>55</v>
      </c>
      <c r="G147" s="40">
        <v>1</v>
      </c>
      <c r="H147" s="10"/>
      <c r="I147" s="21">
        <f t="shared" si="1"/>
        <v>0</v>
      </c>
      <c r="J147" s="10"/>
      <c r="K147" s="10"/>
    </row>
    <row r="148" spans="1:11">
      <c r="A148" s="11">
        <v>8</v>
      </c>
      <c r="B148" s="17" t="s">
        <v>184</v>
      </c>
      <c r="C148" s="10"/>
      <c r="D148" s="10">
        <f>+D140-D141+D142-D143-D144+D145+D146+D147</f>
        <v>26865258.809999999</v>
      </c>
      <c r="E148" s="10"/>
      <c r="F148" s="10"/>
      <c r="G148" s="10"/>
      <c r="H148" s="10"/>
      <c r="I148" s="10">
        <f>+I140-I141+I142-I143-I144+I145+I146+I147</f>
        <v>777224.68163748365</v>
      </c>
      <c r="J148" s="10"/>
      <c r="K148" s="10"/>
    </row>
    <row r="149" spans="1:11">
      <c r="A149" s="11"/>
      <c r="C149" s="10"/>
      <c r="E149" s="10"/>
      <c r="F149" s="10"/>
      <c r="G149" s="10"/>
      <c r="H149" s="10"/>
      <c r="J149" s="10"/>
      <c r="K149" s="10"/>
    </row>
    <row r="150" spans="1:11">
      <c r="A150" s="11"/>
      <c r="B150" s="134" t="s">
        <v>289</v>
      </c>
      <c r="C150" s="10"/>
      <c r="D150" s="10"/>
      <c r="E150" s="10"/>
      <c r="F150" s="10"/>
      <c r="G150" s="10"/>
      <c r="H150" s="10"/>
      <c r="I150" s="10"/>
      <c r="J150" s="10"/>
      <c r="K150" s="10"/>
    </row>
    <row r="151" spans="1:11">
      <c r="A151" s="11">
        <v>9</v>
      </c>
      <c r="B151" s="17" t="str">
        <f>+B140</f>
        <v xml:space="preserve">  Transmission </v>
      </c>
      <c r="C151" s="1" t="s">
        <v>192</v>
      </c>
      <c r="D151" s="320">
        <v>3590873</v>
      </c>
      <c r="E151" s="10"/>
      <c r="F151" s="10" t="s">
        <v>12</v>
      </c>
      <c r="G151" s="40">
        <f>+G109</f>
        <v>7.5147866001533073E-2</v>
      </c>
      <c r="H151" s="10"/>
      <c r="I151" s="10">
        <f>+G151*D151</f>
        <v>269846.44303252309</v>
      </c>
      <c r="J151" s="10"/>
      <c r="K151" s="42"/>
    </row>
    <row r="152" spans="1:11">
      <c r="A152" s="11">
        <v>10</v>
      </c>
      <c r="B152" s="134" t="s">
        <v>59</v>
      </c>
      <c r="C152" s="1" t="s">
        <v>290</v>
      </c>
      <c r="D152" s="320">
        <f>1497118+0</f>
        <v>1497118</v>
      </c>
      <c r="E152" s="10"/>
      <c r="F152" s="10" t="s">
        <v>60</v>
      </c>
      <c r="G152" s="40">
        <f>+G142</f>
        <v>9.9042410513838393E-3</v>
      </c>
      <c r="H152" s="10"/>
      <c r="I152" s="10">
        <f>+G152*D152</f>
        <v>14827.817554365671</v>
      </c>
      <c r="J152" s="10"/>
      <c r="K152" s="42"/>
    </row>
    <row r="153" spans="1:11" ht="16.5" thickBot="1">
      <c r="A153" s="11">
        <v>11</v>
      </c>
      <c r="B153" s="17" t="str">
        <f>+B146</f>
        <v xml:space="preserve">  Common</v>
      </c>
      <c r="C153" s="10"/>
      <c r="D153" s="319">
        <v>0</v>
      </c>
      <c r="E153" s="10"/>
      <c r="F153" s="10" t="s">
        <v>62</v>
      </c>
      <c r="G153" s="40">
        <f>+G146</f>
        <v>0</v>
      </c>
      <c r="H153" s="10"/>
      <c r="I153" s="21">
        <f>+G153*D153</f>
        <v>0</v>
      </c>
      <c r="J153" s="10"/>
      <c r="K153" s="42"/>
    </row>
    <row r="154" spans="1:11">
      <c r="A154" s="11">
        <v>12</v>
      </c>
      <c r="B154" s="17" t="s">
        <v>244</v>
      </c>
      <c r="C154" s="10"/>
      <c r="D154" s="10">
        <f>SUM(D151:D153)</f>
        <v>5087991</v>
      </c>
      <c r="E154" s="10"/>
      <c r="F154" s="10"/>
      <c r="G154" s="10"/>
      <c r="H154" s="10"/>
      <c r="I154" s="10">
        <f>SUM(I151:I153)</f>
        <v>284674.26058688876</v>
      </c>
      <c r="J154" s="10"/>
      <c r="K154" s="10"/>
    </row>
    <row r="155" spans="1:11">
      <c r="A155" s="11"/>
      <c r="B155" s="17"/>
      <c r="C155" s="10"/>
      <c r="D155" s="10"/>
      <c r="E155" s="10"/>
      <c r="F155" s="10"/>
      <c r="G155" s="10"/>
      <c r="H155" s="10"/>
      <c r="I155" s="10"/>
      <c r="J155" s="10"/>
      <c r="K155" s="10"/>
    </row>
    <row r="156" spans="1:11">
      <c r="A156" s="11" t="s">
        <v>2</v>
      </c>
      <c r="B156" s="17" t="s">
        <v>218</v>
      </c>
      <c r="D156" s="10"/>
      <c r="E156" s="10"/>
      <c r="F156" s="10"/>
      <c r="G156" s="10"/>
      <c r="H156" s="10"/>
      <c r="I156" s="10"/>
      <c r="J156" s="10"/>
      <c r="K156" s="10"/>
    </row>
    <row r="157" spans="1:11">
      <c r="A157" s="11"/>
      <c r="B157" s="17" t="s">
        <v>85</v>
      </c>
      <c r="E157" s="10"/>
      <c r="F157" s="10"/>
      <c r="H157" s="10"/>
      <c r="J157" s="10"/>
      <c r="K157" s="42"/>
    </row>
    <row r="158" spans="1:11">
      <c r="A158" s="11">
        <v>13</v>
      </c>
      <c r="B158" s="17" t="s">
        <v>86</v>
      </c>
      <c r="C158" s="10"/>
      <c r="D158" s="320">
        <f>'Taxes Other Than Income Tax'!E6</f>
        <v>0</v>
      </c>
      <c r="E158" s="10"/>
      <c r="F158" s="10" t="s">
        <v>60</v>
      </c>
      <c r="G158" s="19">
        <f>+G152</f>
        <v>9.9042410513838393E-3</v>
      </c>
      <c r="H158" s="10"/>
      <c r="I158" s="10">
        <f>+G158*D158</f>
        <v>0</v>
      </c>
      <c r="J158" s="10"/>
      <c r="K158" s="42"/>
    </row>
    <row r="159" spans="1:11">
      <c r="A159" s="11">
        <v>14</v>
      </c>
      <c r="B159" s="17" t="s">
        <v>87</v>
      </c>
      <c r="C159" s="10"/>
      <c r="D159" s="320">
        <f>'Taxes Other Than Income Tax'!E7</f>
        <v>0</v>
      </c>
      <c r="E159" s="10"/>
      <c r="F159" s="10" t="str">
        <f>+F158</f>
        <v>W/S</v>
      </c>
      <c r="G159" s="19">
        <f>+G158</f>
        <v>9.9042410513838393E-3</v>
      </c>
      <c r="H159" s="10"/>
      <c r="I159" s="10">
        <f>+G159*D159</f>
        <v>0</v>
      </c>
      <c r="J159" s="10"/>
      <c r="K159" s="42"/>
    </row>
    <row r="160" spans="1:11">
      <c r="A160" s="11">
        <v>15</v>
      </c>
      <c r="B160" s="17" t="s">
        <v>88</v>
      </c>
      <c r="C160" s="10"/>
      <c r="E160" s="10"/>
      <c r="F160" s="10"/>
      <c r="H160" s="10"/>
      <c r="J160" s="10"/>
      <c r="K160" s="42"/>
    </row>
    <row r="161" spans="1:11">
      <c r="A161" s="11">
        <v>16</v>
      </c>
      <c r="B161" s="17" t="s">
        <v>89</v>
      </c>
      <c r="C161" s="10"/>
      <c r="D161" s="320">
        <f>'Taxes Other Than Income Tax'!E8</f>
        <v>150435.71</v>
      </c>
      <c r="E161" s="10"/>
      <c r="F161" s="10" t="s">
        <v>77</v>
      </c>
      <c r="G161" s="19">
        <f>+G83</f>
        <v>4.3335695041397271E-3</v>
      </c>
      <c r="H161" s="10"/>
      <c r="I161" s="10">
        <f>+G161*D161</f>
        <v>651.92360518960777</v>
      </c>
      <c r="J161" s="10"/>
      <c r="K161" s="42"/>
    </row>
    <row r="162" spans="1:11">
      <c r="A162" s="11">
        <v>17</v>
      </c>
      <c r="B162" s="17" t="s">
        <v>90</v>
      </c>
      <c r="C162" s="10"/>
      <c r="D162" s="320">
        <f>'Taxes Other Than Income Tax'!E9</f>
        <v>0</v>
      </c>
      <c r="E162" s="10"/>
      <c r="F162" s="10"/>
      <c r="G162" s="49" t="s">
        <v>176</v>
      </c>
      <c r="H162" s="10"/>
      <c r="I162" s="10">
        <v>0</v>
      </c>
      <c r="J162" s="10"/>
      <c r="K162" s="42"/>
    </row>
    <row r="163" spans="1:11">
      <c r="A163" s="11">
        <v>18</v>
      </c>
      <c r="B163" s="17" t="s">
        <v>91</v>
      </c>
      <c r="C163" s="10"/>
      <c r="D163" s="320">
        <f>'Taxes Other Than Income Tax'!E10</f>
        <v>0</v>
      </c>
      <c r="E163" s="10"/>
      <c r="F163" s="10" t="str">
        <f>+F161</f>
        <v>GP</v>
      </c>
      <c r="G163" s="19">
        <f>+G161</f>
        <v>4.3335695041397271E-3</v>
      </c>
      <c r="H163" s="10"/>
      <c r="I163" s="10">
        <f>+G163*D163</f>
        <v>0</v>
      </c>
      <c r="J163" s="10"/>
      <c r="K163" s="42"/>
    </row>
    <row r="164" spans="1:11" ht="16.5" thickBot="1">
      <c r="A164" s="11">
        <v>19</v>
      </c>
      <c r="B164" s="17" t="s">
        <v>92</v>
      </c>
      <c r="C164" s="10"/>
      <c r="D164" s="319">
        <f>'Taxes Other Than Income Tax'!E11</f>
        <v>0</v>
      </c>
      <c r="E164" s="10"/>
      <c r="F164" s="10" t="s">
        <v>77</v>
      </c>
      <c r="G164" s="19">
        <f>+G163</f>
        <v>4.3335695041397271E-3</v>
      </c>
      <c r="H164" s="10"/>
      <c r="I164" s="21">
        <f>+G164*D164</f>
        <v>0</v>
      </c>
      <c r="J164" s="10"/>
      <c r="K164" s="42"/>
    </row>
    <row r="165" spans="1:11">
      <c r="A165" s="11">
        <v>20</v>
      </c>
      <c r="B165" s="17" t="s">
        <v>245</v>
      </c>
      <c r="C165" s="10"/>
      <c r="D165" s="10">
        <f>SUM(D158:D164)</f>
        <v>150435.71</v>
      </c>
      <c r="E165" s="10"/>
      <c r="F165" s="10"/>
      <c r="G165" s="19"/>
      <c r="H165" s="10"/>
      <c r="I165" s="10">
        <f>SUM(I158:I164)</f>
        <v>651.92360518960777</v>
      </c>
      <c r="J165" s="10"/>
      <c r="K165" s="10"/>
    </row>
    <row r="166" spans="1:11">
      <c r="A166" s="11"/>
      <c r="B166" s="17"/>
      <c r="C166" s="10"/>
      <c r="D166" s="10"/>
      <c r="E166" s="10"/>
      <c r="F166" s="10"/>
      <c r="G166" s="19"/>
      <c r="H166" s="10"/>
      <c r="I166" s="10"/>
      <c r="J166" s="10"/>
      <c r="K166" s="10"/>
    </row>
    <row r="167" spans="1:11">
      <c r="A167" s="11"/>
      <c r="B167" s="17" t="s">
        <v>93</v>
      </c>
      <c r="C167" s="50" t="s">
        <v>94</v>
      </c>
      <c r="D167" s="10"/>
      <c r="E167" s="10"/>
      <c r="F167" s="10" t="s">
        <v>55</v>
      </c>
      <c r="G167" s="51"/>
      <c r="H167" s="10"/>
      <c r="I167" s="10"/>
      <c r="J167" s="10"/>
    </row>
    <row r="168" spans="1:11">
      <c r="A168" s="11">
        <v>21</v>
      </c>
      <c r="B168" s="52" t="s">
        <v>95</v>
      </c>
      <c r="C168" s="10"/>
      <c r="D168" s="53">
        <f>IF(D285&gt;0,1-(((1-D286)*(1-D285))/(1-D286*D285*D287)),0)</f>
        <v>0</v>
      </c>
      <c r="E168" s="10"/>
      <c r="G168" s="51"/>
      <c r="H168" s="10"/>
      <c r="J168" s="10"/>
    </row>
    <row r="169" spans="1:11">
      <c r="A169" s="11">
        <v>22</v>
      </c>
      <c r="B169" s="1" t="s">
        <v>96</v>
      </c>
      <c r="C169" s="10"/>
      <c r="D169" s="53">
        <f>IF(I242&gt;0,(D168/(1-D168))*(1-I240/I242),0)</f>
        <v>0</v>
      </c>
      <c r="E169" s="10"/>
      <c r="G169" s="51"/>
      <c r="H169" s="10"/>
      <c r="J169" s="10"/>
    </row>
    <row r="170" spans="1:11">
      <c r="A170" s="11"/>
      <c r="B170" s="134" t="s">
        <v>299</v>
      </c>
      <c r="C170" s="10"/>
      <c r="D170" s="10"/>
      <c r="E170" s="10"/>
      <c r="G170" s="51"/>
      <c r="H170" s="10"/>
      <c r="J170" s="10"/>
    </row>
    <row r="171" spans="1:11">
      <c r="A171" s="11"/>
      <c r="B171" s="17" t="s">
        <v>97</v>
      </c>
      <c r="C171" s="10"/>
      <c r="D171" s="10"/>
      <c r="E171" s="10"/>
      <c r="G171" s="51"/>
      <c r="H171" s="10"/>
      <c r="J171" s="10"/>
    </row>
    <row r="172" spans="1:11">
      <c r="A172" s="11">
        <v>23</v>
      </c>
      <c r="B172" s="52" t="s">
        <v>98</v>
      </c>
      <c r="C172" s="10"/>
      <c r="D172" s="54">
        <f>IF(D168&gt;0,1/(1-D168),0)</f>
        <v>0</v>
      </c>
      <c r="E172" s="10"/>
      <c r="G172" s="51"/>
      <c r="H172" s="10"/>
      <c r="J172" s="10"/>
    </row>
    <row r="173" spans="1:11">
      <c r="A173" s="11">
        <v>24</v>
      </c>
      <c r="B173" s="17" t="s">
        <v>193</v>
      </c>
      <c r="C173" s="10"/>
      <c r="D173" s="320">
        <v>0</v>
      </c>
      <c r="E173" s="10"/>
      <c r="G173" s="51"/>
      <c r="H173" s="10"/>
      <c r="J173" s="10"/>
    </row>
    <row r="174" spans="1:11">
      <c r="A174" s="11"/>
      <c r="B174" s="17"/>
      <c r="C174" s="10"/>
      <c r="D174" s="10"/>
      <c r="E174" s="10"/>
      <c r="G174" s="51"/>
      <c r="H174" s="10"/>
      <c r="J174" s="10"/>
    </row>
    <row r="175" spans="1:11">
      <c r="A175" s="11">
        <v>25</v>
      </c>
      <c r="B175" s="52" t="s">
        <v>99</v>
      </c>
      <c r="C175" s="50"/>
      <c r="D175" s="10">
        <f>D169*D179</f>
        <v>0</v>
      </c>
      <c r="E175" s="10"/>
      <c r="F175" s="10" t="s">
        <v>55</v>
      </c>
      <c r="G175" s="19"/>
      <c r="H175" s="10"/>
      <c r="I175" s="10">
        <f>D169*I179</f>
        <v>0</v>
      </c>
      <c r="J175" s="10"/>
    </row>
    <row r="176" spans="1:11" ht="16.5" thickBot="1">
      <c r="A176" s="11">
        <v>26</v>
      </c>
      <c r="B176" s="1" t="s">
        <v>100</v>
      </c>
      <c r="C176" s="50"/>
      <c r="D176" s="21">
        <f>D172*D173</f>
        <v>0</v>
      </c>
      <c r="E176" s="10"/>
      <c r="F176" s="1" t="s">
        <v>67</v>
      </c>
      <c r="G176" s="19">
        <f>G99</f>
        <v>5.310373799468901E-3</v>
      </c>
      <c r="H176" s="10"/>
      <c r="I176" s="21">
        <f>G176*D176</f>
        <v>0</v>
      </c>
      <c r="J176" s="10"/>
    </row>
    <row r="177" spans="1:11">
      <c r="A177" s="11">
        <v>27</v>
      </c>
      <c r="B177" s="55" t="s">
        <v>101</v>
      </c>
      <c r="C177" s="1" t="s">
        <v>102</v>
      </c>
      <c r="D177" s="48">
        <f>+D175+D176</f>
        <v>0</v>
      </c>
      <c r="E177" s="10"/>
      <c r="F177" s="10" t="s">
        <v>2</v>
      </c>
      <c r="G177" s="19" t="s">
        <v>2</v>
      </c>
      <c r="H177" s="10"/>
      <c r="I177" s="48">
        <f>+I175+I176</f>
        <v>0</v>
      </c>
      <c r="J177" s="10"/>
    </row>
    <row r="178" spans="1:11">
      <c r="A178" s="11"/>
      <c r="B178" s="17"/>
      <c r="C178" s="50"/>
      <c r="D178" s="10"/>
      <c r="E178" s="10"/>
      <c r="F178" s="10"/>
      <c r="G178" s="51"/>
      <c r="H178" s="10"/>
      <c r="I178" s="10"/>
      <c r="J178" s="10"/>
    </row>
    <row r="179" spans="1:11">
      <c r="A179" s="11">
        <v>28</v>
      </c>
      <c r="B179" s="17" t="s">
        <v>103</v>
      </c>
      <c r="C179" s="42"/>
      <c r="D179" s="10">
        <f>+$I242*D117</f>
        <v>81704060.87175703</v>
      </c>
      <c r="E179" s="10"/>
      <c r="F179" s="10" t="s">
        <v>55</v>
      </c>
      <c r="G179" s="51"/>
      <c r="H179" s="10"/>
      <c r="I179" s="10">
        <f>+$I242*I117</f>
        <v>456136.57776222262</v>
      </c>
      <c r="J179" s="10"/>
    </row>
    <row r="180" spans="1:11">
      <c r="A180" s="11"/>
      <c r="B180" s="55" t="s">
        <v>203</v>
      </c>
      <c r="D180" s="10"/>
      <c r="E180" s="10"/>
      <c r="F180" s="10"/>
      <c r="G180" s="51"/>
      <c r="H180" s="10"/>
      <c r="I180" s="10"/>
      <c r="J180" s="10"/>
      <c r="K180" s="42"/>
    </row>
    <row r="181" spans="1:11">
      <c r="A181" s="11"/>
      <c r="B181" s="17"/>
      <c r="D181" s="47"/>
      <c r="E181" s="10"/>
      <c r="F181" s="10"/>
      <c r="G181" s="51"/>
      <c r="H181" s="10"/>
      <c r="I181" s="47"/>
      <c r="J181" s="10"/>
      <c r="K181" s="42"/>
    </row>
    <row r="182" spans="1:11">
      <c r="A182" s="11">
        <v>29</v>
      </c>
      <c r="B182" s="17" t="s">
        <v>219</v>
      </c>
      <c r="C182" s="10"/>
      <c r="D182" s="47">
        <f>+D179+D177+D165+D154+D148</f>
        <v>113807746.39175703</v>
      </c>
      <c r="E182" s="10"/>
      <c r="F182" s="10"/>
      <c r="G182" s="10"/>
      <c r="H182" s="10"/>
      <c r="I182" s="47">
        <f>+I179+I177+I165+I154+I148</f>
        <v>1518687.4435917847</v>
      </c>
      <c r="J182" s="7"/>
      <c r="K182" s="7"/>
    </row>
    <row r="183" spans="1:11">
      <c r="A183" s="11"/>
      <c r="B183" s="134"/>
      <c r="C183" s="10"/>
      <c r="D183" s="47"/>
      <c r="E183" s="10"/>
      <c r="F183" s="10"/>
      <c r="G183" s="10"/>
      <c r="H183" s="10"/>
      <c r="I183" s="47"/>
      <c r="J183" s="7"/>
      <c r="K183" s="7"/>
    </row>
    <row r="184" spans="1:11">
      <c r="A184" s="11">
        <v>30</v>
      </c>
      <c r="B184" s="134" t="s">
        <v>269</v>
      </c>
      <c r="C184" s="10"/>
      <c r="D184" s="47"/>
      <c r="E184" s="10"/>
      <c r="F184" s="10"/>
      <c r="G184" s="10"/>
      <c r="H184" s="10"/>
      <c r="I184" s="47"/>
      <c r="J184" s="7"/>
      <c r="K184" s="7"/>
    </row>
    <row r="185" spans="1:11">
      <c r="A185" s="11"/>
      <c r="B185" s="134" t="s">
        <v>270</v>
      </c>
      <c r="C185" s="10"/>
      <c r="D185" s="47"/>
      <c r="E185" s="10"/>
      <c r="F185" s="10"/>
      <c r="G185" s="10"/>
      <c r="H185" s="10"/>
      <c r="I185" s="47"/>
      <c r="J185" s="7"/>
      <c r="K185" s="7"/>
    </row>
    <row r="186" spans="1:11">
      <c r="A186" s="11"/>
      <c r="B186" s="391" t="s">
        <v>221</v>
      </c>
      <c r="C186" s="391"/>
      <c r="J186" s="7"/>
      <c r="K186" s="7"/>
    </row>
    <row r="187" spans="1:11">
      <c r="A187" s="11"/>
      <c r="B187" s="134" t="s">
        <v>220</v>
      </c>
      <c r="C187" s="10"/>
      <c r="D187" s="318">
        <v>0</v>
      </c>
      <c r="E187" s="10"/>
      <c r="F187" s="10"/>
      <c r="G187" s="10"/>
      <c r="H187" s="10"/>
      <c r="I187" s="318">
        <v>0</v>
      </c>
      <c r="J187" s="7"/>
      <c r="K187" s="7"/>
    </row>
    <row r="188" spans="1:11">
      <c r="A188" s="11"/>
      <c r="B188" s="134"/>
      <c r="C188" s="10"/>
      <c r="D188" s="47"/>
      <c r="E188" s="10"/>
      <c r="F188" s="10"/>
      <c r="G188" s="10"/>
      <c r="H188" s="10"/>
      <c r="I188" s="47"/>
      <c r="J188" s="7"/>
      <c r="K188" s="7"/>
    </row>
    <row r="189" spans="1:11" ht="17.25" customHeight="1">
      <c r="A189" s="11" t="s">
        <v>274</v>
      </c>
      <c r="B189" s="134" t="s">
        <v>275</v>
      </c>
      <c r="C189" s="10"/>
      <c r="D189" s="47"/>
      <c r="E189" s="10"/>
      <c r="F189" s="10"/>
      <c r="G189" s="10"/>
      <c r="H189" s="10"/>
      <c r="I189" s="47"/>
      <c r="J189" s="7"/>
      <c r="K189" s="7"/>
    </row>
    <row r="190" spans="1:11" ht="17.25" customHeight="1">
      <c r="A190" s="11"/>
      <c r="B190" s="139" t="s">
        <v>307</v>
      </c>
      <c r="C190" s="10"/>
      <c r="D190" s="47"/>
      <c r="E190" s="10"/>
      <c r="F190" s="10"/>
      <c r="G190" s="10"/>
      <c r="H190" s="10"/>
      <c r="I190" s="47"/>
      <c r="J190" s="7"/>
      <c r="K190" s="7"/>
    </row>
    <row r="191" spans="1:11" ht="16.5" customHeight="1">
      <c r="A191" s="11"/>
      <c r="B191" s="392" t="s">
        <v>221</v>
      </c>
      <c r="C191" s="392"/>
      <c r="J191" s="7"/>
      <c r="K191" s="7"/>
    </row>
    <row r="192" spans="1:11" ht="17.25" customHeight="1" thickBot="1">
      <c r="A192" s="11"/>
      <c r="B192" s="134" t="s">
        <v>276</v>
      </c>
      <c r="C192" s="10"/>
      <c r="D192" s="319">
        <v>0</v>
      </c>
      <c r="E192" s="10"/>
      <c r="F192" s="10"/>
      <c r="G192" s="10"/>
      <c r="H192" s="10"/>
      <c r="I192" s="319">
        <v>0</v>
      </c>
      <c r="J192" s="7"/>
      <c r="K192" s="7"/>
    </row>
    <row r="193" spans="1:15" ht="17.25" customHeight="1" thickBot="1">
      <c r="A193" s="129">
        <v>31</v>
      </c>
      <c r="B193" s="130" t="s">
        <v>196</v>
      </c>
      <c r="C193" s="131"/>
      <c r="D193" s="132">
        <f>D182-D187-D192</f>
        <v>113807746.39175703</v>
      </c>
      <c r="E193" s="131"/>
      <c r="F193" s="131"/>
      <c r="G193" s="131"/>
      <c r="H193" s="131"/>
      <c r="I193" s="132">
        <f>I182-I187-I192</f>
        <v>1518687.4435917847</v>
      </c>
      <c r="J193" s="133"/>
      <c r="K193" s="131"/>
      <c r="L193" s="130"/>
      <c r="M193" s="130"/>
      <c r="N193" s="130"/>
      <c r="O193" s="130"/>
    </row>
    <row r="194" spans="1:15" ht="16.5" thickTop="1">
      <c r="A194" s="11"/>
      <c r="B194" s="134" t="s">
        <v>277</v>
      </c>
      <c r="C194" s="10"/>
      <c r="D194" s="47"/>
      <c r="E194" s="10"/>
      <c r="F194" s="10"/>
      <c r="G194" s="10"/>
      <c r="H194" s="10"/>
      <c r="I194" s="47"/>
      <c r="J194" s="7"/>
      <c r="K194" s="7"/>
    </row>
    <row r="195" spans="1:15">
      <c r="A195" s="11"/>
      <c r="B195" s="17"/>
      <c r="C195" s="10"/>
      <c r="D195" s="47"/>
      <c r="E195" s="10"/>
      <c r="F195" s="10"/>
      <c r="G195" s="10"/>
      <c r="H195" s="10"/>
      <c r="I195" s="47"/>
      <c r="J195" s="7"/>
      <c r="K195" s="2" t="s">
        <v>314</v>
      </c>
    </row>
    <row r="196" spans="1:15">
      <c r="B196" s="3"/>
      <c r="C196" s="3"/>
      <c r="D196" s="4"/>
      <c r="E196" s="3"/>
      <c r="F196" s="3"/>
      <c r="G196" s="3"/>
      <c r="H196" s="5"/>
      <c r="I196" s="7"/>
      <c r="J196" s="387" t="s">
        <v>201</v>
      </c>
      <c r="K196" s="387"/>
    </row>
    <row r="197" spans="1:15">
      <c r="A197" s="11"/>
      <c r="J197" s="10"/>
      <c r="K197" s="10"/>
    </row>
    <row r="198" spans="1:15">
      <c r="A198" s="11"/>
      <c r="B198" s="17" t="str">
        <f>B4</f>
        <v xml:space="preserve">Formula Rate - Non-Levelized </v>
      </c>
      <c r="D198" s="1" t="str">
        <f>D4</f>
        <v xml:space="preserve">     Rate Formula Template</v>
      </c>
      <c r="J198" s="10"/>
      <c r="K198" s="2" t="str">
        <f>K4</f>
        <v>For the 12 months ended 12/31/13</v>
      </c>
    </row>
    <row r="199" spans="1:15">
      <c r="A199" s="11"/>
      <c r="B199" s="17"/>
      <c r="D199" s="1" t="str">
        <f>D5</f>
        <v xml:space="preserve"> Utilizing RUS Form 12 Data</v>
      </c>
      <c r="J199" s="10"/>
      <c r="K199" s="10"/>
    </row>
    <row r="200" spans="1:15">
      <c r="A200" s="11"/>
      <c r="J200" s="10"/>
      <c r="K200" s="10"/>
    </row>
    <row r="201" spans="1:15">
      <c r="A201" s="11"/>
      <c r="D201" s="1" t="str">
        <f>D7</f>
        <v>Arkansas Electric Cooperative Corporation</v>
      </c>
      <c r="J201" s="10"/>
      <c r="K201" s="10"/>
    </row>
    <row r="202" spans="1:15">
      <c r="A202" s="11" t="s">
        <v>4</v>
      </c>
      <c r="C202" s="17"/>
      <c r="D202" s="17"/>
      <c r="E202" s="17"/>
      <c r="F202" s="17"/>
      <c r="G202" s="17"/>
      <c r="H202" s="17"/>
      <c r="I202" s="17"/>
      <c r="J202" s="17"/>
      <c r="K202" s="17"/>
    </row>
    <row r="203" spans="1:15" ht="16.5" thickBot="1">
      <c r="A203" s="14" t="s">
        <v>6</v>
      </c>
      <c r="C203" s="39" t="s">
        <v>104</v>
      </c>
      <c r="E203" s="7"/>
      <c r="F203" s="7"/>
      <c r="G203" s="7"/>
      <c r="H203" s="7"/>
      <c r="I203" s="7"/>
      <c r="J203" s="10"/>
      <c r="K203" s="10"/>
    </row>
    <row r="204" spans="1:15">
      <c r="A204" s="11"/>
      <c r="B204" s="3" t="s">
        <v>107</v>
      </c>
      <c r="C204" s="7"/>
      <c r="D204" s="7"/>
      <c r="E204" s="7"/>
      <c r="F204" s="7"/>
      <c r="G204" s="7"/>
      <c r="H204" s="7"/>
      <c r="I204" s="7"/>
      <c r="J204" s="10"/>
      <c r="K204" s="10"/>
    </row>
    <row r="205" spans="1:15">
      <c r="A205" s="11">
        <v>1</v>
      </c>
      <c r="B205" s="5" t="s">
        <v>223</v>
      </c>
      <c r="C205" s="7"/>
      <c r="D205" s="10"/>
      <c r="E205" s="10"/>
      <c r="F205" s="10"/>
      <c r="G205" s="10"/>
      <c r="H205" s="10"/>
      <c r="I205" s="10">
        <f>+D79</f>
        <v>123363889</v>
      </c>
      <c r="J205" s="10"/>
      <c r="K205" s="10"/>
    </row>
    <row r="206" spans="1:15">
      <c r="A206" s="11">
        <v>2</v>
      </c>
      <c r="B206" s="5" t="s">
        <v>222</v>
      </c>
      <c r="D206" s="95"/>
      <c r="I206" s="320">
        <f>'Trans Plt Excl from ISO Rates'!C7</f>
        <v>114093356</v>
      </c>
      <c r="J206" s="10"/>
      <c r="K206" s="10"/>
    </row>
    <row r="207" spans="1:15" ht="16.5" thickBot="1">
      <c r="A207" s="11">
        <v>3</v>
      </c>
      <c r="B207" s="56" t="s">
        <v>246</v>
      </c>
      <c r="C207" s="57"/>
      <c r="D207" s="47"/>
      <c r="E207" s="10"/>
      <c r="F207" s="10"/>
      <c r="G207" s="58"/>
      <c r="H207" s="10"/>
      <c r="I207" s="319">
        <v>0</v>
      </c>
      <c r="J207" s="10"/>
      <c r="K207" s="10"/>
    </row>
    <row r="208" spans="1:15">
      <c r="A208" s="11">
        <v>4</v>
      </c>
      <c r="B208" s="5" t="s">
        <v>178</v>
      </c>
      <c r="C208" s="7"/>
      <c r="D208" s="10"/>
      <c r="E208" s="10"/>
      <c r="F208" s="10"/>
      <c r="G208" s="58"/>
      <c r="H208" s="10"/>
      <c r="I208" s="10">
        <f>I205-I206-I207</f>
        <v>9270533</v>
      </c>
      <c r="J208" s="10"/>
      <c r="K208" s="10"/>
    </row>
    <row r="209" spans="1:19" ht="9" customHeight="1">
      <c r="A209" s="11"/>
      <c r="C209" s="7"/>
      <c r="D209" s="10"/>
      <c r="E209" s="10"/>
      <c r="F209" s="10"/>
      <c r="G209" s="58"/>
      <c r="H209" s="10"/>
      <c r="J209" s="10"/>
      <c r="K209" s="10"/>
    </row>
    <row r="210" spans="1:19">
      <c r="A210" s="11">
        <v>5</v>
      </c>
      <c r="B210" s="5" t="s">
        <v>247</v>
      </c>
      <c r="C210" s="13"/>
      <c r="D210" s="59"/>
      <c r="E210" s="59"/>
      <c r="F210" s="59"/>
      <c r="G210" s="34"/>
      <c r="H210" s="10" t="s">
        <v>108</v>
      </c>
      <c r="I210" s="44">
        <f>IF(I205&gt;0,I208/I205,0)</f>
        <v>7.5147866001533073E-2</v>
      </c>
      <c r="J210" s="10"/>
      <c r="K210" s="10"/>
      <c r="N210" s="101" t="s">
        <v>258</v>
      </c>
      <c r="O210" s="101"/>
      <c r="P210" s="101"/>
    </row>
    <row r="211" spans="1:19" ht="9" customHeight="1">
      <c r="J211" s="10"/>
      <c r="K211" s="10"/>
      <c r="N211" s="102"/>
      <c r="O211" s="103"/>
      <c r="P211" s="104"/>
      <c r="Q211" s="102"/>
      <c r="R211" s="103"/>
      <c r="S211" s="103"/>
    </row>
    <row r="212" spans="1:19">
      <c r="B212" s="17" t="s">
        <v>105</v>
      </c>
      <c r="J212" s="10"/>
      <c r="K212" s="10"/>
      <c r="N212" s="384" t="s">
        <v>259</v>
      </c>
      <c r="O212" s="385"/>
      <c r="P212" s="385"/>
      <c r="Q212" s="385"/>
      <c r="R212" s="385"/>
      <c r="S212" s="386"/>
    </row>
    <row r="213" spans="1:19" ht="9" customHeight="1">
      <c r="J213" s="10"/>
      <c r="K213" s="10"/>
      <c r="N213" s="105"/>
      <c r="O213" s="106"/>
      <c r="P213" s="107"/>
      <c r="Q213" s="108"/>
      <c r="R213" s="106"/>
      <c r="S213" s="109"/>
    </row>
    <row r="214" spans="1:19">
      <c r="A214" s="11">
        <v>6</v>
      </c>
      <c r="B214" s="1" t="s">
        <v>224</v>
      </c>
      <c r="D214" s="7"/>
      <c r="E214" s="7"/>
      <c r="F214" s="7"/>
      <c r="G214" s="32"/>
      <c r="H214" s="7"/>
      <c r="I214" s="10">
        <f>+D140</f>
        <v>72331596</v>
      </c>
      <c r="J214" s="10"/>
      <c r="K214" s="10"/>
      <c r="N214" s="332">
        <f>+I215*0.5</f>
        <v>142275.405</v>
      </c>
      <c r="O214" s="110" t="s">
        <v>260</v>
      </c>
      <c r="P214" s="107"/>
      <c r="Q214" s="108"/>
      <c r="R214" s="106"/>
      <c r="S214" s="109"/>
    </row>
    <row r="215" spans="1:19" ht="16.5" thickBot="1">
      <c r="A215" s="11">
        <v>7</v>
      </c>
      <c r="B215" s="56" t="s">
        <v>225</v>
      </c>
      <c r="C215" s="57"/>
      <c r="D215" s="47"/>
      <c r="E215" s="47"/>
      <c r="F215" s="10"/>
      <c r="G215" s="10"/>
      <c r="H215" s="10"/>
      <c r="I215" s="319">
        <v>284550.81</v>
      </c>
      <c r="J215" s="10"/>
      <c r="K215" s="10"/>
      <c r="N215" s="120">
        <v>0</v>
      </c>
      <c r="O215" s="111" t="s">
        <v>261</v>
      </c>
      <c r="P215" s="112"/>
      <c r="Q215" s="112"/>
      <c r="R215"/>
      <c r="S215" s="113"/>
    </row>
    <row r="216" spans="1:19">
      <c r="A216" s="11">
        <v>8</v>
      </c>
      <c r="B216" s="5" t="s">
        <v>226</v>
      </c>
      <c r="C216" s="13"/>
      <c r="D216" s="59"/>
      <c r="E216" s="59"/>
      <c r="F216" s="59"/>
      <c r="G216" s="34"/>
      <c r="H216" s="59"/>
      <c r="I216" s="10">
        <f>+I214-I215</f>
        <v>72047045.189999998</v>
      </c>
      <c r="J216" s="10"/>
      <c r="K216" s="10"/>
      <c r="N216" s="114">
        <f>N214-N215</f>
        <v>142275.405</v>
      </c>
      <c r="O216" s="111" t="s">
        <v>262</v>
      </c>
      <c r="P216"/>
      <c r="Q216"/>
      <c r="R216"/>
      <c r="S216" s="113"/>
    </row>
    <row r="217" spans="1:19">
      <c r="A217" s="11"/>
      <c r="B217" s="5"/>
      <c r="C217" s="7"/>
      <c r="D217" s="10"/>
      <c r="E217" s="10"/>
      <c r="F217" s="10"/>
      <c r="G217" s="10"/>
      <c r="J217" s="10"/>
      <c r="K217" s="10"/>
      <c r="N217" s="115"/>
      <c r="O217" s="116" t="s">
        <v>263</v>
      </c>
      <c r="P217" s="117"/>
      <c r="Q217" s="117"/>
      <c r="R217" s="106"/>
      <c r="S217" s="109"/>
    </row>
    <row r="218" spans="1:19">
      <c r="A218" s="11">
        <v>9</v>
      </c>
      <c r="B218" s="5" t="s">
        <v>227</v>
      </c>
      <c r="C218" s="7"/>
      <c r="D218" s="10"/>
      <c r="E218" s="10"/>
      <c r="F218" s="10"/>
      <c r="G218" s="10"/>
      <c r="H218" s="10"/>
      <c r="I218" s="40">
        <f>IF(I214&gt;0,I216/I214,0)</f>
        <v>0.99606602334614591</v>
      </c>
      <c r="N218" s="118">
        <v>0</v>
      </c>
      <c r="O218" s="117" t="s">
        <v>264</v>
      </c>
      <c r="P218" s="119"/>
      <c r="Q218" s="117"/>
      <c r="R218" s="106"/>
      <c r="S218" s="109"/>
    </row>
    <row r="219" spans="1:19">
      <c r="A219" s="11">
        <v>10</v>
      </c>
      <c r="B219" s="5" t="s">
        <v>228</v>
      </c>
      <c r="C219" s="7"/>
      <c r="D219" s="10"/>
      <c r="E219" s="10"/>
      <c r="F219" s="10"/>
      <c r="G219" s="10"/>
      <c r="H219" s="7" t="s">
        <v>12</v>
      </c>
      <c r="I219" s="60">
        <f>I210</f>
        <v>7.5147866001533073E-2</v>
      </c>
      <c r="N219" s="118">
        <v>0</v>
      </c>
      <c r="O219" s="117" t="s">
        <v>265</v>
      </c>
      <c r="P219" s="119"/>
      <c r="Q219" s="117"/>
      <c r="R219" s="106"/>
      <c r="S219" s="109"/>
    </row>
    <row r="220" spans="1:19">
      <c r="A220" s="11">
        <v>11</v>
      </c>
      <c r="B220" s="5" t="s">
        <v>229</v>
      </c>
      <c r="C220" s="7"/>
      <c r="D220" s="7"/>
      <c r="E220" s="7"/>
      <c r="F220" s="7"/>
      <c r="G220" s="7"/>
      <c r="H220" s="7" t="s">
        <v>106</v>
      </c>
      <c r="I220" s="61">
        <f>+I219*I218</f>
        <v>7.4852236051096088E-2</v>
      </c>
      <c r="N220" s="120">
        <v>0</v>
      </c>
      <c r="O220" s="117" t="s">
        <v>266</v>
      </c>
      <c r="P220" s="119"/>
      <c r="Q220" s="121"/>
      <c r="R220" s="106"/>
      <c r="S220" s="109"/>
    </row>
    <row r="221" spans="1:19">
      <c r="N221" s="114">
        <f>SUM(N218:N220)</f>
        <v>0</v>
      </c>
      <c r="O221" s="122" t="s">
        <v>267</v>
      </c>
      <c r="P221" s="107"/>
      <c r="Q221" s="108"/>
      <c r="R221" s="106"/>
      <c r="S221" s="109"/>
    </row>
    <row r="222" spans="1:19" ht="16.5" thickBot="1">
      <c r="A222" s="11" t="s">
        <v>2</v>
      </c>
      <c r="B222" s="17" t="s">
        <v>109</v>
      </c>
      <c r="C222" s="10"/>
      <c r="D222" s="62" t="s">
        <v>110</v>
      </c>
      <c r="E222" s="62" t="s">
        <v>12</v>
      </c>
      <c r="F222" s="10"/>
      <c r="G222" s="62" t="s">
        <v>111</v>
      </c>
      <c r="H222" s="10"/>
      <c r="I222" s="10"/>
      <c r="J222" s="10"/>
      <c r="K222" s="10"/>
      <c r="N222" s="123">
        <f>N216-N221</f>
        <v>142275.405</v>
      </c>
      <c r="O222" s="124" t="s">
        <v>268</v>
      </c>
      <c r="P222" s="125"/>
      <c r="Q222" s="126"/>
      <c r="R222" s="127"/>
      <c r="S222" s="128"/>
    </row>
    <row r="223" spans="1:19">
      <c r="A223" s="11">
        <v>12</v>
      </c>
      <c r="B223" s="17" t="s">
        <v>53</v>
      </c>
      <c r="C223" s="10"/>
      <c r="D223" s="320">
        <f>'Wages and Salaries'!B7</f>
        <v>11881189.673490971</v>
      </c>
      <c r="E223" s="63">
        <v>0</v>
      </c>
      <c r="F223" s="63"/>
      <c r="G223" s="10">
        <f>D223*E223</f>
        <v>0</v>
      </c>
      <c r="H223" s="10"/>
      <c r="I223" s="10"/>
      <c r="J223" s="10"/>
      <c r="K223" s="10"/>
    </row>
    <row r="224" spans="1:19">
      <c r="A224" s="11">
        <v>13</v>
      </c>
      <c r="B224" s="17" t="s">
        <v>56</v>
      </c>
      <c r="C224" s="10"/>
      <c r="D224" s="320">
        <f>'Wages and Salaries'!B8</f>
        <v>1962481.0559598436</v>
      </c>
      <c r="E224" s="63">
        <f>+I219</f>
        <v>7.5147866001533073E-2</v>
      </c>
      <c r="F224" s="63"/>
      <c r="G224" s="10">
        <f>D224*E224</f>
        <v>147476.26342381747</v>
      </c>
      <c r="H224" s="10"/>
      <c r="I224" s="10"/>
      <c r="J224" s="10"/>
      <c r="K224" s="10"/>
    </row>
    <row r="225" spans="1:13">
      <c r="A225" s="11">
        <v>14</v>
      </c>
      <c r="B225" s="17" t="s">
        <v>58</v>
      </c>
      <c r="C225" s="10"/>
      <c r="D225" s="320">
        <f>'Wages and Salaries'!B9</f>
        <v>0</v>
      </c>
      <c r="E225" s="63">
        <v>0</v>
      </c>
      <c r="F225" s="63"/>
      <c r="G225" s="10">
        <f>D225*E225</f>
        <v>0</v>
      </c>
      <c r="H225" s="10"/>
      <c r="I225" s="64" t="s">
        <v>112</v>
      </c>
      <c r="J225" s="10"/>
      <c r="K225" s="10"/>
    </row>
    <row r="226" spans="1:13" ht="16.5" thickBot="1">
      <c r="A226" s="11">
        <v>15</v>
      </c>
      <c r="B226" s="17" t="s">
        <v>113</v>
      </c>
      <c r="C226" s="10"/>
      <c r="D226" s="319">
        <f>'Wages and Salaries'!B10</f>
        <v>1046542.7315000183</v>
      </c>
      <c r="E226" s="63">
        <v>0</v>
      </c>
      <c r="F226" s="63"/>
      <c r="G226" s="21">
        <f>D226*E226</f>
        <v>0</v>
      </c>
      <c r="H226" s="10"/>
      <c r="I226" s="14" t="s">
        <v>114</v>
      </c>
      <c r="J226" s="10"/>
      <c r="K226" s="10"/>
    </row>
    <row r="227" spans="1:13">
      <c r="A227" s="11">
        <v>16</v>
      </c>
      <c r="B227" s="17" t="s">
        <v>174</v>
      </c>
      <c r="C227" s="10"/>
      <c r="D227" s="10">
        <f>SUM(D223:D226)</f>
        <v>14890213.460950833</v>
      </c>
      <c r="E227" s="10"/>
      <c r="F227" s="10"/>
      <c r="G227" s="10">
        <f>SUM(G223:G226)</f>
        <v>147476.26342381747</v>
      </c>
      <c r="H227" s="32" t="s">
        <v>115</v>
      </c>
      <c r="I227" s="40">
        <f>IF(G227&gt;0,G227/D227,0)</f>
        <v>9.9042410513838393E-3</v>
      </c>
      <c r="J227" s="69" t="s">
        <v>300</v>
      </c>
      <c r="K227" s="10"/>
    </row>
    <row r="228" spans="1:13" ht="9" customHeight="1">
      <c r="A228" s="11" t="s">
        <v>2</v>
      </c>
      <c r="B228" s="17" t="s">
        <v>2</v>
      </c>
      <c r="C228" s="10" t="s">
        <v>2</v>
      </c>
      <c r="E228" s="10"/>
      <c r="F228" s="10"/>
      <c r="K228" s="10"/>
    </row>
    <row r="229" spans="1:13">
      <c r="A229" s="11"/>
      <c r="B229" s="17" t="s">
        <v>230</v>
      </c>
      <c r="C229" s="10"/>
      <c r="D229" s="35" t="s">
        <v>110</v>
      </c>
      <c r="E229" s="10"/>
      <c r="F229" s="10"/>
      <c r="G229" s="58" t="s">
        <v>116</v>
      </c>
      <c r="H229" s="51" t="s">
        <v>2</v>
      </c>
      <c r="I229" s="42" t="s">
        <v>117</v>
      </c>
      <c r="J229" s="10"/>
      <c r="K229" s="10"/>
      <c r="M229"/>
    </row>
    <row r="230" spans="1:13">
      <c r="A230" s="11">
        <v>17</v>
      </c>
      <c r="B230" s="17" t="s">
        <v>118</v>
      </c>
      <c r="C230" s="10"/>
      <c r="D230" s="320">
        <v>0</v>
      </c>
      <c r="E230" s="10"/>
      <c r="G230" s="11" t="s">
        <v>119</v>
      </c>
      <c r="H230" s="65"/>
      <c r="I230" s="11" t="s">
        <v>120</v>
      </c>
      <c r="J230" s="10"/>
      <c r="K230" s="32" t="s">
        <v>62</v>
      </c>
    </row>
    <row r="231" spans="1:13">
      <c r="A231" s="11">
        <v>18</v>
      </c>
      <c r="B231" s="17" t="s">
        <v>121</v>
      </c>
      <c r="C231" s="10"/>
      <c r="D231" s="320">
        <v>0</v>
      </c>
      <c r="E231" s="10"/>
      <c r="G231" s="19">
        <f>IF(D233&gt;0,D230/D233,0)</f>
        <v>0</v>
      </c>
      <c r="H231" s="58" t="s">
        <v>122</v>
      </c>
      <c r="I231" s="19">
        <f>I227</f>
        <v>9.9042410513838393E-3</v>
      </c>
      <c r="J231" s="51" t="s">
        <v>115</v>
      </c>
      <c r="K231" s="19">
        <f>I231*G231</f>
        <v>0</v>
      </c>
    </row>
    <row r="232" spans="1:13" ht="16.5" thickBot="1">
      <c r="A232" s="11">
        <v>19</v>
      </c>
      <c r="B232" s="66" t="s">
        <v>123</v>
      </c>
      <c r="C232" s="21"/>
      <c r="D232" s="319">
        <v>0</v>
      </c>
      <c r="E232" s="10"/>
      <c r="F232" s="10"/>
      <c r="G232" s="10" t="s">
        <v>2</v>
      </c>
      <c r="H232" s="10"/>
      <c r="I232" s="10"/>
      <c r="J232" s="10"/>
      <c r="K232" s="10"/>
    </row>
    <row r="233" spans="1:13">
      <c r="A233" s="11">
        <v>20</v>
      </c>
      <c r="B233" s="17" t="s">
        <v>231</v>
      </c>
      <c r="C233" s="10"/>
      <c r="D233" s="10">
        <f>D230+D231+D232</f>
        <v>0</v>
      </c>
      <c r="E233" s="10"/>
      <c r="F233" s="10"/>
      <c r="G233" s="10"/>
      <c r="H233" s="10"/>
      <c r="I233" s="10"/>
      <c r="J233" s="10"/>
      <c r="K233" s="10"/>
    </row>
    <row r="234" spans="1:13" ht="9" customHeight="1">
      <c r="A234" s="11"/>
      <c r="B234" s="17" t="s">
        <v>2</v>
      </c>
      <c r="C234" s="10"/>
      <c r="E234" s="10"/>
      <c r="F234" s="10"/>
      <c r="G234" s="10"/>
      <c r="H234" s="10"/>
      <c r="I234" s="10" t="s">
        <v>2</v>
      </c>
      <c r="J234" s="10" t="s">
        <v>2</v>
      </c>
      <c r="K234" s="10"/>
    </row>
    <row r="235" spans="1:13" ht="16.5" thickBot="1">
      <c r="A235" s="11"/>
      <c r="B235" s="3" t="s">
        <v>124</v>
      </c>
      <c r="C235" s="10"/>
      <c r="D235" s="62" t="s">
        <v>110</v>
      </c>
      <c r="E235" s="10"/>
      <c r="F235" s="10"/>
      <c r="G235" s="10"/>
      <c r="H235" s="10"/>
      <c r="J235" s="10"/>
      <c r="K235" s="10"/>
    </row>
    <row r="236" spans="1:13">
      <c r="A236" s="11">
        <v>21</v>
      </c>
      <c r="B236" s="10" t="s">
        <v>291</v>
      </c>
      <c r="C236" s="5"/>
      <c r="D236" s="360">
        <v>33024462</v>
      </c>
      <c r="E236" s="10"/>
      <c r="F236" s="10"/>
      <c r="G236" s="10"/>
      <c r="H236" s="10"/>
      <c r="I236" s="10"/>
      <c r="J236" s="10"/>
      <c r="K236" s="10"/>
    </row>
    <row r="237" spans="1:13" ht="9" customHeight="1">
      <c r="A237" s="11"/>
      <c r="B237" s="17"/>
      <c r="C237" s="10"/>
      <c r="D237" s="10"/>
      <c r="E237" s="10"/>
      <c r="F237" s="10"/>
      <c r="G237" s="10"/>
      <c r="H237" s="10"/>
      <c r="I237" s="10"/>
      <c r="J237" s="10"/>
      <c r="K237" s="10"/>
    </row>
    <row r="238" spans="1:13">
      <c r="A238" s="11"/>
      <c r="B238" s="17"/>
      <c r="C238" s="10"/>
      <c r="D238" s="10"/>
      <c r="E238" s="10"/>
      <c r="F238" s="10"/>
      <c r="G238" s="58" t="s">
        <v>125</v>
      </c>
      <c r="H238" s="10"/>
      <c r="I238" s="10"/>
      <c r="J238" s="10"/>
      <c r="K238" s="10"/>
    </row>
    <row r="239" spans="1:13" ht="16.5" thickBot="1">
      <c r="A239" s="11"/>
      <c r="B239" s="3"/>
      <c r="C239" s="5"/>
      <c r="D239" s="14" t="s">
        <v>110</v>
      </c>
      <c r="E239" s="14" t="s">
        <v>126</v>
      </c>
      <c r="F239" s="10"/>
      <c r="G239" s="14" t="s">
        <v>127</v>
      </c>
      <c r="H239" s="10"/>
      <c r="I239" s="14" t="s">
        <v>128</v>
      </c>
      <c r="J239" s="10"/>
      <c r="K239" s="10"/>
    </row>
    <row r="240" spans="1:13">
      <c r="A240" s="11">
        <v>22</v>
      </c>
      <c r="B240" s="3" t="s">
        <v>129</v>
      </c>
      <c r="C240" s="5" t="s">
        <v>293</v>
      </c>
      <c r="D240" s="320">
        <f>740241045+0+30987761+0+0</f>
        <v>771228806</v>
      </c>
      <c r="E240" s="67">
        <f>IF($D$242&gt;0,D240/$D$242,0)</f>
        <v>0.6051589401260532</v>
      </c>
      <c r="F240" s="68"/>
      <c r="G240" s="68">
        <f>IF(D236&gt;0,D236/D240,0)</f>
        <v>4.2820576388066085E-2</v>
      </c>
      <c r="I240" s="68">
        <f>G240*E240</f>
        <v>2.5913254622588772E-2</v>
      </c>
      <c r="J240" s="69" t="s">
        <v>130</v>
      </c>
    </row>
    <row r="241" spans="1:11" ht="16.5" thickBot="1">
      <c r="A241" s="11">
        <v>23</v>
      </c>
      <c r="B241" s="3" t="s">
        <v>131</v>
      </c>
      <c r="C241" s="5" t="s">
        <v>292</v>
      </c>
      <c r="D241" s="319">
        <v>503194746</v>
      </c>
      <c r="E241" s="96">
        <f>IF($D$242&gt;0,D241/$D$242,0)</f>
        <v>0.39484105987394685</v>
      </c>
      <c r="F241" s="68"/>
      <c r="G241" s="68">
        <f>I244</f>
        <v>0.12379999999999999</v>
      </c>
      <c r="I241" s="70">
        <f>G241*E241</f>
        <v>4.888132321239462E-2</v>
      </c>
      <c r="J241" s="10"/>
    </row>
    <row r="242" spans="1:11">
      <c r="A242" s="11">
        <v>24</v>
      </c>
      <c r="B242" s="3" t="s">
        <v>232</v>
      </c>
      <c r="C242" s="5"/>
      <c r="D242" s="10">
        <f>SUM(D240:D241)</f>
        <v>1274423552</v>
      </c>
      <c r="E242" s="67">
        <f>IF($D$242&gt;0,D242/$D$242,0)</f>
        <v>1</v>
      </c>
      <c r="F242" s="68"/>
      <c r="G242" s="68"/>
      <c r="I242" s="68">
        <f>SUM(I240:I241)</f>
        <v>7.4794577834983389E-2</v>
      </c>
      <c r="J242" s="69" t="s">
        <v>132</v>
      </c>
    </row>
    <row r="243" spans="1:11" ht="9" customHeight="1">
      <c r="A243" s="11" t="s">
        <v>2</v>
      </c>
      <c r="B243" s="17"/>
      <c r="D243" s="10"/>
      <c r="E243" s="10" t="s">
        <v>2</v>
      </c>
      <c r="F243" s="10"/>
      <c r="G243" s="10"/>
      <c r="H243" s="10"/>
      <c r="I243" s="68"/>
    </row>
    <row r="244" spans="1:11">
      <c r="A244" s="11">
        <v>25</v>
      </c>
      <c r="E244" s="10"/>
      <c r="F244" s="10"/>
      <c r="G244" s="90" t="s">
        <v>198</v>
      </c>
      <c r="H244" s="10"/>
      <c r="I244" s="321">
        <v>0.12379999999999999</v>
      </c>
    </row>
    <row r="245" spans="1:11">
      <c r="A245" s="11">
        <v>26</v>
      </c>
      <c r="G245" s="2" t="s">
        <v>199</v>
      </c>
      <c r="I245" s="63">
        <f>IF(I242&gt;0,G240/I242,0)</f>
        <v>0.57250909928978533</v>
      </c>
      <c r="K245" s="10"/>
    </row>
    <row r="246" spans="1:11">
      <c r="A246" s="11"/>
      <c r="B246" s="3" t="s">
        <v>133</v>
      </c>
      <c r="C246" s="5"/>
      <c r="D246" s="5"/>
      <c r="E246" s="5"/>
      <c r="F246" s="5"/>
      <c r="G246" s="5"/>
      <c r="H246" s="5"/>
      <c r="I246" s="5"/>
      <c r="J246" s="5"/>
      <c r="K246" s="5"/>
    </row>
    <row r="247" spans="1:11" ht="16.5" thickBot="1">
      <c r="A247" s="11"/>
      <c r="B247" s="3"/>
      <c r="C247" s="3"/>
      <c r="D247" s="3"/>
      <c r="E247" s="3"/>
      <c r="F247" s="3"/>
      <c r="G247" s="3"/>
      <c r="H247" s="3"/>
      <c r="I247" s="14" t="s">
        <v>134</v>
      </c>
      <c r="J247" s="58"/>
      <c r="K247" s="58"/>
    </row>
    <row r="248" spans="1:11">
      <c r="A248" s="11"/>
      <c r="B248" s="3" t="s">
        <v>233</v>
      </c>
      <c r="C248" s="5"/>
      <c r="D248" s="5"/>
      <c r="E248" s="5"/>
      <c r="F248" s="5"/>
      <c r="G248" s="71" t="s">
        <v>2</v>
      </c>
      <c r="H248" s="72"/>
      <c r="I248" s="73"/>
      <c r="J248" s="58"/>
      <c r="K248" s="58"/>
    </row>
    <row r="249" spans="1:11">
      <c r="A249" s="11">
        <v>27</v>
      </c>
      <c r="B249" s="1" t="s">
        <v>135</v>
      </c>
      <c r="C249" s="5"/>
      <c r="D249" s="5"/>
      <c r="E249" s="5" t="s">
        <v>136</v>
      </c>
      <c r="F249" s="5"/>
      <c r="H249" s="72"/>
      <c r="I249" s="43">
        <v>0</v>
      </c>
      <c r="J249" s="58"/>
      <c r="K249" s="58"/>
    </row>
    <row r="250" spans="1:11" ht="16.5" thickBot="1">
      <c r="A250" s="11">
        <v>28</v>
      </c>
      <c r="B250" s="45" t="s">
        <v>171</v>
      </c>
      <c r="C250" s="57"/>
      <c r="D250" s="95"/>
      <c r="E250" s="85"/>
      <c r="F250" s="85"/>
      <c r="G250" s="85"/>
      <c r="H250" s="5"/>
      <c r="I250" s="41">
        <v>0</v>
      </c>
      <c r="J250" s="58"/>
      <c r="K250" s="58"/>
    </row>
    <row r="251" spans="1:11">
      <c r="A251" s="11">
        <v>29</v>
      </c>
      <c r="B251" s="1" t="s">
        <v>137</v>
      </c>
      <c r="C251" s="7"/>
      <c r="E251" s="5"/>
      <c r="F251" s="5"/>
      <c r="G251" s="5"/>
      <c r="H251" s="5"/>
      <c r="I251" s="43">
        <f>+I249-I250</f>
        <v>0</v>
      </c>
      <c r="J251" s="58"/>
      <c r="K251" s="58"/>
    </row>
    <row r="252" spans="1:11" ht="9" customHeight="1">
      <c r="A252" s="11"/>
      <c r="C252" s="7"/>
      <c r="E252" s="5"/>
      <c r="F252" s="5"/>
      <c r="G252" s="5"/>
      <c r="H252" s="5"/>
      <c r="I252" s="74"/>
      <c r="J252" s="58"/>
      <c r="K252" s="58"/>
    </row>
    <row r="253" spans="1:11">
      <c r="A253" s="11">
        <v>30</v>
      </c>
      <c r="B253" s="3" t="s">
        <v>234</v>
      </c>
      <c r="C253" s="7"/>
      <c r="E253" s="5"/>
      <c r="F253" s="5"/>
      <c r="G253" s="30"/>
      <c r="H253" s="5"/>
      <c r="I253" s="322">
        <v>0</v>
      </c>
      <c r="J253" s="73"/>
      <c r="K253" s="75"/>
    </row>
    <row r="254" spans="1:11" ht="9" customHeight="1">
      <c r="A254" s="11"/>
      <c r="C254" s="5"/>
      <c r="D254" s="5"/>
      <c r="E254" s="5"/>
      <c r="F254" s="5"/>
      <c r="G254" s="5"/>
      <c r="H254" s="5"/>
      <c r="I254" s="74"/>
      <c r="J254" s="73"/>
      <c r="K254" s="75"/>
    </row>
    <row r="255" spans="1:11">
      <c r="B255" s="3" t="s">
        <v>138</v>
      </c>
      <c r="C255" s="5"/>
      <c r="D255" s="5"/>
      <c r="E255" s="5"/>
      <c r="F255" s="5"/>
      <c r="G255" s="5"/>
      <c r="H255" s="5"/>
      <c r="K255" s="76"/>
    </row>
    <row r="256" spans="1:11">
      <c r="A256" s="11">
        <v>31</v>
      </c>
      <c r="B256" s="3" t="s">
        <v>139</v>
      </c>
      <c r="C256" s="10"/>
      <c r="D256" s="10"/>
      <c r="E256" s="10"/>
      <c r="F256" s="10"/>
      <c r="G256" s="10"/>
      <c r="H256" s="10"/>
      <c r="I256" s="77">
        <v>0</v>
      </c>
      <c r="J256" s="78"/>
      <c r="K256" s="58"/>
    </row>
    <row r="257" spans="1:11">
      <c r="A257" s="11">
        <v>32</v>
      </c>
      <c r="B257" s="86" t="s">
        <v>172</v>
      </c>
      <c r="C257" s="85"/>
      <c r="D257" s="85"/>
      <c r="E257" s="85"/>
      <c r="F257" s="85"/>
      <c r="G257" s="5"/>
      <c r="H257" s="5"/>
      <c r="I257" s="77">
        <v>0</v>
      </c>
      <c r="K257" s="58"/>
    </row>
    <row r="258" spans="1:11">
      <c r="A258" s="11" t="s">
        <v>197</v>
      </c>
      <c r="B258" s="140" t="s">
        <v>308</v>
      </c>
      <c r="C258" s="141"/>
      <c r="D258" s="85"/>
      <c r="E258" s="85"/>
      <c r="F258" s="85"/>
      <c r="G258" s="5"/>
      <c r="H258" s="5"/>
      <c r="I258" s="77">
        <v>0</v>
      </c>
      <c r="K258" s="58"/>
    </row>
    <row r="259" spans="1:11" ht="16.5" thickBot="1">
      <c r="A259" s="11" t="s">
        <v>279</v>
      </c>
      <c r="B259" s="142" t="s">
        <v>309</v>
      </c>
      <c r="C259" s="143"/>
      <c r="D259" s="85"/>
      <c r="E259" s="85"/>
      <c r="F259" s="85"/>
      <c r="G259" s="5"/>
      <c r="H259" s="5"/>
      <c r="I259" s="100">
        <v>0</v>
      </c>
      <c r="K259" s="58"/>
    </row>
    <row r="260" spans="1:11">
      <c r="A260" s="11">
        <v>33</v>
      </c>
      <c r="B260" s="1" t="s">
        <v>278</v>
      </c>
      <c r="C260" s="11"/>
      <c r="D260" s="10"/>
      <c r="E260" s="10"/>
      <c r="F260" s="10"/>
      <c r="G260" s="10"/>
      <c r="H260" s="5"/>
      <c r="I260" s="80">
        <f>+I256-I257-I258-I259</f>
        <v>0</v>
      </c>
      <c r="J260" s="78"/>
      <c r="K260" s="81"/>
    </row>
    <row r="261" spans="1:11">
      <c r="A261" s="11"/>
    </row>
    <row r="262" spans="1:11">
      <c r="A262" s="11"/>
    </row>
    <row r="263" spans="1:11">
      <c r="A263" s="11"/>
    </row>
    <row r="264" spans="1:11">
      <c r="A264" s="11"/>
      <c r="K264" s="2" t="s">
        <v>314</v>
      </c>
    </row>
    <row r="265" spans="1:11">
      <c r="B265" s="3"/>
      <c r="C265" s="3"/>
      <c r="D265" s="4"/>
      <c r="E265" s="3"/>
      <c r="F265" s="3"/>
      <c r="G265" s="3"/>
      <c r="H265" s="5"/>
      <c r="I265" s="7"/>
      <c r="J265" s="387" t="s">
        <v>202</v>
      </c>
      <c r="K265" s="387"/>
    </row>
    <row r="266" spans="1:11">
      <c r="A266" s="11"/>
      <c r="B266" s="79" t="str">
        <f>B4</f>
        <v xml:space="preserve">Formula Rate - Non-Levelized </v>
      </c>
      <c r="C266" s="11"/>
      <c r="D266" s="10" t="str">
        <f>D4</f>
        <v xml:space="preserve">     Rate Formula Template</v>
      </c>
      <c r="E266" s="10"/>
      <c r="F266" s="10"/>
      <c r="G266" s="10"/>
      <c r="H266" s="5"/>
      <c r="J266" s="73"/>
      <c r="K266" s="94" t="str">
        <f>K4</f>
        <v>For the 12 months ended 12/31/13</v>
      </c>
    </row>
    <row r="267" spans="1:11">
      <c r="A267" s="11"/>
      <c r="B267" s="79"/>
      <c r="C267" s="11"/>
      <c r="D267" s="10" t="str">
        <f>D5</f>
        <v xml:space="preserve"> Utilizing RUS Form 12 Data</v>
      </c>
      <c r="E267" s="10"/>
      <c r="F267" s="10"/>
      <c r="G267" s="10"/>
      <c r="H267" s="5"/>
      <c r="I267" s="82"/>
      <c r="J267" s="73"/>
      <c r="K267" s="81"/>
    </row>
    <row r="268" spans="1:11">
      <c r="A268" s="11"/>
      <c r="B268" s="79"/>
      <c r="C268" s="11"/>
      <c r="D268" s="10"/>
      <c r="E268" s="10"/>
      <c r="F268" s="10"/>
      <c r="G268" s="10"/>
      <c r="H268" s="5"/>
      <c r="I268" s="82"/>
      <c r="J268" s="73"/>
      <c r="K268" s="81"/>
    </row>
    <row r="269" spans="1:11">
      <c r="A269" s="11"/>
      <c r="B269" s="79"/>
      <c r="C269" s="11"/>
      <c r="D269" s="10" t="str">
        <f>D7</f>
        <v>Arkansas Electric Cooperative Corporation</v>
      </c>
      <c r="E269" s="10"/>
      <c r="F269" s="10"/>
      <c r="G269" s="10"/>
      <c r="H269" s="5"/>
      <c r="I269" s="82"/>
      <c r="J269" s="73"/>
      <c r="K269" s="81"/>
    </row>
    <row r="270" spans="1:11">
      <c r="B270" s="3" t="s">
        <v>140</v>
      </c>
      <c r="C270" s="11"/>
      <c r="D270" s="10"/>
      <c r="E270" s="10"/>
      <c r="F270" s="10"/>
      <c r="G270" s="10"/>
      <c r="H270" s="5"/>
      <c r="I270" s="10"/>
      <c r="J270" s="5"/>
      <c r="K270" s="10"/>
    </row>
    <row r="271" spans="1:11">
      <c r="A271" s="11"/>
      <c r="B271" s="91" t="s">
        <v>207</v>
      </c>
      <c r="C271" s="11"/>
      <c r="D271" s="10"/>
      <c r="E271" s="10"/>
      <c r="F271" s="10"/>
      <c r="G271" s="10"/>
      <c r="H271" s="5"/>
      <c r="I271" s="10"/>
      <c r="J271" s="5"/>
      <c r="K271" s="10"/>
    </row>
    <row r="272" spans="1:11">
      <c r="A272" s="11" t="s">
        <v>141</v>
      </c>
      <c r="B272" s="91" t="s">
        <v>208</v>
      </c>
      <c r="C272" s="11"/>
      <c r="D272" s="10"/>
      <c r="E272" s="10"/>
      <c r="F272" s="10"/>
      <c r="G272" s="10"/>
      <c r="H272" s="5"/>
      <c r="I272" s="10"/>
      <c r="J272" s="5"/>
      <c r="K272" s="10"/>
    </row>
    <row r="273" spans="1:11" ht="16.5" thickBot="1">
      <c r="A273" s="14" t="s">
        <v>142</v>
      </c>
      <c r="B273" s="91"/>
      <c r="C273" s="11"/>
      <c r="D273" s="10"/>
      <c r="E273" s="10"/>
      <c r="F273" s="10"/>
      <c r="G273" s="10"/>
      <c r="H273" s="5"/>
      <c r="I273" s="10"/>
      <c r="J273" s="5"/>
      <c r="K273" s="10"/>
    </row>
    <row r="274" spans="1:11" ht="32.25" customHeight="1">
      <c r="A274" s="97" t="s">
        <v>143</v>
      </c>
      <c r="B274" s="389" t="s">
        <v>271</v>
      </c>
      <c r="C274" s="389"/>
      <c r="D274" s="389"/>
      <c r="E274" s="389"/>
      <c r="F274" s="389"/>
      <c r="G274" s="389"/>
      <c r="H274" s="389"/>
      <c r="I274" s="389"/>
      <c r="J274" s="389"/>
      <c r="K274" s="389"/>
    </row>
    <row r="275" spans="1:11" ht="63" customHeight="1">
      <c r="A275" s="97" t="s">
        <v>144</v>
      </c>
      <c r="B275" s="389" t="s">
        <v>272</v>
      </c>
      <c r="C275" s="389"/>
      <c r="D275" s="389"/>
      <c r="E275" s="389"/>
      <c r="F275" s="389"/>
      <c r="G275" s="389"/>
      <c r="H275" s="389"/>
      <c r="I275" s="389"/>
      <c r="J275" s="389"/>
      <c r="K275" s="389"/>
    </row>
    <row r="276" spans="1:11">
      <c r="A276" s="97" t="s">
        <v>145</v>
      </c>
      <c r="B276" s="389" t="s">
        <v>273</v>
      </c>
      <c r="C276" s="389"/>
      <c r="D276" s="389"/>
      <c r="E276" s="389"/>
      <c r="F276" s="389"/>
      <c r="G276" s="389"/>
      <c r="H276" s="389"/>
      <c r="I276" s="389"/>
      <c r="J276" s="389"/>
      <c r="K276" s="389"/>
    </row>
    <row r="277" spans="1:11">
      <c r="A277" s="97" t="s">
        <v>146</v>
      </c>
      <c r="B277" s="389" t="s">
        <v>273</v>
      </c>
      <c r="C277" s="389"/>
      <c r="D277" s="389"/>
      <c r="E277" s="389"/>
      <c r="F277" s="389"/>
      <c r="G277" s="389"/>
      <c r="H277" s="389"/>
      <c r="I277" s="389"/>
      <c r="J277" s="389"/>
      <c r="K277" s="389"/>
    </row>
    <row r="278" spans="1:11">
      <c r="A278" s="97" t="s">
        <v>147</v>
      </c>
      <c r="B278" s="389" t="s">
        <v>301</v>
      </c>
      <c r="C278" s="389"/>
      <c r="D278" s="389"/>
      <c r="E278" s="389"/>
      <c r="F278" s="389"/>
      <c r="G278" s="389"/>
      <c r="H278" s="389"/>
      <c r="I278" s="389"/>
      <c r="J278" s="389"/>
      <c r="K278" s="389"/>
    </row>
    <row r="279" spans="1:11" ht="48" customHeight="1">
      <c r="A279" s="97" t="s">
        <v>148</v>
      </c>
      <c r="B279" s="388" t="s">
        <v>249</v>
      </c>
      <c r="C279" s="388"/>
      <c r="D279" s="388"/>
      <c r="E279" s="388"/>
      <c r="F279" s="388"/>
      <c r="G279" s="388"/>
      <c r="H279" s="388"/>
      <c r="I279" s="388"/>
      <c r="J279" s="388"/>
      <c r="K279" s="388"/>
    </row>
    <row r="280" spans="1:11">
      <c r="A280" s="97" t="s">
        <v>149</v>
      </c>
      <c r="B280" s="388" t="s">
        <v>179</v>
      </c>
      <c r="C280" s="388"/>
      <c r="D280" s="388"/>
      <c r="E280" s="388"/>
      <c r="F280" s="388"/>
      <c r="G280" s="388"/>
      <c r="H280" s="388"/>
      <c r="I280" s="388"/>
      <c r="J280" s="388"/>
      <c r="K280" s="388"/>
    </row>
    <row r="281" spans="1:11" ht="32.25" customHeight="1">
      <c r="A281" s="97" t="s">
        <v>150</v>
      </c>
      <c r="B281" s="388" t="s">
        <v>294</v>
      </c>
      <c r="C281" s="388"/>
      <c r="D281" s="388"/>
      <c r="E281" s="388"/>
      <c r="F281" s="388"/>
      <c r="G281" s="388"/>
      <c r="H281" s="388"/>
      <c r="I281" s="388"/>
      <c r="J281" s="388"/>
      <c r="K281" s="388"/>
    </row>
    <row r="282" spans="1:11" ht="32.25" customHeight="1">
      <c r="A282" s="97" t="s">
        <v>151</v>
      </c>
      <c r="B282" s="389" t="s">
        <v>250</v>
      </c>
      <c r="C282" s="389"/>
      <c r="D282" s="389"/>
      <c r="E282" s="389"/>
      <c r="F282" s="389"/>
      <c r="G282" s="389"/>
      <c r="H282" s="389"/>
      <c r="I282" s="389"/>
      <c r="J282" s="389"/>
      <c r="K282" s="389"/>
    </row>
    <row r="283" spans="1:11" ht="32.25" customHeight="1">
      <c r="A283" s="97" t="s">
        <v>152</v>
      </c>
      <c r="B283" s="388" t="s">
        <v>251</v>
      </c>
      <c r="C283" s="388"/>
      <c r="D283" s="388"/>
      <c r="E283" s="388"/>
      <c r="F283" s="388"/>
      <c r="G283" s="388"/>
      <c r="H283" s="388"/>
      <c r="I283" s="388"/>
      <c r="J283" s="388"/>
      <c r="K283" s="388"/>
    </row>
    <row r="284" spans="1:11" ht="78" customHeight="1">
      <c r="A284" s="97" t="s">
        <v>153</v>
      </c>
      <c r="B284" s="388" t="s">
        <v>310</v>
      </c>
      <c r="C284" s="388"/>
      <c r="D284" s="388"/>
      <c r="E284" s="388"/>
      <c r="F284" s="388"/>
      <c r="G284" s="388"/>
      <c r="H284" s="388"/>
      <c r="I284" s="388"/>
      <c r="J284" s="388"/>
      <c r="K284" s="388"/>
    </row>
    <row r="285" spans="1:11">
      <c r="A285" s="97" t="s">
        <v>2</v>
      </c>
      <c r="B285" s="98" t="s">
        <v>248</v>
      </c>
      <c r="C285" s="138" t="s">
        <v>154</v>
      </c>
      <c r="D285" s="144">
        <v>0</v>
      </c>
      <c r="E285" s="138"/>
      <c r="F285" s="145"/>
      <c r="G285" s="145"/>
      <c r="H285" s="138"/>
      <c r="I285" s="145"/>
      <c r="J285" s="138"/>
      <c r="K285" s="138"/>
    </row>
    <row r="286" spans="1:11">
      <c r="A286" s="97"/>
      <c r="B286" s="138"/>
      <c r="C286" s="138" t="s">
        <v>155</v>
      </c>
      <c r="D286" s="144">
        <v>0</v>
      </c>
      <c r="E286" s="388" t="s">
        <v>156</v>
      </c>
      <c r="F286" s="388"/>
      <c r="G286" s="388"/>
      <c r="H286" s="388"/>
      <c r="I286" s="388"/>
      <c r="J286" s="388"/>
      <c r="K286" s="388"/>
    </row>
    <row r="287" spans="1:11">
      <c r="A287" s="97"/>
      <c r="B287" s="138"/>
      <c r="C287" s="138" t="s">
        <v>157</v>
      </c>
      <c r="D287" s="144">
        <v>0</v>
      </c>
      <c r="E287" s="388" t="s">
        <v>158</v>
      </c>
      <c r="F287" s="388"/>
      <c r="G287" s="388"/>
      <c r="H287" s="388"/>
      <c r="I287" s="388"/>
      <c r="J287" s="388"/>
      <c r="K287" s="388"/>
    </row>
    <row r="288" spans="1:11">
      <c r="A288" s="97" t="s">
        <v>159</v>
      </c>
      <c r="B288" s="388" t="s">
        <v>180</v>
      </c>
      <c r="C288" s="388"/>
      <c r="D288" s="388"/>
      <c r="E288" s="388"/>
      <c r="F288" s="388"/>
      <c r="G288" s="388"/>
      <c r="H288" s="388"/>
      <c r="I288" s="388"/>
      <c r="J288" s="388"/>
      <c r="K288" s="388"/>
    </row>
    <row r="289" spans="1:11" ht="32.25" customHeight="1">
      <c r="A289" s="97" t="s">
        <v>160</v>
      </c>
      <c r="B289" s="388" t="s">
        <v>252</v>
      </c>
      <c r="C289" s="388"/>
      <c r="D289" s="388"/>
      <c r="E289" s="388"/>
      <c r="F289" s="388"/>
      <c r="G289" s="388"/>
      <c r="H289" s="388"/>
      <c r="I289" s="388"/>
      <c r="J289" s="388"/>
      <c r="K289" s="388"/>
    </row>
    <row r="290" spans="1:11" ht="48" customHeight="1">
      <c r="A290" s="97" t="s">
        <v>161</v>
      </c>
      <c r="B290" s="388" t="s">
        <v>311</v>
      </c>
      <c r="C290" s="388"/>
      <c r="D290" s="388"/>
      <c r="E290" s="388"/>
      <c r="F290" s="388"/>
      <c r="G290" s="388"/>
      <c r="H290" s="388"/>
      <c r="I290" s="388"/>
      <c r="J290" s="388"/>
      <c r="K290" s="388"/>
    </row>
    <row r="291" spans="1:11">
      <c r="A291" s="97" t="s">
        <v>162</v>
      </c>
      <c r="B291" s="388" t="s">
        <v>181</v>
      </c>
      <c r="C291" s="388"/>
      <c r="D291" s="388"/>
      <c r="E291" s="388"/>
      <c r="F291" s="388"/>
      <c r="G291" s="388"/>
      <c r="H291" s="388"/>
      <c r="I291" s="388"/>
      <c r="J291" s="388"/>
      <c r="K291" s="388"/>
    </row>
    <row r="292" spans="1:11" ht="32.25" customHeight="1">
      <c r="A292" s="97" t="s">
        <v>163</v>
      </c>
      <c r="B292" s="388" t="s">
        <v>253</v>
      </c>
      <c r="C292" s="388"/>
      <c r="D292" s="388"/>
      <c r="E292" s="388"/>
      <c r="F292" s="388"/>
      <c r="G292" s="388"/>
      <c r="H292" s="388"/>
      <c r="I292" s="388"/>
      <c r="J292" s="388"/>
      <c r="K292" s="388"/>
    </row>
    <row r="293" spans="1:11" ht="32.25" customHeight="1">
      <c r="A293" s="97" t="s">
        <v>164</v>
      </c>
      <c r="B293" s="388" t="s">
        <v>254</v>
      </c>
      <c r="C293" s="388"/>
      <c r="D293" s="388"/>
      <c r="E293" s="388"/>
      <c r="F293" s="388"/>
      <c r="G293" s="388"/>
      <c r="H293" s="388"/>
      <c r="I293" s="388"/>
      <c r="J293" s="388"/>
      <c r="K293" s="388"/>
    </row>
    <row r="294" spans="1:11">
      <c r="A294" s="97" t="s">
        <v>165</v>
      </c>
      <c r="B294" s="388" t="s">
        <v>166</v>
      </c>
      <c r="C294" s="388"/>
      <c r="D294" s="388"/>
      <c r="E294" s="388"/>
      <c r="F294" s="388"/>
      <c r="G294" s="388"/>
      <c r="H294" s="388"/>
      <c r="I294" s="388"/>
      <c r="J294" s="388"/>
      <c r="K294" s="388"/>
    </row>
    <row r="295" spans="1:11" ht="48" customHeight="1">
      <c r="A295" s="97" t="s">
        <v>182</v>
      </c>
      <c r="B295" s="388" t="s">
        <v>302</v>
      </c>
      <c r="C295" s="388"/>
      <c r="D295" s="388"/>
      <c r="E295" s="388"/>
      <c r="F295" s="388"/>
      <c r="G295" s="388"/>
      <c r="H295" s="388"/>
      <c r="I295" s="388"/>
      <c r="J295" s="388"/>
      <c r="K295" s="388"/>
    </row>
    <row r="296" spans="1:11" ht="63.75" customHeight="1">
      <c r="A296" s="99" t="s">
        <v>183</v>
      </c>
      <c r="B296" s="390" t="s">
        <v>303</v>
      </c>
      <c r="C296" s="390"/>
      <c r="D296" s="390"/>
      <c r="E296" s="390"/>
      <c r="F296" s="390"/>
      <c r="G296" s="390"/>
      <c r="H296" s="390"/>
      <c r="I296" s="390"/>
      <c r="J296" s="390"/>
      <c r="K296" s="390"/>
    </row>
    <row r="297" spans="1:11">
      <c r="A297" s="99" t="s">
        <v>194</v>
      </c>
      <c r="B297" s="390" t="s">
        <v>304</v>
      </c>
      <c r="C297" s="390"/>
      <c r="D297" s="390"/>
      <c r="E297" s="390"/>
      <c r="F297" s="390"/>
      <c r="G297" s="390"/>
      <c r="H297" s="390"/>
      <c r="I297" s="390"/>
      <c r="J297" s="390"/>
      <c r="K297" s="390"/>
    </row>
    <row r="298" spans="1:11" ht="32.25" customHeight="1">
      <c r="A298" s="99" t="s">
        <v>195</v>
      </c>
      <c r="B298" s="390" t="s">
        <v>312</v>
      </c>
      <c r="C298" s="390"/>
      <c r="D298" s="390"/>
      <c r="E298" s="390"/>
      <c r="F298" s="390"/>
      <c r="G298" s="390"/>
      <c r="H298" s="390"/>
      <c r="I298" s="390"/>
      <c r="J298" s="390"/>
      <c r="K298" s="390"/>
    </row>
    <row r="299" spans="1:11" s="72" customFormat="1">
      <c r="A299" s="99" t="s">
        <v>280</v>
      </c>
      <c r="B299" s="390" t="s">
        <v>305</v>
      </c>
      <c r="C299" s="390"/>
      <c r="D299" s="390"/>
      <c r="E299" s="390"/>
      <c r="F299" s="390"/>
      <c r="G299" s="390"/>
      <c r="H299" s="390"/>
      <c r="I299" s="390"/>
      <c r="J299" s="390"/>
      <c r="K299" s="390"/>
    </row>
    <row r="300" spans="1:11" s="72" customFormat="1" ht="33.75" customHeight="1">
      <c r="A300" s="99" t="s">
        <v>281</v>
      </c>
      <c r="B300" s="390" t="s">
        <v>313</v>
      </c>
      <c r="C300" s="390"/>
      <c r="D300" s="390"/>
      <c r="E300" s="390"/>
      <c r="F300" s="390"/>
      <c r="G300" s="390"/>
      <c r="H300" s="390"/>
      <c r="I300" s="390"/>
      <c r="J300" s="390"/>
      <c r="K300" s="390"/>
    </row>
    <row r="301" spans="1:11" s="72" customFormat="1">
      <c r="A301" s="135" t="s">
        <v>295</v>
      </c>
      <c r="B301" s="136" t="s">
        <v>296</v>
      </c>
      <c r="C301" s="133"/>
      <c r="D301" s="146"/>
      <c r="E301" s="133"/>
      <c r="F301" s="147"/>
      <c r="G301" s="147"/>
      <c r="H301" s="147"/>
      <c r="I301" s="131"/>
      <c r="J301" s="147"/>
      <c r="K301" s="131"/>
    </row>
    <row r="302" spans="1:11" s="72" customFormat="1">
      <c r="A302" s="135" t="s">
        <v>298</v>
      </c>
      <c r="B302" s="137" t="s">
        <v>297</v>
      </c>
      <c r="C302" s="88"/>
      <c r="D302" s="89"/>
      <c r="E302" s="88"/>
      <c r="F302" s="71"/>
      <c r="G302" s="71"/>
      <c r="H302" s="71"/>
      <c r="I302" s="87"/>
      <c r="J302" s="71"/>
      <c r="K302" s="87"/>
    </row>
    <row r="303" spans="1:11">
      <c r="A303" s="11"/>
      <c r="B303" s="5"/>
      <c r="C303" s="5"/>
      <c r="D303" s="5"/>
      <c r="E303" s="5"/>
      <c r="F303" s="5"/>
      <c r="G303" s="5"/>
      <c r="H303" s="5"/>
      <c r="I303" s="5"/>
      <c r="J303" s="5"/>
      <c r="K303" s="5"/>
    </row>
    <row r="304" spans="1:11">
      <c r="A304" s="11"/>
      <c r="B304" s="5"/>
      <c r="C304" s="5"/>
      <c r="D304" s="5"/>
      <c r="E304" s="5"/>
      <c r="F304" s="5"/>
      <c r="G304" s="5"/>
      <c r="H304" s="5"/>
      <c r="I304" s="5"/>
      <c r="J304" s="5"/>
      <c r="K304" s="5"/>
    </row>
    <row r="305" spans="1:11">
      <c r="A305" s="11"/>
      <c r="B305" s="5"/>
      <c r="C305" s="5"/>
      <c r="D305" s="5"/>
      <c r="E305" s="5"/>
      <c r="F305" s="5"/>
      <c r="G305" s="5"/>
      <c r="H305" s="5"/>
      <c r="I305" s="5"/>
      <c r="J305" s="5"/>
      <c r="K305" s="5"/>
    </row>
    <row r="306" spans="1:11">
      <c r="A306" s="11"/>
      <c r="B306" s="5"/>
      <c r="C306" s="5"/>
      <c r="D306" s="5"/>
      <c r="E306" s="5"/>
      <c r="F306" s="5"/>
      <c r="G306" s="5"/>
      <c r="H306" s="5"/>
      <c r="I306" s="5"/>
      <c r="J306" s="5"/>
      <c r="K306" s="5"/>
    </row>
    <row r="307" spans="1:11">
      <c r="A307" s="11"/>
      <c r="B307" s="5"/>
      <c r="C307" s="5"/>
      <c r="D307" s="5"/>
      <c r="E307" s="5"/>
      <c r="F307" s="5"/>
      <c r="G307" s="5"/>
      <c r="H307" s="5"/>
      <c r="I307" s="5"/>
      <c r="J307" s="5"/>
      <c r="K307" s="5"/>
    </row>
    <row r="308" spans="1:11">
      <c r="A308" s="11"/>
      <c r="B308" s="5"/>
      <c r="C308" s="5"/>
      <c r="D308" s="5"/>
      <c r="E308" s="5"/>
      <c r="F308" s="5"/>
      <c r="G308" s="5"/>
      <c r="H308" s="5"/>
      <c r="I308" s="5"/>
      <c r="J308" s="5"/>
      <c r="K308" s="5"/>
    </row>
    <row r="309" spans="1:11">
      <c r="A309" s="11"/>
      <c r="B309" s="5"/>
      <c r="C309" s="5"/>
      <c r="D309" s="5"/>
      <c r="E309" s="5"/>
      <c r="F309" s="5"/>
      <c r="G309" s="5"/>
      <c r="H309" s="5"/>
      <c r="I309" s="5"/>
      <c r="J309" s="5"/>
      <c r="K309" s="5"/>
    </row>
    <row r="310" spans="1:11">
      <c r="A310" s="11"/>
      <c r="B310" s="5"/>
      <c r="C310" s="5"/>
      <c r="D310" s="5"/>
      <c r="E310" s="5"/>
      <c r="F310" s="5"/>
      <c r="G310" s="5"/>
      <c r="H310" s="5"/>
      <c r="I310" s="5"/>
      <c r="J310" s="5"/>
      <c r="K310" s="5"/>
    </row>
    <row r="311" spans="1:11">
      <c r="A311" s="11"/>
      <c r="B311" s="5"/>
      <c r="C311" s="5"/>
      <c r="D311" s="5"/>
      <c r="E311" s="5"/>
      <c r="F311" s="5"/>
      <c r="G311" s="5"/>
      <c r="H311" s="5"/>
      <c r="I311" s="5"/>
      <c r="J311" s="5"/>
      <c r="K311" s="5"/>
    </row>
    <row r="312" spans="1:11">
      <c r="A312" s="11"/>
      <c r="B312" s="5"/>
      <c r="C312" s="5"/>
      <c r="D312" s="5"/>
      <c r="E312" s="5"/>
      <c r="F312" s="5"/>
      <c r="G312" s="5"/>
      <c r="H312" s="5"/>
      <c r="I312" s="5"/>
      <c r="J312" s="5"/>
      <c r="K312" s="5"/>
    </row>
    <row r="313" spans="1:11">
      <c r="A313" s="11"/>
      <c r="B313" s="5"/>
      <c r="C313" s="5"/>
      <c r="D313" s="5"/>
      <c r="E313" s="5"/>
      <c r="F313" s="5"/>
      <c r="G313" s="5"/>
      <c r="H313" s="5"/>
      <c r="I313" s="5"/>
      <c r="J313" s="5"/>
      <c r="K313" s="5"/>
    </row>
    <row r="314" spans="1:11">
      <c r="A314" s="11"/>
      <c r="B314" s="5"/>
      <c r="C314" s="5"/>
      <c r="D314" s="5"/>
      <c r="E314" s="5"/>
      <c r="F314" s="5"/>
      <c r="G314" s="5"/>
      <c r="H314" s="5"/>
      <c r="I314" s="5"/>
      <c r="J314" s="5"/>
      <c r="K314" s="5"/>
    </row>
    <row r="315" spans="1:11">
      <c r="A315" s="11"/>
      <c r="B315" s="5"/>
      <c r="C315" s="5"/>
      <c r="D315" s="5"/>
      <c r="E315" s="5"/>
      <c r="F315" s="5"/>
      <c r="G315" s="5"/>
      <c r="H315" s="5"/>
      <c r="I315" s="5"/>
      <c r="J315" s="5"/>
      <c r="K315" s="5"/>
    </row>
    <row r="316" spans="1:11">
      <c r="A316" s="11"/>
      <c r="B316" s="5"/>
      <c r="C316" s="5"/>
      <c r="D316" s="5"/>
      <c r="E316" s="5"/>
      <c r="F316" s="5"/>
      <c r="G316" s="5"/>
      <c r="H316" s="5"/>
      <c r="I316" s="5"/>
      <c r="J316" s="5"/>
      <c r="K316" s="5"/>
    </row>
    <row r="317" spans="1:11">
      <c r="A317" s="11"/>
      <c r="B317" s="5"/>
      <c r="C317" s="5"/>
      <c r="D317" s="5"/>
      <c r="E317" s="5"/>
      <c r="F317" s="5"/>
      <c r="G317" s="5"/>
      <c r="H317" s="5"/>
      <c r="I317" s="5"/>
      <c r="J317" s="5"/>
      <c r="K317" s="5"/>
    </row>
    <row r="318" spans="1:11">
      <c r="A318" s="11"/>
      <c r="B318" s="5"/>
      <c r="C318" s="5"/>
      <c r="D318" s="5"/>
      <c r="E318" s="5"/>
      <c r="F318" s="5"/>
      <c r="G318" s="5"/>
      <c r="H318" s="5"/>
      <c r="I318" s="5"/>
      <c r="J318" s="5"/>
      <c r="K318" s="5"/>
    </row>
    <row r="319" spans="1:11">
      <c r="A319" s="11"/>
      <c r="B319" s="5"/>
      <c r="C319" s="5"/>
      <c r="D319" s="5"/>
      <c r="E319" s="5"/>
      <c r="F319" s="5"/>
      <c r="G319" s="5"/>
      <c r="H319" s="5"/>
      <c r="I319" s="5"/>
      <c r="J319" s="5"/>
      <c r="K319" s="5"/>
    </row>
    <row r="320" spans="1:11">
      <c r="A320" s="11"/>
      <c r="B320" s="5"/>
      <c r="C320" s="5"/>
      <c r="D320" s="5"/>
      <c r="E320" s="5"/>
      <c r="F320" s="5"/>
      <c r="G320" s="5"/>
      <c r="H320" s="5"/>
      <c r="I320" s="5"/>
      <c r="J320" s="5"/>
      <c r="K320" s="5"/>
    </row>
    <row r="321" spans="1:11">
      <c r="A321" s="11"/>
      <c r="B321" s="5"/>
      <c r="C321" s="5"/>
      <c r="D321" s="5"/>
      <c r="E321" s="5"/>
      <c r="F321" s="5"/>
      <c r="G321" s="5"/>
      <c r="H321" s="5"/>
      <c r="I321" s="5"/>
      <c r="J321" s="5"/>
      <c r="K321" s="5"/>
    </row>
    <row r="322" spans="1:11">
      <c r="A322" s="11"/>
      <c r="B322" s="5"/>
      <c r="C322" s="5"/>
      <c r="D322" s="5"/>
      <c r="E322" s="5"/>
      <c r="F322" s="5"/>
      <c r="G322" s="5"/>
      <c r="H322" s="5"/>
      <c r="I322" s="5"/>
      <c r="J322" s="5"/>
      <c r="K322" s="5"/>
    </row>
    <row r="323" spans="1:11">
      <c r="A323" s="11"/>
      <c r="B323" s="5"/>
      <c r="C323" s="5"/>
      <c r="D323" s="5"/>
      <c r="E323" s="5"/>
      <c r="F323" s="5"/>
      <c r="G323" s="5"/>
      <c r="H323" s="5"/>
      <c r="I323" s="5"/>
      <c r="J323" s="5"/>
      <c r="K323" s="5"/>
    </row>
    <row r="324" spans="1:11">
      <c r="A324" s="11"/>
      <c r="B324" s="5"/>
      <c r="C324" s="5"/>
      <c r="D324" s="5"/>
      <c r="E324" s="5"/>
      <c r="F324" s="5"/>
      <c r="G324" s="5"/>
      <c r="H324" s="5"/>
      <c r="I324" s="5"/>
      <c r="J324" s="5"/>
      <c r="K324" s="5"/>
    </row>
    <row r="325" spans="1:11">
      <c r="B325" s="7"/>
      <c r="C325" s="7"/>
      <c r="D325" s="7"/>
      <c r="E325" s="7"/>
      <c r="F325" s="7"/>
      <c r="G325" s="7"/>
      <c r="H325" s="7"/>
      <c r="I325" s="7"/>
      <c r="J325" s="7"/>
      <c r="K325" s="7"/>
    </row>
    <row r="326" spans="1:11">
      <c r="B326" s="7"/>
      <c r="C326" s="7"/>
      <c r="D326" s="7"/>
      <c r="E326" s="7"/>
      <c r="F326" s="7"/>
      <c r="G326" s="7"/>
      <c r="H326" s="7"/>
      <c r="I326" s="7"/>
      <c r="J326" s="7"/>
      <c r="K326" s="7"/>
    </row>
    <row r="327" spans="1:11">
      <c r="B327" s="7"/>
      <c r="C327" s="7"/>
      <c r="D327" s="7"/>
      <c r="E327" s="7"/>
      <c r="F327" s="7"/>
      <c r="G327" s="7"/>
      <c r="H327" s="7"/>
      <c r="I327" s="7"/>
      <c r="J327" s="7"/>
      <c r="K327" s="7"/>
    </row>
    <row r="328" spans="1:11">
      <c r="B328" s="7"/>
      <c r="C328" s="7"/>
      <c r="D328" s="7"/>
      <c r="E328" s="7"/>
      <c r="F328" s="7"/>
      <c r="G328" s="7"/>
      <c r="H328" s="7"/>
      <c r="I328" s="7"/>
      <c r="J328" s="7"/>
      <c r="K328" s="7"/>
    </row>
    <row r="329" spans="1:11">
      <c r="B329" s="7"/>
      <c r="C329" s="7"/>
      <c r="D329" s="7"/>
      <c r="E329" s="7"/>
      <c r="F329" s="7"/>
      <c r="G329" s="7"/>
      <c r="H329" s="7"/>
      <c r="I329" s="7"/>
      <c r="J329" s="7"/>
      <c r="K329" s="7"/>
    </row>
    <row r="330" spans="1:11">
      <c r="B330" s="7"/>
      <c r="C330" s="7"/>
      <c r="D330" s="7"/>
      <c r="E330" s="7"/>
      <c r="F330" s="7"/>
      <c r="G330" s="7"/>
      <c r="H330" s="7"/>
      <c r="I330" s="7"/>
      <c r="J330" s="7"/>
      <c r="K330" s="7"/>
    </row>
    <row r="331" spans="1:11">
      <c r="B331" s="7"/>
      <c r="C331" s="7"/>
      <c r="D331" s="7"/>
      <c r="E331" s="7"/>
      <c r="F331" s="7"/>
      <c r="G331" s="7"/>
      <c r="H331" s="7"/>
      <c r="I331" s="7"/>
      <c r="J331" s="7"/>
      <c r="K331" s="7"/>
    </row>
    <row r="332" spans="1:11">
      <c r="B332" s="7"/>
      <c r="C332" s="7"/>
      <c r="D332" s="7"/>
      <c r="E332" s="7"/>
      <c r="F332" s="7"/>
      <c r="G332" s="7"/>
      <c r="H332" s="7"/>
      <c r="I332" s="7"/>
      <c r="J332" s="7"/>
      <c r="K332" s="7"/>
    </row>
    <row r="333" spans="1:11">
      <c r="B333" s="7"/>
      <c r="C333" s="7"/>
      <c r="D333" s="7"/>
      <c r="E333" s="7"/>
      <c r="F333" s="7"/>
      <c r="G333" s="7"/>
      <c r="H333" s="7"/>
      <c r="I333" s="7"/>
      <c r="J333" s="7"/>
      <c r="K333" s="7"/>
    </row>
  </sheetData>
  <mergeCells count="34">
    <mergeCell ref="J2:K2"/>
    <mergeCell ref="B186:C186"/>
    <mergeCell ref="J67:K67"/>
    <mergeCell ref="J129:K129"/>
    <mergeCell ref="J265:K265"/>
    <mergeCell ref="B191:C191"/>
    <mergeCell ref="B297:K297"/>
    <mergeCell ref="B296:K296"/>
    <mergeCell ref="B298:K298"/>
    <mergeCell ref="B299:K299"/>
    <mergeCell ref="B300:K300"/>
    <mergeCell ref="B295:K295"/>
    <mergeCell ref="B293:K293"/>
    <mergeCell ref="E287:K287"/>
    <mergeCell ref="B292:K292"/>
    <mergeCell ref="B291:K291"/>
    <mergeCell ref="B294:K294"/>
    <mergeCell ref="B290:K290"/>
    <mergeCell ref="N212:S212"/>
    <mergeCell ref="J196:K196"/>
    <mergeCell ref="B289:K289"/>
    <mergeCell ref="B288:K288"/>
    <mergeCell ref="B277:K277"/>
    <mergeCell ref="E286:K286"/>
    <mergeCell ref="B278:K278"/>
    <mergeCell ref="B276:K276"/>
    <mergeCell ref="B275:K275"/>
    <mergeCell ref="B274:K274"/>
    <mergeCell ref="B279:K279"/>
    <mergeCell ref="B284:K284"/>
    <mergeCell ref="B283:K283"/>
    <mergeCell ref="B282:K282"/>
    <mergeCell ref="B281:K281"/>
    <mergeCell ref="B280:K280"/>
  </mergeCells>
  <phoneticPr fontId="0" type="noConversion"/>
  <pageMargins left="0.5" right="0.25" top="0.75" bottom="0.75" header="0.5" footer="0.5"/>
  <pageSetup scale="65" fitToHeight="5" orientation="portrait" horizontalDpi="300" verticalDpi="300" r:id="rId1"/>
  <headerFooter alignWithMargins="0"/>
  <rowBreaks count="4" manualBreakCount="4">
    <brk id="65" max="10" man="1"/>
    <brk id="127" max="10" man="1"/>
    <brk id="194" max="10" man="1"/>
    <brk id="26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workbookViewId="0"/>
  </sheetViews>
  <sheetFormatPr defaultRowHeight="15"/>
  <cols>
    <col min="1" max="1" width="14.33203125" customWidth="1"/>
  </cols>
  <sheetData>
    <row r="1" spans="1:5" ht="15.75">
      <c r="A1" s="177" t="s">
        <v>377</v>
      </c>
      <c r="B1" s="177"/>
      <c r="C1" s="177"/>
      <c r="D1" s="265" t="s">
        <v>791</v>
      </c>
      <c r="E1" s="177"/>
    </row>
    <row r="2" spans="1:5" ht="15.75">
      <c r="A2" s="308">
        <v>41639</v>
      </c>
      <c r="B2" s="178"/>
      <c r="C2" s="178"/>
      <c r="D2" s="178"/>
      <c r="E2" s="178"/>
    </row>
    <row r="3" spans="1:5" ht="15.75">
      <c r="A3" s="202"/>
      <c r="B3" s="202"/>
      <c r="C3" s="202"/>
      <c r="D3" s="202"/>
      <c r="E3" s="202"/>
    </row>
    <row r="4" spans="1:5" ht="20.25">
      <c r="A4" s="200" t="s">
        <v>674</v>
      </c>
      <c r="B4" s="193"/>
      <c r="C4" s="193"/>
      <c r="D4" s="193"/>
      <c r="E4" s="193"/>
    </row>
    <row r="6" spans="1:5" ht="15.75">
      <c r="A6" s="197" t="s">
        <v>675</v>
      </c>
      <c r="B6" s="197"/>
      <c r="C6" s="197"/>
      <c r="D6" s="197"/>
      <c r="E6" s="193"/>
    </row>
    <row r="8" spans="1:5" ht="15.75">
      <c r="A8" s="193" t="s">
        <v>676</v>
      </c>
      <c r="B8" s="194">
        <v>0</v>
      </c>
      <c r="C8" s="193"/>
      <c r="D8" s="193"/>
      <c r="E8" s="193"/>
    </row>
    <row r="9" spans="1:5" ht="15.75">
      <c r="A9" s="193" t="s">
        <v>677</v>
      </c>
      <c r="B9" s="194">
        <v>0</v>
      </c>
      <c r="C9" s="193"/>
      <c r="D9" s="193"/>
      <c r="E9" s="193"/>
    </row>
    <row r="10" spans="1:5" ht="15.75">
      <c r="A10" s="193" t="s">
        <v>678</v>
      </c>
      <c r="B10" s="194">
        <v>0</v>
      </c>
      <c r="C10" s="193"/>
      <c r="D10" s="193"/>
      <c r="E10" s="193"/>
    </row>
    <row r="11" spans="1:5" ht="15.75">
      <c r="A11" s="193" t="s">
        <v>679</v>
      </c>
      <c r="B11" s="194">
        <v>0</v>
      </c>
      <c r="C11" s="193"/>
      <c r="D11" s="193"/>
      <c r="E11" s="193"/>
    </row>
    <row r="12" spans="1:5" ht="15.75">
      <c r="A12" s="193" t="s">
        <v>680</v>
      </c>
      <c r="B12" s="194">
        <v>0</v>
      </c>
      <c r="C12" s="193"/>
      <c r="D12" s="193"/>
      <c r="E12" s="193"/>
    </row>
    <row r="13" spans="1:5" ht="15.75">
      <c r="A13" s="193" t="s">
        <v>681</v>
      </c>
      <c r="B13" s="194">
        <v>0</v>
      </c>
      <c r="C13" s="193"/>
      <c r="D13" s="193"/>
      <c r="E13" s="193"/>
    </row>
    <row r="14" spans="1:5" ht="15.75">
      <c r="A14" s="193" t="s">
        <v>682</v>
      </c>
      <c r="B14" s="194">
        <v>0</v>
      </c>
      <c r="C14" s="193"/>
      <c r="D14" s="193"/>
      <c r="E14" s="193"/>
    </row>
    <row r="15" spans="1:5" ht="15.75">
      <c r="A15" s="193" t="s">
        <v>683</v>
      </c>
      <c r="B15" s="194">
        <v>0</v>
      </c>
      <c r="C15" s="193"/>
      <c r="D15" s="193"/>
      <c r="E15" s="193"/>
    </row>
    <row r="16" spans="1:5" ht="15.75">
      <c r="A16" s="193" t="s">
        <v>684</v>
      </c>
      <c r="B16" s="194">
        <v>0</v>
      </c>
      <c r="C16" s="193"/>
      <c r="D16" s="193"/>
      <c r="E16" s="193"/>
    </row>
    <row r="17" spans="1:15" ht="15.75">
      <c r="A17" s="193" t="s">
        <v>685</v>
      </c>
      <c r="B17" s="194">
        <v>0</v>
      </c>
      <c r="C17" s="193"/>
      <c r="D17" s="193"/>
      <c r="E17" s="193"/>
      <c r="F17" s="193"/>
      <c r="G17" s="193"/>
      <c r="H17" s="193"/>
      <c r="I17" s="193"/>
      <c r="J17" s="193"/>
      <c r="K17" s="193"/>
      <c r="L17" s="193"/>
      <c r="M17" s="193"/>
      <c r="N17" s="193"/>
      <c r="O17" s="193"/>
    </row>
    <row r="18" spans="1:15" ht="15.75">
      <c r="A18" s="193" t="s">
        <v>686</v>
      </c>
      <c r="B18" s="194">
        <v>0</v>
      </c>
      <c r="C18" s="193"/>
      <c r="D18" s="193"/>
      <c r="E18" s="193"/>
      <c r="F18" s="193"/>
      <c r="G18" s="193"/>
      <c r="H18" s="193"/>
      <c r="I18" s="193"/>
      <c r="J18" s="193"/>
      <c r="K18" s="193"/>
      <c r="L18" s="193"/>
      <c r="M18" s="193"/>
      <c r="N18" s="193"/>
      <c r="O18" s="193"/>
    </row>
    <row r="19" spans="1:15" ht="15.75">
      <c r="A19" s="193" t="s">
        <v>687</v>
      </c>
      <c r="B19" s="195">
        <v>0</v>
      </c>
      <c r="C19" s="193"/>
      <c r="D19" s="193"/>
      <c r="E19" s="193"/>
      <c r="F19" s="193"/>
      <c r="G19" s="193"/>
      <c r="H19" s="193"/>
      <c r="I19" s="193"/>
      <c r="J19" s="193"/>
      <c r="K19" s="193"/>
      <c r="L19" s="193"/>
      <c r="M19" s="193"/>
      <c r="N19" s="193"/>
      <c r="O19" s="193"/>
    </row>
    <row r="20" spans="1:15" ht="15.75">
      <c r="A20" s="196" t="s">
        <v>688</v>
      </c>
      <c r="B20" s="194">
        <f>SUM(B8:B19)</f>
        <v>0</v>
      </c>
      <c r="C20" s="193"/>
      <c r="D20" s="193"/>
      <c r="E20" s="193"/>
      <c r="F20" s="193"/>
      <c r="G20" s="193"/>
      <c r="H20" s="193"/>
      <c r="I20" s="193"/>
      <c r="J20" s="193"/>
      <c r="K20" s="193"/>
      <c r="L20" s="193"/>
      <c r="M20" s="193"/>
      <c r="N20" s="193"/>
      <c r="O20" s="193"/>
    </row>
    <row r="21" spans="1:15" ht="15.75">
      <c r="A21" s="193"/>
      <c r="B21" s="194"/>
      <c r="C21" s="193"/>
      <c r="D21" s="193"/>
      <c r="E21" s="193"/>
      <c r="F21" s="193"/>
      <c r="G21" s="193"/>
      <c r="H21" s="193"/>
      <c r="I21" s="193"/>
      <c r="J21" s="193"/>
      <c r="K21" s="193"/>
      <c r="L21" s="193"/>
      <c r="M21" s="193"/>
      <c r="N21" s="193"/>
      <c r="O21" s="193"/>
    </row>
    <row r="22" spans="1:15" ht="15.75">
      <c r="A22" s="193" t="s">
        <v>689</v>
      </c>
      <c r="B22" s="199">
        <f>B20/12</f>
        <v>0</v>
      </c>
      <c r="C22" s="193" t="s">
        <v>690</v>
      </c>
      <c r="D22" s="193"/>
      <c r="E22" s="193"/>
      <c r="F22" s="193"/>
      <c r="G22" s="193"/>
      <c r="H22" s="193"/>
      <c r="I22" s="193"/>
      <c r="J22" s="193"/>
      <c r="K22" s="193"/>
      <c r="L22" s="193"/>
      <c r="M22" s="193"/>
      <c r="N22" s="193"/>
      <c r="O22" s="193"/>
    </row>
    <row r="24" spans="1:15" ht="15.75">
      <c r="A24" s="193" t="s">
        <v>691</v>
      </c>
      <c r="B24" s="193"/>
      <c r="C24" s="193"/>
      <c r="D24" s="193"/>
      <c r="E24" s="193"/>
      <c r="F24" s="201"/>
      <c r="G24" s="193"/>
      <c r="H24" s="193"/>
      <c r="I24" s="193"/>
      <c r="J24" s="193"/>
      <c r="K24" s="193"/>
      <c r="L24" s="193"/>
      <c r="M24" s="193"/>
      <c r="N24" s="193"/>
      <c r="O24" s="193"/>
    </row>
    <row r="25" spans="1:15" ht="15.75">
      <c r="A25" s="193" t="s">
        <v>692</v>
      </c>
      <c r="B25" s="193"/>
      <c r="C25" s="193"/>
      <c r="D25" s="193"/>
      <c r="E25" s="193"/>
      <c r="F25" s="193"/>
      <c r="G25" s="193"/>
      <c r="H25" s="193"/>
      <c r="I25" s="193"/>
      <c r="J25" s="193"/>
      <c r="K25" s="193"/>
      <c r="L25" s="193"/>
      <c r="M25" s="193"/>
      <c r="N25" s="193"/>
      <c r="O25" s="193"/>
    </row>
    <row r="28" spans="1:15" ht="15.75">
      <c r="A28" s="193" t="s">
        <v>693</v>
      </c>
      <c r="B28" s="193"/>
      <c r="C28" s="193"/>
      <c r="D28" s="193"/>
      <c r="E28" s="193"/>
      <c r="F28" s="193"/>
      <c r="G28" s="193"/>
      <c r="H28" s="193"/>
      <c r="I28" s="193"/>
      <c r="J28" s="193"/>
      <c r="K28" s="193"/>
      <c r="L28" s="193"/>
      <c r="M28" s="193"/>
      <c r="N28" s="193"/>
      <c r="O28" s="193"/>
    </row>
    <row r="29" spans="1:15" ht="15.75">
      <c r="A29" s="193" t="s">
        <v>694</v>
      </c>
      <c r="B29" s="193"/>
      <c r="C29" s="193"/>
      <c r="D29" s="193"/>
      <c r="E29" s="193"/>
      <c r="F29" s="193"/>
      <c r="G29" s="193"/>
      <c r="H29" s="193"/>
      <c r="I29" s="193"/>
      <c r="J29" s="193"/>
      <c r="K29" s="193"/>
      <c r="L29" s="193"/>
      <c r="M29" s="193"/>
      <c r="N29" s="193"/>
      <c r="O29" s="193"/>
    </row>
    <row r="31" spans="1:15" ht="15.75">
      <c r="A31" s="193"/>
      <c r="B31" s="198" t="s">
        <v>676</v>
      </c>
      <c r="C31" s="198" t="s">
        <v>677</v>
      </c>
      <c r="D31" s="198" t="s">
        <v>678</v>
      </c>
      <c r="E31" s="198" t="s">
        <v>679</v>
      </c>
      <c r="F31" s="198" t="s">
        <v>680</v>
      </c>
      <c r="G31" s="198" t="s">
        <v>695</v>
      </c>
      <c r="H31" s="198" t="s">
        <v>682</v>
      </c>
      <c r="I31" s="198" t="s">
        <v>683</v>
      </c>
      <c r="J31" s="198" t="s">
        <v>684</v>
      </c>
      <c r="K31" s="198" t="s">
        <v>685</v>
      </c>
      <c r="L31" s="198" t="s">
        <v>686</v>
      </c>
      <c r="M31" s="198" t="s">
        <v>687</v>
      </c>
      <c r="N31" s="198" t="s">
        <v>9</v>
      </c>
      <c r="O31" s="198" t="s">
        <v>696</v>
      </c>
    </row>
    <row r="33" spans="1:15" ht="15.75">
      <c r="A33" s="193" t="s">
        <v>697</v>
      </c>
      <c r="B33" s="194"/>
      <c r="C33" s="194"/>
      <c r="D33" s="194"/>
      <c r="E33" s="194"/>
      <c r="F33" s="194"/>
      <c r="G33" s="194"/>
      <c r="H33" s="194"/>
      <c r="I33" s="194"/>
      <c r="J33" s="194"/>
      <c r="K33" s="194"/>
      <c r="L33" s="194"/>
      <c r="M33" s="194"/>
      <c r="N33" s="194"/>
      <c r="O33" s="194"/>
    </row>
    <row r="34" spans="1:15" ht="15.75">
      <c r="A34" s="196" t="s">
        <v>698</v>
      </c>
      <c r="B34" s="194"/>
      <c r="C34" s="194"/>
      <c r="D34" s="194"/>
      <c r="E34" s="194"/>
      <c r="F34" s="194"/>
      <c r="G34" s="194"/>
      <c r="H34" s="194"/>
      <c r="I34" s="194"/>
      <c r="J34" s="194"/>
      <c r="K34" s="194"/>
      <c r="L34" s="194"/>
      <c r="M34" s="194"/>
      <c r="N34" s="194">
        <v>0</v>
      </c>
      <c r="O34" s="194">
        <v>0</v>
      </c>
    </row>
    <row r="35" spans="1:15" ht="15.75">
      <c r="A35" s="196" t="s">
        <v>699</v>
      </c>
      <c r="B35" s="194"/>
      <c r="C35" s="194"/>
      <c r="D35" s="194"/>
      <c r="E35" s="194"/>
      <c r="F35" s="194"/>
      <c r="G35" s="194"/>
      <c r="H35" s="194"/>
      <c r="I35" s="194"/>
      <c r="J35" s="194"/>
      <c r="K35" s="194"/>
      <c r="L35" s="194"/>
      <c r="M35" s="194"/>
      <c r="N35" s="194">
        <v>0</v>
      </c>
      <c r="O35" s="194">
        <v>0</v>
      </c>
    </row>
    <row r="36" spans="1:15" ht="15.75">
      <c r="A36" s="193"/>
      <c r="B36" s="194"/>
      <c r="C36" s="194"/>
      <c r="D36" s="194"/>
      <c r="E36" s="194"/>
      <c r="F36" s="194"/>
      <c r="G36" s="194"/>
      <c r="H36" s="194"/>
      <c r="I36" s="194"/>
      <c r="J36" s="194"/>
      <c r="K36" s="194"/>
      <c r="L36" s="194"/>
      <c r="M36" s="194"/>
      <c r="N36" s="194"/>
      <c r="O36" s="194"/>
    </row>
    <row r="37" spans="1:15" ht="15.75">
      <c r="A37" s="193" t="s">
        <v>697</v>
      </c>
      <c r="B37" s="194"/>
      <c r="C37" s="194"/>
      <c r="D37" s="194"/>
      <c r="E37" s="194"/>
      <c r="F37" s="194"/>
      <c r="G37" s="194"/>
      <c r="H37" s="194"/>
      <c r="I37" s="194"/>
      <c r="J37" s="194"/>
      <c r="K37" s="194"/>
      <c r="L37" s="194"/>
      <c r="M37" s="194"/>
      <c r="N37" s="194"/>
      <c r="O37" s="194"/>
    </row>
    <row r="38" spans="1:15" ht="15.75">
      <c r="A38" s="196" t="s">
        <v>698</v>
      </c>
      <c r="B38" s="194"/>
      <c r="C38" s="194"/>
      <c r="D38" s="194"/>
      <c r="E38" s="194"/>
      <c r="F38" s="194"/>
      <c r="G38" s="194"/>
      <c r="H38" s="194"/>
      <c r="I38" s="194"/>
      <c r="J38" s="194"/>
      <c r="K38" s="194"/>
      <c r="L38" s="194"/>
      <c r="M38" s="194"/>
      <c r="N38" s="194">
        <v>0</v>
      </c>
      <c r="O38" s="194">
        <v>0</v>
      </c>
    </row>
    <row r="39" spans="1:15" ht="15.75">
      <c r="A39" s="196" t="s">
        <v>699</v>
      </c>
      <c r="B39" s="194"/>
      <c r="C39" s="194"/>
      <c r="D39" s="194"/>
      <c r="E39" s="194"/>
      <c r="F39" s="194"/>
      <c r="G39" s="194"/>
      <c r="H39" s="194"/>
      <c r="I39" s="194"/>
      <c r="J39" s="194"/>
      <c r="K39" s="194"/>
      <c r="L39" s="194"/>
      <c r="M39" s="194"/>
      <c r="N39" s="194">
        <v>0</v>
      </c>
      <c r="O39" s="194">
        <v>0</v>
      </c>
    </row>
    <row r="40" spans="1:15" ht="15.75">
      <c r="A40" s="193"/>
      <c r="B40" s="194"/>
      <c r="C40" s="194"/>
      <c r="D40" s="194"/>
      <c r="E40" s="194"/>
      <c r="F40" s="194"/>
      <c r="G40" s="194"/>
      <c r="H40" s="194"/>
      <c r="I40" s="194"/>
      <c r="J40" s="194"/>
      <c r="K40" s="194"/>
      <c r="L40" s="194"/>
      <c r="M40" s="194"/>
      <c r="N40" s="194"/>
      <c r="O40" s="194"/>
    </row>
    <row r="41" spans="1:15" ht="15.75">
      <c r="A41" s="193" t="s">
        <v>697</v>
      </c>
      <c r="B41" s="194"/>
      <c r="C41" s="194"/>
      <c r="D41" s="194"/>
      <c r="E41" s="194"/>
      <c r="F41" s="194"/>
      <c r="G41" s="194"/>
      <c r="H41" s="194"/>
      <c r="I41" s="194"/>
      <c r="J41" s="194"/>
      <c r="K41" s="194"/>
      <c r="L41" s="194"/>
      <c r="M41" s="194"/>
      <c r="N41" s="194"/>
      <c r="O41" s="194"/>
    </row>
    <row r="42" spans="1:15" ht="15.75">
      <c r="A42" s="196" t="s">
        <v>698</v>
      </c>
      <c r="B42" s="194"/>
      <c r="C42" s="194"/>
      <c r="D42" s="194"/>
      <c r="E42" s="194"/>
      <c r="F42" s="194"/>
      <c r="G42" s="194"/>
      <c r="H42" s="194"/>
      <c r="I42" s="194"/>
      <c r="J42" s="194"/>
      <c r="K42" s="194"/>
      <c r="L42" s="194"/>
      <c r="M42" s="194"/>
      <c r="N42" s="194">
        <v>0</v>
      </c>
      <c r="O42" s="194">
        <v>0</v>
      </c>
    </row>
    <row r="43" spans="1:15" ht="15.75">
      <c r="A43" s="196" t="s">
        <v>699</v>
      </c>
      <c r="B43" s="194"/>
      <c r="C43" s="194"/>
      <c r="D43" s="194"/>
      <c r="E43" s="194"/>
      <c r="F43" s="194"/>
      <c r="G43" s="194"/>
      <c r="H43" s="194"/>
      <c r="I43" s="194"/>
      <c r="J43" s="194"/>
      <c r="K43" s="194"/>
      <c r="L43" s="194"/>
      <c r="M43" s="194"/>
      <c r="N43" s="194">
        <v>0</v>
      </c>
      <c r="O43" s="194">
        <v>0</v>
      </c>
    </row>
    <row r="44" spans="1:15" ht="15.75">
      <c r="A44" s="193"/>
      <c r="B44" s="194"/>
      <c r="C44" s="194"/>
      <c r="D44" s="194"/>
      <c r="E44" s="194"/>
      <c r="F44" s="194"/>
      <c r="G44" s="194"/>
      <c r="H44" s="194"/>
      <c r="I44" s="194"/>
      <c r="J44" s="194"/>
      <c r="K44" s="194"/>
      <c r="L44" s="194"/>
      <c r="M44" s="194"/>
      <c r="N44" s="194"/>
      <c r="O44" s="19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heetViews>
  <sheetFormatPr defaultRowHeight="15"/>
  <sheetData>
    <row r="1" spans="1:10" ht="18.75">
      <c r="A1" s="177" t="s">
        <v>377</v>
      </c>
      <c r="B1" s="211"/>
      <c r="C1" s="211"/>
      <c r="D1" s="211"/>
      <c r="E1" s="265" t="s">
        <v>747</v>
      </c>
      <c r="F1" s="211"/>
      <c r="G1" s="211"/>
      <c r="H1" s="203"/>
      <c r="I1" s="203"/>
      <c r="J1" s="203"/>
    </row>
    <row r="2" spans="1:10" ht="18.75">
      <c r="A2" s="178">
        <v>41639</v>
      </c>
      <c r="B2" s="211"/>
      <c r="C2" s="211"/>
      <c r="D2" s="211"/>
      <c r="E2" s="211"/>
      <c r="F2" s="211"/>
      <c r="G2" s="211"/>
      <c r="H2" s="203"/>
      <c r="I2" s="203"/>
      <c r="J2" s="203"/>
    </row>
    <row r="3" spans="1:10" ht="18.75">
      <c r="A3" s="210"/>
      <c r="B3" s="211"/>
      <c r="C3" s="211"/>
      <c r="D3" s="211"/>
      <c r="E3" s="211"/>
      <c r="F3" s="211"/>
      <c r="G3" s="211"/>
      <c r="H3" s="203"/>
      <c r="I3" s="203"/>
      <c r="J3" s="203"/>
    </row>
    <row r="4" spans="1:10" ht="18.75">
      <c r="A4" s="210" t="s">
        <v>700</v>
      </c>
      <c r="B4" s="206"/>
      <c r="C4" s="206"/>
      <c r="D4" s="203"/>
      <c r="E4" s="203"/>
      <c r="F4" s="203"/>
      <c r="G4" s="203"/>
      <c r="H4" s="203"/>
      <c r="I4" s="203"/>
      <c r="J4" s="203"/>
    </row>
    <row r="7" spans="1:10" ht="15.75">
      <c r="A7" s="203"/>
      <c r="B7" s="206" t="s">
        <v>701</v>
      </c>
      <c r="C7" s="203"/>
      <c r="D7" s="203"/>
      <c r="E7" s="203"/>
      <c r="F7" s="203"/>
      <c r="G7" s="203"/>
      <c r="H7" s="203"/>
      <c r="I7" s="203"/>
      <c r="J7" s="203"/>
    </row>
    <row r="9" spans="1:10" ht="15.75">
      <c r="A9" s="203" t="s">
        <v>360</v>
      </c>
      <c r="B9" s="207">
        <v>0</v>
      </c>
      <c r="C9" s="203"/>
      <c r="D9" s="203"/>
      <c r="E9" s="203"/>
      <c r="F9" s="203"/>
      <c r="G9" s="203"/>
      <c r="H9" s="203"/>
      <c r="I9" s="203"/>
      <c r="J9" s="203"/>
    </row>
    <row r="10" spans="1:10" ht="15.75">
      <c r="A10" s="203" t="s">
        <v>47</v>
      </c>
      <c r="B10" s="302">
        <v>0</v>
      </c>
      <c r="C10" s="203"/>
      <c r="D10" s="203" t="s">
        <v>702</v>
      </c>
      <c r="E10" s="203"/>
      <c r="F10" s="203"/>
      <c r="G10" s="203"/>
      <c r="H10" s="203"/>
      <c r="I10" s="203"/>
      <c r="J10" s="203"/>
    </row>
    <row r="11" spans="1:10" ht="15.75">
      <c r="A11" s="203" t="s">
        <v>703</v>
      </c>
      <c r="B11" s="204">
        <v>0</v>
      </c>
      <c r="C11" s="203"/>
      <c r="D11" s="203"/>
      <c r="E11" s="203"/>
      <c r="F11" s="203"/>
      <c r="G11" s="203"/>
      <c r="H11" s="203"/>
      <c r="I11" s="203"/>
      <c r="J11" s="203"/>
    </row>
    <row r="12" spans="1:10" ht="18">
      <c r="A12" s="203" t="s">
        <v>317</v>
      </c>
      <c r="B12" s="209">
        <v>0</v>
      </c>
      <c r="C12" s="203"/>
      <c r="D12" s="203"/>
      <c r="E12" s="203"/>
      <c r="F12" s="203"/>
      <c r="G12" s="203"/>
      <c r="H12" s="203"/>
      <c r="I12" s="203"/>
      <c r="J12" s="203"/>
    </row>
    <row r="13" spans="1:10" ht="15.75">
      <c r="A13" s="203"/>
      <c r="B13" s="208">
        <v>0</v>
      </c>
      <c r="C13" s="203"/>
      <c r="D13" s="212" t="s">
        <v>704</v>
      </c>
      <c r="E13" s="212"/>
      <c r="F13" s="212"/>
      <c r="G13" s="212"/>
      <c r="H13" s="212"/>
      <c r="I13" s="212"/>
      <c r="J13" s="212"/>
    </row>
    <row r="14" spans="1:10" ht="15.75">
      <c r="A14" s="203"/>
      <c r="B14" s="203"/>
      <c r="C14" s="203"/>
      <c r="D14" s="212" t="s">
        <v>705</v>
      </c>
      <c r="E14" s="212"/>
      <c r="F14" s="212"/>
      <c r="G14" s="212"/>
      <c r="H14" s="212"/>
      <c r="I14" s="212"/>
      <c r="J14" s="212"/>
    </row>
    <row r="15" spans="1:10" ht="15.75">
      <c r="A15" s="203"/>
      <c r="B15" s="203"/>
      <c r="C15" s="203"/>
      <c r="D15" s="212"/>
      <c r="E15" s="212"/>
      <c r="F15" s="212"/>
      <c r="G15" s="212"/>
      <c r="H15" s="212"/>
      <c r="I15" s="212"/>
      <c r="J15" s="212"/>
    </row>
    <row r="18" spans="1:1" ht="18.75">
      <c r="A18" s="203" t="s">
        <v>706</v>
      </c>
    </row>
    <row r="19" spans="1:1" ht="15.75">
      <c r="A19" s="205"/>
    </row>
    <row r="20" spans="1:1" ht="15.75">
      <c r="A20" s="203" t="s">
        <v>707</v>
      </c>
    </row>
    <row r="21" spans="1:1" ht="15.75">
      <c r="A21" s="205" t="s">
        <v>708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defaultRowHeight="15"/>
  <cols>
    <col min="1" max="1" width="34.109375" bestFit="1" customWidth="1"/>
    <col min="2" max="2" width="12.33203125" customWidth="1"/>
    <col min="4" max="4" width="11.21875" customWidth="1"/>
  </cols>
  <sheetData>
    <row r="1" spans="1:9" ht="18.75">
      <c r="A1" s="177" t="s">
        <v>377</v>
      </c>
      <c r="B1" s="153"/>
      <c r="C1" s="153"/>
      <c r="D1" s="153"/>
      <c r="E1" s="153"/>
      <c r="F1" s="153"/>
      <c r="G1" s="153"/>
      <c r="H1" s="153"/>
      <c r="I1" s="148"/>
    </row>
    <row r="2" spans="1:9" ht="18.75">
      <c r="A2" s="308">
        <v>41639</v>
      </c>
      <c r="B2" s="153"/>
      <c r="C2" s="153"/>
      <c r="D2" s="153"/>
      <c r="E2" s="153"/>
      <c r="F2" s="153"/>
      <c r="G2" s="153"/>
      <c r="H2" s="153"/>
      <c r="I2" s="148"/>
    </row>
    <row r="3" spans="1:9" ht="18.75">
      <c r="A3" s="152"/>
      <c r="B3" s="153"/>
      <c r="C3" s="153"/>
      <c r="D3" s="153"/>
      <c r="E3" s="153"/>
      <c r="F3" s="153"/>
      <c r="G3" s="153"/>
      <c r="H3" s="153"/>
      <c r="I3" s="148"/>
    </row>
    <row r="4" spans="1:9" ht="18.75">
      <c r="A4" s="152" t="s">
        <v>315</v>
      </c>
      <c r="B4" s="150"/>
      <c r="C4" s="150"/>
      <c r="D4" s="150"/>
      <c r="E4" s="148"/>
      <c r="F4" s="148"/>
      <c r="G4" s="148"/>
      <c r="H4" s="148"/>
      <c r="I4" s="148"/>
    </row>
    <row r="7" spans="1:9" ht="15.75">
      <c r="A7" s="148"/>
      <c r="B7" s="150" t="s">
        <v>316</v>
      </c>
      <c r="C7" s="148"/>
      <c r="D7" s="148"/>
      <c r="E7" s="148"/>
      <c r="F7" s="148"/>
      <c r="G7" s="148"/>
      <c r="H7" s="148"/>
      <c r="I7" s="148"/>
    </row>
    <row r="9" spans="1:9" ht="15.75">
      <c r="A9" s="148"/>
      <c r="B9" s="151" t="s">
        <v>47</v>
      </c>
      <c r="C9" s="151" t="s">
        <v>317</v>
      </c>
      <c r="D9" s="151" t="s">
        <v>9</v>
      </c>
      <c r="E9" s="148"/>
      <c r="F9" s="148"/>
      <c r="G9" s="148"/>
      <c r="H9" s="148"/>
      <c r="I9" s="148"/>
    </row>
    <row r="10" spans="1:9" ht="15.75">
      <c r="A10" s="148" t="s">
        <v>318</v>
      </c>
      <c r="B10" s="361">
        <v>109883</v>
      </c>
      <c r="C10" s="325">
        <v>0</v>
      </c>
      <c r="D10" s="325">
        <f>SUM(B10:C10)</f>
        <v>109883</v>
      </c>
      <c r="E10" s="148"/>
      <c r="F10" s="148"/>
      <c r="G10" s="148"/>
      <c r="H10" s="148"/>
      <c r="I10" s="148"/>
    </row>
    <row r="11" spans="1:9" ht="15.75">
      <c r="A11" s="148" t="s">
        <v>319</v>
      </c>
      <c r="B11" s="361">
        <v>3056904</v>
      </c>
      <c r="C11" s="325">
        <v>0</v>
      </c>
      <c r="D11" s="325">
        <f>SUM(B11:C11)</f>
        <v>3056904</v>
      </c>
      <c r="E11" s="148"/>
      <c r="F11" s="148"/>
      <c r="G11" s="148"/>
      <c r="H11" s="148"/>
      <c r="I11" s="148"/>
    </row>
    <row r="12" spans="1:9" ht="15.75">
      <c r="A12" s="267"/>
      <c r="B12" s="326"/>
      <c r="C12" s="327">
        <v>0</v>
      </c>
      <c r="D12" s="328">
        <f>SUM(B12:C12)</f>
        <v>0</v>
      </c>
      <c r="E12" s="266"/>
      <c r="F12" s="148"/>
      <c r="G12" s="148"/>
      <c r="H12" s="148"/>
      <c r="I12" s="148"/>
    </row>
    <row r="13" spans="1:9" ht="15.75">
      <c r="A13" s="148"/>
      <c r="B13" s="329">
        <f>SUM(B10:B12)</f>
        <v>3166787</v>
      </c>
      <c r="C13" s="325">
        <v>0</v>
      </c>
      <c r="D13" s="325">
        <f>SUM(D10:D12)</f>
        <v>3166787</v>
      </c>
      <c r="E13" s="155" t="s">
        <v>320</v>
      </c>
      <c r="F13" s="148"/>
      <c r="G13" s="148"/>
      <c r="H13" s="148"/>
      <c r="I13" s="148"/>
    </row>
    <row r="14" spans="1:9" ht="15.75">
      <c r="A14" s="148"/>
      <c r="B14" s="330" t="s">
        <v>321</v>
      </c>
      <c r="C14" s="331"/>
      <c r="D14" s="331"/>
      <c r="E14" s="155" t="s">
        <v>322</v>
      </c>
      <c r="F14" s="155"/>
      <c r="G14" s="155"/>
      <c r="H14" s="155"/>
      <c r="I14" s="155"/>
    </row>
    <row r="15" spans="1:9" ht="15.75">
      <c r="A15" s="148"/>
      <c r="B15" s="154" t="s">
        <v>323</v>
      </c>
      <c r="C15" s="148"/>
      <c r="D15" s="148"/>
      <c r="E15" s="149" t="s">
        <v>324</v>
      </c>
      <c r="F15" s="155"/>
      <c r="G15" s="155"/>
      <c r="H15" s="155"/>
      <c r="I15" s="155"/>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defaultRowHeight="15"/>
  <cols>
    <col min="1" max="1" width="33.21875" customWidth="1"/>
    <col min="2" max="2" width="26.44140625" customWidth="1"/>
    <col min="3" max="3" width="10.33203125" customWidth="1"/>
  </cols>
  <sheetData>
    <row r="1" spans="1:7" ht="15.75">
      <c r="A1" s="177" t="s">
        <v>377</v>
      </c>
      <c r="B1" s="177"/>
      <c r="C1" s="192"/>
      <c r="D1" s="177"/>
      <c r="E1" s="177"/>
      <c r="F1" s="218"/>
      <c r="G1" s="218"/>
    </row>
    <row r="2" spans="1:7" ht="15.75">
      <c r="A2" s="178">
        <v>41639</v>
      </c>
      <c r="B2" s="178"/>
      <c r="C2" s="178"/>
      <c r="D2" s="178"/>
      <c r="E2" s="178"/>
      <c r="F2" s="218"/>
      <c r="G2" s="218"/>
    </row>
    <row r="4" spans="1:7" ht="20.25">
      <c r="A4" s="217" t="s">
        <v>709</v>
      </c>
      <c r="B4" s="215"/>
      <c r="C4" s="215"/>
      <c r="D4" s="215"/>
      <c r="E4" s="213"/>
      <c r="F4" s="213"/>
      <c r="G4" s="213"/>
    </row>
    <row r="5" spans="1:7" ht="15.75">
      <c r="A5" s="219"/>
      <c r="B5" s="219" t="s">
        <v>710</v>
      </c>
      <c r="C5" s="219"/>
      <c r="D5" s="213"/>
      <c r="E5" s="213"/>
      <c r="F5" s="213"/>
      <c r="G5" s="213"/>
    </row>
    <row r="6" spans="1:7" ht="15.75">
      <c r="A6" s="216" t="s">
        <v>711</v>
      </c>
      <c r="B6" s="216" t="s">
        <v>712</v>
      </c>
      <c r="C6" s="216" t="s">
        <v>7</v>
      </c>
      <c r="D6" s="213"/>
      <c r="E6" s="216" t="s">
        <v>713</v>
      </c>
      <c r="F6" s="213"/>
      <c r="G6" s="213"/>
    </row>
    <row r="7" spans="1:7" ht="15.75">
      <c r="A7" s="213"/>
      <c r="B7" s="213"/>
      <c r="C7" s="213"/>
      <c r="D7" s="213"/>
      <c r="E7" s="213"/>
      <c r="F7" s="213"/>
      <c r="G7" s="213"/>
    </row>
    <row r="8" spans="1:7" ht="15.75">
      <c r="A8" s="306" t="s">
        <v>785</v>
      </c>
      <c r="B8" s="220"/>
      <c r="C8" s="362">
        <v>297521</v>
      </c>
      <c r="D8" s="213"/>
      <c r="E8" s="268" t="s">
        <v>786</v>
      </c>
      <c r="F8" s="213"/>
      <c r="G8" s="213"/>
    </row>
    <row r="9" spans="1:7" ht="15.75">
      <c r="A9" s="214" t="s">
        <v>714</v>
      </c>
      <c r="B9" s="221"/>
      <c r="C9" s="363">
        <v>50688</v>
      </c>
      <c r="D9" s="213"/>
      <c r="E9" s="213"/>
      <c r="F9" s="213"/>
      <c r="G9" s="213"/>
    </row>
    <row r="10" spans="1:7" ht="18">
      <c r="A10" s="214" t="s">
        <v>715</v>
      </c>
      <c r="B10" s="221"/>
      <c r="C10" s="364">
        <v>0</v>
      </c>
      <c r="D10" s="213"/>
      <c r="E10" s="213"/>
      <c r="F10" s="213"/>
      <c r="G10" s="213"/>
    </row>
    <row r="11" spans="1:7" ht="15.75">
      <c r="A11" s="213"/>
      <c r="B11" s="222"/>
      <c r="C11" s="213"/>
      <c r="D11" s="213"/>
      <c r="E11" s="213"/>
      <c r="F11" s="213"/>
      <c r="G11" s="213"/>
    </row>
    <row r="12" spans="1:7" ht="15.75">
      <c r="A12" s="214" t="s">
        <v>9</v>
      </c>
      <c r="B12" s="222"/>
      <c r="C12" s="345">
        <f>SUM(C8:C10)</f>
        <v>348209</v>
      </c>
      <c r="D12" s="213" t="s">
        <v>716</v>
      </c>
      <c r="E12" s="213"/>
      <c r="F12" s="213"/>
      <c r="G12" s="213"/>
    </row>
    <row r="13" spans="1:7" ht="15.75">
      <c r="A13" s="214"/>
      <c r="B13" s="222"/>
      <c r="C13" s="223"/>
      <c r="D13" s="213"/>
      <c r="E13" s="213"/>
      <c r="F13" s="213"/>
      <c r="G13" s="213"/>
    </row>
    <row r="15" spans="1:7" ht="15.75">
      <c r="A15" s="213"/>
      <c r="B15" s="213"/>
      <c r="C15" s="213"/>
      <c r="D15" s="213"/>
      <c r="E15" s="213"/>
      <c r="F15" s="213"/>
      <c r="G15" s="213"/>
    </row>
    <row r="16" spans="1:7" ht="15.75">
      <c r="A16" s="214"/>
      <c r="B16" s="213"/>
      <c r="C16" s="213"/>
      <c r="D16" s="213"/>
      <c r="E16" s="213"/>
      <c r="F16" s="213"/>
      <c r="G16" s="213"/>
    </row>
    <row r="17" spans="1:1" ht="15.75">
      <c r="A17" s="2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heetViews>
  <sheetFormatPr defaultRowHeight="15"/>
  <cols>
    <col min="1" max="1" width="49.77734375" customWidth="1"/>
    <col min="2" max="2" width="11.44140625" customWidth="1"/>
    <col min="6" max="6" width="9.88671875" bestFit="1" customWidth="1"/>
  </cols>
  <sheetData>
    <row r="1" spans="1:6" ht="20.25">
      <c r="A1" s="177" t="s">
        <v>377</v>
      </c>
      <c r="B1" s="160"/>
      <c r="C1" s="156"/>
      <c r="D1" s="156"/>
      <c r="E1" s="156"/>
    </row>
    <row r="2" spans="1:6" ht="20.25">
      <c r="A2" s="308">
        <v>41639</v>
      </c>
      <c r="B2" s="160"/>
      <c r="C2" s="156"/>
      <c r="D2" s="156"/>
      <c r="E2" s="156"/>
    </row>
    <row r="3" spans="1:6" ht="20.25">
      <c r="A3" s="164"/>
      <c r="B3" s="160"/>
      <c r="C3" s="156"/>
      <c r="D3" s="156"/>
      <c r="E3" s="156"/>
    </row>
    <row r="4" spans="1:6" ht="20.25">
      <c r="A4" s="165" t="s">
        <v>325</v>
      </c>
      <c r="B4" s="159"/>
      <c r="C4" s="158"/>
      <c r="D4" s="158"/>
      <c r="E4" s="158"/>
    </row>
    <row r="7" spans="1:6" ht="15.75">
      <c r="A7" s="305" t="s">
        <v>784</v>
      </c>
      <c r="B7" s="365">
        <f>550+550+440453.56+440453.56+440453.56+440453.56</f>
        <v>1762914.24</v>
      </c>
      <c r="C7" s="156" t="s">
        <v>339</v>
      </c>
      <c r="D7" s="156"/>
      <c r="E7" s="156"/>
    </row>
    <row r="10" spans="1:6" ht="15.75">
      <c r="A10" s="156" t="s">
        <v>327</v>
      </c>
      <c r="B10" s="156"/>
      <c r="C10" s="156"/>
      <c r="D10" s="156"/>
      <c r="E10" s="156"/>
    </row>
    <row r="11" spans="1:6" ht="15.75">
      <c r="A11" s="307" t="s">
        <v>788</v>
      </c>
      <c r="B11" s="366">
        <v>216764</v>
      </c>
      <c r="C11" s="305" t="s">
        <v>789</v>
      </c>
      <c r="D11" s="156"/>
      <c r="E11" s="156"/>
      <c r="F11" s="270"/>
    </row>
    <row r="12" spans="1:6" ht="15.75">
      <c r="A12" s="307" t="s">
        <v>787</v>
      </c>
      <c r="B12" s="366">
        <v>1950871</v>
      </c>
      <c r="C12" s="305" t="s">
        <v>789</v>
      </c>
      <c r="D12" s="156"/>
      <c r="E12" s="156"/>
      <c r="F12" s="270"/>
    </row>
    <row r="13" spans="1:6" ht="15.75">
      <c r="A13" s="157" t="s">
        <v>328</v>
      </c>
      <c r="B13" s="366">
        <v>0</v>
      </c>
      <c r="C13" s="156"/>
      <c r="D13" s="156"/>
      <c r="E13" s="156"/>
    </row>
    <row r="14" spans="1:6" ht="15.75">
      <c r="A14" s="157" t="s">
        <v>328</v>
      </c>
      <c r="B14" s="367">
        <v>0</v>
      </c>
      <c r="C14" s="156" t="s">
        <v>326</v>
      </c>
      <c r="D14" s="156"/>
      <c r="E14" s="156"/>
    </row>
    <row r="15" spans="1:6" ht="15.75">
      <c r="A15" s="157" t="s">
        <v>329</v>
      </c>
      <c r="B15" s="316">
        <f>SUM(B11:B14)</f>
        <v>2167635</v>
      </c>
      <c r="C15" s="156"/>
      <c r="D15" s="156"/>
      <c r="E15" s="156"/>
      <c r="F15" s="270" t="s">
        <v>1201</v>
      </c>
    </row>
    <row r="18" spans="1:4" ht="15.75">
      <c r="A18" s="156" t="s">
        <v>330</v>
      </c>
      <c r="B18" s="156"/>
      <c r="C18" s="156"/>
      <c r="D18" s="156"/>
    </row>
    <row r="19" spans="1:4" ht="15.75">
      <c r="A19" s="156"/>
      <c r="B19" s="156"/>
      <c r="C19" s="156"/>
      <c r="D19" s="156"/>
    </row>
    <row r="20" spans="1:4" ht="15.75">
      <c r="A20" s="323" t="s">
        <v>796</v>
      </c>
      <c r="B20" s="368">
        <v>94581.06</v>
      </c>
      <c r="C20" s="324" t="s">
        <v>797</v>
      </c>
      <c r="D20" s="156"/>
    </row>
    <row r="21" spans="1:4" ht="15.75">
      <c r="A21" s="315" t="s">
        <v>795</v>
      </c>
      <c r="B21" s="368">
        <v>141932.93</v>
      </c>
      <c r="C21" s="310" t="s">
        <v>793</v>
      </c>
      <c r="D21" s="156"/>
    </row>
    <row r="22" spans="1:4" ht="15.75">
      <c r="A22" s="315" t="s">
        <v>794</v>
      </c>
      <c r="B22" s="368">
        <v>531999.61</v>
      </c>
      <c r="C22" s="310" t="s">
        <v>792</v>
      </c>
      <c r="D22" s="156"/>
    </row>
    <row r="23" spans="1:4" ht="15.75">
      <c r="A23" s="304" t="s">
        <v>783</v>
      </c>
      <c r="B23" s="368">
        <v>839.6</v>
      </c>
      <c r="C23" s="311" t="s">
        <v>342</v>
      </c>
      <c r="D23" s="156"/>
    </row>
    <row r="24" spans="1:4" ht="15.75">
      <c r="A24" s="301" t="s">
        <v>781</v>
      </c>
      <c r="B24" s="368">
        <v>356153.9</v>
      </c>
      <c r="C24" s="156" t="s">
        <v>341</v>
      </c>
      <c r="D24" s="156"/>
    </row>
    <row r="25" spans="1:4" ht="15.75">
      <c r="A25" s="301" t="s">
        <v>782</v>
      </c>
      <c r="B25" s="369">
        <v>917796.85</v>
      </c>
      <c r="C25" s="156" t="s">
        <v>340</v>
      </c>
      <c r="D25" s="156"/>
    </row>
    <row r="26" spans="1:4" ht="15.75">
      <c r="A26" s="157" t="s">
        <v>331</v>
      </c>
      <c r="B26" s="312">
        <f>SUM(B20:B25)</f>
        <v>2043303.9500000002</v>
      </c>
      <c r="C26" s="156"/>
      <c r="D26" s="156"/>
    </row>
    <row r="27" spans="1:4">
      <c r="B27" s="313"/>
    </row>
    <row r="28" spans="1:4">
      <c r="B28" s="313"/>
    </row>
    <row r="29" spans="1:4" ht="15.75">
      <c r="A29" s="157" t="s">
        <v>332</v>
      </c>
      <c r="B29" s="314">
        <f>B7+B15+B26</f>
        <v>5973853.1900000004</v>
      </c>
      <c r="C29" s="156" t="s">
        <v>333</v>
      </c>
      <c r="D29" s="156"/>
    </row>
    <row r="30" spans="1:4" ht="15.75">
      <c r="A30" s="157"/>
      <c r="B30" s="161"/>
      <c r="C30" s="156"/>
      <c r="D30" s="156"/>
    </row>
    <row r="31" spans="1:4" ht="15.75">
      <c r="A31" s="162" t="s">
        <v>334</v>
      </c>
      <c r="B31" s="163">
        <f>B12</f>
        <v>1950871</v>
      </c>
      <c r="C31" s="156" t="s">
        <v>335</v>
      </c>
      <c r="D31" s="156"/>
    </row>
    <row r="32" spans="1:4" ht="15.75">
      <c r="A32" s="156"/>
      <c r="B32" s="156"/>
      <c r="C32" s="156" t="s">
        <v>336</v>
      </c>
      <c r="D32" s="156"/>
    </row>
    <row r="33" spans="1:4" ht="15.75">
      <c r="A33" s="156"/>
      <c r="B33" s="156"/>
      <c r="C33" s="156" t="s">
        <v>337</v>
      </c>
      <c r="D33" s="156"/>
    </row>
    <row r="35" spans="1:4" ht="15.75">
      <c r="A35" s="158" t="s">
        <v>338</v>
      </c>
      <c r="B35" s="156"/>
      <c r="C35" s="158"/>
      <c r="D35" s="158"/>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defaultRowHeight="15"/>
  <cols>
    <col min="5" max="5" width="11" customWidth="1"/>
  </cols>
  <sheetData>
    <row r="1" spans="1:11" ht="20.25">
      <c r="A1" s="177" t="s">
        <v>377</v>
      </c>
      <c r="B1" s="168"/>
      <c r="C1" s="168"/>
      <c r="D1" s="168"/>
      <c r="E1" s="168"/>
      <c r="F1" s="166"/>
      <c r="G1" s="166"/>
      <c r="H1" s="166"/>
      <c r="I1" s="166"/>
      <c r="J1" s="166"/>
      <c r="K1" s="166"/>
    </row>
    <row r="2" spans="1:11" ht="20.25">
      <c r="A2" s="308">
        <v>41639</v>
      </c>
      <c r="B2" s="168"/>
      <c r="C2" s="168"/>
      <c r="D2" s="168"/>
      <c r="E2" s="168"/>
      <c r="F2" s="166"/>
      <c r="G2" s="166"/>
      <c r="H2" s="166"/>
      <c r="I2" s="166"/>
      <c r="J2" s="166"/>
      <c r="K2" s="166"/>
    </row>
    <row r="3" spans="1:11" ht="20.25">
      <c r="A3" s="168"/>
      <c r="B3" s="168"/>
      <c r="C3" s="168"/>
      <c r="D3" s="168"/>
      <c r="E3" s="168"/>
      <c r="F3" s="166"/>
      <c r="G3" s="166"/>
      <c r="H3" s="166"/>
      <c r="I3" s="166"/>
      <c r="J3" s="166"/>
      <c r="K3" s="166"/>
    </row>
    <row r="4" spans="1:11" ht="20.25">
      <c r="A4" s="168" t="s">
        <v>343</v>
      </c>
      <c r="B4" s="168"/>
      <c r="C4" s="168"/>
      <c r="D4" s="168"/>
      <c r="E4" s="168"/>
      <c r="F4" s="166"/>
      <c r="G4" s="166"/>
      <c r="H4" s="166"/>
      <c r="I4" s="166"/>
      <c r="J4" s="166"/>
      <c r="K4" s="166"/>
    </row>
    <row r="6" spans="1:11" ht="15.75">
      <c r="A6" s="166" t="s">
        <v>344</v>
      </c>
      <c r="B6" s="166"/>
      <c r="C6" s="166"/>
      <c r="D6" s="166"/>
      <c r="E6" s="370">
        <v>0</v>
      </c>
      <c r="F6" s="166"/>
      <c r="G6" s="166" t="s">
        <v>345</v>
      </c>
      <c r="H6" s="166"/>
      <c r="I6" s="166"/>
      <c r="J6" s="166"/>
      <c r="K6" s="166"/>
    </row>
    <row r="7" spans="1:11" ht="15.75">
      <c r="A7" s="166" t="s">
        <v>346</v>
      </c>
      <c r="B7" s="166"/>
      <c r="C7" s="166"/>
      <c r="D7" s="166"/>
      <c r="E7" s="371">
        <v>0</v>
      </c>
      <c r="F7" s="166"/>
      <c r="G7" s="166" t="s">
        <v>347</v>
      </c>
      <c r="H7" s="166"/>
      <c r="I7" s="166"/>
      <c r="J7" s="166"/>
      <c r="K7" s="166"/>
    </row>
    <row r="8" spans="1:11" ht="15.75">
      <c r="A8" s="166" t="s">
        <v>348</v>
      </c>
      <c r="B8" s="166"/>
      <c r="C8" s="166"/>
      <c r="D8" s="166"/>
      <c r="E8" s="371">
        <v>150435.71</v>
      </c>
      <c r="F8" s="166"/>
      <c r="G8" s="166" t="s">
        <v>349</v>
      </c>
      <c r="H8" s="166"/>
      <c r="I8" s="166"/>
      <c r="J8" s="166"/>
      <c r="K8" s="166"/>
    </row>
    <row r="9" spans="1:11" ht="15.75">
      <c r="A9" s="166" t="s">
        <v>350</v>
      </c>
      <c r="B9" s="166"/>
      <c r="C9" s="166"/>
      <c r="D9" s="166"/>
      <c r="E9" s="371">
        <v>0</v>
      </c>
      <c r="F9" s="166"/>
      <c r="G9" s="166" t="s">
        <v>351</v>
      </c>
      <c r="H9" s="166"/>
      <c r="I9" s="166"/>
      <c r="J9" s="166"/>
      <c r="K9" s="166"/>
    </row>
    <row r="10" spans="1:11" ht="15.75">
      <c r="A10" s="166" t="s">
        <v>352</v>
      </c>
      <c r="B10" s="166"/>
      <c r="C10" s="166"/>
      <c r="D10" s="166"/>
      <c r="E10" s="372">
        <v>0</v>
      </c>
      <c r="F10" s="166"/>
      <c r="G10" s="166" t="s">
        <v>353</v>
      </c>
      <c r="H10" s="166"/>
      <c r="I10" s="166"/>
      <c r="J10" s="166"/>
      <c r="K10" s="166"/>
    </row>
    <row r="11" spans="1:11" ht="15.75">
      <c r="A11" s="166" t="s">
        <v>354</v>
      </c>
      <c r="B11" s="166"/>
      <c r="C11" s="166"/>
      <c r="D11" s="166"/>
      <c r="E11" s="373">
        <v>0</v>
      </c>
      <c r="F11" s="166"/>
      <c r="G11" s="166" t="s">
        <v>355</v>
      </c>
      <c r="H11" s="166"/>
      <c r="I11" s="166"/>
      <c r="J11" s="166"/>
      <c r="K11" s="166"/>
    </row>
    <row r="12" spans="1:11" ht="15.75">
      <c r="A12" s="166" t="s">
        <v>9</v>
      </c>
      <c r="B12" s="166"/>
      <c r="C12" s="166"/>
      <c r="D12" s="166"/>
      <c r="E12" s="167">
        <f>SUM(E6:E11)</f>
        <v>150435.71</v>
      </c>
      <c r="F12" s="166"/>
      <c r="G12" s="171" t="s">
        <v>356</v>
      </c>
      <c r="H12" s="171"/>
      <c r="I12" s="171"/>
      <c r="J12" s="171"/>
      <c r="K12" s="171"/>
    </row>
    <row r="13" spans="1:11" ht="15.75">
      <c r="A13" s="166"/>
      <c r="B13" s="166"/>
      <c r="C13" s="166"/>
      <c r="D13" s="166"/>
      <c r="E13" s="166"/>
      <c r="F13" s="166"/>
      <c r="G13" s="171" t="s">
        <v>357</v>
      </c>
      <c r="H13" s="171"/>
      <c r="I13" s="171"/>
      <c r="J13" s="171"/>
      <c r="K13" s="171"/>
    </row>
    <row r="18" spans="1:3" ht="20.25">
      <c r="A18" s="169" t="s">
        <v>358</v>
      </c>
      <c r="B18" s="166"/>
      <c r="C18" s="170"/>
    </row>
    <row r="19" spans="1:3" ht="15.75">
      <c r="A19" s="169"/>
      <c r="B19" s="166"/>
      <c r="C19" s="170"/>
    </row>
    <row r="20" spans="1:3" ht="15.75">
      <c r="A20" s="166"/>
      <c r="B20" s="269" t="s">
        <v>748</v>
      </c>
      <c r="C20" s="166"/>
    </row>
    <row r="21" spans="1:3" ht="15.75">
      <c r="B21" s="269" t="s">
        <v>671</v>
      </c>
    </row>
    <row r="22" spans="1:3" ht="15.75">
      <c r="B22" s="270" t="s">
        <v>749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heetViews>
  <sheetFormatPr defaultRowHeight="15"/>
  <cols>
    <col min="1" max="1" width="20.77734375" customWidth="1"/>
    <col min="2" max="2" width="17.33203125" customWidth="1"/>
    <col min="3" max="3" width="12.5546875" bestFit="1" customWidth="1"/>
  </cols>
  <sheetData>
    <row r="1" spans="1:9" ht="20.25">
      <c r="A1" s="228" t="s">
        <v>717</v>
      </c>
      <c r="B1" s="228"/>
      <c r="C1" s="228"/>
      <c r="D1" s="224"/>
      <c r="E1" s="224"/>
      <c r="F1" s="224"/>
      <c r="G1" s="224"/>
      <c r="H1" s="224"/>
      <c r="I1" s="224"/>
    </row>
    <row r="2" spans="1:9" ht="20.25">
      <c r="A2" s="309" t="s">
        <v>800</v>
      </c>
      <c r="B2" s="228"/>
      <c r="C2" s="228"/>
      <c r="D2" s="224"/>
      <c r="E2" s="224"/>
      <c r="F2" s="224"/>
      <c r="G2" s="224"/>
      <c r="H2" s="224"/>
      <c r="I2" s="224"/>
    </row>
    <row r="3" spans="1:9" ht="15.75">
      <c r="A3" s="227" t="s">
        <v>713</v>
      </c>
      <c r="B3" s="224"/>
      <c r="C3" s="227" t="s">
        <v>7</v>
      </c>
      <c r="D3" s="224"/>
      <c r="E3" s="224"/>
      <c r="F3" s="224"/>
      <c r="G3" s="224"/>
      <c r="H3" s="224"/>
      <c r="I3" s="224"/>
    </row>
    <row r="4" spans="1:9" ht="15.75">
      <c r="A4" s="281" t="s">
        <v>751</v>
      </c>
      <c r="B4" s="224"/>
      <c r="C4" s="374">
        <v>114093356</v>
      </c>
      <c r="D4" s="224"/>
      <c r="E4" s="276" t="s">
        <v>755</v>
      </c>
      <c r="F4" s="224"/>
      <c r="G4" s="224"/>
      <c r="H4" s="224"/>
      <c r="I4" s="224"/>
    </row>
    <row r="5" spans="1:9" ht="18">
      <c r="A5" s="272" t="s">
        <v>752</v>
      </c>
      <c r="B5" s="224"/>
      <c r="C5" s="375">
        <f>C48</f>
        <v>9270533</v>
      </c>
      <c r="D5" s="224"/>
      <c r="E5" s="274" t="s">
        <v>790</v>
      </c>
      <c r="F5" s="229"/>
      <c r="G5" s="229"/>
      <c r="H5" s="229"/>
      <c r="I5" s="229"/>
    </row>
    <row r="6" spans="1:9" ht="15.75">
      <c r="A6" s="272" t="s">
        <v>753</v>
      </c>
      <c r="B6" s="224"/>
      <c r="C6" s="376">
        <f>C5+C4</f>
        <v>123363889</v>
      </c>
      <c r="D6" s="224"/>
      <c r="E6" s="275" t="s">
        <v>1200</v>
      </c>
      <c r="F6" s="229"/>
      <c r="G6" s="229"/>
      <c r="H6" s="229"/>
      <c r="I6" s="229"/>
    </row>
    <row r="7" spans="1:9" ht="15.75">
      <c r="A7" s="272" t="s">
        <v>754</v>
      </c>
      <c r="B7" s="224"/>
      <c r="C7" s="273">
        <f>C4</f>
        <v>114093356</v>
      </c>
      <c r="D7" s="224"/>
      <c r="E7" s="229" t="s">
        <v>719</v>
      </c>
      <c r="F7" s="229"/>
      <c r="G7" s="229"/>
      <c r="H7" s="229"/>
      <c r="I7" s="229"/>
    </row>
    <row r="9" spans="1:9" ht="15.75">
      <c r="A9" s="224" t="s">
        <v>720</v>
      </c>
      <c r="B9" s="224"/>
      <c r="C9" s="224"/>
      <c r="D9" s="224"/>
    </row>
    <row r="10" spans="1:9" ht="15.75">
      <c r="A10" s="225" t="s">
        <v>721</v>
      </c>
      <c r="B10" s="224"/>
      <c r="C10" s="224"/>
      <c r="D10" s="224"/>
    </row>
    <row r="11" spans="1:9" ht="15.75">
      <c r="A11" s="225"/>
      <c r="B11" s="224"/>
      <c r="C11" s="224"/>
      <c r="D11" s="224"/>
    </row>
    <row r="12" spans="1:9" ht="15.75">
      <c r="A12" s="225" t="s">
        <v>722</v>
      </c>
      <c r="B12" s="224"/>
      <c r="C12" s="224"/>
      <c r="D12" s="224"/>
    </row>
    <row r="13" spans="1:9" ht="15.75">
      <c r="A13" s="225" t="s">
        <v>723</v>
      </c>
      <c r="B13" s="224"/>
      <c r="C13" s="224"/>
      <c r="D13" s="224"/>
    </row>
    <row r="14" spans="1:9" ht="15.75">
      <c r="A14" s="225" t="s">
        <v>724</v>
      </c>
      <c r="B14" s="224"/>
      <c r="C14" s="224"/>
      <c r="D14" s="224"/>
    </row>
    <row r="15" spans="1:9" ht="15.75">
      <c r="A15" s="225"/>
      <c r="B15" s="224"/>
      <c r="C15" s="224"/>
      <c r="D15" s="224"/>
    </row>
    <row r="16" spans="1:9" ht="15.75">
      <c r="A16" s="225" t="s">
        <v>725</v>
      </c>
      <c r="B16" s="224"/>
      <c r="C16" s="224"/>
      <c r="D16" s="224"/>
    </row>
    <row r="17" spans="1:7" ht="15.75">
      <c r="A17" s="225" t="s">
        <v>726</v>
      </c>
      <c r="B17" s="224"/>
      <c r="C17" s="224"/>
      <c r="D17" s="224"/>
    </row>
    <row r="18" spans="1:7" ht="15.75">
      <c r="A18" s="225" t="s">
        <v>727</v>
      </c>
      <c r="B18" s="224"/>
      <c r="C18" s="224"/>
      <c r="D18" s="224"/>
    </row>
    <row r="19" spans="1:7" ht="15.75">
      <c r="A19" s="230"/>
      <c r="B19" s="224"/>
      <c r="C19" s="224"/>
      <c r="D19" s="224"/>
    </row>
    <row r="20" spans="1:7" ht="15.75">
      <c r="A20" s="231" t="s">
        <v>728</v>
      </c>
      <c r="B20" s="224"/>
      <c r="C20" s="226"/>
      <c r="D20" s="226"/>
    </row>
    <row r="21" spans="1:7" ht="15.75">
      <c r="A21" s="231" t="s">
        <v>729</v>
      </c>
      <c r="B21" s="224"/>
      <c r="C21" s="224"/>
      <c r="D21" s="224"/>
    </row>
    <row r="23" spans="1:7" ht="15.75">
      <c r="A23" s="393" t="s">
        <v>771</v>
      </c>
      <c r="B23" s="393"/>
      <c r="C23" s="393"/>
      <c r="D23" s="393"/>
      <c r="E23" s="393"/>
      <c r="F23" s="393"/>
      <c r="G23" s="393"/>
    </row>
    <row r="24" spans="1:7" ht="15.75">
      <c r="A24" s="282"/>
      <c r="B24" s="282"/>
      <c r="C24" s="282"/>
      <c r="D24" s="282"/>
      <c r="E24" s="282"/>
      <c r="F24" s="282"/>
      <c r="G24" s="282"/>
    </row>
    <row r="25" spans="1:7" ht="15.75">
      <c r="A25" s="278" t="s">
        <v>772</v>
      </c>
      <c r="B25" s="282"/>
      <c r="C25" s="282"/>
      <c r="D25" s="278" t="s">
        <v>773</v>
      </c>
      <c r="E25" s="283" t="s">
        <v>774</v>
      </c>
      <c r="F25" s="282"/>
      <c r="G25" s="282"/>
    </row>
    <row r="26" spans="1:7" ht="15.75">
      <c r="A26" s="284" t="s">
        <v>775</v>
      </c>
      <c r="B26" s="285"/>
      <c r="C26" s="377">
        <v>1715956</v>
      </c>
      <c r="D26" s="287">
        <v>32254</v>
      </c>
      <c r="E26" s="300">
        <v>14.79</v>
      </c>
      <c r="F26" s="282"/>
      <c r="G26" s="282"/>
    </row>
    <row r="27" spans="1:7" ht="15.75">
      <c r="A27" s="288" t="s">
        <v>776</v>
      </c>
      <c r="B27" s="289"/>
      <c r="C27" s="378">
        <v>426346</v>
      </c>
      <c r="D27" s="287">
        <v>33641</v>
      </c>
      <c r="E27" s="300">
        <v>5.37</v>
      </c>
      <c r="F27" s="282"/>
      <c r="G27" s="282"/>
    </row>
    <row r="28" spans="1:7" ht="15.75">
      <c r="A28" s="288" t="s">
        <v>777</v>
      </c>
      <c r="B28" s="289"/>
      <c r="C28" s="378">
        <v>387352</v>
      </c>
      <c r="D28" s="287">
        <v>37511</v>
      </c>
      <c r="E28" s="300">
        <v>0.72</v>
      </c>
      <c r="F28" s="282"/>
      <c r="G28" s="282"/>
    </row>
    <row r="29" spans="1:7" ht="15.75">
      <c r="A29" s="288" t="s">
        <v>778</v>
      </c>
      <c r="B29" s="289"/>
      <c r="C29" s="378">
        <v>4187079</v>
      </c>
      <c r="D29" s="287">
        <v>40016</v>
      </c>
      <c r="E29" s="300">
        <v>8.67</v>
      </c>
      <c r="F29" s="282"/>
      <c r="G29" s="282"/>
    </row>
    <row r="30" spans="1:7" ht="15.75">
      <c r="A30" s="291" t="s">
        <v>9</v>
      </c>
      <c r="B30" s="292"/>
      <c r="C30" s="293"/>
      <c r="D30" s="294"/>
      <c r="E30" s="300">
        <f>SUM(E26:E29)</f>
        <v>29.549999999999997</v>
      </c>
      <c r="F30" s="282"/>
      <c r="G30" s="282"/>
    </row>
    <row r="31" spans="1:7" ht="15.75">
      <c r="A31" s="282"/>
      <c r="B31" s="282"/>
      <c r="C31" s="295"/>
      <c r="D31" s="282"/>
      <c r="E31" s="282"/>
      <c r="F31" s="282"/>
      <c r="G31" s="282"/>
    </row>
    <row r="32" spans="1:7" ht="15.75">
      <c r="A32" s="278" t="s">
        <v>756</v>
      </c>
      <c r="B32" s="282"/>
      <c r="C32" s="295"/>
      <c r="D32" s="282"/>
      <c r="E32" s="282"/>
      <c r="F32" s="282"/>
      <c r="G32" s="282"/>
    </row>
    <row r="33" spans="1:7" ht="15.75">
      <c r="A33" s="296" t="s">
        <v>757</v>
      </c>
      <c r="B33" s="297"/>
      <c r="C33" s="298"/>
      <c r="D33" s="282"/>
      <c r="E33" s="282"/>
      <c r="F33" s="282"/>
      <c r="G33" s="282"/>
    </row>
    <row r="34" spans="1:7" ht="15.75">
      <c r="A34" s="288"/>
      <c r="B34" s="289" t="s">
        <v>758</v>
      </c>
      <c r="C34" s="378">
        <f>115677+8242</f>
        <v>123919</v>
      </c>
      <c r="D34" s="282"/>
      <c r="E34" s="282"/>
      <c r="F34" s="282"/>
      <c r="G34" s="282"/>
    </row>
    <row r="35" spans="1:7" ht="15.75">
      <c r="A35" s="284" t="s">
        <v>759</v>
      </c>
      <c r="B35" s="285"/>
      <c r="C35" s="286"/>
      <c r="D35" s="282"/>
      <c r="E35" s="282"/>
      <c r="F35" s="282"/>
      <c r="G35" s="282"/>
    </row>
    <row r="36" spans="1:7" ht="15.75">
      <c r="A36" s="296" t="s">
        <v>760</v>
      </c>
      <c r="B36" s="297"/>
      <c r="C36" s="298"/>
      <c r="D36" s="282"/>
      <c r="E36" s="282"/>
      <c r="F36" s="282"/>
      <c r="G36" s="282"/>
    </row>
    <row r="37" spans="1:7" ht="15.75">
      <c r="A37" s="299"/>
      <c r="B37" s="292" t="s">
        <v>761</v>
      </c>
      <c r="C37" s="379">
        <f>255841+89284</f>
        <v>345125</v>
      </c>
      <c r="D37" s="282"/>
      <c r="E37" s="282"/>
      <c r="F37" s="282"/>
      <c r="G37" s="282"/>
    </row>
    <row r="38" spans="1:7" ht="15.75">
      <c r="A38" s="288"/>
      <c r="B38" s="289" t="s">
        <v>762</v>
      </c>
      <c r="C38" s="290"/>
      <c r="D38" s="282"/>
      <c r="E38" s="282"/>
      <c r="F38" s="282"/>
      <c r="G38" s="282"/>
    </row>
    <row r="39" spans="1:7" ht="15.75">
      <c r="A39" s="284" t="s">
        <v>763</v>
      </c>
      <c r="B39" s="285"/>
      <c r="C39" s="286"/>
      <c r="D39" s="282"/>
      <c r="E39" s="282"/>
      <c r="F39" s="282"/>
      <c r="G39" s="282"/>
    </row>
    <row r="40" spans="1:7" ht="15.75">
      <c r="A40" s="284" t="s">
        <v>764</v>
      </c>
      <c r="B40" s="285"/>
      <c r="C40" s="286"/>
      <c r="D40" s="282"/>
      <c r="E40" s="282"/>
      <c r="F40" s="282"/>
      <c r="G40" s="282"/>
    </row>
    <row r="41" spans="1:7" ht="15.75">
      <c r="A41" s="284" t="s">
        <v>765</v>
      </c>
      <c r="B41" s="285"/>
      <c r="C41" s="286"/>
      <c r="D41" s="282"/>
      <c r="E41" s="282"/>
      <c r="F41" s="282"/>
      <c r="G41" s="282"/>
    </row>
    <row r="42" spans="1:7" ht="15.75">
      <c r="A42" s="296" t="s">
        <v>766</v>
      </c>
      <c r="B42" s="297"/>
      <c r="C42" s="298"/>
      <c r="D42" s="282"/>
      <c r="E42" s="282"/>
      <c r="F42" s="282"/>
      <c r="G42" s="282"/>
    </row>
    <row r="43" spans="1:7" ht="15.75">
      <c r="A43" s="288"/>
      <c r="B43" s="289" t="s">
        <v>767</v>
      </c>
      <c r="C43" s="378">
        <f>232370+73878</f>
        <v>306248</v>
      </c>
      <c r="D43" s="282"/>
      <c r="E43" s="282"/>
      <c r="F43" s="282"/>
      <c r="G43" s="282"/>
    </row>
    <row r="44" spans="1:7" ht="15.75">
      <c r="A44" s="284" t="s">
        <v>768</v>
      </c>
      <c r="B44" s="285"/>
      <c r="C44" s="286"/>
      <c r="D44" s="282"/>
      <c r="E44" s="282"/>
      <c r="F44" s="282"/>
      <c r="G44" s="282"/>
    </row>
    <row r="45" spans="1:7" ht="15.75">
      <c r="A45" s="296" t="s">
        <v>769</v>
      </c>
      <c r="B45" s="297"/>
      <c r="C45" s="298"/>
      <c r="D45" s="282"/>
      <c r="E45" s="282"/>
      <c r="F45" s="282"/>
      <c r="G45" s="282"/>
    </row>
    <row r="46" spans="1:7" ht="15.75">
      <c r="A46" s="288"/>
      <c r="B46" s="289" t="s">
        <v>779</v>
      </c>
      <c r="C46" s="378">
        <v>1778508</v>
      </c>
      <c r="D46" s="282"/>
      <c r="E46" s="282"/>
      <c r="F46" s="282"/>
      <c r="G46" s="282"/>
    </row>
    <row r="47" spans="1:7" ht="15.75">
      <c r="A47" s="282"/>
      <c r="B47" s="282"/>
      <c r="C47" s="295"/>
      <c r="D47" s="282"/>
      <c r="E47" s="282"/>
      <c r="F47" s="282"/>
      <c r="G47" s="282"/>
    </row>
    <row r="48" spans="1:7" ht="75">
      <c r="A48" s="282"/>
      <c r="B48" s="279" t="s">
        <v>770</v>
      </c>
      <c r="C48" s="280">
        <f>SUM(C26:C46)</f>
        <v>9270533</v>
      </c>
      <c r="D48" s="282"/>
      <c r="E48" s="282"/>
      <c r="F48" s="282"/>
      <c r="G48" s="282"/>
    </row>
  </sheetData>
  <mergeCells count="1">
    <mergeCell ref="A23:G2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Protocol Notes</vt:lpstr>
      <vt:lpstr>AECC Nonlevelized RUS 12</vt:lpstr>
      <vt:lpstr>Divisor</vt:lpstr>
      <vt:lpstr>Land for Future Use</vt:lpstr>
      <vt:lpstr>Materials and Supplies</vt:lpstr>
      <vt:lpstr>FERC Fees</vt:lpstr>
      <vt:lpstr>Attach O, pg 3, ln 5</vt:lpstr>
      <vt:lpstr>Taxes Other Than Income Tax</vt:lpstr>
      <vt:lpstr>Trans Plt Excl from ISO Rates</vt:lpstr>
      <vt:lpstr>Trans Plt Incl in Ancil Serv</vt:lpstr>
      <vt:lpstr>Wages and Salaries</vt:lpstr>
      <vt:lpstr>w&amp;s Detail 1</vt:lpstr>
      <vt:lpstr>w&amp;s Detail 2</vt:lpstr>
      <vt:lpstr>Trans Rev</vt:lpstr>
      <vt:lpstr>'AECC Nonlevelized RUS 12'!Print_Area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Rozier</dc:creator>
  <cp:lastModifiedBy>Rob Smith</cp:lastModifiedBy>
  <cp:lastPrinted>2014-02-14T17:37:05Z</cp:lastPrinted>
  <dcterms:created xsi:type="dcterms:W3CDTF">2008-03-20T17:17:48Z</dcterms:created>
  <dcterms:modified xsi:type="dcterms:W3CDTF">2014-05-30T16:37:28Z</dcterms:modified>
</cp:coreProperties>
</file>